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defaultThemeVersion="124226"/>
  <mc:AlternateContent xmlns:mc="http://schemas.openxmlformats.org/markup-compatibility/2006">
    <mc:Choice Requires="x15">
      <x15ac:absPath xmlns:x15ac="http://schemas.microsoft.com/office/spreadsheetml/2010/11/ac" url="F:\QA01 - CASQA Trash OVTA Trainings\New Folder (After F Drive Reboot)\QA01 - CASQA Trash OVTA Trainings\Calculator\"/>
    </mc:Choice>
  </mc:AlternateContent>
  <xr:revisionPtr revIDLastSave="0" documentId="13_ncr:1_{DF194D37-A56D-4B75-B17A-B63F0D30CCED}" xr6:coauthVersionLast="28" xr6:coauthVersionMax="28" xr10:uidLastSave="{00000000-0000-0000-0000-000000000000}"/>
  <bookViews>
    <workbookView xWindow="0" yWindow="0" windowWidth="15330" windowHeight="2475" tabRatio="810" activeTab="5" xr2:uid="{00000000-000D-0000-FFFF-FFFF00000000}"/>
  </bookViews>
  <sheets>
    <sheet name="1. General Information" sheetId="14" r:id="rId1"/>
    <sheet name="2. Dashboard Summary" sheetId="13" r:id="rId2"/>
    <sheet name="3. General Input &amp; Full Capture" sheetId="15" r:id="rId3"/>
    <sheet name="4.OVTA Sites-Transects" sheetId="2" r:id="rId4"/>
    <sheet name="5. OVTA Events Results" sheetId="1" r:id="rId5"/>
    <sheet name="6. RW Offsets Input (Optional)" sheetId="16" r:id="rId6"/>
    <sheet name="7. Baseline Trash Calcs" sheetId="17" state="hidden" r:id="rId7"/>
    <sheet name="8. OVTA Site Calcs" sheetId="20" state="hidden" r:id="rId8"/>
    <sheet name="9. OVTA Results Calcs" sheetId="19" state="hidden" r:id="rId9"/>
    <sheet name="10. Full Capture Calcs" sheetId="18" state="hidden" r:id="rId10"/>
    <sheet name="11. Drop Down Menus" sheetId="21" state="hidden" r:id="rId11"/>
  </sheets>
  <definedNames>
    <definedName name="_xlnm._FilterDatabase" localSheetId="3" hidden="1">'4.OVTA Sites-Transects'!$B$8:$I$2328</definedName>
    <definedName name="_xlnm._FilterDatabase" localSheetId="4" hidden="1">'5. OVTA Events Results'!$B$8:$AA$115</definedName>
    <definedName name="AssessmentIncluded">'5. OVTA Events Results'!$AE$9:$AE$5858</definedName>
    <definedName name="AssessmentInput">'5. OVTA Events Results'!$B$9:$AF$5858</definedName>
    <definedName name="AssessmentLoadReduced">'9. OVTA Results Calcs'!$AE$3</definedName>
    <definedName name="AssessmentResultsHigh">'5. OVTA Events Results'!$Y$9:$Y$5858</definedName>
    <definedName name="AssessmentResultsLow">'5. OVTA Events Results'!$W$9:$W$5858</definedName>
    <definedName name="AssessmentResultsMod">'5. OVTA Events Results'!$X$9:$X$5858</definedName>
    <definedName name="AssessmentResultsSites">'5. OVTA Events Results'!$C$9:$C$5858</definedName>
    <definedName name="AssessmentResultsVeryHigh">'5. OVTA Events Results'!$Z$9:$Z$5858</definedName>
    <definedName name="BaselineAcres">'7. Baseline Trash Calcs'!$B$7</definedName>
    <definedName name="BaselineAcresHigh">'3. General Input &amp; Full Capture'!$F$10:$F$31</definedName>
    <definedName name="BaselineAcresLow">'3. General Input &amp; Full Capture'!$D$10:$D$31</definedName>
    <definedName name="BaselineAcresMod">'3. General Input &amp; Full Capture'!$E$10:$E$31</definedName>
    <definedName name="BaselineAcresVeryHigh">'3. General Input &amp; Full Capture'!$G$10:$G$31</definedName>
    <definedName name="BaselineLoad">'7. Baseline Trash Calcs'!$B$8</definedName>
    <definedName name="CleanupsNumber">'6. RW Offsets Input (Optional)'!$H$11</definedName>
    <definedName name="Date_End">'2. Dashboard Summary'!$E$6</definedName>
    <definedName name="Date_Start">'2. Dashboard Summary'!$E$5</definedName>
    <definedName name="dbo_tblRecords">'5. OVTA Events Results'!$B$8:$AB$3202</definedName>
    <definedName name="FeetAvailableForAssessment">'3. General Input &amp; Full Capture'!$T$10:$V$31</definedName>
    <definedName name="Fiscal_Year">'2. Dashboard Summary'!$E$7</definedName>
    <definedName name="HighRateGal">'1. General Information'!$C$27</definedName>
    <definedName name="LengthAvailableForAssessment">'3. General Input &amp; Full Capture'!$T$10:$V$31</definedName>
    <definedName name="LowRateGal">'1. General Information'!$C$25</definedName>
    <definedName name="ModRateGal">'1. General Information'!$C$26</definedName>
    <definedName name="non_PLU_TFC_Load_Reduction">'10. Full Capture Calcs'!$M$4</definedName>
    <definedName name="NumAssessments">'8. OVTA Site Calcs'!$N$3:$N$6594</definedName>
    <definedName name="NumAssessmentsIncluded">'8. OVTA Site Calcs'!$O$3:$O$6594</definedName>
    <definedName name="OVTA_Calcs_TMA">'9. OVTA Results Calcs'!$A$9:$A$58</definedName>
    <definedName name="PLU_TFC_Load_Reduction">'10. Full Capture Calcs'!$G$4</definedName>
    <definedName name="_xlnm.Print_Area" localSheetId="1">'2. Dashboard Summary'!$B$1:$R$33</definedName>
    <definedName name="_xlnm.Print_Titles" localSheetId="4">'5. OVTA Events Results'!$8:$8</definedName>
    <definedName name="SiteBaseline">'8. OVTA Site Calcs'!$F$3:$F$6594</definedName>
    <definedName name="SiteBaselineHigh">'8. OVTA Site Calcs'!#REF!</definedName>
    <definedName name="SiteBaselineLow">'8. OVTA Site Calcs'!#REF!</definedName>
    <definedName name="SiteBaselineMod">'8. OVTA Site Calcs'!#REF!</definedName>
    <definedName name="SiteIncluded">'8. OVTA Site Calcs'!$P$3:$P$6594</definedName>
    <definedName name="SiteInputLength">'4.OVTA Sites-Transects'!$G$9:$G$2329</definedName>
    <definedName name="SiteInputRate">'4.OVTA Sites-Transects'!$F$9:$F$2329</definedName>
    <definedName name="SiteResultsHigh">'8. OVTA Site Calcs'!$L$3:$L$6594</definedName>
    <definedName name="SiteResultsLow">'8. OVTA Site Calcs'!$J$3:$J$6594</definedName>
    <definedName name="SiteResultsMod">'8. OVTA Site Calcs'!$K$3:$K$6594</definedName>
    <definedName name="SiteResultsVeryHigh">'8. OVTA Site Calcs'!$M$3:$M$6594</definedName>
    <definedName name="Sites_Input">'4.OVTA Sites-Transects'!$B$9:$I$2328</definedName>
    <definedName name="SitesActive">'4.OVTA Sites-Transects'!$H$9:$H$2328</definedName>
    <definedName name="SitesCalcsTMA">'8. OVTA Site Calcs'!$D$3:$D$6594</definedName>
    <definedName name="SitesInputTMA">'4.OVTA Sites-Transects'!$E$9:$E$2329</definedName>
    <definedName name="SitesTotalLength">'8. OVTA Site Calcs'!$E$3:$E$6594</definedName>
    <definedName name="TotalNonPLU_AreaTreated">'10. Full Capture Calcs'!$L$4</definedName>
    <definedName name="TotalPLU_AreaTreated">'10. Full Capture Calcs'!$F$4</definedName>
    <definedName name="TrashCollected">'6. RW Offsets Input (Optional)'!$H$12</definedName>
    <definedName name="VHRateGal">'1. General Information'!$C$28</definedName>
    <definedName name="WeightingFactorHigh">'9. OVTA Results Calcs'!$O$9:$O$58</definedName>
    <definedName name="WeightingFactorMod">'9. OVTA Results Calcs'!$N$9:$N$58</definedName>
    <definedName name="WeightingFactorVeryHigh">'9. OVTA Results Calcs'!$P$9:$P$58</definedName>
  </definedNames>
  <calcPr calcId="171027"/>
  <fileRecoveryPr autoRecover="0"/>
</workbook>
</file>

<file path=xl/calcChain.xml><?xml version="1.0" encoding="utf-8"?>
<calcChain xmlns="http://schemas.openxmlformats.org/spreadsheetml/2006/main">
  <c r="I31" i="20" l="1"/>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I378" i="20"/>
  <c r="I379" i="20"/>
  <c r="I380" i="20"/>
  <c r="I381" i="20"/>
  <c r="I382" i="20"/>
  <c r="I383" i="20"/>
  <c r="I384" i="20"/>
  <c r="I385" i="20"/>
  <c r="I386" i="20"/>
  <c r="I387" i="20"/>
  <c r="I388" i="20"/>
  <c r="I389" i="20"/>
  <c r="I390" i="20"/>
  <c r="I391" i="20"/>
  <c r="I392" i="20"/>
  <c r="I393" i="20"/>
  <c r="I394" i="20"/>
  <c r="I395" i="20"/>
  <c r="I396" i="20"/>
  <c r="I397" i="20"/>
  <c r="I398" i="20"/>
  <c r="I399" i="20"/>
  <c r="I400" i="20"/>
  <c r="I401" i="20"/>
  <c r="I402" i="20"/>
  <c r="I403" i="20"/>
  <c r="I404" i="20"/>
  <c r="I405" i="20"/>
  <c r="I406" i="20"/>
  <c r="I407" i="20"/>
  <c r="I408" i="20"/>
  <c r="I409" i="20"/>
  <c r="I410" i="20"/>
  <c r="I411" i="20"/>
  <c r="I412" i="20"/>
  <c r="I413" i="20"/>
  <c r="I414" i="20"/>
  <c r="I415" i="20"/>
  <c r="I416" i="20"/>
  <c r="I417" i="20"/>
  <c r="I418" i="20"/>
  <c r="I419" i="20"/>
  <c r="I420" i="20"/>
  <c r="I421" i="20"/>
  <c r="I422" i="20"/>
  <c r="I423" i="20"/>
  <c r="I424" i="20"/>
  <c r="I425" i="20"/>
  <c r="I426" i="20"/>
  <c r="I427" i="20"/>
  <c r="I428" i="20"/>
  <c r="I429" i="20"/>
  <c r="I430" i="20"/>
  <c r="I431" i="20"/>
  <c r="I432" i="20"/>
  <c r="I433" i="20"/>
  <c r="I434" i="20"/>
  <c r="I435" i="20"/>
  <c r="I436" i="20"/>
  <c r="I437" i="20"/>
  <c r="I438" i="20"/>
  <c r="I439" i="20"/>
  <c r="I440" i="20"/>
  <c r="I441" i="20"/>
  <c r="I442" i="20"/>
  <c r="I443" i="20"/>
  <c r="I444" i="20"/>
  <c r="I445" i="20"/>
  <c r="I446" i="20"/>
  <c r="I447" i="20"/>
  <c r="I448" i="20"/>
  <c r="I449" i="20"/>
  <c r="I450" i="20"/>
  <c r="I451" i="20"/>
  <c r="I452" i="20"/>
  <c r="I453" i="20"/>
  <c r="I454" i="20"/>
  <c r="I455" i="20"/>
  <c r="I456" i="20"/>
  <c r="I457" i="20"/>
  <c r="I458" i="20"/>
  <c r="I459" i="20"/>
  <c r="I460" i="20"/>
  <c r="I461" i="20"/>
  <c r="I462" i="20"/>
  <c r="I463" i="20"/>
  <c r="I464" i="20"/>
  <c r="I465" i="20"/>
  <c r="I466" i="20"/>
  <c r="I467" i="20"/>
  <c r="I468" i="20"/>
  <c r="I469" i="20"/>
  <c r="I470" i="20"/>
  <c r="I471" i="20"/>
  <c r="I472" i="20"/>
  <c r="I473" i="20"/>
  <c r="I474" i="20"/>
  <c r="I475" i="20"/>
  <c r="I476" i="20"/>
  <c r="I477" i="20"/>
  <c r="I478" i="20"/>
  <c r="I479" i="20"/>
  <c r="I480" i="20"/>
  <c r="I481" i="20"/>
  <c r="I482" i="20"/>
  <c r="I483" i="20"/>
  <c r="I484" i="20"/>
  <c r="I485" i="20"/>
  <c r="I486" i="20"/>
  <c r="I487" i="20"/>
  <c r="I488" i="20"/>
  <c r="I489" i="20"/>
  <c r="I490" i="20"/>
  <c r="I491" i="20"/>
  <c r="I492" i="20"/>
  <c r="I493" i="20"/>
  <c r="I494" i="20"/>
  <c r="I495" i="20"/>
  <c r="I496" i="20"/>
  <c r="I497" i="20"/>
  <c r="I498" i="20"/>
  <c r="I499" i="20"/>
  <c r="I500" i="20"/>
  <c r="I501" i="20"/>
  <c r="I502" i="20"/>
  <c r="I503" i="20"/>
  <c r="I504" i="20"/>
  <c r="I505" i="20"/>
  <c r="I506" i="20"/>
  <c r="I507" i="20"/>
  <c r="I508" i="20"/>
  <c r="I509" i="20"/>
  <c r="I510" i="20"/>
  <c r="I511" i="20"/>
  <c r="I512" i="20"/>
  <c r="I513" i="20"/>
  <c r="I514" i="20"/>
  <c r="I515" i="20"/>
  <c r="I516" i="20"/>
  <c r="I517" i="20"/>
  <c r="I518" i="20"/>
  <c r="I519" i="20"/>
  <c r="I520" i="20"/>
  <c r="I521" i="20"/>
  <c r="I522" i="20"/>
  <c r="I523" i="20"/>
  <c r="I524" i="20"/>
  <c r="I525" i="20"/>
  <c r="I526" i="20"/>
  <c r="I527" i="20"/>
  <c r="I528" i="20"/>
  <c r="I529" i="20"/>
  <c r="I530" i="20"/>
  <c r="I531" i="20"/>
  <c r="I532" i="20"/>
  <c r="I533" i="20"/>
  <c r="I534" i="20"/>
  <c r="I535" i="20"/>
  <c r="I536" i="20"/>
  <c r="I537" i="20"/>
  <c r="I538" i="20"/>
  <c r="I539" i="20"/>
  <c r="I540" i="20"/>
  <c r="I541" i="20"/>
  <c r="I542" i="20"/>
  <c r="I543" i="20"/>
  <c r="I544" i="20"/>
  <c r="I545" i="20"/>
  <c r="I546" i="20"/>
  <c r="I547" i="20"/>
  <c r="I548" i="20"/>
  <c r="I549" i="20"/>
  <c r="I550" i="20"/>
  <c r="I551" i="20"/>
  <c r="I552" i="20"/>
  <c r="I553" i="20"/>
  <c r="I554" i="20"/>
  <c r="I555" i="20"/>
  <c r="I556" i="20"/>
  <c r="I557" i="20"/>
  <c r="I558" i="20"/>
  <c r="I559" i="20"/>
  <c r="I560" i="20"/>
  <c r="I561" i="20"/>
  <c r="I562" i="20"/>
  <c r="I563" i="20"/>
  <c r="I564" i="20"/>
  <c r="I565" i="20"/>
  <c r="I566" i="20"/>
  <c r="I567" i="20"/>
  <c r="I568" i="20"/>
  <c r="I569" i="20"/>
  <c r="I570" i="20"/>
  <c r="I571" i="20"/>
  <c r="I572" i="20"/>
  <c r="I573" i="20"/>
  <c r="I574" i="20"/>
  <c r="I575" i="20"/>
  <c r="I576" i="20"/>
  <c r="I577" i="20"/>
  <c r="I578" i="20"/>
  <c r="I579" i="20"/>
  <c r="I580" i="20"/>
  <c r="I581" i="20"/>
  <c r="I582" i="20"/>
  <c r="I583" i="20"/>
  <c r="I584" i="20"/>
  <c r="I585" i="20"/>
  <c r="I586" i="20"/>
  <c r="I587" i="20"/>
  <c r="I588" i="20"/>
  <c r="I589" i="20"/>
  <c r="I590" i="20"/>
  <c r="I591" i="20"/>
  <c r="I592" i="20"/>
  <c r="I593" i="20"/>
  <c r="I594" i="20"/>
  <c r="I595" i="20"/>
  <c r="I596" i="20"/>
  <c r="I597" i="20"/>
  <c r="I598" i="20"/>
  <c r="I599" i="20"/>
  <c r="I600" i="20"/>
  <c r="I601" i="20"/>
  <c r="I602" i="20"/>
  <c r="I603" i="20"/>
  <c r="I604" i="20"/>
  <c r="I605" i="20"/>
  <c r="I606" i="20"/>
  <c r="I607" i="20"/>
  <c r="I608" i="20"/>
  <c r="I609" i="20"/>
  <c r="I610" i="20"/>
  <c r="I611" i="20"/>
  <c r="I612" i="20"/>
  <c r="I613" i="20"/>
  <c r="I614" i="20"/>
  <c r="I615" i="20"/>
  <c r="I616" i="20"/>
  <c r="I617" i="20"/>
  <c r="I618" i="20"/>
  <c r="I619" i="20"/>
  <c r="I620" i="20"/>
  <c r="I621" i="20"/>
  <c r="I622" i="20"/>
  <c r="I623" i="20"/>
  <c r="I624" i="20"/>
  <c r="I625" i="20"/>
  <c r="I626" i="20"/>
  <c r="I627" i="20"/>
  <c r="I628" i="20"/>
  <c r="I629" i="20"/>
  <c r="I630" i="20"/>
  <c r="I631" i="20"/>
  <c r="I632" i="20"/>
  <c r="I633" i="20"/>
  <c r="I634" i="20"/>
  <c r="I635" i="20"/>
  <c r="I636" i="20"/>
  <c r="I637" i="20"/>
  <c r="I638" i="20"/>
  <c r="I639" i="20"/>
  <c r="I640" i="20"/>
  <c r="I641" i="20"/>
  <c r="I642" i="20"/>
  <c r="I643" i="20"/>
  <c r="I644" i="20"/>
  <c r="I645" i="20"/>
  <c r="I646" i="20"/>
  <c r="I647" i="20"/>
  <c r="I648" i="20"/>
  <c r="I649" i="20"/>
  <c r="I650" i="20"/>
  <c r="I651" i="20"/>
  <c r="I652" i="20"/>
  <c r="I653" i="20"/>
  <c r="I654" i="20"/>
  <c r="I655" i="20"/>
  <c r="I656" i="20"/>
  <c r="I657" i="20"/>
  <c r="I658" i="20"/>
  <c r="I659" i="20"/>
  <c r="I660" i="20"/>
  <c r="I661" i="20"/>
  <c r="I662" i="20"/>
  <c r="I663" i="20"/>
  <c r="I664" i="20"/>
  <c r="I665" i="20"/>
  <c r="I666" i="20"/>
  <c r="I667" i="20"/>
  <c r="I668" i="20"/>
  <c r="I669" i="20"/>
  <c r="I670" i="20"/>
  <c r="I671" i="20"/>
  <c r="I672" i="20"/>
  <c r="I673" i="20"/>
  <c r="I674" i="20"/>
  <c r="I675" i="20"/>
  <c r="I676" i="20"/>
  <c r="I677" i="20"/>
  <c r="I678" i="20"/>
  <c r="I679" i="20"/>
  <c r="I680" i="20"/>
  <c r="I681" i="20"/>
  <c r="I682" i="20"/>
  <c r="I683" i="20"/>
  <c r="I684" i="20"/>
  <c r="I685" i="20"/>
  <c r="I686" i="20"/>
  <c r="I687" i="20"/>
  <c r="I688" i="20"/>
  <c r="I689" i="20"/>
  <c r="I690" i="20"/>
  <c r="I691" i="20"/>
  <c r="I692" i="20"/>
  <c r="I693" i="20"/>
  <c r="I694" i="20"/>
  <c r="I695" i="20"/>
  <c r="I696" i="20"/>
  <c r="I697" i="20"/>
  <c r="I698" i="20"/>
  <c r="I699" i="20"/>
  <c r="I700" i="20"/>
  <c r="I701" i="20"/>
  <c r="I702" i="20"/>
  <c r="I703" i="20"/>
  <c r="I704" i="20"/>
  <c r="I705" i="20"/>
  <c r="I706" i="20"/>
  <c r="I707" i="20"/>
  <c r="I708" i="20"/>
  <c r="I709" i="20"/>
  <c r="I710" i="20"/>
  <c r="I711" i="20"/>
  <c r="I712" i="20"/>
  <c r="I713" i="20"/>
  <c r="I714" i="20"/>
  <c r="I715" i="20"/>
  <c r="I716" i="20"/>
  <c r="I717" i="20"/>
  <c r="I718" i="20"/>
  <c r="I719" i="20"/>
  <c r="I720" i="20"/>
  <c r="I721" i="20"/>
  <c r="I722" i="20"/>
  <c r="I723" i="20"/>
  <c r="I724" i="20"/>
  <c r="I725" i="20"/>
  <c r="I726" i="20"/>
  <c r="I727" i="20"/>
  <c r="I728" i="20"/>
  <c r="I729" i="20"/>
  <c r="I730" i="20"/>
  <c r="I731" i="20"/>
  <c r="I732" i="20"/>
  <c r="I733" i="20"/>
  <c r="I734" i="20"/>
  <c r="I735" i="20"/>
  <c r="I736" i="20"/>
  <c r="I737" i="20"/>
  <c r="I738" i="20"/>
  <c r="I739" i="20"/>
  <c r="I740" i="20"/>
  <c r="I741" i="20"/>
  <c r="I742" i="20"/>
  <c r="I743" i="20"/>
  <c r="I744" i="20"/>
  <c r="I745" i="20"/>
  <c r="I746" i="20"/>
  <c r="I747" i="20"/>
  <c r="I748" i="20"/>
  <c r="I749" i="20"/>
  <c r="I750" i="20"/>
  <c r="I751" i="20"/>
  <c r="I752" i="20"/>
  <c r="I753" i="20"/>
  <c r="I754" i="20"/>
  <c r="I755" i="20"/>
  <c r="I756" i="20"/>
  <c r="I757" i="20"/>
  <c r="I758" i="20"/>
  <c r="I759" i="20"/>
  <c r="I760" i="20"/>
  <c r="I761" i="20"/>
  <c r="I762" i="20"/>
  <c r="I763" i="20"/>
  <c r="I764" i="20"/>
  <c r="I765" i="20"/>
  <c r="I766" i="20"/>
  <c r="I767" i="20"/>
  <c r="I768" i="20"/>
  <c r="I769" i="20"/>
  <c r="I770" i="20"/>
  <c r="I771" i="20"/>
  <c r="I772" i="20"/>
  <c r="I773" i="20"/>
  <c r="I774" i="20"/>
  <c r="I775" i="20"/>
  <c r="I776" i="20"/>
  <c r="I777" i="20"/>
  <c r="I778" i="20"/>
  <c r="I779" i="20"/>
  <c r="I780" i="20"/>
  <c r="I781" i="20"/>
  <c r="I782" i="20"/>
  <c r="I783" i="20"/>
  <c r="I784" i="20"/>
  <c r="I785" i="20"/>
  <c r="I786" i="20"/>
  <c r="I787" i="20"/>
  <c r="I788" i="20"/>
  <c r="I789" i="20"/>
  <c r="I790" i="20"/>
  <c r="I791" i="20"/>
  <c r="I792" i="20"/>
  <c r="I793" i="20"/>
  <c r="I794" i="20"/>
  <c r="I795" i="20"/>
  <c r="I796" i="20"/>
  <c r="I797" i="20"/>
  <c r="I798" i="20"/>
  <c r="I799" i="20"/>
  <c r="I800" i="20"/>
  <c r="I801" i="20"/>
  <c r="I802" i="20"/>
  <c r="I803" i="20"/>
  <c r="I804" i="20"/>
  <c r="I805" i="20"/>
  <c r="I806" i="20"/>
  <c r="I807" i="20"/>
  <c r="I808" i="20"/>
  <c r="I809" i="20"/>
  <c r="I810" i="20"/>
  <c r="I811" i="20"/>
  <c r="I812" i="20"/>
  <c r="I813" i="20"/>
  <c r="I814" i="20"/>
  <c r="I815" i="20"/>
  <c r="I816" i="20"/>
  <c r="I817" i="20"/>
  <c r="I818" i="20"/>
  <c r="I819" i="20"/>
  <c r="I820" i="20"/>
  <c r="I821" i="20"/>
  <c r="I822" i="20"/>
  <c r="I823" i="20"/>
  <c r="I824" i="20"/>
  <c r="I825" i="20"/>
  <c r="I826" i="20"/>
  <c r="I827" i="20"/>
  <c r="I828" i="20"/>
  <c r="I829" i="20"/>
  <c r="I830" i="20"/>
  <c r="I831" i="20"/>
  <c r="I832" i="20"/>
  <c r="I833" i="20"/>
  <c r="I834" i="20"/>
  <c r="I835" i="20"/>
  <c r="I836" i="20"/>
  <c r="I837" i="20"/>
  <c r="I838" i="20"/>
  <c r="I839" i="20"/>
  <c r="I840" i="20"/>
  <c r="I841" i="20"/>
  <c r="I842" i="20"/>
  <c r="I843" i="20"/>
  <c r="I844" i="20"/>
  <c r="I845" i="20"/>
  <c r="I846" i="20"/>
  <c r="I847" i="20"/>
  <c r="I848" i="20"/>
  <c r="I849" i="20"/>
  <c r="I850" i="20"/>
  <c r="I851" i="20"/>
  <c r="I852" i="20"/>
  <c r="I853" i="20"/>
  <c r="I854" i="20"/>
  <c r="I855" i="20"/>
  <c r="I856" i="20"/>
  <c r="I857" i="20"/>
  <c r="I858" i="20"/>
  <c r="I859" i="20"/>
  <c r="I860" i="20"/>
  <c r="I861" i="20"/>
  <c r="I862" i="20"/>
  <c r="I863" i="20"/>
  <c r="I864" i="20"/>
  <c r="I865" i="20"/>
  <c r="I866" i="20"/>
  <c r="I867" i="20"/>
  <c r="I868" i="20"/>
  <c r="I869" i="20"/>
  <c r="I870" i="20"/>
  <c r="I871" i="20"/>
  <c r="I872" i="20"/>
  <c r="I873" i="20"/>
  <c r="I874" i="20"/>
  <c r="I875" i="20"/>
  <c r="I876" i="20"/>
  <c r="I877" i="20"/>
  <c r="I878" i="20"/>
  <c r="I879" i="20"/>
  <c r="I880" i="20"/>
  <c r="I881" i="20"/>
  <c r="I882" i="20"/>
  <c r="I883" i="20"/>
  <c r="I884" i="20"/>
  <c r="I885" i="20"/>
  <c r="I886" i="20"/>
  <c r="I887" i="20"/>
  <c r="I888" i="20"/>
  <c r="I889" i="20"/>
  <c r="I890" i="20"/>
  <c r="I891" i="20"/>
  <c r="I892" i="20"/>
  <c r="I893" i="20"/>
  <c r="I894" i="20"/>
  <c r="I895" i="20"/>
  <c r="I896" i="20"/>
  <c r="I897" i="20"/>
  <c r="I898" i="20"/>
  <c r="I899" i="20"/>
  <c r="I900" i="20"/>
  <c r="I901" i="20"/>
  <c r="I902" i="20"/>
  <c r="I903" i="20"/>
  <c r="I904" i="20"/>
  <c r="I905" i="20"/>
  <c r="I906" i="20"/>
  <c r="I907" i="20"/>
  <c r="I908" i="20"/>
  <c r="I909" i="20"/>
  <c r="I910" i="20"/>
  <c r="I911" i="20"/>
  <c r="I912" i="20"/>
  <c r="I913" i="20"/>
  <c r="I914" i="20"/>
  <c r="I915" i="20"/>
  <c r="I916" i="20"/>
  <c r="I917" i="20"/>
  <c r="I918" i="20"/>
  <c r="I919" i="20"/>
  <c r="I920" i="20"/>
  <c r="I921" i="20"/>
  <c r="I922" i="20"/>
  <c r="I923" i="20"/>
  <c r="I924" i="20"/>
  <c r="I925" i="20"/>
  <c r="I926" i="20"/>
  <c r="I927" i="20"/>
  <c r="I928" i="20"/>
  <c r="I929" i="20"/>
  <c r="I930" i="20"/>
  <c r="I931" i="20"/>
  <c r="I932" i="20"/>
  <c r="I933" i="20"/>
  <c r="I934" i="20"/>
  <c r="I935" i="20"/>
  <c r="I936" i="20"/>
  <c r="I937" i="20"/>
  <c r="I938" i="20"/>
  <c r="I939" i="20"/>
  <c r="I940" i="20"/>
  <c r="I941" i="20"/>
  <c r="I942" i="20"/>
  <c r="I943" i="20"/>
  <c r="I944" i="20"/>
  <c r="I945" i="20"/>
  <c r="I946" i="20"/>
  <c r="I947" i="20"/>
  <c r="I948" i="20"/>
  <c r="I949" i="20"/>
  <c r="I950" i="20"/>
  <c r="I951" i="20"/>
  <c r="I952" i="20"/>
  <c r="I953" i="20"/>
  <c r="I954" i="20"/>
  <c r="I955" i="20"/>
  <c r="I956" i="20"/>
  <c r="I957" i="20"/>
  <c r="I958" i="20"/>
  <c r="I959" i="20"/>
  <c r="I960" i="20"/>
  <c r="I961" i="20"/>
  <c r="I962" i="20"/>
  <c r="I963" i="20"/>
  <c r="I964" i="20"/>
  <c r="I965" i="20"/>
  <c r="I966" i="20"/>
  <c r="I967" i="20"/>
  <c r="I968" i="20"/>
  <c r="I969" i="20"/>
  <c r="I970" i="20"/>
  <c r="I971" i="20"/>
  <c r="I972" i="20"/>
  <c r="I973" i="20"/>
  <c r="I974" i="20"/>
  <c r="I975" i="20"/>
  <c r="I976" i="20"/>
  <c r="I977" i="20"/>
  <c r="I978" i="20"/>
  <c r="I979" i="20"/>
  <c r="I980" i="20"/>
  <c r="I981" i="20"/>
  <c r="I982" i="20"/>
  <c r="I983" i="20"/>
  <c r="I984" i="20"/>
  <c r="I985" i="20"/>
  <c r="I986" i="20"/>
  <c r="I987" i="20"/>
  <c r="I988" i="20"/>
  <c r="I989" i="20"/>
  <c r="I990" i="20"/>
  <c r="I991" i="20"/>
  <c r="I992" i="20"/>
  <c r="I993" i="20"/>
  <c r="I994" i="20"/>
  <c r="I995" i="20"/>
  <c r="I996" i="20"/>
  <c r="I997" i="20"/>
  <c r="I998" i="20"/>
  <c r="I999" i="20"/>
  <c r="I1000" i="20"/>
  <c r="I1001" i="20"/>
  <c r="I1002" i="20"/>
  <c r="I1003" i="20"/>
  <c r="I1004" i="20"/>
  <c r="I1005" i="20"/>
  <c r="I1006" i="20"/>
  <c r="I1007" i="20"/>
  <c r="I1008" i="20"/>
  <c r="I1009" i="20"/>
  <c r="I1010" i="20"/>
  <c r="I1011" i="20"/>
  <c r="I1012" i="20"/>
  <c r="I1013" i="20"/>
  <c r="I1014" i="20"/>
  <c r="I1015" i="20"/>
  <c r="I1016" i="20"/>
  <c r="I1017" i="20"/>
  <c r="I1018" i="20"/>
  <c r="I1019" i="20"/>
  <c r="I1020" i="20"/>
  <c r="I1021" i="20"/>
  <c r="I1022" i="20"/>
  <c r="I1023" i="20"/>
  <c r="I1024" i="20"/>
  <c r="I1025" i="20"/>
  <c r="I1026" i="20"/>
  <c r="I1027" i="20"/>
  <c r="I1028" i="20"/>
  <c r="I1029" i="20"/>
  <c r="I1030" i="20"/>
  <c r="I1031" i="20"/>
  <c r="I1032" i="20"/>
  <c r="I1033" i="20"/>
  <c r="I1034" i="20"/>
  <c r="I1035" i="20"/>
  <c r="I1036" i="20"/>
  <c r="I1037" i="20"/>
  <c r="I1038" i="20"/>
  <c r="I1039" i="20"/>
  <c r="I1040" i="20"/>
  <c r="I1041" i="20"/>
  <c r="I1042" i="20"/>
  <c r="I1043" i="20"/>
  <c r="I1044" i="20"/>
  <c r="I1045" i="20"/>
  <c r="I1046" i="20"/>
  <c r="I1047" i="20"/>
  <c r="I1048" i="20"/>
  <c r="I1049" i="20"/>
  <c r="I1050" i="20"/>
  <c r="I1051" i="20"/>
  <c r="I1052" i="20"/>
  <c r="I1053" i="20"/>
  <c r="I1054" i="20"/>
  <c r="I1055" i="20"/>
  <c r="I1056" i="20"/>
  <c r="I1057" i="20"/>
  <c r="I1058" i="20"/>
  <c r="I1059" i="20"/>
  <c r="I1060" i="20"/>
  <c r="I1061" i="20"/>
  <c r="I1062" i="20"/>
  <c r="I1063" i="20"/>
  <c r="I1064" i="20"/>
  <c r="I1065" i="20"/>
  <c r="I1066" i="20"/>
  <c r="I1067" i="20"/>
  <c r="I1068" i="20"/>
  <c r="I1069" i="20"/>
  <c r="I1070" i="20"/>
  <c r="I1071" i="20"/>
  <c r="I1072" i="20"/>
  <c r="I1073" i="20"/>
  <c r="I1074" i="20"/>
  <c r="I1075" i="20"/>
  <c r="I1076" i="20"/>
  <c r="I1077" i="20"/>
  <c r="I1078" i="20"/>
  <c r="I1079" i="20"/>
  <c r="I1080" i="20"/>
  <c r="I1081" i="20"/>
  <c r="I1082" i="20"/>
  <c r="I1083" i="20"/>
  <c r="I1084" i="20"/>
  <c r="I1085" i="20"/>
  <c r="I1086" i="20"/>
  <c r="I1087" i="20"/>
  <c r="I1088" i="20"/>
  <c r="I1089" i="20"/>
  <c r="I1090" i="20"/>
  <c r="I1091" i="20"/>
  <c r="I1092" i="20"/>
  <c r="I1093" i="20"/>
  <c r="I1094" i="20"/>
  <c r="I1095" i="20"/>
  <c r="I1096" i="20"/>
  <c r="I1097" i="20"/>
  <c r="I1098" i="20"/>
  <c r="I1099" i="20"/>
  <c r="I1100" i="20"/>
  <c r="I1101" i="20"/>
  <c r="I1102" i="20"/>
  <c r="I1103" i="20"/>
  <c r="I1104" i="20"/>
  <c r="I1105" i="20"/>
  <c r="I1106" i="20"/>
  <c r="I1107" i="20"/>
  <c r="I1108" i="20"/>
  <c r="I1109" i="20"/>
  <c r="I1110" i="20"/>
  <c r="I1111" i="20"/>
  <c r="I1112" i="20"/>
  <c r="I1113" i="20"/>
  <c r="I1114" i="20"/>
  <c r="I1115" i="20"/>
  <c r="I1116" i="20"/>
  <c r="I1117" i="20"/>
  <c r="I1118" i="20"/>
  <c r="I1119" i="20"/>
  <c r="I1120" i="20"/>
  <c r="I1121" i="20"/>
  <c r="I1122" i="20"/>
  <c r="I1123" i="20"/>
  <c r="I1124" i="20"/>
  <c r="I1125" i="20"/>
  <c r="I1126" i="20"/>
  <c r="I1127" i="20"/>
  <c r="I1128" i="20"/>
  <c r="I1129" i="20"/>
  <c r="I1130" i="20"/>
  <c r="I1131" i="20"/>
  <c r="I1132" i="20"/>
  <c r="I1133" i="20"/>
  <c r="I1134" i="20"/>
  <c r="I1135" i="20"/>
  <c r="I1136" i="20"/>
  <c r="I1137" i="20"/>
  <c r="I1138" i="20"/>
  <c r="I1139" i="20"/>
  <c r="I1140" i="20"/>
  <c r="I1141" i="20"/>
  <c r="I1142" i="20"/>
  <c r="I1143" i="20"/>
  <c r="I1144" i="20"/>
  <c r="I1145" i="20"/>
  <c r="I1146" i="20"/>
  <c r="I1147" i="20"/>
  <c r="I1148" i="20"/>
  <c r="I1149" i="20"/>
  <c r="I1150" i="20"/>
  <c r="I1151" i="20"/>
  <c r="I1152" i="20"/>
  <c r="I1153" i="20"/>
  <c r="I1154" i="20"/>
  <c r="I1155" i="20"/>
  <c r="I1156" i="20"/>
  <c r="I1157" i="20"/>
  <c r="I1158" i="20"/>
  <c r="I1159" i="20"/>
  <c r="I1160" i="20"/>
  <c r="I1161" i="20"/>
  <c r="I1162" i="20"/>
  <c r="I1163" i="20"/>
  <c r="I1164" i="20"/>
  <c r="I1165" i="20"/>
  <c r="I1166" i="20"/>
  <c r="I1167" i="20"/>
  <c r="I1168" i="20"/>
  <c r="I1169" i="20"/>
  <c r="I1170" i="20"/>
  <c r="I1171" i="20"/>
  <c r="I1172" i="20"/>
  <c r="I1173" i="20"/>
  <c r="I1174" i="20"/>
  <c r="I1175" i="20"/>
  <c r="I1176" i="20"/>
  <c r="I1177" i="20"/>
  <c r="I1178" i="20"/>
  <c r="I1179" i="20"/>
  <c r="I1180" i="20"/>
  <c r="I1181" i="20"/>
  <c r="I1182" i="20"/>
  <c r="I1183" i="20"/>
  <c r="I1184" i="20"/>
  <c r="I1185" i="20"/>
  <c r="I1186" i="20"/>
  <c r="I1187" i="20"/>
  <c r="I1188" i="20"/>
  <c r="I1189" i="20"/>
  <c r="I1190" i="20"/>
  <c r="I1191" i="20"/>
  <c r="I1192" i="20"/>
  <c r="I1193" i="20"/>
  <c r="I1194" i="20"/>
  <c r="I1195" i="20"/>
  <c r="I1196" i="20"/>
  <c r="I1197" i="20"/>
  <c r="I1198" i="20"/>
  <c r="I1199" i="20"/>
  <c r="I1200" i="20"/>
  <c r="I1201" i="20"/>
  <c r="I1202" i="20"/>
  <c r="I1203" i="20"/>
  <c r="I1204" i="20"/>
  <c r="I1205" i="20"/>
  <c r="I1206" i="20"/>
  <c r="I1207" i="20"/>
  <c r="I1208" i="20"/>
  <c r="I1209" i="20"/>
  <c r="I1210" i="20"/>
  <c r="I1211" i="20"/>
  <c r="I1212" i="20"/>
  <c r="I1213" i="20"/>
  <c r="I1214" i="20"/>
  <c r="I1215" i="20"/>
  <c r="I1216" i="20"/>
  <c r="I1217" i="20"/>
  <c r="I1218" i="20"/>
  <c r="I1219" i="20"/>
  <c r="I1220" i="20"/>
  <c r="I1221" i="20"/>
  <c r="I1222" i="20"/>
  <c r="I1223" i="20"/>
  <c r="I1224" i="20"/>
  <c r="I1225" i="20"/>
  <c r="I1226" i="20"/>
  <c r="I1227" i="20"/>
  <c r="I1228" i="20"/>
  <c r="I1229" i="20"/>
  <c r="I1230" i="20"/>
  <c r="I1231" i="20"/>
  <c r="I1232" i="20"/>
  <c r="I1233" i="20"/>
  <c r="I1234" i="20"/>
  <c r="I1235" i="20"/>
  <c r="I1236" i="20"/>
  <c r="I1237" i="20"/>
  <c r="I1238" i="20"/>
  <c r="I1239" i="20"/>
  <c r="I1240" i="20"/>
  <c r="I1241" i="20"/>
  <c r="I1242" i="20"/>
  <c r="I1243" i="20"/>
  <c r="I1244" i="20"/>
  <c r="I1245" i="20"/>
  <c r="I1246" i="20"/>
  <c r="I1247" i="20"/>
  <c r="I1248" i="20"/>
  <c r="I1249" i="20"/>
  <c r="I1250" i="20"/>
  <c r="I1251" i="20"/>
  <c r="I1252" i="20"/>
  <c r="I1253" i="20"/>
  <c r="I1254" i="20"/>
  <c r="I1255" i="20"/>
  <c r="I1256" i="20"/>
  <c r="I1257" i="20"/>
  <c r="I1258" i="20"/>
  <c r="I1259" i="20"/>
  <c r="I1260" i="20"/>
  <c r="I1261" i="20"/>
  <c r="I1262" i="20"/>
  <c r="I1263" i="20"/>
  <c r="I1264" i="20"/>
  <c r="I1265" i="20"/>
  <c r="I1266" i="20"/>
  <c r="I1267" i="20"/>
  <c r="I1268" i="20"/>
  <c r="I1269" i="20"/>
  <c r="I1270" i="20"/>
  <c r="I1271" i="20"/>
  <c r="I1272" i="20"/>
  <c r="I1273" i="20"/>
  <c r="I1274" i="20"/>
  <c r="I1275" i="20"/>
  <c r="I1276" i="20"/>
  <c r="I1277" i="20"/>
  <c r="I1278" i="20"/>
  <c r="I1279" i="20"/>
  <c r="I1280" i="20"/>
  <c r="I1281" i="20"/>
  <c r="I1282" i="20"/>
  <c r="I1283" i="20"/>
  <c r="I1284" i="20"/>
  <c r="I1285" i="20"/>
  <c r="I1286" i="20"/>
  <c r="I1287" i="20"/>
  <c r="I1288" i="20"/>
  <c r="I1289" i="20"/>
  <c r="I1290" i="20"/>
  <c r="I1291" i="20"/>
  <c r="I1292" i="20"/>
  <c r="I1293" i="20"/>
  <c r="I1294" i="20"/>
  <c r="I1295" i="20"/>
  <c r="I1296" i="20"/>
  <c r="I1297" i="20"/>
  <c r="I1298" i="20"/>
  <c r="I1299" i="20"/>
  <c r="I1300" i="20"/>
  <c r="I1301" i="20"/>
  <c r="I1302" i="20"/>
  <c r="I1303" i="20"/>
  <c r="I1304" i="20"/>
  <c r="I1305" i="20"/>
  <c r="I1306" i="20"/>
  <c r="I1307" i="20"/>
  <c r="I1308" i="20"/>
  <c r="I1309" i="20"/>
  <c r="I1310" i="20"/>
  <c r="I1311" i="20"/>
  <c r="I1312" i="20"/>
  <c r="I1313" i="20"/>
  <c r="I1314" i="20"/>
  <c r="I1315" i="20"/>
  <c r="I1316" i="20"/>
  <c r="I1317" i="20"/>
  <c r="I1318" i="20"/>
  <c r="I1319" i="20"/>
  <c r="I1320" i="20"/>
  <c r="I1321" i="20"/>
  <c r="I1322" i="20"/>
  <c r="I1323" i="20"/>
  <c r="I1324" i="20"/>
  <c r="I1325" i="20"/>
  <c r="I1326" i="20"/>
  <c r="I1327" i="20"/>
  <c r="I1328" i="20"/>
  <c r="I1329" i="20"/>
  <c r="I1330" i="20"/>
  <c r="I1331" i="20"/>
  <c r="I1332" i="20"/>
  <c r="I1333" i="20"/>
  <c r="I1334" i="20"/>
  <c r="I1335" i="20"/>
  <c r="I1336" i="20"/>
  <c r="I1337" i="20"/>
  <c r="I1338" i="20"/>
  <c r="I1339" i="20"/>
  <c r="I1340" i="20"/>
  <c r="I1341" i="20"/>
  <c r="I1342" i="20"/>
  <c r="I1343" i="20"/>
  <c r="I1344" i="20"/>
  <c r="I1345" i="20"/>
  <c r="I1346" i="20"/>
  <c r="I1347" i="20"/>
  <c r="I1348" i="20"/>
  <c r="I1349" i="20"/>
  <c r="I1350" i="20"/>
  <c r="I1351" i="20"/>
  <c r="I1352" i="20"/>
  <c r="I1353" i="20"/>
  <c r="I1354" i="20"/>
  <c r="I1355" i="20"/>
  <c r="I1356" i="20"/>
  <c r="I1357" i="20"/>
  <c r="I1358" i="20"/>
  <c r="I1359" i="20"/>
  <c r="I1360" i="20"/>
  <c r="I1361" i="20"/>
  <c r="I1362" i="20"/>
  <c r="I1363" i="20"/>
  <c r="I1364" i="20"/>
  <c r="I1365" i="20"/>
  <c r="I1366" i="20"/>
  <c r="I1367" i="20"/>
  <c r="I1368" i="20"/>
  <c r="I1369" i="20"/>
  <c r="I1370" i="20"/>
  <c r="I1371" i="20"/>
  <c r="I1372" i="20"/>
  <c r="I1373" i="20"/>
  <c r="I1374" i="20"/>
  <c r="I1375" i="20"/>
  <c r="I1376" i="20"/>
  <c r="I1377" i="20"/>
  <c r="I1378" i="20"/>
  <c r="I1379" i="20"/>
  <c r="I1380" i="20"/>
  <c r="I1381" i="20"/>
  <c r="I1382" i="20"/>
  <c r="I1383" i="20"/>
  <c r="I1384" i="20"/>
  <c r="I1385" i="20"/>
  <c r="I1386" i="20"/>
  <c r="I1387" i="20"/>
  <c r="I1388" i="20"/>
  <c r="I1389" i="20"/>
  <c r="I1390" i="20"/>
  <c r="I1391" i="20"/>
  <c r="I1392" i="20"/>
  <c r="I1393" i="20"/>
  <c r="I1394" i="20"/>
  <c r="I1395" i="20"/>
  <c r="I1396" i="20"/>
  <c r="I1397" i="20"/>
  <c r="I1398" i="20"/>
  <c r="I1399" i="20"/>
  <c r="I1400" i="20"/>
  <c r="I1401" i="20"/>
  <c r="I1402" i="20"/>
  <c r="I1403" i="20"/>
  <c r="I1404" i="20"/>
  <c r="I1405" i="20"/>
  <c r="I1406" i="20"/>
  <c r="I1407" i="20"/>
  <c r="I1408" i="20"/>
  <c r="I1409" i="20"/>
  <c r="I1410" i="20"/>
  <c r="I1411" i="20"/>
  <c r="I1412" i="20"/>
  <c r="I1413" i="20"/>
  <c r="I1414" i="20"/>
  <c r="I1415" i="20"/>
  <c r="I1416" i="20"/>
  <c r="I1417" i="20"/>
  <c r="I1418" i="20"/>
  <c r="I1419" i="20"/>
  <c r="I1420" i="20"/>
  <c r="I1421" i="20"/>
  <c r="I1422" i="20"/>
  <c r="I1423" i="20"/>
  <c r="I1424" i="20"/>
  <c r="I1425" i="20"/>
  <c r="I1426" i="20"/>
  <c r="I1427" i="20"/>
  <c r="I1428" i="20"/>
  <c r="I1429" i="20"/>
  <c r="I1430" i="20"/>
  <c r="I1431" i="20"/>
  <c r="I1432" i="20"/>
  <c r="I1433" i="20"/>
  <c r="I1434" i="20"/>
  <c r="I1435" i="20"/>
  <c r="I1436" i="20"/>
  <c r="I1437" i="20"/>
  <c r="I1438" i="20"/>
  <c r="I1439" i="20"/>
  <c r="I1440" i="20"/>
  <c r="I1441" i="20"/>
  <c r="I1442" i="20"/>
  <c r="I1443" i="20"/>
  <c r="I1444" i="20"/>
  <c r="I1445" i="20"/>
  <c r="I1446" i="20"/>
  <c r="I1447" i="20"/>
  <c r="I1448" i="20"/>
  <c r="I1449" i="20"/>
  <c r="I1450" i="20"/>
  <c r="I1451" i="20"/>
  <c r="I1452" i="20"/>
  <c r="I1453" i="20"/>
  <c r="I1454" i="20"/>
  <c r="I1455" i="20"/>
  <c r="I1456" i="20"/>
  <c r="I1457" i="20"/>
  <c r="I1458" i="20"/>
  <c r="I1459" i="20"/>
  <c r="I1460" i="20"/>
  <c r="I1461" i="20"/>
  <c r="I1462" i="20"/>
  <c r="I1463" i="20"/>
  <c r="I1464" i="20"/>
  <c r="I1465" i="20"/>
  <c r="I1466" i="20"/>
  <c r="I1467" i="20"/>
  <c r="I1468" i="20"/>
  <c r="I1469" i="20"/>
  <c r="I1470" i="20"/>
  <c r="I1471" i="20"/>
  <c r="I1472" i="20"/>
  <c r="I1473" i="20"/>
  <c r="I1474" i="20"/>
  <c r="I1475" i="20"/>
  <c r="I1476" i="20"/>
  <c r="I1477" i="20"/>
  <c r="I1478" i="20"/>
  <c r="I1479" i="20"/>
  <c r="I1480" i="20"/>
  <c r="I1481" i="20"/>
  <c r="I1482" i="20"/>
  <c r="I1483" i="20"/>
  <c r="I1484" i="20"/>
  <c r="I1485" i="20"/>
  <c r="I1486" i="20"/>
  <c r="I1487" i="20"/>
  <c r="I1488" i="20"/>
  <c r="I1489" i="20"/>
  <c r="I1490" i="20"/>
  <c r="I1491" i="20"/>
  <c r="I1492" i="20"/>
  <c r="I1493" i="20"/>
  <c r="I1494" i="20"/>
  <c r="I1495" i="20"/>
  <c r="I1496" i="20"/>
  <c r="I1497" i="20"/>
  <c r="I1498" i="20"/>
  <c r="I1499" i="20"/>
  <c r="I1500" i="20"/>
  <c r="I1501" i="20"/>
  <c r="I1502" i="20"/>
  <c r="I1503" i="20"/>
  <c r="I1504" i="20"/>
  <c r="I1505" i="20"/>
  <c r="I1506" i="20"/>
  <c r="I1507" i="20"/>
  <c r="I1508" i="20"/>
  <c r="I1509" i="20"/>
  <c r="I1510" i="20"/>
  <c r="I1511" i="20"/>
  <c r="I1512" i="20"/>
  <c r="I1513" i="20"/>
  <c r="I1514" i="20"/>
  <c r="I1515" i="20"/>
  <c r="I1516" i="20"/>
  <c r="I1517" i="20"/>
  <c r="I1518" i="20"/>
  <c r="I1519" i="20"/>
  <c r="I1520" i="20"/>
  <c r="I1521" i="20"/>
  <c r="I1522" i="20"/>
  <c r="I1523" i="20"/>
  <c r="I1524" i="20"/>
  <c r="I1525" i="20"/>
  <c r="I1526" i="20"/>
  <c r="I1527" i="20"/>
  <c r="I1528" i="20"/>
  <c r="I1529" i="20"/>
  <c r="I1530" i="20"/>
  <c r="I1531" i="20"/>
  <c r="I1532" i="20"/>
  <c r="I1533" i="20"/>
  <c r="I1534" i="20"/>
  <c r="I1535" i="20"/>
  <c r="I1536" i="20"/>
  <c r="I1537" i="20"/>
  <c r="I1538" i="20"/>
  <c r="I1539" i="20"/>
  <c r="I1540" i="20"/>
  <c r="I1541" i="20"/>
  <c r="I1542" i="20"/>
  <c r="I1543" i="20"/>
  <c r="I1544" i="20"/>
  <c r="I1545" i="20"/>
  <c r="I1546" i="20"/>
  <c r="I1547" i="20"/>
  <c r="I1548" i="20"/>
  <c r="I1549" i="20"/>
  <c r="I1550" i="20"/>
  <c r="I1551" i="20"/>
  <c r="I1552" i="20"/>
  <c r="I1553" i="20"/>
  <c r="I1554" i="20"/>
  <c r="I1555" i="20"/>
  <c r="I1556" i="20"/>
  <c r="I1557" i="20"/>
  <c r="I1558" i="20"/>
  <c r="I1559" i="20"/>
  <c r="I1560" i="20"/>
  <c r="I1561" i="20"/>
  <c r="I1562" i="20"/>
  <c r="I1563" i="20"/>
  <c r="I1564" i="20"/>
  <c r="I1565" i="20"/>
  <c r="I1566" i="20"/>
  <c r="I1567" i="20"/>
  <c r="I1568" i="20"/>
  <c r="I1569" i="20"/>
  <c r="I1570" i="20"/>
  <c r="I1571" i="20"/>
  <c r="I1572" i="20"/>
  <c r="I1573" i="20"/>
  <c r="I1574" i="20"/>
  <c r="I1575" i="20"/>
  <c r="I1576" i="20"/>
  <c r="I1577" i="20"/>
  <c r="I1578" i="20"/>
  <c r="I1579" i="20"/>
  <c r="I1580" i="20"/>
  <c r="I1581" i="20"/>
  <c r="I1582" i="20"/>
  <c r="I1583" i="20"/>
  <c r="I1584" i="20"/>
  <c r="I1585" i="20"/>
  <c r="I1586" i="20"/>
  <c r="I1587" i="20"/>
  <c r="I1588" i="20"/>
  <c r="I1589" i="20"/>
  <c r="I1590" i="20"/>
  <c r="I1591" i="20"/>
  <c r="I1592" i="20"/>
  <c r="I1593" i="20"/>
  <c r="I1594" i="20"/>
  <c r="I1595" i="20"/>
  <c r="I1596" i="20"/>
  <c r="I1597" i="20"/>
  <c r="I1598" i="20"/>
  <c r="I1599" i="20"/>
  <c r="I1600" i="20"/>
  <c r="I1601" i="20"/>
  <c r="I1602" i="20"/>
  <c r="I1603" i="20"/>
  <c r="I1604" i="20"/>
  <c r="I1605" i="20"/>
  <c r="I1606" i="20"/>
  <c r="I1607" i="20"/>
  <c r="I1608" i="20"/>
  <c r="I1609" i="20"/>
  <c r="I1610" i="20"/>
  <c r="I1611" i="20"/>
  <c r="I1612" i="20"/>
  <c r="I1613" i="20"/>
  <c r="I1614" i="20"/>
  <c r="I1615" i="20"/>
  <c r="I1616" i="20"/>
  <c r="I1617" i="20"/>
  <c r="I1618" i="20"/>
  <c r="I1619" i="20"/>
  <c r="I1620" i="20"/>
  <c r="I1621" i="20"/>
  <c r="I1622" i="20"/>
  <c r="I1623" i="20"/>
  <c r="I1624" i="20"/>
  <c r="I1625" i="20"/>
  <c r="I1626" i="20"/>
  <c r="I1627" i="20"/>
  <c r="I1628" i="20"/>
  <c r="I1629" i="20"/>
  <c r="I1630" i="20"/>
  <c r="I1631" i="20"/>
  <c r="I1632" i="20"/>
  <c r="I1633" i="20"/>
  <c r="I1634" i="20"/>
  <c r="I1635" i="20"/>
  <c r="I1636" i="20"/>
  <c r="I1637" i="20"/>
  <c r="I1638" i="20"/>
  <c r="I1639" i="20"/>
  <c r="I1640" i="20"/>
  <c r="I1641" i="20"/>
  <c r="I1642" i="20"/>
  <c r="I1643" i="20"/>
  <c r="I1644" i="20"/>
  <c r="I1645" i="20"/>
  <c r="I1646" i="20"/>
  <c r="I1647" i="20"/>
  <c r="I1648" i="20"/>
  <c r="I1649" i="20"/>
  <c r="I1650" i="20"/>
  <c r="I1651" i="20"/>
  <c r="I1652" i="20"/>
  <c r="I1653" i="20"/>
  <c r="I1654" i="20"/>
  <c r="I1655" i="20"/>
  <c r="I1656" i="20"/>
  <c r="I1657" i="20"/>
  <c r="I1658" i="20"/>
  <c r="I1659" i="20"/>
  <c r="I1660" i="20"/>
  <c r="I1661" i="20"/>
  <c r="I1662" i="20"/>
  <c r="I1663" i="20"/>
  <c r="I1664" i="20"/>
  <c r="I1665" i="20"/>
  <c r="I1666" i="20"/>
  <c r="I1667" i="20"/>
  <c r="I1668" i="20"/>
  <c r="I1669" i="20"/>
  <c r="I1670" i="20"/>
  <c r="I1671" i="20"/>
  <c r="I1672" i="20"/>
  <c r="I1673" i="20"/>
  <c r="I1674" i="20"/>
  <c r="I1675" i="20"/>
  <c r="I1676" i="20"/>
  <c r="I1677" i="20"/>
  <c r="I1678" i="20"/>
  <c r="I1679" i="20"/>
  <c r="I1680" i="20"/>
  <c r="I1681" i="20"/>
  <c r="I1682" i="20"/>
  <c r="I1683" i="20"/>
  <c r="I1684" i="20"/>
  <c r="I1685" i="20"/>
  <c r="I1686" i="20"/>
  <c r="I1687" i="20"/>
  <c r="I1688" i="20"/>
  <c r="I1689" i="20"/>
  <c r="I1690" i="20"/>
  <c r="I1691" i="20"/>
  <c r="I1692" i="20"/>
  <c r="I1693" i="20"/>
  <c r="I1694" i="20"/>
  <c r="I1695" i="20"/>
  <c r="I1696" i="20"/>
  <c r="I1697" i="20"/>
  <c r="I1698" i="20"/>
  <c r="I1699" i="20"/>
  <c r="I1700" i="20"/>
  <c r="I1701" i="20"/>
  <c r="I1702" i="20"/>
  <c r="I1703" i="20"/>
  <c r="I1704" i="20"/>
  <c r="I1705" i="20"/>
  <c r="I1706" i="20"/>
  <c r="I1707" i="20"/>
  <c r="I1708" i="20"/>
  <c r="I1709" i="20"/>
  <c r="I1710" i="20"/>
  <c r="I1711" i="20"/>
  <c r="I1712" i="20"/>
  <c r="I1713" i="20"/>
  <c r="I1714" i="20"/>
  <c r="I1715" i="20"/>
  <c r="I1716" i="20"/>
  <c r="I1717" i="20"/>
  <c r="I1718" i="20"/>
  <c r="I1719" i="20"/>
  <c r="I1720" i="20"/>
  <c r="I1721" i="20"/>
  <c r="I1722" i="20"/>
  <c r="I1723" i="20"/>
  <c r="I1724" i="20"/>
  <c r="I1725" i="20"/>
  <c r="I1726" i="20"/>
  <c r="I1727" i="20"/>
  <c r="I1728" i="20"/>
  <c r="I1729" i="20"/>
  <c r="I1730" i="20"/>
  <c r="I1731" i="20"/>
  <c r="I1732" i="20"/>
  <c r="I1733" i="20"/>
  <c r="I1734" i="20"/>
  <c r="I1735" i="20"/>
  <c r="I1736" i="20"/>
  <c r="I1737" i="20"/>
  <c r="I1738" i="20"/>
  <c r="I1739" i="20"/>
  <c r="I1740" i="20"/>
  <c r="I1741" i="20"/>
  <c r="I1742" i="20"/>
  <c r="I1743" i="20"/>
  <c r="I1744" i="20"/>
  <c r="I1745" i="20"/>
  <c r="I1746" i="20"/>
  <c r="I1747" i="20"/>
  <c r="I1748" i="20"/>
  <c r="I1749" i="20"/>
  <c r="I1750" i="20"/>
  <c r="I1751" i="20"/>
  <c r="I1752" i="20"/>
  <c r="I1753" i="20"/>
  <c r="I1754" i="20"/>
  <c r="I1755" i="20"/>
  <c r="I1756" i="20"/>
  <c r="I1757" i="20"/>
  <c r="I1758" i="20"/>
  <c r="I1759" i="20"/>
  <c r="I1760" i="20"/>
  <c r="I1761" i="20"/>
  <c r="I1762" i="20"/>
  <c r="I1763" i="20"/>
  <c r="I1764" i="20"/>
  <c r="I1765" i="20"/>
  <c r="I1766" i="20"/>
  <c r="I1767" i="20"/>
  <c r="I1768" i="20"/>
  <c r="I1769" i="20"/>
  <c r="I1770" i="20"/>
  <c r="I1771" i="20"/>
  <c r="I1772" i="20"/>
  <c r="I1773" i="20"/>
  <c r="I1774" i="20"/>
  <c r="I1775" i="20"/>
  <c r="I1776" i="20"/>
  <c r="I1777" i="20"/>
  <c r="I1778" i="20"/>
  <c r="I1779" i="20"/>
  <c r="I1780" i="20"/>
  <c r="I1781" i="20"/>
  <c r="I1782" i="20"/>
  <c r="I1783" i="20"/>
  <c r="I1784" i="20"/>
  <c r="I1785" i="20"/>
  <c r="I1786" i="20"/>
  <c r="I1787" i="20"/>
  <c r="I1788" i="20"/>
  <c r="I1789" i="20"/>
  <c r="I1790" i="20"/>
  <c r="I1791" i="20"/>
  <c r="I1792" i="20"/>
  <c r="I1793" i="20"/>
  <c r="I1794" i="20"/>
  <c r="I1795" i="20"/>
  <c r="I1796" i="20"/>
  <c r="I1797" i="20"/>
  <c r="I1798" i="20"/>
  <c r="I1799" i="20"/>
  <c r="I1800" i="20"/>
  <c r="I1801" i="20"/>
  <c r="I1802" i="20"/>
  <c r="I1803" i="20"/>
  <c r="I1804" i="20"/>
  <c r="I1805" i="20"/>
  <c r="I1806" i="20"/>
  <c r="I1807" i="20"/>
  <c r="I1808" i="20"/>
  <c r="I1809" i="20"/>
  <c r="I1810" i="20"/>
  <c r="I1811" i="20"/>
  <c r="I1812" i="20"/>
  <c r="I1813" i="20"/>
  <c r="I1814" i="20"/>
  <c r="I1815" i="20"/>
  <c r="I1816" i="20"/>
  <c r="I1817" i="20"/>
  <c r="I1818" i="20"/>
  <c r="I1819" i="20"/>
  <c r="I1820" i="20"/>
  <c r="I1821" i="20"/>
  <c r="I1822" i="20"/>
  <c r="I1823" i="20"/>
  <c r="I1824" i="20"/>
  <c r="I1825" i="20"/>
  <c r="I1826" i="20"/>
  <c r="I1827" i="20"/>
  <c r="I1828" i="20"/>
  <c r="I1829" i="20"/>
  <c r="I1830" i="20"/>
  <c r="I1831" i="20"/>
  <c r="I1832" i="20"/>
  <c r="I1833" i="20"/>
  <c r="I1834" i="20"/>
  <c r="I1835" i="20"/>
  <c r="I1836" i="20"/>
  <c r="I1837" i="20"/>
  <c r="I1838" i="20"/>
  <c r="I1839" i="20"/>
  <c r="I1840" i="20"/>
  <c r="I1841" i="20"/>
  <c r="I1842" i="20"/>
  <c r="I1843" i="20"/>
  <c r="I1844" i="20"/>
  <c r="I1845" i="20"/>
  <c r="I1846" i="20"/>
  <c r="I1847" i="20"/>
  <c r="I1848" i="20"/>
  <c r="I1849" i="20"/>
  <c r="I1850" i="20"/>
  <c r="I1851" i="20"/>
  <c r="I1852" i="20"/>
  <c r="I1853" i="20"/>
  <c r="I1854" i="20"/>
  <c r="I1855" i="20"/>
  <c r="I1856" i="20"/>
  <c r="I1857" i="20"/>
  <c r="I1858" i="20"/>
  <c r="I1859" i="20"/>
  <c r="I1860" i="20"/>
  <c r="I1861" i="20"/>
  <c r="I1862" i="20"/>
  <c r="I1863" i="20"/>
  <c r="I1864" i="20"/>
  <c r="I1865" i="20"/>
  <c r="I1866" i="20"/>
  <c r="I1867" i="20"/>
  <c r="I1868" i="20"/>
  <c r="I1869" i="20"/>
  <c r="I1870" i="20"/>
  <c r="I1871" i="20"/>
  <c r="I1872" i="20"/>
  <c r="I1873" i="20"/>
  <c r="I1874" i="20"/>
  <c r="I1875" i="20"/>
  <c r="I1876" i="20"/>
  <c r="I1877" i="20"/>
  <c r="I1878" i="20"/>
  <c r="I1879" i="20"/>
  <c r="I1880" i="20"/>
  <c r="I1881" i="20"/>
  <c r="I1882" i="20"/>
  <c r="I1883" i="20"/>
  <c r="I1884" i="20"/>
  <c r="I1885" i="20"/>
  <c r="I1886" i="20"/>
  <c r="I1887" i="20"/>
  <c r="I1888" i="20"/>
  <c r="I1889" i="20"/>
  <c r="I1890" i="20"/>
  <c r="I1891" i="20"/>
  <c r="I1892" i="20"/>
  <c r="I1893" i="20"/>
  <c r="I1894" i="20"/>
  <c r="I1895" i="20"/>
  <c r="I1896" i="20"/>
  <c r="I1897" i="20"/>
  <c r="I1898" i="20"/>
  <c r="I1899" i="20"/>
  <c r="I1900" i="20"/>
  <c r="I1901" i="20"/>
  <c r="I1902" i="20"/>
  <c r="I1903" i="20"/>
  <c r="I1904" i="20"/>
  <c r="I1905" i="20"/>
  <c r="I1906" i="20"/>
  <c r="I1907" i="20"/>
  <c r="I1908" i="20"/>
  <c r="I1909" i="20"/>
  <c r="I1910" i="20"/>
  <c r="I1911" i="20"/>
  <c r="I1912" i="20"/>
  <c r="I1913" i="20"/>
  <c r="I1914" i="20"/>
  <c r="I1915" i="20"/>
  <c r="I1916" i="20"/>
  <c r="I1917" i="20"/>
  <c r="I1918" i="20"/>
  <c r="I1919" i="20"/>
  <c r="I1920" i="20"/>
  <c r="I1921" i="20"/>
  <c r="I1922" i="20"/>
  <c r="I1923" i="20"/>
  <c r="I1924" i="20"/>
  <c r="I1925" i="20"/>
  <c r="I1926" i="20"/>
  <c r="I1927" i="20"/>
  <c r="I1928" i="20"/>
  <c r="I1929" i="20"/>
  <c r="I1930" i="20"/>
  <c r="I1931" i="20"/>
  <c r="I1932" i="20"/>
  <c r="I1933" i="20"/>
  <c r="I1934" i="20"/>
  <c r="I1935" i="20"/>
  <c r="I1936" i="20"/>
  <c r="I1937" i="20"/>
  <c r="I1938" i="20"/>
  <c r="I1939" i="20"/>
  <c r="I1940" i="20"/>
  <c r="I1941" i="20"/>
  <c r="I1942" i="20"/>
  <c r="I1943" i="20"/>
  <c r="I1944" i="20"/>
  <c r="I1945" i="20"/>
  <c r="I1946" i="20"/>
  <c r="I1947" i="20"/>
  <c r="I1948" i="20"/>
  <c r="I1949" i="20"/>
  <c r="I1950" i="20"/>
  <c r="I1951" i="20"/>
  <c r="I1952" i="20"/>
  <c r="I1953" i="20"/>
  <c r="I1954" i="20"/>
  <c r="I1955" i="20"/>
  <c r="I1956" i="20"/>
  <c r="I1957" i="20"/>
  <c r="I1958" i="20"/>
  <c r="I1959" i="20"/>
  <c r="I1960" i="20"/>
  <c r="I1961" i="20"/>
  <c r="I1962" i="20"/>
  <c r="I1963" i="20"/>
  <c r="I1964" i="20"/>
  <c r="I1965" i="20"/>
  <c r="I1966" i="20"/>
  <c r="I1967" i="20"/>
  <c r="I1968" i="20"/>
  <c r="I1969" i="20"/>
  <c r="I1970" i="20"/>
  <c r="I1971" i="20"/>
  <c r="I1972" i="20"/>
  <c r="I1973" i="20"/>
  <c r="I1974" i="20"/>
  <c r="I1975" i="20"/>
  <c r="I1976" i="20"/>
  <c r="I1977" i="20"/>
  <c r="I1978" i="20"/>
  <c r="I1979" i="20"/>
  <c r="I1980" i="20"/>
  <c r="I1981" i="20"/>
  <c r="I1982" i="20"/>
  <c r="I1983" i="20"/>
  <c r="I1984" i="20"/>
  <c r="I1985" i="20"/>
  <c r="I1986" i="20"/>
  <c r="I1987" i="20"/>
  <c r="I1988" i="20"/>
  <c r="I1989" i="20"/>
  <c r="I1990" i="20"/>
  <c r="I1991" i="20"/>
  <c r="I1992" i="20"/>
  <c r="I1993" i="20"/>
  <c r="I1994" i="20"/>
  <c r="I1995" i="20"/>
  <c r="I1996" i="20"/>
  <c r="I1997" i="20"/>
  <c r="I1998" i="20"/>
  <c r="I1999" i="20"/>
  <c r="I2000" i="20"/>
  <c r="I2001" i="20"/>
  <c r="I2002" i="20"/>
  <c r="I2003" i="20"/>
  <c r="I2004" i="20"/>
  <c r="I2005" i="20"/>
  <c r="I2006" i="20"/>
  <c r="I2007" i="20"/>
  <c r="I2008" i="20"/>
  <c r="I2009" i="20"/>
  <c r="I2010" i="20"/>
  <c r="I2011" i="20"/>
  <c r="I2012" i="20"/>
  <c r="I2013" i="20"/>
  <c r="I2014" i="20"/>
  <c r="I2015" i="20"/>
  <c r="I2016" i="20"/>
  <c r="I2017" i="20"/>
  <c r="I2018" i="20"/>
  <c r="I2019" i="20"/>
  <c r="I2020" i="20"/>
  <c r="I2021" i="20"/>
  <c r="I2022" i="20"/>
  <c r="I2023" i="20"/>
  <c r="I2024" i="20"/>
  <c r="I2025" i="20"/>
  <c r="I2026" i="20"/>
  <c r="I2027" i="20"/>
  <c r="I2028" i="20"/>
  <c r="I2029" i="20"/>
  <c r="I2030" i="20"/>
  <c r="I2031" i="20"/>
  <c r="I2032" i="20"/>
  <c r="I2033" i="20"/>
  <c r="I2034" i="20"/>
  <c r="I2035" i="20"/>
  <c r="I2036" i="20"/>
  <c r="I2037" i="20"/>
  <c r="I2038" i="20"/>
  <c r="I2039" i="20"/>
  <c r="I2040" i="20"/>
  <c r="I2041" i="20"/>
  <c r="I2042" i="20"/>
  <c r="I2043" i="20"/>
  <c r="I2044" i="20"/>
  <c r="I2045" i="20"/>
  <c r="I2046" i="20"/>
  <c r="I2047" i="20"/>
  <c r="I2048" i="20"/>
  <c r="I2049" i="20"/>
  <c r="I2050" i="20"/>
  <c r="I2051" i="20"/>
  <c r="I2052" i="20"/>
  <c r="I2053" i="20"/>
  <c r="I2054" i="20"/>
  <c r="I2055" i="20"/>
  <c r="I2056" i="20"/>
  <c r="I2057" i="20"/>
  <c r="I2058" i="20"/>
  <c r="I2059" i="20"/>
  <c r="I2060" i="20"/>
  <c r="I2061" i="20"/>
  <c r="I2062" i="20"/>
  <c r="I2063" i="20"/>
  <c r="I2064" i="20"/>
  <c r="I2065" i="20"/>
  <c r="I2066" i="20"/>
  <c r="I2067" i="20"/>
  <c r="I2068" i="20"/>
  <c r="I2069" i="20"/>
  <c r="I2070" i="20"/>
  <c r="I2071" i="20"/>
  <c r="I2072" i="20"/>
  <c r="I2073" i="20"/>
  <c r="I2074" i="20"/>
  <c r="I2075" i="20"/>
  <c r="I2076" i="20"/>
  <c r="I2077" i="20"/>
  <c r="I2078" i="20"/>
  <c r="I2079" i="20"/>
  <c r="I2080" i="20"/>
  <c r="I2081" i="20"/>
  <c r="I2082" i="20"/>
  <c r="I2083" i="20"/>
  <c r="I2084" i="20"/>
  <c r="I2085" i="20"/>
  <c r="I2086" i="20"/>
  <c r="I2087" i="20"/>
  <c r="I2088" i="20"/>
  <c r="I2089" i="20"/>
  <c r="I2090" i="20"/>
  <c r="I2091" i="20"/>
  <c r="I2092" i="20"/>
  <c r="I2093" i="20"/>
  <c r="I2094" i="20"/>
  <c r="I2095" i="20"/>
  <c r="I2096" i="20"/>
  <c r="I2097" i="20"/>
  <c r="I2098" i="20"/>
  <c r="I2099" i="20"/>
  <c r="I2100" i="20"/>
  <c r="I2101" i="20"/>
  <c r="I2102" i="20"/>
  <c r="I2103" i="20"/>
  <c r="I2104" i="20"/>
  <c r="I2105" i="20"/>
  <c r="I2106" i="20"/>
  <c r="I2107" i="20"/>
  <c r="I2108" i="20"/>
  <c r="I2109" i="20"/>
  <c r="I2110" i="20"/>
  <c r="I2111" i="20"/>
  <c r="I2112" i="20"/>
  <c r="I2113" i="20"/>
  <c r="I2114" i="20"/>
  <c r="I2115" i="20"/>
  <c r="I2116" i="20"/>
  <c r="I2117" i="20"/>
  <c r="I2118" i="20"/>
  <c r="I2119" i="20"/>
  <c r="I2120" i="20"/>
  <c r="I2121" i="20"/>
  <c r="I2122" i="20"/>
  <c r="I2123" i="20"/>
  <c r="I2124" i="20"/>
  <c r="I2125" i="20"/>
  <c r="I2126" i="20"/>
  <c r="I2127" i="20"/>
  <c r="I2128" i="20"/>
  <c r="I2129" i="20"/>
  <c r="I2130" i="20"/>
  <c r="I2131" i="20"/>
  <c r="I2132" i="20"/>
  <c r="I2133" i="20"/>
  <c r="I2134" i="20"/>
  <c r="I2135" i="20"/>
  <c r="I2136" i="20"/>
  <c r="I2137" i="20"/>
  <c r="I2138" i="20"/>
  <c r="I2139" i="20"/>
  <c r="I2140" i="20"/>
  <c r="I2141" i="20"/>
  <c r="I2142" i="20"/>
  <c r="I2143" i="20"/>
  <c r="I2144" i="20"/>
  <c r="I2145" i="20"/>
  <c r="I2146" i="20"/>
  <c r="I2147" i="20"/>
  <c r="I2148" i="20"/>
  <c r="I2149" i="20"/>
  <c r="I2150" i="20"/>
  <c r="I2151" i="20"/>
  <c r="I2152" i="20"/>
  <c r="I2153" i="20"/>
  <c r="I2154" i="20"/>
  <c r="I2155" i="20"/>
  <c r="I2156" i="20"/>
  <c r="I2157" i="20"/>
  <c r="I2158" i="20"/>
  <c r="I2159" i="20"/>
  <c r="I2160" i="20"/>
  <c r="I2161" i="20"/>
  <c r="I2162" i="20"/>
  <c r="I2163" i="20"/>
  <c r="I2164" i="20"/>
  <c r="I2165" i="20"/>
  <c r="I2166" i="20"/>
  <c r="I2167" i="20"/>
  <c r="I2168" i="20"/>
  <c r="I2169" i="20"/>
  <c r="I2170" i="20"/>
  <c r="I2171" i="20"/>
  <c r="I2172" i="20"/>
  <c r="I2173" i="20"/>
  <c r="I2174" i="20"/>
  <c r="I2175" i="20"/>
  <c r="I2176" i="20"/>
  <c r="I2177" i="20"/>
  <c r="I2178" i="20"/>
  <c r="I2179" i="20"/>
  <c r="I2180" i="20"/>
  <c r="I2181" i="20"/>
  <c r="I2182" i="20"/>
  <c r="I2183" i="20"/>
  <c r="I2184" i="20"/>
  <c r="I2185" i="20"/>
  <c r="I2186" i="20"/>
  <c r="I2187" i="20"/>
  <c r="I2188" i="20"/>
  <c r="I2189" i="20"/>
  <c r="I2190" i="20"/>
  <c r="I2191" i="20"/>
  <c r="I2192" i="20"/>
  <c r="I2193" i="20"/>
  <c r="I2194" i="20"/>
  <c r="I2195" i="20"/>
  <c r="I2196" i="20"/>
  <c r="I2197" i="20"/>
  <c r="I2198" i="20"/>
  <c r="I2199" i="20"/>
  <c r="I2200" i="20"/>
  <c r="I2201" i="20"/>
  <c r="I2202" i="20"/>
  <c r="I2203" i="20"/>
  <c r="I2204" i="20"/>
  <c r="I2205" i="20"/>
  <c r="I2206" i="20"/>
  <c r="I2207" i="20"/>
  <c r="I2208" i="20"/>
  <c r="I2209" i="20"/>
  <c r="I2210" i="20"/>
  <c r="I2211" i="20"/>
  <c r="I2212" i="20"/>
  <c r="I2213" i="20"/>
  <c r="I2214" i="20"/>
  <c r="I2215" i="20"/>
  <c r="I2216" i="20"/>
  <c r="I2217" i="20"/>
  <c r="I2218" i="20"/>
  <c r="I2219" i="20"/>
  <c r="I2220" i="20"/>
  <c r="I2221" i="20"/>
  <c r="I2222" i="20"/>
  <c r="I2223" i="20"/>
  <c r="I2224" i="20"/>
  <c r="I2225" i="20"/>
  <c r="I2226" i="20"/>
  <c r="I2227" i="20"/>
  <c r="I2228" i="20"/>
  <c r="I2229" i="20"/>
  <c r="I2230" i="20"/>
  <c r="I2231" i="20"/>
  <c r="I2232" i="20"/>
  <c r="I2233" i="20"/>
  <c r="I2234" i="20"/>
  <c r="I2235" i="20"/>
  <c r="I2236" i="20"/>
  <c r="I2237" i="20"/>
  <c r="I2238" i="20"/>
  <c r="I2239" i="20"/>
  <c r="I2240" i="20"/>
  <c r="I2241" i="20"/>
  <c r="I2242" i="20"/>
  <c r="I2243" i="20"/>
  <c r="I2244" i="20"/>
  <c r="I2245" i="20"/>
  <c r="I2246" i="20"/>
  <c r="I2247" i="20"/>
  <c r="I2248" i="20"/>
  <c r="I2249" i="20"/>
  <c r="I2250" i="20"/>
  <c r="I2251" i="20"/>
  <c r="I2252" i="20"/>
  <c r="I2253" i="20"/>
  <c r="I2254" i="20"/>
  <c r="I2255" i="20"/>
  <c r="I2256" i="20"/>
  <c r="I2257" i="20"/>
  <c r="I2258" i="20"/>
  <c r="I2259" i="20"/>
  <c r="I2260" i="20"/>
  <c r="I2261" i="20"/>
  <c r="I2262" i="20"/>
  <c r="I2263" i="20"/>
  <c r="I2264" i="20"/>
  <c r="I2265" i="20"/>
  <c r="I2266" i="20"/>
  <c r="I2267" i="20"/>
  <c r="I2268" i="20"/>
  <c r="I2269" i="20"/>
  <c r="I2270" i="20"/>
  <c r="I2271" i="20"/>
  <c r="I2272" i="20"/>
  <c r="I2273" i="20"/>
  <c r="I2274" i="20"/>
  <c r="I2275" i="20"/>
  <c r="I2276" i="20"/>
  <c r="I2277" i="20"/>
  <c r="I2278" i="20"/>
  <c r="I2279" i="20"/>
  <c r="I2280" i="20"/>
  <c r="I2281" i="20"/>
  <c r="I2282" i="20"/>
  <c r="I2283" i="20"/>
  <c r="I2284" i="20"/>
  <c r="I2285" i="20"/>
  <c r="I2286" i="20"/>
  <c r="I2287" i="20"/>
  <c r="I2288" i="20"/>
  <c r="I2289" i="20"/>
  <c r="I2290" i="20"/>
  <c r="I2291" i="20"/>
  <c r="I2292" i="20"/>
  <c r="I2293" i="20"/>
  <c r="I2294" i="20"/>
  <c r="I2295" i="20"/>
  <c r="I2296" i="20"/>
  <c r="I2297" i="20"/>
  <c r="I2298" i="20"/>
  <c r="I2299" i="20"/>
  <c r="I2300" i="20"/>
  <c r="I2301" i="20"/>
  <c r="I2302" i="20"/>
  <c r="I2303" i="20"/>
  <c r="I2304" i="20"/>
  <c r="I2305" i="20"/>
  <c r="I2306" i="20"/>
  <c r="I2307" i="20"/>
  <c r="I2308" i="20"/>
  <c r="I2309" i="20"/>
  <c r="I2310" i="20"/>
  <c r="I2311" i="20"/>
  <c r="I2312" i="20"/>
  <c r="I2313" i="20"/>
  <c r="I2314" i="20"/>
  <c r="I2315" i="20"/>
  <c r="I2316" i="20"/>
  <c r="I2317" i="20"/>
  <c r="I2318" i="20"/>
  <c r="I2319" i="20"/>
  <c r="I2320" i="20"/>
  <c r="I2321" i="20"/>
  <c r="I2322" i="20"/>
  <c r="I2323" i="20"/>
  <c r="I2324" i="20"/>
  <c r="I2325" i="20"/>
  <c r="I2326" i="20"/>
  <c r="I2327" i="20"/>
  <c r="I2328" i="20"/>
  <c r="I2329" i="20"/>
  <c r="I2330" i="20"/>
  <c r="I2331" i="20"/>
  <c r="I2332" i="20"/>
  <c r="I2333" i="20"/>
  <c r="I2334" i="20"/>
  <c r="I2335" i="20"/>
  <c r="I2336" i="20"/>
  <c r="I2337" i="20"/>
  <c r="I2338" i="20"/>
  <c r="I2339" i="20"/>
  <c r="I2340" i="20"/>
  <c r="I2341" i="20"/>
  <c r="I2342" i="20"/>
  <c r="I2343" i="20"/>
  <c r="I2344" i="20"/>
  <c r="I2345" i="20"/>
  <c r="I2346" i="20"/>
  <c r="I2347" i="20"/>
  <c r="I2348" i="20"/>
  <c r="I2349" i="20"/>
  <c r="I2350" i="20"/>
  <c r="I2351" i="20"/>
  <c r="I2352" i="20"/>
  <c r="I2353" i="20"/>
  <c r="I2354" i="20"/>
  <c r="I2355" i="20"/>
  <c r="I2356" i="20"/>
  <c r="I2357" i="20"/>
  <c r="I2358" i="20"/>
  <c r="I2359" i="20"/>
  <c r="I2360" i="20"/>
  <c r="I2361" i="20"/>
  <c r="I2362" i="20"/>
  <c r="I2363" i="20"/>
  <c r="I2364" i="20"/>
  <c r="I2365" i="20"/>
  <c r="I2366" i="20"/>
  <c r="I2367" i="20"/>
  <c r="I2368" i="20"/>
  <c r="I2369" i="20"/>
  <c r="I2370" i="20"/>
  <c r="I2371" i="20"/>
  <c r="I2372" i="20"/>
  <c r="I2373" i="20"/>
  <c r="I2374" i="20"/>
  <c r="I2375" i="20"/>
  <c r="I2376" i="20"/>
  <c r="I2377" i="20"/>
  <c r="I2378" i="20"/>
  <c r="I2379" i="20"/>
  <c r="I2380" i="20"/>
  <c r="I2381" i="20"/>
  <c r="I2382" i="20"/>
  <c r="I2383" i="20"/>
  <c r="I2384" i="20"/>
  <c r="I2385" i="20"/>
  <c r="I2386" i="20"/>
  <c r="I2387" i="20"/>
  <c r="I2388" i="20"/>
  <c r="I2389" i="20"/>
  <c r="I2390" i="20"/>
  <c r="I2391" i="20"/>
  <c r="I2392" i="20"/>
  <c r="I2393" i="20"/>
  <c r="I2394" i="20"/>
  <c r="I2395" i="20"/>
  <c r="I2396" i="20"/>
  <c r="I2397" i="20"/>
  <c r="I2398" i="20"/>
  <c r="I2399" i="20"/>
  <c r="I2400" i="20"/>
  <c r="I2401" i="20"/>
  <c r="I2402" i="20"/>
  <c r="I2403" i="20"/>
  <c r="I2404" i="20"/>
  <c r="I2405" i="20"/>
  <c r="I2406" i="20"/>
  <c r="I2407" i="20"/>
  <c r="I2408" i="20"/>
  <c r="I2409" i="20"/>
  <c r="I2410" i="20"/>
  <c r="I2411" i="20"/>
  <c r="I2412" i="20"/>
  <c r="I2413" i="20"/>
  <c r="I2414" i="20"/>
  <c r="I2415" i="20"/>
  <c r="I2416" i="20"/>
  <c r="I2417" i="20"/>
  <c r="I2418" i="20"/>
  <c r="I2419" i="20"/>
  <c r="I2420" i="20"/>
  <c r="I2421" i="20"/>
  <c r="I2422" i="20"/>
  <c r="I2423" i="20"/>
  <c r="I2424" i="20"/>
  <c r="I2425" i="20"/>
  <c r="I2426" i="20"/>
  <c r="I2427" i="20"/>
  <c r="I2428" i="20"/>
  <c r="I2429" i="20"/>
  <c r="I2430" i="20"/>
  <c r="I2431" i="20"/>
  <c r="I2432" i="20"/>
  <c r="I2433" i="20"/>
  <c r="I2434" i="20"/>
  <c r="I2435" i="20"/>
  <c r="I2436" i="20"/>
  <c r="I2437" i="20"/>
  <c r="I2438" i="20"/>
  <c r="I2439" i="20"/>
  <c r="I2440" i="20"/>
  <c r="I2441" i="20"/>
  <c r="I2442" i="20"/>
  <c r="I2443" i="20"/>
  <c r="I2444" i="20"/>
  <c r="I2445" i="20"/>
  <c r="I2446" i="20"/>
  <c r="I2447" i="20"/>
  <c r="I2448" i="20"/>
  <c r="I2449" i="20"/>
  <c r="I2450" i="20"/>
  <c r="I2451" i="20"/>
  <c r="I2452" i="20"/>
  <c r="I2453" i="20"/>
  <c r="I2454" i="20"/>
  <c r="I2455" i="20"/>
  <c r="I2456" i="20"/>
  <c r="I2457" i="20"/>
  <c r="I2458" i="20"/>
  <c r="I2459" i="20"/>
  <c r="I2460" i="20"/>
  <c r="I2461" i="20"/>
  <c r="I2462" i="20"/>
  <c r="I2463" i="20"/>
  <c r="I2464" i="20"/>
  <c r="I2465" i="20"/>
  <c r="I2466" i="20"/>
  <c r="I2467" i="20"/>
  <c r="I2468" i="20"/>
  <c r="I2469" i="20"/>
  <c r="I2470" i="20"/>
  <c r="I2471" i="20"/>
  <c r="I2472" i="20"/>
  <c r="I2473" i="20"/>
  <c r="I2474" i="20"/>
  <c r="I2475" i="20"/>
  <c r="I2476" i="20"/>
  <c r="I2477" i="20"/>
  <c r="I2478" i="20"/>
  <c r="I2479" i="20"/>
  <c r="I2480" i="20"/>
  <c r="I2481" i="20"/>
  <c r="I2482" i="20"/>
  <c r="I2483" i="20"/>
  <c r="I2484" i="20"/>
  <c r="I2485" i="20"/>
  <c r="I2486" i="20"/>
  <c r="I2487" i="20"/>
  <c r="I2488" i="20"/>
  <c r="I2489" i="20"/>
  <c r="I2490" i="20"/>
  <c r="I2491" i="20"/>
  <c r="I2492" i="20"/>
  <c r="I2493" i="20"/>
  <c r="I2494" i="20"/>
  <c r="I2495" i="20"/>
  <c r="I2496" i="20"/>
  <c r="I2497" i="20"/>
  <c r="I2498" i="20"/>
  <c r="I2499" i="20"/>
  <c r="I2500" i="20"/>
  <c r="I2501" i="20"/>
  <c r="I2502" i="20"/>
  <c r="I2503" i="20"/>
  <c r="I2504" i="20"/>
  <c r="I2505" i="20"/>
  <c r="I2506" i="20"/>
  <c r="I2507" i="20"/>
  <c r="I2508" i="20"/>
  <c r="I2509" i="20"/>
  <c r="I2510" i="20"/>
  <c r="I2511" i="20"/>
  <c r="I2512" i="20"/>
  <c r="I2513" i="20"/>
  <c r="I2514" i="20"/>
  <c r="I2515" i="20"/>
  <c r="I2516" i="20"/>
  <c r="I2517" i="20"/>
  <c r="I2518" i="20"/>
  <c r="I2519" i="20"/>
  <c r="I2520" i="20"/>
  <c r="I2521" i="20"/>
  <c r="I2522" i="20"/>
  <c r="I2523" i="20"/>
  <c r="I2524" i="20"/>
  <c r="I2525" i="20"/>
  <c r="I2526" i="20"/>
  <c r="I2527" i="20"/>
  <c r="I2528" i="20"/>
  <c r="I2529" i="20"/>
  <c r="I2530" i="20"/>
  <c r="I2531" i="20"/>
  <c r="I2532" i="20"/>
  <c r="I2533" i="20"/>
  <c r="I2534" i="20"/>
  <c r="I2535" i="20"/>
  <c r="I2536" i="20"/>
  <c r="I2537" i="20"/>
  <c r="I2538" i="20"/>
  <c r="I2539" i="20"/>
  <c r="I2540" i="20"/>
  <c r="I2541" i="20"/>
  <c r="I2542" i="20"/>
  <c r="I2543" i="20"/>
  <c r="I2544" i="20"/>
  <c r="I2545" i="20"/>
  <c r="I2546" i="20"/>
  <c r="I2547" i="20"/>
  <c r="I2548" i="20"/>
  <c r="I2549" i="20"/>
  <c r="I2550" i="20"/>
  <c r="I2551" i="20"/>
  <c r="I2552" i="20"/>
  <c r="I2553" i="20"/>
  <c r="I2554" i="20"/>
  <c r="I2555" i="20"/>
  <c r="I2556" i="20"/>
  <c r="I2557" i="20"/>
  <c r="I2558" i="20"/>
  <c r="I2559" i="20"/>
  <c r="I2560" i="20"/>
  <c r="I2561" i="20"/>
  <c r="I2562" i="20"/>
  <c r="I2563" i="20"/>
  <c r="I2564" i="20"/>
  <c r="I2565" i="20"/>
  <c r="I2566" i="20"/>
  <c r="I2567" i="20"/>
  <c r="I2568" i="20"/>
  <c r="I2569" i="20"/>
  <c r="I2570" i="20"/>
  <c r="I2571" i="20"/>
  <c r="I2572" i="20"/>
  <c r="I2573" i="20"/>
  <c r="I2574" i="20"/>
  <c r="I2575" i="20"/>
  <c r="I2576" i="20"/>
  <c r="I2577" i="20"/>
  <c r="I2578" i="20"/>
  <c r="I2579" i="20"/>
  <c r="I2580" i="20"/>
  <c r="I2581" i="20"/>
  <c r="I2582" i="20"/>
  <c r="I2583" i="20"/>
  <c r="I2584" i="20"/>
  <c r="I2585" i="20"/>
  <c r="I2586" i="20"/>
  <c r="I2587" i="20"/>
  <c r="I2588" i="20"/>
  <c r="I2589" i="20"/>
  <c r="I2590" i="20"/>
  <c r="I2591" i="20"/>
  <c r="I2592" i="20"/>
  <c r="I2593" i="20"/>
  <c r="I2594" i="20"/>
  <c r="I2595" i="20"/>
  <c r="I2596" i="20"/>
  <c r="I2597" i="20"/>
  <c r="I2598" i="20"/>
  <c r="I2599" i="20"/>
  <c r="I2600" i="20"/>
  <c r="I2601" i="20"/>
  <c r="I2602" i="20"/>
  <c r="I2603" i="20"/>
  <c r="I2604" i="20"/>
  <c r="I2605" i="20"/>
  <c r="I2606" i="20"/>
  <c r="I2607" i="20"/>
  <c r="I2608" i="20"/>
  <c r="I2609" i="20"/>
  <c r="I2610" i="20"/>
  <c r="I2611" i="20"/>
  <c r="I2612" i="20"/>
  <c r="I2613" i="20"/>
  <c r="I2614" i="20"/>
  <c r="I2615" i="20"/>
  <c r="I2616" i="20"/>
  <c r="I2617" i="20"/>
  <c r="I2618" i="20"/>
  <c r="I2619" i="20"/>
  <c r="I2620" i="20"/>
  <c r="I2621" i="20"/>
  <c r="I2622" i="20"/>
  <c r="I2623" i="20"/>
  <c r="I2624" i="20"/>
  <c r="I2625" i="20"/>
  <c r="I2626" i="20"/>
  <c r="I2627" i="20"/>
  <c r="I2628" i="20"/>
  <c r="I2629" i="20"/>
  <c r="I2630" i="20"/>
  <c r="I2631" i="20"/>
  <c r="I2632" i="20"/>
  <c r="I2633" i="20"/>
  <c r="I2634" i="20"/>
  <c r="I2635" i="20"/>
  <c r="I2636" i="20"/>
  <c r="I2637" i="20"/>
  <c r="I2638" i="20"/>
  <c r="I2639" i="20"/>
  <c r="I2640" i="20"/>
  <c r="I2641" i="20"/>
  <c r="I2642" i="20"/>
  <c r="I2643" i="20"/>
  <c r="I2644" i="20"/>
  <c r="I2645" i="20"/>
  <c r="I2646" i="20"/>
  <c r="I2647" i="20"/>
  <c r="I2648" i="20"/>
  <c r="I2649" i="20"/>
  <c r="I2650" i="20"/>
  <c r="I2651" i="20"/>
  <c r="I2652" i="20"/>
  <c r="I2653" i="20"/>
  <c r="I2654" i="20"/>
  <c r="I2655" i="20"/>
  <c r="I2656" i="20"/>
  <c r="I2657" i="20"/>
  <c r="I2658" i="20"/>
  <c r="I2659" i="20"/>
  <c r="I2660" i="20"/>
  <c r="I2661" i="20"/>
  <c r="I2662" i="20"/>
  <c r="I2663" i="20"/>
  <c r="I2664" i="20"/>
  <c r="I2665" i="20"/>
  <c r="I2666" i="20"/>
  <c r="I2667" i="20"/>
  <c r="I2668" i="20"/>
  <c r="I2669" i="20"/>
  <c r="I2670" i="20"/>
  <c r="I2671" i="20"/>
  <c r="I2672" i="20"/>
  <c r="I2673" i="20"/>
  <c r="I2674" i="20"/>
  <c r="I2675" i="20"/>
  <c r="I2676" i="20"/>
  <c r="I2677" i="20"/>
  <c r="I2678" i="20"/>
  <c r="I2679" i="20"/>
  <c r="I2680" i="20"/>
  <c r="I2681" i="20"/>
  <c r="I2682" i="20"/>
  <c r="I2683" i="20"/>
  <c r="I2684" i="20"/>
  <c r="I2685" i="20"/>
  <c r="I2686" i="20"/>
  <c r="I2687" i="20"/>
  <c r="I2688" i="20"/>
  <c r="I2689" i="20"/>
  <c r="I2690" i="20"/>
  <c r="I2691" i="20"/>
  <c r="I2692" i="20"/>
  <c r="I2693" i="20"/>
  <c r="I2694" i="20"/>
  <c r="I2695" i="20"/>
  <c r="I2696" i="20"/>
  <c r="I2697" i="20"/>
  <c r="I2698" i="20"/>
  <c r="I2699" i="20"/>
  <c r="I2700" i="20"/>
  <c r="I2701" i="20"/>
  <c r="I2702" i="20"/>
  <c r="I2703" i="20"/>
  <c r="I2704" i="20"/>
  <c r="I2705" i="20"/>
  <c r="I2706" i="20"/>
  <c r="I2707" i="20"/>
  <c r="I2708" i="20"/>
  <c r="I2709" i="20"/>
  <c r="I2710" i="20"/>
  <c r="I2711" i="20"/>
  <c r="I2712" i="20"/>
  <c r="I2713" i="20"/>
  <c r="I2714" i="20"/>
  <c r="I2715" i="20"/>
  <c r="I2716" i="20"/>
  <c r="I2717" i="20"/>
  <c r="I2718" i="20"/>
  <c r="I2719" i="20"/>
  <c r="I2720" i="20"/>
  <c r="I2721" i="20"/>
  <c r="I2722" i="20"/>
  <c r="I2723" i="20"/>
  <c r="I2724" i="20"/>
  <c r="I2725" i="20"/>
  <c r="I2726" i="20"/>
  <c r="I2727" i="20"/>
  <c r="I2728" i="20"/>
  <c r="I2729" i="20"/>
  <c r="I2730" i="20"/>
  <c r="I2731" i="20"/>
  <c r="I2732" i="20"/>
  <c r="I2733" i="20"/>
  <c r="I2734" i="20"/>
  <c r="I2735" i="20"/>
  <c r="I2736" i="20"/>
  <c r="I2737" i="20"/>
  <c r="I2738" i="20"/>
  <c r="I2739" i="20"/>
  <c r="I2740" i="20"/>
  <c r="I2741" i="20"/>
  <c r="I2742" i="20"/>
  <c r="I2743" i="20"/>
  <c r="I2744" i="20"/>
  <c r="I2745" i="20"/>
  <c r="I2746" i="20"/>
  <c r="I2747" i="20"/>
  <c r="I2748" i="20"/>
  <c r="I2749" i="20"/>
  <c r="I2750" i="20"/>
  <c r="I2751" i="20"/>
  <c r="I2752" i="20"/>
  <c r="I2753" i="20"/>
  <c r="I2754" i="20"/>
  <c r="I2755" i="20"/>
  <c r="I2756" i="20"/>
  <c r="I2757" i="20"/>
  <c r="I2758" i="20"/>
  <c r="I2759" i="20"/>
  <c r="I2760" i="20"/>
  <c r="I2761" i="20"/>
  <c r="I2762" i="20"/>
  <c r="I2763" i="20"/>
  <c r="I2764" i="20"/>
  <c r="I2765" i="20"/>
  <c r="I2766" i="20"/>
  <c r="I2767" i="20"/>
  <c r="I2768" i="20"/>
  <c r="I2769" i="20"/>
  <c r="I2770" i="20"/>
  <c r="I2771" i="20"/>
  <c r="I2772" i="20"/>
  <c r="I2773" i="20"/>
  <c r="I2774" i="20"/>
  <c r="I2775" i="20"/>
  <c r="I2776" i="20"/>
  <c r="I2777" i="20"/>
  <c r="I2778" i="20"/>
  <c r="I2779" i="20"/>
  <c r="I2780" i="20"/>
  <c r="I2781" i="20"/>
  <c r="I2782" i="20"/>
  <c r="I2783" i="20"/>
  <c r="I2784" i="20"/>
  <c r="I2785" i="20"/>
  <c r="I2786" i="20"/>
  <c r="I2787" i="20"/>
  <c r="I2788" i="20"/>
  <c r="I2789" i="20"/>
  <c r="I2790" i="20"/>
  <c r="I2791" i="20"/>
  <c r="I2792" i="20"/>
  <c r="I2793" i="20"/>
  <c r="I2794" i="20"/>
  <c r="I2795" i="20"/>
  <c r="I2796" i="20"/>
  <c r="I2797" i="20"/>
  <c r="I2798" i="20"/>
  <c r="I2799" i="20"/>
  <c r="I2800" i="20"/>
  <c r="I2801" i="20"/>
  <c r="I2802" i="20"/>
  <c r="I2803" i="20"/>
  <c r="I2804" i="20"/>
  <c r="I2805" i="20"/>
  <c r="I2806" i="20"/>
  <c r="I2807" i="20"/>
  <c r="I2808" i="20"/>
  <c r="I2809" i="20"/>
  <c r="I2810" i="20"/>
  <c r="I2811" i="20"/>
  <c r="I2812" i="20"/>
  <c r="I2813" i="20"/>
  <c r="I2814" i="20"/>
  <c r="I2815" i="20"/>
  <c r="I2816" i="20"/>
  <c r="I2817" i="20"/>
  <c r="I2818" i="20"/>
  <c r="I2819" i="20"/>
  <c r="I2820" i="20"/>
  <c r="I2821" i="20"/>
  <c r="I2822" i="20"/>
  <c r="I2823" i="20"/>
  <c r="I2824" i="20"/>
  <c r="I2825" i="20"/>
  <c r="I2826" i="20"/>
  <c r="I2827" i="20"/>
  <c r="I2828" i="20"/>
  <c r="I2829" i="20"/>
  <c r="I2830" i="20"/>
  <c r="I2831" i="20"/>
  <c r="I2832" i="20"/>
  <c r="I2833" i="20"/>
  <c r="I2834" i="20"/>
  <c r="I2835" i="20"/>
  <c r="I2836" i="20"/>
  <c r="I2837" i="20"/>
  <c r="I2838" i="20"/>
  <c r="I2839" i="20"/>
  <c r="I2840" i="20"/>
  <c r="I2841" i="20"/>
  <c r="I2842" i="20"/>
  <c r="I2843" i="20"/>
  <c r="I2844" i="20"/>
  <c r="I2845" i="20"/>
  <c r="I2846" i="20"/>
  <c r="I2847" i="20"/>
  <c r="I2848" i="20"/>
  <c r="I2849" i="20"/>
  <c r="I2850" i="20"/>
  <c r="I2851" i="20"/>
  <c r="I2852" i="20"/>
  <c r="I2853" i="20"/>
  <c r="I2854" i="20"/>
  <c r="I2855" i="20"/>
  <c r="I2856" i="20"/>
  <c r="I2857" i="20"/>
  <c r="I2858" i="20"/>
  <c r="I2859" i="20"/>
  <c r="I2860" i="20"/>
  <c r="I2861" i="20"/>
  <c r="I2862" i="20"/>
  <c r="I2863" i="20"/>
  <c r="I2864" i="20"/>
  <c r="I2865" i="20"/>
  <c r="I2866" i="20"/>
  <c r="I2867" i="20"/>
  <c r="I2868" i="20"/>
  <c r="I2869" i="20"/>
  <c r="I2870" i="20"/>
  <c r="I2871" i="20"/>
  <c r="I2872" i="20"/>
  <c r="I2873" i="20"/>
  <c r="I2874" i="20"/>
  <c r="I2875" i="20"/>
  <c r="I2876" i="20"/>
  <c r="I2877" i="20"/>
  <c r="I2878" i="20"/>
  <c r="I2879" i="20"/>
  <c r="I2880" i="20"/>
  <c r="I2881" i="20"/>
  <c r="I2882" i="20"/>
  <c r="I2883" i="20"/>
  <c r="I2884" i="20"/>
  <c r="I2885" i="20"/>
  <c r="I2886" i="20"/>
  <c r="I2887" i="20"/>
  <c r="I2888" i="20"/>
  <c r="I2889" i="20"/>
  <c r="I2890" i="20"/>
  <c r="I2891" i="20"/>
  <c r="I2892" i="20"/>
  <c r="I2893" i="20"/>
  <c r="I2894" i="20"/>
  <c r="I2895" i="20"/>
  <c r="I2896" i="20"/>
  <c r="I2897" i="20"/>
  <c r="I2898" i="20"/>
  <c r="I2899" i="20"/>
  <c r="I2900" i="20"/>
  <c r="I2901" i="20"/>
  <c r="I2902" i="20"/>
  <c r="I2903" i="20"/>
  <c r="I2904" i="20"/>
  <c r="I2905" i="20"/>
  <c r="I2906" i="20"/>
  <c r="I2907" i="20"/>
  <c r="I2908" i="20"/>
  <c r="I2909" i="20"/>
  <c r="I2910" i="20"/>
  <c r="I2911" i="20"/>
  <c r="I2912" i="20"/>
  <c r="I2913" i="20"/>
  <c r="I2914" i="20"/>
  <c r="I2915" i="20"/>
  <c r="I2916" i="20"/>
  <c r="I2917" i="20"/>
  <c r="I2918" i="20"/>
  <c r="I2919" i="20"/>
  <c r="I2920" i="20"/>
  <c r="I2921" i="20"/>
  <c r="I2922" i="20"/>
  <c r="I2923" i="20"/>
  <c r="I2924" i="20"/>
  <c r="I2925" i="20"/>
  <c r="I2926" i="20"/>
  <c r="I2927" i="20"/>
  <c r="I2928" i="20"/>
  <c r="I2929" i="20"/>
  <c r="I2930" i="20"/>
  <c r="I2931" i="20"/>
  <c r="I2932" i="20"/>
  <c r="I2933" i="20"/>
  <c r="I2934" i="20"/>
  <c r="I2935" i="20"/>
  <c r="I2936" i="20"/>
  <c r="I2937" i="20"/>
  <c r="I2938" i="20"/>
  <c r="I2939" i="20"/>
  <c r="I2940" i="20"/>
  <c r="I2941" i="20"/>
  <c r="I2942" i="20"/>
  <c r="I2943" i="20"/>
  <c r="I2944" i="20"/>
  <c r="I2945" i="20"/>
  <c r="I2946" i="20"/>
  <c r="I2947" i="20"/>
  <c r="I2948" i="20"/>
  <c r="I2949" i="20"/>
  <c r="I2950" i="20"/>
  <c r="I2951" i="20"/>
  <c r="I2952" i="20"/>
  <c r="I2953" i="20"/>
  <c r="I2954" i="20"/>
  <c r="I2955" i="20"/>
  <c r="I2956" i="20"/>
  <c r="I2957" i="20"/>
  <c r="I2958" i="20"/>
  <c r="I2959" i="20"/>
  <c r="I2960" i="20"/>
  <c r="I2961" i="20"/>
  <c r="I2962" i="20"/>
  <c r="I2963" i="20"/>
  <c r="I2964" i="20"/>
  <c r="I2965" i="20"/>
  <c r="I2966" i="20"/>
  <c r="I2967" i="20"/>
  <c r="I2968" i="20"/>
  <c r="I2969" i="20"/>
  <c r="I2970" i="20"/>
  <c r="I2971" i="20"/>
  <c r="I2972" i="20"/>
  <c r="I2973" i="20"/>
  <c r="I2974" i="20"/>
  <c r="I2975" i="20"/>
  <c r="I2976" i="20"/>
  <c r="I2977" i="20"/>
  <c r="I2978" i="20"/>
  <c r="I2979" i="20"/>
  <c r="I2980" i="20"/>
  <c r="I2981" i="20"/>
  <c r="I2982" i="20"/>
  <c r="I2983" i="20"/>
  <c r="I2984" i="20"/>
  <c r="I2985" i="20"/>
  <c r="I2986" i="20"/>
  <c r="I2987" i="20"/>
  <c r="I2988" i="20"/>
  <c r="I2989" i="20"/>
  <c r="I2990" i="20"/>
  <c r="I2991" i="20"/>
  <c r="I2992" i="20"/>
  <c r="I2993" i="20"/>
  <c r="I2994" i="20"/>
  <c r="I2995" i="20"/>
  <c r="I2996" i="20"/>
  <c r="I2997" i="20"/>
  <c r="I2998" i="20"/>
  <c r="I2999" i="20"/>
  <c r="I3000" i="20"/>
  <c r="I3001" i="20"/>
  <c r="I3002" i="20"/>
  <c r="I3003" i="20"/>
  <c r="I3004" i="20"/>
  <c r="I3005" i="20"/>
  <c r="I3006" i="20"/>
  <c r="I3007" i="20"/>
  <c r="I3008" i="20"/>
  <c r="I3009" i="20"/>
  <c r="I3010" i="20"/>
  <c r="I3011" i="20"/>
  <c r="I3012" i="20"/>
  <c r="I3013" i="20"/>
  <c r="I3014" i="20"/>
  <c r="I3015" i="20"/>
  <c r="I3016" i="20"/>
  <c r="I3017" i="20"/>
  <c r="I3018" i="20"/>
  <c r="I3019" i="20"/>
  <c r="I3020" i="20"/>
  <c r="I3021" i="20"/>
  <c r="I3022" i="20"/>
  <c r="I3023" i="20"/>
  <c r="I3024" i="20"/>
  <c r="I3025" i="20"/>
  <c r="I3026" i="20"/>
  <c r="I3027" i="20"/>
  <c r="I3028" i="20"/>
  <c r="I3029" i="20"/>
  <c r="I3030" i="20"/>
  <c r="I3031" i="20"/>
  <c r="I3032" i="20"/>
  <c r="I3033" i="20"/>
  <c r="I3034" i="20"/>
  <c r="I3035" i="20"/>
  <c r="I3036" i="20"/>
  <c r="I3037" i="20"/>
  <c r="I3038" i="20"/>
  <c r="I3039" i="20"/>
  <c r="I3040" i="20"/>
  <c r="I3041" i="20"/>
  <c r="I3042" i="20"/>
  <c r="I3043" i="20"/>
  <c r="I3044" i="20"/>
  <c r="I3045" i="20"/>
  <c r="I3046" i="20"/>
  <c r="I3047" i="20"/>
  <c r="I3048" i="20"/>
  <c r="I3049" i="20"/>
  <c r="I3050" i="20"/>
  <c r="I3051" i="20"/>
  <c r="I3052" i="20"/>
  <c r="I3053" i="20"/>
  <c r="I3054" i="20"/>
  <c r="I3055" i="20"/>
  <c r="I3056" i="20"/>
  <c r="I3057" i="20"/>
  <c r="I3058" i="20"/>
  <c r="I3059" i="20"/>
  <c r="I3060" i="20"/>
  <c r="I3061" i="20"/>
  <c r="I3062" i="20"/>
  <c r="I3063" i="20"/>
  <c r="I3064" i="20"/>
  <c r="I3065" i="20"/>
  <c r="I3066" i="20"/>
  <c r="I3067" i="20"/>
  <c r="I3068" i="20"/>
  <c r="I3069" i="20"/>
  <c r="I3070" i="20"/>
  <c r="I3071" i="20"/>
  <c r="I3072" i="20"/>
  <c r="I3073" i="20"/>
  <c r="I3074" i="20"/>
  <c r="I3075" i="20"/>
  <c r="I3076" i="20"/>
  <c r="I3077" i="20"/>
  <c r="I3078" i="20"/>
  <c r="I3079" i="20"/>
  <c r="I3080" i="20"/>
  <c r="I3081" i="20"/>
  <c r="I3082" i="20"/>
  <c r="I3083" i="20"/>
  <c r="I3084" i="20"/>
  <c r="I3085" i="20"/>
  <c r="I3086" i="20"/>
  <c r="I3087" i="20"/>
  <c r="I3088" i="20"/>
  <c r="I3089" i="20"/>
  <c r="I3090" i="20"/>
  <c r="I3091" i="20"/>
  <c r="I3092" i="20"/>
  <c r="I3093" i="20"/>
  <c r="I3094" i="20"/>
  <c r="I3095" i="20"/>
  <c r="I3096" i="20"/>
  <c r="I3097" i="20"/>
  <c r="I3098" i="20"/>
  <c r="I3099" i="20"/>
  <c r="I3100" i="20"/>
  <c r="I3101" i="20"/>
  <c r="I3102" i="20"/>
  <c r="I3103" i="20"/>
  <c r="I3104" i="20"/>
  <c r="I3105" i="20"/>
  <c r="I3106" i="20"/>
  <c r="I3107" i="20"/>
  <c r="I3108" i="20"/>
  <c r="I3109" i="20"/>
  <c r="I3110" i="20"/>
  <c r="I3111" i="20"/>
  <c r="I3112" i="20"/>
  <c r="I3113" i="20"/>
  <c r="I3114" i="20"/>
  <c r="I3115" i="20"/>
  <c r="I3116" i="20"/>
  <c r="I3117" i="20"/>
  <c r="I3118" i="20"/>
  <c r="I3119" i="20"/>
  <c r="I3120" i="20"/>
  <c r="I3121" i="20"/>
  <c r="I3122" i="20"/>
  <c r="I3123" i="20"/>
  <c r="I3124" i="20"/>
  <c r="I3125" i="20"/>
  <c r="I3126" i="20"/>
  <c r="I3127" i="20"/>
  <c r="I3128" i="20"/>
  <c r="I3129" i="20"/>
  <c r="I3130" i="20"/>
  <c r="I3131" i="20"/>
  <c r="I3132" i="20"/>
  <c r="I3133" i="20"/>
  <c r="I3134" i="20"/>
  <c r="I3135" i="20"/>
  <c r="I3136" i="20"/>
  <c r="I3137" i="20"/>
  <c r="I3138" i="20"/>
  <c r="I3139" i="20"/>
  <c r="I3140" i="20"/>
  <c r="I3141" i="20"/>
  <c r="I3142" i="20"/>
  <c r="I3143" i="20"/>
  <c r="I3144" i="20"/>
  <c r="I3145" i="20"/>
  <c r="I3146" i="20"/>
  <c r="I3147" i="20"/>
  <c r="I3148" i="20"/>
  <c r="I3149" i="20"/>
  <c r="I3150" i="20"/>
  <c r="I3151" i="20"/>
  <c r="I3152" i="20"/>
  <c r="I3153" i="20"/>
  <c r="I3154" i="20"/>
  <c r="I3155" i="20"/>
  <c r="I3156" i="20"/>
  <c r="I3157" i="20"/>
  <c r="I3158" i="20"/>
  <c r="I3159" i="20"/>
  <c r="I3160" i="20"/>
  <c r="I3161" i="20"/>
  <c r="I3162" i="20"/>
  <c r="I3163" i="20"/>
  <c r="I3164" i="20"/>
  <c r="I3165" i="20"/>
  <c r="I3166" i="20"/>
  <c r="I3167" i="20"/>
  <c r="I3168" i="20"/>
  <c r="I3169" i="20"/>
  <c r="I3170" i="20"/>
  <c r="I3171" i="20"/>
  <c r="I3172" i="20"/>
  <c r="I3173" i="20"/>
  <c r="I3174" i="20"/>
  <c r="I3175" i="20"/>
  <c r="I3176" i="20"/>
  <c r="I3177" i="20"/>
  <c r="I3178" i="20"/>
  <c r="I3179" i="20"/>
  <c r="I3180" i="20"/>
  <c r="I3181" i="20"/>
  <c r="I3182" i="20"/>
  <c r="I3183" i="20"/>
  <c r="I3184" i="20"/>
  <c r="I3185" i="20"/>
  <c r="I3186" i="20"/>
  <c r="I3187" i="20"/>
  <c r="I3188" i="20"/>
  <c r="I3189" i="20"/>
  <c r="I3190" i="20"/>
  <c r="I3191" i="20"/>
  <c r="I3192" i="20"/>
  <c r="I3193" i="20"/>
  <c r="I3194" i="20"/>
  <c r="I3195" i="20"/>
  <c r="I3196" i="20"/>
  <c r="I3197" i="20"/>
  <c r="I3198" i="20"/>
  <c r="I3199" i="20"/>
  <c r="I3200" i="20"/>
  <c r="I3201" i="20"/>
  <c r="I3202" i="20"/>
  <c r="I3203" i="20"/>
  <c r="I3204" i="20"/>
  <c r="I3205" i="20"/>
  <c r="I3206" i="20"/>
  <c r="I3207" i="20"/>
  <c r="I3208" i="20"/>
  <c r="I3209" i="20"/>
  <c r="I3210" i="20"/>
  <c r="I3211" i="20"/>
  <c r="I3212" i="20"/>
  <c r="I3213" i="20"/>
  <c r="I3214" i="20"/>
  <c r="I3215" i="20"/>
  <c r="I3216" i="20"/>
  <c r="I3217" i="20"/>
  <c r="I3218" i="20"/>
  <c r="I3219" i="20"/>
  <c r="I3220" i="20"/>
  <c r="I3221" i="20"/>
  <c r="I3222" i="20"/>
  <c r="I3223" i="20"/>
  <c r="I3224" i="20"/>
  <c r="I3225" i="20"/>
  <c r="I3226" i="20"/>
  <c r="I3227" i="20"/>
  <c r="I3228" i="20"/>
  <c r="I3229" i="20"/>
  <c r="I3230" i="20"/>
  <c r="I3231" i="20"/>
  <c r="I3232" i="20"/>
  <c r="I3233" i="20"/>
  <c r="I3234" i="20"/>
  <c r="I3235" i="20"/>
  <c r="I3236" i="20"/>
  <c r="I3237" i="20"/>
  <c r="I3238" i="20"/>
  <c r="I3239" i="20"/>
  <c r="I3240" i="20"/>
  <c r="I3241" i="20"/>
  <c r="I3242" i="20"/>
  <c r="I3243" i="20"/>
  <c r="I3244" i="20"/>
  <c r="I3245" i="20"/>
  <c r="I3246" i="20"/>
  <c r="I3247" i="20"/>
  <c r="I3248" i="20"/>
  <c r="I3249" i="20"/>
  <c r="I3250" i="20"/>
  <c r="I3251" i="20"/>
  <c r="I3252" i="20"/>
  <c r="I3253" i="20"/>
  <c r="I3254" i="20"/>
  <c r="I3255" i="20"/>
  <c r="I3256" i="20"/>
  <c r="I3257" i="20"/>
  <c r="I3258" i="20"/>
  <c r="I3259" i="20"/>
  <c r="I3260" i="20"/>
  <c r="I3261" i="20"/>
  <c r="I3262" i="20"/>
  <c r="I3263" i="20"/>
  <c r="I3264" i="20"/>
  <c r="I3265" i="20"/>
  <c r="I3266" i="20"/>
  <c r="I3267" i="20"/>
  <c r="I3268" i="20"/>
  <c r="I3269" i="20"/>
  <c r="I3270" i="20"/>
  <c r="I3271" i="20"/>
  <c r="I3272" i="20"/>
  <c r="I3273" i="20"/>
  <c r="I3274" i="20"/>
  <c r="I3275" i="20"/>
  <c r="I3276" i="20"/>
  <c r="I3277" i="20"/>
  <c r="I3278" i="20"/>
  <c r="I3279" i="20"/>
  <c r="I3280" i="20"/>
  <c r="I3281" i="20"/>
  <c r="I3282" i="20"/>
  <c r="I3283" i="20"/>
  <c r="I3284" i="20"/>
  <c r="I3285" i="20"/>
  <c r="I3286" i="20"/>
  <c r="I3287" i="20"/>
  <c r="I3288" i="20"/>
  <c r="I3289" i="20"/>
  <c r="I3290" i="20"/>
  <c r="I3291" i="20"/>
  <c r="I3292" i="20"/>
  <c r="I3293" i="20"/>
  <c r="I3294" i="20"/>
  <c r="I3295" i="20"/>
  <c r="I3296" i="20"/>
  <c r="I3297" i="20"/>
  <c r="I3298" i="20"/>
  <c r="I3299" i="20"/>
  <c r="I3300" i="20"/>
  <c r="I3301" i="20"/>
  <c r="I3302" i="20"/>
  <c r="I3303" i="20"/>
  <c r="I3304" i="20"/>
  <c r="I3305" i="20"/>
  <c r="I3306" i="20"/>
  <c r="I3307" i="20"/>
  <c r="I3308" i="20"/>
  <c r="I3309" i="20"/>
  <c r="I3310" i="20"/>
  <c r="I3311" i="20"/>
  <c r="I3312" i="20"/>
  <c r="I3313" i="20"/>
  <c r="I3314" i="20"/>
  <c r="I3315" i="20"/>
  <c r="I3316" i="20"/>
  <c r="I3317" i="20"/>
  <c r="I3318" i="20"/>
  <c r="I3319" i="20"/>
  <c r="I3320" i="20"/>
  <c r="I3321" i="20"/>
  <c r="I3322" i="20"/>
  <c r="I3323" i="20"/>
  <c r="I3324" i="20"/>
  <c r="I3325" i="20"/>
  <c r="I3326" i="20"/>
  <c r="I3327" i="20"/>
  <c r="I3328" i="20"/>
  <c r="I3329" i="20"/>
  <c r="I3330" i="20"/>
  <c r="I3331" i="20"/>
  <c r="I3332" i="20"/>
  <c r="I3333" i="20"/>
  <c r="I3334" i="20"/>
  <c r="I3335" i="20"/>
  <c r="I3336" i="20"/>
  <c r="I3337" i="20"/>
  <c r="I3338" i="20"/>
  <c r="I3339" i="20"/>
  <c r="I3340" i="20"/>
  <c r="I3341" i="20"/>
  <c r="I3342" i="20"/>
  <c r="I3343" i="20"/>
  <c r="I3344" i="20"/>
  <c r="I3345" i="20"/>
  <c r="I3346" i="20"/>
  <c r="I3347" i="20"/>
  <c r="I3348" i="20"/>
  <c r="I3349" i="20"/>
  <c r="I3350" i="20"/>
  <c r="I3351" i="20"/>
  <c r="I3352" i="20"/>
  <c r="I3353" i="20"/>
  <c r="I3354" i="20"/>
  <c r="I3355" i="20"/>
  <c r="I3356" i="20"/>
  <c r="I3357" i="20"/>
  <c r="I3358" i="20"/>
  <c r="I3359" i="20"/>
  <c r="I3360" i="20"/>
  <c r="I3361" i="20"/>
  <c r="I3362" i="20"/>
  <c r="I3363" i="20"/>
  <c r="I3364" i="20"/>
  <c r="I3365" i="20"/>
  <c r="I3366" i="20"/>
  <c r="I3367" i="20"/>
  <c r="I3368" i="20"/>
  <c r="I3369" i="20"/>
  <c r="I3370" i="20"/>
  <c r="I3371" i="20"/>
  <c r="I3372" i="20"/>
  <c r="I3373" i="20"/>
  <c r="I3374" i="20"/>
  <c r="I3375" i="20"/>
  <c r="I3376" i="20"/>
  <c r="I3377" i="20"/>
  <c r="I3378" i="20"/>
  <c r="I3379" i="20"/>
  <c r="I3380" i="20"/>
  <c r="I3381" i="20"/>
  <c r="I3382" i="20"/>
  <c r="I3383" i="20"/>
  <c r="I3384" i="20"/>
  <c r="I3385" i="20"/>
  <c r="I3386" i="20"/>
  <c r="I3387" i="20"/>
  <c r="I3388" i="20"/>
  <c r="I3389" i="20"/>
  <c r="I3390" i="20"/>
  <c r="I3391" i="20"/>
  <c r="I3392" i="20"/>
  <c r="I3393" i="20"/>
  <c r="I3394" i="20"/>
  <c r="I3395" i="20"/>
  <c r="I3396" i="20"/>
  <c r="I3397" i="20"/>
  <c r="I3398" i="20"/>
  <c r="I3399" i="20"/>
  <c r="I3400" i="20"/>
  <c r="I3401" i="20"/>
  <c r="I3402" i="20"/>
  <c r="I3403" i="20"/>
  <c r="I3404" i="20"/>
  <c r="I3405" i="20"/>
  <c r="I3406" i="20"/>
  <c r="I3407" i="20"/>
  <c r="I3408" i="20"/>
  <c r="I3409" i="20"/>
  <c r="I3410" i="20"/>
  <c r="I3411" i="20"/>
  <c r="I3412" i="20"/>
  <c r="I3413" i="20"/>
  <c r="I3414" i="20"/>
  <c r="I3415" i="20"/>
  <c r="I3416" i="20"/>
  <c r="I3417" i="20"/>
  <c r="I3418" i="20"/>
  <c r="I3419" i="20"/>
  <c r="I3420" i="20"/>
  <c r="I3421" i="20"/>
  <c r="I3422" i="20"/>
  <c r="I3423" i="20"/>
  <c r="I3424" i="20"/>
  <c r="I3425" i="20"/>
  <c r="I3426" i="20"/>
  <c r="I3427" i="20"/>
  <c r="I3428" i="20"/>
  <c r="I3429" i="20"/>
  <c r="I3430" i="20"/>
  <c r="I3431" i="20"/>
  <c r="I3432" i="20"/>
  <c r="I3433" i="20"/>
  <c r="I3434" i="20"/>
  <c r="I3435" i="20"/>
  <c r="I3436" i="20"/>
  <c r="I3437" i="20"/>
  <c r="I3438" i="20"/>
  <c r="I3439" i="20"/>
  <c r="I3440" i="20"/>
  <c r="I3441" i="20"/>
  <c r="I3442" i="20"/>
  <c r="I3443" i="20"/>
  <c r="I3444" i="20"/>
  <c r="I3445" i="20"/>
  <c r="I3446" i="20"/>
  <c r="I3447" i="20"/>
  <c r="I3448" i="20"/>
  <c r="I3449" i="20"/>
  <c r="I3450" i="20"/>
  <c r="I3451" i="20"/>
  <c r="I3452" i="20"/>
  <c r="I3453" i="20"/>
  <c r="I3454" i="20"/>
  <c r="I3455" i="20"/>
  <c r="I3456" i="20"/>
  <c r="I3457" i="20"/>
  <c r="I3458" i="20"/>
  <c r="I3459" i="20"/>
  <c r="I3460" i="20"/>
  <c r="I3461" i="20"/>
  <c r="I3462" i="20"/>
  <c r="I3463" i="20"/>
  <c r="I3464" i="20"/>
  <c r="I3465" i="20"/>
  <c r="I3466" i="20"/>
  <c r="I3467" i="20"/>
  <c r="I3468" i="20"/>
  <c r="I3469" i="20"/>
  <c r="I3470" i="20"/>
  <c r="I3471" i="20"/>
  <c r="I3472" i="20"/>
  <c r="I3473" i="20"/>
  <c r="I3474" i="20"/>
  <c r="I3475" i="20"/>
  <c r="I3476" i="20"/>
  <c r="I3477" i="20"/>
  <c r="I3478" i="20"/>
  <c r="I3479" i="20"/>
  <c r="I3480" i="20"/>
  <c r="I3481" i="20"/>
  <c r="I3482" i="20"/>
  <c r="I3483" i="20"/>
  <c r="I3484" i="20"/>
  <c r="I3485" i="20"/>
  <c r="I3486" i="20"/>
  <c r="I3487" i="20"/>
  <c r="I3488" i="20"/>
  <c r="I3489" i="20"/>
  <c r="I3490" i="20"/>
  <c r="I3491" i="20"/>
  <c r="I3492" i="20"/>
  <c r="I3493" i="20"/>
  <c r="I3494" i="20"/>
  <c r="I3495" i="20"/>
  <c r="I3496" i="20"/>
  <c r="I3497" i="20"/>
  <c r="I3498" i="20"/>
  <c r="I3499" i="20"/>
  <c r="I3500" i="20"/>
  <c r="I3501" i="20"/>
  <c r="I3502" i="20"/>
  <c r="I3503" i="20"/>
  <c r="I3504" i="20"/>
  <c r="I3505" i="20"/>
  <c r="I3506" i="20"/>
  <c r="I3507" i="20"/>
  <c r="I3508" i="20"/>
  <c r="I3509" i="20"/>
  <c r="I3510" i="20"/>
  <c r="I3511" i="20"/>
  <c r="I3512" i="20"/>
  <c r="I3513" i="20"/>
  <c r="I3514" i="20"/>
  <c r="I3515" i="20"/>
  <c r="I3516" i="20"/>
  <c r="I3517" i="20"/>
  <c r="I3518" i="20"/>
  <c r="I3519" i="20"/>
  <c r="I3520" i="20"/>
  <c r="I3521" i="20"/>
  <c r="I3522" i="20"/>
  <c r="I3523" i="20"/>
  <c r="I3524" i="20"/>
  <c r="I3525" i="20"/>
  <c r="I3526" i="20"/>
  <c r="I3527" i="20"/>
  <c r="I3528" i="20"/>
  <c r="I3529" i="20"/>
  <c r="I3530" i="20"/>
  <c r="I3531" i="20"/>
  <c r="I3532" i="20"/>
  <c r="I3533" i="20"/>
  <c r="I3534" i="20"/>
  <c r="I3535" i="20"/>
  <c r="I3536" i="20"/>
  <c r="I3537" i="20"/>
  <c r="I3538" i="20"/>
  <c r="I3539" i="20"/>
  <c r="I3540" i="20"/>
  <c r="I3541" i="20"/>
  <c r="I3542" i="20"/>
  <c r="I3543" i="20"/>
  <c r="I3544" i="20"/>
  <c r="I3545" i="20"/>
  <c r="I3546" i="20"/>
  <c r="I3547" i="20"/>
  <c r="I3548" i="20"/>
  <c r="I3549" i="20"/>
  <c r="I3550" i="20"/>
  <c r="I3551" i="20"/>
  <c r="I3552" i="20"/>
  <c r="I3553" i="20"/>
  <c r="I3554" i="20"/>
  <c r="I3555" i="20"/>
  <c r="I3556" i="20"/>
  <c r="I3557" i="20"/>
  <c r="I3558" i="20"/>
  <c r="I3559" i="20"/>
  <c r="I3560" i="20"/>
  <c r="I3561" i="20"/>
  <c r="I3562" i="20"/>
  <c r="I3563" i="20"/>
  <c r="I3564" i="20"/>
  <c r="I3565" i="20"/>
  <c r="I3566" i="20"/>
  <c r="I3567" i="20"/>
  <c r="I3568" i="20"/>
  <c r="I3569" i="20"/>
  <c r="I3570" i="20"/>
  <c r="I3571" i="20"/>
  <c r="I3572" i="20"/>
  <c r="I3573" i="20"/>
  <c r="I3574" i="20"/>
  <c r="I3575" i="20"/>
  <c r="I3576" i="20"/>
  <c r="I3577" i="20"/>
  <c r="I3578" i="20"/>
  <c r="I3579" i="20"/>
  <c r="I3580" i="20"/>
  <c r="I3581" i="20"/>
  <c r="I3582" i="20"/>
  <c r="I3583" i="20"/>
  <c r="I3584" i="20"/>
  <c r="I3585" i="20"/>
  <c r="I3586" i="20"/>
  <c r="I3587" i="20"/>
  <c r="I3588" i="20"/>
  <c r="I3589" i="20"/>
  <c r="I3590" i="20"/>
  <c r="I3591" i="20"/>
  <c r="I3592" i="20"/>
  <c r="I3593" i="20"/>
  <c r="I3594" i="20"/>
  <c r="I3595" i="20"/>
  <c r="I3596" i="20"/>
  <c r="I3597" i="20"/>
  <c r="I3598" i="20"/>
  <c r="I3599" i="20"/>
  <c r="I3600" i="20"/>
  <c r="I3601" i="20"/>
  <c r="I3602" i="20"/>
  <c r="I3603" i="20"/>
  <c r="I3604" i="20"/>
  <c r="I3605" i="20"/>
  <c r="I3606" i="20"/>
  <c r="I3607" i="20"/>
  <c r="I3608" i="20"/>
  <c r="I3609" i="20"/>
  <c r="I3610" i="20"/>
  <c r="I3611" i="20"/>
  <c r="I3612" i="20"/>
  <c r="I3613" i="20"/>
  <c r="I3614" i="20"/>
  <c r="I3615" i="20"/>
  <c r="I3616" i="20"/>
  <c r="I3617" i="20"/>
  <c r="I3618" i="20"/>
  <c r="I3619" i="20"/>
  <c r="I3620" i="20"/>
  <c r="I3621" i="20"/>
  <c r="I3622" i="20"/>
  <c r="I3623" i="20"/>
  <c r="I3624" i="20"/>
  <c r="I3625" i="20"/>
  <c r="I3626" i="20"/>
  <c r="I3627" i="20"/>
  <c r="I3628" i="20"/>
  <c r="I3629" i="20"/>
  <c r="I3630" i="20"/>
  <c r="I3631" i="20"/>
  <c r="I3632" i="20"/>
  <c r="I3633" i="20"/>
  <c r="I3634" i="20"/>
  <c r="I3635" i="20"/>
  <c r="I3636" i="20"/>
  <c r="I3637" i="20"/>
  <c r="I3638" i="20"/>
  <c r="I3639" i="20"/>
  <c r="I3640" i="20"/>
  <c r="I3641" i="20"/>
  <c r="I3642" i="20"/>
  <c r="I3643" i="20"/>
  <c r="I3644" i="20"/>
  <c r="I3645" i="20"/>
  <c r="I3646" i="20"/>
  <c r="I3647" i="20"/>
  <c r="I3648" i="20"/>
  <c r="I3649" i="20"/>
  <c r="I3650" i="20"/>
  <c r="I3651" i="20"/>
  <c r="I3652" i="20"/>
  <c r="I3653" i="20"/>
  <c r="I3654" i="20"/>
  <c r="I3655" i="20"/>
  <c r="I3656" i="20"/>
  <c r="I3657" i="20"/>
  <c r="I3658" i="20"/>
  <c r="I3659" i="20"/>
  <c r="I3660" i="20"/>
  <c r="I3661" i="20"/>
  <c r="I3662" i="20"/>
  <c r="I3663" i="20"/>
  <c r="I3664" i="20"/>
  <c r="I3665" i="20"/>
  <c r="I3666" i="20"/>
  <c r="I3667" i="20"/>
  <c r="I3668" i="20"/>
  <c r="I3669" i="20"/>
  <c r="I3670" i="20"/>
  <c r="I3671" i="20"/>
  <c r="I3672" i="20"/>
  <c r="I3673" i="20"/>
  <c r="I3674" i="20"/>
  <c r="I3675" i="20"/>
  <c r="I3676" i="20"/>
  <c r="I3677" i="20"/>
  <c r="I3678" i="20"/>
  <c r="I3679" i="20"/>
  <c r="I3680" i="20"/>
  <c r="I3681" i="20"/>
  <c r="I3682" i="20"/>
  <c r="I3683" i="20"/>
  <c r="I3684" i="20"/>
  <c r="I3685" i="20"/>
  <c r="I3686" i="20"/>
  <c r="I3687" i="20"/>
  <c r="I3688" i="20"/>
  <c r="I3689" i="20"/>
  <c r="I3690" i="20"/>
  <c r="I3691" i="20"/>
  <c r="I3692" i="20"/>
  <c r="I3693" i="20"/>
  <c r="I3694" i="20"/>
  <c r="I3695" i="20"/>
  <c r="I3696" i="20"/>
  <c r="I3697" i="20"/>
  <c r="I3698" i="20"/>
  <c r="I3699" i="20"/>
  <c r="I3700" i="20"/>
  <c r="I3701" i="20"/>
  <c r="I3702" i="20"/>
  <c r="I3703" i="20"/>
  <c r="I3704" i="20"/>
  <c r="I3705" i="20"/>
  <c r="I3706" i="20"/>
  <c r="I3707" i="20"/>
  <c r="I3708" i="20"/>
  <c r="I3709" i="20"/>
  <c r="I3710" i="20"/>
  <c r="I3711" i="20"/>
  <c r="I3712" i="20"/>
  <c r="I3713" i="20"/>
  <c r="I3714" i="20"/>
  <c r="I3715" i="20"/>
  <c r="I3716" i="20"/>
  <c r="I3717" i="20"/>
  <c r="I3718" i="20"/>
  <c r="I3719" i="20"/>
  <c r="I3720" i="20"/>
  <c r="I3721" i="20"/>
  <c r="I3722" i="20"/>
  <c r="I3723" i="20"/>
  <c r="I3724" i="20"/>
  <c r="I3725" i="20"/>
  <c r="I3726" i="20"/>
  <c r="I3727" i="20"/>
  <c r="I3728" i="20"/>
  <c r="I3729" i="20"/>
  <c r="I3730" i="20"/>
  <c r="I3731" i="20"/>
  <c r="I3732" i="20"/>
  <c r="I3733" i="20"/>
  <c r="I3734" i="20"/>
  <c r="I3735" i="20"/>
  <c r="I3736" i="20"/>
  <c r="I3737" i="20"/>
  <c r="I3738" i="20"/>
  <c r="I3739" i="20"/>
  <c r="I3740" i="20"/>
  <c r="I3741" i="20"/>
  <c r="I3742" i="20"/>
  <c r="I3743" i="20"/>
  <c r="I3744" i="20"/>
  <c r="I3745" i="20"/>
  <c r="I3746" i="20"/>
  <c r="I3747" i="20"/>
  <c r="I3748" i="20"/>
  <c r="I3749" i="20"/>
  <c r="I3750" i="20"/>
  <c r="I3751" i="20"/>
  <c r="I3752" i="20"/>
  <c r="I3753" i="20"/>
  <c r="I3754" i="20"/>
  <c r="I3755" i="20"/>
  <c r="I3756" i="20"/>
  <c r="I3757" i="20"/>
  <c r="I3758" i="20"/>
  <c r="I3759" i="20"/>
  <c r="I3760" i="20"/>
  <c r="I3761" i="20"/>
  <c r="I3762" i="20"/>
  <c r="I3763" i="20"/>
  <c r="I3764" i="20"/>
  <c r="I3765" i="20"/>
  <c r="I3766" i="20"/>
  <c r="I3767" i="20"/>
  <c r="I3768" i="20"/>
  <c r="I3769" i="20"/>
  <c r="I3770" i="20"/>
  <c r="I3771" i="20"/>
  <c r="I3772" i="20"/>
  <c r="I3773" i="20"/>
  <c r="I3774" i="20"/>
  <c r="I3775" i="20"/>
  <c r="I3776" i="20"/>
  <c r="I3777" i="20"/>
  <c r="I3778" i="20"/>
  <c r="I3779" i="20"/>
  <c r="I3780" i="20"/>
  <c r="I3781" i="20"/>
  <c r="I3782" i="20"/>
  <c r="I3783" i="20"/>
  <c r="I3784" i="20"/>
  <c r="I3785" i="20"/>
  <c r="I3786" i="20"/>
  <c r="I3787" i="20"/>
  <c r="I3788" i="20"/>
  <c r="I3789" i="20"/>
  <c r="I3790" i="20"/>
  <c r="I3791" i="20"/>
  <c r="I3792" i="20"/>
  <c r="I3793" i="20"/>
  <c r="I3794" i="20"/>
  <c r="I3795" i="20"/>
  <c r="I3796" i="20"/>
  <c r="I3797" i="20"/>
  <c r="I3798" i="20"/>
  <c r="I3799" i="20"/>
  <c r="I3800" i="20"/>
  <c r="I3801" i="20"/>
  <c r="I3802" i="20"/>
  <c r="I3803" i="20"/>
  <c r="I3804" i="20"/>
  <c r="I3805" i="20"/>
  <c r="I3806" i="20"/>
  <c r="I3807" i="20"/>
  <c r="I3808" i="20"/>
  <c r="I3809" i="20"/>
  <c r="I3810" i="20"/>
  <c r="I3811" i="20"/>
  <c r="I3812" i="20"/>
  <c r="I3813" i="20"/>
  <c r="I3814" i="20"/>
  <c r="I3815" i="20"/>
  <c r="I3816" i="20"/>
  <c r="I3817" i="20"/>
  <c r="I3818" i="20"/>
  <c r="I3819" i="20"/>
  <c r="I3820" i="20"/>
  <c r="I3821" i="20"/>
  <c r="I3822" i="20"/>
  <c r="I3823" i="20"/>
  <c r="I3824" i="20"/>
  <c r="I3825" i="20"/>
  <c r="I3826" i="20"/>
  <c r="I3827" i="20"/>
  <c r="I3828" i="20"/>
  <c r="I3829" i="20"/>
  <c r="I3830" i="20"/>
  <c r="I3831" i="20"/>
  <c r="I3832" i="20"/>
  <c r="I3833" i="20"/>
  <c r="I3834" i="20"/>
  <c r="I3835" i="20"/>
  <c r="I3836" i="20"/>
  <c r="I3837" i="20"/>
  <c r="I3838" i="20"/>
  <c r="I3839" i="20"/>
  <c r="I3840" i="20"/>
  <c r="I3841" i="20"/>
  <c r="I3842" i="20"/>
  <c r="I3843" i="20"/>
  <c r="I3844" i="20"/>
  <c r="I3845" i="20"/>
  <c r="I3846" i="20"/>
  <c r="I3847" i="20"/>
  <c r="I3848" i="20"/>
  <c r="I3849" i="20"/>
  <c r="I3850" i="20"/>
  <c r="I3851" i="20"/>
  <c r="I3852" i="20"/>
  <c r="I3853" i="20"/>
  <c r="I3854" i="20"/>
  <c r="I3855" i="20"/>
  <c r="I3856" i="20"/>
  <c r="I3857" i="20"/>
  <c r="I3858" i="20"/>
  <c r="I3859" i="20"/>
  <c r="I3860" i="20"/>
  <c r="I3861" i="20"/>
  <c r="I3862" i="20"/>
  <c r="I3863" i="20"/>
  <c r="I3864" i="20"/>
  <c r="I3865" i="20"/>
  <c r="I3866" i="20"/>
  <c r="I3867" i="20"/>
  <c r="I3868" i="20"/>
  <c r="I3869" i="20"/>
  <c r="I3870" i="20"/>
  <c r="I3871" i="20"/>
  <c r="I3872" i="20"/>
  <c r="I3873" i="20"/>
  <c r="I3874" i="20"/>
  <c r="I3875" i="20"/>
  <c r="I3876" i="20"/>
  <c r="I3877" i="20"/>
  <c r="I3878" i="20"/>
  <c r="I3879" i="20"/>
  <c r="I3880" i="20"/>
  <c r="I3881" i="20"/>
  <c r="I3882" i="20"/>
  <c r="I3883" i="20"/>
  <c r="I3884" i="20"/>
  <c r="I3885" i="20"/>
  <c r="I3886" i="20"/>
  <c r="I3887" i="20"/>
  <c r="I3888" i="20"/>
  <c r="I3889" i="20"/>
  <c r="I3890" i="20"/>
  <c r="I3891" i="20"/>
  <c r="I3892" i="20"/>
  <c r="I3893" i="20"/>
  <c r="I3894" i="20"/>
  <c r="I3895" i="20"/>
  <c r="I3896" i="20"/>
  <c r="I3897" i="20"/>
  <c r="I3898" i="20"/>
  <c r="I3899" i="20"/>
  <c r="I3900" i="20"/>
  <c r="I3901" i="20"/>
  <c r="I3902" i="20"/>
  <c r="I3903" i="20"/>
  <c r="I3904" i="20"/>
  <c r="I3905" i="20"/>
  <c r="I3906" i="20"/>
  <c r="I3907" i="20"/>
  <c r="I3908" i="20"/>
  <c r="I3909" i="20"/>
  <c r="I3910" i="20"/>
  <c r="I3911" i="20"/>
  <c r="I3912" i="20"/>
  <c r="I3913" i="20"/>
  <c r="I3914" i="20"/>
  <c r="I3915" i="20"/>
  <c r="I3916" i="20"/>
  <c r="I3917" i="20"/>
  <c r="I3918" i="20"/>
  <c r="I3919" i="20"/>
  <c r="I3920" i="20"/>
  <c r="I3921" i="20"/>
  <c r="I3922" i="20"/>
  <c r="I3923" i="20"/>
  <c r="I3924" i="20"/>
  <c r="I3925" i="20"/>
  <c r="I3926" i="20"/>
  <c r="I3927" i="20"/>
  <c r="I3928" i="20"/>
  <c r="I3929" i="20"/>
  <c r="I3930" i="20"/>
  <c r="I3931" i="20"/>
  <c r="I3932" i="20"/>
  <c r="I3933" i="20"/>
  <c r="I3934" i="20"/>
  <c r="I3935" i="20"/>
  <c r="I3936" i="20"/>
  <c r="I3937" i="20"/>
  <c r="I3938" i="20"/>
  <c r="I3939" i="20"/>
  <c r="I3940" i="20"/>
  <c r="I3941" i="20"/>
  <c r="I3942" i="20"/>
  <c r="I3943" i="20"/>
  <c r="I3944" i="20"/>
  <c r="I3945" i="20"/>
  <c r="I3946" i="20"/>
  <c r="I3947" i="20"/>
  <c r="I3948" i="20"/>
  <c r="I3949" i="20"/>
  <c r="I3950" i="20"/>
  <c r="I3951" i="20"/>
  <c r="I3952" i="20"/>
  <c r="I3953" i="20"/>
  <c r="I3954" i="20"/>
  <c r="I3955" i="20"/>
  <c r="I3956" i="20"/>
  <c r="I3957" i="20"/>
  <c r="I3958" i="20"/>
  <c r="I3959" i="20"/>
  <c r="I3960" i="20"/>
  <c r="I3961" i="20"/>
  <c r="I3962" i="20"/>
  <c r="I3963" i="20"/>
  <c r="I3964" i="20"/>
  <c r="I3965" i="20"/>
  <c r="I3966" i="20"/>
  <c r="I3967" i="20"/>
  <c r="I3968" i="20"/>
  <c r="I3969" i="20"/>
  <c r="I3970" i="20"/>
  <c r="I3971" i="20"/>
  <c r="I3972" i="20"/>
  <c r="I3973" i="20"/>
  <c r="I3974" i="20"/>
  <c r="I3975" i="20"/>
  <c r="I3976" i="20"/>
  <c r="I3977" i="20"/>
  <c r="I3978" i="20"/>
  <c r="I3979" i="20"/>
  <c r="I3980" i="20"/>
  <c r="I3981" i="20"/>
  <c r="I3982" i="20"/>
  <c r="I3983" i="20"/>
  <c r="I3984" i="20"/>
  <c r="I3985" i="20"/>
  <c r="I3986" i="20"/>
  <c r="I3987" i="20"/>
  <c r="I3988" i="20"/>
  <c r="I3989" i="20"/>
  <c r="I3990" i="20"/>
  <c r="I3991" i="20"/>
  <c r="I3992" i="20"/>
  <c r="I3993" i="20"/>
  <c r="I3994" i="20"/>
  <c r="I3995" i="20"/>
  <c r="I3996" i="20"/>
  <c r="I3997" i="20"/>
  <c r="I3998" i="20"/>
  <c r="I3999" i="20"/>
  <c r="I4000" i="20"/>
  <c r="I4001" i="20"/>
  <c r="I4002" i="20"/>
  <c r="I4003" i="20"/>
  <c r="I4004" i="20"/>
  <c r="I4005" i="20"/>
  <c r="I4006" i="20"/>
  <c r="I4007" i="20"/>
  <c r="I4008" i="20"/>
  <c r="I4009" i="20"/>
  <c r="I4010" i="20"/>
  <c r="I4011" i="20"/>
  <c r="I4012" i="20"/>
  <c r="I4013" i="20"/>
  <c r="I4014" i="20"/>
  <c r="I4015" i="20"/>
  <c r="I4016" i="20"/>
  <c r="I4017" i="20"/>
  <c r="I4018" i="20"/>
  <c r="I4019" i="20"/>
  <c r="I4020" i="20"/>
  <c r="I4021" i="20"/>
  <c r="I4022" i="20"/>
  <c r="I4023" i="20"/>
  <c r="I4024" i="20"/>
  <c r="I4025" i="20"/>
  <c r="I4026" i="20"/>
  <c r="I4027" i="20"/>
  <c r="I4028" i="20"/>
  <c r="I4029" i="20"/>
  <c r="I4030" i="20"/>
  <c r="I4031" i="20"/>
  <c r="I4032" i="20"/>
  <c r="I4033" i="20"/>
  <c r="I4034" i="20"/>
  <c r="I4035" i="20"/>
  <c r="I4036" i="20"/>
  <c r="I4037" i="20"/>
  <c r="I4038" i="20"/>
  <c r="I4039" i="20"/>
  <c r="I4040" i="20"/>
  <c r="I4041" i="20"/>
  <c r="I4042" i="20"/>
  <c r="I4043" i="20"/>
  <c r="I4044" i="20"/>
  <c r="I4045" i="20"/>
  <c r="I4046" i="20"/>
  <c r="I4047" i="20"/>
  <c r="I4048" i="20"/>
  <c r="I4049" i="20"/>
  <c r="I4050" i="20"/>
  <c r="I4051" i="20"/>
  <c r="I4052" i="20"/>
  <c r="I4053" i="20"/>
  <c r="I4054" i="20"/>
  <c r="I4055" i="20"/>
  <c r="I4056" i="20"/>
  <c r="I4057" i="20"/>
  <c r="I4058" i="20"/>
  <c r="I4059" i="20"/>
  <c r="I4060" i="20"/>
  <c r="I4061" i="20"/>
  <c r="I4062" i="20"/>
  <c r="I4063" i="20"/>
  <c r="I4064" i="20"/>
  <c r="I4065" i="20"/>
  <c r="I4066" i="20"/>
  <c r="I4067" i="20"/>
  <c r="I4068" i="20"/>
  <c r="I4069" i="20"/>
  <c r="I4070" i="20"/>
  <c r="I4071" i="20"/>
  <c r="I4072" i="20"/>
  <c r="I4073" i="20"/>
  <c r="I4074" i="20"/>
  <c r="I4075" i="20"/>
  <c r="I4076" i="20"/>
  <c r="I4077" i="20"/>
  <c r="I4078" i="20"/>
  <c r="I4079" i="20"/>
  <c r="I4080" i="20"/>
  <c r="I4081" i="20"/>
  <c r="I4082" i="20"/>
  <c r="I4083" i="20"/>
  <c r="I4084" i="20"/>
  <c r="I4085" i="20"/>
  <c r="I4086" i="20"/>
  <c r="I4087" i="20"/>
  <c r="I4088" i="20"/>
  <c r="I4089" i="20"/>
  <c r="I4090" i="20"/>
  <c r="I4091" i="20"/>
  <c r="I4092" i="20"/>
  <c r="I4093" i="20"/>
  <c r="I4094" i="20"/>
  <c r="I4095" i="20"/>
  <c r="I4096" i="20"/>
  <c r="I4097" i="20"/>
  <c r="I4098" i="20"/>
  <c r="I4099" i="20"/>
  <c r="I4100" i="20"/>
  <c r="I4101" i="20"/>
  <c r="I4102" i="20"/>
  <c r="I4103" i="20"/>
  <c r="I4104" i="20"/>
  <c r="I4105" i="20"/>
  <c r="I4106" i="20"/>
  <c r="I4107" i="20"/>
  <c r="I4108" i="20"/>
  <c r="I4109" i="20"/>
  <c r="I4110" i="20"/>
  <c r="I4111" i="20"/>
  <c r="I4112" i="20"/>
  <c r="I4113" i="20"/>
  <c r="I4114" i="20"/>
  <c r="I4115" i="20"/>
  <c r="I4116" i="20"/>
  <c r="I4117" i="20"/>
  <c r="I4118" i="20"/>
  <c r="I4119" i="20"/>
  <c r="I4120" i="20"/>
  <c r="I4121" i="20"/>
  <c r="I4122" i="20"/>
  <c r="I4123" i="20"/>
  <c r="I4124" i="20"/>
  <c r="I4125" i="20"/>
  <c r="I4126" i="20"/>
  <c r="I4127" i="20"/>
  <c r="I4128" i="20"/>
  <c r="I4129" i="20"/>
  <c r="I4130" i="20"/>
  <c r="I4131" i="20"/>
  <c r="I4132" i="20"/>
  <c r="I4133" i="20"/>
  <c r="I4134" i="20"/>
  <c r="I4135" i="20"/>
  <c r="I4136" i="20"/>
  <c r="I4137" i="20"/>
  <c r="I4138" i="20"/>
  <c r="I4139" i="20"/>
  <c r="I4140" i="20"/>
  <c r="I4141" i="20"/>
  <c r="I4142" i="20"/>
  <c r="I4143" i="20"/>
  <c r="I4144" i="20"/>
  <c r="I4145" i="20"/>
  <c r="I4146" i="20"/>
  <c r="I4147" i="20"/>
  <c r="I4148" i="20"/>
  <c r="I4149" i="20"/>
  <c r="I4150" i="20"/>
  <c r="I4151" i="20"/>
  <c r="I4152" i="20"/>
  <c r="I4153" i="20"/>
  <c r="I4154" i="20"/>
  <c r="I4155" i="20"/>
  <c r="I4156" i="20"/>
  <c r="I4157" i="20"/>
  <c r="I4158" i="20"/>
  <c r="I4159" i="20"/>
  <c r="I4160" i="20"/>
  <c r="I4161" i="20"/>
  <c r="I4162" i="20"/>
  <c r="I4163" i="20"/>
  <c r="I4164" i="20"/>
  <c r="I4165" i="20"/>
  <c r="I4166" i="20"/>
  <c r="I4167" i="20"/>
  <c r="I4168" i="20"/>
  <c r="I4169" i="20"/>
  <c r="I4170" i="20"/>
  <c r="I4171" i="20"/>
  <c r="I4172" i="20"/>
  <c r="I4173" i="20"/>
  <c r="I4174" i="20"/>
  <c r="I4175" i="20"/>
  <c r="I4176" i="20"/>
  <c r="I4177" i="20"/>
  <c r="I4178" i="20"/>
  <c r="I4179" i="20"/>
  <c r="I4180" i="20"/>
  <c r="I4181" i="20"/>
  <c r="I4182" i="20"/>
  <c r="I4183" i="20"/>
  <c r="I4184" i="20"/>
  <c r="I4185" i="20"/>
  <c r="I4186" i="20"/>
  <c r="I4187" i="20"/>
  <c r="I4188" i="20"/>
  <c r="I4189" i="20"/>
  <c r="I4190" i="20"/>
  <c r="I4191" i="20"/>
  <c r="I4192" i="20"/>
  <c r="I4193" i="20"/>
  <c r="I4194" i="20"/>
  <c r="I4195" i="20"/>
  <c r="I4196" i="20"/>
  <c r="I4197" i="20"/>
  <c r="I4198" i="20"/>
  <c r="I4199" i="20"/>
  <c r="I4200" i="20"/>
  <c r="I4201" i="20"/>
  <c r="I4202" i="20"/>
  <c r="I4203" i="20"/>
  <c r="I4204" i="20"/>
  <c r="I4205" i="20"/>
  <c r="I4206" i="20"/>
  <c r="I4207" i="20"/>
  <c r="I4208" i="20"/>
  <c r="I4209" i="20"/>
  <c r="I4210" i="20"/>
  <c r="I4211" i="20"/>
  <c r="I4212" i="20"/>
  <c r="I4213" i="20"/>
  <c r="I4214" i="20"/>
  <c r="I4215" i="20"/>
  <c r="I4216" i="20"/>
  <c r="I4217" i="20"/>
  <c r="I4218" i="20"/>
  <c r="I4219" i="20"/>
  <c r="I4220" i="20"/>
  <c r="I4221" i="20"/>
  <c r="I4222" i="20"/>
  <c r="I4223" i="20"/>
  <c r="I4224" i="20"/>
  <c r="I4225" i="20"/>
  <c r="I4226" i="20"/>
  <c r="I4227" i="20"/>
  <c r="I4228" i="20"/>
  <c r="I4229" i="20"/>
  <c r="I4230" i="20"/>
  <c r="I4231" i="20"/>
  <c r="I4232" i="20"/>
  <c r="I4233" i="20"/>
  <c r="I4234" i="20"/>
  <c r="I4235" i="20"/>
  <c r="I4236" i="20"/>
  <c r="I4237" i="20"/>
  <c r="I4238" i="20"/>
  <c r="B33" i="18" l="1"/>
  <c r="C33" i="18"/>
  <c r="D33" i="18"/>
  <c r="E33" i="18"/>
  <c r="H33" i="18"/>
  <c r="I33" i="18"/>
  <c r="J33" i="18"/>
  <c r="K33" i="18"/>
  <c r="A33" i="18"/>
  <c r="A18" i="18"/>
  <c r="E8" i="16"/>
  <c r="E9" i="16"/>
  <c r="E10" i="16"/>
  <c r="E11" i="16"/>
  <c r="E12" i="16"/>
  <c r="E13" i="16"/>
  <c r="E14" i="16"/>
  <c r="E15" i="16"/>
  <c r="E16" i="16"/>
  <c r="E17" i="16"/>
  <c r="E18" i="16"/>
  <c r="E19" i="16"/>
  <c r="E20" i="16"/>
  <c r="E21" i="16"/>
  <c r="E22" i="16"/>
  <c r="E23" i="16"/>
  <c r="E24" i="16"/>
  <c r="E25" i="16"/>
  <c r="E26" i="16"/>
  <c r="E27" i="16"/>
  <c r="E28" i="16"/>
  <c r="E29" i="16"/>
  <c r="E7" i="16"/>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9" i="1"/>
  <c r="J31" i="20"/>
  <c r="K31" i="20"/>
  <c r="L31" i="20"/>
  <c r="M31" i="20"/>
  <c r="J32" i="20"/>
  <c r="K32" i="20"/>
  <c r="L32" i="20"/>
  <c r="M32" i="20"/>
  <c r="J33" i="20"/>
  <c r="K33" i="20"/>
  <c r="L33" i="20"/>
  <c r="M33" i="20"/>
  <c r="J34" i="20"/>
  <c r="K34" i="20"/>
  <c r="L34" i="20"/>
  <c r="M34" i="20"/>
  <c r="J35" i="20"/>
  <c r="K35" i="20"/>
  <c r="L35" i="20"/>
  <c r="M35" i="20"/>
  <c r="J36" i="20"/>
  <c r="K36" i="20"/>
  <c r="L36" i="20"/>
  <c r="M36" i="20"/>
  <c r="J37" i="20"/>
  <c r="K37" i="20"/>
  <c r="L37" i="20"/>
  <c r="M37" i="20"/>
  <c r="J38" i="20"/>
  <c r="K38" i="20"/>
  <c r="L38" i="20"/>
  <c r="M38" i="20"/>
  <c r="J39" i="20"/>
  <c r="K39" i="20"/>
  <c r="L39" i="20"/>
  <c r="M39" i="20"/>
  <c r="J40" i="20"/>
  <c r="K40" i="20"/>
  <c r="L40" i="20"/>
  <c r="M40" i="20"/>
  <c r="J41" i="20"/>
  <c r="K41" i="20"/>
  <c r="L41" i="20"/>
  <c r="M41" i="20"/>
  <c r="J42" i="20"/>
  <c r="K42" i="20"/>
  <c r="L42" i="20"/>
  <c r="M42" i="20"/>
  <c r="J43" i="20"/>
  <c r="K43" i="20"/>
  <c r="L43" i="20"/>
  <c r="M43" i="20"/>
  <c r="J44" i="20"/>
  <c r="K44" i="20"/>
  <c r="L44" i="20"/>
  <c r="M44" i="20"/>
  <c r="J45" i="20"/>
  <c r="K45" i="20"/>
  <c r="L45" i="20"/>
  <c r="M45" i="20"/>
  <c r="J46" i="20"/>
  <c r="K46" i="20"/>
  <c r="L46" i="20"/>
  <c r="M46" i="20"/>
  <c r="J47" i="20"/>
  <c r="K47" i="20"/>
  <c r="L47" i="20"/>
  <c r="M47" i="20"/>
  <c r="J48" i="20"/>
  <c r="K48" i="20"/>
  <c r="L48" i="20"/>
  <c r="M48" i="20"/>
  <c r="J49" i="20"/>
  <c r="K49" i="20"/>
  <c r="L49" i="20"/>
  <c r="M49" i="20"/>
  <c r="J50" i="20"/>
  <c r="K50" i="20"/>
  <c r="L50" i="20"/>
  <c r="M50" i="20"/>
  <c r="J51" i="20"/>
  <c r="K51" i="20"/>
  <c r="L51" i="20"/>
  <c r="M51" i="20"/>
  <c r="J52" i="20"/>
  <c r="K52" i="20"/>
  <c r="L52" i="20"/>
  <c r="M52" i="20"/>
  <c r="J53" i="20"/>
  <c r="K53" i="20"/>
  <c r="L53" i="20"/>
  <c r="M53" i="20"/>
  <c r="J54" i="20"/>
  <c r="K54" i="20"/>
  <c r="L54" i="20"/>
  <c r="M54" i="20"/>
  <c r="J55" i="20"/>
  <c r="K55" i="20"/>
  <c r="L55" i="20"/>
  <c r="M55" i="20"/>
  <c r="J56" i="20"/>
  <c r="K56" i="20"/>
  <c r="L56" i="20"/>
  <c r="M56" i="20"/>
  <c r="J57" i="20"/>
  <c r="K57" i="20"/>
  <c r="L57" i="20"/>
  <c r="M57" i="20"/>
  <c r="J58" i="20"/>
  <c r="K58" i="20"/>
  <c r="L58" i="20"/>
  <c r="M58" i="20"/>
  <c r="J59" i="20"/>
  <c r="K59" i="20"/>
  <c r="L59" i="20"/>
  <c r="M59" i="20"/>
  <c r="J60" i="20"/>
  <c r="K60" i="20"/>
  <c r="L60" i="20"/>
  <c r="M60" i="20"/>
  <c r="J61" i="20"/>
  <c r="K61" i="20"/>
  <c r="L61" i="20"/>
  <c r="M61" i="20"/>
  <c r="J62" i="20"/>
  <c r="K62" i="20"/>
  <c r="L62" i="20"/>
  <c r="M62" i="20"/>
  <c r="J63" i="20"/>
  <c r="K63" i="20"/>
  <c r="L63" i="20"/>
  <c r="M63" i="20"/>
  <c r="J64" i="20"/>
  <c r="K64" i="20"/>
  <c r="L64" i="20"/>
  <c r="M64" i="20"/>
  <c r="J65" i="20"/>
  <c r="K65" i="20"/>
  <c r="L65" i="20"/>
  <c r="M65" i="20"/>
  <c r="J66" i="20"/>
  <c r="K66" i="20"/>
  <c r="L66" i="20"/>
  <c r="M66" i="20"/>
  <c r="J67" i="20"/>
  <c r="K67" i="20"/>
  <c r="L67" i="20"/>
  <c r="M67" i="20"/>
  <c r="J68" i="20"/>
  <c r="K68" i="20"/>
  <c r="L68" i="20"/>
  <c r="M68" i="20"/>
  <c r="J69" i="20"/>
  <c r="K69" i="20"/>
  <c r="L69" i="20"/>
  <c r="M69" i="20"/>
  <c r="J70" i="20"/>
  <c r="K70" i="20"/>
  <c r="L70" i="20"/>
  <c r="M70" i="20"/>
  <c r="J71" i="20"/>
  <c r="K71" i="20"/>
  <c r="L71" i="20"/>
  <c r="M71" i="20"/>
  <c r="J72" i="20"/>
  <c r="K72" i="20"/>
  <c r="L72" i="20"/>
  <c r="M72" i="20"/>
  <c r="J73" i="20"/>
  <c r="K73" i="20"/>
  <c r="L73" i="20"/>
  <c r="M73" i="20"/>
  <c r="J74" i="20"/>
  <c r="K74" i="20"/>
  <c r="L74" i="20"/>
  <c r="M74" i="20"/>
  <c r="J75" i="20"/>
  <c r="K75" i="20"/>
  <c r="L75" i="20"/>
  <c r="M75" i="20"/>
  <c r="J76" i="20"/>
  <c r="K76" i="20"/>
  <c r="L76" i="20"/>
  <c r="M76" i="20"/>
  <c r="J77" i="20"/>
  <c r="K77" i="20"/>
  <c r="L77" i="20"/>
  <c r="M77" i="20"/>
  <c r="J78" i="20"/>
  <c r="K78" i="20"/>
  <c r="L78" i="20"/>
  <c r="M78" i="20"/>
  <c r="J79" i="20"/>
  <c r="K79" i="20"/>
  <c r="L79" i="20"/>
  <c r="M79" i="20"/>
  <c r="J80" i="20"/>
  <c r="K80" i="20"/>
  <c r="L80" i="20"/>
  <c r="M80" i="20"/>
  <c r="J81" i="20"/>
  <c r="K81" i="20"/>
  <c r="L81" i="20"/>
  <c r="M81" i="20"/>
  <c r="J82" i="20"/>
  <c r="K82" i="20"/>
  <c r="L82" i="20"/>
  <c r="M82" i="20"/>
  <c r="J83" i="20"/>
  <c r="K83" i="20"/>
  <c r="L83" i="20"/>
  <c r="M83" i="20"/>
  <c r="J84" i="20"/>
  <c r="K84" i="20"/>
  <c r="L84" i="20"/>
  <c r="M84" i="20"/>
  <c r="J85" i="20"/>
  <c r="K85" i="20"/>
  <c r="L85" i="20"/>
  <c r="M85" i="20"/>
  <c r="J86" i="20"/>
  <c r="K86" i="20"/>
  <c r="L86" i="20"/>
  <c r="M86" i="20"/>
  <c r="J87" i="20"/>
  <c r="K87" i="20"/>
  <c r="L87" i="20"/>
  <c r="M87" i="20"/>
  <c r="J88" i="20"/>
  <c r="K88" i="20"/>
  <c r="L88" i="20"/>
  <c r="M88" i="20"/>
  <c r="J89" i="20"/>
  <c r="K89" i="20"/>
  <c r="L89" i="20"/>
  <c r="M89" i="20"/>
  <c r="J90" i="20"/>
  <c r="K90" i="20"/>
  <c r="L90" i="20"/>
  <c r="M90" i="20"/>
  <c r="J91" i="20"/>
  <c r="K91" i="20"/>
  <c r="L91" i="20"/>
  <c r="M91" i="20"/>
  <c r="J92" i="20"/>
  <c r="K92" i="20"/>
  <c r="L92" i="20"/>
  <c r="M92" i="20"/>
  <c r="J93" i="20"/>
  <c r="K93" i="20"/>
  <c r="L93" i="20"/>
  <c r="M93" i="20"/>
  <c r="J94" i="20"/>
  <c r="K94" i="20"/>
  <c r="L94" i="20"/>
  <c r="M94" i="20"/>
  <c r="J95" i="20"/>
  <c r="K95" i="20"/>
  <c r="L95" i="20"/>
  <c r="M95" i="20"/>
  <c r="J96" i="20"/>
  <c r="K96" i="20"/>
  <c r="L96" i="20"/>
  <c r="M96" i="20"/>
  <c r="J97" i="20"/>
  <c r="K97" i="20"/>
  <c r="L97" i="20"/>
  <c r="M97" i="20"/>
  <c r="J98" i="20"/>
  <c r="K98" i="20"/>
  <c r="L98" i="20"/>
  <c r="M98" i="20"/>
  <c r="J99" i="20"/>
  <c r="K99" i="20"/>
  <c r="L99" i="20"/>
  <c r="M99" i="20"/>
  <c r="J100" i="20"/>
  <c r="K100" i="20"/>
  <c r="L100" i="20"/>
  <c r="M100" i="20"/>
  <c r="J101" i="20"/>
  <c r="K101" i="20"/>
  <c r="L101" i="20"/>
  <c r="M101" i="20"/>
  <c r="J102" i="20"/>
  <c r="K102" i="20"/>
  <c r="L102" i="20"/>
  <c r="M102" i="20"/>
  <c r="J103" i="20"/>
  <c r="K103" i="20"/>
  <c r="L103" i="20"/>
  <c r="M103" i="20"/>
  <c r="J104" i="20"/>
  <c r="K104" i="20"/>
  <c r="L104" i="20"/>
  <c r="M104" i="20"/>
  <c r="J105" i="20"/>
  <c r="K105" i="20"/>
  <c r="L105" i="20"/>
  <c r="M105" i="20"/>
  <c r="J106" i="20"/>
  <c r="K106" i="20"/>
  <c r="L106" i="20"/>
  <c r="M106" i="20"/>
  <c r="J107" i="20"/>
  <c r="K107" i="20"/>
  <c r="L107" i="20"/>
  <c r="M107" i="20"/>
  <c r="J108" i="20"/>
  <c r="K108" i="20"/>
  <c r="L108" i="20"/>
  <c r="M108" i="20"/>
  <c r="J109" i="20"/>
  <c r="K109" i="20"/>
  <c r="L109" i="20"/>
  <c r="M109" i="20"/>
  <c r="J110" i="20"/>
  <c r="K110" i="20"/>
  <c r="L110" i="20"/>
  <c r="M110" i="20"/>
  <c r="J111" i="20"/>
  <c r="K111" i="20"/>
  <c r="L111" i="20"/>
  <c r="M111" i="20"/>
  <c r="J112" i="20"/>
  <c r="K112" i="20"/>
  <c r="L112" i="20"/>
  <c r="M112" i="20"/>
  <c r="J113" i="20"/>
  <c r="K113" i="20"/>
  <c r="L113" i="20"/>
  <c r="M113" i="20"/>
  <c r="J114" i="20"/>
  <c r="K114" i="20"/>
  <c r="L114" i="20"/>
  <c r="M114" i="20"/>
  <c r="J115" i="20"/>
  <c r="K115" i="20"/>
  <c r="L115" i="20"/>
  <c r="M115" i="20"/>
  <c r="J116" i="20"/>
  <c r="K116" i="20"/>
  <c r="L116" i="20"/>
  <c r="M116" i="20"/>
  <c r="J117" i="20"/>
  <c r="K117" i="20"/>
  <c r="L117" i="20"/>
  <c r="M117" i="20"/>
  <c r="J118" i="20"/>
  <c r="K118" i="20"/>
  <c r="L118" i="20"/>
  <c r="M118" i="20"/>
  <c r="J119" i="20"/>
  <c r="K119" i="20"/>
  <c r="L119" i="20"/>
  <c r="M119" i="20"/>
  <c r="J120" i="20"/>
  <c r="K120" i="20"/>
  <c r="L120" i="20"/>
  <c r="M120" i="20"/>
  <c r="J121" i="20"/>
  <c r="K121" i="20"/>
  <c r="L121" i="20"/>
  <c r="M121" i="20"/>
  <c r="J122" i="20"/>
  <c r="K122" i="20"/>
  <c r="L122" i="20"/>
  <c r="M122" i="20"/>
  <c r="J123" i="20"/>
  <c r="K123" i="20"/>
  <c r="L123" i="20"/>
  <c r="M123" i="20"/>
  <c r="J124" i="20"/>
  <c r="K124" i="20"/>
  <c r="L124" i="20"/>
  <c r="M124" i="20"/>
  <c r="J125" i="20"/>
  <c r="K125" i="20"/>
  <c r="L125" i="20"/>
  <c r="M125" i="20"/>
  <c r="J126" i="20"/>
  <c r="K126" i="20"/>
  <c r="L126" i="20"/>
  <c r="M126" i="20"/>
  <c r="J127" i="20"/>
  <c r="K127" i="20"/>
  <c r="L127" i="20"/>
  <c r="M127" i="20"/>
  <c r="J128" i="20"/>
  <c r="K128" i="20"/>
  <c r="L128" i="20"/>
  <c r="M128" i="20"/>
  <c r="J129" i="20"/>
  <c r="K129" i="20"/>
  <c r="L129" i="20"/>
  <c r="M129" i="20"/>
  <c r="J130" i="20"/>
  <c r="K130" i="20"/>
  <c r="L130" i="20"/>
  <c r="M130" i="20"/>
  <c r="J131" i="20"/>
  <c r="K131" i="20"/>
  <c r="L131" i="20"/>
  <c r="M131" i="20"/>
  <c r="J132" i="20"/>
  <c r="K132" i="20"/>
  <c r="L132" i="20"/>
  <c r="M132" i="20"/>
  <c r="J133" i="20"/>
  <c r="K133" i="20"/>
  <c r="L133" i="20"/>
  <c r="M133" i="20"/>
  <c r="J134" i="20"/>
  <c r="K134" i="20"/>
  <c r="L134" i="20"/>
  <c r="M134" i="20"/>
  <c r="J135" i="20"/>
  <c r="K135" i="20"/>
  <c r="L135" i="20"/>
  <c r="M135" i="20"/>
  <c r="J136" i="20"/>
  <c r="K136" i="20"/>
  <c r="L136" i="20"/>
  <c r="M136" i="20"/>
  <c r="J137" i="20"/>
  <c r="K137" i="20"/>
  <c r="L137" i="20"/>
  <c r="M137" i="20"/>
  <c r="J138" i="20"/>
  <c r="K138" i="20"/>
  <c r="L138" i="20"/>
  <c r="M138" i="20"/>
  <c r="J139" i="20"/>
  <c r="K139" i="20"/>
  <c r="L139" i="20"/>
  <c r="M139" i="20"/>
  <c r="J140" i="20"/>
  <c r="K140" i="20"/>
  <c r="L140" i="20"/>
  <c r="M140" i="20"/>
  <c r="J141" i="20"/>
  <c r="K141" i="20"/>
  <c r="L141" i="20"/>
  <c r="M141" i="20"/>
  <c r="J142" i="20"/>
  <c r="K142" i="20"/>
  <c r="L142" i="20"/>
  <c r="M142" i="20"/>
  <c r="J143" i="20"/>
  <c r="K143" i="20"/>
  <c r="L143" i="20"/>
  <c r="M143" i="20"/>
  <c r="J144" i="20"/>
  <c r="K144" i="20"/>
  <c r="L144" i="20"/>
  <c r="M144" i="20"/>
  <c r="J145" i="20"/>
  <c r="K145" i="20"/>
  <c r="L145" i="20"/>
  <c r="M145" i="20"/>
  <c r="J146" i="20"/>
  <c r="K146" i="20"/>
  <c r="L146" i="20"/>
  <c r="M146" i="20"/>
  <c r="J147" i="20"/>
  <c r="K147" i="20"/>
  <c r="L147" i="20"/>
  <c r="M147" i="20"/>
  <c r="J148" i="20"/>
  <c r="K148" i="20"/>
  <c r="L148" i="20"/>
  <c r="M148" i="20"/>
  <c r="J149" i="20"/>
  <c r="K149" i="20"/>
  <c r="L149" i="20"/>
  <c r="M149" i="20"/>
  <c r="J150" i="20"/>
  <c r="K150" i="20"/>
  <c r="L150" i="20"/>
  <c r="M150" i="20"/>
  <c r="J151" i="20"/>
  <c r="K151" i="20"/>
  <c r="L151" i="20"/>
  <c r="M151" i="20"/>
  <c r="J152" i="20"/>
  <c r="K152" i="20"/>
  <c r="L152" i="20"/>
  <c r="M152" i="20"/>
  <c r="J153" i="20"/>
  <c r="K153" i="20"/>
  <c r="L153" i="20"/>
  <c r="M153" i="20"/>
  <c r="J154" i="20"/>
  <c r="K154" i="20"/>
  <c r="L154" i="20"/>
  <c r="M154" i="20"/>
  <c r="J155" i="20"/>
  <c r="K155" i="20"/>
  <c r="L155" i="20"/>
  <c r="M155" i="20"/>
  <c r="J156" i="20"/>
  <c r="K156" i="20"/>
  <c r="L156" i="20"/>
  <c r="M156" i="20"/>
  <c r="J157" i="20"/>
  <c r="K157" i="20"/>
  <c r="L157" i="20"/>
  <c r="M157" i="20"/>
  <c r="J158" i="20"/>
  <c r="K158" i="20"/>
  <c r="L158" i="20"/>
  <c r="M158" i="20"/>
  <c r="J159" i="20"/>
  <c r="K159" i="20"/>
  <c r="L159" i="20"/>
  <c r="M159" i="20"/>
  <c r="J160" i="20"/>
  <c r="K160" i="20"/>
  <c r="L160" i="20"/>
  <c r="M160" i="20"/>
  <c r="J161" i="20"/>
  <c r="K161" i="20"/>
  <c r="L161" i="20"/>
  <c r="M161" i="20"/>
  <c r="J162" i="20"/>
  <c r="K162" i="20"/>
  <c r="L162" i="20"/>
  <c r="M162" i="20"/>
  <c r="J163" i="20"/>
  <c r="K163" i="20"/>
  <c r="L163" i="20"/>
  <c r="M163" i="20"/>
  <c r="J164" i="20"/>
  <c r="K164" i="20"/>
  <c r="L164" i="20"/>
  <c r="M164" i="20"/>
  <c r="J165" i="20"/>
  <c r="K165" i="20"/>
  <c r="L165" i="20"/>
  <c r="M165" i="20"/>
  <c r="J166" i="20"/>
  <c r="K166" i="20"/>
  <c r="L166" i="20"/>
  <c r="M166" i="20"/>
  <c r="J167" i="20"/>
  <c r="K167" i="20"/>
  <c r="L167" i="20"/>
  <c r="M167" i="20"/>
  <c r="J168" i="20"/>
  <c r="K168" i="20"/>
  <c r="L168" i="20"/>
  <c r="M168" i="20"/>
  <c r="J169" i="20"/>
  <c r="K169" i="20"/>
  <c r="L169" i="20"/>
  <c r="M169" i="20"/>
  <c r="J170" i="20"/>
  <c r="K170" i="20"/>
  <c r="L170" i="20"/>
  <c r="M170" i="20"/>
  <c r="J171" i="20"/>
  <c r="K171" i="20"/>
  <c r="L171" i="20"/>
  <c r="M171" i="20"/>
  <c r="J172" i="20"/>
  <c r="K172" i="20"/>
  <c r="L172" i="20"/>
  <c r="M172" i="20"/>
  <c r="J173" i="20"/>
  <c r="K173" i="20"/>
  <c r="L173" i="20"/>
  <c r="M173" i="20"/>
  <c r="J174" i="20"/>
  <c r="K174" i="20"/>
  <c r="L174" i="20"/>
  <c r="M174" i="20"/>
  <c r="J175" i="20"/>
  <c r="K175" i="20"/>
  <c r="L175" i="20"/>
  <c r="M175" i="20"/>
  <c r="J176" i="20"/>
  <c r="K176" i="20"/>
  <c r="L176" i="20"/>
  <c r="M176" i="20"/>
  <c r="J177" i="20"/>
  <c r="K177" i="20"/>
  <c r="L177" i="20"/>
  <c r="M177" i="20"/>
  <c r="J178" i="20"/>
  <c r="K178" i="20"/>
  <c r="L178" i="20"/>
  <c r="M178" i="20"/>
  <c r="J179" i="20"/>
  <c r="K179" i="20"/>
  <c r="L179" i="20"/>
  <c r="M179" i="20"/>
  <c r="J180" i="20"/>
  <c r="K180" i="20"/>
  <c r="L180" i="20"/>
  <c r="M180" i="20"/>
  <c r="J181" i="20"/>
  <c r="K181" i="20"/>
  <c r="L181" i="20"/>
  <c r="M181" i="20"/>
  <c r="J182" i="20"/>
  <c r="K182" i="20"/>
  <c r="L182" i="20"/>
  <c r="M182" i="20"/>
  <c r="J183" i="20"/>
  <c r="K183" i="20"/>
  <c r="L183" i="20"/>
  <c r="M183" i="20"/>
  <c r="J184" i="20"/>
  <c r="K184" i="20"/>
  <c r="L184" i="20"/>
  <c r="M184" i="20"/>
  <c r="J185" i="20"/>
  <c r="K185" i="20"/>
  <c r="L185" i="20"/>
  <c r="M185" i="20"/>
  <c r="J186" i="20"/>
  <c r="K186" i="20"/>
  <c r="L186" i="20"/>
  <c r="M186" i="20"/>
  <c r="J187" i="20"/>
  <c r="K187" i="20"/>
  <c r="L187" i="20"/>
  <c r="M187" i="20"/>
  <c r="J188" i="20"/>
  <c r="K188" i="20"/>
  <c r="L188" i="20"/>
  <c r="M188" i="20"/>
  <c r="J189" i="20"/>
  <c r="K189" i="20"/>
  <c r="L189" i="20"/>
  <c r="M189" i="20"/>
  <c r="J190" i="20"/>
  <c r="K190" i="20"/>
  <c r="L190" i="20"/>
  <c r="M190" i="20"/>
  <c r="J191" i="20"/>
  <c r="K191" i="20"/>
  <c r="L191" i="20"/>
  <c r="M191" i="20"/>
  <c r="J192" i="20"/>
  <c r="K192" i="20"/>
  <c r="L192" i="20"/>
  <c r="M192" i="20"/>
  <c r="J193" i="20"/>
  <c r="K193" i="20"/>
  <c r="L193" i="20"/>
  <c r="M193" i="20"/>
  <c r="J194" i="20"/>
  <c r="K194" i="20"/>
  <c r="L194" i="20"/>
  <c r="M194" i="20"/>
  <c r="J195" i="20"/>
  <c r="K195" i="20"/>
  <c r="L195" i="20"/>
  <c r="M195" i="20"/>
  <c r="J196" i="20"/>
  <c r="K196" i="20"/>
  <c r="L196" i="20"/>
  <c r="M196" i="20"/>
  <c r="J197" i="20"/>
  <c r="K197" i="20"/>
  <c r="L197" i="20"/>
  <c r="M197" i="20"/>
  <c r="J198" i="20"/>
  <c r="K198" i="20"/>
  <c r="L198" i="20"/>
  <c r="M198" i="20"/>
  <c r="J199" i="20"/>
  <c r="K199" i="20"/>
  <c r="L199" i="20"/>
  <c r="M199" i="20"/>
  <c r="J200" i="20"/>
  <c r="K200" i="20"/>
  <c r="L200" i="20"/>
  <c r="M200" i="20"/>
  <c r="J201" i="20"/>
  <c r="K201" i="20"/>
  <c r="L201" i="20"/>
  <c r="M201" i="20"/>
  <c r="J202" i="20"/>
  <c r="K202" i="20"/>
  <c r="L202" i="20"/>
  <c r="M202" i="20"/>
  <c r="J203" i="20"/>
  <c r="K203" i="20"/>
  <c r="L203" i="20"/>
  <c r="M203" i="20"/>
  <c r="J204" i="20"/>
  <c r="K204" i="20"/>
  <c r="L204" i="20"/>
  <c r="M204" i="20"/>
  <c r="J205" i="20"/>
  <c r="K205" i="20"/>
  <c r="L205" i="20"/>
  <c r="M205" i="20"/>
  <c r="J206" i="20"/>
  <c r="K206" i="20"/>
  <c r="L206" i="20"/>
  <c r="M206" i="20"/>
  <c r="J207" i="20"/>
  <c r="K207" i="20"/>
  <c r="L207" i="20"/>
  <c r="M207" i="20"/>
  <c r="J208" i="20"/>
  <c r="K208" i="20"/>
  <c r="L208" i="20"/>
  <c r="M208" i="20"/>
  <c r="J209" i="20"/>
  <c r="K209" i="20"/>
  <c r="L209" i="20"/>
  <c r="M209" i="20"/>
  <c r="J210" i="20"/>
  <c r="K210" i="20"/>
  <c r="L210" i="20"/>
  <c r="M210" i="20"/>
  <c r="J211" i="20"/>
  <c r="K211" i="20"/>
  <c r="L211" i="20"/>
  <c r="M211" i="20"/>
  <c r="J212" i="20"/>
  <c r="K212" i="20"/>
  <c r="L212" i="20"/>
  <c r="M212" i="20"/>
  <c r="J213" i="20"/>
  <c r="K213" i="20"/>
  <c r="L213" i="20"/>
  <c r="M213" i="20"/>
  <c r="J214" i="20"/>
  <c r="K214" i="20"/>
  <c r="L214" i="20"/>
  <c r="M214" i="20"/>
  <c r="J215" i="20"/>
  <c r="K215" i="20"/>
  <c r="L215" i="20"/>
  <c r="M215" i="20"/>
  <c r="J216" i="20"/>
  <c r="K216" i="20"/>
  <c r="L216" i="20"/>
  <c r="M216" i="20"/>
  <c r="J217" i="20"/>
  <c r="K217" i="20"/>
  <c r="L217" i="20"/>
  <c r="M217" i="20"/>
  <c r="J218" i="20"/>
  <c r="K218" i="20"/>
  <c r="L218" i="20"/>
  <c r="M218" i="20"/>
  <c r="J219" i="20"/>
  <c r="K219" i="20"/>
  <c r="L219" i="20"/>
  <c r="M219" i="20"/>
  <c r="J220" i="20"/>
  <c r="K220" i="20"/>
  <c r="L220" i="20"/>
  <c r="M220" i="20"/>
  <c r="J221" i="20"/>
  <c r="K221" i="20"/>
  <c r="L221" i="20"/>
  <c r="M221" i="20"/>
  <c r="J222" i="20"/>
  <c r="K222" i="20"/>
  <c r="L222" i="20"/>
  <c r="M222" i="20"/>
  <c r="J223" i="20"/>
  <c r="K223" i="20"/>
  <c r="L223" i="20"/>
  <c r="M223" i="20"/>
  <c r="J224" i="20"/>
  <c r="K224" i="20"/>
  <c r="L224" i="20"/>
  <c r="M224" i="20"/>
  <c r="J225" i="20"/>
  <c r="K225" i="20"/>
  <c r="L225" i="20"/>
  <c r="M225" i="20"/>
  <c r="J226" i="20"/>
  <c r="K226" i="20"/>
  <c r="L226" i="20"/>
  <c r="M226" i="20"/>
  <c r="J227" i="20"/>
  <c r="K227" i="20"/>
  <c r="L227" i="20"/>
  <c r="M227" i="20"/>
  <c r="J228" i="20"/>
  <c r="K228" i="20"/>
  <c r="L228" i="20"/>
  <c r="M228" i="20"/>
  <c r="J229" i="20"/>
  <c r="K229" i="20"/>
  <c r="L229" i="20"/>
  <c r="M229" i="20"/>
  <c r="J230" i="20"/>
  <c r="K230" i="20"/>
  <c r="L230" i="20"/>
  <c r="M230" i="20"/>
  <c r="J231" i="20"/>
  <c r="K231" i="20"/>
  <c r="L231" i="20"/>
  <c r="M231" i="20"/>
  <c r="J232" i="20"/>
  <c r="K232" i="20"/>
  <c r="L232" i="20"/>
  <c r="M232" i="20"/>
  <c r="J233" i="20"/>
  <c r="K233" i="20"/>
  <c r="L233" i="20"/>
  <c r="M233" i="20"/>
  <c r="J234" i="20"/>
  <c r="K234" i="20"/>
  <c r="L234" i="20"/>
  <c r="M234" i="20"/>
  <c r="J235" i="20"/>
  <c r="K235" i="20"/>
  <c r="L235" i="20"/>
  <c r="M235" i="20"/>
  <c r="J236" i="20"/>
  <c r="K236" i="20"/>
  <c r="L236" i="20"/>
  <c r="M236" i="20"/>
  <c r="J237" i="20"/>
  <c r="K237" i="20"/>
  <c r="L237" i="20"/>
  <c r="M237" i="20"/>
  <c r="J238" i="20"/>
  <c r="K238" i="20"/>
  <c r="L238" i="20"/>
  <c r="M238" i="20"/>
  <c r="J239" i="20"/>
  <c r="K239" i="20"/>
  <c r="L239" i="20"/>
  <c r="M239" i="20"/>
  <c r="J240" i="20"/>
  <c r="K240" i="20"/>
  <c r="L240" i="20"/>
  <c r="M240" i="20"/>
  <c r="J241" i="20"/>
  <c r="K241" i="20"/>
  <c r="L241" i="20"/>
  <c r="M241" i="20"/>
  <c r="J242" i="20"/>
  <c r="K242" i="20"/>
  <c r="L242" i="20"/>
  <c r="M242" i="20"/>
  <c r="J243" i="20"/>
  <c r="K243" i="20"/>
  <c r="L243" i="20"/>
  <c r="M243" i="20"/>
  <c r="J244" i="20"/>
  <c r="K244" i="20"/>
  <c r="L244" i="20"/>
  <c r="M244" i="20"/>
  <c r="J245" i="20"/>
  <c r="K245" i="20"/>
  <c r="L245" i="20"/>
  <c r="M245" i="20"/>
  <c r="J246" i="20"/>
  <c r="K246" i="20"/>
  <c r="L246" i="20"/>
  <c r="M246" i="20"/>
  <c r="J247" i="20"/>
  <c r="K247" i="20"/>
  <c r="L247" i="20"/>
  <c r="M247" i="20"/>
  <c r="J248" i="20"/>
  <c r="K248" i="20"/>
  <c r="L248" i="20"/>
  <c r="M248" i="20"/>
  <c r="J249" i="20"/>
  <c r="K249" i="20"/>
  <c r="L249" i="20"/>
  <c r="M249" i="20"/>
  <c r="J250" i="20"/>
  <c r="K250" i="20"/>
  <c r="L250" i="20"/>
  <c r="M250" i="20"/>
  <c r="J251" i="20"/>
  <c r="K251" i="20"/>
  <c r="L251" i="20"/>
  <c r="M251" i="20"/>
  <c r="J252" i="20"/>
  <c r="K252" i="20"/>
  <c r="L252" i="20"/>
  <c r="M252" i="20"/>
  <c r="J253" i="20"/>
  <c r="K253" i="20"/>
  <c r="L253" i="20"/>
  <c r="M253" i="20"/>
  <c r="J254" i="20"/>
  <c r="K254" i="20"/>
  <c r="L254" i="20"/>
  <c r="M254" i="20"/>
  <c r="J255" i="20"/>
  <c r="K255" i="20"/>
  <c r="L255" i="20"/>
  <c r="M255" i="20"/>
  <c r="J256" i="20"/>
  <c r="K256" i="20"/>
  <c r="L256" i="20"/>
  <c r="M256" i="20"/>
  <c r="J257" i="20"/>
  <c r="K257" i="20"/>
  <c r="L257" i="20"/>
  <c r="M257" i="20"/>
  <c r="J258" i="20"/>
  <c r="K258" i="20"/>
  <c r="L258" i="20"/>
  <c r="M258" i="20"/>
  <c r="J259" i="20"/>
  <c r="K259" i="20"/>
  <c r="L259" i="20"/>
  <c r="M259" i="20"/>
  <c r="J260" i="20"/>
  <c r="K260" i="20"/>
  <c r="L260" i="20"/>
  <c r="M260" i="20"/>
  <c r="J261" i="20"/>
  <c r="K261" i="20"/>
  <c r="L261" i="20"/>
  <c r="M261" i="20"/>
  <c r="J262" i="20"/>
  <c r="K262" i="20"/>
  <c r="L262" i="20"/>
  <c r="M262" i="20"/>
  <c r="J263" i="20"/>
  <c r="K263" i="20"/>
  <c r="L263" i="20"/>
  <c r="M263" i="20"/>
  <c r="J264" i="20"/>
  <c r="K264" i="20"/>
  <c r="L264" i="20"/>
  <c r="M264" i="20"/>
  <c r="J265" i="20"/>
  <c r="K265" i="20"/>
  <c r="L265" i="20"/>
  <c r="M265" i="20"/>
  <c r="J266" i="20"/>
  <c r="K266" i="20"/>
  <c r="L266" i="20"/>
  <c r="M266" i="20"/>
  <c r="J267" i="20"/>
  <c r="K267" i="20"/>
  <c r="L267" i="20"/>
  <c r="M267" i="20"/>
  <c r="J268" i="20"/>
  <c r="K268" i="20"/>
  <c r="L268" i="20"/>
  <c r="M268" i="20"/>
  <c r="J269" i="20"/>
  <c r="K269" i="20"/>
  <c r="L269" i="20"/>
  <c r="M269" i="20"/>
  <c r="J270" i="20"/>
  <c r="K270" i="20"/>
  <c r="L270" i="20"/>
  <c r="M270" i="20"/>
  <c r="J271" i="20"/>
  <c r="K271" i="20"/>
  <c r="L271" i="20"/>
  <c r="M271" i="20"/>
  <c r="J272" i="20"/>
  <c r="K272" i="20"/>
  <c r="L272" i="20"/>
  <c r="M272" i="20"/>
  <c r="J273" i="20"/>
  <c r="K273" i="20"/>
  <c r="L273" i="20"/>
  <c r="M273" i="20"/>
  <c r="J274" i="20"/>
  <c r="K274" i="20"/>
  <c r="L274" i="20"/>
  <c r="M274" i="20"/>
  <c r="J275" i="20"/>
  <c r="K275" i="20"/>
  <c r="L275" i="20"/>
  <c r="M275" i="20"/>
  <c r="J276" i="20"/>
  <c r="K276" i="20"/>
  <c r="L276" i="20"/>
  <c r="M276" i="20"/>
  <c r="J277" i="20"/>
  <c r="K277" i="20"/>
  <c r="L277" i="20"/>
  <c r="M277" i="20"/>
  <c r="J278" i="20"/>
  <c r="K278" i="20"/>
  <c r="L278" i="20"/>
  <c r="M278" i="20"/>
  <c r="J279" i="20"/>
  <c r="K279" i="20"/>
  <c r="L279" i="20"/>
  <c r="M279" i="20"/>
  <c r="J280" i="20"/>
  <c r="K280" i="20"/>
  <c r="L280" i="20"/>
  <c r="M280" i="20"/>
  <c r="J281" i="20"/>
  <c r="K281" i="20"/>
  <c r="L281" i="20"/>
  <c r="M281" i="20"/>
  <c r="J282" i="20"/>
  <c r="K282" i="20"/>
  <c r="L282" i="20"/>
  <c r="M282" i="20"/>
  <c r="J283" i="20"/>
  <c r="K283" i="20"/>
  <c r="L283" i="20"/>
  <c r="M283" i="20"/>
  <c r="J284" i="20"/>
  <c r="K284" i="20"/>
  <c r="L284" i="20"/>
  <c r="M284" i="20"/>
  <c r="J285" i="20"/>
  <c r="K285" i="20"/>
  <c r="L285" i="20"/>
  <c r="M285" i="20"/>
  <c r="J286" i="20"/>
  <c r="K286" i="20"/>
  <c r="L286" i="20"/>
  <c r="M286" i="20"/>
  <c r="J287" i="20"/>
  <c r="K287" i="20"/>
  <c r="L287" i="20"/>
  <c r="M287" i="20"/>
  <c r="J288" i="20"/>
  <c r="K288" i="20"/>
  <c r="L288" i="20"/>
  <c r="M288" i="20"/>
  <c r="J289" i="20"/>
  <c r="K289" i="20"/>
  <c r="L289" i="20"/>
  <c r="M289" i="20"/>
  <c r="J290" i="20"/>
  <c r="K290" i="20"/>
  <c r="L290" i="20"/>
  <c r="M290" i="20"/>
  <c r="J291" i="20"/>
  <c r="K291" i="20"/>
  <c r="L291" i="20"/>
  <c r="M291" i="20"/>
  <c r="J292" i="20"/>
  <c r="K292" i="20"/>
  <c r="L292" i="20"/>
  <c r="M292" i="20"/>
  <c r="J293" i="20"/>
  <c r="K293" i="20"/>
  <c r="L293" i="20"/>
  <c r="M293" i="20"/>
  <c r="J294" i="20"/>
  <c r="K294" i="20"/>
  <c r="L294" i="20"/>
  <c r="M294" i="20"/>
  <c r="J295" i="20"/>
  <c r="K295" i="20"/>
  <c r="L295" i="20"/>
  <c r="M295" i="20"/>
  <c r="J296" i="20"/>
  <c r="K296" i="20"/>
  <c r="L296" i="20"/>
  <c r="M296" i="20"/>
  <c r="J297" i="20"/>
  <c r="K297" i="20"/>
  <c r="L297" i="20"/>
  <c r="M297" i="20"/>
  <c r="J298" i="20"/>
  <c r="K298" i="20"/>
  <c r="L298" i="20"/>
  <c r="M298" i="20"/>
  <c r="J299" i="20"/>
  <c r="K299" i="20"/>
  <c r="L299" i="20"/>
  <c r="M299" i="20"/>
  <c r="J300" i="20"/>
  <c r="K300" i="20"/>
  <c r="L300" i="20"/>
  <c r="M300" i="20"/>
  <c r="J301" i="20"/>
  <c r="K301" i="20"/>
  <c r="L301" i="20"/>
  <c r="M301" i="20"/>
  <c r="J302" i="20"/>
  <c r="K302" i="20"/>
  <c r="L302" i="20"/>
  <c r="M302" i="20"/>
  <c r="J303" i="20"/>
  <c r="K303" i="20"/>
  <c r="L303" i="20"/>
  <c r="M303" i="20"/>
  <c r="J304" i="20"/>
  <c r="K304" i="20"/>
  <c r="L304" i="20"/>
  <c r="M304" i="20"/>
  <c r="J305" i="20"/>
  <c r="K305" i="20"/>
  <c r="L305" i="20"/>
  <c r="M305" i="20"/>
  <c r="J306" i="20"/>
  <c r="K306" i="20"/>
  <c r="L306" i="20"/>
  <c r="M306" i="20"/>
  <c r="J307" i="20"/>
  <c r="K307" i="20"/>
  <c r="L307" i="20"/>
  <c r="M307" i="20"/>
  <c r="J308" i="20"/>
  <c r="K308" i="20"/>
  <c r="L308" i="20"/>
  <c r="M308" i="20"/>
  <c r="J309" i="20"/>
  <c r="K309" i="20"/>
  <c r="L309" i="20"/>
  <c r="M309" i="20"/>
  <c r="J310" i="20"/>
  <c r="K310" i="20"/>
  <c r="L310" i="20"/>
  <c r="M310" i="20"/>
  <c r="J311" i="20"/>
  <c r="K311" i="20"/>
  <c r="L311" i="20"/>
  <c r="M311" i="20"/>
  <c r="J312" i="20"/>
  <c r="K312" i="20"/>
  <c r="L312" i="20"/>
  <c r="M312" i="20"/>
  <c r="J313" i="20"/>
  <c r="K313" i="20"/>
  <c r="L313" i="20"/>
  <c r="M313" i="20"/>
  <c r="J314" i="20"/>
  <c r="K314" i="20"/>
  <c r="L314" i="20"/>
  <c r="M314" i="20"/>
  <c r="J315" i="20"/>
  <c r="K315" i="20"/>
  <c r="L315" i="20"/>
  <c r="M315" i="20"/>
  <c r="J316" i="20"/>
  <c r="K316" i="20"/>
  <c r="L316" i="20"/>
  <c r="M316" i="20"/>
  <c r="J317" i="20"/>
  <c r="K317" i="20"/>
  <c r="L317" i="20"/>
  <c r="M317" i="20"/>
  <c r="J318" i="20"/>
  <c r="K318" i="20"/>
  <c r="L318" i="20"/>
  <c r="M318" i="20"/>
  <c r="J319" i="20"/>
  <c r="K319" i="20"/>
  <c r="L319" i="20"/>
  <c r="M319" i="20"/>
  <c r="J320" i="20"/>
  <c r="K320" i="20"/>
  <c r="L320" i="20"/>
  <c r="M320" i="20"/>
  <c r="J321" i="20"/>
  <c r="K321" i="20"/>
  <c r="L321" i="20"/>
  <c r="M321" i="20"/>
  <c r="J322" i="20"/>
  <c r="K322" i="20"/>
  <c r="L322" i="20"/>
  <c r="M322" i="20"/>
  <c r="J323" i="20"/>
  <c r="K323" i="20"/>
  <c r="L323" i="20"/>
  <c r="M323" i="20"/>
  <c r="J324" i="20"/>
  <c r="K324" i="20"/>
  <c r="L324" i="20"/>
  <c r="M324" i="20"/>
  <c r="J325" i="20"/>
  <c r="K325" i="20"/>
  <c r="L325" i="20"/>
  <c r="M325" i="20"/>
  <c r="J326" i="20"/>
  <c r="K326" i="20"/>
  <c r="L326" i="20"/>
  <c r="M326" i="20"/>
  <c r="J327" i="20"/>
  <c r="K327" i="20"/>
  <c r="L327" i="20"/>
  <c r="M327" i="20"/>
  <c r="J328" i="20"/>
  <c r="K328" i="20"/>
  <c r="L328" i="20"/>
  <c r="M328" i="20"/>
  <c r="J329" i="20"/>
  <c r="K329" i="20"/>
  <c r="L329" i="20"/>
  <c r="M329" i="20"/>
  <c r="J330" i="20"/>
  <c r="K330" i="20"/>
  <c r="L330" i="20"/>
  <c r="M330" i="20"/>
  <c r="J331" i="20"/>
  <c r="K331" i="20"/>
  <c r="L331" i="20"/>
  <c r="M331" i="20"/>
  <c r="J332" i="20"/>
  <c r="K332" i="20"/>
  <c r="L332" i="20"/>
  <c r="M332" i="20"/>
  <c r="J333" i="20"/>
  <c r="K333" i="20"/>
  <c r="L333" i="20"/>
  <c r="M333" i="20"/>
  <c r="J334" i="20"/>
  <c r="K334" i="20"/>
  <c r="L334" i="20"/>
  <c r="M334" i="20"/>
  <c r="J335" i="20"/>
  <c r="K335" i="20"/>
  <c r="L335" i="20"/>
  <c r="M335" i="20"/>
  <c r="J336" i="20"/>
  <c r="K336" i="20"/>
  <c r="L336" i="20"/>
  <c r="M336" i="20"/>
  <c r="J337" i="20"/>
  <c r="K337" i="20"/>
  <c r="L337" i="20"/>
  <c r="M337" i="20"/>
  <c r="J338" i="20"/>
  <c r="K338" i="20"/>
  <c r="L338" i="20"/>
  <c r="M338" i="20"/>
  <c r="J339" i="20"/>
  <c r="K339" i="20"/>
  <c r="L339" i="20"/>
  <c r="M339" i="20"/>
  <c r="J340" i="20"/>
  <c r="K340" i="20"/>
  <c r="L340" i="20"/>
  <c r="M340" i="20"/>
  <c r="J341" i="20"/>
  <c r="K341" i="20"/>
  <c r="L341" i="20"/>
  <c r="M341" i="20"/>
  <c r="J342" i="20"/>
  <c r="K342" i="20"/>
  <c r="L342" i="20"/>
  <c r="M342" i="20"/>
  <c r="J343" i="20"/>
  <c r="K343" i="20"/>
  <c r="L343" i="20"/>
  <c r="M343" i="20"/>
  <c r="J344" i="20"/>
  <c r="K344" i="20"/>
  <c r="L344" i="20"/>
  <c r="M344" i="20"/>
  <c r="J345" i="20"/>
  <c r="K345" i="20"/>
  <c r="L345" i="20"/>
  <c r="M345" i="20"/>
  <c r="J346" i="20"/>
  <c r="K346" i="20"/>
  <c r="L346" i="20"/>
  <c r="M346" i="20"/>
  <c r="J347" i="20"/>
  <c r="K347" i="20"/>
  <c r="L347" i="20"/>
  <c r="M347" i="20"/>
  <c r="J348" i="20"/>
  <c r="K348" i="20"/>
  <c r="L348" i="20"/>
  <c r="M348" i="20"/>
  <c r="J349" i="20"/>
  <c r="K349" i="20"/>
  <c r="L349" i="20"/>
  <c r="M349" i="20"/>
  <c r="J350" i="20"/>
  <c r="K350" i="20"/>
  <c r="L350" i="20"/>
  <c r="M350" i="20"/>
  <c r="J351" i="20"/>
  <c r="K351" i="20"/>
  <c r="L351" i="20"/>
  <c r="M351" i="20"/>
  <c r="J352" i="20"/>
  <c r="K352" i="20"/>
  <c r="L352" i="20"/>
  <c r="M352" i="20"/>
  <c r="J353" i="20"/>
  <c r="K353" i="20"/>
  <c r="L353" i="20"/>
  <c r="M353" i="20"/>
  <c r="J354" i="20"/>
  <c r="K354" i="20"/>
  <c r="L354" i="20"/>
  <c r="M354" i="20"/>
  <c r="J355" i="20"/>
  <c r="K355" i="20"/>
  <c r="L355" i="20"/>
  <c r="M355" i="20"/>
  <c r="J356" i="20"/>
  <c r="K356" i="20"/>
  <c r="L356" i="20"/>
  <c r="M356" i="20"/>
  <c r="J357" i="20"/>
  <c r="K357" i="20"/>
  <c r="L357" i="20"/>
  <c r="M357" i="20"/>
  <c r="J358" i="20"/>
  <c r="K358" i="20"/>
  <c r="L358" i="20"/>
  <c r="M358" i="20"/>
  <c r="J359" i="20"/>
  <c r="K359" i="20"/>
  <c r="L359" i="20"/>
  <c r="M359" i="20"/>
  <c r="J360" i="20"/>
  <c r="K360" i="20"/>
  <c r="L360" i="20"/>
  <c r="M360" i="20"/>
  <c r="J361" i="20"/>
  <c r="K361" i="20"/>
  <c r="L361" i="20"/>
  <c r="M361" i="20"/>
  <c r="J362" i="20"/>
  <c r="K362" i="20"/>
  <c r="L362" i="20"/>
  <c r="M362" i="20"/>
  <c r="J363" i="20"/>
  <c r="K363" i="20"/>
  <c r="L363" i="20"/>
  <c r="M363" i="20"/>
  <c r="J364" i="20"/>
  <c r="K364" i="20"/>
  <c r="L364" i="20"/>
  <c r="M364" i="20"/>
  <c r="J365" i="20"/>
  <c r="K365" i="20"/>
  <c r="L365" i="20"/>
  <c r="M365" i="20"/>
  <c r="J366" i="20"/>
  <c r="K366" i="20"/>
  <c r="L366" i="20"/>
  <c r="M366" i="20"/>
  <c r="J367" i="20"/>
  <c r="K367" i="20"/>
  <c r="L367" i="20"/>
  <c r="M367" i="20"/>
  <c r="J368" i="20"/>
  <c r="K368" i="20"/>
  <c r="L368" i="20"/>
  <c r="M368" i="20"/>
  <c r="J369" i="20"/>
  <c r="K369" i="20"/>
  <c r="L369" i="20"/>
  <c r="M369" i="20"/>
  <c r="J370" i="20"/>
  <c r="K370" i="20"/>
  <c r="L370" i="20"/>
  <c r="M370" i="20"/>
  <c r="J371" i="20"/>
  <c r="K371" i="20"/>
  <c r="L371" i="20"/>
  <c r="M371" i="20"/>
  <c r="J372" i="20"/>
  <c r="K372" i="20"/>
  <c r="L372" i="20"/>
  <c r="M372" i="20"/>
  <c r="J373" i="20"/>
  <c r="K373" i="20"/>
  <c r="L373" i="20"/>
  <c r="M373" i="20"/>
  <c r="J374" i="20"/>
  <c r="K374" i="20"/>
  <c r="L374" i="20"/>
  <c r="M374" i="20"/>
  <c r="J375" i="20"/>
  <c r="K375" i="20"/>
  <c r="L375" i="20"/>
  <c r="M375" i="20"/>
  <c r="J376" i="20"/>
  <c r="K376" i="20"/>
  <c r="L376" i="20"/>
  <c r="M376" i="20"/>
  <c r="J377" i="20"/>
  <c r="K377" i="20"/>
  <c r="L377" i="20"/>
  <c r="M377" i="20"/>
  <c r="J378" i="20"/>
  <c r="K378" i="20"/>
  <c r="L378" i="20"/>
  <c r="M378" i="20"/>
  <c r="J379" i="20"/>
  <c r="K379" i="20"/>
  <c r="L379" i="20"/>
  <c r="M379" i="20"/>
  <c r="J380" i="20"/>
  <c r="K380" i="20"/>
  <c r="L380" i="20"/>
  <c r="M380" i="20"/>
  <c r="J381" i="20"/>
  <c r="K381" i="20"/>
  <c r="L381" i="20"/>
  <c r="M381" i="20"/>
  <c r="J382" i="20"/>
  <c r="K382" i="20"/>
  <c r="L382" i="20"/>
  <c r="M382" i="20"/>
  <c r="J383" i="20"/>
  <c r="K383" i="20"/>
  <c r="L383" i="20"/>
  <c r="M383" i="20"/>
  <c r="J384" i="20"/>
  <c r="K384" i="20"/>
  <c r="L384" i="20"/>
  <c r="M384" i="20"/>
  <c r="J385" i="20"/>
  <c r="K385" i="20"/>
  <c r="L385" i="20"/>
  <c r="M385" i="20"/>
  <c r="J386" i="20"/>
  <c r="K386" i="20"/>
  <c r="L386" i="20"/>
  <c r="M386" i="20"/>
  <c r="J387" i="20"/>
  <c r="K387" i="20"/>
  <c r="L387" i="20"/>
  <c r="M387" i="20"/>
  <c r="J388" i="20"/>
  <c r="K388" i="20"/>
  <c r="L388" i="20"/>
  <c r="M388" i="20"/>
  <c r="J389" i="20"/>
  <c r="K389" i="20"/>
  <c r="L389" i="20"/>
  <c r="M389" i="20"/>
  <c r="J390" i="20"/>
  <c r="K390" i="20"/>
  <c r="L390" i="20"/>
  <c r="M390" i="20"/>
  <c r="J391" i="20"/>
  <c r="K391" i="20"/>
  <c r="L391" i="20"/>
  <c r="M391" i="20"/>
  <c r="J392" i="20"/>
  <c r="K392" i="20"/>
  <c r="L392" i="20"/>
  <c r="M392" i="20"/>
  <c r="J393" i="20"/>
  <c r="K393" i="20"/>
  <c r="L393" i="20"/>
  <c r="M393" i="20"/>
  <c r="J394" i="20"/>
  <c r="K394" i="20"/>
  <c r="L394" i="20"/>
  <c r="M394" i="20"/>
  <c r="J395" i="20"/>
  <c r="K395" i="20"/>
  <c r="L395" i="20"/>
  <c r="M395" i="20"/>
  <c r="J396" i="20"/>
  <c r="K396" i="20"/>
  <c r="L396" i="20"/>
  <c r="M396" i="20"/>
  <c r="J397" i="20"/>
  <c r="K397" i="20"/>
  <c r="L397" i="20"/>
  <c r="M397" i="20"/>
  <c r="J398" i="20"/>
  <c r="K398" i="20"/>
  <c r="L398" i="20"/>
  <c r="M398" i="20"/>
  <c r="J399" i="20"/>
  <c r="K399" i="20"/>
  <c r="L399" i="20"/>
  <c r="M399" i="20"/>
  <c r="J400" i="20"/>
  <c r="K400" i="20"/>
  <c r="L400" i="20"/>
  <c r="M400" i="20"/>
  <c r="J401" i="20"/>
  <c r="K401" i="20"/>
  <c r="L401" i="20"/>
  <c r="M401" i="20"/>
  <c r="J402" i="20"/>
  <c r="K402" i="20"/>
  <c r="L402" i="20"/>
  <c r="M402" i="20"/>
  <c r="J403" i="20"/>
  <c r="K403" i="20"/>
  <c r="L403" i="20"/>
  <c r="M403" i="20"/>
  <c r="J404" i="20"/>
  <c r="K404" i="20"/>
  <c r="L404" i="20"/>
  <c r="M404" i="20"/>
  <c r="J405" i="20"/>
  <c r="K405" i="20"/>
  <c r="L405" i="20"/>
  <c r="M405" i="20"/>
  <c r="J406" i="20"/>
  <c r="K406" i="20"/>
  <c r="L406" i="20"/>
  <c r="M406" i="20"/>
  <c r="J407" i="20"/>
  <c r="K407" i="20"/>
  <c r="L407" i="20"/>
  <c r="M407" i="20"/>
  <c r="J408" i="20"/>
  <c r="K408" i="20"/>
  <c r="L408" i="20"/>
  <c r="M408" i="20"/>
  <c r="J409" i="20"/>
  <c r="K409" i="20"/>
  <c r="L409" i="20"/>
  <c r="M409" i="20"/>
  <c r="J410" i="20"/>
  <c r="K410" i="20"/>
  <c r="L410" i="20"/>
  <c r="M410" i="20"/>
  <c r="J411" i="20"/>
  <c r="K411" i="20"/>
  <c r="L411" i="20"/>
  <c r="M411" i="20"/>
  <c r="J412" i="20"/>
  <c r="K412" i="20"/>
  <c r="L412" i="20"/>
  <c r="M412" i="20"/>
  <c r="J413" i="20"/>
  <c r="K413" i="20"/>
  <c r="L413" i="20"/>
  <c r="M413" i="20"/>
  <c r="J414" i="20"/>
  <c r="K414" i="20"/>
  <c r="L414" i="20"/>
  <c r="M414" i="20"/>
  <c r="J415" i="20"/>
  <c r="K415" i="20"/>
  <c r="L415" i="20"/>
  <c r="M415" i="20"/>
  <c r="J416" i="20"/>
  <c r="K416" i="20"/>
  <c r="L416" i="20"/>
  <c r="M416" i="20"/>
  <c r="J417" i="20"/>
  <c r="K417" i="20"/>
  <c r="L417" i="20"/>
  <c r="M417" i="20"/>
  <c r="J418" i="20"/>
  <c r="K418" i="20"/>
  <c r="L418" i="20"/>
  <c r="M418" i="20"/>
  <c r="J419" i="20"/>
  <c r="K419" i="20"/>
  <c r="L419" i="20"/>
  <c r="M419" i="20"/>
  <c r="J420" i="20"/>
  <c r="K420" i="20"/>
  <c r="L420" i="20"/>
  <c r="M420" i="20"/>
  <c r="J421" i="20"/>
  <c r="K421" i="20"/>
  <c r="L421" i="20"/>
  <c r="M421" i="20"/>
  <c r="J422" i="20"/>
  <c r="K422" i="20"/>
  <c r="L422" i="20"/>
  <c r="M422" i="20"/>
  <c r="J423" i="20"/>
  <c r="K423" i="20"/>
  <c r="L423" i="20"/>
  <c r="M423" i="20"/>
  <c r="J424" i="20"/>
  <c r="K424" i="20"/>
  <c r="L424" i="20"/>
  <c r="M424" i="20"/>
  <c r="J425" i="20"/>
  <c r="K425" i="20"/>
  <c r="L425" i="20"/>
  <c r="M425" i="20"/>
  <c r="J426" i="20"/>
  <c r="K426" i="20"/>
  <c r="L426" i="20"/>
  <c r="M426" i="20"/>
  <c r="J427" i="20"/>
  <c r="K427" i="20"/>
  <c r="L427" i="20"/>
  <c r="M427" i="20"/>
  <c r="J428" i="20"/>
  <c r="K428" i="20"/>
  <c r="L428" i="20"/>
  <c r="M428" i="20"/>
  <c r="J429" i="20"/>
  <c r="K429" i="20"/>
  <c r="L429" i="20"/>
  <c r="M429" i="20"/>
  <c r="J430" i="20"/>
  <c r="K430" i="20"/>
  <c r="L430" i="20"/>
  <c r="M430" i="20"/>
  <c r="J431" i="20"/>
  <c r="K431" i="20"/>
  <c r="L431" i="20"/>
  <c r="M431" i="20"/>
  <c r="J432" i="20"/>
  <c r="K432" i="20"/>
  <c r="L432" i="20"/>
  <c r="M432" i="20"/>
  <c r="J433" i="20"/>
  <c r="K433" i="20"/>
  <c r="L433" i="20"/>
  <c r="M433" i="20"/>
  <c r="J434" i="20"/>
  <c r="K434" i="20"/>
  <c r="L434" i="20"/>
  <c r="M434" i="20"/>
  <c r="J435" i="20"/>
  <c r="K435" i="20"/>
  <c r="L435" i="20"/>
  <c r="M435" i="20"/>
  <c r="J436" i="20"/>
  <c r="K436" i="20"/>
  <c r="L436" i="20"/>
  <c r="M436" i="20"/>
  <c r="J437" i="20"/>
  <c r="K437" i="20"/>
  <c r="L437" i="20"/>
  <c r="M437" i="20"/>
  <c r="J438" i="20"/>
  <c r="K438" i="20"/>
  <c r="L438" i="20"/>
  <c r="M438" i="20"/>
  <c r="J439" i="20"/>
  <c r="K439" i="20"/>
  <c r="L439" i="20"/>
  <c r="M439" i="20"/>
  <c r="J440" i="20"/>
  <c r="K440" i="20"/>
  <c r="L440" i="20"/>
  <c r="M440" i="20"/>
  <c r="J441" i="20"/>
  <c r="K441" i="20"/>
  <c r="L441" i="20"/>
  <c r="M441" i="20"/>
  <c r="J442" i="20"/>
  <c r="K442" i="20"/>
  <c r="L442" i="20"/>
  <c r="M442" i="20"/>
  <c r="J443" i="20"/>
  <c r="K443" i="20"/>
  <c r="L443" i="20"/>
  <c r="M443" i="20"/>
  <c r="J444" i="20"/>
  <c r="K444" i="20"/>
  <c r="L444" i="20"/>
  <c r="M444" i="20"/>
  <c r="J445" i="20"/>
  <c r="K445" i="20"/>
  <c r="L445" i="20"/>
  <c r="M445" i="20"/>
  <c r="J446" i="20"/>
  <c r="K446" i="20"/>
  <c r="L446" i="20"/>
  <c r="M446" i="20"/>
  <c r="J447" i="20"/>
  <c r="K447" i="20"/>
  <c r="L447" i="20"/>
  <c r="M447" i="20"/>
  <c r="J448" i="20"/>
  <c r="K448" i="20"/>
  <c r="L448" i="20"/>
  <c r="M448" i="20"/>
  <c r="J449" i="20"/>
  <c r="K449" i="20"/>
  <c r="L449" i="20"/>
  <c r="M449" i="20"/>
  <c r="J450" i="20"/>
  <c r="K450" i="20"/>
  <c r="L450" i="20"/>
  <c r="M450" i="20"/>
  <c r="J451" i="20"/>
  <c r="K451" i="20"/>
  <c r="L451" i="20"/>
  <c r="M451" i="20"/>
  <c r="J452" i="20"/>
  <c r="K452" i="20"/>
  <c r="L452" i="20"/>
  <c r="M452" i="20"/>
  <c r="J453" i="20"/>
  <c r="K453" i="20"/>
  <c r="L453" i="20"/>
  <c r="M453" i="20"/>
  <c r="J454" i="20"/>
  <c r="K454" i="20"/>
  <c r="L454" i="20"/>
  <c r="M454" i="20"/>
  <c r="J455" i="20"/>
  <c r="K455" i="20"/>
  <c r="L455" i="20"/>
  <c r="M455" i="20"/>
  <c r="J456" i="20"/>
  <c r="K456" i="20"/>
  <c r="L456" i="20"/>
  <c r="M456" i="20"/>
  <c r="J457" i="20"/>
  <c r="K457" i="20"/>
  <c r="L457" i="20"/>
  <c r="M457" i="20"/>
  <c r="J458" i="20"/>
  <c r="K458" i="20"/>
  <c r="L458" i="20"/>
  <c r="M458" i="20"/>
  <c r="J459" i="20"/>
  <c r="K459" i="20"/>
  <c r="L459" i="20"/>
  <c r="M459" i="20"/>
  <c r="J460" i="20"/>
  <c r="K460" i="20"/>
  <c r="L460" i="20"/>
  <c r="M460" i="20"/>
  <c r="J461" i="20"/>
  <c r="K461" i="20"/>
  <c r="L461" i="20"/>
  <c r="M461" i="20"/>
  <c r="J462" i="20"/>
  <c r="K462" i="20"/>
  <c r="L462" i="20"/>
  <c r="M462" i="20"/>
  <c r="J463" i="20"/>
  <c r="K463" i="20"/>
  <c r="L463" i="20"/>
  <c r="M463" i="20"/>
  <c r="J464" i="20"/>
  <c r="K464" i="20"/>
  <c r="L464" i="20"/>
  <c r="M464" i="20"/>
  <c r="J465" i="20"/>
  <c r="K465" i="20"/>
  <c r="L465" i="20"/>
  <c r="M465" i="20"/>
  <c r="J466" i="20"/>
  <c r="K466" i="20"/>
  <c r="L466" i="20"/>
  <c r="M466" i="20"/>
  <c r="J467" i="20"/>
  <c r="K467" i="20"/>
  <c r="L467" i="20"/>
  <c r="M467" i="20"/>
  <c r="J468" i="20"/>
  <c r="K468" i="20"/>
  <c r="L468" i="20"/>
  <c r="M468" i="20"/>
  <c r="J469" i="20"/>
  <c r="K469" i="20"/>
  <c r="L469" i="20"/>
  <c r="M469" i="20"/>
  <c r="J470" i="20"/>
  <c r="K470" i="20"/>
  <c r="L470" i="20"/>
  <c r="M470" i="20"/>
  <c r="J471" i="20"/>
  <c r="K471" i="20"/>
  <c r="L471" i="20"/>
  <c r="M471" i="20"/>
  <c r="J472" i="20"/>
  <c r="K472" i="20"/>
  <c r="L472" i="20"/>
  <c r="M472" i="20"/>
  <c r="J473" i="20"/>
  <c r="K473" i="20"/>
  <c r="L473" i="20"/>
  <c r="M473" i="20"/>
  <c r="J474" i="20"/>
  <c r="K474" i="20"/>
  <c r="L474" i="20"/>
  <c r="M474" i="20"/>
  <c r="J475" i="20"/>
  <c r="K475" i="20"/>
  <c r="L475" i="20"/>
  <c r="M475" i="20"/>
  <c r="J476" i="20"/>
  <c r="K476" i="20"/>
  <c r="L476" i="20"/>
  <c r="M476" i="20"/>
  <c r="J477" i="20"/>
  <c r="K477" i="20"/>
  <c r="L477" i="20"/>
  <c r="M477" i="20"/>
  <c r="J478" i="20"/>
  <c r="K478" i="20"/>
  <c r="L478" i="20"/>
  <c r="M478" i="20"/>
  <c r="J479" i="20"/>
  <c r="K479" i="20"/>
  <c r="L479" i="20"/>
  <c r="M479" i="20"/>
  <c r="J480" i="20"/>
  <c r="K480" i="20"/>
  <c r="L480" i="20"/>
  <c r="M480" i="20"/>
  <c r="J481" i="20"/>
  <c r="K481" i="20"/>
  <c r="L481" i="20"/>
  <c r="M481" i="20"/>
  <c r="J482" i="20"/>
  <c r="K482" i="20"/>
  <c r="L482" i="20"/>
  <c r="M482" i="20"/>
  <c r="J483" i="20"/>
  <c r="K483" i="20"/>
  <c r="L483" i="20"/>
  <c r="M483" i="20"/>
  <c r="J484" i="20"/>
  <c r="K484" i="20"/>
  <c r="L484" i="20"/>
  <c r="M484" i="20"/>
  <c r="J485" i="20"/>
  <c r="K485" i="20"/>
  <c r="L485" i="20"/>
  <c r="M485" i="20"/>
  <c r="J486" i="20"/>
  <c r="K486" i="20"/>
  <c r="L486" i="20"/>
  <c r="M486" i="20"/>
  <c r="J487" i="20"/>
  <c r="K487" i="20"/>
  <c r="L487" i="20"/>
  <c r="M487" i="20"/>
  <c r="J488" i="20"/>
  <c r="K488" i="20"/>
  <c r="L488" i="20"/>
  <c r="M488" i="20"/>
  <c r="J489" i="20"/>
  <c r="K489" i="20"/>
  <c r="L489" i="20"/>
  <c r="M489" i="20"/>
  <c r="J490" i="20"/>
  <c r="K490" i="20"/>
  <c r="L490" i="20"/>
  <c r="M490" i="20"/>
  <c r="J491" i="20"/>
  <c r="K491" i="20"/>
  <c r="L491" i="20"/>
  <c r="M491" i="20"/>
  <c r="J492" i="20"/>
  <c r="K492" i="20"/>
  <c r="L492" i="20"/>
  <c r="M492" i="20"/>
  <c r="J493" i="20"/>
  <c r="K493" i="20"/>
  <c r="L493" i="20"/>
  <c r="M493" i="20"/>
  <c r="J494" i="20"/>
  <c r="K494" i="20"/>
  <c r="L494" i="20"/>
  <c r="M494" i="20"/>
  <c r="J495" i="20"/>
  <c r="K495" i="20"/>
  <c r="L495" i="20"/>
  <c r="M495" i="20"/>
  <c r="J496" i="20"/>
  <c r="K496" i="20"/>
  <c r="L496" i="20"/>
  <c r="M496" i="20"/>
  <c r="J497" i="20"/>
  <c r="K497" i="20"/>
  <c r="L497" i="20"/>
  <c r="M497" i="20"/>
  <c r="J498" i="20"/>
  <c r="K498" i="20"/>
  <c r="L498" i="20"/>
  <c r="M498" i="20"/>
  <c r="J499" i="20"/>
  <c r="K499" i="20"/>
  <c r="L499" i="20"/>
  <c r="M499" i="20"/>
  <c r="J500" i="20"/>
  <c r="K500" i="20"/>
  <c r="L500" i="20"/>
  <c r="M500" i="20"/>
  <c r="J501" i="20"/>
  <c r="K501" i="20"/>
  <c r="L501" i="20"/>
  <c r="M501" i="20"/>
  <c r="J502" i="20"/>
  <c r="K502" i="20"/>
  <c r="L502" i="20"/>
  <c r="M502" i="20"/>
  <c r="J503" i="20"/>
  <c r="K503" i="20"/>
  <c r="L503" i="20"/>
  <c r="M503" i="20"/>
  <c r="J504" i="20"/>
  <c r="K504" i="20"/>
  <c r="L504" i="20"/>
  <c r="M504" i="20"/>
  <c r="J505" i="20"/>
  <c r="K505" i="20"/>
  <c r="L505" i="20"/>
  <c r="M505" i="20"/>
  <c r="J506" i="20"/>
  <c r="K506" i="20"/>
  <c r="L506" i="20"/>
  <c r="M506" i="20"/>
  <c r="J507" i="20"/>
  <c r="K507" i="20"/>
  <c r="L507" i="20"/>
  <c r="M507" i="20"/>
  <c r="J508" i="20"/>
  <c r="K508" i="20"/>
  <c r="L508" i="20"/>
  <c r="M508" i="20"/>
  <c r="J509" i="20"/>
  <c r="K509" i="20"/>
  <c r="L509" i="20"/>
  <c r="M509" i="20"/>
  <c r="J510" i="20"/>
  <c r="K510" i="20"/>
  <c r="L510" i="20"/>
  <c r="M510" i="20"/>
  <c r="J511" i="20"/>
  <c r="K511" i="20"/>
  <c r="L511" i="20"/>
  <c r="M511" i="20"/>
  <c r="J512" i="20"/>
  <c r="K512" i="20"/>
  <c r="L512" i="20"/>
  <c r="M512" i="20"/>
  <c r="J513" i="20"/>
  <c r="K513" i="20"/>
  <c r="L513" i="20"/>
  <c r="M513" i="20"/>
  <c r="J514" i="20"/>
  <c r="K514" i="20"/>
  <c r="L514" i="20"/>
  <c r="M514" i="20"/>
  <c r="J515" i="20"/>
  <c r="K515" i="20"/>
  <c r="L515" i="20"/>
  <c r="M515" i="20"/>
  <c r="J516" i="20"/>
  <c r="K516" i="20"/>
  <c r="L516" i="20"/>
  <c r="M516" i="20"/>
  <c r="J517" i="20"/>
  <c r="K517" i="20"/>
  <c r="L517" i="20"/>
  <c r="M517" i="20"/>
  <c r="J518" i="20"/>
  <c r="K518" i="20"/>
  <c r="L518" i="20"/>
  <c r="M518" i="20"/>
  <c r="J519" i="20"/>
  <c r="K519" i="20"/>
  <c r="L519" i="20"/>
  <c r="M519" i="20"/>
  <c r="J520" i="20"/>
  <c r="K520" i="20"/>
  <c r="L520" i="20"/>
  <c r="M520" i="20"/>
  <c r="J521" i="20"/>
  <c r="K521" i="20"/>
  <c r="L521" i="20"/>
  <c r="M521" i="20"/>
  <c r="J522" i="20"/>
  <c r="K522" i="20"/>
  <c r="L522" i="20"/>
  <c r="M522" i="20"/>
  <c r="J523" i="20"/>
  <c r="K523" i="20"/>
  <c r="L523" i="20"/>
  <c r="M523" i="20"/>
  <c r="J524" i="20"/>
  <c r="K524" i="20"/>
  <c r="L524" i="20"/>
  <c r="M524" i="20"/>
  <c r="J525" i="20"/>
  <c r="K525" i="20"/>
  <c r="L525" i="20"/>
  <c r="M525" i="20"/>
  <c r="J526" i="20"/>
  <c r="K526" i="20"/>
  <c r="L526" i="20"/>
  <c r="M526" i="20"/>
  <c r="J527" i="20"/>
  <c r="K527" i="20"/>
  <c r="L527" i="20"/>
  <c r="M527" i="20"/>
  <c r="J528" i="20"/>
  <c r="K528" i="20"/>
  <c r="L528" i="20"/>
  <c r="M528" i="20"/>
  <c r="J529" i="20"/>
  <c r="K529" i="20"/>
  <c r="L529" i="20"/>
  <c r="M529" i="20"/>
  <c r="J530" i="20"/>
  <c r="K530" i="20"/>
  <c r="L530" i="20"/>
  <c r="M530" i="20"/>
  <c r="J531" i="20"/>
  <c r="K531" i="20"/>
  <c r="L531" i="20"/>
  <c r="M531" i="20"/>
  <c r="J532" i="20"/>
  <c r="K532" i="20"/>
  <c r="L532" i="20"/>
  <c r="M532" i="20"/>
  <c r="J533" i="20"/>
  <c r="K533" i="20"/>
  <c r="L533" i="20"/>
  <c r="M533" i="20"/>
  <c r="J534" i="20"/>
  <c r="K534" i="20"/>
  <c r="L534" i="20"/>
  <c r="M534" i="20"/>
  <c r="J535" i="20"/>
  <c r="K535" i="20"/>
  <c r="L535" i="20"/>
  <c r="M535" i="20"/>
  <c r="J536" i="20"/>
  <c r="K536" i="20"/>
  <c r="L536" i="20"/>
  <c r="M536" i="20"/>
  <c r="J537" i="20"/>
  <c r="K537" i="20"/>
  <c r="L537" i="20"/>
  <c r="M537" i="20"/>
  <c r="J538" i="20"/>
  <c r="K538" i="20"/>
  <c r="L538" i="20"/>
  <c r="M538" i="20"/>
  <c r="J539" i="20"/>
  <c r="K539" i="20"/>
  <c r="L539" i="20"/>
  <c r="M539" i="20"/>
  <c r="J540" i="20"/>
  <c r="K540" i="20"/>
  <c r="L540" i="20"/>
  <c r="M540" i="20"/>
  <c r="J541" i="20"/>
  <c r="K541" i="20"/>
  <c r="L541" i="20"/>
  <c r="M541" i="20"/>
  <c r="J542" i="20"/>
  <c r="K542" i="20"/>
  <c r="L542" i="20"/>
  <c r="M542" i="20"/>
  <c r="J543" i="20"/>
  <c r="K543" i="20"/>
  <c r="L543" i="20"/>
  <c r="M543" i="20"/>
  <c r="J544" i="20"/>
  <c r="K544" i="20"/>
  <c r="L544" i="20"/>
  <c r="M544" i="20"/>
  <c r="J545" i="20"/>
  <c r="K545" i="20"/>
  <c r="L545" i="20"/>
  <c r="M545" i="20"/>
  <c r="J546" i="20"/>
  <c r="K546" i="20"/>
  <c r="L546" i="20"/>
  <c r="M546" i="20"/>
  <c r="J547" i="20"/>
  <c r="K547" i="20"/>
  <c r="L547" i="20"/>
  <c r="M547" i="20"/>
  <c r="J548" i="20"/>
  <c r="K548" i="20"/>
  <c r="L548" i="20"/>
  <c r="M548" i="20"/>
  <c r="J549" i="20"/>
  <c r="K549" i="20"/>
  <c r="L549" i="20"/>
  <c r="M549" i="20"/>
  <c r="J550" i="20"/>
  <c r="K550" i="20"/>
  <c r="L550" i="20"/>
  <c r="M550" i="20"/>
  <c r="J551" i="20"/>
  <c r="K551" i="20"/>
  <c r="L551" i="20"/>
  <c r="M551" i="20"/>
  <c r="J552" i="20"/>
  <c r="K552" i="20"/>
  <c r="L552" i="20"/>
  <c r="M552" i="20"/>
  <c r="J553" i="20"/>
  <c r="K553" i="20"/>
  <c r="L553" i="20"/>
  <c r="M553" i="20"/>
  <c r="J554" i="20"/>
  <c r="K554" i="20"/>
  <c r="L554" i="20"/>
  <c r="M554" i="20"/>
  <c r="J555" i="20"/>
  <c r="K555" i="20"/>
  <c r="L555" i="20"/>
  <c r="M555" i="20"/>
  <c r="J556" i="20"/>
  <c r="K556" i="20"/>
  <c r="L556" i="20"/>
  <c r="M556" i="20"/>
  <c r="J557" i="20"/>
  <c r="K557" i="20"/>
  <c r="L557" i="20"/>
  <c r="M557" i="20"/>
  <c r="J558" i="20"/>
  <c r="K558" i="20"/>
  <c r="L558" i="20"/>
  <c r="M558" i="20"/>
  <c r="J559" i="20"/>
  <c r="K559" i="20"/>
  <c r="L559" i="20"/>
  <c r="M559" i="20"/>
  <c r="J560" i="20"/>
  <c r="K560" i="20"/>
  <c r="L560" i="20"/>
  <c r="M560" i="20"/>
  <c r="J561" i="20"/>
  <c r="K561" i="20"/>
  <c r="L561" i="20"/>
  <c r="M561" i="20"/>
  <c r="J562" i="20"/>
  <c r="K562" i="20"/>
  <c r="L562" i="20"/>
  <c r="M562" i="20"/>
  <c r="J563" i="20"/>
  <c r="K563" i="20"/>
  <c r="L563" i="20"/>
  <c r="M563" i="20"/>
  <c r="J564" i="20"/>
  <c r="K564" i="20"/>
  <c r="L564" i="20"/>
  <c r="M564" i="20"/>
  <c r="J565" i="20"/>
  <c r="K565" i="20"/>
  <c r="L565" i="20"/>
  <c r="M565" i="20"/>
  <c r="J566" i="20"/>
  <c r="K566" i="20"/>
  <c r="L566" i="20"/>
  <c r="M566" i="20"/>
  <c r="J567" i="20"/>
  <c r="K567" i="20"/>
  <c r="L567" i="20"/>
  <c r="M567" i="20"/>
  <c r="J568" i="20"/>
  <c r="K568" i="20"/>
  <c r="L568" i="20"/>
  <c r="M568" i="20"/>
  <c r="J569" i="20"/>
  <c r="K569" i="20"/>
  <c r="L569" i="20"/>
  <c r="M569" i="20"/>
  <c r="J570" i="20"/>
  <c r="K570" i="20"/>
  <c r="L570" i="20"/>
  <c r="M570" i="20"/>
  <c r="J571" i="20"/>
  <c r="K571" i="20"/>
  <c r="L571" i="20"/>
  <c r="M571" i="20"/>
  <c r="J572" i="20"/>
  <c r="K572" i="20"/>
  <c r="L572" i="20"/>
  <c r="M572" i="20"/>
  <c r="J573" i="20"/>
  <c r="K573" i="20"/>
  <c r="L573" i="20"/>
  <c r="M573" i="20"/>
  <c r="J574" i="20"/>
  <c r="K574" i="20"/>
  <c r="L574" i="20"/>
  <c r="M574" i="20"/>
  <c r="J575" i="20"/>
  <c r="K575" i="20"/>
  <c r="L575" i="20"/>
  <c r="M575" i="20"/>
  <c r="J576" i="20"/>
  <c r="K576" i="20"/>
  <c r="L576" i="20"/>
  <c r="M576" i="20"/>
  <c r="J577" i="20"/>
  <c r="K577" i="20"/>
  <c r="L577" i="20"/>
  <c r="M577" i="20"/>
  <c r="J578" i="20"/>
  <c r="K578" i="20"/>
  <c r="L578" i="20"/>
  <c r="M578" i="20"/>
  <c r="J579" i="20"/>
  <c r="K579" i="20"/>
  <c r="L579" i="20"/>
  <c r="M579" i="20"/>
  <c r="J580" i="20"/>
  <c r="K580" i="20"/>
  <c r="L580" i="20"/>
  <c r="M580" i="20"/>
  <c r="J581" i="20"/>
  <c r="K581" i="20"/>
  <c r="L581" i="20"/>
  <c r="M581" i="20"/>
  <c r="J582" i="20"/>
  <c r="K582" i="20"/>
  <c r="L582" i="20"/>
  <c r="M582" i="20"/>
  <c r="J583" i="20"/>
  <c r="K583" i="20"/>
  <c r="L583" i="20"/>
  <c r="M583" i="20"/>
  <c r="J584" i="20"/>
  <c r="K584" i="20"/>
  <c r="L584" i="20"/>
  <c r="M584" i="20"/>
  <c r="J585" i="20"/>
  <c r="K585" i="20"/>
  <c r="L585" i="20"/>
  <c r="M585" i="20"/>
  <c r="J586" i="20"/>
  <c r="K586" i="20"/>
  <c r="L586" i="20"/>
  <c r="M586" i="20"/>
  <c r="J587" i="20"/>
  <c r="K587" i="20"/>
  <c r="L587" i="20"/>
  <c r="M587" i="20"/>
  <c r="J588" i="20"/>
  <c r="K588" i="20"/>
  <c r="L588" i="20"/>
  <c r="M588" i="20"/>
  <c r="J589" i="20"/>
  <c r="K589" i="20"/>
  <c r="L589" i="20"/>
  <c r="M589" i="20"/>
  <c r="J590" i="20"/>
  <c r="K590" i="20"/>
  <c r="L590" i="20"/>
  <c r="M590" i="20"/>
  <c r="J591" i="20"/>
  <c r="K591" i="20"/>
  <c r="L591" i="20"/>
  <c r="M591" i="20"/>
  <c r="J592" i="20"/>
  <c r="K592" i="20"/>
  <c r="L592" i="20"/>
  <c r="M592" i="20"/>
  <c r="J593" i="20"/>
  <c r="K593" i="20"/>
  <c r="L593" i="20"/>
  <c r="M593" i="20"/>
  <c r="J594" i="20"/>
  <c r="K594" i="20"/>
  <c r="L594" i="20"/>
  <c r="M594" i="20"/>
  <c r="J595" i="20"/>
  <c r="K595" i="20"/>
  <c r="L595" i="20"/>
  <c r="M595" i="20"/>
  <c r="J596" i="20"/>
  <c r="K596" i="20"/>
  <c r="L596" i="20"/>
  <c r="M596" i="20"/>
  <c r="J597" i="20"/>
  <c r="K597" i="20"/>
  <c r="L597" i="20"/>
  <c r="M597" i="20"/>
  <c r="J598" i="20"/>
  <c r="K598" i="20"/>
  <c r="L598" i="20"/>
  <c r="M598" i="20"/>
  <c r="J599" i="20"/>
  <c r="K599" i="20"/>
  <c r="L599" i="20"/>
  <c r="M599" i="20"/>
  <c r="J600" i="20"/>
  <c r="K600" i="20"/>
  <c r="L600" i="20"/>
  <c r="M600" i="20"/>
  <c r="J601" i="20"/>
  <c r="K601" i="20"/>
  <c r="L601" i="20"/>
  <c r="M601" i="20"/>
  <c r="J602" i="20"/>
  <c r="K602" i="20"/>
  <c r="L602" i="20"/>
  <c r="M602" i="20"/>
  <c r="J603" i="20"/>
  <c r="K603" i="20"/>
  <c r="L603" i="20"/>
  <c r="M603" i="20"/>
  <c r="J604" i="20"/>
  <c r="K604" i="20"/>
  <c r="L604" i="20"/>
  <c r="M604" i="20"/>
  <c r="J605" i="20"/>
  <c r="K605" i="20"/>
  <c r="L605" i="20"/>
  <c r="M605" i="20"/>
  <c r="J606" i="20"/>
  <c r="K606" i="20"/>
  <c r="L606" i="20"/>
  <c r="M606" i="20"/>
  <c r="J607" i="20"/>
  <c r="K607" i="20"/>
  <c r="L607" i="20"/>
  <c r="M607" i="20"/>
  <c r="J608" i="20"/>
  <c r="K608" i="20"/>
  <c r="L608" i="20"/>
  <c r="M608" i="20"/>
  <c r="J609" i="20"/>
  <c r="K609" i="20"/>
  <c r="L609" i="20"/>
  <c r="M609" i="20"/>
  <c r="J610" i="20"/>
  <c r="K610" i="20"/>
  <c r="L610" i="20"/>
  <c r="M610" i="20"/>
  <c r="J611" i="20"/>
  <c r="K611" i="20"/>
  <c r="L611" i="20"/>
  <c r="M611" i="20"/>
  <c r="J612" i="20"/>
  <c r="K612" i="20"/>
  <c r="L612" i="20"/>
  <c r="M612" i="20"/>
  <c r="J613" i="20"/>
  <c r="K613" i="20"/>
  <c r="L613" i="20"/>
  <c r="M613" i="20"/>
  <c r="J614" i="20"/>
  <c r="K614" i="20"/>
  <c r="L614" i="20"/>
  <c r="M614" i="20"/>
  <c r="J615" i="20"/>
  <c r="K615" i="20"/>
  <c r="L615" i="20"/>
  <c r="M615" i="20"/>
  <c r="J616" i="20"/>
  <c r="K616" i="20"/>
  <c r="L616" i="20"/>
  <c r="M616" i="20"/>
  <c r="J617" i="20"/>
  <c r="K617" i="20"/>
  <c r="L617" i="20"/>
  <c r="M617" i="20"/>
  <c r="J618" i="20"/>
  <c r="K618" i="20"/>
  <c r="L618" i="20"/>
  <c r="M618" i="20"/>
  <c r="J619" i="20"/>
  <c r="K619" i="20"/>
  <c r="L619" i="20"/>
  <c r="M619" i="20"/>
  <c r="J620" i="20"/>
  <c r="K620" i="20"/>
  <c r="L620" i="20"/>
  <c r="M620" i="20"/>
  <c r="J621" i="20"/>
  <c r="K621" i="20"/>
  <c r="L621" i="20"/>
  <c r="M621" i="20"/>
  <c r="J622" i="20"/>
  <c r="K622" i="20"/>
  <c r="L622" i="20"/>
  <c r="M622" i="20"/>
  <c r="J623" i="20"/>
  <c r="K623" i="20"/>
  <c r="L623" i="20"/>
  <c r="M623" i="20"/>
  <c r="J624" i="20"/>
  <c r="K624" i="20"/>
  <c r="L624" i="20"/>
  <c r="M624" i="20"/>
  <c r="J625" i="20"/>
  <c r="K625" i="20"/>
  <c r="L625" i="20"/>
  <c r="M625" i="20"/>
  <c r="J626" i="20"/>
  <c r="K626" i="20"/>
  <c r="L626" i="20"/>
  <c r="M626" i="20"/>
  <c r="J627" i="20"/>
  <c r="K627" i="20"/>
  <c r="L627" i="20"/>
  <c r="M627" i="20"/>
  <c r="J628" i="20"/>
  <c r="K628" i="20"/>
  <c r="L628" i="20"/>
  <c r="M628" i="20"/>
  <c r="J629" i="20"/>
  <c r="K629" i="20"/>
  <c r="L629" i="20"/>
  <c r="M629" i="20"/>
  <c r="J630" i="20"/>
  <c r="K630" i="20"/>
  <c r="L630" i="20"/>
  <c r="M630" i="20"/>
  <c r="J631" i="20"/>
  <c r="K631" i="20"/>
  <c r="L631" i="20"/>
  <c r="M631" i="20"/>
  <c r="J632" i="20"/>
  <c r="K632" i="20"/>
  <c r="L632" i="20"/>
  <c r="M632" i="20"/>
  <c r="J633" i="20"/>
  <c r="K633" i="20"/>
  <c r="L633" i="20"/>
  <c r="M633" i="20"/>
  <c r="J634" i="20"/>
  <c r="K634" i="20"/>
  <c r="L634" i="20"/>
  <c r="M634" i="20"/>
  <c r="J635" i="20"/>
  <c r="K635" i="20"/>
  <c r="L635" i="20"/>
  <c r="M635" i="20"/>
  <c r="J636" i="20"/>
  <c r="K636" i="20"/>
  <c r="L636" i="20"/>
  <c r="M636" i="20"/>
  <c r="J637" i="20"/>
  <c r="K637" i="20"/>
  <c r="L637" i="20"/>
  <c r="M637" i="20"/>
  <c r="J638" i="20"/>
  <c r="K638" i="20"/>
  <c r="L638" i="20"/>
  <c r="M638" i="20"/>
  <c r="J639" i="20"/>
  <c r="K639" i="20"/>
  <c r="L639" i="20"/>
  <c r="M639" i="20"/>
  <c r="J640" i="20"/>
  <c r="K640" i="20"/>
  <c r="L640" i="20"/>
  <c r="M640" i="20"/>
  <c r="J641" i="20"/>
  <c r="K641" i="20"/>
  <c r="L641" i="20"/>
  <c r="M641" i="20"/>
  <c r="J642" i="20"/>
  <c r="K642" i="20"/>
  <c r="L642" i="20"/>
  <c r="M642" i="20"/>
  <c r="J643" i="20"/>
  <c r="K643" i="20"/>
  <c r="L643" i="20"/>
  <c r="M643" i="20"/>
  <c r="J644" i="20"/>
  <c r="K644" i="20"/>
  <c r="L644" i="20"/>
  <c r="M644" i="20"/>
  <c r="J645" i="20"/>
  <c r="K645" i="20"/>
  <c r="L645" i="20"/>
  <c r="M645" i="20"/>
  <c r="J646" i="20"/>
  <c r="K646" i="20"/>
  <c r="L646" i="20"/>
  <c r="M646" i="20"/>
  <c r="J647" i="20"/>
  <c r="K647" i="20"/>
  <c r="L647" i="20"/>
  <c r="M647" i="20"/>
  <c r="J648" i="20"/>
  <c r="K648" i="20"/>
  <c r="L648" i="20"/>
  <c r="M648" i="20"/>
  <c r="J649" i="20"/>
  <c r="K649" i="20"/>
  <c r="L649" i="20"/>
  <c r="M649" i="20"/>
  <c r="J650" i="20"/>
  <c r="K650" i="20"/>
  <c r="L650" i="20"/>
  <c r="M650" i="20"/>
  <c r="J651" i="20"/>
  <c r="K651" i="20"/>
  <c r="L651" i="20"/>
  <c r="M651" i="20"/>
  <c r="J652" i="20"/>
  <c r="K652" i="20"/>
  <c r="L652" i="20"/>
  <c r="M652" i="20"/>
  <c r="J653" i="20"/>
  <c r="K653" i="20"/>
  <c r="L653" i="20"/>
  <c r="M653" i="20"/>
  <c r="J654" i="20"/>
  <c r="K654" i="20"/>
  <c r="L654" i="20"/>
  <c r="M654" i="20"/>
  <c r="J655" i="20"/>
  <c r="K655" i="20"/>
  <c r="L655" i="20"/>
  <c r="M655" i="20"/>
  <c r="J656" i="20"/>
  <c r="K656" i="20"/>
  <c r="L656" i="20"/>
  <c r="M656" i="20"/>
  <c r="J657" i="20"/>
  <c r="K657" i="20"/>
  <c r="L657" i="20"/>
  <c r="M657" i="20"/>
  <c r="J658" i="20"/>
  <c r="K658" i="20"/>
  <c r="L658" i="20"/>
  <c r="M658" i="20"/>
  <c r="J659" i="20"/>
  <c r="K659" i="20"/>
  <c r="L659" i="20"/>
  <c r="M659" i="20"/>
  <c r="J660" i="20"/>
  <c r="K660" i="20"/>
  <c r="L660" i="20"/>
  <c r="M660" i="20"/>
  <c r="J661" i="20"/>
  <c r="K661" i="20"/>
  <c r="L661" i="20"/>
  <c r="M661" i="20"/>
  <c r="J662" i="20"/>
  <c r="K662" i="20"/>
  <c r="L662" i="20"/>
  <c r="M662" i="20"/>
  <c r="J663" i="20"/>
  <c r="K663" i="20"/>
  <c r="L663" i="20"/>
  <c r="M663" i="20"/>
  <c r="J664" i="20"/>
  <c r="K664" i="20"/>
  <c r="L664" i="20"/>
  <c r="M664" i="20"/>
  <c r="J665" i="20"/>
  <c r="K665" i="20"/>
  <c r="L665" i="20"/>
  <c r="M665" i="20"/>
  <c r="J666" i="20"/>
  <c r="K666" i="20"/>
  <c r="L666" i="20"/>
  <c r="M666" i="20"/>
  <c r="J667" i="20"/>
  <c r="K667" i="20"/>
  <c r="L667" i="20"/>
  <c r="M667" i="20"/>
  <c r="J668" i="20"/>
  <c r="K668" i="20"/>
  <c r="L668" i="20"/>
  <c r="M668" i="20"/>
  <c r="J669" i="20"/>
  <c r="K669" i="20"/>
  <c r="L669" i="20"/>
  <c r="M669" i="20"/>
  <c r="J670" i="20"/>
  <c r="K670" i="20"/>
  <c r="L670" i="20"/>
  <c r="M670" i="20"/>
  <c r="J671" i="20"/>
  <c r="K671" i="20"/>
  <c r="L671" i="20"/>
  <c r="M671" i="20"/>
  <c r="J672" i="20"/>
  <c r="K672" i="20"/>
  <c r="L672" i="20"/>
  <c r="M672" i="20"/>
  <c r="J673" i="20"/>
  <c r="K673" i="20"/>
  <c r="L673" i="20"/>
  <c r="M673" i="20"/>
  <c r="J674" i="20"/>
  <c r="K674" i="20"/>
  <c r="L674" i="20"/>
  <c r="M674" i="20"/>
  <c r="J675" i="20"/>
  <c r="K675" i="20"/>
  <c r="L675" i="20"/>
  <c r="M675" i="20"/>
  <c r="J676" i="20"/>
  <c r="K676" i="20"/>
  <c r="L676" i="20"/>
  <c r="M676" i="20"/>
  <c r="J677" i="20"/>
  <c r="K677" i="20"/>
  <c r="L677" i="20"/>
  <c r="M677" i="20"/>
  <c r="J678" i="20"/>
  <c r="K678" i="20"/>
  <c r="L678" i="20"/>
  <c r="M678" i="20"/>
  <c r="J679" i="20"/>
  <c r="K679" i="20"/>
  <c r="L679" i="20"/>
  <c r="M679" i="20"/>
  <c r="J680" i="20"/>
  <c r="K680" i="20"/>
  <c r="L680" i="20"/>
  <c r="M680" i="20"/>
  <c r="J681" i="20"/>
  <c r="K681" i="20"/>
  <c r="L681" i="20"/>
  <c r="M681" i="20"/>
  <c r="J682" i="20"/>
  <c r="K682" i="20"/>
  <c r="L682" i="20"/>
  <c r="M682" i="20"/>
  <c r="J683" i="20"/>
  <c r="K683" i="20"/>
  <c r="L683" i="20"/>
  <c r="M683" i="20"/>
  <c r="J684" i="20"/>
  <c r="K684" i="20"/>
  <c r="L684" i="20"/>
  <c r="M684" i="20"/>
  <c r="J685" i="20"/>
  <c r="K685" i="20"/>
  <c r="L685" i="20"/>
  <c r="M685" i="20"/>
  <c r="J686" i="20"/>
  <c r="K686" i="20"/>
  <c r="L686" i="20"/>
  <c r="M686" i="20"/>
  <c r="J687" i="20"/>
  <c r="K687" i="20"/>
  <c r="L687" i="20"/>
  <c r="M687" i="20"/>
  <c r="J688" i="20"/>
  <c r="K688" i="20"/>
  <c r="L688" i="20"/>
  <c r="M688" i="20"/>
  <c r="J689" i="20"/>
  <c r="K689" i="20"/>
  <c r="L689" i="20"/>
  <c r="M689" i="20"/>
  <c r="J690" i="20"/>
  <c r="K690" i="20"/>
  <c r="L690" i="20"/>
  <c r="M690" i="20"/>
  <c r="J691" i="20"/>
  <c r="K691" i="20"/>
  <c r="L691" i="20"/>
  <c r="M691" i="20"/>
  <c r="J692" i="20"/>
  <c r="K692" i="20"/>
  <c r="L692" i="20"/>
  <c r="M692" i="20"/>
  <c r="J693" i="20"/>
  <c r="K693" i="20"/>
  <c r="L693" i="20"/>
  <c r="M693" i="20"/>
  <c r="J694" i="20"/>
  <c r="K694" i="20"/>
  <c r="L694" i="20"/>
  <c r="M694" i="20"/>
  <c r="J695" i="20"/>
  <c r="K695" i="20"/>
  <c r="L695" i="20"/>
  <c r="M695" i="20"/>
  <c r="J696" i="20"/>
  <c r="K696" i="20"/>
  <c r="L696" i="20"/>
  <c r="M696" i="20"/>
  <c r="J697" i="20"/>
  <c r="K697" i="20"/>
  <c r="L697" i="20"/>
  <c r="M697" i="20"/>
  <c r="J698" i="20"/>
  <c r="K698" i="20"/>
  <c r="L698" i="20"/>
  <c r="M698" i="20"/>
  <c r="J699" i="20"/>
  <c r="K699" i="20"/>
  <c r="L699" i="20"/>
  <c r="M699" i="20"/>
  <c r="J700" i="20"/>
  <c r="K700" i="20"/>
  <c r="L700" i="20"/>
  <c r="M700" i="20"/>
  <c r="J701" i="20"/>
  <c r="K701" i="20"/>
  <c r="L701" i="20"/>
  <c r="M701" i="20"/>
  <c r="J702" i="20"/>
  <c r="K702" i="20"/>
  <c r="L702" i="20"/>
  <c r="M702" i="20"/>
  <c r="J703" i="20"/>
  <c r="K703" i="20"/>
  <c r="L703" i="20"/>
  <c r="M703" i="20"/>
  <c r="J704" i="20"/>
  <c r="K704" i="20"/>
  <c r="L704" i="20"/>
  <c r="M704" i="20"/>
  <c r="J705" i="20"/>
  <c r="K705" i="20"/>
  <c r="L705" i="20"/>
  <c r="M705" i="20"/>
  <c r="J706" i="20"/>
  <c r="K706" i="20"/>
  <c r="L706" i="20"/>
  <c r="M706" i="20"/>
  <c r="J707" i="20"/>
  <c r="K707" i="20"/>
  <c r="L707" i="20"/>
  <c r="M707" i="20"/>
  <c r="J708" i="20"/>
  <c r="K708" i="20"/>
  <c r="L708" i="20"/>
  <c r="M708" i="20"/>
  <c r="J709" i="20"/>
  <c r="K709" i="20"/>
  <c r="L709" i="20"/>
  <c r="M709" i="20"/>
  <c r="J710" i="20"/>
  <c r="K710" i="20"/>
  <c r="L710" i="20"/>
  <c r="M710" i="20"/>
  <c r="J711" i="20"/>
  <c r="K711" i="20"/>
  <c r="L711" i="20"/>
  <c r="M711" i="20"/>
  <c r="J712" i="20"/>
  <c r="K712" i="20"/>
  <c r="L712" i="20"/>
  <c r="M712" i="20"/>
  <c r="J713" i="20"/>
  <c r="K713" i="20"/>
  <c r="L713" i="20"/>
  <c r="M713" i="20"/>
  <c r="J714" i="20"/>
  <c r="K714" i="20"/>
  <c r="L714" i="20"/>
  <c r="M714" i="20"/>
  <c r="J715" i="20"/>
  <c r="K715" i="20"/>
  <c r="L715" i="20"/>
  <c r="M715" i="20"/>
  <c r="J716" i="20"/>
  <c r="K716" i="20"/>
  <c r="L716" i="20"/>
  <c r="M716" i="20"/>
  <c r="J717" i="20"/>
  <c r="K717" i="20"/>
  <c r="L717" i="20"/>
  <c r="M717" i="20"/>
  <c r="J718" i="20"/>
  <c r="K718" i="20"/>
  <c r="L718" i="20"/>
  <c r="M718" i="20"/>
  <c r="J719" i="20"/>
  <c r="K719" i="20"/>
  <c r="L719" i="20"/>
  <c r="M719" i="20"/>
  <c r="J720" i="20"/>
  <c r="K720" i="20"/>
  <c r="L720" i="20"/>
  <c r="M720" i="20"/>
  <c r="J721" i="20"/>
  <c r="K721" i="20"/>
  <c r="L721" i="20"/>
  <c r="M721" i="20"/>
  <c r="J722" i="20"/>
  <c r="K722" i="20"/>
  <c r="L722" i="20"/>
  <c r="M722" i="20"/>
  <c r="J723" i="20"/>
  <c r="K723" i="20"/>
  <c r="L723" i="20"/>
  <c r="M723" i="20"/>
  <c r="J724" i="20"/>
  <c r="K724" i="20"/>
  <c r="L724" i="20"/>
  <c r="M724" i="20"/>
  <c r="J725" i="20"/>
  <c r="K725" i="20"/>
  <c r="L725" i="20"/>
  <c r="M725" i="20"/>
  <c r="J726" i="20"/>
  <c r="K726" i="20"/>
  <c r="L726" i="20"/>
  <c r="M726" i="20"/>
  <c r="J727" i="20"/>
  <c r="K727" i="20"/>
  <c r="L727" i="20"/>
  <c r="M727" i="20"/>
  <c r="J728" i="20"/>
  <c r="K728" i="20"/>
  <c r="L728" i="20"/>
  <c r="M728" i="20"/>
  <c r="J729" i="20"/>
  <c r="K729" i="20"/>
  <c r="L729" i="20"/>
  <c r="M729" i="20"/>
  <c r="J730" i="20"/>
  <c r="K730" i="20"/>
  <c r="L730" i="20"/>
  <c r="M730" i="20"/>
  <c r="J731" i="20"/>
  <c r="K731" i="20"/>
  <c r="L731" i="20"/>
  <c r="M731" i="20"/>
  <c r="J732" i="20"/>
  <c r="K732" i="20"/>
  <c r="L732" i="20"/>
  <c r="M732" i="20"/>
  <c r="J733" i="20"/>
  <c r="K733" i="20"/>
  <c r="L733" i="20"/>
  <c r="M733" i="20"/>
  <c r="J734" i="20"/>
  <c r="K734" i="20"/>
  <c r="L734" i="20"/>
  <c r="M734" i="20"/>
  <c r="J735" i="20"/>
  <c r="K735" i="20"/>
  <c r="L735" i="20"/>
  <c r="M735" i="20"/>
  <c r="J736" i="20"/>
  <c r="K736" i="20"/>
  <c r="L736" i="20"/>
  <c r="M736" i="20"/>
  <c r="J737" i="20"/>
  <c r="K737" i="20"/>
  <c r="L737" i="20"/>
  <c r="M737" i="20"/>
  <c r="J738" i="20"/>
  <c r="K738" i="20"/>
  <c r="L738" i="20"/>
  <c r="M738" i="20"/>
  <c r="J739" i="20"/>
  <c r="K739" i="20"/>
  <c r="L739" i="20"/>
  <c r="M739" i="20"/>
  <c r="J740" i="20"/>
  <c r="K740" i="20"/>
  <c r="L740" i="20"/>
  <c r="M740" i="20"/>
  <c r="J741" i="20"/>
  <c r="K741" i="20"/>
  <c r="L741" i="20"/>
  <c r="M741" i="20"/>
  <c r="J742" i="20"/>
  <c r="K742" i="20"/>
  <c r="L742" i="20"/>
  <c r="M742" i="20"/>
  <c r="J743" i="20"/>
  <c r="K743" i="20"/>
  <c r="L743" i="20"/>
  <c r="M743" i="20"/>
  <c r="J744" i="20"/>
  <c r="K744" i="20"/>
  <c r="L744" i="20"/>
  <c r="M744" i="20"/>
  <c r="J745" i="20"/>
  <c r="K745" i="20"/>
  <c r="L745" i="20"/>
  <c r="M745" i="20"/>
  <c r="J746" i="20"/>
  <c r="K746" i="20"/>
  <c r="L746" i="20"/>
  <c r="M746" i="20"/>
  <c r="J747" i="20"/>
  <c r="K747" i="20"/>
  <c r="L747" i="20"/>
  <c r="M747" i="20"/>
  <c r="J748" i="20"/>
  <c r="K748" i="20"/>
  <c r="L748" i="20"/>
  <c r="M748" i="20"/>
  <c r="J749" i="20"/>
  <c r="K749" i="20"/>
  <c r="L749" i="20"/>
  <c r="M749" i="20"/>
  <c r="J750" i="20"/>
  <c r="K750" i="20"/>
  <c r="L750" i="20"/>
  <c r="M750" i="20"/>
  <c r="J751" i="20"/>
  <c r="K751" i="20"/>
  <c r="L751" i="20"/>
  <c r="M751" i="20"/>
  <c r="J752" i="20"/>
  <c r="K752" i="20"/>
  <c r="L752" i="20"/>
  <c r="M752" i="20"/>
  <c r="J753" i="20"/>
  <c r="K753" i="20"/>
  <c r="L753" i="20"/>
  <c r="M753" i="20"/>
  <c r="J754" i="20"/>
  <c r="K754" i="20"/>
  <c r="L754" i="20"/>
  <c r="M754" i="20"/>
  <c r="J755" i="20"/>
  <c r="K755" i="20"/>
  <c r="L755" i="20"/>
  <c r="M755" i="20"/>
  <c r="J756" i="20"/>
  <c r="K756" i="20"/>
  <c r="L756" i="20"/>
  <c r="M756" i="20"/>
  <c r="J757" i="20"/>
  <c r="K757" i="20"/>
  <c r="L757" i="20"/>
  <c r="M757" i="20"/>
  <c r="J758" i="20"/>
  <c r="K758" i="20"/>
  <c r="L758" i="20"/>
  <c r="M758" i="20"/>
  <c r="J759" i="20"/>
  <c r="K759" i="20"/>
  <c r="L759" i="20"/>
  <c r="M759" i="20"/>
  <c r="J760" i="20"/>
  <c r="K760" i="20"/>
  <c r="L760" i="20"/>
  <c r="M760" i="20"/>
  <c r="J761" i="20"/>
  <c r="K761" i="20"/>
  <c r="L761" i="20"/>
  <c r="M761" i="20"/>
  <c r="J762" i="20"/>
  <c r="K762" i="20"/>
  <c r="L762" i="20"/>
  <c r="M762" i="20"/>
  <c r="J763" i="20"/>
  <c r="K763" i="20"/>
  <c r="L763" i="20"/>
  <c r="M763" i="20"/>
  <c r="J764" i="20"/>
  <c r="K764" i="20"/>
  <c r="L764" i="20"/>
  <c r="M764" i="20"/>
  <c r="J765" i="20"/>
  <c r="K765" i="20"/>
  <c r="L765" i="20"/>
  <c r="M765" i="20"/>
  <c r="J766" i="20"/>
  <c r="K766" i="20"/>
  <c r="L766" i="20"/>
  <c r="M766" i="20"/>
  <c r="J767" i="20"/>
  <c r="K767" i="20"/>
  <c r="L767" i="20"/>
  <c r="M767" i="20"/>
  <c r="J768" i="20"/>
  <c r="K768" i="20"/>
  <c r="L768" i="20"/>
  <c r="M768" i="20"/>
  <c r="J769" i="20"/>
  <c r="K769" i="20"/>
  <c r="L769" i="20"/>
  <c r="M769" i="20"/>
  <c r="J770" i="20"/>
  <c r="K770" i="20"/>
  <c r="L770" i="20"/>
  <c r="M770" i="20"/>
  <c r="J771" i="20"/>
  <c r="K771" i="20"/>
  <c r="L771" i="20"/>
  <c r="M771" i="20"/>
  <c r="J772" i="20"/>
  <c r="K772" i="20"/>
  <c r="L772" i="20"/>
  <c r="M772" i="20"/>
  <c r="J773" i="20"/>
  <c r="K773" i="20"/>
  <c r="L773" i="20"/>
  <c r="M773" i="20"/>
  <c r="J774" i="20"/>
  <c r="K774" i="20"/>
  <c r="L774" i="20"/>
  <c r="M774" i="20"/>
  <c r="J775" i="20"/>
  <c r="K775" i="20"/>
  <c r="L775" i="20"/>
  <c r="M775" i="20"/>
  <c r="J776" i="20"/>
  <c r="K776" i="20"/>
  <c r="L776" i="20"/>
  <c r="M776" i="20"/>
  <c r="J777" i="20"/>
  <c r="K777" i="20"/>
  <c r="L777" i="20"/>
  <c r="M777" i="20"/>
  <c r="J778" i="20"/>
  <c r="K778" i="20"/>
  <c r="L778" i="20"/>
  <c r="M778" i="20"/>
  <c r="J779" i="20"/>
  <c r="K779" i="20"/>
  <c r="L779" i="20"/>
  <c r="M779" i="20"/>
  <c r="J780" i="20"/>
  <c r="K780" i="20"/>
  <c r="L780" i="20"/>
  <c r="M780" i="20"/>
  <c r="J781" i="20"/>
  <c r="K781" i="20"/>
  <c r="L781" i="20"/>
  <c r="M781" i="20"/>
  <c r="J782" i="20"/>
  <c r="K782" i="20"/>
  <c r="L782" i="20"/>
  <c r="M782" i="20"/>
  <c r="J783" i="20"/>
  <c r="K783" i="20"/>
  <c r="L783" i="20"/>
  <c r="M783" i="20"/>
  <c r="J784" i="20"/>
  <c r="K784" i="20"/>
  <c r="L784" i="20"/>
  <c r="M784" i="20"/>
  <c r="J785" i="20"/>
  <c r="K785" i="20"/>
  <c r="L785" i="20"/>
  <c r="M785" i="20"/>
  <c r="J786" i="20"/>
  <c r="K786" i="20"/>
  <c r="L786" i="20"/>
  <c r="M786" i="20"/>
  <c r="J787" i="20"/>
  <c r="K787" i="20"/>
  <c r="L787" i="20"/>
  <c r="M787" i="20"/>
  <c r="J788" i="20"/>
  <c r="K788" i="20"/>
  <c r="L788" i="20"/>
  <c r="M788" i="20"/>
  <c r="J789" i="20"/>
  <c r="K789" i="20"/>
  <c r="L789" i="20"/>
  <c r="M789" i="20"/>
  <c r="J790" i="20"/>
  <c r="K790" i="20"/>
  <c r="L790" i="20"/>
  <c r="M790" i="20"/>
  <c r="J791" i="20"/>
  <c r="K791" i="20"/>
  <c r="L791" i="20"/>
  <c r="M791" i="20"/>
  <c r="J792" i="20"/>
  <c r="K792" i="20"/>
  <c r="L792" i="20"/>
  <c r="M792" i="20"/>
  <c r="J793" i="20"/>
  <c r="K793" i="20"/>
  <c r="L793" i="20"/>
  <c r="M793" i="20"/>
  <c r="J794" i="20"/>
  <c r="K794" i="20"/>
  <c r="L794" i="20"/>
  <c r="M794" i="20"/>
  <c r="J795" i="20"/>
  <c r="K795" i="20"/>
  <c r="L795" i="20"/>
  <c r="M795" i="20"/>
  <c r="J796" i="20"/>
  <c r="K796" i="20"/>
  <c r="L796" i="20"/>
  <c r="M796" i="20"/>
  <c r="J797" i="20"/>
  <c r="K797" i="20"/>
  <c r="L797" i="20"/>
  <c r="M797" i="20"/>
  <c r="J798" i="20"/>
  <c r="K798" i="20"/>
  <c r="L798" i="20"/>
  <c r="M798" i="20"/>
  <c r="J799" i="20"/>
  <c r="K799" i="20"/>
  <c r="L799" i="20"/>
  <c r="M799" i="20"/>
  <c r="J800" i="20"/>
  <c r="K800" i="20"/>
  <c r="L800" i="20"/>
  <c r="M800" i="20"/>
  <c r="J801" i="20"/>
  <c r="K801" i="20"/>
  <c r="L801" i="20"/>
  <c r="M801" i="20"/>
  <c r="J802" i="20"/>
  <c r="K802" i="20"/>
  <c r="L802" i="20"/>
  <c r="M802" i="20"/>
  <c r="J803" i="20"/>
  <c r="K803" i="20"/>
  <c r="L803" i="20"/>
  <c r="M803" i="20"/>
  <c r="J804" i="20"/>
  <c r="K804" i="20"/>
  <c r="L804" i="20"/>
  <c r="M804" i="20"/>
  <c r="J805" i="20"/>
  <c r="K805" i="20"/>
  <c r="L805" i="20"/>
  <c r="M805" i="20"/>
  <c r="J806" i="20"/>
  <c r="K806" i="20"/>
  <c r="L806" i="20"/>
  <c r="M806" i="20"/>
  <c r="J807" i="20"/>
  <c r="K807" i="20"/>
  <c r="L807" i="20"/>
  <c r="M807" i="20"/>
  <c r="J808" i="20"/>
  <c r="K808" i="20"/>
  <c r="L808" i="20"/>
  <c r="M808" i="20"/>
  <c r="J809" i="20"/>
  <c r="K809" i="20"/>
  <c r="L809" i="20"/>
  <c r="M809" i="20"/>
  <c r="J810" i="20"/>
  <c r="K810" i="20"/>
  <c r="L810" i="20"/>
  <c r="M810" i="20"/>
  <c r="J811" i="20"/>
  <c r="K811" i="20"/>
  <c r="L811" i="20"/>
  <c r="M811" i="20"/>
  <c r="J812" i="20"/>
  <c r="K812" i="20"/>
  <c r="L812" i="20"/>
  <c r="M812" i="20"/>
  <c r="J813" i="20"/>
  <c r="K813" i="20"/>
  <c r="L813" i="20"/>
  <c r="M813" i="20"/>
  <c r="J814" i="20"/>
  <c r="K814" i="20"/>
  <c r="L814" i="20"/>
  <c r="M814" i="20"/>
  <c r="J815" i="20"/>
  <c r="K815" i="20"/>
  <c r="L815" i="20"/>
  <c r="M815" i="20"/>
  <c r="J816" i="20"/>
  <c r="K816" i="20"/>
  <c r="L816" i="20"/>
  <c r="M816" i="20"/>
  <c r="J817" i="20"/>
  <c r="K817" i="20"/>
  <c r="L817" i="20"/>
  <c r="M817" i="20"/>
  <c r="J818" i="20"/>
  <c r="K818" i="20"/>
  <c r="L818" i="20"/>
  <c r="M818" i="20"/>
  <c r="J819" i="20"/>
  <c r="K819" i="20"/>
  <c r="L819" i="20"/>
  <c r="M819" i="20"/>
  <c r="J820" i="20"/>
  <c r="K820" i="20"/>
  <c r="L820" i="20"/>
  <c r="M820" i="20"/>
  <c r="J821" i="20"/>
  <c r="K821" i="20"/>
  <c r="L821" i="20"/>
  <c r="M821" i="20"/>
  <c r="J822" i="20"/>
  <c r="K822" i="20"/>
  <c r="L822" i="20"/>
  <c r="M822" i="20"/>
  <c r="J823" i="20"/>
  <c r="K823" i="20"/>
  <c r="L823" i="20"/>
  <c r="M823" i="20"/>
  <c r="J824" i="20"/>
  <c r="K824" i="20"/>
  <c r="L824" i="20"/>
  <c r="M824" i="20"/>
  <c r="J825" i="20"/>
  <c r="K825" i="20"/>
  <c r="L825" i="20"/>
  <c r="M825" i="20"/>
  <c r="J826" i="20"/>
  <c r="K826" i="20"/>
  <c r="L826" i="20"/>
  <c r="M826" i="20"/>
  <c r="J827" i="20"/>
  <c r="K827" i="20"/>
  <c r="L827" i="20"/>
  <c r="M827" i="20"/>
  <c r="J828" i="20"/>
  <c r="K828" i="20"/>
  <c r="L828" i="20"/>
  <c r="M828" i="20"/>
  <c r="J829" i="20"/>
  <c r="K829" i="20"/>
  <c r="L829" i="20"/>
  <c r="M829" i="20"/>
  <c r="J830" i="20"/>
  <c r="K830" i="20"/>
  <c r="L830" i="20"/>
  <c r="M830" i="20"/>
  <c r="J831" i="20"/>
  <c r="K831" i="20"/>
  <c r="L831" i="20"/>
  <c r="M831" i="20"/>
  <c r="J832" i="20"/>
  <c r="K832" i="20"/>
  <c r="L832" i="20"/>
  <c r="M832" i="20"/>
  <c r="J833" i="20"/>
  <c r="K833" i="20"/>
  <c r="L833" i="20"/>
  <c r="M833" i="20"/>
  <c r="J834" i="20"/>
  <c r="K834" i="20"/>
  <c r="L834" i="20"/>
  <c r="M834" i="20"/>
  <c r="J835" i="20"/>
  <c r="K835" i="20"/>
  <c r="L835" i="20"/>
  <c r="M835" i="20"/>
  <c r="J836" i="20"/>
  <c r="K836" i="20"/>
  <c r="L836" i="20"/>
  <c r="M836" i="20"/>
  <c r="J837" i="20"/>
  <c r="K837" i="20"/>
  <c r="L837" i="20"/>
  <c r="M837" i="20"/>
  <c r="J838" i="20"/>
  <c r="K838" i="20"/>
  <c r="L838" i="20"/>
  <c r="M838" i="20"/>
  <c r="J839" i="20"/>
  <c r="K839" i="20"/>
  <c r="L839" i="20"/>
  <c r="M839" i="20"/>
  <c r="J840" i="20"/>
  <c r="K840" i="20"/>
  <c r="L840" i="20"/>
  <c r="M840" i="20"/>
  <c r="J841" i="20"/>
  <c r="K841" i="20"/>
  <c r="L841" i="20"/>
  <c r="M841" i="20"/>
  <c r="J842" i="20"/>
  <c r="K842" i="20"/>
  <c r="L842" i="20"/>
  <c r="M842" i="20"/>
  <c r="J843" i="20"/>
  <c r="K843" i="20"/>
  <c r="L843" i="20"/>
  <c r="M843" i="20"/>
  <c r="J844" i="20"/>
  <c r="K844" i="20"/>
  <c r="L844" i="20"/>
  <c r="M844" i="20"/>
  <c r="J845" i="20"/>
  <c r="K845" i="20"/>
  <c r="L845" i="20"/>
  <c r="M845" i="20"/>
  <c r="J846" i="20"/>
  <c r="K846" i="20"/>
  <c r="L846" i="20"/>
  <c r="M846" i="20"/>
  <c r="J847" i="20"/>
  <c r="K847" i="20"/>
  <c r="L847" i="20"/>
  <c r="M847" i="20"/>
  <c r="J848" i="20"/>
  <c r="K848" i="20"/>
  <c r="L848" i="20"/>
  <c r="M848" i="20"/>
  <c r="J849" i="20"/>
  <c r="K849" i="20"/>
  <c r="L849" i="20"/>
  <c r="M849" i="20"/>
  <c r="J850" i="20"/>
  <c r="K850" i="20"/>
  <c r="L850" i="20"/>
  <c r="M850" i="20"/>
  <c r="J851" i="20"/>
  <c r="K851" i="20"/>
  <c r="L851" i="20"/>
  <c r="M851" i="20"/>
  <c r="J852" i="20"/>
  <c r="K852" i="20"/>
  <c r="L852" i="20"/>
  <c r="M852" i="20"/>
  <c r="J853" i="20"/>
  <c r="K853" i="20"/>
  <c r="L853" i="20"/>
  <c r="M853" i="20"/>
  <c r="J854" i="20"/>
  <c r="K854" i="20"/>
  <c r="L854" i="20"/>
  <c r="M854" i="20"/>
  <c r="J855" i="20"/>
  <c r="K855" i="20"/>
  <c r="L855" i="20"/>
  <c r="M855" i="20"/>
  <c r="J856" i="20"/>
  <c r="K856" i="20"/>
  <c r="L856" i="20"/>
  <c r="M856" i="20"/>
  <c r="J857" i="20"/>
  <c r="K857" i="20"/>
  <c r="L857" i="20"/>
  <c r="M857" i="20"/>
  <c r="J858" i="20"/>
  <c r="K858" i="20"/>
  <c r="L858" i="20"/>
  <c r="M858" i="20"/>
  <c r="J859" i="20"/>
  <c r="K859" i="20"/>
  <c r="L859" i="20"/>
  <c r="M859" i="20"/>
  <c r="J860" i="20"/>
  <c r="K860" i="20"/>
  <c r="L860" i="20"/>
  <c r="M860" i="20"/>
  <c r="J861" i="20"/>
  <c r="K861" i="20"/>
  <c r="L861" i="20"/>
  <c r="M861" i="20"/>
  <c r="J862" i="20"/>
  <c r="K862" i="20"/>
  <c r="L862" i="20"/>
  <c r="M862" i="20"/>
  <c r="J863" i="20"/>
  <c r="K863" i="20"/>
  <c r="L863" i="20"/>
  <c r="M863" i="20"/>
  <c r="J864" i="20"/>
  <c r="K864" i="20"/>
  <c r="L864" i="20"/>
  <c r="M864" i="20"/>
  <c r="J865" i="20"/>
  <c r="K865" i="20"/>
  <c r="L865" i="20"/>
  <c r="M865" i="20"/>
  <c r="J866" i="20"/>
  <c r="K866" i="20"/>
  <c r="L866" i="20"/>
  <c r="M866" i="20"/>
  <c r="J867" i="20"/>
  <c r="K867" i="20"/>
  <c r="L867" i="20"/>
  <c r="M867" i="20"/>
  <c r="J868" i="20"/>
  <c r="K868" i="20"/>
  <c r="L868" i="20"/>
  <c r="M868" i="20"/>
  <c r="J869" i="20"/>
  <c r="K869" i="20"/>
  <c r="L869" i="20"/>
  <c r="M869" i="20"/>
  <c r="J870" i="20"/>
  <c r="K870" i="20"/>
  <c r="L870" i="20"/>
  <c r="M870" i="20"/>
  <c r="J871" i="20"/>
  <c r="K871" i="20"/>
  <c r="L871" i="20"/>
  <c r="M871" i="20"/>
  <c r="J872" i="20"/>
  <c r="K872" i="20"/>
  <c r="L872" i="20"/>
  <c r="M872" i="20"/>
  <c r="J873" i="20"/>
  <c r="K873" i="20"/>
  <c r="L873" i="20"/>
  <c r="M873" i="20"/>
  <c r="J874" i="20"/>
  <c r="K874" i="20"/>
  <c r="L874" i="20"/>
  <c r="M874" i="20"/>
  <c r="J875" i="20"/>
  <c r="K875" i="20"/>
  <c r="L875" i="20"/>
  <c r="M875" i="20"/>
  <c r="J876" i="20"/>
  <c r="K876" i="20"/>
  <c r="L876" i="20"/>
  <c r="M876" i="20"/>
  <c r="J877" i="20"/>
  <c r="K877" i="20"/>
  <c r="L877" i="20"/>
  <c r="M877" i="20"/>
  <c r="J878" i="20"/>
  <c r="K878" i="20"/>
  <c r="L878" i="20"/>
  <c r="M878" i="20"/>
  <c r="J879" i="20"/>
  <c r="K879" i="20"/>
  <c r="L879" i="20"/>
  <c r="M879" i="20"/>
  <c r="J880" i="20"/>
  <c r="K880" i="20"/>
  <c r="L880" i="20"/>
  <c r="M880" i="20"/>
  <c r="J881" i="20"/>
  <c r="K881" i="20"/>
  <c r="L881" i="20"/>
  <c r="M881" i="20"/>
  <c r="J882" i="20"/>
  <c r="K882" i="20"/>
  <c r="L882" i="20"/>
  <c r="M882" i="20"/>
  <c r="J883" i="20"/>
  <c r="K883" i="20"/>
  <c r="L883" i="20"/>
  <c r="M883" i="20"/>
  <c r="J884" i="20"/>
  <c r="K884" i="20"/>
  <c r="L884" i="20"/>
  <c r="M884" i="20"/>
  <c r="J885" i="20"/>
  <c r="K885" i="20"/>
  <c r="L885" i="20"/>
  <c r="M885" i="20"/>
  <c r="J886" i="20"/>
  <c r="K886" i="20"/>
  <c r="L886" i="20"/>
  <c r="M886" i="20"/>
  <c r="J887" i="20"/>
  <c r="K887" i="20"/>
  <c r="L887" i="20"/>
  <c r="M887" i="20"/>
  <c r="J888" i="20"/>
  <c r="K888" i="20"/>
  <c r="L888" i="20"/>
  <c r="M888" i="20"/>
  <c r="J889" i="20"/>
  <c r="K889" i="20"/>
  <c r="L889" i="20"/>
  <c r="M889" i="20"/>
  <c r="J890" i="20"/>
  <c r="K890" i="20"/>
  <c r="L890" i="20"/>
  <c r="M890" i="20"/>
  <c r="J891" i="20"/>
  <c r="K891" i="20"/>
  <c r="L891" i="20"/>
  <c r="M891" i="20"/>
  <c r="J892" i="20"/>
  <c r="K892" i="20"/>
  <c r="L892" i="20"/>
  <c r="M892" i="20"/>
  <c r="J893" i="20"/>
  <c r="K893" i="20"/>
  <c r="L893" i="20"/>
  <c r="M893" i="20"/>
  <c r="J894" i="20"/>
  <c r="K894" i="20"/>
  <c r="L894" i="20"/>
  <c r="M894" i="20"/>
  <c r="J895" i="20"/>
  <c r="K895" i="20"/>
  <c r="L895" i="20"/>
  <c r="M895" i="20"/>
  <c r="J896" i="20"/>
  <c r="K896" i="20"/>
  <c r="L896" i="20"/>
  <c r="M896" i="20"/>
  <c r="J897" i="20"/>
  <c r="K897" i="20"/>
  <c r="L897" i="20"/>
  <c r="M897" i="20"/>
  <c r="J898" i="20"/>
  <c r="K898" i="20"/>
  <c r="L898" i="20"/>
  <c r="M898" i="20"/>
  <c r="J899" i="20"/>
  <c r="K899" i="20"/>
  <c r="L899" i="20"/>
  <c r="M899" i="20"/>
  <c r="J900" i="20"/>
  <c r="K900" i="20"/>
  <c r="L900" i="20"/>
  <c r="M900" i="20"/>
  <c r="J901" i="20"/>
  <c r="K901" i="20"/>
  <c r="L901" i="20"/>
  <c r="M901" i="20"/>
  <c r="J902" i="20"/>
  <c r="K902" i="20"/>
  <c r="L902" i="20"/>
  <c r="M902" i="20"/>
  <c r="J903" i="20"/>
  <c r="K903" i="20"/>
  <c r="L903" i="20"/>
  <c r="M903" i="20"/>
  <c r="J904" i="20"/>
  <c r="K904" i="20"/>
  <c r="L904" i="20"/>
  <c r="M904" i="20"/>
  <c r="J905" i="20"/>
  <c r="K905" i="20"/>
  <c r="L905" i="20"/>
  <c r="M905" i="20"/>
  <c r="J906" i="20"/>
  <c r="K906" i="20"/>
  <c r="L906" i="20"/>
  <c r="M906" i="20"/>
  <c r="J907" i="20"/>
  <c r="K907" i="20"/>
  <c r="L907" i="20"/>
  <c r="M907" i="20"/>
  <c r="J908" i="20"/>
  <c r="K908" i="20"/>
  <c r="L908" i="20"/>
  <c r="M908" i="20"/>
  <c r="J909" i="20"/>
  <c r="K909" i="20"/>
  <c r="L909" i="20"/>
  <c r="M909" i="20"/>
  <c r="J910" i="20"/>
  <c r="K910" i="20"/>
  <c r="L910" i="20"/>
  <c r="M910" i="20"/>
  <c r="J911" i="20"/>
  <c r="K911" i="20"/>
  <c r="L911" i="20"/>
  <c r="M911" i="20"/>
  <c r="J912" i="20"/>
  <c r="K912" i="20"/>
  <c r="L912" i="20"/>
  <c r="M912" i="20"/>
  <c r="J913" i="20"/>
  <c r="K913" i="20"/>
  <c r="L913" i="20"/>
  <c r="M913" i="20"/>
  <c r="J914" i="20"/>
  <c r="K914" i="20"/>
  <c r="L914" i="20"/>
  <c r="M914" i="20"/>
  <c r="J915" i="20"/>
  <c r="K915" i="20"/>
  <c r="L915" i="20"/>
  <c r="M915" i="20"/>
  <c r="J916" i="20"/>
  <c r="K916" i="20"/>
  <c r="L916" i="20"/>
  <c r="M916" i="20"/>
  <c r="J917" i="20"/>
  <c r="K917" i="20"/>
  <c r="L917" i="20"/>
  <c r="M917" i="20"/>
  <c r="J918" i="20"/>
  <c r="K918" i="20"/>
  <c r="L918" i="20"/>
  <c r="M918" i="20"/>
  <c r="J919" i="20"/>
  <c r="K919" i="20"/>
  <c r="L919" i="20"/>
  <c r="M919" i="20"/>
  <c r="J920" i="20"/>
  <c r="K920" i="20"/>
  <c r="L920" i="20"/>
  <c r="M920" i="20"/>
  <c r="J921" i="20"/>
  <c r="K921" i="20"/>
  <c r="L921" i="20"/>
  <c r="M921" i="20"/>
  <c r="J922" i="20"/>
  <c r="K922" i="20"/>
  <c r="L922" i="20"/>
  <c r="M922" i="20"/>
  <c r="J923" i="20"/>
  <c r="K923" i="20"/>
  <c r="L923" i="20"/>
  <c r="M923" i="20"/>
  <c r="J924" i="20"/>
  <c r="K924" i="20"/>
  <c r="L924" i="20"/>
  <c r="M924" i="20"/>
  <c r="J925" i="20"/>
  <c r="K925" i="20"/>
  <c r="L925" i="20"/>
  <c r="M925" i="20"/>
  <c r="J926" i="20"/>
  <c r="K926" i="20"/>
  <c r="L926" i="20"/>
  <c r="M926" i="20"/>
  <c r="J927" i="20"/>
  <c r="K927" i="20"/>
  <c r="L927" i="20"/>
  <c r="M927" i="20"/>
  <c r="J928" i="20"/>
  <c r="K928" i="20"/>
  <c r="L928" i="20"/>
  <c r="M928" i="20"/>
  <c r="J929" i="20"/>
  <c r="K929" i="20"/>
  <c r="L929" i="20"/>
  <c r="M929" i="20"/>
  <c r="J930" i="20"/>
  <c r="K930" i="20"/>
  <c r="L930" i="20"/>
  <c r="M930" i="20"/>
  <c r="J931" i="20"/>
  <c r="K931" i="20"/>
  <c r="L931" i="20"/>
  <c r="M931" i="20"/>
  <c r="J932" i="20"/>
  <c r="K932" i="20"/>
  <c r="L932" i="20"/>
  <c r="M932" i="20"/>
  <c r="J933" i="20"/>
  <c r="K933" i="20"/>
  <c r="L933" i="20"/>
  <c r="M933" i="20"/>
  <c r="J934" i="20"/>
  <c r="K934" i="20"/>
  <c r="L934" i="20"/>
  <c r="M934" i="20"/>
  <c r="J935" i="20"/>
  <c r="K935" i="20"/>
  <c r="L935" i="20"/>
  <c r="M935" i="20"/>
  <c r="J936" i="20"/>
  <c r="K936" i="20"/>
  <c r="L936" i="20"/>
  <c r="M936" i="20"/>
  <c r="J937" i="20"/>
  <c r="K937" i="20"/>
  <c r="L937" i="20"/>
  <c r="M937" i="20"/>
  <c r="J938" i="20"/>
  <c r="K938" i="20"/>
  <c r="L938" i="20"/>
  <c r="M938" i="20"/>
  <c r="J939" i="20"/>
  <c r="K939" i="20"/>
  <c r="L939" i="20"/>
  <c r="M939" i="20"/>
  <c r="J940" i="20"/>
  <c r="K940" i="20"/>
  <c r="L940" i="20"/>
  <c r="M940" i="20"/>
  <c r="J941" i="20"/>
  <c r="K941" i="20"/>
  <c r="L941" i="20"/>
  <c r="M941" i="20"/>
  <c r="J942" i="20"/>
  <c r="K942" i="20"/>
  <c r="L942" i="20"/>
  <c r="M942" i="20"/>
  <c r="J943" i="20"/>
  <c r="K943" i="20"/>
  <c r="L943" i="20"/>
  <c r="M943" i="20"/>
  <c r="J944" i="20"/>
  <c r="K944" i="20"/>
  <c r="L944" i="20"/>
  <c r="M944" i="20"/>
  <c r="J945" i="20"/>
  <c r="K945" i="20"/>
  <c r="L945" i="20"/>
  <c r="M945" i="20"/>
  <c r="J946" i="20"/>
  <c r="K946" i="20"/>
  <c r="L946" i="20"/>
  <c r="M946" i="20"/>
  <c r="J947" i="20"/>
  <c r="K947" i="20"/>
  <c r="L947" i="20"/>
  <c r="M947" i="20"/>
  <c r="J948" i="20"/>
  <c r="K948" i="20"/>
  <c r="L948" i="20"/>
  <c r="M948" i="20"/>
  <c r="J949" i="20"/>
  <c r="K949" i="20"/>
  <c r="L949" i="20"/>
  <c r="M949" i="20"/>
  <c r="J950" i="20"/>
  <c r="K950" i="20"/>
  <c r="L950" i="20"/>
  <c r="M950" i="20"/>
  <c r="J951" i="20"/>
  <c r="K951" i="20"/>
  <c r="L951" i="20"/>
  <c r="M951" i="20"/>
  <c r="J952" i="20"/>
  <c r="K952" i="20"/>
  <c r="L952" i="20"/>
  <c r="M952" i="20"/>
  <c r="J953" i="20"/>
  <c r="K953" i="20"/>
  <c r="L953" i="20"/>
  <c r="M953" i="20"/>
  <c r="J954" i="20"/>
  <c r="K954" i="20"/>
  <c r="L954" i="20"/>
  <c r="M954" i="20"/>
  <c r="J955" i="20"/>
  <c r="K955" i="20"/>
  <c r="L955" i="20"/>
  <c r="M955" i="20"/>
  <c r="J956" i="20"/>
  <c r="K956" i="20"/>
  <c r="L956" i="20"/>
  <c r="M956" i="20"/>
  <c r="J957" i="20"/>
  <c r="K957" i="20"/>
  <c r="L957" i="20"/>
  <c r="M957" i="20"/>
  <c r="J958" i="20"/>
  <c r="K958" i="20"/>
  <c r="L958" i="20"/>
  <c r="M958" i="20"/>
  <c r="J959" i="20"/>
  <c r="K959" i="20"/>
  <c r="L959" i="20"/>
  <c r="M959" i="20"/>
  <c r="J960" i="20"/>
  <c r="K960" i="20"/>
  <c r="L960" i="20"/>
  <c r="M960" i="20"/>
  <c r="J961" i="20"/>
  <c r="K961" i="20"/>
  <c r="L961" i="20"/>
  <c r="M961" i="20"/>
  <c r="J962" i="20"/>
  <c r="K962" i="20"/>
  <c r="L962" i="20"/>
  <c r="M962" i="20"/>
  <c r="J963" i="20"/>
  <c r="K963" i="20"/>
  <c r="L963" i="20"/>
  <c r="M963" i="20"/>
  <c r="J964" i="20"/>
  <c r="K964" i="20"/>
  <c r="L964" i="20"/>
  <c r="M964" i="20"/>
  <c r="J965" i="20"/>
  <c r="K965" i="20"/>
  <c r="L965" i="20"/>
  <c r="M965" i="20"/>
  <c r="J966" i="20"/>
  <c r="K966" i="20"/>
  <c r="L966" i="20"/>
  <c r="M966" i="20"/>
  <c r="J967" i="20"/>
  <c r="K967" i="20"/>
  <c r="L967" i="20"/>
  <c r="M967" i="20"/>
  <c r="J968" i="20"/>
  <c r="K968" i="20"/>
  <c r="L968" i="20"/>
  <c r="M968" i="20"/>
  <c r="J969" i="20"/>
  <c r="K969" i="20"/>
  <c r="L969" i="20"/>
  <c r="M969" i="20"/>
  <c r="J970" i="20"/>
  <c r="K970" i="20"/>
  <c r="L970" i="20"/>
  <c r="M970" i="20"/>
  <c r="J971" i="20"/>
  <c r="K971" i="20"/>
  <c r="L971" i="20"/>
  <c r="M971" i="20"/>
  <c r="J972" i="20"/>
  <c r="K972" i="20"/>
  <c r="L972" i="20"/>
  <c r="M972" i="20"/>
  <c r="J973" i="20"/>
  <c r="K973" i="20"/>
  <c r="L973" i="20"/>
  <c r="M973" i="20"/>
  <c r="J974" i="20"/>
  <c r="K974" i="20"/>
  <c r="L974" i="20"/>
  <c r="M974" i="20"/>
  <c r="J975" i="20"/>
  <c r="K975" i="20"/>
  <c r="L975" i="20"/>
  <c r="M975" i="20"/>
  <c r="J976" i="20"/>
  <c r="K976" i="20"/>
  <c r="L976" i="20"/>
  <c r="M976" i="20"/>
  <c r="J977" i="20"/>
  <c r="K977" i="20"/>
  <c r="L977" i="20"/>
  <c r="M977" i="20"/>
  <c r="J978" i="20"/>
  <c r="K978" i="20"/>
  <c r="L978" i="20"/>
  <c r="M978" i="20"/>
  <c r="J979" i="20"/>
  <c r="K979" i="20"/>
  <c r="L979" i="20"/>
  <c r="M979" i="20"/>
  <c r="J980" i="20"/>
  <c r="K980" i="20"/>
  <c r="L980" i="20"/>
  <c r="M980" i="20"/>
  <c r="J981" i="20"/>
  <c r="K981" i="20"/>
  <c r="L981" i="20"/>
  <c r="M981" i="20"/>
  <c r="J982" i="20"/>
  <c r="K982" i="20"/>
  <c r="L982" i="20"/>
  <c r="M982" i="20"/>
  <c r="J983" i="20"/>
  <c r="K983" i="20"/>
  <c r="L983" i="20"/>
  <c r="M983" i="20"/>
  <c r="J984" i="20"/>
  <c r="K984" i="20"/>
  <c r="L984" i="20"/>
  <c r="M984" i="20"/>
  <c r="J985" i="20"/>
  <c r="K985" i="20"/>
  <c r="L985" i="20"/>
  <c r="M985" i="20"/>
  <c r="J986" i="20"/>
  <c r="K986" i="20"/>
  <c r="L986" i="20"/>
  <c r="M986" i="20"/>
  <c r="J987" i="20"/>
  <c r="K987" i="20"/>
  <c r="L987" i="20"/>
  <c r="M987" i="20"/>
  <c r="J988" i="20"/>
  <c r="K988" i="20"/>
  <c r="L988" i="20"/>
  <c r="M988" i="20"/>
  <c r="J989" i="20"/>
  <c r="K989" i="20"/>
  <c r="L989" i="20"/>
  <c r="M989" i="20"/>
  <c r="J990" i="20"/>
  <c r="K990" i="20"/>
  <c r="L990" i="20"/>
  <c r="M990" i="20"/>
  <c r="J991" i="20"/>
  <c r="K991" i="20"/>
  <c r="L991" i="20"/>
  <c r="M991" i="20"/>
  <c r="J992" i="20"/>
  <c r="K992" i="20"/>
  <c r="L992" i="20"/>
  <c r="M992" i="20"/>
  <c r="J993" i="20"/>
  <c r="K993" i="20"/>
  <c r="L993" i="20"/>
  <c r="M993" i="20"/>
  <c r="J994" i="20"/>
  <c r="K994" i="20"/>
  <c r="L994" i="20"/>
  <c r="M994" i="20"/>
  <c r="J995" i="20"/>
  <c r="K995" i="20"/>
  <c r="L995" i="20"/>
  <c r="M995" i="20"/>
  <c r="J996" i="20"/>
  <c r="K996" i="20"/>
  <c r="L996" i="20"/>
  <c r="M996" i="20"/>
  <c r="J997" i="20"/>
  <c r="K997" i="20"/>
  <c r="L997" i="20"/>
  <c r="M997" i="20"/>
  <c r="J998" i="20"/>
  <c r="K998" i="20"/>
  <c r="L998" i="20"/>
  <c r="M998" i="20"/>
  <c r="J999" i="20"/>
  <c r="K999" i="20"/>
  <c r="L999" i="20"/>
  <c r="M999" i="20"/>
  <c r="J1000" i="20"/>
  <c r="K1000" i="20"/>
  <c r="L1000" i="20"/>
  <c r="M1000" i="20"/>
  <c r="J1001" i="20"/>
  <c r="K1001" i="20"/>
  <c r="L1001" i="20"/>
  <c r="M1001" i="20"/>
  <c r="J1002" i="20"/>
  <c r="K1002" i="20"/>
  <c r="L1002" i="20"/>
  <c r="M1002" i="20"/>
  <c r="J1003" i="20"/>
  <c r="K1003" i="20"/>
  <c r="L1003" i="20"/>
  <c r="M1003" i="20"/>
  <c r="J1004" i="20"/>
  <c r="K1004" i="20"/>
  <c r="L1004" i="20"/>
  <c r="M1004" i="20"/>
  <c r="J1005" i="20"/>
  <c r="K1005" i="20"/>
  <c r="L1005" i="20"/>
  <c r="M1005" i="20"/>
  <c r="J1006" i="20"/>
  <c r="K1006" i="20"/>
  <c r="L1006" i="20"/>
  <c r="M1006" i="20"/>
  <c r="J1007" i="20"/>
  <c r="K1007" i="20"/>
  <c r="L1007" i="20"/>
  <c r="M1007" i="20"/>
  <c r="J1008" i="20"/>
  <c r="K1008" i="20"/>
  <c r="L1008" i="20"/>
  <c r="M1008" i="20"/>
  <c r="J1009" i="20"/>
  <c r="K1009" i="20"/>
  <c r="L1009" i="20"/>
  <c r="M1009" i="20"/>
  <c r="J1010" i="20"/>
  <c r="K1010" i="20"/>
  <c r="L1010" i="20"/>
  <c r="M1010" i="20"/>
  <c r="J1011" i="20"/>
  <c r="K1011" i="20"/>
  <c r="L1011" i="20"/>
  <c r="M1011" i="20"/>
  <c r="J1012" i="20"/>
  <c r="K1012" i="20"/>
  <c r="L1012" i="20"/>
  <c r="M1012" i="20"/>
  <c r="J1013" i="20"/>
  <c r="K1013" i="20"/>
  <c r="L1013" i="20"/>
  <c r="M1013" i="20"/>
  <c r="J1014" i="20"/>
  <c r="K1014" i="20"/>
  <c r="L1014" i="20"/>
  <c r="M1014" i="20"/>
  <c r="J1015" i="20"/>
  <c r="K1015" i="20"/>
  <c r="L1015" i="20"/>
  <c r="M1015" i="20"/>
  <c r="J1016" i="20"/>
  <c r="K1016" i="20"/>
  <c r="L1016" i="20"/>
  <c r="M1016" i="20"/>
  <c r="J1017" i="20"/>
  <c r="K1017" i="20"/>
  <c r="L1017" i="20"/>
  <c r="M1017" i="20"/>
  <c r="J1018" i="20"/>
  <c r="K1018" i="20"/>
  <c r="L1018" i="20"/>
  <c r="M1018" i="20"/>
  <c r="J1019" i="20"/>
  <c r="K1019" i="20"/>
  <c r="L1019" i="20"/>
  <c r="M1019" i="20"/>
  <c r="J1020" i="20"/>
  <c r="K1020" i="20"/>
  <c r="L1020" i="20"/>
  <c r="M1020" i="20"/>
  <c r="J1021" i="20"/>
  <c r="K1021" i="20"/>
  <c r="L1021" i="20"/>
  <c r="M1021" i="20"/>
  <c r="J1022" i="20"/>
  <c r="K1022" i="20"/>
  <c r="L1022" i="20"/>
  <c r="M1022" i="20"/>
  <c r="J1023" i="20"/>
  <c r="K1023" i="20"/>
  <c r="L1023" i="20"/>
  <c r="M1023" i="20"/>
  <c r="J1024" i="20"/>
  <c r="K1024" i="20"/>
  <c r="L1024" i="20"/>
  <c r="M1024" i="20"/>
  <c r="J1025" i="20"/>
  <c r="K1025" i="20"/>
  <c r="L1025" i="20"/>
  <c r="M1025" i="20"/>
  <c r="J1026" i="20"/>
  <c r="K1026" i="20"/>
  <c r="L1026" i="20"/>
  <c r="M1026" i="20"/>
  <c r="J1027" i="20"/>
  <c r="K1027" i="20"/>
  <c r="L1027" i="20"/>
  <c r="M1027" i="20"/>
  <c r="J1028" i="20"/>
  <c r="K1028" i="20"/>
  <c r="L1028" i="20"/>
  <c r="M1028" i="20"/>
  <c r="J1029" i="20"/>
  <c r="K1029" i="20"/>
  <c r="L1029" i="20"/>
  <c r="M1029" i="20"/>
  <c r="J1030" i="20"/>
  <c r="K1030" i="20"/>
  <c r="L1030" i="20"/>
  <c r="M1030" i="20"/>
  <c r="J1031" i="20"/>
  <c r="K1031" i="20"/>
  <c r="L1031" i="20"/>
  <c r="M1031" i="20"/>
  <c r="J1032" i="20"/>
  <c r="K1032" i="20"/>
  <c r="L1032" i="20"/>
  <c r="M1032" i="20"/>
  <c r="J1033" i="20"/>
  <c r="K1033" i="20"/>
  <c r="L1033" i="20"/>
  <c r="M1033" i="20"/>
  <c r="J1034" i="20"/>
  <c r="K1034" i="20"/>
  <c r="L1034" i="20"/>
  <c r="M1034" i="20"/>
  <c r="J1035" i="20"/>
  <c r="K1035" i="20"/>
  <c r="L1035" i="20"/>
  <c r="M1035" i="20"/>
  <c r="J1036" i="20"/>
  <c r="K1036" i="20"/>
  <c r="L1036" i="20"/>
  <c r="M1036" i="20"/>
  <c r="J1037" i="20"/>
  <c r="K1037" i="20"/>
  <c r="L1037" i="20"/>
  <c r="M1037" i="20"/>
  <c r="J1038" i="20"/>
  <c r="K1038" i="20"/>
  <c r="L1038" i="20"/>
  <c r="M1038" i="20"/>
  <c r="J1039" i="20"/>
  <c r="K1039" i="20"/>
  <c r="L1039" i="20"/>
  <c r="M1039" i="20"/>
  <c r="J1040" i="20"/>
  <c r="K1040" i="20"/>
  <c r="L1040" i="20"/>
  <c r="M1040" i="20"/>
  <c r="J1041" i="20"/>
  <c r="K1041" i="20"/>
  <c r="L1041" i="20"/>
  <c r="M1041" i="20"/>
  <c r="J1042" i="20"/>
  <c r="K1042" i="20"/>
  <c r="L1042" i="20"/>
  <c r="M1042" i="20"/>
  <c r="J1043" i="20"/>
  <c r="K1043" i="20"/>
  <c r="L1043" i="20"/>
  <c r="M1043" i="20"/>
  <c r="J1044" i="20"/>
  <c r="K1044" i="20"/>
  <c r="L1044" i="20"/>
  <c r="M1044" i="20"/>
  <c r="J1045" i="20"/>
  <c r="K1045" i="20"/>
  <c r="L1045" i="20"/>
  <c r="M1045" i="20"/>
  <c r="J1046" i="20"/>
  <c r="K1046" i="20"/>
  <c r="L1046" i="20"/>
  <c r="M1046" i="20"/>
  <c r="J1047" i="20"/>
  <c r="K1047" i="20"/>
  <c r="L1047" i="20"/>
  <c r="M1047" i="20"/>
  <c r="J1048" i="20"/>
  <c r="K1048" i="20"/>
  <c r="L1048" i="20"/>
  <c r="M1048" i="20"/>
  <c r="J1049" i="20"/>
  <c r="K1049" i="20"/>
  <c r="L1049" i="20"/>
  <c r="M1049" i="20"/>
  <c r="J1050" i="20"/>
  <c r="K1050" i="20"/>
  <c r="L1050" i="20"/>
  <c r="M1050" i="20"/>
  <c r="J1051" i="20"/>
  <c r="K1051" i="20"/>
  <c r="L1051" i="20"/>
  <c r="M1051" i="20"/>
  <c r="J1052" i="20"/>
  <c r="K1052" i="20"/>
  <c r="L1052" i="20"/>
  <c r="M1052" i="20"/>
  <c r="J1053" i="20"/>
  <c r="K1053" i="20"/>
  <c r="L1053" i="20"/>
  <c r="M1053" i="20"/>
  <c r="J1054" i="20"/>
  <c r="K1054" i="20"/>
  <c r="L1054" i="20"/>
  <c r="M1054" i="20"/>
  <c r="J1055" i="20"/>
  <c r="K1055" i="20"/>
  <c r="L1055" i="20"/>
  <c r="M1055" i="20"/>
  <c r="J1056" i="20"/>
  <c r="K1056" i="20"/>
  <c r="L1056" i="20"/>
  <c r="M1056" i="20"/>
  <c r="J1057" i="20"/>
  <c r="K1057" i="20"/>
  <c r="L1057" i="20"/>
  <c r="M1057" i="20"/>
  <c r="J1058" i="20"/>
  <c r="K1058" i="20"/>
  <c r="L1058" i="20"/>
  <c r="M1058" i="20"/>
  <c r="J1059" i="20"/>
  <c r="K1059" i="20"/>
  <c r="L1059" i="20"/>
  <c r="M1059" i="20"/>
  <c r="J1060" i="20"/>
  <c r="K1060" i="20"/>
  <c r="L1060" i="20"/>
  <c r="M1060" i="20"/>
  <c r="J1061" i="20"/>
  <c r="K1061" i="20"/>
  <c r="L1061" i="20"/>
  <c r="M1061" i="20"/>
  <c r="J1062" i="20"/>
  <c r="K1062" i="20"/>
  <c r="L1062" i="20"/>
  <c r="M1062" i="20"/>
  <c r="J1063" i="20"/>
  <c r="K1063" i="20"/>
  <c r="L1063" i="20"/>
  <c r="M1063" i="20"/>
  <c r="J1064" i="20"/>
  <c r="K1064" i="20"/>
  <c r="L1064" i="20"/>
  <c r="M1064" i="20"/>
  <c r="J1065" i="20"/>
  <c r="K1065" i="20"/>
  <c r="L1065" i="20"/>
  <c r="M1065" i="20"/>
  <c r="J1066" i="20"/>
  <c r="K1066" i="20"/>
  <c r="L1066" i="20"/>
  <c r="M1066" i="20"/>
  <c r="J1067" i="20"/>
  <c r="K1067" i="20"/>
  <c r="L1067" i="20"/>
  <c r="M1067" i="20"/>
  <c r="J1068" i="20"/>
  <c r="K1068" i="20"/>
  <c r="L1068" i="20"/>
  <c r="M1068" i="20"/>
  <c r="J1069" i="20"/>
  <c r="K1069" i="20"/>
  <c r="L1069" i="20"/>
  <c r="M1069" i="20"/>
  <c r="J1070" i="20"/>
  <c r="K1070" i="20"/>
  <c r="L1070" i="20"/>
  <c r="M1070" i="20"/>
  <c r="J1071" i="20"/>
  <c r="K1071" i="20"/>
  <c r="L1071" i="20"/>
  <c r="M1071" i="20"/>
  <c r="J1072" i="20"/>
  <c r="K1072" i="20"/>
  <c r="L1072" i="20"/>
  <c r="M1072" i="20"/>
  <c r="J1073" i="20"/>
  <c r="K1073" i="20"/>
  <c r="L1073" i="20"/>
  <c r="M1073" i="20"/>
  <c r="J1074" i="20"/>
  <c r="K1074" i="20"/>
  <c r="L1074" i="20"/>
  <c r="M1074" i="20"/>
  <c r="J1075" i="20"/>
  <c r="K1075" i="20"/>
  <c r="L1075" i="20"/>
  <c r="M1075" i="20"/>
  <c r="J1076" i="20"/>
  <c r="K1076" i="20"/>
  <c r="L1076" i="20"/>
  <c r="M1076" i="20"/>
  <c r="J1077" i="20"/>
  <c r="K1077" i="20"/>
  <c r="L1077" i="20"/>
  <c r="M1077" i="20"/>
  <c r="J1078" i="20"/>
  <c r="K1078" i="20"/>
  <c r="L1078" i="20"/>
  <c r="M1078" i="20"/>
  <c r="J1079" i="20"/>
  <c r="K1079" i="20"/>
  <c r="L1079" i="20"/>
  <c r="M1079" i="20"/>
  <c r="J1080" i="20"/>
  <c r="K1080" i="20"/>
  <c r="L1080" i="20"/>
  <c r="M1080" i="20"/>
  <c r="J1081" i="20"/>
  <c r="K1081" i="20"/>
  <c r="L1081" i="20"/>
  <c r="M1081" i="20"/>
  <c r="J1082" i="20"/>
  <c r="K1082" i="20"/>
  <c r="L1082" i="20"/>
  <c r="M1082" i="20"/>
  <c r="J1083" i="20"/>
  <c r="K1083" i="20"/>
  <c r="L1083" i="20"/>
  <c r="M1083" i="20"/>
  <c r="J1084" i="20"/>
  <c r="K1084" i="20"/>
  <c r="L1084" i="20"/>
  <c r="M1084" i="20"/>
  <c r="J1085" i="20"/>
  <c r="K1085" i="20"/>
  <c r="L1085" i="20"/>
  <c r="M1085" i="20"/>
  <c r="J1086" i="20"/>
  <c r="K1086" i="20"/>
  <c r="L1086" i="20"/>
  <c r="M1086" i="20"/>
  <c r="J1087" i="20"/>
  <c r="K1087" i="20"/>
  <c r="L1087" i="20"/>
  <c r="M1087" i="20"/>
  <c r="J1088" i="20"/>
  <c r="K1088" i="20"/>
  <c r="L1088" i="20"/>
  <c r="M1088" i="20"/>
  <c r="J1089" i="20"/>
  <c r="K1089" i="20"/>
  <c r="L1089" i="20"/>
  <c r="M1089" i="20"/>
  <c r="J1090" i="20"/>
  <c r="K1090" i="20"/>
  <c r="L1090" i="20"/>
  <c r="M1090" i="20"/>
  <c r="J1091" i="20"/>
  <c r="K1091" i="20"/>
  <c r="L1091" i="20"/>
  <c r="M1091" i="20"/>
  <c r="J1092" i="20"/>
  <c r="K1092" i="20"/>
  <c r="L1092" i="20"/>
  <c r="M1092" i="20"/>
  <c r="J1093" i="20"/>
  <c r="K1093" i="20"/>
  <c r="L1093" i="20"/>
  <c r="M1093" i="20"/>
  <c r="J1094" i="20"/>
  <c r="K1094" i="20"/>
  <c r="L1094" i="20"/>
  <c r="M1094" i="20"/>
  <c r="J1095" i="20"/>
  <c r="K1095" i="20"/>
  <c r="L1095" i="20"/>
  <c r="M1095" i="20"/>
  <c r="J1096" i="20"/>
  <c r="K1096" i="20"/>
  <c r="L1096" i="20"/>
  <c r="M1096" i="20"/>
  <c r="J1097" i="20"/>
  <c r="K1097" i="20"/>
  <c r="L1097" i="20"/>
  <c r="M1097" i="20"/>
  <c r="J1098" i="20"/>
  <c r="K1098" i="20"/>
  <c r="L1098" i="20"/>
  <c r="M1098" i="20"/>
  <c r="J1099" i="20"/>
  <c r="K1099" i="20"/>
  <c r="L1099" i="20"/>
  <c r="M1099" i="20"/>
  <c r="J1100" i="20"/>
  <c r="K1100" i="20"/>
  <c r="L1100" i="20"/>
  <c r="M1100" i="20"/>
  <c r="J1101" i="20"/>
  <c r="K1101" i="20"/>
  <c r="L1101" i="20"/>
  <c r="M1101" i="20"/>
  <c r="J1102" i="20"/>
  <c r="K1102" i="20"/>
  <c r="L1102" i="20"/>
  <c r="M1102" i="20"/>
  <c r="J1103" i="20"/>
  <c r="K1103" i="20"/>
  <c r="L1103" i="20"/>
  <c r="M1103" i="20"/>
  <c r="J1104" i="20"/>
  <c r="K1104" i="20"/>
  <c r="L1104" i="20"/>
  <c r="M1104" i="20"/>
  <c r="J1105" i="20"/>
  <c r="K1105" i="20"/>
  <c r="L1105" i="20"/>
  <c r="M1105" i="20"/>
  <c r="J1106" i="20"/>
  <c r="K1106" i="20"/>
  <c r="L1106" i="20"/>
  <c r="M1106" i="20"/>
  <c r="J1107" i="20"/>
  <c r="K1107" i="20"/>
  <c r="L1107" i="20"/>
  <c r="M1107" i="20"/>
  <c r="J1108" i="20"/>
  <c r="K1108" i="20"/>
  <c r="L1108" i="20"/>
  <c r="M1108" i="20"/>
  <c r="J1109" i="20"/>
  <c r="K1109" i="20"/>
  <c r="L1109" i="20"/>
  <c r="M1109" i="20"/>
  <c r="J1110" i="20"/>
  <c r="K1110" i="20"/>
  <c r="L1110" i="20"/>
  <c r="M1110" i="20"/>
  <c r="J1111" i="20"/>
  <c r="K1111" i="20"/>
  <c r="L1111" i="20"/>
  <c r="M1111" i="20"/>
  <c r="J1112" i="20"/>
  <c r="K1112" i="20"/>
  <c r="L1112" i="20"/>
  <c r="M1112" i="20"/>
  <c r="J1113" i="20"/>
  <c r="K1113" i="20"/>
  <c r="L1113" i="20"/>
  <c r="M1113" i="20"/>
  <c r="J1114" i="20"/>
  <c r="K1114" i="20"/>
  <c r="L1114" i="20"/>
  <c r="M1114" i="20"/>
  <c r="J1115" i="20"/>
  <c r="K1115" i="20"/>
  <c r="L1115" i="20"/>
  <c r="M1115" i="20"/>
  <c r="J1116" i="20"/>
  <c r="K1116" i="20"/>
  <c r="L1116" i="20"/>
  <c r="M1116" i="20"/>
  <c r="J1117" i="20"/>
  <c r="K1117" i="20"/>
  <c r="L1117" i="20"/>
  <c r="M1117" i="20"/>
  <c r="J1118" i="20"/>
  <c r="K1118" i="20"/>
  <c r="L1118" i="20"/>
  <c r="M1118" i="20"/>
  <c r="J1119" i="20"/>
  <c r="K1119" i="20"/>
  <c r="L1119" i="20"/>
  <c r="M1119" i="20"/>
  <c r="J1120" i="20"/>
  <c r="K1120" i="20"/>
  <c r="L1120" i="20"/>
  <c r="M1120" i="20"/>
  <c r="J1121" i="20"/>
  <c r="K1121" i="20"/>
  <c r="L1121" i="20"/>
  <c r="M1121" i="20"/>
  <c r="J1122" i="20"/>
  <c r="K1122" i="20"/>
  <c r="L1122" i="20"/>
  <c r="M1122" i="20"/>
  <c r="J1123" i="20"/>
  <c r="K1123" i="20"/>
  <c r="L1123" i="20"/>
  <c r="M1123" i="20"/>
  <c r="J1124" i="20"/>
  <c r="K1124" i="20"/>
  <c r="L1124" i="20"/>
  <c r="M1124" i="20"/>
  <c r="J1125" i="20"/>
  <c r="K1125" i="20"/>
  <c r="L1125" i="20"/>
  <c r="M1125" i="20"/>
  <c r="J1126" i="20"/>
  <c r="K1126" i="20"/>
  <c r="L1126" i="20"/>
  <c r="M1126" i="20"/>
  <c r="J1127" i="20"/>
  <c r="K1127" i="20"/>
  <c r="L1127" i="20"/>
  <c r="M1127" i="20"/>
  <c r="J1128" i="20"/>
  <c r="K1128" i="20"/>
  <c r="L1128" i="20"/>
  <c r="M1128" i="20"/>
  <c r="J1129" i="20"/>
  <c r="K1129" i="20"/>
  <c r="L1129" i="20"/>
  <c r="M1129" i="20"/>
  <c r="J1130" i="20"/>
  <c r="K1130" i="20"/>
  <c r="L1130" i="20"/>
  <c r="M1130" i="20"/>
  <c r="J1131" i="20"/>
  <c r="K1131" i="20"/>
  <c r="L1131" i="20"/>
  <c r="M1131" i="20"/>
  <c r="J1132" i="20"/>
  <c r="K1132" i="20"/>
  <c r="L1132" i="20"/>
  <c r="M1132" i="20"/>
  <c r="J1133" i="20"/>
  <c r="K1133" i="20"/>
  <c r="L1133" i="20"/>
  <c r="M1133" i="20"/>
  <c r="J1134" i="20"/>
  <c r="K1134" i="20"/>
  <c r="L1134" i="20"/>
  <c r="M1134" i="20"/>
  <c r="J1135" i="20"/>
  <c r="K1135" i="20"/>
  <c r="L1135" i="20"/>
  <c r="M1135" i="20"/>
  <c r="J1136" i="20"/>
  <c r="K1136" i="20"/>
  <c r="L1136" i="20"/>
  <c r="M1136" i="20"/>
  <c r="J1137" i="20"/>
  <c r="K1137" i="20"/>
  <c r="L1137" i="20"/>
  <c r="M1137" i="20"/>
  <c r="J1138" i="20"/>
  <c r="K1138" i="20"/>
  <c r="L1138" i="20"/>
  <c r="M1138" i="20"/>
  <c r="J1139" i="20"/>
  <c r="K1139" i="20"/>
  <c r="L1139" i="20"/>
  <c r="M1139" i="20"/>
  <c r="J1140" i="20"/>
  <c r="K1140" i="20"/>
  <c r="L1140" i="20"/>
  <c r="M1140" i="20"/>
  <c r="J1141" i="20"/>
  <c r="K1141" i="20"/>
  <c r="L1141" i="20"/>
  <c r="M1141" i="20"/>
  <c r="J1142" i="20"/>
  <c r="K1142" i="20"/>
  <c r="L1142" i="20"/>
  <c r="M1142" i="20"/>
  <c r="J1143" i="20"/>
  <c r="K1143" i="20"/>
  <c r="L1143" i="20"/>
  <c r="M1143" i="20"/>
  <c r="J1144" i="20"/>
  <c r="K1144" i="20"/>
  <c r="L1144" i="20"/>
  <c r="M1144" i="20"/>
  <c r="J1145" i="20"/>
  <c r="K1145" i="20"/>
  <c r="L1145" i="20"/>
  <c r="M1145" i="20"/>
  <c r="J1146" i="20"/>
  <c r="K1146" i="20"/>
  <c r="L1146" i="20"/>
  <c r="M1146" i="20"/>
  <c r="J1147" i="20"/>
  <c r="K1147" i="20"/>
  <c r="L1147" i="20"/>
  <c r="M1147" i="20"/>
  <c r="J1148" i="20"/>
  <c r="K1148" i="20"/>
  <c r="L1148" i="20"/>
  <c r="M1148" i="20"/>
  <c r="J1149" i="20"/>
  <c r="K1149" i="20"/>
  <c r="L1149" i="20"/>
  <c r="M1149" i="20"/>
  <c r="J1150" i="20"/>
  <c r="K1150" i="20"/>
  <c r="L1150" i="20"/>
  <c r="M1150" i="20"/>
  <c r="J1151" i="20"/>
  <c r="K1151" i="20"/>
  <c r="L1151" i="20"/>
  <c r="M1151" i="20"/>
  <c r="J1152" i="20"/>
  <c r="K1152" i="20"/>
  <c r="L1152" i="20"/>
  <c r="M1152" i="20"/>
  <c r="J1153" i="20"/>
  <c r="K1153" i="20"/>
  <c r="L1153" i="20"/>
  <c r="M1153" i="20"/>
  <c r="J1154" i="20"/>
  <c r="K1154" i="20"/>
  <c r="L1154" i="20"/>
  <c r="M1154" i="20"/>
  <c r="J1155" i="20"/>
  <c r="K1155" i="20"/>
  <c r="L1155" i="20"/>
  <c r="M1155" i="20"/>
  <c r="J1156" i="20"/>
  <c r="K1156" i="20"/>
  <c r="L1156" i="20"/>
  <c r="M1156" i="20"/>
  <c r="J1157" i="20"/>
  <c r="K1157" i="20"/>
  <c r="L1157" i="20"/>
  <c r="M1157" i="20"/>
  <c r="J1158" i="20"/>
  <c r="K1158" i="20"/>
  <c r="L1158" i="20"/>
  <c r="M1158" i="20"/>
  <c r="J1159" i="20"/>
  <c r="K1159" i="20"/>
  <c r="L1159" i="20"/>
  <c r="M1159" i="20"/>
  <c r="J1160" i="20"/>
  <c r="K1160" i="20"/>
  <c r="L1160" i="20"/>
  <c r="M1160" i="20"/>
  <c r="J1161" i="20"/>
  <c r="K1161" i="20"/>
  <c r="L1161" i="20"/>
  <c r="M1161" i="20"/>
  <c r="J1162" i="20"/>
  <c r="K1162" i="20"/>
  <c r="L1162" i="20"/>
  <c r="M1162" i="20"/>
  <c r="J1163" i="20"/>
  <c r="K1163" i="20"/>
  <c r="L1163" i="20"/>
  <c r="M1163" i="20"/>
  <c r="J1164" i="20"/>
  <c r="K1164" i="20"/>
  <c r="L1164" i="20"/>
  <c r="M1164" i="20"/>
  <c r="J1165" i="20"/>
  <c r="K1165" i="20"/>
  <c r="L1165" i="20"/>
  <c r="M1165" i="20"/>
  <c r="J1166" i="20"/>
  <c r="K1166" i="20"/>
  <c r="L1166" i="20"/>
  <c r="M1166" i="20"/>
  <c r="J1167" i="20"/>
  <c r="K1167" i="20"/>
  <c r="L1167" i="20"/>
  <c r="M1167" i="20"/>
  <c r="J1168" i="20"/>
  <c r="K1168" i="20"/>
  <c r="L1168" i="20"/>
  <c r="M1168" i="20"/>
  <c r="J1169" i="20"/>
  <c r="K1169" i="20"/>
  <c r="L1169" i="20"/>
  <c r="M1169" i="20"/>
  <c r="J1170" i="20"/>
  <c r="K1170" i="20"/>
  <c r="L1170" i="20"/>
  <c r="M1170" i="20"/>
  <c r="J1171" i="20"/>
  <c r="K1171" i="20"/>
  <c r="L1171" i="20"/>
  <c r="M1171" i="20"/>
  <c r="J1172" i="20"/>
  <c r="K1172" i="20"/>
  <c r="L1172" i="20"/>
  <c r="M1172" i="20"/>
  <c r="J1173" i="20"/>
  <c r="K1173" i="20"/>
  <c r="L1173" i="20"/>
  <c r="M1173" i="20"/>
  <c r="J1174" i="20"/>
  <c r="K1174" i="20"/>
  <c r="L1174" i="20"/>
  <c r="M1174" i="20"/>
  <c r="J1175" i="20"/>
  <c r="K1175" i="20"/>
  <c r="L1175" i="20"/>
  <c r="M1175" i="20"/>
  <c r="J1176" i="20"/>
  <c r="K1176" i="20"/>
  <c r="L1176" i="20"/>
  <c r="M1176" i="20"/>
  <c r="J1177" i="20"/>
  <c r="K1177" i="20"/>
  <c r="L1177" i="20"/>
  <c r="M1177" i="20"/>
  <c r="J1178" i="20"/>
  <c r="K1178" i="20"/>
  <c r="L1178" i="20"/>
  <c r="M1178" i="20"/>
  <c r="J1179" i="20"/>
  <c r="K1179" i="20"/>
  <c r="L1179" i="20"/>
  <c r="M1179" i="20"/>
  <c r="J1180" i="20"/>
  <c r="K1180" i="20"/>
  <c r="L1180" i="20"/>
  <c r="M1180" i="20"/>
  <c r="J1181" i="20"/>
  <c r="K1181" i="20"/>
  <c r="L1181" i="20"/>
  <c r="M1181" i="20"/>
  <c r="J1182" i="20"/>
  <c r="K1182" i="20"/>
  <c r="L1182" i="20"/>
  <c r="M1182" i="20"/>
  <c r="J1183" i="20"/>
  <c r="K1183" i="20"/>
  <c r="L1183" i="20"/>
  <c r="M1183" i="20"/>
  <c r="J1184" i="20"/>
  <c r="K1184" i="20"/>
  <c r="L1184" i="20"/>
  <c r="M1184" i="20"/>
  <c r="J1185" i="20"/>
  <c r="K1185" i="20"/>
  <c r="L1185" i="20"/>
  <c r="M1185" i="20"/>
  <c r="J1186" i="20"/>
  <c r="K1186" i="20"/>
  <c r="L1186" i="20"/>
  <c r="M1186" i="20"/>
  <c r="J1187" i="20"/>
  <c r="K1187" i="20"/>
  <c r="L1187" i="20"/>
  <c r="M1187" i="20"/>
  <c r="J1188" i="20"/>
  <c r="K1188" i="20"/>
  <c r="L1188" i="20"/>
  <c r="M1188" i="20"/>
  <c r="J1189" i="20"/>
  <c r="K1189" i="20"/>
  <c r="L1189" i="20"/>
  <c r="M1189" i="20"/>
  <c r="J1190" i="20"/>
  <c r="K1190" i="20"/>
  <c r="L1190" i="20"/>
  <c r="M1190" i="20"/>
  <c r="J1191" i="20"/>
  <c r="K1191" i="20"/>
  <c r="L1191" i="20"/>
  <c r="M1191" i="20"/>
  <c r="J1192" i="20"/>
  <c r="K1192" i="20"/>
  <c r="L1192" i="20"/>
  <c r="M1192" i="20"/>
  <c r="J1193" i="20"/>
  <c r="K1193" i="20"/>
  <c r="L1193" i="20"/>
  <c r="M1193" i="20"/>
  <c r="J1194" i="20"/>
  <c r="K1194" i="20"/>
  <c r="L1194" i="20"/>
  <c r="M1194" i="20"/>
  <c r="J1195" i="20"/>
  <c r="K1195" i="20"/>
  <c r="L1195" i="20"/>
  <c r="M1195" i="20"/>
  <c r="J1196" i="20"/>
  <c r="K1196" i="20"/>
  <c r="L1196" i="20"/>
  <c r="M1196" i="20"/>
  <c r="J1197" i="20"/>
  <c r="K1197" i="20"/>
  <c r="L1197" i="20"/>
  <c r="M1197" i="20"/>
  <c r="J1198" i="20"/>
  <c r="K1198" i="20"/>
  <c r="L1198" i="20"/>
  <c r="M1198" i="20"/>
  <c r="J1199" i="20"/>
  <c r="K1199" i="20"/>
  <c r="L1199" i="20"/>
  <c r="M1199" i="20"/>
  <c r="J1200" i="20"/>
  <c r="K1200" i="20"/>
  <c r="L1200" i="20"/>
  <c r="M1200" i="20"/>
  <c r="J1201" i="20"/>
  <c r="K1201" i="20"/>
  <c r="L1201" i="20"/>
  <c r="M1201" i="20"/>
  <c r="J1202" i="20"/>
  <c r="K1202" i="20"/>
  <c r="L1202" i="20"/>
  <c r="M1202" i="20"/>
  <c r="J1203" i="20"/>
  <c r="K1203" i="20"/>
  <c r="L1203" i="20"/>
  <c r="M1203" i="20"/>
  <c r="J1204" i="20"/>
  <c r="K1204" i="20"/>
  <c r="L1204" i="20"/>
  <c r="M1204" i="20"/>
  <c r="J1205" i="20"/>
  <c r="K1205" i="20"/>
  <c r="L1205" i="20"/>
  <c r="M1205" i="20"/>
  <c r="J1206" i="20"/>
  <c r="K1206" i="20"/>
  <c r="L1206" i="20"/>
  <c r="M1206" i="20"/>
  <c r="J1207" i="20"/>
  <c r="K1207" i="20"/>
  <c r="L1207" i="20"/>
  <c r="M1207" i="20"/>
  <c r="J1208" i="20"/>
  <c r="K1208" i="20"/>
  <c r="L1208" i="20"/>
  <c r="M1208" i="20"/>
  <c r="J1209" i="20"/>
  <c r="K1209" i="20"/>
  <c r="L1209" i="20"/>
  <c r="M1209" i="20"/>
  <c r="J1210" i="20"/>
  <c r="K1210" i="20"/>
  <c r="L1210" i="20"/>
  <c r="M1210" i="20"/>
  <c r="J1211" i="20"/>
  <c r="K1211" i="20"/>
  <c r="L1211" i="20"/>
  <c r="M1211" i="20"/>
  <c r="J1212" i="20"/>
  <c r="K1212" i="20"/>
  <c r="L1212" i="20"/>
  <c r="M1212" i="20"/>
  <c r="J1213" i="20"/>
  <c r="K1213" i="20"/>
  <c r="L1213" i="20"/>
  <c r="M1213" i="20"/>
  <c r="J1214" i="20"/>
  <c r="K1214" i="20"/>
  <c r="L1214" i="20"/>
  <c r="M1214" i="20"/>
  <c r="J1215" i="20"/>
  <c r="K1215" i="20"/>
  <c r="L1215" i="20"/>
  <c r="M1215" i="20"/>
  <c r="J1216" i="20"/>
  <c r="K1216" i="20"/>
  <c r="L1216" i="20"/>
  <c r="M1216" i="20"/>
  <c r="J1217" i="20"/>
  <c r="K1217" i="20"/>
  <c r="L1217" i="20"/>
  <c r="M1217" i="20"/>
  <c r="J1218" i="20"/>
  <c r="K1218" i="20"/>
  <c r="L1218" i="20"/>
  <c r="M1218" i="20"/>
  <c r="J1219" i="20"/>
  <c r="K1219" i="20"/>
  <c r="L1219" i="20"/>
  <c r="M1219" i="20"/>
  <c r="J1220" i="20"/>
  <c r="K1220" i="20"/>
  <c r="L1220" i="20"/>
  <c r="M1220" i="20"/>
  <c r="J1221" i="20"/>
  <c r="K1221" i="20"/>
  <c r="L1221" i="20"/>
  <c r="M1221" i="20"/>
  <c r="J1222" i="20"/>
  <c r="K1222" i="20"/>
  <c r="L1222" i="20"/>
  <c r="M1222" i="20"/>
  <c r="J1223" i="20"/>
  <c r="K1223" i="20"/>
  <c r="L1223" i="20"/>
  <c r="M1223" i="20"/>
  <c r="J1224" i="20"/>
  <c r="K1224" i="20"/>
  <c r="L1224" i="20"/>
  <c r="M1224" i="20"/>
  <c r="J1225" i="20"/>
  <c r="K1225" i="20"/>
  <c r="L1225" i="20"/>
  <c r="M1225" i="20"/>
  <c r="J1226" i="20"/>
  <c r="K1226" i="20"/>
  <c r="L1226" i="20"/>
  <c r="M1226" i="20"/>
  <c r="J1227" i="20"/>
  <c r="K1227" i="20"/>
  <c r="L1227" i="20"/>
  <c r="M1227" i="20"/>
  <c r="J1228" i="20"/>
  <c r="K1228" i="20"/>
  <c r="L1228" i="20"/>
  <c r="M1228" i="20"/>
  <c r="J1229" i="20"/>
  <c r="K1229" i="20"/>
  <c r="L1229" i="20"/>
  <c r="M1229" i="20"/>
  <c r="J1230" i="20"/>
  <c r="K1230" i="20"/>
  <c r="L1230" i="20"/>
  <c r="M1230" i="20"/>
  <c r="J1231" i="20"/>
  <c r="K1231" i="20"/>
  <c r="L1231" i="20"/>
  <c r="M1231" i="20"/>
  <c r="J1232" i="20"/>
  <c r="K1232" i="20"/>
  <c r="L1232" i="20"/>
  <c r="M1232" i="20"/>
  <c r="J1233" i="20"/>
  <c r="K1233" i="20"/>
  <c r="L1233" i="20"/>
  <c r="M1233" i="20"/>
  <c r="J1234" i="20"/>
  <c r="K1234" i="20"/>
  <c r="L1234" i="20"/>
  <c r="M1234" i="20"/>
  <c r="J1235" i="20"/>
  <c r="K1235" i="20"/>
  <c r="L1235" i="20"/>
  <c r="M1235" i="20"/>
  <c r="J1236" i="20"/>
  <c r="K1236" i="20"/>
  <c r="L1236" i="20"/>
  <c r="M1236" i="20"/>
  <c r="J1237" i="20"/>
  <c r="K1237" i="20"/>
  <c r="L1237" i="20"/>
  <c r="M1237" i="20"/>
  <c r="J1238" i="20"/>
  <c r="K1238" i="20"/>
  <c r="L1238" i="20"/>
  <c r="M1238" i="20"/>
  <c r="J1239" i="20"/>
  <c r="K1239" i="20"/>
  <c r="L1239" i="20"/>
  <c r="M1239" i="20"/>
  <c r="J1240" i="20"/>
  <c r="K1240" i="20"/>
  <c r="L1240" i="20"/>
  <c r="M1240" i="20"/>
  <c r="J1241" i="20"/>
  <c r="K1241" i="20"/>
  <c r="L1241" i="20"/>
  <c r="M1241" i="20"/>
  <c r="J1242" i="20"/>
  <c r="K1242" i="20"/>
  <c r="L1242" i="20"/>
  <c r="M1242" i="20"/>
  <c r="J1243" i="20"/>
  <c r="K1243" i="20"/>
  <c r="L1243" i="20"/>
  <c r="M1243" i="20"/>
  <c r="J1244" i="20"/>
  <c r="K1244" i="20"/>
  <c r="L1244" i="20"/>
  <c r="M1244" i="20"/>
  <c r="J1245" i="20"/>
  <c r="K1245" i="20"/>
  <c r="L1245" i="20"/>
  <c r="M1245" i="20"/>
  <c r="J1246" i="20"/>
  <c r="K1246" i="20"/>
  <c r="L1246" i="20"/>
  <c r="M1246" i="20"/>
  <c r="J1247" i="20"/>
  <c r="K1247" i="20"/>
  <c r="L1247" i="20"/>
  <c r="M1247" i="20"/>
  <c r="J1248" i="20"/>
  <c r="K1248" i="20"/>
  <c r="L1248" i="20"/>
  <c r="M1248" i="20"/>
  <c r="J1249" i="20"/>
  <c r="K1249" i="20"/>
  <c r="L1249" i="20"/>
  <c r="M1249" i="20"/>
  <c r="J1250" i="20"/>
  <c r="K1250" i="20"/>
  <c r="L1250" i="20"/>
  <c r="M1250" i="20"/>
  <c r="J1251" i="20"/>
  <c r="K1251" i="20"/>
  <c r="L1251" i="20"/>
  <c r="M1251" i="20"/>
  <c r="J1252" i="20"/>
  <c r="K1252" i="20"/>
  <c r="L1252" i="20"/>
  <c r="M1252" i="20"/>
  <c r="J1253" i="20"/>
  <c r="K1253" i="20"/>
  <c r="L1253" i="20"/>
  <c r="M1253" i="20"/>
  <c r="J1254" i="20"/>
  <c r="K1254" i="20"/>
  <c r="L1254" i="20"/>
  <c r="M1254" i="20"/>
  <c r="J1255" i="20"/>
  <c r="K1255" i="20"/>
  <c r="L1255" i="20"/>
  <c r="M1255" i="20"/>
  <c r="J1256" i="20"/>
  <c r="K1256" i="20"/>
  <c r="L1256" i="20"/>
  <c r="M1256" i="20"/>
  <c r="J1257" i="20"/>
  <c r="K1257" i="20"/>
  <c r="L1257" i="20"/>
  <c r="M1257" i="20"/>
  <c r="J1258" i="20"/>
  <c r="K1258" i="20"/>
  <c r="L1258" i="20"/>
  <c r="M1258" i="20"/>
  <c r="J1259" i="20"/>
  <c r="K1259" i="20"/>
  <c r="L1259" i="20"/>
  <c r="M1259" i="20"/>
  <c r="J1260" i="20"/>
  <c r="K1260" i="20"/>
  <c r="L1260" i="20"/>
  <c r="M1260" i="20"/>
  <c r="J1261" i="20"/>
  <c r="K1261" i="20"/>
  <c r="L1261" i="20"/>
  <c r="M1261" i="20"/>
  <c r="J1262" i="20"/>
  <c r="K1262" i="20"/>
  <c r="L1262" i="20"/>
  <c r="M1262" i="20"/>
  <c r="J1263" i="20"/>
  <c r="K1263" i="20"/>
  <c r="L1263" i="20"/>
  <c r="M1263" i="20"/>
  <c r="J1264" i="20"/>
  <c r="K1264" i="20"/>
  <c r="L1264" i="20"/>
  <c r="M1264" i="20"/>
  <c r="J1265" i="20"/>
  <c r="K1265" i="20"/>
  <c r="L1265" i="20"/>
  <c r="M1265" i="20"/>
  <c r="J1266" i="20"/>
  <c r="K1266" i="20"/>
  <c r="L1266" i="20"/>
  <c r="M1266" i="20"/>
  <c r="J1267" i="20"/>
  <c r="K1267" i="20"/>
  <c r="L1267" i="20"/>
  <c r="M1267" i="20"/>
  <c r="J1268" i="20"/>
  <c r="K1268" i="20"/>
  <c r="L1268" i="20"/>
  <c r="M1268" i="20"/>
  <c r="J1269" i="20"/>
  <c r="K1269" i="20"/>
  <c r="L1269" i="20"/>
  <c r="M1269" i="20"/>
  <c r="J1270" i="20"/>
  <c r="K1270" i="20"/>
  <c r="L1270" i="20"/>
  <c r="M1270" i="20"/>
  <c r="J1271" i="20"/>
  <c r="K1271" i="20"/>
  <c r="L1271" i="20"/>
  <c r="M1271" i="20"/>
  <c r="J1272" i="20"/>
  <c r="K1272" i="20"/>
  <c r="L1272" i="20"/>
  <c r="M1272" i="20"/>
  <c r="J1273" i="20"/>
  <c r="K1273" i="20"/>
  <c r="L1273" i="20"/>
  <c r="M1273" i="20"/>
  <c r="J1274" i="20"/>
  <c r="K1274" i="20"/>
  <c r="L1274" i="20"/>
  <c r="M1274" i="20"/>
  <c r="J1275" i="20"/>
  <c r="K1275" i="20"/>
  <c r="L1275" i="20"/>
  <c r="M1275" i="20"/>
  <c r="J1276" i="20"/>
  <c r="K1276" i="20"/>
  <c r="L1276" i="20"/>
  <c r="M1276" i="20"/>
  <c r="J1277" i="20"/>
  <c r="K1277" i="20"/>
  <c r="L1277" i="20"/>
  <c r="M1277" i="20"/>
  <c r="J1278" i="20"/>
  <c r="K1278" i="20"/>
  <c r="L1278" i="20"/>
  <c r="M1278" i="20"/>
  <c r="J1279" i="20"/>
  <c r="K1279" i="20"/>
  <c r="L1279" i="20"/>
  <c r="M1279" i="20"/>
  <c r="J1280" i="20"/>
  <c r="K1280" i="20"/>
  <c r="L1280" i="20"/>
  <c r="M1280" i="20"/>
  <c r="J1281" i="20"/>
  <c r="K1281" i="20"/>
  <c r="L1281" i="20"/>
  <c r="M1281" i="20"/>
  <c r="J1282" i="20"/>
  <c r="K1282" i="20"/>
  <c r="L1282" i="20"/>
  <c r="M1282" i="20"/>
  <c r="J1283" i="20"/>
  <c r="K1283" i="20"/>
  <c r="L1283" i="20"/>
  <c r="M1283" i="20"/>
  <c r="J1284" i="20"/>
  <c r="K1284" i="20"/>
  <c r="L1284" i="20"/>
  <c r="M1284" i="20"/>
  <c r="J1285" i="20"/>
  <c r="K1285" i="20"/>
  <c r="L1285" i="20"/>
  <c r="M1285" i="20"/>
  <c r="J1286" i="20"/>
  <c r="K1286" i="20"/>
  <c r="L1286" i="20"/>
  <c r="M1286" i="20"/>
  <c r="J1287" i="20"/>
  <c r="K1287" i="20"/>
  <c r="L1287" i="20"/>
  <c r="M1287" i="20"/>
  <c r="J1288" i="20"/>
  <c r="K1288" i="20"/>
  <c r="L1288" i="20"/>
  <c r="M1288" i="20"/>
  <c r="J1289" i="20"/>
  <c r="K1289" i="20"/>
  <c r="L1289" i="20"/>
  <c r="M1289" i="20"/>
  <c r="J1290" i="20"/>
  <c r="K1290" i="20"/>
  <c r="L1290" i="20"/>
  <c r="M1290" i="20"/>
  <c r="J1291" i="20"/>
  <c r="K1291" i="20"/>
  <c r="L1291" i="20"/>
  <c r="M1291" i="20"/>
  <c r="J1292" i="20"/>
  <c r="K1292" i="20"/>
  <c r="L1292" i="20"/>
  <c r="M1292" i="20"/>
  <c r="J1293" i="20"/>
  <c r="K1293" i="20"/>
  <c r="L1293" i="20"/>
  <c r="M1293" i="20"/>
  <c r="J1294" i="20"/>
  <c r="K1294" i="20"/>
  <c r="L1294" i="20"/>
  <c r="M1294" i="20"/>
  <c r="J1295" i="20"/>
  <c r="K1295" i="20"/>
  <c r="L1295" i="20"/>
  <c r="M1295" i="20"/>
  <c r="J1296" i="20"/>
  <c r="K1296" i="20"/>
  <c r="L1296" i="20"/>
  <c r="M1296" i="20"/>
  <c r="J1297" i="20"/>
  <c r="K1297" i="20"/>
  <c r="L1297" i="20"/>
  <c r="M1297" i="20"/>
  <c r="J1298" i="20"/>
  <c r="K1298" i="20"/>
  <c r="L1298" i="20"/>
  <c r="M1298" i="20"/>
  <c r="J1299" i="20"/>
  <c r="K1299" i="20"/>
  <c r="L1299" i="20"/>
  <c r="M1299" i="20"/>
  <c r="J1300" i="20"/>
  <c r="K1300" i="20"/>
  <c r="L1300" i="20"/>
  <c r="M1300" i="20"/>
  <c r="J1301" i="20"/>
  <c r="K1301" i="20"/>
  <c r="L1301" i="20"/>
  <c r="M1301" i="20"/>
  <c r="J1302" i="20"/>
  <c r="K1302" i="20"/>
  <c r="L1302" i="20"/>
  <c r="M1302" i="20"/>
  <c r="J1303" i="20"/>
  <c r="K1303" i="20"/>
  <c r="L1303" i="20"/>
  <c r="M1303" i="20"/>
  <c r="J1304" i="20"/>
  <c r="K1304" i="20"/>
  <c r="L1304" i="20"/>
  <c r="M1304" i="20"/>
  <c r="J1305" i="20"/>
  <c r="K1305" i="20"/>
  <c r="L1305" i="20"/>
  <c r="M1305" i="20"/>
  <c r="J1306" i="20"/>
  <c r="K1306" i="20"/>
  <c r="L1306" i="20"/>
  <c r="M1306" i="20"/>
  <c r="J1307" i="20"/>
  <c r="K1307" i="20"/>
  <c r="L1307" i="20"/>
  <c r="M1307" i="20"/>
  <c r="J1308" i="20"/>
  <c r="K1308" i="20"/>
  <c r="L1308" i="20"/>
  <c r="M1308" i="20"/>
  <c r="J1309" i="20"/>
  <c r="K1309" i="20"/>
  <c r="L1309" i="20"/>
  <c r="M1309" i="20"/>
  <c r="J1310" i="20"/>
  <c r="K1310" i="20"/>
  <c r="L1310" i="20"/>
  <c r="M1310" i="20"/>
  <c r="J1311" i="20"/>
  <c r="K1311" i="20"/>
  <c r="L1311" i="20"/>
  <c r="M1311" i="20"/>
  <c r="J1312" i="20"/>
  <c r="K1312" i="20"/>
  <c r="L1312" i="20"/>
  <c r="M1312" i="20"/>
  <c r="J1313" i="20"/>
  <c r="K1313" i="20"/>
  <c r="L1313" i="20"/>
  <c r="M1313" i="20"/>
  <c r="J1314" i="20"/>
  <c r="K1314" i="20"/>
  <c r="L1314" i="20"/>
  <c r="M1314" i="20"/>
  <c r="J1315" i="20"/>
  <c r="K1315" i="20"/>
  <c r="L1315" i="20"/>
  <c r="M1315" i="20"/>
  <c r="J1316" i="20"/>
  <c r="K1316" i="20"/>
  <c r="L1316" i="20"/>
  <c r="M1316" i="20"/>
  <c r="J1317" i="20"/>
  <c r="K1317" i="20"/>
  <c r="L1317" i="20"/>
  <c r="M1317" i="20"/>
  <c r="J1318" i="20"/>
  <c r="K1318" i="20"/>
  <c r="L1318" i="20"/>
  <c r="M1318" i="20"/>
  <c r="J1319" i="20"/>
  <c r="K1319" i="20"/>
  <c r="L1319" i="20"/>
  <c r="M1319" i="20"/>
  <c r="J1320" i="20"/>
  <c r="K1320" i="20"/>
  <c r="L1320" i="20"/>
  <c r="M1320" i="20"/>
  <c r="J1321" i="20"/>
  <c r="K1321" i="20"/>
  <c r="L1321" i="20"/>
  <c r="M1321" i="20"/>
  <c r="J1322" i="20"/>
  <c r="K1322" i="20"/>
  <c r="L1322" i="20"/>
  <c r="M1322" i="20"/>
  <c r="J1323" i="20"/>
  <c r="K1323" i="20"/>
  <c r="L1323" i="20"/>
  <c r="M1323" i="20"/>
  <c r="J1324" i="20"/>
  <c r="K1324" i="20"/>
  <c r="L1324" i="20"/>
  <c r="M1324" i="20"/>
  <c r="J1325" i="20"/>
  <c r="K1325" i="20"/>
  <c r="L1325" i="20"/>
  <c r="M1325" i="20"/>
  <c r="J1326" i="20"/>
  <c r="K1326" i="20"/>
  <c r="L1326" i="20"/>
  <c r="M1326" i="20"/>
  <c r="J1327" i="20"/>
  <c r="K1327" i="20"/>
  <c r="L1327" i="20"/>
  <c r="M1327" i="20"/>
  <c r="J1328" i="20"/>
  <c r="K1328" i="20"/>
  <c r="L1328" i="20"/>
  <c r="M1328" i="20"/>
  <c r="J1329" i="20"/>
  <c r="K1329" i="20"/>
  <c r="L1329" i="20"/>
  <c r="M1329" i="20"/>
  <c r="J1330" i="20"/>
  <c r="K1330" i="20"/>
  <c r="L1330" i="20"/>
  <c r="M1330" i="20"/>
  <c r="J1331" i="20"/>
  <c r="K1331" i="20"/>
  <c r="L1331" i="20"/>
  <c r="M1331" i="20"/>
  <c r="J1332" i="20"/>
  <c r="K1332" i="20"/>
  <c r="L1332" i="20"/>
  <c r="M1332" i="20"/>
  <c r="J1333" i="20"/>
  <c r="K1333" i="20"/>
  <c r="L1333" i="20"/>
  <c r="M1333" i="20"/>
  <c r="J1334" i="20"/>
  <c r="K1334" i="20"/>
  <c r="L1334" i="20"/>
  <c r="M1334" i="20"/>
  <c r="J1335" i="20"/>
  <c r="K1335" i="20"/>
  <c r="L1335" i="20"/>
  <c r="M1335" i="20"/>
  <c r="J1336" i="20"/>
  <c r="K1336" i="20"/>
  <c r="L1336" i="20"/>
  <c r="M1336" i="20"/>
  <c r="J1337" i="20"/>
  <c r="K1337" i="20"/>
  <c r="L1337" i="20"/>
  <c r="M1337" i="20"/>
  <c r="J1338" i="20"/>
  <c r="K1338" i="20"/>
  <c r="L1338" i="20"/>
  <c r="M1338" i="20"/>
  <c r="J1339" i="20"/>
  <c r="K1339" i="20"/>
  <c r="L1339" i="20"/>
  <c r="M1339" i="20"/>
  <c r="J1340" i="20"/>
  <c r="K1340" i="20"/>
  <c r="L1340" i="20"/>
  <c r="M1340" i="20"/>
  <c r="J1341" i="20"/>
  <c r="K1341" i="20"/>
  <c r="L1341" i="20"/>
  <c r="M1341" i="20"/>
  <c r="J1342" i="20"/>
  <c r="K1342" i="20"/>
  <c r="L1342" i="20"/>
  <c r="M1342" i="20"/>
  <c r="J1343" i="20"/>
  <c r="K1343" i="20"/>
  <c r="L1343" i="20"/>
  <c r="M1343" i="20"/>
  <c r="J1344" i="20"/>
  <c r="K1344" i="20"/>
  <c r="L1344" i="20"/>
  <c r="M1344" i="20"/>
  <c r="J1345" i="20"/>
  <c r="K1345" i="20"/>
  <c r="L1345" i="20"/>
  <c r="M1345" i="20"/>
  <c r="J1346" i="20"/>
  <c r="K1346" i="20"/>
  <c r="L1346" i="20"/>
  <c r="M1346" i="20"/>
  <c r="J1347" i="20"/>
  <c r="K1347" i="20"/>
  <c r="L1347" i="20"/>
  <c r="M1347" i="20"/>
  <c r="J1348" i="20"/>
  <c r="K1348" i="20"/>
  <c r="L1348" i="20"/>
  <c r="M1348" i="20"/>
  <c r="J1349" i="20"/>
  <c r="K1349" i="20"/>
  <c r="L1349" i="20"/>
  <c r="M1349" i="20"/>
  <c r="J1350" i="20"/>
  <c r="K1350" i="20"/>
  <c r="L1350" i="20"/>
  <c r="M1350" i="20"/>
  <c r="J1351" i="20"/>
  <c r="K1351" i="20"/>
  <c r="L1351" i="20"/>
  <c r="M1351" i="20"/>
  <c r="J1352" i="20"/>
  <c r="K1352" i="20"/>
  <c r="L1352" i="20"/>
  <c r="M1352" i="20"/>
  <c r="J1353" i="20"/>
  <c r="K1353" i="20"/>
  <c r="L1353" i="20"/>
  <c r="M1353" i="20"/>
  <c r="J1354" i="20"/>
  <c r="K1354" i="20"/>
  <c r="L1354" i="20"/>
  <c r="M1354" i="20"/>
  <c r="J1355" i="20"/>
  <c r="K1355" i="20"/>
  <c r="L1355" i="20"/>
  <c r="M1355" i="20"/>
  <c r="J1356" i="20"/>
  <c r="K1356" i="20"/>
  <c r="L1356" i="20"/>
  <c r="M1356" i="20"/>
  <c r="J1357" i="20"/>
  <c r="K1357" i="20"/>
  <c r="L1357" i="20"/>
  <c r="M1357" i="20"/>
  <c r="J1358" i="20"/>
  <c r="K1358" i="20"/>
  <c r="L1358" i="20"/>
  <c r="M1358" i="20"/>
  <c r="J1359" i="20"/>
  <c r="K1359" i="20"/>
  <c r="L1359" i="20"/>
  <c r="M1359" i="20"/>
  <c r="J1360" i="20"/>
  <c r="K1360" i="20"/>
  <c r="L1360" i="20"/>
  <c r="M1360" i="20"/>
  <c r="J1361" i="20"/>
  <c r="K1361" i="20"/>
  <c r="L1361" i="20"/>
  <c r="M1361" i="20"/>
  <c r="J1362" i="20"/>
  <c r="K1362" i="20"/>
  <c r="L1362" i="20"/>
  <c r="M1362" i="20"/>
  <c r="J1363" i="20"/>
  <c r="K1363" i="20"/>
  <c r="L1363" i="20"/>
  <c r="M1363" i="20"/>
  <c r="J1364" i="20"/>
  <c r="K1364" i="20"/>
  <c r="L1364" i="20"/>
  <c r="M1364" i="20"/>
  <c r="J1365" i="20"/>
  <c r="K1365" i="20"/>
  <c r="L1365" i="20"/>
  <c r="M1365" i="20"/>
  <c r="J1366" i="20"/>
  <c r="K1366" i="20"/>
  <c r="L1366" i="20"/>
  <c r="M1366" i="20"/>
  <c r="J1367" i="20"/>
  <c r="K1367" i="20"/>
  <c r="L1367" i="20"/>
  <c r="M1367" i="20"/>
  <c r="J1368" i="20"/>
  <c r="K1368" i="20"/>
  <c r="L1368" i="20"/>
  <c r="M1368" i="20"/>
  <c r="J1369" i="20"/>
  <c r="K1369" i="20"/>
  <c r="L1369" i="20"/>
  <c r="M1369" i="20"/>
  <c r="J1370" i="20"/>
  <c r="K1370" i="20"/>
  <c r="L1370" i="20"/>
  <c r="M1370" i="20"/>
  <c r="J1371" i="20"/>
  <c r="K1371" i="20"/>
  <c r="L1371" i="20"/>
  <c r="M1371" i="20"/>
  <c r="J1372" i="20"/>
  <c r="K1372" i="20"/>
  <c r="L1372" i="20"/>
  <c r="M1372" i="20"/>
  <c r="J1373" i="20"/>
  <c r="K1373" i="20"/>
  <c r="L1373" i="20"/>
  <c r="M1373" i="20"/>
  <c r="J1374" i="20"/>
  <c r="K1374" i="20"/>
  <c r="L1374" i="20"/>
  <c r="M1374" i="20"/>
  <c r="J1375" i="20"/>
  <c r="K1375" i="20"/>
  <c r="L1375" i="20"/>
  <c r="M1375" i="20"/>
  <c r="J1376" i="20"/>
  <c r="K1376" i="20"/>
  <c r="L1376" i="20"/>
  <c r="M1376" i="20"/>
  <c r="J1377" i="20"/>
  <c r="K1377" i="20"/>
  <c r="L1377" i="20"/>
  <c r="M1377" i="20"/>
  <c r="J1378" i="20"/>
  <c r="K1378" i="20"/>
  <c r="L1378" i="20"/>
  <c r="M1378" i="20"/>
  <c r="J1379" i="20"/>
  <c r="K1379" i="20"/>
  <c r="L1379" i="20"/>
  <c r="M1379" i="20"/>
  <c r="J1380" i="20"/>
  <c r="K1380" i="20"/>
  <c r="L1380" i="20"/>
  <c r="M1380" i="20"/>
  <c r="J1381" i="20"/>
  <c r="K1381" i="20"/>
  <c r="L1381" i="20"/>
  <c r="M1381" i="20"/>
  <c r="J1382" i="20"/>
  <c r="K1382" i="20"/>
  <c r="L1382" i="20"/>
  <c r="M1382" i="20"/>
  <c r="J1383" i="20"/>
  <c r="K1383" i="20"/>
  <c r="L1383" i="20"/>
  <c r="M1383" i="20"/>
  <c r="J1384" i="20"/>
  <c r="K1384" i="20"/>
  <c r="L1384" i="20"/>
  <c r="M1384" i="20"/>
  <c r="J1385" i="20"/>
  <c r="K1385" i="20"/>
  <c r="L1385" i="20"/>
  <c r="M1385" i="20"/>
  <c r="J1386" i="20"/>
  <c r="K1386" i="20"/>
  <c r="L1386" i="20"/>
  <c r="M1386" i="20"/>
  <c r="J1387" i="20"/>
  <c r="K1387" i="20"/>
  <c r="L1387" i="20"/>
  <c r="M1387" i="20"/>
  <c r="J1388" i="20"/>
  <c r="K1388" i="20"/>
  <c r="L1388" i="20"/>
  <c r="M1388" i="20"/>
  <c r="J1389" i="20"/>
  <c r="K1389" i="20"/>
  <c r="L1389" i="20"/>
  <c r="M1389" i="20"/>
  <c r="J1390" i="20"/>
  <c r="K1390" i="20"/>
  <c r="L1390" i="20"/>
  <c r="M1390" i="20"/>
  <c r="J1391" i="20"/>
  <c r="K1391" i="20"/>
  <c r="L1391" i="20"/>
  <c r="M1391" i="20"/>
  <c r="J1392" i="20"/>
  <c r="K1392" i="20"/>
  <c r="L1392" i="20"/>
  <c r="M1392" i="20"/>
  <c r="J1393" i="20"/>
  <c r="K1393" i="20"/>
  <c r="L1393" i="20"/>
  <c r="M1393" i="20"/>
  <c r="J1394" i="20"/>
  <c r="K1394" i="20"/>
  <c r="L1394" i="20"/>
  <c r="M1394" i="20"/>
  <c r="J1395" i="20"/>
  <c r="K1395" i="20"/>
  <c r="L1395" i="20"/>
  <c r="M1395" i="20"/>
  <c r="J1396" i="20"/>
  <c r="K1396" i="20"/>
  <c r="L1396" i="20"/>
  <c r="M1396" i="20"/>
  <c r="J1397" i="20"/>
  <c r="K1397" i="20"/>
  <c r="L1397" i="20"/>
  <c r="M1397" i="20"/>
  <c r="J1398" i="20"/>
  <c r="K1398" i="20"/>
  <c r="L1398" i="20"/>
  <c r="M1398" i="20"/>
  <c r="J1399" i="20"/>
  <c r="K1399" i="20"/>
  <c r="L1399" i="20"/>
  <c r="M1399" i="20"/>
  <c r="J1400" i="20"/>
  <c r="K1400" i="20"/>
  <c r="L1400" i="20"/>
  <c r="M1400" i="20"/>
  <c r="J1401" i="20"/>
  <c r="K1401" i="20"/>
  <c r="L1401" i="20"/>
  <c r="M1401" i="20"/>
  <c r="J1402" i="20"/>
  <c r="K1402" i="20"/>
  <c r="L1402" i="20"/>
  <c r="M1402" i="20"/>
  <c r="J1403" i="20"/>
  <c r="K1403" i="20"/>
  <c r="L1403" i="20"/>
  <c r="M1403" i="20"/>
  <c r="J1404" i="20"/>
  <c r="K1404" i="20"/>
  <c r="L1404" i="20"/>
  <c r="M1404" i="20"/>
  <c r="J1405" i="20"/>
  <c r="K1405" i="20"/>
  <c r="L1405" i="20"/>
  <c r="M1405" i="20"/>
  <c r="J1406" i="20"/>
  <c r="K1406" i="20"/>
  <c r="L1406" i="20"/>
  <c r="M1406" i="20"/>
  <c r="J1407" i="20"/>
  <c r="K1407" i="20"/>
  <c r="L1407" i="20"/>
  <c r="M1407" i="20"/>
  <c r="J1408" i="20"/>
  <c r="K1408" i="20"/>
  <c r="L1408" i="20"/>
  <c r="M1408" i="20"/>
  <c r="J1409" i="20"/>
  <c r="K1409" i="20"/>
  <c r="L1409" i="20"/>
  <c r="M1409" i="20"/>
  <c r="J1410" i="20"/>
  <c r="K1410" i="20"/>
  <c r="L1410" i="20"/>
  <c r="M1410" i="20"/>
  <c r="J1411" i="20"/>
  <c r="K1411" i="20"/>
  <c r="L1411" i="20"/>
  <c r="M1411" i="20"/>
  <c r="J1412" i="20"/>
  <c r="K1412" i="20"/>
  <c r="L1412" i="20"/>
  <c r="M1412" i="20"/>
  <c r="J1413" i="20"/>
  <c r="K1413" i="20"/>
  <c r="L1413" i="20"/>
  <c r="M1413" i="20"/>
  <c r="J1414" i="20"/>
  <c r="K1414" i="20"/>
  <c r="L1414" i="20"/>
  <c r="M1414" i="20"/>
  <c r="J1415" i="20"/>
  <c r="K1415" i="20"/>
  <c r="L1415" i="20"/>
  <c r="M1415" i="20"/>
  <c r="J1416" i="20"/>
  <c r="K1416" i="20"/>
  <c r="L1416" i="20"/>
  <c r="M1416" i="20"/>
  <c r="J1417" i="20"/>
  <c r="K1417" i="20"/>
  <c r="L1417" i="20"/>
  <c r="M1417" i="20"/>
  <c r="J1418" i="20"/>
  <c r="K1418" i="20"/>
  <c r="L1418" i="20"/>
  <c r="M1418" i="20"/>
  <c r="J1419" i="20"/>
  <c r="K1419" i="20"/>
  <c r="L1419" i="20"/>
  <c r="M1419" i="20"/>
  <c r="J1420" i="20"/>
  <c r="K1420" i="20"/>
  <c r="L1420" i="20"/>
  <c r="M1420" i="20"/>
  <c r="J1421" i="20"/>
  <c r="K1421" i="20"/>
  <c r="L1421" i="20"/>
  <c r="M1421" i="20"/>
  <c r="J1422" i="20"/>
  <c r="K1422" i="20"/>
  <c r="L1422" i="20"/>
  <c r="M1422" i="20"/>
  <c r="J1423" i="20"/>
  <c r="K1423" i="20"/>
  <c r="L1423" i="20"/>
  <c r="M1423" i="20"/>
  <c r="J1424" i="20"/>
  <c r="K1424" i="20"/>
  <c r="L1424" i="20"/>
  <c r="M1424" i="20"/>
  <c r="J1425" i="20"/>
  <c r="K1425" i="20"/>
  <c r="L1425" i="20"/>
  <c r="M1425" i="20"/>
  <c r="J1426" i="20"/>
  <c r="K1426" i="20"/>
  <c r="L1426" i="20"/>
  <c r="M1426" i="20"/>
  <c r="J1427" i="20"/>
  <c r="K1427" i="20"/>
  <c r="L1427" i="20"/>
  <c r="M1427" i="20"/>
  <c r="J1428" i="20"/>
  <c r="K1428" i="20"/>
  <c r="L1428" i="20"/>
  <c r="M1428" i="20"/>
  <c r="J1429" i="20"/>
  <c r="K1429" i="20"/>
  <c r="L1429" i="20"/>
  <c r="M1429" i="20"/>
  <c r="J1430" i="20"/>
  <c r="K1430" i="20"/>
  <c r="L1430" i="20"/>
  <c r="M1430" i="20"/>
  <c r="J1431" i="20"/>
  <c r="K1431" i="20"/>
  <c r="L1431" i="20"/>
  <c r="M1431" i="20"/>
  <c r="J1432" i="20"/>
  <c r="K1432" i="20"/>
  <c r="L1432" i="20"/>
  <c r="M1432" i="20"/>
  <c r="J1433" i="20"/>
  <c r="K1433" i="20"/>
  <c r="L1433" i="20"/>
  <c r="M1433" i="20"/>
  <c r="J1434" i="20"/>
  <c r="K1434" i="20"/>
  <c r="L1434" i="20"/>
  <c r="M1434" i="20"/>
  <c r="J1435" i="20"/>
  <c r="K1435" i="20"/>
  <c r="L1435" i="20"/>
  <c r="M1435" i="20"/>
  <c r="J1436" i="20"/>
  <c r="K1436" i="20"/>
  <c r="L1436" i="20"/>
  <c r="M1436" i="20"/>
  <c r="J1437" i="20"/>
  <c r="K1437" i="20"/>
  <c r="L1437" i="20"/>
  <c r="M1437" i="20"/>
  <c r="J1438" i="20"/>
  <c r="K1438" i="20"/>
  <c r="L1438" i="20"/>
  <c r="M1438" i="20"/>
  <c r="J1439" i="20"/>
  <c r="K1439" i="20"/>
  <c r="L1439" i="20"/>
  <c r="M1439" i="20"/>
  <c r="J1440" i="20"/>
  <c r="K1440" i="20"/>
  <c r="L1440" i="20"/>
  <c r="M1440" i="20"/>
  <c r="J1441" i="20"/>
  <c r="K1441" i="20"/>
  <c r="L1441" i="20"/>
  <c r="M1441" i="20"/>
  <c r="J1442" i="20"/>
  <c r="K1442" i="20"/>
  <c r="L1442" i="20"/>
  <c r="M1442" i="20"/>
  <c r="J1443" i="20"/>
  <c r="K1443" i="20"/>
  <c r="L1443" i="20"/>
  <c r="M1443" i="20"/>
  <c r="J1444" i="20"/>
  <c r="K1444" i="20"/>
  <c r="L1444" i="20"/>
  <c r="M1444" i="20"/>
  <c r="J1445" i="20"/>
  <c r="K1445" i="20"/>
  <c r="L1445" i="20"/>
  <c r="M1445" i="20"/>
  <c r="J1446" i="20"/>
  <c r="K1446" i="20"/>
  <c r="L1446" i="20"/>
  <c r="M1446" i="20"/>
  <c r="J1447" i="20"/>
  <c r="K1447" i="20"/>
  <c r="L1447" i="20"/>
  <c r="M1447" i="20"/>
  <c r="J1448" i="20"/>
  <c r="K1448" i="20"/>
  <c r="L1448" i="20"/>
  <c r="M1448" i="20"/>
  <c r="J1449" i="20"/>
  <c r="K1449" i="20"/>
  <c r="L1449" i="20"/>
  <c r="M1449" i="20"/>
  <c r="J1450" i="20"/>
  <c r="K1450" i="20"/>
  <c r="L1450" i="20"/>
  <c r="M1450" i="20"/>
  <c r="J1451" i="20"/>
  <c r="K1451" i="20"/>
  <c r="L1451" i="20"/>
  <c r="M1451" i="20"/>
  <c r="J1452" i="20"/>
  <c r="K1452" i="20"/>
  <c r="L1452" i="20"/>
  <c r="M1452" i="20"/>
  <c r="J1453" i="20"/>
  <c r="K1453" i="20"/>
  <c r="L1453" i="20"/>
  <c r="M1453" i="20"/>
  <c r="J1454" i="20"/>
  <c r="K1454" i="20"/>
  <c r="L1454" i="20"/>
  <c r="M1454" i="20"/>
  <c r="J1455" i="20"/>
  <c r="K1455" i="20"/>
  <c r="L1455" i="20"/>
  <c r="M1455" i="20"/>
  <c r="J1456" i="20"/>
  <c r="K1456" i="20"/>
  <c r="L1456" i="20"/>
  <c r="M1456" i="20"/>
  <c r="J1457" i="20"/>
  <c r="K1457" i="20"/>
  <c r="L1457" i="20"/>
  <c r="M1457" i="20"/>
  <c r="J1458" i="20"/>
  <c r="K1458" i="20"/>
  <c r="L1458" i="20"/>
  <c r="M1458" i="20"/>
  <c r="J1459" i="20"/>
  <c r="K1459" i="20"/>
  <c r="L1459" i="20"/>
  <c r="M1459" i="20"/>
  <c r="J1460" i="20"/>
  <c r="K1460" i="20"/>
  <c r="L1460" i="20"/>
  <c r="M1460" i="20"/>
  <c r="J1461" i="20"/>
  <c r="K1461" i="20"/>
  <c r="L1461" i="20"/>
  <c r="M1461" i="20"/>
  <c r="J1462" i="20"/>
  <c r="K1462" i="20"/>
  <c r="L1462" i="20"/>
  <c r="M1462" i="20"/>
  <c r="J1463" i="20"/>
  <c r="K1463" i="20"/>
  <c r="L1463" i="20"/>
  <c r="M1463" i="20"/>
  <c r="J1464" i="20"/>
  <c r="K1464" i="20"/>
  <c r="L1464" i="20"/>
  <c r="M1464" i="20"/>
  <c r="J1465" i="20"/>
  <c r="K1465" i="20"/>
  <c r="L1465" i="20"/>
  <c r="M1465" i="20"/>
  <c r="J1466" i="20"/>
  <c r="K1466" i="20"/>
  <c r="L1466" i="20"/>
  <c r="M1466" i="20"/>
  <c r="J1467" i="20"/>
  <c r="K1467" i="20"/>
  <c r="L1467" i="20"/>
  <c r="M1467" i="20"/>
  <c r="J1468" i="20"/>
  <c r="K1468" i="20"/>
  <c r="L1468" i="20"/>
  <c r="M1468" i="20"/>
  <c r="J1469" i="20"/>
  <c r="K1469" i="20"/>
  <c r="L1469" i="20"/>
  <c r="M1469" i="20"/>
  <c r="J1470" i="20"/>
  <c r="K1470" i="20"/>
  <c r="L1470" i="20"/>
  <c r="M1470" i="20"/>
  <c r="J1471" i="20"/>
  <c r="K1471" i="20"/>
  <c r="L1471" i="20"/>
  <c r="M1471" i="20"/>
  <c r="J1472" i="20"/>
  <c r="K1472" i="20"/>
  <c r="L1472" i="20"/>
  <c r="M1472" i="20"/>
  <c r="J1473" i="20"/>
  <c r="K1473" i="20"/>
  <c r="L1473" i="20"/>
  <c r="M1473" i="20"/>
  <c r="J1474" i="20"/>
  <c r="K1474" i="20"/>
  <c r="L1474" i="20"/>
  <c r="M1474" i="20"/>
  <c r="J1475" i="20"/>
  <c r="K1475" i="20"/>
  <c r="L1475" i="20"/>
  <c r="M1475" i="20"/>
  <c r="J1476" i="20"/>
  <c r="K1476" i="20"/>
  <c r="L1476" i="20"/>
  <c r="M1476" i="20"/>
  <c r="J1477" i="20"/>
  <c r="K1477" i="20"/>
  <c r="L1477" i="20"/>
  <c r="M1477" i="20"/>
  <c r="J1478" i="20"/>
  <c r="K1478" i="20"/>
  <c r="L1478" i="20"/>
  <c r="M1478" i="20"/>
  <c r="J1479" i="20"/>
  <c r="K1479" i="20"/>
  <c r="L1479" i="20"/>
  <c r="M1479" i="20"/>
  <c r="J1480" i="20"/>
  <c r="K1480" i="20"/>
  <c r="L1480" i="20"/>
  <c r="M1480" i="20"/>
  <c r="J1481" i="20"/>
  <c r="K1481" i="20"/>
  <c r="L1481" i="20"/>
  <c r="M1481" i="20"/>
  <c r="J1482" i="20"/>
  <c r="K1482" i="20"/>
  <c r="L1482" i="20"/>
  <c r="M1482" i="20"/>
  <c r="J1483" i="20"/>
  <c r="K1483" i="20"/>
  <c r="L1483" i="20"/>
  <c r="M1483" i="20"/>
  <c r="J1484" i="20"/>
  <c r="K1484" i="20"/>
  <c r="L1484" i="20"/>
  <c r="M1484" i="20"/>
  <c r="J1485" i="20"/>
  <c r="K1485" i="20"/>
  <c r="L1485" i="20"/>
  <c r="M1485" i="20"/>
  <c r="J1486" i="20"/>
  <c r="K1486" i="20"/>
  <c r="L1486" i="20"/>
  <c r="M1486" i="20"/>
  <c r="J1487" i="20"/>
  <c r="K1487" i="20"/>
  <c r="L1487" i="20"/>
  <c r="M1487" i="20"/>
  <c r="J1488" i="20"/>
  <c r="K1488" i="20"/>
  <c r="L1488" i="20"/>
  <c r="M1488" i="20"/>
  <c r="J1489" i="20"/>
  <c r="K1489" i="20"/>
  <c r="L1489" i="20"/>
  <c r="M1489" i="20"/>
  <c r="J1490" i="20"/>
  <c r="K1490" i="20"/>
  <c r="L1490" i="20"/>
  <c r="M1490" i="20"/>
  <c r="J1491" i="20"/>
  <c r="K1491" i="20"/>
  <c r="L1491" i="20"/>
  <c r="M1491" i="20"/>
  <c r="J1492" i="20"/>
  <c r="K1492" i="20"/>
  <c r="L1492" i="20"/>
  <c r="M1492" i="20"/>
  <c r="J1493" i="20"/>
  <c r="K1493" i="20"/>
  <c r="L1493" i="20"/>
  <c r="M1493" i="20"/>
  <c r="J1494" i="20"/>
  <c r="K1494" i="20"/>
  <c r="L1494" i="20"/>
  <c r="M1494" i="20"/>
  <c r="J1495" i="20"/>
  <c r="K1495" i="20"/>
  <c r="L1495" i="20"/>
  <c r="M1495" i="20"/>
  <c r="J1496" i="20"/>
  <c r="K1496" i="20"/>
  <c r="L1496" i="20"/>
  <c r="M1496" i="20"/>
  <c r="J1497" i="20"/>
  <c r="K1497" i="20"/>
  <c r="L1497" i="20"/>
  <c r="M1497" i="20"/>
  <c r="J1498" i="20"/>
  <c r="K1498" i="20"/>
  <c r="L1498" i="20"/>
  <c r="M1498" i="20"/>
  <c r="J1499" i="20"/>
  <c r="K1499" i="20"/>
  <c r="L1499" i="20"/>
  <c r="M1499" i="20"/>
  <c r="J1500" i="20"/>
  <c r="K1500" i="20"/>
  <c r="L1500" i="20"/>
  <c r="M1500" i="20"/>
  <c r="J1501" i="20"/>
  <c r="K1501" i="20"/>
  <c r="L1501" i="20"/>
  <c r="M1501" i="20"/>
  <c r="J1502" i="20"/>
  <c r="K1502" i="20"/>
  <c r="L1502" i="20"/>
  <c r="M1502" i="20"/>
  <c r="J1503" i="20"/>
  <c r="K1503" i="20"/>
  <c r="L1503" i="20"/>
  <c r="M1503" i="20"/>
  <c r="J1504" i="20"/>
  <c r="K1504" i="20"/>
  <c r="L1504" i="20"/>
  <c r="M1504" i="20"/>
  <c r="J1505" i="20"/>
  <c r="K1505" i="20"/>
  <c r="L1505" i="20"/>
  <c r="M1505" i="20"/>
  <c r="J1506" i="20"/>
  <c r="K1506" i="20"/>
  <c r="L1506" i="20"/>
  <c r="M1506" i="20"/>
  <c r="J1507" i="20"/>
  <c r="K1507" i="20"/>
  <c r="L1507" i="20"/>
  <c r="M1507" i="20"/>
  <c r="J1508" i="20"/>
  <c r="K1508" i="20"/>
  <c r="L1508" i="20"/>
  <c r="M1508" i="20"/>
  <c r="J1509" i="20"/>
  <c r="K1509" i="20"/>
  <c r="L1509" i="20"/>
  <c r="M1509" i="20"/>
  <c r="J1510" i="20"/>
  <c r="K1510" i="20"/>
  <c r="L1510" i="20"/>
  <c r="M1510" i="20"/>
  <c r="J1511" i="20"/>
  <c r="K1511" i="20"/>
  <c r="L1511" i="20"/>
  <c r="M1511" i="20"/>
  <c r="J1512" i="20"/>
  <c r="K1512" i="20"/>
  <c r="L1512" i="20"/>
  <c r="M1512" i="20"/>
  <c r="J1513" i="20"/>
  <c r="K1513" i="20"/>
  <c r="L1513" i="20"/>
  <c r="M1513" i="20"/>
  <c r="J1514" i="20"/>
  <c r="K1514" i="20"/>
  <c r="L1514" i="20"/>
  <c r="M1514" i="20"/>
  <c r="J1515" i="20"/>
  <c r="K1515" i="20"/>
  <c r="L1515" i="20"/>
  <c r="M1515" i="20"/>
  <c r="J1516" i="20"/>
  <c r="K1516" i="20"/>
  <c r="L1516" i="20"/>
  <c r="M1516" i="20"/>
  <c r="J1517" i="20"/>
  <c r="K1517" i="20"/>
  <c r="L1517" i="20"/>
  <c r="M1517" i="20"/>
  <c r="J1518" i="20"/>
  <c r="K1518" i="20"/>
  <c r="L1518" i="20"/>
  <c r="M1518" i="20"/>
  <c r="J1519" i="20"/>
  <c r="K1519" i="20"/>
  <c r="L1519" i="20"/>
  <c r="M1519" i="20"/>
  <c r="J1520" i="20"/>
  <c r="K1520" i="20"/>
  <c r="L1520" i="20"/>
  <c r="M1520" i="20"/>
  <c r="J1521" i="20"/>
  <c r="K1521" i="20"/>
  <c r="L1521" i="20"/>
  <c r="M1521" i="20"/>
  <c r="J1522" i="20"/>
  <c r="K1522" i="20"/>
  <c r="L1522" i="20"/>
  <c r="M1522" i="20"/>
  <c r="J1523" i="20"/>
  <c r="K1523" i="20"/>
  <c r="L1523" i="20"/>
  <c r="M1523" i="20"/>
  <c r="J1524" i="20"/>
  <c r="K1524" i="20"/>
  <c r="L1524" i="20"/>
  <c r="M1524" i="20"/>
  <c r="J1525" i="20"/>
  <c r="K1525" i="20"/>
  <c r="L1525" i="20"/>
  <c r="M1525" i="20"/>
  <c r="J1526" i="20"/>
  <c r="K1526" i="20"/>
  <c r="L1526" i="20"/>
  <c r="M1526" i="20"/>
  <c r="J1527" i="20"/>
  <c r="K1527" i="20"/>
  <c r="L1527" i="20"/>
  <c r="M1527" i="20"/>
  <c r="J1528" i="20"/>
  <c r="K1528" i="20"/>
  <c r="L1528" i="20"/>
  <c r="M1528" i="20"/>
  <c r="J1529" i="20"/>
  <c r="K1529" i="20"/>
  <c r="L1529" i="20"/>
  <c r="M1529" i="20"/>
  <c r="J1530" i="20"/>
  <c r="K1530" i="20"/>
  <c r="L1530" i="20"/>
  <c r="M1530" i="20"/>
  <c r="J1531" i="20"/>
  <c r="K1531" i="20"/>
  <c r="L1531" i="20"/>
  <c r="M1531" i="20"/>
  <c r="J1532" i="20"/>
  <c r="K1532" i="20"/>
  <c r="L1532" i="20"/>
  <c r="M1532" i="20"/>
  <c r="J1533" i="20"/>
  <c r="K1533" i="20"/>
  <c r="L1533" i="20"/>
  <c r="M1533" i="20"/>
  <c r="J1534" i="20"/>
  <c r="K1534" i="20"/>
  <c r="L1534" i="20"/>
  <c r="M1534" i="20"/>
  <c r="J1535" i="20"/>
  <c r="K1535" i="20"/>
  <c r="L1535" i="20"/>
  <c r="M1535" i="20"/>
  <c r="J1536" i="20"/>
  <c r="K1536" i="20"/>
  <c r="L1536" i="20"/>
  <c r="M1536" i="20"/>
  <c r="J1537" i="20"/>
  <c r="K1537" i="20"/>
  <c r="L1537" i="20"/>
  <c r="M1537" i="20"/>
  <c r="J1538" i="20"/>
  <c r="K1538" i="20"/>
  <c r="L1538" i="20"/>
  <c r="M1538" i="20"/>
  <c r="J1539" i="20"/>
  <c r="K1539" i="20"/>
  <c r="L1539" i="20"/>
  <c r="M1539" i="20"/>
  <c r="J1540" i="20"/>
  <c r="K1540" i="20"/>
  <c r="L1540" i="20"/>
  <c r="M1540" i="20"/>
  <c r="J1541" i="20"/>
  <c r="K1541" i="20"/>
  <c r="L1541" i="20"/>
  <c r="M1541" i="20"/>
  <c r="J1542" i="20"/>
  <c r="K1542" i="20"/>
  <c r="L1542" i="20"/>
  <c r="M1542" i="20"/>
  <c r="J1543" i="20"/>
  <c r="K1543" i="20"/>
  <c r="L1543" i="20"/>
  <c r="M1543" i="20"/>
  <c r="J1544" i="20"/>
  <c r="K1544" i="20"/>
  <c r="L1544" i="20"/>
  <c r="M1544" i="20"/>
  <c r="J1545" i="20"/>
  <c r="K1545" i="20"/>
  <c r="L1545" i="20"/>
  <c r="M1545" i="20"/>
  <c r="J1546" i="20"/>
  <c r="K1546" i="20"/>
  <c r="L1546" i="20"/>
  <c r="M1546" i="20"/>
  <c r="J1547" i="20"/>
  <c r="K1547" i="20"/>
  <c r="L1547" i="20"/>
  <c r="M1547" i="20"/>
  <c r="J1548" i="20"/>
  <c r="K1548" i="20"/>
  <c r="L1548" i="20"/>
  <c r="M1548" i="20"/>
  <c r="J1549" i="20"/>
  <c r="K1549" i="20"/>
  <c r="L1549" i="20"/>
  <c r="M1549" i="20"/>
  <c r="J1550" i="20"/>
  <c r="K1550" i="20"/>
  <c r="L1550" i="20"/>
  <c r="M1550" i="20"/>
  <c r="J1551" i="20"/>
  <c r="K1551" i="20"/>
  <c r="L1551" i="20"/>
  <c r="M1551" i="20"/>
  <c r="J1552" i="20"/>
  <c r="K1552" i="20"/>
  <c r="L1552" i="20"/>
  <c r="M1552" i="20"/>
  <c r="J1553" i="20"/>
  <c r="K1553" i="20"/>
  <c r="L1553" i="20"/>
  <c r="M1553" i="20"/>
  <c r="J1554" i="20"/>
  <c r="K1554" i="20"/>
  <c r="L1554" i="20"/>
  <c r="M1554" i="20"/>
  <c r="J1555" i="20"/>
  <c r="K1555" i="20"/>
  <c r="L1555" i="20"/>
  <c r="M1555" i="20"/>
  <c r="J1556" i="20"/>
  <c r="K1556" i="20"/>
  <c r="L1556" i="20"/>
  <c r="M1556" i="20"/>
  <c r="J1557" i="20"/>
  <c r="K1557" i="20"/>
  <c r="L1557" i="20"/>
  <c r="M1557" i="20"/>
  <c r="J1558" i="20"/>
  <c r="K1558" i="20"/>
  <c r="L1558" i="20"/>
  <c r="M1558" i="20"/>
  <c r="J1559" i="20"/>
  <c r="K1559" i="20"/>
  <c r="L1559" i="20"/>
  <c r="M1559" i="20"/>
  <c r="J1560" i="20"/>
  <c r="K1560" i="20"/>
  <c r="L1560" i="20"/>
  <c r="M1560" i="20"/>
  <c r="J1561" i="20"/>
  <c r="K1561" i="20"/>
  <c r="L1561" i="20"/>
  <c r="M1561" i="20"/>
  <c r="J1562" i="20"/>
  <c r="K1562" i="20"/>
  <c r="L1562" i="20"/>
  <c r="M1562" i="20"/>
  <c r="J1563" i="20"/>
  <c r="K1563" i="20"/>
  <c r="L1563" i="20"/>
  <c r="M1563" i="20"/>
  <c r="J1564" i="20"/>
  <c r="K1564" i="20"/>
  <c r="L1564" i="20"/>
  <c r="M1564" i="20"/>
  <c r="J1565" i="20"/>
  <c r="K1565" i="20"/>
  <c r="L1565" i="20"/>
  <c r="M1565" i="20"/>
  <c r="J1566" i="20"/>
  <c r="K1566" i="20"/>
  <c r="L1566" i="20"/>
  <c r="M1566" i="20"/>
  <c r="J1567" i="20"/>
  <c r="K1567" i="20"/>
  <c r="L1567" i="20"/>
  <c r="M1567" i="20"/>
  <c r="J1568" i="20"/>
  <c r="K1568" i="20"/>
  <c r="L1568" i="20"/>
  <c r="M1568" i="20"/>
  <c r="J1569" i="20"/>
  <c r="K1569" i="20"/>
  <c r="L1569" i="20"/>
  <c r="M1569" i="20"/>
  <c r="J1570" i="20"/>
  <c r="K1570" i="20"/>
  <c r="L1570" i="20"/>
  <c r="M1570" i="20"/>
  <c r="J1571" i="20"/>
  <c r="K1571" i="20"/>
  <c r="L1571" i="20"/>
  <c r="M1571" i="20"/>
  <c r="J1572" i="20"/>
  <c r="K1572" i="20"/>
  <c r="L1572" i="20"/>
  <c r="M1572" i="20"/>
  <c r="J1573" i="20"/>
  <c r="K1573" i="20"/>
  <c r="L1573" i="20"/>
  <c r="M1573" i="20"/>
  <c r="J1574" i="20"/>
  <c r="K1574" i="20"/>
  <c r="L1574" i="20"/>
  <c r="M1574" i="20"/>
  <c r="J1575" i="20"/>
  <c r="K1575" i="20"/>
  <c r="L1575" i="20"/>
  <c r="M1575" i="20"/>
  <c r="J1576" i="20"/>
  <c r="K1576" i="20"/>
  <c r="L1576" i="20"/>
  <c r="M1576" i="20"/>
  <c r="J1577" i="20"/>
  <c r="K1577" i="20"/>
  <c r="L1577" i="20"/>
  <c r="M1577" i="20"/>
  <c r="J1578" i="20"/>
  <c r="K1578" i="20"/>
  <c r="L1578" i="20"/>
  <c r="M1578" i="20"/>
  <c r="J1579" i="20"/>
  <c r="K1579" i="20"/>
  <c r="L1579" i="20"/>
  <c r="M1579" i="20"/>
  <c r="J1580" i="20"/>
  <c r="K1580" i="20"/>
  <c r="L1580" i="20"/>
  <c r="M1580" i="20"/>
  <c r="J1581" i="20"/>
  <c r="K1581" i="20"/>
  <c r="L1581" i="20"/>
  <c r="M1581" i="20"/>
  <c r="J1582" i="20"/>
  <c r="K1582" i="20"/>
  <c r="L1582" i="20"/>
  <c r="M1582" i="20"/>
  <c r="J1583" i="20"/>
  <c r="K1583" i="20"/>
  <c r="L1583" i="20"/>
  <c r="M1583" i="20"/>
  <c r="J1584" i="20"/>
  <c r="K1584" i="20"/>
  <c r="L1584" i="20"/>
  <c r="M1584" i="20"/>
  <c r="J1585" i="20"/>
  <c r="K1585" i="20"/>
  <c r="L1585" i="20"/>
  <c r="M1585" i="20"/>
  <c r="J1586" i="20"/>
  <c r="K1586" i="20"/>
  <c r="L1586" i="20"/>
  <c r="M1586" i="20"/>
  <c r="J1587" i="20"/>
  <c r="K1587" i="20"/>
  <c r="L1587" i="20"/>
  <c r="M1587" i="20"/>
  <c r="J1588" i="20"/>
  <c r="K1588" i="20"/>
  <c r="L1588" i="20"/>
  <c r="M1588" i="20"/>
  <c r="J1589" i="20"/>
  <c r="K1589" i="20"/>
  <c r="L1589" i="20"/>
  <c r="M1589" i="20"/>
  <c r="J1590" i="20"/>
  <c r="K1590" i="20"/>
  <c r="L1590" i="20"/>
  <c r="M1590" i="20"/>
  <c r="J1591" i="20"/>
  <c r="K1591" i="20"/>
  <c r="L1591" i="20"/>
  <c r="M1591" i="20"/>
  <c r="J1592" i="20"/>
  <c r="K1592" i="20"/>
  <c r="L1592" i="20"/>
  <c r="M1592" i="20"/>
  <c r="J1593" i="20"/>
  <c r="K1593" i="20"/>
  <c r="L1593" i="20"/>
  <c r="M1593" i="20"/>
  <c r="J1594" i="20"/>
  <c r="K1594" i="20"/>
  <c r="L1594" i="20"/>
  <c r="M1594" i="20"/>
  <c r="J1595" i="20"/>
  <c r="K1595" i="20"/>
  <c r="L1595" i="20"/>
  <c r="M1595" i="20"/>
  <c r="J1596" i="20"/>
  <c r="K1596" i="20"/>
  <c r="L1596" i="20"/>
  <c r="M1596" i="20"/>
  <c r="J1597" i="20"/>
  <c r="K1597" i="20"/>
  <c r="L1597" i="20"/>
  <c r="M1597" i="20"/>
  <c r="J1598" i="20"/>
  <c r="K1598" i="20"/>
  <c r="L1598" i="20"/>
  <c r="M1598" i="20"/>
  <c r="J1599" i="20"/>
  <c r="K1599" i="20"/>
  <c r="L1599" i="20"/>
  <c r="M1599" i="20"/>
  <c r="J1600" i="20"/>
  <c r="K1600" i="20"/>
  <c r="L1600" i="20"/>
  <c r="M1600" i="20"/>
  <c r="J1601" i="20"/>
  <c r="K1601" i="20"/>
  <c r="L1601" i="20"/>
  <c r="M1601" i="20"/>
  <c r="J1602" i="20"/>
  <c r="K1602" i="20"/>
  <c r="L1602" i="20"/>
  <c r="M1602" i="20"/>
  <c r="J1603" i="20"/>
  <c r="K1603" i="20"/>
  <c r="L1603" i="20"/>
  <c r="M1603" i="20"/>
  <c r="J1604" i="20"/>
  <c r="K1604" i="20"/>
  <c r="L1604" i="20"/>
  <c r="M1604" i="20"/>
  <c r="J1605" i="20"/>
  <c r="K1605" i="20"/>
  <c r="L1605" i="20"/>
  <c r="M1605" i="20"/>
  <c r="J1606" i="20"/>
  <c r="K1606" i="20"/>
  <c r="L1606" i="20"/>
  <c r="M1606" i="20"/>
  <c r="J1607" i="20"/>
  <c r="K1607" i="20"/>
  <c r="L1607" i="20"/>
  <c r="M1607" i="20"/>
  <c r="J1608" i="20"/>
  <c r="K1608" i="20"/>
  <c r="L1608" i="20"/>
  <c r="M1608" i="20"/>
  <c r="J1609" i="20"/>
  <c r="K1609" i="20"/>
  <c r="L1609" i="20"/>
  <c r="M1609" i="20"/>
  <c r="J1610" i="20"/>
  <c r="K1610" i="20"/>
  <c r="L1610" i="20"/>
  <c r="M1610" i="20"/>
  <c r="J1611" i="20"/>
  <c r="K1611" i="20"/>
  <c r="L1611" i="20"/>
  <c r="M1611" i="20"/>
  <c r="J1612" i="20"/>
  <c r="K1612" i="20"/>
  <c r="L1612" i="20"/>
  <c r="M1612" i="20"/>
  <c r="J1613" i="20"/>
  <c r="K1613" i="20"/>
  <c r="L1613" i="20"/>
  <c r="M1613" i="20"/>
  <c r="J1614" i="20"/>
  <c r="K1614" i="20"/>
  <c r="L1614" i="20"/>
  <c r="M1614" i="20"/>
  <c r="J1615" i="20"/>
  <c r="K1615" i="20"/>
  <c r="L1615" i="20"/>
  <c r="M1615" i="20"/>
  <c r="J1616" i="20"/>
  <c r="K1616" i="20"/>
  <c r="L1616" i="20"/>
  <c r="M1616" i="20"/>
  <c r="J1617" i="20"/>
  <c r="K1617" i="20"/>
  <c r="L1617" i="20"/>
  <c r="M1617" i="20"/>
  <c r="J1618" i="20"/>
  <c r="K1618" i="20"/>
  <c r="L1618" i="20"/>
  <c r="M1618" i="20"/>
  <c r="J1619" i="20"/>
  <c r="K1619" i="20"/>
  <c r="L1619" i="20"/>
  <c r="M1619" i="20"/>
  <c r="J1620" i="20"/>
  <c r="K1620" i="20"/>
  <c r="L1620" i="20"/>
  <c r="M1620" i="20"/>
  <c r="J1621" i="20"/>
  <c r="K1621" i="20"/>
  <c r="L1621" i="20"/>
  <c r="M1621" i="20"/>
  <c r="J1622" i="20"/>
  <c r="K1622" i="20"/>
  <c r="L1622" i="20"/>
  <c r="M1622" i="20"/>
  <c r="J1623" i="20"/>
  <c r="K1623" i="20"/>
  <c r="L1623" i="20"/>
  <c r="M1623" i="20"/>
  <c r="J1624" i="20"/>
  <c r="K1624" i="20"/>
  <c r="L1624" i="20"/>
  <c r="M1624" i="20"/>
  <c r="J1625" i="20"/>
  <c r="K1625" i="20"/>
  <c r="L1625" i="20"/>
  <c r="M1625" i="20"/>
  <c r="J1626" i="20"/>
  <c r="K1626" i="20"/>
  <c r="L1626" i="20"/>
  <c r="M1626" i="20"/>
  <c r="J1627" i="20"/>
  <c r="K1627" i="20"/>
  <c r="L1627" i="20"/>
  <c r="M1627" i="20"/>
  <c r="J1628" i="20"/>
  <c r="K1628" i="20"/>
  <c r="L1628" i="20"/>
  <c r="M1628" i="20"/>
  <c r="J1629" i="20"/>
  <c r="K1629" i="20"/>
  <c r="L1629" i="20"/>
  <c r="M1629" i="20"/>
  <c r="J1630" i="20"/>
  <c r="K1630" i="20"/>
  <c r="L1630" i="20"/>
  <c r="M1630" i="20"/>
  <c r="J1631" i="20"/>
  <c r="K1631" i="20"/>
  <c r="L1631" i="20"/>
  <c r="M1631" i="20"/>
  <c r="J1632" i="20"/>
  <c r="K1632" i="20"/>
  <c r="L1632" i="20"/>
  <c r="M1632" i="20"/>
  <c r="J1633" i="20"/>
  <c r="K1633" i="20"/>
  <c r="L1633" i="20"/>
  <c r="M1633" i="20"/>
  <c r="J1634" i="20"/>
  <c r="K1634" i="20"/>
  <c r="L1634" i="20"/>
  <c r="M1634" i="20"/>
  <c r="J1635" i="20"/>
  <c r="K1635" i="20"/>
  <c r="L1635" i="20"/>
  <c r="M1635" i="20"/>
  <c r="J1636" i="20"/>
  <c r="K1636" i="20"/>
  <c r="L1636" i="20"/>
  <c r="M1636" i="20"/>
  <c r="J1637" i="20"/>
  <c r="K1637" i="20"/>
  <c r="L1637" i="20"/>
  <c r="M1637" i="20"/>
  <c r="J1638" i="20"/>
  <c r="K1638" i="20"/>
  <c r="L1638" i="20"/>
  <c r="M1638" i="20"/>
  <c r="J1639" i="20"/>
  <c r="K1639" i="20"/>
  <c r="L1639" i="20"/>
  <c r="M1639" i="20"/>
  <c r="J1640" i="20"/>
  <c r="K1640" i="20"/>
  <c r="L1640" i="20"/>
  <c r="M1640" i="20"/>
  <c r="J1641" i="20"/>
  <c r="K1641" i="20"/>
  <c r="L1641" i="20"/>
  <c r="M1641" i="20"/>
  <c r="J1642" i="20"/>
  <c r="K1642" i="20"/>
  <c r="L1642" i="20"/>
  <c r="M1642" i="20"/>
  <c r="J1643" i="20"/>
  <c r="K1643" i="20"/>
  <c r="L1643" i="20"/>
  <c r="M1643" i="20"/>
  <c r="J1644" i="20"/>
  <c r="K1644" i="20"/>
  <c r="L1644" i="20"/>
  <c r="M1644" i="20"/>
  <c r="J1645" i="20"/>
  <c r="K1645" i="20"/>
  <c r="L1645" i="20"/>
  <c r="M1645" i="20"/>
  <c r="J1646" i="20"/>
  <c r="K1646" i="20"/>
  <c r="L1646" i="20"/>
  <c r="M1646" i="20"/>
  <c r="J1647" i="20"/>
  <c r="K1647" i="20"/>
  <c r="L1647" i="20"/>
  <c r="M1647" i="20"/>
  <c r="J1648" i="20"/>
  <c r="K1648" i="20"/>
  <c r="L1648" i="20"/>
  <c r="M1648" i="20"/>
  <c r="J1649" i="20"/>
  <c r="K1649" i="20"/>
  <c r="L1649" i="20"/>
  <c r="M1649" i="20"/>
  <c r="J1650" i="20"/>
  <c r="K1650" i="20"/>
  <c r="L1650" i="20"/>
  <c r="M1650" i="20"/>
  <c r="J1651" i="20"/>
  <c r="K1651" i="20"/>
  <c r="L1651" i="20"/>
  <c r="M1651" i="20"/>
  <c r="J1652" i="20"/>
  <c r="K1652" i="20"/>
  <c r="L1652" i="20"/>
  <c r="M1652" i="20"/>
  <c r="J1653" i="20"/>
  <c r="K1653" i="20"/>
  <c r="L1653" i="20"/>
  <c r="M1653" i="20"/>
  <c r="J1654" i="20"/>
  <c r="K1654" i="20"/>
  <c r="L1654" i="20"/>
  <c r="M1654" i="20"/>
  <c r="J1655" i="20"/>
  <c r="K1655" i="20"/>
  <c r="L1655" i="20"/>
  <c r="M1655" i="20"/>
  <c r="J1656" i="20"/>
  <c r="K1656" i="20"/>
  <c r="L1656" i="20"/>
  <c r="M1656" i="20"/>
  <c r="J1657" i="20"/>
  <c r="K1657" i="20"/>
  <c r="L1657" i="20"/>
  <c r="M1657" i="20"/>
  <c r="J1658" i="20"/>
  <c r="K1658" i="20"/>
  <c r="L1658" i="20"/>
  <c r="M1658" i="20"/>
  <c r="J1659" i="20"/>
  <c r="K1659" i="20"/>
  <c r="L1659" i="20"/>
  <c r="M1659" i="20"/>
  <c r="J1660" i="20"/>
  <c r="K1660" i="20"/>
  <c r="L1660" i="20"/>
  <c r="M1660" i="20"/>
  <c r="J1661" i="20"/>
  <c r="K1661" i="20"/>
  <c r="L1661" i="20"/>
  <c r="M1661" i="20"/>
  <c r="J1662" i="20"/>
  <c r="K1662" i="20"/>
  <c r="L1662" i="20"/>
  <c r="M1662" i="20"/>
  <c r="J1663" i="20"/>
  <c r="K1663" i="20"/>
  <c r="L1663" i="20"/>
  <c r="M1663" i="20"/>
  <c r="J1664" i="20"/>
  <c r="K1664" i="20"/>
  <c r="L1664" i="20"/>
  <c r="M1664" i="20"/>
  <c r="J1665" i="20"/>
  <c r="K1665" i="20"/>
  <c r="L1665" i="20"/>
  <c r="M1665" i="20"/>
  <c r="J1666" i="20"/>
  <c r="K1666" i="20"/>
  <c r="L1666" i="20"/>
  <c r="M1666" i="20"/>
  <c r="J1667" i="20"/>
  <c r="K1667" i="20"/>
  <c r="L1667" i="20"/>
  <c r="M1667" i="20"/>
  <c r="J1668" i="20"/>
  <c r="K1668" i="20"/>
  <c r="L1668" i="20"/>
  <c r="M1668" i="20"/>
  <c r="J1669" i="20"/>
  <c r="K1669" i="20"/>
  <c r="L1669" i="20"/>
  <c r="M1669" i="20"/>
  <c r="J1670" i="20"/>
  <c r="K1670" i="20"/>
  <c r="L1670" i="20"/>
  <c r="M1670" i="20"/>
  <c r="J1671" i="20"/>
  <c r="K1671" i="20"/>
  <c r="L1671" i="20"/>
  <c r="M1671" i="20"/>
  <c r="J1672" i="20"/>
  <c r="K1672" i="20"/>
  <c r="L1672" i="20"/>
  <c r="M1672" i="20"/>
  <c r="J1673" i="20"/>
  <c r="K1673" i="20"/>
  <c r="L1673" i="20"/>
  <c r="M1673" i="20"/>
  <c r="J1674" i="20"/>
  <c r="K1674" i="20"/>
  <c r="L1674" i="20"/>
  <c r="M1674" i="20"/>
  <c r="J1675" i="20"/>
  <c r="K1675" i="20"/>
  <c r="L1675" i="20"/>
  <c r="M1675" i="20"/>
  <c r="J1676" i="20"/>
  <c r="K1676" i="20"/>
  <c r="L1676" i="20"/>
  <c r="M1676" i="20"/>
  <c r="J1677" i="20"/>
  <c r="K1677" i="20"/>
  <c r="L1677" i="20"/>
  <c r="M1677" i="20"/>
  <c r="J1678" i="20"/>
  <c r="K1678" i="20"/>
  <c r="L1678" i="20"/>
  <c r="M1678" i="20"/>
  <c r="J1679" i="20"/>
  <c r="K1679" i="20"/>
  <c r="L1679" i="20"/>
  <c r="M1679" i="20"/>
  <c r="J1680" i="20"/>
  <c r="K1680" i="20"/>
  <c r="L1680" i="20"/>
  <c r="M1680" i="20"/>
  <c r="J1681" i="20"/>
  <c r="K1681" i="20"/>
  <c r="L1681" i="20"/>
  <c r="M1681" i="20"/>
  <c r="J1682" i="20"/>
  <c r="K1682" i="20"/>
  <c r="L1682" i="20"/>
  <c r="M1682" i="20"/>
  <c r="J1683" i="20"/>
  <c r="K1683" i="20"/>
  <c r="L1683" i="20"/>
  <c r="M1683" i="20"/>
  <c r="J1684" i="20"/>
  <c r="K1684" i="20"/>
  <c r="L1684" i="20"/>
  <c r="M1684" i="20"/>
  <c r="J1685" i="20"/>
  <c r="K1685" i="20"/>
  <c r="L1685" i="20"/>
  <c r="M1685" i="20"/>
  <c r="J1686" i="20"/>
  <c r="K1686" i="20"/>
  <c r="L1686" i="20"/>
  <c r="M1686" i="20"/>
  <c r="J1687" i="20"/>
  <c r="K1687" i="20"/>
  <c r="L1687" i="20"/>
  <c r="M1687" i="20"/>
  <c r="J1688" i="20"/>
  <c r="K1688" i="20"/>
  <c r="L1688" i="20"/>
  <c r="M1688" i="20"/>
  <c r="J1689" i="20"/>
  <c r="K1689" i="20"/>
  <c r="L1689" i="20"/>
  <c r="M1689" i="20"/>
  <c r="J1690" i="20"/>
  <c r="K1690" i="20"/>
  <c r="L1690" i="20"/>
  <c r="M1690" i="20"/>
  <c r="J1691" i="20"/>
  <c r="K1691" i="20"/>
  <c r="L1691" i="20"/>
  <c r="M1691" i="20"/>
  <c r="J1692" i="20"/>
  <c r="K1692" i="20"/>
  <c r="L1692" i="20"/>
  <c r="M1692" i="20"/>
  <c r="J1693" i="20"/>
  <c r="K1693" i="20"/>
  <c r="L1693" i="20"/>
  <c r="M1693" i="20"/>
  <c r="J1694" i="20"/>
  <c r="K1694" i="20"/>
  <c r="L1694" i="20"/>
  <c r="M1694" i="20"/>
  <c r="J1695" i="20"/>
  <c r="K1695" i="20"/>
  <c r="L1695" i="20"/>
  <c r="M1695" i="20"/>
  <c r="J1696" i="20"/>
  <c r="K1696" i="20"/>
  <c r="L1696" i="20"/>
  <c r="M1696" i="20"/>
  <c r="J1697" i="20"/>
  <c r="K1697" i="20"/>
  <c r="L1697" i="20"/>
  <c r="M1697" i="20"/>
  <c r="J1698" i="20"/>
  <c r="K1698" i="20"/>
  <c r="L1698" i="20"/>
  <c r="M1698" i="20"/>
  <c r="J1699" i="20"/>
  <c r="K1699" i="20"/>
  <c r="L1699" i="20"/>
  <c r="M1699" i="20"/>
  <c r="J1700" i="20"/>
  <c r="K1700" i="20"/>
  <c r="L1700" i="20"/>
  <c r="M1700" i="20"/>
  <c r="J1701" i="20"/>
  <c r="K1701" i="20"/>
  <c r="L1701" i="20"/>
  <c r="M1701" i="20"/>
  <c r="J1702" i="20"/>
  <c r="K1702" i="20"/>
  <c r="L1702" i="20"/>
  <c r="M1702" i="20"/>
  <c r="J1703" i="20"/>
  <c r="K1703" i="20"/>
  <c r="L1703" i="20"/>
  <c r="M1703" i="20"/>
  <c r="J1704" i="20"/>
  <c r="K1704" i="20"/>
  <c r="L1704" i="20"/>
  <c r="M1704" i="20"/>
  <c r="J1705" i="20"/>
  <c r="K1705" i="20"/>
  <c r="L1705" i="20"/>
  <c r="M1705" i="20"/>
  <c r="J1706" i="20"/>
  <c r="K1706" i="20"/>
  <c r="L1706" i="20"/>
  <c r="M1706" i="20"/>
  <c r="J1707" i="20"/>
  <c r="K1707" i="20"/>
  <c r="L1707" i="20"/>
  <c r="M1707" i="20"/>
  <c r="J1708" i="20"/>
  <c r="K1708" i="20"/>
  <c r="L1708" i="20"/>
  <c r="M1708" i="20"/>
  <c r="J1709" i="20"/>
  <c r="K1709" i="20"/>
  <c r="L1709" i="20"/>
  <c r="M1709" i="20"/>
  <c r="J1710" i="20"/>
  <c r="K1710" i="20"/>
  <c r="L1710" i="20"/>
  <c r="M1710" i="20"/>
  <c r="J1711" i="20"/>
  <c r="K1711" i="20"/>
  <c r="L1711" i="20"/>
  <c r="M1711" i="20"/>
  <c r="J1712" i="20"/>
  <c r="K1712" i="20"/>
  <c r="L1712" i="20"/>
  <c r="M1712" i="20"/>
  <c r="J1713" i="20"/>
  <c r="K1713" i="20"/>
  <c r="L1713" i="20"/>
  <c r="M1713" i="20"/>
  <c r="J1714" i="20"/>
  <c r="K1714" i="20"/>
  <c r="L1714" i="20"/>
  <c r="M1714" i="20"/>
  <c r="J1715" i="20"/>
  <c r="K1715" i="20"/>
  <c r="L1715" i="20"/>
  <c r="M1715" i="20"/>
  <c r="J1716" i="20"/>
  <c r="K1716" i="20"/>
  <c r="L1716" i="20"/>
  <c r="M1716" i="20"/>
  <c r="J1717" i="20"/>
  <c r="K1717" i="20"/>
  <c r="L1717" i="20"/>
  <c r="M1717" i="20"/>
  <c r="J1718" i="20"/>
  <c r="K1718" i="20"/>
  <c r="L1718" i="20"/>
  <c r="M1718" i="20"/>
  <c r="J1719" i="20"/>
  <c r="K1719" i="20"/>
  <c r="L1719" i="20"/>
  <c r="M1719" i="20"/>
  <c r="J1720" i="20"/>
  <c r="K1720" i="20"/>
  <c r="L1720" i="20"/>
  <c r="M1720" i="20"/>
  <c r="J1721" i="20"/>
  <c r="K1721" i="20"/>
  <c r="L1721" i="20"/>
  <c r="M1721" i="20"/>
  <c r="J1722" i="20"/>
  <c r="K1722" i="20"/>
  <c r="L1722" i="20"/>
  <c r="M1722" i="20"/>
  <c r="J1723" i="20"/>
  <c r="K1723" i="20"/>
  <c r="L1723" i="20"/>
  <c r="M1723" i="20"/>
  <c r="J1724" i="20"/>
  <c r="K1724" i="20"/>
  <c r="L1724" i="20"/>
  <c r="M1724" i="20"/>
  <c r="J1725" i="20"/>
  <c r="K1725" i="20"/>
  <c r="L1725" i="20"/>
  <c r="M1725" i="20"/>
  <c r="J1726" i="20"/>
  <c r="K1726" i="20"/>
  <c r="L1726" i="20"/>
  <c r="M1726" i="20"/>
  <c r="J1727" i="20"/>
  <c r="K1727" i="20"/>
  <c r="L1727" i="20"/>
  <c r="M1727" i="20"/>
  <c r="J1728" i="20"/>
  <c r="K1728" i="20"/>
  <c r="L1728" i="20"/>
  <c r="M1728" i="20"/>
  <c r="J1729" i="20"/>
  <c r="K1729" i="20"/>
  <c r="L1729" i="20"/>
  <c r="M1729" i="20"/>
  <c r="J1730" i="20"/>
  <c r="K1730" i="20"/>
  <c r="L1730" i="20"/>
  <c r="M1730" i="20"/>
  <c r="J1731" i="20"/>
  <c r="K1731" i="20"/>
  <c r="L1731" i="20"/>
  <c r="M1731" i="20"/>
  <c r="J1732" i="20"/>
  <c r="K1732" i="20"/>
  <c r="L1732" i="20"/>
  <c r="M1732" i="20"/>
  <c r="J1733" i="20"/>
  <c r="K1733" i="20"/>
  <c r="L1733" i="20"/>
  <c r="M1733" i="20"/>
  <c r="J1734" i="20"/>
  <c r="K1734" i="20"/>
  <c r="L1734" i="20"/>
  <c r="M1734" i="20"/>
  <c r="J1735" i="20"/>
  <c r="K1735" i="20"/>
  <c r="L1735" i="20"/>
  <c r="M1735" i="20"/>
  <c r="J1736" i="20"/>
  <c r="K1736" i="20"/>
  <c r="L1736" i="20"/>
  <c r="M1736" i="20"/>
  <c r="J1737" i="20"/>
  <c r="K1737" i="20"/>
  <c r="L1737" i="20"/>
  <c r="M1737" i="20"/>
  <c r="J1738" i="20"/>
  <c r="K1738" i="20"/>
  <c r="L1738" i="20"/>
  <c r="M1738" i="20"/>
  <c r="J1739" i="20"/>
  <c r="K1739" i="20"/>
  <c r="L1739" i="20"/>
  <c r="M1739" i="20"/>
  <c r="J1740" i="20"/>
  <c r="K1740" i="20"/>
  <c r="L1740" i="20"/>
  <c r="M1740" i="20"/>
  <c r="J1741" i="20"/>
  <c r="K1741" i="20"/>
  <c r="L1741" i="20"/>
  <c r="M1741" i="20"/>
  <c r="J1742" i="20"/>
  <c r="K1742" i="20"/>
  <c r="L1742" i="20"/>
  <c r="M1742" i="20"/>
  <c r="J1743" i="20"/>
  <c r="K1743" i="20"/>
  <c r="L1743" i="20"/>
  <c r="M1743" i="20"/>
  <c r="J1744" i="20"/>
  <c r="K1744" i="20"/>
  <c r="L1744" i="20"/>
  <c r="M1744" i="20"/>
  <c r="J1745" i="20"/>
  <c r="K1745" i="20"/>
  <c r="L1745" i="20"/>
  <c r="M1745" i="20"/>
  <c r="J1746" i="20"/>
  <c r="K1746" i="20"/>
  <c r="L1746" i="20"/>
  <c r="M1746" i="20"/>
  <c r="J1747" i="20"/>
  <c r="K1747" i="20"/>
  <c r="L1747" i="20"/>
  <c r="M1747" i="20"/>
  <c r="J1748" i="20"/>
  <c r="K1748" i="20"/>
  <c r="L1748" i="20"/>
  <c r="M1748" i="20"/>
  <c r="J1749" i="20"/>
  <c r="K1749" i="20"/>
  <c r="L1749" i="20"/>
  <c r="M1749" i="20"/>
  <c r="J1750" i="20"/>
  <c r="K1750" i="20"/>
  <c r="L1750" i="20"/>
  <c r="M1750" i="20"/>
  <c r="J1751" i="20"/>
  <c r="K1751" i="20"/>
  <c r="L1751" i="20"/>
  <c r="M1751" i="20"/>
  <c r="J1752" i="20"/>
  <c r="K1752" i="20"/>
  <c r="L1752" i="20"/>
  <c r="M1752" i="20"/>
  <c r="J1753" i="20"/>
  <c r="K1753" i="20"/>
  <c r="L1753" i="20"/>
  <c r="M1753" i="20"/>
  <c r="J1754" i="20"/>
  <c r="K1754" i="20"/>
  <c r="L1754" i="20"/>
  <c r="M1754" i="20"/>
  <c r="J1755" i="20"/>
  <c r="K1755" i="20"/>
  <c r="L1755" i="20"/>
  <c r="M1755" i="20"/>
  <c r="J1756" i="20"/>
  <c r="K1756" i="20"/>
  <c r="L1756" i="20"/>
  <c r="M1756" i="20"/>
  <c r="J1757" i="20"/>
  <c r="K1757" i="20"/>
  <c r="L1757" i="20"/>
  <c r="M1757" i="20"/>
  <c r="J1758" i="20"/>
  <c r="K1758" i="20"/>
  <c r="L1758" i="20"/>
  <c r="M1758" i="20"/>
  <c r="J1759" i="20"/>
  <c r="K1759" i="20"/>
  <c r="L1759" i="20"/>
  <c r="M1759" i="20"/>
  <c r="J1760" i="20"/>
  <c r="K1760" i="20"/>
  <c r="L1760" i="20"/>
  <c r="M1760" i="20"/>
  <c r="J1761" i="20"/>
  <c r="K1761" i="20"/>
  <c r="L1761" i="20"/>
  <c r="M1761" i="20"/>
  <c r="J1762" i="20"/>
  <c r="K1762" i="20"/>
  <c r="L1762" i="20"/>
  <c r="M1762" i="20"/>
  <c r="J1763" i="20"/>
  <c r="K1763" i="20"/>
  <c r="L1763" i="20"/>
  <c r="M1763" i="20"/>
  <c r="J1764" i="20"/>
  <c r="K1764" i="20"/>
  <c r="L1764" i="20"/>
  <c r="M1764" i="20"/>
  <c r="J1765" i="20"/>
  <c r="K1765" i="20"/>
  <c r="L1765" i="20"/>
  <c r="M1765" i="20"/>
  <c r="J1766" i="20"/>
  <c r="K1766" i="20"/>
  <c r="L1766" i="20"/>
  <c r="M1766" i="20"/>
  <c r="J1767" i="20"/>
  <c r="K1767" i="20"/>
  <c r="L1767" i="20"/>
  <c r="M1767" i="20"/>
  <c r="J1768" i="20"/>
  <c r="K1768" i="20"/>
  <c r="L1768" i="20"/>
  <c r="M1768" i="20"/>
  <c r="J1769" i="20"/>
  <c r="K1769" i="20"/>
  <c r="L1769" i="20"/>
  <c r="M1769" i="20"/>
  <c r="J1770" i="20"/>
  <c r="K1770" i="20"/>
  <c r="L1770" i="20"/>
  <c r="M1770" i="20"/>
  <c r="J1771" i="20"/>
  <c r="K1771" i="20"/>
  <c r="L1771" i="20"/>
  <c r="M1771" i="20"/>
  <c r="J1772" i="20"/>
  <c r="K1772" i="20"/>
  <c r="L1772" i="20"/>
  <c r="M1772" i="20"/>
  <c r="J1773" i="20"/>
  <c r="K1773" i="20"/>
  <c r="L1773" i="20"/>
  <c r="M1773" i="20"/>
  <c r="J1774" i="20"/>
  <c r="K1774" i="20"/>
  <c r="L1774" i="20"/>
  <c r="M1774" i="20"/>
  <c r="J1775" i="20"/>
  <c r="K1775" i="20"/>
  <c r="L1775" i="20"/>
  <c r="M1775" i="20"/>
  <c r="J1776" i="20"/>
  <c r="K1776" i="20"/>
  <c r="L1776" i="20"/>
  <c r="M1776" i="20"/>
  <c r="J1777" i="20"/>
  <c r="K1777" i="20"/>
  <c r="L1777" i="20"/>
  <c r="M1777" i="20"/>
  <c r="J1778" i="20"/>
  <c r="K1778" i="20"/>
  <c r="L1778" i="20"/>
  <c r="M1778" i="20"/>
  <c r="J1779" i="20"/>
  <c r="K1779" i="20"/>
  <c r="L1779" i="20"/>
  <c r="M1779" i="20"/>
  <c r="J1780" i="20"/>
  <c r="K1780" i="20"/>
  <c r="L1780" i="20"/>
  <c r="M1780" i="20"/>
  <c r="J1781" i="20"/>
  <c r="K1781" i="20"/>
  <c r="L1781" i="20"/>
  <c r="M1781" i="20"/>
  <c r="J1782" i="20"/>
  <c r="K1782" i="20"/>
  <c r="L1782" i="20"/>
  <c r="M1782" i="20"/>
  <c r="J1783" i="20"/>
  <c r="K1783" i="20"/>
  <c r="L1783" i="20"/>
  <c r="M1783" i="20"/>
  <c r="J1784" i="20"/>
  <c r="K1784" i="20"/>
  <c r="L1784" i="20"/>
  <c r="M1784" i="20"/>
  <c r="J1785" i="20"/>
  <c r="K1785" i="20"/>
  <c r="L1785" i="20"/>
  <c r="M1785" i="20"/>
  <c r="J1786" i="20"/>
  <c r="K1786" i="20"/>
  <c r="L1786" i="20"/>
  <c r="M1786" i="20"/>
  <c r="J1787" i="20"/>
  <c r="K1787" i="20"/>
  <c r="L1787" i="20"/>
  <c r="M1787" i="20"/>
  <c r="J1788" i="20"/>
  <c r="K1788" i="20"/>
  <c r="L1788" i="20"/>
  <c r="M1788" i="20"/>
  <c r="J1789" i="20"/>
  <c r="K1789" i="20"/>
  <c r="L1789" i="20"/>
  <c r="M1789" i="20"/>
  <c r="J1790" i="20"/>
  <c r="K1790" i="20"/>
  <c r="L1790" i="20"/>
  <c r="M1790" i="20"/>
  <c r="J1791" i="20"/>
  <c r="K1791" i="20"/>
  <c r="L1791" i="20"/>
  <c r="M1791" i="20"/>
  <c r="J1792" i="20"/>
  <c r="K1792" i="20"/>
  <c r="L1792" i="20"/>
  <c r="M1792" i="20"/>
  <c r="J1793" i="20"/>
  <c r="K1793" i="20"/>
  <c r="L1793" i="20"/>
  <c r="M1793" i="20"/>
  <c r="J1794" i="20"/>
  <c r="K1794" i="20"/>
  <c r="L1794" i="20"/>
  <c r="M1794" i="20"/>
  <c r="J1795" i="20"/>
  <c r="K1795" i="20"/>
  <c r="L1795" i="20"/>
  <c r="M1795" i="20"/>
  <c r="J1796" i="20"/>
  <c r="K1796" i="20"/>
  <c r="L1796" i="20"/>
  <c r="M1796" i="20"/>
  <c r="J1797" i="20"/>
  <c r="K1797" i="20"/>
  <c r="L1797" i="20"/>
  <c r="M1797" i="20"/>
  <c r="J1798" i="20"/>
  <c r="K1798" i="20"/>
  <c r="L1798" i="20"/>
  <c r="M1798" i="20"/>
  <c r="J1799" i="20"/>
  <c r="K1799" i="20"/>
  <c r="L1799" i="20"/>
  <c r="M1799" i="20"/>
  <c r="J1800" i="20"/>
  <c r="K1800" i="20"/>
  <c r="L1800" i="20"/>
  <c r="M1800" i="20"/>
  <c r="J1801" i="20"/>
  <c r="K1801" i="20"/>
  <c r="L1801" i="20"/>
  <c r="M1801" i="20"/>
  <c r="J1802" i="20"/>
  <c r="K1802" i="20"/>
  <c r="L1802" i="20"/>
  <c r="M1802" i="20"/>
  <c r="J1803" i="20"/>
  <c r="K1803" i="20"/>
  <c r="L1803" i="20"/>
  <c r="M1803" i="20"/>
  <c r="J1804" i="20"/>
  <c r="K1804" i="20"/>
  <c r="L1804" i="20"/>
  <c r="M1804" i="20"/>
  <c r="J1805" i="20"/>
  <c r="K1805" i="20"/>
  <c r="L1805" i="20"/>
  <c r="M1805" i="20"/>
  <c r="J1806" i="20"/>
  <c r="K1806" i="20"/>
  <c r="L1806" i="20"/>
  <c r="M1806" i="20"/>
  <c r="J1807" i="20"/>
  <c r="K1807" i="20"/>
  <c r="L1807" i="20"/>
  <c r="M1807" i="20"/>
  <c r="J1808" i="20"/>
  <c r="K1808" i="20"/>
  <c r="L1808" i="20"/>
  <c r="M1808" i="20"/>
  <c r="J1809" i="20"/>
  <c r="K1809" i="20"/>
  <c r="L1809" i="20"/>
  <c r="M1809" i="20"/>
  <c r="J1810" i="20"/>
  <c r="K1810" i="20"/>
  <c r="L1810" i="20"/>
  <c r="M1810" i="20"/>
  <c r="J1811" i="20"/>
  <c r="K1811" i="20"/>
  <c r="L1811" i="20"/>
  <c r="M1811" i="20"/>
  <c r="J1812" i="20"/>
  <c r="K1812" i="20"/>
  <c r="L1812" i="20"/>
  <c r="M1812" i="20"/>
  <c r="J1813" i="20"/>
  <c r="K1813" i="20"/>
  <c r="L1813" i="20"/>
  <c r="M1813" i="20"/>
  <c r="J1814" i="20"/>
  <c r="K1814" i="20"/>
  <c r="L1814" i="20"/>
  <c r="M1814" i="20"/>
  <c r="J1815" i="20"/>
  <c r="K1815" i="20"/>
  <c r="L1815" i="20"/>
  <c r="M1815" i="20"/>
  <c r="J1816" i="20"/>
  <c r="K1816" i="20"/>
  <c r="L1816" i="20"/>
  <c r="M1816" i="20"/>
  <c r="J1817" i="20"/>
  <c r="K1817" i="20"/>
  <c r="L1817" i="20"/>
  <c r="M1817" i="20"/>
  <c r="J1818" i="20"/>
  <c r="K1818" i="20"/>
  <c r="L1818" i="20"/>
  <c r="M1818" i="20"/>
  <c r="J1819" i="20"/>
  <c r="K1819" i="20"/>
  <c r="L1819" i="20"/>
  <c r="M1819" i="20"/>
  <c r="J1820" i="20"/>
  <c r="K1820" i="20"/>
  <c r="L1820" i="20"/>
  <c r="M1820" i="20"/>
  <c r="J1821" i="20"/>
  <c r="K1821" i="20"/>
  <c r="L1821" i="20"/>
  <c r="M1821" i="20"/>
  <c r="J1822" i="20"/>
  <c r="K1822" i="20"/>
  <c r="L1822" i="20"/>
  <c r="M1822" i="20"/>
  <c r="J1823" i="20"/>
  <c r="K1823" i="20"/>
  <c r="L1823" i="20"/>
  <c r="M1823" i="20"/>
  <c r="J1824" i="20"/>
  <c r="K1824" i="20"/>
  <c r="L1824" i="20"/>
  <c r="M1824" i="20"/>
  <c r="J1825" i="20"/>
  <c r="K1825" i="20"/>
  <c r="L1825" i="20"/>
  <c r="M1825" i="20"/>
  <c r="J1826" i="20"/>
  <c r="K1826" i="20"/>
  <c r="L1826" i="20"/>
  <c r="M1826" i="20"/>
  <c r="J1827" i="20"/>
  <c r="K1827" i="20"/>
  <c r="L1827" i="20"/>
  <c r="M1827" i="20"/>
  <c r="J1828" i="20"/>
  <c r="K1828" i="20"/>
  <c r="L1828" i="20"/>
  <c r="M1828" i="20"/>
  <c r="J1829" i="20"/>
  <c r="K1829" i="20"/>
  <c r="L1829" i="20"/>
  <c r="M1829" i="20"/>
  <c r="J1830" i="20"/>
  <c r="K1830" i="20"/>
  <c r="L1830" i="20"/>
  <c r="M1830" i="20"/>
  <c r="J1831" i="20"/>
  <c r="K1831" i="20"/>
  <c r="L1831" i="20"/>
  <c r="M1831" i="20"/>
  <c r="J1832" i="20"/>
  <c r="K1832" i="20"/>
  <c r="L1832" i="20"/>
  <c r="M1832" i="20"/>
  <c r="J1833" i="20"/>
  <c r="K1833" i="20"/>
  <c r="L1833" i="20"/>
  <c r="M1833" i="20"/>
  <c r="J1834" i="20"/>
  <c r="K1834" i="20"/>
  <c r="L1834" i="20"/>
  <c r="M1834" i="20"/>
  <c r="J1835" i="20"/>
  <c r="K1835" i="20"/>
  <c r="L1835" i="20"/>
  <c r="M1835" i="20"/>
  <c r="J1836" i="20"/>
  <c r="K1836" i="20"/>
  <c r="L1836" i="20"/>
  <c r="M1836" i="20"/>
  <c r="J1837" i="20"/>
  <c r="K1837" i="20"/>
  <c r="L1837" i="20"/>
  <c r="M1837" i="20"/>
  <c r="J1838" i="20"/>
  <c r="K1838" i="20"/>
  <c r="L1838" i="20"/>
  <c r="M1838" i="20"/>
  <c r="J1839" i="20"/>
  <c r="K1839" i="20"/>
  <c r="L1839" i="20"/>
  <c r="M1839" i="20"/>
  <c r="J1840" i="20"/>
  <c r="K1840" i="20"/>
  <c r="L1840" i="20"/>
  <c r="M1840" i="20"/>
  <c r="J1841" i="20"/>
  <c r="K1841" i="20"/>
  <c r="L1841" i="20"/>
  <c r="M1841" i="20"/>
  <c r="J1842" i="20"/>
  <c r="K1842" i="20"/>
  <c r="L1842" i="20"/>
  <c r="M1842" i="20"/>
  <c r="J1843" i="20"/>
  <c r="K1843" i="20"/>
  <c r="L1843" i="20"/>
  <c r="M1843" i="20"/>
  <c r="J1844" i="20"/>
  <c r="K1844" i="20"/>
  <c r="L1844" i="20"/>
  <c r="M1844" i="20"/>
  <c r="J1845" i="20"/>
  <c r="K1845" i="20"/>
  <c r="L1845" i="20"/>
  <c r="M1845" i="20"/>
  <c r="J1846" i="20"/>
  <c r="K1846" i="20"/>
  <c r="L1846" i="20"/>
  <c r="M1846" i="20"/>
  <c r="J1847" i="20"/>
  <c r="K1847" i="20"/>
  <c r="L1847" i="20"/>
  <c r="M1847" i="20"/>
  <c r="J1848" i="20"/>
  <c r="K1848" i="20"/>
  <c r="L1848" i="20"/>
  <c r="M1848" i="20"/>
  <c r="J1849" i="20"/>
  <c r="K1849" i="20"/>
  <c r="L1849" i="20"/>
  <c r="M1849" i="20"/>
  <c r="J1850" i="20"/>
  <c r="K1850" i="20"/>
  <c r="L1850" i="20"/>
  <c r="M1850" i="20"/>
  <c r="J1851" i="20"/>
  <c r="K1851" i="20"/>
  <c r="L1851" i="20"/>
  <c r="M1851" i="20"/>
  <c r="J1852" i="20"/>
  <c r="K1852" i="20"/>
  <c r="L1852" i="20"/>
  <c r="M1852" i="20"/>
  <c r="J1853" i="20"/>
  <c r="K1853" i="20"/>
  <c r="L1853" i="20"/>
  <c r="M1853" i="20"/>
  <c r="J1854" i="20"/>
  <c r="K1854" i="20"/>
  <c r="L1854" i="20"/>
  <c r="M1854" i="20"/>
  <c r="J1855" i="20"/>
  <c r="K1855" i="20"/>
  <c r="L1855" i="20"/>
  <c r="M1855" i="20"/>
  <c r="J1856" i="20"/>
  <c r="K1856" i="20"/>
  <c r="L1856" i="20"/>
  <c r="M1856" i="20"/>
  <c r="J1857" i="20"/>
  <c r="K1857" i="20"/>
  <c r="L1857" i="20"/>
  <c r="M1857" i="20"/>
  <c r="J1858" i="20"/>
  <c r="K1858" i="20"/>
  <c r="L1858" i="20"/>
  <c r="M1858" i="20"/>
  <c r="J1859" i="20"/>
  <c r="K1859" i="20"/>
  <c r="L1859" i="20"/>
  <c r="M1859" i="20"/>
  <c r="J1860" i="20"/>
  <c r="K1860" i="20"/>
  <c r="L1860" i="20"/>
  <c r="M1860" i="20"/>
  <c r="J1861" i="20"/>
  <c r="K1861" i="20"/>
  <c r="L1861" i="20"/>
  <c r="M1861" i="20"/>
  <c r="J1862" i="20"/>
  <c r="K1862" i="20"/>
  <c r="L1862" i="20"/>
  <c r="M1862" i="20"/>
  <c r="J1863" i="20"/>
  <c r="K1863" i="20"/>
  <c r="L1863" i="20"/>
  <c r="M1863" i="20"/>
  <c r="J1864" i="20"/>
  <c r="K1864" i="20"/>
  <c r="L1864" i="20"/>
  <c r="M1864" i="20"/>
  <c r="J1865" i="20"/>
  <c r="K1865" i="20"/>
  <c r="L1865" i="20"/>
  <c r="M1865" i="20"/>
  <c r="J1866" i="20"/>
  <c r="K1866" i="20"/>
  <c r="L1866" i="20"/>
  <c r="M1866" i="20"/>
  <c r="J1867" i="20"/>
  <c r="K1867" i="20"/>
  <c r="L1867" i="20"/>
  <c r="M1867" i="20"/>
  <c r="J1868" i="20"/>
  <c r="K1868" i="20"/>
  <c r="L1868" i="20"/>
  <c r="M1868" i="20"/>
  <c r="J1869" i="20"/>
  <c r="K1869" i="20"/>
  <c r="L1869" i="20"/>
  <c r="M1869" i="20"/>
  <c r="J1870" i="20"/>
  <c r="K1870" i="20"/>
  <c r="L1870" i="20"/>
  <c r="M1870" i="20"/>
  <c r="J1871" i="20"/>
  <c r="K1871" i="20"/>
  <c r="L1871" i="20"/>
  <c r="M1871" i="20"/>
  <c r="J1872" i="20"/>
  <c r="K1872" i="20"/>
  <c r="L1872" i="20"/>
  <c r="M1872" i="20"/>
  <c r="J1873" i="20"/>
  <c r="K1873" i="20"/>
  <c r="L1873" i="20"/>
  <c r="M1873" i="20"/>
  <c r="J1874" i="20"/>
  <c r="K1874" i="20"/>
  <c r="L1874" i="20"/>
  <c r="M1874" i="20"/>
  <c r="J1875" i="20"/>
  <c r="K1875" i="20"/>
  <c r="L1875" i="20"/>
  <c r="M1875" i="20"/>
  <c r="J1876" i="20"/>
  <c r="K1876" i="20"/>
  <c r="L1876" i="20"/>
  <c r="M1876" i="20"/>
  <c r="J1877" i="20"/>
  <c r="K1877" i="20"/>
  <c r="L1877" i="20"/>
  <c r="M1877" i="20"/>
  <c r="J1878" i="20"/>
  <c r="K1878" i="20"/>
  <c r="L1878" i="20"/>
  <c r="M1878" i="20"/>
  <c r="J1879" i="20"/>
  <c r="K1879" i="20"/>
  <c r="L1879" i="20"/>
  <c r="M1879" i="20"/>
  <c r="J1880" i="20"/>
  <c r="K1880" i="20"/>
  <c r="L1880" i="20"/>
  <c r="M1880" i="20"/>
  <c r="J1881" i="20"/>
  <c r="K1881" i="20"/>
  <c r="L1881" i="20"/>
  <c r="M1881" i="20"/>
  <c r="J1882" i="20"/>
  <c r="K1882" i="20"/>
  <c r="L1882" i="20"/>
  <c r="M1882" i="20"/>
  <c r="J1883" i="20"/>
  <c r="K1883" i="20"/>
  <c r="L1883" i="20"/>
  <c r="M1883" i="20"/>
  <c r="J1884" i="20"/>
  <c r="K1884" i="20"/>
  <c r="L1884" i="20"/>
  <c r="M1884" i="20"/>
  <c r="J1885" i="20"/>
  <c r="K1885" i="20"/>
  <c r="L1885" i="20"/>
  <c r="M1885" i="20"/>
  <c r="J1886" i="20"/>
  <c r="K1886" i="20"/>
  <c r="L1886" i="20"/>
  <c r="M1886" i="20"/>
  <c r="J1887" i="20"/>
  <c r="K1887" i="20"/>
  <c r="L1887" i="20"/>
  <c r="M1887" i="20"/>
  <c r="J1888" i="20"/>
  <c r="K1888" i="20"/>
  <c r="L1888" i="20"/>
  <c r="M1888" i="20"/>
  <c r="J1889" i="20"/>
  <c r="K1889" i="20"/>
  <c r="L1889" i="20"/>
  <c r="M1889" i="20"/>
  <c r="J1890" i="20"/>
  <c r="K1890" i="20"/>
  <c r="L1890" i="20"/>
  <c r="M1890" i="20"/>
  <c r="J1891" i="20"/>
  <c r="K1891" i="20"/>
  <c r="L1891" i="20"/>
  <c r="M1891" i="20"/>
  <c r="J1892" i="20"/>
  <c r="K1892" i="20"/>
  <c r="L1892" i="20"/>
  <c r="M1892" i="20"/>
  <c r="J1893" i="20"/>
  <c r="K1893" i="20"/>
  <c r="L1893" i="20"/>
  <c r="M1893" i="20"/>
  <c r="J1894" i="20"/>
  <c r="K1894" i="20"/>
  <c r="L1894" i="20"/>
  <c r="M1894" i="20"/>
  <c r="J1895" i="20"/>
  <c r="K1895" i="20"/>
  <c r="L1895" i="20"/>
  <c r="M1895" i="20"/>
  <c r="J1896" i="20"/>
  <c r="K1896" i="20"/>
  <c r="L1896" i="20"/>
  <c r="M1896" i="20"/>
  <c r="J1897" i="20"/>
  <c r="K1897" i="20"/>
  <c r="L1897" i="20"/>
  <c r="M1897" i="20"/>
  <c r="J1898" i="20"/>
  <c r="K1898" i="20"/>
  <c r="L1898" i="20"/>
  <c r="M1898" i="20"/>
  <c r="J1899" i="20"/>
  <c r="K1899" i="20"/>
  <c r="L1899" i="20"/>
  <c r="M1899" i="20"/>
  <c r="J1900" i="20"/>
  <c r="K1900" i="20"/>
  <c r="L1900" i="20"/>
  <c r="M1900" i="20"/>
  <c r="J1901" i="20"/>
  <c r="K1901" i="20"/>
  <c r="L1901" i="20"/>
  <c r="M1901" i="20"/>
  <c r="J1902" i="20"/>
  <c r="K1902" i="20"/>
  <c r="L1902" i="20"/>
  <c r="M1902" i="20"/>
  <c r="J1903" i="20"/>
  <c r="K1903" i="20"/>
  <c r="L1903" i="20"/>
  <c r="M1903" i="20"/>
  <c r="J1904" i="20"/>
  <c r="K1904" i="20"/>
  <c r="L1904" i="20"/>
  <c r="M1904" i="20"/>
  <c r="J1905" i="20"/>
  <c r="K1905" i="20"/>
  <c r="L1905" i="20"/>
  <c r="M1905" i="20"/>
  <c r="J1906" i="20"/>
  <c r="K1906" i="20"/>
  <c r="L1906" i="20"/>
  <c r="M1906" i="20"/>
  <c r="J1907" i="20"/>
  <c r="K1907" i="20"/>
  <c r="L1907" i="20"/>
  <c r="M1907" i="20"/>
  <c r="J1908" i="20"/>
  <c r="K1908" i="20"/>
  <c r="L1908" i="20"/>
  <c r="M1908" i="20"/>
  <c r="J1909" i="20"/>
  <c r="K1909" i="20"/>
  <c r="L1909" i="20"/>
  <c r="M1909" i="20"/>
  <c r="J1910" i="20"/>
  <c r="K1910" i="20"/>
  <c r="L1910" i="20"/>
  <c r="M1910" i="20"/>
  <c r="J1911" i="20"/>
  <c r="K1911" i="20"/>
  <c r="L1911" i="20"/>
  <c r="M1911" i="20"/>
  <c r="J1912" i="20"/>
  <c r="K1912" i="20"/>
  <c r="L1912" i="20"/>
  <c r="M1912" i="20"/>
  <c r="J1913" i="20"/>
  <c r="K1913" i="20"/>
  <c r="L1913" i="20"/>
  <c r="M1913" i="20"/>
  <c r="J1914" i="20"/>
  <c r="K1914" i="20"/>
  <c r="L1914" i="20"/>
  <c r="M1914" i="20"/>
  <c r="J1915" i="20"/>
  <c r="K1915" i="20"/>
  <c r="L1915" i="20"/>
  <c r="M1915" i="20"/>
  <c r="J1916" i="20"/>
  <c r="K1916" i="20"/>
  <c r="L1916" i="20"/>
  <c r="M1916" i="20"/>
  <c r="J1917" i="20"/>
  <c r="K1917" i="20"/>
  <c r="L1917" i="20"/>
  <c r="M1917" i="20"/>
  <c r="J1918" i="20"/>
  <c r="K1918" i="20"/>
  <c r="L1918" i="20"/>
  <c r="M1918" i="20"/>
  <c r="J1919" i="20"/>
  <c r="K1919" i="20"/>
  <c r="L1919" i="20"/>
  <c r="M1919" i="20"/>
  <c r="J1920" i="20"/>
  <c r="K1920" i="20"/>
  <c r="L1920" i="20"/>
  <c r="M1920" i="20"/>
  <c r="J1921" i="20"/>
  <c r="K1921" i="20"/>
  <c r="L1921" i="20"/>
  <c r="M1921" i="20"/>
  <c r="J1922" i="20"/>
  <c r="K1922" i="20"/>
  <c r="L1922" i="20"/>
  <c r="M1922" i="20"/>
  <c r="J1923" i="20"/>
  <c r="K1923" i="20"/>
  <c r="L1923" i="20"/>
  <c r="M1923" i="20"/>
  <c r="J1924" i="20"/>
  <c r="K1924" i="20"/>
  <c r="L1924" i="20"/>
  <c r="M1924" i="20"/>
  <c r="J1925" i="20"/>
  <c r="K1925" i="20"/>
  <c r="L1925" i="20"/>
  <c r="M1925" i="20"/>
  <c r="J1926" i="20"/>
  <c r="K1926" i="20"/>
  <c r="L1926" i="20"/>
  <c r="M1926" i="20"/>
  <c r="J1927" i="20"/>
  <c r="K1927" i="20"/>
  <c r="L1927" i="20"/>
  <c r="M1927" i="20"/>
  <c r="J1928" i="20"/>
  <c r="K1928" i="20"/>
  <c r="L1928" i="20"/>
  <c r="M1928" i="20"/>
  <c r="J1929" i="20"/>
  <c r="K1929" i="20"/>
  <c r="L1929" i="20"/>
  <c r="M1929" i="20"/>
  <c r="J1930" i="20"/>
  <c r="K1930" i="20"/>
  <c r="L1930" i="20"/>
  <c r="M1930" i="20"/>
  <c r="J1931" i="20"/>
  <c r="K1931" i="20"/>
  <c r="L1931" i="20"/>
  <c r="M1931" i="20"/>
  <c r="J1932" i="20"/>
  <c r="K1932" i="20"/>
  <c r="L1932" i="20"/>
  <c r="M1932" i="20"/>
  <c r="J1933" i="20"/>
  <c r="K1933" i="20"/>
  <c r="L1933" i="20"/>
  <c r="M1933" i="20"/>
  <c r="J1934" i="20"/>
  <c r="K1934" i="20"/>
  <c r="L1934" i="20"/>
  <c r="M1934" i="20"/>
  <c r="J1935" i="20"/>
  <c r="K1935" i="20"/>
  <c r="L1935" i="20"/>
  <c r="M1935" i="20"/>
  <c r="J1936" i="20"/>
  <c r="K1936" i="20"/>
  <c r="L1936" i="20"/>
  <c r="M1936" i="20"/>
  <c r="J1937" i="20"/>
  <c r="K1937" i="20"/>
  <c r="L1937" i="20"/>
  <c r="M1937" i="20"/>
  <c r="J1938" i="20"/>
  <c r="K1938" i="20"/>
  <c r="L1938" i="20"/>
  <c r="M1938" i="20"/>
  <c r="J1939" i="20"/>
  <c r="K1939" i="20"/>
  <c r="L1939" i="20"/>
  <c r="M1939" i="20"/>
  <c r="J1940" i="20"/>
  <c r="K1940" i="20"/>
  <c r="L1940" i="20"/>
  <c r="M1940" i="20"/>
  <c r="J1941" i="20"/>
  <c r="K1941" i="20"/>
  <c r="L1941" i="20"/>
  <c r="M1941" i="20"/>
  <c r="J1942" i="20"/>
  <c r="K1942" i="20"/>
  <c r="L1942" i="20"/>
  <c r="M1942" i="20"/>
  <c r="J1943" i="20"/>
  <c r="K1943" i="20"/>
  <c r="L1943" i="20"/>
  <c r="M1943" i="20"/>
  <c r="J1944" i="20"/>
  <c r="K1944" i="20"/>
  <c r="L1944" i="20"/>
  <c r="M1944" i="20"/>
  <c r="J1945" i="20"/>
  <c r="K1945" i="20"/>
  <c r="L1945" i="20"/>
  <c r="M1945" i="20"/>
  <c r="J1946" i="20"/>
  <c r="K1946" i="20"/>
  <c r="L1946" i="20"/>
  <c r="M1946" i="20"/>
  <c r="J1947" i="20"/>
  <c r="K1947" i="20"/>
  <c r="L1947" i="20"/>
  <c r="M1947" i="20"/>
  <c r="J1948" i="20"/>
  <c r="K1948" i="20"/>
  <c r="L1948" i="20"/>
  <c r="M1948" i="20"/>
  <c r="J1949" i="20"/>
  <c r="K1949" i="20"/>
  <c r="L1949" i="20"/>
  <c r="M1949" i="20"/>
  <c r="J1950" i="20"/>
  <c r="K1950" i="20"/>
  <c r="L1950" i="20"/>
  <c r="M1950" i="20"/>
  <c r="J1951" i="20"/>
  <c r="K1951" i="20"/>
  <c r="L1951" i="20"/>
  <c r="M1951" i="20"/>
  <c r="J1952" i="20"/>
  <c r="K1952" i="20"/>
  <c r="L1952" i="20"/>
  <c r="M1952" i="20"/>
  <c r="J1953" i="20"/>
  <c r="K1953" i="20"/>
  <c r="L1953" i="20"/>
  <c r="M1953" i="20"/>
  <c r="J1954" i="20"/>
  <c r="K1954" i="20"/>
  <c r="L1954" i="20"/>
  <c r="M1954" i="20"/>
  <c r="J1955" i="20"/>
  <c r="K1955" i="20"/>
  <c r="L1955" i="20"/>
  <c r="M1955" i="20"/>
  <c r="J1956" i="20"/>
  <c r="K1956" i="20"/>
  <c r="L1956" i="20"/>
  <c r="M1956" i="20"/>
  <c r="J1957" i="20"/>
  <c r="K1957" i="20"/>
  <c r="L1957" i="20"/>
  <c r="M1957" i="20"/>
  <c r="J1958" i="20"/>
  <c r="K1958" i="20"/>
  <c r="L1958" i="20"/>
  <c r="M1958" i="20"/>
  <c r="J1959" i="20"/>
  <c r="K1959" i="20"/>
  <c r="L1959" i="20"/>
  <c r="M1959" i="20"/>
  <c r="J1960" i="20"/>
  <c r="K1960" i="20"/>
  <c r="L1960" i="20"/>
  <c r="M1960" i="20"/>
  <c r="J1961" i="20"/>
  <c r="K1961" i="20"/>
  <c r="L1961" i="20"/>
  <c r="M1961" i="20"/>
  <c r="J1962" i="20"/>
  <c r="K1962" i="20"/>
  <c r="L1962" i="20"/>
  <c r="M1962" i="20"/>
  <c r="J1963" i="20"/>
  <c r="K1963" i="20"/>
  <c r="L1963" i="20"/>
  <c r="M1963" i="20"/>
  <c r="J1964" i="20"/>
  <c r="K1964" i="20"/>
  <c r="L1964" i="20"/>
  <c r="M1964" i="20"/>
  <c r="J1965" i="20"/>
  <c r="K1965" i="20"/>
  <c r="L1965" i="20"/>
  <c r="M1965" i="20"/>
  <c r="J1966" i="20"/>
  <c r="K1966" i="20"/>
  <c r="L1966" i="20"/>
  <c r="M1966" i="20"/>
  <c r="J1967" i="20"/>
  <c r="K1967" i="20"/>
  <c r="L1967" i="20"/>
  <c r="M1967" i="20"/>
  <c r="J1968" i="20"/>
  <c r="K1968" i="20"/>
  <c r="L1968" i="20"/>
  <c r="M1968" i="20"/>
  <c r="J1969" i="20"/>
  <c r="K1969" i="20"/>
  <c r="L1969" i="20"/>
  <c r="M1969" i="20"/>
  <c r="J1970" i="20"/>
  <c r="K1970" i="20"/>
  <c r="L1970" i="20"/>
  <c r="M1970" i="20"/>
  <c r="J1971" i="20"/>
  <c r="K1971" i="20"/>
  <c r="L1971" i="20"/>
  <c r="M1971" i="20"/>
  <c r="J1972" i="20"/>
  <c r="K1972" i="20"/>
  <c r="L1972" i="20"/>
  <c r="M1972" i="20"/>
  <c r="J1973" i="20"/>
  <c r="K1973" i="20"/>
  <c r="L1973" i="20"/>
  <c r="M1973" i="20"/>
  <c r="J1974" i="20"/>
  <c r="K1974" i="20"/>
  <c r="L1974" i="20"/>
  <c r="M1974" i="20"/>
  <c r="J1975" i="20"/>
  <c r="K1975" i="20"/>
  <c r="L1975" i="20"/>
  <c r="M1975" i="20"/>
  <c r="J1976" i="20"/>
  <c r="K1976" i="20"/>
  <c r="L1976" i="20"/>
  <c r="M1976" i="20"/>
  <c r="J1977" i="20"/>
  <c r="K1977" i="20"/>
  <c r="L1977" i="20"/>
  <c r="M1977" i="20"/>
  <c r="J1978" i="20"/>
  <c r="K1978" i="20"/>
  <c r="L1978" i="20"/>
  <c r="M1978" i="20"/>
  <c r="J1979" i="20"/>
  <c r="K1979" i="20"/>
  <c r="L1979" i="20"/>
  <c r="M1979" i="20"/>
  <c r="J1980" i="20"/>
  <c r="K1980" i="20"/>
  <c r="L1980" i="20"/>
  <c r="M1980" i="20"/>
  <c r="J1981" i="20"/>
  <c r="K1981" i="20"/>
  <c r="L1981" i="20"/>
  <c r="M1981" i="20"/>
  <c r="J1982" i="20"/>
  <c r="K1982" i="20"/>
  <c r="L1982" i="20"/>
  <c r="M1982" i="20"/>
  <c r="J1983" i="20"/>
  <c r="K1983" i="20"/>
  <c r="L1983" i="20"/>
  <c r="M1983" i="20"/>
  <c r="J1984" i="20"/>
  <c r="K1984" i="20"/>
  <c r="L1984" i="20"/>
  <c r="M1984" i="20"/>
  <c r="J1985" i="20"/>
  <c r="K1985" i="20"/>
  <c r="L1985" i="20"/>
  <c r="M1985" i="20"/>
  <c r="J1986" i="20"/>
  <c r="K1986" i="20"/>
  <c r="L1986" i="20"/>
  <c r="M1986" i="20"/>
  <c r="J1987" i="20"/>
  <c r="K1987" i="20"/>
  <c r="L1987" i="20"/>
  <c r="M1987" i="20"/>
  <c r="J1988" i="20"/>
  <c r="K1988" i="20"/>
  <c r="L1988" i="20"/>
  <c r="M1988" i="20"/>
  <c r="J1989" i="20"/>
  <c r="K1989" i="20"/>
  <c r="L1989" i="20"/>
  <c r="M1989" i="20"/>
  <c r="J1990" i="20"/>
  <c r="K1990" i="20"/>
  <c r="L1990" i="20"/>
  <c r="M1990" i="20"/>
  <c r="J1991" i="20"/>
  <c r="K1991" i="20"/>
  <c r="L1991" i="20"/>
  <c r="M1991" i="20"/>
  <c r="J1992" i="20"/>
  <c r="K1992" i="20"/>
  <c r="L1992" i="20"/>
  <c r="M1992" i="20"/>
  <c r="J1993" i="20"/>
  <c r="K1993" i="20"/>
  <c r="L1993" i="20"/>
  <c r="M1993" i="20"/>
  <c r="J1994" i="20"/>
  <c r="K1994" i="20"/>
  <c r="L1994" i="20"/>
  <c r="M1994" i="20"/>
  <c r="J1995" i="20"/>
  <c r="K1995" i="20"/>
  <c r="L1995" i="20"/>
  <c r="M1995" i="20"/>
  <c r="J1996" i="20"/>
  <c r="K1996" i="20"/>
  <c r="L1996" i="20"/>
  <c r="M1996" i="20"/>
  <c r="J1997" i="20"/>
  <c r="K1997" i="20"/>
  <c r="L1997" i="20"/>
  <c r="M1997" i="20"/>
  <c r="J1998" i="20"/>
  <c r="K1998" i="20"/>
  <c r="L1998" i="20"/>
  <c r="M1998" i="20"/>
  <c r="J1999" i="20"/>
  <c r="K1999" i="20"/>
  <c r="L1999" i="20"/>
  <c r="M1999" i="20"/>
  <c r="J2000" i="20"/>
  <c r="K2000" i="20"/>
  <c r="L2000" i="20"/>
  <c r="M2000" i="20"/>
  <c r="J2001" i="20"/>
  <c r="K2001" i="20"/>
  <c r="L2001" i="20"/>
  <c r="M2001" i="20"/>
  <c r="J2002" i="20"/>
  <c r="K2002" i="20"/>
  <c r="L2002" i="20"/>
  <c r="M2002" i="20"/>
  <c r="J2003" i="20"/>
  <c r="K2003" i="20"/>
  <c r="L2003" i="20"/>
  <c r="M2003" i="20"/>
  <c r="J2004" i="20"/>
  <c r="K2004" i="20"/>
  <c r="L2004" i="20"/>
  <c r="M2004" i="20"/>
  <c r="J2005" i="20"/>
  <c r="K2005" i="20"/>
  <c r="L2005" i="20"/>
  <c r="M2005" i="20"/>
  <c r="J2006" i="20"/>
  <c r="K2006" i="20"/>
  <c r="L2006" i="20"/>
  <c r="M2006" i="20"/>
  <c r="J2007" i="20"/>
  <c r="K2007" i="20"/>
  <c r="L2007" i="20"/>
  <c r="M2007" i="20"/>
  <c r="J2008" i="20"/>
  <c r="K2008" i="20"/>
  <c r="L2008" i="20"/>
  <c r="M2008" i="20"/>
  <c r="J2009" i="20"/>
  <c r="K2009" i="20"/>
  <c r="L2009" i="20"/>
  <c r="M2009" i="20"/>
  <c r="J2010" i="20"/>
  <c r="K2010" i="20"/>
  <c r="L2010" i="20"/>
  <c r="M2010" i="20"/>
  <c r="J2011" i="20"/>
  <c r="K2011" i="20"/>
  <c r="L2011" i="20"/>
  <c r="M2011" i="20"/>
  <c r="J2012" i="20"/>
  <c r="K2012" i="20"/>
  <c r="L2012" i="20"/>
  <c r="M2012" i="20"/>
  <c r="J2013" i="20"/>
  <c r="K2013" i="20"/>
  <c r="L2013" i="20"/>
  <c r="M2013" i="20"/>
  <c r="J2014" i="20"/>
  <c r="K2014" i="20"/>
  <c r="L2014" i="20"/>
  <c r="M2014" i="20"/>
  <c r="J2015" i="20"/>
  <c r="K2015" i="20"/>
  <c r="L2015" i="20"/>
  <c r="M2015" i="20"/>
  <c r="J2016" i="20"/>
  <c r="K2016" i="20"/>
  <c r="L2016" i="20"/>
  <c r="M2016" i="20"/>
  <c r="J2017" i="20"/>
  <c r="K2017" i="20"/>
  <c r="L2017" i="20"/>
  <c r="M2017" i="20"/>
  <c r="J2018" i="20"/>
  <c r="K2018" i="20"/>
  <c r="L2018" i="20"/>
  <c r="M2018" i="20"/>
  <c r="J2019" i="20"/>
  <c r="K2019" i="20"/>
  <c r="L2019" i="20"/>
  <c r="M2019" i="20"/>
  <c r="J2020" i="20"/>
  <c r="K2020" i="20"/>
  <c r="L2020" i="20"/>
  <c r="M2020" i="20"/>
  <c r="J2021" i="20"/>
  <c r="K2021" i="20"/>
  <c r="L2021" i="20"/>
  <c r="M2021" i="20"/>
  <c r="J2022" i="20"/>
  <c r="K2022" i="20"/>
  <c r="L2022" i="20"/>
  <c r="M2022" i="20"/>
  <c r="J2023" i="20"/>
  <c r="K2023" i="20"/>
  <c r="L2023" i="20"/>
  <c r="M2023" i="20"/>
  <c r="J2024" i="20"/>
  <c r="K2024" i="20"/>
  <c r="L2024" i="20"/>
  <c r="M2024" i="20"/>
  <c r="J2025" i="20"/>
  <c r="K2025" i="20"/>
  <c r="L2025" i="20"/>
  <c r="M2025" i="20"/>
  <c r="J2026" i="20"/>
  <c r="K2026" i="20"/>
  <c r="L2026" i="20"/>
  <c r="M2026" i="20"/>
  <c r="J2027" i="20"/>
  <c r="K2027" i="20"/>
  <c r="L2027" i="20"/>
  <c r="M2027" i="20"/>
  <c r="J2028" i="20"/>
  <c r="K2028" i="20"/>
  <c r="L2028" i="20"/>
  <c r="M2028" i="20"/>
  <c r="J2029" i="20"/>
  <c r="K2029" i="20"/>
  <c r="L2029" i="20"/>
  <c r="M2029" i="20"/>
  <c r="J2030" i="20"/>
  <c r="K2030" i="20"/>
  <c r="L2030" i="20"/>
  <c r="M2030" i="20"/>
  <c r="J2031" i="20"/>
  <c r="K2031" i="20"/>
  <c r="L2031" i="20"/>
  <c r="M2031" i="20"/>
  <c r="J2032" i="20"/>
  <c r="K2032" i="20"/>
  <c r="L2032" i="20"/>
  <c r="M2032" i="20"/>
  <c r="J2033" i="20"/>
  <c r="K2033" i="20"/>
  <c r="L2033" i="20"/>
  <c r="M2033" i="20"/>
  <c r="J2034" i="20"/>
  <c r="K2034" i="20"/>
  <c r="L2034" i="20"/>
  <c r="M2034" i="20"/>
  <c r="J2035" i="20"/>
  <c r="K2035" i="20"/>
  <c r="L2035" i="20"/>
  <c r="M2035" i="20"/>
  <c r="J2036" i="20"/>
  <c r="K2036" i="20"/>
  <c r="L2036" i="20"/>
  <c r="M2036" i="20"/>
  <c r="J2037" i="20"/>
  <c r="K2037" i="20"/>
  <c r="L2037" i="20"/>
  <c r="M2037" i="20"/>
  <c r="J2038" i="20"/>
  <c r="K2038" i="20"/>
  <c r="L2038" i="20"/>
  <c r="M2038" i="20"/>
  <c r="J2039" i="20"/>
  <c r="K2039" i="20"/>
  <c r="L2039" i="20"/>
  <c r="M2039" i="20"/>
  <c r="J2040" i="20"/>
  <c r="K2040" i="20"/>
  <c r="L2040" i="20"/>
  <c r="M2040" i="20"/>
  <c r="J2041" i="20"/>
  <c r="K2041" i="20"/>
  <c r="L2041" i="20"/>
  <c r="M2041" i="20"/>
  <c r="J2042" i="20"/>
  <c r="K2042" i="20"/>
  <c r="L2042" i="20"/>
  <c r="M2042" i="20"/>
  <c r="J2043" i="20"/>
  <c r="K2043" i="20"/>
  <c r="L2043" i="20"/>
  <c r="M2043" i="20"/>
  <c r="J2044" i="20"/>
  <c r="K2044" i="20"/>
  <c r="L2044" i="20"/>
  <c r="M2044" i="20"/>
  <c r="J2045" i="20"/>
  <c r="K2045" i="20"/>
  <c r="L2045" i="20"/>
  <c r="M2045" i="20"/>
  <c r="J2046" i="20"/>
  <c r="K2046" i="20"/>
  <c r="L2046" i="20"/>
  <c r="M2046" i="20"/>
  <c r="J2047" i="20"/>
  <c r="K2047" i="20"/>
  <c r="L2047" i="20"/>
  <c r="M2047" i="20"/>
  <c r="J2048" i="20"/>
  <c r="K2048" i="20"/>
  <c r="L2048" i="20"/>
  <c r="M2048" i="20"/>
  <c r="J2049" i="20"/>
  <c r="K2049" i="20"/>
  <c r="L2049" i="20"/>
  <c r="M2049" i="20"/>
  <c r="J2050" i="20"/>
  <c r="K2050" i="20"/>
  <c r="L2050" i="20"/>
  <c r="M2050" i="20"/>
  <c r="J2051" i="20"/>
  <c r="K2051" i="20"/>
  <c r="L2051" i="20"/>
  <c r="M2051" i="20"/>
  <c r="J2052" i="20"/>
  <c r="K2052" i="20"/>
  <c r="L2052" i="20"/>
  <c r="M2052" i="20"/>
  <c r="J2053" i="20"/>
  <c r="K2053" i="20"/>
  <c r="L2053" i="20"/>
  <c r="M2053" i="20"/>
  <c r="J2054" i="20"/>
  <c r="K2054" i="20"/>
  <c r="L2054" i="20"/>
  <c r="M2054" i="20"/>
  <c r="J2055" i="20"/>
  <c r="K2055" i="20"/>
  <c r="L2055" i="20"/>
  <c r="M2055" i="20"/>
  <c r="J2056" i="20"/>
  <c r="K2056" i="20"/>
  <c r="L2056" i="20"/>
  <c r="M2056" i="20"/>
  <c r="J2057" i="20"/>
  <c r="K2057" i="20"/>
  <c r="L2057" i="20"/>
  <c r="M2057" i="20"/>
  <c r="J2058" i="20"/>
  <c r="K2058" i="20"/>
  <c r="L2058" i="20"/>
  <c r="M2058" i="20"/>
  <c r="J2059" i="20"/>
  <c r="K2059" i="20"/>
  <c r="L2059" i="20"/>
  <c r="M2059" i="20"/>
  <c r="J2060" i="20"/>
  <c r="K2060" i="20"/>
  <c r="L2060" i="20"/>
  <c r="M2060" i="20"/>
  <c r="J2061" i="20"/>
  <c r="K2061" i="20"/>
  <c r="L2061" i="20"/>
  <c r="M2061" i="20"/>
  <c r="J2062" i="20"/>
  <c r="K2062" i="20"/>
  <c r="L2062" i="20"/>
  <c r="M2062" i="20"/>
  <c r="J2063" i="20"/>
  <c r="K2063" i="20"/>
  <c r="L2063" i="20"/>
  <c r="M2063" i="20"/>
  <c r="J2064" i="20"/>
  <c r="K2064" i="20"/>
  <c r="L2064" i="20"/>
  <c r="M2064" i="20"/>
  <c r="J2065" i="20"/>
  <c r="K2065" i="20"/>
  <c r="L2065" i="20"/>
  <c r="M2065" i="20"/>
  <c r="J2066" i="20"/>
  <c r="K2066" i="20"/>
  <c r="L2066" i="20"/>
  <c r="M2066" i="20"/>
  <c r="J2067" i="20"/>
  <c r="K2067" i="20"/>
  <c r="L2067" i="20"/>
  <c r="M2067" i="20"/>
  <c r="J2068" i="20"/>
  <c r="K2068" i="20"/>
  <c r="L2068" i="20"/>
  <c r="M2068" i="20"/>
  <c r="J2069" i="20"/>
  <c r="K2069" i="20"/>
  <c r="L2069" i="20"/>
  <c r="M2069" i="20"/>
  <c r="J2070" i="20"/>
  <c r="K2070" i="20"/>
  <c r="L2070" i="20"/>
  <c r="M2070" i="20"/>
  <c r="J2071" i="20"/>
  <c r="K2071" i="20"/>
  <c r="L2071" i="20"/>
  <c r="M2071" i="20"/>
  <c r="J2072" i="20"/>
  <c r="K2072" i="20"/>
  <c r="L2072" i="20"/>
  <c r="M2072" i="20"/>
  <c r="J2073" i="20"/>
  <c r="K2073" i="20"/>
  <c r="L2073" i="20"/>
  <c r="M2073" i="20"/>
  <c r="J2074" i="20"/>
  <c r="K2074" i="20"/>
  <c r="L2074" i="20"/>
  <c r="M2074" i="20"/>
  <c r="J2075" i="20"/>
  <c r="K2075" i="20"/>
  <c r="L2075" i="20"/>
  <c r="M2075" i="20"/>
  <c r="J2076" i="20"/>
  <c r="K2076" i="20"/>
  <c r="L2076" i="20"/>
  <c r="M2076" i="20"/>
  <c r="J2077" i="20"/>
  <c r="K2077" i="20"/>
  <c r="L2077" i="20"/>
  <c r="M2077" i="20"/>
  <c r="J2078" i="20"/>
  <c r="K2078" i="20"/>
  <c r="L2078" i="20"/>
  <c r="M2078" i="20"/>
  <c r="J2079" i="20"/>
  <c r="K2079" i="20"/>
  <c r="L2079" i="20"/>
  <c r="M2079" i="20"/>
  <c r="J2080" i="20"/>
  <c r="K2080" i="20"/>
  <c r="L2080" i="20"/>
  <c r="M2080" i="20"/>
  <c r="J2081" i="20"/>
  <c r="K2081" i="20"/>
  <c r="L2081" i="20"/>
  <c r="M2081" i="20"/>
  <c r="J2082" i="20"/>
  <c r="K2082" i="20"/>
  <c r="L2082" i="20"/>
  <c r="M2082" i="20"/>
  <c r="J2083" i="20"/>
  <c r="K2083" i="20"/>
  <c r="L2083" i="20"/>
  <c r="M2083" i="20"/>
  <c r="J2084" i="20"/>
  <c r="K2084" i="20"/>
  <c r="L2084" i="20"/>
  <c r="M2084" i="20"/>
  <c r="J2085" i="20"/>
  <c r="K2085" i="20"/>
  <c r="L2085" i="20"/>
  <c r="M2085" i="20"/>
  <c r="J2086" i="20"/>
  <c r="K2086" i="20"/>
  <c r="L2086" i="20"/>
  <c r="M2086" i="20"/>
  <c r="J2087" i="20"/>
  <c r="K2087" i="20"/>
  <c r="L2087" i="20"/>
  <c r="M2087" i="20"/>
  <c r="J2088" i="20"/>
  <c r="K2088" i="20"/>
  <c r="L2088" i="20"/>
  <c r="M2088" i="20"/>
  <c r="J2089" i="20"/>
  <c r="K2089" i="20"/>
  <c r="L2089" i="20"/>
  <c r="M2089" i="20"/>
  <c r="J2090" i="20"/>
  <c r="K2090" i="20"/>
  <c r="L2090" i="20"/>
  <c r="M2090" i="20"/>
  <c r="J2091" i="20"/>
  <c r="K2091" i="20"/>
  <c r="L2091" i="20"/>
  <c r="M2091" i="20"/>
  <c r="J2092" i="20"/>
  <c r="K2092" i="20"/>
  <c r="L2092" i="20"/>
  <c r="M2092" i="20"/>
  <c r="J2093" i="20"/>
  <c r="K2093" i="20"/>
  <c r="L2093" i="20"/>
  <c r="M2093" i="20"/>
  <c r="J2094" i="20"/>
  <c r="K2094" i="20"/>
  <c r="L2094" i="20"/>
  <c r="M2094" i="20"/>
  <c r="J2095" i="20"/>
  <c r="K2095" i="20"/>
  <c r="L2095" i="20"/>
  <c r="M2095" i="20"/>
  <c r="J2096" i="20"/>
  <c r="K2096" i="20"/>
  <c r="L2096" i="20"/>
  <c r="M2096" i="20"/>
  <c r="J2097" i="20"/>
  <c r="K2097" i="20"/>
  <c r="L2097" i="20"/>
  <c r="M2097" i="20"/>
  <c r="J2098" i="20"/>
  <c r="K2098" i="20"/>
  <c r="L2098" i="20"/>
  <c r="M2098" i="20"/>
  <c r="J2099" i="20"/>
  <c r="K2099" i="20"/>
  <c r="L2099" i="20"/>
  <c r="M2099" i="20"/>
  <c r="J2100" i="20"/>
  <c r="K2100" i="20"/>
  <c r="L2100" i="20"/>
  <c r="M2100" i="20"/>
  <c r="J2101" i="20"/>
  <c r="K2101" i="20"/>
  <c r="L2101" i="20"/>
  <c r="M2101" i="20"/>
  <c r="J2102" i="20"/>
  <c r="K2102" i="20"/>
  <c r="L2102" i="20"/>
  <c r="M2102" i="20"/>
  <c r="J2103" i="20"/>
  <c r="K2103" i="20"/>
  <c r="L2103" i="20"/>
  <c r="M2103" i="20"/>
  <c r="J2104" i="20"/>
  <c r="K2104" i="20"/>
  <c r="L2104" i="20"/>
  <c r="M2104" i="20"/>
  <c r="J2105" i="20"/>
  <c r="K2105" i="20"/>
  <c r="L2105" i="20"/>
  <c r="M2105" i="20"/>
  <c r="J2106" i="20"/>
  <c r="K2106" i="20"/>
  <c r="L2106" i="20"/>
  <c r="M2106" i="20"/>
  <c r="J2107" i="20"/>
  <c r="K2107" i="20"/>
  <c r="L2107" i="20"/>
  <c r="M2107" i="20"/>
  <c r="J2108" i="20"/>
  <c r="K2108" i="20"/>
  <c r="L2108" i="20"/>
  <c r="M2108" i="20"/>
  <c r="J2109" i="20"/>
  <c r="K2109" i="20"/>
  <c r="L2109" i="20"/>
  <c r="M2109" i="20"/>
  <c r="J2110" i="20"/>
  <c r="K2110" i="20"/>
  <c r="L2110" i="20"/>
  <c r="M2110" i="20"/>
  <c r="J2111" i="20"/>
  <c r="K2111" i="20"/>
  <c r="L2111" i="20"/>
  <c r="M2111" i="20"/>
  <c r="J2112" i="20"/>
  <c r="K2112" i="20"/>
  <c r="L2112" i="20"/>
  <c r="M2112" i="20"/>
  <c r="J2113" i="20"/>
  <c r="K2113" i="20"/>
  <c r="L2113" i="20"/>
  <c r="M2113" i="20"/>
  <c r="J2114" i="20"/>
  <c r="K2114" i="20"/>
  <c r="L2114" i="20"/>
  <c r="M2114" i="20"/>
  <c r="J2115" i="20"/>
  <c r="K2115" i="20"/>
  <c r="L2115" i="20"/>
  <c r="M2115" i="20"/>
  <c r="J2116" i="20"/>
  <c r="K2116" i="20"/>
  <c r="L2116" i="20"/>
  <c r="M2116" i="20"/>
  <c r="J2117" i="20"/>
  <c r="K2117" i="20"/>
  <c r="L2117" i="20"/>
  <c r="M2117" i="20"/>
  <c r="J2118" i="20"/>
  <c r="K2118" i="20"/>
  <c r="L2118" i="20"/>
  <c r="M2118" i="20"/>
  <c r="J2119" i="20"/>
  <c r="K2119" i="20"/>
  <c r="L2119" i="20"/>
  <c r="M2119" i="20"/>
  <c r="J2120" i="20"/>
  <c r="K2120" i="20"/>
  <c r="L2120" i="20"/>
  <c r="M2120" i="20"/>
  <c r="J2121" i="20"/>
  <c r="K2121" i="20"/>
  <c r="L2121" i="20"/>
  <c r="M2121" i="20"/>
  <c r="J2122" i="20"/>
  <c r="K2122" i="20"/>
  <c r="L2122" i="20"/>
  <c r="M2122" i="20"/>
  <c r="J2123" i="20"/>
  <c r="K2123" i="20"/>
  <c r="L2123" i="20"/>
  <c r="M2123" i="20"/>
  <c r="J2124" i="20"/>
  <c r="K2124" i="20"/>
  <c r="L2124" i="20"/>
  <c r="M2124" i="20"/>
  <c r="J2125" i="20"/>
  <c r="K2125" i="20"/>
  <c r="L2125" i="20"/>
  <c r="M2125" i="20"/>
  <c r="J2126" i="20"/>
  <c r="K2126" i="20"/>
  <c r="L2126" i="20"/>
  <c r="M2126" i="20"/>
  <c r="J2127" i="20"/>
  <c r="K2127" i="20"/>
  <c r="L2127" i="20"/>
  <c r="M2127" i="20"/>
  <c r="J2128" i="20"/>
  <c r="K2128" i="20"/>
  <c r="L2128" i="20"/>
  <c r="M2128" i="20"/>
  <c r="J2129" i="20"/>
  <c r="K2129" i="20"/>
  <c r="L2129" i="20"/>
  <c r="M2129" i="20"/>
  <c r="J2130" i="20"/>
  <c r="K2130" i="20"/>
  <c r="L2130" i="20"/>
  <c r="M2130" i="20"/>
  <c r="J2131" i="20"/>
  <c r="K2131" i="20"/>
  <c r="L2131" i="20"/>
  <c r="M2131" i="20"/>
  <c r="J2132" i="20"/>
  <c r="K2132" i="20"/>
  <c r="L2132" i="20"/>
  <c r="M2132" i="20"/>
  <c r="J2133" i="20"/>
  <c r="K2133" i="20"/>
  <c r="L2133" i="20"/>
  <c r="M2133" i="20"/>
  <c r="J2134" i="20"/>
  <c r="K2134" i="20"/>
  <c r="L2134" i="20"/>
  <c r="M2134" i="20"/>
  <c r="J2135" i="20"/>
  <c r="K2135" i="20"/>
  <c r="L2135" i="20"/>
  <c r="M2135" i="20"/>
  <c r="J2136" i="20"/>
  <c r="K2136" i="20"/>
  <c r="L2136" i="20"/>
  <c r="M2136" i="20"/>
  <c r="J2137" i="20"/>
  <c r="K2137" i="20"/>
  <c r="L2137" i="20"/>
  <c r="M2137" i="20"/>
  <c r="J2138" i="20"/>
  <c r="K2138" i="20"/>
  <c r="L2138" i="20"/>
  <c r="M2138" i="20"/>
  <c r="J2139" i="20"/>
  <c r="K2139" i="20"/>
  <c r="L2139" i="20"/>
  <c r="M2139" i="20"/>
  <c r="J2140" i="20"/>
  <c r="K2140" i="20"/>
  <c r="L2140" i="20"/>
  <c r="M2140" i="20"/>
  <c r="J2141" i="20"/>
  <c r="K2141" i="20"/>
  <c r="L2141" i="20"/>
  <c r="M2141" i="20"/>
  <c r="J2142" i="20"/>
  <c r="K2142" i="20"/>
  <c r="L2142" i="20"/>
  <c r="M2142" i="20"/>
  <c r="J2143" i="20"/>
  <c r="K2143" i="20"/>
  <c r="L2143" i="20"/>
  <c r="M2143" i="20"/>
  <c r="J2144" i="20"/>
  <c r="K2144" i="20"/>
  <c r="L2144" i="20"/>
  <c r="M2144" i="20"/>
  <c r="J2145" i="20"/>
  <c r="K2145" i="20"/>
  <c r="L2145" i="20"/>
  <c r="M2145" i="20"/>
  <c r="J2146" i="20"/>
  <c r="K2146" i="20"/>
  <c r="L2146" i="20"/>
  <c r="M2146" i="20"/>
  <c r="J2147" i="20"/>
  <c r="K2147" i="20"/>
  <c r="L2147" i="20"/>
  <c r="M2147" i="20"/>
  <c r="J2148" i="20"/>
  <c r="K2148" i="20"/>
  <c r="L2148" i="20"/>
  <c r="M2148" i="20"/>
  <c r="J2149" i="20"/>
  <c r="K2149" i="20"/>
  <c r="L2149" i="20"/>
  <c r="M2149" i="20"/>
  <c r="J2150" i="20"/>
  <c r="K2150" i="20"/>
  <c r="L2150" i="20"/>
  <c r="M2150" i="20"/>
  <c r="J2151" i="20"/>
  <c r="K2151" i="20"/>
  <c r="L2151" i="20"/>
  <c r="M2151" i="20"/>
  <c r="J2152" i="20"/>
  <c r="K2152" i="20"/>
  <c r="L2152" i="20"/>
  <c r="M2152" i="20"/>
  <c r="J2153" i="20"/>
  <c r="K2153" i="20"/>
  <c r="L2153" i="20"/>
  <c r="M2153" i="20"/>
  <c r="J2154" i="20"/>
  <c r="K2154" i="20"/>
  <c r="L2154" i="20"/>
  <c r="M2154" i="20"/>
  <c r="J2155" i="20"/>
  <c r="K2155" i="20"/>
  <c r="L2155" i="20"/>
  <c r="M2155" i="20"/>
  <c r="J2156" i="20"/>
  <c r="K2156" i="20"/>
  <c r="L2156" i="20"/>
  <c r="M2156" i="20"/>
  <c r="J2157" i="20"/>
  <c r="K2157" i="20"/>
  <c r="L2157" i="20"/>
  <c r="M2157" i="20"/>
  <c r="J2158" i="20"/>
  <c r="K2158" i="20"/>
  <c r="L2158" i="20"/>
  <c r="M2158" i="20"/>
  <c r="J2159" i="20"/>
  <c r="K2159" i="20"/>
  <c r="L2159" i="20"/>
  <c r="M2159" i="20"/>
  <c r="J2160" i="20"/>
  <c r="K2160" i="20"/>
  <c r="L2160" i="20"/>
  <c r="M2160" i="20"/>
  <c r="J2161" i="20"/>
  <c r="K2161" i="20"/>
  <c r="L2161" i="20"/>
  <c r="M2161" i="20"/>
  <c r="J2162" i="20"/>
  <c r="K2162" i="20"/>
  <c r="L2162" i="20"/>
  <c r="M2162" i="20"/>
  <c r="J2163" i="20"/>
  <c r="K2163" i="20"/>
  <c r="L2163" i="20"/>
  <c r="M2163" i="20"/>
  <c r="J2164" i="20"/>
  <c r="K2164" i="20"/>
  <c r="L2164" i="20"/>
  <c r="M2164" i="20"/>
  <c r="J2165" i="20"/>
  <c r="K2165" i="20"/>
  <c r="L2165" i="20"/>
  <c r="M2165" i="20"/>
  <c r="J2166" i="20"/>
  <c r="K2166" i="20"/>
  <c r="L2166" i="20"/>
  <c r="M2166" i="20"/>
  <c r="J2167" i="20"/>
  <c r="K2167" i="20"/>
  <c r="L2167" i="20"/>
  <c r="M2167" i="20"/>
  <c r="J2168" i="20"/>
  <c r="K2168" i="20"/>
  <c r="L2168" i="20"/>
  <c r="M2168" i="20"/>
  <c r="J2169" i="20"/>
  <c r="K2169" i="20"/>
  <c r="L2169" i="20"/>
  <c r="M2169" i="20"/>
  <c r="J2170" i="20"/>
  <c r="K2170" i="20"/>
  <c r="L2170" i="20"/>
  <c r="M2170" i="20"/>
  <c r="J2171" i="20"/>
  <c r="K2171" i="20"/>
  <c r="L2171" i="20"/>
  <c r="M2171" i="20"/>
  <c r="J2172" i="20"/>
  <c r="K2172" i="20"/>
  <c r="L2172" i="20"/>
  <c r="M2172" i="20"/>
  <c r="J2173" i="20"/>
  <c r="K2173" i="20"/>
  <c r="L2173" i="20"/>
  <c r="M2173" i="20"/>
  <c r="J2174" i="20"/>
  <c r="K2174" i="20"/>
  <c r="L2174" i="20"/>
  <c r="M2174" i="20"/>
  <c r="J2175" i="20"/>
  <c r="K2175" i="20"/>
  <c r="L2175" i="20"/>
  <c r="M2175" i="20"/>
  <c r="J2176" i="20"/>
  <c r="K2176" i="20"/>
  <c r="L2176" i="20"/>
  <c r="M2176" i="20"/>
  <c r="J2177" i="20"/>
  <c r="K2177" i="20"/>
  <c r="L2177" i="20"/>
  <c r="M2177" i="20"/>
  <c r="J2178" i="20"/>
  <c r="K2178" i="20"/>
  <c r="L2178" i="20"/>
  <c r="M2178" i="20"/>
  <c r="J2179" i="20"/>
  <c r="K2179" i="20"/>
  <c r="L2179" i="20"/>
  <c r="M2179" i="20"/>
  <c r="J2180" i="20"/>
  <c r="K2180" i="20"/>
  <c r="L2180" i="20"/>
  <c r="M2180" i="20"/>
  <c r="J2181" i="20"/>
  <c r="K2181" i="20"/>
  <c r="L2181" i="20"/>
  <c r="M2181" i="20"/>
  <c r="J2182" i="20"/>
  <c r="K2182" i="20"/>
  <c r="L2182" i="20"/>
  <c r="M2182" i="20"/>
  <c r="J2183" i="20"/>
  <c r="K2183" i="20"/>
  <c r="L2183" i="20"/>
  <c r="M2183" i="20"/>
  <c r="J2184" i="20"/>
  <c r="K2184" i="20"/>
  <c r="L2184" i="20"/>
  <c r="M2184" i="20"/>
  <c r="J2185" i="20"/>
  <c r="K2185" i="20"/>
  <c r="L2185" i="20"/>
  <c r="M2185" i="20"/>
  <c r="J2186" i="20"/>
  <c r="K2186" i="20"/>
  <c r="L2186" i="20"/>
  <c r="M2186" i="20"/>
  <c r="J2187" i="20"/>
  <c r="K2187" i="20"/>
  <c r="L2187" i="20"/>
  <c r="M2187" i="20"/>
  <c r="J2188" i="20"/>
  <c r="K2188" i="20"/>
  <c r="L2188" i="20"/>
  <c r="M2188" i="20"/>
  <c r="J2189" i="20"/>
  <c r="K2189" i="20"/>
  <c r="L2189" i="20"/>
  <c r="M2189" i="20"/>
  <c r="J2190" i="20"/>
  <c r="K2190" i="20"/>
  <c r="L2190" i="20"/>
  <c r="M2190" i="20"/>
  <c r="J2191" i="20"/>
  <c r="K2191" i="20"/>
  <c r="L2191" i="20"/>
  <c r="M2191" i="20"/>
  <c r="J2192" i="20"/>
  <c r="K2192" i="20"/>
  <c r="L2192" i="20"/>
  <c r="M2192" i="20"/>
  <c r="J2193" i="20"/>
  <c r="K2193" i="20"/>
  <c r="L2193" i="20"/>
  <c r="M2193" i="20"/>
  <c r="J2194" i="20"/>
  <c r="K2194" i="20"/>
  <c r="L2194" i="20"/>
  <c r="M2194" i="20"/>
  <c r="J2195" i="20"/>
  <c r="K2195" i="20"/>
  <c r="L2195" i="20"/>
  <c r="M2195" i="20"/>
  <c r="J2196" i="20"/>
  <c r="K2196" i="20"/>
  <c r="L2196" i="20"/>
  <c r="M2196" i="20"/>
  <c r="J2197" i="20"/>
  <c r="K2197" i="20"/>
  <c r="L2197" i="20"/>
  <c r="M2197" i="20"/>
  <c r="J2198" i="20"/>
  <c r="K2198" i="20"/>
  <c r="L2198" i="20"/>
  <c r="M2198" i="20"/>
  <c r="J2199" i="20"/>
  <c r="K2199" i="20"/>
  <c r="L2199" i="20"/>
  <c r="M2199" i="20"/>
  <c r="J2200" i="20"/>
  <c r="K2200" i="20"/>
  <c r="L2200" i="20"/>
  <c r="M2200" i="20"/>
  <c r="J2201" i="20"/>
  <c r="K2201" i="20"/>
  <c r="L2201" i="20"/>
  <c r="M2201" i="20"/>
  <c r="J2202" i="20"/>
  <c r="K2202" i="20"/>
  <c r="L2202" i="20"/>
  <c r="M2202" i="20"/>
  <c r="J2203" i="20"/>
  <c r="K2203" i="20"/>
  <c r="L2203" i="20"/>
  <c r="M2203" i="20"/>
  <c r="J2204" i="20"/>
  <c r="K2204" i="20"/>
  <c r="L2204" i="20"/>
  <c r="M2204" i="20"/>
  <c r="J2205" i="20"/>
  <c r="K2205" i="20"/>
  <c r="L2205" i="20"/>
  <c r="M2205" i="20"/>
  <c r="J2206" i="20"/>
  <c r="K2206" i="20"/>
  <c r="L2206" i="20"/>
  <c r="M2206" i="20"/>
  <c r="J2207" i="20"/>
  <c r="K2207" i="20"/>
  <c r="L2207" i="20"/>
  <c r="M2207" i="20"/>
  <c r="J2208" i="20"/>
  <c r="K2208" i="20"/>
  <c r="L2208" i="20"/>
  <c r="M2208" i="20"/>
  <c r="J2209" i="20"/>
  <c r="K2209" i="20"/>
  <c r="L2209" i="20"/>
  <c r="M2209" i="20"/>
  <c r="J2210" i="20"/>
  <c r="K2210" i="20"/>
  <c r="L2210" i="20"/>
  <c r="M2210" i="20"/>
  <c r="J2211" i="20"/>
  <c r="K2211" i="20"/>
  <c r="L2211" i="20"/>
  <c r="M2211" i="20"/>
  <c r="J2212" i="20"/>
  <c r="K2212" i="20"/>
  <c r="L2212" i="20"/>
  <c r="M2212" i="20"/>
  <c r="J2213" i="20"/>
  <c r="K2213" i="20"/>
  <c r="L2213" i="20"/>
  <c r="M2213" i="20"/>
  <c r="J2214" i="20"/>
  <c r="K2214" i="20"/>
  <c r="L2214" i="20"/>
  <c r="M2214" i="20"/>
  <c r="J2215" i="20"/>
  <c r="K2215" i="20"/>
  <c r="L2215" i="20"/>
  <c r="M2215" i="20"/>
  <c r="J2216" i="20"/>
  <c r="K2216" i="20"/>
  <c r="L2216" i="20"/>
  <c r="M2216" i="20"/>
  <c r="J2217" i="20"/>
  <c r="K2217" i="20"/>
  <c r="L2217" i="20"/>
  <c r="M2217" i="20"/>
  <c r="J2218" i="20"/>
  <c r="K2218" i="20"/>
  <c r="L2218" i="20"/>
  <c r="M2218" i="20"/>
  <c r="J2219" i="20"/>
  <c r="K2219" i="20"/>
  <c r="L2219" i="20"/>
  <c r="M2219" i="20"/>
  <c r="J2220" i="20"/>
  <c r="K2220" i="20"/>
  <c r="L2220" i="20"/>
  <c r="M2220" i="20"/>
  <c r="J2221" i="20"/>
  <c r="K2221" i="20"/>
  <c r="L2221" i="20"/>
  <c r="M2221" i="20"/>
  <c r="J2222" i="20"/>
  <c r="K2222" i="20"/>
  <c r="L2222" i="20"/>
  <c r="M2222" i="20"/>
  <c r="J2223" i="20"/>
  <c r="K2223" i="20"/>
  <c r="L2223" i="20"/>
  <c r="M2223" i="20"/>
  <c r="J2224" i="20"/>
  <c r="K2224" i="20"/>
  <c r="L2224" i="20"/>
  <c r="M2224" i="20"/>
  <c r="J2225" i="20"/>
  <c r="K2225" i="20"/>
  <c r="L2225" i="20"/>
  <c r="M2225" i="20"/>
  <c r="J2226" i="20"/>
  <c r="K2226" i="20"/>
  <c r="L2226" i="20"/>
  <c r="M2226" i="20"/>
  <c r="J2227" i="20"/>
  <c r="K2227" i="20"/>
  <c r="L2227" i="20"/>
  <c r="M2227" i="20"/>
  <c r="J2228" i="20"/>
  <c r="K2228" i="20"/>
  <c r="L2228" i="20"/>
  <c r="M2228" i="20"/>
  <c r="J2229" i="20"/>
  <c r="K2229" i="20"/>
  <c r="L2229" i="20"/>
  <c r="M2229" i="20"/>
  <c r="J2230" i="20"/>
  <c r="K2230" i="20"/>
  <c r="L2230" i="20"/>
  <c r="M2230" i="20"/>
  <c r="J2231" i="20"/>
  <c r="K2231" i="20"/>
  <c r="L2231" i="20"/>
  <c r="M2231" i="20"/>
  <c r="J2232" i="20"/>
  <c r="K2232" i="20"/>
  <c r="L2232" i="20"/>
  <c r="M2232" i="20"/>
  <c r="J2233" i="20"/>
  <c r="K2233" i="20"/>
  <c r="L2233" i="20"/>
  <c r="M2233" i="20"/>
  <c r="J2234" i="20"/>
  <c r="K2234" i="20"/>
  <c r="L2234" i="20"/>
  <c r="M2234" i="20"/>
  <c r="J2235" i="20"/>
  <c r="K2235" i="20"/>
  <c r="L2235" i="20"/>
  <c r="M2235" i="20"/>
  <c r="J2236" i="20"/>
  <c r="K2236" i="20"/>
  <c r="L2236" i="20"/>
  <c r="M2236" i="20"/>
  <c r="J2237" i="20"/>
  <c r="K2237" i="20"/>
  <c r="L2237" i="20"/>
  <c r="M2237" i="20"/>
  <c r="J2238" i="20"/>
  <c r="K2238" i="20"/>
  <c r="L2238" i="20"/>
  <c r="M2238" i="20"/>
  <c r="J2239" i="20"/>
  <c r="K2239" i="20"/>
  <c r="L2239" i="20"/>
  <c r="M2239" i="20"/>
  <c r="J2240" i="20"/>
  <c r="K2240" i="20"/>
  <c r="L2240" i="20"/>
  <c r="M2240" i="20"/>
  <c r="J2241" i="20"/>
  <c r="K2241" i="20"/>
  <c r="L2241" i="20"/>
  <c r="M2241" i="20"/>
  <c r="J2242" i="20"/>
  <c r="K2242" i="20"/>
  <c r="L2242" i="20"/>
  <c r="M2242" i="20"/>
  <c r="J2243" i="20"/>
  <c r="K2243" i="20"/>
  <c r="L2243" i="20"/>
  <c r="M2243" i="20"/>
  <c r="J2244" i="20"/>
  <c r="K2244" i="20"/>
  <c r="L2244" i="20"/>
  <c r="M2244" i="20"/>
  <c r="J2245" i="20"/>
  <c r="K2245" i="20"/>
  <c r="L2245" i="20"/>
  <c r="M2245" i="20"/>
  <c r="J2246" i="20"/>
  <c r="K2246" i="20"/>
  <c r="L2246" i="20"/>
  <c r="M2246" i="20"/>
  <c r="J2247" i="20"/>
  <c r="K2247" i="20"/>
  <c r="L2247" i="20"/>
  <c r="M2247" i="20"/>
  <c r="J2248" i="20"/>
  <c r="K2248" i="20"/>
  <c r="L2248" i="20"/>
  <c r="M2248" i="20"/>
  <c r="J2249" i="20"/>
  <c r="K2249" i="20"/>
  <c r="L2249" i="20"/>
  <c r="M2249" i="20"/>
  <c r="J2250" i="20"/>
  <c r="K2250" i="20"/>
  <c r="L2250" i="20"/>
  <c r="M2250" i="20"/>
  <c r="J2251" i="20"/>
  <c r="K2251" i="20"/>
  <c r="L2251" i="20"/>
  <c r="M2251" i="20"/>
  <c r="J2252" i="20"/>
  <c r="K2252" i="20"/>
  <c r="L2252" i="20"/>
  <c r="M2252" i="20"/>
  <c r="J2253" i="20"/>
  <c r="K2253" i="20"/>
  <c r="L2253" i="20"/>
  <c r="M2253" i="20"/>
  <c r="J2254" i="20"/>
  <c r="K2254" i="20"/>
  <c r="L2254" i="20"/>
  <c r="M2254" i="20"/>
  <c r="J2255" i="20"/>
  <c r="K2255" i="20"/>
  <c r="L2255" i="20"/>
  <c r="M2255" i="20"/>
  <c r="J2256" i="20"/>
  <c r="K2256" i="20"/>
  <c r="L2256" i="20"/>
  <c r="M2256" i="20"/>
  <c r="J2257" i="20"/>
  <c r="K2257" i="20"/>
  <c r="L2257" i="20"/>
  <c r="M2257" i="20"/>
  <c r="J2258" i="20"/>
  <c r="K2258" i="20"/>
  <c r="L2258" i="20"/>
  <c r="M2258" i="20"/>
  <c r="J2259" i="20"/>
  <c r="K2259" i="20"/>
  <c r="L2259" i="20"/>
  <c r="M2259" i="20"/>
  <c r="J2260" i="20"/>
  <c r="K2260" i="20"/>
  <c r="L2260" i="20"/>
  <c r="M2260" i="20"/>
  <c r="J2261" i="20"/>
  <c r="K2261" i="20"/>
  <c r="L2261" i="20"/>
  <c r="M2261" i="20"/>
  <c r="J2262" i="20"/>
  <c r="K2262" i="20"/>
  <c r="L2262" i="20"/>
  <c r="M2262" i="20"/>
  <c r="J2263" i="20"/>
  <c r="K2263" i="20"/>
  <c r="L2263" i="20"/>
  <c r="M2263" i="20"/>
  <c r="J2264" i="20"/>
  <c r="K2264" i="20"/>
  <c r="L2264" i="20"/>
  <c r="M2264" i="20"/>
  <c r="J2265" i="20"/>
  <c r="K2265" i="20"/>
  <c r="L2265" i="20"/>
  <c r="M2265" i="20"/>
  <c r="J2266" i="20"/>
  <c r="K2266" i="20"/>
  <c r="L2266" i="20"/>
  <c r="M2266" i="20"/>
  <c r="J2267" i="20"/>
  <c r="K2267" i="20"/>
  <c r="L2267" i="20"/>
  <c r="M2267" i="20"/>
  <c r="J2268" i="20"/>
  <c r="K2268" i="20"/>
  <c r="L2268" i="20"/>
  <c r="M2268" i="20"/>
  <c r="J2269" i="20"/>
  <c r="K2269" i="20"/>
  <c r="L2269" i="20"/>
  <c r="M2269" i="20"/>
  <c r="J2270" i="20"/>
  <c r="K2270" i="20"/>
  <c r="L2270" i="20"/>
  <c r="M2270" i="20"/>
  <c r="J2271" i="20"/>
  <c r="K2271" i="20"/>
  <c r="L2271" i="20"/>
  <c r="M2271" i="20"/>
  <c r="J2272" i="20"/>
  <c r="K2272" i="20"/>
  <c r="L2272" i="20"/>
  <c r="M2272" i="20"/>
  <c r="J2273" i="20"/>
  <c r="K2273" i="20"/>
  <c r="L2273" i="20"/>
  <c r="M2273" i="20"/>
  <c r="J2274" i="20"/>
  <c r="K2274" i="20"/>
  <c r="L2274" i="20"/>
  <c r="M2274" i="20"/>
  <c r="J2275" i="20"/>
  <c r="K2275" i="20"/>
  <c r="L2275" i="20"/>
  <c r="M2275" i="20"/>
  <c r="J2276" i="20"/>
  <c r="K2276" i="20"/>
  <c r="L2276" i="20"/>
  <c r="M2276" i="20"/>
  <c r="J2277" i="20"/>
  <c r="K2277" i="20"/>
  <c r="L2277" i="20"/>
  <c r="M2277" i="20"/>
  <c r="J2278" i="20"/>
  <c r="K2278" i="20"/>
  <c r="L2278" i="20"/>
  <c r="M2278" i="20"/>
  <c r="J2279" i="20"/>
  <c r="K2279" i="20"/>
  <c r="L2279" i="20"/>
  <c r="M2279" i="20"/>
  <c r="J2280" i="20"/>
  <c r="K2280" i="20"/>
  <c r="L2280" i="20"/>
  <c r="M2280" i="20"/>
  <c r="J2281" i="20"/>
  <c r="K2281" i="20"/>
  <c r="L2281" i="20"/>
  <c r="M2281" i="20"/>
  <c r="J2282" i="20"/>
  <c r="K2282" i="20"/>
  <c r="L2282" i="20"/>
  <c r="M2282" i="20"/>
  <c r="J2283" i="20"/>
  <c r="K2283" i="20"/>
  <c r="L2283" i="20"/>
  <c r="M2283" i="20"/>
  <c r="J2284" i="20"/>
  <c r="K2284" i="20"/>
  <c r="L2284" i="20"/>
  <c r="M2284" i="20"/>
  <c r="J2285" i="20"/>
  <c r="K2285" i="20"/>
  <c r="L2285" i="20"/>
  <c r="M2285" i="20"/>
  <c r="J2286" i="20"/>
  <c r="K2286" i="20"/>
  <c r="L2286" i="20"/>
  <c r="M2286" i="20"/>
  <c r="J2287" i="20"/>
  <c r="K2287" i="20"/>
  <c r="L2287" i="20"/>
  <c r="M2287" i="20"/>
  <c r="J2288" i="20"/>
  <c r="K2288" i="20"/>
  <c r="L2288" i="20"/>
  <c r="M2288" i="20"/>
  <c r="J2289" i="20"/>
  <c r="K2289" i="20"/>
  <c r="L2289" i="20"/>
  <c r="M2289" i="20"/>
  <c r="J2290" i="20"/>
  <c r="K2290" i="20"/>
  <c r="L2290" i="20"/>
  <c r="M2290" i="20"/>
  <c r="J2291" i="20"/>
  <c r="K2291" i="20"/>
  <c r="L2291" i="20"/>
  <c r="M2291" i="20"/>
  <c r="J2292" i="20"/>
  <c r="K2292" i="20"/>
  <c r="L2292" i="20"/>
  <c r="M2292" i="20"/>
  <c r="J2293" i="20"/>
  <c r="K2293" i="20"/>
  <c r="L2293" i="20"/>
  <c r="M2293" i="20"/>
  <c r="J2294" i="20"/>
  <c r="K2294" i="20"/>
  <c r="L2294" i="20"/>
  <c r="M2294" i="20"/>
  <c r="J2295" i="20"/>
  <c r="K2295" i="20"/>
  <c r="L2295" i="20"/>
  <c r="M2295" i="20"/>
  <c r="J2296" i="20"/>
  <c r="K2296" i="20"/>
  <c r="L2296" i="20"/>
  <c r="M2296" i="20"/>
  <c r="J2297" i="20"/>
  <c r="K2297" i="20"/>
  <c r="L2297" i="20"/>
  <c r="M2297" i="20"/>
  <c r="J2298" i="20"/>
  <c r="K2298" i="20"/>
  <c r="L2298" i="20"/>
  <c r="M2298" i="20"/>
  <c r="J2299" i="20"/>
  <c r="K2299" i="20"/>
  <c r="L2299" i="20"/>
  <c r="M2299" i="20"/>
  <c r="J2300" i="20"/>
  <c r="K2300" i="20"/>
  <c r="L2300" i="20"/>
  <c r="M2300" i="20"/>
  <c r="J2301" i="20"/>
  <c r="K2301" i="20"/>
  <c r="L2301" i="20"/>
  <c r="M2301" i="20"/>
  <c r="J2302" i="20"/>
  <c r="K2302" i="20"/>
  <c r="L2302" i="20"/>
  <c r="M2302" i="20"/>
  <c r="J2303" i="20"/>
  <c r="K2303" i="20"/>
  <c r="L2303" i="20"/>
  <c r="M2303" i="20"/>
  <c r="J2304" i="20"/>
  <c r="K2304" i="20"/>
  <c r="L2304" i="20"/>
  <c r="M2304" i="20"/>
  <c r="J2305" i="20"/>
  <c r="K2305" i="20"/>
  <c r="L2305" i="20"/>
  <c r="M2305" i="20"/>
  <c r="J2306" i="20"/>
  <c r="K2306" i="20"/>
  <c r="L2306" i="20"/>
  <c r="M2306" i="20"/>
  <c r="J2307" i="20"/>
  <c r="K2307" i="20"/>
  <c r="L2307" i="20"/>
  <c r="M2307" i="20"/>
  <c r="J2308" i="20"/>
  <c r="K2308" i="20"/>
  <c r="L2308" i="20"/>
  <c r="M2308" i="20"/>
  <c r="J2309" i="20"/>
  <c r="K2309" i="20"/>
  <c r="L2309" i="20"/>
  <c r="M2309" i="20"/>
  <c r="J2310" i="20"/>
  <c r="K2310" i="20"/>
  <c r="L2310" i="20"/>
  <c r="M2310" i="20"/>
  <c r="J2311" i="20"/>
  <c r="K2311" i="20"/>
  <c r="L2311" i="20"/>
  <c r="M2311" i="20"/>
  <c r="J2312" i="20"/>
  <c r="K2312" i="20"/>
  <c r="L2312" i="20"/>
  <c r="M2312" i="20"/>
  <c r="J2313" i="20"/>
  <c r="K2313" i="20"/>
  <c r="L2313" i="20"/>
  <c r="M2313" i="20"/>
  <c r="J2314" i="20"/>
  <c r="K2314" i="20"/>
  <c r="L2314" i="20"/>
  <c r="M2314" i="20"/>
  <c r="J2315" i="20"/>
  <c r="K2315" i="20"/>
  <c r="L2315" i="20"/>
  <c r="M2315" i="20"/>
  <c r="J2316" i="20"/>
  <c r="K2316" i="20"/>
  <c r="L2316" i="20"/>
  <c r="M2316" i="20"/>
  <c r="J2317" i="20"/>
  <c r="K2317" i="20"/>
  <c r="L2317" i="20"/>
  <c r="M2317" i="20"/>
  <c r="J2318" i="20"/>
  <c r="K2318" i="20"/>
  <c r="L2318" i="20"/>
  <c r="M2318" i="20"/>
  <c r="J2319" i="20"/>
  <c r="K2319" i="20"/>
  <c r="L2319" i="20"/>
  <c r="M2319" i="20"/>
  <c r="J2320" i="20"/>
  <c r="K2320" i="20"/>
  <c r="L2320" i="20"/>
  <c r="M2320" i="20"/>
  <c r="J2321" i="20"/>
  <c r="K2321" i="20"/>
  <c r="L2321" i="20"/>
  <c r="M2321" i="20"/>
  <c r="J2322" i="20"/>
  <c r="K2322" i="20"/>
  <c r="L2322" i="20"/>
  <c r="M2322" i="20"/>
  <c r="J2323" i="20"/>
  <c r="K2323" i="20"/>
  <c r="L2323" i="20"/>
  <c r="M2323" i="20"/>
  <c r="J2324" i="20"/>
  <c r="K2324" i="20"/>
  <c r="L2324" i="20"/>
  <c r="M2324" i="20"/>
  <c r="J2325" i="20"/>
  <c r="K2325" i="20"/>
  <c r="L2325" i="20"/>
  <c r="M2325" i="20"/>
  <c r="J2326" i="20"/>
  <c r="K2326" i="20"/>
  <c r="L2326" i="20"/>
  <c r="M2326" i="20"/>
  <c r="J2327" i="20"/>
  <c r="K2327" i="20"/>
  <c r="L2327" i="20"/>
  <c r="M2327" i="20"/>
  <c r="J2328" i="20"/>
  <c r="K2328" i="20"/>
  <c r="L2328" i="20"/>
  <c r="M2328" i="20"/>
  <c r="J2329" i="20"/>
  <c r="K2329" i="20"/>
  <c r="L2329" i="20"/>
  <c r="M2329" i="20"/>
  <c r="J2330" i="20"/>
  <c r="K2330" i="20"/>
  <c r="L2330" i="20"/>
  <c r="M2330" i="20"/>
  <c r="J2331" i="20"/>
  <c r="K2331" i="20"/>
  <c r="L2331" i="20"/>
  <c r="M2331" i="20"/>
  <c r="J2332" i="20"/>
  <c r="K2332" i="20"/>
  <c r="L2332" i="20"/>
  <c r="M2332" i="20"/>
  <c r="J2333" i="20"/>
  <c r="K2333" i="20"/>
  <c r="L2333" i="20"/>
  <c r="M2333" i="20"/>
  <c r="J2334" i="20"/>
  <c r="K2334" i="20"/>
  <c r="L2334" i="20"/>
  <c r="M2334" i="20"/>
  <c r="J2335" i="20"/>
  <c r="K2335" i="20"/>
  <c r="L2335" i="20"/>
  <c r="M2335" i="20"/>
  <c r="J2336" i="20"/>
  <c r="K2336" i="20"/>
  <c r="L2336" i="20"/>
  <c r="M2336" i="20"/>
  <c r="J2337" i="20"/>
  <c r="K2337" i="20"/>
  <c r="L2337" i="20"/>
  <c r="M2337" i="20"/>
  <c r="J2338" i="20"/>
  <c r="K2338" i="20"/>
  <c r="L2338" i="20"/>
  <c r="M2338" i="20"/>
  <c r="J2339" i="20"/>
  <c r="K2339" i="20"/>
  <c r="L2339" i="20"/>
  <c r="M2339" i="20"/>
  <c r="J2340" i="20"/>
  <c r="K2340" i="20"/>
  <c r="L2340" i="20"/>
  <c r="M2340" i="20"/>
  <c r="J2341" i="20"/>
  <c r="K2341" i="20"/>
  <c r="L2341" i="20"/>
  <c r="M2341" i="20"/>
  <c r="J2342" i="20"/>
  <c r="K2342" i="20"/>
  <c r="L2342" i="20"/>
  <c r="M2342" i="20"/>
  <c r="J2343" i="20"/>
  <c r="K2343" i="20"/>
  <c r="L2343" i="20"/>
  <c r="M2343" i="20"/>
  <c r="J2344" i="20"/>
  <c r="K2344" i="20"/>
  <c r="L2344" i="20"/>
  <c r="M2344" i="20"/>
  <c r="J2345" i="20"/>
  <c r="K2345" i="20"/>
  <c r="L2345" i="20"/>
  <c r="M2345" i="20"/>
  <c r="J2346" i="20"/>
  <c r="K2346" i="20"/>
  <c r="L2346" i="20"/>
  <c r="M2346" i="20"/>
  <c r="J2347" i="20"/>
  <c r="K2347" i="20"/>
  <c r="L2347" i="20"/>
  <c r="M2347" i="20"/>
  <c r="J2348" i="20"/>
  <c r="K2348" i="20"/>
  <c r="L2348" i="20"/>
  <c r="M2348" i="20"/>
  <c r="J2349" i="20"/>
  <c r="K2349" i="20"/>
  <c r="L2349" i="20"/>
  <c r="M2349" i="20"/>
  <c r="J2350" i="20"/>
  <c r="K2350" i="20"/>
  <c r="L2350" i="20"/>
  <c r="M2350" i="20"/>
  <c r="J2351" i="20"/>
  <c r="K2351" i="20"/>
  <c r="L2351" i="20"/>
  <c r="M2351" i="20"/>
  <c r="J2352" i="20"/>
  <c r="K2352" i="20"/>
  <c r="L2352" i="20"/>
  <c r="M2352" i="20"/>
  <c r="J2353" i="20"/>
  <c r="K2353" i="20"/>
  <c r="L2353" i="20"/>
  <c r="M2353" i="20"/>
  <c r="J2354" i="20"/>
  <c r="K2354" i="20"/>
  <c r="L2354" i="20"/>
  <c r="M2354" i="20"/>
  <c r="J2355" i="20"/>
  <c r="K2355" i="20"/>
  <c r="L2355" i="20"/>
  <c r="M2355" i="20"/>
  <c r="J2356" i="20"/>
  <c r="K2356" i="20"/>
  <c r="L2356" i="20"/>
  <c r="M2356" i="20"/>
  <c r="J2357" i="20"/>
  <c r="K2357" i="20"/>
  <c r="L2357" i="20"/>
  <c r="M2357" i="20"/>
  <c r="J2358" i="20"/>
  <c r="K2358" i="20"/>
  <c r="L2358" i="20"/>
  <c r="M2358" i="20"/>
  <c r="J2359" i="20"/>
  <c r="K2359" i="20"/>
  <c r="L2359" i="20"/>
  <c r="M2359" i="20"/>
  <c r="J2360" i="20"/>
  <c r="K2360" i="20"/>
  <c r="L2360" i="20"/>
  <c r="M2360" i="20"/>
  <c r="J2361" i="20"/>
  <c r="K2361" i="20"/>
  <c r="L2361" i="20"/>
  <c r="M2361" i="20"/>
  <c r="J2362" i="20"/>
  <c r="K2362" i="20"/>
  <c r="L2362" i="20"/>
  <c r="M2362" i="20"/>
  <c r="J2363" i="20"/>
  <c r="K2363" i="20"/>
  <c r="L2363" i="20"/>
  <c r="M2363" i="20"/>
  <c r="J2364" i="20"/>
  <c r="K2364" i="20"/>
  <c r="L2364" i="20"/>
  <c r="M2364" i="20"/>
  <c r="J2365" i="20"/>
  <c r="K2365" i="20"/>
  <c r="L2365" i="20"/>
  <c r="M2365" i="20"/>
  <c r="J2366" i="20"/>
  <c r="K2366" i="20"/>
  <c r="L2366" i="20"/>
  <c r="M2366" i="20"/>
  <c r="J2367" i="20"/>
  <c r="K2367" i="20"/>
  <c r="L2367" i="20"/>
  <c r="M2367" i="20"/>
  <c r="J2368" i="20"/>
  <c r="K2368" i="20"/>
  <c r="L2368" i="20"/>
  <c r="M2368" i="20"/>
  <c r="J2369" i="20"/>
  <c r="K2369" i="20"/>
  <c r="L2369" i="20"/>
  <c r="M2369" i="20"/>
  <c r="J2370" i="20"/>
  <c r="K2370" i="20"/>
  <c r="L2370" i="20"/>
  <c r="M2370" i="20"/>
  <c r="J2371" i="20"/>
  <c r="K2371" i="20"/>
  <c r="L2371" i="20"/>
  <c r="M2371" i="20"/>
  <c r="J2372" i="20"/>
  <c r="K2372" i="20"/>
  <c r="L2372" i="20"/>
  <c r="M2372" i="20"/>
  <c r="J2373" i="20"/>
  <c r="K2373" i="20"/>
  <c r="L2373" i="20"/>
  <c r="M2373" i="20"/>
  <c r="J2374" i="20"/>
  <c r="K2374" i="20"/>
  <c r="L2374" i="20"/>
  <c r="M2374" i="20"/>
  <c r="J2375" i="20"/>
  <c r="K2375" i="20"/>
  <c r="L2375" i="20"/>
  <c r="M2375" i="20"/>
  <c r="J2376" i="20"/>
  <c r="K2376" i="20"/>
  <c r="L2376" i="20"/>
  <c r="M2376" i="20"/>
  <c r="J2377" i="20"/>
  <c r="K2377" i="20"/>
  <c r="L2377" i="20"/>
  <c r="M2377" i="20"/>
  <c r="J2378" i="20"/>
  <c r="K2378" i="20"/>
  <c r="L2378" i="20"/>
  <c r="M2378" i="20"/>
  <c r="J2379" i="20"/>
  <c r="K2379" i="20"/>
  <c r="L2379" i="20"/>
  <c r="M2379" i="20"/>
  <c r="J2380" i="20"/>
  <c r="K2380" i="20"/>
  <c r="L2380" i="20"/>
  <c r="M2380" i="20"/>
  <c r="J2381" i="20"/>
  <c r="K2381" i="20"/>
  <c r="L2381" i="20"/>
  <c r="M2381" i="20"/>
  <c r="J2382" i="20"/>
  <c r="K2382" i="20"/>
  <c r="L2382" i="20"/>
  <c r="M2382" i="20"/>
  <c r="J2383" i="20"/>
  <c r="K2383" i="20"/>
  <c r="L2383" i="20"/>
  <c r="M2383" i="20"/>
  <c r="J2384" i="20"/>
  <c r="K2384" i="20"/>
  <c r="L2384" i="20"/>
  <c r="M2384" i="20"/>
  <c r="J2385" i="20"/>
  <c r="K2385" i="20"/>
  <c r="L2385" i="20"/>
  <c r="M2385" i="20"/>
  <c r="J2386" i="20"/>
  <c r="K2386" i="20"/>
  <c r="L2386" i="20"/>
  <c r="M2386" i="20"/>
  <c r="J2387" i="20"/>
  <c r="K2387" i="20"/>
  <c r="L2387" i="20"/>
  <c r="M2387" i="20"/>
  <c r="J2388" i="20"/>
  <c r="K2388" i="20"/>
  <c r="L2388" i="20"/>
  <c r="M2388" i="20"/>
  <c r="J2389" i="20"/>
  <c r="K2389" i="20"/>
  <c r="L2389" i="20"/>
  <c r="M2389" i="20"/>
  <c r="J2390" i="20"/>
  <c r="K2390" i="20"/>
  <c r="L2390" i="20"/>
  <c r="M2390" i="20"/>
  <c r="J2391" i="20"/>
  <c r="K2391" i="20"/>
  <c r="L2391" i="20"/>
  <c r="M2391" i="20"/>
  <c r="J2392" i="20"/>
  <c r="K2392" i="20"/>
  <c r="L2392" i="20"/>
  <c r="M2392" i="20"/>
  <c r="J2393" i="20"/>
  <c r="K2393" i="20"/>
  <c r="L2393" i="20"/>
  <c r="M2393" i="20"/>
  <c r="J2394" i="20"/>
  <c r="K2394" i="20"/>
  <c r="L2394" i="20"/>
  <c r="M2394" i="20"/>
  <c r="J2395" i="20"/>
  <c r="K2395" i="20"/>
  <c r="L2395" i="20"/>
  <c r="M2395" i="20"/>
  <c r="J2396" i="20"/>
  <c r="K2396" i="20"/>
  <c r="L2396" i="20"/>
  <c r="M2396" i="20"/>
  <c r="J2397" i="20"/>
  <c r="K2397" i="20"/>
  <c r="L2397" i="20"/>
  <c r="M2397" i="20"/>
  <c r="J2398" i="20"/>
  <c r="K2398" i="20"/>
  <c r="L2398" i="20"/>
  <c r="M2398" i="20"/>
  <c r="J2399" i="20"/>
  <c r="K2399" i="20"/>
  <c r="L2399" i="20"/>
  <c r="M2399" i="20"/>
  <c r="J2400" i="20"/>
  <c r="K2400" i="20"/>
  <c r="L2400" i="20"/>
  <c r="M2400" i="20"/>
  <c r="J2401" i="20"/>
  <c r="K2401" i="20"/>
  <c r="L2401" i="20"/>
  <c r="M2401" i="20"/>
  <c r="J2402" i="20"/>
  <c r="K2402" i="20"/>
  <c r="L2402" i="20"/>
  <c r="M2402" i="20"/>
  <c r="J2403" i="20"/>
  <c r="K2403" i="20"/>
  <c r="L2403" i="20"/>
  <c r="M2403" i="20"/>
  <c r="J2404" i="20"/>
  <c r="K2404" i="20"/>
  <c r="L2404" i="20"/>
  <c r="M2404" i="20"/>
  <c r="J2405" i="20"/>
  <c r="K2405" i="20"/>
  <c r="L2405" i="20"/>
  <c r="M2405" i="20"/>
  <c r="J2406" i="20"/>
  <c r="K2406" i="20"/>
  <c r="L2406" i="20"/>
  <c r="M2406" i="20"/>
  <c r="J2407" i="20"/>
  <c r="K2407" i="20"/>
  <c r="L2407" i="20"/>
  <c r="M2407" i="20"/>
  <c r="J2408" i="20"/>
  <c r="K2408" i="20"/>
  <c r="L2408" i="20"/>
  <c r="M2408" i="20"/>
  <c r="J2409" i="20"/>
  <c r="K2409" i="20"/>
  <c r="L2409" i="20"/>
  <c r="M2409" i="20"/>
  <c r="J2410" i="20"/>
  <c r="K2410" i="20"/>
  <c r="L2410" i="20"/>
  <c r="M2410" i="20"/>
  <c r="J2411" i="20"/>
  <c r="K2411" i="20"/>
  <c r="L2411" i="20"/>
  <c r="M2411" i="20"/>
  <c r="J2412" i="20"/>
  <c r="K2412" i="20"/>
  <c r="L2412" i="20"/>
  <c r="M2412" i="20"/>
  <c r="J2413" i="20"/>
  <c r="K2413" i="20"/>
  <c r="L2413" i="20"/>
  <c r="M2413" i="20"/>
  <c r="J2414" i="20"/>
  <c r="K2414" i="20"/>
  <c r="L2414" i="20"/>
  <c r="M2414" i="20"/>
  <c r="J2415" i="20"/>
  <c r="K2415" i="20"/>
  <c r="L2415" i="20"/>
  <c r="M2415" i="20"/>
  <c r="J2416" i="20"/>
  <c r="K2416" i="20"/>
  <c r="L2416" i="20"/>
  <c r="M2416" i="20"/>
  <c r="J2417" i="20"/>
  <c r="K2417" i="20"/>
  <c r="L2417" i="20"/>
  <c r="M2417" i="20"/>
  <c r="J2418" i="20"/>
  <c r="K2418" i="20"/>
  <c r="L2418" i="20"/>
  <c r="M2418" i="20"/>
  <c r="J2419" i="20"/>
  <c r="K2419" i="20"/>
  <c r="L2419" i="20"/>
  <c r="M2419" i="20"/>
  <c r="J2420" i="20"/>
  <c r="K2420" i="20"/>
  <c r="L2420" i="20"/>
  <c r="M2420" i="20"/>
  <c r="J2421" i="20"/>
  <c r="K2421" i="20"/>
  <c r="L2421" i="20"/>
  <c r="M2421" i="20"/>
  <c r="J2422" i="20"/>
  <c r="K2422" i="20"/>
  <c r="L2422" i="20"/>
  <c r="M2422" i="20"/>
  <c r="J2423" i="20"/>
  <c r="K2423" i="20"/>
  <c r="L2423" i="20"/>
  <c r="M2423" i="20"/>
  <c r="J2424" i="20"/>
  <c r="K2424" i="20"/>
  <c r="L2424" i="20"/>
  <c r="M2424" i="20"/>
  <c r="J2425" i="20"/>
  <c r="K2425" i="20"/>
  <c r="L2425" i="20"/>
  <c r="M2425" i="20"/>
  <c r="J2426" i="20"/>
  <c r="K2426" i="20"/>
  <c r="L2426" i="20"/>
  <c r="M2426" i="20"/>
  <c r="J2427" i="20"/>
  <c r="K2427" i="20"/>
  <c r="L2427" i="20"/>
  <c r="M2427" i="20"/>
  <c r="J2428" i="20"/>
  <c r="K2428" i="20"/>
  <c r="L2428" i="20"/>
  <c r="M2428" i="20"/>
  <c r="J2429" i="20"/>
  <c r="K2429" i="20"/>
  <c r="L2429" i="20"/>
  <c r="M2429" i="20"/>
  <c r="J2430" i="20"/>
  <c r="K2430" i="20"/>
  <c r="L2430" i="20"/>
  <c r="M2430" i="20"/>
  <c r="J2431" i="20"/>
  <c r="K2431" i="20"/>
  <c r="L2431" i="20"/>
  <c r="M2431" i="20"/>
  <c r="J2432" i="20"/>
  <c r="K2432" i="20"/>
  <c r="L2432" i="20"/>
  <c r="M2432" i="20"/>
  <c r="J2433" i="20"/>
  <c r="K2433" i="20"/>
  <c r="L2433" i="20"/>
  <c r="M2433" i="20"/>
  <c r="J2434" i="20"/>
  <c r="K2434" i="20"/>
  <c r="L2434" i="20"/>
  <c r="M2434" i="20"/>
  <c r="J2435" i="20"/>
  <c r="K2435" i="20"/>
  <c r="L2435" i="20"/>
  <c r="M2435" i="20"/>
  <c r="J2436" i="20"/>
  <c r="K2436" i="20"/>
  <c r="L2436" i="20"/>
  <c r="M2436" i="20"/>
  <c r="J2437" i="20"/>
  <c r="K2437" i="20"/>
  <c r="L2437" i="20"/>
  <c r="M2437" i="20"/>
  <c r="J2438" i="20"/>
  <c r="K2438" i="20"/>
  <c r="L2438" i="20"/>
  <c r="M2438" i="20"/>
  <c r="J2439" i="20"/>
  <c r="K2439" i="20"/>
  <c r="L2439" i="20"/>
  <c r="M2439" i="20"/>
  <c r="J2440" i="20"/>
  <c r="K2440" i="20"/>
  <c r="L2440" i="20"/>
  <c r="M2440" i="20"/>
  <c r="J2441" i="20"/>
  <c r="K2441" i="20"/>
  <c r="L2441" i="20"/>
  <c r="M2441" i="20"/>
  <c r="J2442" i="20"/>
  <c r="K2442" i="20"/>
  <c r="L2442" i="20"/>
  <c r="M2442" i="20"/>
  <c r="J2443" i="20"/>
  <c r="K2443" i="20"/>
  <c r="L2443" i="20"/>
  <c r="M2443" i="20"/>
  <c r="J2444" i="20"/>
  <c r="K2444" i="20"/>
  <c r="L2444" i="20"/>
  <c r="M2444" i="20"/>
  <c r="J2445" i="20"/>
  <c r="K2445" i="20"/>
  <c r="L2445" i="20"/>
  <c r="M2445" i="20"/>
  <c r="J2446" i="20"/>
  <c r="K2446" i="20"/>
  <c r="L2446" i="20"/>
  <c r="M2446" i="20"/>
  <c r="J2447" i="20"/>
  <c r="K2447" i="20"/>
  <c r="L2447" i="20"/>
  <c r="M2447" i="20"/>
  <c r="J2448" i="20"/>
  <c r="K2448" i="20"/>
  <c r="L2448" i="20"/>
  <c r="M2448" i="20"/>
  <c r="J2449" i="20"/>
  <c r="K2449" i="20"/>
  <c r="L2449" i="20"/>
  <c r="M2449" i="20"/>
  <c r="J2450" i="20"/>
  <c r="K2450" i="20"/>
  <c r="L2450" i="20"/>
  <c r="M2450" i="20"/>
  <c r="J2451" i="20"/>
  <c r="K2451" i="20"/>
  <c r="L2451" i="20"/>
  <c r="M2451" i="20"/>
  <c r="J2452" i="20"/>
  <c r="K2452" i="20"/>
  <c r="L2452" i="20"/>
  <c r="M2452" i="20"/>
  <c r="J2453" i="20"/>
  <c r="K2453" i="20"/>
  <c r="L2453" i="20"/>
  <c r="M2453" i="20"/>
  <c r="J2454" i="20"/>
  <c r="K2454" i="20"/>
  <c r="L2454" i="20"/>
  <c r="M2454" i="20"/>
  <c r="J2455" i="20"/>
  <c r="K2455" i="20"/>
  <c r="L2455" i="20"/>
  <c r="M2455" i="20"/>
  <c r="J2456" i="20"/>
  <c r="K2456" i="20"/>
  <c r="L2456" i="20"/>
  <c r="M2456" i="20"/>
  <c r="J2457" i="20"/>
  <c r="K2457" i="20"/>
  <c r="L2457" i="20"/>
  <c r="M2457" i="20"/>
  <c r="J2458" i="20"/>
  <c r="K2458" i="20"/>
  <c r="L2458" i="20"/>
  <c r="M2458" i="20"/>
  <c r="J2459" i="20"/>
  <c r="K2459" i="20"/>
  <c r="L2459" i="20"/>
  <c r="M2459" i="20"/>
  <c r="J2460" i="20"/>
  <c r="K2460" i="20"/>
  <c r="L2460" i="20"/>
  <c r="M2460" i="20"/>
  <c r="J2461" i="20"/>
  <c r="K2461" i="20"/>
  <c r="L2461" i="20"/>
  <c r="M2461" i="20"/>
  <c r="J2462" i="20"/>
  <c r="K2462" i="20"/>
  <c r="L2462" i="20"/>
  <c r="M2462" i="20"/>
  <c r="J2463" i="20"/>
  <c r="K2463" i="20"/>
  <c r="L2463" i="20"/>
  <c r="M2463" i="20"/>
  <c r="J2464" i="20"/>
  <c r="K2464" i="20"/>
  <c r="L2464" i="20"/>
  <c r="M2464" i="20"/>
  <c r="J2465" i="20"/>
  <c r="K2465" i="20"/>
  <c r="L2465" i="20"/>
  <c r="M2465" i="20"/>
  <c r="J2466" i="20"/>
  <c r="K2466" i="20"/>
  <c r="L2466" i="20"/>
  <c r="M2466" i="20"/>
  <c r="J2467" i="20"/>
  <c r="K2467" i="20"/>
  <c r="L2467" i="20"/>
  <c r="M2467" i="20"/>
  <c r="J2468" i="20"/>
  <c r="K2468" i="20"/>
  <c r="L2468" i="20"/>
  <c r="M2468" i="20"/>
  <c r="J2469" i="20"/>
  <c r="K2469" i="20"/>
  <c r="L2469" i="20"/>
  <c r="M2469" i="20"/>
  <c r="J2470" i="20"/>
  <c r="K2470" i="20"/>
  <c r="L2470" i="20"/>
  <c r="M2470" i="20"/>
  <c r="J2471" i="20"/>
  <c r="K2471" i="20"/>
  <c r="L2471" i="20"/>
  <c r="M2471" i="20"/>
  <c r="J2472" i="20"/>
  <c r="K2472" i="20"/>
  <c r="L2472" i="20"/>
  <c r="M2472" i="20"/>
  <c r="J2473" i="20"/>
  <c r="K2473" i="20"/>
  <c r="L2473" i="20"/>
  <c r="M2473" i="20"/>
  <c r="J2474" i="20"/>
  <c r="K2474" i="20"/>
  <c r="L2474" i="20"/>
  <c r="M2474" i="20"/>
  <c r="J2475" i="20"/>
  <c r="K2475" i="20"/>
  <c r="L2475" i="20"/>
  <c r="M2475" i="20"/>
  <c r="J2476" i="20"/>
  <c r="K2476" i="20"/>
  <c r="L2476" i="20"/>
  <c r="M2476" i="20"/>
  <c r="J2477" i="20"/>
  <c r="K2477" i="20"/>
  <c r="L2477" i="20"/>
  <c r="M2477" i="20"/>
  <c r="J2478" i="20"/>
  <c r="K2478" i="20"/>
  <c r="L2478" i="20"/>
  <c r="M2478" i="20"/>
  <c r="J2479" i="20"/>
  <c r="K2479" i="20"/>
  <c r="L2479" i="20"/>
  <c r="M2479" i="20"/>
  <c r="J2480" i="20"/>
  <c r="K2480" i="20"/>
  <c r="L2480" i="20"/>
  <c r="M2480" i="20"/>
  <c r="J2481" i="20"/>
  <c r="K2481" i="20"/>
  <c r="L2481" i="20"/>
  <c r="M2481" i="20"/>
  <c r="J2482" i="20"/>
  <c r="K2482" i="20"/>
  <c r="L2482" i="20"/>
  <c r="M2482" i="20"/>
  <c r="J2483" i="20"/>
  <c r="K2483" i="20"/>
  <c r="L2483" i="20"/>
  <c r="M2483" i="20"/>
  <c r="J2484" i="20"/>
  <c r="K2484" i="20"/>
  <c r="L2484" i="20"/>
  <c r="M2484" i="20"/>
  <c r="J2485" i="20"/>
  <c r="K2485" i="20"/>
  <c r="L2485" i="20"/>
  <c r="M2485" i="20"/>
  <c r="J2486" i="20"/>
  <c r="K2486" i="20"/>
  <c r="L2486" i="20"/>
  <c r="M2486" i="20"/>
  <c r="J2487" i="20"/>
  <c r="K2487" i="20"/>
  <c r="L2487" i="20"/>
  <c r="M2487" i="20"/>
  <c r="J2488" i="20"/>
  <c r="K2488" i="20"/>
  <c r="L2488" i="20"/>
  <c r="M2488" i="20"/>
  <c r="J2489" i="20"/>
  <c r="K2489" i="20"/>
  <c r="L2489" i="20"/>
  <c r="M2489" i="20"/>
  <c r="J2490" i="20"/>
  <c r="K2490" i="20"/>
  <c r="L2490" i="20"/>
  <c r="M2490" i="20"/>
  <c r="J2491" i="20"/>
  <c r="K2491" i="20"/>
  <c r="L2491" i="20"/>
  <c r="M2491" i="20"/>
  <c r="J2492" i="20"/>
  <c r="K2492" i="20"/>
  <c r="L2492" i="20"/>
  <c r="M2492" i="20"/>
  <c r="J2493" i="20"/>
  <c r="K2493" i="20"/>
  <c r="L2493" i="20"/>
  <c r="M2493" i="20"/>
  <c r="J2494" i="20"/>
  <c r="K2494" i="20"/>
  <c r="L2494" i="20"/>
  <c r="M2494" i="20"/>
  <c r="J2495" i="20"/>
  <c r="K2495" i="20"/>
  <c r="L2495" i="20"/>
  <c r="M2495" i="20"/>
  <c r="J2496" i="20"/>
  <c r="K2496" i="20"/>
  <c r="L2496" i="20"/>
  <c r="M2496" i="20"/>
  <c r="J2497" i="20"/>
  <c r="K2497" i="20"/>
  <c r="L2497" i="20"/>
  <c r="M2497" i="20"/>
  <c r="J2498" i="20"/>
  <c r="K2498" i="20"/>
  <c r="L2498" i="20"/>
  <c r="M2498" i="20"/>
  <c r="J2499" i="20"/>
  <c r="K2499" i="20"/>
  <c r="L2499" i="20"/>
  <c r="M2499" i="20"/>
  <c r="J2500" i="20"/>
  <c r="K2500" i="20"/>
  <c r="L2500" i="20"/>
  <c r="M2500" i="20"/>
  <c r="J2501" i="20"/>
  <c r="K2501" i="20"/>
  <c r="L2501" i="20"/>
  <c r="M2501" i="20"/>
  <c r="J2502" i="20"/>
  <c r="K2502" i="20"/>
  <c r="L2502" i="20"/>
  <c r="M2502" i="20"/>
  <c r="J2503" i="20"/>
  <c r="K2503" i="20"/>
  <c r="L2503" i="20"/>
  <c r="M2503" i="20"/>
  <c r="J2504" i="20"/>
  <c r="K2504" i="20"/>
  <c r="L2504" i="20"/>
  <c r="M2504" i="20"/>
  <c r="J2505" i="20"/>
  <c r="K2505" i="20"/>
  <c r="L2505" i="20"/>
  <c r="M2505" i="20"/>
  <c r="J2506" i="20"/>
  <c r="K2506" i="20"/>
  <c r="L2506" i="20"/>
  <c r="M2506" i="20"/>
  <c r="J2507" i="20"/>
  <c r="K2507" i="20"/>
  <c r="L2507" i="20"/>
  <c r="M2507" i="20"/>
  <c r="J2508" i="20"/>
  <c r="K2508" i="20"/>
  <c r="L2508" i="20"/>
  <c r="M2508" i="20"/>
  <c r="J2509" i="20"/>
  <c r="K2509" i="20"/>
  <c r="L2509" i="20"/>
  <c r="M2509" i="20"/>
  <c r="J2510" i="20"/>
  <c r="K2510" i="20"/>
  <c r="L2510" i="20"/>
  <c r="M2510" i="20"/>
  <c r="J2511" i="20"/>
  <c r="K2511" i="20"/>
  <c r="L2511" i="20"/>
  <c r="M2511" i="20"/>
  <c r="J2512" i="20"/>
  <c r="K2512" i="20"/>
  <c r="L2512" i="20"/>
  <c r="M2512" i="20"/>
  <c r="J2513" i="20"/>
  <c r="K2513" i="20"/>
  <c r="L2513" i="20"/>
  <c r="M2513" i="20"/>
  <c r="J2514" i="20"/>
  <c r="K2514" i="20"/>
  <c r="L2514" i="20"/>
  <c r="M2514" i="20"/>
  <c r="J2515" i="20"/>
  <c r="K2515" i="20"/>
  <c r="L2515" i="20"/>
  <c r="M2515" i="20"/>
  <c r="J2516" i="20"/>
  <c r="K2516" i="20"/>
  <c r="L2516" i="20"/>
  <c r="M2516" i="20"/>
  <c r="J2517" i="20"/>
  <c r="K2517" i="20"/>
  <c r="L2517" i="20"/>
  <c r="M2517" i="20"/>
  <c r="J2518" i="20"/>
  <c r="K2518" i="20"/>
  <c r="L2518" i="20"/>
  <c r="M2518" i="20"/>
  <c r="J2519" i="20"/>
  <c r="K2519" i="20"/>
  <c r="L2519" i="20"/>
  <c r="M2519" i="20"/>
  <c r="J2520" i="20"/>
  <c r="K2520" i="20"/>
  <c r="L2520" i="20"/>
  <c r="M2520" i="20"/>
  <c r="J2521" i="20"/>
  <c r="K2521" i="20"/>
  <c r="L2521" i="20"/>
  <c r="M2521" i="20"/>
  <c r="J2522" i="20"/>
  <c r="K2522" i="20"/>
  <c r="L2522" i="20"/>
  <c r="M2522" i="20"/>
  <c r="J2523" i="20"/>
  <c r="K2523" i="20"/>
  <c r="L2523" i="20"/>
  <c r="M2523" i="20"/>
  <c r="J2524" i="20"/>
  <c r="K2524" i="20"/>
  <c r="L2524" i="20"/>
  <c r="M2524" i="20"/>
  <c r="J2525" i="20"/>
  <c r="K2525" i="20"/>
  <c r="L2525" i="20"/>
  <c r="M2525" i="20"/>
  <c r="J2526" i="20"/>
  <c r="K2526" i="20"/>
  <c r="L2526" i="20"/>
  <c r="M2526" i="20"/>
  <c r="J2527" i="20"/>
  <c r="K2527" i="20"/>
  <c r="L2527" i="20"/>
  <c r="M2527" i="20"/>
  <c r="J2528" i="20"/>
  <c r="K2528" i="20"/>
  <c r="L2528" i="20"/>
  <c r="M2528" i="20"/>
  <c r="J2529" i="20"/>
  <c r="K2529" i="20"/>
  <c r="L2529" i="20"/>
  <c r="M2529" i="20"/>
  <c r="J2530" i="20"/>
  <c r="K2530" i="20"/>
  <c r="L2530" i="20"/>
  <c r="M2530" i="20"/>
  <c r="J2531" i="20"/>
  <c r="K2531" i="20"/>
  <c r="L2531" i="20"/>
  <c r="M2531" i="20"/>
  <c r="J2532" i="20"/>
  <c r="K2532" i="20"/>
  <c r="L2532" i="20"/>
  <c r="M2532" i="20"/>
  <c r="J2533" i="20"/>
  <c r="K2533" i="20"/>
  <c r="L2533" i="20"/>
  <c r="M2533" i="20"/>
  <c r="J2534" i="20"/>
  <c r="K2534" i="20"/>
  <c r="L2534" i="20"/>
  <c r="M2534" i="20"/>
  <c r="J2535" i="20"/>
  <c r="K2535" i="20"/>
  <c r="L2535" i="20"/>
  <c r="M2535" i="20"/>
  <c r="J2536" i="20"/>
  <c r="K2536" i="20"/>
  <c r="L2536" i="20"/>
  <c r="M2536" i="20"/>
  <c r="J2537" i="20"/>
  <c r="K2537" i="20"/>
  <c r="L2537" i="20"/>
  <c r="M2537" i="20"/>
  <c r="J2538" i="20"/>
  <c r="K2538" i="20"/>
  <c r="L2538" i="20"/>
  <c r="M2538" i="20"/>
  <c r="J2539" i="20"/>
  <c r="K2539" i="20"/>
  <c r="L2539" i="20"/>
  <c r="M2539" i="20"/>
  <c r="J2540" i="20"/>
  <c r="K2540" i="20"/>
  <c r="L2540" i="20"/>
  <c r="M2540" i="20"/>
  <c r="J2541" i="20"/>
  <c r="K2541" i="20"/>
  <c r="L2541" i="20"/>
  <c r="M2541" i="20"/>
  <c r="J2542" i="20"/>
  <c r="K2542" i="20"/>
  <c r="L2542" i="20"/>
  <c r="M2542" i="20"/>
  <c r="J2543" i="20"/>
  <c r="K2543" i="20"/>
  <c r="L2543" i="20"/>
  <c r="M2543" i="20"/>
  <c r="J2544" i="20"/>
  <c r="K2544" i="20"/>
  <c r="L2544" i="20"/>
  <c r="M2544" i="20"/>
  <c r="J2545" i="20"/>
  <c r="K2545" i="20"/>
  <c r="L2545" i="20"/>
  <c r="M2545" i="20"/>
  <c r="J2546" i="20"/>
  <c r="K2546" i="20"/>
  <c r="L2546" i="20"/>
  <c r="M2546" i="20"/>
  <c r="J2547" i="20"/>
  <c r="K2547" i="20"/>
  <c r="L2547" i="20"/>
  <c r="M2547" i="20"/>
  <c r="J2548" i="20"/>
  <c r="K2548" i="20"/>
  <c r="L2548" i="20"/>
  <c r="M2548" i="20"/>
  <c r="J2549" i="20"/>
  <c r="K2549" i="20"/>
  <c r="L2549" i="20"/>
  <c r="M2549" i="20"/>
  <c r="J2550" i="20"/>
  <c r="K2550" i="20"/>
  <c r="L2550" i="20"/>
  <c r="M2550" i="20"/>
  <c r="J2551" i="20"/>
  <c r="K2551" i="20"/>
  <c r="L2551" i="20"/>
  <c r="M2551" i="20"/>
  <c r="J2552" i="20"/>
  <c r="K2552" i="20"/>
  <c r="L2552" i="20"/>
  <c r="M2552" i="20"/>
  <c r="J2553" i="20"/>
  <c r="K2553" i="20"/>
  <c r="L2553" i="20"/>
  <c r="M2553" i="20"/>
  <c r="J2554" i="20"/>
  <c r="K2554" i="20"/>
  <c r="L2554" i="20"/>
  <c r="M2554" i="20"/>
  <c r="J2555" i="20"/>
  <c r="K2555" i="20"/>
  <c r="L2555" i="20"/>
  <c r="M2555" i="20"/>
  <c r="J2556" i="20"/>
  <c r="K2556" i="20"/>
  <c r="L2556" i="20"/>
  <c r="M2556" i="20"/>
  <c r="J2557" i="20"/>
  <c r="K2557" i="20"/>
  <c r="L2557" i="20"/>
  <c r="M2557" i="20"/>
  <c r="J2558" i="20"/>
  <c r="K2558" i="20"/>
  <c r="L2558" i="20"/>
  <c r="M2558" i="20"/>
  <c r="J2559" i="20"/>
  <c r="K2559" i="20"/>
  <c r="L2559" i="20"/>
  <c r="M2559" i="20"/>
  <c r="J2560" i="20"/>
  <c r="K2560" i="20"/>
  <c r="L2560" i="20"/>
  <c r="M2560" i="20"/>
  <c r="J2561" i="20"/>
  <c r="K2561" i="20"/>
  <c r="L2561" i="20"/>
  <c r="M2561" i="20"/>
  <c r="J2562" i="20"/>
  <c r="K2562" i="20"/>
  <c r="L2562" i="20"/>
  <c r="M2562" i="20"/>
  <c r="J2563" i="20"/>
  <c r="K2563" i="20"/>
  <c r="L2563" i="20"/>
  <c r="M2563" i="20"/>
  <c r="J2564" i="20"/>
  <c r="K2564" i="20"/>
  <c r="L2564" i="20"/>
  <c r="M2564" i="20"/>
  <c r="J2565" i="20"/>
  <c r="K2565" i="20"/>
  <c r="L2565" i="20"/>
  <c r="M2565" i="20"/>
  <c r="J2566" i="20"/>
  <c r="K2566" i="20"/>
  <c r="L2566" i="20"/>
  <c r="M2566" i="20"/>
  <c r="J2567" i="20"/>
  <c r="K2567" i="20"/>
  <c r="L2567" i="20"/>
  <c r="M2567" i="20"/>
  <c r="J2568" i="20"/>
  <c r="K2568" i="20"/>
  <c r="L2568" i="20"/>
  <c r="M2568" i="20"/>
  <c r="J2569" i="20"/>
  <c r="K2569" i="20"/>
  <c r="L2569" i="20"/>
  <c r="M2569" i="20"/>
  <c r="J2570" i="20"/>
  <c r="K2570" i="20"/>
  <c r="L2570" i="20"/>
  <c r="M2570" i="20"/>
  <c r="J2571" i="20"/>
  <c r="K2571" i="20"/>
  <c r="L2571" i="20"/>
  <c r="M2571" i="20"/>
  <c r="J2572" i="20"/>
  <c r="K2572" i="20"/>
  <c r="L2572" i="20"/>
  <c r="M2572" i="20"/>
  <c r="J2573" i="20"/>
  <c r="K2573" i="20"/>
  <c r="L2573" i="20"/>
  <c r="M2573" i="20"/>
  <c r="J2574" i="20"/>
  <c r="K2574" i="20"/>
  <c r="L2574" i="20"/>
  <c r="M2574" i="20"/>
  <c r="J2575" i="20"/>
  <c r="K2575" i="20"/>
  <c r="L2575" i="20"/>
  <c r="M2575" i="20"/>
  <c r="J2576" i="20"/>
  <c r="K2576" i="20"/>
  <c r="L2576" i="20"/>
  <c r="M2576" i="20"/>
  <c r="J2577" i="20"/>
  <c r="K2577" i="20"/>
  <c r="L2577" i="20"/>
  <c r="M2577" i="20"/>
  <c r="J2578" i="20"/>
  <c r="K2578" i="20"/>
  <c r="L2578" i="20"/>
  <c r="M2578" i="20"/>
  <c r="J2579" i="20"/>
  <c r="K2579" i="20"/>
  <c r="L2579" i="20"/>
  <c r="M2579" i="20"/>
  <c r="J2580" i="20"/>
  <c r="K2580" i="20"/>
  <c r="L2580" i="20"/>
  <c r="M2580" i="20"/>
  <c r="J2581" i="20"/>
  <c r="K2581" i="20"/>
  <c r="L2581" i="20"/>
  <c r="M2581" i="20"/>
  <c r="J2582" i="20"/>
  <c r="K2582" i="20"/>
  <c r="L2582" i="20"/>
  <c r="M2582" i="20"/>
  <c r="J2583" i="20"/>
  <c r="K2583" i="20"/>
  <c r="L2583" i="20"/>
  <c r="M2583" i="20"/>
  <c r="J2584" i="20"/>
  <c r="K2584" i="20"/>
  <c r="L2584" i="20"/>
  <c r="M2584" i="20"/>
  <c r="J2585" i="20"/>
  <c r="K2585" i="20"/>
  <c r="L2585" i="20"/>
  <c r="M2585" i="20"/>
  <c r="J2586" i="20"/>
  <c r="K2586" i="20"/>
  <c r="L2586" i="20"/>
  <c r="M2586" i="20"/>
  <c r="J2587" i="20"/>
  <c r="K2587" i="20"/>
  <c r="L2587" i="20"/>
  <c r="M2587" i="20"/>
  <c r="J2588" i="20"/>
  <c r="K2588" i="20"/>
  <c r="L2588" i="20"/>
  <c r="M2588" i="20"/>
  <c r="J2589" i="20"/>
  <c r="K2589" i="20"/>
  <c r="L2589" i="20"/>
  <c r="M2589" i="20"/>
  <c r="J2590" i="20"/>
  <c r="K2590" i="20"/>
  <c r="L2590" i="20"/>
  <c r="M2590" i="20"/>
  <c r="J2591" i="20"/>
  <c r="K2591" i="20"/>
  <c r="L2591" i="20"/>
  <c r="M2591" i="20"/>
  <c r="J2592" i="20"/>
  <c r="K2592" i="20"/>
  <c r="L2592" i="20"/>
  <c r="M2592" i="20"/>
  <c r="J2593" i="20"/>
  <c r="K2593" i="20"/>
  <c r="L2593" i="20"/>
  <c r="M2593" i="20"/>
  <c r="J2594" i="20"/>
  <c r="K2594" i="20"/>
  <c r="L2594" i="20"/>
  <c r="M2594" i="20"/>
  <c r="J2595" i="20"/>
  <c r="K2595" i="20"/>
  <c r="L2595" i="20"/>
  <c r="M2595" i="20"/>
  <c r="J2596" i="20"/>
  <c r="K2596" i="20"/>
  <c r="L2596" i="20"/>
  <c r="M2596" i="20"/>
  <c r="J2597" i="20"/>
  <c r="K2597" i="20"/>
  <c r="L2597" i="20"/>
  <c r="M2597" i="20"/>
  <c r="J2598" i="20"/>
  <c r="K2598" i="20"/>
  <c r="L2598" i="20"/>
  <c r="M2598" i="20"/>
  <c r="J2599" i="20"/>
  <c r="K2599" i="20"/>
  <c r="L2599" i="20"/>
  <c r="M2599" i="20"/>
  <c r="J2600" i="20"/>
  <c r="K2600" i="20"/>
  <c r="L2600" i="20"/>
  <c r="M2600" i="20"/>
  <c r="J2601" i="20"/>
  <c r="K2601" i="20"/>
  <c r="L2601" i="20"/>
  <c r="M2601" i="20"/>
  <c r="J2602" i="20"/>
  <c r="K2602" i="20"/>
  <c r="L2602" i="20"/>
  <c r="M2602" i="20"/>
  <c r="J2603" i="20"/>
  <c r="K2603" i="20"/>
  <c r="L2603" i="20"/>
  <c r="M2603" i="20"/>
  <c r="J2604" i="20"/>
  <c r="K2604" i="20"/>
  <c r="L2604" i="20"/>
  <c r="M2604" i="20"/>
  <c r="J2605" i="20"/>
  <c r="K2605" i="20"/>
  <c r="L2605" i="20"/>
  <c r="M2605" i="20"/>
  <c r="J2606" i="20"/>
  <c r="K2606" i="20"/>
  <c r="L2606" i="20"/>
  <c r="M2606" i="20"/>
  <c r="J2607" i="20"/>
  <c r="K2607" i="20"/>
  <c r="L2607" i="20"/>
  <c r="M2607" i="20"/>
  <c r="J2608" i="20"/>
  <c r="K2608" i="20"/>
  <c r="L2608" i="20"/>
  <c r="M2608" i="20"/>
  <c r="J2609" i="20"/>
  <c r="K2609" i="20"/>
  <c r="L2609" i="20"/>
  <c r="M2609" i="20"/>
  <c r="J2610" i="20"/>
  <c r="K2610" i="20"/>
  <c r="L2610" i="20"/>
  <c r="M2610" i="20"/>
  <c r="J2611" i="20"/>
  <c r="K2611" i="20"/>
  <c r="L2611" i="20"/>
  <c r="M2611" i="20"/>
  <c r="J2612" i="20"/>
  <c r="K2612" i="20"/>
  <c r="L2612" i="20"/>
  <c r="M2612" i="20"/>
  <c r="J2613" i="20"/>
  <c r="K2613" i="20"/>
  <c r="L2613" i="20"/>
  <c r="M2613" i="20"/>
  <c r="J2614" i="20"/>
  <c r="K2614" i="20"/>
  <c r="L2614" i="20"/>
  <c r="M2614" i="20"/>
  <c r="J2615" i="20"/>
  <c r="K2615" i="20"/>
  <c r="L2615" i="20"/>
  <c r="M2615" i="20"/>
  <c r="J2616" i="20"/>
  <c r="K2616" i="20"/>
  <c r="L2616" i="20"/>
  <c r="M2616" i="20"/>
  <c r="J2617" i="20"/>
  <c r="K2617" i="20"/>
  <c r="L2617" i="20"/>
  <c r="M2617" i="20"/>
  <c r="J2618" i="20"/>
  <c r="K2618" i="20"/>
  <c r="L2618" i="20"/>
  <c r="M2618" i="20"/>
  <c r="J2619" i="20"/>
  <c r="K2619" i="20"/>
  <c r="L2619" i="20"/>
  <c r="M2619" i="20"/>
  <c r="J2620" i="20"/>
  <c r="K2620" i="20"/>
  <c r="L2620" i="20"/>
  <c r="M2620" i="20"/>
  <c r="J2621" i="20"/>
  <c r="K2621" i="20"/>
  <c r="L2621" i="20"/>
  <c r="M2621" i="20"/>
  <c r="J2622" i="20"/>
  <c r="K2622" i="20"/>
  <c r="L2622" i="20"/>
  <c r="M2622" i="20"/>
  <c r="J2623" i="20"/>
  <c r="K2623" i="20"/>
  <c r="L2623" i="20"/>
  <c r="M2623" i="20"/>
  <c r="J2624" i="20"/>
  <c r="K2624" i="20"/>
  <c r="L2624" i="20"/>
  <c r="M2624" i="20"/>
  <c r="J2625" i="20"/>
  <c r="K2625" i="20"/>
  <c r="L2625" i="20"/>
  <c r="M2625" i="20"/>
  <c r="J2626" i="20"/>
  <c r="K2626" i="20"/>
  <c r="L2626" i="20"/>
  <c r="M2626" i="20"/>
  <c r="J2627" i="20"/>
  <c r="K2627" i="20"/>
  <c r="L2627" i="20"/>
  <c r="M2627" i="20"/>
  <c r="J2628" i="20"/>
  <c r="K2628" i="20"/>
  <c r="L2628" i="20"/>
  <c r="M2628" i="20"/>
  <c r="J2629" i="20"/>
  <c r="K2629" i="20"/>
  <c r="L2629" i="20"/>
  <c r="M2629" i="20"/>
  <c r="J2630" i="20"/>
  <c r="K2630" i="20"/>
  <c r="L2630" i="20"/>
  <c r="M2630" i="20"/>
  <c r="J2631" i="20"/>
  <c r="K2631" i="20"/>
  <c r="L2631" i="20"/>
  <c r="M2631" i="20"/>
  <c r="J2632" i="20"/>
  <c r="K2632" i="20"/>
  <c r="L2632" i="20"/>
  <c r="M2632" i="20"/>
  <c r="J2633" i="20"/>
  <c r="K2633" i="20"/>
  <c r="L2633" i="20"/>
  <c r="M2633" i="20"/>
  <c r="J2634" i="20"/>
  <c r="K2634" i="20"/>
  <c r="L2634" i="20"/>
  <c r="M2634" i="20"/>
  <c r="J2635" i="20"/>
  <c r="K2635" i="20"/>
  <c r="L2635" i="20"/>
  <c r="M2635" i="20"/>
  <c r="J2636" i="20"/>
  <c r="K2636" i="20"/>
  <c r="L2636" i="20"/>
  <c r="M2636" i="20"/>
  <c r="J2637" i="20"/>
  <c r="K2637" i="20"/>
  <c r="L2637" i="20"/>
  <c r="M2637" i="20"/>
  <c r="J2638" i="20"/>
  <c r="K2638" i="20"/>
  <c r="L2638" i="20"/>
  <c r="M2638" i="20"/>
  <c r="J2639" i="20"/>
  <c r="K2639" i="20"/>
  <c r="L2639" i="20"/>
  <c r="M2639" i="20"/>
  <c r="J2640" i="20"/>
  <c r="K2640" i="20"/>
  <c r="L2640" i="20"/>
  <c r="M2640" i="20"/>
  <c r="J2641" i="20"/>
  <c r="K2641" i="20"/>
  <c r="L2641" i="20"/>
  <c r="M2641" i="20"/>
  <c r="J2642" i="20"/>
  <c r="K2642" i="20"/>
  <c r="L2642" i="20"/>
  <c r="M2642" i="20"/>
  <c r="J2643" i="20"/>
  <c r="K2643" i="20"/>
  <c r="L2643" i="20"/>
  <c r="M2643" i="20"/>
  <c r="J2644" i="20"/>
  <c r="K2644" i="20"/>
  <c r="L2644" i="20"/>
  <c r="M2644" i="20"/>
  <c r="J2645" i="20"/>
  <c r="K2645" i="20"/>
  <c r="L2645" i="20"/>
  <c r="M2645" i="20"/>
  <c r="J2646" i="20"/>
  <c r="K2646" i="20"/>
  <c r="L2646" i="20"/>
  <c r="M2646" i="20"/>
  <c r="J2647" i="20"/>
  <c r="K2647" i="20"/>
  <c r="L2647" i="20"/>
  <c r="M2647" i="20"/>
  <c r="J2648" i="20"/>
  <c r="K2648" i="20"/>
  <c r="L2648" i="20"/>
  <c r="M2648" i="20"/>
  <c r="J2649" i="20"/>
  <c r="K2649" i="20"/>
  <c r="L2649" i="20"/>
  <c r="M2649" i="20"/>
  <c r="J2650" i="20"/>
  <c r="K2650" i="20"/>
  <c r="L2650" i="20"/>
  <c r="M2650" i="20"/>
  <c r="J2651" i="20"/>
  <c r="K2651" i="20"/>
  <c r="L2651" i="20"/>
  <c r="M2651" i="20"/>
  <c r="J2652" i="20"/>
  <c r="K2652" i="20"/>
  <c r="L2652" i="20"/>
  <c r="M2652" i="20"/>
  <c r="J2653" i="20"/>
  <c r="K2653" i="20"/>
  <c r="L2653" i="20"/>
  <c r="M2653" i="20"/>
  <c r="J2654" i="20"/>
  <c r="K2654" i="20"/>
  <c r="L2654" i="20"/>
  <c r="M2654" i="20"/>
  <c r="J2655" i="20"/>
  <c r="K2655" i="20"/>
  <c r="L2655" i="20"/>
  <c r="M2655" i="20"/>
  <c r="J2656" i="20"/>
  <c r="K2656" i="20"/>
  <c r="L2656" i="20"/>
  <c r="M2656" i="20"/>
  <c r="J2657" i="20"/>
  <c r="K2657" i="20"/>
  <c r="L2657" i="20"/>
  <c r="M2657" i="20"/>
  <c r="J2658" i="20"/>
  <c r="K2658" i="20"/>
  <c r="L2658" i="20"/>
  <c r="M2658" i="20"/>
  <c r="J2659" i="20"/>
  <c r="K2659" i="20"/>
  <c r="L2659" i="20"/>
  <c r="M2659" i="20"/>
  <c r="J2660" i="20"/>
  <c r="K2660" i="20"/>
  <c r="L2660" i="20"/>
  <c r="M2660" i="20"/>
  <c r="J2661" i="20"/>
  <c r="K2661" i="20"/>
  <c r="L2661" i="20"/>
  <c r="M2661" i="20"/>
  <c r="J2662" i="20"/>
  <c r="K2662" i="20"/>
  <c r="L2662" i="20"/>
  <c r="M2662" i="20"/>
  <c r="J2663" i="20"/>
  <c r="K2663" i="20"/>
  <c r="L2663" i="20"/>
  <c r="M2663" i="20"/>
  <c r="J2664" i="20"/>
  <c r="K2664" i="20"/>
  <c r="L2664" i="20"/>
  <c r="M2664" i="20"/>
  <c r="J2665" i="20"/>
  <c r="K2665" i="20"/>
  <c r="L2665" i="20"/>
  <c r="M2665" i="20"/>
  <c r="J2666" i="20"/>
  <c r="K2666" i="20"/>
  <c r="L2666" i="20"/>
  <c r="M2666" i="20"/>
  <c r="J2667" i="20"/>
  <c r="K2667" i="20"/>
  <c r="L2667" i="20"/>
  <c r="M2667" i="20"/>
  <c r="J2668" i="20"/>
  <c r="K2668" i="20"/>
  <c r="L2668" i="20"/>
  <c r="M2668" i="20"/>
  <c r="J2669" i="20"/>
  <c r="K2669" i="20"/>
  <c r="L2669" i="20"/>
  <c r="M2669" i="20"/>
  <c r="J2670" i="20"/>
  <c r="K2670" i="20"/>
  <c r="L2670" i="20"/>
  <c r="M2670" i="20"/>
  <c r="J2671" i="20"/>
  <c r="K2671" i="20"/>
  <c r="L2671" i="20"/>
  <c r="M2671" i="20"/>
  <c r="J2672" i="20"/>
  <c r="K2672" i="20"/>
  <c r="L2672" i="20"/>
  <c r="M2672" i="20"/>
  <c r="J2673" i="20"/>
  <c r="K2673" i="20"/>
  <c r="L2673" i="20"/>
  <c r="M2673" i="20"/>
  <c r="J2674" i="20"/>
  <c r="K2674" i="20"/>
  <c r="L2674" i="20"/>
  <c r="M2674" i="20"/>
  <c r="J2675" i="20"/>
  <c r="K2675" i="20"/>
  <c r="L2675" i="20"/>
  <c r="M2675" i="20"/>
  <c r="J2676" i="20"/>
  <c r="K2676" i="20"/>
  <c r="L2676" i="20"/>
  <c r="M2676" i="20"/>
  <c r="J2677" i="20"/>
  <c r="K2677" i="20"/>
  <c r="L2677" i="20"/>
  <c r="M2677" i="20"/>
  <c r="J2678" i="20"/>
  <c r="K2678" i="20"/>
  <c r="L2678" i="20"/>
  <c r="M2678" i="20"/>
  <c r="J2679" i="20"/>
  <c r="K2679" i="20"/>
  <c r="L2679" i="20"/>
  <c r="M2679" i="20"/>
  <c r="J2680" i="20"/>
  <c r="K2680" i="20"/>
  <c r="L2680" i="20"/>
  <c r="M2680" i="20"/>
  <c r="J2681" i="20"/>
  <c r="K2681" i="20"/>
  <c r="L2681" i="20"/>
  <c r="M2681" i="20"/>
  <c r="J2682" i="20"/>
  <c r="K2682" i="20"/>
  <c r="L2682" i="20"/>
  <c r="M2682" i="20"/>
  <c r="J2683" i="20"/>
  <c r="K2683" i="20"/>
  <c r="L2683" i="20"/>
  <c r="M2683" i="20"/>
  <c r="J2684" i="20"/>
  <c r="K2684" i="20"/>
  <c r="L2684" i="20"/>
  <c r="M2684" i="20"/>
  <c r="J2685" i="20"/>
  <c r="K2685" i="20"/>
  <c r="L2685" i="20"/>
  <c r="M2685" i="20"/>
  <c r="J2686" i="20"/>
  <c r="K2686" i="20"/>
  <c r="L2686" i="20"/>
  <c r="M2686" i="20"/>
  <c r="J2687" i="20"/>
  <c r="K2687" i="20"/>
  <c r="L2687" i="20"/>
  <c r="M2687" i="20"/>
  <c r="J2688" i="20"/>
  <c r="K2688" i="20"/>
  <c r="L2688" i="20"/>
  <c r="M2688" i="20"/>
  <c r="J2689" i="20"/>
  <c r="K2689" i="20"/>
  <c r="L2689" i="20"/>
  <c r="M2689" i="20"/>
  <c r="J2690" i="20"/>
  <c r="K2690" i="20"/>
  <c r="L2690" i="20"/>
  <c r="M2690" i="20"/>
  <c r="J2691" i="20"/>
  <c r="K2691" i="20"/>
  <c r="L2691" i="20"/>
  <c r="M2691" i="20"/>
  <c r="J2692" i="20"/>
  <c r="K2692" i="20"/>
  <c r="L2692" i="20"/>
  <c r="M2692" i="20"/>
  <c r="J2693" i="20"/>
  <c r="K2693" i="20"/>
  <c r="L2693" i="20"/>
  <c r="M2693" i="20"/>
  <c r="J2694" i="20"/>
  <c r="K2694" i="20"/>
  <c r="L2694" i="20"/>
  <c r="M2694" i="20"/>
  <c r="J2695" i="20"/>
  <c r="K2695" i="20"/>
  <c r="L2695" i="20"/>
  <c r="M2695" i="20"/>
  <c r="J2696" i="20"/>
  <c r="K2696" i="20"/>
  <c r="L2696" i="20"/>
  <c r="M2696" i="20"/>
  <c r="J2697" i="20"/>
  <c r="K2697" i="20"/>
  <c r="L2697" i="20"/>
  <c r="M2697" i="20"/>
  <c r="J2698" i="20"/>
  <c r="K2698" i="20"/>
  <c r="L2698" i="20"/>
  <c r="M2698" i="20"/>
  <c r="J2699" i="20"/>
  <c r="K2699" i="20"/>
  <c r="L2699" i="20"/>
  <c r="M2699" i="20"/>
  <c r="J2700" i="20"/>
  <c r="K2700" i="20"/>
  <c r="L2700" i="20"/>
  <c r="M2700" i="20"/>
  <c r="J2701" i="20"/>
  <c r="K2701" i="20"/>
  <c r="L2701" i="20"/>
  <c r="M2701" i="20"/>
  <c r="J2702" i="20"/>
  <c r="K2702" i="20"/>
  <c r="L2702" i="20"/>
  <c r="M2702" i="20"/>
  <c r="J2703" i="20"/>
  <c r="K2703" i="20"/>
  <c r="L2703" i="20"/>
  <c r="M2703" i="20"/>
  <c r="J2704" i="20"/>
  <c r="K2704" i="20"/>
  <c r="L2704" i="20"/>
  <c r="M2704" i="20"/>
  <c r="J2705" i="20"/>
  <c r="K2705" i="20"/>
  <c r="L2705" i="20"/>
  <c r="M2705" i="20"/>
  <c r="J2706" i="20"/>
  <c r="K2706" i="20"/>
  <c r="L2706" i="20"/>
  <c r="M2706" i="20"/>
  <c r="J2707" i="20"/>
  <c r="K2707" i="20"/>
  <c r="L2707" i="20"/>
  <c r="M2707" i="20"/>
  <c r="J2708" i="20"/>
  <c r="K2708" i="20"/>
  <c r="L2708" i="20"/>
  <c r="M2708" i="20"/>
  <c r="J2709" i="20"/>
  <c r="K2709" i="20"/>
  <c r="L2709" i="20"/>
  <c r="M2709" i="20"/>
  <c r="J2710" i="20"/>
  <c r="K2710" i="20"/>
  <c r="L2710" i="20"/>
  <c r="M2710" i="20"/>
  <c r="J2711" i="20"/>
  <c r="K2711" i="20"/>
  <c r="L2711" i="20"/>
  <c r="M2711" i="20"/>
  <c r="J2712" i="20"/>
  <c r="K2712" i="20"/>
  <c r="L2712" i="20"/>
  <c r="M2712" i="20"/>
  <c r="J2713" i="20"/>
  <c r="K2713" i="20"/>
  <c r="L2713" i="20"/>
  <c r="M2713" i="20"/>
  <c r="J2714" i="20"/>
  <c r="K2714" i="20"/>
  <c r="L2714" i="20"/>
  <c r="M2714" i="20"/>
  <c r="J2715" i="20"/>
  <c r="K2715" i="20"/>
  <c r="L2715" i="20"/>
  <c r="M2715" i="20"/>
  <c r="J2716" i="20"/>
  <c r="K2716" i="20"/>
  <c r="L2716" i="20"/>
  <c r="M2716" i="20"/>
  <c r="J2717" i="20"/>
  <c r="K2717" i="20"/>
  <c r="L2717" i="20"/>
  <c r="M2717" i="20"/>
  <c r="J2718" i="20"/>
  <c r="K2718" i="20"/>
  <c r="L2718" i="20"/>
  <c r="M2718" i="20"/>
  <c r="J2719" i="20"/>
  <c r="K2719" i="20"/>
  <c r="L2719" i="20"/>
  <c r="M2719" i="20"/>
  <c r="J2720" i="20"/>
  <c r="K2720" i="20"/>
  <c r="L2720" i="20"/>
  <c r="M2720" i="20"/>
  <c r="J2721" i="20"/>
  <c r="K2721" i="20"/>
  <c r="L2721" i="20"/>
  <c r="M2721" i="20"/>
  <c r="J2722" i="20"/>
  <c r="K2722" i="20"/>
  <c r="L2722" i="20"/>
  <c r="M2722" i="20"/>
  <c r="J2723" i="20"/>
  <c r="K2723" i="20"/>
  <c r="L2723" i="20"/>
  <c r="M2723" i="20"/>
  <c r="J2724" i="20"/>
  <c r="K2724" i="20"/>
  <c r="L2724" i="20"/>
  <c r="M2724" i="20"/>
  <c r="J2725" i="20"/>
  <c r="K2725" i="20"/>
  <c r="L2725" i="20"/>
  <c r="M2725" i="20"/>
  <c r="J2726" i="20"/>
  <c r="K2726" i="20"/>
  <c r="L2726" i="20"/>
  <c r="M2726" i="20"/>
  <c r="J2727" i="20"/>
  <c r="K2727" i="20"/>
  <c r="L2727" i="20"/>
  <c r="M2727" i="20"/>
  <c r="J2728" i="20"/>
  <c r="K2728" i="20"/>
  <c r="L2728" i="20"/>
  <c r="M2728" i="20"/>
  <c r="J2729" i="20"/>
  <c r="K2729" i="20"/>
  <c r="L2729" i="20"/>
  <c r="M2729" i="20"/>
  <c r="J2730" i="20"/>
  <c r="K2730" i="20"/>
  <c r="L2730" i="20"/>
  <c r="M2730" i="20"/>
  <c r="J2731" i="20"/>
  <c r="K2731" i="20"/>
  <c r="L2731" i="20"/>
  <c r="M2731" i="20"/>
  <c r="J2732" i="20"/>
  <c r="K2732" i="20"/>
  <c r="L2732" i="20"/>
  <c r="M2732" i="20"/>
  <c r="J2733" i="20"/>
  <c r="K2733" i="20"/>
  <c r="L2733" i="20"/>
  <c r="M2733" i="20"/>
  <c r="J2734" i="20"/>
  <c r="K2734" i="20"/>
  <c r="L2734" i="20"/>
  <c r="M2734" i="20"/>
  <c r="J2735" i="20"/>
  <c r="K2735" i="20"/>
  <c r="L2735" i="20"/>
  <c r="M2735" i="20"/>
  <c r="J2736" i="20"/>
  <c r="K2736" i="20"/>
  <c r="L2736" i="20"/>
  <c r="M2736" i="20"/>
  <c r="J2737" i="20"/>
  <c r="K2737" i="20"/>
  <c r="L2737" i="20"/>
  <c r="M2737" i="20"/>
  <c r="J2738" i="20"/>
  <c r="K2738" i="20"/>
  <c r="L2738" i="20"/>
  <c r="M2738" i="20"/>
  <c r="J2739" i="20"/>
  <c r="K2739" i="20"/>
  <c r="L2739" i="20"/>
  <c r="M2739" i="20"/>
  <c r="J2740" i="20"/>
  <c r="K2740" i="20"/>
  <c r="L2740" i="20"/>
  <c r="M2740" i="20"/>
  <c r="J2741" i="20"/>
  <c r="K2741" i="20"/>
  <c r="L2741" i="20"/>
  <c r="M2741" i="20"/>
  <c r="J2742" i="20"/>
  <c r="K2742" i="20"/>
  <c r="L2742" i="20"/>
  <c r="M2742" i="20"/>
  <c r="J2743" i="20"/>
  <c r="K2743" i="20"/>
  <c r="L2743" i="20"/>
  <c r="M2743" i="20"/>
  <c r="J2744" i="20"/>
  <c r="K2744" i="20"/>
  <c r="L2744" i="20"/>
  <c r="M2744" i="20"/>
  <c r="J2745" i="20"/>
  <c r="K2745" i="20"/>
  <c r="L2745" i="20"/>
  <c r="M2745" i="20"/>
  <c r="J2746" i="20"/>
  <c r="K2746" i="20"/>
  <c r="L2746" i="20"/>
  <c r="M2746" i="20"/>
  <c r="J2747" i="20"/>
  <c r="K2747" i="20"/>
  <c r="L2747" i="20"/>
  <c r="M2747" i="20"/>
  <c r="J2748" i="20"/>
  <c r="K2748" i="20"/>
  <c r="L2748" i="20"/>
  <c r="M2748" i="20"/>
  <c r="J2749" i="20"/>
  <c r="K2749" i="20"/>
  <c r="L2749" i="20"/>
  <c r="M2749" i="20"/>
  <c r="J2750" i="20"/>
  <c r="K2750" i="20"/>
  <c r="L2750" i="20"/>
  <c r="M2750" i="20"/>
  <c r="J2751" i="20"/>
  <c r="K2751" i="20"/>
  <c r="L2751" i="20"/>
  <c r="M2751" i="20"/>
  <c r="J2752" i="20"/>
  <c r="K2752" i="20"/>
  <c r="L2752" i="20"/>
  <c r="M2752" i="20"/>
  <c r="J2753" i="20"/>
  <c r="K2753" i="20"/>
  <c r="L2753" i="20"/>
  <c r="M2753" i="20"/>
  <c r="J2754" i="20"/>
  <c r="K2754" i="20"/>
  <c r="L2754" i="20"/>
  <c r="M2754" i="20"/>
  <c r="J2755" i="20"/>
  <c r="K2755" i="20"/>
  <c r="L2755" i="20"/>
  <c r="M2755" i="20"/>
  <c r="J2756" i="20"/>
  <c r="K2756" i="20"/>
  <c r="L2756" i="20"/>
  <c r="M2756" i="20"/>
  <c r="J2757" i="20"/>
  <c r="K2757" i="20"/>
  <c r="L2757" i="20"/>
  <c r="M2757" i="20"/>
  <c r="J2758" i="20"/>
  <c r="K2758" i="20"/>
  <c r="L2758" i="20"/>
  <c r="M2758" i="20"/>
  <c r="J2759" i="20"/>
  <c r="K2759" i="20"/>
  <c r="L2759" i="20"/>
  <c r="M2759" i="20"/>
  <c r="J2760" i="20"/>
  <c r="K2760" i="20"/>
  <c r="L2760" i="20"/>
  <c r="M2760" i="20"/>
  <c r="J2761" i="20"/>
  <c r="K2761" i="20"/>
  <c r="L2761" i="20"/>
  <c r="M2761" i="20"/>
  <c r="J2762" i="20"/>
  <c r="K2762" i="20"/>
  <c r="L2762" i="20"/>
  <c r="M2762" i="20"/>
  <c r="J2763" i="20"/>
  <c r="K2763" i="20"/>
  <c r="L2763" i="20"/>
  <c r="M2763" i="20"/>
  <c r="J2764" i="20"/>
  <c r="K2764" i="20"/>
  <c r="L2764" i="20"/>
  <c r="M2764" i="20"/>
  <c r="J2765" i="20"/>
  <c r="K2765" i="20"/>
  <c r="L2765" i="20"/>
  <c r="M2765" i="20"/>
  <c r="J2766" i="20"/>
  <c r="K2766" i="20"/>
  <c r="L2766" i="20"/>
  <c r="M2766" i="20"/>
  <c r="J2767" i="20"/>
  <c r="K2767" i="20"/>
  <c r="L2767" i="20"/>
  <c r="M2767" i="20"/>
  <c r="J2768" i="20"/>
  <c r="K2768" i="20"/>
  <c r="L2768" i="20"/>
  <c r="M2768" i="20"/>
  <c r="J2769" i="20"/>
  <c r="K2769" i="20"/>
  <c r="L2769" i="20"/>
  <c r="M2769" i="20"/>
  <c r="J2770" i="20"/>
  <c r="K2770" i="20"/>
  <c r="L2770" i="20"/>
  <c r="M2770" i="20"/>
  <c r="J2771" i="20"/>
  <c r="K2771" i="20"/>
  <c r="L2771" i="20"/>
  <c r="M2771" i="20"/>
  <c r="J2772" i="20"/>
  <c r="K2772" i="20"/>
  <c r="L2772" i="20"/>
  <c r="M2772" i="20"/>
  <c r="J2773" i="20"/>
  <c r="K2773" i="20"/>
  <c r="L2773" i="20"/>
  <c r="M2773" i="20"/>
  <c r="J2774" i="20"/>
  <c r="K2774" i="20"/>
  <c r="L2774" i="20"/>
  <c r="M2774" i="20"/>
  <c r="J2775" i="20"/>
  <c r="K2775" i="20"/>
  <c r="L2775" i="20"/>
  <c r="M2775" i="20"/>
  <c r="J2776" i="20"/>
  <c r="K2776" i="20"/>
  <c r="L2776" i="20"/>
  <c r="M2776" i="20"/>
  <c r="J2777" i="20"/>
  <c r="K2777" i="20"/>
  <c r="L2777" i="20"/>
  <c r="M2777" i="20"/>
  <c r="J2778" i="20"/>
  <c r="K2778" i="20"/>
  <c r="L2778" i="20"/>
  <c r="M2778" i="20"/>
  <c r="J2779" i="20"/>
  <c r="K2779" i="20"/>
  <c r="L2779" i="20"/>
  <c r="M2779" i="20"/>
  <c r="J2780" i="20"/>
  <c r="K2780" i="20"/>
  <c r="L2780" i="20"/>
  <c r="M2780" i="20"/>
  <c r="J2781" i="20"/>
  <c r="K2781" i="20"/>
  <c r="L2781" i="20"/>
  <c r="M2781" i="20"/>
  <c r="J2782" i="20"/>
  <c r="K2782" i="20"/>
  <c r="L2782" i="20"/>
  <c r="M2782" i="20"/>
  <c r="J2783" i="20"/>
  <c r="K2783" i="20"/>
  <c r="L2783" i="20"/>
  <c r="M2783" i="20"/>
  <c r="J2784" i="20"/>
  <c r="K2784" i="20"/>
  <c r="L2784" i="20"/>
  <c r="M2784" i="20"/>
  <c r="J2785" i="20"/>
  <c r="K2785" i="20"/>
  <c r="L2785" i="20"/>
  <c r="M2785" i="20"/>
  <c r="J2786" i="20"/>
  <c r="K2786" i="20"/>
  <c r="L2786" i="20"/>
  <c r="M2786" i="20"/>
  <c r="J2787" i="20"/>
  <c r="K2787" i="20"/>
  <c r="L2787" i="20"/>
  <c r="M2787" i="20"/>
  <c r="J2788" i="20"/>
  <c r="K2788" i="20"/>
  <c r="L2788" i="20"/>
  <c r="M2788" i="20"/>
  <c r="J2789" i="20"/>
  <c r="K2789" i="20"/>
  <c r="L2789" i="20"/>
  <c r="M2789" i="20"/>
  <c r="J2790" i="20"/>
  <c r="K2790" i="20"/>
  <c r="L2790" i="20"/>
  <c r="M2790" i="20"/>
  <c r="J2791" i="20"/>
  <c r="K2791" i="20"/>
  <c r="L2791" i="20"/>
  <c r="M2791" i="20"/>
  <c r="J2792" i="20"/>
  <c r="K2792" i="20"/>
  <c r="L2792" i="20"/>
  <c r="M2792" i="20"/>
  <c r="J2793" i="20"/>
  <c r="K2793" i="20"/>
  <c r="L2793" i="20"/>
  <c r="M2793" i="20"/>
  <c r="J2794" i="20"/>
  <c r="K2794" i="20"/>
  <c r="L2794" i="20"/>
  <c r="M2794" i="20"/>
  <c r="J2795" i="20"/>
  <c r="K2795" i="20"/>
  <c r="L2795" i="20"/>
  <c r="M2795" i="20"/>
  <c r="J2796" i="20"/>
  <c r="K2796" i="20"/>
  <c r="L2796" i="20"/>
  <c r="M2796" i="20"/>
  <c r="J2797" i="20"/>
  <c r="K2797" i="20"/>
  <c r="L2797" i="20"/>
  <c r="M2797" i="20"/>
  <c r="J2798" i="20"/>
  <c r="K2798" i="20"/>
  <c r="L2798" i="20"/>
  <c r="M2798" i="20"/>
  <c r="J2799" i="20"/>
  <c r="K2799" i="20"/>
  <c r="L2799" i="20"/>
  <c r="M2799" i="20"/>
  <c r="J2800" i="20"/>
  <c r="K2800" i="20"/>
  <c r="L2800" i="20"/>
  <c r="M2800" i="20"/>
  <c r="J2801" i="20"/>
  <c r="K2801" i="20"/>
  <c r="L2801" i="20"/>
  <c r="M2801" i="20"/>
  <c r="J2802" i="20"/>
  <c r="K2802" i="20"/>
  <c r="L2802" i="20"/>
  <c r="M2802" i="20"/>
  <c r="J2803" i="20"/>
  <c r="K2803" i="20"/>
  <c r="L2803" i="20"/>
  <c r="M2803" i="20"/>
  <c r="J2804" i="20"/>
  <c r="K2804" i="20"/>
  <c r="L2804" i="20"/>
  <c r="M2804" i="20"/>
  <c r="J2805" i="20"/>
  <c r="K2805" i="20"/>
  <c r="L2805" i="20"/>
  <c r="M2805" i="20"/>
  <c r="J2806" i="20"/>
  <c r="K2806" i="20"/>
  <c r="L2806" i="20"/>
  <c r="M2806" i="20"/>
  <c r="J2807" i="20"/>
  <c r="K2807" i="20"/>
  <c r="L2807" i="20"/>
  <c r="M2807" i="20"/>
  <c r="J2808" i="20"/>
  <c r="K2808" i="20"/>
  <c r="L2808" i="20"/>
  <c r="M2808" i="20"/>
  <c r="J2809" i="20"/>
  <c r="K2809" i="20"/>
  <c r="L2809" i="20"/>
  <c r="M2809" i="20"/>
  <c r="J2810" i="20"/>
  <c r="K2810" i="20"/>
  <c r="L2810" i="20"/>
  <c r="M2810" i="20"/>
  <c r="J2811" i="20"/>
  <c r="K2811" i="20"/>
  <c r="L2811" i="20"/>
  <c r="M2811" i="20"/>
  <c r="J2812" i="20"/>
  <c r="K2812" i="20"/>
  <c r="L2812" i="20"/>
  <c r="M2812" i="20"/>
  <c r="J2813" i="20"/>
  <c r="K2813" i="20"/>
  <c r="L2813" i="20"/>
  <c r="M2813" i="20"/>
  <c r="J2814" i="20"/>
  <c r="K2814" i="20"/>
  <c r="L2814" i="20"/>
  <c r="M2814" i="20"/>
  <c r="J2815" i="20"/>
  <c r="K2815" i="20"/>
  <c r="L2815" i="20"/>
  <c r="M2815" i="20"/>
  <c r="J2816" i="20"/>
  <c r="K2816" i="20"/>
  <c r="L2816" i="20"/>
  <c r="M2816" i="20"/>
  <c r="J2817" i="20"/>
  <c r="K2817" i="20"/>
  <c r="L2817" i="20"/>
  <c r="M2817" i="20"/>
  <c r="J2818" i="20"/>
  <c r="K2818" i="20"/>
  <c r="L2818" i="20"/>
  <c r="M2818" i="20"/>
  <c r="J2819" i="20"/>
  <c r="K2819" i="20"/>
  <c r="L2819" i="20"/>
  <c r="M2819" i="20"/>
  <c r="J2820" i="20"/>
  <c r="K2820" i="20"/>
  <c r="L2820" i="20"/>
  <c r="M2820" i="20"/>
  <c r="J2821" i="20"/>
  <c r="K2821" i="20"/>
  <c r="L2821" i="20"/>
  <c r="M2821" i="20"/>
  <c r="J2822" i="20"/>
  <c r="K2822" i="20"/>
  <c r="L2822" i="20"/>
  <c r="M2822" i="20"/>
  <c r="J2823" i="20"/>
  <c r="K2823" i="20"/>
  <c r="L2823" i="20"/>
  <c r="M2823" i="20"/>
  <c r="J2824" i="20"/>
  <c r="K2824" i="20"/>
  <c r="L2824" i="20"/>
  <c r="M2824" i="20"/>
  <c r="J2825" i="20"/>
  <c r="K2825" i="20"/>
  <c r="L2825" i="20"/>
  <c r="M2825" i="20"/>
  <c r="J2826" i="20"/>
  <c r="K2826" i="20"/>
  <c r="L2826" i="20"/>
  <c r="M2826" i="20"/>
  <c r="J2827" i="20"/>
  <c r="K2827" i="20"/>
  <c r="L2827" i="20"/>
  <c r="M2827" i="20"/>
  <c r="J2828" i="20"/>
  <c r="K2828" i="20"/>
  <c r="L2828" i="20"/>
  <c r="M2828" i="20"/>
  <c r="J2829" i="20"/>
  <c r="K2829" i="20"/>
  <c r="L2829" i="20"/>
  <c r="M2829" i="20"/>
  <c r="J2830" i="20"/>
  <c r="K2830" i="20"/>
  <c r="L2830" i="20"/>
  <c r="M2830" i="20"/>
  <c r="J2831" i="20"/>
  <c r="K2831" i="20"/>
  <c r="L2831" i="20"/>
  <c r="M2831" i="20"/>
  <c r="J2832" i="20"/>
  <c r="K2832" i="20"/>
  <c r="L2832" i="20"/>
  <c r="M2832" i="20"/>
  <c r="J2833" i="20"/>
  <c r="K2833" i="20"/>
  <c r="L2833" i="20"/>
  <c r="M2833" i="20"/>
  <c r="J2834" i="20"/>
  <c r="K2834" i="20"/>
  <c r="L2834" i="20"/>
  <c r="M2834" i="20"/>
  <c r="J2835" i="20"/>
  <c r="K2835" i="20"/>
  <c r="L2835" i="20"/>
  <c r="M2835" i="20"/>
  <c r="J2836" i="20"/>
  <c r="K2836" i="20"/>
  <c r="L2836" i="20"/>
  <c r="M2836" i="20"/>
  <c r="J2837" i="20"/>
  <c r="K2837" i="20"/>
  <c r="L2837" i="20"/>
  <c r="M2837" i="20"/>
  <c r="J2838" i="20"/>
  <c r="K2838" i="20"/>
  <c r="L2838" i="20"/>
  <c r="M2838" i="20"/>
  <c r="J2839" i="20"/>
  <c r="K2839" i="20"/>
  <c r="L2839" i="20"/>
  <c r="M2839" i="20"/>
  <c r="J2840" i="20"/>
  <c r="K2840" i="20"/>
  <c r="L2840" i="20"/>
  <c r="M2840" i="20"/>
  <c r="J2841" i="20"/>
  <c r="K2841" i="20"/>
  <c r="L2841" i="20"/>
  <c r="M2841" i="20"/>
  <c r="J2842" i="20"/>
  <c r="K2842" i="20"/>
  <c r="L2842" i="20"/>
  <c r="M2842" i="20"/>
  <c r="J2843" i="20"/>
  <c r="K2843" i="20"/>
  <c r="L2843" i="20"/>
  <c r="M2843" i="20"/>
  <c r="J2844" i="20"/>
  <c r="K2844" i="20"/>
  <c r="L2844" i="20"/>
  <c r="M2844" i="20"/>
  <c r="J2845" i="20"/>
  <c r="K2845" i="20"/>
  <c r="L2845" i="20"/>
  <c r="M2845" i="20"/>
  <c r="J2846" i="20"/>
  <c r="K2846" i="20"/>
  <c r="L2846" i="20"/>
  <c r="M2846" i="20"/>
  <c r="J2847" i="20"/>
  <c r="K2847" i="20"/>
  <c r="L2847" i="20"/>
  <c r="M2847" i="20"/>
  <c r="J2848" i="20"/>
  <c r="K2848" i="20"/>
  <c r="L2848" i="20"/>
  <c r="M2848" i="20"/>
  <c r="J2849" i="20"/>
  <c r="K2849" i="20"/>
  <c r="L2849" i="20"/>
  <c r="M2849" i="20"/>
  <c r="J2850" i="20"/>
  <c r="K2850" i="20"/>
  <c r="L2850" i="20"/>
  <c r="M2850" i="20"/>
  <c r="J2851" i="20"/>
  <c r="K2851" i="20"/>
  <c r="L2851" i="20"/>
  <c r="M2851" i="20"/>
  <c r="J2852" i="20"/>
  <c r="K2852" i="20"/>
  <c r="L2852" i="20"/>
  <c r="M2852" i="20"/>
  <c r="J2853" i="20"/>
  <c r="K2853" i="20"/>
  <c r="L2853" i="20"/>
  <c r="M2853" i="20"/>
  <c r="J2854" i="20"/>
  <c r="K2854" i="20"/>
  <c r="L2854" i="20"/>
  <c r="M2854" i="20"/>
  <c r="J2855" i="20"/>
  <c r="K2855" i="20"/>
  <c r="L2855" i="20"/>
  <c r="M2855" i="20"/>
  <c r="J2856" i="20"/>
  <c r="K2856" i="20"/>
  <c r="L2856" i="20"/>
  <c r="M2856" i="20"/>
  <c r="J2857" i="20"/>
  <c r="K2857" i="20"/>
  <c r="L2857" i="20"/>
  <c r="M2857" i="20"/>
  <c r="J2858" i="20"/>
  <c r="K2858" i="20"/>
  <c r="L2858" i="20"/>
  <c r="M2858" i="20"/>
  <c r="J2859" i="20"/>
  <c r="K2859" i="20"/>
  <c r="L2859" i="20"/>
  <c r="M2859" i="20"/>
  <c r="J2860" i="20"/>
  <c r="K2860" i="20"/>
  <c r="L2860" i="20"/>
  <c r="M2860" i="20"/>
  <c r="J2861" i="20"/>
  <c r="K2861" i="20"/>
  <c r="L2861" i="20"/>
  <c r="M2861" i="20"/>
  <c r="J2862" i="20"/>
  <c r="K2862" i="20"/>
  <c r="L2862" i="20"/>
  <c r="M2862" i="20"/>
  <c r="J2863" i="20"/>
  <c r="K2863" i="20"/>
  <c r="L2863" i="20"/>
  <c r="M2863" i="20"/>
  <c r="J2864" i="20"/>
  <c r="K2864" i="20"/>
  <c r="L2864" i="20"/>
  <c r="M2864" i="20"/>
  <c r="J2865" i="20"/>
  <c r="K2865" i="20"/>
  <c r="L2865" i="20"/>
  <c r="M2865" i="20"/>
  <c r="J2866" i="20"/>
  <c r="K2866" i="20"/>
  <c r="L2866" i="20"/>
  <c r="M2866" i="20"/>
  <c r="J2867" i="20"/>
  <c r="K2867" i="20"/>
  <c r="L2867" i="20"/>
  <c r="M2867" i="20"/>
  <c r="J2868" i="20"/>
  <c r="K2868" i="20"/>
  <c r="L2868" i="20"/>
  <c r="M2868" i="20"/>
  <c r="J2869" i="20"/>
  <c r="K2869" i="20"/>
  <c r="L2869" i="20"/>
  <c r="M2869" i="20"/>
  <c r="J2870" i="20"/>
  <c r="K2870" i="20"/>
  <c r="L2870" i="20"/>
  <c r="M2870" i="20"/>
  <c r="J2871" i="20"/>
  <c r="K2871" i="20"/>
  <c r="L2871" i="20"/>
  <c r="M2871" i="20"/>
  <c r="J2872" i="20"/>
  <c r="K2872" i="20"/>
  <c r="L2872" i="20"/>
  <c r="M2872" i="20"/>
  <c r="J2873" i="20"/>
  <c r="K2873" i="20"/>
  <c r="L2873" i="20"/>
  <c r="M2873" i="20"/>
  <c r="J2874" i="20"/>
  <c r="K2874" i="20"/>
  <c r="L2874" i="20"/>
  <c r="M2874" i="20"/>
  <c r="J2875" i="20"/>
  <c r="K2875" i="20"/>
  <c r="L2875" i="20"/>
  <c r="M2875" i="20"/>
  <c r="J2876" i="20"/>
  <c r="K2876" i="20"/>
  <c r="L2876" i="20"/>
  <c r="M2876" i="20"/>
  <c r="J2877" i="20"/>
  <c r="K2877" i="20"/>
  <c r="L2877" i="20"/>
  <c r="M2877" i="20"/>
  <c r="J2878" i="20"/>
  <c r="K2878" i="20"/>
  <c r="L2878" i="20"/>
  <c r="M2878" i="20"/>
  <c r="J2879" i="20"/>
  <c r="K2879" i="20"/>
  <c r="L2879" i="20"/>
  <c r="M2879" i="20"/>
  <c r="J2880" i="20"/>
  <c r="K2880" i="20"/>
  <c r="L2880" i="20"/>
  <c r="M2880" i="20"/>
  <c r="J2881" i="20"/>
  <c r="K2881" i="20"/>
  <c r="L2881" i="20"/>
  <c r="M2881" i="20"/>
  <c r="J2882" i="20"/>
  <c r="K2882" i="20"/>
  <c r="L2882" i="20"/>
  <c r="M2882" i="20"/>
  <c r="J2883" i="20"/>
  <c r="K2883" i="20"/>
  <c r="L2883" i="20"/>
  <c r="M2883" i="20"/>
  <c r="J2884" i="20"/>
  <c r="K2884" i="20"/>
  <c r="L2884" i="20"/>
  <c r="M2884" i="20"/>
  <c r="J2885" i="20"/>
  <c r="K2885" i="20"/>
  <c r="L2885" i="20"/>
  <c r="M2885" i="20"/>
  <c r="J2886" i="20"/>
  <c r="K2886" i="20"/>
  <c r="L2886" i="20"/>
  <c r="M2886" i="20"/>
  <c r="J2887" i="20"/>
  <c r="K2887" i="20"/>
  <c r="L2887" i="20"/>
  <c r="M2887" i="20"/>
  <c r="J2888" i="20"/>
  <c r="K2888" i="20"/>
  <c r="L2888" i="20"/>
  <c r="M2888" i="20"/>
  <c r="J2889" i="20"/>
  <c r="K2889" i="20"/>
  <c r="L2889" i="20"/>
  <c r="M2889" i="20"/>
  <c r="J2890" i="20"/>
  <c r="K2890" i="20"/>
  <c r="L2890" i="20"/>
  <c r="M2890" i="20"/>
  <c r="J2891" i="20"/>
  <c r="K2891" i="20"/>
  <c r="L2891" i="20"/>
  <c r="M2891" i="20"/>
  <c r="J2892" i="20"/>
  <c r="K2892" i="20"/>
  <c r="L2892" i="20"/>
  <c r="M2892" i="20"/>
  <c r="J2893" i="20"/>
  <c r="K2893" i="20"/>
  <c r="L2893" i="20"/>
  <c r="M2893" i="20"/>
  <c r="J2894" i="20"/>
  <c r="K2894" i="20"/>
  <c r="L2894" i="20"/>
  <c r="M2894" i="20"/>
  <c r="J2895" i="20"/>
  <c r="K2895" i="20"/>
  <c r="L2895" i="20"/>
  <c r="M2895" i="20"/>
  <c r="J2896" i="20"/>
  <c r="K2896" i="20"/>
  <c r="L2896" i="20"/>
  <c r="M2896" i="20"/>
  <c r="J2897" i="20"/>
  <c r="K2897" i="20"/>
  <c r="L2897" i="20"/>
  <c r="M2897" i="20"/>
  <c r="J2898" i="20"/>
  <c r="K2898" i="20"/>
  <c r="L2898" i="20"/>
  <c r="M2898" i="20"/>
  <c r="J2899" i="20"/>
  <c r="K2899" i="20"/>
  <c r="L2899" i="20"/>
  <c r="M2899" i="20"/>
  <c r="J2900" i="20"/>
  <c r="K2900" i="20"/>
  <c r="L2900" i="20"/>
  <c r="M2900" i="20"/>
  <c r="J2901" i="20"/>
  <c r="K2901" i="20"/>
  <c r="L2901" i="20"/>
  <c r="M2901" i="20"/>
  <c r="J2902" i="20"/>
  <c r="K2902" i="20"/>
  <c r="L2902" i="20"/>
  <c r="M2902" i="20"/>
  <c r="J2903" i="20"/>
  <c r="K2903" i="20"/>
  <c r="L2903" i="20"/>
  <c r="M2903" i="20"/>
  <c r="J2904" i="20"/>
  <c r="K2904" i="20"/>
  <c r="L2904" i="20"/>
  <c r="M2904" i="20"/>
  <c r="J2905" i="20"/>
  <c r="K2905" i="20"/>
  <c r="L2905" i="20"/>
  <c r="M2905" i="20"/>
  <c r="J2906" i="20"/>
  <c r="K2906" i="20"/>
  <c r="L2906" i="20"/>
  <c r="M2906" i="20"/>
  <c r="J2907" i="20"/>
  <c r="K2907" i="20"/>
  <c r="L2907" i="20"/>
  <c r="M2907" i="20"/>
  <c r="J2908" i="20"/>
  <c r="K2908" i="20"/>
  <c r="L2908" i="20"/>
  <c r="M2908" i="20"/>
  <c r="J2909" i="20"/>
  <c r="K2909" i="20"/>
  <c r="L2909" i="20"/>
  <c r="M2909" i="20"/>
  <c r="J2910" i="20"/>
  <c r="K2910" i="20"/>
  <c r="L2910" i="20"/>
  <c r="M2910" i="20"/>
  <c r="J2911" i="20"/>
  <c r="K2911" i="20"/>
  <c r="L2911" i="20"/>
  <c r="M2911" i="20"/>
  <c r="J2912" i="20"/>
  <c r="K2912" i="20"/>
  <c r="L2912" i="20"/>
  <c r="M2912" i="20"/>
  <c r="J2913" i="20"/>
  <c r="K2913" i="20"/>
  <c r="L2913" i="20"/>
  <c r="M2913" i="20"/>
  <c r="J2914" i="20"/>
  <c r="K2914" i="20"/>
  <c r="L2914" i="20"/>
  <c r="M2914" i="20"/>
  <c r="J2915" i="20"/>
  <c r="K2915" i="20"/>
  <c r="L2915" i="20"/>
  <c r="M2915" i="20"/>
  <c r="J2916" i="20"/>
  <c r="K2916" i="20"/>
  <c r="L2916" i="20"/>
  <c r="M2916" i="20"/>
  <c r="J2917" i="20"/>
  <c r="K2917" i="20"/>
  <c r="L2917" i="20"/>
  <c r="M2917" i="20"/>
  <c r="J2918" i="20"/>
  <c r="K2918" i="20"/>
  <c r="L2918" i="20"/>
  <c r="M2918" i="20"/>
  <c r="J2919" i="20"/>
  <c r="K2919" i="20"/>
  <c r="L2919" i="20"/>
  <c r="M2919" i="20"/>
  <c r="J2920" i="20"/>
  <c r="K2920" i="20"/>
  <c r="L2920" i="20"/>
  <c r="M2920" i="20"/>
  <c r="J2921" i="20"/>
  <c r="K2921" i="20"/>
  <c r="L2921" i="20"/>
  <c r="M2921" i="20"/>
  <c r="J2922" i="20"/>
  <c r="K2922" i="20"/>
  <c r="L2922" i="20"/>
  <c r="M2922" i="20"/>
  <c r="J2923" i="20"/>
  <c r="K2923" i="20"/>
  <c r="L2923" i="20"/>
  <c r="M2923" i="20"/>
  <c r="J2924" i="20"/>
  <c r="K2924" i="20"/>
  <c r="L2924" i="20"/>
  <c r="M2924" i="20"/>
  <c r="J2925" i="20"/>
  <c r="K2925" i="20"/>
  <c r="L2925" i="20"/>
  <c r="M2925" i="20"/>
  <c r="J2926" i="20"/>
  <c r="K2926" i="20"/>
  <c r="L2926" i="20"/>
  <c r="M2926" i="20"/>
  <c r="J2927" i="20"/>
  <c r="K2927" i="20"/>
  <c r="L2927" i="20"/>
  <c r="M2927" i="20"/>
  <c r="J2928" i="20"/>
  <c r="K2928" i="20"/>
  <c r="L2928" i="20"/>
  <c r="M2928" i="20"/>
  <c r="J2929" i="20"/>
  <c r="K2929" i="20"/>
  <c r="L2929" i="20"/>
  <c r="M2929" i="20"/>
  <c r="J2930" i="20"/>
  <c r="K2930" i="20"/>
  <c r="L2930" i="20"/>
  <c r="M2930" i="20"/>
  <c r="J2931" i="20"/>
  <c r="K2931" i="20"/>
  <c r="L2931" i="20"/>
  <c r="M2931" i="20"/>
  <c r="J2932" i="20"/>
  <c r="K2932" i="20"/>
  <c r="L2932" i="20"/>
  <c r="M2932" i="20"/>
  <c r="J2933" i="20"/>
  <c r="K2933" i="20"/>
  <c r="L2933" i="20"/>
  <c r="M2933" i="20"/>
  <c r="J2934" i="20"/>
  <c r="K2934" i="20"/>
  <c r="L2934" i="20"/>
  <c r="M2934" i="20"/>
  <c r="J2935" i="20"/>
  <c r="K2935" i="20"/>
  <c r="L2935" i="20"/>
  <c r="M2935" i="20"/>
  <c r="J2936" i="20"/>
  <c r="K2936" i="20"/>
  <c r="L2936" i="20"/>
  <c r="M2936" i="20"/>
  <c r="J2937" i="20"/>
  <c r="K2937" i="20"/>
  <c r="L2937" i="20"/>
  <c r="M2937" i="20"/>
  <c r="J2938" i="20"/>
  <c r="K2938" i="20"/>
  <c r="L2938" i="20"/>
  <c r="M2938" i="20"/>
  <c r="J2939" i="20"/>
  <c r="K2939" i="20"/>
  <c r="L2939" i="20"/>
  <c r="M2939" i="20"/>
  <c r="J2940" i="20"/>
  <c r="K2940" i="20"/>
  <c r="L2940" i="20"/>
  <c r="M2940" i="20"/>
  <c r="J2941" i="20"/>
  <c r="K2941" i="20"/>
  <c r="L2941" i="20"/>
  <c r="M2941" i="20"/>
  <c r="J2942" i="20"/>
  <c r="K2942" i="20"/>
  <c r="L2942" i="20"/>
  <c r="M2942" i="20"/>
  <c r="J2943" i="20"/>
  <c r="K2943" i="20"/>
  <c r="L2943" i="20"/>
  <c r="M2943" i="20"/>
  <c r="J2944" i="20"/>
  <c r="K2944" i="20"/>
  <c r="L2944" i="20"/>
  <c r="M2944" i="20"/>
  <c r="J2945" i="20"/>
  <c r="K2945" i="20"/>
  <c r="L2945" i="20"/>
  <c r="M2945" i="20"/>
  <c r="J2946" i="20"/>
  <c r="K2946" i="20"/>
  <c r="L2946" i="20"/>
  <c r="M2946" i="20"/>
  <c r="J2947" i="20"/>
  <c r="K2947" i="20"/>
  <c r="L2947" i="20"/>
  <c r="M2947" i="20"/>
  <c r="J2948" i="20"/>
  <c r="K2948" i="20"/>
  <c r="L2948" i="20"/>
  <c r="M2948" i="20"/>
  <c r="J2949" i="20"/>
  <c r="K2949" i="20"/>
  <c r="L2949" i="20"/>
  <c r="M2949" i="20"/>
  <c r="J2950" i="20"/>
  <c r="K2950" i="20"/>
  <c r="L2950" i="20"/>
  <c r="M2950" i="20"/>
  <c r="J2951" i="20"/>
  <c r="K2951" i="20"/>
  <c r="L2951" i="20"/>
  <c r="M2951" i="20"/>
  <c r="J2952" i="20"/>
  <c r="K2952" i="20"/>
  <c r="L2952" i="20"/>
  <c r="M2952" i="20"/>
  <c r="J2953" i="20"/>
  <c r="K2953" i="20"/>
  <c r="L2953" i="20"/>
  <c r="M2953" i="20"/>
  <c r="J2954" i="20"/>
  <c r="K2954" i="20"/>
  <c r="L2954" i="20"/>
  <c r="M2954" i="20"/>
  <c r="J2955" i="20"/>
  <c r="K2955" i="20"/>
  <c r="L2955" i="20"/>
  <c r="M2955" i="20"/>
  <c r="J2956" i="20"/>
  <c r="K2956" i="20"/>
  <c r="L2956" i="20"/>
  <c r="M2956" i="20"/>
  <c r="J2957" i="20"/>
  <c r="K2957" i="20"/>
  <c r="L2957" i="20"/>
  <c r="M2957" i="20"/>
  <c r="J2958" i="20"/>
  <c r="K2958" i="20"/>
  <c r="L2958" i="20"/>
  <c r="M2958" i="20"/>
  <c r="J2959" i="20"/>
  <c r="K2959" i="20"/>
  <c r="L2959" i="20"/>
  <c r="M2959" i="20"/>
  <c r="J2960" i="20"/>
  <c r="K2960" i="20"/>
  <c r="L2960" i="20"/>
  <c r="M2960" i="20"/>
  <c r="J2961" i="20"/>
  <c r="K2961" i="20"/>
  <c r="L2961" i="20"/>
  <c r="M2961" i="20"/>
  <c r="J2962" i="20"/>
  <c r="K2962" i="20"/>
  <c r="L2962" i="20"/>
  <c r="M2962" i="20"/>
  <c r="J2963" i="20"/>
  <c r="K2963" i="20"/>
  <c r="L2963" i="20"/>
  <c r="M2963" i="20"/>
  <c r="J2964" i="20"/>
  <c r="K2964" i="20"/>
  <c r="L2964" i="20"/>
  <c r="M2964" i="20"/>
  <c r="J2965" i="20"/>
  <c r="K2965" i="20"/>
  <c r="L2965" i="20"/>
  <c r="M2965" i="20"/>
  <c r="J2966" i="20"/>
  <c r="K2966" i="20"/>
  <c r="L2966" i="20"/>
  <c r="M2966" i="20"/>
  <c r="J2967" i="20"/>
  <c r="K2967" i="20"/>
  <c r="L2967" i="20"/>
  <c r="M2967" i="20"/>
  <c r="J2968" i="20"/>
  <c r="K2968" i="20"/>
  <c r="L2968" i="20"/>
  <c r="M2968" i="20"/>
  <c r="J2969" i="20"/>
  <c r="K2969" i="20"/>
  <c r="L2969" i="20"/>
  <c r="M2969" i="20"/>
  <c r="J2970" i="20"/>
  <c r="K2970" i="20"/>
  <c r="L2970" i="20"/>
  <c r="M2970" i="20"/>
  <c r="J2971" i="20"/>
  <c r="K2971" i="20"/>
  <c r="L2971" i="20"/>
  <c r="M2971" i="20"/>
  <c r="J2972" i="20"/>
  <c r="K2972" i="20"/>
  <c r="L2972" i="20"/>
  <c r="M2972" i="20"/>
  <c r="J2973" i="20"/>
  <c r="K2973" i="20"/>
  <c r="L2973" i="20"/>
  <c r="M2973" i="20"/>
  <c r="J2974" i="20"/>
  <c r="K2974" i="20"/>
  <c r="L2974" i="20"/>
  <c r="M2974" i="20"/>
  <c r="J2975" i="20"/>
  <c r="K2975" i="20"/>
  <c r="L2975" i="20"/>
  <c r="M2975" i="20"/>
  <c r="J2976" i="20"/>
  <c r="K2976" i="20"/>
  <c r="L2976" i="20"/>
  <c r="M2976" i="20"/>
  <c r="J2977" i="20"/>
  <c r="K2977" i="20"/>
  <c r="L2977" i="20"/>
  <c r="M2977" i="20"/>
  <c r="J2978" i="20"/>
  <c r="K2978" i="20"/>
  <c r="L2978" i="20"/>
  <c r="M2978" i="20"/>
  <c r="J2979" i="20"/>
  <c r="K2979" i="20"/>
  <c r="L2979" i="20"/>
  <c r="M2979" i="20"/>
  <c r="J2980" i="20"/>
  <c r="K2980" i="20"/>
  <c r="L2980" i="20"/>
  <c r="M2980" i="20"/>
  <c r="J2981" i="20"/>
  <c r="K2981" i="20"/>
  <c r="L2981" i="20"/>
  <c r="M2981" i="20"/>
  <c r="J2982" i="20"/>
  <c r="K2982" i="20"/>
  <c r="L2982" i="20"/>
  <c r="M2982" i="20"/>
  <c r="J2983" i="20"/>
  <c r="K2983" i="20"/>
  <c r="L2983" i="20"/>
  <c r="M2983" i="20"/>
  <c r="J2984" i="20"/>
  <c r="K2984" i="20"/>
  <c r="L2984" i="20"/>
  <c r="M2984" i="20"/>
  <c r="J2985" i="20"/>
  <c r="K2985" i="20"/>
  <c r="L2985" i="20"/>
  <c r="M2985" i="20"/>
  <c r="J2986" i="20"/>
  <c r="K2986" i="20"/>
  <c r="L2986" i="20"/>
  <c r="M2986" i="20"/>
  <c r="J2987" i="20"/>
  <c r="K2987" i="20"/>
  <c r="L2987" i="20"/>
  <c r="M2987" i="20"/>
  <c r="J2988" i="20"/>
  <c r="K2988" i="20"/>
  <c r="L2988" i="20"/>
  <c r="M2988" i="20"/>
  <c r="J2989" i="20"/>
  <c r="K2989" i="20"/>
  <c r="L2989" i="20"/>
  <c r="M2989" i="20"/>
  <c r="J2990" i="20"/>
  <c r="K2990" i="20"/>
  <c r="L2990" i="20"/>
  <c r="M2990" i="20"/>
  <c r="J2991" i="20"/>
  <c r="K2991" i="20"/>
  <c r="L2991" i="20"/>
  <c r="M2991" i="20"/>
  <c r="J2992" i="20"/>
  <c r="K2992" i="20"/>
  <c r="L2992" i="20"/>
  <c r="M2992" i="20"/>
  <c r="J2993" i="20"/>
  <c r="K2993" i="20"/>
  <c r="L2993" i="20"/>
  <c r="M2993" i="20"/>
  <c r="J2994" i="20"/>
  <c r="K2994" i="20"/>
  <c r="L2994" i="20"/>
  <c r="M2994" i="20"/>
  <c r="J2995" i="20"/>
  <c r="K2995" i="20"/>
  <c r="L2995" i="20"/>
  <c r="M2995" i="20"/>
  <c r="J2996" i="20"/>
  <c r="K2996" i="20"/>
  <c r="L2996" i="20"/>
  <c r="M2996" i="20"/>
  <c r="J2997" i="20"/>
  <c r="K2997" i="20"/>
  <c r="L2997" i="20"/>
  <c r="M2997" i="20"/>
  <c r="J2998" i="20"/>
  <c r="K2998" i="20"/>
  <c r="L2998" i="20"/>
  <c r="M2998" i="20"/>
  <c r="J2999" i="20"/>
  <c r="K2999" i="20"/>
  <c r="L2999" i="20"/>
  <c r="M2999" i="20"/>
  <c r="J3000" i="20"/>
  <c r="K3000" i="20"/>
  <c r="L3000" i="20"/>
  <c r="M3000" i="20"/>
  <c r="J3001" i="20"/>
  <c r="K3001" i="20"/>
  <c r="L3001" i="20"/>
  <c r="M3001" i="20"/>
  <c r="J3002" i="20"/>
  <c r="K3002" i="20"/>
  <c r="L3002" i="20"/>
  <c r="M3002" i="20"/>
  <c r="J3003" i="20"/>
  <c r="K3003" i="20"/>
  <c r="L3003" i="20"/>
  <c r="M3003" i="20"/>
  <c r="J3004" i="20"/>
  <c r="K3004" i="20"/>
  <c r="L3004" i="20"/>
  <c r="M3004" i="20"/>
  <c r="J3005" i="20"/>
  <c r="K3005" i="20"/>
  <c r="L3005" i="20"/>
  <c r="M3005" i="20"/>
  <c r="J3006" i="20"/>
  <c r="K3006" i="20"/>
  <c r="L3006" i="20"/>
  <c r="M3006" i="20"/>
  <c r="J3007" i="20"/>
  <c r="K3007" i="20"/>
  <c r="L3007" i="20"/>
  <c r="M3007" i="20"/>
  <c r="J3008" i="20"/>
  <c r="K3008" i="20"/>
  <c r="L3008" i="20"/>
  <c r="M3008" i="20"/>
  <c r="J3009" i="20"/>
  <c r="K3009" i="20"/>
  <c r="L3009" i="20"/>
  <c r="M3009" i="20"/>
  <c r="J3010" i="20"/>
  <c r="K3010" i="20"/>
  <c r="L3010" i="20"/>
  <c r="M3010" i="20"/>
  <c r="J3011" i="20"/>
  <c r="K3011" i="20"/>
  <c r="L3011" i="20"/>
  <c r="M3011" i="20"/>
  <c r="J3012" i="20"/>
  <c r="K3012" i="20"/>
  <c r="L3012" i="20"/>
  <c r="M3012" i="20"/>
  <c r="J3013" i="20"/>
  <c r="K3013" i="20"/>
  <c r="L3013" i="20"/>
  <c r="M3013" i="20"/>
  <c r="J3014" i="20"/>
  <c r="K3014" i="20"/>
  <c r="L3014" i="20"/>
  <c r="M3014" i="20"/>
  <c r="J3015" i="20"/>
  <c r="K3015" i="20"/>
  <c r="L3015" i="20"/>
  <c r="M3015" i="20"/>
  <c r="J3016" i="20"/>
  <c r="K3016" i="20"/>
  <c r="L3016" i="20"/>
  <c r="M3016" i="20"/>
  <c r="J3017" i="20"/>
  <c r="K3017" i="20"/>
  <c r="L3017" i="20"/>
  <c r="M3017" i="20"/>
  <c r="J3018" i="20"/>
  <c r="K3018" i="20"/>
  <c r="L3018" i="20"/>
  <c r="M3018" i="20"/>
  <c r="J3019" i="20"/>
  <c r="K3019" i="20"/>
  <c r="L3019" i="20"/>
  <c r="M3019" i="20"/>
  <c r="J3020" i="20"/>
  <c r="K3020" i="20"/>
  <c r="L3020" i="20"/>
  <c r="M3020" i="20"/>
  <c r="J3021" i="20"/>
  <c r="K3021" i="20"/>
  <c r="L3021" i="20"/>
  <c r="M3021" i="20"/>
  <c r="J3022" i="20"/>
  <c r="K3022" i="20"/>
  <c r="L3022" i="20"/>
  <c r="M3022" i="20"/>
  <c r="J3023" i="20"/>
  <c r="K3023" i="20"/>
  <c r="L3023" i="20"/>
  <c r="M3023" i="20"/>
  <c r="J3024" i="20"/>
  <c r="K3024" i="20"/>
  <c r="L3024" i="20"/>
  <c r="M3024" i="20"/>
  <c r="J3025" i="20"/>
  <c r="K3025" i="20"/>
  <c r="L3025" i="20"/>
  <c r="M3025" i="20"/>
  <c r="J3026" i="20"/>
  <c r="K3026" i="20"/>
  <c r="L3026" i="20"/>
  <c r="M3026" i="20"/>
  <c r="J3027" i="20"/>
  <c r="K3027" i="20"/>
  <c r="L3027" i="20"/>
  <c r="M3027" i="20"/>
  <c r="J3028" i="20"/>
  <c r="K3028" i="20"/>
  <c r="L3028" i="20"/>
  <c r="M3028" i="20"/>
  <c r="J3029" i="20"/>
  <c r="K3029" i="20"/>
  <c r="L3029" i="20"/>
  <c r="M3029" i="20"/>
  <c r="J3030" i="20"/>
  <c r="K3030" i="20"/>
  <c r="L3030" i="20"/>
  <c r="M3030" i="20"/>
  <c r="J3031" i="20"/>
  <c r="K3031" i="20"/>
  <c r="L3031" i="20"/>
  <c r="M3031" i="20"/>
  <c r="J3032" i="20"/>
  <c r="K3032" i="20"/>
  <c r="L3032" i="20"/>
  <c r="M3032" i="20"/>
  <c r="J3033" i="20"/>
  <c r="K3033" i="20"/>
  <c r="L3033" i="20"/>
  <c r="M3033" i="20"/>
  <c r="J3034" i="20"/>
  <c r="K3034" i="20"/>
  <c r="L3034" i="20"/>
  <c r="M3034" i="20"/>
  <c r="J3035" i="20"/>
  <c r="K3035" i="20"/>
  <c r="L3035" i="20"/>
  <c r="M3035" i="20"/>
  <c r="J3036" i="20"/>
  <c r="K3036" i="20"/>
  <c r="L3036" i="20"/>
  <c r="M3036" i="20"/>
  <c r="J3037" i="20"/>
  <c r="K3037" i="20"/>
  <c r="L3037" i="20"/>
  <c r="M3037" i="20"/>
  <c r="J3038" i="20"/>
  <c r="K3038" i="20"/>
  <c r="L3038" i="20"/>
  <c r="M3038" i="20"/>
  <c r="J3039" i="20"/>
  <c r="K3039" i="20"/>
  <c r="L3039" i="20"/>
  <c r="M3039" i="20"/>
  <c r="J3040" i="20"/>
  <c r="K3040" i="20"/>
  <c r="L3040" i="20"/>
  <c r="M3040" i="20"/>
  <c r="J3041" i="20"/>
  <c r="K3041" i="20"/>
  <c r="L3041" i="20"/>
  <c r="M3041" i="20"/>
  <c r="J3042" i="20"/>
  <c r="K3042" i="20"/>
  <c r="L3042" i="20"/>
  <c r="M3042" i="20"/>
  <c r="J3043" i="20"/>
  <c r="K3043" i="20"/>
  <c r="L3043" i="20"/>
  <c r="M3043" i="20"/>
  <c r="J3044" i="20"/>
  <c r="K3044" i="20"/>
  <c r="L3044" i="20"/>
  <c r="M3044" i="20"/>
  <c r="J3045" i="20"/>
  <c r="K3045" i="20"/>
  <c r="L3045" i="20"/>
  <c r="M3045" i="20"/>
  <c r="J3046" i="20"/>
  <c r="K3046" i="20"/>
  <c r="L3046" i="20"/>
  <c r="M3046" i="20"/>
  <c r="J3047" i="20"/>
  <c r="K3047" i="20"/>
  <c r="L3047" i="20"/>
  <c r="M3047" i="20"/>
  <c r="J3048" i="20"/>
  <c r="K3048" i="20"/>
  <c r="L3048" i="20"/>
  <c r="M3048" i="20"/>
  <c r="J3049" i="20"/>
  <c r="K3049" i="20"/>
  <c r="L3049" i="20"/>
  <c r="M3049" i="20"/>
  <c r="J3050" i="20"/>
  <c r="K3050" i="20"/>
  <c r="L3050" i="20"/>
  <c r="M3050" i="20"/>
  <c r="J3051" i="20"/>
  <c r="K3051" i="20"/>
  <c r="L3051" i="20"/>
  <c r="M3051" i="20"/>
  <c r="J3052" i="20"/>
  <c r="K3052" i="20"/>
  <c r="L3052" i="20"/>
  <c r="M3052" i="20"/>
  <c r="J3053" i="20"/>
  <c r="K3053" i="20"/>
  <c r="L3053" i="20"/>
  <c r="M3053" i="20"/>
  <c r="J3054" i="20"/>
  <c r="K3054" i="20"/>
  <c r="L3054" i="20"/>
  <c r="M3054" i="20"/>
  <c r="J3055" i="20"/>
  <c r="K3055" i="20"/>
  <c r="L3055" i="20"/>
  <c r="M3055" i="20"/>
  <c r="J3056" i="20"/>
  <c r="K3056" i="20"/>
  <c r="L3056" i="20"/>
  <c r="M3056" i="20"/>
  <c r="J3057" i="20"/>
  <c r="K3057" i="20"/>
  <c r="L3057" i="20"/>
  <c r="M3057" i="20"/>
  <c r="J3058" i="20"/>
  <c r="K3058" i="20"/>
  <c r="L3058" i="20"/>
  <c r="M3058" i="20"/>
  <c r="J3059" i="20"/>
  <c r="K3059" i="20"/>
  <c r="L3059" i="20"/>
  <c r="M3059" i="20"/>
  <c r="J3060" i="20"/>
  <c r="K3060" i="20"/>
  <c r="L3060" i="20"/>
  <c r="M3060" i="20"/>
  <c r="J3061" i="20"/>
  <c r="K3061" i="20"/>
  <c r="L3061" i="20"/>
  <c r="M3061" i="20"/>
  <c r="J3062" i="20"/>
  <c r="K3062" i="20"/>
  <c r="L3062" i="20"/>
  <c r="M3062" i="20"/>
  <c r="J3063" i="20"/>
  <c r="K3063" i="20"/>
  <c r="L3063" i="20"/>
  <c r="M3063" i="20"/>
  <c r="J3064" i="20"/>
  <c r="K3064" i="20"/>
  <c r="L3064" i="20"/>
  <c r="M3064" i="20"/>
  <c r="J3065" i="20"/>
  <c r="K3065" i="20"/>
  <c r="L3065" i="20"/>
  <c r="M3065" i="20"/>
  <c r="J3066" i="20"/>
  <c r="K3066" i="20"/>
  <c r="L3066" i="20"/>
  <c r="M3066" i="20"/>
  <c r="J3067" i="20"/>
  <c r="K3067" i="20"/>
  <c r="L3067" i="20"/>
  <c r="M3067" i="20"/>
  <c r="J3068" i="20"/>
  <c r="K3068" i="20"/>
  <c r="L3068" i="20"/>
  <c r="M3068" i="20"/>
  <c r="J3069" i="20"/>
  <c r="K3069" i="20"/>
  <c r="L3069" i="20"/>
  <c r="M3069" i="20"/>
  <c r="J3070" i="20"/>
  <c r="K3070" i="20"/>
  <c r="L3070" i="20"/>
  <c r="M3070" i="20"/>
  <c r="J3071" i="20"/>
  <c r="K3071" i="20"/>
  <c r="L3071" i="20"/>
  <c r="M3071" i="20"/>
  <c r="J3072" i="20"/>
  <c r="K3072" i="20"/>
  <c r="L3072" i="20"/>
  <c r="M3072" i="20"/>
  <c r="J3073" i="20"/>
  <c r="K3073" i="20"/>
  <c r="L3073" i="20"/>
  <c r="M3073" i="20"/>
  <c r="J3074" i="20"/>
  <c r="K3074" i="20"/>
  <c r="L3074" i="20"/>
  <c r="M3074" i="20"/>
  <c r="J3075" i="20"/>
  <c r="K3075" i="20"/>
  <c r="L3075" i="20"/>
  <c r="M3075" i="20"/>
  <c r="J3076" i="20"/>
  <c r="K3076" i="20"/>
  <c r="L3076" i="20"/>
  <c r="M3076" i="20"/>
  <c r="J3077" i="20"/>
  <c r="K3077" i="20"/>
  <c r="L3077" i="20"/>
  <c r="M3077" i="20"/>
  <c r="J3078" i="20"/>
  <c r="K3078" i="20"/>
  <c r="L3078" i="20"/>
  <c r="M3078" i="20"/>
  <c r="J3079" i="20"/>
  <c r="K3079" i="20"/>
  <c r="L3079" i="20"/>
  <c r="M3079" i="20"/>
  <c r="J3080" i="20"/>
  <c r="K3080" i="20"/>
  <c r="L3080" i="20"/>
  <c r="M3080" i="20"/>
  <c r="J3081" i="20"/>
  <c r="K3081" i="20"/>
  <c r="L3081" i="20"/>
  <c r="M3081" i="20"/>
  <c r="J3082" i="20"/>
  <c r="K3082" i="20"/>
  <c r="L3082" i="20"/>
  <c r="M3082" i="20"/>
  <c r="J3083" i="20"/>
  <c r="K3083" i="20"/>
  <c r="L3083" i="20"/>
  <c r="M3083" i="20"/>
  <c r="J3084" i="20"/>
  <c r="K3084" i="20"/>
  <c r="L3084" i="20"/>
  <c r="M3084" i="20"/>
  <c r="J3085" i="20"/>
  <c r="K3085" i="20"/>
  <c r="L3085" i="20"/>
  <c r="M3085" i="20"/>
  <c r="J3086" i="20"/>
  <c r="K3086" i="20"/>
  <c r="L3086" i="20"/>
  <c r="M3086" i="20"/>
  <c r="J3087" i="20"/>
  <c r="K3087" i="20"/>
  <c r="L3087" i="20"/>
  <c r="M3087" i="20"/>
  <c r="J3088" i="20"/>
  <c r="K3088" i="20"/>
  <c r="L3088" i="20"/>
  <c r="M3088" i="20"/>
  <c r="J3089" i="20"/>
  <c r="K3089" i="20"/>
  <c r="L3089" i="20"/>
  <c r="M3089" i="20"/>
  <c r="J3090" i="20"/>
  <c r="K3090" i="20"/>
  <c r="L3090" i="20"/>
  <c r="M3090" i="20"/>
  <c r="J3091" i="20"/>
  <c r="K3091" i="20"/>
  <c r="L3091" i="20"/>
  <c r="M3091" i="20"/>
  <c r="J3092" i="20"/>
  <c r="K3092" i="20"/>
  <c r="L3092" i="20"/>
  <c r="M3092" i="20"/>
  <c r="J3093" i="20"/>
  <c r="K3093" i="20"/>
  <c r="L3093" i="20"/>
  <c r="M3093" i="20"/>
  <c r="J3094" i="20"/>
  <c r="K3094" i="20"/>
  <c r="L3094" i="20"/>
  <c r="M3094" i="20"/>
  <c r="J3095" i="20"/>
  <c r="K3095" i="20"/>
  <c r="L3095" i="20"/>
  <c r="M3095" i="20"/>
  <c r="J3096" i="20"/>
  <c r="K3096" i="20"/>
  <c r="L3096" i="20"/>
  <c r="M3096" i="20"/>
  <c r="J3097" i="20"/>
  <c r="K3097" i="20"/>
  <c r="L3097" i="20"/>
  <c r="M3097" i="20"/>
  <c r="J3098" i="20"/>
  <c r="K3098" i="20"/>
  <c r="L3098" i="20"/>
  <c r="M3098" i="20"/>
  <c r="J3099" i="20"/>
  <c r="K3099" i="20"/>
  <c r="L3099" i="20"/>
  <c r="M3099" i="20"/>
  <c r="J3100" i="20"/>
  <c r="K3100" i="20"/>
  <c r="L3100" i="20"/>
  <c r="M3100" i="20"/>
  <c r="J3101" i="20"/>
  <c r="K3101" i="20"/>
  <c r="L3101" i="20"/>
  <c r="M3101" i="20"/>
  <c r="J3102" i="20"/>
  <c r="K3102" i="20"/>
  <c r="L3102" i="20"/>
  <c r="M3102" i="20"/>
  <c r="J3103" i="20"/>
  <c r="K3103" i="20"/>
  <c r="L3103" i="20"/>
  <c r="M3103" i="20"/>
  <c r="J3104" i="20"/>
  <c r="K3104" i="20"/>
  <c r="L3104" i="20"/>
  <c r="M3104" i="20"/>
  <c r="J3105" i="20"/>
  <c r="K3105" i="20"/>
  <c r="L3105" i="20"/>
  <c r="M3105" i="20"/>
  <c r="J3106" i="20"/>
  <c r="K3106" i="20"/>
  <c r="L3106" i="20"/>
  <c r="M3106" i="20"/>
  <c r="J3107" i="20"/>
  <c r="K3107" i="20"/>
  <c r="L3107" i="20"/>
  <c r="M3107" i="20"/>
  <c r="J3108" i="20"/>
  <c r="K3108" i="20"/>
  <c r="L3108" i="20"/>
  <c r="M3108" i="20"/>
  <c r="J3109" i="20"/>
  <c r="K3109" i="20"/>
  <c r="L3109" i="20"/>
  <c r="M3109" i="20"/>
  <c r="J3110" i="20"/>
  <c r="K3110" i="20"/>
  <c r="L3110" i="20"/>
  <c r="M3110" i="20"/>
  <c r="J3111" i="20"/>
  <c r="K3111" i="20"/>
  <c r="L3111" i="20"/>
  <c r="M3111" i="20"/>
  <c r="J3112" i="20"/>
  <c r="K3112" i="20"/>
  <c r="L3112" i="20"/>
  <c r="M3112" i="20"/>
  <c r="J3113" i="20"/>
  <c r="K3113" i="20"/>
  <c r="L3113" i="20"/>
  <c r="M3113" i="20"/>
  <c r="J3114" i="20"/>
  <c r="K3114" i="20"/>
  <c r="L3114" i="20"/>
  <c r="M3114" i="20"/>
  <c r="J3115" i="20"/>
  <c r="K3115" i="20"/>
  <c r="L3115" i="20"/>
  <c r="M3115" i="20"/>
  <c r="J3116" i="20"/>
  <c r="K3116" i="20"/>
  <c r="L3116" i="20"/>
  <c r="M3116" i="20"/>
  <c r="J3117" i="20"/>
  <c r="K3117" i="20"/>
  <c r="L3117" i="20"/>
  <c r="M3117" i="20"/>
  <c r="J3118" i="20"/>
  <c r="K3118" i="20"/>
  <c r="L3118" i="20"/>
  <c r="M3118" i="20"/>
  <c r="J3119" i="20"/>
  <c r="K3119" i="20"/>
  <c r="L3119" i="20"/>
  <c r="M3119" i="20"/>
  <c r="J3120" i="20"/>
  <c r="K3120" i="20"/>
  <c r="L3120" i="20"/>
  <c r="M3120" i="20"/>
  <c r="J3121" i="20"/>
  <c r="K3121" i="20"/>
  <c r="L3121" i="20"/>
  <c r="M3121" i="20"/>
  <c r="J3122" i="20"/>
  <c r="K3122" i="20"/>
  <c r="L3122" i="20"/>
  <c r="M3122" i="20"/>
  <c r="J3123" i="20"/>
  <c r="K3123" i="20"/>
  <c r="L3123" i="20"/>
  <c r="M3123" i="20"/>
  <c r="J3124" i="20"/>
  <c r="K3124" i="20"/>
  <c r="L3124" i="20"/>
  <c r="M3124" i="20"/>
  <c r="J3125" i="20"/>
  <c r="K3125" i="20"/>
  <c r="L3125" i="20"/>
  <c r="M3125" i="20"/>
  <c r="J3126" i="20"/>
  <c r="K3126" i="20"/>
  <c r="L3126" i="20"/>
  <c r="M3126" i="20"/>
  <c r="J3127" i="20"/>
  <c r="K3127" i="20"/>
  <c r="L3127" i="20"/>
  <c r="M3127" i="20"/>
  <c r="J3128" i="20"/>
  <c r="K3128" i="20"/>
  <c r="L3128" i="20"/>
  <c r="M3128" i="20"/>
  <c r="J3129" i="20"/>
  <c r="K3129" i="20"/>
  <c r="L3129" i="20"/>
  <c r="M3129" i="20"/>
  <c r="J3130" i="20"/>
  <c r="K3130" i="20"/>
  <c r="L3130" i="20"/>
  <c r="M3130" i="20"/>
  <c r="J3131" i="20"/>
  <c r="K3131" i="20"/>
  <c r="L3131" i="20"/>
  <c r="M3131" i="20"/>
  <c r="J3132" i="20"/>
  <c r="K3132" i="20"/>
  <c r="L3132" i="20"/>
  <c r="M3132" i="20"/>
  <c r="J3133" i="20"/>
  <c r="K3133" i="20"/>
  <c r="L3133" i="20"/>
  <c r="M3133" i="20"/>
  <c r="J3134" i="20"/>
  <c r="K3134" i="20"/>
  <c r="L3134" i="20"/>
  <c r="M3134" i="20"/>
  <c r="J3135" i="20"/>
  <c r="K3135" i="20"/>
  <c r="L3135" i="20"/>
  <c r="M3135" i="20"/>
  <c r="J3136" i="20"/>
  <c r="K3136" i="20"/>
  <c r="L3136" i="20"/>
  <c r="M3136" i="20"/>
  <c r="J3137" i="20"/>
  <c r="K3137" i="20"/>
  <c r="L3137" i="20"/>
  <c r="M3137" i="20"/>
  <c r="J3138" i="20"/>
  <c r="K3138" i="20"/>
  <c r="L3138" i="20"/>
  <c r="M3138" i="20"/>
  <c r="J3139" i="20"/>
  <c r="K3139" i="20"/>
  <c r="L3139" i="20"/>
  <c r="M3139" i="20"/>
  <c r="J3140" i="20"/>
  <c r="K3140" i="20"/>
  <c r="L3140" i="20"/>
  <c r="M3140" i="20"/>
  <c r="J3141" i="20"/>
  <c r="K3141" i="20"/>
  <c r="L3141" i="20"/>
  <c r="M3141" i="20"/>
  <c r="J3142" i="20"/>
  <c r="K3142" i="20"/>
  <c r="L3142" i="20"/>
  <c r="M3142" i="20"/>
  <c r="J3143" i="20"/>
  <c r="K3143" i="20"/>
  <c r="L3143" i="20"/>
  <c r="M3143" i="20"/>
  <c r="J3144" i="20"/>
  <c r="K3144" i="20"/>
  <c r="L3144" i="20"/>
  <c r="M3144" i="20"/>
  <c r="J3145" i="20"/>
  <c r="K3145" i="20"/>
  <c r="L3145" i="20"/>
  <c r="M3145" i="20"/>
  <c r="J3146" i="20"/>
  <c r="K3146" i="20"/>
  <c r="L3146" i="20"/>
  <c r="M3146" i="20"/>
  <c r="J3147" i="20"/>
  <c r="K3147" i="20"/>
  <c r="L3147" i="20"/>
  <c r="M3147" i="20"/>
  <c r="J3148" i="20"/>
  <c r="K3148" i="20"/>
  <c r="L3148" i="20"/>
  <c r="M3148" i="20"/>
  <c r="J3149" i="20"/>
  <c r="K3149" i="20"/>
  <c r="L3149" i="20"/>
  <c r="M3149" i="20"/>
  <c r="J3150" i="20"/>
  <c r="K3150" i="20"/>
  <c r="L3150" i="20"/>
  <c r="M3150" i="20"/>
  <c r="J3151" i="20"/>
  <c r="K3151" i="20"/>
  <c r="L3151" i="20"/>
  <c r="M3151" i="20"/>
  <c r="J3152" i="20"/>
  <c r="K3152" i="20"/>
  <c r="L3152" i="20"/>
  <c r="M3152" i="20"/>
  <c r="J3153" i="20"/>
  <c r="K3153" i="20"/>
  <c r="L3153" i="20"/>
  <c r="M3153" i="20"/>
  <c r="J3154" i="20"/>
  <c r="K3154" i="20"/>
  <c r="L3154" i="20"/>
  <c r="M3154" i="20"/>
  <c r="J3155" i="20"/>
  <c r="K3155" i="20"/>
  <c r="L3155" i="20"/>
  <c r="M3155" i="20"/>
  <c r="J3156" i="20"/>
  <c r="K3156" i="20"/>
  <c r="L3156" i="20"/>
  <c r="M3156" i="20"/>
  <c r="J3157" i="20"/>
  <c r="K3157" i="20"/>
  <c r="L3157" i="20"/>
  <c r="M3157" i="20"/>
  <c r="J3158" i="20"/>
  <c r="K3158" i="20"/>
  <c r="L3158" i="20"/>
  <c r="M3158" i="20"/>
  <c r="J3159" i="20"/>
  <c r="K3159" i="20"/>
  <c r="L3159" i="20"/>
  <c r="M3159" i="20"/>
  <c r="J3160" i="20"/>
  <c r="K3160" i="20"/>
  <c r="L3160" i="20"/>
  <c r="M3160" i="20"/>
  <c r="J3161" i="20"/>
  <c r="K3161" i="20"/>
  <c r="L3161" i="20"/>
  <c r="M3161" i="20"/>
  <c r="J3162" i="20"/>
  <c r="K3162" i="20"/>
  <c r="L3162" i="20"/>
  <c r="M3162" i="20"/>
  <c r="J3163" i="20"/>
  <c r="K3163" i="20"/>
  <c r="L3163" i="20"/>
  <c r="M3163" i="20"/>
  <c r="J3164" i="20"/>
  <c r="K3164" i="20"/>
  <c r="L3164" i="20"/>
  <c r="M3164" i="20"/>
  <c r="J3165" i="20"/>
  <c r="K3165" i="20"/>
  <c r="L3165" i="20"/>
  <c r="M3165" i="20"/>
  <c r="J3166" i="20"/>
  <c r="K3166" i="20"/>
  <c r="L3166" i="20"/>
  <c r="M3166" i="20"/>
  <c r="J3167" i="20"/>
  <c r="K3167" i="20"/>
  <c r="L3167" i="20"/>
  <c r="M3167" i="20"/>
  <c r="J3168" i="20"/>
  <c r="K3168" i="20"/>
  <c r="L3168" i="20"/>
  <c r="M3168" i="20"/>
  <c r="J3169" i="20"/>
  <c r="K3169" i="20"/>
  <c r="L3169" i="20"/>
  <c r="M3169" i="20"/>
  <c r="J3170" i="20"/>
  <c r="K3170" i="20"/>
  <c r="L3170" i="20"/>
  <c r="M3170" i="20"/>
  <c r="J3171" i="20"/>
  <c r="K3171" i="20"/>
  <c r="L3171" i="20"/>
  <c r="M3171" i="20"/>
  <c r="J3172" i="20"/>
  <c r="K3172" i="20"/>
  <c r="L3172" i="20"/>
  <c r="M3172" i="20"/>
  <c r="J3173" i="20"/>
  <c r="K3173" i="20"/>
  <c r="L3173" i="20"/>
  <c r="M3173" i="20"/>
  <c r="J3174" i="20"/>
  <c r="K3174" i="20"/>
  <c r="L3174" i="20"/>
  <c r="M3174" i="20"/>
  <c r="J3175" i="20"/>
  <c r="K3175" i="20"/>
  <c r="L3175" i="20"/>
  <c r="M3175" i="20"/>
  <c r="J3176" i="20"/>
  <c r="K3176" i="20"/>
  <c r="L3176" i="20"/>
  <c r="M3176" i="20"/>
  <c r="J3177" i="20"/>
  <c r="K3177" i="20"/>
  <c r="L3177" i="20"/>
  <c r="M3177" i="20"/>
  <c r="J3178" i="20"/>
  <c r="K3178" i="20"/>
  <c r="L3178" i="20"/>
  <c r="M3178" i="20"/>
  <c r="J3179" i="20"/>
  <c r="K3179" i="20"/>
  <c r="L3179" i="20"/>
  <c r="M3179" i="20"/>
  <c r="J3180" i="20"/>
  <c r="K3180" i="20"/>
  <c r="L3180" i="20"/>
  <c r="M3180" i="20"/>
  <c r="J3181" i="20"/>
  <c r="K3181" i="20"/>
  <c r="L3181" i="20"/>
  <c r="M3181" i="20"/>
  <c r="J3182" i="20"/>
  <c r="K3182" i="20"/>
  <c r="L3182" i="20"/>
  <c r="M3182" i="20"/>
  <c r="J3183" i="20"/>
  <c r="K3183" i="20"/>
  <c r="L3183" i="20"/>
  <c r="M3183" i="20"/>
  <c r="J3184" i="20"/>
  <c r="K3184" i="20"/>
  <c r="L3184" i="20"/>
  <c r="M3184" i="20"/>
  <c r="J3185" i="20"/>
  <c r="K3185" i="20"/>
  <c r="L3185" i="20"/>
  <c r="M3185" i="20"/>
  <c r="J3186" i="20"/>
  <c r="K3186" i="20"/>
  <c r="L3186" i="20"/>
  <c r="M3186" i="20"/>
  <c r="J3187" i="20"/>
  <c r="K3187" i="20"/>
  <c r="L3187" i="20"/>
  <c r="M3187" i="20"/>
  <c r="J3188" i="20"/>
  <c r="K3188" i="20"/>
  <c r="L3188" i="20"/>
  <c r="M3188" i="20"/>
  <c r="J3189" i="20"/>
  <c r="K3189" i="20"/>
  <c r="L3189" i="20"/>
  <c r="M3189" i="20"/>
  <c r="J3190" i="20"/>
  <c r="K3190" i="20"/>
  <c r="L3190" i="20"/>
  <c r="M3190" i="20"/>
  <c r="J3191" i="20"/>
  <c r="K3191" i="20"/>
  <c r="L3191" i="20"/>
  <c r="M3191" i="20"/>
  <c r="J3192" i="20"/>
  <c r="K3192" i="20"/>
  <c r="L3192" i="20"/>
  <c r="M3192" i="20"/>
  <c r="J3193" i="20"/>
  <c r="K3193" i="20"/>
  <c r="L3193" i="20"/>
  <c r="M3193" i="20"/>
  <c r="J3194" i="20"/>
  <c r="K3194" i="20"/>
  <c r="L3194" i="20"/>
  <c r="M3194" i="20"/>
  <c r="J3195" i="20"/>
  <c r="K3195" i="20"/>
  <c r="L3195" i="20"/>
  <c r="M3195" i="20"/>
  <c r="J3196" i="20"/>
  <c r="K3196" i="20"/>
  <c r="L3196" i="20"/>
  <c r="M3196" i="20"/>
  <c r="J3197" i="20"/>
  <c r="K3197" i="20"/>
  <c r="L3197" i="20"/>
  <c r="M3197" i="20"/>
  <c r="J3198" i="20"/>
  <c r="K3198" i="20"/>
  <c r="L3198" i="20"/>
  <c r="M3198" i="20"/>
  <c r="J3199" i="20"/>
  <c r="K3199" i="20"/>
  <c r="L3199" i="20"/>
  <c r="M3199" i="20"/>
  <c r="J3200" i="20"/>
  <c r="K3200" i="20"/>
  <c r="L3200" i="20"/>
  <c r="M3200" i="20"/>
  <c r="J3201" i="20"/>
  <c r="K3201" i="20"/>
  <c r="L3201" i="20"/>
  <c r="M3201" i="20"/>
  <c r="J3202" i="20"/>
  <c r="K3202" i="20"/>
  <c r="L3202" i="20"/>
  <c r="M3202" i="20"/>
  <c r="J3203" i="20"/>
  <c r="K3203" i="20"/>
  <c r="L3203" i="20"/>
  <c r="M3203" i="20"/>
  <c r="J3204" i="20"/>
  <c r="K3204" i="20"/>
  <c r="L3204" i="20"/>
  <c r="M3204" i="20"/>
  <c r="J3205" i="20"/>
  <c r="K3205" i="20"/>
  <c r="L3205" i="20"/>
  <c r="M3205" i="20"/>
  <c r="J3206" i="20"/>
  <c r="K3206" i="20"/>
  <c r="L3206" i="20"/>
  <c r="M3206" i="20"/>
  <c r="J3207" i="20"/>
  <c r="K3207" i="20"/>
  <c r="L3207" i="20"/>
  <c r="M3207" i="20"/>
  <c r="J3208" i="20"/>
  <c r="K3208" i="20"/>
  <c r="L3208" i="20"/>
  <c r="M3208" i="20"/>
  <c r="J3209" i="20"/>
  <c r="K3209" i="20"/>
  <c r="L3209" i="20"/>
  <c r="M3209" i="20"/>
  <c r="J3210" i="20"/>
  <c r="K3210" i="20"/>
  <c r="L3210" i="20"/>
  <c r="M3210" i="20"/>
  <c r="J3211" i="20"/>
  <c r="K3211" i="20"/>
  <c r="L3211" i="20"/>
  <c r="M3211" i="20"/>
  <c r="J3212" i="20"/>
  <c r="K3212" i="20"/>
  <c r="L3212" i="20"/>
  <c r="M3212" i="20"/>
  <c r="J3213" i="20"/>
  <c r="K3213" i="20"/>
  <c r="L3213" i="20"/>
  <c r="M3213" i="20"/>
  <c r="J3214" i="20"/>
  <c r="K3214" i="20"/>
  <c r="L3214" i="20"/>
  <c r="M3214" i="20"/>
  <c r="J3215" i="20"/>
  <c r="K3215" i="20"/>
  <c r="L3215" i="20"/>
  <c r="M3215" i="20"/>
  <c r="J3216" i="20"/>
  <c r="K3216" i="20"/>
  <c r="L3216" i="20"/>
  <c r="M3216" i="20"/>
  <c r="J3217" i="20"/>
  <c r="K3217" i="20"/>
  <c r="L3217" i="20"/>
  <c r="M3217" i="20"/>
  <c r="J3218" i="20"/>
  <c r="K3218" i="20"/>
  <c r="L3218" i="20"/>
  <c r="M3218" i="20"/>
  <c r="J3219" i="20"/>
  <c r="K3219" i="20"/>
  <c r="L3219" i="20"/>
  <c r="M3219" i="20"/>
  <c r="J3220" i="20"/>
  <c r="K3220" i="20"/>
  <c r="L3220" i="20"/>
  <c r="M3220" i="20"/>
  <c r="J3221" i="20"/>
  <c r="K3221" i="20"/>
  <c r="L3221" i="20"/>
  <c r="M3221" i="20"/>
  <c r="J3222" i="20"/>
  <c r="K3222" i="20"/>
  <c r="L3222" i="20"/>
  <c r="M3222" i="20"/>
  <c r="J3223" i="20"/>
  <c r="K3223" i="20"/>
  <c r="L3223" i="20"/>
  <c r="M3223" i="20"/>
  <c r="J3224" i="20"/>
  <c r="K3224" i="20"/>
  <c r="L3224" i="20"/>
  <c r="M3224" i="20"/>
  <c r="J3225" i="20"/>
  <c r="K3225" i="20"/>
  <c r="L3225" i="20"/>
  <c r="M3225" i="20"/>
  <c r="J3226" i="20"/>
  <c r="K3226" i="20"/>
  <c r="L3226" i="20"/>
  <c r="M3226" i="20"/>
  <c r="J3227" i="20"/>
  <c r="K3227" i="20"/>
  <c r="L3227" i="20"/>
  <c r="M3227" i="20"/>
  <c r="J3228" i="20"/>
  <c r="K3228" i="20"/>
  <c r="L3228" i="20"/>
  <c r="M3228" i="20"/>
  <c r="J3229" i="20"/>
  <c r="K3229" i="20"/>
  <c r="L3229" i="20"/>
  <c r="M3229" i="20"/>
  <c r="J3230" i="20"/>
  <c r="K3230" i="20"/>
  <c r="L3230" i="20"/>
  <c r="M3230" i="20"/>
  <c r="J3231" i="20"/>
  <c r="K3231" i="20"/>
  <c r="L3231" i="20"/>
  <c r="M3231" i="20"/>
  <c r="J3232" i="20"/>
  <c r="K3232" i="20"/>
  <c r="L3232" i="20"/>
  <c r="M3232" i="20"/>
  <c r="J3233" i="20"/>
  <c r="K3233" i="20"/>
  <c r="L3233" i="20"/>
  <c r="M3233" i="20"/>
  <c r="J3234" i="20"/>
  <c r="K3234" i="20"/>
  <c r="L3234" i="20"/>
  <c r="M3234" i="20"/>
  <c r="J3235" i="20"/>
  <c r="K3235" i="20"/>
  <c r="L3235" i="20"/>
  <c r="M3235" i="20"/>
  <c r="J3236" i="20"/>
  <c r="K3236" i="20"/>
  <c r="L3236" i="20"/>
  <c r="M3236" i="20"/>
  <c r="J3237" i="20"/>
  <c r="K3237" i="20"/>
  <c r="L3237" i="20"/>
  <c r="M3237" i="20"/>
  <c r="J3238" i="20"/>
  <c r="K3238" i="20"/>
  <c r="L3238" i="20"/>
  <c r="M3238" i="20"/>
  <c r="J3239" i="20"/>
  <c r="K3239" i="20"/>
  <c r="L3239" i="20"/>
  <c r="M3239" i="20"/>
  <c r="J3240" i="20"/>
  <c r="K3240" i="20"/>
  <c r="L3240" i="20"/>
  <c r="M3240" i="20"/>
  <c r="J3241" i="20"/>
  <c r="K3241" i="20"/>
  <c r="L3241" i="20"/>
  <c r="M3241" i="20"/>
  <c r="J3242" i="20"/>
  <c r="K3242" i="20"/>
  <c r="L3242" i="20"/>
  <c r="M3242" i="20"/>
  <c r="J3243" i="20"/>
  <c r="K3243" i="20"/>
  <c r="L3243" i="20"/>
  <c r="M3243" i="20"/>
  <c r="J3244" i="20"/>
  <c r="K3244" i="20"/>
  <c r="L3244" i="20"/>
  <c r="M3244" i="20"/>
  <c r="J3245" i="20"/>
  <c r="K3245" i="20"/>
  <c r="L3245" i="20"/>
  <c r="M3245" i="20"/>
  <c r="J3246" i="20"/>
  <c r="K3246" i="20"/>
  <c r="L3246" i="20"/>
  <c r="M3246" i="20"/>
  <c r="J3247" i="20"/>
  <c r="K3247" i="20"/>
  <c r="L3247" i="20"/>
  <c r="M3247" i="20"/>
  <c r="J3248" i="20"/>
  <c r="K3248" i="20"/>
  <c r="L3248" i="20"/>
  <c r="M3248" i="20"/>
  <c r="J3249" i="20"/>
  <c r="K3249" i="20"/>
  <c r="L3249" i="20"/>
  <c r="M3249" i="20"/>
  <c r="J3250" i="20"/>
  <c r="K3250" i="20"/>
  <c r="L3250" i="20"/>
  <c r="M3250" i="20"/>
  <c r="J3251" i="20"/>
  <c r="K3251" i="20"/>
  <c r="L3251" i="20"/>
  <c r="M3251" i="20"/>
  <c r="J3252" i="20"/>
  <c r="K3252" i="20"/>
  <c r="L3252" i="20"/>
  <c r="M3252" i="20"/>
  <c r="J3253" i="20"/>
  <c r="K3253" i="20"/>
  <c r="L3253" i="20"/>
  <c r="M3253" i="20"/>
  <c r="J3254" i="20"/>
  <c r="K3254" i="20"/>
  <c r="L3254" i="20"/>
  <c r="M3254" i="20"/>
  <c r="J3255" i="20"/>
  <c r="K3255" i="20"/>
  <c r="L3255" i="20"/>
  <c r="M3255" i="20"/>
  <c r="J3256" i="20"/>
  <c r="K3256" i="20"/>
  <c r="L3256" i="20"/>
  <c r="M3256" i="20"/>
  <c r="J3257" i="20"/>
  <c r="K3257" i="20"/>
  <c r="L3257" i="20"/>
  <c r="M3257" i="20"/>
  <c r="J3258" i="20"/>
  <c r="K3258" i="20"/>
  <c r="L3258" i="20"/>
  <c r="M3258" i="20"/>
  <c r="J3259" i="20"/>
  <c r="K3259" i="20"/>
  <c r="L3259" i="20"/>
  <c r="M3259" i="20"/>
  <c r="J3260" i="20"/>
  <c r="K3260" i="20"/>
  <c r="L3260" i="20"/>
  <c r="M3260" i="20"/>
  <c r="J3261" i="20"/>
  <c r="K3261" i="20"/>
  <c r="L3261" i="20"/>
  <c r="M3261" i="20"/>
  <c r="J3262" i="20"/>
  <c r="K3262" i="20"/>
  <c r="L3262" i="20"/>
  <c r="M3262" i="20"/>
  <c r="J3263" i="20"/>
  <c r="K3263" i="20"/>
  <c r="L3263" i="20"/>
  <c r="M3263" i="20"/>
  <c r="J3264" i="20"/>
  <c r="K3264" i="20"/>
  <c r="L3264" i="20"/>
  <c r="M3264" i="20"/>
  <c r="J3265" i="20"/>
  <c r="K3265" i="20"/>
  <c r="L3265" i="20"/>
  <c r="M3265" i="20"/>
  <c r="J3266" i="20"/>
  <c r="K3266" i="20"/>
  <c r="L3266" i="20"/>
  <c r="M3266" i="20"/>
  <c r="J3267" i="20"/>
  <c r="K3267" i="20"/>
  <c r="L3267" i="20"/>
  <c r="M3267" i="20"/>
  <c r="J3268" i="20"/>
  <c r="K3268" i="20"/>
  <c r="L3268" i="20"/>
  <c r="M3268" i="20"/>
  <c r="J3269" i="20"/>
  <c r="K3269" i="20"/>
  <c r="L3269" i="20"/>
  <c r="M3269" i="20"/>
  <c r="J3270" i="20"/>
  <c r="K3270" i="20"/>
  <c r="L3270" i="20"/>
  <c r="M3270" i="20"/>
  <c r="J3271" i="20"/>
  <c r="K3271" i="20"/>
  <c r="L3271" i="20"/>
  <c r="M3271" i="20"/>
  <c r="J3272" i="20"/>
  <c r="K3272" i="20"/>
  <c r="L3272" i="20"/>
  <c r="M3272" i="20"/>
  <c r="J3273" i="20"/>
  <c r="K3273" i="20"/>
  <c r="L3273" i="20"/>
  <c r="M3273" i="20"/>
  <c r="J3274" i="20"/>
  <c r="K3274" i="20"/>
  <c r="L3274" i="20"/>
  <c r="M3274" i="20"/>
  <c r="J3275" i="20"/>
  <c r="K3275" i="20"/>
  <c r="L3275" i="20"/>
  <c r="M3275" i="20"/>
  <c r="J3276" i="20"/>
  <c r="K3276" i="20"/>
  <c r="L3276" i="20"/>
  <c r="M3276" i="20"/>
  <c r="J3277" i="20"/>
  <c r="K3277" i="20"/>
  <c r="L3277" i="20"/>
  <c r="M3277" i="20"/>
  <c r="J3278" i="20"/>
  <c r="K3278" i="20"/>
  <c r="L3278" i="20"/>
  <c r="M3278" i="20"/>
  <c r="J3279" i="20"/>
  <c r="K3279" i="20"/>
  <c r="L3279" i="20"/>
  <c r="M3279" i="20"/>
  <c r="J3280" i="20"/>
  <c r="K3280" i="20"/>
  <c r="L3280" i="20"/>
  <c r="M3280" i="20"/>
  <c r="J3281" i="20"/>
  <c r="K3281" i="20"/>
  <c r="L3281" i="20"/>
  <c r="M3281" i="20"/>
  <c r="J3282" i="20"/>
  <c r="K3282" i="20"/>
  <c r="L3282" i="20"/>
  <c r="M3282" i="20"/>
  <c r="J3283" i="20"/>
  <c r="K3283" i="20"/>
  <c r="L3283" i="20"/>
  <c r="M3283" i="20"/>
  <c r="J3284" i="20"/>
  <c r="K3284" i="20"/>
  <c r="L3284" i="20"/>
  <c r="M3284" i="20"/>
  <c r="J3285" i="20"/>
  <c r="K3285" i="20"/>
  <c r="L3285" i="20"/>
  <c r="M3285" i="20"/>
  <c r="J3286" i="20"/>
  <c r="K3286" i="20"/>
  <c r="L3286" i="20"/>
  <c r="M3286" i="20"/>
  <c r="J3287" i="20"/>
  <c r="K3287" i="20"/>
  <c r="L3287" i="20"/>
  <c r="M3287" i="20"/>
  <c r="J3288" i="20"/>
  <c r="K3288" i="20"/>
  <c r="L3288" i="20"/>
  <c r="M3288" i="20"/>
  <c r="J3289" i="20"/>
  <c r="K3289" i="20"/>
  <c r="L3289" i="20"/>
  <c r="M3289" i="20"/>
  <c r="J3290" i="20"/>
  <c r="K3290" i="20"/>
  <c r="L3290" i="20"/>
  <c r="M3290" i="20"/>
  <c r="J3291" i="20"/>
  <c r="K3291" i="20"/>
  <c r="L3291" i="20"/>
  <c r="M3291" i="20"/>
  <c r="J3292" i="20"/>
  <c r="K3292" i="20"/>
  <c r="L3292" i="20"/>
  <c r="M3292" i="20"/>
  <c r="J3293" i="20"/>
  <c r="K3293" i="20"/>
  <c r="L3293" i="20"/>
  <c r="M3293" i="20"/>
  <c r="J3294" i="20"/>
  <c r="K3294" i="20"/>
  <c r="L3294" i="20"/>
  <c r="M3294" i="20"/>
  <c r="J3295" i="20"/>
  <c r="K3295" i="20"/>
  <c r="L3295" i="20"/>
  <c r="M3295" i="20"/>
  <c r="J3296" i="20"/>
  <c r="K3296" i="20"/>
  <c r="L3296" i="20"/>
  <c r="M3296" i="20"/>
  <c r="J3297" i="20"/>
  <c r="K3297" i="20"/>
  <c r="L3297" i="20"/>
  <c r="M3297" i="20"/>
  <c r="J3298" i="20"/>
  <c r="K3298" i="20"/>
  <c r="L3298" i="20"/>
  <c r="M3298" i="20"/>
  <c r="J3299" i="20"/>
  <c r="K3299" i="20"/>
  <c r="L3299" i="20"/>
  <c r="M3299" i="20"/>
  <c r="J3300" i="20"/>
  <c r="K3300" i="20"/>
  <c r="L3300" i="20"/>
  <c r="M3300" i="20"/>
  <c r="J3301" i="20"/>
  <c r="K3301" i="20"/>
  <c r="L3301" i="20"/>
  <c r="M3301" i="20"/>
  <c r="J3302" i="20"/>
  <c r="K3302" i="20"/>
  <c r="L3302" i="20"/>
  <c r="M3302" i="20"/>
  <c r="J3303" i="20"/>
  <c r="K3303" i="20"/>
  <c r="L3303" i="20"/>
  <c r="M3303" i="20"/>
  <c r="J3304" i="20"/>
  <c r="K3304" i="20"/>
  <c r="L3304" i="20"/>
  <c r="M3304" i="20"/>
  <c r="J3305" i="20"/>
  <c r="K3305" i="20"/>
  <c r="L3305" i="20"/>
  <c r="M3305" i="20"/>
  <c r="J3306" i="20"/>
  <c r="K3306" i="20"/>
  <c r="L3306" i="20"/>
  <c r="M3306" i="20"/>
  <c r="J3307" i="20"/>
  <c r="K3307" i="20"/>
  <c r="L3307" i="20"/>
  <c r="M3307" i="20"/>
  <c r="J3308" i="20"/>
  <c r="K3308" i="20"/>
  <c r="L3308" i="20"/>
  <c r="M3308" i="20"/>
  <c r="J3309" i="20"/>
  <c r="K3309" i="20"/>
  <c r="L3309" i="20"/>
  <c r="M3309" i="20"/>
  <c r="J3310" i="20"/>
  <c r="K3310" i="20"/>
  <c r="L3310" i="20"/>
  <c r="M3310" i="20"/>
  <c r="J3311" i="20"/>
  <c r="K3311" i="20"/>
  <c r="L3311" i="20"/>
  <c r="M3311" i="20"/>
  <c r="J3312" i="20"/>
  <c r="K3312" i="20"/>
  <c r="L3312" i="20"/>
  <c r="M3312" i="20"/>
  <c r="J3313" i="20"/>
  <c r="K3313" i="20"/>
  <c r="L3313" i="20"/>
  <c r="M3313" i="20"/>
  <c r="J3314" i="20"/>
  <c r="K3314" i="20"/>
  <c r="L3314" i="20"/>
  <c r="M3314" i="20"/>
  <c r="J3315" i="20"/>
  <c r="K3315" i="20"/>
  <c r="L3315" i="20"/>
  <c r="M3315" i="20"/>
  <c r="J3316" i="20"/>
  <c r="K3316" i="20"/>
  <c r="L3316" i="20"/>
  <c r="M3316" i="20"/>
  <c r="J3317" i="20"/>
  <c r="K3317" i="20"/>
  <c r="L3317" i="20"/>
  <c r="M3317" i="20"/>
  <c r="J3318" i="20"/>
  <c r="K3318" i="20"/>
  <c r="L3318" i="20"/>
  <c r="M3318" i="20"/>
  <c r="J3319" i="20"/>
  <c r="K3319" i="20"/>
  <c r="L3319" i="20"/>
  <c r="M3319" i="20"/>
  <c r="J3320" i="20"/>
  <c r="K3320" i="20"/>
  <c r="L3320" i="20"/>
  <c r="M3320" i="20"/>
  <c r="J3321" i="20"/>
  <c r="K3321" i="20"/>
  <c r="L3321" i="20"/>
  <c r="M3321" i="20"/>
  <c r="J3322" i="20"/>
  <c r="K3322" i="20"/>
  <c r="L3322" i="20"/>
  <c r="M3322" i="20"/>
  <c r="J3323" i="20"/>
  <c r="K3323" i="20"/>
  <c r="L3323" i="20"/>
  <c r="M3323" i="20"/>
  <c r="J3324" i="20"/>
  <c r="K3324" i="20"/>
  <c r="L3324" i="20"/>
  <c r="M3324" i="20"/>
  <c r="J3325" i="20"/>
  <c r="K3325" i="20"/>
  <c r="L3325" i="20"/>
  <c r="M3325" i="20"/>
  <c r="J3326" i="20"/>
  <c r="K3326" i="20"/>
  <c r="L3326" i="20"/>
  <c r="M3326" i="20"/>
  <c r="J3327" i="20"/>
  <c r="K3327" i="20"/>
  <c r="L3327" i="20"/>
  <c r="M3327" i="20"/>
  <c r="J3328" i="20"/>
  <c r="K3328" i="20"/>
  <c r="L3328" i="20"/>
  <c r="M3328" i="20"/>
  <c r="J3329" i="20"/>
  <c r="K3329" i="20"/>
  <c r="L3329" i="20"/>
  <c r="M3329" i="20"/>
  <c r="J3330" i="20"/>
  <c r="K3330" i="20"/>
  <c r="L3330" i="20"/>
  <c r="M3330" i="20"/>
  <c r="J3331" i="20"/>
  <c r="K3331" i="20"/>
  <c r="L3331" i="20"/>
  <c r="M3331" i="20"/>
  <c r="J3332" i="20"/>
  <c r="K3332" i="20"/>
  <c r="L3332" i="20"/>
  <c r="M3332" i="20"/>
  <c r="J3333" i="20"/>
  <c r="K3333" i="20"/>
  <c r="L3333" i="20"/>
  <c r="M3333" i="20"/>
  <c r="J3334" i="20"/>
  <c r="K3334" i="20"/>
  <c r="L3334" i="20"/>
  <c r="M3334" i="20"/>
  <c r="J3335" i="20"/>
  <c r="K3335" i="20"/>
  <c r="L3335" i="20"/>
  <c r="M3335" i="20"/>
  <c r="J3336" i="20"/>
  <c r="K3336" i="20"/>
  <c r="L3336" i="20"/>
  <c r="M3336" i="20"/>
  <c r="J3337" i="20"/>
  <c r="K3337" i="20"/>
  <c r="L3337" i="20"/>
  <c r="M3337" i="20"/>
  <c r="J3338" i="20"/>
  <c r="K3338" i="20"/>
  <c r="L3338" i="20"/>
  <c r="M3338" i="20"/>
  <c r="J3339" i="20"/>
  <c r="K3339" i="20"/>
  <c r="L3339" i="20"/>
  <c r="M3339" i="20"/>
  <c r="J3340" i="20"/>
  <c r="K3340" i="20"/>
  <c r="L3340" i="20"/>
  <c r="M3340" i="20"/>
  <c r="J3341" i="20"/>
  <c r="K3341" i="20"/>
  <c r="L3341" i="20"/>
  <c r="M3341" i="20"/>
  <c r="J3342" i="20"/>
  <c r="K3342" i="20"/>
  <c r="L3342" i="20"/>
  <c r="M3342" i="20"/>
  <c r="J3343" i="20"/>
  <c r="K3343" i="20"/>
  <c r="L3343" i="20"/>
  <c r="M3343" i="20"/>
  <c r="J3344" i="20"/>
  <c r="K3344" i="20"/>
  <c r="L3344" i="20"/>
  <c r="M3344" i="20"/>
  <c r="J3345" i="20"/>
  <c r="K3345" i="20"/>
  <c r="L3345" i="20"/>
  <c r="M3345" i="20"/>
  <c r="J3346" i="20"/>
  <c r="K3346" i="20"/>
  <c r="L3346" i="20"/>
  <c r="M3346" i="20"/>
  <c r="J3347" i="20"/>
  <c r="K3347" i="20"/>
  <c r="L3347" i="20"/>
  <c r="M3347" i="20"/>
  <c r="J3348" i="20"/>
  <c r="K3348" i="20"/>
  <c r="L3348" i="20"/>
  <c r="M3348" i="20"/>
  <c r="J3349" i="20"/>
  <c r="K3349" i="20"/>
  <c r="L3349" i="20"/>
  <c r="M3349" i="20"/>
  <c r="J3350" i="20"/>
  <c r="K3350" i="20"/>
  <c r="L3350" i="20"/>
  <c r="M3350" i="20"/>
  <c r="J3351" i="20"/>
  <c r="K3351" i="20"/>
  <c r="L3351" i="20"/>
  <c r="M3351" i="20"/>
  <c r="J3352" i="20"/>
  <c r="K3352" i="20"/>
  <c r="L3352" i="20"/>
  <c r="M3352" i="20"/>
  <c r="J3353" i="20"/>
  <c r="K3353" i="20"/>
  <c r="L3353" i="20"/>
  <c r="M3353" i="20"/>
  <c r="J3354" i="20"/>
  <c r="K3354" i="20"/>
  <c r="L3354" i="20"/>
  <c r="M3354" i="20"/>
  <c r="J3355" i="20"/>
  <c r="K3355" i="20"/>
  <c r="L3355" i="20"/>
  <c r="M3355" i="20"/>
  <c r="J3356" i="20"/>
  <c r="K3356" i="20"/>
  <c r="L3356" i="20"/>
  <c r="M3356" i="20"/>
  <c r="J3357" i="20"/>
  <c r="K3357" i="20"/>
  <c r="L3357" i="20"/>
  <c r="M3357" i="20"/>
  <c r="J3358" i="20"/>
  <c r="K3358" i="20"/>
  <c r="L3358" i="20"/>
  <c r="M3358" i="20"/>
  <c r="J3359" i="20"/>
  <c r="K3359" i="20"/>
  <c r="L3359" i="20"/>
  <c r="M3359" i="20"/>
  <c r="J3360" i="20"/>
  <c r="K3360" i="20"/>
  <c r="L3360" i="20"/>
  <c r="M3360" i="20"/>
  <c r="J3361" i="20"/>
  <c r="K3361" i="20"/>
  <c r="L3361" i="20"/>
  <c r="M3361" i="20"/>
  <c r="J3362" i="20"/>
  <c r="K3362" i="20"/>
  <c r="L3362" i="20"/>
  <c r="M3362" i="20"/>
  <c r="J3363" i="20"/>
  <c r="K3363" i="20"/>
  <c r="L3363" i="20"/>
  <c r="M3363" i="20"/>
  <c r="J3364" i="20"/>
  <c r="K3364" i="20"/>
  <c r="L3364" i="20"/>
  <c r="M3364" i="20"/>
  <c r="J3365" i="20"/>
  <c r="K3365" i="20"/>
  <c r="L3365" i="20"/>
  <c r="M3365" i="20"/>
  <c r="J3366" i="20"/>
  <c r="K3366" i="20"/>
  <c r="L3366" i="20"/>
  <c r="M3366" i="20"/>
  <c r="J3367" i="20"/>
  <c r="K3367" i="20"/>
  <c r="L3367" i="20"/>
  <c r="M3367" i="20"/>
  <c r="J3368" i="20"/>
  <c r="K3368" i="20"/>
  <c r="L3368" i="20"/>
  <c r="M3368" i="20"/>
  <c r="J3369" i="20"/>
  <c r="K3369" i="20"/>
  <c r="L3369" i="20"/>
  <c r="M3369" i="20"/>
  <c r="J3370" i="20"/>
  <c r="K3370" i="20"/>
  <c r="L3370" i="20"/>
  <c r="M3370" i="20"/>
  <c r="J3371" i="20"/>
  <c r="K3371" i="20"/>
  <c r="L3371" i="20"/>
  <c r="M3371" i="20"/>
  <c r="J3372" i="20"/>
  <c r="K3372" i="20"/>
  <c r="L3372" i="20"/>
  <c r="M3372" i="20"/>
  <c r="J3373" i="20"/>
  <c r="K3373" i="20"/>
  <c r="L3373" i="20"/>
  <c r="M3373" i="20"/>
  <c r="J3374" i="20"/>
  <c r="K3374" i="20"/>
  <c r="L3374" i="20"/>
  <c r="M3374" i="20"/>
  <c r="J3375" i="20"/>
  <c r="K3375" i="20"/>
  <c r="L3375" i="20"/>
  <c r="M3375" i="20"/>
  <c r="J3376" i="20"/>
  <c r="K3376" i="20"/>
  <c r="L3376" i="20"/>
  <c r="M3376" i="20"/>
  <c r="J3377" i="20"/>
  <c r="K3377" i="20"/>
  <c r="L3377" i="20"/>
  <c r="M3377" i="20"/>
  <c r="J3378" i="20"/>
  <c r="K3378" i="20"/>
  <c r="L3378" i="20"/>
  <c r="M3378" i="20"/>
  <c r="J3379" i="20"/>
  <c r="K3379" i="20"/>
  <c r="L3379" i="20"/>
  <c r="M3379" i="20"/>
  <c r="J3380" i="20"/>
  <c r="K3380" i="20"/>
  <c r="L3380" i="20"/>
  <c r="M3380" i="20"/>
  <c r="J3381" i="20"/>
  <c r="K3381" i="20"/>
  <c r="L3381" i="20"/>
  <c r="M3381" i="20"/>
  <c r="J3382" i="20"/>
  <c r="K3382" i="20"/>
  <c r="L3382" i="20"/>
  <c r="M3382" i="20"/>
  <c r="J3383" i="20"/>
  <c r="K3383" i="20"/>
  <c r="L3383" i="20"/>
  <c r="M3383" i="20"/>
  <c r="J3384" i="20"/>
  <c r="K3384" i="20"/>
  <c r="L3384" i="20"/>
  <c r="M3384" i="20"/>
  <c r="J3385" i="20"/>
  <c r="K3385" i="20"/>
  <c r="L3385" i="20"/>
  <c r="M3385" i="20"/>
  <c r="J3386" i="20"/>
  <c r="K3386" i="20"/>
  <c r="L3386" i="20"/>
  <c r="M3386" i="20"/>
  <c r="J3387" i="20"/>
  <c r="K3387" i="20"/>
  <c r="L3387" i="20"/>
  <c r="M3387" i="20"/>
  <c r="J3388" i="20"/>
  <c r="K3388" i="20"/>
  <c r="L3388" i="20"/>
  <c r="M3388" i="20"/>
  <c r="J3389" i="20"/>
  <c r="K3389" i="20"/>
  <c r="L3389" i="20"/>
  <c r="M3389" i="20"/>
  <c r="J3390" i="20"/>
  <c r="K3390" i="20"/>
  <c r="L3390" i="20"/>
  <c r="M3390" i="20"/>
  <c r="J3391" i="20"/>
  <c r="K3391" i="20"/>
  <c r="L3391" i="20"/>
  <c r="M3391" i="20"/>
  <c r="J3392" i="20"/>
  <c r="K3392" i="20"/>
  <c r="L3392" i="20"/>
  <c r="M3392" i="20"/>
  <c r="J3393" i="20"/>
  <c r="K3393" i="20"/>
  <c r="L3393" i="20"/>
  <c r="M3393" i="20"/>
  <c r="J3394" i="20"/>
  <c r="K3394" i="20"/>
  <c r="L3394" i="20"/>
  <c r="M3394" i="20"/>
  <c r="J3395" i="20"/>
  <c r="K3395" i="20"/>
  <c r="L3395" i="20"/>
  <c r="M3395" i="20"/>
  <c r="J3396" i="20"/>
  <c r="K3396" i="20"/>
  <c r="L3396" i="20"/>
  <c r="M3396" i="20"/>
  <c r="J3397" i="20"/>
  <c r="K3397" i="20"/>
  <c r="L3397" i="20"/>
  <c r="M3397" i="20"/>
  <c r="J3398" i="20"/>
  <c r="K3398" i="20"/>
  <c r="L3398" i="20"/>
  <c r="M3398" i="20"/>
  <c r="J3399" i="20"/>
  <c r="K3399" i="20"/>
  <c r="L3399" i="20"/>
  <c r="M3399" i="20"/>
  <c r="J3400" i="20"/>
  <c r="K3400" i="20"/>
  <c r="L3400" i="20"/>
  <c r="M3400" i="20"/>
  <c r="J3401" i="20"/>
  <c r="K3401" i="20"/>
  <c r="L3401" i="20"/>
  <c r="M3401" i="20"/>
  <c r="J3402" i="20"/>
  <c r="K3402" i="20"/>
  <c r="L3402" i="20"/>
  <c r="M3402" i="20"/>
  <c r="J3403" i="20"/>
  <c r="K3403" i="20"/>
  <c r="L3403" i="20"/>
  <c r="M3403" i="20"/>
  <c r="J3404" i="20"/>
  <c r="K3404" i="20"/>
  <c r="L3404" i="20"/>
  <c r="M3404" i="20"/>
  <c r="J3405" i="20"/>
  <c r="K3405" i="20"/>
  <c r="L3405" i="20"/>
  <c r="M3405" i="20"/>
  <c r="J3406" i="20"/>
  <c r="K3406" i="20"/>
  <c r="L3406" i="20"/>
  <c r="M3406" i="20"/>
  <c r="J3407" i="20"/>
  <c r="K3407" i="20"/>
  <c r="L3407" i="20"/>
  <c r="M3407" i="20"/>
  <c r="J3408" i="20"/>
  <c r="K3408" i="20"/>
  <c r="L3408" i="20"/>
  <c r="M3408" i="20"/>
  <c r="J3409" i="20"/>
  <c r="K3409" i="20"/>
  <c r="L3409" i="20"/>
  <c r="M3409" i="20"/>
  <c r="J3410" i="20"/>
  <c r="K3410" i="20"/>
  <c r="L3410" i="20"/>
  <c r="M3410" i="20"/>
  <c r="J3411" i="20"/>
  <c r="K3411" i="20"/>
  <c r="L3411" i="20"/>
  <c r="M3411" i="20"/>
  <c r="J3412" i="20"/>
  <c r="K3412" i="20"/>
  <c r="L3412" i="20"/>
  <c r="M3412" i="20"/>
  <c r="J3413" i="20"/>
  <c r="K3413" i="20"/>
  <c r="L3413" i="20"/>
  <c r="M3413" i="20"/>
  <c r="J3414" i="20"/>
  <c r="K3414" i="20"/>
  <c r="L3414" i="20"/>
  <c r="M3414" i="20"/>
  <c r="J3415" i="20"/>
  <c r="K3415" i="20"/>
  <c r="L3415" i="20"/>
  <c r="M3415" i="20"/>
  <c r="J3416" i="20"/>
  <c r="K3416" i="20"/>
  <c r="L3416" i="20"/>
  <c r="M3416" i="20"/>
  <c r="J3417" i="20"/>
  <c r="K3417" i="20"/>
  <c r="L3417" i="20"/>
  <c r="M3417" i="20"/>
  <c r="J3418" i="20"/>
  <c r="K3418" i="20"/>
  <c r="L3418" i="20"/>
  <c r="M3418" i="20"/>
  <c r="J3419" i="20"/>
  <c r="K3419" i="20"/>
  <c r="L3419" i="20"/>
  <c r="M3419" i="20"/>
  <c r="J3420" i="20"/>
  <c r="K3420" i="20"/>
  <c r="L3420" i="20"/>
  <c r="M3420" i="20"/>
  <c r="J3421" i="20"/>
  <c r="K3421" i="20"/>
  <c r="L3421" i="20"/>
  <c r="M3421" i="20"/>
  <c r="J3422" i="20"/>
  <c r="K3422" i="20"/>
  <c r="L3422" i="20"/>
  <c r="M3422" i="20"/>
  <c r="J3423" i="20"/>
  <c r="K3423" i="20"/>
  <c r="L3423" i="20"/>
  <c r="M3423" i="20"/>
  <c r="J3424" i="20"/>
  <c r="K3424" i="20"/>
  <c r="L3424" i="20"/>
  <c r="M3424" i="20"/>
  <c r="J3425" i="20"/>
  <c r="K3425" i="20"/>
  <c r="L3425" i="20"/>
  <c r="M3425" i="20"/>
  <c r="J3426" i="20"/>
  <c r="K3426" i="20"/>
  <c r="L3426" i="20"/>
  <c r="M3426" i="20"/>
  <c r="J3427" i="20"/>
  <c r="K3427" i="20"/>
  <c r="L3427" i="20"/>
  <c r="M3427" i="20"/>
  <c r="J3428" i="20"/>
  <c r="K3428" i="20"/>
  <c r="L3428" i="20"/>
  <c r="M3428" i="20"/>
  <c r="J3429" i="20"/>
  <c r="K3429" i="20"/>
  <c r="L3429" i="20"/>
  <c r="M3429" i="20"/>
  <c r="J3430" i="20"/>
  <c r="K3430" i="20"/>
  <c r="L3430" i="20"/>
  <c r="M3430" i="20"/>
  <c r="J3431" i="20"/>
  <c r="K3431" i="20"/>
  <c r="L3431" i="20"/>
  <c r="M3431" i="20"/>
  <c r="J3432" i="20"/>
  <c r="K3432" i="20"/>
  <c r="L3432" i="20"/>
  <c r="M3432" i="20"/>
  <c r="J3433" i="20"/>
  <c r="K3433" i="20"/>
  <c r="L3433" i="20"/>
  <c r="M3433" i="20"/>
  <c r="J3434" i="20"/>
  <c r="K3434" i="20"/>
  <c r="L3434" i="20"/>
  <c r="M3434" i="20"/>
  <c r="J3435" i="20"/>
  <c r="K3435" i="20"/>
  <c r="L3435" i="20"/>
  <c r="M3435" i="20"/>
  <c r="J3436" i="20"/>
  <c r="K3436" i="20"/>
  <c r="L3436" i="20"/>
  <c r="M3436" i="20"/>
  <c r="J3437" i="20"/>
  <c r="K3437" i="20"/>
  <c r="L3437" i="20"/>
  <c r="M3437" i="20"/>
  <c r="J3438" i="20"/>
  <c r="K3438" i="20"/>
  <c r="L3438" i="20"/>
  <c r="M3438" i="20"/>
  <c r="J3439" i="20"/>
  <c r="K3439" i="20"/>
  <c r="L3439" i="20"/>
  <c r="M3439" i="20"/>
  <c r="J3440" i="20"/>
  <c r="K3440" i="20"/>
  <c r="L3440" i="20"/>
  <c r="M3440" i="20"/>
  <c r="J3441" i="20"/>
  <c r="K3441" i="20"/>
  <c r="L3441" i="20"/>
  <c r="M3441" i="20"/>
  <c r="J3442" i="20"/>
  <c r="K3442" i="20"/>
  <c r="L3442" i="20"/>
  <c r="M3442" i="20"/>
  <c r="J3443" i="20"/>
  <c r="K3443" i="20"/>
  <c r="L3443" i="20"/>
  <c r="M3443" i="20"/>
  <c r="J3444" i="20"/>
  <c r="K3444" i="20"/>
  <c r="L3444" i="20"/>
  <c r="M3444" i="20"/>
  <c r="J3445" i="20"/>
  <c r="K3445" i="20"/>
  <c r="L3445" i="20"/>
  <c r="M3445" i="20"/>
  <c r="J3446" i="20"/>
  <c r="K3446" i="20"/>
  <c r="L3446" i="20"/>
  <c r="M3446" i="20"/>
  <c r="J3447" i="20"/>
  <c r="K3447" i="20"/>
  <c r="L3447" i="20"/>
  <c r="M3447" i="20"/>
  <c r="J3448" i="20"/>
  <c r="K3448" i="20"/>
  <c r="L3448" i="20"/>
  <c r="M3448" i="20"/>
  <c r="J3449" i="20"/>
  <c r="K3449" i="20"/>
  <c r="L3449" i="20"/>
  <c r="M3449" i="20"/>
  <c r="J3450" i="20"/>
  <c r="K3450" i="20"/>
  <c r="L3450" i="20"/>
  <c r="M3450" i="20"/>
  <c r="J3451" i="20"/>
  <c r="K3451" i="20"/>
  <c r="L3451" i="20"/>
  <c r="M3451" i="20"/>
  <c r="J3452" i="20"/>
  <c r="K3452" i="20"/>
  <c r="L3452" i="20"/>
  <c r="M3452" i="20"/>
  <c r="J3453" i="20"/>
  <c r="K3453" i="20"/>
  <c r="L3453" i="20"/>
  <c r="M3453" i="20"/>
  <c r="J3454" i="20"/>
  <c r="K3454" i="20"/>
  <c r="L3454" i="20"/>
  <c r="M3454" i="20"/>
  <c r="J3455" i="20"/>
  <c r="K3455" i="20"/>
  <c r="L3455" i="20"/>
  <c r="M3455" i="20"/>
  <c r="J3456" i="20"/>
  <c r="K3456" i="20"/>
  <c r="L3456" i="20"/>
  <c r="M3456" i="20"/>
  <c r="J3457" i="20"/>
  <c r="K3457" i="20"/>
  <c r="L3457" i="20"/>
  <c r="M3457" i="20"/>
  <c r="J3458" i="20"/>
  <c r="K3458" i="20"/>
  <c r="L3458" i="20"/>
  <c r="M3458" i="20"/>
  <c r="J3459" i="20"/>
  <c r="K3459" i="20"/>
  <c r="L3459" i="20"/>
  <c r="M3459" i="20"/>
  <c r="J3460" i="20"/>
  <c r="K3460" i="20"/>
  <c r="L3460" i="20"/>
  <c r="M3460" i="20"/>
  <c r="J3461" i="20"/>
  <c r="K3461" i="20"/>
  <c r="L3461" i="20"/>
  <c r="M3461" i="20"/>
  <c r="J3462" i="20"/>
  <c r="K3462" i="20"/>
  <c r="L3462" i="20"/>
  <c r="M3462" i="20"/>
  <c r="J3463" i="20"/>
  <c r="K3463" i="20"/>
  <c r="L3463" i="20"/>
  <c r="M3463" i="20"/>
  <c r="J3464" i="20"/>
  <c r="K3464" i="20"/>
  <c r="L3464" i="20"/>
  <c r="M3464" i="20"/>
  <c r="J3465" i="20"/>
  <c r="K3465" i="20"/>
  <c r="L3465" i="20"/>
  <c r="M3465" i="20"/>
  <c r="J3466" i="20"/>
  <c r="K3466" i="20"/>
  <c r="L3466" i="20"/>
  <c r="M3466" i="20"/>
  <c r="J3467" i="20"/>
  <c r="K3467" i="20"/>
  <c r="L3467" i="20"/>
  <c r="M3467" i="20"/>
  <c r="J3468" i="20"/>
  <c r="K3468" i="20"/>
  <c r="L3468" i="20"/>
  <c r="M3468" i="20"/>
  <c r="J3469" i="20"/>
  <c r="K3469" i="20"/>
  <c r="L3469" i="20"/>
  <c r="M3469" i="20"/>
  <c r="J3470" i="20"/>
  <c r="K3470" i="20"/>
  <c r="L3470" i="20"/>
  <c r="M3470" i="20"/>
  <c r="J3471" i="20"/>
  <c r="K3471" i="20"/>
  <c r="L3471" i="20"/>
  <c r="M3471" i="20"/>
  <c r="J3472" i="20"/>
  <c r="K3472" i="20"/>
  <c r="L3472" i="20"/>
  <c r="M3472" i="20"/>
  <c r="J3473" i="20"/>
  <c r="K3473" i="20"/>
  <c r="L3473" i="20"/>
  <c r="M3473" i="20"/>
  <c r="J3474" i="20"/>
  <c r="K3474" i="20"/>
  <c r="L3474" i="20"/>
  <c r="M3474" i="20"/>
  <c r="J3475" i="20"/>
  <c r="K3475" i="20"/>
  <c r="L3475" i="20"/>
  <c r="M3475" i="20"/>
  <c r="J3476" i="20"/>
  <c r="K3476" i="20"/>
  <c r="L3476" i="20"/>
  <c r="M3476" i="20"/>
  <c r="J3477" i="20"/>
  <c r="K3477" i="20"/>
  <c r="L3477" i="20"/>
  <c r="M3477" i="20"/>
  <c r="J3478" i="20"/>
  <c r="K3478" i="20"/>
  <c r="L3478" i="20"/>
  <c r="M3478" i="20"/>
  <c r="J3479" i="20"/>
  <c r="K3479" i="20"/>
  <c r="L3479" i="20"/>
  <c r="M3479" i="20"/>
  <c r="J3480" i="20"/>
  <c r="K3480" i="20"/>
  <c r="L3480" i="20"/>
  <c r="M3480" i="20"/>
  <c r="J3481" i="20"/>
  <c r="K3481" i="20"/>
  <c r="L3481" i="20"/>
  <c r="M3481" i="20"/>
  <c r="J3482" i="20"/>
  <c r="K3482" i="20"/>
  <c r="L3482" i="20"/>
  <c r="M3482" i="20"/>
  <c r="J3483" i="20"/>
  <c r="K3483" i="20"/>
  <c r="L3483" i="20"/>
  <c r="M3483" i="20"/>
  <c r="J3484" i="20"/>
  <c r="K3484" i="20"/>
  <c r="L3484" i="20"/>
  <c r="M3484" i="20"/>
  <c r="J3485" i="20"/>
  <c r="K3485" i="20"/>
  <c r="L3485" i="20"/>
  <c r="M3485" i="20"/>
  <c r="J3486" i="20"/>
  <c r="K3486" i="20"/>
  <c r="L3486" i="20"/>
  <c r="M3486" i="20"/>
  <c r="J3487" i="20"/>
  <c r="K3487" i="20"/>
  <c r="L3487" i="20"/>
  <c r="M3487" i="20"/>
  <c r="J3488" i="20"/>
  <c r="K3488" i="20"/>
  <c r="L3488" i="20"/>
  <c r="M3488" i="20"/>
  <c r="J3489" i="20"/>
  <c r="K3489" i="20"/>
  <c r="L3489" i="20"/>
  <c r="M3489" i="20"/>
  <c r="J3490" i="20"/>
  <c r="K3490" i="20"/>
  <c r="L3490" i="20"/>
  <c r="M3490" i="20"/>
  <c r="J3491" i="20"/>
  <c r="K3491" i="20"/>
  <c r="L3491" i="20"/>
  <c r="M3491" i="20"/>
  <c r="J3492" i="20"/>
  <c r="K3492" i="20"/>
  <c r="L3492" i="20"/>
  <c r="M3492" i="20"/>
  <c r="J3493" i="20"/>
  <c r="K3493" i="20"/>
  <c r="L3493" i="20"/>
  <c r="M3493" i="20"/>
  <c r="J3494" i="20"/>
  <c r="K3494" i="20"/>
  <c r="L3494" i="20"/>
  <c r="M3494" i="20"/>
  <c r="J3495" i="20"/>
  <c r="K3495" i="20"/>
  <c r="L3495" i="20"/>
  <c r="M3495" i="20"/>
  <c r="J3496" i="20"/>
  <c r="K3496" i="20"/>
  <c r="L3496" i="20"/>
  <c r="M3496" i="20"/>
  <c r="J3497" i="20"/>
  <c r="K3497" i="20"/>
  <c r="L3497" i="20"/>
  <c r="M3497" i="20"/>
  <c r="J3498" i="20"/>
  <c r="K3498" i="20"/>
  <c r="L3498" i="20"/>
  <c r="M3498" i="20"/>
  <c r="J3499" i="20"/>
  <c r="K3499" i="20"/>
  <c r="L3499" i="20"/>
  <c r="M3499" i="20"/>
  <c r="J3500" i="20"/>
  <c r="K3500" i="20"/>
  <c r="L3500" i="20"/>
  <c r="M3500" i="20"/>
  <c r="J3501" i="20"/>
  <c r="K3501" i="20"/>
  <c r="L3501" i="20"/>
  <c r="M3501" i="20"/>
  <c r="J3502" i="20"/>
  <c r="K3502" i="20"/>
  <c r="L3502" i="20"/>
  <c r="M3502" i="20"/>
  <c r="J3503" i="20"/>
  <c r="K3503" i="20"/>
  <c r="L3503" i="20"/>
  <c r="M3503" i="20"/>
  <c r="J3504" i="20"/>
  <c r="K3504" i="20"/>
  <c r="L3504" i="20"/>
  <c r="M3504" i="20"/>
  <c r="J3505" i="20"/>
  <c r="K3505" i="20"/>
  <c r="L3505" i="20"/>
  <c r="M3505" i="20"/>
  <c r="J3506" i="20"/>
  <c r="K3506" i="20"/>
  <c r="L3506" i="20"/>
  <c r="M3506" i="20"/>
  <c r="J3507" i="20"/>
  <c r="K3507" i="20"/>
  <c r="L3507" i="20"/>
  <c r="M3507" i="20"/>
  <c r="J3508" i="20"/>
  <c r="K3508" i="20"/>
  <c r="L3508" i="20"/>
  <c r="M3508" i="20"/>
  <c r="J3509" i="20"/>
  <c r="K3509" i="20"/>
  <c r="L3509" i="20"/>
  <c r="M3509" i="20"/>
  <c r="J3510" i="20"/>
  <c r="K3510" i="20"/>
  <c r="L3510" i="20"/>
  <c r="M3510" i="20"/>
  <c r="J3511" i="20"/>
  <c r="K3511" i="20"/>
  <c r="L3511" i="20"/>
  <c r="M3511" i="20"/>
  <c r="J3512" i="20"/>
  <c r="K3512" i="20"/>
  <c r="L3512" i="20"/>
  <c r="M3512" i="20"/>
  <c r="J3513" i="20"/>
  <c r="K3513" i="20"/>
  <c r="L3513" i="20"/>
  <c r="M3513" i="20"/>
  <c r="J3514" i="20"/>
  <c r="K3514" i="20"/>
  <c r="L3514" i="20"/>
  <c r="M3514" i="20"/>
  <c r="J3515" i="20"/>
  <c r="K3515" i="20"/>
  <c r="L3515" i="20"/>
  <c r="M3515" i="20"/>
  <c r="J3516" i="20"/>
  <c r="K3516" i="20"/>
  <c r="L3516" i="20"/>
  <c r="M3516" i="20"/>
  <c r="J3517" i="20"/>
  <c r="K3517" i="20"/>
  <c r="L3517" i="20"/>
  <c r="M3517" i="20"/>
  <c r="J3518" i="20"/>
  <c r="K3518" i="20"/>
  <c r="L3518" i="20"/>
  <c r="M3518" i="20"/>
  <c r="J3519" i="20"/>
  <c r="K3519" i="20"/>
  <c r="L3519" i="20"/>
  <c r="M3519" i="20"/>
  <c r="J3520" i="20"/>
  <c r="K3520" i="20"/>
  <c r="L3520" i="20"/>
  <c r="M3520" i="20"/>
  <c r="J3521" i="20"/>
  <c r="K3521" i="20"/>
  <c r="L3521" i="20"/>
  <c r="M3521" i="20"/>
  <c r="J3522" i="20"/>
  <c r="K3522" i="20"/>
  <c r="L3522" i="20"/>
  <c r="M3522" i="20"/>
  <c r="J3523" i="20"/>
  <c r="K3523" i="20"/>
  <c r="L3523" i="20"/>
  <c r="M3523" i="20"/>
  <c r="J3524" i="20"/>
  <c r="K3524" i="20"/>
  <c r="L3524" i="20"/>
  <c r="M3524" i="20"/>
  <c r="J3525" i="20"/>
  <c r="K3525" i="20"/>
  <c r="L3525" i="20"/>
  <c r="M3525" i="20"/>
  <c r="J3526" i="20"/>
  <c r="K3526" i="20"/>
  <c r="L3526" i="20"/>
  <c r="M3526" i="20"/>
  <c r="J3527" i="20"/>
  <c r="K3527" i="20"/>
  <c r="L3527" i="20"/>
  <c r="M3527" i="20"/>
  <c r="J3528" i="20"/>
  <c r="K3528" i="20"/>
  <c r="L3528" i="20"/>
  <c r="M3528" i="20"/>
  <c r="J3529" i="20"/>
  <c r="K3529" i="20"/>
  <c r="L3529" i="20"/>
  <c r="M3529" i="20"/>
  <c r="J3530" i="20"/>
  <c r="K3530" i="20"/>
  <c r="L3530" i="20"/>
  <c r="M3530" i="20"/>
  <c r="J3531" i="20"/>
  <c r="K3531" i="20"/>
  <c r="L3531" i="20"/>
  <c r="M3531" i="20"/>
  <c r="J3532" i="20"/>
  <c r="K3532" i="20"/>
  <c r="L3532" i="20"/>
  <c r="M3532" i="20"/>
  <c r="J3533" i="20"/>
  <c r="K3533" i="20"/>
  <c r="L3533" i="20"/>
  <c r="M3533" i="20"/>
  <c r="J3534" i="20"/>
  <c r="K3534" i="20"/>
  <c r="L3534" i="20"/>
  <c r="M3534" i="20"/>
  <c r="J3535" i="20"/>
  <c r="K3535" i="20"/>
  <c r="L3535" i="20"/>
  <c r="M3535" i="20"/>
  <c r="J3536" i="20"/>
  <c r="K3536" i="20"/>
  <c r="L3536" i="20"/>
  <c r="M3536" i="20"/>
  <c r="J3537" i="20"/>
  <c r="K3537" i="20"/>
  <c r="L3537" i="20"/>
  <c r="M3537" i="20"/>
  <c r="J3538" i="20"/>
  <c r="K3538" i="20"/>
  <c r="L3538" i="20"/>
  <c r="M3538" i="20"/>
  <c r="J3539" i="20"/>
  <c r="K3539" i="20"/>
  <c r="L3539" i="20"/>
  <c r="M3539" i="20"/>
  <c r="J3540" i="20"/>
  <c r="K3540" i="20"/>
  <c r="L3540" i="20"/>
  <c r="M3540" i="20"/>
  <c r="J3541" i="20"/>
  <c r="K3541" i="20"/>
  <c r="L3541" i="20"/>
  <c r="M3541" i="20"/>
  <c r="J3542" i="20"/>
  <c r="K3542" i="20"/>
  <c r="L3542" i="20"/>
  <c r="M3542" i="20"/>
  <c r="J3543" i="20"/>
  <c r="K3543" i="20"/>
  <c r="L3543" i="20"/>
  <c r="M3543" i="20"/>
  <c r="J3544" i="20"/>
  <c r="K3544" i="20"/>
  <c r="L3544" i="20"/>
  <c r="M3544" i="20"/>
  <c r="J3545" i="20"/>
  <c r="K3545" i="20"/>
  <c r="L3545" i="20"/>
  <c r="M3545" i="20"/>
  <c r="J3546" i="20"/>
  <c r="K3546" i="20"/>
  <c r="L3546" i="20"/>
  <c r="M3546" i="20"/>
  <c r="J3547" i="20"/>
  <c r="K3547" i="20"/>
  <c r="L3547" i="20"/>
  <c r="M3547" i="20"/>
  <c r="J3548" i="20"/>
  <c r="K3548" i="20"/>
  <c r="L3548" i="20"/>
  <c r="M3548" i="20"/>
  <c r="J3549" i="20"/>
  <c r="K3549" i="20"/>
  <c r="L3549" i="20"/>
  <c r="M3549" i="20"/>
  <c r="J3550" i="20"/>
  <c r="K3550" i="20"/>
  <c r="L3550" i="20"/>
  <c r="M3550" i="20"/>
  <c r="J3551" i="20"/>
  <c r="K3551" i="20"/>
  <c r="L3551" i="20"/>
  <c r="M3551" i="20"/>
  <c r="J3552" i="20"/>
  <c r="K3552" i="20"/>
  <c r="L3552" i="20"/>
  <c r="M3552" i="20"/>
  <c r="J3553" i="20"/>
  <c r="K3553" i="20"/>
  <c r="L3553" i="20"/>
  <c r="M3553" i="20"/>
  <c r="J3554" i="20"/>
  <c r="K3554" i="20"/>
  <c r="L3554" i="20"/>
  <c r="M3554" i="20"/>
  <c r="J3555" i="20"/>
  <c r="K3555" i="20"/>
  <c r="L3555" i="20"/>
  <c r="M3555" i="20"/>
  <c r="J3556" i="20"/>
  <c r="K3556" i="20"/>
  <c r="L3556" i="20"/>
  <c r="M3556" i="20"/>
  <c r="J3557" i="20"/>
  <c r="K3557" i="20"/>
  <c r="L3557" i="20"/>
  <c r="M3557" i="20"/>
  <c r="J3558" i="20"/>
  <c r="K3558" i="20"/>
  <c r="L3558" i="20"/>
  <c r="M3558" i="20"/>
  <c r="J3559" i="20"/>
  <c r="K3559" i="20"/>
  <c r="L3559" i="20"/>
  <c r="M3559" i="20"/>
  <c r="J3560" i="20"/>
  <c r="K3560" i="20"/>
  <c r="L3560" i="20"/>
  <c r="M3560" i="20"/>
  <c r="J3561" i="20"/>
  <c r="K3561" i="20"/>
  <c r="L3561" i="20"/>
  <c r="M3561" i="20"/>
  <c r="J3562" i="20"/>
  <c r="K3562" i="20"/>
  <c r="L3562" i="20"/>
  <c r="M3562" i="20"/>
  <c r="J3563" i="20"/>
  <c r="K3563" i="20"/>
  <c r="L3563" i="20"/>
  <c r="M3563" i="20"/>
  <c r="J3564" i="20"/>
  <c r="K3564" i="20"/>
  <c r="L3564" i="20"/>
  <c r="M3564" i="20"/>
  <c r="J3565" i="20"/>
  <c r="K3565" i="20"/>
  <c r="L3565" i="20"/>
  <c r="M3565" i="20"/>
  <c r="J3566" i="20"/>
  <c r="K3566" i="20"/>
  <c r="L3566" i="20"/>
  <c r="M3566" i="20"/>
  <c r="J3567" i="20"/>
  <c r="K3567" i="20"/>
  <c r="L3567" i="20"/>
  <c r="M3567" i="20"/>
  <c r="J3568" i="20"/>
  <c r="K3568" i="20"/>
  <c r="L3568" i="20"/>
  <c r="M3568" i="20"/>
  <c r="J3569" i="20"/>
  <c r="K3569" i="20"/>
  <c r="L3569" i="20"/>
  <c r="M3569" i="20"/>
  <c r="J3570" i="20"/>
  <c r="K3570" i="20"/>
  <c r="L3570" i="20"/>
  <c r="M3570" i="20"/>
  <c r="J3571" i="20"/>
  <c r="K3571" i="20"/>
  <c r="L3571" i="20"/>
  <c r="M3571" i="20"/>
  <c r="J3572" i="20"/>
  <c r="K3572" i="20"/>
  <c r="L3572" i="20"/>
  <c r="M3572" i="20"/>
  <c r="J3573" i="20"/>
  <c r="K3573" i="20"/>
  <c r="L3573" i="20"/>
  <c r="M3573" i="20"/>
  <c r="J3574" i="20"/>
  <c r="K3574" i="20"/>
  <c r="L3574" i="20"/>
  <c r="M3574" i="20"/>
  <c r="J3575" i="20"/>
  <c r="K3575" i="20"/>
  <c r="L3575" i="20"/>
  <c r="M3575" i="20"/>
  <c r="J3576" i="20"/>
  <c r="K3576" i="20"/>
  <c r="L3576" i="20"/>
  <c r="M3576" i="20"/>
  <c r="J3577" i="20"/>
  <c r="K3577" i="20"/>
  <c r="L3577" i="20"/>
  <c r="M3577" i="20"/>
  <c r="J3578" i="20"/>
  <c r="K3578" i="20"/>
  <c r="L3578" i="20"/>
  <c r="M3578" i="20"/>
  <c r="J3579" i="20"/>
  <c r="K3579" i="20"/>
  <c r="L3579" i="20"/>
  <c r="M3579" i="20"/>
  <c r="J3580" i="20"/>
  <c r="K3580" i="20"/>
  <c r="L3580" i="20"/>
  <c r="M3580" i="20"/>
  <c r="J3581" i="20"/>
  <c r="K3581" i="20"/>
  <c r="L3581" i="20"/>
  <c r="M3581" i="20"/>
  <c r="J3582" i="20"/>
  <c r="K3582" i="20"/>
  <c r="L3582" i="20"/>
  <c r="M3582" i="20"/>
  <c r="J3583" i="20"/>
  <c r="K3583" i="20"/>
  <c r="L3583" i="20"/>
  <c r="M3583" i="20"/>
  <c r="J3584" i="20"/>
  <c r="K3584" i="20"/>
  <c r="L3584" i="20"/>
  <c r="M3584" i="20"/>
  <c r="J3585" i="20"/>
  <c r="K3585" i="20"/>
  <c r="L3585" i="20"/>
  <c r="M3585" i="20"/>
  <c r="J3586" i="20"/>
  <c r="K3586" i="20"/>
  <c r="L3586" i="20"/>
  <c r="M3586" i="20"/>
  <c r="J3587" i="20"/>
  <c r="K3587" i="20"/>
  <c r="L3587" i="20"/>
  <c r="M3587" i="20"/>
  <c r="J3588" i="20"/>
  <c r="K3588" i="20"/>
  <c r="L3588" i="20"/>
  <c r="M3588" i="20"/>
  <c r="J3589" i="20"/>
  <c r="K3589" i="20"/>
  <c r="L3589" i="20"/>
  <c r="M3589" i="20"/>
  <c r="J3590" i="20"/>
  <c r="K3590" i="20"/>
  <c r="L3590" i="20"/>
  <c r="M3590" i="20"/>
  <c r="J3591" i="20"/>
  <c r="K3591" i="20"/>
  <c r="L3591" i="20"/>
  <c r="M3591" i="20"/>
  <c r="J3592" i="20"/>
  <c r="K3592" i="20"/>
  <c r="L3592" i="20"/>
  <c r="M3592" i="20"/>
  <c r="J3593" i="20"/>
  <c r="K3593" i="20"/>
  <c r="L3593" i="20"/>
  <c r="M3593" i="20"/>
  <c r="J3594" i="20"/>
  <c r="K3594" i="20"/>
  <c r="L3594" i="20"/>
  <c r="M3594" i="20"/>
  <c r="J3595" i="20"/>
  <c r="K3595" i="20"/>
  <c r="L3595" i="20"/>
  <c r="M3595" i="20"/>
  <c r="J3596" i="20"/>
  <c r="K3596" i="20"/>
  <c r="L3596" i="20"/>
  <c r="M3596" i="20"/>
  <c r="J3597" i="20"/>
  <c r="K3597" i="20"/>
  <c r="L3597" i="20"/>
  <c r="M3597" i="20"/>
  <c r="J3598" i="20"/>
  <c r="K3598" i="20"/>
  <c r="L3598" i="20"/>
  <c r="M3598" i="20"/>
  <c r="J3599" i="20"/>
  <c r="K3599" i="20"/>
  <c r="L3599" i="20"/>
  <c r="M3599" i="20"/>
  <c r="J3600" i="20"/>
  <c r="K3600" i="20"/>
  <c r="L3600" i="20"/>
  <c r="M3600" i="20"/>
  <c r="J3601" i="20"/>
  <c r="K3601" i="20"/>
  <c r="L3601" i="20"/>
  <c r="M3601" i="20"/>
  <c r="J3602" i="20"/>
  <c r="K3602" i="20"/>
  <c r="L3602" i="20"/>
  <c r="M3602" i="20"/>
  <c r="J3603" i="20"/>
  <c r="K3603" i="20"/>
  <c r="L3603" i="20"/>
  <c r="M3603" i="20"/>
  <c r="J3604" i="20"/>
  <c r="K3604" i="20"/>
  <c r="L3604" i="20"/>
  <c r="M3604" i="20"/>
  <c r="J3605" i="20"/>
  <c r="K3605" i="20"/>
  <c r="L3605" i="20"/>
  <c r="M3605" i="20"/>
  <c r="J3606" i="20"/>
  <c r="K3606" i="20"/>
  <c r="L3606" i="20"/>
  <c r="M3606" i="20"/>
  <c r="J3607" i="20"/>
  <c r="K3607" i="20"/>
  <c r="L3607" i="20"/>
  <c r="M3607" i="20"/>
  <c r="J3608" i="20"/>
  <c r="K3608" i="20"/>
  <c r="L3608" i="20"/>
  <c r="M3608" i="20"/>
  <c r="J3609" i="20"/>
  <c r="K3609" i="20"/>
  <c r="L3609" i="20"/>
  <c r="M3609" i="20"/>
  <c r="J3610" i="20"/>
  <c r="K3610" i="20"/>
  <c r="L3610" i="20"/>
  <c r="M3610" i="20"/>
  <c r="J3611" i="20"/>
  <c r="K3611" i="20"/>
  <c r="L3611" i="20"/>
  <c r="M3611" i="20"/>
  <c r="J3612" i="20"/>
  <c r="K3612" i="20"/>
  <c r="L3612" i="20"/>
  <c r="M3612" i="20"/>
  <c r="J3613" i="20"/>
  <c r="K3613" i="20"/>
  <c r="L3613" i="20"/>
  <c r="M3613" i="20"/>
  <c r="J3614" i="20"/>
  <c r="K3614" i="20"/>
  <c r="L3614" i="20"/>
  <c r="M3614" i="20"/>
  <c r="J3615" i="20"/>
  <c r="K3615" i="20"/>
  <c r="L3615" i="20"/>
  <c r="M3615" i="20"/>
  <c r="J3616" i="20"/>
  <c r="K3616" i="20"/>
  <c r="L3616" i="20"/>
  <c r="M3616" i="20"/>
  <c r="J3617" i="20"/>
  <c r="K3617" i="20"/>
  <c r="L3617" i="20"/>
  <c r="M3617" i="20"/>
  <c r="J3618" i="20"/>
  <c r="K3618" i="20"/>
  <c r="L3618" i="20"/>
  <c r="M3618" i="20"/>
  <c r="J3619" i="20"/>
  <c r="K3619" i="20"/>
  <c r="L3619" i="20"/>
  <c r="M3619" i="20"/>
  <c r="J3620" i="20"/>
  <c r="K3620" i="20"/>
  <c r="L3620" i="20"/>
  <c r="M3620" i="20"/>
  <c r="J3621" i="20"/>
  <c r="K3621" i="20"/>
  <c r="L3621" i="20"/>
  <c r="M3621" i="20"/>
  <c r="J3622" i="20"/>
  <c r="K3622" i="20"/>
  <c r="L3622" i="20"/>
  <c r="M3622" i="20"/>
  <c r="J3623" i="20"/>
  <c r="K3623" i="20"/>
  <c r="L3623" i="20"/>
  <c r="M3623" i="20"/>
  <c r="J3624" i="20"/>
  <c r="K3624" i="20"/>
  <c r="L3624" i="20"/>
  <c r="M3624" i="20"/>
  <c r="J3625" i="20"/>
  <c r="K3625" i="20"/>
  <c r="L3625" i="20"/>
  <c r="M3625" i="20"/>
  <c r="J3626" i="20"/>
  <c r="K3626" i="20"/>
  <c r="L3626" i="20"/>
  <c r="M3626" i="20"/>
  <c r="J3627" i="20"/>
  <c r="K3627" i="20"/>
  <c r="L3627" i="20"/>
  <c r="M3627" i="20"/>
  <c r="J3628" i="20"/>
  <c r="K3628" i="20"/>
  <c r="L3628" i="20"/>
  <c r="M3628" i="20"/>
  <c r="J3629" i="20"/>
  <c r="K3629" i="20"/>
  <c r="L3629" i="20"/>
  <c r="M3629" i="20"/>
  <c r="J3630" i="20"/>
  <c r="K3630" i="20"/>
  <c r="L3630" i="20"/>
  <c r="M3630" i="20"/>
  <c r="J3631" i="20"/>
  <c r="K3631" i="20"/>
  <c r="L3631" i="20"/>
  <c r="M3631" i="20"/>
  <c r="J3632" i="20"/>
  <c r="K3632" i="20"/>
  <c r="L3632" i="20"/>
  <c r="M3632" i="20"/>
  <c r="J3633" i="20"/>
  <c r="K3633" i="20"/>
  <c r="L3633" i="20"/>
  <c r="M3633" i="20"/>
  <c r="J3634" i="20"/>
  <c r="K3634" i="20"/>
  <c r="L3634" i="20"/>
  <c r="M3634" i="20"/>
  <c r="J3635" i="20"/>
  <c r="K3635" i="20"/>
  <c r="L3635" i="20"/>
  <c r="M3635" i="20"/>
  <c r="J3636" i="20"/>
  <c r="K3636" i="20"/>
  <c r="L3636" i="20"/>
  <c r="M3636" i="20"/>
  <c r="J3637" i="20"/>
  <c r="K3637" i="20"/>
  <c r="L3637" i="20"/>
  <c r="M3637" i="20"/>
  <c r="J3638" i="20"/>
  <c r="K3638" i="20"/>
  <c r="L3638" i="20"/>
  <c r="M3638" i="20"/>
  <c r="J3639" i="20"/>
  <c r="K3639" i="20"/>
  <c r="L3639" i="20"/>
  <c r="M3639" i="20"/>
  <c r="J3640" i="20"/>
  <c r="K3640" i="20"/>
  <c r="L3640" i="20"/>
  <c r="M3640" i="20"/>
  <c r="J3641" i="20"/>
  <c r="K3641" i="20"/>
  <c r="L3641" i="20"/>
  <c r="M3641" i="20"/>
  <c r="J3642" i="20"/>
  <c r="K3642" i="20"/>
  <c r="L3642" i="20"/>
  <c r="M3642" i="20"/>
  <c r="J3643" i="20"/>
  <c r="K3643" i="20"/>
  <c r="L3643" i="20"/>
  <c r="M3643" i="20"/>
  <c r="J3644" i="20"/>
  <c r="K3644" i="20"/>
  <c r="L3644" i="20"/>
  <c r="M3644" i="20"/>
  <c r="J3645" i="20"/>
  <c r="K3645" i="20"/>
  <c r="L3645" i="20"/>
  <c r="M3645" i="20"/>
  <c r="J3646" i="20"/>
  <c r="K3646" i="20"/>
  <c r="L3646" i="20"/>
  <c r="M3646" i="20"/>
  <c r="J3647" i="20"/>
  <c r="K3647" i="20"/>
  <c r="L3647" i="20"/>
  <c r="M3647" i="20"/>
  <c r="J3648" i="20"/>
  <c r="K3648" i="20"/>
  <c r="L3648" i="20"/>
  <c r="M3648" i="20"/>
  <c r="J3649" i="20"/>
  <c r="K3649" i="20"/>
  <c r="L3649" i="20"/>
  <c r="M3649" i="20"/>
  <c r="J3650" i="20"/>
  <c r="K3650" i="20"/>
  <c r="L3650" i="20"/>
  <c r="M3650" i="20"/>
  <c r="J3651" i="20"/>
  <c r="K3651" i="20"/>
  <c r="L3651" i="20"/>
  <c r="M3651" i="20"/>
  <c r="J3652" i="20"/>
  <c r="K3652" i="20"/>
  <c r="L3652" i="20"/>
  <c r="M3652" i="20"/>
  <c r="J3653" i="20"/>
  <c r="K3653" i="20"/>
  <c r="L3653" i="20"/>
  <c r="M3653" i="20"/>
  <c r="J3654" i="20"/>
  <c r="K3654" i="20"/>
  <c r="L3654" i="20"/>
  <c r="M3654" i="20"/>
  <c r="J3655" i="20"/>
  <c r="K3655" i="20"/>
  <c r="L3655" i="20"/>
  <c r="M3655" i="20"/>
  <c r="J3656" i="20"/>
  <c r="K3656" i="20"/>
  <c r="L3656" i="20"/>
  <c r="M3656" i="20"/>
  <c r="J3657" i="20"/>
  <c r="K3657" i="20"/>
  <c r="L3657" i="20"/>
  <c r="M3657" i="20"/>
  <c r="J3658" i="20"/>
  <c r="K3658" i="20"/>
  <c r="L3658" i="20"/>
  <c r="M3658" i="20"/>
  <c r="J3659" i="20"/>
  <c r="K3659" i="20"/>
  <c r="L3659" i="20"/>
  <c r="M3659" i="20"/>
  <c r="J3660" i="20"/>
  <c r="K3660" i="20"/>
  <c r="L3660" i="20"/>
  <c r="M3660" i="20"/>
  <c r="J3661" i="20"/>
  <c r="K3661" i="20"/>
  <c r="L3661" i="20"/>
  <c r="M3661" i="20"/>
  <c r="J3662" i="20"/>
  <c r="K3662" i="20"/>
  <c r="L3662" i="20"/>
  <c r="M3662" i="20"/>
  <c r="J3663" i="20"/>
  <c r="K3663" i="20"/>
  <c r="L3663" i="20"/>
  <c r="M3663" i="20"/>
  <c r="J3664" i="20"/>
  <c r="K3664" i="20"/>
  <c r="L3664" i="20"/>
  <c r="M3664" i="20"/>
  <c r="J3665" i="20"/>
  <c r="K3665" i="20"/>
  <c r="L3665" i="20"/>
  <c r="M3665" i="20"/>
  <c r="J3666" i="20"/>
  <c r="K3666" i="20"/>
  <c r="L3666" i="20"/>
  <c r="M3666" i="20"/>
  <c r="J3667" i="20"/>
  <c r="K3667" i="20"/>
  <c r="L3667" i="20"/>
  <c r="M3667" i="20"/>
  <c r="J3668" i="20"/>
  <c r="K3668" i="20"/>
  <c r="L3668" i="20"/>
  <c r="M3668" i="20"/>
  <c r="J3669" i="20"/>
  <c r="K3669" i="20"/>
  <c r="L3669" i="20"/>
  <c r="M3669" i="20"/>
  <c r="J3670" i="20"/>
  <c r="K3670" i="20"/>
  <c r="L3670" i="20"/>
  <c r="M3670" i="20"/>
  <c r="J3671" i="20"/>
  <c r="K3671" i="20"/>
  <c r="L3671" i="20"/>
  <c r="M3671" i="20"/>
  <c r="J3672" i="20"/>
  <c r="K3672" i="20"/>
  <c r="L3672" i="20"/>
  <c r="M3672" i="20"/>
  <c r="J3673" i="20"/>
  <c r="K3673" i="20"/>
  <c r="L3673" i="20"/>
  <c r="M3673" i="20"/>
  <c r="J3674" i="20"/>
  <c r="K3674" i="20"/>
  <c r="L3674" i="20"/>
  <c r="M3674" i="20"/>
  <c r="J3675" i="20"/>
  <c r="K3675" i="20"/>
  <c r="L3675" i="20"/>
  <c r="M3675" i="20"/>
  <c r="J3676" i="20"/>
  <c r="K3676" i="20"/>
  <c r="L3676" i="20"/>
  <c r="M3676" i="20"/>
  <c r="J3677" i="20"/>
  <c r="K3677" i="20"/>
  <c r="L3677" i="20"/>
  <c r="M3677" i="20"/>
  <c r="J3678" i="20"/>
  <c r="K3678" i="20"/>
  <c r="L3678" i="20"/>
  <c r="M3678" i="20"/>
  <c r="J3679" i="20"/>
  <c r="K3679" i="20"/>
  <c r="L3679" i="20"/>
  <c r="M3679" i="20"/>
  <c r="J3680" i="20"/>
  <c r="K3680" i="20"/>
  <c r="L3680" i="20"/>
  <c r="M3680" i="20"/>
  <c r="J3681" i="20"/>
  <c r="K3681" i="20"/>
  <c r="L3681" i="20"/>
  <c r="M3681" i="20"/>
  <c r="J3682" i="20"/>
  <c r="K3682" i="20"/>
  <c r="L3682" i="20"/>
  <c r="M3682" i="20"/>
  <c r="J3683" i="20"/>
  <c r="K3683" i="20"/>
  <c r="L3683" i="20"/>
  <c r="M3683" i="20"/>
  <c r="J3684" i="20"/>
  <c r="K3684" i="20"/>
  <c r="L3684" i="20"/>
  <c r="M3684" i="20"/>
  <c r="J3685" i="20"/>
  <c r="K3685" i="20"/>
  <c r="L3685" i="20"/>
  <c r="M3685" i="20"/>
  <c r="J3686" i="20"/>
  <c r="K3686" i="20"/>
  <c r="L3686" i="20"/>
  <c r="M3686" i="20"/>
  <c r="J3687" i="20"/>
  <c r="K3687" i="20"/>
  <c r="L3687" i="20"/>
  <c r="M3687" i="20"/>
  <c r="J3688" i="20"/>
  <c r="K3688" i="20"/>
  <c r="L3688" i="20"/>
  <c r="M3688" i="20"/>
  <c r="J3689" i="20"/>
  <c r="K3689" i="20"/>
  <c r="L3689" i="20"/>
  <c r="M3689" i="20"/>
  <c r="J3690" i="20"/>
  <c r="K3690" i="20"/>
  <c r="L3690" i="20"/>
  <c r="M3690" i="20"/>
  <c r="J3691" i="20"/>
  <c r="K3691" i="20"/>
  <c r="L3691" i="20"/>
  <c r="M3691" i="20"/>
  <c r="J3692" i="20"/>
  <c r="K3692" i="20"/>
  <c r="L3692" i="20"/>
  <c r="M3692" i="20"/>
  <c r="J3693" i="20"/>
  <c r="K3693" i="20"/>
  <c r="L3693" i="20"/>
  <c r="M3693" i="20"/>
  <c r="J3694" i="20"/>
  <c r="K3694" i="20"/>
  <c r="L3694" i="20"/>
  <c r="M3694" i="20"/>
  <c r="J3695" i="20"/>
  <c r="K3695" i="20"/>
  <c r="L3695" i="20"/>
  <c r="M3695" i="20"/>
  <c r="J3696" i="20"/>
  <c r="K3696" i="20"/>
  <c r="L3696" i="20"/>
  <c r="M3696" i="20"/>
  <c r="J3697" i="20"/>
  <c r="K3697" i="20"/>
  <c r="L3697" i="20"/>
  <c r="M3697" i="20"/>
  <c r="J3698" i="20"/>
  <c r="K3698" i="20"/>
  <c r="L3698" i="20"/>
  <c r="M3698" i="20"/>
  <c r="J3699" i="20"/>
  <c r="K3699" i="20"/>
  <c r="L3699" i="20"/>
  <c r="M3699" i="20"/>
  <c r="J3700" i="20"/>
  <c r="K3700" i="20"/>
  <c r="L3700" i="20"/>
  <c r="M3700" i="20"/>
  <c r="J3701" i="20"/>
  <c r="K3701" i="20"/>
  <c r="L3701" i="20"/>
  <c r="M3701" i="20"/>
  <c r="J3702" i="20"/>
  <c r="K3702" i="20"/>
  <c r="L3702" i="20"/>
  <c r="M3702" i="20"/>
  <c r="J3703" i="20"/>
  <c r="K3703" i="20"/>
  <c r="L3703" i="20"/>
  <c r="M3703" i="20"/>
  <c r="J3704" i="20"/>
  <c r="K3704" i="20"/>
  <c r="L3704" i="20"/>
  <c r="M3704" i="20"/>
  <c r="J3705" i="20"/>
  <c r="K3705" i="20"/>
  <c r="L3705" i="20"/>
  <c r="M3705" i="20"/>
  <c r="J3706" i="20"/>
  <c r="K3706" i="20"/>
  <c r="L3706" i="20"/>
  <c r="M3706" i="20"/>
  <c r="J3707" i="20"/>
  <c r="K3707" i="20"/>
  <c r="L3707" i="20"/>
  <c r="M3707" i="20"/>
  <c r="J3708" i="20"/>
  <c r="K3708" i="20"/>
  <c r="L3708" i="20"/>
  <c r="M3708" i="20"/>
  <c r="J3709" i="20"/>
  <c r="K3709" i="20"/>
  <c r="L3709" i="20"/>
  <c r="M3709" i="20"/>
  <c r="J3710" i="20"/>
  <c r="K3710" i="20"/>
  <c r="L3710" i="20"/>
  <c r="M3710" i="20"/>
  <c r="J3711" i="20"/>
  <c r="K3711" i="20"/>
  <c r="L3711" i="20"/>
  <c r="M3711" i="20"/>
  <c r="J3712" i="20"/>
  <c r="K3712" i="20"/>
  <c r="L3712" i="20"/>
  <c r="M3712" i="20"/>
  <c r="J3713" i="20"/>
  <c r="K3713" i="20"/>
  <c r="L3713" i="20"/>
  <c r="M3713" i="20"/>
  <c r="J3714" i="20"/>
  <c r="K3714" i="20"/>
  <c r="L3714" i="20"/>
  <c r="M3714" i="20"/>
  <c r="J3715" i="20"/>
  <c r="K3715" i="20"/>
  <c r="L3715" i="20"/>
  <c r="M3715" i="20"/>
  <c r="J3716" i="20"/>
  <c r="K3716" i="20"/>
  <c r="L3716" i="20"/>
  <c r="M3716" i="20"/>
  <c r="J3717" i="20"/>
  <c r="K3717" i="20"/>
  <c r="L3717" i="20"/>
  <c r="M3717" i="20"/>
  <c r="J3718" i="20"/>
  <c r="K3718" i="20"/>
  <c r="L3718" i="20"/>
  <c r="M3718" i="20"/>
  <c r="J3719" i="20"/>
  <c r="K3719" i="20"/>
  <c r="L3719" i="20"/>
  <c r="M3719" i="20"/>
  <c r="J3720" i="20"/>
  <c r="K3720" i="20"/>
  <c r="L3720" i="20"/>
  <c r="M3720" i="20"/>
  <c r="J3721" i="20"/>
  <c r="K3721" i="20"/>
  <c r="L3721" i="20"/>
  <c r="M3721" i="20"/>
  <c r="J3722" i="20"/>
  <c r="K3722" i="20"/>
  <c r="L3722" i="20"/>
  <c r="M3722" i="20"/>
  <c r="J3723" i="20"/>
  <c r="K3723" i="20"/>
  <c r="L3723" i="20"/>
  <c r="M3723" i="20"/>
  <c r="J3724" i="20"/>
  <c r="K3724" i="20"/>
  <c r="L3724" i="20"/>
  <c r="M3724" i="20"/>
  <c r="J3725" i="20"/>
  <c r="K3725" i="20"/>
  <c r="L3725" i="20"/>
  <c r="M3725" i="20"/>
  <c r="J3726" i="20"/>
  <c r="K3726" i="20"/>
  <c r="L3726" i="20"/>
  <c r="M3726" i="20"/>
  <c r="J3727" i="20"/>
  <c r="K3727" i="20"/>
  <c r="L3727" i="20"/>
  <c r="M3727" i="20"/>
  <c r="J3728" i="20"/>
  <c r="K3728" i="20"/>
  <c r="L3728" i="20"/>
  <c r="M3728" i="20"/>
  <c r="J3729" i="20"/>
  <c r="K3729" i="20"/>
  <c r="L3729" i="20"/>
  <c r="M3729" i="20"/>
  <c r="J3730" i="20"/>
  <c r="K3730" i="20"/>
  <c r="L3730" i="20"/>
  <c r="M3730" i="20"/>
  <c r="J3731" i="20"/>
  <c r="K3731" i="20"/>
  <c r="L3731" i="20"/>
  <c r="M3731" i="20"/>
  <c r="J3732" i="20"/>
  <c r="K3732" i="20"/>
  <c r="L3732" i="20"/>
  <c r="M3732" i="20"/>
  <c r="J3733" i="20"/>
  <c r="K3733" i="20"/>
  <c r="L3733" i="20"/>
  <c r="M3733" i="20"/>
  <c r="J3734" i="20"/>
  <c r="K3734" i="20"/>
  <c r="L3734" i="20"/>
  <c r="M3734" i="20"/>
  <c r="J3735" i="20"/>
  <c r="K3735" i="20"/>
  <c r="L3735" i="20"/>
  <c r="M3735" i="20"/>
  <c r="J3736" i="20"/>
  <c r="K3736" i="20"/>
  <c r="L3736" i="20"/>
  <c r="M3736" i="20"/>
  <c r="J3737" i="20"/>
  <c r="K3737" i="20"/>
  <c r="L3737" i="20"/>
  <c r="M3737" i="20"/>
  <c r="J3738" i="20"/>
  <c r="K3738" i="20"/>
  <c r="L3738" i="20"/>
  <c r="M3738" i="20"/>
  <c r="J3739" i="20"/>
  <c r="K3739" i="20"/>
  <c r="L3739" i="20"/>
  <c r="M3739" i="20"/>
  <c r="J3740" i="20"/>
  <c r="K3740" i="20"/>
  <c r="L3740" i="20"/>
  <c r="M3740" i="20"/>
  <c r="J3741" i="20"/>
  <c r="K3741" i="20"/>
  <c r="L3741" i="20"/>
  <c r="M3741" i="20"/>
  <c r="J3742" i="20"/>
  <c r="K3742" i="20"/>
  <c r="L3742" i="20"/>
  <c r="M3742" i="20"/>
  <c r="J3743" i="20"/>
  <c r="K3743" i="20"/>
  <c r="L3743" i="20"/>
  <c r="M3743" i="20"/>
  <c r="J3744" i="20"/>
  <c r="K3744" i="20"/>
  <c r="L3744" i="20"/>
  <c r="M3744" i="20"/>
  <c r="J3745" i="20"/>
  <c r="K3745" i="20"/>
  <c r="L3745" i="20"/>
  <c r="M3745" i="20"/>
  <c r="J3746" i="20"/>
  <c r="K3746" i="20"/>
  <c r="L3746" i="20"/>
  <c r="M3746" i="20"/>
  <c r="J3747" i="20"/>
  <c r="K3747" i="20"/>
  <c r="L3747" i="20"/>
  <c r="M3747" i="20"/>
  <c r="J3748" i="20"/>
  <c r="K3748" i="20"/>
  <c r="L3748" i="20"/>
  <c r="M3748" i="20"/>
  <c r="J3749" i="20"/>
  <c r="K3749" i="20"/>
  <c r="L3749" i="20"/>
  <c r="M3749" i="20"/>
  <c r="J3750" i="20"/>
  <c r="K3750" i="20"/>
  <c r="L3750" i="20"/>
  <c r="M3750" i="20"/>
  <c r="J3751" i="20"/>
  <c r="K3751" i="20"/>
  <c r="L3751" i="20"/>
  <c r="M3751" i="20"/>
  <c r="J3752" i="20"/>
  <c r="K3752" i="20"/>
  <c r="L3752" i="20"/>
  <c r="M3752" i="20"/>
  <c r="J3753" i="20"/>
  <c r="K3753" i="20"/>
  <c r="L3753" i="20"/>
  <c r="M3753" i="20"/>
  <c r="J3754" i="20"/>
  <c r="K3754" i="20"/>
  <c r="L3754" i="20"/>
  <c r="M3754" i="20"/>
  <c r="J3755" i="20"/>
  <c r="K3755" i="20"/>
  <c r="L3755" i="20"/>
  <c r="M3755" i="20"/>
  <c r="J3756" i="20"/>
  <c r="K3756" i="20"/>
  <c r="L3756" i="20"/>
  <c r="M3756" i="20"/>
  <c r="J3757" i="20"/>
  <c r="K3757" i="20"/>
  <c r="L3757" i="20"/>
  <c r="M3757" i="20"/>
  <c r="J3758" i="20"/>
  <c r="K3758" i="20"/>
  <c r="L3758" i="20"/>
  <c r="M3758" i="20"/>
  <c r="J3759" i="20"/>
  <c r="K3759" i="20"/>
  <c r="L3759" i="20"/>
  <c r="M3759" i="20"/>
  <c r="J3760" i="20"/>
  <c r="K3760" i="20"/>
  <c r="L3760" i="20"/>
  <c r="M3760" i="20"/>
  <c r="J3761" i="20"/>
  <c r="K3761" i="20"/>
  <c r="L3761" i="20"/>
  <c r="M3761" i="20"/>
  <c r="J3762" i="20"/>
  <c r="K3762" i="20"/>
  <c r="L3762" i="20"/>
  <c r="M3762" i="20"/>
  <c r="J3763" i="20"/>
  <c r="K3763" i="20"/>
  <c r="L3763" i="20"/>
  <c r="M3763" i="20"/>
  <c r="J3764" i="20"/>
  <c r="K3764" i="20"/>
  <c r="L3764" i="20"/>
  <c r="M3764" i="20"/>
  <c r="J3765" i="20"/>
  <c r="K3765" i="20"/>
  <c r="L3765" i="20"/>
  <c r="M3765" i="20"/>
  <c r="J3766" i="20"/>
  <c r="K3766" i="20"/>
  <c r="L3766" i="20"/>
  <c r="M3766" i="20"/>
  <c r="J3767" i="20"/>
  <c r="K3767" i="20"/>
  <c r="L3767" i="20"/>
  <c r="M3767" i="20"/>
  <c r="J3768" i="20"/>
  <c r="K3768" i="20"/>
  <c r="L3768" i="20"/>
  <c r="M3768" i="20"/>
  <c r="J3769" i="20"/>
  <c r="K3769" i="20"/>
  <c r="L3769" i="20"/>
  <c r="M3769" i="20"/>
  <c r="J3770" i="20"/>
  <c r="K3770" i="20"/>
  <c r="L3770" i="20"/>
  <c r="M3770" i="20"/>
  <c r="J3771" i="20"/>
  <c r="K3771" i="20"/>
  <c r="L3771" i="20"/>
  <c r="M3771" i="20"/>
  <c r="J3772" i="20"/>
  <c r="K3772" i="20"/>
  <c r="L3772" i="20"/>
  <c r="M3772" i="20"/>
  <c r="J3773" i="20"/>
  <c r="K3773" i="20"/>
  <c r="L3773" i="20"/>
  <c r="M3773" i="20"/>
  <c r="J3774" i="20"/>
  <c r="K3774" i="20"/>
  <c r="L3774" i="20"/>
  <c r="M3774" i="20"/>
  <c r="J3775" i="20"/>
  <c r="K3775" i="20"/>
  <c r="L3775" i="20"/>
  <c r="M3775" i="20"/>
  <c r="J3776" i="20"/>
  <c r="K3776" i="20"/>
  <c r="L3776" i="20"/>
  <c r="M3776" i="20"/>
  <c r="J3777" i="20"/>
  <c r="K3777" i="20"/>
  <c r="L3777" i="20"/>
  <c r="M3777" i="20"/>
  <c r="J3778" i="20"/>
  <c r="K3778" i="20"/>
  <c r="L3778" i="20"/>
  <c r="M3778" i="20"/>
  <c r="J3779" i="20"/>
  <c r="K3779" i="20"/>
  <c r="L3779" i="20"/>
  <c r="M3779" i="20"/>
  <c r="J3780" i="20"/>
  <c r="K3780" i="20"/>
  <c r="L3780" i="20"/>
  <c r="M3780" i="20"/>
  <c r="J3781" i="20"/>
  <c r="K3781" i="20"/>
  <c r="L3781" i="20"/>
  <c r="M3781" i="20"/>
  <c r="J3782" i="20"/>
  <c r="K3782" i="20"/>
  <c r="L3782" i="20"/>
  <c r="M3782" i="20"/>
  <c r="J3783" i="20"/>
  <c r="K3783" i="20"/>
  <c r="L3783" i="20"/>
  <c r="M3783" i="20"/>
  <c r="J3784" i="20"/>
  <c r="K3784" i="20"/>
  <c r="L3784" i="20"/>
  <c r="M3784" i="20"/>
  <c r="J3785" i="20"/>
  <c r="K3785" i="20"/>
  <c r="L3785" i="20"/>
  <c r="M3785" i="20"/>
  <c r="J3786" i="20"/>
  <c r="K3786" i="20"/>
  <c r="L3786" i="20"/>
  <c r="M3786" i="20"/>
  <c r="J3787" i="20"/>
  <c r="K3787" i="20"/>
  <c r="L3787" i="20"/>
  <c r="M3787" i="20"/>
  <c r="J3788" i="20"/>
  <c r="K3788" i="20"/>
  <c r="L3788" i="20"/>
  <c r="M3788" i="20"/>
  <c r="J3789" i="20"/>
  <c r="K3789" i="20"/>
  <c r="L3789" i="20"/>
  <c r="M3789" i="20"/>
  <c r="J3790" i="20"/>
  <c r="K3790" i="20"/>
  <c r="L3790" i="20"/>
  <c r="M3790" i="20"/>
  <c r="J3791" i="20"/>
  <c r="K3791" i="20"/>
  <c r="L3791" i="20"/>
  <c r="M3791" i="20"/>
  <c r="J3792" i="20"/>
  <c r="K3792" i="20"/>
  <c r="L3792" i="20"/>
  <c r="M3792" i="20"/>
  <c r="J3793" i="20"/>
  <c r="K3793" i="20"/>
  <c r="L3793" i="20"/>
  <c r="M3793" i="20"/>
  <c r="J3794" i="20"/>
  <c r="K3794" i="20"/>
  <c r="L3794" i="20"/>
  <c r="M3794" i="20"/>
  <c r="J3795" i="20"/>
  <c r="K3795" i="20"/>
  <c r="L3795" i="20"/>
  <c r="M3795" i="20"/>
  <c r="J3796" i="20"/>
  <c r="K3796" i="20"/>
  <c r="L3796" i="20"/>
  <c r="M3796" i="20"/>
  <c r="J3797" i="20"/>
  <c r="K3797" i="20"/>
  <c r="L3797" i="20"/>
  <c r="M3797" i="20"/>
  <c r="J3798" i="20"/>
  <c r="K3798" i="20"/>
  <c r="L3798" i="20"/>
  <c r="M3798" i="20"/>
  <c r="J3799" i="20"/>
  <c r="K3799" i="20"/>
  <c r="L3799" i="20"/>
  <c r="M3799" i="20"/>
  <c r="J3800" i="20"/>
  <c r="K3800" i="20"/>
  <c r="L3800" i="20"/>
  <c r="M3800" i="20"/>
  <c r="J3801" i="20"/>
  <c r="K3801" i="20"/>
  <c r="L3801" i="20"/>
  <c r="M3801" i="20"/>
  <c r="J3802" i="20"/>
  <c r="K3802" i="20"/>
  <c r="L3802" i="20"/>
  <c r="M3802" i="20"/>
  <c r="J3803" i="20"/>
  <c r="K3803" i="20"/>
  <c r="L3803" i="20"/>
  <c r="M3803" i="20"/>
  <c r="J3804" i="20"/>
  <c r="K3804" i="20"/>
  <c r="L3804" i="20"/>
  <c r="M3804" i="20"/>
  <c r="J3805" i="20"/>
  <c r="K3805" i="20"/>
  <c r="L3805" i="20"/>
  <c r="M3805" i="20"/>
  <c r="J3806" i="20"/>
  <c r="K3806" i="20"/>
  <c r="L3806" i="20"/>
  <c r="M3806" i="20"/>
  <c r="J3807" i="20"/>
  <c r="K3807" i="20"/>
  <c r="L3807" i="20"/>
  <c r="M3807" i="20"/>
  <c r="J3808" i="20"/>
  <c r="K3808" i="20"/>
  <c r="L3808" i="20"/>
  <c r="M3808" i="20"/>
  <c r="J3809" i="20"/>
  <c r="K3809" i="20"/>
  <c r="L3809" i="20"/>
  <c r="M3809" i="20"/>
  <c r="J3810" i="20"/>
  <c r="K3810" i="20"/>
  <c r="L3810" i="20"/>
  <c r="M3810" i="20"/>
  <c r="J3811" i="20"/>
  <c r="K3811" i="20"/>
  <c r="L3811" i="20"/>
  <c r="M3811" i="20"/>
  <c r="J3812" i="20"/>
  <c r="K3812" i="20"/>
  <c r="L3812" i="20"/>
  <c r="M3812" i="20"/>
  <c r="J3813" i="20"/>
  <c r="K3813" i="20"/>
  <c r="L3813" i="20"/>
  <c r="M3813" i="20"/>
  <c r="J3814" i="20"/>
  <c r="K3814" i="20"/>
  <c r="L3814" i="20"/>
  <c r="M3814" i="20"/>
  <c r="J3815" i="20"/>
  <c r="K3815" i="20"/>
  <c r="L3815" i="20"/>
  <c r="M3815" i="20"/>
  <c r="J3816" i="20"/>
  <c r="K3816" i="20"/>
  <c r="L3816" i="20"/>
  <c r="M3816" i="20"/>
  <c r="J3817" i="20"/>
  <c r="K3817" i="20"/>
  <c r="L3817" i="20"/>
  <c r="M3817" i="20"/>
  <c r="J3818" i="20"/>
  <c r="K3818" i="20"/>
  <c r="L3818" i="20"/>
  <c r="M3818" i="20"/>
  <c r="J3819" i="20"/>
  <c r="K3819" i="20"/>
  <c r="L3819" i="20"/>
  <c r="M3819" i="20"/>
  <c r="J3820" i="20"/>
  <c r="K3820" i="20"/>
  <c r="L3820" i="20"/>
  <c r="M3820" i="20"/>
  <c r="J3821" i="20"/>
  <c r="K3821" i="20"/>
  <c r="L3821" i="20"/>
  <c r="M3821" i="20"/>
  <c r="J3822" i="20"/>
  <c r="K3822" i="20"/>
  <c r="L3822" i="20"/>
  <c r="M3822" i="20"/>
  <c r="J3823" i="20"/>
  <c r="K3823" i="20"/>
  <c r="L3823" i="20"/>
  <c r="M3823" i="20"/>
  <c r="J3824" i="20"/>
  <c r="K3824" i="20"/>
  <c r="L3824" i="20"/>
  <c r="M3824" i="20"/>
  <c r="J3825" i="20"/>
  <c r="K3825" i="20"/>
  <c r="L3825" i="20"/>
  <c r="M3825" i="20"/>
  <c r="J3826" i="20"/>
  <c r="K3826" i="20"/>
  <c r="L3826" i="20"/>
  <c r="M3826" i="20"/>
  <c r="J3827" i="20"/>
  <c r="K3827" i="20"/>
  <c r="L3827" i="20"/>
  <c r="M3827" i="20"/>
  <c r="J3828" i="20"/>
  <c r="K3828" i="20"/>
  <c r="L3828" i="20"/>
  <c r="M3828" i="20"/>
  <c r="J3829" i="20"/>
  <c r="K3829" i="20"/>
  <c r="L3829" i="20"/>
  <c r="M3829" i="20"/>
  <c r="J3830" i="20"/>
  <c r="K3830" i="20"/>
  <c r="L3830" i="20"/>
  <c r="M3830" i="20"/>
  <c r="J3831" i="20"/>
  <c r="K3831" i="20"/>
  <c r="L3831" i="20"/>
  <c r="M3831" i="20"/>
  <c r="J3832" i="20"/>
  <c r="K3832" i="20"/>
  <c r="L3832" i="20"/>
  <c r="M3832" i="20"/>
  <c r="J3833" i="20"/>
  <c r="K3833" i="20"/>
  <c r="L3833" i="20"/>
  <c r="M3833" i="20"/>
  <c r="J3834" i="20"/>
  <c r="K3834" i="20"/>
  <c r="L3834" i="20"/>
  <c r="M3834" i="20"/>
  <c r="J3835" i="20"/>
  <c r="K3835" i="20"/>
  <c r="L3835" i="20"/>
  <c r="M3835" i="20"/>
  <c r="J3836" i="20"/>
  <c r="K3836" i="20"/>
  <c r="L3836" i="20"/>
  <c r="M3836" i="20"/>
  <c r="J3837" i="20"/>
  <c r="K3837" i="20"/>
  <c r="L3837" i="20"/>
  <c r="M3837" i="20"/>
  <c r="J3838" i="20"/>
  <c r="K3838" i="20"/>
  <c r="L3838" i="20"/>
  <c r="M3838" i="20"/>
  <c r="J3839" i="20"/>
  <c r="K3839" i="20"/>
  <c r="L3839" i="20"/>
  <c r="M3839" i="20"/>
  <c r="J3840" i="20"/>
  <c r="K3840" i="20"/>
  <c r="L3840" i="20"/>
  <c r="M3840" i="20"/>
  <c r="J3841" i="20"/>
  <c r="K3841" i="20"/>
  <c r="L3841" i="20"/>
  <c r="M3841" i="20"/>
  <c r="J3842" i="20"/>
  <c r="K3842" i="20"/>
  <c r="L3842" i="20"/>
  <c r="M3842" i="20"/>
  <c r="J3843" i="20"/>
  <c r="K3843" i="20"/>
  <c r="L3843" i="20"/>
  <c r="M3843" i="20"/>
  <c r="J3844" i="20"/>
  <c r="K3844" i="20"/>
  <c r="L3844" i="20"/>
  <c r="M3844" i="20"/>
  <c r="J3845" i="20"/>
  <c r="K3845" i="20"/>
  <c r="L3845" i="20"/>
  <c r="M3845" i="20"/>
  <c r="J3846" i="20"/>
  <c r="K3846" i="20"/>
  <c r="L3846" i="20"/>
  <c r="M3846" i="20"/>
  <c r="J3847" i="20"/>
  <c r="K3847" i="20"/>
  <c r="L3847" i="20"/>
  <c r="M3847" i="20"/>
  <c r="J3848" i="20"/>
  <c r="K3848" i="20"/>
  <c r="L3848" i="20"/>
  <c r="M3848" i="20"/>
  <c r="J3849" i="20"/>
  <c r="K3849" i="20"/>
  <c r="L3849" i="20"/>
  <c r="M3849" i="20"/>
  <c r="J3850" i="20"/>
  <c r="K3850" i="20"/>
  <c r="L3850" i="20"/>
  <c r="M3850" i="20"/>
  <c r="J3851" i="20"/>
  <c r="K3851" i="20"/>
  <c r="L3851" i="20"/>
  <c r="M3851" i="20"/>
  <c r="J3852" i="20"/>
  <c r="K3852" i="20"/>
  <c r="L3852" i="20"/>
  <c r="M3852" i="20"/>
  <c r="J3853" i="20"/>
  <c r="K3853" i="20"/>
  <c r="L3853" i="20"/>
  <c r="M3853" i="20"/>
  <c r="J3854" i="20"/>
  <c r="K3854" i="20"/>
  <c r="L3854" i="20"/>
  <c r="M3854" i="20"/>
  <c r="J3855" i="20"/>
  <c r="K3855" i="20"/>
  <c r="L3855" i="20"/>
  <c r="M3855" i="20"/>
  <c r="J3856" i="20"/>
  <c r="K3856" i="20"/>
  <c r="L3856" i="20"/>
  <c r="M3856" i="20"/>
  <c r="J3857" i="20"/>
  <c r="K3857" i="20"/>
  <c r="L3857" i="20"/>
  <c r="M3857" i="20"/>
  <c r="J3858" i="20"/>
  <c r="K3858" i="20"/>
  <c r="L3858" i="20"/>
  <c r="M3858" i="20"/>
  <c r="J3859" i="20"/>
  <c r="K3859" i="20"/>
  <c r="L3859" i="20"/>
  <c r="M3859" i="20"/>
  <c r="J3860" i="20"/>
  <c r="K3860" i="20"/>
  <c r="L3860" i="20"/>
  <c r="M3860" i="20"/>
  <c r="J3861" i="20"/>
  <c r="K3861" i="20"/>
  <c r="L3861" i="20"/>
  <c r="M3861" i="20"/>
  <c r="J3862" i="20"/>
  <c r="K3862" i="20"/>
  <c r="L3862" i="20"/>
  <c r="M3862" i="20"/>
  <c r="J3863" i="20"/>
  <c r="K3863" i="20"/>
  <c r="L3863" i="20"/>
  <c r="M3863" i="20"/>
  <c r="J3864" i="20"/>
  <c r="K3864" i="20"/>
  <c r="L3864" i="20"/>
  <c r="M3864" i="20"/>
  <c r="J3865" i="20"/>
  <c r="K3865" i="20"/>
  <c r="L3865" i="20"/>
  <c r="M3865" i="20"/>
  <c r="J3866" i="20"/>
  <c r="K3866" i="20"/>
  <c r="L3866" i="20"/>
  <c r="M3866" i="20"/>
  <c r="J3867" i="20"/>
  <c r="K3867" i="20"/>
  <c r="L3867" i="20"/>
  <c r="M3867" i="20"/>
  <c r="J3868" i="20"/>
  <c r="K3868" i="20"/>
  <c r="L3868" i="20"/>
  <c r="M3868" i="20"/>
  <c r="J3869" i="20"/>
  <c r="K3869" i="20"/>
  <c r="L3869" i="20"/>
  <c r="M3869" i="20"/>
  <c r="J3870" i="20"/>
  <c r="K3870" i="20"/>
  <c r="L3870" i="20"/>
  <c r="M3870" i="20"/>
  <c r="J3871" i="20"/>
  <c r="K3871" i="20"/>
  <c r="L3871" i="20"/>
  <c r="M3871" i="20"/>
  <c r="J3872" i="20"/>
  <c r="K3872" i="20"/>
  <c r="L3872" i="20"/>
  <c r="M3872" i="20"/>
  <c r="J3873" i="20"/>
  <c r="K3873" i="20"/>
  <c r="L3873" i="20"/>
  <c r="M3873" i="20"/>
  <c r="J3874" i="20"/>
  <c r="K3874" i="20"/>
  <c r="L3874" i="20"/>
  <c r="M3874" i="20"/>
  <c r="J3875" i="20"/>
  <c r="K3875" i="20"/>
  <c r="L3875" i="20"/>
  <c r="M3875" i="20"/>
  <c r="J3876" i="20"/>
  <c r="K3876" i="20"/>
  <c r="L3876" i="20"/>
  <c r="M3876" i="20"/>
  <c r="J3877" i="20"/>
  <c r="K3877" i="20"/>
  <c r="L3877" i="20"/>
  <c r="M3877" i="20"/>
  <c r="J3878" i="20"/>
  <c r="K3878" i="20"/>
  <c r="L3878" i="20"/>
  <c r="M3878" i="20"/>
  <c r="J3879" i="20"/>
  <c r="K3879" i="20"/>
  <c r="L3879" i="20"/>
  <c r="M3879" i="20"/>
  <c r="J3880" i="20"/>
  <c r="K3880" i="20"/>
  <c r="L3880" i="20"/>
  <c r="M3880" i="20"/>
  <c r="J3881" i="20"/>
  <c r="K3881" i="20"/>
  <c r="L3881" i="20"/>
  <c r="M3881" i="20"/>
  <c r="J3882" i="20"/>
  <c r="K3882" i="20"/>
  <c r="L3882" i="20"/>
  <c r="M3882" i="20"/>
  <c r="J3883" i="20"/>
  <c r="K3883" i="20"/>
  <c r="L3883" i="20"/>
  <c r="M3883" i="20"/>
  <c r="J3884" i="20"/>
  <c r="K3884" i="20"/>
  <c r="L3884" i="20"/>
  <c r="M3884" i="20"/>
  <c r="J3885" i="20"/>
  <c r="K3885" i="20"/>
  <c r="L3885" i="20"/>
  <c r="M3885" i="20"/>
  <c r="J3886" i="20"/>
  <c r="K3886" i="20"/>
  <c r="L3886" i="20"/>
  <c r="M3886" i="20"/>
  <c r="J3887" i="20"/>
  <c r="K3887" i="20"/>
  <c r="L3887" i="20"/>
  <c r="M3887" i="20"/>
  <c r="J3888" i="20"/>
  <c r="K3888" i="20"/>
  <c r="L3888" i="20"/>
  <c r="M3888" i="20"/>
  <c r="J3889" i="20"/>
  <c r="K3889" i="20"/>
  <c r="L3889" i="20"/>
  <c r="M3889" i="20"/>
  <c r="J3890" i="20"/>
  <c r="K3890" i="20"/>
  <c r="L3890" i="20"/>
  <c r="M3890" i="20"/>
  <c r="J3891" i="20"/>
  <c r="K3891" i="20"/>
  <c r="L3891" i="20"/>
  <c r="M3891" i="20"/>
  <c r="J3892" i="20"/>
  <c r="K3892" i="20"/>
  <c r="L3892" i="20"/>
  <c r="M3892" i="20"/>
  <c r="J3893" i="20"/>
  <c r="K3893" i="20"/>
  <c r="L3893" i="20"/>
  <c r="M3893" i="20"/>
  <c r="J3894" i="20"/>
  <c r="K3894" i="20"/>
  <c r="L3894" i="20"/>
  <c r="M3894" i="20"/>
  <c r="J3895" i="20"/>
  <c r="K3895" i="20"/>
  <c r="L3895" i="20"/>
  <c r="M3895" i="20"/>
  <c r="J3896" i="20"/>
  <c r="K3896" i="20"/>
  <c r="L3896" i="20"/>
  <c r="M3896" i="20"/>
  <c r="J3897" i="20"/>
  <c r="K3897" i="20"/>
  <c r="L3897" i="20"/>
  <c r="M3897" i="20"/>
  <c r="J3898" i="20"/>
  <c r="K3898" i="20"/>
  <c r="L3898" i="20"/>
  <c r="M3898" i="20"/>
  <c r="J3899" i="20"/>
  <c r="K3899" i="20"/>
  <c r="L3899" i="20"/>
  <c r="M3899" i="20"/>
  <c r="J3900" i="20"/>
  <c r="K3900" i="20"/>
  <c r="L3900" i="20"/>
  <c r="M3900" i="20"/>
  <c r="J3901" i="20"/>
  <c r="K3901" i="20"/>
  <c r="L3901" i="20"/>
  <c r="M3901" i="20"/>
  <c r="J3902" i="20"/>
  <c r="K3902" i="20"/>
  <c r="L3902" i="20"/>
  <c r="M3902" i="20"/>
  <c r="J3903" i="20"/>
  <c r="K3903" i="20"/>
  <c r="L3903" i="20"/>
  <c r="M3903" i="20"/>
  <c r="J3904" i="20"/>
  <c r="K3904" i="20"/>
  <c r="L3904" i="20"/>
  <c r="M3904" i="20"/>
  <c r="J3905" i="20"/>
  <c r="K3905" i="20"/>
  <c r="L3905" i="20"/>
  <c r="M3905" i="20"/>
  <c r="J3906" i="20"/>
  <c r="K3906" i="20"/>
  <c r="L3906" i="20"/>
  <c r="M3906" i="20"/>
  <c r="J3907" i="20"/>
  <c r="K3907" i="20"/>
  <c r="L3907" i="20"/>
  <c r="M3907" i="20"/>
  <c r="J3908" i="20"/>
  <c r="K3908" i="20"/>
  <c r="L3908" i="20"/>
  <c r="M3908" i="20"/>
  <c r="J3909" i="20"/>
  <c r="K3909" i="20"/>
  <c r="L3909" i="20"/>
  <c r="M3909" i="20"/>
  <c r="J3910" i="20"/>
  <c r="K3910" i="20"/>
  <c r="L3910" i="20"/>
  <c r="M3910" i="20"/>
  <c r="J3911" i="20"/>
  <c r="K3911" i="20"/>
  <c r="L3911" i="20"/>
  <c r="M3911" i="20"/>
  <c r="J3912" i="20"/>
  <c r="K3912" i="20"/>
  <c r="L3912" i="20"/>
  <c r="M3912" i="20"/>
  <c r="J3913" i="20"/>
  <c r="K3913" i="20"/>
  <c r="L3913" i="20"/>
  <c r="M3913" i="20"/>
  <c r="J3914" i="20"/>
  <c r="K3914" i="20"/>
  <c r="L3914" i="20"/>
  <c r="M3914" i="20"/>
  <c r="J3915" i="20"/>
  <c r="K3915" i="20"/>
  <c r="L3915" i="20"/>
  <c r="M3915" i="20"/>
  <c r="J3916" i="20"/>
  <c r="K3916" i="20"/>
  <c r="L3916" i="20"/>
  <c r="M3916" i="20"/>
  <c r="J3917" i="20"/>
  <c r="K3917" i="20"/>
  <c r="L3917" i="20"/>
  <c r="M3917" i="20"/>
  <c r="J3918" i="20"/>
  <c r="K3918" i="20"/>
  <c r="L3918" i="20"/>
  <c r="M3918" i="20"/>
  <c r="J3919" i="20"/>
  <c r="K3919" i="20"/>
  <c r="L3919" i="20"/>
  <c r="M3919" i="20"/>
  <c r="J3920" i="20"/>
  <c r="K3920" i="20"/>
  <c r="L3920" i="20"/>
  <c r="M3920" i="20"/>
  <c r="J3921" i="20"/>
  <c r="K3921" i="20"/>
  <c r="L3921" i="20"/>
  <c r="M3921" i="20"/>
  <c r="J3922" i="20"/>
  <c r="K3922" i="20"/>
  <c r="L3922" i="20"/>
  <c r="M3922" i="20"/>
  <c r="J3923" i="20"/>
  <c r="K3923" i="20"/>
  <c r="L3923" i="20"/>
  <c r="M3923" i="20"/>
  <c r="J3924" i="20"/>
  <c r="K3924" i="20"/>
  <c r="L3924" i="20"/>
  <c r="M3924" i="20"/>
  <c r="J3925" i="20"/>
  <c r="K3925" i="20"/>
  <c r="L3925" i="20"/>
  <c r="M3925" i="20"/>
  <c r="J3926" i="20"/>
  <c r="K3926" i="20"/>
  <c r="L3926" i="20"/>
  <c r="M3926" i="20"/>
  <c r="J3927" i="20"/>
  <c r="K3927" i="20"/>
  <c r="L3927" i="20"/>
  <c r="M3927" i="20"/>
  <c r="J3928" i="20"/>
  <c r="K3928" i="20"/>
  <c r="L3928" i="20"/>
  <c r="M3928" i="20"/>
  <c r="J3929" i="20"/>
  <c r="K3929" i="20"/>
  <c r="L3929" i="20"/>
  <c r="M3929" i="20"/>
  <c r="J3930" i="20"/>
  <c r="K3930" i="20"/>
  <c r="L3930" i="20"/>
  <c r="M3930" i="20"/>
  <c r="J3931" i="20"/>
  <c r="K3931" i="20"/>
  <c r="L3931" i="20"/>
  <c r="M3931" i="20"/>
  <c r="J3932" i="20"/>
  <c r="K3932" i="20"/>
  <c r="L3932" i="20"/>
  <c r="M3932" i="20"/>
  <c r="J3933" i="20"/>
  <c r="K3933" i="20"/>
  <c r="L3933" i="20"/>
  <c r="M3933" i="20"/>
  <c r="J3934" i="20"/>
  <c r="K3934" i="20"/>
  <c r="L3934" i="20"/>
  <c r="M3934" i="20"/>
  <c r="J3935" i="20"/>
  <c r="K3935" i="20"/>
  <c r="L3935" i="20"/>
  <c r="M3935" i="20"/>
  <c r="J3936" i="20"/>
  <c r="K3936" i="20"/>
  <c r="L3936" i="20"/>
  <c r="M3936" i="20"/>
  <c r="J3937" i="20"/>
  <c r="K3937" i="20"/>
  <c r="L3937" i="20"/>
  <c r="M3937" i="20"/>
  <c r="J3938" i="20"/>
  <c r="K3938" i="20"/>
  <c r="L3938" i="20"/>
  <c r="M3938" i="20"/>
  <c r="J3939" i="20"/>
  <c r="K3939" i="20"/>
  <c r="L3939" i="20"/>
  <c r="M3939" i="20"/>
  <c r="J3940" i="20"/>
  <c r="K3940" i="20"/>
  <c r="L3940" i="20"/>
  <c r="M3940" i="20"/>
  <c r="J3941" i="20"/>
  <c r="K3941" i="20"/>
  <c r="L3941" i="20"/>
  <c r="M3941" i="20"/>
  <c r="J3942" i="20"/>
  <c r="K3942" i="20"/>
  <c r="L3942" i="20"/>
  <c r="M3942" i="20"/>
  <c r="J3943" i="20"/>
  <c r="K3943" i="20"/>
  <c r="L3943" i="20"/>
  <c r="M3943" i="20"/>
  <c r="J3944" i="20"/>
  <c r="K3944" i="20"/>
  <c r="L3944" i="20"/>
  <c r="M3944" i="20"/>
  <c r="J3945" i="20"/>
  <c r="K3945" i="20"/>
  <c r="L3945" i="20"/>
  <c r="M3945" i="20"/>
  <c r="J3946" i="20"/>
  <c r="K3946" i="20"/>
  <c r="L3946" i="20"/>
  <c r="M3946" i="20"/>
  <c r="J3947" i="20"/>
  <c r="K3947" i="20"/>
  <c r="L3947" i="20"/>
  <c r="M3947" i="20"/>
  <c r="J3948" i="20"/>
  <c r="K3948" i="20"/>
  <c r="L3948" i="20"/>
  <c r="M3948" i="20"/>
  <c r="J3949" i="20"/>
  <c r="K3949" i="20"/>
  <c r="L3949" i="20"/>
  <c r="M3949" i="20"/>
  <c r="J3950" i="20"/>
  <c r="K3950" i="20"/>
  <c r="L3950" i="20"/>
  <c r="M3950" i="20"/>
  <c r="J3951" i="20"/>
  <c r="K3951" i="20"/>
  <c r="L3951" i="20"/>
  <c r="M3951" i="20"/>
  <c r="J3952" i="20"/>
  <c r="K3952" i="20"/>
  <c r="L3952" i="20"/>
  <c r="M3952" i="20"/>
  <c r="J3953" i="20"/>
  <c r="K3953" i="20"/>
  <c r="L3953" i="20"/>
  <c r="M3953" i="20"/>
  <c r="J3954" i="20"/>
  <c r="K3954" i="20"/>
  <c r="L3954" i="20"/>
  <c r="M3954" i="20"/>
  <c r="J3955" i="20"/>
  <c r="K3955" i="20"/>
  <c r="L3955" i="20"/>
  <c r="M3955" i="20"/>
  <c r="J3956" i="20"/>
  <c r="K3956" i="20"/>
  <c r="L3956" i="20"/>
  <c r="M3956" i="20"/>
  <c r="J3957" i="20"/>
  <c r="K3957" i="20"/>
  <c r="L3957" i="20"/>
  <c r="M3957" i="20"/>
  <c r="J3958" i="20"/>
  <c r="K3958" i="20"/>
  <c r="L3958" i="20"/>
  <c r="M3958" i="20"/>
  <c r="J3959" i="20"/>
  <c r="K3959" i="20"/>
  <c r="L3959" i="20"/>
  <c r="M3959" i="20"/>
  <c r="J3960" i="20"/>
  <c r="K3960" i="20"/>
  <c r="L3960" i="20"/>
  <c r="M3960" i="20"/>
  <c r="J3961" i="20"/>
  <c r="K3961" i="20"/>
  <c r="L3961" i="20"/>
  <c r="M3961" i="20"/>
  <c r="J3962" i="20"/>
  <c r="K3962" i="20"/>
  <c r="L3962" i="20"/>
  <c r="M3962" i="20"/>
  <c r="J3963" i="20"/>
  <c r="K3963" i="20"/>
  <c r="L3963" i="20"/>
  <c r="M3963" i="20"/>
  <c r="J3964" i="20"/>
  <c r="K3964" i="20"/>
  <c r="L3964" i="20"/>
  <c r="M3964" i="20"/>
  <c r="J3965" i="20"/>
  <c r="K3965" i="20"/>
  <c r="L3965" i="20"/>
  <c r="M3965" i="20"/>
  <c r="J3966" i="20"/>
  <c r="K3966" i="20"/>
  <c r="L3966" i="20"/>
  <c r="M3966" i="20"/>
  <c r="J3967" i="20"/>
  <c r="K3967" i="20"/>
  <c r="L3967" i="20"/>
  <c r="M3967" i="20"/>
  <c r="J3968" i="20"/>
  <c r="K3968" i="20"/>
  <c r="L3968" i="20"/>
  <c r="M3968" i="20"/>
  <c r="J3969" i="20"/>
  <c r="K3969" i="20"/>
  <c r="L3969" i="20"/>
  <c r="M3969" i="20"/>
  <c r="J3970" i="20"/>
  <c r="K3970" i="20"/>
  <c r="L3970" i="20"/>
  <c r="M3970" i="20"/>
  <c r="J3971" i="20"/>
  <c r="K3971" i="20"/>
  <c r="L3971" i="20"/>
  <c r="M3971" i="20"/>
  <c r="J3972" i="20"/>
  <c r="K3972" i="20"/>
  <c r="L3972" i="20"/>
  <c r="M3972" i="20"/>
  <c r="J3973" i="20"/>
  <c r="K3973" i="20"/>
  <c r="L3973" i="20"/>
  <c r="M3973" i="20"/>
  <c r="J3974" i="20"/>
  <c r="K3974" i="20"/>
  <c r="L3974" i="20"/>
  <c r="M3974" i="20"/>
  <c r="J3975" i="20"/>
  <c r="K3975" i="20"/>
  <c r="L3975" i="20"/>
  <c r="M3975" i="20"/>
  <c r="J3976" i="20"/>
  <c r="K3976" i="20"/>
  <c r="L3976" i="20"/>
  <c r="M3976" i="20"/>
  <c r="J3977" i="20"/>
  <c r="K3977" i="20"/>
  <c r="L3977" i="20"/>
  <c r="M3977" i="20"/>
  <c r="J3978" i="20"/>
  <c r="K3978" i="20"/>
  <c r="L3978" i="20"/>
  <c r="M3978" i="20"/>
  <c r="J3979" i="20"/>
  <c r="K3979" i="20"/>
  <c r="L3979" i="20"/>
  <c r="M3979" i="20"/>
  <c r="J3980" i="20"/>
  <c r="K3980" i="20"/>
  <c r="L3980" i="20"/>
  <c r="M3980" i="20"/>
  <c r="J3981" i="20"/>
  <c r="K3981" i="20"/>
  <c r="L3981" i="20"/>
  <c r="M3981" i="20"/>
  <c r="J3982" i="20"/>
  <c r="K3982" i="20"/>
  <c r="L3982" i="20"/>
  <c r="M3982" i="20"/>
  <c r="J3983" i="20"/>
  <c r="K3983" i="20"/>
  <c r="L3983" i="20"/>
  <c r="M3983" i="20"/>
  <c r="J3984" i="20"/>
  <c r="K3984" i="20"/>
  <c r="L3984" i="20"/>
  <c r="M3984" i="20"/>
  <c r="J3985" i="20"/>
  <c r="K3985" i="20"/>
  <c r="L3985" i="20"/>
  <c r="M3985" i="20"/>
  <c r="J3986" i="20"/>
  <c r="K3986" i="20"/>
  <c r="L3986" i="20"/>
  <c r="M3986" i="20"/>
  <c r="J3987" i="20"/>
  <c r="K3987" i="20"/>
  <c r="L3987" i="20"/>
  <c r="M3987" i="20"/>
  <c r="J3988" i="20"/>
  <c r="K3988" i="20"/>
  <c r="L3988" i="20"/>
  <c r="M3988" i="20"/>
  <c r="J3989" i="20"/>
  <c r="K3989" i="20"/>
  <c r="L3989" i="20"/>
  <c r="M3989" i="20"/>
  <c r="J3990" i="20"/>
  <c r="K3990" i="20"/>
  <c r="L3990" i="20"/>
  <c r="M3990" i="20"/>
  <c r="J3991" i="20"/>
  <c r="K3991" i="20"/>
  <c r="L3991" i="20"/>
  <c r="M3991" i="20"/>
  <c r="J3992" i="20"/>
  <c r="K3992" i="20"/>
  <c r="L3992" i="20"/>
  <c r="M3992" i="20"/>
  <c r="J3993" i="20"/>
  <c r="K3993" i="20"/>
  <c r="L3993" i="20"/>
  <c r="M3993" i="20"/>
  <c r="J3994" i="20"/>
  <c r="K3994" i="20"/>
  <c r="L3994" i="20"/>
  <c r="M3994" i="20"/>
  <c r="J3995" i="20"/>
  <c r="K3995" i="20"/>
  <c r="L3995" i="20"/>
  <c r="M3995" i="20"/>
  <c r="J3996" i="20"/>
  <c r="K3996" i="20"/>
  <c r="L3996" i="20"/>
  <c r="M3996" i="20"/>
  <c r="J3997" i="20"/>
  <c r="K3997" i="20"/>
  <c r="L3997" i="20"/>
  <c r="M3997" i="20"/>
  <c r="J3998" i="20"/>
  <c r="K3998" i="20"/>
  <c r="L3998" i="20"/>
  <c r="M3998" i="20"/>
  <c r="J3999" i="20"/>
  <c r="K3999" i="20"/>
  <c r="L3999" i="20"/>
  <c r="M3999" i="20"/>
  <c r="J4000" i="20"/>
  <c r="K4000" i="20"/>
  <c r="L4000" i="20"/>
  <c r="M4000" i="20"/>
  <c r="J4001" i="20"/>
  <c r="K4001" i="20"/>
  <c r="L4001" i="20"/>
  <c r="M4001" i="20"/>
  <c r="J4002" i="20"/>
  <c r="K4002" i="20"/>
  <c r="L4002" i="20"/>
  <c r="M4002" i="20"/>
  <c r="J4003" i="20"/>
  <c r="K4003" i="20"/>
  <c r="L4003" i="20"/>
  <c r="M4003" i="20"/>
  <c r="J4004" i="20"/>
  <c r="K4004" i="20"/>
  <c r="L4004" i="20"/>
  <c r="M4004" i="20"/>
  <c r="J4005" i="20"/>
  <c r="K4005" i="20"/>
  <c r="L4005" i="20"/>
  <c r="M4005" i="20"/>
  <c r="J4006" i="20"/>
  <c r="K4006" i="20"/>
  <c r="L4006" i="20"/>
  <c r="M4006" i="20"/>
  <c r="J4007" i="20"/>
  <c r="K4007" i="20"/>
  <c r="L4007" i="20"/>
  <c r="M4007" i="20"/>
  <c r="J4008" i="20"/>
  <c r="K4008" i="20"/>
  <c r="L4008" i="20"/>
  <c r="M4008" i="20"/>
  <c r="J4009" i="20"/>
  <c r="K4009" i="20"/>
  <c r="L4009" i="20"/>
  <c r="M4009" i="20"/>
  <c r="J4010" i="20"/>
  <c r="K4010" i="20"/>
  <c r="L4010" i="20"/>
  <c r="M4010" i="20"/>
  <c r="J4011" i="20"/>
  <c r="K4011" i="20"/>
  <c r="L4011" i="20"/>
  <c r="M4011" i="20"/>
  <c r="J4012" i="20"/>
  <c r="K4012" i="20"/>
  <c r="L4012" i="20"/>
  <c r="M4012" i="20"/>
  <c r="J4013" i="20"/>
  <c r="K4013" i="20"/>
  <c r="L4013" i="20"/>
  <c r="M4013" i="20"/>
  <c r="J4014" i="20"/>
  <c r="K4014" i="20"/>
  <c r="L4014" i="20"/>
  <c r="M4014" i="20"/>
  <c r="J4015" i="20"/>
  <c r="K4015" i="20"/>
  <c r="L4015" i="20"/>
  <c r="M4015" i="20"/>
  <c r="J4016" i="20"/>
  <c r="K4016" i="20"/>
  <c r="L4016" i="20"/>
  <c r="M4016" i="20"/>
  <c r="J4017" i="20"/>
  <c r="K4017" i="20"/>
  <c r="L4017" i="20"/>
  <c r="M4017" i="20"/>
  <c r="J4018" i="20"/>
  <c r="K4018" i="20"/>
  <c r="L4018" i="20"/>
  <c r="M4018" i="20"/>
  <c r="J4019" i="20"/>
  <c r="K4019" i="20"/>
  <c r="L4019" i="20"/>
  <c r="M4019" i="20"/>
  <c r="J4020" i="20"/>
  <c r="K4020" i="20"/>
  <c r="L4020" i="20"/>
  <c r="M4020" i="20"/>
  <c r="J4021" i="20"/>
  <c r="K4021" i="20"/>
  <c r="L4021" i="20"/>
  <c r="M4021" i="20"/>
  <c r="J4022" i="20"/>
  <c r="K4022" i="20"/>
  <c r="L4022" i="20"/>
  <c r="M4022" i="20"/>
  <c r="J4023" i="20"/>
  <c r="K4023" i="20"/>
  <c r="L4023" i="20"/>
  <c r="M4023" i="20"/>
  <c r="J4024" i="20"/>
  <c r="K4024" i="20"/>
  <c r="L4024" i="20"/>
  <c r="M4024" i="20"/>
  <c r="J4025" i="20"/>
  <c r="K4025" i="20"/>
  <c r="L4025" i="20"/>
  <c r="M4025" i="20"/>
  <c r="J4026" i="20"/>
  <c r="K4026" i="20"/>
  <c r="L4026" i="20"/>
  <c r="M4026" i="20"/>
  <c r="J4027" i="20"/>
  <c r="K4027" i="20"/>
  <c r="L4027" i="20"/>
  <c r="M4027" i="20"/>
  <c r="J4028" i="20"/>
  <c r="K4028" i="20"/>
  <c r="L4028" i="20"/>
  <c r="M4028" i="20"/>
  <c r="J4029" i="20"/>
  <c r="K4029" i="20"/>
  <c r="L4029" i="20"/>
  <c r="M4029" i="20"/>
  <c r="J4030" i="20"/>
  <c r="K4030" i="20"/>
  <c r="L4030" i="20"/>
  <c r="M4030" i="20"/>
  <c r="J4031" i="20"/>
  <c r="K4031" i="20"/>
  <c r="L4031" i="20"/>
  <c r="M4031" i="20"/>
  <c r="J4032" i="20"/>
  <c r="K4032" i="20"/>
  <c r="L4032" i="20"/>
  <c r="M4032" i="20"/>
  <c r="J4033" i="20"/>
  <c r="K4033" i="20"/>
  <c r="L4033" i="20"/>
  <c r="M4033" i="20"/>
  <c r="J4034" i="20"/>
  <c r="K4034" i="20"/>
  <c r="L4034" i="20"/>
  <c r="M4034" i="20"/>
  <c r="J4035" i="20"/>
  <c r="K4035" i="20"/>
  <c r="L4035" i="20"/>
  <c r="M4035" i="20"/>
  <c r="J4036" i="20"/>
  <c r="K4036" i="20"/>
  <c r="L4036" i="20"/>
  <c r="M4036" i="20"/>
  <c r="J4037" i="20"/>
  <c r="K4037" i="20"/>
  <c r="L4037" i="20"/>
  <c r="M4037" i="20"/>
  <c r="J4038" i="20"/>
  <c r="K4038" i="20"/>
  <c r="L4038" i="20"/>
  <c r="M4038" i="20"/>
  <c r="J4039" i="20"/>
  <c r="K4039" i="20"/>
  <c r="L4039" i="20"/>
  <c r="M4039" i="20"/>
  <c r="J4040" i="20"/>
  <c r="K4040" i="20"/>
  <c r="L4040" i="20"/>
  <c r="M4040" i="20"/>
  <c r="J4041" i="20"/>
  <c r="K4041" i="20"/>
  <c r="L4041" i="20"/>
  <c r="M4041" i="20"/>
  <c r="J4042" i="20"/>
  <c r="K4042" i="20"/>
  <c r="L4042" i="20"/>
  <c r="M4042" i="20"/>
  <c r="J4043" i="20"/>
  <c r="K4043" i="20"/>
  <c r="L4043" i="20"/>
  <c r="M4043" i="20"/>
  <c r="J4044" i="20"/>
  <c r="K4044" i="20"/>
  <c r="L4044" i="20"/>
  <c r="M4044" i="20"/>
  <c r="J4045" i="20"/>
  <c r="K4045" i="20"/>
  <c r="L4045" i="20"/>
  <c r="M4045" i="20"/>
  <c r="J4046" i="20"/>
  <c r="K4046" i="20"/>
  <c r="L4046" i="20"/>
  <c r="M4046" i="20"/>
  <c r="J4047" i="20"/>
  <c r="K4047" i="20"/>
  <c r="L4047" i="20"/>
  <c r="M4047" i="20"/>
  <c r="J4048" i="20"/>
  <c r="K4048" i="20"/>
  <c r="L4048" i="20"/>
  <c r="M4048" i="20"/>
  <c r="J4049" i="20"/>
  <c r="K4049" i="20"/>
  <c r="L4049" i="20"/>
  <c r="M4049" i="20"/>
  <c r="J4050" i="20"/>
  <c r="K4050" i="20"/>
  <c r="L4050" i="20"/>
  <c r="M4050" i="20"/>
  <c r="J4051" i="20"/>
  <c r="K4051" i="20"/>
  <c r="L4051" i="20"/>
  <c r="M4051" i="20"/>
  <c r="J4052" i="20"/>
  <c r="K4052" i="20"/>
  <c r="L4052" i="20"/>
  <c r="M4052" i="20"/>
  <c r="J4053" i="20"/>
  <c r="K4053" i="20"/>
  <c r="L4053" i="20"/>
  <c r="M4053" i="20"/>
  <c r="J4054" i="20"/>
  <c r="K4054" i="20"/>
  <c r="L4054" i="20"/>
  <c r="M4054" i="20"/>
  <c r="J4055" i="20"/>
  <c r="K4055" i="20"/>
  <c r="L4055" i="20"/>
  <c r="M4055" i="20"/>
  <c r="J4056" i="20"/>
  <c r="K4056" i="20"/>
  <c r="L4056" i="20"/>
  <c r="M4056" i="20"/>
  <c r="J4057" i="20"/>
  <c r="K4057" i="20"/>
  <c r="L4057" i="20"/>
  <c r="M4057" i="20"/>
  <c r="J4058" i="20"/>
  <c r="K4058" i="20"/>
  <c r="L4058" i="20"/>
  <c r="M4058" i="20"/>
  <c r="J4059" i="20"/>
  <c r="K4059" i="20"/>
  <c r="L4059" i="20"/>
  <c r="M4059" i="20"/>
  <c r="J4060" i="20"/>
  <c r="K4060" i="20"/>
  <c r="L4060" i="20"/>
  <c r="M4060" i="20"/>
  <c r="J4061" i="20"/>
  <c r="K4061" i="20"/>
  <c r="L4061" i="20"/>
  <c r="M4061" i="20"/>
  <c r="J4062" i="20"/>
  <c r="K4062" i="20"/>
  <c r="L4062" i="20"/>
  <c r="M4062" i="20"/>
  <c r="J4063" i="20"/>
  <c r="K4063" i="20"/>
  <c r="L4063" i="20"/>
  <c r="M4063" i="20"/>
  <c r="J4064" i="20"/>
  <c r="K4064" i="20"/>
  <c r="L4064" i="20"/>
  <c r="M4064" i="20"/>
  <c r="J4065" i="20"/>
  <c r="K4065" i="20"/>
  <c r="L4065" i="20"/>
  <c r="M4065" i="20"/>
  <c r="J4066" i="20"/>
  <c r="K4066" i="20"/>
  <c r="L4066" i="20"/>
  <c r="M4066" i="20"/>
  <c r="J4067" i="20"/>
  <c r="K4067" i="20"/>
  <c r="L4067" i="20"/>
  <c r="M4067" i="20"/>
  <c r="J4068" i="20"/>
  <c r="K4068" i="20"/>
  <c r="L4068" i="20"/>
  <c r="M4068" i="20"/>
  <c r="J4069" i="20"/>
  <c r="K4069" i="20"/>
  <c r="L4069" i="20"/>
  <c r="M4069" i="20"/>
  <c r="J4070" i="20"/>
  <c r="K4070" i="20"/>
  <c r="L4070" i="20"/>
  <c r="M4070" i="20"/>
  <c r="J4071" i="20"/>
  <c r="K4071" i="20"/>
  <c r="L4071" i="20"/>
  <c r="M4071" i="20"/>
  <c r="J4072" i="20"/>
  <c r="K4072" i="20"/>
  <c r="L4072" i="20"/>
  <c r="M4072" i="20"/>
  <c r="J4073" i="20"/>
  <c r="K4073" i="20"/>
  <c r="L4073" i="20"/>
  <c r="M4073" i="20"/>
  <c r="J4074" i="20"/>
  <c r="K4074" i="20"/>
  <c r="L4074" i="20"/>
  <c r="M4074" i="20"/>
  <c r="J4075" i="20"/>
  <c r="K4075" i="20"/>
  <c r="L4075" i="20"/>
  <c r="M4075" i="20"/>
  <c r="J4076" i="20"/>
  <c r="K4076" i="20"/>
  <c r="L4076" i="20"/>
  <c r="M4076" i="20"/>
  <c r="J4077" i="20"/>
  <c r="K4077" i="20"/>
  <c r="L4077" i="20"/>
  <c r="M4077" i="20"/>
  <c r="J4078" i="20"/>
  <c r="K4078" i="20"/>
  <c r="L4078" i="20"/>
  <c r="M4078" i="20"/>
  <c r="J4079" i="20"/>
  <c r="K4079" i="20"/>
  <c r="L4079" i="20"/>
  <c r="M4079" i="20"/>
  <c r="J4080" i="20"/>
  <c r="K4080" i="20"/>
  <c r="L4080" i="20"/>
  <c r="M4080" i="20"/>
  <c r="J4081" i="20"/>
  <c r="K4081" i="20"/>
  <c r="L4081" i="20"/>
  <c r="M4081" i="20"/>
  <c r="J4082" i="20"/>
  <c r="K4082" i="20"/>
  <c r="L4082" i="20"/>
  <c r="M4082" i="20"/>
  <c r="J4083" i="20"/>
  <c r="K4083" i="20"/>
  <c r="L4083" i="20"/>
  <c r="M4083" i="20"/>
  <c r="J4084" i="20"/>
  <c r="K4084" i="20"/>
  <c r="L4084" i="20"/>
  <c r="M4084" i="20"/>
  <c r="J4085" i="20"/>
  <c r="K4085" i="20"/>
  <c r="L4085" i="20"/>
  <c r="M4085" i="20"/>
  <c r="J4086" i="20"/>
  <c r="K4086" i="20"/>
  <c r="L4086" i="20"/>
  <c r="M4086" i="20"/>
  <c r="J4087" i="20"/>
  <c r="K4087" i="20"/>
  <c r="L4087" i="20"/>
  <c r="M4087" i="20"/>
  <c r="J4088" i="20"/>
  <c r="K4088" i="20"/>
  <c r="L4088" i="20"/>
  <c r="M4088" i="20"/>
  <c r="J4089" i="20"/>
  <c r="K4089" i="20"/>
  <c r="L4089" i="20"/>
  <c r="M4089" i="20"/>
  <c r="J4090" i="20"/>
  <c r="K4090" i="20"/>
  <c r="L4090" i="20"/>
  <c r="M4090" i="20"/>
  <c r="J4091" i="20"/>
  <c r="K4091" i="20"/>
  <c r="L4091" i="20"/>
  <c r="M4091" i="20"/>
  <c r="J4092" i="20"/>
  <c r="K4092" i="20"/>
  <c r="L4092" i="20"/>
  <c r="M4092" i="20"/>
  <c r="J4093" i="20"/>
  <c r="K4093" i="20"/>
  <c r="L4093" i="20"/>
  <c r="M4093" i="20"/>
  <c r="J4094" i="20"/>
  <c r="K4094" i="20"/>
  <c r="L4094" i="20"/>
  <c r="M4094" i="20"/>
  <c r="J4095" i="20"/>
  <c r="K4095" i="20"/>
  <c r="L4095" i="20"/>
  <c r="M4095" i="20"/>
  <c r="J4096" i="20"/>
  <c r="K4096" i="20"/>
  <c r="L4096" i="20"/>
  <c r="M4096" i="20"/>
  <c r="J4097" i="20"/>
  <c r="K4097" i="20"/>
  <c r="L4097" i="20"/>
  <c r="M4097" i="20"/>
  <c r="J4098" i="20"/>
  <c r="K4098" i="20"/>
  <c r="L4098" i="20"/>
  <c r="M4098" i="20"/>
  <c r="J4099" i="20"/>
  <c r="K4099" i="20"/>
  <c r="L4099" i="20"/>
  <c r="M4099" i="20"/>
  <c r="J4100" i="20"/>
  <c r="K4100" i="20"/>
  <c r="L4100" i="20"/>
  <c r="M4100" i="20"/>
  <c r="J4101" i="20"/>
  <c r="K4101" i="20"/>
  <c r="L4101" i="20"/>
  <c r="M4101" i="20"/>
  <c r="J4102" i="20"/>
  <c r="K4102" i="20"/>
  <c r="L4102" i="20"/>
  <c r="M4102" i="20"/>
  <c r="J4103" i="20"/>
  <c r="K4103" i="20"/>
  <c r="L4103" i="20"/>
  <c r="M4103" i="20"/>
  <c r="J4104" i="20"/>
  <c r="K4104" i="20"/>
  <c r="L4104" i="20"/>
  <c r="M4104" i="20"/>
  <c r="J4105" i="20"/>
  <c r="K4105" i="20"/>
  <c r="L4105" i="20"/>
  <c r="M4105" i="20"/>
  <c r="J4106" i="20"/>
  <c r="K4106" i="20"/>
  <c r="L4106" i="20"/>
  <c r="M4106" i="20"/>
  <c r="J4107" i="20"/>
  <c r="K4107" i="20"/>
  <c r="L4107" i="20"/>
  <c r="M4107" i="20"/>
  <c r="J4108" i="20"/>
  <c r="K4108" i="20"/>
  <c r="L4108" i="20"/>
  <c r="M4108" i="20"/>
  <c r="J4109" i="20"/>
  <c r="K4109" i="20"/>
  <c r="L4109" i="20"/>
  <c r="M4109" i="20"/>
  <c r="J4110" i="20"/>
  <c r="K4110" i="20"/>
  <c r="L4110" i="20"/>
  <c r="M4110" i="20"/>
  <c r="J4111" i="20"/>
  <c r="K4111" i="20"/>
  <c r="L4111" i="20"/>
  <c r="M4111" i="20"/>
  <c r="J4112" i="20"/>
  <c r="K4112" i="20"/>
  <c r="L4112" i="20"/>
  <c r="M4112" i="20"/>
  <c r="J4113" i="20"/>
  <c r="K4113" i="20"/>
  <c r="L4113" i="20"/>
  <c r="M4113" i="20"/>
  <c r="J4114" i="20"/>
  <c r="K4114" i="20"/>
  <c r="L4114" i="20"/>
  <c r="M4114" i="20"/>
  <c r="J4115" i="20"/>
  <c r="K4115" i="20"/>
  <c r="L4115" i="20"/>
  <c r="M4115" i="20"/>
  <c r="J4116" i="20"/>
  <c r="K4116" i="20"/>
  <c r="L4116" i="20"/>
  <c r="M4116" i="20"/>
  <c r="J4117" i="20"/>
  <c r="K4117" i="20"/>
  <c r="L4117" i="20"/>
  <c r="M4117" i="20"/>
  <c r="J4118" i="20"/>
  <c r="K4118" i="20"/>
  <c r="L4118" i="20"/>
  <c r="M4118" i="20"/>
  <c r="J4119" i="20"/>
  <c r="K4119" i="20"/>
  <c r="L4119" i="20"/>
  <c r="M4119" i="20"/>
  <c r="J4120" i="20"/>
  <c r="K4120" i="20"/>
  <c r="L4120" i="20"/>
  <c r="M4120" i="20"/>
  <c r="J4121" i="20"/>
  <c r="K4121" i="20"/>
  <c r="L4121" i="20"/>
  <c r="M4121" i="20"/>
  <c r="J4122" i="20"/>
  <c r="K4122" i="20"/>
  <c r="L4122" i="20"/>
  <c r="M4122" i="20"/>
  <c r="J4123" i="20"/>
  <c r="K4123" i="20"/>
  <c r="L4123" i="20"/>
  <c r="M4123" i="20"/>
  <c r="J4124" i="20"/>
  <c r="K4124" i="20"/>
  <c r="L4124" i="20"/>
  <c r="M4124" i="20"/>
  <c r="J4125" i="20"/>
  <c r="K4125" i="20"/>
  <c r="L4125" i="20"/>
  <c r="M4125" i="20"/>
  <c r="J4126" i="20"/>
  <c r="K4126" i="20"/>
  <c r="L4126" i="20"/>
  <c r="M4126" i="20"/>
  <c r="J4127" i="20"/>
  <c r="K4127" i="20"/>
  <c r="L4127" i="20"/>
  <c r="M4127" i="20"/>
  <c r="J4128" i="20"/>
  <c r="K4128" i="20"/>
  <c r="L4128" i="20"/>
  <c r="M4128" i="20"/>
  <c r="J4129" i="20"/>
  <c r="K4129" i="20"/>
  <c r="L4129" i="20"/>
  <c r="M4129" i="20"/>
  <c r="J4130" i="20"/>
  <c r="K4130" i="20"/>
  <c r="L4130" i="20"/>
  <c r="M4130" i="20"/>
  <c r="J4131" i="20"/>
  <c r="K4131" i="20"/>
  <c r="L4131" i="20"/>
  <c r="M4131" i="20"/>
  <c r="J4132" i="20"/>
  <c r="K4132" i="20"/>
  <c r="L4132" i="20"/>
  <c r="M4132" i="20"/>
  <c r="J4133" i="20"/>
  <c r="K4133" i="20"/>
  <c r="L4133" i="20"/>
  <c r="M4133" i="20"/>
  <c r="J4134" i="20"/>
  <c r="K4134" i="20"/>
  <c r="L4134" i="20"/>
  <c r="M4134" i="20"/>
  <c r="J4135" i="20"/>
  <c r="K4135" i="20"/>
  <c r="L4135" i="20"/>
  <c r="M4135" i="20"/>
  <c r="J4136" i="20"/>
  <c r="K4136" i="20"/>
  <c r="L4136" i="20"/>
  <c r="M4136" i="20"/>
  <c r="J4137" i="20"/>
  <c r="K4137" i="20"/>
  <c r="L4137" i="20"/>
  <c r="M4137" i="20"/>
  <c r="J4138" i="20"/>
  <c r="K4138" i="20"/>
  <c r="L4138" i="20"/>
  <c r="M4138" i="20"/>
  <c r="J4139" i="20"/>
  <c r="K4139" i="20"/>
  <c r="L4139" i="20"/>
  <c r="M4139" i="20"/>
  <c r="J4140" i="20"/>
  <c r="K4140" i="20"/>
  <c r="L4140" i="20"/>
  <c r="M4140" i="20"/>
  <c r="J4141" i="20"/>
  <c r="K4141" i="20"/>
  <c r="L4141" i="20"/>
  <c r="M4141" i="20"/>
  <c r="J4142" i="20"/>
  <c r="K4142" i="20"/>
  <c r="L4142" i="20"/>
  <c r="M4142" i="20"/>
  <c r="J4143" i="20"/>
  <c r="K4143" i="20"/>
  <c r="L4143" i="20"/>
  <c r="M4143" i="20"/>
  <c r="J4144" i="20"/>
  <c r="K4144" i="20"/>
  <c r="L4144" i="20"/>
  <c r="M4144" i="20"/>
  <c r="J4145" i="20"/>
  <c r="K4145" i="20"/>
  <c r="L4145" i="20"/>
  <c r="M4145" i="20"/>
  <c r="J4146" i="20"/>
  <c r="K4146" i="20"/>
  <c r="L4146" i="20"/>
  <c r="M4146" i="20"/>
  <c r="J4147" i="20"/>
  <c r="K4147" i="20"/>
  <c r="L4147" i="20"/>
  <c r="M4147" i="20"/>
  <c r="J4148" i="20"/>
  <c r="K4148" i="20"/>
  <c r="L4148" i="20"/>
  <c r="M4148" i="20"/>
  <c r="J4149" i="20"/>
  <c r="K4149" i="20"/>
  <c r="L4149" i="20"/>
  <c r="M4149" i="20"/>
  <c r="J4150" i="20"/>
  <c r="K4150" i="20"/>
  <c r="L4150" i="20"/>
  <c r="M4150" i="20"/>
  <c r="J4151" i="20"/>
  <c r="K4151" i="20"/>
  <c r="L4151" i="20"/>
  <c r="M4151" i="20"/>
  <c r="J4152" i="20"/>
  <c r="K4152" i="20"/>
  <c r="L4152" i="20"/>
  <c r="M4152" i="20"/>
  <c r="J4153" i="20"/>
  <c r="K4153" i="20"/>
  <c r="L4153" i="20"/>
  <c r="M4153" i="20"/>
  <c r="J4154" i="20"/>
  <c r="K4154" i="20"/>
  <c r="L4154" i="20"/>
  <c r="M4154" i="20"/>
  <c r="J4155" i="20"/>
  <c r="K4155" i="20"/>
  <c r="L4155" i="20"/>
  <c r="M4155" i="20"/>
  <c r="J4156" i="20"/>
  <c r="K4156" i="20"/>
  <c r="L4156" i="20"/>
  <c r="M4156" i="20"/>
  <c r="J4157" i="20"/>
  <c r="K4157" i="20"/>
  <c r="L4157" i="20"/>
  <c r="M4157" i="20"/>
  <c r="J4158" i="20"/>
  <c r="K4158" i="20"/>
  <c r="L4158" i="20"/>
  <c r="M4158" i="20"/>
  <c r="J4159" i="20"/>
  <c r="K4159" i="20"/>
  <c r="L4159" i="20"/>
  <c r="M4159" i="20"/>
  <c r="J4160" i="20"/>
  <c r="K4160" i="20"/>
  <c r="L4160" i="20"/>
  <c r="M4160" i="20"/>
  <c r="J4161" i="20"/>
  <c r="K4161" i="20"/>
  <c r="L4161" i="20"/>
  <c r="M4161" i="20"/>
  <c r="J4162" i="20"/>
  <c r="K4162" i="20"/>
  <c r="L4162" i="20"/>
  <c r="M4162" i="20"/>
  <c r="J4163" i="20"/>
  <c r="K4163" i="20"/>
  <c r="L4163" i="20"/>
  <c r="M4163" i="20"/>
  <c r="J4164" i="20"/>
  <c r="K4164" i="20"/>
  <c r="L4164" i="20"/>
  <c r="M4164" i="20"/>
  <c r="J4165" i="20"/>
  <c r="K4165" i="20"/>
  <c r="L4165" i="20"/>
  <c r="M4165" i="20"/>
  <c r="J4166" i="20"/>
  <c r="K4166" i="20"/>
  <c r="L4166" i="20"/>
  <c r="M4166" i="20"/>
  <c r="J4167" i="20"/>
  <c r="K4167" i="20"/>
  <c r="L4167" i="20"/>
  <c r="M4167" i="20"/>
  <c r="J4168" i="20"/>
  <c r="K4168" i="20"/>
  <c r="L4168" i="20"/>
  <c r="M4168" i="20"/>
  <c r="J4169" i="20"/>
  <c r="K4169" i="20"/>
  <c r="L4169" i="20"/>
  <c r="M4169" i="20"/>
  <c r="J4170" i="20"/>
  <c r="K4170" i="20"/>
  <c r="L4170" i="20"/>
  <c r="M4170" i="20"/>
  <c r="J4171" i="20"/>
  <c r="K4171" i="20"/>
  <c r="L4171" i="20"/>
  <c r="M4171" i="20"/>
  <c r="J4172" i="20"/>
  <c r="K4172" i="20"/>
  <c r="L4172" i="20"/>
  <c r="M4172" i="20"/>
  <c r="J4173" i="20"/>
  <c r="K4173" i="20"/>
  <c r="L4173" i="20"/>
  <c r="M4173" i="20"/>
  <c r="J4174" i="20"/>
  <c r="K4174" i="20"/>
  <c r="L4174" i="20"/>
  <c r="M4174" i="20"/>
  <c r="J4175" i="20"/>
  <c r="K4175" i="20"/>
  <c r="L4175" i="20"/>
  <c r="M4175" i="20"/>
  <c r="J4176" i="20"/>
  <c r="K4176" i="20"/>
  <c r="L4176" i="20"/>
  <c r="M4176" i="20"/>
  <c r="J4177" i="20"/>
  <c r="K4177" i="20"/>
  <c r="L4177" i="20"/>
  <c r="M4177" i="20"/>
  <c r="J4178" i="20"/>
  <c r="K4178" i="20"/>
  <c r="L4178" i="20"/>
  <c r="M4178" i="20"/>
  <c r="J4179" i="20"/>
  <c r="K4179" i="20"/>
  <c r="L4179" i="20"/>
  <c r="M4179" i="20"/>
  <c r="J4180" i="20"/>
  <c r="K4180" i="20"/>
  <c r="L4180" i="20"/>
  <c r="M4180" i="20"/>
  <c r="J4181" i="20"/>
  <c r="K4181" i="20"/>
  <c r="L4181" i="20"/>
  <c r="M4181" i="20"/>
  <c r="J4182" i="20"/>
  <c r="K4182" i="20"/>
  <c r="L4182" i="20"/>
  <c r="M4182" i="20"/>
  <c r="J4183" i="20"/>
  <c r="K4183" i="20"/>
  <c r="L4183" i="20"/>
  <c r="M4183" i="20"/>
  <c r="J4184" i="20"/>
  <c r="K4184" i="20"/>
  <c r="L4184" i="20"/>
  <c r="M4184" i="20"/>
  <c r="J4185" i="20"/>
  <c r="K4185" i="20"/>
  <c r="L4185" i="20"/>
  <c r="M4185" i="20"/>
  <c r="J4186" i="20"/>
  <c r="K4186" i="20"/>
  <c r="L4186" i="20"/>
  <c r="M4186" i="20"/>
  <c r="J4187" i="20"/>
  <c r="K4187" i="20"/>
  <c r="L4187" i="20"/>
  <c r="M4187" i="20"/>
  <c r="J4188" i="20"/>
  <c r="K4188" i="20"/>
  <c r="L4188" i="20"/>
  <c r="M4188" i="20"/>
  <c r="J4189" i="20"/>
  <c r="K4189" i="20"/>
  <c r="L4189" i="20"/>
  <c r="M4189" i="20"/>
  <c r="J4190" i="20"/>
  <c r="K4190" i="20"/>
  <c r="L4190" i="20"/>
  <c r="M4190" i="20"/>
  <c r="J4191" i="20"/>
  <c r="K4191" i="20"/>
  <c r="L4191" i="20"/>
  <c r="M4191" i="20"/>
  <c r="J4192" i="20"/>
  <c r="K4192" i="20"/>
  <c r="L4192" i="20"/>
  <c r="M4192" i="20"/>
  <c r="J4193" i="20"/>
  <c r="K4193" i="20"/>
  <c r="L4193" i="20"/>
  <c r="M4193" i="20"/>
  <c r="J4194" i="20"/>
  <c r="K4194" i="20"/>
  <c r="L4194" i="20"/>
  <c r="M4194" i="20"/>
  <c r="J4195" i="20"/>
  <c r="K4195" i="20"/>
  <c r="L4195" i="20"/>
  <c r="M4195" i="20"/>
  <c r="J4196" i="20"/>
  <c r="K4196" i="20"/>
  <c r="L4196" i="20"/>
  <c r="M4196" i="20"/>
  <c r="J4197" i="20"/>
  <c r="K4197" i="20"/>
  <c r="L4197" i="20"/>
  <c r="M4197" i="20"/>
  <c r="J4198" i="20"/>
  <c r="K4198" i="20"/>
  <c r="L4198" i="20"/>
  <c r="M4198" i="20"/>
  <c r="J4199" i="20"/>
  <c r="K4199" i="20"/>
  <c r="L4199" i="20"/>
  <c r="M4199" i="20"/>
  <c r="J4200" i="20"/>
  <c r="K4200" i="20"/>
  <c r="L4200" i="20"/>
  <c r="M4200" i="20"/>
  <c r="J4201" i="20"/>
  <c r="K4201" i="20"/>
  <c r="L4201" i="20"/>
  <c r="M4201" i="20"/>
  <c r="J4202" i="20"/>
  <c r="K4202" i="20"/>
  <c r="L4202" i="20"/>
  <c r="M4202" i="20"/>
  <c r="J4203" i="20"/>
  <c r="K4203" i="20"/>
  <c r="L4203" i="20"/>
  <c r="M4203" i="20"/>
  <c r="J4204" i="20"/>
  <c r="K4204" i="20"/>
  <c r="L4204" i="20"/>
  <c r="M4204" i="20"/>
  <c r="J4205" i="20"/>
  <c r="K4205" i="20"/>
  <c r="L4205" i="20"/>
  <c r="M4205" i="20"/>
  <c r="J4206" i="20"/>
  <c r="K4206" i="20"/>
  <c r="L4206" i="20"/>
  <c r="M4206" i="20"/>
  <c r="J4207" i="20"/>
  <c r="K4207" i="20"/>
  <c r="L4207" i="20"/>
  <c r="M4207" i="20"/>
  <c r="J4208" i="20"/>
  <c r="K4208" i="20"/>
  <c r="L4208" i="20"/>
  <c r="M4208" i="20"/>
  <c r="J4209" i="20"/>
  <c r="K4209" i="20"/>
  <c r="L4209" i="20"/>
  <c r="M4209" i="20"/>
  <c r="J4210" i="20"/>
  <c r="K4210" i="20"/>
  <c r="L4210" i="20"/>
  <c r="M4210" i="20"/>
  <c r="J4211" i="20"/>
  <c r="K4211" i="20"/>
  <c r="L4211" i="20"/>
  <c r="M4211" i="20"/>
  <c r="J4212" i="20"/>
  <c r="K4212" i="20"/>
  <c r="L4212" i="20"/>
  <c r="M4212" i="20"/>
  <c r="J4213" i="20"/>
  <c r="K4213" i="20"/>
  <c r="L4213" i="20"/>
  <c r="M4213" i="20"/>
  <c r="J4214" i="20"/>
  <c r="K4214" i="20"/>
  <c r="L4214" i="20"/>
  <c r="M4214" i="20"/>
  <c r="J4215" i="20"/>
  <c r="K4215" i="20"/>
  <c r="L4215" i="20"/>
  <c r="M4215" i="20"/>
  <c r="J4216" i="20"/>
  <c r="K4216" i="20"/>
  <c r="L4216" i="20"/>
  <c r="M4216" i="20"/>
  <c r="J4217" i="20"/>
  <c r="K4217" i="20"/>
  <c r="L4217" i="20"/>
  <c r="M4217" i="20"/>
  <c r="J4218" i="20"/>
  <c r="K4218" i="20"/>
  <c r="L4218" i="20"/>
  <c r="M4218" i="20"/>
  <c r="J4219" i="20"/>
  <c r="K4219" i="20"/>
  <c r="L4219" i="20"/>
  <c r="M4219" i="20"/>
  <c r="J4220" i="20"/>
  <c r="K4220" i="20"/>
  <c r="L4220" i="20"/>
  <c r="M4220" i="20"/>
  <c r="J4221" i="20"/>
  <c r="K4221" i="20"/>
  <c r="L4221" i="20"/>
  <c r="M4221" i="20"/>
  <c r="J4222" i="20"/>
  <c r="K4222" i="20"/>
  <c r="L4222" i="20"/>
  <c r="M4222" i="20"/>
  <c r="J4223" i="20"/>
  <c r="K4223" i="20"/>
  <c r="L4223" i="20"/>
  <c r="M4223" i="20"/>
  <c r="J4224" i="20"/>
  <c r="K4224" i="20"/>
  <c r="L4224" i="20"/>
  <c r="M4224" i="20"/>
  <c r="J4225" i="20"/>
  <c r="K4225" i="20"/>
  <c r="L4225" i="20"/>
  <c r="M4225" i="20"/>
  <c r="J4226" i="20"/>
  <c r="K4226" i="20"/>
  <c r="L4226" i="20"/>
  <c r="M4226" i="20"/>
  <c r="J4227" i="20"/>
  <c r="K4227" i="20"/>
  <c r="L4227" i="20"/>
  <c r="M4227" i="20"/>
  <c r="J4228" i="20"/>
  <c r="K4228" i="20"/>
  <c r="L4228" i="20"/>
  <c r="M4228" i="20"/>
  <c r="J4229" i="20"/>
  <c r="K4229" i="20"/>
  <c r="L4229" i="20"/>
  <c r="M4229" i="20"/>
  <c r="J4230" i="20"/>
  <c r="K4230" i="20"/>
  <c r="L4230" i="20"/>
  <c r="M4230" i="20"/>
  <c r="J4231" i="20"/>
  <c r="K4231" i="20"/>
  <c r="L4231" i="20"/>
  <c r="M4231" i="20"/>
  <c r="J4232" i="20"/>
  <c r="K4232" i="20"/>
  <c r="L4232" i="20"/>
  <c r="M4232" i="20"/>
  <c r="J4233" i="20"/>
  <c r="K4233" i="20"/>
  <c r="L4233" i="20"/>
  <c r="M4233" i="20"/>
  <c r="J4234" i="20"/>
  <c r="K4234" i="20"/>
  <c r="L4234" i="20"/>
  <c r="M4234" i="20"/>
  <c r="J4235" i="20"/>
  <c r="K4235" i="20"/>
  <c r="L4235" i="20"/>
  <c r="M4235" i="20"/>
  <c r="J4236" i="20"/>
  <c r="K4236" i="20"/>
  <c r="L4236" i="20"/>
  <c r="M4236" i="20"/>
  <c r="J4237" i="20"/>
  <c r="K4237" i="20"/>
  <c r="L4237" i="20"/>
  <c r="M4237" i="20"/>
  <c r="J4238" i="20"/>
  <c r="K4238" i="20"/>
  <c r="L4238" i="20"/>
  <c r="M4238" i="20"/>
  <c r="J4239" i="20"/>
  <c r="K4239" i="20"/>
  <c r="L4239" i="20"/>
  <c r="M4239" i="20"/>
  <c r="J4240" i="20"/>
  <c r="K4240" i="20"/>
  <c r="L4240" i="20"/>
  <c r="M4240" i="20"/>
  <c r="J4241" i="20"/>
  <c r="K4241" i="20"/>
  <c r="L4241" i="20"/>
  <c r="M4241" i="20"/>
  <c r="J4242" i="20"/>
  <c r="K4242" i="20"/>
  <c r="L4242" i="20"/>
  <c r="M4242" i="20"/>
  <c r="J4243" i="20"/>
  <c r="K4243" i="20"/>
  <c r="L4243" i="20"/>
  <c r="M4243" i="20"/>
  <c r="J4244" i="20"/>
  <c r="K4244" i="20"/>
  <c r="L4244" i="20"/>
  <c r="M4244" i="20"/>
  <c r="J4245" i="20"/>
  <c r="K4245" i="20"/>
  <c r="L4245" i="20"/>
  <c r="M4245" i="20"/>
  <c r="J4246" i="20"/>
  <c r="K4246" i="20"/>
  <c r="L4246" i="20"/>
  <c r="M4246" i="20"/>
  <c r="J4247" i="20"/>
  <c r="K4247" i="20"/>
  <c r="L4247" i="20"/>
  <c r="M4247" i="20"/>
  <c r="J4248" i="20"/>
  <c r="K4248" i="20"/>
  <c r="L4248" i="20"/>
  <c r="M4248" i="20"/>
  <c r="J4249" i="20"/>
  <c r="K4249" i="20"/>
  <c r="L4249" i="20"/>
  <c r="M4249" i="20"/>
  <c r="J4250" i="20"/>
  <c r="K4250" i="20"/>
  <c r="L4250" i="20"/>
  <c r="M4250" i="20"/>
  <c r="J4251" i="20"/>
  <c r="K4251" i="20"/>
  <c r="L4251" i="20"/>
  <c r="M4251" i="20"/>
  <c r="J4252" i="20"/>
  <c r="K4252" i="20"/>
  <c r="L4252" i="20"/>
  <c r="M4252" i="20"/>
  <c r="J4253" i="20"/>
  <c r="K4253" i="20"/>
  <c r="L4253" i="20"/>
  <c r="M4253" i="20"/>
  <c r="J4254" i="20"/>
  <c r="K4254" i="20"/>
  <c r="L4254" i="20"/>
  <c r="M4254" i="20"/>
  <c r="J4255" i="20"/>
  <c r="K4255" i="20"/>
  <c r="L4255" i="20"/>
  <c r="M4255" i="20"/>
  <c r="J4256" i="20"/>
  <c r="K4256" i="20"/>
  <c r="L4256" i="20"/>
  <c r="M4256" i="20"/>
  <c r="J4257" i="20"/>
  <c r="K4257" i="20"/>
  <c r="L4257" i="20"/>
  <c r="M4257" i="20"/>
  <c r="J4258" i="20"/>
  <c r="K4258" i="20"/>
  <c r="L4258" i="20"/>
  <c r="M4258" i="20"/>
  <c r="J4259" i="20"/>
  <c r="K4259" i="20"/>
  <c r="L4259" i="20"/>
  <c r="M4259" i="20"/>
  <c r="J4260" i="20"/>
  <c r="K4260" i="20"/>
  <c r="L4260" i="20"/>
  <c r="M4260" i="20"/>
  <c r="J4261" i="20"/>
  <c r="K4261" i="20"/>
  <c r="L4261" i="20"/>
  <c r="M4261" i="20"/>
  <c r="J4262" i="20"/>
  <c r="K4262" i="20"/>
  <c r="L4262" i="20"/>
  <c r="M4262" i="20"/>
  <c r="J4263" i="20"/>
  <c r="K4263" i="20"/>
  <c r="L4263" i="20"/>
  <c r="M4263" i="20"/>
  <c r="J4264" i="20"/>
  <c r="K4264" i="20"/>
  <c r="L4264" i="20"/>
  <c r="M4264" i="20"/>
  <c r="J4265" i="20"/>
  <c r="K4265" i="20"/>
  <c r="L4265" i="20"/>
  <c r="M4265" i="20"/>
  <c r="J4266" i="20"/>
  <c r="K4266" i="20"/>
  <c r="L4266" i="20"/>
  <c r="M4266" i="20"/>
  <c r="J4267" i="20"/>
  <c r="K4267" i="20"/>
  <c r="L4267" i="20"/>
  <c r="M4267" i="20"/>
  <c r="J4268" i="20"/>
  <c r="K4268" i="20"/>
  <c r="L4268" i="20"/>
  <c r="M4268" i="20"/>
  <c r="J4269" i="20"/>
  <c r="K4269" i="20"/>
  <c r="L4269" i="20"/>
  <c r="M4269" i="20"/>
  <c r="J4270" i="20"/>
  <c r="K4270" i="20"/>
  <c r="L4270" i="20"/>
  <c r="M4270" i="20"/>
  <c r="J4271" i="20"/>
  <c r="K4271" i="20"/>
  <c r="L4271" i="20"/>
  <c r="M4271" i="20"/>
  <c r="J4272" i="20"/>
  <c r="K4272" i="20"/>
  <c r="L4272" i="20"/>
  <c r="M4272" i="20"/>
  <c r="J4273" i="20"/>
  <c r="K4273" i="20"/>
  <c r="L4273" i="20"/>
  <c r="M4273" i="20"/>
  <c r="J4274" i="20"/>
  <c r="K4274" i="20"/>
  <c r="L4274" i="20"/>
  <c r="M4274" i="20"/>
  <c r="J4275" i="20"/>
  <c r="K4275" i="20"/>
  <c r="L4275" i="20"/>
  <c r="M4275" i="20"/>
  <c r="J4276" i="20"/>
  <c r="K4276" i="20"/>
  <c r="L4276" i="20"/>
  <c r="M4276" i="20"/>
  <c r="J4277" i="20"/>
  <c r="K4277" i="20"/>
  <c r="L4277" i="20"/>
  <c r="M4277" i="20"/>
  <c r="J4278" i="20"/>
  <c r="K4278" i="20"/>
  <c r="L4278" i="20"/>
  <c r="M4278" i="20"/>
  <c r="J4279" i="20"/>
  <c r="K4279" i="20"/>
  <c r="L4279" i="20"/>
  <c r="M4279" i="20"/>
  <c r="J4280" i="20"/>
  <c r="K4280" i="20"/>
  <c r="L4280" i="20"/>
  <c r="M4280" i="20"/>
  <c r="J4281" i="20"/>
  <c r="K4281" i="20"/>
  <c r="L4281" i="20"/>
  <c r="M4281" i="20"/>
  <c r="J4282" i="20"/>
  <c r="K4282" i="20"/>
  <c r="L4282" i="20"/>
  <c r="M4282" i="20"/>
  <c r="J4283" i="20"/>
  <c r="K4283" i="20"/>
  <c r="L4283" i="20"/>
  <c r="M4283" i="20"/>
  <c r="J4284" i="20"/>
  <c r="K4284" i="20"/>
  <c r="L4284" i="20"/>
  <c r="M4284" i="20"/>
  <c r="J4285" i="20"/>
  <c r="K4285" i="20"/>
  <c r="L4285" i="20"/>
  <c r="M4285" i="20"/>
  <c r="J4286" i="20"/>
  <c r="K4286" i="20"/>
  <c r="L4286" i="20"/>
  <c r="M4286" i="20"/>
  <c r="J4287" i="20"/>
  <c r="K4287" i="20"/>
  <c r="L4287" i="20"/>
  <c r="M4287" i="20"/>
  <c r="J4288" i="20"/>
  <c r="K4288" i="20"/>
  <c r="L4288" i="20"/>
  <c r="M4288" i="20"/>
  <c r="J4289" i="20"/>
  <c r="K4289" i="20"/>
  <c r="L4289" i="20"/>
  <c r="M4289" i="20"/>
  <c r="J4290" i="20"/>
  <c r="K4290" i="20"/>
  <c r="L4290" i="20"/>
  <c r="M4290" i="20"/>
  <c r="J4291" i="20"/>
  <c r="K4291" i="20"/>
  <c r="L4291" i="20"/>
  <c r="M4291" i="20"/>
  <c r="J4292" i="20"/>
  <c r="K4292" i="20"/>
  <c r="L4292" i="20"/>
  <c r="M4292" i="20"/>
  <c r="J4293" i="20"/>
  <c r="K4293" i="20"/>
  <c r="L4293" i="20"/>
  <c r="M4293" i="20"/>
  <c r="J4294" i="20"/>
  <c r="K4294" i="20"/>
  <c r="L4294" i="20"/>
  <c r="M4294" i="20"/>
  <c r="J4295" i="20"/>
  <c r="K4295" i="20"/>
  <c r="L4295" i="20"/>
  <c r="M4295" i="20"/>
  <c r="J4296" i="20"/>
  <c r="K4296" i="20"/>
  <c r="L4296" i="20"/>
  <c r="M4296" i="20"/>
  <c r="J4297" i="20"/>
  <c r="K4297" i="20"/>
  <c r="L4297" i="20"/>
  <c r="M4297" i="20"/>
  <c r="J4298" i="20"/>
  <c r="K4298" i="20"/>
  <c r="L4298" i="20"/>
  <c r="M4298" i="20"/>
  <c r="J4299" i="20"/>
  <c r="K4299" i="20"/>
  <c r="L4299" i="20"/>
  <c r="M4299" i="20"/>
  <c r="J4300" i="20"/>
  <c r="K4300" i="20"/>
  <c r="L4300" i="20"/>
  <c r="M4300" i="20"/>
  <c r="J4301" i="20"/>
  <c r="K4301" i="20"/>
  <c r="L4301" i="20"/>
  <c r="M4301" i="20"/>
  <c r="J4302" i="20"/>
  <c r="K4302" i="20"/>
  <c r="L4302" i="20"/>
  <c r="M4302" i="20"/>
  <c r="J4303" i="20"/>
  <c r="K4303" i="20"/>
  <c r="L4303" i="20"/>
  <c r="M4303" i="20"/>
  <c r="J4304" i="20"/>
  <c r="K4304" i="20"/>
  <c r="L4304" i="20"/>
  <c r="M4304" i="20"/>
  <c r="J4305" i="20"/>
  <c r="K4305" i="20"/>
  <c r="L4305" i="20"/>
  <c r="M4305" i="20"/>
  <c r="J4306" i="20"/>
  <c r="K4306" i="20"/>
  <c r="L4306" i="20"/>
  <c r="M4306" i="20"/>
  <c r="J4307" i="20"/>
  <c r="K4307" i="20"/>
  <c r="L4307" i="20"/>
  <c r="M4307" i="20"/>
  <c r="J4308" i="20"/>
  <c r="K4308" i="20"/>
  <c r="L4308" i="20"/>
  <c r="M4308" i="20"/>
  <c r="J4309" i="20"/>
  <c r="K4309" i="20"/>
  <c r="L4309" i="20"/>
  <c r="M4309" i="20"/>
  <c r="J4310" i="20"/>
  <c r="K4310" i="20"/>
  <c r="L4310" i="20"/>
  <c r="M4310" i="20"/>
  <c r="J4311" i="20"/>
  <c r="K4311" i="20"/>
  <c r="L4311" i="20"/>
  <c r="M4311" i="20"/>
  <c r="J4312" i="20"/>
  <c r="K4312" i="20"/>
  <c r="L4312" i="20"/>
  <c r="M4312" i="20"/>
  <c r="J4313" i="20"/>
  <c r="K4313" i="20"/>
  <c r="L4313" i="20"/>
  <c r="M4313" i="20"/>
  <c r="J4314" i="20"/>
  <c r="K4314" i="20"/>
  <c r="L4314" i="20"/>
  <c r="M4314" i="20"/>
  <c r="J4315" i="20"/>
  <c r="K4315" i="20"/>
  <c r="L4315" i="20"/>
  <c r="M4315" i="20"/>
  <c r="J4316" i="20"/>
  <c r="K4316" i="20"/>
  <c r="L4316" i="20"/>
  <c r="M4316" i="20"/>
  <c r="J4317" i="20"/>
  <c r="K4317" i="20"/>
  <c r="L4317" i="20"/>
  <c r="M4317" i="20"/>
  <c r="J4318" i="20"/>
  <c r="K4318" i="20"/>
  <c r="L4318" i="20"/>
  <c r="M4318" i="20"/>
  <c r="J4319" i="20"/>
  <c r="K4319" i="20"/>
  <c r="L4319" i="20"/>
  <c r="M4319" i="20"/>
  <c r="J4320" i="20"/>
  <c r="K4320" i="20"/>
  <c r="L4320" i="20"/>
  <c r="M4320" i="20"/>
  <c r="J4321" i="20"/>
  <c r="K4321" i="20"/>
  <c r="L4321" i="20"/>
  <c r="M4321" i="20"/>
  <c r="J4322" i="20"/>
  <c r="K4322" i="20"/>
  <c r="L4322" i="20"/>
  <c r="M4322" i="20"/>
  <c r="J4323" i="20"/>
  <c r="K4323" i="20"/>
  <c r="L4323" i="20"/>
  <c r="M4323" i="20"/>
  <c r="J4324" i="20"/>
  <c r="K4324" i="20"/>
  <c r="L4324" i="20"/>
  <c r="M4324" i="20"/>
  <c r="J4325" i="20"/>
  <c r="K4325" i="20"/>
  <c r="L4325" i="20"/>
  <c r="M4325" i="20"/>
  <c r="J4326" i="20"/>
  <c r="K4326" i="20"/>
  <c r="L4326" i="20"/>
  <c r="M4326" i="20"/>
  <c r="J4327" i="20"/>
  <c r="K4327" i="20"/>
  <c r="L4327" i="20"/>
  <c r="M4327" i="20"/>
  <c r="J4328" i="20"/>
  <c r="K4328" i="20"/>
  <c r="L4328" i="20"/>
  <c r="M4328" i="20"/>
  <c r="J4329" i="20"/>
  <c r="K4329" i="20"/>
  <c r="L4329" i="20"/>
  <c r="M4329" i="20"/>
  <c r="J4330" i="20"/>
  <c r="K4330" i="20"/>
  <c r="L4330" i="20"/>
  <c r="M4330" i="20"/>
  <c r="J4331" i="20"/>
  <c r="K4331" i="20"/>
  <c r="L4331" i="20"/>
  <c r="M4331" i="20"/>
  <c r="J4332" i="20"/>
  <c r="K4332" i="20"/>
  <c r="L4332" i="20"/>
  <c r="M4332" i="20"/>
  <c r="J4333" i="20"/>
  <c r="K4333" i="20"/>
  <c r="L4333" i="20"/>
  <c r="M4333" i="20"/>
  <c r="J4334" i="20"/>
  <c r="K4334" i="20"/>
  <c r="L4334" i="20"/>
  <c r="M4334" i="20"/>
  <c r="J4335" i="20"/>
  <c r="K4335" i="20"/>
  <c r="L4335" i="20"/>
  <c r="M4335" i="20"/>
  <c r="J4336" i="20"/>
  <c r="K4336" i="20"/>
  <c r="L4336" i="20"/>
  <c r="M4336" i="20"/>
  <c r="J4337" i="20"/>
  <c r="K4337" i="20"/>
  <c r="L4337" i="20"/>
  <c r="M4337" i="20"/>
  <c r="J4338" i="20"/>
  <c r="K4338" i="20"/>
  <c r="L4338" i="20"/>
  <c r="M4338" i="20"/>
  <c r="J4339" i="20"/>
  <c r="K4339" i="20"/>
  <c r="L4339" i="20"/>
  <c r="M4339" i="20"/>
  <c r="J4340" i="20"/>
  <c r="K4340" i="20"/>
  <c r="L4340" i="20"/>
  <c r="M4340" i="20"/>
  <c r="J4341" i="20"/>
  <c r="K4341" i="20"/>
  <c r="L4341" i="20"/>
  <c r="M4341" i="20"/>
  <c r="J4342" i="20"/>
  <c r="K4342" i="20"/>
  <c r="L4342" i="20"/>
  <c r="M4342" i="20"/>
  <c r="J4343" i="20"/>
  <c r="K4343" i="20"/>
  <c r="L4343" i="20"/>
  <c r="M4343" i="20"/>
  <c r="J4344" i="20"/>
  <c r="K4344" i="20"/>
  <c r="L4344" i="20"/>
  <c r="M4344" i="20"/>
  <c r="J4345" i="20"/>
  <c r="K4345" i="20"/>
  <c r="L4345" i="20"/>
  <c r="M4345" i="20"/>
  <c r="J4346" i="20"/>
  <c r="K4346" i="20"/>
  <c r="L4346" i="20"/>
  <c r="M4346" i="20"/>
  <c r="J4347" i="20"/>
  <c r="K4347" i="20"/>
  <c r="L4347" i="20"/>
  <c r="M4347" i="20"/>
  <c r="J4348" i="20"/>
  <c r="K4348" i="20"/>
  <c r="L4348" i="20"/>
  <c r="M4348" i="20"/>
  <c r="J4349" i="20"/>
  <c r="K4349" i="20"/>
  <c r="L4349" i="20"/>
  <c r="M4349" i="20"/>
  <c r="J4350" i="20"/>
  <c r="K4350" i="20"/>
  <c r="L4350" i="20"/>
  <c r="M4350" i="20"/>
  <c r="J4351" i="20"/>
  <c r="K4351" i="20"/>
  <c r="L4351" i="20"/>
  <c r="M4351" i="20"/>
  <c r="J4352" i="20"/>
  <c r="K4352" i="20"/>
  <c r="L4352" i="20"/>
  <c r="M4352" i="20"/>
  <c r="J4353" i="20"/>
  <c r="K4353" i="20"/>
  <c r="L4353" i="20"/>
  <c r="M4353" i="20"/>
  <c r="J4354" i="20"/>
  <c r="K4354" i="20"/>
  <c r="L4354" i="20"/>
  <c r="M4354" i="20"/>
  <c r="J4355" i="20"/>
  <c r="K4355" i="20"/>
  <c r="L4355" i="20"/>
  <c r="M4355" i="20"/>
  <c r="J4356" i="20"/>
  <c r="K4356" i="20"/>
  <c r="L4356" i="20"/>
  <c r="M4356" i="20"/>
  <c r="J4357" i="20"/>
  <c r="K4357" i="20"/>
  <c r="L4357" i="20"/>
  <c r="M4357" i="20"/>
  <c r="J4358" i="20"/>
  <c r="K4358" i="20"/>
  <c r="L4358" i="20"/>
  <c r="M4358" i="20"/>
  <c r="J4359" i="20"/>
  <c r="K4359" i="20"/>
  <c r="L4359" i="20"/>
  <c r="M4359" i="20"/>
  <c r="J4360" i="20"/>
  <c r="K4360" i="20"/>
  <c r="L4360" i="20"/>
  <c r="M4360" i="20"/>
  <c r="J4361" i="20"/>
  <c r="K4361" i="20"/>
  <c r="L4361" i="20"/>
  <c r="M4361" i="20"/>
  <c r="J4362" i="20"/>
  <c r="K4362" i="20"/>
  <c r="L4362" i="20"/>
  <c r="M4362" i="20"/>
  <c r="J4363" i="20"/>
  <c r="K4363" i="20"/>
  <c r="L4363" i="20"/>
  <c r="M4363" i="20"/>
  <c r="J4364" i="20"/>
  <c r="K4364" i="20"/>
  <c r="L4364" i="20"/>
  <c r="M4364" i="20"/>
  <c r="J4365" i="20"/>
  <c r="K4365" i="20"/>
  <c r="L4365" i="20"/>
  <c r="M4365" i="20"/>
  <c r="J4366" i="20"/>
  <c r="K4366" i="20"/>
  <c r="L4366" i="20"/>
  <c r="M4366" i="20"/>
  <c r="J4367" i="20"/>
  <c r="K4367" i="20"/>
  <c r="L4367" i="20"/>
  <c r="M4367" i="20"/>
  <c r="J4368" i="20"/>
  <c r="K4368" i="20"/>
  <c r="L4368" i="20"/>
  <c r="M4368" i="20"/>
  <c r="J4369" i="20"/>
  <c r="K4369" i="20"/>
  <c r="L4369" i="20"/>
  <c r="M4369" i="20"/>
  <c r="J4370" i="20"/>
  <c r="K4370" i="20"/>
  <c r="L4370" i="20"/>
  <c r="M4370" i="20"/>
  <c r="J4371" i="20"/>
  <c r="K4371" i="20"/>
  <c r="L4371" i="20"/>
  <c r="M4371" i="20"/>
  <c r="J4372" i="20"/>
  <c r="K4372" i="20"/>
  <c r="L4372" i="20"/>
  <c r="M4372" i="20"/>
  <c r="J4373" i="20"/>
  <c r="K4373" i="20"/>
  <c r="L4373" i="20"/>
  <c r="M4373" i="20"/>
  <c r="J4374" i="20"/>
  <c r="K4374" i="20"/>
  <c r="L4374" i="20"/>
  <c r="M4374" i="20"/>
  <c r="J4375" i="20"/>
  <c r="K4375" i="20"/>
  <c r="L4375" i="20"/>
  <c r="M4375" i="20"/>
  <c r="J4376" i="20"/>
  <c r="K4376" i="20"/>
  <c r="L4376" i="20"/>
  <c r="M4376" i="20"/>
  <c r="J4377" i="20"/>
  <c r="K4377" i="20"/>
  <c r="L4377" i="20"/>
  <c r="M4377" i="20"/>
  <c r="J4378" i="20"/>
  <c r="K4378" i="20"/>
  <c r="L4378" i="20"/>
  <c r="M4378" i="20"/>
  <c r="J4379" i="20"/>
  <c r="K4379" i="20"/>
  <c r="L4379" i="20"/>
  <c r="M4379" i="20"/>
  <c r="J4380" i="20"/>
  <c r="K4380" i="20"/>
  <c r="L4380" i="20"/>
  <c r="M4380" i="20"/>
  <c r="J4381" i="20"/>
  <c r="K4381" i="20"/>
  <c r="L4381" i="20"/>
  <c r="M4381" i="20"/>
  <c r="J4382" i="20"/>
  <c r="K4382" i="20"/>
  <c r="L4382" i="20"/>
  <c r="M4382" i="20"/>
  <c r="J4383" i="20"/>
  <c r="K4383" i="20"/>
  <c r="L4383" i="20"/>
  <c r="M4383" i="20"/>
  <c r="J4384" i="20"/>
  <c r="K4384" i="20"/>
  <c r="L4384" i="20"/>
  <c r="M4384" i="20"/>
  <c r="J4385" i="20"/>
  <c r="K4385" i="20"/>
  <c r="L4385" i="20"/>
  <c r="M4385" i="20"/>
  <c r="J4386" i="20"/>
  <c r="K4386" i="20"/>
  <c r="L4386" i="20"/>
  <c r="M4386" i="20"/>
  <c r="J4387" i="20"/>
  <c r="K4387" i="20"/>
  <c r="L4387" i="20"/>
  <c r="M4387" i="20"/>
  <c r="J4388" i="20"/>
  <c r="K4388" i="20"/>
  <c r="L4388" i="20"/>
  <c r="M4388" i="20"/>
  <c r="J4389" i="20"/>
  <c r="K4389" i="20"/>
  <c r="L4389" i="20"/>
  <c r="M4389" i="20"/>
  <c r="J4390" i="20"/>
  <c r="K4390" i="20"/>
  <c r="L4390" i="20"/>
  <c r="M4390" i="20"/>
  <c r="J4391" i="20"/>
  <c r="K4391" i="20"/>
  <c r="L4391" i="20"/>
  <c r="M4391" i="20"/>
  <c r="J4392" i="20"/>
  <c r="K4392" i="20"/>
  <c r="L4392" i="20"/>
  <c r="M4392" i="20"/>
  <c r="J4393" i="20"/>
  <c r="K4393" i="20"/>
  <c r="L4393" i="20"/>
  <c r="M4393" i="20"/>
  <c r="J4394" i="20"/>
  <c r="K4394" i="20"/>
  <c r="L4394" i="20"/>
  <c r="M4394" i="20"/>
  <c r="J4395" i="20"/>
  <c r="K4395" i="20"/>
  <c r="L4395" i="20"/>
  <c r="M4395" i="20"/>
  <c r="J4396" i="20"/>
  <c r="K4396" i="20"/>
  <c r="L4396" i="20"/>
  <c r="M4396" i="20"/>
  <c r="J4397" i="20"/>
  <c r="K4397" i="20"/>
  <c r="L4397" i="20"/>
  <c r="M4397" i="20"/>
  <c r="J4398" i="20"/>
  <c r="K4398" i="20"/>
  <c r="L4398" i="20"/>
  <c r="M4398" i="20"/>
  <c r="J4399" i="20"/>
  <c r="K4399" i="20"/>
  <c r="L4399" i="20"/>
  <c r="M4399" i="20"/>
  <c r="J4400" i="20"/>
  <c r="K4400" i="20"/>
  <c r="L4400" i="20"/>
  <c r="M4400" i="20"/>
  <c r="J4401" i="20"/>
  <c r="K4401" i="20"/>
  <c r="L4401" i="20"/>
  <c r="M4401" i="20"/>
  <c r="J4402" i="20"/>
  <c r="K4402" i="20"/>
  <c r="L4402" i="20"/>
  <c r="M4402" i="20"/>
  <c r="J4403" i="20"/>
  <c r="K4403" i="20"/>
  <c r="L4403" i="20"/>
  <c r="M4403" i="20"/>
  <c r="J4404" i="20"/>
  <c r="K4404" i="20"/>
  <c r="L4404" i="20"/>
  <c r="M4404" i="20"/>
  <c r="J4405" i="20"/>
  <c r="K4405" i="20"/>
  <c r="L4405" i="20"/>
  <c r="M4405" i="20"/>
  <c r="J4406" i="20"/>
  <c r="K4406" i="20"/>
  <c r="L4406" i="20"/>
  <c r="M4406" i="20"/>
  <c r="J4407" i="20"/>
  <c r="K4407" i="20"/>
  <c r="L4407" i="20"/>
  <c r="M4407" i="20"/>
  <c r="J4408" i="20"/>
  <c r="K4408" i="20"/>
  <c r="L4408" i="20"/>
  <c r="M4408" i="20"/>
  <c r="J4409" i="20"/>
  <c r="K4409" i="20"/>
  <c r="L4409" i="20"/>
  <c r="M4409" i="20"/>
  <c r="J4410" i="20"/>
  <c r="K4410" i="20"/>
  <c r="L4410" i="20"/>
  <c r="M4410" i="20"/>
  <c r="J4411" i="20"/>
  <c r="K4411" i="20"/>
  <c r="L4411" i="20"/>
  <c r="M4411" i="20"/>
  <c r="J4412" i="20"/>
  <c r="K4412" i="20"/>
  <c r="L4412" i="20"/>
  <c r="M4412" i="20"/>
  <c r="J4413" i="20"/>
  <c r="K4413" i="20"/>
  <c r="L4413" i="20"/>
  <c r="M4413" i="20"/>
  <c r="J4414" i="20"/>
  <c r="K4414" i="20"/>
  <c r="L4414" i="20"/>
  <c r="M4414" i="20"/>
  <c r="J4415" i="20"/>
  <c r="K4415" i="20"/>
  <c r="L4415" i="20"/>
  <c r="M4415" i="20"/>
  <c r="J4416" i="20"/>
  <c r="K4416" i="20"/>
  <c r="L4416" i="20"/>
  <c r="M4416" i="20"/>
  <c r="J4417" i="20"/>
  <c r="K4417" i="20"/>
  <c r="L4417" i="20"/>
  <c r="M4417" i="20"/>
  <c r="J4418" i="20"/>
  <c r="K4418" i="20"/>
  <c r="L4418" i="20"/>
  <c r="M4418" i="20"/>
  <c r="J4419" i="20"/>
  <c r="K4419" i="20"/>
  <c r="L4419" i="20"/>
  <c r="M4419" i="20"/>
  <c r="J4420" i="20"/>
  <c r="K4420" i="20"/>
  <c r="L4420" i="20"/>
  <c r="M4420" i="20"/>
  <c r="J4421" i="20"/>
  <c r="K4421" i="20"/>
  <c r="L4421" i="20"/>
  <c r="M4421" i="20"/>
  <c r="J4422" i="20"/>
  <c r="K4422" i="20"/>
  <c r="L4422" i="20"/>
  <c r="M4422" i="20"/>
  <c r="J4423" i="20"/>
  <c r="K4423" i="20"/>
  <c r="L4423" i="20"/>
  <c r="M4423" i="20"/>
  <c r="J4424" i="20"/>
  <c r="K4424" i="20"/>
  <c r="L4424" i="20"/>
  <c r="M4424" i="20"/>
  <c r="J4425" i="20"/>
  <c r="K4425" i="20"/>
  <c r="L4425" i="20"/>
  <c r="M4425" i="20"/>
  <c r="J4426" i="20"/>
  <c r="K4426" i="20"/>
  <c r="L4426" i="20"/>
  <c r="M4426" i="20"/>
  <c r="J4427" i="20"/>
  <c r="K4427" i="20"/>
  <c r="L4427" i="20"/>
  <c r="M4427" i="20"/>
  <c r="J4428" i="20"/>
  <c r="K4428" i="20"/>
  <c r="L4428" i="20"/>
  <c r="M4428" i="20"/>
  <c r="J4429" i="20"/>
  <c r="K4429" i="20"/>
  <c r="L4429" i="20"/>
  <c r="M4429" i="20"/>
  <c r="J4430" i="20"/>
  <c r="K4430" i="20"/>
  <c r="L4430" i="20"/>
  <c r="M4430" i="20"/>
  <c r="J4431" i="20"/>
  <c r="K4431" i="20"/>
  <c r="L4431" i="20"/>
  <c r="M4431" i="20"/>
  <c r="J4432" i="20"/>
  <c r="K4432" i="20"/>
  <c r="L4432" i="20"/>
  <c r="M4432" i="20"/>
  <c r="J4433" i="20"/>
  <c r="K4433" i="20"/>
  <c r="L4433" i="20"/>
  <c r="M4433" i="20"/>
  <c r="J4434" i="20"/>
  <c r="K4434" i="20"/>
  <c r="L4434" i="20"/>
  <c r="M4434" i="20"/>
  <c r="J4435" i="20"/>
  <c r="K4435" i="20"/>
  <c r="L4435" i="20"/>
  <c r="M4435" i="20"/>
  <c r="J4436" i="20"/>
  <c r="K4436" i="20"/>
  <c r="L4436" i="20"/>
  <c r="M4436" i="20"/>
  <c r="J4437" i="20"/>
  <c r="K4437" i="20"/>
  <c r="L4437" i="20"/>
  <c r="M4437" i="20"/>
  <c r="J4438" i="20"/>
  <c r="K4438" i="20"/>
  <c r="L4438" i="20"/>
  <c r="M4438" i="20"/>
  <c r="J4439" i="20"/>
  <c r="K4439" i="20"/>
  <c r="L4439" i="20"/>
  <c r="M4439" i="20"/>
  <c r="J4440" i="20"/>
  <c r="K4440" i="20"/>
  <c r="L4440" i="20"/>
  <c r="M4440" i="20"/>
  <c r="J4441" i="20"/>
  <c r="K4441" i="20"/>
  <c r="L4441" i="20"/>
  <c r="M4441" i="20"/>
  <c r="J4442" i="20"/>
  <c r="K4442" i="20"/>
  <c r="L4442" i="20"/>
  <c r="M4442" i="20"/>
  <c r="J4443" i="20"/>
  <c r="K4443" i="20"/>
  <c r="L4443" i="20"/>
  <c r="M4443" i="20"/>
  <c r="J4444" i="20"/>
  <c r="K4444" i="20"/>
  <c r="L4444" i="20"/>
  <c r="M4444" i="20"/>
  <c r="J4445" i="20"/>
  <c r="K4445" i="20"/>
  <c r="L4445" i="20"/>
  <c r="M4445" i="20"/>
  <c r="J4446" i="20"/>
  <c r="K4446" i="20"/>
  <c r="L4446" i="20"/>
  <c r="M4446" i="20"/>
  <c r="J4447" i="20"/>
  <c r="K4447" i="20"/>
  <c r="L4447" i="20"/>
  <c r="M4447" i="20"/>
  <c r="J4448" i="20"/>
  <c r="K4448" i="20"/>
  <c r="L4448" i="20"/>
  <c r="M4448" i="20"/>
  <c r="J4449" i="20"/>
  <c r="K4449" i="20"/>
  <c r="L4449" i="20"/>
  <c r="M4449" i="20"/>
  <c r="J4450" i="20"/>
  <c r="K4450" i="20"/>
  <c r="L4450" i="20"/>
  <c r="M4450" i="20"/>
  <c r="J4451" i="20"/>
  <c r="K4451" i="20"/>
  <c r="L4451" i="20"/>
  <c r="M4451" i="20"/>
  <c r="J4452" i="20"/>
  <c r="K4452" i="20"/>
  <c r="L4452" i="20"/>
  <c r="M4452" i="20"/>
  <c r="J4453" i="20"/>
  <c r="K4453" i="20"/>
  <c r="L4453" i="20"/>
  <c r="M4453" i="20"/>
  <c r="J4454" i="20"/>
  <c r="K4454" i="20"/>
  <c r="L4454" i="20"/>
  <c r="M4454" i="20"/>
  <c r="J4455" i="20"/>
  <c r="K4455" i="20"/>
  <c r="L4455" i="20"/>
  <c r="M4455" i="20"/>
  <c r="J4456" i="20"/>
  <c r="K4456" i="20"/>
  <c r="L4456" i="20"/>
  <c r="M4456" i="20"/>
  <c r="J4457" i="20"/>
  <c r="K4457" i="20"/>
  <c r="L4457" i="20"/>
  <c r="M4457" i="20"/>
  <c r="J4458" i="20"/>
  <c r="K4458" i="20"/>
  <c r="L4458" i="20"/>
  <c r="M4458" i="20"/>
  <c r="J4459" i="20"/>
  <c r="K4459" i="20"/>
  <c r="L4459" i="20"/>
  <c r="M4459" i="20"/>
  <c r="J4460" i="20"/>
  <c r="K4460" i="20"/>
  <c r="L4460" i="20"/>
  <c r="M4460" i="20"/>
  <c r="J4461" i="20"/>
  <c r="K4461" i="20"/>
  <c r="L4461" i="20"/>
  <c r="M4461" i="20"/>
  <c r="J4462" i="20"/>
  <c r="K4462" i="20"/>
  <c r="L4462" i="20"/>
  <c r="M4462" i="20"/>
  <c r="J4463" i="20"/>
  <c r="K4463" i="20"/>
  <c r="L4463" i="20"/>
  <c r="M4463" i="20"/>
  <c r="J4464" i="20"/>
  <c r="K4464" i="20"/>
  <c r="L4464" i="20"/>
  <c r="M4464" i="20"/>
  <c r="J4465" i="20"/>
  <c r="K4465" i="20"/>
  <c r="L4465" i="20"/>
  <c r="M4465" i="20"/>
  <c r="J4466" i="20"/>
  <c r="K4466" i="20"/>
  <c r="L4466" i="20"/>
  <c r="M4466" i="20"/>
  <c r="J4467" i="20"/>
  <c r="K4467" i="20"/>
  <c r="L4467" i="20"/>
  <c r="M4467" i="20"/>
  <c r="J4468" i="20"/>
  <c r="K4468" i="20"/>
  <c r="L4468" i="20"/>
  <c r="M4468" i="20"/>
  <c r="J4469" i="20"/>
  <c r="K4469" i="20"/>
  <c r="L4469" i="20"/>
  <c r="M4469" i="20"/>
  <c r="J4470" i="20"/>
  <c r="K4470" i="20"/>
  <c r="L4470" i="20"/>
  <c r="M4470" i="20"/>
  <c r="J4471" i="20"/>
  <c r="K4471" i="20"/>
  <c r="L4471" i="20"/>
  <c r="M4471" i="20"/>
  <c r="J4472" i="20"/>
  <c r="K4472" i="20"/>
  <c r="L4472" i="20"/>
  <c r="M4472" i="20"/>
  <c r="J4473" i="20"/>
  <c r="K4473" i="20"/>
  <c r="L4473" i="20"/>
  <c r="M4473" i="20"/>
  <c r="J4474" i="20"/>
  <c r="K4474" i="20"/>
  <c r="L4474" i="20"/>
  <c r="M4474" i="20"/>
  <c r="J4475" i="20"/>
  <c r="K4475" i="20"/>
  <c r="L4475" i="20"/>
  <c r="M4475" i="20"/>
  <c r="J4476" i="20"/>
  <c r="K4476" i="20"/>
  <c r="L4476" i="20"/>
  <c r="M4476" i="20"/>
  <c r="J4477" i="20"/>
  <c r="K4477" i="20"/>
  <c r="L4477" i="20"/>
  <c r="M4477" i="20"/>
  <c r="J4478" i="20"/>
  <c r="K4478" i="20"/>
  <c r="L4478" i="20"/>
  <c r="M4478" i="20"/>
  <c r="J4479" i="20"/>
  <c r="K4479" i="20"/>
  <c r="L4479" i="20"/>
  <c r="M4479" i="20"/>
  <c r="J4480" i="20"/>
  <c r="K4480" i="20"/>
  <c r="L4480" i="20"/>
  <c r="M4480" i="20"/>
  <c r="J4481" i="20"/>
  <c r="K4481" i="20"/>
  <c r="L4481" i="20"/>
  <c r="M4481" i="20"/>
  <c r="J4482" i="20"/>
  <c r="K4482" i="20"/>
  <c r="L4482" i="20"/>
  <c r="M4482" i="20"/>
  <c r="J4483" i="20"/>
  <c r="K4483" i="20"/>
  <c r="L4483" i="20"/>
  <c r="M4483" i="20"/>
  <c r="J4484" i="20"/>
  <c r="K4484" i="20"/>
  <c r="L4484" i="20"/>
  <c r="M4484" i="20"/>
  <c r="J4485" i="20"/>
  <c r="K4485" i="20"/>
  <c r="L4485" i="20"/>
  <c r="M4485" i="20"/>
  <c r="J4486" i="20"/>
  <c r="K4486" i="20"/>
  <c r="L4486" i="20"/>
  <c r="M4486" i="20"/>
  <c r="J4487" i="20"/>
  <c r="K4487" i="20"/>
  <c r="L4487" i="20"/>
  <c r="M4487" i="20"/>
  <c r="J4488" i="20"/>
  <c r="K4488" i="20"/>
  <c r="L4488" i="20"/>
  <c r="M4488" i="20"/>
  <c r="J4489" i="20"/>
  <c r="K4489" i="20"/>
  <c r="L4489" i="20"/>
  <c r="M4489" i="20"/>
  <c r="J4490" i="20"/>
  <c r="K4490" i="20"/>
  <c r="L4490" i="20"/>
  <c r="M4490" i="20"/>
  <c r="J4491" i="20"/>
  <c r="K4491" i="20"/>
  <c r="L4491" i="20"/>
  <c r="M4491" i="20"/>
  <c r="J4492" i="20"/>
  <c r="K4492" i="20"/>
  <c r="L4492" i="20"/>
  <c r="M4492" i="20"/>
  <c r="J4493" i="20"/>
  <c r="K4493" i="20"/>
  <c r="L4493" i="20"/>
  <c r="M4493" i="20"/>
  <c r="J4494" i="20"/>
  <c r="K4494" i="20"/>
  <c r="L4494" i="20"/>
  <c r="M4494" i="20"/>
  <c r="J4495" i="20"/>
  <c r="K4495" i="20"/>
  <c r="L4495" i="20"/>
  <c r="M4495" i="20"/>
  <c r="J4496" i="20"/>
  <c r="K4496" i="20"/>
  <c r="L4496" i="20"/>
  <c r="M4496" i="20"/>
  <c r="J4497" i="20"/>
  <c r="K4497" i="20"/>
  <c r="L4497" i="20"/>
  <c r="M4497" i="20"/>
  <c r="J4498" i="20"/>
  <c r="K4498" i="20"/>
  <c r="L4498" i="20"/>
  <c r="M4498" i="20"/>
  <c r="J4499" i="20"/>
  <c r="K4499" i="20"/>
  <c r="L4499" i="20"/>
  <c r="M4499" i="20"/>
  <c r="J4500" i="20"/>
  <c r="K4500" i="20"/>
  <c r="L4500" i="20"/>
  <c r="M4500" i="20"/>
  <c r="J4501" i="20"/>
  <c r="K4501" i="20"/>
  <c r="L4501" i="20"/>
  <c r="M4501" i="20"/>
  <c r="J4502" i="20"/>
  <c r="K4502" i="20"/>
  <c r="L4502" i="20"/>
  <c r="M4502" i="20"/>
  <c r="J4503" i="20"/>
  <c r="K4503" i="20"/>
  <c r="L4503" i="20"/>
  <c r="M4503" i="20"/>
  <c r="J4504" i="20"/>
  <c r="K4504" i="20"/>
  <c r="L4504" i="20"/>
  <c r="M4504" i="20"/>
  <c r="J4505" i="20"/>
  <c r="K4505" i="20"/>
  <c r="L4505" i="20"/>
  <c r="M4505" i="20"/>
  <c r="J4506" i="20"/>
  <c r="K4506" i="20"/>
  <c r="L4506" i="20"/>
  <c r="M4506" i="20"/>
  <c r="J4507" i="20"/>
  <c r="K4507" i="20"/>
  <c r="L4507" i="20"/>
  <c r="M4507" i="20"/>
  <c r="J4508" i="20"/>
  <c r="K4508" i="20"/>
  <c r="L4508" i="20"/>
  <c r="M4508" i="20"/>
  <c r="J4509" i="20"/>
  <c r="K4509" i="20"/>
  <c r="L4509" i="20"/>
  <c r="M4509" i="20"/>
  <c r="J4510" i="20"/>
  <c r="K4510" i="20"/>
  <c r="L4510" i="20"/>
  <c r="M4510" i="20"/>
  <c r="J4511" i="20"/>
  <c r="K4511" i="20"/>
  <c r="L4511" i="20"/>
  <c r="M4511" i="20"/>
  <c r="J4512" i="20"/>
  <c r="K4512" i="20"/>
  <c r="L4512" i="20"/>
  <c r="M4512" i="20"/>
  <c r="J4513" i="20"/>
  <c r="K4513" i="20"/>
  <c r="L4513" i="20"/>
  <c r="M4513" i="20"/>
  <c r="J4514" i="20"/>
  <c r="K4514" i="20"/>
  <c r="L4514" i="20"/>
  <c r="M4514" i="20"/>
  <c r="J4515" i="20"/>
  <c r="K4515" i="20"/>
  <c r="L4515" i="20"/>
  <c r="M4515" i="20"/>
  <c r="J4516" i="20"/>
  <c r="K4516" i="20"/>
  <c r="L4516" i="20"/>
  <c r="M4516" i="20"/>
  <c r="J4517" i="20"/>
  <c r="K4517" i="20"/>
  <c r="L4517" i="20"/>
  <c r="M4517" i="20"/>
  <c r="J4518" i="20"/>
  <c r="K4518" i="20"/>
  <c r="L4518" i="20"/>
  <c r="M4518" i="20"/>
  <c r="J4519" i="20"/>
  <c r="K4519" i="20"/>
  <c r="L4519" i="20"/>
  <c r="M4519" i="20"/>
  <c r="J4520" i="20"/>
  <c r="K4520" i="20"/>
  <c r="L4520" i="20"/>
  <c r="M4520" i="20"/>
  <c r="J4521" i="20"/>
  <c r="K4521" i="20"/>
  <c r="L4521" i="20"/>
  <c r="M4521" i="20"/>
  <c r="J4522" i="20"/>
  <c r="K4522" i="20"/>
  <c r="L4522" i="20"/>
  <c r="M4522" i="20"/>
  <c r="J4523" i="20"/>
  <c r="K4523" i="20"/>
  <c r="L4523" i="20"/>
  <c r="M4523" i="20"/>
  <c r="J4524" i="20"/>
  <c r="K4524" i="20"/>
  <c r="L4524" i="20"/>
  <c r="M4524" i="20"/>
  <c r="J4525" i="20"/>
  <c r="K4525" i="20"/>
  <c r="L4525" i="20"/>
  <c r="M4525" i="20"/>
  <c r="J4526" i="20"/>
  <c r="K4526" i="20"/>
  <c r="L4526" i="20"/>
  <c r="M4526" i="20"/>
  <c r="J4527" i="20"/>
  <c r="K4527" i="20"/>
  <c r="L4527" i="20"/>
  <c r="M4527" i="20"/>
  <c r="J4528" i="20"/>
  <c r="K4528" i="20"/>
  <c r="L4528" i="20"/>
  <c r="M4528" i="20"/>
  <c r="J4529" i="20"/>
  <c r="K4529" i="20"/>
  <c r="L4529" i="20"/>
  <c r="M4529" i="20"/>
  <c r="J4530" i="20"/>
  <c r="K4530" i="20"/>
  <c r="L4530" i="20"/>
  <c r="M4530" i="20"/>
  <c r="J4531" i="20"/>
  <c r="K4531" i="20"/>
  <c r="L4531" i="20"/>
  <c r="M4531" i="20"/>
  <c r="J4532" i="20"/>
  <c r="K4532" i="20"/>
  <c r="L4532" i="20"/>
  <c r="M4532" i="20"/>
  <c r="J4533" i="20"/>
  <c r="K4533" i="20"/>
  <c r="L4533" i="20"/>
  <c r="M4533" i="20"/>
  <c r="J4534" i="20"/>
  <c r="K4534" i="20"/>
  <c r="L4534" i="20"/>
  <c r="M4534" i="20"/>
  <c r="J4535" i="20"/>
  <c r="K4535" i="20"/>
  <c r="L4535" i="20"/>
  <c r="M4535" i="20"/>
  <c r="J4536" i="20"/>
  <c r="K4536" i="20"/>
  <c r="L4536" i="20"/>
  <c r="M4536" i="20"/>
  <c r="J4537" i="20"/>
  <c r="K4537" i="20"/>
  <c r="L4537" i="20"/>
  <c r="M4537" i="20"/>
  <c r="J4538" i="20"/>
  <c r="K4538" i="20"/>
  <c r="L4538" i="20"/>
  <c r="M4538" i="20"/>
  <c r="J4539" i="20"/>
  <c r="K4539" i="20"/>
  <c r="L4539" i="20"/>
  <c r="M4539" i="20"/>
  <c r="J4540" i="20"/>
  <c r="K4540" i="20"/>
  <c r="L4540" i="20"/>
  <c r="M4540" i="20"/>
  <c r="J4541" i="20"/>
  <c r="K4541" i="20"/>
  <c r="L4541" i="20"/>
  <c r="M4541" i="20"/>
  <c r="J4542" i="20"/>
  <c r="K4542" i="20"/>
  <c r="L4542" i="20"/>
  <c r="M4542" i="20"/>
  <c r="J4543" i="20"/>
  <c r="K4543" i="20"/>
  <c r="L4543" i="20"/>
  <c r="M4543" i="20"/>
  <c r="J4544" i="20"/>
  <c r="K4544" i="20"/>
  <c r="L4544" i="20"/>
  <c r="M4544" i="20"/>
  <c r="J4545" i="20"/>
  <c r="K4545" i="20"/>
  <c r="L4545" i="20"/>
  <c r="M4545" i="20"/>
  <c r="J4546" i="20"/>
  <c r="K4546" i="20"/>
  <c r="L4546" i="20"/>
  <c r="M4546" i="20"/>
  <c r="J4547" i="20"/>
  <c r="K4547" i="20"/>
  <c r="L4547" i="20"/>
  <c r="M4547" i="20"/>
  <c r="J4548" i="20"/>
  <c r="K4548" i="20"/>
  <c r="L4548" i="20"/>
  <c r="M4548" i="20"/>
  <c r="J4549" i="20"/>
  <c r="K4549" i="20"/>
  <c r="L4549" i="20"/>
  <c r="M4549" i="20"/>
  <c r="J4550" i="20"/>
  <c r="K4550" i="20"/>
  <c r="L4550" i="20"/>
  <c r="M4550" i="20"/>
  <c r="J4551" i="20"/>
  <c r="K4551" i="20"/>
  <c r="L4551" i="20"/>
  <c r="M4551" i="20"/>
  <c r="J4552" i="20"/>
  <c r="K4552" i="20"/>
  <c r="L4552" i="20"/>
  <c r="M4552" i="20"/>
  <c r="J4553" i="20"/>
  <c r="K4553" i="20"/>
  <c r="L4553" i="20"/>
  <c r="M4553" i="20"/>
  <c r="J4554" i="20"/>
  <c r="K4554" i="20"/>
  <c r="L4554" i="20"/>
  <c r="M4554" i="20"/>
  <c r="J4555" i="20"/>
  <c r="K4555" i="20"/>
  <c r="L4555" i="20"/>
  <c r="M4555" i="20"/>
  <c r="J4556" i="20"/>
  <c r="K4556" i="20"/>
  <c r="L4556" i="20"/>
  <c r="M4556" i="20"/>
  <c r="J4557" i="20"/>
  <c r="K4557" i="20"/>
  <c r="L4557" i="20"/>
  <c r="M4557" i="20"/>
  <c r="J4558" i="20"/>
  <c r="K4558" i="20"/>
  <c r="L4558" i="20"/>
  <c r="M4558" i="20"/>
  <c r="J4559" i="20"/>
  <c r="K4559" i="20"/>
  <c r="L4559" i="20"/>
  <c r="M4559" i="20"/>
  <c r="J4560" i="20"/>
  <c r="K4560" i="20"/>
  <c r="L4560" i="20"/>
  <c r="M4560" i="20"/>
  <c r="J4561" i="20"/>
  <c r="K4561" i="20"/>
  <c r="L4561" i="20"/>
  <c r="M4561" i="20"/>
  <c r="J4562" i="20"/>
  <c r="K4562" i="20"/>
  <c r="L4562" i="20"/>
  <c r="M4562" i="20"/>
  <c r="J4563" i="20"/>
  <c r="K4563" i="20"/>
  <c r="L4563" i="20"/>
  <c r="M4563" i="20"/>
  <c r="J4564" i="20"/>
  <c r="K4564" i="20"/>
  <c r="L4564" i="20"/>
  <c r="M4564" i="20"/>
  <c r="J4565" i="20"/>
  <c r="K4565" i="20"/>
  <c r="L4565" i="20"/>
  <c r="M4565" i="20"/>
  <c r="J4566" i="20"/>
  <c r="K4566" i="20"/>
  <c r="L4566" i="20"/>
  <c r="M4566" i="20"/>
  <c r="J4567" i="20"/>
  <c r="K4567" i="20"/>
  <c r="L4567" i="20"/>
  <c r="M4567" i="20"/>
  <c r="J4568" i="20"/>
  <c r="K4568" i="20"/>
  <c r="L4568" i="20"/>
  <c r="M4568" i="20"/>
  <c r="J4569" i="20"/>
  <c r="K4569" i="20"/>
  <c r="L4569" i="20"/>
  <c r="M4569" i="20"/>
  <c r="J4570" i="20"/>
  <c r="K4570" i="20"/>
  <c r="L4570" i="20"/>
  <c r="M4570" i="20"/>
  <c r="J4571" i="20"/>
  <c r="K4571" i="20"/>
  <c r="L4571" i="20"/>
  <c r="M4571" i="20"/>
  <c r="J4572" i="20"/>
  <c r="K4572" i="20"/>
  <c r="L4572" i="20"/>
  <c r="M4572" i="20"/>
  <c r="J4573" i="20"/>
  <c r="K4573" i="20"/>
  <c r="L4573" i="20"/>
  <c r="M4573" i="20"/>
  <c r="J4574" i="20"/>
  <c r="K4574" i="20"/>
  <c r="L4574" i="20"/>
  <c r="M4574" i="20"/>
  <c r="J4575" i="20"/>
  <c r="K4575" i="20"/>
  <c r="L4575" i="20"/>
  <c r="M4575" i="20"/>
  <c r="J4576" i="20"/>
  <c r="K4576" i="20"/>
  <c r="L4576" i="20"/>
  <c r="M4576" i="20"/>
  <c r="J4577" i="20"/>
  <c r="K4577" i="20"/>
  <c r="L4577" i="20"/>
  <c r="M4577" i="20"/>
  <c r="J4578" i="20"/>
  <c r="K4578" i="20"/>
  <c r="L4578" i="20"/>
  <c r="M4578" i="20"/>
  <c r="J4579" i="20"/>
  <c r="K4579" i="20"/>
  <c r="L4579" i="20"/>
  <c r="M4579" i="20"/>
  <c r="J4580" i="20"/>
  <c r="K4580" i="20"/>
  <c r="L4580" i="20"/>
  <c r="M4580" i="20"/>
  <c r="J4581" i="20"/>
  <c r="K4581" i="20"/>
  <c r="L4581" i="20"/>
  <c r="M4581" i="20"/>
  <c r="J4582" i="20"/>
  <c r="K4582" i="20"/>
  <c r="L4582" i="20"/>
  <c r="M4582" i="20"/>
  <c r="J4583" i="20"/>
  <c r="K4583" i="20"/>
  <c r="L4583" i="20"/>
  <c r="M4583" i="20"/>
  <c r="J4584" i="20"/>
  <c r="K4584" i="20"/>
  <c r="L4584" i="20"/>
  <c r="M4584" i="20"/>
  <c r="J4585" i="20"/>
  <c r="K4585" i="20"/>
  <c r="L4585" i="20"/>
  <c r="M4585" i="20"/>
  <c r="J4586" i="20"/>
  <c r="K4586" i="20"/>
  <c r="L4586" i="20"/>
  <c r="M4586" i="20"/>
  <c r="J4587" i="20"/>
  <c r="K4587" i="20"/>
  <c r="L4587" i="20"/>
  <c r="M4587" i="20"/>
  <c r="J4588" i="20"/>
  <c r="K4588" i="20"/>
  <c r="L4588" i="20"/>
  <c r="M4588" i="20"/>
  <c r="J4589" i="20"/>
  <c r="K4589" i="20"/>
  <c r="L4589" i="20"/>
  <c r="M4589" i="20"/>
  <c r="J4590" i="20"/>
  <c r="K4590" i="20"/>
  <c r="L4590" i="20"/>
  <c r="M4590" i="20"/>
  <c r="J4591" i="20"/>
  <c r="K4591" i="20"/>
  <c r="L4591" i="20"/>
  <c r="M4591" i="20"/>
  <c r="J4592" i="20"/>
  <c r="K4592" i="20"/>
  <c r="L4592" i="20"/>
  <c r="M4592" i="20"/>
  <c r="J4593" i="20"/>
  <c r="K4593" i="20"/>
  <c r="L4593" i="20"/>
  <c r="M4593" i="20"/>
  <c r="J4594" i="20"/>
  <c r="K4594" i="20"/>
  <c r="L4594" i="20"/>
  <c r="M4594" i="20"/>
  <c r="J4595" i="20"/>
  <c r="K4595" i="20"/>
  <c r="L4595" i="20"/>
  <c r="M4595" i="20"/>
  <c r="J4596" i="20"/>
  <c r="K4596" i="20"/>
  <c r="L4596" i="20"/>
  <c r="M4596" i="20"/>
  <c r="J4597" i="20"/>
  <c r="K4597" i="20"/>
  <c r="L4597" i="20"/>
  <c r="M4597" i="20"/>
  <c r="J4598" i="20"/>
  <c r="K4598" i="20"/>
  <c r="L4598" i="20"/>
  <c r="M4598" i="20"/>
  <c r="J4599" i="20"/>
  <c r="K4599" i="20"/>
  <c r="L4599" i="20"/>
  <c r="M4599" i="20"/>
  <c r="J4600" i="20"/>
  <c r="K4600" i="20"/>
  <c r="L4600" i="20"/>
  <c r="M4600" i="20"/>
  <c r="J4601" i="20"/>
  <c r="K4601" i="20"/>
  <c r="L4601" i="20"/>
  <c r="M4601" i="20"/>
  <c r="J4602" i="20"/>
  <c r="K4602" i="20"/>
  <c r="L4602" i="20"/>
  <c r="M4602" i="20"/>
  <c r="J4603" i="20"/>
  <c r="K4603" i="20"/>
  <c r="L4603" i="20"/>
  <c r="M4603" i="20"/>
  <c r="J4604" i="20"/>
  <c r="K4604" i="20"/>
  <c r="L4604" i="20"/>
  <c r="M4604" i="20"/>
  <c r="J4605" i="20"/>
  <c r="K4605" i="20"/>
  <c r="L4605" i="20"/>
  <c r="M4605" i="20"/>
  <c r="J4606" i="20"/>
  <c r="K4606" i="20"/>
  <c r="L4606" i="20"/>
  <c r="M4606" i="20"/>
  <c r="J4607" i="20"/>
  <c r="K4607" i="20"/>
  <c r="L4607" i="20"/>
  <c r="M4607" i="20"/>
  <c r="J4608" i="20"/>
  <c r="K4608" i="20"/>
  <c r="L4608" i="20"/>
  <c r="M4608" i="20"/>
  <c r="J4609" i="20"/>
  <c r="K4609" i="20"/>
  <c r="L4609" i="20"/>
  <c r="M4609" i="20"/>
  <c r="J4610" i="20"/>
  <c r="K4610" i="20"/>
  <c r="L4610" i="20"/>
  <c r="M4610" i="20"/>
  <c r="J4611" i="20"/>
  <c r="K4611" i="20"/>
  <c r="L4611" i="20"/>
  <c r="M4611" i="20"/>
  <c r="J4612" i="20"/>
  <c r="K4612" i="20"/>
  <c r="L4612" i="20"/>
  <c r="M4612" i="20"/>
  <c r="J4613" i="20"/>
  <c r="K4613" i="20"/>
  <c r="L4613" i="20"/>
  <c r="M4613" i="20"/>
  <c r="J4614" i="20"/>
  <c r="K4614" i="20"/>
  <c r="L4614" i="20"/>
  <c r="M4614" i="20"/>
  <c r="J4615" i="20"/>
  <c r="K4615" i="20"/>
  <c r="L4615" i="20"/>
  <c r="M4615" i="20"/>
  <c r="J4616" i="20"/>
  <c r="K4616" i="20"/>
  <c r="L4616" i="20"/>
  <c r="M4616" i="20"/>
  <c r="J4617" i="20"/>
  <c r="K4617" i="20"/>
  <c r="L4617" i="20"/>
  <c r="M4617" i="20"/>
  <c r="J4618" i="20"/>
  <c r="K4618" i="20"/>
  <c r="L4618" i="20"/>
  <c r="M4618" i="20"/>
  <c r="J4619" i="20"/>
  <c r="K4619" i="20"/>
  <c r="L4619" i="20"/>
  <c r="M4619" i="20"/>
  <c r="J4620" i="20"/>
  <c r="K4620" i="20"/>
  <c r="L4620" i="20"/>
  <c r="M4620" i="20"/>
  <c r="J4621" i="20"/>
  <c r="K4621" i="20"/>
  <c r="L4621" i="20"/>
  <c r="M4621" i="20"/>
  <c r="J4622" i="20"/>
  <c r="K4622" i="20"/>
  <c r="L4622" i="20"/>
  <c r="M4622" i="20"/>
  <c r="J4623" i="20"/>
  <c r="K4623" i="20"/>
  <c r="L4623" i="20"/>
  <c r="M4623" i="20"/>
  <c r="J4624" i="20"/>
  <c r="K4624" i="20"/>
  <c r="L4624" i="20"/>
  <c r="M4624" i="20"/>
  <c r="J4625" i="20"/>
  <c r="K4625" i="20"/>
  <c r="L4625" i="20"/>
  <c r="M4625" i="20"/>
  <c r="J4626" i="20"/>
  <c r="K4626" i="20"/>
  <c r="L4626" i="20"/>
  <c r="M4626" i="20"/>
  <c r="J4627" i="20"/>
  <c r="K4627" i="20"/>
  <c r="L4627" i="20"/>
  <c r="M4627" i="20"/>
  <c r="J4628" i="20"/>
  <c r="K4628" i="20"/>
  <c r="L4628" i="20"/>
  <c r="M4628" i="20"/>
  <c r="J4629" i="20"/>
  <c r="K4629" i="20"/>
  <c r="L4629" i="20"/>
  <c r="M4629" i="20"/>
  <c r="J4630" i="20"/>
  <c r="K4630" i="20"/>
  <c r="L4630" i="20"/>
  <c r="M4630" i="20"/>
  <c r="J4631" i="20"/>
  <c r="K4631" i="20"/>
  <c r="L4631" i="20"/>
  <c r="M4631" i="20"/>
  <c r="J4632" i="20"/>
  <c r="K4632" i="20"/>
  <c r="L4632" i="20"/>
  <c r="M4632" i="20"/>
  <c r="J4633" i="20"/>
  <c r="K4633" i="20"/>
  <c r="L4633" i="20"/>
  <c r="M4633" i="20"/>
  <c r="J4634" i="20"/>
  <c r="K4634" i="20"/>
  <c r="L4634" i="20"/>
  <c r="M4634" i="20"/>
  <c r="J4635" i="20"/>
  <c r="K4635" i="20"/>
  <c r="L4635" i="20"/>
  <c r="M4635" i="20"/>
  <c r="J4636" i="20"/>
  <c r="K4636" i="20"/>
  <c r="L4636" i="20"/>
  <c r="M4636" i="20"/>
  <c r="J4637" i="20"/>
  <c r="K4637" i="20"/>
  <c r="L4637" i="20"/>
  <c r="M4637" i="20"/>
  <c r="J4638" i="20"/>
  <c r="K4638" i="20"/>
  <c r="L4638" i="20"/>
  <c r="M4638" i="20"/>
  <c r="J4639" i="20"/>
  <c r="K4639" i="20"/>
  <c r="L4639" i="20"/>
  <c r="M4639" i="20"/>
  <c r="J4640" i="20"/>
  <c r="K4640" i="20"/>
  <c r="L4640" i="20"/>
  <c r="M4640" i="20"/>
  <c r="J4641" i="20"/>
  <c r="K4641" i="20"/>
  <c r="L4641" i="20"/>
  <c r="M4641" i="20"/>
  <c r="J4642" i="20"/>
  <c r="K4642" i="20"/>
  <c r="L4642" i="20"/>
  <c r="M4642" i="20"/>
  <c r="J4643" i="20"/>
  <c r="K4643" i="20"/>
  <c r="L4643" i="20"/>
  <c r="M4643" i="20"/>
  <c r="J4644" i="20"/>
  <c r="K4644" i="20"/>
  <c r="L4644" i="20"/>
  <c r="M4644" i="20"/>
  <c r="J4645" i="20"/>
  <c r="K4645" i="20"/>
  <c r="L4645" i="20"/>
  <c r="M4645" i="20"/>
  <c r="J4646" i="20"/>
  <c r="K4646" i="20"/>
  <c r="L4646" i="20"/>
  <c r="M4646" i="20"/>
  <c r="J4647" i="20"/>
  <c r="K4647" i="20"/>
  <c r="L4647" i="20"/>
  <c r="M4647" i="20"/>
  <c r="J4648" i="20"/>
  <c r="K4648" i="20"/>
  <c r="L4648" i="20"/>
  <c r="M4648" i="20"/>
  <c r="J4649" i="20"/>
  <c r="K4649" i="20"/>
  <c r="L4649" i="20"/>
  <c r="M4649" i="20"/>
  <c r="J4650" i="20"/>
  <c r="K4650" i="20"/>
  <c r="L4650" i="20"/>
  <c r="M4650" i="20"/>
  <c r="J4651" i="20"/>
  <c r="K4651" i="20"/>
  <c r="L4651" i="20"/>
  <c r="M4651" i="20"/>
  <c r="J4652" i="20"/>
  <c r="K4652" i="20"/>
  <c r="L4652" i="20"/>
  <c r="M4652" i="20"/>
  <c r="J4653" i="20"/>
  <c r="K4653" i="20"/>
  <c r="L4653" i="20"/>
  <c r="M4653" i="20"/>
  <c r="J4654" i="20"/>
  <c r="K4654" i="20"/>
  <c r="L4654" i="20"/>
  <c r="M4654" i="20"/>
  <c r="J4655" i="20"/>
  <c r="K4655" i="20"/>
  <c r="L4655" i="20"/>
  <c r="M4655" i="20"/>
  <c r="J4656" i="20"/>
  <c r="K4656" i="20"/>
  <c r="L4656" i="20"/>
  <c r="M4656" i="20"/>
  <c r="J4657" i="20"/>
  <c r="K4657" i="20"/>
  <c r="L4657" i="20"/>
  <c r="M4657" i="20"/>
  <c r="J4658" i="20"/>
  <c r="K4658" i="20"/>
  <c r="L4658" i="20"/>
  <c r="M4658" i="20"/>
  <c r="J4659" i="20"/>
  <c r="K4659" i="20"/>
  <c r="L4659" i="20"/>
  <c r="M4659" i="20"/>
  <c r="J4660" i="20"/>
  <c r="K4660" i="20"/>
  <c r="L4660" i="20"/>
  <c r="M4660" i="20"/>
  <c r="J4661" i="20"/>
  <c r="K4661" i="20"/>
  <c r="L4661" i="20"/>
  <c r="M4661" i="20"/>
  <c r="J4662" i="20"/>
  <c r="K4662" i="20"/>
  <c r="L4662" i="20"/>
  <c r="M4662" i="20"/>
  <c r="J4663" i="20"/>
  <c r="K4663" i="20"/>
  <c r="L4663" i="20"/>
  <c r="M4663" i="20"/>
  <c r="J4664" i="20"/>
  <c r="K4664" i="20"/>
  <c r="L4664" i="20"/>
  <c r="M4664" i="20"/>
  <c r="J4665" i="20"/>
  <c r="K4665" i="20"/>
  <c r="L4665" i="20"/>
  <c r="M4665" i="20"/>
  <c r="J4666" i="20"/>
  <c r="K4666" i="20"/>
  <c r="L4666" i="20"/>
  <c r="M4666" i="20"/>
  <c r="J4667" i="20"/>
  <c r="K4667" i="20"/>
  <c r="L4667" i="20"/>
  <c r="M4667" i="20"/>
  <c r="J4668" i="20"/>
  <c r="K4668" i="20"/>
  <c r="L4668" i="20"/>
  <c r="M4668" i="20"/>
  <c r="J4669" i="20"/>
  <c r="K4669" i="20"/>
  <c r="L4669" i="20"/>
  <c r="M4669" i="20"/>
  <c r="J4670" i="20"/>
  <c r="K4670" i="20"/>
  <c r="L4670" i="20"/>
  <c r="M4670" i="20"/>
  <c r="J4671" i="20"/>
  <c r="K4671" i="20"/>
  <c r="L4671" i="20"/>
  <c r="M4671" i="20"/>
  <c r="J4672" i="20"/>
  <c r="K4672" i="20"/>
  <c r="L4672" i="20"/>
  <c r="M4672" i="20"/>
  <c r="J4673" i="20"/>
  <c r="K4673" i="20"/>
  <c r="L4673" i="20"/>
  <c r="M4673" i="20"/>
  <c r="J4674" i="20"/>
  <c r="K4674" i="20"/>
  <c r="L4674" i="20"/>
  <c r="M4674" i="20"/>
  <c r="J4675" i="20"/>
  <c r="K4675" i="20"/>
  <c r="L4675" i="20"/>
  <c r="M4675" i="20"/>
  <c r="J4676" i="20"/>
  <c r="K4676" i="20"/>
  <c r="L4676" i="20"/>
  <c r="M4676" i="20"/>
  <c r="J4677" i="20"/>
  <c r="K4677" i="20"/>
  <c r="L4677" i="20"/>
  <c r="M4677" i="20"/>
  <c r="J4678" i="20"/>
  <c r="K4678" i="20"/>
  <c r="L4678" i="20"/>
  <c r="M4678" i="20"/>
  <c r="J4679" i="20"/>
  <c r="K4679" i="20"/>
  <c r="L4679" i="20"/>
  <c r="M4679" i="20"/>
  <c r="J4680" i="20"/>
  <c r="K4680" i="20"/>
  <c r="L4680" i="20"/>
  <c r="M4680" i="20"/>
  <c r="J4681" i="20"/>
  <c r="K4681" i="20"/>
  <c r="L4681" i="20"/>
  <c r="M4681" i="20"/>
  <c r="J4682" i="20"/>
  <c r="K4682" i="20"/>
  <c r="L4682" i="20"/>
  <c r="M4682" i="20"/>
  <c r="J4683" i="20"/>
  <c r="K4683" i="20"/>
  <c r="L4683" i="20"/>
  <c r="M4683" i="20"/>
  <c r="J4684" i="20"/>
  <c r="K4684" i="20"/>
  <c r="L4684" i="20"/>
  <c r="M4684" i="20"/>
  <c r="J4685" i="20"/>
  <c r="K4685" i="20"/>
  <c r="L4685" i="20"/>
  <c r="M4685" i="20"/>
  <c r="J4686" i="20"/>
  <c r="K4686" i="20"/>
  <c r="L4686" i="20"/>
  <c r="M4686" i="20"/>
  <c r="J4687" i="20"/>
  <c r="K4687" i="20"/>
  <c r="L4687" i="20"/>
  <c r="M4687" i="20"/>
  <c r="J4688" i="20"/>
  <c r="K4688" i="20"/>
  <c r="L4688" i="20"/>
  <c r="M4688" i="20"/>
  <c r="J4689" i="20"/>
  <c r="K4689" i="20"/>
  <c r="L4689" i="20"/>
  <c r="M4689" i="20"/>
  <c r="J4690" i="20"/>
  <c r="K4690" i="20"/>
  <c r="L4690" i="20"/>
  <c r="M4690" i="20"/>
  <c r="J4691" i="20"/>
  <c r="K4691" i="20"/>
  <c r="L4691" i="20"/>
  <c r="M4691" i="20"/>
  <c r="J4692" i="20"/>
  <c r="K4692" i="20"/>
  <c r="L4692" i="20"/>
  <c r="M4692" i="20"/>
  <c r="J4693" i="20"/>
  <c r="K4693" i="20"/>
  <c r="L4693" i="20"/>
  <c r="M4693" i="20"/>
  <c r="J4694" i="20"/>
  <c r="K4694" i="20"/>
  <c r="L4694" i="20"/>
  <c r="M4694" i="20"/>
  <c r="J4695" i="20"/>
  <c r="K4695" i="20"/>
  <c r="L4695" i="20"/>
  <c r="M4695" i="20"/>
  <c r="J4696" i="20"/>
  <c r="K4696" i="20"/>
  <c r="L4696" i="20"/>
  <c r="M4696" i="20"/>
  <c r="J4697" i="20"/>
  <c r="K4697" i="20"/>
  <c r="L4697" i="20"/>
  <c r="M4697" i="20"/>
  <c r="J4698" i="20"/>
  <c r="K4698" i="20"/>
  <c r="L4698" i="20"/>
  <c r="M4698" i="20"/>
  <c r="J4699" i="20"/>
  <c r="K4699" i="20"/>
  <c r="L4699" i="20"/>
  <c r="M4699" i="20"/>
  <c r="J4700" i="20"/>
  <c r="K4700" i="20"/>
  <c r="L4700" i="20"/>
  <c r="M4700" i="20"/>
  <c r="J4701" i="20"/>
  <c r="K4701" i="20"/>
  <c r="L4701" i="20"/>
  <c r="M4701" i="20"/>
  <c r="J4702" i="20"/>
  <c r="K4702" i="20"/>
  <c r="L4702" i="20"/>
  <c r="M4702" i="20"/>
  <c r="J4703" i="20"/>
  <c r="K4703" i="20"/>
  <c r="L4703" i="20"/>
  <c r="M4703" i="20"/>
  <c r="J4704" i="20"/>
  <c r="K4704" i="20"/>
  <c r="L4704" i="20"/>
  <c r="M4704" i="20"/>
  <c r="J4705" i="20"/>
  <c r="K4705" i="20"/>
  <c r="L4705" i="20"/>
  <c r="M4705" i="20"/>
  <c r="J4706" i="20"/>
  <c r="K4706" i="20"/>
  <c r="L4706" i="20"/>
  <c r="M4706" i="20"/>
  <c r="J4707" i="20"/>
  <c r="K4707" i="20"/>
  <c r="L4707" i="20"/>
  <c r="M4707" i="20"/>
  <c r="J4708" i="20"/>
  <c r="K4708" i="20"/>
  <c r="L4708" i="20"/>
  <c r="M4708" i="20"/>
  <c r="J4709" i="20"/>
  <c r="K4709" i="20"/>
  <c r="L4709" i="20"/>
  <c r="M4709" i="20"/>
  <c r="J4710" i="20"/>
  <c r="K4710" i="20"/>
  <c r="L4710" i="20"/>
  <c r="M4710" i="20"/>
  <c r="J4711" i="20"/>
  <c r="K4711" i="20"/>
  <c r="L4711" i="20"/>
  <c r="M4711" i="20"/>
  <c r="J4712" i="20"/>
  <c r="K4712" i="20"/>
  <c r="L4712" i="20"/>
  <c r="M4712" i="20"/>
  <c r="J4713" i="20"/>
  <c r="K4713" i="20"/>
  <c r="L4713" i="20"/>
  <c r="M4713" i="20"/>
  <c r="J4714" i="20"/>
  <c r="K4714" i="20"/>
  <c r="L4714" i="20"/>
  <c r="M4714" i="20"/>
  <c r="J4715" i="20"/>
  <c r="K4715" i="20"/>
  <c r="L4715" i="20"/>
  <c r="M4715" i="20"/>
  <c r="J4716" i="20"/>
  <c r="K4716" i="20"/>
  <c r="L4716" i="20"/>
  <c r="M4716" i="20"/>
  <c r="J4717" i="20"/>
  <c r="K4717" i="20"/>
  <c r="L4717" i="20"/>
  <c r="M4717" i="20"/>
  <c r="J4718" i="20"/>
  <c r="K4718" i="20"/>
  <c r="L4718" i="20"/>
  <c r="M4718" i="20"/>
  <c r="J4719" i="20"/>
  <c r="K4719" i="20"/>
  <c r="L4719" i="20"/>
  <c r="M4719" i="20"/>
  <c r="J4720" i="20"/>
  <c r="K4720" i="20"/>
  <c r="L4720" i="20"/>
  <c r="M4720" i="20"/>
  <c r="J4721" i="20"/>
  <c r="K4721" i="20"/>
  <c r="L4721" i="20"/>
  <c r="M4721" i="20"/>
  <c r="J4722" i="20"/>
  <c r="K4722" i="20"/>
  <c r="L4722" i="20"/>
  <c r="M4722" i="20"/>
  <c r="J4723" i="20"/>
  <c r="K4723" i="20"/>
  <c r="L4723" i="20"/>
  <c r="M4723" i="20"/>
  <c r="J4724" i="20"/>
  <c r="K4724" i="20"/>
  <c r="L4724" i="20"/>
  <c r="M4724" i="20"/>
  <c r="J4725" i="20"/>
  <c r="K4725" i="20"/>
  <c r="L4725" i="20"/>
  <c r="M4725" i="20"/>
  <c r="J4726" i="20"/>
  <c r="K4726" i="20"/>
  <c r="L4726" i="20"/>
  <c r="M4726" i="20"/>
  <c r="J4727" i="20"/>
  <c r="K4727" i="20"/>
  <c r="L4727" i="20"/>
  <c r="M4727" i="20"/>
  <c r="J4728" i="20"/>
  <c r="K4728" i="20"/>
  <c r="L4728" i="20"/>
  <c r="M4728" i="20"/>
  <c r="J4729" i="20"/>
  <c r="K4729" i="20"/>
  <c r="L4729" i="20"/>
  <c r="M4729" i="20"/>
  <c r="J4730" i="20"/>
  <c r="K4730" i="20"/>
  <c r="L4730" i="20"/>
  <c r="M4730" i="20"/>
  <c r="J4731" i="20"/>
  <c r="K4731" i="20"/>
  <c r="L4731" i="20"/>
  <c r="M4731" i="20"/>
  <c r="J4732" i="20"/>
  <c r="K4732" i="20"/>
  <c r="L4732" i="20"/>
  <c r="M4732" i="20"/>
  <c r="J4733" i="20"/>
  <c r="K4733" i="20"/>
  <c r="L4733" i="20"/>
  <c r="M4733" i="20"/>
  <c r="J4734" i="20"/>
  <c r="K4734" i="20"/>
  <c r="L4734" i="20"/>
  <c r="M4734" i="20"/>
  <c r="J4735" i="20"/>
  <c r="K4735" i="20"/>
  <c r="L4735" i="20"/>
  <c r="M4735" i="20"/>
  <c r="J4736" i="20"/>
  <c r="K4736" i="20"/>
  <c r="L4736" i="20"/>
  <c r="M4736" i="20"/>
  <c r="J4737" i="20"/>
  <c r="K4737" i="20"/>
  <c r="L4737" i="20"/>
  <c r="M4737" i="20"/>
  <c r="J4738" i="20"/>
  <c r="K4738" i="20"/>
  <c r="L4738" i="20"/>
  <c r="M4738" i="20"/>
  <c r="J4739" i="20"/>
  <c r="K4739" i="20"/>
  <c r="L4739" i="20"/>
  <c r="M4739" i="20"/>
  <c r="J4740" i="20"/>
  <c r="K4740" i="20"/>
  <c r="L4740" i="20"/>
  <c r="M4740" i="20"/>
  <c r="J4741" i="20"/>
  <c r="K4741" i="20"/>
  <c r="L4741" i="20"/>
  <c r="M4741" i="20"/>
  <c r="J4742" i="20"/>
  <c r="K4742" i="20"/>
  <c r="L4742" i="20"/>
  <c r="M4742" i="20"/>
  <c r="J4743" i="20"/>
  <c r="K4743" i="20"/>
  <c r="L4743" i="20"/>
  <c r="M4743" i="20"/>
  <c r="J4744" i="20"/>
  <c r="K4744" i="20"/>
  <c r="L4744" i="20"/>
  <c r="M4744" i="20"/>
  <c r="J4745" i="20"/>
  <c r="K4745" i="20"/>
  <c r="L4745" i="20"/>
  <c r="M4745" i="20"/>
  <c r="J4746" i="20"/>
  <c r="K4746" i="20"/>
  <c r="L4746" i="20"/>
  <c r="M4746" i="20"/>
  <c r="J4747" i="20"/>
  <c r="K4747" i="20"/>
  <c r="L4747" i="20"/>
  <c r="M4747" i="20"/>
  <c r="J4748" i="20"/>
  <c r="K4748" i="20"/>
  <c r="L4748" i="20"/>
  <c r="M4748" i="20"/>
  <c r="J4749" i="20"/>
  <c r="K4749" i="20"/>
  <c r="L4749" i="20"/>
  <c r="M4749" i="20"/>
  <c r="J4750" i="20"/>
  <c r="K4750" i="20"/>
  <c r="L4750" i="20"/>
  <c r="M4750" i="20"/>
  <c r="J4751" i="20"/>
  <c r="K4751" i="20"/>
  <c r="L4751" i="20"/>
  <c r="M4751" i="20"/>
  <c r="J4752" i="20"/>
  <c r="K4752" i="20"/>
  <c r="L4752" i="20"/>
  <c r="M4752" i="20"/>
  <c r="J4753" i="20"/>
  <c r="K4753" i="20"/>
  <c r="L4753" i="20"/>
  <c r="M4753" i="20"/>
  <c r="J4754" i="20"/>
  <c r="K4754" i="20"/>
  <c r="L4754" i="20"/>
  <c r="M4754" i="20"/>
  <c r="J4755" i="20"/>
  <c r="K4755" i="20"/>
  <c r="L4755" i="20"/>
  <c r="M4755" i="20"/>
  <c r="J4756" i="20"/>
  <c r="K4756" i="20"/>
  <c r="L4756" i="20"/>
  <c r="M4756" i="20"/>
  <c r="J4757" i="20"/>
  <c r="K4757" i="20"/>
  <c r="L4757" i="20"/>
  <c r="M4757" i="20"/>
  <c r="J4758" i="20"/>
  <c r="K4758" i="20"/>
  <c r="L4758" i="20"/>
  <c r="M4758" i="20"/>
  <c r="J4759" i="20"/>
  <c r="K4759" i="20"/>
  <c r="L4759" i="20"/>
  <c r="M4759" i="20"/>
  <c r="J4760" i="20"/>
  <c r="K4760" i="20"/>
  <c r="L4760" i="20"/>
  <c r="M4760" i="20"/>
  <c r="J4761" i="20"/>
  <c r="K4761" i="20"/>
  <c r="L4761" i="20"/>
  <c r="M4761" i="20"/>
  <c r="J4762" i="20"/>
  <c r="K4762" i="20"/>
  <c r="L4762" i="20"/>
  <c r="M4762" i="20"/>
  <c r="J4763" i="20"/>
  <c r="K4763" i="20"/>
  <c r="L4763" i="20"/>
  <c r="M4763" i="20"/>
  <c r="J4764" i="20"/>
  <c r="K4764" i="20"/>
  <c r="L4764" i="20"/>
  <c r="M4764" i="20"/>
  <c r="J4765" i="20"/>
  <c r="K4765" i="20"/>
  <c r="L4765" i="20"/>
  <c r="M4765" i="20"/>
  <c r="J4766" i="20"/>
  <c r="K4766" i="20"/>
  <c r="L4766" i="20"/>
  <c r="M4766" i="20"/>
  <c r="J4767" i="20"/>
  <c r="K4767" i="20"/>
  <c r="L4767" i="20"/>
  <c r="M4767" i="20"/>
  <c r="J4768" i="20"/>
  <c r="K4768" i="20"/>
  <c r="L4768" i="20"/>
  <c r="M4768" i="20"/>
  <c r="J4769" i="20"/>
  <c r="K4769" i="20"/>
  <c r="L4769" i="20"/>
  <c r="M4769" i="20"/>
  <c r="J4770" i="20"/>
  <c r="K4770" i="20"/>
  <c r="L4770" i="20"/>
  <c r="M4770" i="20"/>
  <c r="J4771" i="20"/>
  <c r="K4771" i="20"/>
  <c r="L4771" i="20"/>
  <c r="M4771" i="20"/>
  <c r="J4772" i="20"/>
  <c r="K4772" i="20"/>
  <c r="L4772" i="20"/>
  <c r="M4772" i="20"/>
  <c r="J4773" i="20"/>
  <c r="K4773" i="20"/>
  <c r="L4773" i="20"/>
  <c r="M4773" i="20"/>
  <c r="J4774" i="20"/>
  <c r="K4774" i="20"/>
  <c r="L4774" i="20"/>
  <c r="M4774" i="20"/>
  <c r="J4775" i="20"/>
  <c r="K4775" i="20"/>
  <c r="L4775" i="20"/>
  <c r="M4775" i="20"/>
  <c r="J4776" i="20"/>
  <c r="K4776" i="20"/>
  <c r="L4776" i="20"/>
  <c r="M4776" i="20"/>
  <c r="J4777" i="20"/>
  <c r="K4777" i="20"/>
  <c r="L4777" i="20"/>
  <c r="M4777" i="20"/>
  <c r="J4778" i="20"/>
  <c r="K4778" i="20"/>
  <c r="L4778" i="20"/>
  <c r="M4778" i="20"/>
  <c r="J4779" i="20"/>
  <c r="K4779" i="20"/>
  <c r="L4779" i="20"/>
  <c r="M4779" i="20"/>
  <c r="J4780" i="20"/>
  <c r="K4780" i="20"/>
  <c r="L4780" i="20"/>
  <c r="M4780" i="20"/>
  <c r="J4781" i="20"/>
  <c r="K4781" i="20"/>
  <c r="L4781" i="20"/>
  <c r="M4781" i="20"/>
  <c r="J4782" i="20"/>
  <c r="K4782" i="20"/>
  <c r="L4782" i="20"/>
  <c r="M4782" i="20"/>
  <c r="J4783" i="20"/>
  <c r="K4783" i="20"/>
  <c r="L4783" i="20"/>
  <c r="M4783" i="20"/>
  <c r="J4784" i="20"/>
  <c r="K4784" i="20"/>
  <c r="L4784" i="20"/>
  <c r="M4784" i="20"/>
  <c r="J4785" i="20"/>
  <c r="K4785" i="20"/>
  <c r="L4785" i="20"/>
  <c r="M4785" i="20"/>
  <c r="J4786" i="20"/>
  <c r="K4786" i="20"/>
  <c r="L4786" i="20"/>
  <c r="M4786" i="20"/>
  <c r="J4787" i="20"/>
  <c r="K4787" i="20"/>
  <c r="L4787" i="20"/>
  <c r="M4787" i="20"/>
  <c r="J4788" i="20"/>
  <c r="K4788" i="20"/>
  <c r="L4788" i="20"/>
  <c r="M4788" i="20"/>
  <c r="J4789" i="20"/>
  <c r="K4789" i="20"/>
  <c r="L4789" i="20"/>
  <c r="M4789" i="20"/>
  <c r="J4790" i="20"/>
  <c r="K4790" i="20"/>
  <c r="L4790" i="20"/>
  <c r="M4790" i="20"/>
  <c r="J4791" i="20"/>
  <c r="K4791" i="20"/>
  <c r="L4791" i="20"/>
  <c r="M4791" i="20"/>
  <c r="J4792" i="20"/>
  <c r="K4792" i="20"/>
  <c r="L4792" i="20"/>
  <c r="M4792" i="20"/>
  <c r="J4793" i="20"/>
  <c r="K4793" i="20"/>
  <c r="L4793" i="20"/>
  <c r="M4793" i="20"/>
  <c r="J4794" i="20"/>
  <c r="K4794" i="20"/>
  <c r="L4794" i="20"/>
  <c r="M4794" i="20"/>
  <c r="J4795" i="20"/>
  <c r="K4795" i="20"/>
  <c r="L4795" i="20"/>
  <c r="M4795" i="20"/>
  <c r="J4796" i="20"/>
  <c r="K4796" i="20"/>
  <c r="L4796" i="20"/>
  <c r="M4796" i="20"/>
  <c r="J4797" i="20"/>
  <c r="K4797" i="20"/>
  <c r="L4797" i="20"/>
  <c r="M4797" i="20"/>
  <c r="J4798" i="20"/>
  <c r="K4798" i="20"/>
  <c r="L4798" i="20"/>
  <c r="M4798" i="20"/>
  <c r="J4799" i="20"/>
  <c r="K4799" i="20"/>
  <c r="L4799" i="20"/>
  <c r="M4799" i="20"/>
  <c r="J4800" i="20"/>
  <c r="K4800" i="20"/>
  <c r="L4800" i="20"/>
  <c r="M4800" i="20"/>
  <c r="J4801" i="20"/>
  <c r="K4801" i="20"/>
  <c r="L4801" i="20"/>
  <c r="M4801" i="20"/>
  <c r="J4802" i="20"/>
  <c r="K4802" i="20"/>
  <c r="L4802" i="20"/>
  <c r="M4802" i="20"/>
  <c r="J4803" i="20"/>
  <c r="K4803" i="20"/>
  <c r="L4803" i="20"/>
  <c r="M4803" i="20"/>
  <c r="J4804" i="20"/>
  <c r="K4804" i="20"/>
  <c r="L4804" i="20"/>
  <c r="M4804" i="20"/>
  <c r="J4805" i="20"/>
  <c r="K4805" i="20"/>
  <c r="L4805" i="20"/>
  <c r="M4805" i="20"/>
  <c r="J4806" i="20"/>
  <c r="K4806" i="20"/>
  <c r="L4806" i="20"/>
  <c r="M4806" i="20"/>
  <c r="J4807" i="20"/>
  <c r="K4807" i="20"/>
  <c r="L4807" i="20"/>
  <c r="M4807" i="20"/>
  <c r="J4808" i="20"/>
  <c r="K4808" i="20"/>
  <c r="L4808" i="20"/>
  <c r="M4808" i="20"/>
  <c r="J4809" i="20"/>
  <c r="K4809" i="20"/>
  <c r="L4809" i="20"/>
  <c r="M4809" i="20"/>
  <c r="J4810" i="20"/>
  <c r="K4810" i="20"/>
  <c r="L4810" i="20"/>
  <c r="M4810" i="20"/>
  <c r="J4811" i="20"/>
  <c r="K4811" i="20"/>
  <c r="L4811" i="20"/>
  <c r="M4811" i="20"/>
  <c r="J4812" i="20"/>
  <c r="K4812" i="20"/>
  <c r="L4812" i="20"/>
  <c r="M4812" i="20"/>
  <c r="J4813" i="20"/>
  <c r="K4813" i="20"/>
  <c r="L4813" i="20"/>
  <c r="M4813" i="20"/>
  <c r="J4814" i="20"/>
  <c r="K4814" i="20"/>
  <c r="L4814" i="20"/>
  <c r="M4814" i="20"/>
  <c r="J4815" i="20"/>
  <c r="K4815" i="20"/>
  <c r="L4815" i="20"/>
  <c r="M4815" i="20"/>
  <c r="J4816" i="20"/>
  <c r="K4816" i="20"/>
  <c r="L4816" i="20"/>
  <c r="M4816" i="20"/>
  <c r="J4817" i="20"/>
  <c r="K4817" i="20"/>
  <c r="L4817" i="20"/>
  <c r="M4817" i="20"/>
  <c r="J4818" i="20"/>
  <c r="K4818" i="20"/>
  <c r="L4818" i="20"/>
  <c r="M4818" i="20"/>
  <c r="J4819" i="20"/>
  <c r="K4819" i="20"/>
  <c r="L4819" i="20"/>
  <c r="M4819" i="20"/>
  <c r="J4820" i="20"/>
  <c r="K4820" i="20"/>
  <c r="L4820" i="20"/>
  <c r="M4820" i="20"/>
  <c r="J4821" i="20"/>
  <c r="K4821" i="20"/>
  <c r="L4821" i="20"/>
  <c r="M4821" i="20"/>
  <c r="J4822" i="20"/>
  <c r="K4822" i="20"/>
  <c r="L4822" i="20"/>
  <c r="M4822" i="20"/>
  <c r="J4823" i="20"/>
  <c r="K4823" i="20"/>
  <c r="L4823" i="20"/>
  <c r="M4823" i="20"/>
  <c r="J4824" i="20"/>
  <c r="K4824" i="20"/>
  <c r="L4824" i="20"/>
  <c r="M4824" i="20"/>
  <c r="J4825" i="20"/>
  <c r="K4825" i="20"/>
  <c r="L4825" i="20"/>
  <c r="M4825" i="20"/>
  <c r="J4826" i="20"/>
  <c r="K4826" i="20"/>
  <c r="L4826" i="20"/>
  <c r="M4826" i="20"/>
  <c r="J4827" i="20"/>
  <c r="K4827" i="20"/>
  <c r="L4827" i="20"/>
  <c r="M4827" i="20"/>
  <c r="J4828" i="20"/>
  <c r="K4828" i="20"/>
  <c r="L4828" i="20"/>
  <c r="M4828" i="20"/>
  <c r="J4829" i="20"/>
  <c r="K4829" i="20"/>
  <c r="L4829" i="20"/>
  <c r="M4829" i="20"/>
  <c r="J4830" i="20"/>
  <c r="K4830" i="20"/>
  <c r="L4830" i="20"/>
  <c r="M4830" i="20"/>
  <c r="J4831" i="20"/>
  <c r="K4831" i="20"/>
  <c r="L4831" i="20"/>
  <c r="M4831" i="20"/>
  <c r="J4832" i="20"/>
  <c r="K4832" i="20"/>
  <c r="L4832" i="20"/>
  <c r="M4832" i="20"/>
  <c r="J4833" i="20"/>
  <c r="K4833" i="20"/>
  <c r="L4833" i="20"/>
  <c r="M4833" i="20"/>
  <c r="J4834" i="20"/>
  <c r="K4834" i="20"/>
  <c r="L4834" i="20"/>
  <c r="M4834" i="20"/>
  <c r="J4835" i="20"/>
  <c r="K4835" i="20"/>
  <c r="L4835" i="20"/>
  <c r="M4835" i="20"/>
  <c r="J4836" i="20"/>
  <c r="K4836" i="20"/>
  <c r="L4836" i="20"/>
  <c r="M4836" i="20"/>
  <c r="J4837" i="20"/>
  <c r="K4837" i="20"/>
  <c r="L4837" i="20"/>
  <c r="M4837" i="20"/>
  <c r="J4838" i="20"/>
  <c r="K4838" i="20"/>
  <c r="L4838" i="20"/>
  <c r="M4838" i="20"/>
  <c r="J4839" i="20"/>
  <c r="K4839" i="20"/>
  <c r="L4839" i="20"/>
  <c r="M4839" i="20"/>
  <c r="J4840" i="20"/>
  <c r="K4840" i="20"/>
  <c r="L4840" i="20"/>
  <c r="M4840" i="20"/>
  <c r="J4841" i="20"/>
  <c r="K4841" i="20"/>
  <c r="L4841" i="20"/>
  <c r="M4841" i="20"/>
  <c r="J4842" i="20"/>
  <c r="K4842" i="20"/>
  <c r="L4842" i="20"/>
  <c r="M4842" i="20"/>
  <c r="J4843" i="20"/>
  <c r="K4843" i="20"/>
  <c r="L4843" i="20"/>
  <c r="M4843" i="20"/>
  <c r="J4844" i="20"/>
  <c r="K4844" i="20"/>
  <c r="L4844" i="20"/>
  <c r="M4844" i="20"/>
  <c r="J4845" i="20"/>
  <c r="K4845" i="20"/>
  <c r="L4845" i="20"/>
  <c r="M4845" i="20"/>
  <c r="J4846" i="20"/>
  <c r="K4846" i="20"/>
  <c r="L4846" i="20"/>
  <c r="M4846" i="20"/>
  <c r="J4847" i="20"/>
  <c r="K4847" i="20"/>
  <c r="L4847" i="20"/>
  <c r="M4847" i="20"/>
  <c r="J4848" i="20"/>
  <c r="K4848" i="20"/>
  <c r="L4848" i="20"/>
  <c r="M4848" i="20"/>
  <c r="J4849" i="20"/>
  <c r="K4849" i="20"/>
  <c r="L4849" i="20"/>
  <c r="M4849" i="20"/>
  <c r="J4850" i="20"/>
  <c r="K4850" i="20"/>
  <c r="L4850" i="20"/>
  <c r="M4850" i="20"/>
  <c r="J4851" i="20"/>
  <c r="K4851" i="20"/>
  <c r="L4851" i="20"/>
  <c r="M4851" i="20"/>
  <c r="J4852" i="20"/>
  <c r="K4852" i="20"/>
  <c r="L4852" i="20"/>
  <c r="M4852" i="20"/>
  <c r="J4853" i="20"/>
  <c r="K4853" i="20"/>
  <c r="L4853" i="20"/>
  <c r="M4853" i="20"/>
  <c r="J4854" i="20"/>
  <c r="K4854" i="20"/>
  <c r="L4854" i="20"/>
  <c r="M4854" i="20"/>
  <c r="J4855" i="20"/>
  <c r="K4855" i="20"/>
  <c r="L4855" i="20"/>
  <c r="M4855" i="20"/>
  <c r="J4856" i="20"/>
  <c r="K4856" i="20"/>
  <c r="L4856" i="20"/>
  <c r="M4856" i="20"/>
  <c r="J4857" i="20"/>
  <c r="K4857" i="20"/>
  <c r="L4857" i="20"/>
  <c r="M4857" i="20"/>
  <c r="J4858" i="20"/>
  <c r="K4858" i="20"/>
  <c r="L4858" i="20"/>
  <c r="M4858" i="20"/>
  <c r="J4859" i="20"/>
  <c r="K4859" i="20"/>
  <c r="L4859" i="20"/>
  <c r="M4859" i="20"/>
  <c r="J4860" i="20"/>
  <c r="K4860" i="20"/>
  <c r="L4860" i="20"/>
  <c r="M4860" i="20"/>
  <c r="J4861" i="20"/>
  <c r="K4861" i="20"/>
  <c r="L4861" i="20"/>
  <c r="M4861" i="20"/>
  <c r="J4862" i="20"/>
  <c r="K4862" i="20"/>
  <c r="L4862" i="20"/>
  <c r="M4862" i="20"/>
  <c r="J4863" i="20"/>
  <c r="K4863" i="20"/>
  <c r="L4863" i="20"/>
  <c r="M4863" i="20"/>
  <c r="J4864" i="20"/>
  <c r="K4864" i="20"/>
  <c r="L4864" i="20"/>
  <c r="M4864" i="20"/>
  <c r="J4865" i="20"/>
  <c r="K4865" i="20"/>
  <c r="L4865" i="20"/>
  <c r="M4865" i="20"/>
  <c r="J4866" i="20"/>
  <c r="K4866" i="20"/>
  <c r="L4866" i="20"/>
  <c r="M4866" i="20"/>
  <c r="J4867" i="20"/>
  <c r="K4867" i="20"/>
  <c r="L4867" i="20"/>
  <c r="M4867" i="20"/>
  <c r="J4868" i="20"/>
  <c r="K4868" i="20"/>
  <c r="L4868" i="20"/>
  <c r="M4868" i="20"/>
  <c r="J4869" i="20"/>
  <c r="K4869" i="20"/>
  <c r="L4869" i="20"/>
  <c r="M4869" i="20"/>
  <c r="J4870" i="20"/>
  <c r="K4870" i="20"/>
  <c r="L4870" i="20"/>
  <c r="M4870" i="20"/>
  <c r="J4871" i="20"/>
  <c r="K4871" i="20"/>
  <c r="L4871" i="20"/>
  <c r="M4871" i="20"/>
  <c r="J4872" i="20"/>
  <c r="K4872" i="20"/>
  <c r="L4872" i="20"/>
  <c r="M4872" i="20"/>
  <c r="J4873" i="20"/>
  <c r="K4873" i="20"/>
  <c r="L4873" i="20"/>
  <c r="M4873" i="20"/>
  <c r="J4874" i="20"/>
  <c r="K4874" i="20"/>
  <c r="L4874" i="20"/>
  <c r="M4874" i="20"/>
  <c r="J4875" i="20"/>
  <c r="K4875" i="20"/>
  <c r="L4875" i="20"/>
  <c r="M4875" i="20"/>
  <c r="J4876" i="20"/>
  <c r="K4876" i="20"/>
  <c r="L4876" i="20"/>
  <c r="M4876" i="20"/>
  <c r="J4877" i="20"/>
  <c r="K4877" i="20"/>
  <c r="L4877" i="20"/>
  <c r="M4877" i="20"/>
  <c r="J4878" i="20"/>
  <c r="K4878" i="20"/>
  <c r="L4878" i="20"/>
  <c r="M4878" i="20"/>
  <c r="J4879" i="20"/>
  <c r="K4879" i="20"/>
  <c r="L4879" i="20"/>
  <c r="M4879" i="20"/>
  <c r="J4880" i="20"/>
  <c r="K4880" i="20"/>
  <c r="L4880" i="20"/>
  <c r="M4880" i="20"/>
  <c r="J4881" i="20"/>
  <c r="K4881" i="20"/>
  <c r="L4881" i="20"/>
  <c r="M4881" i="20"/>
  <c r="J4882" i="20"/>
  <c r="K4882" i="20"/>
  <c r="L4882" i="20"/>
  <c r="M4882" i="20"/>
  <c r="J4883" i="20"/>
  <c r="K4883" i="20"/>
  <c r="L4883" i="20"/>
  <c r="M4883" i="20"/>
  <c r="J4884" i="20"/>
  <c r="K4884" i="20"/>
  <c r="L4884" i="20"/>
  <c r="M4884" i="20"/>
  <c r="J4885" i="20"/>
  <c r="K4885" i="20"/>
  <c r="L4885" i="20"/>
  <c r="M4885" i="20"/>
  <c r="J4886" i="20"/>
  <c r="K4886" i="20"/>
  <c r="L4886" i="20"/>
  <c r="M4886" i="20"/>
  <c r="J4887" i="20"/>
  <c r="K4887" i="20"/>
  <c r="L4887" i="20"/>
  <c r="M4887" i="20"/>
  <c r="J4888" i="20"/>
  <c r="K4888" i="20"/>
  <c r="L4888" i="20"/>
  <c r="M4888" i="20"/>
  <c r="J4889" i="20"/>
  <c r="K4889" i="20"/>
  <c r="L4889" i="20"/>
  <c r="M4889" i="20"/>
  <c r="J4890" i="20"/>
  <c r="K4890" i="20"/>
  <c r="L4890" i="20"/>
  <c r="M4890" i="20"/>
  <c r="J4891" i="20"/>
  <c r="K4891" i="20"/>
  <c r="L4891" i="20"/>
  <c r="M4891" i="20"/>
  <c r="J4892" i="20"/>
  <c r="K4892" i="20"/>
  <c r="L4892" i="20"/>
  <c r="M4892" i="20"/>
  <c r="J4893" i="20"/>
  <c r="K4893" i="20"/>
  <c r="L4893" i="20"/>
  <c r="M4893" i="20"/>
  <c r="J4894" i="20"/>
  <c r="K4894" i="20"/>
  <c r="L4894" i="20"/>
  <c r="M4894" i="20"/>
  <c r="J4895" i="20"/>
  <c r="K4895" i="20"/>
  <c r="L4895" i="20"/>
  <c r="M4895" i="20"/>
  <c r="J4896" i="20"/>
  <c r="K4896" i="20"/>
  <c r="L4896" i="20"/>
  <c r="M4896" i="20"/>
  <c r="J4897" i="20"/>
  <c r="K4897" i="20"/>
  <c r="L4897" i="20"/>
  <c r="M4897" i="20"/>
  <c r="J4898" i="20"/>
  <c r="K4898" i="20"/>
  <c r="L4898" i="20"/>
  <c r="M4898" i="20"/>
  <c r="J4899" i="20"/>
  <c r="K4899" i="20"/>
  <c r="L4899" i="20"/>
  <c r="M4899" i="20"/>
  <c r="J4900" i="20"/>
  <c r="K4900" i="20"/>
  <c r="L4900" i="20"/>
  <c r="M4900" i="20"/>
  <c r="J4901" i="20"/>
  <c r="K4901" i="20"/>
  <c r="L4901" i="20"/>
  <c r="M4901" i="20"/>
  <c r="J4902" i="20"/>
  <c r="K4902" i="20"/>
  <c r="L4902" i="20"/>
  <c r="M4902" i="20"/>
  <c r="J4903" i="20"/>
  <c r="K4903" i="20"/>
  <c r="L4903" i="20"/>
  <c r="M4903" i="20"/>
  <c r="J4904" i="20"/>
  <c r="K4904" i="20"/>
  <c r="L4904" i="20"/>
  <c r="M4904" i="20"/>
  <c r="J4905" i="20"/>
  <c r="K4905" i="20"/>
  <c r="L4905" i="20"/>
  <c r="M4905" i="20"/>
  <c r="J4906" i="20"/>
  <c r="K4906" i="20"/>
  <c r="L4906" i="20"/>
  <c r="M4906" i="20"/>
  <c r="J4907" i="20"/>
  <c r="K4907" i="20"/>
  <c r="L4907" i="20"/>
  <c r="M4907" i="20"/>
  <c r="J4908" i="20"/>
  <c r="K4908" i="20"/>
  <c r="L4908" i="20"/>
  <c r="M4908" i="20"/>
  <c r="J4909" i="20"/>
  <c r="K4909" i="20"/>
  <c r="L4909" i="20"/>
  <c r="M4909" i="20"/>
  <c r="J4910" i="20"/>
  <c r="K4910" i="20"/>
  <c r="L4910" i="20"/>
  <c r="M4910" i="20"/>
  <c r="J4911" i="20"/>
  <c r="K4911" i="20"/>
  <c r="L4911" i="20"/>
  <c r="M4911" i="20"/>
  <c r="J4912" i="20"/>
  <c r="K4912" i="20"/>
  <c r="L4912" i="20"/>
  <c r="M4912" i="20"/>
  <c r="J4913" i="20"/>
  <c r="K4913" i="20"/>
  <c r="L4913" i="20"/>
  <c r="M4913" i="20"/>
  <c r="J4914" i="20"/>
  <c r="K4914" i="20"/>
  <c r="L4914" i="20"/>
  <c r="M4914" i="20"/>
  <c r="J4915" i="20"/>
  <c r="K4915" i="20"/>
  <c r="L4915" i="20"/>
  <c r="M4915" i="20"/>
  <c r="J4916" i="20"/>
  <c r="K4916" i="20"/>
  <c r="L4916" i="20"/>
  <c r="M4916" i="20"/>
  <c r="J4917" i="20"/>
  <c r="K4917" i="20"/>
  <c r="L4917" i="20"/>
  <c r="M4917" i="20"/>
  <c r="J4918" i="20"/>
  <c r="K4918" i="20"/>
  <c r="L4918" i="20"/>
  <c r="M4918" i="20"/>
  <c r="J4919" i="20"/>
  <c r="K4919" i="20"/>
  <c r="L4919" i="20"/>
  <c r="M4919" i="20"/>
  <c r="J4920" i="20"/>
  <c r="K4920" i="20"/>
  <c r="L4920" i="20"/>
  <c r="M4920" i="20"/>
  <c r="J4921" i="20"/>
  <c r="K4921" i="20"/>
  <c r="L4921" i="20"/>
  <c r="M4921" i="20"/>
  <c r="J4922" i="20"/>
  <c r="K4922" i="20"/>
  <c r="L4922" i="20"/>
  <c r="M4922" i="20"/>
  <c r="J4923" i="20"/>
  <c r="K4923" i="20"/>
  <c r="L4923" i="20"/>
  <c r="M4923" i="20"/>
  <c r="J4924" i="20"/>
  <c r="K4924" i="20"/>
  <c r="L4924" i="20"/>
  <c r="M4924" i="20"/>
  <c r="J4925" i="20"/>
  <c r="K4925" i="20"/>
  <c r="L4925" i="20"/>
  <c r="M4925" i="20"/>
  <c r="J4926" i="20"/>
  <c r="K4926" i="20"/>
  <c r="L4926" i="20"/>
  <c r="M4926" i="20"/>
  <c r="J4927" i="20"/>
  <c r="K4927" i="20"/>
  <c r="L4927" i="20"/>
  <c r="M4927" i="20"/>
  <c r="J4928" i="20"/>
  <c r="K4928" i="20"/>
  <c r="L4928" i="20"/>
  <c r="M4928" i="20"/>
  <c r="J4929" i="20"/>
  <c r="K4929" i="20"/>
  <c r="L4929" i="20"/>
  <c r="M4929" i="20"/>
  <c r="J4930" i="20"/>
  <c r="K4930" i="20"/>
  <c r="L4930" i="20"/>
  <c r="M4930" i="20"/>
  <c r="J4931" i="20"/>
  <c r="K4931" i="20"/>
  <c r="L4931" i="20"/>
  <c r="M4931" i="20"/>
  <c r="J4932" i="20"/>
  <c r="K4932" i="20"/>
  <c r="L4932" i="20"/>
  <c r="M4932" i="20"/>
  <c r="J4933" i="20"/>
  <c r="K4933" i="20"/>
  <c r="L4933" i="20"/>
  <c r="M4933" i="20"/>
  <c r="J4934" i="20"/>
  <c r="K4934" i="20"/>
  <c r="L4934" i="20"/>
  <c r="M4934" i="20"/>
  <c r="J4935" i="20"/>
  <c r="K4935" i="20"/>
  <c r="L4935" i="20"/>
  <c r="M4935" i="20"/>
  <c r="J4936" i="20"/>
  <c r="K4936" i="20"/>
  <c r="L4936" i="20"/>
  <c r="M4936" i="20"/>
  <c r="J4937" i="20"/>
  <c r="K4937" i="20"/>
  <c r="L4937" i="20"/>
  <c r="M4937" i="20"/>
  <c r="J4938" i="20"/>
  <c r="K4938" i="20"/>
  <c r="L4938" i="20"/>
  <c r="M4938" i="20"/>
  <c r="J4939" i="20"/>
  <c r="K4939" i="20"/>
  <c r="L4939" i="20"/>
  <c r="M4939" i="20"/>
  <c r="J4940" i="20"/>
  <c r="K4940" i="20"/>
  <c r="L4940" i="20"/>
  <c r="M4940" i="20"/>
  <c r="J4941" i="20"/>
  <c r="K4941" i="20"/>
  <c r="L4941" i="20"/>
  <c r="M4941" i="20"/>
  <c r="J4942" i="20"/>
  <c r="K4942" i="20"/>
  <c r="L4942" i="20"/>
  <c r="M4942" i="20"/>
  <c r="J4943" i="20"/>
  <c r="K4943" i="20"/>
  <c r="L4943" i="20"/>
  <c r="M4943" i="20"/>
  <c r="J4944" i="20"/>
  <c r="K4944" i="20"/>
  <c r="L4944" i="20"/>
  <c r="M4944" i="20"/>
  <c r="J4945" i="20"/>
  <c r="K4945" i="20"/>
  <c r="L4945" i="20"/>
  <c r="M4945" i="20"/>
  <c r="J4946" i="20"/>
  <c r="K4946" i="20"/>
  <c r="L4946" i="20"/>
  <c r="M4946" i="20"/>
  <c r="J4947" i="20"/>
  <c r="K4947" i="20"/>
  <c r="L4947" i="20"/>
  <c r="M4947" i="20"/>
  <c r="J4948" i="20"/>
  <c r="K4948" i="20"/>
  <c r="L4948" i="20"/>
  <c r="M4948" i="20"/>
  <c r="J4949" i="20"/>
  <c r="K4949" i="20"/>
  <c r="L4949" i="20"/>
  <c r="M4949" i="20"/>
  <c r="J4950" i="20"/>
  <c r="K4950" i="20"/>
  <c r="L4950" i="20"/>
  <c r="M4950" i="20"/>
  <c r="J4951" i="20"/>
  <c r="K4951" i="20"/>
  <c r="L4951" i="20"/>
  <c r="M4951" i="20"/>
  <c r="J4952" i="20"/>
  <c r="K4952" i="20"/>
  <c r="L4952" i="20"/>
  <c r="M4952" i="20"/>
  <c r="J4953" i="20"/>
  <c r="K4953" i="20"/>
  <c r="L4953" i="20"/>
  <c r="M4953" i="20"/>
  <c r="J4954" i="20"/>
  <c r="K4954" i="20"/>
  <c r="L4954" i="20"/>
  <c r="M4954" i="20"/>
  <c r="J4955" i="20"/>
  <c r="K4955" i="20"/>
  <c r="L4955" i="20"/>
  <c r="M4955" i="20"/>
  <c r="J4956" i="20"/>
  <c r="K4956" i="20"/>
  <c r="L4956" i="20"/>
  <c r="M4956" i="20"/>
  <c r="J4957" i="20"/>
  <c r="K4957" i="20"/>
  <c r="L4957" i="20"/>
  <c r="M4957" i="20"/>
  <c r="J4958" i="20"/>
  <c r="K4958" i="20"/>
  <c r="L4958" i="20"/>
  <c r="M4958" i="20"/>
  <c r="J4959" i="20"/>
  <c r="K4959" i="20"/>
  <c r="L4959" i="20"/>
  <c r="M4959" i="20"/>
  <c r="J4960" i="20"/>
  <c r="K4960" i="20"/>
  <c r="L4960" i="20"/>
  <c r="M4960" i="20"/>
  <c r="J4961" i="20"/>
  <c r="K4961" i="20"/>
  <c r="L4961" i="20"/>
  <c r="M4961" i="20"/>
  <c r="J4962" i="20"/>
  <c r="K4962" i="20"/>
  <c r="L4962" i="20"/>
  <c r="M4962" i="20"/>
  <c r="J4963" i="20"/>
  <c r="K4963" i="20"/>
  <c r="L4963" i="20"/>
  <c r="M4963" i="20"/>
  <c r="J4964" i="20"/>
  <c r="K4964" i="20"/>
  <c r="L4964" i="20"/>
  <c r="M4964" i="20"/>
  <c r="J4965" i="20"/>
  <c r="K4965" i="20"/>
  <c r="L4965" i="20"/>
  <c r="M4965" i="20"/>
  <c r="J4966" i="20"/>
  <c r="K4966" i="20"/>
  <c r="L4966" i="20"/>
  <c r="M4966" i="20"/>
  <c r="J4967" i="20"/>
  <c r="K4967" i="20"/>
  <c r="L4967" i="20"/>
  <c r="M4967" i="20"/>
  <c r="J4968" i="20"/>
  <c r="K4968" i="20"/>
  <c r="L4968" i="20"/>
  <c r="M4968" i="20"/>
  <c r="J4969" i="20"/>
  <c r="K4969" i="20"/>
  <c r="L4969" i="20"/>
  <c r="M4969" i="20"/>
  <c r="J4970" i="20"/>
  <c r="K4970" i="20"/>
  <c r="L4970" i="20"/>
  <c r="M4970" i="20"/>
  <c r="J4971" i="20"/>
  <c r="K4971" i="20"/>
  <c r="L4971" i="20"/>
  <c r="M4971" i="20"/>
  <c r="J4972" i="20"/>
  <c r="K4972" i="20"/>
  <c r="L4972" i="20"/>
  <c r="M4972" i="20"/>
  <c r="J4973" i="20"/>
  <c r="K4973" i="20"/>
  <c r="L4973" i="20"/>
  <c r="M4973" i="20"/>
  <c r="J4974" i="20"/>
  <c r="K4974" i="20"/>
  <c r="L4974" i="20"/>
  <c r="M4974" i="20"/>
  <c r="J4975" i="20"/>
  <c r="K4975" i="20"/>
  <c r="L4975" i="20"/>
  <c r="M4975" i="20"/>
  <c r="J4976" i="20"/>
  <c r="K4976" i="20"/>
  <c r="L4976" i="20"/>
  <c r="M4976" i="20"/>
  <c r="J4977" i="20"/>
  <c r="K4977" i="20"/>
  <c r="L4977" i="20"/>
  <c r="M4977" i="20"/>
  <c r="J4978" i="20"/>
  <c r="K4978" i="20"/>
  <c r="L4978" i="20"/>
  <c r="M4978" i="20"/>
  <c r="J4979" i="20"/>
  <c r="K4979" i="20"/>
  <c r="L4979" i="20"/>
  <c r="M4979" i="20"/>
  <c r="J4980" i="20"/>
  <c r="K4980" i="20"/>
  <c r="L4980" i="20"/>
  <c r="M4980" i="20"/>
  <c r="J4981" i="20"/>
  <c r="K4981" i="20"/>
  <c r="L4981" i="20"/>
  <c r="M4981" i="20"/>
  <c r="J4982" i="20"/>
  <c r="K4982" i="20"/>
  <c r="L4982" i="20"/>
  <c r="M4982" i="20"/>
  <c r="J4983" i="20"/>
  <c r="K4983" i="20"/>
  <c r="L4983" i="20"/>
  <c r="M4983" i="20"/>
  <c r="J4984" i="20"/>
  <c r="K4984" i="20"/>
  <c r="L4984" i="20"/>
  <c r="M4984" i="20"/>
  <c r="J4985" i="20"/>
  <c r="K4985" i="20"/>
  <c r="L4985" i="20"/>
  <c r="M4985" i="20"/>
  <c r="J4986" i="20"/>
  <c r="K4986" i="20"/>
  <c r="L4986" i="20"/>
  <c r="M4986" i="20"/>
  <c r="J4987" i="20"/>
  <c r="K4987" i="20"/>
  <c r="L4987" i="20"/>
  <c r="M4987" i="20"/>
  <c r="J4988" i="20"/>
  <c r="K4988" i="20"/>
  <c r="L4988" i="20"/>
  <c r="M4988" i="20"/>
  <c r="J4989" i="20"/>
  <c r="K4989" i="20"/>
  <c r="L4989" i="20"/>
  <c r="M4989" i="20"/>
  <c r="J4990" i="20"/>
  <c r="K4990" i="20"/>
  <c r="L4990" i="20"/>
  <c r="M4990" i="20"/>
  <c r="J4991" i="20"/>
  <c r="K4991" i="20"/>
  <c r="L4991" i="20"/>
  <c r="M4991" i="20"/>
  <c r="J4992" i="20"/>
  <c r="K4992" i="20"/>
  <c r="L4992" i="20"/>
  <c r="M4992" i="20"/>
  <c r="J4993" i="20"/>
  <c r="K4993" i="20"/>
  <c r="L4993" i="20"/>
  <c r="M4993" i="20"/>
  <c r="J4994" i="20"/>
  <c r="K4994" i="20"/>
  <c r="L4994" i="20"/>
  <c r="M4994" i="20"/>
  <c r="J4995" i="20"/>
  <c r="K4995" i="20"/>
  <c r="L4995" i="20"/>
  <c r="M4995" i="20"/>
  <c r="J4996" i="20"/>
  <c r="K4996" i="20"/>
  <c r="L4996" i="20"/>
  <c r="M4996" i="20"/>
  <c r="J4997" i="20"/>
  <c r="K4997" i="20"/>
  <c r="L4997" i="20"/>
  <c r="M4997" i="20"/>
  <c r="J4998" i="20"/>
  <c r="K4998" i="20"/>
  <c r="L4998" i="20"/>
  <c r="M4998" i="20"/>
  <c r="J4999" i="20"/>
  <c r="K4999" i="20"/>
  <c r="L4999" i="20"/>
  <c r="M4999" i="20"/>
  <c r="J5000" i="20"/>
  <c r="K5000" i="20"/>
  <c r="L5000" i="20"/>
  <c r="M5000" i="20"/>
  <c r="J5001" i="20"/>
  <c r="K5001" i="20"/>
  <c r="L5001" i="20"/>
  <c r="M5001" i="20"/>
  <c r="J5002" i="20"/>
  <c r="K5002" i="20"/>
  <c r="L5002" i="20"/>
  <c r="M5002" i="20"/>
  <c r="J5003" i="20"/>
  <c r="K5003" i="20"/>
  <c r="L5003" i="20"/>
  <c r="M5003" i="20"/>
  <c r="J5004" i="20"/>
  <c r="K5004" i="20"/>
  <c r="L5004" i="20"/>
  <c r="M5004" i="20"/>
  <c r="J5005" i="20"/>
  <c r="K5005" i="20"/>
  <c r="L5005" i="20"/>
  <c r="M5005" i="20"/>
  <c r="J5006" i="20"/>
  <c r="K5006" i="20"/>
  <c r="L5006" i="20"/>
  <c r="M5006" i="20"/>
  <c r="J5007" i="20"/>
  <c r="K5007" i="20"/>
  <c r="L5007" i="20"/>
  <c r="M5007" i="20"/>
  <c r="J5008" i="20"/>
  <c r="K5008" i="20"/>
  <c r="L5008" i="20"/>
  <c r="M5008" i="20"/>
  <c r="J5009" i="20"/>
  <c r="K5009" i="20"/>
  <c r="L5009" i="20"/>
  <c r="M5009" i="20"/>
  <c r="J5010" i="20"/>
  <c r="K5010" i="20"/>
  <c r="L5010" i="20"/>
  <c r="M5010" i="20"/>
  <c r="J5011" i="20"/>
  <c r="K5011" i="20"/>
  <c r="L5011" i="20"/>
  <c r="M5011" i="20"/>
  <c r="J5012" i="20"/>
  <c r="K5012" i="20"/>
  <c r="L5012" i="20"/>
  <c r="M5012" i="20"/>
  <c r="J5013" i="20"/>
  <c r="K5013" i="20"/>
  <c r="L5013" i="20"/>
  <c r="M5013" i="20"/>
  <c r="J5014" i="20"/>
  <c r="K5014" i="20"/>
  <c r="L5014" i="20"/>
  <c r="M5014" i="20"/>
  <c r="J5015" i="20"/>
  <c r="K5015" i="20"/>
  <c r="L5015" i="20"/>
  <c r="M5015" i="20"/>
  <c r="J5016" i="20"/>
  <c r="K5016" i="20"/>
  <c r="L5016" i="20"/>
  <c r="M5016" i="20"/>
  <c r="J5017" i="20"/>
  <c r="K5017" i="20"/>
  <c r="L5017" i="20"/>
  <c r="M5017" i="20"/>
  <c r="J5018" i="20"/>
  <c r="K5018" i="20"/>
  <c r="L5018" i="20"/>
  <c r="M5018" i="20"/>
  <c r="J5019" i="20"/>
  <c r="K5019" i="20"/>
  <c r="L5019" i="20"/>
  <c r="M5019" i="20"/>
  <c r="J5020" i="20"/>
  <c r="K5020" i="20"/>
  <c r="L5020" i="20"/>
  <c r="M5020" i="20"/>
  <c r="J5021" i="20"/>
  <c r="K5021" i="20"/>
  <c r="L5021" i="20"/>
  <c r="M5021" i="20"/>
  <c r="J5022" i="20"/>
  <c r="K5022" i="20"/>
  <c r="L5022" i="20"/>
  <c r="M5022" i="20"/>
  <c r="J5023" i="20"/>
  <c r="K5023" i="20"/>
  <c r="L5023" i="20"/>
  <c r="M5023" i="20"/>
  <c r="J5024" i="20"/>
  <c r="K5024" i="20"/>
  <c r="L5024" i="20"/>
  <c r="M5024" i="20"/>
  <c r="J5025" i="20"/>
  <c r="K5025" i="20"/>
  <c r="L5025" i="20"/>
  <c r="M5025" i="20"/>
  <c r="J5026" i="20"/>
  <c r="K5026" i="20"/>
  <c r="L5026" i="20"/>
  <c r="M5026" i="20"/>
  <c r="J5027" i="20"/>
  <c r="K5027" i="20"/>
  <c r="L5027" i="20"/>
  <c r="M5027" i="20"/>
  <c r="J5028" i="20"/>
  <c r="K5028" i="20"/>
  <c r="L5028" i="20"/>
  <c r="M5028" i="20"/>
  <c r="J5029" i="20"/>
  <c r="K5029" i="20"/>
  <c r="L5029" i="20"/>
  <c r="M5029" i="20"/>
  <c r="J5030" i="20"/>
  <c r="K5030" i="20"/>
  <c r="L5030" i="20"/>
  <c r="M5030" i="20"/>
  <c r="J5031" i="20"/>
  <c r="K5031" i="20"/>
  <c r="L5031" i="20"/>
  <c r="M5031" i="20"/>
  <c r="J5032" i="20"/>
  <c r="K5032" i="20"/>
  <c r="L5032" i="20"/>
  <c r="M5032" i="20"/>
  <c r="J5033" i="20"/>
  <c r="K5033" i="20"/>
  <c r="L5033" i="20"/>
  <c r="M5033" i="20"/>
  <c r="J5034" i="20"/>
  <c r="K5034" i="20"/>
  <c r="L5034" i="20"/>
  <c r="M5034" i="20"/>
  <c r="J5035" i="20"/>
  <c r="K5035" i="20"/>
  <c r="L5035" i="20"/>
  <c r="M5035" i="20"/>
  <c r="J5036" i="20"/>
  <c r="K5036" i="20"/>
  <c r="L5036" i="20"/>
  <c r="M5036" i="20"/>
  <c r="J5037" i="20"/>
  <c r="K5037" i="20"/>
  <c r="L5037" i="20"/>
  <c r="M5037" i="20"/>
  <c r="J5038" i="20"/>
  <c r="K5038" i="20"/>
  <c r="L5038" i="20"/>
  <c r="M5038" i="20"/>
  <c r="J5039" i="20"/>
  <c r="K5039" i="20"/>
  <c r="L5039" i="20"/>
  <c r="M5039" i="20"/>
  <c r="J5040" i="20"/>
  <c r="K5040" i="20"/>
  <c r="L5040" i="20"/>
  <c r="M5040" i="20"/>
  <c r="J5041" i="20"/>
  <c r="K5041" i="20"/>
  <c r="L5041" i="20"/>
  <c r="M5041" i="20"/>
  <c r="J5042" i="20"/>
  <c r="K5042" i="20"/>
  <c r="L5042" i="20"/>
  <c r="M5042" i="20"/>
  <c r="J5043" i="20"/>
  <c r="K5043" i="20"/>
  <c r="L5043" i="20"/>
  <c r="M5043" i="20"/>
  <c r="J5044" i="20"/>
  <c r="K5044" i="20"/>
  <c r="L5044" i="20"/>
  <c r="M5044" i="20"/>
  <c r="J5045" i="20"/>
  <c r="K5045" i="20"/>
  <c r="L5045" i="20"/>
  <c r="M5045" i="20"/>
  <c r="J5046" i="20"/>
  <c r="K5046" i="20"/>
  <c r="L5046" i="20"/>
  <c r="M5046" i="20"/>
  <c r="J5047" i="20"/>
  <c r="K5047" i="20"/>
  <c r="L5047" i="20"/>
  <c r="M5047" i="20"/>
  <c r="J5048" i="20"/>
  <c r="K5048" i="20"/>
  <c r="L5048" i="20"/>
  <c r="M5048" i="20"/>
  <c r="J5049" i="20"/>
  <c r="K5049" i="20"/>
  <c r="L5049" i="20"/>
  <c r="M5049" i="20"/>
  <c r="J5050" i="20"/>
  <c r="K5050" i="20"/>
  <c r="L5050" i="20"/>
  <c r="M5050" i="20"/>
  <c r="J5051" i="20"/>
  <c r="K5051" i="20"/>
  <c r="L5051" i="20"/>
  <c r="M5051" i="20"/>
  <c r="J5052" i="20"/>
  <c r="K5052" i="20"/>
  <c r="L5052" i="20"/>
  <c r="M5052" i="20"/>
  <c r="J5053" i="20"/>
  <c r="K5053" i="20"/>
  <c r="L5053" i="20"/>
  <c r="M5053" i="20"/>
  <c r="J5054" i="20"/>
  <c r="K5054" i="20"/>
  <c r="L5054" i="20"/>
  <c r="M5054" i="20"/>
  <c r="J5055" i="20"/>
  <c r="K5055" i="20"/>
  <c r="L5055" i="20"/>
  <c r="M5055" i="20"/>
  <c r="J5056" i="20"/>
  <c r="K5056" i="20"/>
  <c r="L5056" i="20"/>
  <c r="M5056" i="20"/>
  <c r="J5057" i="20"/>
  <c r="K5057" i="20"/>
  <c r="L5057" i="20"/>
  <c r="M5057" i="20"/>
  <c r="J5058" i="20"/>
  <c r="K5058" i="20"/>
  <c r="L5058" i="20"/>
  <c r="M5058" i="20"/>
  <c r="J5059" i="20"/>
  <c r="K5059" i="20"/>
  <c r="L5059" i="20"/>
  <c r="M5059" i="20"/>
  <c r="J5060" i="20"/>
  <c r="K5060" i="20"/>
  <c r="L5060" i="20"/>
  <c r="M5060" i="20"/>
  <c r="J5061" i="20"/>
  <c r="K5061" i="20"/>
  <c r="L5061" i="20"/>
  <c r="M5061" i="20"/>
  <c r="J5062" i="20"/>
  <c r="K5062" i="20"/>
  <c r="L5062" i="20"/>
  <c r="M5062" i="20"/>
  <c r="J5063" i="20"/>
  <c r="K5063" i="20"/>
  <c r="L5063" i="20"/>
  <c r="M5063" i="20"/>
  <c r="J5064" i="20"/>
  <c r="K5064" i="20"/>
  <c r="L5064" i="20"/>
  <c r="M5064" i="20"/>
  <c r="J5065" i="20"/>
  <c r="K5065" i="20"/>
  <c r="L5065" i="20"/>
  <c r="M5065" i="20"/>
  <c r="J5066" i="20"/>
  <c r="K5066" i="20"/>
  <c r="L5066" i="20"/>
  <c r="M5066" i="20"/>
  <c r="J5067" i="20"/>
  <c r="K5067" i="20"/>
  <c r="L5067" i="20"/>
  <c r="M5067" i="20"/>
  <c r="J5068" i="20"/>
  <c r="K5068" i="20"/>
  <c r="L5068" i="20"/>
  <c r="M5068" i="20"/>
  <c r="J5069" i="20"/>
  <c r="K5069" i="20"/>
  <c r="L5069" i="20"/>
  <c r="M5069" i="20"/>
  <c r="J5070" i="20"/>
  <c r="K5070" i="20"/>
  <c r="L5070" i="20"/>
  <c r="M5070" i="20"/>
  <c r="J5071" i="20"/>
  <c r="K5071" i="20"/>
  <c r="L5071" i="20"/>
  <c r="M5071" i="20"/>
  <c r="J5072" i="20"/>
  <c r="K5072" i="20"/>
  <c r="L5072" i="20"/>
  <c r="M5072" i="20"/>
  <c r="J5073" i="20"/>
  <c r="K5073" i="20"/>
  <c r="L5073" i="20"/>
  <c r="M5073" i="20"/>
  <c r="J5074" i="20"/>
  <c r="K5074" i="20"/>
  <c r="L5074" i="20"/>
  <c r="M5074" i="20"/>
  <c r="J5075" i="20"/>
  <c r="K5075" i="20"/>
  <c r="L5075" i="20"/>
  <c r="M5075" i="20"/>
  <c r="J5076" i="20"/>
  <c r="K5076" i="20"/>
  <c r="L5076" i="20"/>
  <c r="M5076" i="20"/>
  <c r="J5077" i="20"/>
  <c r="K5077" i="20"/>
  <c r="L5077" i="20"/>
  <c r="M5077" i="20"/>
  <c r="J5078" i="20"/>
  <c r="K5078" i="20"/>
  <c r="L5078" i="20"/>
  <c r="M5078" i="20"/>
  <c r="J5079" i="20"/>
  <c r="K5079" i="20"/>
  <c r="L5079" i="20"/>
  <c r="M5079" i="20"/>
  <c r="J5080" i="20"/>
  <c r="K5080" i="20"/>
  <c r="L5080" i="20"/>
  <c r="M5080" i="20"/>
  <c r="J5081" i="20"/>
  <c r="K5081" i="20"/>
  <c r="L5081" i="20"/>
  <c r="M5081" i="20"/>
  <c r="J5082" i="20"/>
  <c r="K5082" i="20"/>
  <c r="L5082" i="20"/>
  <c r="M5082" i="20"/>
  <c r="J5083" i="20"/>
  <c r="K5083" i="20"/>
  <c r="L5083" i="20"/>
  <c r="M5083" i="20"/>
  <c r="J5084" i="20"/>
  <c r="K5084" i="20"/>
  <c r="L5084" i="20"/>
  <c r="M5084" i="20"/>
  <c r="J5085" i="20"/>
  <c r="K5085" i="20"/>
  <c r="L5085" i="20"/>
  <c r="M5085" i="20"/>
  <c r="J5086" i="20"/>
  <c r="K5086" i="20"/>
  <c r="L5086" i="20"/>
  <c r="M5086" i="20"/>
  <c r="J5087" i="20"/>
  <c r="K5087" i="20"/>
  <c r="L5087" i="20"/>
  <c r="M5087" i="20"/>
  <c r="J5088" i="20"/>
  <c r="K5088" i="20"/>
  <c r="L5088" i="20"/>
  <c r="M5088" i="20"/>
  <c r="J5089" i="20"/>
  <c r="K5089" i="20"/>
  <c r="L5089" i="20"/>
  <c r="M5089" i="20"/>
  <c r="J5090" i="20"/>
  <c r="K5090" i="20"/>
  <c r="L5090" i="20"/>
  <c r="M5090" i="20"/>
  <c r="J5091" i="20"/>
  <c r="K5091" i="20"/>
  <c r="L5091" i="20"/>
  <c r="M5091" i="20"/>
  <c r="J5092" i="20"/>
  <c r="K5092" i="20"/>
  <c r="L5092" i="20"/>
  <c r="M5092" i="20"/>
  <c r="J5093" i="20"/>
  <c r="K5093" i="20"/>
  <c r="L5093" i="20"/>
  <c r="M5093" i="20"/>
  <c r="J5094" i="20"/>
  <c r="K5094" i="20"/>
  <c r="L5094" i="20"/>
  <c r="M5094" i="20"/>
  <c r="J5095" i="20"/>
  <c r="K5095" i="20"/>
  <c r="L5095" i="20"/>
  <c r="M5095" i="20"/>
  <c r="J5096" i="20"/>
  <c r="K5096" i="20"/>
  <c r="L5096" i="20"/>
  <c r="M5096" i="20"/>
  <c r="J5097" i="20"/>
  <c r="K5097" i="20"/>
  <c r="L5097" i="20"/>
  <c r="M5097" i="20"/>
  <c r="J5098" i="20"/>
  <c r="K5098" i="20"/>
  <c r="L5098" i="20"/>
  <c r="M5098" i="20"/>
  <c r="J5099" i="20"/>
  <c r="K5099" i="20"/>
  <c r="L5099" i="20"/>
  <c r="M5099" i="20"/>
  <c r="J5100" i="20"/>
  <c r="K5100" i="20"/>
  <c r="L5100" i="20"/>
  <c r="M5100" i="20"/>
  <c r="J5101" i="20"/>
  <c r="K5101" i="20"/>
  <c r="L5101" i="20"/>
  <c r="M5101" i="20"/>
  <c r="J5102" i="20"/>
  <c r="K5102" i="20"/>
  <c r="L5102" i="20"/>
  <c r="M5102" i="20"/>
  <c r="J5103" i="20"/>
  <c r="K5103" i="20"/>
  <c r="L5103" i="20"/>
  <c r="M5103" i="20"/>
  <c r="J5104" i="20"/>
  <c r="K5104" i="20"/>
  <c r="L5104" i="20"/>
  <c r="M5104" i="20"/>
  <c r="J5105" i="20"/>
  <c r="K5105" i="20"/>
  <c r="L5105" i="20"/>
  <c r="M5105" i="20"/>
  <c r="J5106" i="20"/>
  <c r="K5106" i="20"/>
  <c r="L5106" i="20"/>
  <c r="M5106" i="20"/>
  <c r="J5107" i="20"/>
  <c r="K5107" i="20"/>
  <c r="L5107" i="20"/>
  <c r="M5107" i="20"/>
  <c r="J5108" i="20"/>
  <c r="K5108" i="20"/>
  <c r="L5108" i="20"/>
  <c r="M5108" i="20"/>
  <c r="J5109" i="20"/>
  <c r="K5109" i="20"/>
  <c r="L5109" i="20"/>
  <c r="M5109" i="20"/>
  <c r="J5110" i="20"/>
  <c r="K5110" i="20"/>
  <c r="L5110" i="20"/>
  <c r="M5110" i="20"/>
  <c r="J5111" i="20"/>
  <c r="K5111" i="20"/>
  <c r="L5111" i="20"/>
  <c r="M5111" i="20"/>
  <c r="J5112" i="20"/>
  <c r="K5112" i="20"/>
  <c r="L5112" i="20"/>
  <c r="M5112" i="20"/>
  <c r="J5113" i="20"/>
  <c r="K5113" i="20"/>
  <c r="L5113" i="20"/>
  <c r="M5113" i="20"/>
  <c r="J5114" i="20"/>
  <c r="K5114" i="20"/>
  <c r="L5114" i="20"/>
  <c r="M5114" i="20"/>
  <c r="J5115" i="20"/>
  <c r="K5115" i="20"/>
  <c r="L5115" i="20"/>
  <c r="M5115" i="20"/>
  <c r="J5116" i="20"/>
  <c r="K5116" i="20"/>
  <c r="L5116" i="20"/>
  <c r="M5116" i="20"/>
  <c r="J5117" i="20"/>
  <c r="K5117" i="20"/>
  <c r="L5117" i="20"/>
  <c r="M5117" i="20"/>
  <c r="J5118" i="20"/>
  <c r="K5118" i="20"/>
  <c r="L5118" i="20"/>
  <c r="M5118" i="20"/>
  <c r="J5119" i="20"/>
  <c r="K5119" i="20"/>
  <c r="L5119" i="20"/>
  <c r="M5119" i="20"/>
  <c r="J5120" i="20"/>
  <c r="K5120" i="20"/>
  <c r="L5120" i="20"/>
  <c r="M5120" i="20"/>
  <c r="J5121" i="20"/>
  <c r="K5121" i="20"/>
  <c r="L5121" i="20"/>
  <c r="M5121" i="20"/>
  <c r="J5122" i="20"/>
  <c r="K5122" i="20"/>
  <c r="L5122" i="20"/>
  <c r="M5122" i="20"/>
  <c r="J5123" i="20"/>
  <c r="K5123" i="20"/>
  <c r="L5123" i="20"/>
  <c r="M5123" i="20"/>
  <c r="J5124" i="20"/>
  <c r="K5124" i="20"/>
  <c r="L5124" i="20"/>
  <c r="M5124" i="20"/>
  <c r="J5125" i="20"/>
  <c r="K5125" i="20"/>
  <c r="L5125" i="20"/>
  <c r="M5125" i="20"/>
  <c r="J5126" i="20"/>
  <c r="K5126" i="20"/>
  <c r="L5126" i="20"/>
  <c r="M5126" i="20"/>
  <c r="J5127" i="20"/>
  <c r="K5127" i="20"/>
  <c r="L5127" i="20"/>
  <c r="M5127" i="20"/>
  <c r="J5128" i="20"/>
  <c r="K5128" i="20"/>
  <c r="L5128" i="20"/>
  <c r="M5128" i="20"/>
  <c r="J5129" i="20"/>
  <c r="K5129" i="20"/>
  <c r="L5129" i="20"/>
  <c r="M5129" i="20"/>
  <c r="J5130" i="20"/>
  <c r="K5130" i="20"/>
  <c r="L5130" i="20"/>
  <c r="M5130" i="20"/>
  <c r="J5131" i="20"/>
  <c r="K5131" i="20"/>
  <c r="L5131" i="20"/>
  <c r="M5131" i="20"/>
  <c r="J5132" i="20"/>
  <c r="K5132" i="20"/>
  <c r="L5132" i="20"/>
  <c r="M5132" i="20"/>
  <c r="J5133" i="20"/>
  <c r="K5133" i="20"/>
  <c r="L5133" i="20"/>
  <c r="M5133" i="20"/>
  <c r="J5134" i="20"/>
  <c r="K5134" i="20"/>
  <c r="L5134" i="20"/>
  <c r="M5134" i="20"/>
  <c r="J5135" i="20"/>
  <c r="K5135" i="20"/>
  <c r="L5135" i="20"/>
  <c r="M5135" i="20"/>
  <c r="J5136" i="20"/>
  <c r="K5136" i="20"/>
  <c r="L5136" i="20"/>
  <c r="M5136" i="20"/>
  <c r="J5137" i="20"/>
  <c r="K5137" i="20"/>
  <c r="L5137" i="20"/>
  <c r="M5137" i="20"/>
  <c r="J5138" i="20"/>
  <c r="K5138" i="20"/>
  <c r="L5138" i="20"/>
  <c r="M5138" i="20"/>
  <c r="J5139" i="20"/>
  <c r="K5139" i="20"/>
  <c r="L5139" i="20"/>
  <c r="M5139" i="20"/>
  <c r="J5140" i="20"/>
  <c r="K5140" i="20"/>
  <c r="L5140" i="20"/>
  <c r="M5140" i="20"/>
  <c r="J5141" i="20"/>
  <c r="K5141" i="20"/>
  <c r="L5141" i="20"/>
  <c r="M5141" i="20"/>
  <c r="J5142" i="20"/>
  <c r="K5142" i="20"/>
  <c r="L5142" i="20"/>
  <c r="M5142" i="20"/>
  <c r="J5143" i="20"/>
  <c r="K5143" i="20"/>
  <c r="L5143" i="20"/>
  <c r="M5143" i="20"/>
  <c r="J5144" i="20"/>
  <c r="K5144" i="20"/>
  <c r="L5144" i="20"/>
  <c r="M5144" i="20"/>
  <c r="J5145" i="20"/>
  <c r="K5145" i="20"/>
  <c r="L5145" i="20"/>
  <c r="M5145" i="20"/>
  <c r="J5146" i="20"/>
  <c r="K5146" i="20"/>
  <c r="L5146" i="20"/>
  <c r="M5146" i="20"/>
  <c r="J5147" i="20"/>
  <c r="K5147" i="20"/>
  <c r="L5147" i="20"/>
  <c r="M5147" i="20"/>
  <c r="J5148" i="20"/>
  <c r="K5148" i="20"/>
  <c r="L5148" i="20"/>
  <c r="M5148" i="20"/>
  <c r="J5149" i="20"/>
  <c r="K5149" i="20"/>
  <c r="L5149" i="20"/>
  <c r="M5149" i="20"/>
  <c r="J5150" i="20"/>
  <c r="K5150" i="20"/>
  <c r="L5150" i="20"/>
  <c r="M5150" i="20"/>
  <c r="J5151" i="20"/>
  <c r="K5151" i="20"/>
  <c r="L5151" i="20"/>
  <c r="M5151" i="20"/>
  <c r="J5152" i="20"/>
  <c r="K5152" i="20"/>
  <c r="L5152" i="20"/>
  <c r="M5152" i="20"/>
  <c r="J5153" i="20"/>
  <c r="K5153" i="20"/>
  <c r="L5153" i="20"/>
  <c r="M5153" i="20"/>
  <c r="J5154" i="20"/>
  <c r="K5154" i="20"/>
  <c r="L5154" i="20"/>
  <c r="M5154" i="20"/>
  <c r="J5155" i="20"/>
  <c r="K5155" i="20"/>
  <c r="L5155" i="20"/>
  <c r="M5155" i="20"/>
  <c r="J5156" i="20"/>
  <c r="K5156" i="20"/>
  <c r="L5156" i="20"/>
  <c r="M5156" i="20"/>
  <c r="J5157" i="20"/>
  <c r="K5157" i="20"/>
  <c r="L5157" i="20"/>
  <c r="M5157" i="20"/>
  <c r="J5158" i="20"/>
  <c r="K5158" i="20"/>
  <c r="L5158" i="20"/>
  <c r="M5158" i="20"/>
  <c r="J5159" i="20"/>
  <c r="K5159" i="20"/>
  <c r="L5159" i="20"/>
  <c r="M5159" i="20"/>
  <c r="J5160" i="20"/>
  <c r="K5160" i="20"/>
  <c r="L5160" i="20"/>
  <c r="M5160" i="20"/>
  <c r="J5161" i="20"/>
  <c r="K5161" i="20"/>
  <c r="L5161" i="20"/>
  <c r="M5161" i="20"/>
  <c r="J5162" i="20"/>
  <c r="K5162" i="20"/>
  <c r="L5162" i="20"/>
  <c r="M5162" i="20"/>
  <c r="J5163" i="20"/>
  <c r="K5163" i="20"/>
  <c r="L5163" i="20"/>
  <c r="M5163" i="20"/>
  <c r="J5164" i="20"/>
  <c r="K5164" i="20"/>
  <c r="L5164" i="20"/>
  <c r="M5164" i="20"/>
  <c r="J5165" i="20"/>
  <c r="K5165" i="20"/>
  <c r="L5165" i="20"/>
  <c r="M5165" i="20"/>
  <c r="J5166" i="20"/>
  <c r="K5166" i="20"/>
  <c r="L5166" i="20"/>
  <c r="M5166" i="20"/>
  <c r="J5167" i="20"/>
  <c r="K5167" i="20"/>
  <c r="L5167" i="20"/>
  <c r="M5167" i="20"/>
  <c r="J5168" i="20"/>
  <c r="K5168" i="20"/>
  <c r="L5168" i="20"/>
  <c r="M5168" i="20"/>
  <c r="J5169" i="20"/>
  <c r="K5169" i="20"/>
  <c r="L5169" i="20"/>
  <c r="M5169" i="20"/>
  <c r="J5170" i="20"/>
  <c r="K5170" i="20"/>
  <c r="L5170" i="20"/>
  <c r="M5170" i="20"/>
  <c r="J5171" i="20"/>
  <c r="K5171" i="20"/>
  <c r="L5171" i="20"/>
  <c r="M5171" i="20"/>
  <c r="J5172" i="20"/>
  <c r="K5172" i="20"/>
  <c r="L5172" i="20"/>
  <c r="M5172" i="20"/>
  <c r="J5173" i="20"/>
  <c r="K5173" i="20"/>
  <c r="L5173" i="20"/>
  <c r="M5173" i="20"/>
  <c r="J5174" i="20"/>
  <c r="K5174" i="20"/>
  <c r="L5174" i="20"/>
  <c r="M5174" i="20"/>
  <c r="J5175" i="20"/>
  <c r="K5175" i="20"/>
  <c r="L5175" i="20"/>
  <c r="M5175" i="20"/>
  <c r="J5176" i="20"/>
  <c r="K5176" i="20"/>
  <c r="L5176" i="20"/>
  <c r="M5176" i="20"/>
  <c r="J5177" i="20"/>
  <c r="K5177" i="20"/>
  <c r="L5177" i="20"/>
  <c r="M5177" i="20"/>
  <c r="J5178" i="20"/>
  <c r="K5178" i="20"/>
  <c r="L5178" i="20"/>
  <c r="M5178" i="20"/>
  <c r="J5179" i="20"/>
  <c r="K5179" i="20"/>
  <c r="L5179" i="20"/>
  <c r="M5179" i="20"/>
  <c r="J5180" i="20"/>
  <c r="K5180" i="20"/>
  <c r="L5180" i="20"/>
  <c r="M5180" i="20"/>
  <c r="J5181" i="20"/>
  <c r="K5181" i="20"/>
  <c r="L5181" i="20"/>
  <c r="M5181" i="20"/>
  <c r="J5182" i="20"/>
  <c r="K5182" i="20"/>
  <c r="L5182" i="20"/>
  <c r="M5182" i="20"/>
  <c r="J5183" i="20"/>
  <c r="K5183" i="20"/>
  <c r="L5183" i="20"/>
  <c r="M5183" i="20"/>
  <c r="J5184" i="20"/>
  <c r="K5184" i="20"/>
  <c r="L5184" i="20"/>
  <c r="M5184" i="20"/>
  <c r="J5185" i="20"/>
  <c r="K5185" i="20"/>
  <c r="L5185" i="20"/>
  <c r="M5185" i="20"/>
  <c r="J5186" i="20"/>
  <c r="K5186" i="20"/>
  <c r="L5186" i="20"/>
  <c r="M5186" i="20"/>
  <c r="J5187" i="20"/>
  <c r="K5187" i="20"/>
  <c r="L5187" i="20"/>
  <c r="M5187" i="20"/>
  <c r="J5188" i="20"/>
  <c r="K5188" i="20"/>
  <c r="L5188" i="20"/>
  <c r="M5188" i="20"/>
  <c r="J5189" i="20"/>
  <c r="K5189" i="20"/>
  <c r="L5189" i="20"/>
  <c r="M5189" i="20"/>
  <c r="J5190" i="20"/>
  <c r="K5190" i="20"/>
  <c r="L5190" i="20"/>
  <c r="M5190" i="20"/>
  <c r="J5191" i="20"/>
  <c r="K5191" i="20"/>
  <c r="L5191" i="20"/>
  <c r="M5191" i="20"/>
  <c r="J5192" i="20"/>
  <c r="K5192" i="20"/>
  <c r="L5192" i="20"/>
  <c r="M5192" i="20"/>
  <c r="J5193" i="20"/>
  <c r="K5193" i="20"/>
  <c r="L5193" i="20"/>
  <c r="M5193" i="20"/>
  <c r="J5194" i="20"/>
  <c r="K5194" i="20"/>
  <c r="L5194" i="20"/>
  <c r="M5194" i="20"/>
  <c r="J5195" i="20"/>
  <c r="K5195" i="20"/>
  <c r="L5195" i="20"/>
  <c r="M5195" i="20"/>
  <c r="J5196" i="20"/>
  <c r="K5196" i="20"/>
  <c r="L5196" i="20"/>
  <c r="M5196" i="20"/>
  <c r="J5197" i="20"/>
  <c r="K5197" i="20"/>
  <c r="L5197" i="20"/>
  <c r="M5197" i="20"/>
  <c r="J5198" i="20"/>
  <c r="K5198" i="20"/>
  <c r="L5198" i="20"/>
  <c r="M5198" i="20"/>
  <c r="J5199" i="20"/>
  <c r="K5199" i="20"/>
  <c r="L5199" i="20"/>
  <c r="M5199" i="20"/>
  <c r="J5200" i="20"/>
  <c r="K5200" i="20"/>
  <c r="L5200" i="20"/>
  <c r="M5200" i="20"/>
  <c r="J5201" i="20"/>
  <c r="K5201" i="20"/>
  <c r="L5201" i="20"/>
  <c r="M5201" i="20"/>
  <c r="J5202" i="20"/>
  <c r="K5202" i="20"/>
  <c r="L5202" i="20"/>
  <c r="M5202" i="20"/>
  <c r="J5203" i="20"/>
  <c r="K5203" i="20"/>
  <c r="L5203" i="20"/>
  <c r="M5203" i="20"/>
  <c r="J5204" i="20"/>
  <c r="K5204" i="20"/>
  <c r="L5204" i="20"/>
  <c r="M5204" i="20"/>
  <c r="J5205" i="20"/>
  <c r="K5205" i="20"/>
  <c r="L5205" i="20"/>
  <c r="M5205" i="20"/>
  <c r="J5206" i="20"/>
  <c r="K5206" i="20"/>
  <c r="L5206" i="20"/>
  <c r="M5206" i="20"/>
  <c r="J5207" i="20"/>
  <c r="K5207" i="20"/>
  <c r="L5207" i="20"/>
  <c r="M5207" i="20"/>
  <c r="J5208" i="20"/>
  <c r="K5208" i="20"/>
  <c r="L5208" i="20"/>
  <c r="M5208" i="20"/>
  <c r="J5209" i="20"/>
  <c r="K5209" i="20"/>
  <c r="L5209" i="20"/>
  <c r="M5209" i="20"/>
  <c r="J5210" i="20"/>
  <c r="K5210" i="20"/>
  <c r="L5210" i="20"/>
  <c r="M5210" i="20"/>
  <c r="J5211" i="20"/>
  <c r="K5211" i="20"/>
  <c r="L5211" i="20"/>
  <c r="M5211" i="20"/>
  <c r="J5212" i="20"/>
  <c r="K5212" i="20"/>
  <c r="L5212" i="20"/>
  <c r="M5212" i="20"/>
  <c r="J5213" i="20"/>
  <c r="K5213" i="20"/>
  <c r="L5213" i="20"/>
  <c r="M5213" i="20"/>
  <c r="J5214" i="20"/>
  <c r="K5214" i="20"/>
  <c r="L5214" i="20"/>
  <c r="M5214" i="20"/>
  <c r="J5215" i="20"/>
  <c r="K5215" i="20"/>
  <c r="L5215" i="20"/>
  <c r="M5215" i="20"/>
  <c r="J5216" i="20"/>
  <c r="K5216" i="20"/>
  <c r="L5216" i="20"/>
  <c r="M5216" i="20"/>
  <c r="J5217" i="20"/>
  <c r="K5217" i="20"/>
  <c r="L5217" i="20"/>
  <c r="M5217" i="20"/>
  <c r="J5218" i="20"/>
  <c r="K5218" i="20"/>
  <c r="L5218" i="20"/>
  <c r="M5218" i="20"/>
  <c r="J5219" i="20"/>
  <c r="K5219" i="20"/>
  <c r="L5219" i="20"/>
  <c r="M5219" i="20"/>
  <c r="J5220" i="20"/>
  <c r="K5220" i="20"/>
  <c r="L5220" i="20"/>
  <c r="M5220" i="20"/>
  <c r="J5221" i="20"/>
  <c r="K5221" i="20"/>
  <c r="L5221" i="20"/>
  <c r="M5221" i="20"/>
  <c r="J5222" i="20"/>
  <c r="K5222" i="20"/>
  <c r="L5222" i="20"/>
  <c r="M5222" i="20"/>
  <c r="J5223" i="20"/>
  <c r="K5223" i="20"/>
  <c r="L5223" i="20"/>
  <c r="M5223" i="20"/>
  <c r="J5224" i="20"/>
  <c r="K5224" i="20"/>
  <c r="L5224" i="20"/>
  <c r="M5224" i="20"/>
  <c r="J5225" i="20"/>
  <c r="K5225" i="20"/>
  <c r="L5225" i="20"/>
  <c r="M5225" i="20"/>
  <c r="J5226" i="20"/>
  <c r="K5226" i="20"/>
  <c r="L5226" i="20"/>
  <c r="M5226" i="20"/>
  <c r="J5227" i="20"/>
  <c r="K5227" i="20"/>
  <c r="L5227" i="20"/>
  <c r="M5227" i="20"/>
  <c r="J5228" i="20"/>
  <c r="K5228" i="20"/>
  <c r="L5228" i="20"/>
  <c r="M5228" i="20"/>
  <c r="J5229" i="20"/>
  <c r="K5229" i="20"/>
  <c r="L5229" i="20"/>
  <c r="M5229" i="20"/>
  <c r="J5230" i="20"/>
  <c r="K5230" i="20"/>
  <c r="L5230" i="20"/>
  <c r="M5230" i="20"/>
  <c r="J5231" i="20"/>
  <c r="K5231" i="20"/>
  <c r="L5231" i="20"/>
  <c r="M5231" i="20"/>
  <c r="J5232" i="20"/>
  <c r="K5232" i="20"/>
  <c r="L5232" i="20"/>
  <c r="M5232" i="20"/>
  <c r="J5233" i="20"/>
  <c r="K5233" i="20"/>
  <c r="L5233" i="20"/>
  <c r="M5233" i="20"/>
  <c r="J5234" i="20"/>
  <c r="K5234" i="20"/>
  <c r="L5234" i="20"/>
  <c r="M5234" i="20"/>
  <c r="J5235" i="20"/>
  <c r="K5235" i="20"/>
  <c r="L5235" i="20"/>
  <c r="M5235" i="20"/>
  <c r="J5236" i="20"/>
  <c r="K5236" i="20"/>
  <c r="L5236" i="20"/>
  <c r="M5236" i="20"/>
  <c r="J5237" i="20"/>
  <c r="K5237" i="20"/>
  <c r="L5237" i="20"/>
  <c r="M5237" i="20"/>
  <c r="J5238" i="20"/>
  <c r="K5238" i="20"/>
  <c r="L5238" i="20"/>
  <c r="M5238" i="20"/>
  <c r="J5239" i="20"/>
  <c r="K5239" i="20"/>
  <c r="L5239" i="20"/>
  <c r="M5239" i="20"/>
  <c r="J5240" i="20"/>
  <c r="K5240" i="20"/>
  <c r="L5240" i="20"/>
  <c r="M5240" i="20"/>
  <c r="J5241" i="20"/>
  <c r="K5241" i="20"/>
  <c r="L5241" i="20"/>
  <c r="M5241" i="20"/>
  <c r="J5242" i="20"/>
  <c r="K5242" i="20"/>
  <c r="L5242" i="20"/>
  <c r="M5242" i="20"/>
  <c r="J5243" i="20"/>
  <c r="K5243" i="20"/>
  <c r="L5243" i="20"/>
  <c r="M5243" i="20"/>
  <c r="J5244" i="20"/>
  <c r="K5244" i="20"/>
  <c r="L5244" i="20"/>
  <c r="M5244" i="20"/>
  <c r="J5245" i="20"/>
  <c r="K5245" i="20"/>
  <c r="L5245" i="20"/>
  <c r="M5245" i="20"/>
  <c r="J5246" i="20"/>
  <c r="K5246" i="20"/>
  <c r="L5246" i="20"/>
  <c r="M5246" i="20"/>
  <c r="J5247" i="20"/>
  <c r="K5247" i="20"/>
  <c r="L5247" i="20"/>
  <c r="M5247" i="20"/>
  <c r="J5248" i="20"/>
  <c r="K5248" i="20"/>
  <c r="L5248" i="20"/>
  <c r="M5248" i="20"/>
  <c r="J5249" i="20"/>
  <c r="K5249" i="20"/>
  <c r="L5249" i="20"/>
  <c r="M5249" i="20"/>
  <c r="J5250" i="20"/>
  <c r="K5250" i="20"/>
  <c r="L5250" i="20"/>
  <c r="M5250" i="20"/>
  <c r="J5251" i="20"/>
  <c r="K5251" i="20"/>
  <c r="L5251" i="20"/>
  <c r="M5251" i="20"/>
  <c r="J5252" i="20"/>
  <c r="K5252" i="20"/>
  <c r="L5252" i="20"/>
  <c r="M5252" i="20"/>
  <c r="J5253" i="20"/>
  <c r="K5253" i="20"/>
  <c r="L5253" i="20"/>
  <c r="M5253" i="20"/>
  <c r="J5254" i="20"/>
  <c r="K5254" i="20"/>
  <c r="L5254" i="20"/>
  <c r="M5254" i="20"/>
  <c r="J5255" i="20"/>
  <c r="K5255" i="20"/>
  <c r="L5255" i="20"/>
  <c r="M5255" i="20"/>
  <c r="J5256" i="20"/>
  <c r="K5256" i="20"/>
  <c r="L5256" i="20"/>
  <c r="M5256" i="20"/>
  <c r="J5257" i="20"/>
  <c r="K5257" i="20"/>
  <c r="L5257" i="20"/>
  <c r="M5257" i="20"/>
  <c r="J5258" i="20"/>
  <c r="K5258" i="20"/>
  <c r="L5258" i="20"/>
  <c r="M5258" i="20"/>
  <c r="J5259" i="20"/>
  <c r="K5259" i="20"/>
  <c r="L5259" i="20"/>
  <c r="M5259" i="20"/>
  <c r="J5260" i="20"/>
  <c r="K5260" i="20"/>
  <c r="L5260" i="20"/>
  <c r="M5260" i="20"/>
  <c r="J5261" i="20"/>
  <c r="K5261" i="20"/>
  <c r="L5261" i="20"/>
  <c r="M5261" i="20"/>
  <c r="J5262" i="20"/>
  <c r="K5262" i="20"/>
  <c r="L5262" i="20"/>
  <c r="M5262" i="20"/>
  <c r="J5263" i="20"/>
  <c r="K5263" i="20"/>
  <c r="L5263" i="20"/>
  <c r="M5263" i="20"/>
  <c r="J5264" i="20"/>
  <c r="K5264" i="20"/>
  <c r="L5264" i="20"/>
  <c r="M5264" i="20"/>
  <c r="J5265" i="20"/>
  <c r="K5265" i="20"/>
  <c r="L5265" i="20"/>
  <c r="M5265" i="20"/>
  <c r="J5266" i="20"/>
  <c r="K5266" i="20"/>
  <c r="L5266" i="20"/>
  <c r="M5266" i="20"/>
  <c r="J5267" i="20"/>
  <c r="K5267" i="20"/>
  <c r="L5267" i="20"/>
  <c r="M5267" i="20"/>
  <c r="J5268" i="20"/>
  <c r="K5268" i="20"/>
  <c r="L5268" i="20"/>
  <c r="M5268" i="20"/>
  <c r="J5269" i="20"/>
  <c r="K5269" i="20"/>
  <c r="L5269" i="20"/>
  <c r="M5269" i="20"/>
  <c r="J5270" i="20"/>
  <c r="K5270" i="20"/>
  <c r="L5270" i="20"/>
  <c r="M5270" i="20"/>
  <c r="J5271" i="20"/>
  <c r="K5271" i="20"/>
  <c r="L5271" i="20"/>
  <c r="M5271" i="20"/>
  <c r="J5272" i="20"/>
  <c r="K5272" i="20"/>
  <c r="L5272" i="20"/>
  <c r="M5272" i="20"/>
  <c r="J5273" i="20"/>
  <c r="K5273" i="20"/>
  <c r="L5273" i="20"/>
  <c r="M5273" i="20"/>
  <c r="J5274" i="20"/>
  <c r="K5274" i="20"/>
  <c r="L5274" i="20"/>
  <c r="M5274" i="20"/>
  <c r="J5275" i="20"/>
  <c r="K5275" i="20"/>
  <c r="L5275" i="20"/>
  <c r="M5275" i="20"/>
  <c r="J5276" i="20"/>
  <c r="K5276" i="20"/>
  <c r="L5276" i="20"/>
  <c r="M5276" i="20"/>
  <c r="J5277" i="20"/>
  <c r="K5277" i="20"/>
  <c r="L5277" i="20"/>
  <c r="M5277" i="20"/>
  <c r="J5278" i="20"/>
  <c r="K5278" i="20"/>
  <c r="L5278" i="20"/>
  <c r="M5278" i="20"/>
  <c r="J5279" i="20"/>
  <c r="K5279" i="20"/>
  <c r="L5279" i="20"/>
  <c r="M5279" i="20"/>
  <c r="J5280" i="20"/>
  <c r="K5280" i="20"/>
  <c r="L5280" i="20"/>
  <c r="M5280" i="20"/>
  <c r="J5281" i="20"/>
  <c r="K5281" i="20"/>
  <c r="L5281" i="20"/>
  <c r="M5281" i="20"/>
  <c r="J5282" i="20"/>
  <c r="K5282" i="20"/>
  <c r="L5282" i="20"/>
  <c r="M5282" i="20"/>
  <c r="J5283" i="20"/>
  <c r="K5283" i="20"/>
  <c r="L5283" i="20"/>
  <c r="M5283" i="20"/>
  <c r="J5284" i="20"/>
  <c r="K5284" i="20"/>
  <c r="L5284" i="20"/>
  <c r="M5284" i="20"/>
  <c r="J5285" i="20"/>
  <c r="K5285" i="20"/>
  <c r="L5285" i="20"/>
  <c r="M5285" i="20"/>
  <c r="J5286" i="20"/>
  <c r="K5286" i="20"/>
  <c r="L5286" i="20"/>
  <c r="M5286" i="20"/>
  <c r="J5287" i="20"/>
  <c r="K5287" i="20"/>
  <c r="L5287" i="20"/>
  <c r="M5287" i="20"/>
  <c r="J5288" i="20"/>
  <c r="K5288" i="20"/>
  <c r="L5288" i="20"/>
  <c r="M5288" i="20"/>
  <c r="J5289" i="20"/>
  <c r="K5289" i="20"/>
  <c r="L5289" i="20"/>
  <c r="M5289" i="20"/>
  <c r="J5290" i="20"/>
  <c r="K5290" i="20"/>
  <c r="L5290" i="20"/>
  <c r="M5290" i="20"/>
  <c r="J5291" i="20"/>
  <c r="K5291" i="20"/>
  <c r="L5291" i="20"/>
  <c r="M5291" i="20"/>
  <c r="J5292" i="20"/>
  <c r="K5292" i="20"/>
  <c r="L5292" i="20"/>
  <c r="M5292" i="20"/>
  <c r="J5293" i="20"/>
  <c r="K5293" i="20"/>
  <c r="L5293" i="20"/>
  <c r="M5293" i="20"/>
  <c r="J5294" i="20"/>
  <c r="K5294" i="20"/>
  <c r="L5294" i="20"/>
  <c r="M5294" i="20"/>
  <c r="J5295" i="20"/>
  <c r="K5295" i="20"/>
  <c r="L5295" i="20"/>
  <c r="M5295" i="20"/>
  <c r="J5296" i="20"/>
  <c r="K5296" i="20"/>
  <c r="L5296" i="20"/>
  <c r="M5296" i="20"/>
  <c r="J5297" i="20"/>
  <c r="K5297" i="20"/>
  <c r="L5297" i="20"/>
  <c r="M5297" i="20"/>
  <c r="J5298" i="20"/>
  <c r="K5298" i="20"/>
  <c r="L5298" i="20"/>
  <c r="M5298" i="20"/>
  <c r="J5299" i="20"/>
  <c r="K5299" i="20"/>
  <c r="L5299" i="20"/>
  <c r="M5299" i="20"/>
  <c r="J5300" i="20"/>
  <c r="K5300" i="20"/>
  <c r="L5300" i="20"/>
  <c r="M5300" i="20"/>
  <c r="J5301" i="20"/>
  <c r="K5301" i="20"/>
  <c r="L5301" i="20"/>
  <c r="M5301" i="20"/>
  <c r="J5302" i="20"/>
  <c r="K5302" i="20"/>
  <c r="L5302" i="20"/>
  <c r="M5302" i="20"/>
  <c r="J5303" i="20"/>
  <c r="K5303" i="20"/>
  <c r="L5303" i="20"/>
  <c r="M5303" i="20"/>
  <c r="J5304" i="20"/>
  <c r="K5304" i="20"/>
  <c r="L5304" i="20"/>
  <c r="M5304" i="20"/>
  <c r="J5305" i="20"/>
  <c r="K5305" i="20"/>
  <c r="L5305" i="20"/>
  <c r="M5305" i="20"/>
  <c r="J5306" i="20"/>
  <c r="K5306" i="20"/>
  <c r="L5306" i="20"/>
  <c r="M5306" i="20"/>
  <c r="J5307" i="20"/>
  <c r="K5307" i="20"/>
  <c r="L5307" i="20"/>
  <c r="M5307" i="20"/>
  <c r="J5308" i="20"/>
  <c r="K5308" i="20"/>
  <c r="L5308" i="20"/>
  <c r="M5308" i="20"/>
  <c r="J5309" i="20"/>
  <c r="K5309" i="20"/>
  <c r="L5309" i="20"/>
  <c r="M5309" i="20"/>
  <c r="J5310" i="20"/>
  <c r="K5310" i="20"/>
  <c r="L5310" i="20"/>
  <c r="M5310" i="20"/>
  <c r="J5311" i="20"/>
  <c r="K5311" i="20"/>
  <c r="L5311" i="20"/>
  <c r="M5311" i="20"/>
  <c r="J5312" i="20"/>
  <c r="K5312" i="20"/>
  <c r="L5312" i="20"/>
  <c r="M5312" i="20"/>
  <c r="J5313" i="20"/>
  <c r="K5313" i="20"/>
  <c r="L5313" i="20"/>
  <c r="M5313" i="20"/>
  <c r="J5314" i="20"/>
  <c r="K5314" i="20"/>
  <c r="L5314" i="20"/>
  <c r="M5314" i="20"/>
  <c r="J5315" i="20"/>
  <c r="K5315" i="20"/>
  <c r="L5315" i="20"/>
  <c r="M5315" i="20"/>
  <c r="J5316" i="20"/>
  <c r="K5316" i="20"/>
  <c r="L5316" i="20"/>
  <c r="M5316" i="20"/>
  <c r="J5317" i="20"/>
  <c r="K5317" i="20"/>
  <c r="L5317" i="20"/>
  <c r="M5317" i="20"/>
  <c r="J5318" i="20"/>
  <c r="K5318" i="20"/>
  <c r="L5318" i="20"/>
  <c r="M5318" i="20"/>
  <c r="J5319" i="20"/>
  <c r="K5319" i="20"/>
  <c r="L5319" i="20"/>
  <c r="M5319" i="20"/>
  <c r="J5320" i="20"/>
  <c r="K5320" i="20"/>
  <c r="L5320" i="20"/>
  <c r="M5320" i="20"/>
  <c r="J5321" i="20"/>
  <c r="K5321" i="20"/>
  <c r="L5321" i="20"/>
  <c r="M5321" i="20"/>
  <c r="J5322" i="20"/>
  <c r="K5322" i="20"/>
  <c r="L5322" i="20"/>
  <c r="M5322" i="20"/>
  <c r="J5323" i="20"/>
  <c r="K5323" i="20"/>
  <c r="L5323" i="20"/>
  <c r="M5323" i="20"/>
  <c r="J5324" i="20"/>
  <c r="K5324" i="20"/>
  <c r="L5324" i="20"/>
  <c r="M5324" i="20"/>
  <c r="J5325" i="20"/>
  <c r="K5325" i="20"/>
  <c r="L5325" i="20"/>
  <c r="M5325" i="20"/>
  <c r="J5326" i="20"/>
  <c r="K5326" i="20"/>
  <c r="L5326" i="20"/>
  <c r="M5326" i="20"/>
  <c r="J5327" i="20"/>
  <c r="K5327" i="20"/>
  <c r="L5327" i="20"/>
  <c r="M5327" i="20"/>
  <c r="J5328" i="20"/>
  <c r="K5328" i="20"/>
  <c r="L5328" i="20"/>
  <c r="M5328" i="20"/>
  <c r="J5329" i="20"/>
  <c r="K5329" i="20"/>
  <c r="L5329" i="20"/>
  <c r="M5329" i="20"/>
  <c r="J5330" i="20"/>
  <c r="K5330" i="20"/>
  <c r="L5330" i="20"/>
  <c r="M5330" i="20"/>
  <c r="J5331" i="20"/>
  <c r="K5331" i="20"/>
  <c r="L5331" i="20"/>
  <c r="M5331" i="20"/>
  <c r="J5332" i="20"/>
  <c r="K5332" i="20"/>
  <c r="L5332" i="20"/>
  <c r="M5332" i="20"/>
  <c r="J5333" i="20"/>
  <c r="K5333" i="20"/>
  <c r="L5333" i="20"/>
  <c r="M5333" i="20"/>
  <c r="J5334" i="20"/>
  <c r="K5334" i="20"/>
  <c r="L5334" i="20"/>
  <c r="M5334" i="20"/>
  <c r="J5335" i="20"/>
  <c r="K5335" i="20"/>
  <c r="L5335" i="20"/>
  <c r="M5335" i="20"/>
  <c r="J5336" i="20"/>
  <c r="K5336" i="20"/>
  <c r="L5336" i="20"/>
  <c r="M5336" i="20"/>
  <c r="J5337" i="20"/>
  <c r="K5337" i="20"/>
  <c r="L5337" i="20"/>
  <c r="M5337" i="20"/>
  <c r="J5338" i="20"/>
  <c r="K5338" i="20"/>
  <c r="L5338" i="20"/>
  <c r="M5338" i="20"/>
  <c r="J5339" i="20"/>
  <c r="K5339" i="20"/>
  <c r="L5339" i="20"/>
  <c r="M5339" i="20"/>
  <c r="J5340" i="20"/>
  <c r="K5340" i="20"/>
  <c r="L5340" i="20"/>
  <c r="M5340" i="20"/>
  <c r="J5341" i="20"/>
  <c r="K5341" i="20"/>
  <c r="L5341" i="20"/>
  <c r="M5341" i="20"/>
  <c r="J5342" i="20"/>
  <c r="K5342" i="20"/>
  <c r="L5342" i="20"/>
  <c r="M5342" i="20"/>
  <c r="J5343" i="20"/>
  <c r="K5343" i="20"/>
  <c r="L5343" i="20"/>
  <c r="M5343" i="20"/>
  <c r="J5344" i="20"/>
  <c r="K5344" i="20"/>
  <c r="L5344" i="20"/>
  <c r="M5344" i="20"/>
  <c r="J5345" i="20"/>
  <c r="K5345" i="20"/>
  <c r="L5345" i="20"/>
  <c r="M5345" i="20"/>
  <c r="J5346" i="20"/>
  <c r="K5346" i="20"/>
  <c r="L5346" i="20"/>
  <c r="M5346" i="20"/>
  <c r="J5347" i="20"/>
  <c r="K5347" i="20"/>
  <c r="L5347" i="20"/>
  <c r="M5347" i="20"/>
  <c r="J5348" i="20"/>
  <c r="K5348" i="20"/>
  <c r="L5348" i="20"/>
  <c r="M5348" i="20"/>
  <c r="J5349" i="20"/>
  <c r="K5349" i="20"/>
  <c r="L5349" i="20"/>
  <c r="M5349" i="20"/>
  <c r="J5350" i="20"/>
  <c r="K5350" i="20"/>
  <c r="L5350" i="20"/>
  <c r="M5350" i="20"/>
  <c r="J5351" i="20"/>
  <c r="K5351" i="20"/>
  <c r="L5351" i="20"/>
  <c r="M5351" i="20"/>
  <c r="J5352" i="20"/>
  <c r="K5352" i="20"/>
  <c r="L5352" i="20"/>
  <c r="M5352" i="20"/>
  <c r="J5353" i="20"/>
  <c r="K5353" i="20"/>
  <c r="L5353" i="20"/>
  <c r="M5353" i="20"/>
  <c r="J5354" i="20"/>
  <c r="K5354" i="20"/>
  <c r="L5354" i="20"/>
  <c r="M5354" i="20"/>
  <c r="J5355" i="20"/>
  <c r="K5355" i="20"/>
  <c r="L5355" i="20"/>
  <c r="M5355" i="20"/>
  <c r="J5356" i="20"/>
  <c r="K5356" i="20"/>
  <c r="L5356" i="20"/>
  <c r="M5356" i="20"/>
  <c r="J5357" i="20"/>
  <c r="K5357" i="20"/>
  <c r="L5357" i="20"/>
  <c r="M5357" i="20"/>
  <c r="J5358" i="20"/>
  <c r="K5358" i="20"/>
  <c r="L5358" i="20"/>
  <c r="M5358" i="20"/>
  <c r="J5359" i="20"/>
  <c r="K5359" i="20"/>
  <c r="L5359" i="20"/>
  <c r="M5359" i="20"/>
  <c r="J5360" i="20"/>
  <c r="K5360" i="20"/>
  <c r="L5360" i="20"/>
  <c r="M5360" i="20"/>
  <c r="J5361" i="20"/>
  <c r="K5361" i="20"/>
  <c r="L5361" i="20"/>
  <c r="M5361" i="20"/>
  <c r="J5362" i="20"/>
  <c r="K5362" i="20"/>
  <c r="L5362" i="20"/>
  <c r="M5362" i="20"/>
  <c r="J5363" i="20"/>
  <c r="K5363" i="20"/>
  <c r="L5363" i="20"/>
  <c r="M5363" i="20"/>
  <c r="J5364" i="20"/>
  <c r="K5364" i="20"/>
  <c r="L5364" i="20"/>
  <c r="M5364" i="20"/>
  <c r="J5365" i="20"/>
  <c r="K5365" i="20"/>
  <c r="L5365" i="20"/>
  <c r="M5365" i="20"/>
  <c r="J5366" i="20"/>
  <c r="K5366" i="20"/>
  <c r="L5366" i="20"/>
  <c r="M5366" i="20"/>
  <c r="J5367" i="20"/>
  <c r="K5367" i="20"/>
  <c r="L5367" i="20"/>
  <c r="M5367" i="20"/>
  <c r="J5368" i="20"/>
  <c r="K5368" i="20"/>
  <c r="L5368" i="20"/>
  <c r="M5368" i="20"/>
  <c r="J5369" i="20"/>
  <c r="K5369" i="20"/>
  <c r="L5369" i="20"/>
  <c r="M5369" i="20"/>
  <c r="J5370" i="20"/>
  <c r="K5370" i="20"/>
  <c r="L5370" i="20"/>
  <c r="M5370" i="20"/>
  <c r="J5371" i="20"/>
  <c r="K5371" i="20"/>
  <c r="L5371" i="20"/>
  <c r="M5371" i="20"/>
  <c r="J5372" i="20"/>
  <c r="K5372" i="20"/>
  <c r="L5372" i="20"/>
  <c r="M5372" i="20"/>
  <c r="J5373" i="20"/>
  <c r="K5373" i="20"/>
  <c r="L5373" i="20"/>
  <c r="M5373" i="20"/>
  <c r="J5374" i="20"/>
  <c r="K5374" i="20"/>
  <c r="L5374" i="20"/>
  <c r="M5374" i="20"/>
  <c r="J5375" i="20"/>
  <c r="K5375" i="20"/>
  <c r="L5375" i="20"/>
  <c r="M5375" i="20"/>
  <c r="J5376" i="20"/>
  <c r="K5376" i="20"/>
  <c r="L5376" i="20"/>
  <c r="M5376" i="20"/>
  <c r="J5377" i="20"/>
  <c r="K5377" i="20"/>
  <c r="L5377" i="20"/>
  <c r="M5377" i="20"/>
  <c r="J5378" i="20"/>
  <c r="K5378" i="20"/>
  <c r="L5378" i="20"/>
  <c r="M5378" i="20"/>
  <c r="J5379" i="20"/>
  <c r="K5379" i="20"/>
  <c r="L5379" i="20"/>
  <c r="M5379" i="20"/>
  <c r="J5380" i="20"/>
  <c r="K5380" i="20"/>
  <c r="L5380" i="20"/>
  <c r="M5380" i="20"/>
  <c r="J5381" i="20"/>
  <c r="K5381" i="20"/>
  <c r="L5381" i="20"/>
  <c r="M5381" i="20"/>
  <c r="J5382" i="20"/>
  <c r="K5382" i="20"/>
  <c r="L5382" i="20"/>
  <c r="M5382" i="20"/>
  <c r="J5383" i="20"/>
  <c r="K5383" i="20"/>
  <c r="L5383" i="20"/>
  <c r="M5383" i="20"/>
  <c r="J5384" i="20"/>
  <c r="K5384" i="20"/>
  <c r="L5384" i="20"/>
  <c r="M5384" i="20"/>
  <c r="J5385" i="20"/>
  <c r="K5385" i="20"/>
  <c r="L5385" i="20"/>
  <c r="M5385" i="20"/>
  <c r="J5386" i="20"/>
  <c r="K5386" i="20"/>
  <c r="L5386" i="20"/>
  <c r="M5386" i="20"/>
  <c r="J5387" i="20"/>
  <c r="K5387" i="20"/>
  <c r="L5387" i="20"/>
  <c r="M5387" i="20"/>
  <c r="J5388" i="20"/>
  <c r="K5388" i="20"/>
  <c r="L5388" i="20"/>
  <c r="M5388" i="20"/>
  <c r="J5389" i="20"/>
  <c r="K5389" i="20"/>
  <c r="L5389" i="20"/>
  <c r="M5389" i="20"/>
  <c r="J5390" i="20"/>
  <c r="K5390" i="20"/>
  <c r="L5390" i="20"/>
  <c r="M5390" i="20"/>
  <c r="J5391" i="20"/>
  <c r="K5391" i="20"/>
  <c r="L5391" i="20"/>
  <c r="M5391" i="20"/>
  <c r="J5392" i="20"/>
  <c r="K5392" i="20"/>
  <c r="L5392" i="20"/>
  <c r="M5392" i="20"/>
  <c r="J5393" i="20"/>
  <c r="K5393" i="20"/>
  <c r="L5393" i="20"/>
  <c r="M5393" i="20"/>
  <c r="J5394" i="20"/>
  <c r="K5394" i="20"/>
  <c r="L5394" i="20"/>
  <c r="M5394" i="20"/>
  <c r="J5395" i="20"/>
  <c r="K5395" i="20"/>
  <c r="L5395" i="20"/>
  <c r="M5395" i="20"/>
  <c r="J5396" i="20"/>
  <c r="K5396" i="20"/>
  <c r="L5396" i="20"/>
  <c r="M5396" i="20"/>
  <c r="J5397" i="20"/>
  <c r="K5397" i="20"/>
  <c r="L5397" i="20"/>
  <c r="M5397" i="20"/>
  <c r="J5398" i="20"/>
  <c r="K5398" i="20"/>
  <c r="L5398" i="20"/>
  <c r="M5398" i="20"/>
  <c r="J5399" i="20"/>
  <c r="K5399" i="20"/>
  <c r="L5399" i="20"/>
  <c r="M5399" i="20"/>
  <c r="J5400" i="20"/>
  <c r="K5400" i="20"/>
  <c r="L5400" i="20"/>
  <c r="M5400" i="20"/>
  <c r="J5401" i="20"/>
  <c r="K5401" i="20"/>
  <c r="L5401" i="20"/>
  <c r="M5401" i="20"/>
  <c r="J5402" i="20"/>
  <c r="K5402" i="20"/>
  <c r="L5402" i="20"/>
  <c r="M5402" i="20"/>
  <c r="J5403" i="20"/>
  <c r="K5403" i="20"/>
  <c r="L5403" i="20"/>
  <c r="M5403" i="20"/>
  <c r="J5404" i="20"/>
  <c r="K5404" i="20"/>
  <c r="L5404" i="20"/>
  <c r="M5404" i="20"/>
  <c r="J5405" i="20"/>
  <c r="K5405" i="20"/>
  <c r="L5405" i="20"/>
  <c r="M5405" i="20"/>
  <c r="J5406" i="20"/>
  <c r="K5406" i="20"/>
  <c r="L5406" i="20"/>
  <c r="M5406" i="20"/>
  <c r="J5407" i="20"/>
  <c r="K5407" i="20"/>
  <c r="L5407" i="20"/>
  <c r="M5407" i="20"/>
  <c r="J5408" i="20"/>
  <c r="K5408" i="20"/>
  <c r="L5408" i="20"/>
  <c r="M5408" i="20"/>
  <c r="J5409" i="20"/>
  <c r="K5409" i="20"/>
  <c r="L5409" i="20"/>
  <c r="M5409" i="20"/>
  <c r="J5410" i="20"/>
  <c r="K5410" i="20"/>
  <c r="L5410" i="20"/>
  <c r="M5410" i="20"/>
  <c r="J5411" i="20"/>
  <c r="K5411" i="20"/>
  <c r="L5411" i="20"/>
  <c r="M5411" i="20"/>
  <c r="J5412" i="20"/>
  <c r="K5412" i="20"/>
  <c r="L5412" i="20"/>
  <c r="M5412" i="20"/>
  <c r="J5413" i="20"/>
  <c r="K5413" i="20"/>
  <c r="L5413" i="20"/>
  <c r="M5413" i="20"/>
  <c r="J5414" i="20"/>
  <c r="K5414" i="20"/>
  <c r="L5414" i="20"/>
  <c r="M5414" i="20"/>
  <c r="J5415" i="20"/>
  <c r="K5415" i="20"/>
  <c r="L5415" i="20"/>
  <c r="M5415" i="20"/>
  <c r="J5416" i="20"/>
  <c r="K5416" i="20"/>
  <c r="L5416" i="20"/>
  <c r="M5416" i="20"/>
  <c r="J5417" i="20"/>
  <c r="K5417" i="20"/>
  <c r="L5417" i="20"/>
  <c r="M5417" i="20"/>
  <c r="J5418" i="20"/>
  <c r="K5418" i="20"/>
  <c r="L5418" i="20"/>
  <c r="M5418" i="20"/>
  <c r="J5419" i="20"/>
  <c r="K5419" i="20"/>
  <c r="L5419" i="20"/>
  <c r="M5419" i="20"/>
  <c r="J5420" i="20"/>
  <c r="K5420" i="20"/>
  <c r="L5420" i="20"/>
  <c r="M5420" i="20"/>
  <c r="J5421" i="20"/>
  <c r="K5421" i="20"/>
  <c r="L5421" i="20"/>
  <c r="M5421" i="20"/>
  <c r="J5422" i="20"/>
  <c r="K5422" i="20"/>
  <c r="L5422" i="20"/>
  <c r="M5422" i="20"/>
  <c r="J5423" i="20"/>
  <c r="K5423" i="20"/>
  <c r="L5423" i="20"/>
  <c r="M5423" i="20"/>
  <c r="J5424" i="20"/>
  <c r="K5424" i="20"/>
  <c r="L5424" i="20"/>
  <c r="M5424" i="20"/>
  <c r="J5425" i="20"/>
  <c r="K5425" i="20"/>
  <c r="L5425" i="20"/>
  <c r="M5425" i="20"/>
  <c r="J5426" i="20"/>
  <c r="K5426" i="20"/>
  <c r="L5426" i="20"/>
  <c r="M5426" i="20"/>
  <c r="J5427" i="20"/>
  <c r="K5427" i="20"/>
  <c r="L5427" i="20"/>
  <c r="M5427" i="20"/>
  <c r="J5428" i="20"/>
  <c r="K5428" i="20"/>
  <c r="L5428" i="20"/>
  <c r="M5428" i="20"/>
  <c r="J5429" i="20"/>
  <c r="K5429" i="20"/>
  <c r="L5429" i="20"/>
  <c r="M5429" i="20"/>
  <c r="J5430" i="20"/>
  <c r="K5430" i="20"/>
  <c r="L5430" i="20"/>
  <c r="M5430" i="20"/>
  <c r="J5431" i="20"/>
  <c r="K5431" i="20"/>
  <c r="L5431" i="20"/>
  <c r="M5431" i="20"/>
  <c r="J5432" i="20"/>
  <c r="K5432" i="20"/>
  <c r="L5432" i="20"/>
  <c r="M5432" i="20"/>
  <c r="J5433" i="20"/>
  <c r="K5433" i="20"/>
  <c r="L5433" i="20"/>
  <c r="M5433" i="20"/>
  <c r="J5434" i="20"/>
  <c r="K5434" i="20"/>
  <c r="L5434" i="20"/>
  <c r="M5434" i="20"/>
  <c r="J5435" i="20"/>
  <c r="K5435" i="20"/>
  <c r="L5435" i="20"/>
  <c r="M5435" i="20"/>
  <c r="J5436" i="20"/>
  <c r="K5436" i="20"/>
  <c r="L5436" i="20"/>
  <c r="M5436" i="20"/>
  <c r="J5437" i="20"/>
  <c r="K5437" i="20"/>
  <c r="L5437" i="20"/>
  <c r="M5437" i="20"/>
  <c r="J5438" i="20"/>
  <c r="K5438" i="20"/>
  <c r="L5438" i="20"/>
  <c r="M5438" i="20"/>
  <c r="J5439" i="20"/>
  <c r="K5439" i="20"/>
  <c r="L5439" i="20"/>
  <c r="M5439" i="20"/>
  <c r="J5440" i="20"/>
  <c r="K5440" i="20"/>
  <c r="L5440" i="20"/>
  <c r="M5440" i="20"/>
  <c r="J5441" i="20"/>
  <c r="K5441" i="20"/>
  <c r="L5441" i="20"/>
  <c r="M5441" i="20"/>
  <c r="J5442" i="20"/>
  <c r="K5442" i="20"/>
  <c r="L5442" i="20"/>
  <c r="M5442" i="20"/>
  <c r="J5443" i="20"/>
  <c r="K5443" i="20"/>
  <c r="L5443" i="20"/>
  <c r="M5443" i="20"/>
  <c r="J5444" i="20"/>
  <c r="K5444" i="20"/>
  <c r="L5444" i="20"/>
  <c r="M5444" i="20"/>
  <c r="J5445" i="20"/>
  <c r="K5445" i="20"/>
  <c r="L5445" i="20"/>
  <c r="M5445" i="20"/>
  <c r="J5446" i="20"/>
  <c r="K5446" i="20"/>
  <c r="L5446" i="20"/>
  <c r="M5446" i="20"/>
  <c r="J5447" i="20"/>
  <c r="K5447" i="20"/>
  <c r="L5447" i="20"/>
  <c r="M5447" i="20"/>
  <c r="J5448" i="20"/>
  <c r="K5448" i="20"/>
  <c r="L5448" i="20"/>
  <c r="M5448" i="20"/>
  <c r="J5449" i="20"/>
  <c r="K5449" i="20"/>
  <c r="L5449" i="20"/>
  <c r="M5449" i="20"/>
  <c r="J5450" i="20"/>
  <c r="K5450" i="20"/>
  <c r="L5450" i="20"/>
  <c r="M5450" i="20"/>
  <c r="J5451" i="20"/>
  <c r="K5451" i="20"/>
  <c r="L5451" i="20"/>
  <c r="M5451" i="20"/>
  <c r="J5452" i="20"/>
  <c r="K5452" i="20"/>
  <c r="L5452" i="20"/>
  <c r="M5452" i="20"/>
  <c r="J5453" i="20"/>
  <c r="K5453" i="20"/>
  <c r="L5453" i="20"/>
  <c r="M5453" i="20"/>
  <c r="J5454" i="20"/>
  <c r="K5454" i="20"/>
  <c r="L5454" i="20"/>
  <c r="M5454" i="20"/>
  <c r="J5455" i="20"/>
  <c r="K5455" i="20"/>
  <c r="L5455" i="20"/>
  <c r="M5455" i="20"/>
  <c r="J5456" i="20"/>
  <c r="K5456" i="20"/>
  <c r="L5456" i="20"/>
  <c r="M5456" i="20"/>
  <c r="J5457" i="20"/>
  <c r="K5457" i="20"/>
  <c r="L5457" i="20"/>
  <c r="M5457" i="20"/>
  <c r="J5458" i="20"/>
  <c r="K5458" i="20"/>
  <c r="L5458" i="20"/>
  <c r="M5458" i="20"/>
  <c r="J5459" i="20"/>
  <c r="K5459" i="20"/>
  <c r="L5459" i="20"/>
  <c r="M5459" i="20"/>
  <c r="J5460" i="20"/>
  <c r="K5460" i="20"/>
  <c r="L5460" i="20"/>
  <c r="M5460" i="20"/>
  <c r="J5461" i="20"/>
  <c r="K5461" i="20"/>
  <c r="L5461" i="20"/>
  <c r="M5461" i="20"/>
  <c r="J5462" i="20"/>
  <c r="K5462" i="20"/>
  <c r="L5462" i="20"/>
  <c r="M5462" i="20"/>
  <c r="J5463" i="20"/>
  <c r="K5463" i="20"/>
  <c r="L5463" i="20"/>
  <c r="M5463" i="20"/>
  <c r="J5464" i="20"/>
  <c r="K5464" i="20"/>
  <c r="L5464" i="20"/>
  <c r="M5464" i="20"/>
  <c r="J5465" i="20"/>
  <c r="K5465" i="20"/>
  <c r="L5465" i="20"/>
  <c r="M5465" i="20"/>
  <c r="J5466" i="20"/>
  <c r="K5466" i="20"/>
  <c r="L5466" i="20"/>
  <c r="M5466" i="20"/>
  <c r="J5467" i="20"/>
  <c r="K5467" i="20"/>
  <c r="L5467" i="20"/>
  <c r="M5467" i="20"/>
  <c r="J5468" i="20"/>
  <c r="K5468" i="20"/>
  <c r="L5468" i="20"/>
  <c r="M5468" i="20"/>
  <c r="J5469" i="20"/>
  <c r="K5469" i="20"/>
  <c r="L5469" i="20"/>
  <c r="M5469" i="20"/>
  <c r="J5470" i="20"/>
  <c r="K5470" i="20"/>
  <c r="L5470" i="20"/>
  <c r="M5470" i="20"/>
  <c r="J5471" i="20"/>
  <c r="K5471" i="20"/>
  <c r="L5471" i="20"/>
  <c r="M5471" i="20"/>
  <c r="J5472" i="20"/>
  <c r="K5472" i="20"/>
  <c r="L5472" i="20"/>
  <c r="M5472" i="20"/>
  <c r="J5473" i="20"/>
  <c r="K5473" i="20"/>
  <c r="L5473" i="20"/>
  <c r="M5473" i="20"/>
  <c r="J5474" i="20"/>
  <c r="K5474" i="20"/>
  <c r="L5474" i="20"/>
  <c r="M5474" i="20"/>
  <c r="J5475" i="20"/>
  <c r="K5475" i="20"/>
  <c r="L5475" i="20"/>
  <c r="M5475" i="20"/>
  <c r="J5476" i="20"/>
  <c r="K5476" i="20"/>
  <c r="L5476" i="20"/>
  <c r="M5476" i="20"/>
  <c r="J5477" i="20"/>
  <c r="K5477" i="20"/>
  <c r="L5477" i="20"/>
  <c r="M5477" i="20"/>
  <c r="J5478" i="20"/>
  <c r="K5478" i="20"/>
  <c r="L5478" i="20"/>
  <c r="M5478" i="20"/>
  <c r="J5479" i="20"/>
  <c r="K5479" i="20"/>
  <c r="L5479" i="20"/>
  <c r="M5479" i="20"/>
  <c r="J5480" i="20"/>
  <c r="K5480" i="20"/>
  <c r="L5480" i="20"/>
  <c r="M5480" i="20"/>
  <c r="J5481" i="20"/>
  <c r="K5481" i="20"/>
  <c r="L5481" i="20"/>
  <c r="M5481" i="20"/>
  <c r="J5482" i="20"/>
  <c r="K5482" i="20"/>
  <c r="L5482" i="20"/>
  <c r="M5482" i="20"/>
  <c r="J5483" i="20"/>
  <c r="K5483" i="20"/>
  <c r="L5483" i="20"/>
  <c r="M5483" i="20"/>
  <c r="J5484" i="20"/>
  <c r="K5484" i="20"/>
  <c r="L5484" i="20"/>
  <c r="M5484" i="20"/>
  <c r="J5485" i="20"/>
  <c r="K5485" i="20"/>
  <c r="L5485" i="20"/>
  <c r="M5485" i="20"/>
  <c r="J5486" i="20"/>
  <c r="K5486" i="20"/>
  <c r="L5486" i="20"/>
  <c r="M5486" i="20"/>
  <c r="J5487" i="20"/>
  <c r="K5487" i="20"/>
  <c r="L5487" i="20"/>
  <c r="M5487" i="20"/>
  <c r="J5488" i="20"/>
  <c r="K5488" i="20"/>
  <c r="L5488" i="20"/>
  <c r="M5488" i="20"/>
  <c r="J5489" i="20"/>
  <c r="K5489" i="20"/>
  <c r="L5489" i="20"/>
  <c r="M5489" i="20"/>
  <c r="J5490" i="20"/>
  <c r="K5490" i="20"/>
  <c r="L5490" i="20"/>
  <c r="M5490" i="20"/>
  <c r="J5491" i="20"/>
  <c r="K5491" i="20"/>
  <c r="L5491" i="20"/>
  <c r="M5491" i="20"/>
  <c r="J5492" i="20"/>
  <c r="K5492" i="20"/>
  <c r="L5492" i="20"/>
  <c r="M5492" i="20"/>
  <c r="J5493" i="20"/>
  <c r="K5493" i="20"/>
  <c r="L5493" i="20"/>
  <c r="M5493" i="20"/>
  <c r="J5494" i="20"/>
  <c r="K5494" i="20"/>
  <c r="L5494" i="20"/>
  <c r="M5494" i="20"/>
  <c r="J5495" i="20"/>
  <c r="K5495" i="20"/>
  <c r="L5495" i="20"/>
  <c r="M5495" i="20"/>
  <c r="J5496" i="20"/>
  <c r="K5496" i="20"/>
  <c r="L5496" i="20"/>
  <c r="M5496" i="20"/>
  <c r="J5497" i="20"/>
  <c r="K5497" i="20"/>
  <c r="L5497" i="20"/>
  <c r="M5497" i="20"/>
  <c r="J5498" i="20"/>
  <c r="K5498" i="20"/>
  <c r="L5498" i="20"/>
  <c r="M5498" i="20"/>
  <c r="J5499" i="20"/>
  <c r="K5499" i="20"/>
  <c r="L5499" i="20"/>
  <c r="M5499" i="20"/>
  <c r="J5500" i="20"/>
  <c r="K5500" i="20"/>
  <c r="L5500" i="20"/>
  <c r="M5500" i="20"/>
  <c r="J5501" i="20"/>
  <c r="K5501" i="20"/>
  <c r="L5501" i="20"/>
  <c r="M5501" i="20"/>
  <c r="J5502" i="20"/>
  <c r="K5502" i="20"/>
  <c r="L5502" i="20"/>
  <c r="M5502" i="20"/>
  <c r="J5503" i="20"/>
  <c r="K5503" i="20"/>
  <c r="L5503" i="20"/>
  <c r="M5503" i="20"/>
  <c r="J5504" i="20"/>
  <c r="K5504" i="20"/>
  <c r="L5504" i="20"/>
  <c r="M5504" i="20"/>
  <c r="J5505" i="20"/>
  <c r="K5505" i="20"/>
  <c r="L5505" i="20"/>
  <c r="M5505" i="20"/>
  <c r="J5506" i="20"/>
  <c r="K5506" i="20"/>
  <c r="L5506" i="20"/>
  <c r="M5506" i="20"/>
  <c r="J5507" i="20"/>
  <c r="K5507" i="20"/>
  <c r="L5507" i="20"/>
  <c r="M5507" i="20"/>
  <c r="J5508" i="20"/>
  <c r="K5508" i="20"/>
  <c r="L5508" i="20"/>
  <c r="M5508" i="20"/>
  <c r="J5509" i="20"/>
  <c r="K5509" i="20"/>
  <c r="L5509" i="20"/>
  <c r="M5509" i="20"/>
  <c r="J5510" i="20"/>
  <c r="K5510" i="20"/>
  <c r="L5510" i="20"/>
  <c r="M5510" i="20"/>
  <c r="J5511" i="20"/>
  <c r="K5511" i="20"/>
  <c r="L5511" i="20"/>
  <c r="M5511" i="20"/>
  <c r="J5512" i="20"/>
  <c r="K5512" i="20"/>
  <c r="L5512" i="20"/>
  <c r="M5512" i="20"/>
  <c r="J5513" i="20"/>
  <c r="K5513" i="20"/>
  <c r="L5513" i="20"/>
  <c r="M5513" i="20"/>
  <c r="J5514" i="20"/>
  <c r="K5514" i="20"/>
  <c r="L5514" i="20"/>
  <c r="M5514" i="20"/>
  <c r="J5515" i="20"/>
  <c r="K5515" i="20"/>
  <c r="L5515" i="20"/>
  <c r="M5515" i="20"/>
  <c r="J5516" i="20"/>
  <c r="K5516" i="20"/>
  <c r="L5516" i="20"/>
  <c r="M5516" i="20"/>
  <c r="J5517" i="20"/>
  <c r="K5517" i="20"/>
  <c r="L5517" i="20"/>
  <c r="M5517" i="20"/>
  <c r="J5518" i="20"/>
  <c r="K5518" i="20"/>
  <c r="L5518" i="20"/>
  <c r="M5518" i="20"/>
  <c r="J5519" i="20"/>
  <c r="K5519" i="20"/>
  <c r="L5519" i="20"/>
  <c r="M5519" i="20"/>
  <c r="J5520" i="20"/>
  <c r="K5520" i="20"/>
  <c r="L5520" i="20"/>
  <c r="M5520" i="20"/>
  <c r="J5521" i="20"/>
  <c r="K5521" i="20"/>
  <c r="L5521" i="20"/>
  <c r="M5521" i="20"/>
  <c r="J5522" i="20"/>
  <c r="K5522" i="20"/>
  <c r="L5522" i="20"/>
  <c r="M5522" i="20"/>
  <c r="J5523" i="20"/>
  <c r="K5523" i="20"/>
  <c r="L5523" i="20"/>
  <c r="M5523" i="20"/>
  <c r="J5524" i="20"/>
  <c r="K5524" i="20"/>
  <c r="L5524" i="20"/>
  <c r="M5524" i="20"/>
  <c r="J5525" i="20"/>
  <c r="K5525" i="20"/>
  <c r="L5525" i="20"/>
  <c r="M5525" i="20"/>
  <c r="J5526" i="20"/>
  <c r="K5526" i="20"/>
  <c r="L5526" i="20"/>
  <c r="M5526" i="20"/>
  <c r="J5527" i="20"/>
  <c r="K5527" i="20"/>
  <c r="L5527" i="20"/>
  <c r="M5527" i="20"/>
  <c r="J5528" i="20"/>
  <c r="K5528" i="20"/>
  <c r="L5528" i="20"/>
  <c r="M5528" i="20"/>
  <c r="J5529" i="20"/>
  <c r="K5529" i="20"/>
  <c r="L5529" i="20"/>
  <c r="M5529" i="20"/>
  <c r="J5530" i="20"/>
  <c r="K5530" i="20"/>
  <c r="L5530" i="20"/>
  <c r="M5530" i="20"/>
  <c r="J5531" i="20"/>
  <c r="K5531" i="20"/>
  <c r="L5531" i="20"/>
  <c r="M5531" i="20"/>
  <c r="J5532" i="20"/>
  <c r="K5532" i="20"/>
  <c r="L5532" i="20"/>
  <c r="M5532" i="20"/>
  <c r="J5533" i="20"/>
  <c r="K5533" i="20"/>
  <c r="L5533" i="20"/>
  <c r="M5533" i="20"/>
  <c r="J5534" i="20"/>
  <c r="K5534" i="20"/>
  <c r="L5534" i="20"/>
  <c r="M5534" i="20"/>
  <c r="J5535" i="20"/>
  <c r="K5535" i="20"/>
  <c r="L5535" i="20"/>
  <c r="M5535" i="20"/>
  <c r="J5536" i="20"/>
  <c r="K5536" i="20"/>
  <c r="L5536" i="20"/>
  <c r="M5536" i="20"/>
  <c r="J5537" i="20"/>
  <c r="K5537" i="20"/>
  <c r="L5537" i="20"/>
  <c r="M5537" i="20"/>
  <c r="J5538" i="20"/>
  <c r="K5538" i="20"/>
  <c r="L5538" i="20"/>
  <c r="M5538" i="20"/>
  <c r="J5539" i="20"/>
  <c r="K5539" i="20"/>
  <c r="L5539" i="20"/>
  <c r="M5539" i="20"/>
  <c r="J5540" i="20"/>
  <c r="K5540" i="20"/>
  <c r="L5540" i="20"/>
  <c r="M5540" i="20"/>
  <c r="J5541" i="20"/>
  <c r="K5541" i="20"/>
  <c r="L5541" i="20"/>
  <c r="M5541" i="20"/>
  <c r="J5542" i="20"/>
  <c r="K5542" i="20"/>
  <c r="L5542" i="20"/>
  <c r="M5542" i="20"/>
  <c r="J5543" i="20"/>
  <c r="K5543" i="20"/>
  <c r="L5543" i="20"/>
  <c r="M5543" i="20"/>
  <c r="J5544" i="20"/>
  <c r="K5544" i="20"/>
  <c r="L5544" i="20"/>
  <c r="M5544" i="20"/>
  <c r="J5545" i="20"/>
  <c r="K5545" i="20"/>
  <c r="L5545" i="20"/>
  <c r="M5545" i="20"/>
  <c r="J5546" i="20"/>
  <c r="K5546" i="20"/>
  <c r="L5546" i="20"/>
  <c r="M5546" i="20"/>
  <c r="J5547" i="20"/>
  <c r="K5547" i="20"/>
  <c r="L5547" i="20"/>
  <c r="M5547" i="20"/>
  <c r="J5548" i="20"/>
  <c r="K5548" i="20"/>
  <c r="L5548" i="20"/>
  <c r="M5548" i="20"/>
  <c r="J5549" i="20"/>
  <c r="K5549" i="20"/>
  <c r="L5549" i="20"/>
  <c r="M5549" i="20"/>
  <c r="J5550" i="20"/>
  <c r="K5550" i="20"/>
  <c r="L5550" i="20"/>
  <c r="M5550" i="20"/>
  <c r="J5551" i="20"/>
  <c r="K5551" i="20"/>
  <c r="L5551" i="20"/>
  <c r="M5551" i="20"/>
  <c r="J5552" i="20"/>
  <c r="K5552" i="20"/>
  <c r="L5552" i="20"/>
  <c r="M5552" i="20"/>
  <c r="J5553" i="20"/>
  <c r="K5553" i="20"/>
  <c r="L5553" i="20"/>
  <c r="M5553" i="20"/>
  <c r="J5554" i="20"/>
  <c r="K5554" i="20"/>
  <c r="L5554" i="20"/>
  <c r="M5554" i="20"/>
  <c r="J5555" i="20"/>
  <c r="K5555" i="20"/>
  <c r="L5555" i="20"/>
  <c r="M5555" i="20"/>
  <c r="J5556" i="20"/>
  <c r="K5556" i="20"/>
  <c r="L5556" i="20"/>
  <c r="M5556" i="20"/>
  <c r="J5557" i="20"/>
  <c r="K5557" i="20"/>
  <c r="L5557" i="20"/>
  <c r="M5557" i="20"/>
  <c r="J5558" i="20"/>
  <c r="K5558" i="20"/>
  <c r="L5558" i="20"/>
  <c r="M5558" i="20"/>
  <c r="J5559" i="20"/>
  <c r="K5559" i="20"/>
  <c r="L5559" i="20"/>
  <c r="M5559" i="20"/>
  <c r="J5560" i="20"/>
  <c r="K5560" i="20"/>
  <c r="L5560" i="20"/>
  <c r="M5560" i="20"/>
  <c r="J5561" i="20"/>
  <c r="K5561" i="20"/>
  <c r="L5561" i="20"/>
  <c r="M5561" i="20"/>
  <c r="J5562" i="20"/>
  <c r="K5562" i="20"/>
  <c r="L5562" i="20"/>
  <c r="M5562" i="20"/>
  <c r="J5563" i="20"/>
  <c r="K5563" i="20"/>
  <c r="L5563" i="20"/>
  <c r="M5563" i="20"/>
  <c r="J5564" i="20"/>
  <c r="K5564" i="20"/>
  <c r="L5564" i="20"/>
  <c r="M5564" i="20"/>
  <c r="J5565" i="20"/>
  <c r="K5565" i="20"/>
  <c r="L5565" i="20"/>
  <c r="M5565" i="20"/>
  <c r="J5566" i="20"/>
  <c r="K5566" i="20"/>
  <c r="L5566" i="20"/>
  <c r="M5566" i="20"/>
  <c r="J5567" i="20"/>
  <c r="K5567" i="20"/>
  <c r="L5567" i="20"/>
  <c r="M5567" i="20"/>
  <c r="J5568" i="20"/>
  <c r="K5568" i="20"/>
  <c r="L5568" i="20"/>
  <c r="M5568" i="20"/>
  <c r="J5569" i="20"/>
  <c r="K5569" i="20"/>
  <c r="L5569" i="20"/>
  <c r="M5569" i="20"/>
  <c r="J5570" i="20"/>
  <c r="K5570" i="20"/>
  <c r="L5570" i="20"/>
  <c r="M5570" i="20"/>
  <c r="J5571" i="20"/>
  <c r="K5571" i="20"/>
  <c r="L5571" i="20"/>
  <c r="M5571" i="20"/>
  <c r="J5572" i="20"/>
  <c r="K5572" i="20"/>
  <c r="L5572" i="20"/>
  <c r="M5572" i="20"/>
  <c r="J5573" i="20"/>
  <c r="K5573" i="20"/>
  <c r="L5573" i="20"/>
  <c r="M5573" i="20"/>
  <c r="J5574" i="20"/>
  <c r="K5574" i="20"/>
  <c r="L5574" i="20"/>
  <c r="M5574" i="20"/>
  <c r="J5575" i="20"/>
  <c r="K5575" i="20"/>
  <c r="L5575" i="20"/>
  <c r="M5575" i="20"/>
  <c r="J5576" i="20"/>
  <c r="K5576" i="20"/>
  <c r="L5576" i="20"/>
  <c r="M5576" i="20"/>
  <c r="J5577" i="20"/>
  <c r="K5577" i="20"/>
  <c r="L5577" i="20"/>
  <c r="M5577" i="20"/>
  <c r="J5578" i="20"/>
  <c r="K5578" i="20"/>
  <c r="L5578" i="20"/>
  <c r="M5578" i="20"/>
  <c r="J5579" i="20"/>
  <c r="K5579" i="20"/>
  <c r="L5579" i="20"/>
  <c r="M5579" i="20"/>
  <c r="J5580" i="20"/>
  <c r="K5580" i="20"/>
  <c r="L5580" i="20"/>
  <c r="M5580" i="20"/>
  <c r="J5581" i="20"/>
  <c r="K5581" i="20"/>
  <c r="L5581" i="20"/>
  <c r="M5581" i="20"/>
  <c r="J5582" i="20"/>
  <c r="K5582" i="20"/>
  <c r="L5582" i="20"/>
  <c r="M5582" i="20"/>
  <c r="J5583" i="20"/>
  <c r="K5583" i="20"/>
  <c r="L5583" i="20"/>
  <c r="M5583" i="20"/>
  <c r="J5584" i="20"/>
  <c r="K5584" i="20"/>
  <c r="L5584" i="20"/>
  <c r="M5584" i="20"/>
  <c r="J5585" i="20"/>
  <c r="K5585" i="20"/>
  <c r="L5585" i="20"/>
  <c r="M5585" i="20"/>
  <c r="J5586" i="20"/>
  <c r="K5586" i="20"/>
  <c r="L5586" i="20"/>
  <c r="M5586" i="20"/>
  <c r="J5587" i="20"/>
  <c r="K5587" i="20"/>
  <c r="L5587" i="20"/>
  <c r="M5587" i="20"/>
  <c r="J5588" i="20"/>
  <c r="K5588" i="20"/>
  <c r="L5588" i="20"/>
  <c r="M5588" i="20"/>
  <c r="J5589" i="20"/>
  <c r="K5589" i="20"/>
  <c r="L5589" i="20"/>
  <c r="M5589" i="20"/>
  <c r="J5590" i="20"/>
  <c r="K5590" i="20"/>
  <c r="L5590" i="20"/>
  <c r="M5590" i="20"/>
  <c r="J5591" i="20"/>
  <c r="K5591" i="20"/>
  <c r="L5591" i="20"/>
  <c r="M5591" i="20"/>
  <c r="J5592" i="20"/>
  <c r="K5592" i="20"/>
  <c r="L5592" i="20"/>
  <c r="M5592" i="20"/>
  <c r="J5593" i="20"/>
  <c r="K5593" i="20"/>
  <c r="L5593" i="20"/>
  <c r="M5593" i="20"/>
  <c r="J5594" i="20"/>
  <c r="K5594" i="20"/>
  <c r="L5594" i="20"/>
  <c r="M5594" i="20"/>
  <c r="J5595" i="20"/>
  <c r="K5595" i="20"/>
  <c r="L5595" i="20"/>
  <c r="M5595" i="20"/>
  <c r="J5596" i="20"/>
  <c r="K5596" i="20"/>
  <c r="L5596" i="20"/>
  <c r="M5596" i="20"/>
  <c r="J5597" i="20"/>
  <c r="K5597" i="20"/>
  <c r="L5597" i="20"/>
  <c r="M5597" i="20"/>
  <c r="J5598" i="20"/>
  <c r="K5598" i="20"/>
  <c r="L5598" i="20"/>
  <c r="M5598" i="20"/>
  <c r="J5599" i="20"/>
  <c r="K5599" i="20"/>
  <c r="L5599" i="20"/>
  <c r="M5599" i="20"/>
  <c r="J5600" i="20"/>
  <c r="K5600" i="20"/>
  <c r="L5600" i="20"/>
  <c r="M5600" i="20"/>
  <c r="J5601" i="20"/>
  <c r="K5601" i="20"/>
  <c r="L5601" i="20"/>
  <c r="M5601" i="20"/>
  <c r="J5602" i="20"/>
  <c r="K5602" i="20"/>
  <c r="L5602" i="20"/>
  <c r="M5602" i="20"/>
  <c r="J5603" i="20"/>
  <c r="K5603" i="20"/>
  <c r="L5603" i="20"/>
  <c r="M5603" i="20"/>
  <c r="J5604" i="20"/>
  <c r="K5604" i="20"/>
  <c r="L5604" i="20"/>
  <c r="M5604" i="20"/>
  <c r="J5605" i="20"/>
  <c r="K5605" i="20"/>
  <c r="L5605" i="20"/>
  <c r="M5605" i="20"/>
  <c r="J5606" i="20"/>
  <c r="K5606" i="20"/>
  <c r="L5606" i="20"/>
  <c r="M5606" i="20"/>
  <c r="J5607" i="20"/>
  <c r="K5607" i="20"/>
  <c r="L5607" i="20"/>
  <c r="M5607" i="20"/>
  <c r="J5608" i="20"/>
  <c r="K5608" i="20"/>
  <c r="L5608" i="20"/>
  <c r="M5608" i="20"/>
  <c r="J5609" i="20"/>
  <c r="K5609" i="20"/>
  <c r="L5609" i="20"/>
  <c r="M5609" i="20"/>
  <c r="J5610" i="20"/>
  <c r="K5610" i="20"/>
  <c r="L5610" i="20"/>
  <c r="M5610" i="20"/>
  <c r="J5611" i="20"/>
  <c r="K5611" i="20"/>
  <c r="L5611" i="20"/>
  <c r="M5611" i="20"/>
  <c r="J5612" i="20"/>
  <c r="K5612" i="20"/>
  <c r="L5612" i="20"/>
  <c r="M5612" i="20"/>
  <c r="J5613" i="20"/>
  <c r="K5613" i="20"/>
  <c r="L5613" i="20"/>
  <c r="M5613" i="20"/>
  <c r="J5614" i="20"/>
  <c r="K5614" i="20"/>
  <c r="L5614" i="20"/>
  <c r="M5614" i="20"/>
  <c r="J5615" i="20"/>
  <c r="K5615" i="20"/>
  <c r="L5615" i="20"/>
  <c r="M5615" i="20"/>
  <c r="J5616" i="20"/>
  <c r="K5616" i="20"/>
  <c r="L5616" i="20"/>
  <c r="M5616" i="20"/>
  <c r="J5617" i="20"/>
  <c r="K5617" i="20"/>
  <c r="L5617" i="20"/>
  <c r="M5617" i="20"/>
  <c r="J5618" i="20"/>
  <c r="K5618" i="20"/>
  <c r="L5618" i="20"/>
  <c r="M5618" i="20"/>
  <c r="J5619" i="20"/>
  <c r="K5619" i="20"/>
  <c r="L5619" i="20"/>
  <c r="M5619" i="20"/>
  <c r="J5620" i="20"/>
  <c r="K5620" i="20"/>
  <c r="L5620" i="20"/>
  <c r="M5620" i="20"/>
  <c r="J5621" i="20"/>
  <c r="K5621" i="20"/>
  <c r="L5621" i="20"/>
  <c r="M5621" i="20"/>
  <c r="J5622" i="20"/>
  <c r="K5622" i="20"/>
  <c r="L5622" i="20"/>
  <c r="M5622" i="20"/>
  <c r="J5623" i="20"/>
  <c r="K5623" i="20"/>
  <c r="L5623" i="20"/>
  <c r="M5623" i="20"/>
  <c r="J5624" i="20"/>
  <c r="K5624" i="20"/>
  <c r="L5624" i="20"/>
  <c r="M5624" i="20"/>
  <c r="J5625" i="20"/>
  <c r="K5625" i="20"/>
  <c r="L5625" i="20"/>
  <c r="M5625" i="20"/>
  <c r="J5626" i="20"/>
  <c r="K5626" i="20"/>
  <c r="L5626" i="20"/>
  <c r="M5626" i="20"/>
  <c r="J5627" i="20"/>
  <c r="K5627" i="20"/>
  <c r="L5627" i="20"/>
  <c r="M5627" i="20"/>
  <c r="J5628" i="20"/>
  <c r="K5628" i="20"/>
  <c r="L5628" i="20"/>
  <c r="M5628" i="20"/>
  <c r="J5629" i="20"/>
  <c r="K5629" i="20"/>
  <c r="L5629" i="20"/>
  <c r="M5629" i="20"/>
  <c r="J5630" i="20"/>
  <c r="K5630" i="20"/>
  <c r="L5630" i="20"/>
  <c r="M5630" i="20"/>
  <c r="J5631" i="20"/>
  <c r="K5631" i="20"/>
  <c r="L5631" i="20"/>
  <c r="M5631" i="20"/>
  <c r="J5632" i="20"/>
  <c r="K5632" i="20"/>
  <c r="L5632" i="20"/>
  <c r="M5632" i="20"/>
  <c r="J5633" i="20"/>
  <c r="K5633" i="20"/>
  <c r="L5633" i="20"/>
  <c r="M5633" i="20"/>
  <c r="J5634" i="20"/>
  <c r="K5634" i="20"/>
  <c r="L5634" i="20"/>
  <c r="M5634" i="20"/>
  <c r="J5635" i="20"/>
  <c r="K5635" i="20"/>
  <c r="L5635" i="20"/>
  <c r="M5635" i="20"/>
  <c r="J5636" i="20"/>
  <c r="K5636" i="20"/>
  <c r="L5636" i="20"/>
  <c r="M5636" i="20"/>
  <c r="J5637" i="20"/>
  <c r="K5637" i="20"/>
  <c r="L5637" i="20"/>
  <c r="M5637" i="20"/>
  <c r="J5638" i="20"/>
  <c r="K5638" i="20"/>
  <c r="L5638" i="20"/>
  <c r="M5638" i="20"/>
  <c r="J5639" i="20"/>
  <c r="K5639" i="20"/>
  <c r="L5639" i="20"/>
  <c r="M5639" i="20"/>
  <c r="J5640" i="20"/>
  <c r="K5640" i="20"/>
  <c r="L5640" i="20"/>
  <c r="M5640" i="20"/>
  <c r="J5641" i="20"/>
  <c r="K5641" i="20"/>
  <c r="L5641" i="20"/>
  <c r="M5641" i="20"/>
  <c r="J5642" i="20"/>
  <c r="K5642" i="20"/>
  <c r="L5642" i="20"/>
  <c r="M5642" i="20"/>
  <c r="J5643" i="20"/>
  <c r="K5643" i="20"/>
  <c r="L5643" i="20"/>
  <c r="M5643" i="20"/>
  <c r="J5644" i="20"/>
  <c r="K5644" i="20"/>
  <c r="L5644" i="20"/>
  <c r="M5644" i="20"/>
  <c r="J5645" i="20"/>
  <c r="K5645" i="20"/>
  <c r="L5645" i="20"/>
  <c r="M5645" i="20"/>
  <c r="J5646" i="20"/>
  <c r="K5646" i="20"/>
  <c r="L5646" i="20"/>
  <c r="M5646" i="20"/>
  <c r="J5647" i="20"/>
  <c r="K5647" i="20"/>
  <c r="L5647" i="20"/>
  <c r="M5647" i="20"/>
  <c r="J5648" i="20"/>
  <c r="K5648" i="20"/>
  <c r="L5648" i="20"/>
  <c r="M5648" i="20"/>
  <c r="J5649" i="20"/>
  <c r="K5649" i="20"/>
  <c r="L5649" i="20"/>
  <c r="M5649" i="20"/>
  <c r="J5650" i="20"/>
  <c r="K5650" i="20"/>
  <c r="L5650" i="20"/>
  <c r="M5650" i="20"/>
  <c r="J5651" i="20"/>
  <c r="K5651" i="20"/>
  <c r="L5651" i="20"/>
  <c r="M5651" i="20"/>
  <c r="J5652" i="20"/>
  <c r="K5652" i="20"/>
  <c r="L5652" i="20"/>
  <c r="M5652" i="20"/>
  <c r="J5653" i="20"/>
  <c r="K5653" i="20"/>
  <c r="L5653" i="20"/>
  <c r="M5653" i="20"/>
  <c r="J5654" i="20"/>
  <c r="K5654" i="20"/>
  <c r="L5654" i="20"/>
  <c r="M5654" i="20"/>
  <c r="J5655" i="20"/>
  <c r="K5655" i="20"/>
  <c r="L5655" i="20"/>
  <c r="M5655" i="20"/>
  <c r="J5656" i="20"/>
  <c r="K5656" i="20"/>
  <c r="L5656" i="20"/>
  <c r="M5656" i="20"/>
  <c r="J5657" i="20"/>
  <c r="K5657" i="20"/>
  <c r="L5657" i="20"/>
  <c r="M5657" i="20"/>
  <c r="J5658" i="20"/>
  <c r="K5658" i="20"/>
  <c r="L5658" i="20"/>
  <c r="M5658" i="20"/>
  <c r="J5659" i="20"/>
  <c r="K5659" i="20"/>
  <c r="L5659" i="20"/>
  <c r="M5659" i="20"/>
  <c r="J5660" i="20"/>
  <c r="K5660" i="20"/>
  <c r="L5660" i="20"/>
  <c r="M5660" i="20"/>
  <c r="J5661" i="20"/>
  <c r="K5661" i="20"/>
  <c r="L5661" i="20"/>
  <c r="M5661" i="20"/>
  <c r="J5662" i="20"/>
  <c r="K5662" i="20"/>
  <c r="L5662" i="20"/>
  <c r="M5662" i="20"/>
  <c r="J5663" i="20"/>
  <c r="K5663" i="20"/>
  <c r="L5663" i="20"/>
  <c r="M5663" i="20"/>
  <c r="J5664" i="20"/>
  <c r="K5664" i="20"/>
  <c r="L5664" i="20"/>
  <c r="M5664" i="20"/>
  <c r="J5665" i="20"/>
  <c r="K5665" i="20"/>
  <c r="L5665" i="20"/>
  <c r="M5665" i="20"/>
  <c r="J5666" i="20"/>
  <c r="K5666" i="20"/>
  <c r="L5666" i="20"/>
  <c r="M5666" i="20"/>
  <c r="J5667" i="20"/>
  <c r="K5667" i="20"/>
  <c r="L5667" i="20"/>
  <c r="M5667" i="20"/>
  <c r="J5668" i="20"/>
  <c r="K5668" i="20"/>
  <c r="L5668" i="20"/>
  <c r="M5668" i="20"/>
  <c r="J5669" i="20"/>
  <c r="K5669" i="20"/>
  <c r="L5669" i="20"/>
  <c r="M5669" i="20"/>
  <c r="J5670" i="20"/>
  <c r="K5670" i="20"/>
  <c r="L5670" i="20"/>
  <c r="M5670" i="20"/>
  <c r="J5671" i="20"/>
  <c r="K5671" i="20"/>
  <c r="L5671" i="20"/>
  <c r="M5671" i="20"/>
  <c r="J5672" i="20"/>
  <c r="K5672" i="20"/>
  <c r="L5672" i="20"/>
  <c r="M5672" i="20"/>
  <c r="J5673" i="20"/>
  <c r="K5673" i="20"/>
  <c r="L5673" i="20"/>
  <c r="M5673" i="20"/>
  <c r="J5674" i="20"/>
  <c r="K5674" i="20"/>
  <c r="L5674" i="20"/>
  <c r="M5674" i="20"/>
  <c r="J5675" i="20"/>
  <c r="K5675" i="20"/>
  <c r="L5675" i="20"/>
  <c r="M5675" i="20"/>
  <c r="J5676" i="20"/>
  <c r="K5676" i="20"/>
  <c r="L5676" i="20"/>
  <c r="M5676" i="20"/>
  <c r="J5677" i="20"/>
  <c r="K5677" i="20"/>
  <c r="L5677" i="20"/>
  <c r="M5677" i="20"/>
  <c r="J5678" i="20"/>
  <c r="K5678" i="20"/>
  <c r="L5678" i="20"/>
  <c r="M5678" i="20"/>
  <c r="J5679" i="20"/>
  <c r="K5679" i="20"/>
  <c r="L5679" i="20"/>
  <c r="M5679" i="20"/>
  <c r="J5680" i="20"/>
  <c r="K5680" i="20"/>
  <c r="L5680" i="20"/>
  <c r="M5680" i="20"/>
  <c r="J5681" i="20"/>
  <c r="K5681" i="20"/>
  <c r="L5681" i="20"/>
  <c r="M5681" i="20"/>
  <c r="J5682" i="20"/>
  <c r="K5682" i="20"/>
  <c r="L5682" i="20"/>
  <c r="M5682" i="20"/>
  <c r="J5683" i="20"/>
  <c r="K5683" i="20"/>
  <c r="L5683" i="20"/>
  <c r="M5683" i="20"/>
  <c r="J5684" i="20"/>
  <c r="K5684" i="20"/>
  <c r="L5684" i="20"/>
  <c r="M5684" i="20"/>
  <c r="J5685" i="20"/>
  <c r="K5685" i="20"/>
  <c r="L5685" i="20"/>
  <c r="M5685" i="20"/>
  <c r="J5686" i="20"/>
  <c r="K5686" i="20"/>
  <c r="L5686" i="20"/>
  <c r="M5686" i="20"/>
  <c r="J5687" i="20"/>
  <c r="K5687" i="20"/>
  <c r="L5687" i="20"/>
  <c r="M5687" i="20"/>
  <c r="J5688" i="20"/>
  <c r="K5688" i="20"/>
  <c r="L5688" i="20"/>
  <c r="M5688" i="20"/>
  <c r="J5689" i="20"/>
  <c r="K5689" i="20"/>
  <c r="L5689" i="20"/>
  <c r="M5689" i="20"/>
  <c r="J5690" i="20"/>
  <c r="K5690" i="20"/>
  <c r="L5690" i="20"/>
  <c r="M5690" i="20"/>
  <c r="J5691" i="20"/>
  <c r="K5691" i="20"/>
  <c r="L5691" i="20"/>
  <c r="M5691" i="20"/>
  <c r="J5692" i="20"/>
  <c r="K5692" i="20"/>
  <c r="L5692" i="20"/>
  <c r="M5692" i="20"/>
  <c r="J5693" i="20"/>
  <c r="K5693" i="20"/>
  <c r="L5693" i="20"/>
  <c r="M5693" i="20"/>
  <c r="J5694" i="20"/>
  <c r="K5694" i="20"/>
  <c r="L5694" i="20"/>
  <c r="M5694" i="20"/>
  <c r="J5695" i="20"/>
  <c r="K5695" i="20"/>
  <c r="L5695" i="20"/>
  <c r="M5695" i="20"/>
  <c r="J5696" i="20"/>
  <c r="K5696" i="20"/>
  <c r="L5696" i="20"/>
  <c r="M5696" i="20"/>
  <c r="J5697" i="20"/>
  <c r="K5697" i="20"/>
  <c r="L5697" i="20"/>
  <c r="M5697" i="20"/>
  <c r="J5698" i="20"/>
  <c r="K5698" i="20"/>
  <c r="L5698" i="20"/>
  <c r="M5698" i="20"/>
  <c r="J5699" i="20"/>
  <c r="K5699" i="20"/>
  <c r="L5699" i="20"/>
  <c r="M5699" i="20"/>
  <c r="J5700" i="20"/>
  <c r="K5700" i="20"/>
  <c r="L5700" i="20"/>
  <c r="M5700" i="20"/>
  <c r="J5701" i="20"/>
  <c r="K5701" i="20"/>
  <c r="L5701" i="20"/>
  <c r="M5701" i="20"/>
  <c r="J5702" i="20"/>
  <c r="K5702" i="20"/>
  <c r="L5702" i="20"/>
  <c r="M5702" i="20"/>
  <c r="J5703" i="20"/>
  <c r="K5703" i="20"/>
  <c r="L5703" i="20"/>
  <c r="M5703" i="20"/>
  <c r="J5704" i="20"/>
  <c r="K5704" i="20"/>
  <c r="L5704" i="20"/>
  <c r="M5704" i="20"/>
  <c r="J5705" i="20"/>
  <c r="K5705" i="20"/>
  <c r="L5705" i="20"/>
  <c r="M5705" i="20"/>
  <c r="J5706" i="20"/>
  <c r="K5706" i="20"/>
  <c r="L5706" i="20"/>
  <c r="M5706" i="20"/>
  <c r="J5707" i="20"/>
  <c r="K5707" i="20"/>
  <c r="L5707" i="20"/>
  <c r="M5707" i="20"/>
  <c r="J5708" i="20"/>
  <c r="K5708" i="20"/>
  <c r="L5708" i="20"/>
  <c r="M5708" i="20"/>
  <c r="J5709" i="20"/>
  <c r="K5709" i="20"/>
  <c r="L5709" i="20"/>
  <c r="M5709" i="20"/>
  <c r="J5710" i="20"/>
  <c r="K5710" i="20"/>
  <c r="L5710" i="20"/>
  <c r="M5710" i="20"/>
  <c r="J5711" i="20"/>
  <c r="K5711" i="20"/>
  <c r="L5711" i="20"/>
  <c r="M5711" i="20"/>
  <c r="J5712" i="20"/>
  <c r="K5712" i="20"/>
  <c r="L5712" i="20"/>
  <c r="M5712" i="20"/>
  <c r="J5713" i="20"/>
  <c r="K5713" i="20"/>
  <c r="L5713" i="20"/>
  <c r="M5713" i="20"/>
  <c r="J5714" i="20"/>
  <c r="K5714" i="20"/>
  <c r="L5714" i="20"/>
  <c r="M5714" i="20"/>
  <c r="J5715" i="20"/>
  <c r="K5715" i="20"/>
  <c r="L5715" i="20"/>
  <c r="M5715" i="20"/>
  <c r="J5716" i="20"/>
  <c r="K5716" i="20"/>
  <c r="L5716" i="20"/>
  <c r="M5716" i="20"/>
  <c r="J5717" i="20"/>
  <c r="K5717" i="20"/>
  <c r="L5717" i="20"/>
  <c r="M5717" i="20"/>
  <c r="J5718" i="20"/>
  <c r="K5718" i="20"/>
  <c r="L5718" i="20"/>
  <c r="M5718" i="20"/>
  <c r="J5719" i="20"/>
  <c r="K5719" i="20"/>
  <c r="L5719" i="20"/>
  <c r="M5719" i="20"/>
  <c r="J5720" i="20"/>
  <c r="K5720" i="20"/>
  <c r="L5720" i="20"/>
  <c r="M5720" i="20"/>
  <c r="J5721" i="20"/>
  <c r="K5721" i="20"/>
  <c r="L5721" i="20"/>
  <c r="M5721" i="20"/>
  <c r="J5722" i="20"/>
  <c r="K5722" i="20"/>
  <c r="L5722" i="20"/>
  <c r="M5722" i="20"/>
  <c r="J5723" i="20"/>
  <c r="K5723" i="20"/>
  <c r="L5723" i="20"/>
  <c r="M5723" i="20"/>
  <c r="J5724" i="20"/>
  <c r="K5724" i="20"/>
  <c r="L5724" i="20"/>
  <c r="M5724" i="20"/>
  <c r="J5725" i="20"/>
  <c r="K5725" i="20"/>
  <c r="L5725" i="20"/>
  <c r="M5725" i="20"/>
  <c r="J5726" i="20"/>
  <c r="K5726" i="20"/>
  <c r="L5726" i="20"/>
  <c r="M5726" i="20"/>
  <c r="J5727" i="20"/>
  <c r="K5727" i="20"/>
  <c r="L5727" i="20"/>
  <c r="M5727" i="20"/>
  <c r="J5728" i="20"/>
  <c r="K5728" i="20"/>
  <c r="L5728" i="20"/>
  <c r="M5728" i="20"/>
  <c r="J5729" i="20"/>
  <c r="K5729" i="20"/>
  <c r="L5729" i="20"/>
  <c r="M5729" i="20"/>
  <c r="J5730" i="20"/>
  <c r="K5730" i="20"/>
  <c r="L5730" i="20"/>
  <c r="M5730" i="20"/>
  <c r="J5731" i="20"/>
  <c r="K5731" i="20"/>
  <c r="L5731" i="20"/>
  <c r="M5731" i="20"/>
  <c r="J5732" i="20"/>
  <c r="K5732" i="20"/>
  <c r="L5732" i="20"/>
  <c r="M5732" i="20"/>
  <c r="J5733" i="20"/>
  <c r="K5733" i="20"/>
  <c r="L5733" i="20"/>
  <c r="M5733" i="20"/>
  <c r="J5734" i="20"/>
  <c r="K5734" i="20"/>
  <c r="L5734" i="20"/>
  <c r="M5734" i="20"/>
  <c r="J5735" i="20"/>
  <c r="K5735" i="20"/>
  <c r="L5735" i="20"/>
  <c r="M5735" i="20"/>
  <c r="J5736" i="20"/>
  <c r="K5736" i="20"/>
  <c r="L5736" i="20"/>
  <c r="M5736" i="20"/>
  <c r="J5737" i="20"/>
  <c r="K5737" i="20"/>
  <c r="L5737" i="20"/>
  <c r="M5737" i="20"/>
  <c r="J5738" i="20"/>
  <c r="K5738" i="20"/>
  <c r="L5738" i="20"/>
  <c r="M5738" i="20"/>
  <c r="J5739" i="20"/>
  <c r="K5739" i="20"/>
  <c r="L5739" i="20"/>
  <c r="M5739" i="20"/>
  <c r="J5740" i="20"/>
  <c r="K5740" i="20"/>
  <c r="L5740" i="20"/>
  <c r="M5740" i="20"/>
  <c r="J5741" i="20"/>
  <c r="K5741" i="20"/>
  <c r="L5741" i="20"/>
  <c r="M5741" i="20"/>
  <c r="J5742" i="20"/>
  <c r="K5742" i="20"/>
  <c r="L5742" i="20"/>
  <c r="M5742" i="20"/>
  <c r="J5743" i="20"/>
  <c r="K5743" i="20"/>
  <c r="L5743" i="20"/>
  <c r="M5743" i="20"/>
  <c r="J5744" i="20"/>
  <c r="K5744" i="20"/>
  <c r="L5744" i="20"/>
  <c r="M5744" i="20"/>
  <c r="J5745" i="20"/>
  <c r="K5745" i="20"/>
  <c r="L5745" i="20"/>
  <c r="M5745" i="20"/>
  <c r="J5746" i="20"/>
  <c r="K5746" i="20"/>
  <c r="L5746" i="20"/>
  <c r="M5746" i="20"/>
  <c r="J5747" i="20"/>
  <c r="K5747" i="20"/>
  <c r="L5747" i="20"/>
  <c r="M5747" i="20"/>
  <c r="J5748" i="20"/>
  <c r="K5748" i="20"/>
  <c r="L5748" i="20"/>
  <c r="M5748" i="20"/>
  <c r="J5749" i="20"/>
  <c r="K5749" i="20"/>
  <c r="L5749" i="20"/>
  <c r="M5749" i="20"/>
  <c r="J5750" i="20"/>
  <c r="K5750" i="20"/>
  <c r="L5750" i="20"/>
  <c r="M5750" i="20"/>
  <c r="J5751" i="20"/>
  <c r="K5751" i="20"/>
  <c r="L5751" i="20"/>
  <c r="M5751" i="20"/>
  <c r="J5752" i="20"/>
  <c r="K5752" i="20"/>
  <c r="L5752" i="20"/>
  <c r="M5752" i="20"/>
  <c r="J5753" i="20"/>
  <c r="K5753" i="20"/>
  <c r="L5753" i="20"/>
  <c r="M5753" i="20"/>
  <c r="J5754" i="20"/>
  <c r="K5754" i="20"/>
  <c r="L5754" i="20"/>
  <c r="M5754" i="20"/>
  <c r="J5755" i="20"/>
  <c r="K5755" i="20"/>
  <c r="L5755" i="20"/>
  <c r="M5755" i="20"/>
  <c r="J5756" i="20"/>
  <c r="K5756" i="20"/>
  <c r="L5756" i="20"/>
  <c r="M5756" i="20"/>
  <c r="J5757" i="20"/>
  <c r="K5757" i="20"/>
  <c r="L5757" i="20"/>
  <c r="M5757" i="20"/>
  <c r="J5758" i="20"/>
  <c r="K5758" i="20"/>
  <c r="L5758" i="20"/>
  <c r="M5758" i="20"/>
  <c r="J5759" i="20"/>
  <c r="K5759" i="20"/>
  <c r="L5759" i="20"/>
  <c r="M5759" i="20"/>
  <c r="J5760" i="20"/>
  <c r="K5760" i="20"/>
  <c r="L5760" i="20"/>
  <c r="M5760" i="20"/>
  <c r="J5761" i="20"/>
  <c r="K5761" i="20"/>
  <c r="L5761" i="20"/>
  <c r="M5761" i="20"/>
  <c r="J5762" i="20"/>
  <c r="K5762" i="20"/>
  <c r="L5762" i="20"/>
  <c r="M5762" i="20"/>
  <c r="J5763" i="20"/>
  <c r="K5763" i="20"/>
  <c r="L5763" i="20"/>
  <c r="M5763" i="20"/>
  <c r="J5764" i="20"/>
  <c r="K5764" i="20"/>
  <c r="L5764" i="20"/>
  <c r="M5764" i="20"/>
  <c r="J5765" i="20"/>
  <c r="K5765" i="20"/>
  <c r="L5765" i="20"/>
  <c r="M5765" i="20"/>
  <c r="J5766" i="20"/>
  <c r="K5766" i="20"/>
  <c r="L5766" i="20"/>
  <c r="M5766" i="20"/>
  <c r="J5767" i="20"/>
  <c r="K5767" i="20"/>
  <c r="L5767" i="20"/>
  <c r="M5767" i="20"/>
  <c r="J5768" i="20"/>
  <c r="K5768" i="20"/>
  <c r="L5768" i="20"/>
  <c r="M5768" i="20"/>
  <c r="J5769" i="20"/>
  <c r="K5769" i="20"/>
  <c r="L5769" i="20"/>
  <c r="M5769" i="20"/>
  <c r="J5770" i="20"/>
  <c r="K5770" i="20"/>
  <c r="L5770" i="20"/>
  <c r="M5770" i="20"/>
  <c r="J5771" i="20"/>
  <c r="K5771" i="20"/>
  <c r="L5771" i="20"/>
  <c r="M5771" i="20"/>
  <c r="J5772" i="20"/>
  <c r="K5772" i="20"/>
  <c r="L5772" i="20"/>
  <c r="M5772" i="20"/>
  <c r="J5773" i="20"/>
  <c r="K5773" i="20"/>
  <c r="L5773" i="20"/>
  <c r="M5773" i="20"/>
  <c r="J5774" i="20"/>
  <c r="K5774" i="20"/>
  <c r="L5774" i="20"/>
  <c r="M5774" i="20"/>
  <c r="J5775" i="20"/>
  <c r="K5775" i="20"/>
  <c r="L5775" i="20"/>
  <c r="M5775" i="20"/>
  <c r="J5776" i="20"/>
  <c r="K5776" i="20"/>
  <c r="L5776" i="20"/>
  <c r="M5776" i="20"/>
  <c r="J5777" i="20"/>
  <c r="K5777" i="20"/>
  <c r="L5777" i="20"/>
  <c r="M5777" i="20"/>
  <c r="J5778" i="20"/>
  <c r="K5778" i="20"/>
  <c r="L5778" i="20"/>
  <c r="M5778" i="20"/>
  <c r="J5779" i="20"/>
  <c r="K5779" i="20"/>
  <c r="L5779" i="20"/>
  <c r="M5779" i="20"/>
  <c r="J5780" i="20"/>
  <c r="K5780" i="20"/>
  <c r="L5780" i="20"/>
  <c r="M5780" i="20"/>
  <c r="J5781" i="20"/>
  <c r="K5781" i="20"/>
  <c r="L5781" i="20"/>
  <c r="M5781" i="20"/>
  <c r="J5782" i="20"/>
  <c r="K5782" i="20"/>
  <c r="L5782" i="20"/>
  <c r="M5782" i="20"/>
  <c r="J5783" i="20"/>
  <c r="K5783" i="20"/>
  <c r="L5783" i="20"/>
  <c r="M5783" i="20"/>
  <c r="J5784" i="20"/>
  <c r="K5784" i="20"/>
  <c r="L5784" i="20"/>
  <c r="M5784" i="20"/>
  <c r="J5785" i="20"/>
  <c r="K5785" i="20"/>
  <c r="L5785" i="20"/>
  <c r="M5785" i="20"/>
  <c r="J5786" i="20"/>
  <c r="K5786" i="20"/>
  <c r="L5786" i="20"/>
  <c r="M5786" i="20"/>
  <c r="J5787" i="20"/>
  <c r="K5787" i="20"/>
  <c r="L5787" i="20"/>
  <c r="M5787" i="20"/>
  <c r="J5788" i="20"/>
  <c r="K5788" i="20"/>
  <c r="L5788" i="20"/>
  <c r="M5788" i="20"/>
  <c r="J5789" i="20"/>
  <c r="K5789" i="20"/>
  <c r="L5789" i="20"/>
  <c r="M5789" i="20"/>
  <c r="J5790" i="20"/>
  <c r="K5790" i="20"/>
  <c r="L5790" i="20"/>
  <c r="M5790" i="20"/>
  <c r="J5791" i="20"/>
  <c r="K5791" i="20"/>
  <c r="L5791" i="20"/>
  <c r="M5791" i="20"/>
  <c r="J5792" i="20"/>
  <c r="K5792" i="20"/>
  <c r="L5792" i="20"/>
  <c r="M5792" i="20"/>
  <c r="J5793" i="20"/>
  <c r="K5793" i="20"/>
  <c r="L5793" i="20"/>
  <c r="M5793" i="20"/>
  <c r="J5794" i="20"/>
  <c r="K5794" i="20"/>
  <c r="L5794" i="20"/>
  <c r="M5794" i="20"/>
  <c r="J5795" i="20"/>
  <c r="K5795" i="20"/>
  <c r="L5795" i="20"/>
  <c r="M5795" i="20"/>
  <c r="J5796" i="20"/>
  <c r="K5796" i="20"/>
  <c r="L5796" i="20"/>
  <c r="M5796" i="20"/>
  <c r="J5797" i="20"/>
  <c r="K5797" i="20"/>
  <c r="L5797" i="20"/>
  <c r="M5797" i="20"/>
  <c r="J5798" i="20"/>
  <c r="K5798" i="20"/>
  <c r="L5798" i="20"/>
  <c r="M5798" i="20"/>
  <c r="J5799" i="20"/>
  <c r="K5799" i="20"/>
  <c r="L5799" i="20"/>
  <c r="M5799" i="20"/>
  <c r="J5800" i="20"/>
  <c r="K5800" i="20"/>
  <c r="L5800" i="20"/>
  <c r="M5800" i="20"/>
  <c r="J5801" i="20"/>
  <c r="K5801" i="20"/>
  <c r="L5801" i="20"/>
  <c r="M5801" i="20"/>
  <c r="J5802" i="20"/>
  <c r="K5802" i="20"/>
  <c r="L5802" i="20"/>
  <c r="M5802" i="20"/>
  <c r="J5803" i="20"/>
  <c r="K5803" i="20"/>
  <c r="L5803" i="20"/>
  <c r="M5803" i="20"/>
  <c r="J5804" i="20"/>
  <c r="K5804" i="20"/>
  <c r="L5804" i="20"/>
  <c r="M5804" i="20"/>
  <c r="J5805" i="20"/>
  <c r="K5805" i="20"/>
  <c r="L5805" i="20"/>
  <c r="M5805" i="20"/>
  <c r="J5806" i="20"/>
  <c r="K5806" i="20"/>
  <c r="L5806" i="20"/>
  <c r="M5806" i="20"/>
  <c r="J5807" i="20"/>
  <c r="K5807" i="20"/>
  <c r="L5807" i="20"/>
  <c r="M5807" i="20"/>
  <c r="J5808" i="20"/>
  <c r="K5808" i="20"/>
  <c r="L5808" i="20"/>
  <c r="M5808" i="20"/>
  <c r="J5809" i="20"/>
  <c r="K5809" i="20"/>
  <c r="L5809" i="20"/>
  <c r="M5809" i="20"/>
  <c r="J5810" i="20"/>
  <c r="K5810" i="20"/>
  <c r="L5810" i="20"/>
  <c r="M5810" i="20"/>
  <c r="J5811" i="20"/>
  <c r="K5811" i="20"/>
  <c r="L5811" i="20"/>
  <c r="M5811" i="20"/>
  <c r="J5812" i="20"/>
  <c r="K5812" i="20"/>
  <c r="L5812" i="20"/>
  <c r="M5812" i="20"/>
  <c r="J5813" i="20"/>
  <c r="K5813" i="20"/>
  <c r="L5813" i="20"/>
  <c r="M5813" i="20"/>
  <c r="J5814" i="20"/>
  <c r="K5814" i="20"/>
  <c r="L5814" i="20"/>
  <c r="M5814" i="20"/>
  <c r="J5815" i="20"/>
  <c r="K5815" i="20"/>
  <c r="L5815" i="20"/>
  <c r="M5815" i="20"/>
  <c r="J5816" i="20"/>
  <c r="K5816" i="20"/>
  <c r="L5816" i="20"/>
  <c r="M5816" i="20"/>
  <c r="J5817" i="20"/>
  <c r="K5817" i="20"/>
  <c r="L5817" i="20"/>
  <c r="M5817" i="20"/>
  <c r="J5818" i="20"/>
  <c r="K5818" i="20"/>
  <c r="L5818" i="20"/>
  <c r="M5818" i="20"/>
  <c r="J5819" i="20"/>
  <c r="K5819" i="20"/>
  <c r="L5819" i="20"/>
  <c r="M5819" i="20"/>
  <c r="J5820" i="20"/>
  <c r="K5820" i="20"/>
  <c r="L5820" i="20"/>
  <c r="M5820" i="20"/>
  <c r="J5821" i="20"/>
  <c r="K5821" i="20"/>
  <c r="L5821" i="20"/>
  <c r="M5821" i="20"/>
  <c r="J5822" i="20"/>
  <c r="K5822" i="20"/>
  <c r="L5822" i="20"/>
  <c r="M5822" i="20"/>
  <c r="J5823" i="20"/>
  <c r="K5823" i="20"/>
  <c r="L5823" i="20"/>
  <c r="M5823" i="20"/>
  <c r="J5824" i="20"/>
  <c r="K5824" i="20"/>
  <c r="L5824" i="20"/>
  <c r="M5824" i="20"/>
  <c r="J5825" i="20"/>
  <c r="K5825" i="20"/>
  <c r="L5825" i="20"/>
  <c r="M5825" i="20"/>
  <c r="J5826" i="20"/>
  <c r="K5826" i="20"/>
  <c r="L5826" i="20"/>
  <c r="M5826" i="20"/>
  <c r="J5827" i="20"/>
  <c r="K5827" i="20"/>
  <c r="L5827" i="20"/>
  <c r="M5827" i="20"/>
  <c r="J5828" i="20"/>
  <c r="K5828" i="20"/>
  <c r="L5828" i="20"/>
  <c r="M5828" i="20"/>
  <c r="J5829" i="20"/>
  <c r="K5829" i="20"/>
  <c r="L5829" i="20"/>
  <c r="M5829" i="20"/>
  <c r="J5830" i="20"/>
  <c r="K5830" i="20"/>
  <c r="L5830" i="20"/>
  <c r="M5830" i="20"/>
  <c r="J5831" i="20"/>
  <c r="K5831" i="20"/>
  <c r="L5831" i="20"/>
  <c r="M5831" i="20"/>
  <c r="J5832" i="20"/>
  <c r="K5832" i="20"/>
  <c r="L5832" i="20"/>
  <c r="M5832" i="20"/>
  <c r="J5833" i="20"/>
  <c r="K5833" i="20"/>
  <c r="L5833" i="20"/>
  <c r="M5833" i="20"/>
  <c r="J5834" i="20"/>
  <c r="K5834" i="20"/>
  <c r="L5834" i="20"/>
  <c r="M5834" i="20"/>
  <c r="J5835" i="20"/>
  <c r="K5835" i="20"/>
  <c r="L5835" i="20"/>
  <c r="M5835" i="20"/>
  <c r="J5836" i="20"/>
  <c r="K5836" i="20"/>
  <c r="L5836" i="20"/>
  <c r="M5836" i="20"/>
  <c r="J5837" i="20"/>
  <c r="K5837" i="20"/>
  <c r="L5837" i="20"/>
  <c r="M5837" i="20"/>
  <c r="J5838" i="20"/>
  <c r="K5838" i="20"/>
  <c r="L5838" i="20"/>
  <c r="M5838" i="20"/>
  <c r="J5839" i="20"/>
  <c r="K5839" i="20"/>
  <c r="L5839" i="20"/>
  <c r="M5839" i="20"/>
  <c r="J5840" i="20"/>
  <c r="K5840" i="20"/>
  <c r="L5840" i="20"/>
  <c r="M5840" i="20"/>
  <c r="J5841" i="20"/>
  <c r="K5841" i="20"/>
  <c r="L5841" i="20"/>
  <c r="M5841" i="20"/>
  <c r="J5842" i="20"/>
  <c r="K5842" i="20"/>
  <c r="L5842" i="20"/>
  <c r="M5842" i="20"/>
  <c r="J5843" i="20"/>
  <c r="K5843" i="20"/>
  <c r="L5843" i="20"/>
  <c r="M5843" i="20"/>
  <c r="J5844" i="20"/>
  <c r="K5844" i="20"/>
  <c r="L5844" i="20"/>
  <c r="M5844" i="20"/>
  <c r="J5845" i="20"/>
  <c r="K5845" i="20"/>
  <c r="L5845" i="20"/>
  <c r="M5845" i="20"/>
  <c r="J5846" i="20"/>
  <c r="K5846" i="20"/>
  <c r="L5846" i="20"/>
  <c r="M5846" i="20"/>
  <c r="J5847" i="20"/>
  <c r="K5847" i="20"/>
  <c r="L5847" i="20"/>
  <c r="M5847" i="20"/>
  <c r="J5848" i="20"/>
  <c r="K5848" i="20"/>
  <c r="L5848" i="20"/>
  <c r="M5848" i="20"/>
  <c r="J5849" i="20"/>
  <c r="K5849" i="20"/>
  <c r="L5849" i="20"/>
  <c r="M5849" i="20"/>
  <c r="J5850" i="20"/>
  <c r="K5850" i="20"/>
  <c r="L5850" i="20"/>
  <c r="M5850" i="20"/>
  <c r="J5851" i="20"/>
  <c r="K5851" i="20"/>
  <c r="L5851" i="20"/>
  <c r="M5851" i="20"/>
  <c r="J5852" i="20"/>
  <c r="K5852" i="20"/>
  <c r="L5852" i="20"/>
  <c r="M5852" i="20"/>
  <c r="J5853" i="20"/>
  <c r="K5853" i="20"/>
  <c r="L5853" i="20"/>
  <c r="M5853" i="20"/>
  <c r="J5854" i="20"/>
  <c r="K5854" i="20"/>
  <c r="L5854" i="20"/>
  <c r="M5854" i="20"/>
  <c r="J5855" i="20"/>
  <c r="K5855" i="20"/>
  <c r="L5855" i="20"/>
  <c r="M5855" i="20"/>
  <c r="J5856" i="20"/>
  <c r="K5856" i="20"/>
  <c r="L5856" i="20"/>
  <c r="M5856" i="20"/>
  <c r="J5857" i="20"/>
  <c r="K5857" i="20"/>
  <c r="L5857" i="20"/>
  <c r="M5857" i="20"/>
  <c r="J5858" i="20"/>
  <c r="K5858" i="20"/>
  <c r="L5858" i="20"/>
  <c r="M5858" i="20"/>
  <c r="J5859" i="20"/>
  <c r="K5859" i="20"/>
  <c r="L5859" i="20"/>
  <c r="M5859" i="20"/>
  <c r="J5860" i="20"/>
  <c r="K5860" i="20"/>
  <c r="L5860" i="20"/>
  <c r="M5860" i="20"/>
  <c r="J5861" i="20"/>
  <c r="K5861" i="20"/>
  <c r="L5861" i="20"/>
  <c r="M5861" i="20"/>
  <c r="J5862" i="20"/>
  <c r="K5862" i="20"/>
  <c r="L5862" i="20"/>
  <c r="M5862" i="20"/>
  <c r="J5863" i="20"/>
  <c r="K5863" i="20"/>
  <c r="L5863" i="20"/>
  <c r="M5863" i="20"/>
  <c r="J5864" i="20"/>
  <c r="K5864" i="20"/>
  <c r="L5864" i="20"/>
  <c r="M5864" i="20"/>
  <c r="J5865" i="20"/>
  <c r="K5865" i="20"/>
  <c r="L5865" i="20"/>
  <c r="M5865" i="20"/>
  <c r="J5866" i="20"/>
  <c r="K5866" i="20"/>
  <c r="L5866" i="20"/>
  <c r="M5866" i="20"/>
  <c r="J5867" i="20"/>
  <c r="K5867" i="20"/>
  <c r="L5867" i="20"/>
  <c r="M5867" i="20"/>
  <c r="J5868" i="20"/>
  <c r="K5868" i="20"/>
  <c r="L5868" i="20"/>
  <c r="M5868" i="20"/>
  <c r="J5869" i="20"/>
  <c r="K5869" i="20"/>
  <c r="L5869" i="20"/>
  <c r="M5869" i="20"/>
  <c r="J5870" i="20"/>
  <c r="K5870" i="20"/>
  <c r="L5870" i="20"/>
  <c r="M5870" i="20"/>
  <c r="J5871" i="20"/>
  <c r="K5871" i="20"/>
  <c r="L5871" i="20"/>
  <c r="M5871" i="20"/>
  <c r="J5872" i="20"/>
  <c r="K5872" i="20"/>
  <c r="L5872" i="20"/>
  <c r="M5872" i="20"/>
  <c r="J5873" i="20"/>
  <c r="K5873" i="20"/>
  <c r="L5873" i="20"/>
  <c r="M5873" i="20"/>
  <c r="J5874" i="20"/>
  <c r="K5874" i="20"/>
  <c r="L5874" i="20"/>
  <c r="M5874" i="20"/>
  <c r="J5875" i="20"/>
  <c r="K5875" i="20"/>
  <c r="L5875" i="20"/>
  <c r="M5875" i="20"/>
  <c r="J5876" i="20"/>
  <c r="K5876" i="20"/>
  <c r="L5876" i="20"/>
  <c r="M5876" i="20"/>
  <c r="J5877" i="20"/>
  <c r="K5877" i="20"/>
  <c r="L5877" i="20"/>
  <c r="M5877" i="20"/>
  <c r="J5878" i="20"/>
  <c r="K5878" i="20"/>
  <c r="L5878" i="20"/>
  <c r="M5878" i="20"/>
  <c r="J5879" i="20"/>
  <c r="K5879" i="20"/>
  <c r="L5879" i="20"/>
  <c r="M5879" i="20"/>
  <c r="J5880" i="20"/>
  <c r="K5880" i="20"/>
  <c r="L5880" i="20"/>
  <c r="M5880" i="20"/>
  <c r="J5881" i="20"/>
  <c r="K5881" i="20"/>
  <c r="L5881" i="20"/>
  <c r="M5881" i="20"/>
  <c r="J5882" i="20"/>
  <c r="K5882" i="20"/>
  <c r="L5882" i="20"/>
  <c r="M5882" i="20"/>
  <c r="J5883" i="20"/>
  <c r="K5883" i="20"/>
  <c r="L5883" i="20"/>
  <c r="M5883" i="20"/>
  <c r="J5884" i="20"/>
  <c r="K5884" i="20"/>
  <c r="L5884" i="20"/>
  <c r="M5884" i="20"/>
  <c r="J5885" i="20"/>
  <c r="K5885" i="20"/>
  <c r="L5885" i="20"/>
  <c r="M5885" i="20"/>
  <c r="J5886" i="20"/>
  <c r="K5886" i="20"/>
  <c r="L5886" i="20"/>
  <c r="M5886" i="20"/>
  <c r="J5887" i="20"/>
  <c r="K5887" i="20"/>
  <c r="L5887" i="20"/>
  <c r="M5887" i="20"/>
  <c r="J5888" i="20"/>
  <c r="K5888" i="20"/>
  <c r="L5888" i="20"/>
  <c r="M5888" i="20"/>
  <c r="J5889" i="20"/>
  <c r="K5889" i="20"/>
  <c r="L5889" i="20"/>
  <c r="M5889" i="20"/>
  <c r="J5890" i="20"/>
  <c r="K5890" i="20"/>
  <c r="L5890" i="20"/>
  <c r="M5890" i="20"/>
  <c r="J5891" i="20"/>
  <c r="K5891" i="20"/>
  <c r="L5891" i="20"/>
  <c r="M5891" i="20"/>
  <c r="J5892" i="20"/>
  <c r="K5892" i="20"/>
  <c r="L5892" i="20"/>
  <c r="M5892" i="20"/>
  <c r="J5893" i="20"/>
  <c r="K5893" i="20"/>
  <c r="L5893" i="20"/>
  <c r="M5893" i="20"/>
  <c r="J5894" i="20"/>
  <c r="K5894" i="20"/>
  <c r="L5894" i="20"/>
  <c r="M5894" i="20"/>
  <c r="J5895" i="20"/>
  <c r="K5895" i="20"/>
  <c r="L5895" i="20"/>
  <c r="M5895" i="20"/>
  <c r="J5896" i="20"/>
  <c r="K5896" i="20"/>
  <c r="L5896" i="20"/>
  <c r="M5896" i="20"/>
  <c r="J5897" i="20"/>
  <c r="K5897" i="20"/>
  <c r="L5897" i="20"/>
  <c r="M5897" i="20"/>
  <c r="J5898" i="20"/>
  <c r="K5898" i="20"/>
  <c r="L5898" i="20"/>
  <c r="M5898" i="20"/>
  <c r="J5899" i="20"/>
  <c r="K5899" i="20"/>
  <c r="L5899" i="20"/>
  <c r="M5899" i="20"/>
  <c r="J5900" i="20"/>
  <c r="K5900" i="20"/>
  <c r="L5900" i="20"/>
  <c r="M5900" i="20"/>
  <c r="J5901" i="20"/>
  <c r="K5901" i="20"/>
  <c r="L5901" i="20"/>
  <c r="M5901" i="20"/>
  <c r="J5902" i="20"/>
  <c r="K5902" i="20"/>
  <c r="L5902" i="20"/>
  <c r="M5902" i="20"/>
  <c r="J5903" i="20"/>
  <c r="K5903" i="20"/>
  <c r="L5903" i="20"/>
  <c r="M5903" i="20"/>
  <c r="J5904" i="20"/>
  <c r="K5904" i="20"/>
  <c r="L5904" i="20"/>
  <c r="M5904" i="20"/>
  <c r="J5905" i="20"/>
  <c r="K5905" i="20"/>
  <c r="L5905" i="20"/>
  <c r="M5905" i="20"/>
  <c r="J5906" i="20"/>
  <c r="K5906" i="20"/>
  <c r="L5906" i="20"/>
  <c r="M5906" i="20"/>
  <c r="J5907" i="20"/>
  <c r="K5907" i="20"/>
  <c r="L5907" i="20"/>
  <c r="M5907" i="20"/>
  <c r="J5908" i="20"/>
  <c r="K5908" i="20"/>
  <c r="L5908" i="20"/>
  <c r="M5908" i="20"/>
  <c r="J5909" i="20"/>
  <c r="K5909" i="20"/>
  <c r="L5909" i="20"/>
  <c r="M5909" i="20"/>
  <c r="J5910" i="20"/>
  <c r="K5910" i="20"/>
  <c r="L5910" i="20"/>
  <c r="M5910" i="20"/>
  <c r="J5911" i="20"/>
  <c r="K5911" i="20"/>
  <c r="L5911" i="20"/>
  <c r="M5911" i="20"/>
  <c r="J5912" i="20"/>
  <c r="K5912" i="20"/>
  <c r="L5912" i="20"/>
  <c r="M5912" i="20"/>
  <c r="J5913" i="20"/>
  <c r="K5913" i="20"/>
  <c r="L5913" i="20"/>
  <c r="M5913" i="20"/>
  <c r="J5914" i="20"/>
  <c r="K5914" i="20"/>
  <c r="L5914" i="20"/>
  <c r="M5914" i="20"/>
  <c r="J5915" i="20"/>
  <c r="K5915" i="20"/>
  <c r="L5915" i="20"/>
  <c r="M5915" i="20"/>
  <c r="J5916" i="20"/>
  <c r="K5916" i="20"/>
  <c r="L5916" i="20"/>
  <c r="M5916" i="20"/>
  <c r="J5917" i="20"/>
  <c r="K5917" i="20"/>
  <c r="L5917" i="20"/>
  <c r="M5917" i="20"/>
  <c r="J5918" i="20"/>
  <c r="K5918" i="20"/>
  <c r="L5918" i="20"/>
  <c r="M5918" i="20"/>
  <c r="J5919" i="20"/>
  <c r="K5919" i="20"/>
  <c r="L5919" i="20"/>
  <c r="M5919" i="20"/>
  <c r="J5920" i="20"/>
  <c r="K5920" i="20"/>
  <c r="L5920" i="20"/>
  <c r="M5920" i="20"/>
  <c r="J5921" i="20"/>
  <c r="K5921" i="20"/>
  <c r="L5921" i="20"/>
  <c r="M5921" i="20"/>
  <c r="J5922" i="20"/>
  <c r="K5922" i="20"/>
  <c r="L5922" i="20"/>
  <c r="M5922" i="20"/>
  <c r="J5923" i="20"/>
  <c r="K5923" i="20"/>
  <c r="L5923" i="20"/>
  <c r="M5923" i="20"/>
  <c r="J5924" i="20"/>
  <c r="K5924" i="20"/>
  <c r="L5924" i="20"/>
  <c r="M5924" i="20"/>
  <c r="J5925" i="20"/>
  <c r="K5925" i="20"/>
  <c r="L5925" i="20"/>
  <c r="M5925" i="20"/>
  <c r="J5926" i="20"/>
  <c r="K5926" i="20"/>
  <c r="L5926" i="20"/>
  <c r="M5926" i="20"/>
  <c r="J5927" i="20"/>
  <c r="K5927" i="20"/>
  <c r="L5927" i="20"/>
  <c r="M5927" i="20"/>
  <c r="J5928" i="20"/>
  <c r="K5928" i="20"/>
  <c r="L5928" i="20"/>
  <c r="M5928" i="20"/>
  <c r="J5929" i="20"/>
  <c r="K5929" i="20"/>
  <c r="L5929" i="20"/>
  <c r="M5929" i="20"/>
  <c r="J5930" i="20"/>
  <c r="K5930" i="20"/>
  <c r="L5930" i="20"/>
  <c r="M5930" i="20"/>
  <c r="J5931" i="20"/>
  <c r="K5931" i="20"/>
  <c r="L5931" i="20"/>
  <c r="M5931" i="20"/>
  <c r="J5932" i="20"/>
  <c r="K5932" i="20"/>
  <c r="L5932" i="20"/>
  <c r="M5932" i="20"/>
  <c r="J5933" i="20"/>
  <c r="K5933" i="20"/>
  <c r="L5933" i="20"/>
  <c r="M5933" i="20"/>
  <c r="J5934" i="20"/>
  <c r="K5934" i="20"/>
  <c r="L5934" i="20"/>
  <c r="M5934" i="20"/>
  <c r="J5935" i="20"/>
  <c r="K5935" i="20"/>
  <c r="L5935" i="20"/>
  <c r="M5935" i="20"/>
  <c r="J5936" i="20"/>
  <c r="K5936" i="20"/>
  <c r="L5936" i="20"/>
  <c r="M5936" i="20"/>
  <c r="J5937" i="20"/>
  <c r="K5937" i="20"/>
  <c r="L5937" i="20"/>
  <c r="M5937" i="20"/>
  <c r="J5938" i="20"/>
  <c r="K5938" i="20"/>
  <c r="L5938" i="20"/>
  <c r="M5938" i="20"/>
  <c r="J5939" i="20"/>
  <c r="K5939" i="20"/>
  <c r="L5939" i="20"/>
  <c r="M5939" i="20"/>
  <c r="J5940" i="20"/>
  <c r="K5940" i="20"/>
  <c r="L5940" i="20"/>
  <c r="M5940" i="20"/>
  <c r="J5941" i="20"/>
  <c r="K5941" i="20"/>
  <c r="L5941" i="20"/>
  <c r="M5941" i="20"/>
  <c r="J5942" i="20"/>
  <c r="K5942" i="20"/>
  <c r="L5942" i="20"/>
  <c r="M5942" i="20"/>
  <c r="J5943" i="20"/>
  <c r="K5943" i="20"/>
  <c r="L5943" i="20"/>
  <c r="M5943" i="20"/>
  <c r="J5944" i="20"/>
  <c r="K5944" i="20"/>
  <c r="L5944" i="20"/>
  <c r="M5944" i="20"/>
  <c r="J5945" i="20"/>
  <c r="K5945" i="20"/>
  <c r="L5945" i="20"/>
  <c r="M5945" i="20"/>
  <c r="J5946" i="20"/>
  <c r="K5946" i="20"/>
  <c r="L5946" i="20"/>
  <c r="M5946" i="20"/>
  <c r="J5947" i="20"/>
  <c r="K5947" i="20"/>
  <c r="L5947" i="20"/>
  <c r="M5947" i="20"/>
  <c r="J5948" i="20"/>
  <c r="K5948" i="20"/>
  <c r="L5948" i="20"/>
  <c r="M5948" i="20"/>
  <c r="J5949" i="20"/>
  <c r="K5949" i="20"/>
  <c r="L5949" i="20"/>
  <c r="M5949" i="20"/>
  <c r="J5950" i="20"/>
  <c r="K5950" i="20"/>
  <c r="L5950" i="20"/>
  <c r="M5950" i="20"/>
  <c r="J5951" i="20"/>
  <c r="K5951" i="20"/>
  <c r="L5951" i="20"/>
  <c r="M5951" i="20"/>
  <c r="J5952" i="20"/>
  <c r="K5952" i="20"/>
  <c r="L5952" i="20"/>
  <c r="M5952" i="20"/>
  <c r="J5953" i="20"/>
  <c r="K5953" i="20"/>
  <c r="L5953" i="20"/>
  <c r="M5953" i="20"/>
  <c r="J5954" i="20"/>
  <c r="K5954" i="20"/>
  <c r="L5954" i="20"/>
  <c r="M5954" i="20"/>
  <c r="J5955" i="20"/>
  <c r="K5955" i="20"/>
  <c r="L5955" i="20"/>
  <c r="M5955" i="20"/>
  <c r="J5956" i="20"/>
  <c r="K5956" i="20"/>
  <c r="L5956" i="20"/>
  <c r="M5956" i="20"/>
  <c r="J5957" i="20"/>
  <c r="K5957" i="20"/>
  <c r="L5957" i="20"/>
  <c r="M5957" i="20"/>
  <c r="J5958" i="20"/>
  <c r="K5958" i="20"/>
  <c r="L5958" i="20"/>
  <c r="M5958" i="20"/>
  <c r="J5959" i="20"/>
  <c r="K5959" i="20"/>
  <c r="L5959" i="20"/>
  <c r="M5959" i="20"/>
  <c r="J5960" i="20"/>
  <c r="K5960" i="20"/>
  <c r="L5960" i="20"/>
  <c r="M5960" i="20"/>
  <c r="J5961" i="20"/>
  <c r="K5961" i="20"/>
  <c r="L5961" i="20"/>
  <c r="M5961" i="20"/>
  <c r="J5962" i="20"/>
  <c r="K5962" i="20"/>
  <c r="L5962" i="20"/>
  <c r="M5962" i="20"/>
  <c r="J5963" i="20"/>
  <c r="K5963" i="20"/>
  <c r="L5963" i="20"/>
  <c r="M5963" i="20"/>
  <c r="J5964" i="20"/>
  <c r="K5964" i="20"/>
  <c r="L5964" i="20"/>
  <c r="M5964" i="20"/>
  <c r="J5965" i="20"/>
  <c r="K5965" i="20"/>
  <c r="L5965" i="20"/>
  <c r="M5965" i="20"/>
  <c r="J5966" i="20"/>
  <c r="K5966" i="20"/>
  <c r="L5966" i="20"/>
  <c r="M5966" i="20"/>
  <c r="J5967" i="20"/>
  <c r="K5967" i="20"/>
  <c r="L5967" i="20"/>
  <c r="M5967" i="20"/>
  <c r="J5968" i="20"/>
  <c r="K5968" i="20"/>
  <c r="L5968" i="20"/>
  <c r="M5968" i="20"/>
  <c r="J5969" i="20"/>
  <c r="K5969" i="20"/>
  <c r="L5969" i="20"/>
  <c r="M5969" i="20"/>
  <c r="J5970" i="20"/>
  <c r="K5970" i="20"/>
  <c r="L5970" i="20"/>
  <c r="M5970" i="20"/>
  <c r="J5971" i="20"/>
  <c r="K5971" i="20"/>
  <c r="L5971" i="20"/>
  <c r="M5971" i="20"/>
  <c r="J5972" i="20"/>
  <c r="K5972" i="20"/>
  <c r="L5972" i="20"/>
  <c r="M5972" i="20"/>
  <c r="J5973" i="20"/>
  <c r="K5973" i="20"/>
  <c r="L5973" i="20"/>
  <c r="M5973" i="20"/>
  <c r="J5974" i="20"/>
  <c r="K5974" i="20"/>
  <c r="L5974" i="20"/>
  <c r="M5974" i="20"/>
  <c r="J5975" i="20"/>
  <c r="K5975" i="20"/>
  <c r="L5975" i="20"/>
  <c r="M5975" i="20"/>
  <c r="J5976" i="20"/>
  <c r="K5976" i="20"/>
  <c r="L5976" i="20"/>
  <c r="M5976" i="20"/>
  <c r="J5977" i="20"/>
  <c r="K5977" i="20"/>
  <c r="L5977" i="20"/>
  <c r="M5977" i="20"/>
  <c r="J5978" i="20"/>
  <c r="K5978" i="20"/>
  <c r="L5978" i="20"/>
  <c r="M5978" i="20"/>
  <c r="J5979" i="20"/>
  <c r="K5979" i="20"/>
  <c r="L5979" i="20"/>
  <c r="M5979" i="20"/>
  <c r="J5980" i="20"/>
  <c r="K5980" i="20"/>
  <c r="L5980" i="20"/>
  <c r="M5980" i="20"/>
  <c r="J5981" i="20"/>
  <c r="K5981" i="20"/>
  <c r="L5981" i="20"/>
  <c r="M5981" i="20"/>
  <c r="J5982" i="20"/>
  <c r="K5982" i="20"/>
  <c r="L5982" i="20"/>
  <c r="M5982" i="20"/>
  <c r="J5983" i="20"/>
  <c r="K5983" i="20"/>
  <c r="L5983" i="20"/>
  <c r="M5983" i="20"/>
  <c r="J5984" i="20"/>
  <c r="K5984" i="20"/>
  <c r="L5984" i="20"/>
  <c r="M5984" i="20"/>
  <c r="J5985" i="20"/>
  <c r="K5985" i="20"/>
  <c r="L5985" i="20"/>
  <c r="M5985" i="20"/>
  <c r="J5986" i="20"/>
  <c r="K5986" i="20"/>
  <c r="L5986" i="20"/>
  <c r="M5986" i="20"/>
  <c r="J5987" i="20"/>
  <c r="K5987" i="20"/>
  <c r="L5987" i="20"/>
  <c r="M5987" i="20"/>
  <c r="J5988" i="20"/>
  <c r="K5988" i="20"/>
  <c r="L5988" i="20"/>
  <c r="M5988" i="20"/>
  <c r="J5989" i="20"/>
  <c r="K5989" i="20"/>
  <c r="L5989" i="20"/>
  <c r="M5989" i="20"/>
  <c r="J5990" i="20"/>
  <c r="K5990" i="20"/>
  <c r="L5990" i="20"/>
  <c r="M5990" i="20"/>
  <c r="J5991" i="20"/>
  <c r="K5991" i="20"/>
  <c r="L5991" i="20"/>
  <c r="M5991" i="20"/>
  <c r="J5992" i="20"/>
  <c r="K5992" i="20"/>
  <c r="L5992" i="20"/>
  <c r="M5992" i="20"/>
  <c r="J5993" i="20"/>
  <c r="K5993" i="20"/>
  <c r="L5993" i="20"/>
  <c r="M5993" i="20"/>
  <c r="J5994" i="20"/>
  <c r="K5994" i="20"/>
  <c r="L5994" i="20"/>
  <c r="M5994" i="20"/>
  <c r="J5995" i="20"/>
  <c r="K5995" i="20"/>
  <c r="L5995" i="20"/>
  <c r="M5995" i="20"/>
  <c r="J5996" i="20"/>
  <c r="K5996" i="20"/>
  <c r="L5996" i="20"/>
  <c r="M5996" i="20"/>
  <c r="J5997" i="20"/>
  <c r="K5997" i="20"/>
  <c r="L5997" i="20"/>
  <c r="M5997" i="20"/>
  <c r="J5998" i="20"/>
  <c r="K5998" i="20"/>
  <c r="L5998" i="20"/>
  <c r="M5998" i="20"/>
  <c r="J5999" i="20"/>
  <c r="K5999" i="20"/>
  <c r="L5999" i="20"/>
  <c r="M5999" i="20"/>
  <c r="J6000" i="20"/>
  <c r="K6000" i="20"/>
  <c r="L6000" i="20"/>
  <c r="M6000" i="20"/>
  <c r="J6001" i="20"/>
  <c r="K6001" i="20"/>
  <c r="L6001" i="20"/>
  <c r="M6001" i="20"/>
  <c r="J6002" i="20"/>
  <c r="K6002" i="20"/>
  <c r="L6002" i="20"/>
  <c r="M6002" i="20"/>
  <c r="J6003" i="20"/>
  <c r="K6003" i="20"/>
  <c r="L6003" i="20"/>
  <c r="M6003" i="20"/>
  <c r="J6004" i="20"/>
  <c r="K6004" i="20"/>
  <c r="L6004" i="20"/>
  <c r="M6004" i="20"/>
  <c r="J6005" i="20"/>
  <c r="K6005" i="20"/>
  <c r="L6005" i="20"/>
  <c r="M6005" i="20"/>
  <c r="J6006" i="20"/>
  <c r="K6006" i="20"/>
  <c r="L6006" i="20"/>
  <c r="M6006" i="20"/>
  <c r="J6007" i="20"/>
  <c r="K6007" i="20"/>
  <c r="L6007" i="20"/>
  <c r="M6007" i="20"/>
  <c r="J6008" i="20"/>
  <c r="K6008" i="20"/>
  <c r="L6008" i="20"/>
  <c r="M6008" i="20"/>
  <c r="J6009" i="20"/>
  <c r="K6009" i="20"/>
  <c r="L6009" i="20"/>
  <c r="M6009" i="20"/>
  <c r="J6010" i="20"/>
  <c r="K6010" i="20"/>
  <c r="L6010" i="20"/>
  <c r="M6010" i="20"/>
  <c r="J6011" i="20"/>
  <c r="K6011" i="20"/>
  <c r="L6011" i="20"/>
  <c r="M6011" i="20"/>
  <c r="J6012" i="20"/>
  <c r="K6012" i="20"/>
  <c r="L6012" i="20"/>
  <c r="M6012" i="20"/>
  <c r="J6013" i="20"/>
  <c r="K6013" i="20"/>
  <c r="L6013" i="20"/>
  <c r="M6013" i="20"/>
  <c r="J6014" i="20"/>
  <c r="K6014" i="20"/>
  <c r="L6014" i="20"/>
  <c r="M6014" i="20"/>
  <c r="J6015" i="20"/>
  <c r="K6015" i="20"/>
  <c r="L6015" i="20"/>
  <c r="M6015" i="20"/>
  <c r="J6016" i="20"/>
  <c r="K6016" i="20"/>
  <c r="L6016" i="20"/>
  <c r="M6016" i="20"/>
  <c r="J6017" i="20"/>
  <c r="K6017" i="20"/>
  <c r="L6017" i="20"/>
  <c r="M6017" i="20"/>
  <c r="J6018" i="20"/>
  <c r="K6018" i="20"/>
  <c r="L6018" i="20"/>
  <c r="M6018" i="20"/>
  <c r="J6019" i="20"/>
  <c r="K6019" i="20"/>
  <c r="L6019" i="20"/>
  <c r="M6019" i="20"/>
  <c r="J6020" i="20"/>
  <c r="K6020" i="20"/>
  <c r="L6020" i="20"/>
  <c r="M6020" i="20"/>
  <c r="J6021" i="20"/>
  <c r="K6021" i="20"/>
  <c r="L6021" i="20"/>
  <c r="M6021" i="20"/>
  <c r="J6022" i="20"/>
  <c r="K6022" i="20"/>
  <c r="L6022" i="20"/>
  <c r="M6022" i="20"/>
  <c r="J6023" i="20"/>
  <c r="K6023" i="20"/>
  <c r="L6023" i="20"/>
  <c r="M6023" i="20"/>
  <c r="J6024" i="20"/>
  <c r="K6024" i="20"/>
  <c r="L6024" i="20"/>
  <c r="M6024" i="20"/>
  <c r="J6025" i="20"/>
  <c r="K6025" i="20"/>
  <c r="L6025" i="20"/>
  <c r="M6025" i="20"/>
  <c r="J6026" i="20"/>
  <c r="K6026" i="20"/>
  <c r="L6026" i="20"/>
  <c r="M6026" i="20"/>
  <c r="J6027" i="20"/>
  <c r="K6027" i="20"/>
  <c r="L6027" i="20"/>
  <c r="M6027" i="20"/>
  <c r="J6028" i="20"/>
  <c r="K6028" i="20"/>
  <c r="L6028" i="20"/>
  <c r="M6028" i="20"/>
  <c r="J6029" i="20"/>
  <c r="K6029" i="20"/>
  <c r="L6029" i="20"/>
  <c r="M6029" i="20"/>
  <c r="J6030" i="20"/>
  <c r="K6030" i="20"/>
  <c r="L6030" i="20"/>
  <c r="M6030" i="20"/>
  <c r="J6031" i="20"/>
  <c r="K6031" i="20"/>
  <c r="L6031" i="20"/>
  <c r="M6031" i="20"/>
  <c r="J6032" i="20"/>
  <c r="K6032" i="20"/>
  <c r="L6032" i="20"/>
  <c r="M6032" i="20"/>
  <c r="J6033" i="20"/>
  <c r="K6033" i="20"/>
  <c r="L6033" i="20"/>
  <c r="M6033" i="20"/>
  <c r="J6034" i="20"/>
  <c r="K6034" i="20"/>
  <c r="L6034" i="20"/>
  <c r="M6034" i="20"/>
  <c r="J6035" i="20"/>
  <c r="K6035" i="20"/>
  <c r="L6035" i="20"/>
  <c r="M6035" i="20"/>
  <c r="J6036" i="20"/>
  <c r="K6036" i="20"/>
  <c r="L6036" i="20"/>
  <c r="M6036" i="20"/>
  <c r="J6037" i="20"/>
  <c r="K6037" i="20"/>
  <c r="L6037" i="20"/>
  <c r="M6037" i="20"/>
  <c r="J6038" i="20"/>
  <c r="K6038" i="20"/>
  <c r="L6038" i="20"/>
  <c r="M6038" i="20"/>
  <c r="J6039" i="20"/>
  <c r="K6039" i="20"/>
  <c r="L6039" i="20"/>
  <c r="M6039" i="20"/>
  <c r="J6040" i="20"/>
  <c r="K6040" i="20"/>
  <c r="L6040" i="20"/>
  <c r="M6040" i="20"/>
  <c r="J6041" i="20"/>
  <c r="K6041" i="20"/>
  <c r="L6041" i="20"/>
  <c r="M6041" i="20"/>
  <c r="J6042" i="20"/>
  <c r="K6042" i="20"/>
  <c r="L6042" i="20"/>
  <c r="M6042" i="20"/>
  <c r="J6043" i="20"/>
  <c r="K6043" i="20"/>
  <c r="L6043" i="20"/>
  <c r="M6043" i="20"/>
  <c r="J6044" i="20"/>
  <c r="K6044" i="20"/>
  <c r="L6044" i="20"/>
  <c r="M6044" i="20"/>
  <c r="J6045" i="20"/>
  <c r="K6045" i="20"/>
  <c r="L6045" i="20"/>
  <c r="M6045" i="20"/>
  <c r="J6046" i="20"/>
  <c r="K6046" i="20"/>
  <c r="L6046" i="20"/>
  <c r="M6046" i="20"/>
  <c r="J6047" i="20"/>
  <c r="K6047" i="20"/>
  <c r="L6047" i="20"/>
  <c r="M6047" i="20"/>
  <c r="J6048" i="20"/>
  <c r="K6048" i="20"/>
  <c r="L6048" i="20"/>
  <c r="M6048" i="20"/>
  <c r="J6049" i="20"/>
  <c r="K6049" i="20"/>
  <c r="L6049" i="20"/>
  <c r="M6049" i="20"/>
  <c r="J6050" i="20"/>
  <c r="K6050" i="20"/>
  <c r="L6050" i="20"/>
  <c r="M6050" i="20"/>
  <c r="J6051" i="20"/>
  <c r="K6051" i="20"/>
  <c r="L6051" i="20"/>
  <c r="M6051" i="20"/>
  <c r="J6052" i="20"/>
  <c r="K6052" i="20"/>
  <c r="L6052" i="20"/>
  <c r="M6052" i="20"/>
  <c r="J6053" i="20"/>
  <c r="K6053" i="20"/>
  <c r="L6053" i="20"/>
  <c r="M6053" i="20"/>
  <c r="J6054" i="20"/>
  <c r="K6054" i="20"/>
  <c r="L6054" i="20"/>
  <c r="M6054" i="20"/>
  <c r="J6055" i="20"/>
  <c r="K6055" i="20"/>
  <c r="L6055" i="20"/>
  <c r="M6055" i="20"/>
  <c r="J6056" i="20"/>
  <c r="K6056" i="20"/>
  <c r="L6056" i="20"/>
  <c r="M6056" i="20"/>
  <c r="J6057" i="20"/>
  <c r="K6057" i="20"/>
  <c r="L6057" i="20"/>
  <c r="M6057" i="20"/>
  <c r="J6058" i="20"/>
  <c r="K6058" i="20"/>
  <c r="L6058" i="20"/>
  <c r="M6058" i="20"/>
  <c r="J6059" i="20"/>
  <c r="K6059" i="20"/>
  <c r="L6059" i="20"/>
  <c r="M6059" i="20"/>
  <c r="J6060" i="20"/>
  <c r="K6060" i="20"/>
  <c r="L6060" i="20"/>
  <c r="M6060" i="20"/>
  <c r="J6061" i="20"/>
  <c r="K6061" i="20"/>
  <c r="L6061" i="20"/>
  <c r="M6061" i="20"/>
  <c r="J6062" i="20"/>
  <c r="K6062" i="20"/>
  <c r="L6062" i="20"/>
  <c r="M6062" i="20"/>
  <c r="J6063" i="20"/>
  <c r="K6063" i="20"/>
  <c r="L6063" i="20"/>
  <c r="M6063" i="20"/>
  <c r="J6064" i="20"/>
  <c r="K6064" i="20"/>
  <c r="L6064" i="20"/>
  <c r="M6064" i="20"/>
  <c r="J6065" i="20"/>
  <c r="K6065" i="20"/>
  <c r="L6065" i="20"/>
  <c r="M6065" i="20"/>
  <c r="J6066" i="20"/>
  <c r="K6066" i="20"/>
  <c r="L6066" i="20"/>
  <c r="M6066" i="20"/>
  <c r="J6067" i="20"/>
  <c r="K6067" i="20"/>
  <c r="L6067" i="20"/>
  <c r="M6067" i="20"/>
  <c r="J6068" i="20"/>
  <c r="K6068" i="20"/>
  <c r="L6068" i="20"/>
  <c r="M6068" i="20"/>
  <c r="J6069" i="20"/>
  <c r="K6069" i="20"/>
  <c r="L6069" i="20"/>
  <c r="M6069" i="20"/>
  <c r="J6070" i="20"/>
  <c r="K6070" i="20"/>
  <c r="L6070" i="20"/>
  <c r="M6070" i="20"/>
  <c r="J6071" i="20"/>
  <c r="K6071" i="20"/>
  <c r="L6071" i="20"/>
  <c r="M6071" i="20"/>
  <c r="J6072" i="20"/>
  <c r="K6072" i="20"/>
  <c r="L6072" i="20"/>
  <c r="M6072" i="20"/>
  <c r="J6073" i="20"/>
  <c r="K6073" i="20"/>
  <c r="L6073" i="20"/>
  <c r="M6073" i="20"/>
  <c r="J6074" i="20"/>
  <c r="K6074" i="20"/>
  <c r="L6074" i="20"/>
  <c r="M6074" i="20"/>
  <c r="J6075" i="20"/>
  <c r="K6075" i="20"/>
  <c r="L6075" i="20"/>
  <c r="M6075" i="20"/>
  <c r="J6076" i="20"/>
  <c r="K6076" i="20"/>
  <c r="L6076" i="20"/>
  <c r="M6076" i="20"/>
  <c r="J6077" i="20"/>
  <c r="K6077" i="20"/>
  <c r="L6077" i="20"/>
  <c r="M6077" i="20"/>
  <c r="J6078" i="20"/>
  <c r="K6078" i="20"/>
  <c r="L6078" i="20"/>
  <c r="M6078" i="20"/>
  <c r="J6079" i="20"/>
  <c r="K6079" i="20"/>
  <c r="L6079" i="20"/>
  <c r="M6079" i="20"/>
  <c r="J6080" i="20"/>
  <c r="K6080" i="20"/>
  <c r="L6080" i="20"/>
  <c r="M6080" i="20"/>
  <c r="J6081" i="20"/>
  <c r="K6081" i="20"/>
  <c r="L6081" i="20"/>
  <c r="M6081" i="20"/>
  <c r="J6082" i="20"/>
  <c r="K6082" i="20"/>
  <c r="L6082" i="20"/>
  <c r="M6082" i="20"/>
  <c r="J6083" i="20"/>
  <c r="K6083" i="20"/>
  <c r="L6083" i="20"/>
  <c r="M6083" i="20"/>
  <c r="J6084" i="20"/>
  <c r="K6084" i="20"/>
  <c r="L6084" i="20"/>
  <c r="M6084" i="20"/>
  <c r="J6085" i="20"/>
  <c r="K6085" i="20"/>
  <c r="L6085" i="20"/>
  <c r="M6085" i="20"/>
  <c r="J6086" i="20"/>
  <c r="K6086" i="20"/>
  <c r="L6086" i="20"/>
  <c r="M6086" i="20"/>
  <c r="J6087" i="20"/>
  <c r="K6087" i="20"/>
  <c r="L6087" i="20"/>
  <c r="M6087" i="20"/>
  <c r="J6088" i="20"/>
  <c r="K6088" i="20"/>
  <c r="L6088" i="20"/>
  <c r="M6088" i="20"/>
  <c r="J6089" i="20"/>
  <c r="K6089" i="20"/>
  <c r="L6089" i="20"/>
  <c r="M6089" i="20"/>
  <c r="J6090" i="20"/>
  <c r="K6090" i="20"/>
  <c r="L6090" i="20"/>
  <c r="M6090" i="20"/>
  <c r="J6091" i="20"/>
  <c r="K6091" i="20"/>
  <c r="L6091" i="20"/>
  <c r="M6091" i="20"/>
  <c r="J6092" i="20"/>
  <c r="K6092" i="20"/>
  <c r="L6092" i="20"/>
  <c r="M6092" i="20"/>
  <c r="J6093" i="20"/>
  <c r="K6093" i="20"/>
  <c r="L6093" i="20"/>
  <c r="M6093" i="20"/>
  <c r="J6094" i="20"/>
  <c r="K6094" i="20"/>
  <c r="L6094" i="20"/>
  <c r="M6094" i="20"/>
  <c r="J6095" i="20"/>
  <c r="K6095" i="20"/>
  <c r="L6095" i="20"/>
  <c r="M6095" i="20"/>
  <c r="J6096" i="20"/>
  <c r="K6096" i="20"/>
  <c r="L6096" i="20"/>
  <c r="M6096" i="20"/>
  <c r="J6097" i="20"/>
  <c r="K6097" i="20"/>
  <c r="L6097" i="20"/>
  <c r="M6097" i="20"/>
  <c r="J6098" i="20"/>
  <c r="K6098" i="20"/>
  <c r="L6098" i="20"/>
  <c r="M6098" i="20"/>
  <c r="J6099" i="20"/>
  <c r="K6099" i="20"/>
  <c r="L6099" i="20"/>
  <c r="M6099" i="20"/>
  <c r="J6100" i="20"/>
  <c r="K6100" i="20"/>
  <c r="L6100" i="20"/>
  <c r="M6100" i="20"/>
  <c r="J6101" i="20"/>
  <c r="K6101" i="20"/>
  <c r="L6101" i="20"/>
  <c r="M6101" i="20"/>
  <c r="J6102" i="20"/>
  <c r="K6102" i="20"/>
  <c r="L6102" i="20"/>
  <c r="M6102" i="20"/>
  <c r="J6103" i="20"/>
  <c r="K6103" i="20"/>
  <c r="L6103" i="20"/>
  <c r="M6103" i="20"/>
  <c r="J6104" i="20"/>
  <c r="K6104" i="20"/>
  <c r="L6104" i="20"/>
  <c r="M6104" i="20"/>
  <c r="J6105" i="20"/>
  <c r="K6105" i="20"/>
  <c r="L6105" i="20"/>
  <c r="M6105" i="20"/>
  <c r="J6106" i="20"/>
  <c r="K6106" i="20"/>
  <c r="L6106" i="20"/>
  <c r="M6106" i="20"/>
  <c r="J6107" i="20"/>
  <c r="K6107" i="20"/>
  <c r="L6107" i="20"/>
  <c r="M6107" i="20"/>
  <c r="J6108" i="20"/>
  <c r="K6108" i="20"/>
  <c r="L6108" i="20"/>
  <c r="M6108" i="20"/>
  <c r="J6109" i="20"/>
  <c r="K6109" i="20"/>
  <c r="L6109" i="20"/>
  <c r="M6109" i="20"/>
  <c r="J6110" i="20"/>
  <c r="K6110" i="20"/>
  <c r="L6110" i="20"/>
  <c r="M6110" i="20"/>
  <c r="J6111" i="20"/>
  <c r="K6111" i="20"/>
  <c r="L6111" i="20"/>
  <c r="M6111" i="20"/>
  <c r="J6112" i="20"/>
  <c r="K6112" i="20"/>
  <c r="L6112" i="20"/>
  <c r="M6112" i="20"/>
  <c r="J6113" i="20"/>
  <c r="K6113" i="20"/>
  <c r="L6113" i="20"/>
  <c r="M6113" i="20"/>
  <c r="J6114" i="20"/>
  <c r="K6114" i="20"/>
  <c r="L6114" i="20"/>
  <c r="M6114" i="20"/>
  <c r="J6115" i="20"/>
  <c r="K6115" i="20"/>
  <c r="L6115" i="20"/>
  <c r="M6115" i="20"/>
  <c r="J6116" i="20"/>
  <c r="K6116" i="20"/>
  <c r="L6116" i="20"/>
  <c r="M6116" i="20"/>
  <c r="J6117" i="20"/>
  <c r="K6117" i="20"/>
  <c r="L6117" i="20"/>
  <c r="M6117" i="20"/>
  <c r="J6118" i="20"/>
  <c r="K6118" i="20"/>
  <c r="L6118" i="20"/>
  <c r="M6118" i="20"/>
  <c r="J6119" i="20"/>
  <c r="K6119" i="20"/>
  <c r="L6119" i="20"/>
  <c r="M6119" i="20"/>
  <c r="J6120" i="20"/>
  <c r="K6120" i="20"/>
  <c r="L6120" i="20"/>
  <c r="M6120" i="20"/>
  <c r="J6121" i="20"/>
  <c r="K6121" i="20"/>
  <c r="L6121" i="20"/>
  <c r="M6121" i="20"/>
  <c r="J6122" i="20"/>
  <c r="K6122" i="20"/>
  <c r="L6122" i="20"/>
  <c r="M6122" i="20"/>
  <c r="J6123" i="20"/>
  <c r="K6123" i="20"/>
  <c r="L6123" i="20"/>
  <c r="M6123" i="20"/>
  <c r="J6124" i="20"/>
  <c r="K6124" i="20"/>
  <c r="L6124" i="20"/>
  <c r="M6124" i="20"/>
  <c r="J6125" i="20"/>
  <c r="K6125" i="20"/>
  <c r="L6125" i="20"/>
  <c r="M6125" i="20"/>
  <c r="J6126" i="20"/>
  <c r="K6126" i="20"/>
  <c r="L6126" i="20"/>
  <c r="M6126" i="20"/>
  <c r="J6127" i="20"/>
  <c r="K6127" i="20"/>
  <c r="L6127" i="20"/>
  <c r="M6127" i="20"/>
  <c r="J6128" i="20"/>
  <c r="K6128" i="20"/>
  <c r="L6128" i="20"/>
  <c r="M6128" i="20"/>
  <c r="J6129" i="20"/>
  <c r="K6129" i="20"/>
  <c r="L6129" i="20"/>
  <c r="M6129" i="20"/>
  <c r="J6130" i="20"/>
  <c r="K6130" i="20"/>
  <c r="L6130" i="20"/>
  <c r="M6130" i="20"/>
  <c r="J6131" i="20"/>
  <c r="K6131" i="20"/>
  <c r="L6131" i="20"/>
  <c r="M6131" i="20"/>
  <c r="J6132" i="20"/>
  <c r="K6132" i="20"/>
  <c r="L6132" i="20"/>
  <c r="M6132" i="20"/>
  <c r="J6133" i="20"/>
  <c r="K6133" i="20"/>
  <c r="L6133" i="20"/>
  <c r="M6133" i="20"/>
  <c r="J6134" i="20"/>
  <c r="K6134" i="20"/>
  <c r="L6134" i="20"/>
  <c r="M6134" i="20"/>
  <c r="J6135" i="20"/>
  <c r="K6135" i="20"/>
  <c r="L6135" i="20"/>
  <c r="M6135" i="20"/>
  <c r="J6136" i="20"/>
  <c r="K6136" i="20"/>
  <c r="L6136" i="20"/>
  <c r="M6136" i="20"/>
  <c r="J6137" i="20"/>
  <c r="K6137" i="20"/>
  <c r="L6137" i="20"/>
  <c r="M6137" i="20"/>
  <c r="J6138" i="20"/>
  <c r="K6138" i="20"/>
  <c r="L6138" i="20"/>
  <c r="M6138" i="20"/>
  <c r="J6139" i="20"/>
  <c r="K6139" i="20"/>
  <c r="L6139" i="20"/>
  <c r="M6139" i="20"/>
  <c r="J6140" i="20"/>
  <c r="K6140" i="20"/>
  <c r="L6140" i="20"/>
  <c r="M6140" i="20"/>
  <c r="J6141" i="20"/>
  <c r="K6141" i="20"/>
  <c r="L6141" i="20"/>
  <c r="M6141" i="20"/>
  <c r="J6142" i="20"/>
  <c r="K6142" i="20"/>
  <c r="L6142" i="20"/>
  <c r="M6142" i="20"/>
  <c r="J6143" i="20"/>
  <c r="K6143" i="20"/>
  <c r="L6143" i="20"/>
  <c r="M6143" i="20"/>
  <c r="J6144" i="20"/>
  <c r="K6144" i="20"/>
  <c r="L6144" i="20"/>
  <c r="M6144" i="20"/>
  <c r="J6145" i="20"/>
  <c r="K6145" i="20"/>
  <c r="L6145" i="20"/>
  <c r="M6145" i="20"/>
  <c r="J6146" i="20"/>
  <c r="K6146" i="20"/>
  <c r="L6146" i="20"/>
  <c r="M6146" i="20"/>
  <c r="J6147" i="20"/>
  <c r="K6147" i="20"/>
  <c r="L6147" i="20"/>
  <c r="M6147" i="20"/>
  <c r="J6148" i="20"/>
  <c r="K6148" i="20"/>
  <c r="L6148" i="20"/>
  <c r="M6148" i="20"/>
  <c r="J6149" i="20"/>
  <c r="K6149" i="20"/>
  <c r="L6149" i="20"/>
  <c r="M6149" i="20"/>
  <c r="J6150" i="20"/>
  <c r="K6150" i="20"/>
  <c r="L6150" i="20"/>
  <c r="M6150" i="20"/>
  <c r="J6151" i="20"/>
  <c r="K6151" i="20"/>
  <c r="L6151" i="20"/>
  <c r="M6151" i="20"/>
  <c r="J6152" i="20"/>
  <c r="K6152" i="20"/>
  <c r="L6152" i="20"/>
  <c r="M6152" i="20"/>
  <c r="J6153" i="20"/>
  <c r="K6153" i="20"/>
  <c r="L6153" i="20"/>
  <c r="M6153" i="20"/>
  <c r="J6154" i="20"/>
  <c r="K6154" i="20"/>
  <c r="L6154" i="20"/>
  <c r="M6154" i="20"/>
  <c r="J6155" i="20"/>
  <c r="K6155" i="20"/>
  <c r="L6155" i="20"/>
  <c r="M6155" i="20"/>
  <c r="J6156" i="20"/>
  <c r="K6156" i="20"/>
  <c r="L6156" i="20"/>
  <c r="M6156" i="20"/>
  <c r="J6157" i="20"/>
  <c r="K6157" i="20"/>
  <c r="L6157" i="20"/>
  <c r="M6157" i="20"/>
  <c r="J6158" i="20"/>
  <c r="K6158" i="20"/>
  <c r="L6158" i="20"/>
  <c r="M6158" i="20"/>
  <c r="J6159" i="20"/>
  <c r="K6159" i="20"/>
  <c r="L6159" i="20"/>
  <c r="M6159" i="20"/>
  <c r="J6160" i="20"/>
  <c r="K6160" i="20"/>
  <c r="L6160" i="20"/>
  <c r="M6160" i="20"/>
  <c r="J6161" i="20"/>
  <c r="K6161" i="20"/>
  <c r="L6161" i="20"/>
  <c r="M6161" i="20"/>
  <c r="J6162" i="20"/>
  <c r="K6162" i="20"/>
  <c r="L6162" i="20"/>
  <c r="M6162" i="20"/>
  <c r="J6163" i="20"/>
  <c r="K6163" i="20"/>
  <c r="L6163" i="20"/>
  <c r="M6163" i="20"/>
  <c r="J6164" i="20"/>
  <c r="K6164" i="20"/>
  <c r="L6164" i="20"/>
  <c r="M6164" i="20"/>
  <c r="J6165" i="20"/>
  <c r="K6165" i="20"/>
  <c r="L6165" i="20"/>
  <c r="M6165" i="20"/>
  <c r="J6166" i="20"/>
  <c r="K6166" i="20"/>
  <c r="L6166" i="20"/>
  <c r="M6166" i="20"/>
  <c r="J6167" i="20"/>
  <c r="K6167" i="20"/>
  <c r="L6167" i="20"/>
  <c r="M6167" i="20"/>
  <c r="J6168" i="20"/>
  <c r="K6168" i="20"/>
  <c r="L6168" i="20"/>
  <c r="M6168" i="20"/>
  <c r="J6169" i="20"/>
  <c r="K6169" i="20"/>
  <c r="L6169" i="20"/>
  <c r="M6169" i="20"/>
  <c r="J6170" i="20"/>
  <c r="K6170" i="20"/>
  <c r="L6170" i="20"/>
  <c r="M6170" i="20"/>
  <c r="J6171" i="20"/>
  <c r="K6171" i="20"/>
  <c r="L6171" i="20"/>
  <c r="M6171" i="20"/>
  <c r="J6172" i="20"/>
  <c r="K6172" i="20"/>
  <c r="L6172" i="20"/>
  <c r="M6172" i="20"/>
  <c r="J6173" i="20"/>
  <c r="K6173" i="20"/>
  <c r="L6173" i="20"/>
  <c r="M6173" i="20"/>
  <c r="J6174" i="20"/>
  <c r="K6174" i="20"/>
  <c r="L6174" i="20"/>
  <c r="M6174" i="20"/>
  <c r="J6175" i="20"/>
  <c r="K6175" i="20"/>
  <c r="L6175" i="20"/>
  <c r="M6175" i="20"/>
  <c r="J6176" i="20"/>
  <c r="K6176" i="20"/>
  <c r="L6176" i="20"/>
  <c r="M6176" i="20"/>
  <c r="J6177" i="20"/>
  <c r="K6177" i="20"/>
  <c r="L6177" i="20"/>
  <c r="M6177" i="20"/>
  <c r="J6178" i="20"/>
  <c r="K6178" i="20"/>
  <c r="L6178" i="20"/>
  <c r="M6178" i="20"/>
  <c r="J6179" i="20"/>
  <c r="K6179" i="20"/>
  <c r="L6179" i="20"/>
  <c r="M6179" i="20"/>
  <c r="J6180" i="20"/>
  <c r="K6180" i="20"/>
  <c r="L6180" i="20"/>
  <c r="M6180" i="20"/>
  <c r="J6181" i="20"/>
  <c r="K6181" i="20"/>
  <c r="L6181" i="20"/>
  <c r="M6181" i="20"/>
  <c r="J6182" i="20"/>
  <c r="K6182" i="20"/>
  <c r="L6182" i="20"/>
  <c r="M6182" i="20"/>
  <c r="J6183" i="20"/>
  <c r="K6183" i="20"/>
  <c r="L6183" i="20"/>
  <c r="M6183" i="20"/>
  <c r="J6184" i="20"/>
  <c r="K6184" i="20"/>
  <c r="L6184" i="20"/>
  <c r="M6184" i="20"/>
  <c r="J6185" i="20"/>
  <c r="K6185" i="20"/>
  <c r="L6185" i="20"/>
  <c r="M6185" i="20"/>
  <c r="J6186" i="20"/>
  <c r="K6186" i="20"/>
  <c r="L6186" i="20"/>
  <c r="M6186" i="20"/>
  <c r="J6187" i="20"/>
  <c r="K6187" i="20"/>
  <c r="L6187" i="20"/>
  <c r="M6187" i="20"/>
  <c r="J6188" i="20"/>
  <c r="K6188" i="20"/>
  <c r="L6188" i="20"/>
  <c r="M6188" i="20"/>
  <c r="J6189" i="20"/>
  <c r="K6189" i="20"/>
  <c r="L6189" i="20"/>
  <c r="M6189" i="20"/>
  <c r="J6190" i="20"/>
  <c r="K6190" i="20"/>
  <c r="L6190" i="20"/>
  <c r="M6190" i="20"/>
  <c r="J6191" i="20"/>
  <c r="K6191" i="20"/>
  <c r="L6191" i="20"/>
  <c r="M6191" i="20"/>
  <c r="J6192" i="20"/>
  <c r="K6192" i="20"/>
  <c r="L6192" i="20"/>
  <c r="M6192" i="20"/>
  <c r="J6193" i="20"/>
  <c r="K6193" i="20"/>
  <c r="L6193" i="20"/>
  <c r="M6193" i="20"/>
  <c r="J6194" i="20"/>
  <c r="K6194" i="20"/>
  <c r="L6194" i="20"/>
  <c r="M6194" i="20"/>
  <c r="J6195" i="20"/>
  <c r="K6195" i="20"/>
  <c r="L6195" i="20"/>
  <c r="M6195" i="20"/>
  <c r="J6196" i="20"/>
  <c r="K6196" i="20"/>
  <c r="L6196" i="20"/>
  <c r="M6196" i="20"/>
  <c r="J6197" i="20"/>
  <c r="K6197" i="20"/>
  <c r="L6197" i="20"/>
  <c r="M6197" i="20"/>
  <c r="J6198" i="20"/>
  <c r="K6198" i="20"/>
  <c r="L6198" i="20"/>
  <c r="M6198" i="20"/>
  <c r="J6199" i="20"/>
  <c r="K6199" i="20"/>
  <c r="L6199" i="20"/>
  <c r="M6199" i="20"/>
  <c r="J6200" i="20"/>
  <c r="K6200" i="20"/>
  <c r="L6200" i="20"/>
  <c r="M6200" i="20"/>
  <c r="J6201" i="20"/>
  <c r="K6201" i="20"/>
  <c r="L6201" i="20"/>
  <c r="M6201" i="20"/>
  <c r="J6202" i="20"/>
  <c r="K6202" i="20"/>
  <c r="L6202" i="20"/>
  <c r="M6202" i="20"/>
  <c r="J6203" i="20"/>
  <c r="K6203" i="20"/>
  <c r="L6203" i="20"/>
  <c r="M6203" i="20"/>
  <c r="J6204" i="20"/>
  <c r="K6204" i="20"/>
  <c r="L6204" i="20"/>
  <c r="M6204" i="20"/>
  <c r="J6205" i="20"/>
  <c r="K6205" i="20"/>
  <c r="L6205" i="20"/>
  <c r="M6205" i="20"/>
  <c r="J6206" i="20"/>
  <c r="K6206" i="20"/>
  <c r="L6206" i="20"/>
  <c r="M6206" i="20"/>
  <c r="J6207" i="20"/>
  <c r="K6207" i="20"/>
  <c r="L6207" i="20"/>
  <c r="M6207" i="20"/>
  <c r="J6208" i="20"/>
  <c r="K6208" i="20"/>
  <c r="L6208" i="20"/>
  <c r="M6208" i="20"/>
  <c r="J6209" i="20"/>
  <c r="K6209" i="20"/>
  <c r="L6209" i="20"/>
  <c r="M6209" i="20"/>
  <c r="J6210" i="20"/>
  <c r="K6210" i="20"/>
  <c r="L6210" i="20"/>
  <c r="M6210" i="20"/>
  <c r="J6211" i="20"/>
  <c r="K6211" i="20"/>
  <c r="L6211" i="20"/>
  <c r="M6211" i="20"/>
  <c r="J6212" i="20"/>
  <c r="K6212" i="20"/>
  <c r="L6212" i="20"/>
  <c r="M6212" i="20"/>
  <c r="J6213" i="20"/>
  <c r="K6213" i="20"/>
  <c r="L6213" i="20"/>
  <c r="M6213" i="20"/>
  <c r="J6214" i="20"/>
  <c r="K6214" i="20"/>
  <c r="L6214" i="20"/>
  <c r="M6214" i="20"/>
  <c r="J6215" i="20"/>
  <c r="K6215" i="20"/>
  <c r="L6215" i="20"/>
  <c r="M6215" i="20"/>
  <c r="J6216" i="20"/>
  <c r="K6216" i="20"/>
  <c r="L6216" i="20"/>
  <c r="M6216" i="20"/>
  <c r="J6217" i="20"/>
  <c r="K6217" i="20"/>
  <c r="L6217" i="20"/>
  <c r="M6217" i="20"/>
  <c r="J6218" i="20"/>
  <c r="K6218" i="20"/>
  <c r="L6218" i="20"/>
  <c r="M6218" i="20"/>
  <c r="J6219" i="20"/>
  <c r="K6219" i="20"/>
  <c r="L6219" i="20"/>
  <c r="M6219" i="20"/>
  <c r="J6220" i="20"/>
  <c r="K6220" i="20"/>
  <c r="L6220" i="20"/>
  <c r="M6220" i="20"/>
  <c r="J6221" i="20"/>
  <c r="K6221" i="20"/>
  <c r="L6221" i="20"/>
  <c r="M6221" i="20"/>
  <c r="J6222" i="20"/>
  <c r="K6222" i="20"/>
  <c r="L6222" i="20"/>
  <c r="M6222" i="20"/>
  <c r="J6223" i="20"/>
  <c r="K6223" i="20"/>
  <c r="L6223" i="20"/>
  <c r="M6223" i="20"/>
  <c r="J6224" i="20"/>
  <c r="K6224" i="20"/>
  <c r="L6224" i="20"/>
  <c r="M6224" i="20"/>
  <c r="J6225" i="20"/>
  <c r="K6225" i="20"/>
  <c r="L6225" i="20"/>
  <c r="M6225" i="20"/>
  <c r="J6226" i="20"/>
  <c r="K6226" i="20"/>
  <c r="L6226" i="20"/>
  <c r="M6226" i="20"/>
  <c r="J6227" i="20"/>
  <c r="K6227" i="20"/>
  <c r="L6227" i="20"/>
  <c r="M6227" i="20"/>
  <c r="J6228" i="20"/>
  <c r="K6228" i="20"/>
  <c r="L6228" i="20"/>
  <c r="M6228" i="20"/>
  <c r="J6229" i="20"/>
  <c r="K6229" i="20"/>
  <c r="L6229" i="20"/>
  <c r="M6229" i="20"/>
  <c r="J6230" i="20"/>
  <c r="K6230" i="20"/>
  <c r="L6230" i="20"/>
  <c r="M6230" i="20"/>
  <c r="J6231" i="20"/>
  <c r="K6231" i="20"/>
  <c r="L6231" i="20"/>
  <c r="M6231" i="20"/>
  <c r="J6232" i="20"/>
  <c r="K6232" i="20"/>
  <c r="L6232" i="20"/>
  <c r="M6232" i="20"/>
  <c r="J6233" i="20"/>
  <c r="K6233" i="20"/>
  <c r="L6233" i="20"/>
  <c r="M6233" i="20"/>
  <c r="J6234" i="20"/>
  <c r="K6234" i="20"/>
  <c r="L6234" i="20"/>
  <c r="M6234" i="20"/>
  <c r="J6235" i="20"/>
  <c r="K6235" i="20"/>
  <c r="L6235" i="20"/>
  <c r="M6235" i="20"/>
  <c r="J6236" i="20"/>
  <c r="K6236" i="20"/>
  <c r="L6236" i="20"/>
  <c r="M6236" i="20"/>
  <c r="J6237" i="20"/>
  <c r="K6237" i="20"/>
  <c r="L6237" i="20"/>
  <c r="M6237" i="20"/>
  <c r="J6238" i="20"/>
  <c r="K6238" i="20"/>
  <c r="L6238" i="20"/>
  <c r="M6238" i="20"/>
  <c r="J6239" i="20"/>
  <c r="K6239" i="20"/>
  <c r="L6239" i="20"/>
  <c r="M6239" i="20"/>
  <c r="J6240" i="20"/>
  <c r="K6240" i="20"/>
  <c r="L6240" i="20"/>
  <c r="M6240" i="20"/>
  <c r="J6241" i="20"/>
  <c r="K6241" i="20"/>
  <c r="L6241" i="20"/>
  <c r="M6241" i="20"/>
  <c r="J6242" i="20"/>
  <c r="K6242" i="20"/>
  <c r="L6242" i="20"/>
  <c r="M6242" i="20"/>
  <c r="J6243" i="20"/>
  <c r="K6243" i="20"/>
  <c r="L6243" i="20"/>
  <c r="M6243" i="20"/>
  <c r="J6244" i="20"/>
  <c r="K6244" i="20"/>
  <c r="L6244" i="20"/>
  <c r="M6244" i="20"/>
  <c r="J6245" i="20"/>
  <c r="K6245" i="20"/>
  <c r="L6245" i="20"/>
  <c r="M6245" i="20"/>
  <c r="J6246" i="20"/>
  <c r="K6246" i="20"/>
  <c r="L6246" i="20"/>
  <c r="M6246" i="20"/>
  <c r="J6247" i="20"/>
  <c r="K6247" i="20"/>
  <c r="L6247" i="20"/>
  <c r="M6247" i="20"/>
  <c r="J6248" i="20"/>
  <c r="K6248" i="20"/>
  <c r="L6248" i="20"/>
  <c r="M6248" i="20"/>
  <c r="J6249" i="20"/>
  <c r="K6249" i="20"/>
  <c r="L6249" i="20"/>
  <c r="M6249" i="20"/>
  <c r="J6250" i="20"/>
  <c r="K6250" i="20"/>
  <c r="L6250" i="20"/>
  <c r="M6250" i="20"/>
  <c r="J6251" i="20"/>
  <c r="K6251" i="20"/>
  <c r="L6251" i="20"/>
  <c r="M6251" i="20"/>
  <c r="J6252" i="20"/>
  <c r="K6252" i="20"/>
  <c r="L6252" i="20"/>
  <c r="M6252" i="20"/>
  <c r="J6253" i="20"/>
  <c r="K6253" i="20"/>
  <c r="L6253" i="20"/>
  <c r="M6253" i="20"/>
  <c r="J6254" i="20"/>
  <c r="K6254" i="20"/>
  <c r="L6254" i="20"/>
  <c r="M6254" i="20"/>
  <c r="J6255" i="20"/>
  <c r="K6255" i="20"/>
  <c r="L6255" i="20"/>
  <c r="M6255" i="20"/>
  <c r="J6256" i="20"/>
  <c r="K6256" i="20"/>
  <c r="L6256" i="20"/>
  <c r="M6256" i="20"/>
  <c r="J6257" i="20"/>
  <c r="K6257" i="20"/>
  <c r="L6257" i="20"/>
  <c r="M6257" i="20"/>
  <c r="J6258" i="20"/>
  <c r="K6258" i="20"/>
  <c r="L6258" i="20"/>
  <c r="M6258" i="20"/>
  <c r="J6259" i="20"/>
  <c r="K6259" i="20"/>
  <c r="L6259" i="20"/>
  <c r="M6259" i="20"/>
  <c r="J6260" i="20"/>
  <c r="K6260" i="20"/>
  <c r="L6260" i="20"/>
  <c r="M6260" i="20"/>
  <c r="J6261" i="20"/>
  <c r="K6261" i="20"/>
  <c r="L6261" i="20"/>
  <c r="M6261" i="20"/>
  <c r="J6262" i="20"/>
  <c r="K6262" i="20"/>
  <c r="L6262" i="20"/>
  <c r="M6262" i="20"/>
  <c r="J6263" i="20"/>
  <c r="K6263" i="20"/>
  <c r="L6263" i="20"/>
  <c r="M6263" i="20"/>
  <c r="J6264" i="20"/>
  <c r="K6264" i="20"/>
  <c r="L6264" i="20"/>
  <c r="M6264" i="20"/>
  <c r="J6265" i="20"/>
  <c r="K6265" i="20"/>
  <c r="L6265" i="20"/>
  <c r="M6265" i="20"/>
  <c r="J6266" i="20"/>
  <c r="K6266" i="20"/>
  <c r="L6266" i="20"/>
  <c r="M6266" i="20"/>
  <c r="J6267" i="20"/>
  <c r="K6267" i="20"/>
  <c r="L6267" i="20"/>
  <c r="M6267" i="20"/>
  <c r="J6268" i="20"/>
  <c r="K6268" i="20"/>
  <c r="L6268" i="20"/>
  <c r="M6268" i="20"/>
  <c r="J6269" i="20"/>
  <c r="K6269" i="20"/>
  <c r="L6269" i="20"/>
  <c r="M6269" i="20"/>
  <c r="J6270" i="20"/>
  <c r="K6270" i="20"/>
  <c r="L6270" i="20"/>
  <c r="M6270" i="20"/>
  <c r="J6271" i="20"/>
  <c r="K6271" i="20"/>
  <c r="L6271" i="20"/>
  <c r="M6271" i="20"/>
  <c r="J6272" i="20"/>
  <c r="K6272" i="20"/>
  <c r="L6272" i="20"/>
  <c r="M6272" i="20"/>
  <c r="J6273" i="20"/>
  <c r="K6273" i="20"/>
  <c r="L6273" i="20"/>
  <c r="M6273" i="20"/>
  <c r="J6274" i="20"/>
  <c r="K6274" i="20"/>
  <c r="L6274" i="20"/>
  <c r="M6274" i="20"/>
  <c r="J6275" i="20"/>
  <c r="K6275" i="20"/>
  <c r="L6275" i="20"/>
  <c r="M6275" i="20"/>
  <c r="J6276" i="20"/>
  <c r="K6276" i="20"/>
  <c r="L6276" i="20"/>
  <c r="M6276" i="20"/>
  <c r="J6277" i="20"/>
  <c r="K6277" i="20"/>
  <c r="L6277" i="20"/>
  <c r="M6277" i="20"/>
  <c r="J6278" i="20"/>
  <c r="K6278" i="20"/>
  <c r="L6278" i="20"/>
  <c r="M6278" i="20"/>
  <c r="J6279" i="20"/>
  <c r="K6279" i="20"/>
  <c r="L6279" i="20"/>
  <c r="M6279" i="20"/>
  <c r="J6280" i="20"/>
  <c r="K6280" i="20"/>
  <c r="L6280" i="20"/>
  <c r="M6280" i="20"/>
  <c r="J6281" i="20"/>
  <c r="K6281" i="20"/>
  <c r="L6281" i="20"/>
  <c r="M6281" i="20"/>
  <c r="J6282" i="20"/>
  <c r="K6282" i="20"/>
  <c r="L6282" i="20"/>
  <c r="M6282" i="20"/>
  <c r="J6283" i="20"/>
  <c r="K6283" i="20"/>
  <c r="L6283" i="20"/>
  <c r="M6283" i="20"/>
  <c r="J6284" i="20"/>
  <c r="K6284" i="20"/>
  <c r="L6284" i="20"/>
  <c r="M6284" i="20"/>
  <c r="J6285" i="20"/>
  <c r="K6285" i="20"/>
  <c r="L6285" i="20"/>
  <c r="M6285" i="20"/>
  <c r="J6286" i="20"/>
  <c r="K6286" i="20"/>
  <c r="L6286" i="20"/>
  <c r="M6286" i="20"/>
  <c r="J6287" i="20"/>
  <c r="K6287" i="20"/>
  <c r="L6287" i="20"/>
  <c r="M6287" i="20"/>
  <c r="J6288" i="20"/>
  <c r="K6288" i="20"/>
  <c r="L6288" i="20"/>
  <c r="M6288" i="20"/>
  <c r="J6289" i="20"/>
  <c r="K6289" i="20"/>
  <c r="L6289" i="20"/>
  <c r="M6289" i="20"/>
  <c r="J6290" i="20"/>
  <c r="K6290" i="20"/>
  <c r="L6290" i="20"/>
  <c r="M6290" i="20"/>
  <c r="J6291" i="20"/>
  <c r="K6291" i="20"/>
  <c r="L6291" i="20"/>
  <c r="M6291" i="20"/>
  <c r="J6292" i="20"/>
  <c r="K6292" i="20"/>
  <c r="L6292" i="20"/>
  <c r="M6292" i="20"/>
  <c r="J6293" i="20"/>
  <c r="K6293" i="20"/>
  <c r="L6293" i="20"/>
  <c r="M6293" i="20"/>
  <c r="J6294" i="20"/>
  <c r="K6294" i="20"/>
  <c r="L6294" i="20"/>
  <c r="M6294" i="20"/>
  <c r="J6295" i="20"/>
  <c r="K6295" i="20"/>
  <c r="L6295" i="20"/>
  <c r="M6295" i="20"/>
  <c r="J6296" i="20"/>
  <c r="K6296" i="20"/>
  <c r="L6296" i="20"/>
  <c r="M6296" i="20"/>
  <c r="J6297" i="20"/>
  <c r="K6297" i="20"/>
  <c r="L6297" i="20"/>
  <c r="M6297" i="20"/>
  <c r="J6298" i="20"/>
  <c r="K6298" i="20"/>
  <c r="L6298" i="20"/>
  <c r="M6298" i="20"/>
  <c r="J6299" i="20"/>
  <c r="K6299" i="20"/>
  <c r="L6299" i="20"/>
  <c r="M6299" i="20"/>
  <c r="J6300" i="20"/>
  <c r="K6300" i="20"/>
  <c r="L6300" i="20"/>
  <c r="M6300" i="20"/>
  <c r="J6301" i="20"/>
  <c r="K6301" i="20"/>
  <c r="L6301" i="20"/>
  <c r="M6301" i="20"/>
  <c r="J6302" i="20"/>
  <c r="K6302" i="20"/>
  <c r="L6302" i="20"/>
  <c r="M6302" i="20"/>
  <c r="J6303" i="20"/>
  <c r="K6303" i="20"/>
  <c r="L6303" i="20"/>
  <c r="M6303" i="20"/>
  <c r="J6304" i="20"/>
  <c r="K6304" i="20"/>
  <c r="L6304" i="20"/>
  <c r="M6304" i="20"/>
  <c r="J6305" i="20"/>
  <c r="K6305" i="20"/>
  <c r="L6305" i="20"/>
  <c r="M6305" i="20"/>
  <c r="J6306" i="20"/>
  <c r="K6306" i="20"/>
  <c r="L6306" i="20"/>
  <c r="M6306" i="20"/>
  <c r="J6307" i="20"/>
  <c r="K6307" i="20"/>
  <c r="L6307" i="20"/>
  <c r="M6307" i="20"/>
  <c r="J6308" i="20"/>
  <c r="K6308" i="20"/>
  <c r="L6308" i="20"/>
  <c r="M6308" i="20"/>
  <c r="J6309" i="20"/>
  <c r="K6309" i="20"/>
  <c r="L6309" i="20"/>
  <c r="M6309" i="20"/>
  <c r="J6310" i="20"/>
  <c r="K6310" i="20"/>
  <c r="L6310" i="20"/>
  <c r="M6310" i="20"/>
  <c r="J6311" i="20"/>
  <c r="K6311" i="20"/>
  <c r="L6311" i="20"/>
  <c r="M6311" i="20"/>
  <c r="J6312" i="20"/>
  <c r="K6312" i="20"/>
  <c r="L6312" i="20"/>
  <c r="M6312" i="20"/>
  <c r="J6313" i="20"/>
  <c r="K6313" i="20"/>
  <c r="L6313" i="20"/>
  <c r="M6313" i="20"/>
  <c r="J6314" i="20"/>
  <c r="K6314" i="20"/>
  <c r="L6314" i="20"/>
  <c r="M6314" i="20"/>
  <c r="J6315" i="20"/>
  <c r="K6315" i="20"/>
  <c r="L6315" i="20"/>
  <c r="M6315" i="20"/>
  <c r="J6316" i="20"/>
  <c r="K6316" i="20"/>
  <c r="L6316" i="20"/>
  <c r="M6316" i="20"/>
  <c r="J6317" i="20"/>
  <c r="K6317" i="20"/>
  <c r="L6317" i="20"/>
  <c r="M6317" i="20"/>
  <c r="J6318" i="20"/>
  <c r="K6318" i="20"/>
  <c r="L6318" i="20"/>
  <c r="M6318" i="20"/>
  <c r="J6319" i="20"/>
  <c r="K6319" i="20"/>
  <c r="L6319" i="20"/>
  <c r="M6319" i="20"/>
  <c r="J6320" i="20"/>
  <c r="K6320" i="20"/>
  <c r="L6320" i="20"/>
  <c r="M6320" i="20"/>
  <c r="J6321" i="20"/>
  <c r="K6321" i="20"/>
  <c r="L6321" i="20"/>
  <c r="M6321" i="20"/>
  <c r="J6322" i="20"/>
  <c r="K6322" i="20"/>
  <c r="L6322" i="20"/>
  <c r="M6322" i="20"/>
  <c r="J6323" i="20"/>
  <c r="K6323" i="20"/>
  <c r="L6323" i="20"/>
  <c r="M6323" i="20"/>
  <c r="J6324" i="20"/>
  <c r="K6324" i="20"/>
  <c r="L6324" i="20"/>
  <c r="M6324" i="20"/>
  <c r="J6325" i="20"/>
  <c r="K6325" i="20"/>
  <c r="L6325" i="20"/>
  <c r="M6325" i="20"/>
  <c r="J6326" i="20"/>
  <c r="K6326" i="20"/>
  <c r="L6326" i="20"/>
  <c r="M6326" i="20"/>
  <c r="J6327" i="20"/>
  <c r="K6327" i="20"/>
  <c r="L6327" i="20"/>
  <c r="M6327" i="20"/>
  <c r="J6328" i="20"/>
  <c r="K6328" i="20"/>
  <c r="L6328" i="20"/>
  <c r="M6328" i="20"/>
  <c r="J6329" i="20"/>
  <c r="K6329" i="20"/>
  <c r="L6329" i="20"/>
  <c r="M6329" i="20"/>
  <c r="J6330" i="20"/>
  <c r="K6330" i="20"/>
  <c r="L6330" i="20"/>
  <c r="M6330" i="20"/>
  <c r="J6331" i="20"/>
  <c r="K6331" i="20"/>
  <c r="L6331" i="20"/>
  <c r="M6331" i="20"/>
  <c r="J6332" i="20"/>
  <c r="K6332" i="20"/>
  <c r="L6332" i="20"/>
  <c r="M6332" i="20"/>
  <c r="J6333" i="20"/>
  <c r="K6333" i="20"/>
  <c r="L6333" i="20"/>
  <c r="M6333" i="20"/>
  <c r="J6334" i="20"/>
  <c r="K6334" i="20"/>
  <c r="L6334" i="20"/>
  <c r="M6334" i="20"/>
  <c r="J6335" i="20"/>
  <c r="K6335" i="20"/>
  <c r="L6335" i="20"/>
  <c r="M6335" i="20"/>
  <c r="J6336" i="20"/>
  <c r="K6336" i="20"/>
  <c r="L6336" i="20"/>
  <c r="M6336" i="20"/>
  <c r="J6337" i="20"/>
  <c r="K6337" i="20"/>
  <c r="L6337" i="20"/>
  <c r="M6337" i="20"/>
  <c r="J6338" i="20"/>
  <c r="K6338" i="20"/>
  <c r="L6338" i="20"/>
  <c r="M6338" i="20"/>
  <c r="J6339" i="20"/>
  <c r="K6339" i="20"/>
  <c r="L6339" i="20"/>
  <c r="M6339" i="20"/>
  <c r="J6340" i="20"/>
  <c r="K6340" i="20"/>
  <c r="L6340" i="20"/>
  <c r="M6340" i="20"/>
  <c r="J6341" i="20"/>
  <c r="K6341" i="20"/>
  <c r="L6341" i="20"/>
  <c r="M6341" i="20"/>
  <c r="J6342" i="20"/>
  <c r="K6342" i="20"/>
  <c r="L6342" i="20"/>
  <c r="M6342" i="20"/>
  <c r="J6343" i="20"/>
  <c r="K6343" i="20"/>
  <c r="L6343" i="20"/>
  <c r="M6343" i="20"/>
  <c r="J6344" i="20"/>
  <c r="K6344" i="20"/>
  <c r="L6344" i="20"/>
  <c r="M6344" i="20"/>
  <c r="J6345" i="20"/>
  <c r="K6345" i="20"/>
  <c r="L6345" i="20"/>
  <c r="M6345" i="20"/>
  <c r="J6346" i="20"/>
  <c r="K6346" i="20"/>
  <c r="L6346" i="20"/>
  <c r="M6346" i="20"/>
  <c r="J6347" i="20"/>
  <c r="K6347" i="20"/>
  <c r="L6347" i="20"/>
  <c r="M6347" i="20"/>
  <c r="J6348" i="20"/>
  <c r="K6348" i="20"/>
  <c r="L6348" i="20"/>
  <c r="M6348" i="20"/>
  <c r="J6349" i="20"/>
  <c r="K6349" i="20"/>
  <c r="L6349" i="20"/>
  <c r="M6349" i="20"/>
  <c r="J6350" i="20"/>
  <c r="K6350" i="20"/>
  <c r="L6350" i="20"/>
  <c r="M6350" i="20"/>
  <c r="J6351" i="20"/>
  <c r="K6351" i="20"/>
  <c r="L6351" i="20"/>
  <c r="M6351" i="20"/>
  <c r="J6352" i="20"/>
  <c r="K6352" i="20"/>
  <c r="L6352" i="20"/>
  <c r="M6352" i="20"/>
  <c r="J6353" i="20"/>
  <c r="K6353" i="20"/>
  <c r="L6353" i="20"/>
  <c r="M6353" i="20"/>
  <c r="J6354" i="20"/>
  <c r="K6354" i="20"/>
  <c r="L6354" i="20"/>
  <c r="M6354" i="20"/>
  <c r="J6355" i="20"/>
  <c r="K6355" i="20"/>
  <c r="L6355" i="20"/>
  <c r="M6355" i="20"/>
  <c r="J6356" i="20"/>
  <c r="K6356" i="20"/>
  <c r="L6356" i="20"/>
  <c r="M6356" i="20"/>
  <c r="J6357" i="20"/>
  <c r="K6357" i="20"/>
  <c r="L6357" i="20"/>
  <c r="M6357" i="20"/>
  <c r="J6358" i="20"/>
  <c r="K6358" i="20"/>
  <c r="L6358" i="20"/>
  <c r="M6358" i="20"/>
  <c r="J6359" i="20"/>
  <c r="K6359" i="20"/>
  <c r="L6359" i="20"/>
  <c r="M6359" i="20"/>
  <c r="J6360" i="20"/>
  <c r="K6360" i="20"/>
  <c r="L6360" i="20"/>
  <c r="M6360" i="20"/>
  <c r="J6361" i="20"/>
  <c r="K6361" i="20"/>
  <c r="L6361" i="20"/>
  <c r="M6361" i="20"/>
  <c r="J6362" i="20"/>
  <c r="K6362" i="20"/>
  <c r="L6362" i="20"/>
  <c r="M6362" i="20"/>
  <c r="J6363" i="20"/>
  <c r="K6363" i="20"/>
  <c r="L6363" i="20"/>
  <c r="M6363" i="20"/>
  <c r="J6364" i="20"/>
  <c r="K6364" i="20"/>
  <c r="L6364" i="20"/>
  <c r="M6364" i="20"/>
  <c r="J6365" i="20"/>
  <c r="K6365" i="20"/>
  <c r="L6365" i="20"/>
  <c r="M6365" i="20"/>
  <c r="J6366" i="20"/>
  <c r="K6366" i="20"/>
  <c r="L6366" i="20"/>
  <c r="M6366" i="20"/>
  <c r="J6367" i="20"/>
  <c r="K6367" i="20"/>
  <c r="L6367" i="20"/>
  <c r="M6367" i="20"/>
  <c r="J6368" i="20"/>
  <c r="K6368" i="20"/>
  <c r="L6368" i="20"/>
  <c r="M6368" i="20"/>
  <c r="J6369" i="20"/>
  <c r="K6369" i="20"/>
  <c r="L6369" i="20"/>
  <c r="M6369" i="20"/>
  <c r="J6370" i="20"/>
  <c r="K6370" i="20"/>
  <c r="L6370" i="20"/>
  <c r="M6370" i="20"/>
  <c r="J6371" i="20"/>
  <c r="K6371" i="20"/>
  <c r="L6371" i="20"/>
  <c r="M6371" i="20"/>
  <c r="J6372" i="20"/>
  <c r="K6372" i="20"/>
  <c r="L6372" i="20"/>
  <c r="M6372" i="20"/>
  <c r="J6373" i="20"/>
  <c r="K6373" i="20"/>
  <c r="L6373" i="20"/>
  <c r="M6373" i="20"/>
  <c r="J6374" i="20"/>
  <c r="K6374" i="20"/>
  <c r="L6374" i="20"/>
  <c r="M6374" i="20"/>
  <c r="J6375" i="20"/>
  <c r="K6375" i="20"/>
  <c r="L6375" i="20"/>
  <c r="M6375" i="20"/>
  <c r="J6376" i="20"/>
  <c r="K6376" i="20"/>
  <c r="L6376" i="20"/>
  <c r="M6376" i="20"/>
  <c r="J6377" i="20"/>
  <c r="K6377" i="20"/>
  <c r="L6377" i="20"/>
  <c r="M6377" i="20"/>
  <c r="J6378" i="20"/>
  <c r="K6378" i="20"/>
  <c r="L6378" i="20"/>
  <c r="M6378" i="20"/>
  <c r="J6379" i="20"/>
  <c r="K6379" i="20"/>
  <c r="L6379" i="20"/>
  <c r="M6379" i="20"/>
  <c r="J6380" i="20"/>
  <c r="K6380" i="20"/>
  <c r="L6380" i="20"/>
  <c r="M6380" i="20"/>
  <c r="J6381" i="20"/>
  <c r="K6381" i="20"/>
  <c r="L6381" i="20"/>
  <c r="M6381" i="20"/>
  <c r="J6382" i="20"/>
  <c r="K6382" i="20"/>
  <c r="L6382" i="20"/>
  <c r="M6382" i="20"/>
  <c r="J6383" i="20"/>
  <c r="K6383" i="20"/>
  <c r="L6383" i="20"/>
  <c r="M6383" i="20"/>
  <c r="J6384" i="20"/>
  <c r="K6384" i="20"/>
  <c r="L6384" i="20"/>
  <c r="M6384" i="20"/>
  <c r="J6385" i="20"/>
  <c r="K6385" i="20"/>
  <c r="L6385" i="20"/>
  <c r="M6385" i="20"/>
  <c r="J6386" i="20"/>
  <c r="K6386" i="20"/>
  <c r="L6386" i="20"/>
  <c r="M6386" i="20"/>
  <c r="J6387" i="20"/>
  <c r="K6387" i="20"/>
  <c r="L6387" i="20"/>
  <c r="M6387" i="20"/>
  <c r="J6388" i="20"/>
  <c r="K6388" i="20"/>
  <c r="L6388" i="20"/>
  <c r="M6388" i="20"/>
  <c r="J6389" i="20"/>
  <c r="K6389" i="20"/>
  <c r="L6389" i="20"/>
  <c r="M6389" i="20"/>
  <c r="J6390" i="20"/>
  <c r="K6390" i="20"/>
  <c r="L6390" i="20"/>
  <c r="M6390" i="20"/>
  <c r="J6391" i="20"/>
  <c r="K6391" i="20"/>
  <c r="L6391" i="20"/>
  <c r="M6391" i="20"/>
  <c r="J6392" i="20"/>
  <c r="K6392" i="20"/>
  <c r="L6392" i="20"/>
  <c r="M6392" i="20"/>
  <c r="J6393" i="20"/>
  <c r="K6393" i="20"/>
  <c r="L6393" i="20"/>
  <c r="M6393" i="20"/>
  <c r="J6394" i="20"/>
  <c r="K6394" i="20"/>
  <c r="L6394" i="20"/>
  <c r="M6394" i="20"/>
  <c r="J6395" i="20"/>
  <c r="K6395" i="20"/>
  <c r="L6395" i="20"/>
  <c r="M6395" i="20"/>
  <c r="J6396" i="20"/>
  <c r="K6396" i="20"/>
  <c r="L6396" i="20"/>
  <c r="M6396" i="20"/>
  <c r="J6397" i="20"/>
  <c r="K6397" i="20"/>
  <c r="L6397" i="20"/>
  <c r="M6397" i="20"/>
  <c r="J6398" i="20"/>
  <c r="K6398" i="20"/>
  <c r="L6398" i="20"/>
  <c r="M6398" i="20"/>
  <c r="J6399" i="20"/>
  <c r="K6399" i="20"/>
  <c r="L6399" i="20"/>
  <c r="M6399" i="20"/>
  <c r="J6400" i="20"/>
  <c r="K6400" i="20"/>
  <c r="L6400" i="20"/>
  <c r="M6400" i="20"/>
  <c r="J6401" i="20"/>
  <c r="K6401" i="20"/>
  <c r="L6401" i="20"/>
  <c r="M6401" i="20"/>
  <c r="J6402" i="20"/>
  <c r="K6402" i="20"/>
  <c r="L6402" i="20"/>
  <c r="M6402" i="20"/>
  <c r="J6403" i="20"/>
  <c r="K6403" i="20"/>
  <c r="L6403" i="20"/>
  <c r="M6403" i="20"/>
  <c r="J6404" i="20"/>
  <c r="K6404" i="20"/>
  <c r="L6404" i="20"/>
  <c r="M6404" i="20"/>
  <c r="J6405" i="20"/>
  <c r="K6405" i="20"/>
  <c r="L6405" i="20"/>
  <c r="M6405" i="20"/>
  <c r="J6406" i="20"/>
  <c r="K6406" i="20"/>
  <c r="L6406" i="20"/>
  <c r="M6406" i="20"/>
  <c r="J6407" i="20"/>
  <c r="K6407" i="20"/>
  <c r="L6407" i="20"/>
  <c r="M6407" i="20"/>
  <c r="J6408" i="20"/>
  <c r="K6408" i="20"/>
  <c r="L6408" i="20"/>
  <c r="M6408" i="20"/>
  <c r="J6409" i="20"/>
  <c r="K6409" i="20"/>
  <c r="L6409" i="20"/>
  <c r="M6409" i="20"/>
  <c r="J6410" i="20"/>
  <c r="K6410" i="20"/>
  <c r="L6410" i="20"/>
  <c r="M6410" i="20"/>
  <c r="J6411" i="20"/>
  <c r="K6411" i="20"/>
  <c r="L6411" i="20"/>
  <c r="M6411" i="20"/>
  <c r="J6412" i="20"/>
  <c r="K6412" i="20"/>
  <c r="L6412" i="20"/>
  <c r="M6412" i="20"/>
  <c r="J6413" i="20"/>
  <c r="K6413" i="20"/>
  <c r="L6413" i="20"/>
  <c r="M6413" i="20"/>
  <c r="J6414" i="20"/>
  <c r="K6414" i="20"/>
  <c r="L6414" i="20"/>
  <c r="M6414" i="20"/>
  <c r="J6415" i="20"/>
  <c r="K6415" i="20"/>
  <c r="L6415" i="20"/>
  <c r="M6415" i="20"/>
  <c r="J6416" i="20"/>
  <c r="K6416" i="20"/>
  <c r="L6416" i="20"/>
  <c r="M6416" i="20"/>
  <c r="J6417" i="20"/>
  <c r="K6417" i="20"/>
  <c r="L6417" i="20"/>
  <c r="M6417" i="20"/>
  <c r="J6418" i="20"/>
  <c r="K6418" i="20"/>
  <c r="L6418" i="20"/>
  <c r="M6418" i="20"/>
  <c r="J6419" i="20"/>
  <c r="K6419" i="20"/>
  <c r="L6419" i="20"/>
  <c r="M6419" i="20"/>
  <c r="J6420" i="20"/>
  <c r="K6420" i="20"/>
  <c r="L6420" i="20"/>
  <c r="M6420" i="20"/>
  <c r="J6421" i="20"/>
  <c r="K6421" i="20"/>
  <c r="L6421" i="20"/>
  <c r="M6421" i="20"/>
  <c r="J6422" i="20"/>
  <c r="K6422" i="20"/>
  <c r="L6422" i="20"/>
  <c r="M6422" i="20"/>
  <c r="J6423" i="20"/>
  <c r="K6423" i="20"/>
  <c r="L6423" i="20"/>
  <c r="M6423" i="20"/>
  <c r="J6424" i="20"/>
  <c r="K6424" i="20"/>
  <c r="L6424" i="20"/>
  <c r="M6424" i="20"/>
  <c r="J6425" i="20"/>
  <c r="K6425" i="20"/>
  <c r="L6425" i="20"/>
  <c r="M6425" i="20"/>
  <c r="J6426" i="20"/>
  <c r="K6426" i="20"/>
  <c r="L6426" i="20"/>
  <c r="M6426" i="20"/>
  <c r="J6427" i="20"/>
  <c r="K6427" i="20"/>
  <c r="L6427" i="20"/>
  <c r="M6427" i="20"/>
  <c r="J6428" i="20"/>
  <c r="K6428" i="20"/>
  <c r="L6428" i="20"/>
  <c r="M6428" i="20"/>
  <c r="J6429" i="20"/>
  <c r="K6429" i="20"/>
  <c r="L6429" i="20"/>
  <c r="M6429" i="20"/>
  <c r="J6430" i="20"/>
  <c r="K6430" i="20"/>
  <c r="L6430" i="20"/>
  <c r="M6430" i="20"/>
  <c r="J6431" i="20"/>
  <c r="K6431" i="20"/>
  <c r="L6431" i="20"/>
  <c r="M6431" i="20"/>
  <c r="J6432" i="20"/>
  <c r="K6432" i="20"/>
  <c r="L6432" i="20"/>
  <c r="M6432" i="20"/>
  <c r="J6433" i="20"/>
  <c r="K6433" i="20"/>
  <c r="L6433" i="20"/>
  <c r="M6433" i="20"/>
  <c r="J6434" i="20"/>
  <c r="K6434" i="20"/>
  <c r="L6434" i="20"/>
  <c r="M6434" i="20"/>
  <c r="J6435" i="20"/>
  <c r="K6435" i="20"/>
  <c r="L6435" i="20"/>
  <c r="M6435" i="20"/>
  <c r="J6436" i="20"/>
  <c r="K6436" i="20"/>
  <c r="L6436" i="20"/>
  <c r="M6436" i="20"/>
  <c r="J6437" i="20"/>
  <c r="K6437" i="20"/>
  <c r="L6437" i="20"/>
  <c r="M6437" i="20"/>
  <c r="J6438" i="20"/>
  <c r="K6438" i="20"/>
  <c r="L6438" i="20"/>
  <c r="M6438" i="20"/>
  <c r="J6439" i="20"/>
  <c r="K6439" i="20"/>
  <c r="L6439" i="20"/>
  <c r="M6439" i="20"/>
  <c r="J6440" i="20"/>
  <c r="K6440" i="20"/>
  <c r="L6440" i="20"/>
  <c r="M6440" i="20"/>
  <c r="J6441" i="20"/>
  <c r="K6441" i="20"/>
  <c r="L6441" i="20"/>
  <c r="M6441" i="20"/>
  <c r="J6442" i="20"/>
  <c r="K6442" i="20"/>
  <c r="L6442" i="20"/>
  <c r="M6442" i="20"/>
  <c r="J6443" i="20"/>
  <c r="K6443" i="20"/>
  <c r="L6443" i="20"/>
  <c r="M6443" i="20"/>
  <c r="J6444" i="20"/>
  <c r="K6444" i="20"/>
  <c r="L6444" i="20"/>
  <c r="M6444" i="20"/>
  <c r="J6445" i="20"/>
  <c r="K6445" i="20"/>
  <c r="L6445" i="20"/>
  <c r="M6445" i="20"/>
  <c r="J6446" i="20"/>
  <c r="K6446" i="20"/>
  <c r="L6446" i="20"/>
  <c r="M6446" i="20"/>
  <c r="J6447" i="20"/>
  <c r="K6447" i="20"/>
  <c r="L6447" i="20"/>
  <c r="M6447" i="20"/>
  <c r="J6448" i="20"/>
  <c r="K6448" i="20"/>
  <c r="L6448" i="20"/>
  <c r="M6448" i="20"/>
  <c r="J6449" i="20"/>
  <c r="K6449" i="20"/>
  <c r="L6449" i="20"/>
  <c r="M6449" i="20"/>
  <c r="J6450" i="20"/>
  <c r="K6450" i="20"/>
  <c r="L6450" i="20"/>
  <c r="M6450" i="20"/>
  <c r="J6451" i="20"/>
  <c r="K6451" i="20"/>
  <c r="L6451" i="20"/>
  <c r="M6451" i="20"/>
  <c r="J6452" i="20"/>
  <c r="K6452" i="20"/>
  <c r="L6452" i="20"/>
  <c r="M6452" i="20"/>
  <c r="J6453" i="20"/>
  <c r="K6453" i="20"/>
  <c r="L6453" i="20"/>
  <c r="M6453" i="20"/>
  <c r="J6454" i="20"/>
  <c r="K6454" i="20"/>
  <c r="L6454" i="20"/>
  <c r="M6454" i="20"/>
  <c r="J6455" i="20"/>
  <c r="K6455" i="20"/>
  <c r="L6455" i="20"/>
  <c r="M6455" i="20"/>
  <c r="J6456" i="20"/>
  <c r="K6456" i="20"/>
  <c r="L6456" i="20"/>
  <c r="M6456" i="20"/>
  <c r="J6457" i="20"/>
  <c r="K6457" i="20"/>
  <c r="L6457" i="20"/>
  <c r="M6457" i="20"/>
  <c r="J6458" i="20"/>
  <c r="K6458" i="20"/>
  <c r="L6458" i="20"/>
  <c r="M6458" i="20"/>
  <c r="J6459" i="20"/>
  <c r="K6459" i="20"/>
  <c r="L6459" i="20"/>
  <c r="M6459" i="20"/>
  <c r="J6460" i="20"/>
  <c r="K6460" i="20"/>
  <c r="L6460" i="20"/>
  <c r="M6460" i="20"/>
  <c r="J6461" i="20"/>
  <c r="K6461" i="20"/>
  <c r="L6461" i="20"/>
  <c r="M6461" i="20"/>
  <c r="J6462" i="20"/>
  <c r="K6462" i="20"/>
  <c r="L6462" i="20"/>
  <c r="M6462" i="20"/>
  <c r="J6463" i="20"/>
  <c r="K6463" i="20"/>
  <c r="L6463" i="20"/>
  <c r="M6463" i="20"/>
  <c r="J6464" i="20"/>
  <c r="K6464" i="20"/>
  <c r="L6464" i="20"/>
  <c r="M6464" i="20"/>
  <c r="J6465" i="20"/>
  <c r="K6465" i="20"/>
  <c r="L6465" i="20"/>
  <c r="M6465" i="20"/>
  <c r="J6466" i="20"/>
  <c r="K6466" i="20"/>
  <c r="L6466" i="20"/>
  <c r="M6466" i="20"/>
  <c r="J6467" i="20"/>
  <c r="K6467" i="20"/>
  <c r="L6467" i="20"/>
  <c r="M6467" i="20"/>
  <c r="J6468" i="20"/>
  <c r="K6468" i="20"/>
  <c r="L6468" i="20"/>
  <c r="M6468" i="20"/>
  <c r="J6469" i="20"/>
  <c r="K6469" i="20"/>
  <c r="L6469" i="20"/>
  <c r="M6469" i="20"/>
  <c r="J6470" i="20"/>
  <c r="K6470" i="20"/>
  <c r="L6470" i="20"/>
  <c r="M6470" i="20"/>
  <c r="J6471" i="20"/>
  <c r="K6471" i="20"/>
  <c r="L6471" i="20"/>
  <c r="M6471" i="20"/>
  <c r="J6472" i="20"/>
  <c r="K6472" i="20"/>
  <c r="L6472" i="20"/>
  <c r="M6472" i="20"/>
  <c r="J6473" i="20"/>
  <c r="K6473" i="20"/>
  <c r="L6473" i="20"/>
  <c r="M6473" i="20"/>
  <c r="J6474" i="20"/>
  <c r="K6474" i="20"/>
  <c r="L6474" i="20"/>
  <c r="M6474" i="20"/>
  <c r="J6475" i="20"/>
  <c r="K6475" i="20"/>
  <c r="L6475" i="20"/>
  <c r="M6475" i="20"/>
  <c r="J6476" i="20"/>
  <c r="K6476" i="20"/>
  <c r="L6476" i="20"/>
  <c r="M6476" i="20"/>
  <c r="J6477" i="20"/>
  <c r="K6477" i="20"/>
  <c r="L6477" i="20"/>
  <c r="M6477" i="20"/>
  <c r="J6478" i="20"/>
  <c r="K6478" i="20"/>
  <c r="L6478" i="20"/>
  <c r="M6478" i="20"/>
  <c r="J6479" i="20"/>
  <c r="K6479" i="20"/>
  <c r="L6479" i="20"/>
  <c r="M6479" i="20"/>
  <c r="J6480" i="20"/>
  <c r="K6480" i="20"/>
  <c r="L6480" i="20"/>
  <c r="M6480" i="20"/>
  <c r="J6481" i="20"/>
  <c r="K6481" i="20"/>
  <c r="L6481" i="20"/>
  <c r="M6481" i="20"/>
  <c r="J6482" i="20"/>
  <c r="K6482" i="20"/>
  <c r="L6482" i="20"/>
  <c r="M6482" i="20"/>
  <c r="J6483" i="20"/>
  <c r="K6483" i="20"/>
  <c r="L6483" i="20"/>
  <c r="M6483" i="20"/>
  <c r="J6484" i="20"/>
  <c r="K6484" i="20"/>
  <c r="L6484" i="20"/>
  <c r="M6484" i="20"/>
  <c r="J6485" i="20"/>
  <c r="K6485" i="20"/>
  <c r="L6485" i="20"/>
  <c r="M6485" i="20"/>
  <c r="J6486" i="20"/>
  <c r="K6486" i="20"/>
  <c r="L6486" i="20"/>
  <c r="M6486" i="20"/>
  <c r="J6487" i="20"/>
  <c r="K6487" i="20"/>
  <c r="L6487" i="20"/>
  <c r="M6487" i="20"/>
  <c r="J6488" i="20"/>
  <c r="K6488" i="20"/>
  <c r="L6488" i="20"/>
  <c r="M6488" i="20"/>
  <c r="J6489" i="20"/>
  <c r="K6489" i="20"/>
  <c r="L6489" i="20"/>
  <c r="M6489" i="20"/>
  <c r="J6490" i="20"/>
  <c r="K6490" i="20"/>
  <c r="L6490" i="20"/>
  <c r="M6490" i="20"/>
  <c r="J6491" i="20"/>
  <c r="K6491" i="20"/>
  <c r="L6491" i="20"/>
  <c r="M6491" i="20"/>
  <c r="J6492" i="20"/>
  <c r="K6492" i="20"/>
  <c r="L6492" i="20"/>
  <c r="M6492" i="20"/>
  <c r="J6493" i="20"/>
  <c r="K6493" i="20"/>
  <c r="L6493" i="20"/>
  <c r="M6493" i="20"/>
  <c r="J6494" i="20"/>
  <c r="K6494" i="20"/>
  <c r="L6494" i="20"/>
  <c r="M6494" i="20"/>
  <c r="J6495" i="20"/>
  <c r="K6495" i="20"/>
  <c r="L6495" i="20"/>
  <c r="M6495" i="20"/>
  <c r="J6496" i="20"/>
  <c r="K6496" i="20"/>
  <c r="L6496" i="20"/>
  <c r="M6496" i="20"/>
  <c r="J6497" i="20"/>
  <c r="K6497" i="20"/>
  <c r="L6497" i="20"/>
  <c r="M6497" i="20"/>
  <c r="J6498" i="20"/>
  <c r="K6498" i="20"/>
  <c r="L6498" i="20"/>
  <c r="M6498" i="20"/>
  <c r="J6499" i="20"/>
  <c r="K6499" i="20"/>
  <c r="L6499" i="20"/>
  <c r="M6499" i="20"/>
  <c r="J6500" i="20"/>
  <c r="K6500" i="20"/>
  <c r="L6500" i="20"/>
  <c r="M6500" i="20"/>
  <c r="J6501" i="20"/>
  <c r="K6501" i="20"/>
  <c r="L6501" i="20"/>
  <c r="M6501" i="20"/>
  <c r="J6502" i="20"/>
  <c r="K6502" i="20"/>
  <c r="L6502" i="20"/>
  <c r="M6502" i="20"/>
  <c r="J6503" i="20"/>
  <c r="K6503" i="20"/>
  <c r="L6503" i="20"/>
  <c r="M6503" i="20"/>
  <c r="J6504" i="20"/>
  <c r="K6504" i="20"/>
  <c r="L6504" i="20"/>
  <c r="M6504" i="20"/>
  <c r="J6505" i="20"/>
  <c r="K6505" i="20"/>
  <c r="L6505" i="20"/>
  <c r="M6505" i="20"/>
  <c r="J6506" i="20"/>
  <c r="K6506" i="20"/>
  <c r="L6506" i="20"/>
  <c r="M6506" i="20"/>
  <c r="J6507" i="20"/>
  <c r="K6507" i="20"/>
  <c r="L6507" i="20"/>
  <c r="M6507" i="20"/>
  <c r="J6508" i="20"/>
  <c r="K6508" i="20"/>
  <c r="L6508" i="20"/>
  <c r="M6508" i="20"/>
  <c r="J6509" i="20"/>
  <c r="K6509" i="20"/>
  <c r="L6509" i="20"/>
  <c r="M6509" i="20"/>
  <c r="J6510" i="20"/>
  <c r="K6510" i="20"/>
  <c r="L6510" i="20"/>
  <c r="M6510" i="20"/>
  <c r="J6511" i="20"/>
  <c r="K6511" i="20"/>
  <c r="L6511" i="20"/>
  <c r="M6511" i="20"/>
  <c r="J6512" i="20"/>
  <c r="K6512" i="20"/>
  <c r="L6512" i="20"/>
  <c r="M6512" i="20"/>
  <c r="J6513" i="20"/>
  <c r="K6513" i="20"/>
  <c r="L6513" i="20"/>
  <c r="M6513" i="20"/>
  <c r="J6514" i="20"/>
  <c r="K6514" i="20"/>
  <c r="L6514" i="20"/>
  <c r="M6514" i="20"/>
  <c r="J6515" i="20"/>
  <c r="K6515" i="20"/>
  <c r="L6515" i="20"/>
  <c r="M6515" i="20"/>
  <c r="J6516" i="20"/>
  <c r="K6516" i="20"/>
  <c r="L6516" i="20"/>
  <c r="M6516" i="20"/>
  <c r="J6517" i="20"/>
  <c r="K6517" i="20"/>
  <c r="L6517" i="20"/>
  <c r="M6517" i="20"/>
  <c r="J6518" i="20"/>
  <c r="K6518" i="20"/>
  <c r="L6518" i="20"/>
  <c r="M6518" i="20"/>
  <c r="J6519" i="20"/>
  <c r="K6519" i="20"/>
  <c r="L6519" i="20"/>
  <c r="M6519" i="20"/>
  <c r="J6520" i="20"/>
  <c r="K6520" i="20"/>
  <c r="L6520" i="20"/>
  <c r="M6520" i="20"/>
  <c r="J6521" i="20"/>
  <c r="K6521" i="20"/>
  <c r="L6521" i="20"/>
  <c r="M6521" i="20"/>
  <c r="J6522" i="20"/>
  <c r="K6522" i="20"/>
  <c r="L6522" i="20"/>
  <c r="M6522" i="20"/>
  <c r="J6523" i="20"/>
  <c r="K6523" i="20"/>
  <c r="L6523" i="20"/>
  <c r="M6523" i="20"/>
  <c r="J6524" i="20"/>
  <c r="K6524" i="20"/>
  <c r="L6524" i="20"/>
  <c r="M6524" i="20"/>
  <c r="J6525" i="20"/>
  <c r="K6525" i="20"/>
  <c r="L6525" i="20"/>
  <c r="M6525" i="20"/>
  <c r="J6526" i="20"/>
  <c r="K6526" i="20"/>
  <c r="L6526" i="20"/>
  <c r="M6526" i="20"/>
  <c r="J6527" i="20"/>
  <c r="K6527" i="20"/>
  <c r="L6527" i="20"/>
  <c r="M6527" i="20"/>
  <c r="J6528" i="20"/>
  <c r="K6528" i="20"/>
  <c r="L6528" i="20"/>
  <c r="M6528" i="20"/>
  <c r="J6529" i="20"/>
  <c r="K6529" i="20"/>
  <c r="L6529" i="20"/>
  <c r="M6529" i="20"/>
  <c r="J6530" i="20"/>
  <c r="K6530" i="20"/>
  <c r="L6530" i="20"/>
  <c r="M6530" i="20"/>
  <c r="J6531" i="20"/>
  <c r="K6531" i="20"/>
  <c r="L6531" i="20"/>
  <c r="M6531" i="20"/>
  <c r="J6532" i="20"/>
  <c r="K6532" i="20"/>
  <c r="L6532" i="20"/>
  <c r="M6532" i="20"/>
  <c r="J6533" i="20"/>
  <c r="K6533" i="20"/>
  <c r="L6533" i="20"/>
  <c r="M6533" i="20"/>
  <c r="J6534" i="20"/>
  <c r="K6534" i="20"/>
  <c r="L6534" i="20"/>
  <c r="M6534" i="20"/>
  <c r="J6535" i="20"/>
  <c r="K6535" i="20"/>
  <c r="L6535" i="20"/>
  <c r="M6535" i="20"/>
  <c r="J6536" i="20"/>
  <c r="K6536" i="20"/>
  <c r="L6536" i="20"/>
  <c r="M6536" i="20"/>
  <c r="J6537" i="20"/>
  <c r="K6537" i="20"/>
  <c r="L6537" i="20"/>
  <c r="M6537" i="20"/>
  <c r="J6538" i="20"/>
  <c r="K6538" i="20"/>
  <c r="L6538" i="20"/>
  <c r="M6538" i="20"/>
  <c r="J6539" i="20"/>
  <c r="K6539" i="20"/>
  <c r="L6539" i="20"/>
  <c r="M6539" i="20"/>
  <c r="J6540" i="20"/>
  <c r="K6540" i="20"/>
  <c r="L6540" i="20"/>
  <c r="M6540" i="20"/>
  <c r="J6541" i="20"/>
  <c r="K6541" i="20"/>
  <c r="L6541" i="20"/>
  <c r="M6541" i="20"/>
  <c r="J6542" i="20"/>
  <c r="K6542" i="20"/>
  <c r="L6542" i="20"/>
  <c r="M6542" i="20"/>
  <c r="J6543" i="20"/>
  <c r="K6543" i="20"/>
  <c r="L6543" i="20"/>
  <c r="M6543" i="20"/>
  <c r="J6544" i="20"/>
  <c r="K6544" i="20"/>
  <c r="L6544" i="20"/>
  <c r="M6544" i="20"/>
  <c r="J6545" i="20"/>
  <c r="K6545" i="20"/>
  <c r="L6545" i="20"/>
  <c r="M6545" i="20"/>
  <c r="J6546" i="20"/>
  <c r="K6546" i="20"/>
  <c r="L6546" i="20"/>
  <c r="M6546" i="20"/>
  <c r="J6547" i="20"/>
  <c r="K6547" i="20"/>
  <c r="L6547" i="20"/>
  <c r="M6547" i="20"/>
  <c r="J6548" i="20"/>
  <c r="K6548" i="20"/>
  <c r="L6548" i="20"/>
  <c r="M6548" i="20"/>
  <c r="J6549" i="20"/>
  <c r="K6549" i="20"/>
  <c r="L6549" i="20"/>
  <c r="M6549" i="20"/>
  <c r="J6550" i="20"/>
  <c r="K6550" i="20"/>
  <c r="L6550" i="20"/>
  <c r="M6550" i="20"/>
  <c r="J6551" i="20"/>
  <c r="K6551" i="20"/>
  <c r="L6551" i="20"/>
  <c r="M6551" i="20"/>
  <c r="J6552" i="20"/>
  <c r="K6552" i="20"/>
  <c r="L6552" i="20"/>
  <c r="M6552" i="20"/>
  <c r="J6553" i="20"/>
  <c r="K6553" i="20"/>
  <c r="L6553" i="20"/>
  <c r="M6553" i="20"/>
  <c r="J6554" i="20"/>
  <c r="K6554" i="20"/>
  <c r="L6554" i="20"/>
  <c r="M6554" i="20"/>
  <c r="J6555" i="20"/>
  <c r="K6555" i="20"/>
  <c r="L6555" i="20"/>
  <c r="M6555" i="20"/>
  <c r="J6556" i="20"/>
  <c r="K6556" i="20"/>
  <c r="L6556" i="20"/>
  <c r="M6556" i="20"/>
  <c r="J6557" i="20"/>
  <c r="K6557" i="20"/>
  <c r="L6557" i="20"/>
  <c r="M6557" i="20"/>
  <c r="J6558" i="20"/>
  <c r="K6558" i="20"/>
  <c r="L6558" i="20"/>
  <c r="M6558" i="20"/>
  <c r="J6559" i="20"/>
  <c r="K6559" i="20"/>
  <c r="L6559" i="20"/>
  <c r="M6559" i="20"/>
  <c r="J6560" i="20"/>
  <c r="K6560" i="20"/>
  <c r="L6560" i="20"/>
  <c r="M6560" i="20"/>
  <c r="J6561" i="20"/>
  <c r="K6561" i="20"/>
  <c r="L6561" i="20"/>
  <c r="M6561" i="20"/>
  <c r="J6562" i="20"/>
  <c r="K6562" i="20"/>
  <c r="L6562" i="20"/>
  <c r="M6562" i="20"/>
  <c r="J6563" i="20"/>
  <c r="K6563" i="20"/>
  <c r="L6563" i="20"/>
  <c r="M6563" i="20"/>
  <c r="J6564" i="20"/>
  <c r="K6564" i="20"/>
  <c r="L6564" i="20"/>
  <c r="M6564" i="20"/>
  <c r="J6565" i="20"/>
  <c r="K6565" i="20"/>
  <c r="L6565" i="20"/>
  <c r="M6565" i="20"/>
  <c r="J6566" i="20"/>
  <c r="K6566" i="20"/>
  <c r="L6566" i="20"/>
  <c r="M6566" i="20"/>
  <c r="J6567" i="20"/>
  <c r="K6567" i="20"/>
  <c r="L6567" i="20"/>
  <c r="M6567" i="20"/>
  <c r="J6568" i="20"/>
  <c r="K6568" i="20"/>
  <c r="L6568" i="20"/>
  <c r="M6568" i="20"/>
  <c r="J6569" i="20"/>
  <c r="K6569" i="20"/>
  <c r="L6569" i="20"/>
  <c r="M6569" i="20"/>
  <c r="J6570" i="20"/>
  <c r="K6570" i="20"/>
  <c r="L6570" i="20"/>
  <c r="M6570" i="20"/>
  <c r="J6571" i="20"/>
  <c r="K6571" i="20"/>
  <c r="L6571" i="20"/>
  <c r="M6571" i="20"/>
  <c r="J6572" i="20"/>
  <c r="K6572" i="20"/>
  <c r="L6572" i="20"/>
  <c r="M6572" i="20"/>
  <c r="J6573" i="20"/>
  <c r="K6573" i="20"/>
  <c r="L6573" i="20"/>
  <c r="M6573" i="20"/>
  <c r="J6574" i="20"/>
  <c r="K6574" i="20"/>
  <c r="L6574" i="20"/>
  <c r="M6574" i="20"/>
  <c r="J6575" i="20"/>
  <c r="K6575" i="20"/>
  <c r="L6575" i="20"/>
  <c r="M6575" i="20"/>
  <c r="J6576" i="20"/>
  <c r="K6576" i="20"/>
  <c r="L6576" i="20"/>
  <c r="M6576" i="20"/>
  <c r="J6577" i="20"/>
  <c r="K6577" i="20"/>
  <c r="L6577" i="20"/>
  <c r="M6577" i="20"/>
  <c r="J6578" i="20"/>
  <c r="K6578" i="20"/>
  <c r="L6578" i="20"/>
  <c r="M6578" i="20"/>
  <c r="J6579" i="20"/>
  <c r="K6579" i="20"/>
  <c r="L6579" i="20"/>
  <c r="M6579" i="20"/>
  <c r="J6580" i="20"/>
  <c r="K6580" i="20"/>
  <c r="L6580" i="20"/>
  <c r="M6580" i="20"/>
  <c r="J6581" i="20"/>
  <c r="K6581" i="20"/>
  <c r="L6581" i="20"/>
  <c r="M6581" i="20"/>
  <c r="J6582" i="20"/>
  <c r="K6582" i="20"/>
  <c r="L6582" i="20"/>
  <c r="M6582" i="20"/>
  <c r="J6583" i="20"/>
  <c r="K6583" i="20"/>
  <c r="L6583" i="20"/>
  <c r="M6583" i="20"/>
  <c r="J6584" i="20"/>
  <c r="K6584" i="20"/>
  <c r="L6584" i="20"/>
  <c r="M6584" i="20"/>
  <c r="J6585" i="20"/>
  <c r="K6585" i="20"/>
  <c r="L6585" i="20"/>
  <c r="M6585" i="20"/>
  <c r="J6586" i="20"/>
  <c r="K6586" i="20"/>
  <c r="L6586" i="20"/>
  <c r="M6586" i="20"/>
  <c r="J6587" i="20"/>
  <c r="K6587" i="20"/>
  <c r="L6587" i="20"/>
  <c r="M6587" i="20"/>
  <c r="J6588" i="20"/>
  <c r="K6588" i="20"/>
  <c r="L6588" i="20"/>
  <c r="M6588" i="20"/>
  <c r="J6589" i="20"/>
  <c r="K6589" i="20"/>
  <c r="L6589" i="20"/>
  <c r="M6589" i="20"/>
  <c r="J6590" i="20"/>
  <c r="K6590" i="20"/>
  <c r="L6590" i="20"/>
  <c r="M6590" i="20"/>
  <c r="J6591" i="20"/>
  <c r="K6591" i="20"/>
  <c r="L6591" i="20"/>
  <c r="M6591" i="20"/>
  <c r="J6592" i="20"/>
  <c r="K6592" i="20"/>
  <c r="L6592" i="20"/>
  <c r="M6592" i="20"/>
  <c r="J6593" i="20"/>
  <c r="K6593" i="20"/>
  <c r="L6593" i="20"/>
  <c r="M6593" i="20"/>
  <c r="J6594" i="20"/>
  <c r="K6594" i="20"/>
  <c r="L6594" i="20"/>
  <c r="M6594" i="20"/>
  <c r="I4239" i="20"/>
  <c r="I4240" i="20"/>
  <c r="I4241" i="20"/>
  <c r="I4242" i="20"/>
  <c r="I4243" i="20"/>
  <c r="I4244" i="20"/>
  <c r="I4245" i="20"/>
  <c r="I4246" i="20"/>
  <c r="I4247" i="20"/>
  <c r="I4248" i="20"/>
  <c r="I4249" i="20"/>
  <c r="I4250" i="20"/>
  <c r="I4251" i="20"/>
  <c r="I4252" i="20"/>
  <c r="I4253" i="20"/>
  <c r="I4254" i="20"/>
  <c r="I4255" i="20"/>
  <c r="I4256" i="20"/>
  <c r="I4257" i="20"/>
  <c r="I4258" i="20"/>
  <c r="I4259" i="20"/>
  <c r="I4260" i="20"/>
  <c r="I4261" i="20"/>
  <c r="I4262" i="20"/>
  <c r="I4263" i="20"/>
  <c r="I4264" i="20"/>
  <c r="I4265" i="20"/>
  <c r="I4266" i="20"/>
  <c r="I4267" i="20"/>
  <c r="I4268" i="20"/>
  <c r="I4269" i="20"/>
  <c r="I4270" i="20"/>
  <c r="I4271" i="20"/>
  <c r="I4272" i="20"/>
  <c r="I4273" i="20"/>
  <c r="I4274" i="20"/>
  <c r="I4275" i="20"/>
  <c r="I4276" i="20"/>
  <c r="I4277" i="20"/>
  <c r="I4278" i="20"/>
  <c r="I4279" i="20"/>
  <c r="I4280" i="20"/>
  <c r="I4281" i="20"/>
  <c r="I4282" i="20"/>
  <c r="I4283" i="20"/>
  <c r="I4284" i="20"/>
  <c r="I4285" i="20"/>
  <c r="I4286" i="20"/>
  <c r="I4287" i="20"/>
  <c r="I4288" i="20"/>
  <c r="I4289" i="20"/>
  <c r="I4290" i="20"/>
  <c r="I4291" i="20"/>
  <c r="I4292" i="20"/>
  <c r="I4293" i="20"/>
  <c r="I4294" i="20"/>
  <c r="I4295" i="20"/>
  <c r="I4296" i="20"/>
  <c r="I4297" i="20"/>
  <c r="I4298" i="20"/>
  <c r="I4299" i="20"/>
  <c r="I4300" i="20"/>
  <c r="I4301" i="20"/>
  <c r="I4302" i="20"/>
  <c r="I4303" i="20"/>
  <c r="I4304" i="20"/>
  <c r="I4305" i="20"/>
  <c r="I4306" i="20"/>
  <c r="I4307" i="20"/>
  <c r="I4308" i="20"/>
  <c r="I4309" i="20"/>
  <c r="I4310" i="20"/>
  <c r="I4311" i="20"/>
  <c r="I4312" i="20"/>
  <c r="I4313" i="20"/>
  <c r="I4314" i="20"/>
  <c r="I4315" i="20"/>
  <c r="I4316" i="20"/>
  <c r="I4317" i="20"/>
  <c r="I4318" i="20"/>
  <c r="I4319" i="20"/>
  <c r="I4320" i="20"/>
  <c r="I4321" i="20"/>
  <c r="I4322" i="20"/>
  <c r="I4323" i="20"/>
  <c r="I4324" i="20"/>
  <c r="I4325" i="20"/>
  <c r="I4326" i="20"/>
  <c r="I4327" i="20"/>
  <c r="I4328" i="20"/>
  <c r="I4329" i="20"/>
  <c r="I4330" i="20"/>
  <c r="I4331" i="20"/>
  <c r="I4332" i="20"/>
  <c r="I4333" i="20"/>
  <c r="I4334" i="20"/>
  <c r="I4335" i="20"/>
  <c r="I4336" i="20"/>
  <c r="I4337" i="20"/>
  <c r="I4338" i="20"/>
  <c r="I4339" i="20"/>
  <c r="I4340" i="20"/>
  <c r="I4341" i="20"/>
  <c r="I4342" i="20"/>
  <c r="I4343" i="20"/>
  <c r="I4344" i="20"/>
  <c r="I4345" i="20"/>
  <c r="I4346" i="20"/>
  <c r="I4347" i="20"/>
  <c r="I4348" i="20"/>
  <c r="I4349" i="20"/>
  <c r="I4350" i="20"/>
  <c r="I4351" i="20"/>
  <c r="I4352" i="20"/>
  <c r="I4353" i="20"/>
  <c r="I4354" i="20"/>
  <c r="I4355" i="20"/>
  <c r="I4356" i="20"/>
  <c r="I4357" i="20"/>
  <c r="I4358" i="20"/>
  <c r="I4359" i="20"/>
  <c r="I4360" i="20"/>
  <c r="I4361" i="20"/>
  <c r="I4362" i="20"/>
  <c r="I4363" i="20"/>
  <c r="I4364" i="20"/>
  <c r="I4365" i="20"/>
  <c r="I4366" i="20"/>
  <c r="I4367" i="20"/>
  <c r="I4368" i="20"/>
  <c r="I4369" i="20"/>
  <c r="I4370" i="20"/>
  <c r="I4371" i="20"/>
  <c r="I4372" i="20"/>
  <c r="I4373" i="20"/>
  <c r="I4374" i="20"/>
  <c r="I4375" i="20"/>
  <c r="I4376" i="20"/>
  <c r="I4377" i="20"/>
  <c r="I4378" i="20"/>
  <c r="I4379" i="20"/>
  <c r="I4380" i="20"/>
  <c r="I4381" i="20"/>
  <c r="I4382" i="20"/>
  <c r="I4383" i="20"/>
  <c r="I4384" i="20"/>
  <c r="I4385" i="20"/>
  <c r="I4386" i="20"/>
  <c r="I4387" i="20"/>
  <c r="I4388" i="20"/>
  <c r="I4389" i="20"/>
  <c r="I4390" i="20"/>
  <c r="I4391" i="20"/>
  <c r="I4392" i="20"/>
  <c r="I4393" i="20"/>
  <c r="I4394" i="20"/>
  <c r="I4395" i="20"/>
  <c r="I4396" i="20"/>
  <c r="I4397" i="20"/>
  <c r="I4398" i="20"/>
  <c r="I4399" i="20"/>
  <c r="I4400" i="20"/>
  <c r="I4401" i="20"/>
  <c r="I4402" i="20"/>
  <c r="I4403" i="20"/>
  <c r="I4404" i="20"/>
  <c r="I4405" i="20"/>
  <c r="I4406" i="20"/>
  <c r="I4407" i="20"/>
  <c r="I4408" i="20"/>
  <c r="I4409" i="20"/>
  <c r="I4410" i="20"/>
  <c r="I4411" i="20"/>
  <c r="I4412" i="20"/>
  <c r="I4413" i="20"/>
  <c r="I4414" i="20"/>
  <c r="I4415" i="20"/>
  <c r="I4416" i="20"/>
  <c r="I4417" i="20"/>
  <c r="I4418" i="20"/>
  <c r="I4419" i="20"/>
  <c r="I4420" i="20"/>
  <c r="I4421" i="20"/>
  <c r="I4422" i="20"/>
  <c r="I4423" i="20"/>
  <c r="I4424" i="20"/>
  <c r="I4425" i="20"/>
  <c r="I4426" i="20"/>
  <c r="I4427" i="20"/>
  <c r="I4428" i="20"/>
  <c r="I4429" i="20"/>
  <c r="I4430" i="20"/>
  <c r="I4431" i="20"/>
  <c r="I4432" i="20"/>
  <c r="I4433" i="20"/>
  <c r="I4434" i="20"/>
  <c r="I4435" i="20"/>
  <c r="I4436" i="20"/>
  <c r="I4437" i="20"/>
  <c r="I4438" i="20"/>
  <c r="I4439" i="20"/>
  <c r="I4440" i="20"/>
  <c r="I4441" i="20"/>
  <c r="I4442" i="20"/>
  <c r="I4443" i="20"/>
  <c r="I4444" i="20"/>
  <c r="I4445" i="20"/>
  <c r="I4446" i="20"/>
  <c r="I4447" i="20"/>
  <c r="I4448" i="20"/>
  <c r="I4449" i="20"/>
  <c r="I4450" i="20"/>
  <c r="I4451" i="20"/>
  <c r="I4452" i="20"/>
  <c r="I4453" i="20"/>
  <c r="I4454" i="20"/>
  <c r="I4455" i="20"/>
  <c r="I4456" i="20"/>
  <c r="I4457" i="20"/>
  <c r="I4458" i="20"/>
  <c r="I4459" i="20"/>
  <c r="I4460" i="20"/>
  <c r="I4461" i="20"/>
  <c r="I4462" i="20"/>
  <c r="I4463" i="20"/>
  <c r="I4464" i="20"/>
  <c r="I4465" i="20"/>
  <c r="I4466" i="20"/>
  <c r="I4467" i="20"/>
  <c r="I4468" i="20"/>
  <c r="I4469" i="20"/>
  <c r="I4470" i="20"/>
  <c r="I4471" i="20"/>
  <c r="I4472" i="20"/>
  <c r="I4473" i="20"/>
  <c r="I4474" i="20"/>
  <c r="I4475" i="20"/>
  <c r="I4476" i="20"/>
  <c r="I4477" i="20"/>
  <c r="I4478" i="20"/>
  <c r="I4479" i="20"/>
  <c r="I4480" i="20"/>
  <c r="I4481" i="20"/>
  <c r="I4482" i="20"/>
  <c r="I4483" i="20"/>
  <c r="I4484" i="20"/>
  <c r="I4485" i="20"/>
  <c r="I4486" i="20"/>
  <c r="I4487" i="20"/>
  <c r="I4488" i="20"/>
  <c r="I4489" i="20"/>
  <c r="I4490" i="20"/>
  <c r="I4491" i="20"/>
  <c r="I4492" i="20"/>
  <c r="I4493" i="20"/>
  <c r="I4494" i="20"/>
  <c r="I4495" i="20"/>
  <c r="I4496" i="20"/>
  <c r="I4497" i="20"/>
  <c r="I4498" i="20"/>
  <c r="I4499" i="20"/>
  <c r="I4500" i="20"/>
  <c r="I4501" i="20"/>
  <c r="I4502" i="20"/>
  <c r="I4503" i="20"/>
  <c r="I4504" i="20"/>
  <c r="I4505" i="20"/>
  <c r="I4506" i="20"/>
  <c r="I4507" i="20"/>
  <c r="I4508" i="20"/>
  <c r="I4509" i="20"/>
  <c r="I4510" i="20"/>
  <c r="I4511" i="20"/>
  <c r="I4512" i="20"/>
  <c r="I4513" i="20"/>
  <c r="I4514" i="20"/>
  <c r="I4515" i="20"/>
  <c r="I4516" i="20"/>
  <c r="I4517" i="20"/>
  <c r="I4518" i="20"/>
  <c r="I4519" i="20"/>
  <c r="I4520" i="20"/>
  <c r="I4521" i="20"/>
  <c r="I4522" i="20"/>
  <c r="I4523" i="20"/>
  <c r="I4524" i="20"/>
  <c r="I4525" i="20"/>
  <c r="I4526" i="20"/>
  <c r="I4527" i="20"/>
  <c r="I4528" i="20"/>
  <c r="I4529" i="20"/>
  <c r="I4530" i="20"/>
  <c r="I4531" i="20"/>
  <c r="I4532" i="20"/>
  <c r="I4533" i="20"/>
  <c r="I4534" i="20"/>
  <c r="I4535" i="20"/>
  <c r="I4536" i="20"/>
  <c r="I4537" i="20"/>
  <c r="I4538" i="20"/>
  <c r="I4539" i="20"/>
  <c r="I4540" i="20"/>
  <c r="I4541" i="20"/>
  <c r="I4542" i="20"/>
  <c r="I4543" i="20"/>
  <c r="I4544" i="20"/>
  <c r="I4545" i="20"/>
  <c r="I4546" i="20"/>
  <c r="I4547" i="20"/>
  <c r="I4548" i="20"/>
  <c r="I4549" i="20"/>
  <c r="I4550" i="20"/>
  <c r="I4551" i="20"/>
  <c r="I4552" i="20"/>
  <c r="I4553" i="20"/>
  <c r="I4554" i="20"/>
  <c r="I4555" i="20"/>
  <c r="I4556" i="20"/>
  <c r="I4557" i="20"/>
  <c r="I4558" i="20"/>
  <c r="I4559" i="20"/>
  <c r="I4560" i="20"/>
  <c r="I4561" i="20"/>
  <c r="I4562" i="20"/>
  <c r="I4563" i="20"/>
  <c r="I4564" i="20"/>
  <c r="I4565" i="20"/>
  <c r="I4566" i="20"/>
  <c r="I4567" i="20"/>
  <c r="I4568" i="20"/>
  <c r="I4569" i="20"/>
  <c r="I4570" i="20"/>
  <c r="I4571" i="20"/>
  <c r="I4572" i="20"/>
  <c r="I4573" i="20"/>
  <c r="I4574" i="20"/>
  <c r="I4575" i="20"/>
  <c r="I4576" i="20"/>
  <c r="I4577" i="20"/>
  <c r="I4578" i="20"/>
  <c r="I4579" i="20"/>
  <c r="I4580" i="20"/>
  <c r="I4581" i="20"/>
  <c r="I4582" i="20"/>
  <c r="I4583" i="20"/>
  <c r="I4584" i="20"/>
  <c r="I4585" i="20"/>
  <c r="I4586" i="20"/>
  <c r="I4587" i="20"/>
  <c r="I4588" i="20"/>
  <c r="I4589" i="20"/>
  <c r="I4590" i="20"/>
  <c r="I4591" i="20"/>
  <c r="I4592" i="20"/>
  <c r="I4593" i="20"/>
  <c r="I4594" i="20"/>
  <c r="I4595" i="20"/>
  <c r="I4596" i="20"/>
  <c r="I4597" i="20"/>
  <c r="I4598" i="20"/>
  <c r="I4599" i="20"/>
  <c r="I4600" i="20"/>
  <c r="I4601" i="20"/>
  <c r="I4602" i="20"/>
  <c r="I4603" i="20"/>
  <c r="I4604" i="20"/>
  <c r="I4605" i="20"/>
  <c r="I4606" i="20"/>
  <c r="I4607" i="20"/>
  <c r="I4608" i="20"/>
  <c r="I4609" i="20"/>
  <c r="I4610" i="20"/>
  <c r="I4611" i="20"/>
  <c r="I4612" i="20"/>
  <c r="I4613" i="20"/>
  <c r="I4614" i="20"/>
  <c r="I4615" i="20"/>
  <c r="I4616" i="20"/>
  <c r="I4617" i="20"/>
  <c r="I4618" i="20"/>
  <c r="I4619" i="20"/>
  <c r="I4620" i="20"/>
  <c r="I4621" i="20"/>
  <c r="I4622" i="20"/>
  <c r="I4623" i="20"/>
  <c r="I4624" i="20"/>
  <c r="I4625" i="20"/>
  <c r="I4626" i="20"/>
  <c r="I4627" i="20"/>
  <c r="I4628" i="20"/>
  <c r="I4629" i="20"/>
  <c r="I4630" i="20"/>
  <c r="I4631" i="20"/>
  <c r="I4632" i="20"/>
  <c r="I4633" i="20"/>
  <c r="I4634" i="20"/>
  <c r="I4635" i="20"/>
  <c r="I4636" i="20"/>
  <c r="I4637" i="20"/>
  <c r="I4638" i="20"/>
  <c r="I4639" i="20"/>
  <c r="I4640" i="20"/>
  <c r="I4641" i="20"/>
  <c r="I4642" i="20"/>
  <c r="I4643" i="20"/>
  <c r="I4644" i="20"/>
  <c r="I4645" i="20"/>
  <c r="I4646" i="20"/>
  <c r="I4647" i="20"/>
  <c r="I4648" i="20"/>
  <c r="I4649" i="20"/>
  <c r="I4650" i="20"/>
  <c r="I4651" i="20"/>
  <c r="I4652" i="20"/>
  <c r="I4653" i="20"/>
  <c r="I4654" i="20"/>
  <c r="I4655" i="20"/>
  <c r="I4656" i="20"/>
  <c r="I4657" i="20"/>
  <c r="I4658" i="20"/>
  <c r="I4659" i="20"/>
  <c r="I4660" i="20"/>
  <c r="I4661" i="20"/>
  <c r="I4662" i="20"/>
  <c r="I4663" i="20"/>
  <c r="I4664" i="20"/>
  <c r="I4665" i="20"/>
  <c r="I4666" i="20"/>
  <c r="I4667" i="20"/>
  <c r="I4668" i="20"/>
  <c r="I4669" i="20"/>
  <c r="I4670" i="20"/>
  <c r="I4671" i="20"/>
  <c r="I4672" i="20"/>
  <c r="I4673" i="20"/>
  <c r="I4674" i="20"/>
  <c r="I4675" i="20"/>
  <c r="I4676" i="20"/>
  <c r="I4677" i="20"/>
  <c r="I4678" i="20"/>
  <c r="I4679" i="20"/>
  <c r="I4680" i="20"/>
  <c r="I4681" i="20"/>
  <c r="I4682" i="20"/>
  <c r="I4683" i="20"/>
  <c r="I4684" i="20"/>
  <c r="I4685" i="20"/>
  <c r="I4686" i="20"/>
  <c r="I4687" i="20"/>
  <c r="I4688" i="20"/>
  <c r="I4689" i="20"/>
  <c r="I4690" i="20"/>
  <c r="I4691" i="20"/>
  <c r="I4692" i="20"/>
  <c r="I4693" i="20"/>
  <c r="I4694" i="20"/>
  <c r="I4695" i="20"/>
  <c r="I4696" i="20"/>
  <c r="I4697" i="20"/>
  <c r="I4698" i="20"/>
  <c r="I4699" i="20"/>
  <c r="I4700" i="20"/>
  <c r="I4701" i="20"/>
  <c r="I4702" i="20"/>
  <c r="I4703" i="20"/>
  <c r="I4704" i="20"/>
  <c r="I4705" i="20"/>
  <c r="I4706" i="20"/>
  <c r="I4707" i="20"/>
  <c r="I4708" i="20"/>
  <c r="I4709" i="20"/>
  <c r="I4710" i="20"/>
  <c r="I4711" i="20"/>
  <c r="I4712" i="20"/>
  <c r="I4713" i="20"/>
  <c r="I4714" i="20"/>
  <c r="I4715" i="20"/>
  <c r="I4716" i="20"/>
  <c r="I4717" i="20"/>
  <c r="I4718" i="20"/>
  <c r="I4719" i="20"/>
  <c r="I4720" i="20"/>
  <c r="I4721" i="20"/>
  <c r="I4722" i="20"/>
  <c r="I4723" i="20"/>
  <c r="I4724" i="20"/>
  <c r="I4725" i="20"/>
  <c r="I4726" i="20"/>
  <c r="I4727" i="20"/>
  <c r="I4728" i="20"/>
  <c r="I4729" i="20"/>
  <c r="I4730" i="20"/>
  <c r="I4731" i="20"/>
  <c r="I4732" i="20"/>
  <c r="I4733" i="20"/>
  <c r="I4734" i="20"/>
  <c r="I4735" i="20"/>
  <c r="I4736" i="20"/>
  <c r="I4737" i="20"/>
  <c r="I4738" i="20"/>
  <c r="I4739" i="20"/>
  <c r="I4740" i="20"/>
  <c r="I4741" i="20"/>
  <c r="I4742" i="20"/>
  <c r="I4743" i="20"/>
  <c r="I4744" i="20"/>
  <c r="I4745" i="20"/>
  <c r="I4746" i="20"/>
  <c r="I4747" i="20"/>
  <c r="I4748" i="20"/>
  <c r="I4749" i="20"/>
  <c r="I4750" i="20"/>
  <c r="I4751" i="20"/>
  <c r="I4752" i="20"/>
  <c r="I4753" i="20"/>
  <c r="I4754" i="20"/>
  <c r="I4755" i="20"/>
  <c r="I4756" i="20"/>
  <c r="I4757" i="20"/>
  <c r="I4758" i="20"/>
  <c r="I4759" i="20"/>
  <c r="I4760" i="20"/>
  <c r="I4761" i="20"/>
  <c r="I4762" i="20"/>
  <c r="I4763" i="20"/>
  <c r="I4764" i="20"/>
  <c r="I4765" i="20"/>
  <c r="I4766" i="20"/>
  <c r="I4767" i="20"/>
  <c r="I4768" i="20"/>
  <c r="I4769" i="20"/>
  <c r="I4770" i="20"/>
  <c r="I4771" i="20"/>
  <c r="I4772" i="20"/>
  <c r="I4773" i="20"/>
  <c r="I4774" i="20"/>
  <c r="I4775" i="20"/>
  <c r="I4776" i="20"/>
  <c r="I4777" i="20"/>
  <c r="I4778" i="20"/>
  <c r="I4779" i="20"/>
  <c r="I4780" i="20"/>
  <c r="I4781" i="20"/>
  <c r="I4782" i="20"/>
  <c r="I4783" i="20"/>
  <c r="I4784" i="20"/>
  <c r="I4785" i="20"/>
  <c r="I4786" i="20"/>
  <c r="I4787" i="20"/>
  <c r="I4788" i="20"/>
  <c r="I4789" i="20"/>
  <c r="I4790" i="20"/>
  <c r="I4791" i="20"/>
  <c r="I4792" i="20"/>
  <c r="I4793" i="20"/>
  <c r="I4794" i="20"/>
  <c r="I4795" i="20"/>
  <c r="I4796" i="20"/>
  <c r="I4797" i="20"/>
  <c r="I4798" i="20"/>
  <c r="I4799" i="20"/>
  <c r="I4800" i="20"/>
  <c r="I4801" i="20"/>
  <c r="I4802" i="20"/>
  <c r="I4803" i="20"/>
  <c r="I4804" i="20"/>
  <c r="I4805" i="20"/>
  <c r="I4806" i="20"/>
  <c r="I4807" i="20"/>
  <c r="I4808" i="20"/>
  <c r="I4809" i="20"/>
  <c r="I4810" i="20"/>
  <c r="I4811" i="20"/>
  <c r="I4812" i="20"/>
  <c r="I4813" i="20"/>
  <c r="I4814" i="20"/>
  <c r="I4815" i="20"/>
  <c r="I4816" i="20"/>
  <c r="I4817" i="20"/>
  <c r="I4818" i="20"/>
  <c r="I4819" i="20"/>
  <c r="I4820" i="20"/>
  <c r="I4821" i="20"/>
  <c r="I4822" i="20"/>
  <c r="I4823" i="20"/>
  <c r="I4824" i="20"/>
  <c r="I4825" i="20"/>
  <c r="I4826" i="20"/>
  <c r="I4827" i="20"/>
  <c r="I4828" i="20"/>
  <c r="I4829" i="20"/>
  <c r="I4830" i="20"/>
  <c r="I4831" i="20"/>
  <c r="I4832" i="20"/>
  <c r="I4833" i="20"/>
  <c r="I4834" i="20"/>
  <c r="I4835" i="20"/>
  <c r="I4836" i="20"/>
  <c r="I4837" i="20"/>
  <c r="I4838" i="20"/>
  <c r="I4839" i="20"/>
  <c r="I4840" i="20"/>
  <c r="I4841" i="20"/>
  <c r="I4842" i="20"/>
  <c r="I4843" i="20"/>
  <c r="I4844" i="20"/>
  <c r="I4845" i="20"/>
  <c r="I4846" i="20"/>
  <c r="I4847" i="20"/>
  <c r="I4848" i="20"/>
  <c r="I4849" i="20"/>
  <c r="I4850" i="20"/>
  <c r="I4851" i="20"/>
  <c r="I4852" i="20"/>
  <c r="I4853" i="20"/>
  <c r="I4854" i="20"/>
  <c r="I4855" i="20"/>
  <c r="I4856" i="20"/>
  <c r="I4857" i="20"/>
  <c r="I4858" i="20"/>
  <c r="I4859" i="20"/>
  <c r="I4860" i="20"/>
  <c r="I4861" i="20"/>
  <c r="I4862" i="20"/>
  <c r="I4863" i="20"/>
  <c r="I4864" i="20"/>
  <c r="I4865" i="20"/>
  <c r="I4866" i="20"/>
  <c r="I4867" i="20"/>
  <c r="I4868" i="20"/>
  <c r="I4869" i="20"/>
  <c r="I4870" i="20"/>
  <c r="I4871" i="20"/>
  <c r="I4872" i="20"/>
  <c r="I4873" i="20"/>
  <c r="I4874" i="20"/>
  <c r="I4875" i="20"/>
  <c r="I4876" i="20"/>
  <c r="I4877" i="20"/>
  <c r="I4878" i="20"/>
  <c r="I4879" i="20"/>
  <c r="I4880" i="20"/>
  <c r="I4881" i="20"/>
  <c r="I4882" i="20"/>
  <c r="I4883" i="20"/>
  <c r="I4884" i="20"/>
  <c r="I4885" i="20"/>
  <c r="I4886" i="20"/>
  <c r="I4887" i="20"/>
  <c r="I4888" i="20"/>
  <c r="I4889" i="20"/>
  <c r="I4890" i="20"/>
  <c r="I4891" i="20"/>
  <c r="I4892" i="20"/>
  <c r="I4893" i="20"/>
  <c r="I4894" i="20"/>
  <c r="I4895" i="20"/>
  <c r="I4896" i="20"/>
  <c r="I4897" i="20"/>
  <c r="I4898" i="20"/>
  <c r="I4899" i="20"/>
  <c r="I4900" i="20"/>
  <c r="I4901" i="20"/>
  <c r="I4902" i="20"/>
  <c r="I4903" i="20"/>
  <c r="I4904" i="20"/>
  <c r="I4905" i="20"/>
  <c r="I4906" i="20"/>
  <c r="I4907" i="20"/>
  <c r="I4908" i="20"/>
  <c r="I4909" i="20"/>
  <c r="I4910" i="20"/>
  <c r="I4911" i="20"/>
  <c r="I4912" i="20"/>
  <c r="I4913" i="20"/>
  <c r="I4914" i="20"/>
  <c r="I4915" i="20"/>
  <c r="I4916" i="20"/>
  <c r="I4917" i="20"/>
  <c r="I4918" i="20"/>
  <c r="I4919" i="20"/>
  <c r="I4920" i="20"/>
  <c r="I4921" i="20"/>
  <c r="I4922" i="20"/>
  <c r="I4923" i="20"/>
  <c r="I4924" i="20"/>
  <c r="I4925" i="20"/>
  <c r="I4926" i="20"/>
  <c r="I4927" i="20"/>
  <c r="I4928" i="20"/>
  <c r="I4929" i="20"/>
  <c r="I4930" i="20"/>
  <c r="I4931" i="20"/>
  <c r="I4932" i="20"/>
  <c r="I4933" i="20"/>
  <c r="I4934" i="20"/>
  <c r="I4935" i="20"/>
  <c r="I4936" i="20"/>
  <c r="I4937" i="20"/>
  <c r="I4938" i="20"/>
  <c r="I4939" i="20"/>
  <c r="I4940" i="20"/>
  <c r="I4941" i="20"/>
  <c r="I4942" i="20"/>
  <c r="I4943" i="20"/>
  <c r="I4944" i="20"/>
  <c r="I4945" i="20"/>
  <c r="I4946" i="20"/>
  <c r="I4947" i="20"/>
  <c r="I4948" i="20"/>
  <c r="I4949" i="20"/>
  <c r="I4950" i="20"/>
  <c r="I4951" i="20"/>
  <c r="I4952" i="20"/>
  <c r="I4953" i="20"/>
  <c r="I4954" i="20"/>
  <c r="I4955" i="20"/>
  <c r="I4956" i="20"/>
  <c r="I4957" i="20"/>
  <c r="I4958" i="20"/>
  <c r="I4959" i="20"/>
  <c r="I4960" i="20"/>
  <c r="I4961" i="20"/>
  <c r="I4962" i="20"/>
  <c r="I4963" i="20"/>
  <c r="I4964" i="20"/>
  <c r="I4965" i="20"/>
  <c r="I4966" i="20"/>
  <c r="I4967" i="20"/>
  <c r="I4968" i="20"/>
  <c r="I4969" i="20"/>
  <c r="I4970" i="20"/>
  <c r="I4971" i="20"/>
  <c r="I4972" i="20"/>
  <c r="I4973" i="20"/>
  <c r="I4974" i="20"/>
  <c r="I4975" i="20"/>
  <c r="I4976" i="20"/>
  <c r="I4977" i="20"/>
  <c r="I4978" i="20"/>
  <c r="I4979" i="20"/>
  <c r="I4980" i="20"/>
  <c r="I4981" i="20"/>
  <c r="I4982" i="20"/>
  <c r="I4983" i="20"/>
  <c r="I4984" i="20"/>
  <c r="I4985" i="20"/>
  <c r="I4986" i="20"/>
  <c r="I4987" i="20"/>
  <c r="I4988" i="20"/>
  <c r="I4989" i="20"/>
  <c r="I4990" i="20"/>
  <c r="I4991" i="20"/>
  <c r="I4992" i="20"/>
  <c r="I4993" i="20"/>
  <c r="I4994" i="20"/>
  <c r="I4995" i="20"/>
  <c r="I4996" i="20"/>
  <c r="I4997" i="20"/>
  <c r="I4998" i="20"/>
  <c r="I4999" i="20"/>
  <c r="I5000" i="20"/>
  <c r="I5001" i="20"/>
  <c r="I5002" i="20"/>
  <c r="I5003" i="20"/>
  <c r="I5004" i="20"/>
  <c r="I5005" i="20"/>
  <c r="I5006" i="20"/>
  <c r="I5007" i="20"/>
  <c r="I5008" i="20"/>
  <c r="I5009" i="20"/>
  <c r="I5010" i="20"/>
  <c r="I5011" i="20"/>
  <c r="I5012" i="20"/>
  <c r="I5013" i="20"/>
  <c r="I5014" i="20"/>
  <c r="I5015" i="20"/>
  <c r="I5016" i="20"/>
  <c r="I5017" i="20"/>
  <c r="I5018" i="20"/>
  <c r="I5019" i="20"/>
  <c r="I5020" i="20"/>
  <c r="I5021" i="20"/>
  <c r="I5022" i="20"/>
  <c r="I5023" i="20"/>
  <c r="I5024" i="20"/>
  <c r="I5025" i="20"/>
  <c r="I5026" i="20"/>
  <c r="I5027" i="20"/>
  <c r="I5028" i="20"/>
  <c r="I5029" i="20"/>
  <c r="I5030" i="20"/>
  <c r="I5031" i="20"/>
  <c r="I5032" i="20"/>
  <c r="I5033" i="20"/>
  <c r="I5034" i="20"/>
  <c r="I5035" i="20"/>
  <c r="I5036" i="20"/>
  <c r="I5037" i="20"/>
  <c r="I5038" i="20"/>
  <c r="I5039" i="20"/>
  <c r="I5040" i="20"/>
  <c r="I5041" i="20"/>
  <c r="I5042" i="20"/>
  <c r="I5043" i="20"/>
  <c r="I5044" i="20"/>
  <c r="I5045" i="20"/>
  <c r="I5046" i="20"/>
  <c r="I5047" i="20"/>
  <c r="I5048" i="20"/>
  <c r="I5049" i="20"/>
  <c r="I5050" i="20"/>
  <c r="I5051" i="20"/>
  <c r="I5052" i="20"/>
  <c r="I5053" i="20"/>
  <c r="I5054" i="20"/>
  <c r="I5055" i="20"/>
  <c r="I5056" i="20"/>
  <c r="I5057" i="20"/>
  <c r="I5058" i="20"/>
  <c r="I5059" i="20"/>
  <c r="I5060" i="20"/>
  <c r="I5061" i="20"/>
  <c r="I5062" i="20"/>
  <c r="I5063" i="20"/>
  <c r="I5064" i="20"/>
  <c r="I5065" i="20"/>
  <c r="I5066" i="20"/>
  <c r="I5067" i="20"/>
  <c r="I5068" i="20"/>
  <c r="I5069" i="20"/>
  <c r="I5070" i="20"/>
  <c r="I5071" i="20"/>
  <c r="I5072" i="20"/>
  <c r="I5073" i="20"/>
  <c r="I5074" i="20"/>
  <c r="I5075" i="20"/>
  <c r="I5076" i="20"/>
  <c r="I5077" i="20"/>
  <c r="I5078" i="20"/>
  <c r="I5079" i="20"/>
  <c r="I5080" i="20"/>
  <c r="I5081" i="20"/>
  <c r="I5082" i="20"/>
  <c r="I5083" i="20"/>
  <c r="I5084" i="20"/>
  <c r="I5085" i="20"/>
  <c r="I5086" i="20"/>
  <c r="I5087" i="20"/>
  <c r="I5088" i="20"/>
  <c r="I5089" i="20"/>
  <c r="I5090" i="20"/>
  <c r="I5091" i="20"/>
  <c r="I5092" i="20"/>
  <c r="I5093" i="20"/>
  <c r="I5094" i="20"/>
  <c r="I5095" i="20"/>
  <c r="I5096" i="20"/>
  <c r="I5097" i="20"/>
  <c r="I5098" i="20"/>
  <c r="I5099" i="20"/>
  <c r="I5100" i="20"/>
  <c r="I5101" i="20"/>
  <c r="I5102" i="20"/>
  <c r="I5103" i="20"/>
  <c r="I5104" i="20"/>
  <c r="I5105" i="20"/>
  <c r="I5106" i="20"/>
  <c r="I5107" i="20"/>
  <c r="I5108" i="20"/>
  <c r="I5109" i="20"/>
  <c r="I5110" i="20"/>
  <c r="I5111" i="20"/>
  <c r="I5112" i="20"/>
  <c r="I5113" i="20"/>
  <c r="I5114" i="20"/>
  <c r="I5115" i="20"/>
  <c r="I5116" i="20"/>
  <c r="I5117" i="20"/>
  <c r="I5118" i="20"/>
  <c r="I5119" i="20"/>
  <c r="I5120" i="20"/>
  <c r="I5121" i="20"/>
  <c r="I5122" i="20"/>
  <c r="I5123" i="20"/>
  <c r="I5124" i="20"/>
  <c r="I5125" i="20"/>
  <c r="I5126" i="20"/>
  <c r="I5127" i="20"/>
  <c r="I5128" i="20"/>
  <c r="I5129" i="20"/>
  <c r="I5130" i="20"/>
  <c r="I5131" i="20"/>
  <c r="I5132" i="20"/>
  <c r="I5133" i="20"/>
  <c r="I5134" i="20"/>
  <c r="I5135" i="20"/>
  <c r="I5136" i="20"/>
  <c r="I5137" i="20"/>
  <c r="I5138" i="20"/>
  <c r="I5139" i="20"/>
  <c r="I5140" i="20"/>
  <c r="I5141" i="20"/>
  <c r="I5142" i="20"/>
  <c r="I5143" i="20"/>
  <c r="I5144" i="20"/>
  <c r="I5145" i="20"/>
  <c r="I5146" i="20"/>
  <c r="I5147" i="20"/>
  <c r="I5148" i="20"/>
  <c r="I5149" i="20"/>
  <c r="I5150" i="20"/>
  <c r="I5151" i="20"/>
  <c r="I5152" i="20"/>
  <c r="I5153" i="20"/>
  <c r="I5154" i="20"/>
  <c r="I5155" i="20"/>
  <c r="I5156" i="20"/>
  <c r="I5157" i="20"/>
  <c r="I5158" i="20"/>
  <c r="I5159" i="20"/>
  <c r="I5160" i="20"/>
  <c r="I5161" i="20"/>
  <c r="I5162" i="20"/>
  <c r="I5163" i="20"/>
  <c r="I5164" i="20"/>
  <c r="I5165" i="20"/>
  <c r="I5166" i="20"/>
  <c r="I5167" i="20"/>
  <c r="I5168" i="20"/>
  <c r="I5169" i="20"/>
  <c r="I5170" i="20"/>
  <c r="I5171" i="20"/>
  <c r="I5172" i="20"/>
  <c r="I5173" i="20"/>
  <c r="I5174" i="20"/>
  <c r="I5175" i="20"/>
  <c r="I5176" i="20"/>
  <c r="I5177" i="20"/>
  <c r="I5178" i="20"/>
  <c r="I5179" i="20"/>
  <c r="I5180" i="20"/>
  <c r="I5181" i="20"/>
  <c r="I5182" i="20"/>
  <c r="I5183" i="20"/>
  <c r="I5184" i="20"/>
  <c r="I5185" i="20"/>
  <c r="I5186" i="20"/>
  <c r="I5187" i="20"/>
  <c r="I5188" i="20"/>
  <c r="I5189" i="20"/>
  <c r="I5190" i="20"/>
  <c r="I5191" i="20"/>
  <c r="I5192" i="20"/>
  <c r="I5193" i="20"/>
  <c r="I5194" i="20"/>
  <c r="I5195" i="20"/>
  <c r="I5196" i="20"/>
  <c r="I5197" i="20"/>
  <c r="I5198" i="20"/>
  <c r="I5199" i="20"/>
  <c r="I5200" i="20"/>
  <c r="I5201" i="20"/>
  <c r="I5202" i="20"/>
  <c r="I5203" i="20"/>
  <c r="I5204" i="20"/>
  <c r="I5205" i="20"/>
  <c r="I5206" i="20"/>
  <c r="I5207" i="20"/>
  <c r="I5208" i="20"/>
  <c r="I5209" i="20"/>
  <c r="I5210" i="20"/>
  <c r="I5211" i="20"/>
  <c r="I5212" i="20"/>
  <c r="I5213" i="20"/>
  <c r="I5214" i="20"/>
  <c r="I5215" i="20"/>
  <c r="I5216" i="20"/>
  <c r="I5217" i="20"/>
  <c r="I5218" i="20"/>
  <c r="I5219" i="20"/>
  <c r="I5220" i="20"/>
  <c r="I5221" i="20"/>
  <c r="I5222" i="20"/>
  <c r="I5223" i="20"/>
  <c r="I5224" i="20"/>
  <c r="I5225" i="20"/>
  <c r="I5226" i="20"/>
  <c r="I5227" i="20"/>
  <c r="I5228" i="20"/>
  <c r="I5229" i="20"/>
  <c r="I5230" i="20"/>
  <c r="I5231" i="20"/>
  <c r="I5232" i="20"/>
  <c r="I5233" i="20"/>
  <c r="I5234" i="20"/>
  <c r="I5235" i="20"/>
  <c r="I5236" i="20"/>
  <c r="I5237" i="20"/>
  <c r="I5238" i="20"/>
  <c r="I5239" i="20"/>
  <c r="I5240" i="20"/>
  <c r="I5241" i="20"/>
  <c r="I5242" i="20"/>
  <c r="I5243" i="20"/>
  <c r="I5244" i="20"/>
  <c r="I5245" i="20"/>
  <c r="I5246" i="20"/>
  <c r="I5247" i="20"/>
  <c r="I5248" i="20"/>
  <c r="I5249" i="20"/>
  <c r="I5250" i="20"/>
  <c r="I5251" i="20"/>
  <c r="I5252" i="20"/>
  <c r="I5253" i="20"/>
  <c r="I5254" i="20"/>
  <c r="I5255" i="20"/>
  <c r="I5256" i="20"/>
  <c r="I5257" i="20"/>
  <c r="I5258" i="20"/>
  <c r="I5259" i="20"/>
  <c r="I5260" i="20"/>
  <c r="I5261" i="20"/>
  <c r="I5262" i="20"/>
  <c r="I5263" i="20"/>
  <c r="I5264" i="20"/>
  <c r="I5265" i="20"/>
  <c r="I5266" i="20"/>
  <c r="I5267" i="20"/>
  <c r="I5268" i="20"/>
  <c r="I5269" i="20"/>
  <c r="I5270" i="20"/>
  <c r="I5271" i="20"/>
  <c r="I5272" i="20"/>
  <c r="I5273" i="20"/>
  <c r="I5274" i="20"/>
  <c r="I5275" i="20"/>
  <c r="I5276" i="20"/>
  <c r="I5277" i="20"/>
  <c r="I5278" i="20"/>
  <c r="I5279" i="20"/>
  <c r="I5280" i="20"/>
  <c r="I5281" i="20"/>
  <c r="I5282" i="20"/>
  <c r="I5283" i="20"/>
  <c r="I5284" i="20"/>
  <c r="I5285" i="20"/>
  <c r="I5286" i="20"/>
  <c r="I5287" i="20"/>
  <c r="I5288" i="20"/>
  <c r="I5289" i="20"/>
  <c r="I5290" i="20"/>
  <c r="I5291" i="20"/>
  <c r="I5292" i="20"/>
  <c r="I5293" i="20"/>
  <c r="I5294" i="20"/>
  <c r="I5295" i="20"/>
  <c r="I5296" i="20"/>
  <c r="I5297" i="20"/>
  <c r="I5298" i="20"/>
  <c r="I5299" i="20"/>
  <c r="I5300" i="20"/>
  <c r="I5301" i="20"/>
  <c r="I5302" i="20"/>
  <c r="I5303" i="20"/>
  <c r="I5304" i="20"/>
  <c r="I5305" i="20"/>
  <c r="I5306" i="20"/>
  <c r="I5307" i="20"/>
  <c r="I5308" i="20"/>
  <c r="I5309" i="20"/>
  <c r="I5310" i="20"/>
  <c r="I5311" i="20"/>
  <c r="I5312" i="20"/>
  <c r="I5313" i="20"/>
  <c r="I5314" i="20"/>
  <c r="I5315" i="20"/>
  <c r="I5316" i="20"/>
  <c r="I5317" i="20"/>
  <c r="I5318" i="20"/>
  <c r="I5319" i="20"/>
  <c r="I5320" i="20"/>
  <c r="I5321" i="20"/>
  <c r="I5322" i="20"/>
  <c r="I5323" i="20"/>
  <c r="I5324" i="20"/>
  <c r="I5325" i="20"/>
  <c r="I5326" i="20"/>
  <c r="I5327" i="20"/>
  <c r="I5328" i="20"/>
  <c r="I5329" i="20"/>
  <c r="I5330" i="20"/>
  <c r="I5331" i="20"/>
  <c r="I5332" i="20"/>
  <c r="I5333" i="20"/>
  <c r="I5334" i="20"/>
  <c r="I5335" i="20"/>
  <c r="I5336" i="20"/>
  <c r="I5337" i="20"/>
  <c r="I5338" i="20"/>
  <c r="I5339" i="20"/>
  <c r="I5340" i="20"/>
  <c r="I5341" i="20"/>
  <c r="I5342" i="20"/>
  <c r="I5343" i="20"/>
  <c r="I5344" i="20"/>
  <c r="I5345" i="20"/>
  <c r="I5346" i="20"/>
  <c r="I5347" i="20"/>
  <c r="I5348" i="20"/>
  <c r="I5349" i="20"/>
  <c r="I5350" i="20"/>
  <c r="I5351" i="20"/>
  <c r="I5352" i="20"/>
  <c r="I5353" i="20"/>
  <c r="I5354" i="20"/>
  <c r="I5355" i="20"/>
  <c r="I5356" i="20"/>
  <c r="I5357" i="20"/>
  <c r="I5358" i="20"/>
  <c r="I5359" i="20"/>
  <c r="I5360" i="20"/>
  <c r="I5361" i="20"/>
  <c r="I5362" i="20"/>
  <c r="I5363" i="20"/>
  <c r="I5364" i="20"/>
  <c r="I5365" i="20"/>
  <c r="I5366" i="20"/>
  <c r="I5367" i="20"/>
  <c r="I5368" i="20"/>
  <c r="I5369" i="20"/>
  <c r="I5370" i="20"/>
  <c r="I5371" i="20"/>
  <c r="I5372" i="20"/>
  <c r="I5373" i="20"/>
  <c r="I5374" i="20"/>
  <c r="I5375" i="20"/>
  <c r="I5376" i="20"/>
  <c r="I5377" i="20"/>
  <c r="I5378" i="20"/>
  <c r="I5379" i="20"/>
  <c r="I5380" i="20"/>
  <c r="I5381" i="20"/>
  <c r="I5382" i="20"/>
  <c r="I5383" i="20"/>
  <c r="I5384" i="20"/>
  <c r="I5385" i="20"/>
  <c r="I5386" i="20"/>
  <c r="I5387" i="20"/>
  <c r="I5388" i="20"/>
  <c r="I5389" i="20"/>
  <c r="I5390" i="20"/>
  <c r="I5391" i="20"/>
  <c r="I5392" i="20"/>
  <c r="I5393" i="20"/>
  <c r="I5394" i="20"/>
  <c r="I5395" i="20"/>
  <c r="I5396" i="20"/>
  <c r="I5397" i="20"/>
  <c r="I5398" i="20"/>
  <c r="I5399" i="20"/>
  <c r="I5400" i="20"/>
  <c r="I5401" i="20"/>
  <c r="I5402" i="20"/>
  <c r="I5403" i="20"/>
  <c r="I5404" i="20"/>
  <c r="I5405" i="20"/>
  <c r="I5406" i="20"/>
  <c r="I5407" i="20"/>
  <c r="I5408" i="20"/>
  <c r="I5409" i="20"/>
  <c r="I5410" i="20"/>
  <c r="I5411" i="20"/>
  <c r="I5412" i="20"/>
  <c r="I5413" i="20"/>
  <c r="I5414" i="20"/>
  <c r="I5415" i="20"/>
  <c r="I5416" i="20"/>
  <c r="I5417" i="20"/>
  <c r="I5418" i="20"/>
  <c r="I5419" i="20"/>
  <c r="I5420" i="20"/>
  <c r="I5421" i="20"/>
  <c r="I5422" i="20"/>
  <c r="I5423" i="20"/>
  <c r="I5424" i="20"/>
  <c r="I5425" i="20"/>
  <c r="I5426" i="20"/>
  <c r="I5427" i="20"/>
  <c r="I5428" i="20"/>
  <c r="I5429" i="20"/>
  <c r="I5430" i="20"/>
  <c r="I5431" i="20"/>
  <c r="I5432" i="20"/>
  <c r="I5433" i="20"/>
  <c r="I5434" i="20"/>
  <c r="I5435" i="20"/>
  <c r="I5436" i="20"/>
  <c r="I5437" i="20"/>
  <c r="I5438" i="20"/>
  <c r="I5439" i="20"/>
  <c r="I5440" i="20"/>
  <c r="I5441" i="20"/>
  <c r="I5442" i="20"/>
  <c r="I5443" i="20"/>
  <c r="I5444" i="20"/>
  <c r="I5445" i="20"/>
  <c r="I5446" i="20"/>
  <c r="I5447" i="20"/>
  <c r="I5448" i="20"/>
  <c r="I5449" i="20"/>
  <c r="I5450" i="20"/>
  <c r="I5451" i="20"/>
  <c r="I5452" i="20"/>
  <c r="I5453" i="20"/>
  <c r="I5454" i="20"/>
  <c r="I5455" i="20"/>
  <c r="I5456" i="20"/>
  <c r="I5457" i="20"/>
  <c r="I5458" i="20"/>
  <c r="I5459" i="20"/>
  <c r="I5460" i="20"/>
  <c r="I5461" i="20"/>
  <c r="I5462" i="20"/>
  <c r="I5463" i="20"/>
  <c r="I5464" i="20"/>
  <c r="I5465" i="20"/>
  <c r="I5466" i="20"/>
  <c r="I5467" i="20"/>
  <c r="I5468" i="20"/>
  <c r="I5469" i="20"/>
  <c r="I5470" i="20"/>
  <c r="I5471" i="20"/>
  <c r="I5472" i="20"/>
  <c r="I5473" i="20"/>
  <c r="I5474" i="20"/>
  <c r="I5475" i="20"/>
  <c r="I5476" i="20"/>
  <c r="I5477" i="20"/>
  <c r="I5478" i="20"/>
  <c r="I5479" i="20"/>
  <c r="I5480" i="20"/>
  <c r="I5481" i="20"/>
  <c r="I5482" i="20"/>
  <c r="I5483" i="20"/>
  <c r="I5484" i="20"/>
  <c r="I5485" i="20"/>
  <c r="I5486" i="20"/>
  <c r="I5487" i="20"/>
  <c r="I5488" i="20"/>
  <c r="I5489" i="20"/>
  <c r="I5490" i="20"/>
  <c r="I5491" i="20"/>
  <c r="I5492" i="20"/>
  <c r="I5493" i="20"/>
  <c r="I5494" i="20"/>
  <c r="I5495" i="20"/>
  <c r="I5496" i="20"/>
  <c r="I5497" i="20"/>
  <c r="I5498" i="20"/>
  <c r="I5499" i="20"/>
  <c r="I5500" i="20"/>
  <c r="I5501" i="20"/>
  <c r="I5502" i="20"/>
  <c r="I5503" i="20"/>
  <c r="I5504" i="20"/>
  <c r="I5505" i="20"/>
  <c r="I5506" i="20"/>
  <c r="I5507" i="20"/>
  <c r="I5508" i="20"/>
  <c r="I5509" i="20"/>
  <c r="I5510" i="20"/>
  <c r="I5511" i="20"/>
  <c r="I5512" i="20"/>
  <c r="I5513" i="20"/>
  <c r="I5514" i="20"/>
  <c r="I5515" i="20"/>
  <c r="I5516" i="20"/>
  <c r="I5517" i="20"/>
  <c r="I5518" i="20"/>
  <c r="I5519" i="20"/>
  <c r="I5520" i="20"/>
  <c r="I5521" i="20"/>
  <c r="I5522" i="20"/>
  <c r="I5523" i="20"/>
  <c r="I5524" i="20"/>
  <c r="I5525" i="20"/>
  <c r="I5526" i="20"/>
  <c r="I5527" i="20"/>
  <c r="I5528" i="20"/>
  <c r="I5529" i="20"/>
  <c r="I5530" i="20"/>
  <c r="I5531" i="20"/>
  <c r="I5532" i="20"/>
  <c r="I5533" i="20"/>
  <c r="I5534" i="20"/>
  <c r="I5535" i="20"/>
  <c r="I5536" i="20"/>
  <c r="I5537" i="20"/>
  <c r="I5538" i="20"/>
  <c r="I5539" i="20"/>
  <c r="I5540" i="20"/>
  <c r="I5541" i="20"/>
  <c r="I5542" i="20"/>
  <c r="I5543" i="20"/>
  <c r="I5544" i="20"/>
  <c r="I5545" i="20"/>
  <c r="I5546" i="20"/>
  <c r="I5547" i="20"/>
  <c r="I5548" i="20"/>
  <c r="I5549" i="20"/>
  <c r="I5550" i="20"/>
  <c r="I5551" i="20"/>
  <c r="I5552" i="20"/>
  <c r="I5553" i="20"/>
  <c r="I5554" i="20"/>
  <c r="I5555" i="20"/>
  <c r="I5556" i="20"/>
  <c r="I5557" i="20"/>
  <c r="I5558" i="20"/>
  <c r="I5559" i="20"/>
  <c r="I5560" i="20"/>
  <c r="I5561" i="20"/>
  <c r="I5562" i="20"/>
  <c r="I5563" i="20"/>
  <c r="I5564" i="20"/>
  <c r="I5565" i="20"/>
  <c r="I5566" i="20"/>
  <c r="I5567" i="20"/>
  <c r="I5568" i="20"/>
  <c r="I5569" i="20"/>
  <c r="I5570" i="20"/>
  <c r="I5571" i="20"/>
  <c r="I5572" i="20"/>
  <c r="I5573" i="20"/>
  <c r="I5574" i="20"/>
  <c r="I5575" i="20"/>
  <c r="I5576" i="20"/>
  <c r="I5577" i="20"/>
  <c r="I5578" i="20"/>
  <c r="I5579" i="20"/>
  <c r="I5580" i="20"/>
  <c r="I5581" i="20"/>
  <c r="I5582" i="20"/>
  <c r="I5583" i="20"/>
  <c r="I5584" i="20"/>
  <c r="I5585" i="20"/>
  <c r="I5586" i="20"/>
  <c r="I5587" i="20"/>
  <c r="I5588" i="20"/>
  <c r="I5589" i="20"/>
  <c r="I5590" i="20"/>
  <c r="I5591" i="20"/>
  <c r="I5592" i="20"/>
  <c r="I5593" i="20"/>
  <c r="I5594" i="20"/>
  <c r="I5595" i="20"/>
  <c r="I5596" i="20"/>
  <c r="I5597" i="20"/>
  <c r="I5598" i="20"/>
  <c r="I5599" i="20"/>
  <c r="I5600" i="20"/>
  <c r="I5601" i="20"/>
  <c r="I5602" i="20"/>
  <c r="I5603" i="20"/>
  <c r="I5604" i="20"/>
  <c r="I5605" i="20"/>
  <c r="I5606" i="20"/>
  <c r="I5607" i="20"/>
  <c r="I5608" i="20"/>
  <c r="I5609" i="20"/>
  <c r="I5610" i="20"/>
  <c r="I5611" i="20"/>
  <c r="I5612" i="20"/>
  <c r="I5613" i="20"/>
  <c r="I5614" i="20"/>
  <c r="I5615" i="20"/>
  <c r="I5616" i="20"/>
  <c r="I5617" i="20"/>
  <c r="I5618" i="20"/>
  <c r="I5619" i="20"/>
  <c r="I5620" i="20"/>
  <c r="I5621" i="20"/>
  <c r="I5622" i="20"/>
  <c r="I5623" i="20"/>
  <c r="I5624" i="20"/>
  <c r="I5625" i="20"/>
  <c r="I5626" i="20"/>
  <c r="I5627" i="20"/>
  <c r="I5628" i="20"/>
  <c r="I5629" i="20"/>
  <c r="I5630" i="20"/>
  <c r="I5631" i="20"/>
  <c r="I5632" i="20"/>
  <c r="I5633" i="20"/>
  <c r="I5634" i="20"/>
  <c r="I5635" i="20"/>
  <c r="I5636" i="20"/>
  <c r="I5637" i="20"/>
  <c r="I5638" i="20"/>
  <c r="I5639" i="20"/>
  <c r="I5640" i="20"/>
  <c r="I5641" i="20"/>
  <c r="I5642" i="20"/>
  <c r="I5643" i="20"/>
  <c r="I5644" i="20"/>
  <c r="I5645" i="20"/>
  <c r="I5646" i="20"/>
  <c r="I5647" i="20"/>
  <c r="I5648" i="20"/>
  <c r="I5649" i="20"/>
  <c r="I5650" i="20"/>
  <c r="I5651" i="20"/>
  <c r="I5652" i="20"/>
  <c r="I5653" i="20"/>
  <c r="I5654" i="20"/>
  <c r="I5655" i="20"/>
  <c r="I5656" i="20"/>
  <c r="I5657" i="20"/>
  <c r="I5658" i="20"/>
  <c r="I5659" i="20"/>
  <c r="I5660" i="20"/>
  <c r="I5661" i="20"/>
  <c r="I5662" i="20"/>
  <c r="I5663" i="20"/>
  <c r="I5664" i="20"/>
  <c r="I5665" i="20"/>
  <c r="I5666" i="20"/>
  <c r="I5667" i="20"/>
  <c r="I5668" i="20"/>
  <c r="I5669" i="20"/>
  <c r="I5670" i="20"/>
  <c r="I5671" i="20"/>
  <c r="I5672" i="20"/>
  <c r="I5673" i="20"/>
  <c r="I5674" i="20"/>
  <c r="I5675" i="20"/>
  <c r="I5676" i="20"/>
  <c r="I5677" i="20"/>
  <c r="I5678" i="20"/>
  <c r="I5679" i="20"/>
  <c r="I5680" i="20"/>
  <c r="I5681" i="20"/>
  <c r="I5682" i="20"/>
  <c r="I5683" i="20"/>
  <c r="I5684" i="20"/>
  <c r="I5685" i="20"/>
  <c r="I5686" i="20"/>
  <c r="I5687" i="20"/>
  <c r="I5688" i="20"/>
  <c r="I5689" i="20"/>
  <c r="I5690" i="20"/>
  <c r="I5691" i="20"/>
  <c r="I5692" i="20"/>
  <c r="I5693" i="20"/>
  <c r="I5694" i="20"/>
  <c r="I5695" i="20"/>
  <c r="I5696" i="20"/>
  <c r="I5697" i="20"/>
  <c r="I5698" i="20"/>
  <c r="I5699" i="20"/>
  <c r="I5700" i="20"/>
  <c r="I5701" i="20"/>
  <c r="I5702" i="20"/>
  <c r="I5703" i="20"/>
  <c r="I5704" i="20"/>
  <c r="I5705" i="20"/>
  <c r="I5706" i="20"/>
  <c r="I5707" i="20"/>
  <c r="I5708" i="20"/>
  <c r="I5709" i="20"/>
  <c r="I5710" i="20"/>
  <c r="I5711" i="20"/>
  <c r="I5712" i="20"/>
  <c r="I5713" i="20"/>
  <c r="I5714" i="20"/>
  <c r="I5715" i="20"/>
  <c r="I5716" i="20"/>
  <c r="I5717" i="20"/>
  <c r="I5718" i="20"/>
  <c r="I5719" i="20"/>
  <c r="I5720" i="20"/>
  <c r="I5721" i="20"/>
  <c r="I5722" i="20"/>
  <c r="I5723" i="20"/>
  <c r="I5724" i="20"/>
  <c r="I5725" i="20"/>
  <c r="I5726" i="20"/>
  <c r="I5727" i="20"/>
  <c r="I5728" i="20"/>
  <c r="I5729" i="20"/>
  <c r="I5730" i="20"/>
  <c r="I5731" i="20"/>
  <c r="I5732" i="20"/>
  <c r="I5733" i="20"/>
  <c r="I5734" i="20"/>
  <c r="I5735" i="20"/>
  <c r="I5736" i="20"/>
  <c r="I5737" i="20"/>
  <c r="I5738" i="20"/>
  <c r="I5739" i="20"/>
  <c r="I5740" i="20"/>
  <c r="I5741" i="20"/>
  <c r="I5742" i="20"/>
  <c r="I5743" i="20"/>
  <c r="I5744" i="20"/>
  <c r="I5745" i="20"/>
  <c r="I5746" i="20"/>
  <c r="I5747" i="20"/>
  <c r="I5748" i="20"/>
  <c r="I5749" i="20"/>
  <c r="I5750" i="20"/>
  <c r="I5751" i="20"/>
  <c r="I5752" i="20"/>
  <c r="I5753" i="20"/>
  <c r="I5754" i="20"/>
  <c r="I5755" i="20"/>
  <c r="I5756" i="20"/>
  <c r="I5757" i="20"/>
  <c r="I5758" i="20"/>
  <c r="I5759" i="20"/>
  <c r="I5760" i="20"/>
  <c r="I5761" i="20"/>
  <c r="I5762" i="20"/>
  <c r="I5763" i="20"/>
  <c r="I5764" i="20"/>
  <c r="I5765" i="20"/>
  <c r="I5766" i="20"/>
  <c r="I5767" i="20"/>
  <c r="I5768" i="20"/>
  <c r="I5769" i="20"/>
  <c r="I5770" i="20"/>
  <c r="I5771" i="20"/>
  <c r="I5772" i="20"/>
  <c r="I5773" i="20"/>
  <c r="I5774" i="20"/>
  <c r="I5775" i="20"/>
  <c r="I5776" i="20"/>
  <c r="I5777" i="20"/>
  <c r="I5778" i="20"/>
  <c r="I5779" i="20"/>
  <c r="I5780" i="20"/>
  <c r="I5781" i="20"/>
  <c r="I5782" i="20"/>
  <c r="I5783" i="20"/>
  <c r="I5784" i="20"/>
  <c r="I5785" i="20"/>
  <c r="I5786" i="20"/>
  <c r="I5787" i="20"/>
  <c r="I5788" i="20"/>
  <c r="I5789" i="20"/>
  <c r="I5790" i="20"/>
  <c r="I5791" i="20"/>
  <c r="I5792" i="20"/>
  <c r="I5793" i="20"/>
  <c r="I5794" i="20"/>
  <c r="I5795" i="20"/>
  <c r="I5796" i="20"/>
  <c r="I5797" i="20"/>
  <c r="I5798" i="20"/>
  <c r="I5799" i="20"/>
  <c r="I5800" i="20"/>
  <c r="I5801" i="20"/>
  <c r="I5802" i="20"/>
  <c r="I5803" i="20"/>
  <c r="I5804" i="20"/>
  <c r="I5805" i="20"/>
  <c r="I5806" i="20"/>
  <c r="I5807" i="20"/>
  <c r="I5808" i="20"/>
  <c r="I5809" i="20"/>
  <c r="I5810" i="20"/>
  <c r="I5811" i="20"/>
  <c r="I5812" i="20"/>
  <c r="I5813" i="20"/>
  <c r="I5814" i="20"/>
  <c r="I5815" i="20"/>
  <c r="I5816" i="20"/>
  <c r="I5817" i="20"/>
  <c r="I5818" i="20"/>
  <c r="I5819" i="20"/>
  <c r="I5820" i="20"/>
  <c r="I5821" i="20"/>
  <c r="I5822" i="20"/>
  <c r="I5823" i="20"/>
  <c r="I5824" i="20"/>
  <c r="I5825" i="20"/>
  <c r="I5826" i="20"/>
  <c r="I5827" i="20"/>
  <c r="I5828" i="20"/>
  <c r="I5829" i="20"/>
  <c r="I5830" i="20"/>
  <c r="I5831" i="20"/>
  <c r="I5832" i="20"/>
  <c r="I5833" i="20"/>
  <c r="I5834" i="20"/>
  <c r="I5835" i="20"/>
  <c r="I5836" i="20"/>
  <c r="I5837" i="20"/>
  <c r="I5838" i="20"/>
  <c r="I5839" i="20"/>
  <c r="I5840" i="20"/>
  <c r="I5841" i="20"/>
  <c r="I5842" i="20"/>
  <c r="I5843" i="20"/>
  <c r="I5844" i="20"/>
  <c r="I5845" i="20"/>
  <c r="I5846" i="20"/>
  <c r="I5847" i="20"/>
  <c r="I5848" i="20"/>
  <c r="I5849" i="20"/>
  <c r="I5850" i="20"/>
  <c r="I5851" i="20"/>
  <c r="I5852" i="20"/>
  <c r="I5853" i="20"/>
  <c r="I5854" i="20"/>
  <c r="I5855" i="20"/>
  <c r="I5856" i="20"/>
  <c r="I5857" i="20"/>
  <c r="I5858" i="20"/>
  <c r="I5859" i="20"/>
  <c r="I5860" i="20"/>
  <c r="I5861" i="20"/>
  <c r="I5862" i="20"/>
  <c r="I5863" i="20"/>
  <c r="I5864" i="20"/>
  <c r="I5865" i="20"/>
  <c r="I5866" i="20"/>
  <c r="I5867" i="20"/>
  <c r="I5868" i="20"/>
  <c r="I5869" i="20"/>
  <c r="I5870" i="20"/>
  <c r="I5871" i="20"/>
  <c r="I5872" i="20"/>
  <c r="I5873" i="20"/>
  <c r="I5874" i="20"/>
  <c r="I5875" i="20"/>
  <c r="I5876" i="20"/>
  <c r="I5877" i="20"/>
  <c r="I5878" i="20"/>
  <c r="I5879" i="20"/>
  <c r="I5880" i="20"/>
  <c r="I5881" i="20"/>
  <c r="I5882" i="20"/>
  <c r="I5883" i="20"/>
  <c r="I5884" i="20"/>
  <c r="I5885" i="20"/>
  <c r="I5886" i="20"/>
  <c r="I5887" i="20"/>
  <c r="I5888" i="20"/>
  <c r="I5889" i="20"/>
  <c r="I5890" i="20"/>
  <c r="I5891" i="20"/>
  <c r="I5892" i="20"/>
  <c r="I5893" i="20"/>
  <c r="I5894" i="20"/>
  <c r="I5895" i="20"/>
  <c r="I5896" i="20"/>
  <c r="I5897" i="20"/>
  <c r="I5898" i="20"/>
  <c r="I5899" i="20"/>
  <c r="I5900" i="20"/>
  <c r="I5901" i="20"/>
  <c r="I5902" i="20"/>
  <c r="I5903" i="20"/>
  <c r="I5904" i="20"/>
  <c r="I5905" i="20"/>
  <c r="I5906" i="20"/>
  <c r="I5907" i="20"/>
  <c r="I5908" i="20"/>
  <c r="I5909" i="20"/>
  <c r="I5910" i="20"/>
  <c r="I5911" i="20"/>
  <c r="I5912" i="20"/>
  <c r="I5913" i="20"/>
  <c r="I5914" i="20"/>
  <c r="I5915" i="20"/>
  <c r="I5916" i="20"/>
  <c r="I5917" i="20"/>
  <c r="I5918" i="20"/>
  <c r="I5919" i="20"/>
  <c r="I5920" i="20"/>
  <c r="I5921" i="20"/>
  <c r="I5922" i="20"/>
  <c r="I5923" i="20"/>
  <c r="I5924" i="20"/>
  <c r="I5925" i="20"/>
  <c r="I5926" i="20"/>
  <c r="I5927" i="20"/>
  <c r="I5928" i="20"/>
  <c r="I5929" i="20"/>
  <c r="I5930" i="20"/>
  <c r="I5931" i="20"/>
  <c r="I5932" i="20"/>
  <c r="I5933" i="20"/>
  <c r="I5934" i="20"/>
  <c r="I5935" i="20"/>
  <c r="I5936" i="20"/>
  <c r="I5937" i="20"/>
  <c r="I5938" i="20"/>
  <c r="I5939" i="20"/>
  <c r="I5940" i="20"/>
  <c r="I5941" i="20"/>
  <c r="I5942" i="20"/>
  <c r="I5943" i="20"/>
  <c r="I5944" i="20"/>
  <c r="I5945" i="20"/>
  <c r="I5946" i="20"/>
  <c r="I5947" i="20"/>
  <c r="I5948" i="20"/>
  <c r="I5949" i="20"/>
  <c r="I5950" i="20"/>
  <c r="I5951" i="20"/>
  <c r="I5952" i="20"/>
  <c r="I5953" i="20"/>
  <c r="I5954" i="20"/>
  <c r="I5955" i="20"/>
  <c r="I5956" i="20"/>
  <c r="I5957" i="20"/>
  <c r="I5958" i="20"/>
  <c r="I5959" i="20"/>
  <c r="I5960" i="20"/>
  <c r="I5961" i="20"/>
  <c r="I5962" i="20"/>
  <c r="I5963" i="20"/>
  <c r="I5964" i="20"/>
  <c r="I5965" i="20"/>
  <c r="I5966" i="20"/>
  <c r="I5967" i="20"/>
  <c r="I5968" i="20"/>
  <c r="I5969" i="20"/>
  <c r="I5970" i="20"/>
  <c r="I5971" i="20"/>
  <c r="I5972" i="20"/>
  <c r="I5973" i="20"/>
  <c r="I5974" i="20"/>
  <c r="I5975" i="20"/>
  <c r="I5976" i="20"/>
  <c r="I5977" i="20"/>
  <c r="I5978" i="20"/>
  <c r="I5979" i="20"/>
  <c r="I5980" i="20"/>
  <c r="I5981" i="20"/>
  <c r="I5982" i="20"/>
  <c r="I5983" i="20"/>
  <c r="I5984" i="20"/>
  <c r="I5985" i="20"/>
  <c r="I5986" i="20"/>
  <c r="I5987" i="20"/>
  <c r="I5988" i="20"/>
  <c r="I5989" i="20"/>
  <c r="I5990" i="20"/>
  <c r="I5991" i="20"/>
  <c r="I5992" i="20"/>
  <c r="I5993" i="20"/>
  <c r="I5994" i="20"/>
  <c r="I5995" i="20"/>
  <c r="I5996" i="20"/>
  <c r="I5997" i="20"/>
  <c r="I5998" i="20"/>
  <c r="I5999" i="20"/>
  <c r="I6000" i="20"/>
  <c r="I6001" i="20"/>
  <c r="I6002" i="20"/>
  <c r="I6003" i="20"/>
  <c r="I6004" i="20"/>
  <c r="I6005" i="20"/>
  <c r="I6006" i="20"/>
  <c r="I6007" i="20"/>
  <c r="I6008" i="20"/>
  <c r="I6009" i="20"/>
  <c r="I6010" i="20"/>
  <c r="I6011" i="20"/>
  <c r="I6012" i="20"/>
  <c r="I6013" i="20"/>
  <c r="I6014" i="20"/>
  <c r="I6015" i="20"/>
  <c r="I6016" i="20"/>
  <c r="I6017" i="20"/>
  <c r="I6018" i="20"/>
  <c r="I6019" i="20"/>
  <c r="I6020" i="20"/>
  <c r="I6021" i="20"/>
  <c r="I6022" i="20"/>
  <c r="I6023" i="20"/>
  <c r="I6024" i="20"/>
  <c r="I6025" i="20"/>
  <c r="I6026" i="20"/>
  <c r="I6027" i="20"/>
  <c r="I6028" i="20"/>
  <c r="I6029" i="20"/>
  <c r="I6030" i="20"/>
  <c r="I6031" i="20"/>
  <c r="I6032" i="20"/>
  <c r="I6033" i="20"/>
  <c r="I6034" i="20"/>
  <c r="I6035" i="20"/>
  <c r="I6036" i="20"/>
  <c r="I6037" i="20"/>
  <c r="I6038" i="20"/>
  <c r="I6039" i="20"/>
  <c r="I6040" i="20"/>
  <c r="I6041" i="20"/>
  <c r="I6042" i="20"/>
  <c r="I6043" i="20"/>
  <c r="I6044" i="20"/>
  <c r="I6045" i="20"/>
  <c r="I6046" i="20"/>
  <c r="I6047" i="20"/>
  <c r="I6048" i="20"/>
  <c r="I6049" i="20"/>
  <c r="I6050" i="20"/>
  <c r="I6051" i="20"/>
  <c r="I6052" i="20"/>
  <c r="I6053" i="20"/>
  <c r="I6054" i="20"/>
  <c r="I6055" i="20"/>
  <c r="I6056" i="20"/>
  <c r="I6057" i="20"/>
  <c r="I6058" i="20"/>
  <c r="I6059" i="20"/>
  <c r="I6060" i="20"/>
  <c r="I6061" i="20"/>
  <c r="I6062" i="20"/>
  <c r="I6063" i="20"/>
  <c r="I6064" i="20"/>
  <c r="I6065" i="20"/>
  <c r="I6066" i="20"/>
  <c r="I6067" i="20"/>
  <c r="I6068" i="20"/>
  <c r="I6069" i="20"/>
  <c r="I6070" i="20"/>
  <c r="I6071" i="20"/>
  <c r="I6072" i="20"/>
  <c r="I6073" i="20"/>
  <c r="I6074" i="20"/>
  <c r="I6075" i="20"/>
  <c r="I6076" i="20"/>
  <c r="I6077" i="20"/>
  <c r="I6078" i="20"/>
  <c r="I6079" i="20"/>
  <c r="I6080" i="20"/>
  <c r="I6081" i="20"/>
  <c r="I6082" i="20"/>
  <c r="I6083" i="20"/>
  <c r="I6084" i="20"/>
  <c r="I6085" i="20"/>
  <c r="I6086" i="20"/>
  <c r="I6087" i="20"/>
  <c r="I6088" i="20"/>
  <c r="I6089" i="20"/>
  <c r="I6090" i="20"/>
  <c r="I6091" i="20"/>
  <c r="I6092" i="20"/>
  <c r="I6093" i="20"/>
  <c r="I6094" i="20"/>
  <c r="I6095" i="20"/>
  <c r="I6096" i="20"/>
  <c r="I6097" i="20"/>
  <c r="I6098" i="20"/>
  <c r="I6099" i="20"/>
  <c r="I6100" i="20"/>
  <c r="I6101" i="20"/>
  <c r="I6102" i="20"/>
  <c r="I6103" i="20"/>
  <c r="I6104" i="20"/>
  <c r="I6105" i="20"/>
  <c r="I6106" i="20"/>
  <c r="I6107" i="20"/>
  <c r="I6108" i="20"/>
  <c r="I6109" i="20"/>
  <c r="I6110" i="20"/>
  <c r="I6111" i="20"/>
  <c r="I6112" i="20"/>
  <c r="I6113" i="20"/>
  <c r="I6114" i="20"/>
  <c r="I6115" i="20"/>
  <c r="I6116" i="20"/>
  <c r="I6117" i="20"/>
  <c r="I6118" i="20"/>
  <c r="I6119" i="20"/>
  <c r="I6120" i="20"/>
  <c r="I6121" i="20"/>
  <c r="I6122" i="20"/>
  <c r="I6123" i="20"/>
  <c r="I6124" i="20"/>
  <c r="I6125" i="20"/>
  <c r="I6126" i="20"/>
  <c r="I6127" i="20"/>
  <c r="I6128" i="20"/>
  <c r="I6129" i="20"/>
  <c r="I6130" i="20"/>
  <c r="I6131" i="20"/>
  <c r="I6132" i="20"/>
  <c r="I6133" i="20"/>
  <c r="I6134" i="20"/>
  <c r="I6135" i="20"/>
  <c r="I6136" i="20"/>
  <c r="I6137" i="20"/>
  <c r="I6138" i="20"/>
  <c r="I6139" i="20"/>
  <c r="I6140" i="20"/>
  <c r="I6141" i="20"/>
  <c r="I6142" i="20"/>
  <c r="I6143" i="20"/>
  <c r="I6144" i="20"/>
  <c r="I6145" i="20"/>
  <c r="I6146" i="20"/>
  <c r="I6147" i="20"/>
  <c r="I6148" i="20"/>
  <c r="I6149" i="20"/>
  <c r="I6150" i="20"/>
  <c r="I6151" i="20"/>
  <c r="I6152" i="20"/>
  <c r="I6153" i="20"/>
  <c r="I6154" i="20"/>
  <c r="I6155" i="20"/>
  <c r="I6156" i="20"/>
  <c r="I6157" i="20"/>
  <c r="I6158" i="20"/>
  <c r="I6159" i="20"/>
  <c r="I6160" i="20"/>
  <c r="I6161" i="20"/>
  <c r="I6162" i="20"/>
  <c r="I6163" i="20"/>
  <c r="I6164" i="20"/>
  <c r="I6165" i="20"/>
  <c r="I6166" i="20"/>
  <c r="I6167" i="20"/>
  <c r="I6168" i="20"/>
  <c r="I6169" i="20"/>
  <c r="I6170" i="20"/>
  <c r="I6171" i="20"/>
  <c r="I6172" i="20"/>
  <c r="I6173" i="20"/>
  <c r="I6174" i="20"/>
  <c r="I6175" i="20"/>
  <c r="I6176" i="20"/>
  <c r="I6177" i="20"/>
  <c r="I6178" i="20"/>
  <c r="I6179" i="20"/>
  <c r="I6180" i="20"/>
  <c r="I6181" i="20"/>
  <c r="I6182" i="20"/>
  <c r="I6183" i="20"/>
  <c r="I6184" i="20"/>
  <c r="I6185" i="20"/>
  <c r="I6186" i="20"/>
  <c r="I6187" i="20"/>
  <c r="I6188" i="20"/>
  <c r="I6189" i="20"/>
  <c r="I6190" i="20"/>
  <c r="I6191" i="20"/>
  <c r="I6192" i="20"/>
  <c r="I6193" i="20"/>
  <c r="I6194" i="20"/>
  <c r="I6195" i="20"/>
  <c r="I6196" i="20"/>
  <c r="I6197" i="20"/>
  <c r="I6198" i="20"/>
  <c r="I6199" i="20"/>
  <c r="I6200" i="20"/>
  <c r="I6201" i="20"/>
  <c r="I6202" i="20"/>
  <c r="I6203" i="20"/>
  <c r="I6204" i="20"/>
  <c r="I6205" i="20"/>
  <c r="I6206" i="20"/>
  <c r="I6207" i="20"/>
  <c r="I6208" i="20"/>
  <c r="I6209" i="20"/>
  <c r="I6210" i="20"/>
  <c r="I6211" i="20"/>
  <c r="I6212" i="20"/>
  <c r="I6213" i="20"/>
  <c r="I6214" i="20"/>
  <c r="I6215" i="20"/>
  <c r="I6216" i="20"/>
  <c r="I6217" i="20"/>
  <c r="I6218" i="20"/>
  <c r="I6219" i="20"/>
  <c r="I6220" i="20"/>
  <c r="I6221" i="20"/>
  <c r="I6222" i="20"/>
  <c r="I6223" i="20"/>
  <c r="I6224" i="20"/>
  <c r="I6225" i="20"/>
  <c r="I6226" i="20"/>
  <c r="I6227" i="20"/>
  <c r="I6228" i="20"/>
  <c r="I6229" i="20"/>
  <c r="I6230" i="20"/>
  <c r="I6231" i="20"/>
  <c r="I6232" i="20"/>
  <c r="I6233" i="20"/>
  <c r="I6234" i="20"/>
  <c r="I6235" i="20"/>
  <c r="I6236" i="20"/>
  <c r="I6237" i="20"/>
  <c r="I6238" i="20"/>
  <c r="I6239" i="20"/>
  <c r="I6240" i="20"/>
  <c r="I6241" i="20"/>
  <c r="I6242" i="20"/>
  <c r="I6243" i="20"/>
  <c r="I6244" i="20"/>
  <c r="I6245" i="20"/>
  <c r="I6246" i="20"/>
  <c r="I6247" i="20"/>
  <c r="I6248" i="20"/>
  <c r="I6249" i="20"/>
  <c r="I6250" i="20"/>
  <c r="I6251" i="20"/>
  <c r="I6252" i="20"/>
  <c r="I6253" i="20"/>
  <c r="I6254" i="20"/>
  <c r="I6255" i="20"/>
  <c r="I6256" i="20"/>
  <c r="I6257" i="20"/>
  <c r="I6258" i="20"/>
  <c r="I6259" i="20"/>
  <c r="I6260" i="20"/>
  <c r="I6261" i="20"/>
  <c r="I6262" i="20"/>
  <c r="I6263" i="20"/>
  <c r="I6264" i="20"/>
  <c r="I6265" i="20"/>
  <c r="I6266" i="20"/>
  <c r="I6267" i="20"/>
  <c r="I6268" i="20"/>
  <c r="I6269" i="20"/>
  <c r="I6270" i="20"/>
  <c r="I6271" i="20"/>
  <c r="I6272" i="20"/>
  <c r="I6273" i="20"/>
  <c r="I6274" i="20"/>
  <c r="I6275" i="20"/>
  <c r="I6276" i="20"/>
  <c r="I6277" i="20"/>
  <c r="I6278" i="20"/>
  <c r="I6279" i="20"/>
  <c r="I6280" i="20"/>
  <c r="I6281" i="20"/>
  <c r="I6282" i="20"/>
  <c r="I6283" i="20"/>
  <c r="I6284" i="20"/>
  <c r="I6285" i="20"/>
  <c r="I6286" i="20"/>
  <c r="I6287" i="20"/>
  <c r="I6288" i="20"/>
  <c r="I6289" i="20"/>
  <c r="I6290" i="20"/>
  <c r="I6291" i="20"/>
  <c r="I6292" i="20"/>
  <c r="I6293" i="20"/>
  <c r="I6294" i="20"/>
  <c r="I6295" i="20"/>
  <c r="I6296" i="20"/>
  <c r="I6297" i="20"/>
  <c r="I6298" i="20"/>
  <c r="I6299" i="20"/>
  <c r="I6300" i="20"/>
  <c r="I6301" i="20"/>
  <c r="I6302" i="20"/>
  <c r="I6303" i="20"/>
  <c r="I6304" i="20"/>
  <c r="I6305" i="20"/>
  <c r="I6306" i="20"/>
  <c r="I6307" i="20"/>
  <c r="I6308" i="20"/>
  <c r="I6309" i="20"/>
  <c r="I6310" i="20"/>
  <c r="I6311" i="20"/>
  <c r="I6312" i="20"/>
  <c r="I6313" i="20"/>
  <c r="I6314" i="20"/>
  <c r="I6315" i="20"/>
  <c r="I6316" i="20"/>
  <c r="I6317" i="20"/>
  <c r="I6318" i="20"/>
  <c r="I6319" i="20"/>
  <c r="I6320" i="20"/>
  <c r="I6321" i="20"/>
  <c r="I6322" i="20"/>
  <c r="I6323" i="20"/>
  <c r="I6324" i="20"/>
  <c r="I6325" i="20"/>
  <c r="I6326" i="20"/>
  <c r="I6327" i="20"/>
  <c r="I6328" i="20"/>
  <c r="I6329" i="20"/>
  <c r="I6330" i="20"/>
  <c r="I6331" i="20"/>
  <c r="I6332" i="20"/>
  <c r="I6333" i="20"/>
  <c r="I6334" i="20"/>
  <c r="I6335" i="20"/>
  <c r="I6336" i="20"/>
  <c r="I6337" i="20"/>
  <c r="I6338" i="20"/>
  <c r="I6339" i="20"/>
  <c r="I6340" i="20"/>
  <c r="I6341" i="20"/>
  <c r="I6342" i="20"/>
  <c r="I6343" i="20"/>
  <c r="I6344" i="20"/>
  <c r="I6345" i="20"/>
  <c r="I6346" i="20"/>
  <c r="I6347" i="20"/>
  <c r="I6348" i="20"/>
  <c r="I6349" i="20"/>
  <c r="I6350" i="20"/>
  <c r="I6351" i="20"/>
  <c r="I6352" i="20"/>
  <c r="I6353" i="20"/>
  <c r="I6354" i="20"/>
  <c r="I6355" i="20"/>
  <c r="I6356" i="20"/>
  <c r="I6357" i="20"/>
  <c r="I6358" i="20"/>
  <c r="I6359" i="20"/>
  <c r="I6360" i="20"/>
  <c r="I6361" i="20"/>
  <c r="I6362" i="20"/>
  <c r="I6363" i="20"/>
  <c r="I6364" i="20"/>
  <c r="I6365" i="20"/>
  <c r="I6366" i="20"/>
  <c r="I6367" i="20"/>
  <c r="I6368" i="20"/>
  <c r="I6369" i="20"/>
  <c r="I6370" i="20"/>
  <c r="I6371" i="20"/>
  <c r="I6372" i="20"/>
  <c r="I6373" i="20"/>
  <c r="I6374" i="20"/>
  <c r="I6375" i="20"/>
  <c r="I6376" i="20"/>
  <c r="I6377" i="20"/>
  <c r="I6378" i="20"/>
  <c r="I6379" i="20"/>
  <c r="I6380" i="20"/>
  <c r="I6381" i="20"/>
  <c r="I6382" i="20"/>
  <c r="I6383" i="20"/>
  <c r="I6384" i="20"/>
  <c r="I6385" i="20"/>
  <c r="I6386" i="20"/>
  <c r="I6387" i="20"/>
  <c r="I6388" i="20"/>
  <c r="I6389" i="20"/>
  <c r="I6390" i="20"/>
  <c r="I6391" i="20"/>
  <c r="I6392" i="20"/>
  <c r="I6393" i="20"/>
  <c r="I6394" i="20"/>
  <c r="I6395" i="20"/>
  <c r="I6396" i="20"/>
  <c r="I6397" i="20"/>
  <c r="I6398" i="20"/>
  <c r="I6399" i="20"/>
  <c r="I6400" i="20"/>
  <c r="I6401" i="20"/>
  <c r="I6402" i="20"/>
  <c r="I6403" i="20"/>
  <c r="I6404" i="20"/>
  <c r="I6405" i="20"/>
  <c r="I6406" i="20"/>
  <c r="I6407" i="20"/>
  <c r="I6408" i="20"/>
  <c r="I6409" i="20"/>
  <c r="I6410" i="20"/>
  <c r="I6411" i="20"/>
  <c r="I6412" i="20"/>
  <c r="I6413" i="20"/>
  <c r="I6414" i="20"/>
  <c r="I6415" i="20"/>
  <c r="I6416" i="20"/>
  <c r="I6417" i="20"/>
  <c r="I6418" i="20"/>
  <c r="I6419" i="20"/>
  <c r="I6420" i="20"/>
  <c r="I6421" i="20"/>
  <c r="I6422" i="20"/>
  <c r="I6423" i="20"/>
  <c r="I6424" i="20"/>
  <c r="I6425" i="20"/>
  <c r="I6426" i="20"/>
  <c r="I6427" i="20"/>
  <c r="I6428" i="20"/>
  <c r="I6429" i="20"/>
  <c r="I6430" i="20"/>
  <c r="I6431" i="20"/>
  <c r="I6432" i="20"/>
  <c r="I6433" i="20"/>
  <c r="I6434" i="20"/>
  <c r="I6435" i="20"/>
  <c r="I6436" i="20"/>
  <c r="I6437" i="20"/>
  <c r="I6438" i="20"/>
  <c r="I6439" i="20"/>
  <c r="I6440" i="20"/>
  <c r="I6441" i="20"/>
  <c r="I6442" i="20"/>
  <c r="I6443" i="20"/>
  <c r="I6444" i="20"/>
  <c r="I6445" i="20"/>
  <c r="I6446" i="20"/>
  <c r="I6447" i="20"/>
  <c r="I6448" i="20"/>
  <c r="I6449" i="20"/>
  <c r="I6450" i="20"/>
  <c r="I6451" i="20"/>
  <c r="I6452" i="20"/>
  <c r="I6453" i="20"/>
  <c r="I6454" i="20"/>
  <c r="I6455" i="20"/>
  <c r="I6456" i="20"/>
  <c r="I6457" i="20"/>
  <c r="I6458" i="20"/>
  <c r="I6459" i="20"/>
  <c r="I6460" i="20"/>
  <c r="I6461" i="20"/>
  <c r="I6462" i="20"/>
  <c r="I6463" i="20"/>
  <c r="I6464" i="20"/>
  <c r="I6465" i="20"/>
  <c r="I6466" i="20"/>
  <c r="I6467" i="20"/>
  <c r="I6468" i="20"/>
  <c r="I6469" i="20"/>
  <c r="I6470" i="20"/>
  <c r="I6471" i="20"/>
  <c r="I6472" i="20"/>
  <c r="I6473" i="20"/>
  <c r="I6474" i="20"/>
  <c r="I6475" i="20"/>
  <c r="I6476" i="20"/>
  <c r="I6477" i="20"/>
  <c r="I6478" i="20"/>
  <c r="I6479" i="20"/>
  <c r="I6480" i="20"/>
  <c r="I6481" i="20"/>
  <c r="I6482" i="20"/>
  <c r="I6483" i="20"/>
  <c r="I6484" i="20"/>
  <c r="I6485" i="20"/>
  <c r="I6486" i="20"/>
  <c r="I6487" i="20"/>
  <c r="I6488" i="20"/>
  <c r="I6489" i="20"/>
  <c r="I6490" i="20"/>
  <c r="I6491" i="20"/>
  <c r="I6492" i="20"/>
  <c r="I6493" i="20"/>
  <c r="I6494" i="20"/>
  <c r="I6495" i="20"/>
  <c r="I6496" i="20"/>
  <c r="I6497" i="20"/>
  <c r="I6498" i="20"/>
  <c r="I6499" i="20"/>
  <c r="I6500" i="20"/>
  <c r="I6501" i="20"/>
  <c r="I6502" i="20"/>
  <c r="I6503" i="20"/>
  <c r="I6504" i="20"/>
  <c r="I6505" i="20"/>
  <c r="I6506" i="20"/>
  <c r="I6507" i="20"/>
  <c r="I6508" i="20"/>
  <c r="I6509" i="20"/>
  <c r="I6510" i="20"/>
  <c r="I6511" i="20"/>
  <c r="I6512" i="20"/>
  <c r="I6513" i="20"/>
  <c r="I6514" i="20"/>
  <c r="I6515" i="20"/>
  <c r="I6516" i="20"/>
  <c r="I6517" i="20"/>
  <c r="I6518" i="20"/>
  <c r="I6519" i="20"/>
  <c r="I6520" i="20"/>
  <c r="I6521" i="20"/>
  <c r="I6522" i="20"/>
  <c r="I6523" i="20"/>
  <c r="I6524" i="20"/>
  <c r="I6525" i="20"/>
  <c r="I6526" i="20"/>
  <c r="I6527" i="20"/>
  <c r="I6528" i="20"/>
  <c r="I6529" i="20"/>
  <c r="I6530" i="20"/>
  <c r="I6531" i="20"/>
  <c r="I6532" i="20"/>
  <c r="I6533" i="20"/>
  <c r="I6534" i="20"/>
  <c r="I6535" i="20"/>
  <c r="I6536" i="20"/>
  <c r="I6537" i="20"/>
  <c r="I6538" i="20"/>
  <c r="I6539" i="20"/>
  <c r="I6540" i="20"/>
  <c r="I6541" i="20"/>
  <c r="I6542" i="20"/>
  <c r="I6543" i="20"/>
  <c r="I6544" i="20"/>
  <c r="I6545" i="20"/>
  <c r="I6546" i="20"/>
  <c r="I6547" i="20"/>
  <c r="I6548" i="20"/>
  <c r="I6549" i="20"/>
  <c r="I6550" i="20"/>
  <c r="I6551" i="20"/>
  <c r="I6552" i="20"/>
  <c r="I6553" i="20"/>
  <c r="I6554" i="20"/>
  <c r="I6555" i="20"/>
  <c r="I6556" i="20"/>
  <c r="I6557" i="20"/>
  <c r="I6558" i="20"/>
  <c r="I6559" i="20"/>
  <c r="I6560" i="20"/>
  <c r="I6561" i="20"/>
  <c r="I6562" i="20"/>
  <c r="I6563" i="20"/>
  <c r="I6564" i="20"/>
  <c r="I6565" i="20"/>
  <c r="I6566" i="20"/>
  <c r="I6567" i="20"/>
  <c r="I6568" i="20"/>
  <c r="I6569" i="20"/>
  <c r="I6570" i="20"/>
  <c r="I6571" i="20"/>
  <c r="I6572" i="20"/>
  <c r="I6573" i="20"/>
  <c r="I6574" i="20"/>
  <c r="I6575" i="20"/>
  <c r="I6576" i="20"/>
  <c r="I6577" i="20"/>
  <c r="I6578" i="20"/>
  <c r="I6579" i="20"/>
  <c r="I6580" i="20"/>
  <c r="I6581" i="20"/>
  <c r="I6582" i="20"/>
  <c r="I6583" i="20"/>
  <c r="I6584" i="20"/>
  <c r="I6585" i="20"/>
  <c r="I6586" i="20"/>
  <c r="I6587" i="20"/>
  <c r="I6588" i="20"/>
  <c r="I6589" i="20"/>
  <c r="I6590" i="20"/>
  <c r="I6591" i="20"/>
  <c r="I6592" i="20"/>
  <c r="I6593" i="20"/>
  <c r="I6594" i="20"/>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F33" i="18" l="1"/>
  <c r="M33" i="18"/>
  <c r="L33" i="18"/>
  <c r="G33" i="18"/>
  <c r="H11" i="16"/>
  <c r="D20" i="13" s="1"/>
  <c r="N33" i="18" l="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9" i="1"/>
  <c r="B10" i="18" l="1"/>
  <c r="B5" i="17"/>
  <c r="B4" i="17"/>
  <c r="B7" i="17" s="1"/>
  <c r="D10" i="13" s="1"/>
  <c r="B3" i="17"/>
  <c r="B2" i="17"/>
  <c r="C9" i="19"/>
  <c r="A9" i="19"/>
  <c r="H3" i="20"/>
  <c r="G3" i="20"/>
  <c r="F3" i="20"/>
  <c r="D3" i="20"/>
  <c r="C3" i="20"/>
  <c r="B3" i="20"/>
  <c r="B4" i="20"/>
  <c r="C4" i="20"/>
  <c r="D4" i="20"/>
  <c r="F4" i="20"/>
  <c r="G4" i="20"/>
  <c r="H4" i="20"/>
  <c r="B5" i="20"/>
  <c r="C5" i="20"/>
  <c r="D5" i="20"/>
  <c r="F5" i="20"/>
  <c r="G5" i="20"/>
  <c r="H5" i="20"/>
  <c r="B6" i="20"/>
  <c r="C6" i="20"/>
  <c r="D6" i="20"/>
  <c r="F6" i="20"/>
  <c r="G6" i="20"/>
  <c r="H6" i="20"/>
  <c r="B7" i="20"/>
  <c r="C7" i="20"/>
  <c r="D7" i="20"/>
  <c r="F7" i="20"/>
  <c r="G7" i="20"/>
  <c r="H7" i="20"/>
  <c r="B8" i="20"/>
  <c r="C8" i="20"/>
  <c r="D8" i="20"/>
  <c r="F8" i="20"/>
  <c r="G8" i="20"/>
  <c r="H8" i="20"/>
  <c r="B9" i="20"/>
  <c r="C9" i="20"/>
  <c r="D9" i="20"/>
  <c r="F9" i="20"/>
  <c r="G9" i="20"/>
  <c r="H9" i="20"/>
  <c r="B10" i="20"/>
  <c r="C10" i="20"/>
  <c r="D10" i="20"/>
  <c r="F10" i="20"/>
  <c r="G10" i="20"/>
  <c r="H10" i="20"/>
  <c r="B11" i="20"/>
  <c r="C11" i="20"/>
  <c r="D11" i="20"/>
  <c r="F11" i="20"/>
  <c r="G11" i="20"/>
  <c r="H11" i="20"/>
  <c r="B12" i="20"/>
  <c r="C12" i="20"/>
  <c r="D12" i="20"/>
  <c r="F12" i="20"/>
  <c r="G12" i="20"/>
  <c r="H12" i="20"/>
  <c r="B13" i="20"/>
  <c r="C13" i="20"/>
  <c r="D13" i="20"/>
  <c r="F13" i="20"/>
  <c r="G13" i="20"/>
  <c r="H13" i="20"/>
  <c r="B14" i="20"/>
  <c r="C14" i="20"/>
  <c r="D14" i="20"/>
  <c r="F14" i="20"/>
  <c r="G14" i="20"/>
  <c r="H14" i="20"/>
  <c r="B15" i="20"/>
  <c r="C15" i="20"/>
  <c r="D15" i="20"/>
  <c r="F15" i="20"/>
  <c r="G15" i="20"/>
  <c r="H15" i="20"/>
  <c r="B16" i="20"/>
  <c r="C16" i="20"/>
  <c r="D16" i="20"/>
  <c r="F16" i="20"/>
  <c r="G16" i="20"/>
  <c r="H16" i="20"/>
  <c r="B17" i="20"/>
  <c r="C17" i="20"/>
  <c r="D17" i="20"/>
  <c r="F17" i="20"/>
  <c r="G17" i="20"/>
  <c r="H17" i="20"/>
  <c r="B18" i="20"/>
  <c r="C18" i="20"/>
  <c r="D18" i="20"/>
  <c r="F18" i="20"/>
  <c r="G18" i="20"/>
  <c r="H18" i="20"/>
  <c r="B19" i="20"/>
  <c r="C19" i="20"/>
  <c r="D19" i="20"/>
  <c r="F19" i="20"/>
  <c r="G19" i="20"/>
  <c r="H19" i="20"/>
  <c r="B20" i="20"/>
  <c r="C20" i="20"/>
  <c r="D20" i="20"/>
  <c r="F20" i="20"/>
  <c r="G20" i="20"/>
  <c r="H20" i="20"/>
  <c r="B21" i="20"/>
  <c r="C21" i="20"/>
  <c r="D21" i="20"/>
  <c r="F21" i="20"/>
  <c r="G21" i="20"/>
  <c r="H21" i="20"/>
  <c r="B22" i="20"/>
  <c r="C22" i="20"/>
  <c r="D22" i="20"/>
  <c r="F22" i="20"/>
  <c r="G22" i="20"/>
  <c r="H22" i="20"/>
  <c r="B23" i="20"/>
  <c r="C23" i="20"/>
  <c r="D23" i="20"/>
  <c r="F23" i="20"/>
  <c r="G23" i="20"/>
  <c r="H23" i="20"/>
  <c r="B24" i="20"/>
  <c r="C24" i="20"/>
  <c r="D24" i="20"/>
  <c r="F24" i="20"/>
  <c r="G24" i="20"/>
  <c r="H24" i="20"/>
  <c r="B25" i="20"/>
  <c r="C25" i="20"/>
  <c r="D25" i="20"/>
  <c r="F25" i="20"/>
  <c r="G25" i="20"/>
  <c r="H25" i="20"/>
  <c r="B26" i="20"/>
  <c r="C26" i="20"/>
  <c r="D26" i="20"/>
  <c r="F26" i="20"/>
  <c r="G26" i="20"/>
  <c r="H26" i="20"/>
  <c r="B27" i="20"/>
  <c r="C27" i="20"/>
  <c r="D27" i="20"/>
  <c r="F27" i="20"/>
  <c r="G27" i="20"/>
  <c r="H27" i="20"/>
  <c r="B28" i="20"/>
  <c r="C28" i="20"/>
  <c r="D28" i="20"/>
  <c r="F28" i="20"/>
  <c r="G28" i="20"/>
  <c r="H28" i="20"/>
  <c r="B29" i="20"/>
  <c r="C29" i="20"/>
  <c r="D29" i="20"/>
  <c r="F29" i="20"/>
  <c r="G29" i="20"/>
  <c r="H29" i="20"/>
  <c r="B30" i="20"/>
  <c r="C30" i="20"/>
  <c r="D30" i="20"/>
  <c r="F30" i="20"/>
  <c r="G30" i="20"/>
  <c r="H30" i="20"/>
  <c r="B31" i="20"/>
  <c r="C31" i="20"/>
  <c r="D31" i="20"/>
  <c r="F31" i="20"/>
  <c r="G31" i="20"/>
  <c r="H31" i="20"/>
  <c r="B32" i="20"/>
  <c r="C32" i="20"/>
  <c r="D32" i="20"/>
  <c r="F32" i="20"/>
  <c r="G32" i="20"/>
  <c r="H32" i="20"/>
  <c r="B33" i="20"/>
  <c r="C33" i="20"/>
  <c r="D33" i="20"/>
  <c r="F33" i="20"/>
  <c r="G33" i="20"/>
  <c r="H33" i="20"/>
  <c r="B34" i="20"/>
  <c r="C34" i="20"/>
  <c r="D34" i="20"/>
  <c r="F34" i="20"/>
  <c r="G34" i="20"/>
  <c r="H34" i="20"/>
  <c r="B35" i="20"/>
  <c r="C35" i="20"/>
  <c r="D35" i="20"/>
  <c r="F35" i="20"/>
  <c r="G35" i="20"/>
  <c r="H35" i="20"/>
  <c r="B36" i="20"/>
  <c r="C36" i="20"/>
  <c r="D36" i="20"/>
  <c r="F36" i="20"/>
  <c r="G36" i="20"/>
  <c r="H36" i="20"/>
  <c r="B37" i="20"/>
  <c r="C37" i="20"/>
  <c r="D37" i="20"/>
  <c r="F37" i="20"/>
  <c r="G37" i="20"/>
  <c r="H37" i="20"/>
  <c r="B38" i="20"/>
  <c r="C38" i="20"/>
  <c r="D38" i="20"/>
  <c r="F38" i="20"/>
  <c r="G38" i="20"/>
  <c r="H38" i="20"/>
  <c r="B39" i="20"/>
  <c r="C39" i="20"/>
  <c r="D39" i="20"/>
  <c r="F39" i="20"/>
  <c r="G39" i="20"/>
  <c r="H39" i="20"/>
  <c r="B40" i="20"/>
  <c r="C40" i="20"/>
  <c r="D40" i="20"/>
  <c r="F40" i="20"/>
  <c r="G40" i="20"/>
  <c r="H40" i="20"/>
  <c r="B41" i="20"/>
  <c r="C41" i="20"/>
  <c r="D41" i="20"/>
  <c r="F41" i="20"/>
  <c r="G41" i="20"/>
  <c r="H41" i="20"/>
  <c r="B42" i="20"/>
  <c r="C42" i="20"/>
  <c r="D42" i="20"/>
  <c r="F42" i="20"/>
  <c r="G42" i="20"/>
  <c r="H42" i="20"/>
  <c r="B43" i="20"/>
  <c r="C43" i="20"/>
  <c r="D43" i="20"/>
  <c r="F43" i="20"/>
  <c r="G43" i="20"/>
  <c r="H43" i="20"/>
  <c r="B44" i="20"/>
  <c r="C44" i="20"/>
  <c r="D44" i="20"/>
  <c r="F44" i="20"/>
  <c r="G44" i="20"/>
  <c r="H44" i="20"/>
  <c r="B45" i="20"/>
  <c r="C45" i="20"/>
  <c r="D45" i="20"/>
  <c r="F45" i="20"/>
  <c r="G45" i="20"/>
  <c r="H45" i="20"/>
  <c r="B46" i="20"/>
  <c r="C46" i="20"/>
  <c r="D46" i="20"/>
  <c r="F46" i="20"/>
  <c r="G46" i="20"/>
  <c r="H46" i="20"/>
  <c r="B47" i="20"/>
  <c r="C47" i="20"/>
  <c r="D47" i="20"/>
  <c r="F47" i="20"/>
  <c r="G47" i="20"/>
  <c r="H47" i="20"/>
  <c r="B48" i="20"/>
  <c r="C48" i="20"/>
  <c r="D48" i="20"/>
  <c r="F48" i="20"/>
  <c r="G48" i="20"/>
  <c r="H48" i="20"/>
  <c r="B49" i="20"/>
  <c r="C49" i="20"/>
  <c r="D49" i="20"/>
  <c r="F49" i="20"/>
  <c r="G49" i="20"/>
  <c r="H49" i="20"/>
  <c r="B50" i="20"/>
  <c r="C50" i="20"/>
  <c r="D50" i="20"/>
  <c r="F50" i="20"/>
  <c r="G50" i="20"/>
  <c r="H50" i="20"/>
  <c r="B51" i="20"/>
  <c r="C51" i="20"/>
  <c r="D51" i="20"/>
  <c r="F51" i="20"/>
  <c r="G51" i="20"/>
  <c r="H51" i="20"/>
  <c r="B52" i="20"/>
  <c r="C52" i="20"/>
  <c r="D52" i="20"/>
  <c r="F52" i="20"/>
  <c r="G52" i="20"/>
  <c r="H52" i="20"/>
  <c r="B53" i="20"/>
  <c r="C53" i="20"/>
  <c r="D53" i="20"/>
  <c r="F53" i="20"/>
  <c r="G53" i="20"/>
  <c r="H53" i="20"/>
  <c r="B54" i="20"/>
  <c r="C54" i="20"/>
  <c r="D54" i="20"/>
  <c r="F54" i="20"/>
  <c r="G54" i="20"/>
  <c r="H54" i="20"/>
  <c r="B55" i="20"/>
  <c r="C55" i="20"/>
  <c r="D55" i="20"/>
  <c r="F55" i="20"/>
  <c r="G55" i="20"/>
  <c r="H55" i="20"/>
  <c r="B56" i="20"/>
  <c r="C56" i="20"/>
  <c r="D56" i="20"/>
  <c r="F56" i="20"/>
  <c r="G56" i="20"/>
  <c r="H56" i="20"/>
  <c r="B57" i="20"/>
  <c r="C57" i="20"/>
  <c r="D57" i="20"/>
  <c r="F57" i="20"/>
  <c r="G57" i="20"/>
  <c r="H57" i="20"/>
  <c r="B58" i="20"/>
  <c r="C58" i="20"/>
  <c r="D58" i="20"/>
  <c r="F58" i="20"/>
  <c r="G58" i="20"/>
  <c r="H58" i="20"/>
  <c r="B59" i="20"/>
  <c r="C59" i="20"/>
  <c r="D59" i="20"/>
  <c r="F59" i="20"/>
  <c r="G59" i="20"/>
  <c r="H59" i="20"/>
  <c r="B60" i="20"/>
  <c r="C60" i="20"/>
  <c r="D60" i="20"/>
  <c r="F60" i="20"/>
  <c r="G60" i="20"/>
  <c r="H60" i="20"/>
  <c r="B61" i="20"/>
  <c r="C61" i="20"/>
  <c r="D61" i="20"/>
  <c r="F61" i="20"/>
  <c r="G61" i="20"/>
  <c r="H61" i="20"/>
  <c r="B62" i="20"/>
  <c r="C62" i="20"/>
  <c r="D62" i="20"/>
  <c r="F62" i="20"/>
  <c r="G62" i="20"/>
  <c r="H62" i="20"/>
  <c r="B63" i="20"/>
  <c r="C63" i="20"/>
  <c r="D63" i="20"/>
  <c r="F63" i="20"/>
  <c r="G63" i="20"/>
  <c r="H63" i="20"/>
  <c r="B64" i="20"/>
  <c r="C64" i="20"/>
  <c r="D64" i="20"/>
  <c r="F64" i="20"/>
  <c r="G64" i="20"/>
  <c r="H64" i="20"/>
  <c r="B65" i="20"/>
  <c r="C65" i="20"/>
  <c r="D65" i="20"/>
  <c r="F65" i="20"/>
  <c r="G65" i="20"/>
  <c r="H65" i="20"/>
  <c r="B66" i="20"/>
  <c r="C66" i="20"/>
  <c r="D66" i="20"/>
  <c r="F66" i="20"/>
  <c r="G66" i="20"/>
  <c r="H66" i="20"/>
  <c r="B67" i="20"/>
  <c r="C67" i="20"/>
  <c r="D67" i="20"/>
  <c r="F67" i="20"/>
  <c r="G67" i="20"/>
  <c r="H67" i="20"/>
  <c r="B68" i="20"/>
  <c r="C68" i="20"/>
  <c r="D68" i="20"/>
  <c r="F68" i="20"/>
  <c r="G68" i="20"/>
  <c r="H68" i="20"/>
  <c r="B69" i="20"/>
  <c r="C69" i="20"/>
  <c r="D69" i="20"/>
  <c r="F69" i="20"/>
  <c r="G69" i="20"/>
  <c r="H69" i="20"/>
  <c r="B70" i="20"/>
  <c r="C70" i="20"/>
  <c r="D70" i="20"/>
  <c r="F70" i="20"/>
  <c r="G70" i="20"/>
  <c r="H70" i="20"/>
  <c r="B71" i="20"/>
  <c r="C71" i="20"/>
  <c r="D71" i="20"/>
  <c r="F71" i="20"/>
  <c r="G71" i="20"/>
  <c r="H71" i="20"/>
  <c r="B72" i="20"/>
  <c r="C72" i="20"/>
  <c r="D72" i="20"/>
  <c r="F72" i="20"/>
  <c r="G72" i="20"/>
  <c r="H72" i="20"/>
  <c r="B73" i="20"/>
  <c r="C73" i="20"/>
  <c r="D73" i="20"/>
  <c r="F73" i="20"/>
  <c r="G73" i="20"/>
  <c r="H73" i="20"/>
  <c r="B74" i="20"/>
  <c r="C74" i="20"/>
  <c r="D74" i="20"/>
  <c r="F74" i="20"/>
  <c r="G74" i="20"/>
  <c r="H74" i="20"/>
  <c r="B75" i="20"/>
  <c r="C75" i="20"/>
  <c r="D75" i="20"/>
  <c r="F75" i="20"/>
  <c r="G75" i="20"/>
  <c r="H75" i="20"/>
  <c r="B76" i="20"/>
  <c r="C76" i="20"/>
  <c r="D76" i="20"/>
  <c r="F76" i="20"/>
  <c r="G76" i="20"/>
  <c r="H76" i="20"/>
  <c r="B77" i="20"/>
  <c r="C77" i="20"/>
  <c r="D77" i="20"/>
  <c r="F77" i="20"/>
  <c r="G77" i="20"/>
  <c r="H77" i="20"/>
  <c r="B78" i="20"/>
  <c r="C78" i="20"/>
  <c r="D78" i="20"/>
  <c r="F78" i="20"/>
  <c r="G78" i="20"/>
  <c r="H78" i="20"/>
  <c r="B79" i="20"/>
  <c r="C79" i="20"/>
  <c r="D79" i="20"/>
  <c r="F79" i="20"/>
  <c r="G79" i="20"/>
  <c r="H79" i="20"/>
  <c r="B80" i="20"/>
  <c r="C80" i="20"/>
  <c r="D80" i="20"/>
  <c r="F80" i="20"/>
  <c r="G80" i="20"/>
  <c r="H80" i="20"/>
  <c r="B81" i="20"/>
  <c r="C81" i="20"/>
  <c r="D81" i="20"/>
  <c r="F81" i="20"/>
  <c r="G81" i="20"/>
  <c r="H81" i="20"/>
  <c r="B82" i="20"/>
  <c r="C82" i="20"/>
  <c r="D82" i="20"/>
  <c r="F82" i="20"/>
  <c r="G82" i="20"/>
  <c r="H82" i="20"/>
  <c r="B83" i="20"/>
  <c r="C83" i="20"/>
  <c r="D83" i="20"/>
  <c r="F83" i="20"/>
  <c r="G83" i="20"/>
  <c r="H83" i="20"/>
  <c r="B84" i="20"/>
  <c r="C84" i="20"/>
  <c r="D84" i="20"/>
  <c r="F84" i="20"/>
  <c r="G84" i="20"/>
  <c r="H84" i="20"/>
  <c r="B85" i="20"/>
  <c r="C85" i="20"/>
  <c r="D85" i="20"/>
  <c r="F85" i="20"/>
  <c r="G85" i="20"/>
  <c r="H85" i="20"/>
  <c r="B86" i="20"/>
  <c r="C86" i="20"/>
  <c r="D86" i="20"/>
  <c r="F86" i="20"/>
  <c r="G86" i="20"/>
  <c r="H86" i="20"/>
  <c r="B87" i="20"/>
  <c r="C87" i="20"/>
  <c r="D87" i="20"/>
  <c r="F87" i="20"/>
  <c r="G87" i="20"/>
  <c r="H87" i="20"/>
  <c r="B88" i="20"/>
  <c r="C88" i="20"/>
  <c r="D88" i="20"/>
  <c r="F88" i="20"/>
  <c r="G88" i="20"/>
  <c r="H88" i="20"/>
  <c r="B89" i="20"/>
  <c r="C89" i="20"/>
  <c r="D89" i="20"/>
  <c r="F89" i="20"/>
  <c r="G89" i="20"/>
  <c r="H89" i="20"/>
  <c r="B90" i="20"/>
  <c r="C90" i="20"/>
  <c r="D90" i="20"/>
  <c r="F90" i="20"/>
  <c r="G90" i="20"/>
  <c r="H90" i="20"/>
  <c r="B91" i="20"/>
  <c r="C91" i="20"/>
  <c r="D91" i="20"/>
  <c r="F91" i="20"/>
  <c r="G91" i="20"/>
  <c r="H91" i="20"/>
  <c r="B92" i="20"/>
  <c r="C92" i="20"/>
  <c r="D92" i="20"/>
  <c r="F92" i="20"/>
  <c r="G92" i="20"/>
  <c r="H92" i="20"/>
  <c r="B93" i="20"/>
  <c r="C93" i="20"/>
  <c r="D93" i="20"/>
  <c r="F93" i="20"/>
  <c r="G93" i="20"/>
  <c r="H93" i="20"/>
  <c r="B94" i="20"/>
  <c r="C94" i="20"/>
  <c r="D94" i="20"/>
  <c r="F94" i="20"/>
  <c r="G94" i="20"/>
  <c r="H94" i="20"/>
  <c r="B95" i="20"/>
  <c r="C95" i="20"/>
  <c r="D95" i="20"/>
  <c r="F95" i="20"/>
  <c r="G95" i="20"/>
  <c r="H95" i="20"/>
  <c r="B96" i="20"/>
  <c r="C96" i="20"/>
  <c r="D96" i="20"/>
  <c r="F96" i="20"/>
  <c r="G96" i="20"/>
  <c r="H96" i="20"/>
  <c r="B97" i="20"/>
  <c r="C97" i="20"/>
  <c r="D97" i="20"/>
  <c r="F97" i="20"/>
  <c r="G97" i="20"/>
  <c r="H97" i="20"/>
  <c r="B98" i="20"/>
  <c r="C98" i="20"/>
  <c r="D98" i="20"/>
  <c r="F98" i="20"/>
  <c r="G98" i="20"/>
  <c r="H98" i="20"/>
  <c r="B99" i="20"/>
  <c r="C99" i="20"/>
  <c r="D99" i="20"/>
  <c r="F99" i="20"/>
  <c r="G99" i="20"/>
  <c r="H99" i="20"/>
  <c r="B100" i="20"/>
  <c r="C100" i="20"/>
  <c r="D100" i="20"/>
  <c r="F100" i="20"/>
  <c r="G100" i="20"/>
  <c r="H100" i="20"/>
  <c r="B101" i="20"/>
  <c r="C101" i="20"/>
  <c r="D101" i="20"/>
  <c r="F101" i="20"/>
  <c r="G101" i="20"/>
  <c r="H101" i="20"/>
  <c r="B102" i="20"/>
  <c r="C102" i="20"/>
  <c r="D102" i="20"/>
  <c r="F102" i="20"/>
  <c r="G102" i="20"/>
  <c r="H102" i="20"/>
  <c r="B103" i="20"/>
  <c r="C103" i="20"/>
  <c r="D103" i="20"/>
  <c r="F103" i="20"/>
  <c r="G103" i="20"/>
  <c r="H103" i="20"/>
  <c r="B104" i="20"/>
  <c r="C104" i="20"/>
  <c r="D104" i="20"/>
  <c r="F104" i="20"/>
  <c r="G104" i="20"/>
  <c r="H104" i="20"/>
  <c r="B105" i="20"/>
  <c r="C105" i="20"/>
  <c r="D105" i="20"/>
  <c r="F105" i="20"/>
  <c r="G105" i="20"/>
  <c r="H105" i="20"/>
  <c r="B106" i="20"/>
  <c r="C106" i="20"/>
  <c r="D106" i="20"/>
  <c r="F106" i="20"/>
  <c r="G106" i="20"/>
  <c r="H106" i="20"/>
  <c r="B107" i="20"/>
  <c r="C107" i="20"/>
  <c r="D107" i="20"/>
  <c r="F107" i="20"/>
  <c r="G107" i="20"/>
  <c r="H107" i="20"/>
  <c r="B108" i="20"/>
  <c r="C108" i="20"/>
  <c r="D108" i="20"/>
  <c r="F108" i="20"/>
  <c r="G108" i="20"/>
  <c r="H108" i="20"/>
  <c r="B109" i="20"/>
  <c r="C109" i="20"/>
  <c r="D109" i="20"/>
  <c r="F109" i="20"/>
  <c r="G109" i="20"/>
  <c r="H109" i="20"/>
  <c r="B110" i="20"/>
  <c r="C110" i="20"/>
  <c r="D110" i="20"/>
  <c r="F110" i="20"/>
  <c r="G110" i="20"/>
  <c r="H110" i="20"/>
  <c r="B111" i="20"/>
  <c r="C111" i="20"/>
  <c r="D111" i="20"/>
  <c r="F111" i="20"/>
  <c r="G111" i="20"/>
  <c r="H111" i="20"/>
  <c r="B112" i="20"/>
  <c r="C112" i="20"/>
  <c r="D112" i="20"/>
  <c r="F112" i="20"/>
  <c r="G112" i="20"/>
  <c r="H112" i="20"/>
  <c r="B113" i="20"/>
  <c r="C113" i="20"/>
  <c r="D113" i="20"/>
  <c r="F113" i="20"/>
  <c r="G113" i="20"/>
  <c r="H113" i="20"/>
  <c r="B114" i="20"/>
  <c r="C114" i="20"/>
  <c r="D114" i="20"/>
  <c r="F114" i="20"/>
  <c r="G114" i="20"/>
  <c r="H114" i="20"/>
  <c r="B115" i="20"/>
  <c r="C115" i="20"/>
  <c r="D115" i="20"/>
  <c r="F115" i="20"/>
  <c r="G115" i="20"/>
  <c r="H115" i="20"/>
  <c r="B116" i="20"/>
  <c r="C116" i="20"/>
  <c r="D116" i="20"/>
  <c r="F116" i="20"/>
  <c r="G116" i="20"/>
  <c r="H116" i="20"/>
  <c r="B117" i="20"/>
  <c r="C117" i="20"/>
  <c r="D117" i="20"/>
  <c r="F117" i="20"/>
  <c r="G117" i="20"/>
  <c r="H117" i="20"/>
  <c r="B118" i="20"/>
  <c r="C118" i="20"/>
  <c r="D118" i="20"/>
  <c r="F118" i="20"/>
  <c r="G118" i="20"/>
  <c r="H118" i="20"/>
  <c r="B119" i="20"/>
  <c r="C119" i="20"/>
  <c r="D119" i="20"/>
  <c r="F119" i="20"/>
  <c r="G119" i="20"/>
  <c r="H119" i="20"/>
  <c r="B120" i="20"/>
  <c r="C120" i="20"/>
  <c r="D120" i="20"/>
  <c r="F120" i="20"/>
  <c r="G120" i="20"/>
  <c r="H120" i="20"/>
  <c r="B121" i="20"/>
  <c r="C121" i="20"/>
  <c r="D121" i="20"/>
  <c r="F121" i="20"/>
  <c r="G121" i="20"/>
  <c r="H121" i="20"/>
  <c r="B122" i="20"/>
  <c r="C122" i="20"/>
  <c r="D122" i="20"/>
  <c r="F122" i="20"/>
  <c r="G122" i="20"/>
  <c r="H122" i="20"/>
  <c r="B123" i="20"/>
  <c r="C123" i="20"/>
  <c r="D123" i="20"/>
  <c r="F123" i="20"/>
  <c r="G123" i="20"/>
  <c r="H123" i="20"/>
  <c r="B124" i="20"/>
  <c r="C124" i="20"/>
  <c r="D124" i="20"/>
  <c r="F124" i="20"/>
  <c r="G124" i="20"/>
  <c r="H124" i="20"/>
  <c r="B125" i="20"/>
  <c r="C125" i="20"/>
  <c r="D125" i="20"/>
  <c r="F125" i="20"/>
  <c r="G125" i="20"/>
  <c r="H125" i="20"/>
  <c r="B126" i="20"/>
  <c r="C126" i="20"/>
  <c r="D126" i="20"/>
  <c r="F126" i="20"/>
  <c r="G126" i="20"/>
  <c r="H126" i="20"/>
  <c r="B127" i="20"/>
  <c r="C127" i="20"/>
  <c r="D127" i="20"/>
  <c r="F127" i="20"/>
  <c r="G127" i="20"/>
  <c r="H127" i="20"/>
  <c r="B128" i="20"/>
  <c r="C128" i="20"/>
  <c r="D128" i="20"/>
  <c r="F128" i="20"/>
  <c r="G128" i="20"/>
  <c r="H128" i="20"/>
  <c r="B129" i="20"/>
  <c r="C129" i="20"/>
  <c r="D129" i="20"/>
  <c r="F129" i="20"/>
  <c r="G129" i="20"/>
  <c r="H129" i="20"/>
  <c r="B130" i="20"/>
  <c r="C130" i="20"/>
  <c r="D130" i="20"/>
  <c r="F130" i="20"/>
  <c r="G130" i="20"/>
  <c r="H130" i="20"/>
  <c r="B131" i="20"/>
  <c r="C131" i="20"/>
  <c r="D131" i="20"/>
  <c r="F131" i="20"/>
  <c r="G131" i="20"/>
  <c r="H131" i="20"/>
  <c r="B132" i="20"/>
  <c r="C132" i="20"/>
  <c r="D132" i="20"/>
  <c r="F132" i="20"/>
  <c r="G132" i="20"/>
  <c r="H132" i="20"/>
  <c r="B133" i="20"/>
  <c r="C133" i="20"/>
  <c r="D133" i="20"/>
  <c r="F133" i="20"/>
  <c r="G133" i="20"/>
  <c r="H133" i="20"/>
  <c r="B134" i="20"/>
  <c r="C134" i="20"/>
  <c r="D134" i="20"/>
  <c r="F134" i="20"/>
  <c r="G134" i="20"/>
  <c r="H134" i="20"/>
  <c r="B135" i="20"/>
  <c r="C135" i="20"/>
  <c r="D135" i="20"/>
  <c r="F135" i="20"/>
  <c r="G135" i="20"/>
  <c r="H135" i="20"/>
  <c r="B136" i="20"/>
  <c r="C136" i="20"/>
  <c r="D136" i="20"/>
  <c r="F136" i="20"/>
  <c r="G136" i="20"/>
  <c r="H136" i="20"/>
  <c r="B137" i="20"/>
  <c r="C137" i="20"/>
  <c r="D137" i="20"/>
  <c r="F137" i="20"/>
  <c r="G137" i="20"/>
  <c r="H137" i="20"/>
  <c r="B138" i="20"/>
  <c r="C138" i="20"/>
  <c r="D138" i="20"/>
  <c r="F138" i="20"/>
  <c r="G138" i="20"/>
  <c r="H138" i="20"/>
  <c r="B139" i="20"/>
  <c r="C139" i="20"/>
  <c r="D139" i="20"/>
  <c r="F139" i="20"/>
  <c r="G139" i="20"/>
  <c r="H139" i="20"/>
  <c r="B140" i="20"/>
  <c r="C140" i="20"/>
  <c r="D140" i="20"/>
  <c r="F140" i="20"/>
  <c r="G140" i="20"/>
  <c r="H140" i="20"/>
  <c r="B141" i="20"/>
  <c r="C141" i="20"/>
  <c r="D141" i="20"/>
  <c r="F141" i="20"/>
  <c r="G141" i="20"/>
  <c r="H141" i="20"/>
  <c r="B142" i="20"/>
  <c r="C142" i="20"/>
  <c r="D142" i="20"/>
  <c r="F142" i="20"/>
  <c r="G142" i="20"/>
  <c r="H142" i="20"/>
  <c r="B143" i="20"/>
  <c r="C143" i="20"/>
  <c r="D143" i="20"/>
  <c r="F143" i="20"/>
  <c r="G143" i="20"/>
  <c r="H143" i="20"/>
  <c r="B144" i="20"/>
  <c r="C144" i="20"/>
  <c r="D144" i="20"/>
  <c r="F144" i="20"/>
  <c r="G144" i="20"/>
  <c r="H144" i="20"/>
  <c r="B145" i="20"/>
  <c r="C145" i="20"/>
  <c r="D145" i="20"/>
  <c r="F145" i="20"/>
  <c r="G145" i="20"/>
  <c r="H145" i="20"/>
  <c r="B146" i="20"/>
  <c r="C146" i="20"/>
  <c r="D146" i="20"/>
  <c r="F146" i="20"/>
  <c r="G146" i="20"/>
  <c r="H146" i="20"/>
  <c r="B147" i="20"/>
  <c r="C147" i="20"/>
  <c r="D147" i="20"/>
  <c r="F147" i="20"/>
  <c r="G147" i="20"/>
  <c r="H147" i="20"/>
  <c r="B148" i="20"/>
  <c r="C148" i="20"/>
  <c r="D148" i="20"/>
  <c r="F148" i="20"/>
  <c r="G148" i="20"/>
  <c r="H148" i="20"/>
  <c r="B149" i="20"/>
  <c r="C149" i="20"/>
  <c r="D149" i="20"/>
  <c r="F149" i="20"/>
  <c r="G149" i="20"/>
  <c r="H149" i="20"/>
  <c r="B150" i="20"/>
  <c r="C150" i="20"/>
  <c r="D150" i="20"/>
  <c r="F150" i="20"/>
  <c r="G150" i="20"/>
  <c r="H150" i="20"/>
  <c r="B151" i="20"/>
  <c r="C151" i="20"/>
  <c r="D151" i="20"/>
  <c r="F151" i="20"/>
  <c r="G151" i="20"/>
  <c r="H151" i="20"/>
  <c r="B152" i="20"/>
  <c r="C152" i="20"/>
  <c r="D152" i="20"/>
  <c r="F152" i="20"/>
  <c r="G152" i="20"/>
  <c r="H152" i="20"/>
  <c r="B153" i="20"/>
  <c r="C153" i="20"/>
  <c r="D153" i="20"/>
  <c r="F153" i="20"/>
  <c r="G153" i="20"/>
  <c r="H153" i="20"/>
  <c r="B154" i="20"/>
  <c r="C154" i="20"/>
  <c r="D154" i="20"/>
  <c r="F154" i="20"/>
  <c r="G154" i="20"/>
  <c r="H154" i="20"/>
  <c r="B155" i="20"/>
  <c r="C155" i="20"/>
  <c r="D155" i="20"/>
  <c r="F155" i="20"/>
  <c r="G155" i="20"/>
  <c r="H155" i="20"/>
  <c r="B156" i="20"/>
  <c r="C156" i="20"/>
  <c r="D156" i="20"/>
  <c r="F156" i="20"/>
  <c r="G156" i="20"/>
  <c r="H156" i="20"/>
  <c r="B157" i="20"/>
  <c r="C157" i="20"/>
  <c r="D157" i="20"/>
  <c r="F157" i="20"/>
  <c r="G157" i="20"/>
  <c r="H157" i="20"/>
  <c r="B158" i="20"/>
  <c r="C158" i="20"/>
  <c r="D158" i="20"/>
  <c r="F158" i="20"/>
  <c r="G158" i="20"/>
  <c r="H158" i="20"/>
  <c r="B159" i="20"/>
  <c r="C159" i="20"/>
  <c r="D159" i="20"/>
  <c r="F159" i="20"/>
  <c r="G159" i="20"/>
  <c r="H159" i="20"/>
  <c r="B160" i="20"/>
  <c r="C160" i="20"/>
  <c r="D160" i="20"/>
  <c r="F160" i="20"/>
  <c r="G160" i="20"/>
  <c r="H160" i="20"/>
  <c r="B161" i="20"/>
  <c r="C161" i="20"/>
  <c r="D161" i="20"/>
  <c r="F161" i="20"/>
  <c r="G161" i="20"/>
  <c r="H161" i="20"/>
  <c r="B162" i="20"/>
  <c r="C162" i="20"/>
  <c r="D162" i="20"/>
  <c r="F162" i="20"/>
  <c r="G162" i="20"/>
  <c r="H162" i="20"/>
  <c r="B163" i="20"/>
  <c r="C163" i="20"/>
  <c r="D163" i="20"/>
  <c r="F163" i="20"/>
  <c r="G163" i="20"/>
  <c r="H163" i="20"/>
  <c r="B164" i="20"/>
  <c r="C164" i="20"/>
  <c r="D164" i="20"/>
  <c r="F164" i="20"/>
  <c r="G164" i="20"/>
  <c r="H164" i="20"/>
  <c r="B165" i="20"/>
  <c r="C165" i="20"/>
  <c r="D165" i="20"/>
  <c r="F165" i="20"/>
  <c r="G165" i="20"/>
  <c r="H165" i="20"/>
  <c r="B166" i="20"/>
  <c r="C166" i="20"/>
  <c r="D166" i="20"/>
  <c r="F166" i="20"/>
  <c r="G166" i="20"/>
  <c r="H166" i="20"/>
  <c r="B167" i="20"/>
  <c r="C167" i="20"/>
  <c r="D167" i="20"/>
  <c r="F167" i="20"/>
  <c r="G167" i="20"/>
  <c r="H167" i="20"/>
  <c r="B168" i="20"/>
  <c r="C168" i="20"/>
  <c r="D168" i="20"/>
  <c r="F168" i="20"/>
  <c r="G168" i="20"/>
  <c r="H168" i="20"/>
  <c r="B169" i="20"/>
  <c r="C169" i="20"/>
  <c r="D169" i="20"/>
  <c r="F169" i="20"/>
  <c r="G169" i="20"/>
  <c r="H169" i="20"/>
  <c r="B170" i="20"/>
  <c r="C170" i="20"/>
  <c r="D170" i="20"/>
  <c r="F170" i="20"/>
  <c r="G170" i="20"/>
  <c r="H170" i="20"/>
  <c r="B171" i="20"/>
  <c r="C171" i="20"/>
  <c r="D171" i="20"/>
  <c r="F171" i="20"/>
  <c r="G171" i="20"/>
  <c r="H171" i="20"/>
  <c r="B172" i="20"/>
  <c r="C172" i="20"/>
  <c r="D172" i="20"/>
  <c r="F172" i="20"/>
  <c r="G172" i="20"/>
  <c r="H172" i="20"/>
  <c r="B173" i="20"/>
  <c r="C173" i="20"/>
  <c r="D173" i="20"/>
  <c r="F173" i="20"/>
  <c r="G173" i="20"/>
  <c r="H173" i="20"/>
  <c r="B174" i="20"/>
  <c r="C174" i="20"/>
  <c r="D174" i="20"/>
  <c r="F174" i="20"/>
  <c r="G174" i="20"/>
  <c r="H174" i="20"/>
  <c r="B175" i="20"/>
  <c r="C175" i="20"/>
  <c r="D175" i="20"/>
  <c r="F175" i="20"/>
  <c r="G175" i="20"/>
  <c r="H175" i="20"/>
  <c r="B176" i="20"/>
  <c r="C176" i="20"/>
  <c r="D176" i="20"/>
  <c r="F176" i="20"/>
  <c r="G176" i="20"/>
  <c r="H176" i="20"/>
  <c r="B177" i="20"/>
  <c r="C177" i="20"/>
  <c r="D177" i="20"/>
  <c r="F177" i="20"/>
  <c r="G177" i="20"/>
  <c r="H177" i="20"/>
  <c r="B178" i="20"/>
  <c r="C178" i="20"/>
  <c r="D178" i="20"/>
  <c r="F178" i="20"/>
  <c r="G178" i="20"/>
  <c r="H178" i="20"/>
  <c r="B179" i="20"/>
  <c r="C179" i="20"/>
  <c r="D179" i="20"/>
  <c r="F179" i="20"/>
  <c r="G179" i="20"/>
  <c r="H179" i="20"/>
  <c r="B180" i="20"/>
  <c r="C180" i="20"/>
  <c r="D180" i="20"/>
  <c r="F180" i="20"/>
  <c r="G180" i="20"/>
  <c r="H180" i="20"/>
  <c r="B181" i="20"/>
  <c r="C181" i="20"/>
  <c r="D181" i="20"/>
  <c r="F181" i="20"/>
  <c r="G181" i="20"/>
  <c r="H181" i="20"/>
  <c r="B182" i="20"/>
  <c r="C182" i="20"/>
  <c r="D182" i="20"/>
  <c r="F182" i="20"/>
  <c r="G182" i="20"/>
  <c r="H182" i="20"/>
  <c r="B183" i="20"/>
  <c r="C183" i="20"/>
  <c r="D183" i="20"/>
  <c r="F183" i="20"/>
  <c r="G183" i="20"/>
  <c r="H183" i="20"/>
  <c r="B184" i="20"/>
  <c r="C184" i="20"/>
  <c r="D184" i="20"/>
  <c r="F184" i="20"/>
  <c r="G184" i="20"/>
  <c r="H184" i="20"/>
  <c r="B185" i="20"/>
  <c r="C185" i="20"/>
  <c r="D185" i="20"/>
  <c r="F185" i="20"/>
  <c r="G185" i="20"/>
  <c r="H185" i="20"/>
  <c r="B186" i="20"/>
  <c r="C186" i="20"/>
  <c r="D186" i="20"/>
  <c r="F186" i="20"/>
  <c r="G186" i="20"/>
  <c r="H186" i="20"/>
  <c r="B187" i="20"/>
  <c r="C187" i="20"/>
  <c r="D187" i="20"/>
  <c r="F187" i="20"/>
  <c r="G187" i="20"/>
  <c r="H187" i="20"/>
  <c r="B188" i="20"/>
  <c r="C188" i="20"/>
  <c r="D188" i="20"/>
  <c r="F188" i="20"/>
  <c r="G188" i="20"/>
  <c r="H188" i="20"/>
  <c r="B189" i="20"/>
  <c r="C189" i="20"/>
  <c r="D189" i="20"/>
  <c r="F189" i="20"/>
  <c r="G189" i="20"/>
  <c r="H189" i="20"/>
  <c r="B190" i="20"/>
  <c r="C190" i="20"/>
  <c r="D190" i="20"/>
  <c r="F190" i="20"/>
  <c r="G190" i="20"/>
  <c r="H190" i="20"/>
  <c r="B191" i="20"/>
  <c r="C191" i="20"/>
  <c r="D191" i="20"/>
  <c r="F191" i="20"/>
  <c r="G191" i="20"/>
  <c r="H191" i="20"/>
  <c r="B192" i="20"/>
  <c r="C192" i="20"/>
  <c r="D192" i="20"/>
  <c r="F192" i="20"/>
  <c r="G192" i="20"/>
  <c r="H192" i="20"/>
  <c r="B193" i="20"/>
  <c r="C193" i="20"/>
  <c r="D193" i="20"/>
  <c r="F193" i="20"/>
  <c r="G193" i="20"/>
  <c r="H193" i="20"/>
  <c r="B194" i="20"/>
  <c r="C194" i="20"/>
  <c r="D194" i="20"/>
  <c r="F194" i="20"/>
  <c r="G194" i="20"/>
  <c r="H194" i="20"/>
  <c r="B195" i="20"/>
  <c r="C195" i="20"/>
  <c r="D195" i="20"/>
  <c r="F195" i="20"/>
  <c r="G195" i="20"/>
  <c r="H195" i="20"/>
  <c r="B196" i="20"/>
  <c r="C196" i="20"/>
  <c r="D196" i="20"/>
  <c r="F196" i="20"/>
  <c r="G196" i="20"/>
  <c r="H196" i="20"/>
  <c r="B197" i="20"/>
  <c r="C197" i="20"/>
  <c r="D197" i="20"/>
  <c r="F197" i="20"/>
  <c r="G197" i="20"/>
  <c r="H197" i="20"/>
  <c r="B198" i="20"/>
  <c r="C198" i="20"/>
  <c r="D198" i="20"/>
  <c r="F198" i="20"/>
  <c r="G198" i="20"/>
  <c r="H198" i="20"/>
  <c r="B199" i="20"/>
  <c r="C199" i="20"/>
  <c r="D199" i="20"/>
  <c r="F199" i="20"/>
  <c r="G199" i="20"/>
  <c r="H199" i="20"/>
  <c r="B200" i="20"/>
  <c r="C200" i="20"/>
  <c r="D200" i="20"/>
  <c r="F200" i="20"/>
  <c r="G200" i="20"/>
  <c r="H200" i="20"/>
  <c r="B201" i="20"/>
  <c r="C201" i="20"/>
  <c r="D201" i="20"/>
  <c r="E201" i="20"/>
  <c r="F201" i="20"/>
  <c r="G201" i="20"/>
  <c r="H201" i="20"/>
  <c r="B202" i="20"/>
  <c r="C202" i="20"/>
  <c r="D202" i="20"/>
  <c r="E202" i="20"/>
  <c r="F202" i="20"/>
  <c r="G202" i="20"/>
  <c r="H202" i="20"/>
  <c r="B203" i="20"/>
  <c r="C203" i="20"/>
  <c r="D203" i="20"/>
  <c r="E203" i="20"/>
  <c r="F203" i="20"/>
  <c r="G203" i="20"/>
  <c r="H203" i="20"/>
  <c r="B204" i="20"/>
  <c r="C204" i="20"/>
  <c r="D204" i="20"/>
  <c r="E204" i="20"/>
  <c r="F204" i="20"/>
  <c r="G204" i="20"/>
  <c r="H204" i="20"/>
  <c r="B205" i="20"/>
  <c r="C205" i="20"/>
  <c r="D205" i="20"/>
  <c r="E205" i="20"/>
  <c r="F205" i="20"/>
  <c r="G205" i="20"/>
  <c r="H205" i="20"/>
  <c r="B206" i="20"/>
  <c r="C206" i="20"/>
  <c r="D206" i="20"/>
  <c r="E206" i="20"/>
  <c r="F206" i="20"/>
  <c r="G206" i="20"/>
  <c r="H206" i="20"/>
  <c r="B207" i="20"/>
  <c r="C207" i="20"/>
  <c r="D207" i="20"/>
  <c r="E207" i="20"/>
  <c r="F207" i="20"/>
  <c r="G207" i="20"/>
  <c r="H207" i="20"/>
  <c r="B208" i="20"/>
  <c r="C208" i="20"/>
  <c r="D208" i="20"/>
  <c r="E208" i="20"/>
  <c r="F208" i="20"/>
  <c r="G208" i="20"/>
  <c r="H208" i="20"/>
  <c r="B209" i="20"/>
  <c r="C209" i="20"/>
  <c r="D209" i="20"/>
  <c r="E209" i="20"/>
  <c r="F209" i="20"/>
  <c r="G209" i="20"/>
  <c r="H209" i="20"/>
  <c r="B210" i="20"/>
  <c r="C210" i="20"/>
  <c r="D210" i="20"/>
  <c r="E210" i="20"/>
  <c r="F210" i="20"/>
  <c r="G210" i="20"/>
  <c r="H210" i="20"/>
  <c r="B211" i="20"/>
  <c r="C211" i="20"/>
  <c r="D211" i="20"/>
  <c r="E211" i="20"/>
  <c r="F211" i="20"/>
  <c r="G211" i="20"/>
  <c r="H211" i="20"/>
  <c r="B212" i="20"/>
  <c r="C212" i="20"/>
  <c r="D212" i="20"/>
  <c r="E212" i="20"/>
  <c r="F212" i="20"/>
  <c r="G212" i="20"/>
  <c r="H212" i="20"/>
  <c r="B213" i="20"/>
  <c r="C213" i="20"/>
  <c r="D213" i="20"/>
  <c r="E213" i="20"/>
  <c r="F213" i="20"/>
  <c r="G213" i="20"/>
  <c r="H213" i="20"/>
  <c r="B214" i="20"/>
  <c r="C214" i="20"/>
  <c r="D214" i="20"/>
  <c r="E214" i="20"/>
  <c r="F214" i="20"/>
  <c r="G214" i="20"/>
  <c r="H214" i="20"/>
  <c r="B215" i="20"/>
  <c r="C215" i="20"/>
  <c r="D215" i="20"/>
  <c r="E215" i="20"/>
  <c r="F215" i="20"/>
  <c r="G215" i="20"/>
  <c r="H215" i="20"/>
  <c r="B216" i="20"/>
  <c r="C216" i="20"/>
  <c r="D216" i="20"/>
  <c r="E216" i="20"/>
  <c r="F216" i="20"/>
  <c r="G216" i="20"/>
  <c r="H216" i="20"/>
  <c r="B217" i="20"/>
  <c r="C217" i="20"/>
  <c r="D217" i="20"/>
  <c r="E217" i="20"/>
  <c r="F217" i="20"/>
  <c r="G217" i="20"/>
  <c r="H217" i="20"/>
  <c r="B218" i="20"/>
  <c r="C218" i="20"/>
  <c r="D218" i="20"/>
  <c r="E218" i="20"/>
  <c r="F218" i="20"/>
  <c r="G218" i="20"/>
  <c r="H218" i="20"/>
  <c r="B219" i="20"/>
  <c r="C219" i="20"/>
  <c r="D219" i="20"/>
  <c r="E219" i="20"/>
  <c r="F219" i="20"/>
  <c r="G219" i="20"/>
  <c r="H219" i="20"/>
  <c r="B220" i="20"/>
  <c r="C220" i="20"/>
  <c r="D220" i="20"/>
  <c r="E220" i="20"/>
  <c r="F220" i="20"/>
  <c r="G220" i="20"/>
  <c r="H220" i="20"/>
  <c r="B221" i="20"/>
  <c r="C221" i="20"/>
  <c r="D221" i="20"/>
  <c r="E221" i="20"/>
  <c r="F221" i="20"/>
  <c r="G221" i="20"/>
  <c r="H221" i="20"/>
  <c r="B222" i="20"/>
  <c r="C222" i="20"/>
  <c r="D222" i="20"/>
  <c r="E222" i="20"/>
  <c r="F222" i="20"/>
  <c r="G222" i="20"/>
  <c r="H222" i="20"/>
  <c r="B223" i="20"/>
  <c r="C223" i="20"/>
  <c r="D223" i="20"/>
  <c r="E223" i="20"/>
  <c r="F223" i="20"/>
  <c r="G223" i="20"/>
  <c r="H223" i="20"/>
  <c r="B224" i="20"/>
  <c r="C224" i="20"/>
  <c r="D224" i="20"/>
  <c r="E224" i="20"/>
  <c r="F224" i="20"/>
  <c r="G224" i="20"/>
  <c r="H224" i="20"/>
  <c r="B225" i="20"/>
  <c r="C225" i="20"/>
  <c r="D225" i="20"/>
  <c r="E225" i="20"/>
  <c r="F225" i="20"/>
  <c r="G225" i="20"/>
  <c r="H225" i="20"/>
  <c r="B226" i="20"/>
  <c r="C226" i="20"/>
  <c r="D226" i="20"/>
  <c r="E226" i="20"/>
  <c r="F226" i="20"/>
  <c r="G226" i="20"/>
  <c r="H226" i="20"/>
  <c r="B227" i="20"/>
  <c r="C227" i="20"/>
  <c r="D227" i="20"/>
  <c r="E227" i="20"/>
  <c r="F227" i="20"/>
  <c r="G227" i="20"/>
  <c r="H227" i="20"/>
  <c r="B228" i="20"/>
  <c r="C228" i="20"/>
  <c r="D228" i="20"/>
  <c r="E228" i="20"/>
  <c r="F228" i="20"/>
  <c r="G228" i="20"/>
  <c r="H228" i="20"/>
  <c r="B229" i="20"/>
  <c r="C229" i="20"/>
  <c r="D229" i="20"/>
  <c r="E229" i="20"/>
  <c r="F229" i="20"/>
  <c r="G229" i="20"/>
  <c r="H229" i="20"/>
  <c r="B230" i="20"/>
  <c r="C230" i="20"/>
  <c r="D230" i="20"/>
  <c r="E230" i="20"/>
  <c r="F230" i="20"/>
  <c r="G230" i="20"/>
  <c r="H230" i="20"/>
  <c r="B231" i="20"/>
  <c r="C231" i="20"/>
  <c r="D231" i="20"/>
  <c r="E231" i="20"/>
  <c r="F231" i="20"/>
  <c r="G231" i="20"/>
  <c r="H231" i="20"/>
  <c r="B232" i="20"/>
  <c r="C232" i="20"/>
  <c r="D232" i="20"/>
  <c r="E232" i="20"/>
  <c r="F232" i="20"/>
  <c r="G232" i="20"/>
  <c r="H232" i="20"/>
  <c r="B233" i="20"/>
  <c r="C233" i="20"/>
  <c r="D233" i="20"/>
  <c r="E233" i="20"/>
  <c r="F233" i="20"/>
  <c r="G233" i="20"/>
  <c r="H233" i="20"/>
  <c r="B234" i="20"/>
  <c r="C234" i="20"/>
  <c r="D234" i="20"/>
  <c r="E234" i="20"/>
  <c r="F234" i="20"/>
  <c r="G234" i="20"/>
  <c r="H234" i="20"/>
  <c r="B235" i="20"/>
  <c r="C235" i="20"/>
  <c r="D235" i="20"/>
  <c r="E235" i="20"/>
  <c r="F235" i="20"/>
  <c r="G235" i="20"/>
  <c r="H235" i="20"/>
  <c r="B236" i="20"/>
  <c r="C236" i="20"/>
  <c r="D236" i="20"/>
  <c r="E236" i="20"/>
  <c r="F236" i="20"/>
  <c r="G236" i="20"/>
  <c r="H236" i="20"/>
  <c r="B237" i="20"/>
  <c r="C237" i="20"/>
  <c r="D237" i="20"/>
  <c r="E237" i="20"/>
  <c r="F237" i="20"/>
  <c r="G237" i="20"/>
  <c r="H237" i="20"/>
  <c r="B238" i="20"/>
  <c r="C238" i="20"/>
  <c r="D238" i="20"/>
  <c r="E238" i="20"/>
  <c r="F238" i="20"/>
  <c r="G238" i="20"/>
  <c r="H238" i="20"/>
  <c r="B239" i="20"/>
  <c r="C239" i="20"/>
  <c r="D239" i="20"/>
  <c r="E239" i="20"/>
  <c r="F239" i="20"/>
  <c r="G239" i="20"/>
  <c r="H239" i="20"/>
  <c r="B240" i="20"/>
  <c r="C240" i="20"/>
  <c r="D240" i="20"/>
  <c r="E240" i="20"/>
  <c r="F240" i="20"/>
  <c r="G240" i="20"/>
  <c r="H240" i="20"/>
  <c r="B241" i="20"/>
  <c r="C241" i="20"/>
  <c r="D241" i="20"/>
  <c r="E241" i="20"/>
  <c r="F241" i="20"/>
  <c r="G241" i="20"/>
  <c r="H241" i="20"/>
  <c r="B242" i="20"/>
  <c r="C242" i="20"/>
  <c r="D242" i="20"/>
  <c r="E242" i="20"/>
  <c r="F242" i="20"/>
  <c r="G242" i="20"/>
  <c r="H242" i="20"/>
  <c r="B243" i="20"/>
  <c r="C243" i="20"/>
  <c r="D243" i="20"/>
  <c r="E243" i="20"/>
  <c r="F243" i="20"/>
  <c r="G243" i="20"/>
  <c r="H243" i="20"/>
  <c r="B244" i="20"/>
  <c r="C244" i="20"/>
  <c r="D244" i="20"/>
  <c r="E244" i="20"/>
  <c r="F244" i="20"/>
  <c r="G244" i="20"/>
  <c r="H244" i="20"/>
  <c r="B245" i="20"/>
  <c r="C245" i="20"/>
  <c r="D245" i="20"/>
  <c r="E245" i="20"/>
  <c r="F245" i="20"/>
  <c r="G245" i="20"/>
  <c r="H245" i="20"/>
  <c r="B246" i="20"/>
  <c r="C246" i="20"/>
  <c r="D246" i="20"/>
  <c r="E246" i="20"/>
  <c r="F246" i="20"/>
  <c r="G246" i="20"/>
  <c r="H246" i="20"/>
  <c r="B247" i="20"/>
  <c r="C247" i="20"/>
  <c r="D247" i="20"/>
  <c r="E247" i="20"/>
  <c r="F247" i="20"/>
  <c r="G247" i="20"/>
  <c r="H247" i="20"/>
  <c r="B248" i="20"/>
  <c r="C248" i="20"/>
  <c r="D248" i="20"/>
  <c r="E248" i="20"/>
  <c r="F248" i="20"/>
  <c r="G248" i="20"/>
  <c r="H248" i="20"/>
  <c r="B249" i="20"/>
  <c r="C249" i="20"/>
  <c r="D249" i="20"/>
  <c r="E249" i="20"/>
  <c r="F249" i="20"/>
  <c r="G249" i="20"/>
  <c r="H249" i="20"/>
  <c r="B250" i="20"/>
  <c r="C250" i="20"/>
  <c r="D250" i="20"/>
  <c r="E250" i="20"/>
  <c r="F250" i="20"/>
  <c r="G250" i="20"/>
  <c r="H250" i="20"/>
  <c r="B251" i="20"/>
  <c r="C251" i="20"/>
  <c r="D251" i="20"/>
  <c r="E251" i="20"/>
  <c r="F251" i="20"/>
  <c r="G251" i="20"/>
  <c r="H251" i="20"/>
  <c r="B252" i="20"/>
  <c r="C252" i="20"/>
  <c r="D252" i="20"/>
  <c r="E252" i="20"/>
  <c r="F252" i="20"/>
  <c r="G252" i="20"/>
  <c r="H252" i="20"/>
  <c r="B253" i="20"/>
  <c r="C253" i="20"/>
  <c r="D253" i="20"/>
  <c r="E253" i="20"/>
  <c r="F253" i="20"/>
  <c r="G253" i="20"/>
  <c r="H253" i="20"/>
  <c r="B254" i="20"/>
  <c r="C254" i="20"/>
  <c r="D254" i="20"/>
  <c r="E254" i="20"/>
  <c r="F254" i="20"/>
  <c r="G254" i="20"/>
  <c r="H254" i="20"/>
  <c r="B255" i="20"/>
  <c r="C255" i="20"/>
  <c r="D255" i="20"/>
  <c r="E255" i="20"/>
  <c r="F255" i="20"/>
  <c r="G255" i="20"/>
  <c r="H255" i="20"/>
  <c r="B256" i="20"/>
  <c r="C256" i="20"/>
  <c r="D256" i="20"/>
  <c r="E256" i="20"/>
  <c r="F256" i="20"/>
  <c r="G256" i="20"/>
  <c r="H256" i="20"/>
  <c r="B257" i="20"/>
  <c r="C257" i="20"/>
  <c r="D257" i="20"/>
  <c r="E257" i="20"/>
  <c r="F257" i="20"/>
  <c r="G257" i="20"/>
  <c r="H257" i="20"/>
  <c r="B258" i="20"/>
  <c r="C258" i="20"/>
  <c r="D258" i="20"/>
  <c r="E258" i="20"/>
  <c r="F258" i="20"/>
  <c r="G258" i="20"/>
  <c r="H258" i="20"/>
  <c r="B259" i="20"/>
  <c r="C259" i="20"/>
  <c r="D259" i="20"/>
  <c r="E259" i="20"/>
  <c r="F259" i="20"/>
  <c r="G259" i="20"/>
  <c r="H259" i="20"/>
  <c r="B260" i="20"/>
  <c r="C260" i="20"/>
  <c r="D260" i="20"/>
  <c r="E260" i="20"/>
  <c r="F260" i="20"/>
  <c r="G260" i="20"/>
  <c r="H260" i="20"/>
  <c r="B261" i="20"/>
  <c r="C261" i="20"/>
  <c r="D261" i="20"/>
  <c r="E261" i="20"/>
  <c r="F261" i="20"/>
  <c r="G261" i="20"/>
  <c r="H261" i="20"/>
  <c r="B262" i="20"/>
  <c r="C262" i="20"/>
  <c r="D262" i="20"/>
  <c r="E262" i="20"/>
  <c r="F262" i="20"/>
  <c r="G262" i="20"/>
  <c r="H262" i="20"/>
  <c r="B263" i="20"/>
  <c r="C263" i="20"/>
  <c r="D263" i="20"/>
  <c r="E263" i="20"/>
  <c r="F263" i="20"/>
  <c r="G263" i="20"/>
  <c r="H263" i="20"/>
  <c r="B264" i="20"/>
  <c r="C264" i="20"/>
  <c r="D264" i="20"/>
  <c r="E264" i="20"/>
  <c r="F264" i="20"/>
  <c r="G264" i="20"/>
  <c r="H264" i="20"/>
  <c r="B265" i="20"/>
  <c r="C265" i="20"/>
  <c r="D265" i="20"/>
  <c r="E265" i="20"/>
  <c r="F265" i="20"/>
  <c r="G265" i="20"/>
  <c r="H265" i="20"/>
  <c r="B266" i="20"/>
  <c r="C266" i="20"/>
  <c r="D266" i="20"/>
  <c r="E266" i="20"/>
  <c r="F266" i="20"/>
  <c r="G266" i="20"/>
  <c r="H266" i="20"/>
  <c r="B267" i="20"/>
  <c r="C267" i="20"/>
  <c r="D267" i="20"/>
  <c r="E267" i="20"/>
  <c r="F267" i="20"/>
  <c r="G267" i="20"/>
  <c r="H267" i="20"/>
  <c r="B268" i="20"/>
  <c r="C268" i="20"/>
  <c r="D268" i="20"/>
  <c r="E268" i="20"/>
  <c r="F268" i="20"/>
  <c r="G268" i="20"/>
  <c r="H268" i="20"/>
  <c r="B269" i="20"/>
  <c r="C269" i="20"/>
  <c r="D269" i="20"/>
  <c r="E269" i="20"/>
  <c r="F269" i="20"/>
  <c r="G269" i="20"/>
  <c r="H269" i="20"/>
  <c r="B270" i="20"/>
  <c r="C270" i="20"/>
  <c r="D270" i="20"/>
  <c r="E270" i="20"/>
  <c r="F270" i="20"/>
  <c r="G270" i="20"/>
  <c r="H270" i="20"/>
  <c r="B271" i="20"/>
  <c r="C271" i="20"/>
  <c r="D271" i="20"/>
  <c r="E271" i="20"/>
  <c r="F271" i="20"/>
  <c r="G271" i="20"/>
  <c r="H271" i="20"/>
  <c r="B272" i="20"/>
  <c r="C272" i="20"/>
  <c r="D272" i="20"/>
  <c r="E272" i="20"/>
  <c r="F272" i="20"/>
  <c r="G272" i="20"/>
  <c r="H272" i="20"/>
  <c r="B273" i="20"/>
  <c r="C273" i="20"/>
  <c r="D273" i="20"/>
  <c r="E273" i="20"/>
  <c r="F273" i="20"/>
  <c r="G273" i="20"/>
  <c r="H273" i="20"/>
  <c r="B274" i="20"/>
  <c r="C274" i="20"/>
  <c r="D274" i="20"/>
  <c r="E274" i="20"/>
  <c r="F274" i="20"/>
  <c r="G274" i="20"/>
  <c r="H274" i="20"/>
  <c r="B275" i="20"/>
  <c r="C275" i="20"/>
  <c r="D275" i="20"/>
  <c r="E275" i="20"/>
  <c r="F275" i="20"/>
  <c r="G275" i="20"/>
  <c r="H275" i="20"/>
  <c r="B276" i="20"/>
  <c r="C276" i="20"/>
  <c r="D276" i="20"/>
  <c r="E276" i="20"/>
  <c r="F276" i="20"/>
  <c r="G276" i="20"/>
  <c r="H276" i="20"/>
  <c r="B277" i="20"/>
  <c r="C277" i="20"/>
  <c r="D277" i="20"/>
  <c r="E277" i="20"/>
  <c r="F277" i="20"/>
  <c r="G277" i="20"/>
  <c r="H277" i="20"/>
  <c r="B278" i="20"/>
  <c r="C278" i="20"/>
  <c r="D278" i="20"/>
  <c r="E278" i="20"/>
  <c r="F278" i="20"/>
  <c r="G278" i="20"/>
  <c r="H278" i="20"/>
  <c r="B279" i="20"/>
  <c r="C279" i="20"/>
  <c r="D279" i="20"/>
  <c r="E279" i="20"/>
  <c r="F279" i="20"/>
  <c r="G279" i="20"/>
  <c r="H279" i="20"/>
  <c r="B280" i="20"/>
  <c r="C280" i="20"/>
  <c r="D280" i="20"/>
  <c r="E280" i="20"/>
  <c r="F280" i="20"/>
  <c r="G280" i="20"/>
  <c r="H280" i="20"/>
  <c r="B281" i="20"/>
  <c r="C281" i="20"/>
  <c r="D281" i="20"/>
  <c r="E281" i="20"/>
  <c r="F281" i="20"/>
  <c r="G281" i="20"/>
  <c r="H281" i="20"/>
  <c r="B282" i="20"/>
  <c r="C282" i="20"/>
  <c r="D282" i="20"/>
  <c r="E282" i="20"/>
  <c r="F282" i="20"/>
  <c r="G282" i="20"/>
  <c r="H282" i="20"/>
  <c r="B283" i="20"/>
  <c r="C283" i="20"/>
  <c r="D283" i="20"/>
  <c r="E283" i="20"/>
  <c r="F283" i="20"/>
  <c r="G283" i="20"/>
  <c r="H283" i="20"/>
  <c r="B284" i="20"/>
  <c r="C284" i="20"/>
  <c r="D284" i="20"/>
  <c r="E284" i="20"/>
  <c r="F284" i="20"/>
  <c r="G284" i="20"/>
  <c r="H284" i="20"/>
  <c r="B285" i="20"/>
  <c r="C285" i="20"/>
  <c r="D285" i="20"/>
  <c r="E285" i="20"/>
  <c r="F285" i="20"/>
  <c r="G285" i="20"/>
  <c r="H285" i="20"/>
  <c r="B286" i="20"/>
  <c r="C286" i="20"/>
  <c r="D286" i="20"/>
  <c r="E286" i="20"/>
  <c r="F286" i="20"/>
  <c r="G286" i="20"/>
  <c r="H286" i="20"/>
  <c r="B287" i="20"/>
  <c r="C287" i="20"/>
  <c r="D287" i="20"/>
  <c r="E287" i="20"/>
  <c r="F287" i="20"/>
  <c r="G287" i="20"/>
  <c r="H287" i="20"/>
  <c r="B288" i="20"/>
  <c r="C288" i="20"/>
  <c r="D288" i="20"/>
  <c r="E288" i="20"/>
  <c r="F288" i="20"/>
  <c r="G288" i="20"/>
  <c r="H288" i="20"/>
  <c r="B289" i="20"/>
  <c r="C289" i="20"/>
  <c r="D289" i="20"/>
  <c r="E289" i="20"/>
  <c r="F289" i="20"/>
  <c r="G289" i="20"/>
  <c r="H289" i="20"/>
  <c r="B290" i="20"/>
  <c r="C290" i="20"/>
  <c r="D290" i="20"/>
  <c r="E290" i="20"/>
  <c r="F290" i="20"/>
  <c r="G290" i="20"/>
  <c r="H290" i="20"/>
  <c r="B291" i="20"/>
  <c r="C291" i="20"/>
  <c r="D291" i="20"/>
  <c r="E291" i="20"/>
  <c r="F291" i="20"/>
  <c r="G291" i="20"/>
  <c r="H291" i="20"/>
  <c r="B292" i="20"/>
  <c r="C292" i="20"/>
  <c r="D292" i="20"/>
  <c r="E292" i="20"/>
  <c r="F292" i="20"/>
  <c r="G292" i="20"/>
  <c r="H292" i="20"/>
  <c r="B293" i="20"/>
  <c r="C293" i="20"/>
  <c r="D293" i="20"/>
  <c r="E293" i="20"/>
  <c r="F293" i="20"/>
  <c r="G293" i="20"/>
  <c r="H293" i="20"/>
  <c r="B294" i="20"/>
  <c r="C294" i="20"/>
  <c r="D294" i="20"/>
  <c r="E294" i="20"/>
  <c r="F294" i="20"/>
  <c r="G294" i="20"/>
  <c r="H294" i="20"/>
  <c r="B295" i="20"/>
  <c r="C295" i="20"/>
  <c r="D295" i="20"/>
  <c r="E295" i="20"/>
  <c r="F295" i="20"/>
  <c r="G295" i="20"/>
  <c r="H295" i="20"/>
  <c r="B296" i="20"/>
  <c r="C296" i="20"/>
  <c r="D296" i="20"/>
  <c r="E296" i="20"/>
  <c r="F296" i="20"/>
  <c r="G296" i="20"/>
  <c r="H296" i="20"/>
  <c r="B297" i="20"/>
  <c r="C297" i="20"/>
  <c r="D297" i="20"/>
  <c r="E297" i="20"/>
  <c r="F297" i="20"/>
  <c r="G297" i="20"/>
  <c r="H297" i="20"/>
  <c r="B298" i="20"/>
  <c r="C298" i="20"/>
  <c r="D298" i="20"/>
  <c r="E298" i="20"/>
  <c r="F298" i="20"/>
  <c r="G298" i="20"/>
  <c r="H298" i="20"/>
  <c r="B299" i="20"/>
  <c r="C299" i="20"/>
  <c r="D299" i="20"/>
  <c r="E299" i="20"/>
  <c r="F299" i="20"/>
  <c r="G299" i="20"/>
  <c r="H299" i="20"/>
  <c r="B300" i="20"/>
  <c r="C300" i="20"/>
  <c r="D300" i="20"/>
  <c r="E300" i="20"/>
  <c r="F300" i="20"/>
  <c r="G300" i="20"/>
  <c r="H300" i="20"/>
  <c r="B301" i="20"/>
  <c r="C301" i="20"/>
  <c r="D301" i="20"/>
  <c r="E301" i="20"/>
  <c r="F301" i="20"/>
  <c r="G301" i="20"/>
  <c r="H301" i="20"/>
  <c r="B302" i="20"/>
  <c r="C302" i="20"/>
  <c r="D302" i="20"/>
  <c r="E302" i="20"/>
  <c r="F302" i="20"/>
  <c r="G302" i="20"/>
  <c r="H302" i="20"/>
  <c r="B303" i="20"/>
  <c r="C303" i="20"/>
  <c r="D303" i="20"/>
  <c r="E303" i="20"/>
  <c r="F303" i="20"/>
  <c r="G303" i="20"/>
  <c r="H303" i="20"/>
  <c r="B304" i="20"/>
  <c r="C304" i="20"/>
  <c r="D304" i="20"/>
  <c r="E304" i="20"/>
  <c r="F304" i="20"/>
  <c r="G304" i="20"/>
  <c r="H304" i="20"/>
  <c r="B305" i="20"/>
  <c r="C305" i="20"/>
  <c r="D305" i="20"/>
  <c r="E305" i="20"/>
  <c r="F305" i="20"/>
  <c r="G305" i="20"/>
  <c r="H305" i="20"/>
  <c r="B306" i="20"/>
  <c r="C306" i="20"/>
  <c r="D306" i="20"/>
  <c r="E306" i="20"/>
  <c r="F306" i="20"/>
  <c r="G306" i="20"/>
  <c r="H306" i="20"/>
  <c r="B307" i="20"/>
  <c r="C307" i="20"/>
  <c r="D307" i="20"/>
  <c r="E307" i="20"/>
  <c r="F307" i="20"/>
  <c r="G307" i="20"/>
  <c r="H307" i="20"/>
  <c r="B308" i="20"/>
  <c r="C308" i="20"/>
  <c r="D308" i="20"/>
  <c r="E308" i="20"/>
  <c r="F308" i="20"/>
  <c r="G308" i="20"/>
  <c r="H308" i="20"/>
  <c r="B309" i="20"/>
  <c r="C309" i="20"/>
  <c r="D309" i="20"/>
  <c r="E309" i="20"/>
  <c r="F309" i="20"/>
  <c r="G309" i="20"/>
  <c r="H309" i="20"/>
  <c r="B310" i="20"/>
  <c r="C310" i="20"/>
  <c r="D310" i="20"/>
  <c r="E310" i="20"/>
  <c r="F310" i="20"/>
  <c r="G310" i="20"/>
  <c r="H310" i="20"/>
  <c r="B311" i="20"/>
  <c r="C311" i="20"/>
  <c r="D311" i="20"/>
  <c r="E311" i="20"/>
  <c r="F311" i="20"/>
  <c r="G311" i="20"/>
  <c r="H311" i="20"/>
  <c r="B312" i="20"/>
  <c r="C312" i="20"/>
  <c r="D312" i="20"/>
  <c r="E312" i="20"/>
  <c r="F312" i="20"/>
  <c r="G312" i="20"/>
  <c r="H312" i="20"/>
  <c r="B313" i="20"/>
  <c r="C313" i="20"/>
  <c r="D313" i="20"/>
  <c r="E313" i="20"/>
  <c r="F313" i="20"/>
  <c r="G313" i="20"/>
  <c r="H313" i="20"/>
  <c r="B314" i="20"/>
  <c r="C314" i="20"/>
  <c r="D314" i="20"/>
  <c r="E314" i="20"/>
  <c r="F314" i="20"/>
  <c r="G314" i="20"/>
  <c r="H314" i="20"/>
  <c r="B315" i="20"/>
  <c r="C315" i="20"/>
  <c r="D315" i="20"/>
  <c r="E315" i="20"/>
  <c r="F315" i="20"/>
  <c r="G315" i="20"/>
  <c r="H315" i="20"/>
  <c r="B316" i="20"/>
  <c r="C316" i="20"/>
  <c r="D316" i="20"/>
  <c r="E316" i="20"/>
  <c r="F316" i="20"/>
  <c r="G316" i="20"/>
  <c r="H316" i="20"/>
  <c r="B317" i="20"/>
  <c r="C317" i="20"/>
  <c r="D317" i="20"/>
  <c r="E317" i="20"/>
  <c r="F317" i="20"/>
  <c r="G317" i="20"/>
  <c r="H317" i="20"/>
  <c r="B318" i="20"/>
  <c r="C318" i="20"/>
  <c r="D318" i="20"/>
  <c r="E318" i="20"/>
  <c r="F318" i="20"/>
  <c r="G318" i="20"/>
  <c r="H318" i="20"/>
  <c r="B319" i="20"/>
  <c r="C319" i="20"/>
  <c r="D319" i="20"/>
  <c r="E319" i="20"/>
  <c r="F319" i="20"/>
  <c r="G319" i="20"/>
  <c r="H319" i="20"/>
  <c r="B320" i="20"/>
  <c r="C320" i="20"/>
  <c r="D320" i="20"/>
  <c r="E320" i="20"/>
  <c r="F320" i="20"/>
  <c r="G320" i="20"/>
  <c r="H320" i="20"/>
  <c r="B321" i="20"/>
  <c r="C321" i="20"/>
  <c r="D321" i="20"/>
  <c r="E321" i="20"/>
  <c r="F321" i="20"/>
  <c r="G321" i="20"/>
  <c r="H321" i="20"/>
  <c r="B322" i="20"/>
  <c r="C322" i="20"/>
  <c r="D322" i="20"/>
  <c r="E322" i="20"/>
  <c r="F322" i="20"/>
  <c r="G322" i="20"/>
  <c r="H322" i="20"/>
  <c r="B323" i="20"/>
  <c r="C323" i="20"/>
  <c r="D323" i="20"/>
  <c r="E323" i="20"/>
  <c r="F323" i="20"/>
  <c r="G323" i="20"/>
  <c r="H323" i="20"/>
  <c r="B324" i="20"/>
  <c r="C324" i="20"/>
  <c r="D324" i="20"/>
  <c r="E324" i="20"/>
  <c r="F324" i="20"/>
  <c r="G324" i="20"/>
  <c r="H324" i="20"/>
  <c r="B325" i="20"/>
  <c r="C325" i="20"/>
  <c r="D325" i="20"/>
  <c r="E325" i="20"/>
  <c r="F325" i="20"/>
  <c r="G325" i="20"/>
  <c r="H325" i="20"/>
  <c r="B326" i="20"/>
  <c r="C326" i="20"/>
  <c r="D326" i="20"/>
  <c r="E326" i="20"/>
  <c r="F326" i="20"/>
  <c r="G326" i="20"/>
  <c r="H326" i="20"/>
  <c r="B327" i="20"/>
  <c r="C327" i="20"/>
  <c r="D327" i="20"/>
  <c r="E327" i="20"/>
  <c r="F327" i="20"/>
  <c r="G327" i="20"/>
  <c r="H327" i="20"/>
  <c r="B328" i="20"/>
  <c r="C328" i="20"/>
  <c r="D328" i="20"/>
  <c r="E328" i="20"/>
  <c r="F328" i="20"/>
  <c r="G328" i="20"/>
  <c r="H328" i="20"/>
  <c r="B329" i="20"/>
  <c r="C329" i="20"/>
  <c r="D329" i="20"/>
  <c r="E329" i="20"/>
  <c r="F329" i="20"/>
  <c r="G329" i="20"/>
  <c r="H329" i="20"/>
  <c r="B330" i="20"/>
  <c r="C330" i="20"/>
  <c r="D330" i="20"/>
  <c r="E330" i="20"/>
  <c r="F330" i="20"/>
  <c r="G330" i="20"/>
  <c r="H330" i="20"/>
  <c r="B331" i="20"/>
  <c r="C331" i="20"/>
  <c r="D331" i="20"/>
  <c r="E331" i="20"/>
  <c r="F331" i="20"/>
  <c r="G331" i="20"/>
  <c r="H331" i="20"/>
  <c r="B332" i="20"/>
  <c r="C332" i="20"/>
  <c r="D332" i="20"/>
  <c r="E332" i="20"/>
  <c r="F332" i="20"/>
  <c r="G332" i="20"/>
  <c r="H332" i="20"/>
  <c r="B333" i="20"/>
  <c r="C333" i="20"/>
  <c r="D333" i="20"/>
  <c r="E333" i="20"/>
  <c r="F333" i="20"/>
  <c r="G333" i="20"/>
  <c r="H333" i="20"/>
  <c r="B334" i="20"/>
  <c r="C334" i="20"/>
  <c r="D334" i="20"/>
  <c r="E334" i="20"/>
  <c r="F334" i="20"/>
  <c r="G334" i="20"/>
  <c r="H334" i="20"/>
  <c r="B335" i="20"/>
  <c r="C335" i="20"/>
  <c r="D335" i="20"/>
  <c r="E335" i="20"/>
  <c r="F335" i="20"/>
  <c r="G335" i="20"/>
  <c r="H335" i="20"/>
  <c r="B336" i="20"/>
  <c r="C336" i="20"/>
  <c r="D336" i="20"/>
  <c r="E336" i="20"/>
  <c r="F336" i="20"/>
  <c r="G336" i="20"/>
  <c r="H336" i="20"/>
  <c r="B337" i="20"/>
  <c r="C337" i="20"/>
  <c r="D337" i="20"/>
  <c r="E337" i="20"/>
  <c r="F337" i="20"/>
  <c r="G337" i="20"/>
  <c r="H337" i="20"/>
  <c r="B338" i="20"/>
  <c r="C338" i="20"/>
  <c r="D338" i="20"/>
  <c r="E338" i="20"/>
  <c r="F338" i="20"/>
  <c r="G338" i="20"/>
  <c r="H338" i="20"/>
  <c r="B339" i="20"/>
  <c r="C339" i="20"/>
  <c r="D339" i="20"/>
  <c r="E339" i="20"/>
  <c r="F339" i="20"/>
  <c r="G339" i="20"/>
  <c r="H339" i="20"/>
  <c r="B340" i="20"/>
  <c r="C340" i="20"/>
  <c r="D340" i="20"/>
  <c r="E340" i="20"/>
  <c r="F340" i="20"/>
  <c r="G340" i="20"/>
  <c r="H340" i="20"/>
  <c r="B341" i="20"/>
  <c r="C341" i="20"/>
  <c r="D341" i="20"/>
  <c r="E341" i="20"/>
  <c r="F341" i="20"/>
  <c r="G341" i="20"/>
  <c r="H341" i="20"/>
  <c r="B342" i="20"/>
  <c r="C342" i="20"/>
  <c r="D342" i="20"/>
  <c r="E342" i="20"/>
  <c r="F342" i="20"/>
  <c r="G342" i="20"/>
  <c r="H342" i="20"/>
  <c r="B343" i="20"/>
  <c r="C343" i="20"/>
  <c r="D343" i="20"/>
  <c r="E343" i="20"/>
  <c r="F343" i="20"/>
  <c r="G343" i="20"/>
  <c r="H343" i="20"/>
  <c r="B344" i="20"/>
  <c r="C344" i="20"/>
  <c r="D344" i="20"/>
  <c r="E344" i="20"/>
  <c r="F344" i="20"/>
  <c r="G344" i="20"/>
  <c r="H344" i="20"/>
  <c r="B345" i="20"/>
  <c r="C345" i="20"/>
  <c r="D345" i="20"/>
  <c r="E345" i="20"/>
  <c r="F345" i="20"/>
  <c r="G345" i="20"/>
  <c r="H345" i="20"/>
  <c r="B346" i="20"/>
  <c r="C346" i="20"/>
  <c r="D346" i="20"/>
  <c r="E346" i="20"/>
  <c r="F346" i="20"/>
  <c r="G346" i="20"/>
  <c r="H346" i="20"/>
  <c r="B347" i="20"/>
  <c r="C347" i="20"/>
  <c r="D347" i="20"/>
  <c r="E347" i="20"/>
  <c r="F347" i="20"/>
  <c r="G347" i="20"/>
  <c r="H347" i="20"/>
  <c r="B348" i="20"/>
  <c r="C348" i="20"/>
  <c r="D348" i="20"/>
  <c r="E348" i="20"/>
  <c r="F348" i="20"/>
  <c r="G348" i="20"/>
  <c r="H348" i="20"/>
  <c r="B349" i="20"/>
  <c r="C349" i="20"/>
  <c r="D349" i="20"/>
  <c r="E349" i="20"/>
  <c r="F349" i="20"/>
  <c r="G349" i="20"/>
  <c r="H349" i="20"/>
  <c r="B350" i="20"/>
  <c r="C350" i="20"/>
  <c r="D350" i="20"/>
  <c r="E350" i="20"/>
  <c r="F350" i="20"/>
  <c r="G350" i="20"/>
  <c r="H350" i="20"/>
  <c r="B351" i="20"/>
  <c r="C351" i="20"/>
  <c r="D351" i="20"/>
  <c r="E351" i="20"/>
  <c r="F351" i="20"/>
  <c r="G351" i="20"/>
  <c r="H351" i="20"/>
  <c r="B352" i="20"/>
  <c r="C352" i="20"/>
  <c r="D352" i="20"/>
  <c r="E352" i="20"/>
  <c r="F352" i="20"/>
  <c r="G352" i="20"/>
  <c r="H352" i="20"/>
  <c r="B353" i="20"/>
  <c r="C353" i="20"/>
  <c r="D353" i="20"/>
  <c r="E353" i="20"/>
  <c r="F353" i="20"/>
  <c r="G353" i="20"/>
  <c r="H353" i="20"/>
  <c r="B354" i="20"/>
  <c r="C354" i="20"/>
  <c r="D354" i="20"/>
  <c r="E354" i="20"/>
  <c r="F354" i="20"/>
  <c r="G354" i="20"/>
  <c r="H354" i="20"/>
  <c r="B355" i="20"/>
  <c r="C355" i="20"/>
  <c r="D355" i="20"/>
  <c r="E355" i="20"/>
  <c r="F355" i="20"/>
  <c r="G355" i="20"/>
  <c r="H355" i="20"/>
  <c r="B356" i="20"/>
  <c r="C356" i="20"/>
  <c r="D356" i="20"/>
  <c r="E356" i="20"/>
  <c r="F356" i="20"/>
  <c r="G356" i="20"/>
  <c r="H356" i="20"/>
  <c r="B357" i="20"/>
  <c r="C357" i="20"/>
  <c r="D357" i="20"/>
  <c r="E357" i="20"/>
  <c r="F357" i="20"/>
  <c r="G357" i="20"/>
  <c r="H357" i="20"/>
  <c r="B358" i="20"/>
  <c r="C358" i="20"/>
  <c r="D358" i="20"/>
  <c r="E358" i="20"/>
  <c r="F358" i="20"/>
  <c r="G358" i="20"/>
  <c r="H358" i="20"/>
  <c r="B359" i="20"/>
  <c r="C359" i="20"/>
  <c r="D359" i="20"/>
  <c r="E359" i="20"/>
  <c r="F359" i="20"/>
  <c r="G359" i="20"/>
  <c r="H359" i="20"/>
  <c r="B360" i="20"/>
  <c r="C360" i="20"/>
  <c r="D360" i="20"/>
  <c r="E360" i="20"/>
  <c r="F360" i="20"/>
  <c r="G360" i="20"/>
  <c r="H360" i="20"/>
  <c r="B361" i="20"/>
  <c r="C361" i="20"/>
  <c r="D361" i="20"/>
  <c r="E361" i="20"/>
  <c r="F361" i="20"/>
  <c r="G361" i="20"/>
  <c r="H361" i="20"/>
  <c r="B362" i="20"/>
  <c r="C362" i="20"/>
  <c r="D362" i="20"/>
  <c r="E362" i="20"/>
  <c r="F362" i="20"/>
  <c r="G362" i="20"/>
  <c r="H362" i="20"/>
  <c r="B363" i="20"/>
  <c r="C363" i="20"/>
  <c r="D363" i="20"/>
  <c r="E363" i="20"/>
  <c r="F363" i="20"/>
  <c r="G363" i="20"/>
  <c r="H363" i="20"/>
  <c r="B364" i="20"/>
  <c r="C364" i="20"/>
  <c r="D364" i="20"/>
  <c r="E364" i="20"/>
  <c r="F364" i="20"/>
  <c r="G364" i="20"/>
  <c r="H364" i="20"/>
  <c r="B365" i="20"/>
  <c r="C365" i="20"/>
  <c r="D365" i="20"/>
  <c r="E365" i="20"/>
  <c r="F365" i="20"/>
  <c r="G365" i="20"/>
  <c r="H365" i="20"/>
  <c r="B366" i="20"/>
  <c r="C366" i="20"/>
  <c r="D366" i="20"/>
  <c r="E366" i="20"/>
  <c r="F366" i="20"/>
  <c r="G366" i="20"/>
  <c r="H366" i="20"/>
  <c r="B367" i="20"/>
  <c r="C367" i="20"/>
  <c r="D367" i="20"/>
  <c r="E367" i="20"/>
  <c r="F367" i="20"/>
  <c r="G367" i="20"/>
  <c r="H367" i="20"/>
  <c r="B368" i="20"/>
  <c r="C368" i="20"/>
  <c r="D368" i="20"/>
  <c r="E368" i="20"/>
  <c r="F368" i="20"/>
  <c r="G368" i="20"/>
  <c r="H368" i="20"/>
  <c r="B369" i="20"/>
  <c r="C369" i="20"/>
  <c r="D369" i="20"/>
  <c r="E369" i="20"/>
  <c r="F369" i="20"/>
  <c r="G369" i="20"/>
  <c r="H369" i="20"/>
  <c r="B370" i="20"/>
  <c r="C370" i="20"/>
  <c r="D370" i="20"/>
  <c r="E370" i="20"/>
  <c r="F370" i="20"/>
  <c r="G370" i="20"/>
  <c r="H370" i="20"/>
  <c r="B371" i="20"/>
  <c r="C371" i="20"/>
  <c r="D371" i="20"/>
  <c r="E371" i="20"/>
  <c r="F371" i="20"/>
  <c r="G371" i="20"/>
  <c r="H371" i="20"/>
  <c r="B372" i="20"/>
  <c r="C372" i="20"/>
  <c r="D372" i="20"/>
  <c r="E372" i="20"/>
  <c r="F372" i="20"/>
  <c r="G372" i="20"/>
  <c r="H372" i="20"/>
  <c r="B373" i="20"/>
  <c r="C373" i="20"/>
  <c r="D373" i="20"/>
  <c r="E373" i="20"/>
  <c r="F373" i="20"/>
  <c r="G373" i="20"/>
  <c r="H373" i="20"/>
  <c r="B374" i="20"/>
  <c r="C374" i="20"/>
  <c r="D374" i="20"/>
  <c r="E374" i="20"/>
  <c r="F374" i="20"/>
  <c r="G374" i="20"/>
  <c r="H374" i="20"/>
  <c r="B375" i="20"/>
  <c r="C375" i="20"/>
  <c r="D375" i="20"/>
  <c r="E375" i="20"/>
  <c r="F375" i="20"/>
  <c r="G375" i="20"/>
  <c r="H375" i="20"/>
  <c r="B376" i="20"/>
  <c r="C376" i="20"/>
  <c r="D376" i="20"/>
  <c r="E376" i="20"/>
  <c r="F376" i="20"/>
  <c r="G376" i="20"/>
  <c r="H376" i="20"/>
  <c r="B377" i="20"/>
  <c r="C377" i="20"/>
  <c r="D377" i="20"/>
  <c r="E377" i="20"/>
  <c r="F377" i="20"/>
  <c r="G377" i="20"/>
  <c r="H377" i="20"/>
  <c r="B378" i="20"/>
  <c r="C378" i="20"/>
  <c r="D378" i="20"/>
  <c r="E378" i="20"/>
  <c r="F378" i="20"/>
  <c r="G378" i="20"/>
  <c r="H378" i="20"/>
  <c r="B379" i="20"/>
  <c r="C379" i="20"/>
  <c r="D379" i="20"/>
  <c r="E379" i="20"/>
  <c r="F379" i="20"/>
  <c r="G379" i="20"/>
  <c r="H379" i="20"/>
  <c r="B380" i="20"/>
  <c r="C380" i="20"/>
  <c r="D380" i="20"/>
  <c r="E380" i="20"/>
  <c r="F380" i="20"/>
  <c r="G380" i="20"/>
  <c r="H380" i="20"/>
  <c r="B381" i="20"/>
  <c r="C381" i="20"/>
  <c r="D381" i="20"/>
  <c r="E381" i="20"/>
  <c r="F381" i="20"/>
  <c r="G381" i="20"/>
  <c r="H381" i="20"/>
  <c r="B382" i="20"/>
  <c r="C382" i="20"/>
  <c r="D382" i="20"/>
  <c r="E382" i="20"/>
  <c r="F382" i="20"/>
  <c r="G382" i="20"/>
  <c r="H382" i="20"/>
  <c r="B383" i="20"/>
  <c r="C383" i="20"/>
  <c r="D383" i="20"/>
  <c r="E383" i="20"/>
  <c r="F383" i="20"/>
  <c r="G383" i="20"/>
  <c r="H383" i="20"/>
  <c r="B384" i="20"/>
  <c r="C384" i="20"/>
  <c r="D384" i="20"/>
  <c r="E384" i="20"/>
  <c r="F384" i="20"/>
  <c r="G384" i="20"/>
  <c r="H384" i="20"/>
  <c r="B385" i="20"/>
  <c r="C385" i="20"/>
  <c r="D385" i="20"/>
  <c r="E385" i="20"/>
  <c r="F385" i="20"/>
  <c r="G385" i="20"/>
  <c r="H385" i="20"/>
  <c r="B386" i="20"/>
  <c r="C386" i="20"/>
  <c r="D386" i="20"/>
  <c r="E386" i="20"/>
  <c r="F386" i="20"/>
  <c r="G386" i="20"/>
  <c r="H386" i="20"/>
  <c r="B387" i="20"/>
  <c r="C387" i="20"/>
  <c r="D387" i="20"/>
  <c r="E387" i="20"/>
  <c r="F387" i="20"/>
  <c r="G387" i="20"/>
  <c r="H387" i="20"/>
  <c r="B388" i="20"/>
  <c r="C388" i="20"/>
  <c r="D388" i="20"/>
  <c r="E388" i="20"/>
  <c r="F388" i="20"/>
  <c r="G388" i="20"/>
  <c r="H388" i="20"/>
  <c r="B389" i="20"/>
  <c r="C389" i="20"/>
  <c r="D389" i="20"/>
  <c r="E389" i="20"/>
  <c r="F389" i="20"/>
  <c r="G389" i="20"/>
  <c r="H389" i="20"/>
  <c r="B390" i="20"/>
  <c r="C390" i="20"/>
  <c r="D390" i="20"/>
  <c r="E390" i="20"/>
  <c r="F390" i="20"/>
  <c r="G390" i="20"/>
  <c r="H390" i="20"/>
  <c r="B391" i="20"/>
  <c r="C391" i="20"/>
  <c r="D391" i="20"/>
  <c r="E391" i="20"/>
  <c r="F391" i="20"/>
  <c r="G391" i="20"/>
  <c r="H391" i="20"/>
  <c r="B392" i="20"/>
  <c r="C392" i="20"/>
  <c r="D392" i="20"/>
  <c r="E392" i="20"/>
  <c r="F392" i="20"/>
  <c r="G392" i="20"/>
  <c r="H392" i="20"/>
  <c r="B393" i="20"/>
  <c r="C393" i="20"/>
  <c r="D393" i="20"/>
  <c r="E393" i="20"/>
  <c r="F393" i="20"/>
  <c r="G393" i="20"/>
  <c r="H393" i="20"/>
  <c r="B394" i="20"/>
  <c r="C394" i="20"/>
  <c r="D394" i="20"/>
  <c r="E394" i="20"/>
  <c r="F394" i="20"/>
  <c r="G394" i="20"/>
  <c r="H394" i="20"/>
  <c r="B395" i="20"/>
  <c r="C395" i="20"/>
  <c r="D395" i="20"/>
  <c r="E395" i="20"/>
  <c r="F395" i="20"/>
  <c r="G395" i="20"/>
  <c r="H395" i="20"/>
  <c r="B396" i="20"/>
  <c r="C396" i="20"/>
  <c r="D396" i="20"/>
  <c r="E396" i="20"/>
  <c r="F396" i="20"/>
  <c r="G396" i="20"/>
  <c r="H396" i="20"/>
  <c r="B397" i="20"/>
  <c r="C397" i="20"/>
  <c r="D397" i="20"/>
  <c r="E397" i="20"/>
  <c r="F397" i="20"/>
  <c r="G397" i="20"/>
  <c r="H397" i="20"/>
  <c r="B398" i="20"/>
  <c r="C398" i="20"/>
  <c r="D398" i="20"/>
  <c r="E398" i="20"/>
  <c r="F398" i="20"/>
  <c r="G398" i="20"/>
  <c r="H398" i="20"/>
  <c r="B399" i="20"/>
  <c r="C399" i="20"/>
  <c r="D399" i="20"/>
  <c r="E399" i="20"/>
  <c r="F399" i="20"/>
  <c r="G399" i="20"/>
  <c r="H399" i="20"/>
  <c r="B400" i="20"/>
  <c r="C400" i="20"/>
  <c r="D400" i="20"/>
  <c r="E400" i="20"/>
  <c r="F400" i="20"/>
  <c r="G400" i="20"/>
  <c r="H400" i="20"/>
  <c r="B401" i="20"/>
  <c r="C401" i="20"/>
  <c r="D401" i="20"/>
  <c r="E401" i="20"/>
  <c r="F401" i="20"/>
  <c r="G401" i="20"/>
  <c r="H401" i="20"/>
  <c r="B402" i="20"/>
  <c r="C402" i="20"/>
  <c r="D402" i="20"/>
  <c r="E402" i="20"/>
  <c r="F402" i="20"/>
  <c r="G402" i="20"/>
  <c r="H402" i="20"/>
  <c r="B403" i="20"/>
  <c r="C403" i="20"/>
  <c r="D403" i="20"/>
  <c r="E403" i="20"/>
  <c r="F403" i="20"/>
  <c r="G403" i="20"/>
  <c r="H403" i="20"/>
  <c r="B404" i="20"/>
  <c r="C404" i="20"/>
  <c r="D404" i="20"/>
  <c r="E404" i="20"/>
  <c r="F404" i="20"/>
  <c r="G404" i="20"/>
  <c r="H404" i="20"/>
  <c r="B405" i="20"/>
  <c r="C405" i="20"/>
  <c r="D405" i="20"/>
  <c r="E405" i="20"/>
  <c r="F405" i="20"/>
  <c r="G405" i="20"/>
  <c r="H405" i="20"/>
  <c r="B406" i="20"/>
  <c r="C406" i="20"/>
  <c r="D406" i="20"/>
  <c r="E406" i="20"/>
  <c r="F406" i="20"/>
  <c r="G406" i="20"/>
  <c r="H406" i="20"/>
  <c r="B407" i="20"/>
  <c r="C407" i="20"/>
  <c r="D407" i="20"/>
  <c r="E407" i="20"/>
  <c r="F407" i="20"/>
  <c r="G407" i="20"/>
  <c r="H407" i="20"/>
  <c r="B408" i="20"/>
  <c r="C408" i="20"/>
  <c r="D408" i="20"/>
  <c r="E408" i="20"/>
  <c r="F408" i="20"/>
  <c r="G408" i="20"/>
  <c r="H408" i="20"/>
  <c r="B409" i="20"/>
  <c r="C409" i="20"/>
  <c r="D409" i="20"/>
  <c r="E409" i="20"/>
  <c r="F409" i="20"/>
  <c r="G409" i="20"/>
  <c r="H409" i="20"/>
  <c r="B410" i="20"/>
  <c r="C410" i="20"/>
  <c r="D410" i="20"/>
  <c r="E410" i="20"/>
  <c r="F410" i="20"/>
  <c r="G410" i="20"/>
  <c r="H410" i="20"/>
  <c r="B411" i="20"/>
  <c r="C411" i="20"/>
  <c r="D411" i="20"/>
  <c r="E411" i="20"/>
  <c r="F411" i="20"/>
  <c r="G411" i="20"/>
  <c r="H411" i="20"/>
  <c r="B412" i="20"/>
  <c r="C412" i="20"/>
  <c r="D412" i="20"/>
  <c r="E412" i="20"/>
  <c r="F412" i="20"/>
  <c r="G412" i="20"/>
  <c r="H412" i="20"/>
  <c r="B413" i="20"/>
  <c r="C413" i="20"/>
  <c r="D413" i="20"/>
  <c r="E413" i="20"/>
  <c r="F413" i="20"/>
  <c r="G413" i="20"/>
  <c r="H413" i="20"/>
  <c r="B414" i="20"/>
  <c r="C414" i="20"/>
  <c r="D414" i="20"/>
  <c r="E414" i="20"/>
  <c r="F414" i="20"/>
  <c r="G414" i="20"/>
  <c r="H414" i="20"/>
  <c r="B415" i="20"/>
  <c r="C415" i="20"/>
  <c r="D415" i="20"/>
  <c r="E415" i="20"/>
  <c r="F415" i="20"/>
  <c r="G415" i="20"/>
  <c r="H415" i="20"/>
  <c r="B416" i="20"/>
  <c r="C416" i="20"/>
  <c r="D416" i="20"/>
  <c r="E416" i="20"/>
  <c r="F416" i="20"/>
  <c r="G416" i="20"/>
  <c r="H416" i="20"/>
  <c r="B417" i="20"/>
  <c r="C417" i="20"/>
  <c r="D417" i="20"/>
  <c r="E417" i="20"/>
  <c r="F417" i="20"/>
  <c r="G417" i="20"/>
  <c r="H417" i="20"/>
  <c r="B418" i="20"/>
  <c r="C418" i="20"/>
  <c r="D418" i="20"/>
  <c r="E418" i="20"/>
  <c r="F418" i="20"/>
  <c r="G418" i="20"/>
  <c r="H418" i="20"/>
  <c r="B419" i="20"/>
  <c r="C419" i="20"/>
  <c r="D419" i="20"/>
  <c r="E419" i="20"/>
  <c r="F419" i="20"/>
  <c r="G419" i="20"/>
  <c r="H419" i="20"/>
  <c r="B420" i="20"/>
  <c r="C420" i="20"/>
  <c r="D420" i="20"/>
  <c r="E420" i="20"/>
  <c r="F420" i="20"/>
  <c r="G420" i="20"/>
  <c r="H420" i="20"/>
  <c r="B421" i="20"/>
  <c r="C421" i="20"/>
  <c r="D421" i="20"/>
  <c r="E421" i="20"/>
  <c r="F421" i="20"/>
  <c r="G421" i="20"/>
  <c r="H421" i="20"/>
  <c r="B422" i="20"/>
  <c r="C422" i="20"/>
  <c r="D422" i="20"/>
  <c r="E422" i="20"/>
  <c r="F422" i="20"/>
  <c r="G422" i="20"/>
  <c r="H422" i="20"/>
  <c r="B423" i="20"/>
  <c r="C423" i="20"/>
  <c r="D423" i="20"/>
  <c r="E423" i="20"/>
  <c r="F423" i="20"/>
  <c r="G423" i="20"/>
  <c r="H423" i="20"/>
  <c r="B424" i="20"/>
  <c r="C424" i="20"/>
  <c r="D424" i="20"/>
  <c r="E424" i="20"/>
  <c r="F424" i="20"/>
  <c r="G424" i="20"/>
  <c r="H424" i="20"/>
  <c r="B425" i="20"/>
  <c r="C425" i="20"/>
  <c r="D425" i="20"/>
  <c r="E425" i="20"/>
  <c r="F425" i="20"/>
  <c r="G425" i="20"/>
  <c r="H425" i="20"/>
  <c r="B426" i="20"/>
  <c r="C426" i="20"/>
  <c r="D426" i="20"/>
  <c r="E426" i="20"/>
  <c r="F426" i="20"/>
  <c r="G426" i="20"/>
  <c r="H426" i="20"/>
  <c r="B427" i="20"/>
  <c r="C427" i="20"/>
  <c r="D427" i="20"/>
  <c r="E427" i="20"/>
  <c r="F427" i="20"/>
  <c r="G427" i="20"/>
  <c r="H427" i="20"/>
  <c r="B428" i="20"/>
  <c r="C428" i="20"/>
  <c r="D428" i="20"/>
  <c r="E428" i="20"/>
  <c r="F428" i="20"/>
  <c r="G428" i="20"/>
  <c r="H428" i="20"/>
  <c r="B429" i="20"/>
  <c r="C429" i="20"/>
  <c r="D429" i="20"/>
  <c r="E429" i="20"/>
  <c r="F429" i="20"/>
  <c r="G429" i="20"/>
  <c r="H429" i="20"/>
  <c r="B430" i="20"/>
  <c r="C430" i="20"/>
  <c r="D430" i="20"/>
  <c r="E430" i="20"/>
  <c r="F430" i="20"/>
  <c r="G430" i="20"/>
  <c r="H430" i="20"/>
  <c r="B431" i="20"/>
  <c r="C431" i="20"/>
  <c r="D431" i="20"/>
  <c r="E431" i="20"/>
  <c r="F431" i="20"/>
  <c r="G431" i="20"/>
  <c r="H431" i="20"/>
  <c r="B432" i="20"/>
  <c r="C432" i="20"/>
  <c r="D432" i="20"/>
  <c r="E432" i="20"/>
  <c r="F432" i="20"/>
  <c r="G432" i="20"/>
  <c r="H432" i="20"/>
  <c r="B433" i="20"/>
  <c r="C433" i="20"/>
  <c r="D433" i="20"/>
  <c r="E433" i="20"/>
  <c r="F433" i="20"/>
  <c r="G433" i="20"/>
  <c r="H433" i="20"/>
  <c r="B434" i="20"/>
  <c r="C434" i="20"/>
  <c r="D434" i="20"/>
  <c r="E434" i="20"/>
  <c r="F434" i="20"/>
  <c r="G434" i="20"/>
  <c r="H434" i="20"/>
  <c r="B435" i="20"/>
  <c r="C435" i="20"/>
  <c r="D435" i="20"/>
  <c r="E435" i="20"/>
  <c r="F435" i="20"/>
  <c r="G435" i="20"/>
  <c r="H435" i="20"/>
  <c r="B436" i="20"/>
  <c r="C436" i="20"/>
  <c r="D436" i="20"/>
  <c r="E436" i="20"/>
  <c r="F436" i="20"/>
  <c r="G436" i="20"/>
  <c r="H436" i="20"/>
  <c r="B437" i="20"/>
  <c r="C437" i="20"/>
  <c r="D437" i="20"/>
  <c r="E437" i="20"/>
  <c r="F437" i="20"/>
  <c r="G437" i="20"/>
  <c r="H437" i="20"/>
  <c r="B438" i="20"/>
  <c r="C438" i="20"/>
  <c r="D438" i="20"/>
  <c r="E438" i="20"/>
  <c r="F438" i="20"/>
  <c r="G438" i="20"/>
  <c r="H438" i="20"/>
  <c r="B439" i="20"/>
  <c r="C439" i="20"/>
  <c r="D439" i="20"/>
  <c r="E439" i="20"/>
  <c r="F439" i="20"/>
  <c r="G439" i="20"/>
  <c r="H439" i="20"/>
  <c r="B440" i="20"/>
  <c r="C440" i="20"/>
  <c r="D440" i="20"/>
  <c r="E440" i="20"/>
  <c r="F440" i="20"/>
  <c r="G440" i="20"/>
  <c r="H440" i="20"/>
  <c r="B441" i="20"/>
  <c r="C441" i="20"/>
  <c r="D441" i="20"/>
  <c r="E441" i="20"/>
  <c r="F441" i="20"/>
  <c r="G441" i="20"/>
  <c r="H441" i="20"/>
  <c r="B442" i="20"/>
  <c r="C442" i="20"/>
  <c r="D442" i="20"/>
  <c r="E442" i="20"/>
  <c r="F442" i="20"/>
  <c r="G442" i="20"/>
  <c r="H442" i="20"/>
  <c r="B443" i="20"/>
  <c r="C443" i="20"/>
  <c r="D443" i="20"/>
  <c r="E443" i="20"/>
  <c r="F443" i="20"/>
  <c r="G443" i="20"/>
  <c r="H443" i="20"/>
  <c r="B444" i="20"/>
  <c r="C444" i="20"/>
  <c r="D444" i="20"/>
  <c r="E444" i="20"/>
  <c r="F444" i="20"/>
  <c r="G444" i="20"/>
  <c r="H444" i="20"/>
  <c r="B445" i="20"/>
  <c r="C445" i="20"/>
  <c r="D445" i="20"/>
  <c r="E445" i="20"/>
  <c r="F445" i="20"/>
  <c r="G445" i="20"/>
  <c r="H445" i="20"/>
  <c r="B446" i="20"/>
  <c r="C446" i="20"/>
  <c r="D446" i="20"/>
  <c r="E446" i="20"/>
  <c r="F446" i="20"/>
  <c r="G446" i="20"/>
  <c r="H446" i="20"/>
  <c r="B447" i="20"/>
  <c r="C447" i="20"/>
  <c r="D447" i="20"/>
  <c r="E447" i="20"/>
  <c r="F447" i="20"/>
  <c r="G447" i="20"/>
  <c r="H447" i="20"/>
  <c r="B448" i="20"/>
  <c r="C448" i="20"/>
  <c r="D448" i="20"/>
  <c r="E448" i="20"/>
  <c r="F448" i="20"/>
  <c r="G448" i="20"/>
  <c r="H448" i="20"/>
  <c r="B449" i="20"/>
  <c r="C449" i="20"/>
  <c r="D449" i="20"/>
  <c r="E449" i="20"/>
  <c r="F449" i="20"/>
  <c r="G449" i="20"/>
  <c r="H449" i="20"/>
  <c r="B450" i="20"/>
  <c r="C450" i="20"/>
  <c r="D450" i="20"/>
  <c r="E450" i="20"/>
  <c r="F450" i="20"/>
  <c r="G450" i="20"/>
  <c r="H450" i="20"/>
  <c r="B451" i="20"/>
  <c r="C451" i="20"/>
  <c r="D451" i="20"/>
  <c r="E451" i="20"/>
  <c r="F451" i="20"/>
  <c r="G451" i="20"/>
  <c r="H451" i="20"/>
  <c r="B452" i="20"/>
  <c r="C452" i="20"/>
  <c r="D452" i="20"/>
  <c r="E452" i="20"/>
  <c r="F452" i="20"/>
  <c r="G452" i="20"/>
  <c r="H452" i="20"/>
  <c r="B453" i="20"/>
  <c r="C453" i="20"/>
  <c r="D453" i="20"/>
  <c r="E453" i="20"/>
  <c r="F453" i="20"/>
  <c r="G453" i="20"/>
  <c r="H453" i="20"/>
  <c r="B454" i="20"/>
  <c r="C454" i="20"/>
  <c r="D454" i="20"/>
  <c r="E454" i="20"/>
  <c r="F454" i="20"/>
  <c r="G454" i="20"/>
  <c r="H454" i="20"/>
  <c r="B455" i="20"/>
  <c r="C455" i="20"/>
  <c r="D455" i="20"/>
  <c r="E455" i="20"/>
  <c r="F455" i="20"/>
  <c r="G455" i="20"/>
  <c r="H455" i="20"/>
  <c r="B456" i="20"/>
  <c r="C456" i="20"/>
  <c r="D456" i="20"/>
  <c r="E456" i="20"/>
  <c r="F456" i="20"/>
  <c r="G456" i="20"/>
  <c r="H456" i="20"/>
  <c r="B457" i="20"/>
  <c r="C457" i="20"/>
  <c r="D457" i="20"/>
  <c r="E457" i="20"/>
  <c r="F457" i="20"/>
  <c r="G457" i="20"/>
  <c r="H457" i="20"/>
  <c r="B458" i="20"/>
  <c r="C458" i="20"/>
  <c r="D458" i="20"/>
  <c r="E458" i="20"/>
  <c r="F458" i="20"/>
  <c r="G458" i="20"/>
  <c r="H458" i="20"/>
  <c r="B459" i="20"/>
  <c r="C459" i="20"/>
  <c r="D459" i="20"/>
  <c r="E459" i="20"/>
  <c r="F459" i="20"/>
  <c r="G459" i="20"/>
  <c r="H459" i="20"/>
  <c r="B460" i="20"/>
  <c r="C460" i="20"/>
  <c r="D460" i="20"/>
  <c r="E460" i="20"/>
  <c r="F460" i="20"/>
  <c r="G460" i="20"/>
  <c r="H460" i="20"/>
  <c r="B461" i="20"/>
  <c r="C461" i="20"/>
  <c r="D461" i="20"/>
  <c r="E461" i="20"/>
  <c r="F461" i="20"/>
  <c r="G461" i="20"/>
  <c r="H461" i="20"/>
  <c r="B462" i="20"/>
  <c r="C462" i="20"/>
  <c r="D462" i="20"/>
  <c r="E462" i="20"/>
  <c r="F462" i="20"/>
  <c r="G462" i="20"/>
  <c r="H462" i="20"/>
  <c r="B463" i="20"/>
  <c r="C463" i="20"/>
  <c r="D463" i="20"/>
  <c r="E463" i="20"/>
  <c r="F463" i="20"/>
  <c r="G463" i="20"/>
  <c r="H463" i="20"/>
  <c r="B464" i="20"/>
  <c r="C464" i="20"/>
  <c r="D464" i="20"/>
  <c r="E464" i="20"/>
  <c r="F464" i="20"/>
  <c r="G464" i="20"/>
  <c r="H464" i="20"/>
  <c r="B465" i="20"/>
  <c r="C465" i="20"/>
  <c r="D465" i="20"/>
  <c r="E465" i="20"/>
  <c r="F465" i="20"/>
  <c r="G465" i="20"/>
  <c r="H465" i="20"/>
  <c r="B466" i="20"/>
  <c r="C466" i="20"/>
  <c r="D466" i="20"/>
  <c r="E466" i="20"/>
  <c r="F466" i="20"/>
  <c r="G466" i="20"/>
  <c r="H466" i="20"/>
  <c r="B467" i="20"/>
  <c r="C467" i="20"/>
  <c r="D467" i="20"/>
  <c r="E467" i="20"/>
  <c r="F467" i="20"/>
  <c r="G467" i="20"/>
  <c r="H467" i="20"/>
  <c r="B468" i="20"/>
  <c r="C468" i="20"/>
  <c r="D468" i="20"/>
  <c r="E468" i="20"/>
  <c r="F468" i="20"/>
  <c r="G468" i="20"/>
  <c r="H468" i="20"/>
  <c r="B469" i="20"/>
  <c r="C469" i="20"/>
  <c r="D469" i="20"/>
  <c r="E469" i="20"/>
  <c r="F469" i="20"/>
  <c r="G469" i="20"/>
  <c r="H469" i="20"/>
  <c r="B470" i="20"/>
  <c r="C470" i="20"/>
  <c r="D470" i="20"/>
  <c r="E470" i="20"/>
  <c r="F470" i="20"/>
  <c r="G470" i="20"/>
  <c r="H470" i="20"/>
  <c r="B471" i="20"/>
  <c r="C471" i="20"/>
  <c r="D471" i="20"/>
  <c r="E471" i="20"/>
  <c r="F471" i="20"/>
  <c r="G471" i="20"/>
  <c r="H471" i="20"/>
  <c r="B472" i="20"/>
  <c r="C472" i="20"/>
  <c r="D472" i="20"/>
  <c r="E472" i="20"/>
  <c r="F472" i="20"/>
  <c r="G472" i="20"/>
  <c r="H472" i="20"/>
  <c r="B473" i="20"/>
  <c r="C473" i="20"/>
  <c r="D473" i="20"/>
  <c r="E473" i="20"/>
  <c r="F473" i="20"/>
  <c r="G473" i="20"/>
  <c r="H473" i="20"/>
  <c r="B474" i="20"/>
  <c r="C474" i="20"/>
  <c r="D474" i="20"/>
  <c r="E474" i="20"/>
  <c r="F474" i="20"/>
  <c r="G474" i="20"/>
  <c r="H474" i="20"/>
  <c r="B475" i="20"/>
  <c r="C475" i="20"/>
  <c r="D475" i="20"/>
  <c r="E475" i="20"/>
  <c r="F475" i="20"/>
  <c r="G475" i="20"/>
  <c r="H475" i="20"/>
  <c r="B476" i="20"/>
  <c r="C476" i="20"/>
  <c r="D476" i="20"/>
  <c r="E476" i="20"/>
  <c r="F476" i="20"/>
  <c r="G476" i="20"/>
  <c r="H476" i="20"/>
  <c r="B477" i="20"/>
  <c r="C477" i="20"/>
  <c r="D477" i="20"/>
  <c r="E477" i="20"/>
  <c r="F477" i="20"/>
  <c r="G477" i="20"/>
  <c r="H477" i="20"/>
  <c r="B478" i="20"/>
  <c r="C478" i="20"/>
  <c r="D478" i="20"/>
  <c r="E478" i="20"/>
  <c r="F478" i="20"/>
  <c r="G478" i="20"/>
  <c r="H478" i="20"/>
  <c r="B479" i="20"/>
  <c r="C479" i="20"/>
  <c r="D479" i="20"/>
  <c r="E479" i="20"/>
  <c r="F479" i="20"/>
  <c r="G479" i="20"/>
  <c r="H479" i="20"/>
  <c r="B480" i="20"/>
  <c r="C480" i="20"/>
  <c r="D480" i="20"/>
  <c r="E480" i="20"/>
  <c r="F480" i="20"/>
  <c r="G480" i="20"/>
  <c r="H480" i="20"/>
  <c r="B481" i="20"/>
  <c r="C481" i="20"/>
  <c r="D481" i="20"/>
  <c r="E481" i="20"/>
  <c r="F481" i="20"/>
  <c r="G481" i="20"/>
  <c r="H481" i="20"/>
  <c r="B482" i="20"/>
  <c r="C482" i="20"/>
  <c r="D482" i="20"/>
  <c r="E482" i="20"/>
  <c r="F482" i="20"/>
  <c r="G482" i="20"/>
  <c r="H482" i="20"/>
  <c r="B483" i="20"/>
  <c r="C483" i="20"/>
  <c r="D483" i="20"/>
  <c r="E483" i="20"/>
  <c r="F483" i="20"/>
  <c r="G483" i="20"/>
  <c r="H483" i="20"/>
  <c r="B484" i="20"/>
  <c r="C484" i="20"/>
  <c r="D484" i="20"/>
  <c r="E484" i="20"/>
  <c r="F484" i="20"/>
  <c r="G484" i="20"/>
  <c r="H484" i="20"/>
  <c r="B485" i="20"/>
  <c r="C485" i="20"/>
  <c r="D485" i="20"/>
  <c r="E485" i="20"/>
  <c r="F485" i="20"/>
  <c r="G485" i="20"/>
  <c r="H485" i="20"/>
  <c r="B486" i="20"/>
  <c r="C486" i="20"/>
  <c r="D486" i="20"/>
  <c r="E486" i="20"/>
  <c r="F486" i="20"/>
  <c r="G486" i="20"/>
  <c r="H486" i="20"/>
  <c r="B487" i="20"/>
  <c r="C487" i="20"/>
  <c r="D487" i="20"/>
  <c r="E487" i="20"/>
  <c r="F487" i="20"/>
  <c r="G487" i="20"/>
  <c r="H487" i="20"/>
  <c r="B488" i="20"/>
  <c r="C488" i="20"/>
  <c r="D488" i="20"/>
  <c r="E488" i="20"/>
  <c r="F488" i="20"/>
  <c r="G488" i="20"/>
  <c r="H488" i="20"/>
  <c r="B489" i="20"/>
  <c r="C489" i="20"/>
  <c r="D489" i="20"/>
  <c r="E489" i="20"/>
  <c r="F489" i="20"/>
  <c r="G489" i="20"/>
  <c r="H489" i="20"/>
  <c r="B490" i="20"/>
  <c r="C490" i="20"/>
  <c r="D490" i="20"/>
  <c r="E490" i="20"/>
  <c r="F490" i="20"/>
  <c r="G490" i="20"/>
  <c r="H490" i="20"/>
  <c r="B491" i="20"/>
  <c r="C491" i="20"/>
  <c r="D491" i="20"/>
  <c r="E491" i="20"/>
  <c r="F491" i="20"/>
  <c r="G491" i="20"/>
  <c r="H491" i="20"/>
  <c r="B492" i="20"/>
  <c r="C492" i="20"/>
  <c r="D492" i="20"/>
  <c r="E492" i="20"/>
  <c r="F492" i="20"/>
  <c r="G492" i="20"/>
  <c r="H492" i="20"/>
  <c r="B493" i="20"/>
  <c r="C493" i="20"/>
  <c r="D493" i="20"/>
  <c r="E493" i="20"/>
  <c r="F493" i="20"/>
  <c r="G493" i="20"/>
  <c r="H493" i="20"/>
  <c r="B494" i="20"/>
  <c r="C494" i="20"/>
  <c r="D494" i="20"/>
  <c r="E494" i="20"/>
  <c r="F494" i="20"/>
  <c r="G494" i="20"/>
  <c r="H494" i="20"/>
  <c r="B495" i="20"/>
  <c r="C495" i="20"/>
  <c r="D495" i="20"/>
  <c r="E495" i="20"/>
  <c r="F495" i="20"/>
  <c r="G495" i="20"/>
  <c r="H495" i="20"/>
  <c r="B496" i="20"/>
  <c r="C496" i="20"/>
  <c r="D496" i="20"/>
  <c r="E496" i="20"/>
  <c r="F496" i="20"/>
  <c r="G496" i="20"/>
  <c r="H496" i="20"/>
  <c r="B497" i="20"/>
  <c r="C497" i="20"/>
  <c r="D497" i="20"/>
  <c r="E497" i="20"/>
  <c r="F497" i="20"/>
  <c r="G497" i="20"/>
  <c r="H497" i="20"/>
  <c r="B498" i="20"/>
  <c r="C498" i="20"/>
  <c r="D498" i="20"/>
  <c r="E498" i="20"/>
  <c r="F498" i="20"/>
  <c r="G498" i="20"/>
  <c r="H498" i="20"/>
  <c r="B499" i="20"/>
  <c r="C499" i="20"/>
  <c r="D499" i="20"/>
  <c r="E499" i="20"/>
  <c r="F499" i="20"/>
  <c r="G499" i="20"/>
  <c r="H499" i="20"/>
  <c r="B500" i="20"/>
  <c r="C500" i="20"/>
  <c r="D500" i="20"/>
  <c r="E500" i="20"/>
  <c r="F500" i="20"/>
  <c r="G500" i="20"/>
  <c r="H500" i="20"/>
  <c r="B501" i="20"/>
  <c r="C501" i="20"/>
  <c r="D501" i="20"/>
  <c r="E501" i="20"/>
  <c r="F501" i="20"/>
  <c r="G501" i="20"/>
  <c r="H501" i="20"/>
  <c r="B502" i="20"/>
  <c r="C502" i="20"/>
  <c r="D502" i="20"/>
  <c r="E502" i="20"/>
  <c r="F502" i="20"/>
  <c r="G502" i="20"/>
  <c r="H502" i="20"/>
  <c r="B503" i="20"/>
  <c r="C503" i="20"/>
  <c r="D503" i="20"/>
  <c r="E503" i="20"/>
  <c r="F503" i="20"/>
  <c r="G503" i="20"/>
  <c r="H503" i="20"/>
  <c r="B504" i="20"/>
  <c r="C504" i="20"/>
  <c r="D504" i="20"/>
  <c r="E504" i="20"/>
  <c r="F504" i="20"/>
  <c r="G504" i="20"/>
  <c r="H504" i="20"/>
  <c r="B505" i="20"/>
  <c r="C505" i="20"/>
  <c r="D505" i="20"/>
  <c r="E505" i="20"/>
  <c r="F505" i="20"/>
  <c r="G505" i="20"/>
  <c r="H505" i="20"/>
  <c r="B506" i="20"/>
  <c r="C506" i="20"/>
  <c r="D506" i="20"/>
  <c r="E506" i="20"/>
  <c r="F506" i="20"/>
  <c r="G506" i="20"/>
  <c r="H506" i="20"/>
  <c r="B507" i="20"/>
  <c r="C507" i="20"/>
  <c r="D507" i="20"/>
  <c r="E507" i="20"/>
  <c r="F507" i="20"/>
  <c r="G507" i="20"/>
  <c r="H507" i="20"/>
  <c r="B508" i="20"/>
  <c r="C508" i="20"/>
  <c r="D508" i="20"/>
  <c r="E508" i="20"/>
  <c r="F508" i="20"/>
  <c r="G508" i="20"/>
  <c r="H508" i="20"/>
  <c r="B509" i="20"/>
  <c r="C509" i="20"/>
  <c r="D509" i="20"/>
  <c r="E509" i="20"/>
  <c r="F509" i="20"/>
  <c r="G509" i="20"/>
  <c r="H509" i="20"/>
  <c r="B510" i="20"/>
  <c r="C510" i="20"/>
  <c r="D510" i="20"/>
  <c r="E510" i="20"/>
  <c r="F510" i="20"/>
  <c r="G510" i="20"/>
  <c r="H510" i="20"/>
  <c r="B511" i="20"/>
  <c r="C511" i="20"/>
  <c r="D511" i="20"/>
  <c r="E511" i="20"/>
  <c r="F511" i="20"/>
  <c r="G511" i="20"/>
  <c r="H511" i="20"/>
  <c r="B512" i="20"/>
  <c r="C512" i="20"/>
  <c r="D512" i="20"/>
  <c r="E512" i="20"/>
  <c r="F512" i="20"/>
  <c r="G512" i="20"/>
  <c r="H512" i="20"/>
  <c r="B513" i="20"/>
  <c r="C513" i="20"/>
  <c r="D513" i="20"/>
  <c r="E513" i="20"/>
  <c r="F513" i="20"/>
  <c r="G513" i="20"/>
  <c r="H513" i="20"/>
  <c r="B514" i="20"/>
  <c r="C514" i="20"/>
  <c r="D514" i="20"/>
  <c r="E514" i="20"/>
  <c r="F514" i="20"/>
  <c r="G514" i="20"/>
  <c r="H514" i="20"/>
  <c r="B515" i="20"/>
  <c r="C515" i="20"/>
  <c r="D515" i="20"/>
  <c r="E515" i="20"/>
  <c r="F515" i="20"/>
  <c r="G515" i="20"/>
  <c r="H515" i="20"/>
  <c r="B516" i="20"/>
  <c r="C516" i="20"/>
  <c r="D516" i="20"/>
  <c r="E516" i="20"/>
  <c r="F516" i="20"/>
  <c r="G516" i="20"/>
  <c r="H516" i="20"/>
  <c r="B517" i="20"/>
  <c r="C517" i="20"/>
  <c r="D517" i="20"/>
  <c r="E517" i="20"/>
  <c r="F517" i="20"/>
  <c r="G517" i="20"/>
  <c r="H517" i="20"/>
  <c r="B518" i="20"/>
  <c r="C518" i="20"/>
  <c r="D518" i="20"/>
  <c r="E518" i="20"/>
  <c r="F518" i="20"/>
  <c r="G518" i="20"/>
  <c r="H518" i="20"/>
  <c r="B519" i="20"/>
  <c r="C519" i="20"/>
  <c r="D519" i="20"/>
  <c r="E519" i="20"/>
  <c r="F519" i="20"/>
  <c r="G519" i="20"/>
  <c r="H519" i="20"/>
  <c r="B520" i="20"/>
  <c r="C520" i="20"/>
  <c r="D520" i="20"/>
  <c r="E520" i="20"/>
  <c r="F520" i="20"/>
  <c r="G520" i="20"/>
  <c r="H520" i="20"/>
  <c r="B521" i="20"/>
  <c r="C521" i="20"/>
  <c r="D521" i="20"/>
  <c r="E521" i="20"/>
  <c r="F521" i="20"/>
  <c r="G521" i="20"/>
  <c r="H521" i="20"/>
  <c r="B522" i="20"/>
  <c r="C522" i="20"/>
  <c r="D522" i="20"/>
  <c r="E522" i="20"/>
  <c r="F522" i="20"/>
  <c r="G522" i="20"/>
  <c r="H522" i="20"/>
  <c r="B523" i="20"/>
  <c r="C523" i="20"/>
  <c r="D523" i="20"/>
  <c r="E523" i="20"/>
  <c r="F523" i="20"/>
  <c r="G523" i="20"/>
  <c r="H523" i="20"/>
  <c r="B524" i="20"/>
  <c r="C524" i="20"/>
  <c r="D524" i="20"/>
  <c r="E524" i="20"/>
  <c r="F524" i="20"/>
  <c r="G524" i="20"/>
  <c r="H524" i="20"/>
  <c r="B525" i="20"/>
  <c r="C525" i="20"/>
  <c r="D525" i="20"/>
  <c r="E525" i="20"/>
  <c r="F525" i="20"/>
  <c r="G525" i="20"/>
  <c r="H525" i="20"/>
  <c r="B526" i="20"/>
  <c r="C526" i="20"/>
  <c r="D526" i="20"/>
  <c r="E526" i="20"/>
  <c r="F526" i="20"/>
  <c r="G526" i="20"/>
  <c r="H526" i="20"/>
  <c r="B527" i="20"/>
  <c r="C527" i="20"/>
  <c r="D527" i="20"/>
  <c r="E527" i="20"/>
  <c r="F527" i="20"/>
  <c r="G527" i="20"/>
  <c r="H527" i="20"/>
  <c r="B528" i="20"/>
  <c r="C528" i="20"/>
  <c r="D528" i="20"/>
  <c r="E528" i="20"/>
  <c r="F528" i="20"/>
  <c r="G528" i="20"/>
  <c r="H528" i="20"/>
  <c r="B529" i="20"/>
  <c r="C529" i="20"/>
  <c r="D529" i="20"/>
  <c r="E529" i="20"/>
  <c r="F529" i="20"/>
  <c r="G529" i="20"/>
  <c r="H529" i="20"/>
  <c r="B530" i="20"/>
  <c r="C530" i="20"/>
  <c r="D530" i="20"/>
  <c r="E530" i="20"/>
  <c r="F530" i="20"/>
  <c r="G530" i="20"/>
  <c r="H530" i="20"/>
  <c r="B531" i="20"/>
  <c r="C531" i="20"/>
  <c r="D531" i="20"/>
  <c r="E531" i="20"/>
  <c r="F531" i="20"/>
  <c r="G531" i="20"/>
  <c r="H531" i="20"/>
  <c r="B532" i="20"/>
  <c r="C532" i="20"/>
  <c r="D532" i="20"/>
  <c r="E532" i="20"/>
  <c r="F532" i="20"/>
  <c r="G532" i="20"/>
  <c r="H532" i="20"/>
  <c r="B533" i="20"/>
  <c r="C533" i="20"/>
  <c r="D533" i="20"/>
  <c r="E533" i="20"/>
  <c r="F533" i="20"/>
  <c r="G533" i="20"/>
  <c r="H533" i="20"/>
  <c r="B534" i="20"/>
  <c r="C534" i="20"/>
  <c r="D534" i="20"/>
  <c r="E534" i="20"/>
  <c r="F534" i="20"/>
  <c r="G534" i="20"/>
  <c r="H534" i="20"/>
  <c r="B535" i="20"/>
  <c r="C535" i="20"/>
  <c r="D535" i="20"/>
  <c r="E535" i="20"/>
  <c r="F535" i="20"/>
  <c r="G535" i="20"/>
  <c r="H535" i="20"/>
  <c r="B536" i="20"/>
  <c r="C536" i="20"/>
  <c r="D536" i="20"/>
  <c r="E536" i="20"/>
  <c r="F536" i="20"/>
  <c r="G536" i="20"/>
  <c r="H536" i="20"/>
  <c r="B537" i="20"/>
  <c r="C537" i="20"/>
  <c r="D537" i="20"/>
  <c r="E537" i="20"/>
  <c r="F537" i="20"/>
  <c r="G537" i="20"/>
  <c r="H537" i="20"/>
  <c r="B538" i="20"/>
  <c r="C538" i="20"/>
  <c r="D538" i="20"/>
  <c r="E538" i="20"/>
  <c r="F538" i="20"/>
  <c r="G538" i="20"/>
  <c r="H538" i="20"/>
  <c r="B539" i="20"/>
  <c r="C539" i="20"/>
  <c r="D539" i="20"/>
  <c r="E539" i="20"/>
  <c r="F539" i="20"/>
  <c r="G539" i="20"/>
  <c r="H539" i="20"/>
  <c r="B540" i="20"/>
  <c r="C540" i="20"/>
  <c r="D540" i="20"/>
  <c r="E540" i="20"/>
  <c r="F540" i="20"/>
  <c r="G540" i="20"/>
  <c r="H540" i="20"/>
  <c r="B541" i="20"/>
  <c r="C541" i="20"/>
  <c r="D541" i="20"/>
  <c r="E541" i="20"/>
  <c r="F541" i="20"/>
  <c r="G541" i="20"/>
  <c r="H541" i="20"/>
  <c r="B542" i="20"/>
  <c r="C542" i="20"/>
  <c r="D542" i="20"/>
  <c r="E542" i="20"/>
  <c r="F542" i="20"/>
  <c r="G542" i="20"/>
  <c r="H542" i="20"/>
  <c r="B543" i="20"/>
  <c r="C543" i="20"/>
  <c r="D543" i="20"/>
  <c r="E543" i="20"/>
  <c r="F543" i="20"/>
  <c r="G543" i="20"/>
  <c r="H543" i="20"/>
  <c r="B544" i="20"/>
  <c r="C544" i="20"/>
  <c r="D544" i="20"/>
  <c r="E544" i="20"/>
  <c r="F544" i="20"/>
  <c r="G544" i="20"/>
  <c r="H544" i="20"/>
  <c r="B545" i="20"/>
  <c r="C545" i="20"/>
  <c r="D545" i="20"/>
  <c r="E545" i="20"/>
  <c r="F545" i="20"/>
  <c r="G545" i="20"/>
  <c r="H545" i="20"/>
  <c r="B546" i="20"/>
  <c r="C546" i="20"/>
  <c r="D546" i="20"/>
  <c r="E546" i="20"/>
  <c r="F546" i="20"/>
  <c r="G546" i="20"/>
  <c r="H546" i="20"/>
  <c r="B547" i="20"/>
  <c r="C547" i="20"/>
  <c r="D547" i="20"/>
  <c r="E547" i="20"/>
  <c r="F547" i="20"/>
  <c r="G547" i="20"/>
  <c r="H547" i="20"/>
  <c r="B548" i="20"/>
  <c r="C548" i="20"/>
  <c r="D548" i="20"/>
  <c r="E548" i="20"/>
  <c r="F548" i="20"/>
  <c r="G548" i="20"/>
  <c r="H548" i="20"/>
  <c r="B549" i="20"/>
  <c r="C549" i="20"/>
  <c r="D549" i="20"/>
  <c r="E549" i="20"/>
  <c r="F549" i="20"/>
  <c r="G549" i="20"/>
  <c r="H549" i="20"/>
  <c r="B550" i="20"/>
  <c r="C550" i="20"/>
  <c r="D550" i="20"/>
  <c r="E550" i="20"/>
  <c r="F550" i="20"/>
  <c r="G550" i="20"/>
  <c r="H550" i="20"/>
  <c r="B551" i="20"/>
  <c r="C551" i="20"/>
  <c r="D551" i="20"/>
  <c r="E551" i="20"/>
  <c r="F551" i="20"/>
  <c r="G551" i="20"/>
  <c r="H551" i="20"/>
  <c r="B552" i="20"/>
  <c r="C552" i="20"/>
  <c r="D552" i="20"/>
  <c r="E552" i="20"/>
  <c r="F552" i="20"/>
  <c r="G552" i="20"/>
  <c r="H552" i="20"/>
  <c r="B553" i="20"/>
  <c r="C553" i="20"/>
  <c r="D553" i="20"/>
  <c r="E553" i="20"/>
  <c r="F553" i="20"/>
  <c r="G553" i="20"/>
  <c r="H553" i="20"/>
  <c r="B554" i="20"/>
  <c r="C554" i="20"/>
  <c r="D554" i="20"/>
  <c r="E554" i="20"/>
  <c r="F554" i="20"/>
  <c r="G554" i="20"/>
  <c r="H554" i="20"/>
  <c r="B555" i="20"/>
  <c r="C555" i="20"/>
  <c r="D555" i="20"/>
  <c r="E555" i="20"/>
  <c r="F555" i="20"/>
  <c r="G555" i="20"/>
  <c r="H555" i="20"/>
  <c r="B556" i="20"/>
  <c r="C556" i="20"/>
  <c r="D556" i="20"/>
  <c r="E556" i="20"/>
  <c r="F556" i="20"/>
  <c r="G556" i="20"/>
  <c r="H556" i="20"/>
  <c r="B557" i="20"/>
  <c r="C557" i="20"/>
  <c r="D557" i="20"/>
  <c r="E557" i="20"/>
  <c r="F557" i="20"/>
  <c r="G557" i="20"/>
  <c r="H557" i="20"/>
  <c r="B558" i="20"/>
  <c r="C558" i="20"/>
  <c r="D558" i="20"/>
  <c r="E558" i="20"/>
  <c r="F558" i="20"/>
  <c r="G558" i="20"/>
  <c r="H558" i="20"/>
  <c r="B559" i="20"/>
  <c r="C559" i="20"/>
  <c r="D559" i="20"/>
  <c r="E559" i="20"/>
  <c r="F559" i="20"/>
  <c r="G559" i="20"/>
  <c r="H559" i="20"/>
  <c r="B560" i="20"/>
  <c r="C560" i="20"/>
  <c r="D560" i="20"/>
  <c r="E560" i="20"/>
  <c r="F560" i="20"/>
  <c r="G560" i="20"/>
  <c r="H560" i="20"/>
  <c r="B561" i="20"/>
  <c r="C561" i="20"/>
  <c r="D561" i="20"/>
  <c r="E561" i="20"/>
  <c r="F561" i="20"/>
  <c r="G561" i="20"/>
  <c r="H561" i="20"/>
  <c r="B562" i="20"/>
  <c r="C562" i="20"/>
  <c r="D562" i="20"/>
  <c r="E562" i="20"/>
  <c r="F562" i="20"/>
  <c r="G562" i="20"/>
  <c r="H562" i="20"/>
  <c r="B563" i="20"/>
  <c r="C563" i="20"/>
  <c r="D563" i="20"/>
  <c r="E563" i="20"/>
  <c r="F563" i="20"/>
  <c r="G563" i="20"/>
  <c r="H563" i="20"/>
  <c r="B564" i="20"/>
  <c r="C564" i="20"/>
  <c r="D564" i="20"/>
  <c r="E564" i="20"/>
  <c r="F564" i="20"/>
  <c r="G564" i="20"/>
  <c r="H564" i="20"/>
  <c r="B565" i="20"/>
  <c r="C565" i="20"/>
  <c r="D565" i="20"/>
  <c r="E565" i="20"/>
  <c r="F565" i="20"/>
  <c r="G565" i="20"/>
  <c r="H565" i="20"/>
  <c r="B566" i="20"/>
  <c r="C566" i="20"/>
  <c r="D566" i="20"/>
  <c r="E566" i="20"/>
  <c r="F566" i="20"/>
  <c r="G566" i="20"/>
  <c r="H566" i="20"/>
  <c r="B567" i="20"/>
  <c r="C567" i="20"/>
  <c r="D567" i="20"/>
  <c r="E567" i="20"/>
  <c r="F567" i="20"/>
  <c r="G567" i="20"/>
  <c r="H567" i="20"/>
  <c r="B568" i="20"/>
  <c r="C568" i="20"/>
  <c r="D568" i="20"/>
  <c r="E568" i="20"/>
  <c r="F568" i="20"/>
  <c r="G568" i="20"/>
  <c r="H568" i="20"/>
  <c r="B569" i="20"/>
  <c r="C569" i="20"/>
  <c r="D569" i="20"/>
  <c r="E569" i="20"/>
  <c r="F569" i="20"/>
  <c r="G569" i="20"/>
  <c r="H569" i="20"/>
  <c r="B570" i="20"/>
  <c r="C570" i="20"/>
  <c r="D570" i="20"/>
  <c r="E570" i="20"/>
  <c r="F570" i="20"/>
  <c r="G570" i="20"/>
  <c r="H570" i="20"/>
  <c r="B571" i="20"/>
  <c r="C571" i="20"/>
  <c r="D571" i="20"/>
  <c r="E571" i="20"/>
  <c r="F571" i="20"/>
  <c r="G571" i="20"/>
  <c r="H571" i="20"/>
  <c r="B572" i="20"/>
  <c r="C572" i="20"/>
  <c r="D572" i="20"/>
  <c r="E572" i="20"/>
  <c r="F572" i="20"/>
  <c r="G572" i="20"/>
  <c r="H572" i="20"/>
  <c r="B573" i="20"/>
  <c r="C573" i="20"/>
  <c r="D573" i="20"/>
  <c r="E573" i="20"/>
  <c r="F573" i="20"/>
  <c r="G573" i="20"/>
  <c r="H573" i="20"/>
  <c r="B574" i="20"/>
  <c r="C574" i="20"/>
  <c r="D574" i="20"/>
  <c r="E574" i="20"/>
  <c r="F574" i="20"/>
  <c r="G574" i="20"/>
  <c r="H574" i="20"/>
  <c r="B575" i="20"/>
  <c r="C575" i="20"/>
  <c r="D575" i="20"/>
  <c r="E575" i="20"/>
  <c r="F575" i="20"/>
  <c r="G575" i="20"/>
  <c r="H575" i="20"/>
  <c r="B576" i="20"/>
  <c r="C576" i="20"/>
  <c r="D576" i="20"/>
  <c r="E576" i="20"/>
  <c r="F576" i="20"/>
  <c r="G576" i="20"/>
  <c r="H576" i="20"/>
  <c r="B577" i="20"/>
  <c r="C577" i="20"/>
  <c r="D577" i="20"/>
  <c r="E577" i="20"/>
  <c r="F577" i="20"/>
  <c r="G577" i="20"/>
  <c r="H577" i="20"/>
  <c r="B578" i="20"/>
  <c r="C578" i="20"/>
  <c r="D578" i="20"/>
  <c r="E578" i="20"/>
  <c r="F578" i="20"/>
  <c r="G578" i="20"/>
  <c r="H578" i="20"/>
  <c r="B579" i="20"/>
  <c r="C579" i="20"/>
  <c r="D579" i="20"/>
  <c r="E579" i="20"/>
  <c r="F579" i="20"/>
  <c r="G579" i="20"/>
  <c r="H579" i="20"/>
  <c r="B580" i="20"/>
  <c r="C580" i="20"/>
  <c r="D580" i="20"/>
  <c r="E580" i="20"/>
  <c r="F580" i="20"/>
  <c r="G580" i="20"/>
  <c r="H580" i="20"/>
  <c r="B581" i="20"/>
  <c r="C581" i="20"/>
  <c r="D581" i="20"/>
  <c r="E581" i="20"/>
  <c r="F581" i="20"/>
  <c r="G581" i="20"/>
  <c r="H581" i="20"/>
  <c r="B582" i="20"/>
  <c r="C582" i="20"/>
  <c r="D582" i="20"/>
  <c r="E582" i="20"/>
  <c r="F582" i="20"/>
  <c r="G582" i="20"/>
  <c r="H582" i="20"/>
  <c r="B583" i="20"/>
  <c r="C583" i="20"/>
  <c r="D583" i="20"/>
  <c r="E583" i="20"/>
  <c r="F583" i="20"/>
  <c r="G583" i="20"/>
  <c r="H583" i="20"/>
  <c r="B584" i="20"/>
  <c r="C584" i="20"/>
  <c r="D584" i="20"/>
  <c r="E584" i="20"/>
  <c r="F584" i="20"/>
  <c r="G584" i="20"/>
  <c r="H584" i="20"/>
  <c r="B585" i="20"/>
  <c r="C585" i="20"/>
  <c r="D585" i="20"/>
  <c r="E585" i="20"/>
  <c r="F585" i="20"/>
  <c r="G585" i="20"/>
  <c r="H585" i="20"/>
  <c r="B586" i="20"/>
  <c r="C586" i="20"/>
  <c r="D586" i="20"/>
  <c r="E586" i="20"/>
  <c r="F586" i="20"/>
  <c r="G586" i="20"/>
  <c r="H586" i="20"/>
  <c r="B587" i="20"/>
  <c r="C587" i="20"/>
  <c r="D587" i="20"/>
  <c r="E587" i="20"/>
  <c r="F587" i="20"/>
  <c r="G587" i="20"/>
  <c r="H587" i="20"/>
  <c r="B588" i="20"/>
  <c r="C588" i="20"/>
  <c r="D588" i="20"/>
  <c r="E588" i="20"/>
  <c r="F588" i="20"/>
  <c r="G588" i="20"/>
  <c r="H588" i="20"/>
  <c r="B589" i="20"/>
  <c r="C589" i="20"/>
  <c r="D589" i="20"/>
  <c r="E589" i="20"/>
  <c r="F589" i="20"/>
  <c r="G589" i="20"/>
  <c r="H589" i="20"/>
  <c r="B590" i="20"/>
  <c r="C590" i="20"/>
  <c r="D590" i="20"/>
  <c r="E590" i="20"/>
  <c r="F590" i="20"/>
  <c r="G590" i="20"/>
  <c r="H590" i="20"/>
  <c r="B591" i="20"/>
  <c r="C591" i="20"/>
  <c r="D591" i="20"/>
  <c r="E591" i="20"/>
  <c r="F591" i="20"/>
  <c r="G591" i="20"/>
  <c r="H591" i="20"/>
  <c r="B592" i="20"/>
  <c r="C592" i="20"/>
  <c r="D592" i="20"/>
  <c r="E592" i="20"/>
  <c r="F592" i="20"/>
  <c r="G592" i="20"/>
  <c r="H592" i="20"/>
  <c r="B593" i="20"/>
  <c r="C593" i="20"/>
  <c r="D593" i="20"/>
  <c r="E593" i="20"/>
  <c r="F593" i="20"/>
  <c r="G593" i="20"/>
  <c r="H593" i="20"/>
  <c r="B594" i="20"/>
  <c r="C594" i="20"/>
  <c r="D594" i="20"/>
  <c r="E594" i="20"/>
  <c r="F594" i="20"/>
  <c r="G594" i="20"/>
  <c r="H594" i="20"/>
  <c r="B595" i="20"/>
  <c r="C595" i="20"/>
  <c r="D595" i="20"/>
  <c r="E595" i="20"/>
  <c r="F595" i="20"/>
  <c r="G595" i="20"/>
  <c r="H595" i="20"/>
  <c r="B596" i="20"/>
  <c r="C596" i="20"/>
  <c r="D596" i="20"/>
  <c r="E596" i="20"/>
  <c r="F596" i="20"/>
  <c r="G596" i="20"/>
  <c r="H596" i="20"/>
  <c r="B597" i="20"/>
  <c r="C597" i="20"/>
  <c r="D597" i="20"/>
  <c r="E597" i="20"/>
  <c r="F597" i="20"/>
  <c r="G597" i="20"/>
  <c r="H597" i="20"/>
  <c r="B598" i="20"/>
  <c r="C598" i="20"/>
  <c r="D598" i="20"/>
  <c r="E598" i="20"/>
  <c r="F598" i="20"/>
  <c r="G598" i="20"/>
  <c r="H598" i="20"/>
  <c r="B599" i="20"/>
  <c r="C599" i="20"/>
  <c r="D599" i="20"/>
  <c r="E599" i="20"/>
  <c r="F599" i="20"/>
  <c r="G599" i="20"/>
  <c r="H599" i="20"/>
  <c r="B600" i="20"/>
  <c r="C600" i="20"/>
  <c r="D600" i="20"/>
  <c r="E600" i="20"/>
  <c r="F600" i="20"/>
  <c r="G600" i="20"/>
  <c r="H600" i="20"/>
  <c r="B601" i="20"/>
  <c r="C601" i="20"/>
  <c r="D601" i="20"/>
  <c r="E601" i="20"/>
  <c r="F601" i="20"/>
  <c r="G601" i="20"/>
  <c r="H601" i="20"/>
  <c r="B602" i="20"/>
  <c r="C602" i="20"/>
  <c r="D602" i="20"/>
  <c r="E602" i="20"/>
  <c r="F602" i="20"/>
  <c r="G602" i="20"/>
  <c r="H602" i="20"/>
  <c r="B603" i="20"/>
  <c r="C603" i="20"/>
  <c r="D603" i="20"/>
  <c r="E603" i="20"/>
  <c r="F603" i="20"/>
  <c r="G603" i="20"/>
  <c r="H603" i="20"/>
  <c r="B604" i="20"/>
  <c r="C604" i="20"/>
  <c r="D604" i="20"/>
  <c r="E604" i="20"/>
  <c r="F604" i="20"/>
  <c r="G604" i="20"/>
  <c r="H604" i="20"/>
  <c r="B605" i="20"/>
  <c r="C605" i="20"/>
  <c r="D605" i="20"/>
  <c r="E605" i="20"/>
  <c r="F605" i="20"/>
  <c r="G605" i="20"/>
  <c r="H605" i="20"/>
  <c r="B606" i="20"/>
  <c r="C606" i="20"/>
  <c r="D606" i="20"/>
  <c r="E606" i="20"/>
  <c r="F606" i="20"/>
  <c r="G606" i="20"/>
  <c r="H606" i="20"/>
  <c r="B607" i="20"/>
  <c r="C607" i="20"/>
  <c r="D607" i="20"/>
  <c r="E607" i="20"/>
  <c r="F607" i="20"/>
  <c r="G607" i="20"/>
  <c r="H607" i="20"/>
  <c r="B608" i="20"/>
  <c r="C608" i="20"/>
  <c r="D608" i="20"/>
  <c r="E608" i="20"/>
  <c r="F608" i="20"/>
  <c r="G608" i="20"/>
  <c r="H608" i="20"/>
  <c r="B609" i="20"/>
  <c r="C609" i="20"/>
  <c r="D609" i="20"/>
  <c r="E609" i="20"/>
  <c r="F609" i="20"/>
  <c r="G609" i="20"/>
  <c r="H609" i="20"/>
  <c r="B610" i="20"/>
  <c r="C610" i="20"/>
  <c r="D610" i="20"/>
  <c r="E610" i="20"/>
  <c r="F610" i="20"/>
  <c r="G610" i="20"/>
  <c r="H610" i="20"/>
  <c r="B611" i="20"/>
  <c r="C611" i="20"/>
  <c r="D611" i="20"/>
  <c r="E611" i="20"/>
  <c r="F611" i="20"/>
  <c r="G611" i="20"/>
  <c r="H611" i="20"/>
  <c r="B612" i="20"/>
  <c r="C612" i="20"/>
  <c r="D612" i="20"/>
  <c r="E612" i="20"/>
  <c r="F612" i="20"/>
  <c r="G612" i="20"/>
  <c r="H612" i="20"/>
  <c r="B613" i="20"/>
  <c r="C613" i="20"/>
  <c r="D613" i="20"/>
  <c r="E613" i="20"/>
  <c r="F613" i="20"/>
  <c r="G613" i="20"/>
  <c r="H613" i="20"/>
  <c r="B614" i="20"/>
  <c r="C614" i="20"/>
  <c r="D614" i="20"/>
  <c r="E614" i="20"/>
  <c r="F614" i="20"/>
  <c r="G614" i="20"/>
  <c r="H614" i="20"/>
  <c r="B615" i="20"/>
  <c r="C615" i="20"/>
  <c r="D615" i="20"/>
  <c r="E615" i="20"/>
  <c r="F615" i="20"/>
  <c r="G615" i="20"/>
  <c r="H615" i="20"/>
  <c r="B616" i="20"/>
  <c r="C616" i="20"/>
  <c r="D616" i="20"/>
  <c r="E616" i="20"/>
  <c r="F616" i="20"/>
  <c r="G616" i="20"/>
  <c r="H616" i="20"/>
  <c r="B617" i="20"/>
  <c r="C617" i="20"/>
  <c r="D617" i="20"/>
  <c r="E617" i="20"/>
  <c r="F617" i="20"/>
  <c r="G617" i="20"/>
  <c r="H617" i="20"/>
  <c r="B618" i="20"/>
  <c r="C618" i="20"/>
  <c r="D618" i="20"/>
  <c r="E618" i="20"/>
  <c r="F618" i="20"/>
  <c r="G618" i="20"/>
  <c r="H618" i="20"/>
  <c r="B619" i="20"/>
  <c r="C619" i="20"/>
  <c r="D619" i="20"/>
  <c r="E619" i="20"/>
  <c r="F619" i="20"/>
  <c r="G619" i="20"/>
  <c r="H619" i="20"/>
  <c r="B620" i="20"/>
  <c r="C620" i="20"/>
  <c r="D620" i="20"/>
  <c r="E620" i="20"/>
  <c r="F620" i="20"/>
  <c r="G620" i="20"/>
  <c r="H620" i="20"/>
  <c r="B621" i="20"/>
  <c r="C621" i="20"/>
  <c r="D621" i="20"/>
  <c r="E621" i="20"/>
  <c r="F621" i="20"/>
  <c r="G621" i="20"/>
  <c r="H621" i="20"/>
  <c r="B622" i="20"/>
  <c r="C622" i="20"/>
  <c r="D622" i="20"/>
  <c r="E622" i="20"/>
  <c r="F622" i="20"/>
  <c r="G622" i="20"/>
  <c r="H622" i="20"/>
  <c r="B623" i="20"/>
  <c r="C623" i="20"/>
  <c r="D623" i="20"/>
  <c r="E623" i="20"/>
  <c r="F623" i="20"/>
  <c r="G623" i="20"/>
  <c r="H623" i="20"/>
  <c r="B624" i="20"/>
  <c r="C624" i="20"/>
  <c r="D624" i="20"/>
  <c r="E624" i="20"/>
  <c r="F624" i="20"/>
  <c r="G624" i="20"/>
  <c r="H624" i="20"/>
  <c r="B625" i="20"/>
  <c r="C625" i="20"/>
  <c r="D625" i="20"/>
  <c r="E625" i="20"/>
  <c r="F625" i="20"/>
  <c r="G625" i="20"/>
  <c r="H625" i="20"/>
  <c r="B626" i="20"/>
  <c r="C626" i="20"/>
  <c r="D626" i="20"/>
  <c r="E626" i="20"/>
  <c r="F626" i="20"/>
  <c r="G626" i="20"/>
  <c r="H626" i="20"/>
  <c r="B627" i="20"/>
  <c r="C627" i="20"/>
  <c r="D627" i="20"/>
  <c r="E627" i="20"/>
  <c r="F627" i="20"/>
  <c r="G627" i="20"/>
  <c r="H627" i="20"/>
  <c r="B628" i="20"/>
  <c r="C628" i="20"/>
  <c r="D628" i="20"/>
  <c r="E628" i="20"/>
  <c r="F628" i="20"/>
  <c r="G628" i="20"/>
  <c r="H628" i="20"/>
  <c r="B629" i="20"/>
  <c r="C629" i="20"/>
  <c r="D629" i="20"/>
  <c r="E629" i="20"/>
  <c r="F629" i="20"/>
  <c r="G629" i="20"/>
  <c r="H629" i="20"/>
  <c r="B630" i="20"/>
  <c r="C630" i="20"/>
  <c r="D630" i="20"/>
  <c r="E630" i="20"/>
  <c r="F630" i="20"/>
  <c r="G630" i="20"/>
  <c r="H630" i="20"/>
  <c r="B631" i="20"/>
  <c r="C631" i="20"/>
  <c r="D631" i="20"/>
  <c r="E631" i="20"/>
  <c r="F631" i="20"/>
  <c r="G631" i="20"/>
  <c r="H631" i="20"/>
  <c r="B632" i="20"/>
  <c r="C632" i="20"/>
  <c r="D632" i="20"/>
  <c r="E632" i="20"/>
  <c r="F632" i="20"/>
  <c r="G632" i="20"/>
  <c r="H632" i="20"/>
  <c r="B633" i="20"/>
  <c r="C633" i="20"/>
  <c r="D633" i="20"/>
  <c r="E633" i="20"/>
  <c r="F633" i="20"/>
  <c r="G633" i="20"/>
  <c r="H633" i="20"/>
  <c r="B634" i="20"/>
  <c r="C634" i="20"/>
  <c r="D634" i="20"/>
  <c r="E634" i="20"/>
  <c r="F634" i="20"/>
  <c r="G634" i="20"/>
  <c r="H634" i="20"/>
  <c r="B635" i="20"/>
  <c r="C635" i="20"/>
  <c r="D635" i="20"/>
  <c r="E635" i="20"/>
  <c r="F635" i="20"/>
  <c r="G635" i="20"/>
  <c r="H635" i="20"/>
  <c r="B636" i="20"/>
  <c r="C636" i="20"/>
  <c r="D636" i="20"/>
  <c r="E636" i="20"/>
  <c r="F636" i="20"/>
  <c r="G636" i="20"/>
  <c r="H636" i="20"/>
  <c r="B637" i="20"/>
  <c r="C637" i="20"/>
  <c r="D637" i="20"/>
  <c r="E637" i="20"/>
  <c r="F637" i="20"/>
  <c r="G637" i="20"/>
  <c r="H637" i="20"/>
  <c r="B638" i="20"/>
  <c r="C638" i="20"/>
  <c r="D638" i="20"/>
  <c r="E638" i="20"/>
  <c r="F638" i="20"/>
  <c r="G638" i="20"/>
  <c r="H638" i="20"/>
  <c r="B639" i="20"/>
  <c r="C639" i="20"/>
  <c r="D639" i="20"/>
  <c r="E639" i="20"/>
  <c r="F639" i="20"/>
  <c r="G639" i="20"/>
  <c r="H639" i="20"/>
  <c r="B640" i="20"/>
  <c r="C640" i="20"/>
  <c r="D640" i="20"/>
  <c r="E640" i="20"/>
  <c r="F640" i="20"/>
  <c r="G640" i="20"/>
  <c r="H640" i="20"/>
  <c r="B641" i="20"/>
  <c r="C641" i="20"/>
  <c r="D641" i="20"/>
  <c r="E641" i="20"/>
  <c r="F641" i="20"/>
  <c r="G641" i="20"/>
  <c r="H641" i="20"/>
  <c r="B642" i="20"/>
  <c r="C642" i="20"/>
  <c r="D642" i="20"/>
  <c r="E642" i="20"/>
  <c r="F642" i="20"/>
  <c r="G642" i="20"/>
  <c r="H642" i="20"/>
  <c r="B643" i="20"/>
  <c r="C643" i="20"/>
  <c r="D643" i="20"/>
  <c r="E643" i="20"/>
  <c r="F643" i="20"/>
  <c r="G643" i="20"/>
  <c r="H643" i="20"/>
  <c r="B644" i="20"/>
  <c r="C644" i="20"/>
  <c r="D644" i="20"/>
  <c r="E644" i="20"/>
  <c r="F644" i="20"/>
  <c r="G644" i="20"/>
  <c r="H644" i="20"/>
  <c r="B645" i="20"/>
  <c r="C645" i="20"/>
  <c r="D645" i="20"/>
  <c r="E645" i="20"/>
  <c r="F645" i="20"/>
  <c r="G645" i="20"/>
  <c r="H645" i="20"/>
  <c r="B646" i="20"/>
  <c r="C646" i="20"/>
  <c r="D646" i="20"/>
  <c r="E646" i="20"/>
  <c r="F646" i="20"/>
  <c r="G646" i="20"/>
  <c r="H646" i="20"/>
  <c r="B647" i="20"/>
  <c r="C647" i="20"/>
  <c r="D647" i="20"/>
  <c r="E647" i="20"/>
  <c r="F647" i="20"/>
  <c r="G647" i="20"/>
  <c r="H647" i="20"/>
  <c r="B648" i="20"/>
  <c r="C648" i="20"/>
  <c r="D648" i="20"/>
  <c r="E648" i="20"/>
  <c r="F648" i="20"/>
  <c r="G648" i="20"/>
  <c r="H648" i="20"/>
  <c r="B649" i="20"/>
  <c r="C649" i="20"/>
  <c r="D649" i="20"/>
  <c r="E649" i="20"/>
  <c r="F649" i="20"/>
  <c r="G649" i="20"/>
  <c r="H649" i="20"/>
  <c r="B650" i="20"/>
  <c r="C650" i="20"/>
  <c r="D650" i="20"/>
  <c r="E650" i="20"/>
  <c r="F650" i="20"/>
  <c r="G650" i="20"/>
  <c r="H650" i="20"/>
  <c r="B651" i="20"/>
  <c r="C651" i="20"/>
  <c r="D651" i="20"/>
  <c r="E651" i="20"/>
  <c r="F651" i="20"/>
  <c r="G651" i="20"/>
  <c r="H651" i="20"/>
  <c r="B652" i="20"/>
  <c r="C652" i="20"/>
  <c r="D652" i="20"/>
  <c r="E652" i="20"/>
  <c r="F652" i="20"/>
  <c r="G652" i="20"/>
  <c r="H652" i="20"/>
  <c r="B653" i="20"/>
  <c r="C653" i="20"/>
  <c r="D653" i="20"/>
  <c r="E653" i="20"/>
  <c r="F653" i="20"/>
  <c r="G653" i="20"/>
  <c r="H653" i="20"/>
  <c r="B654" i="20"/>
  <c r="C654" i="20"/>
  <c r="D654" i="20"/>
  <c r="E654" i="20"/>
  <c r="F654" i="20"/>
  <c r="G654" i="20"/>
  <c r="H654" i="20"/>
  <c r="B655" i="20"/>
  <c r="C655" i="20"/>
  <c r="D655" i="20"/>
  <c r="E655" i="20"/>
  <c r="F655" i="20"/>
  <c r="G655" i="20"/>
  <c r="H655" i="20"/>
  <c r="B656" i="20"/>
  <c r="C656" i="20"/>
  <c r="D656" i="20"/>
  <c r="E656" i="20"/>
  <c r="F656" i="20"/>
  <c r="G656" i="20"/>
  <c r="H656" i="20"/>
  <c r="B657" i="20"/>
  <c r="C657" i="20"/>
  <c r="D657" i="20"/>
  <c r="E657" i="20"/>
  <c r="F657" i="20"/>
  <c r="G657" i="20"/>
  <c r="H657" i="20"/>
  <c r="B658" i="20"/>
  <c r="C658" i="20"/>
  <c r="D658" i="20"/>
  <c r="E658" i="20"/>
  <c r="F658" i="20"/>
  <c r="G658" i="20"/>
  <c r="H658" i="20"/>
  <c r="B659" i="20"/>
  <c r="C659" i="20"/>
  <c r="D659" i="20"/>
  <c r="E659" i="20"/>
  <c r="F659" i="20"/>
  <c r="G659" i="20"/>
  <c r="H659" i="20"/>
  <c r="B660" i="20"/>
  <c r="C660" i="20"/>
  <c r="D660" i="20"/>
  <c r="E660" i="20"/>
  <c r="F660" i="20"/>
  <c r="G660" i="20"/>
  <c r="H660" i="20"/>
  <c r="B661" i="20"/>
  <c r="C661" i="20"/>
  <c r="D661" i="20"/>
  <c r="E661" i="20"/>
  <c r="F661" i="20"/>
  <c r="G661" i="20"/>
  <c r="H661" i="20"/>
  <c r="B662" i="20"/>
  <c r="C662" i="20"/>
  <c r="D662" i="20"/>
  <c r="E662" i="20"/>
  <c r="F662" i="20"/>
  <c r="G662" i="20"/>
  <c r="H662" i="20"/>
  <c r="B663" i="20"/>
  <c r="C663" i="20"/>
  <c r="D663" i="20"/>
  <c r="E663" i="20"/>
  <c r="F663" i="20"/>
  <c r="G663" i="20"/>
  <c r="H663" i="20"/>
  <c r="B664" i="20"/>
  <c r="C664" i="20"/>
  <c r="D664" i="20"/>
  <c r="E664" i="20"/>
  <c r="F664" i="20"/>
  <c r="G664" i="20"/>
  <c r="H664" i="20"/>
  <c r="B665" i="20"/>
  <c r="C665" i="20"/>
  <c r="D665" i="20"/>
  <c r="E665" i="20"/>
  <c r="F665" i="20"/>
  <c r="G665" i="20"/>
  <c r="H665" i="20"/>
  <c r="B666" i="20"/>
  <c r="C666" i="20"/>
  <c r="D666" i="20"/>
  <c r="E666" i="20"/>
  <c r="F666" i="20"/>
  <c r="G666" i="20"/>
  <c r="H666" i="20"/>
  <c r="B667" i="20"/>
  <c r="C667" i="20"/>
  <c r="D667" i="20"/>
  <c r="E667" i="20"/>
  <c r="F667" i="20"/>
  <c r="G667" i="20"/>
  <c r="H667" i="20"/>
  <c r="B668" i="20"/>
  <c r="C668" i="20"/>
  <c r="D668" i="20"/>
  <c r="E668" i="20"/>
  <c r="F668" i="20"/>
  <c r="G668" i="20"/>
  <c r="H668" i="20"/>
  <c r="B669" i="20"/>
  <c r="C669" i="20"/>
  <c r="D669" i="20"/>
  <c r="E669" i="20"/>
  <c r="F669" i="20"/>
  <c r="G669" i="20"/>
  <c r="H669" i="20"/>
  <c r="B670" i="20"/>
  <c r="C670" i="20"/>
  <c r="D670" i="20"/>
  <c r="E670" i="20"/>
  <c r="F670" i="20"/>
  <c r="G670" i="20"/>
  <c r="H670" i="20"/>
  <c r="B671" i="20"/>
  <c r="C671" i="20"/>
  <c r="D671" i="20"/>
  <c r="E671" i="20"/>
  <c r="F671" i="20"/>
  <c r="G671" i="20"/>
  <c r="H671" i="20"/>
  <c r="B672" i="20"/>
  <c r="C672" i="20"/>
  <c r="D672" i="20"/>
  <c r="E672" i="20"/>
  <c r="F672" i="20"/>
  <c r="G672" i="20"/>
  <c r="H672" i="20"/>
  <c r="B673" i="20"/>
  <c r="C673" i="20"/>
  <c r="D673" i="20"/>
  <c r="E673" i="20"/>
  <c r="F673" i="20"/>
  <c r="G673" i="20"/>
  <c r="H673" i="20"/>
  <c r="B674" i="20"/>
  <c r="C674" i="20"/>
  <c r="D674" i="20"/>
  <c r="E674" i="20"/>
  <c r="F674" i="20"/>
  <c r="G674" i="20"/>
  <c r="H674" i="20"/>
  <c r="B675" i="20"/>
  <c r="C675" i="20"/>
  <c r="D675" i="20"/>
  <c r="E675" i="20"/>
  <c r="F675" i="20"/>
  <c r="G675" i="20"/>
  <c r="H675" i="20"/>
  <c r="B676" i="20"/>
  <c r="C676" i="20"/>
  <c r="D676" i="20"/>
  <c r="E676" i="20"/>
  <c r="F676" i="20"/>
  <c r="G676" i="20"/>
  <c r="H676" i="20"/>
  <c r="B677" i="20"/>
  <c r="C677" i="20"/>
  <c r="D677" i="20"/>
  <c r="E677" i="20"/>
  <c r="F677" i="20"/>
  <c r="G677" i="20"/>
  <c r="H677" i="20"/>
  <c r="B678" i="20"/>
  <c r="C678" i="20"/>
  <c r="D678" i="20"/>
  <c r="E678" i="20"/>
  <c r="F678" i="20"/>
  <c r="G678" i="20"/>
  <c r="H678" i="20"/>
  <c r="B679" i="20"/>
  <c r="C679" i="20"/>
  <c r="D679" i="20"/>
  <c r="E679" i="20"/>
  <c r="F679" i="20"/>
  <c r="G679" i="20"/>
  <c r="H679" i="20"/>
  <c r="B680" i="20"/>
  <c r="C680" i="20"/>
  <c r="D680" i="20"/>
  <c r="E680" i="20"/>
  <c r="F680" i="20"/>
  <c r="G680" i="20"/>
  <c r="H680" i="20"/>
  <c r="B681" i="20"/>
  <c r="C681" i="20"/>
  <c r="D681" i="20"/>
  <c r="E681" i="20"/>
  <c r="F681" i="20"/>
  <c r="G681" i="20"/>
  <c r="H681" i="20"/>
  <c r="B682" i="20"/>
  <c r="C682" i="20"/>
  <c r="D682" i="20"/>
  <c r="E682" i="20"/>
  <c r="F682" i="20"/>
  <c r="G682" i="20"/>
  <c r="H682" i="20"/>
  <c r="B683" i="20"/>
  <c r="C683" i="20"/>
  <c r="D683" i="20"/>
  <c r="E683" i="20"/>
  <c r="F683" i="20"/>
  <c r="G683" i="20"/>
  <c r="H683" i="20"/>
  <c r="B684" i="20"/>
  <c r="C684" i="20"/>
  <c r="D684" i="20"/>
  <c r="E684" i="20"/>
  <c r="F684" i="20"/>
  <c r="G684" i="20"/>
  <c r="H684" i="20"/>
  <c r="B685" i="20"/>
  <c r="C685" i="20"/>
  <c r="D685" i="20"/>
  <c r="E685" i="20"/>
  <c r="F685" i="20"/>
  <c r="G685" i="20"/>
  <c r="H685" i="20"/>
  <c r="B686" i="20"/>
  <c r="C686" i="20"/>
  <c r="D686" i="20"/>
  <c r="E686" i="20"/>
  <c r="F686" i="20"/>
  <c r="G686" i="20"/>
  <c r="H686" i="20"/>
  <c r="B687" i="20"/>
  <c r="C687" i="20"/>
  <c r="D687" i="20"/>
  <c r="E687" i="20"/>
  <c r="F687" i="20"/>
  <c r="G687" i="20"/>
  <c r="H687" i="20"/>
  <c r="B688" i="20"/>
  <c r="C688" i="20"/>
  <c r="D688" i="20"/>
  <c r="E688" i="20"/>
  <c r="F688" i="20"/>
  <c r="G688" i="20"/>
  <c r="H688" i="20"/>
  <c r="B689" i="20"/>
  <c r="C689" i="20"/>
  <c r="D689" i="20"/>
  <c r="E689" i="20"/>
  <c r="F689" i="20"/>
  <c r="G689" i="20"/>
  <c r="H689" i="20"/>
  <c r="B690" i="20"/>
  <c r="C690" i="20"/>
  <c r="D690" i="20"/>
  <c r="E690" i="20"/>
  <c r="F690" i="20"/>
  <c r="G690" i="20"/>
  <c r="H690" i="20"/>
  <c r="B691" i="20"/>
  <c r="C691" i="20"/>
  <c r="D691" i="20"/>
  <c r="E691" i="20"/>
  <c r="F691" i="20"/>
  <c r="G691" i="20"/>
  <c r="H691" i="20"/>
  <c r="B692" i="20"/>
  <c r="C692" i="20"/>
  <c r="D692" i="20"/>
  <c r="E692" i="20"/>
  <c r="F692" i="20"/>
  <c r="G692" i="20"/>
  <c r="H692" i="20"/>
  <c r="B693" i="20"/>
  <c r="C693" i="20"/>
  <c r="D693" i="20"/>
  <c r="E693" i="20"/>
  <c r="F693" i="20"/>
  <c r="G693" i="20"/>
  <c r="H693" i="20"/>
  <c r="B694" i="20"/>
  <c r="C694" i="20"/>
  <c r="D694" i="20"/>
  <c r="E694" i="20"/>
  <c r="F694" i="20"/>
  <c r="G694" i="20"/>
  <c r="H694" i="20"/>
  <c r="B695" i="20"/>
  <c r="C695" i="20"/>
  <c r="D695" i="20"/>
  <c r="E695" i="20"/>
  <c r="F695" i="20"/>
  <c r="G695" i="20"/>
  <c r="H695" i="20"/>
  <c r="B696" i="20"/>
  <c r="C696" i="20"/>
  <c r="D696" i="20"/>
  <c r="E696" i="20"/>
  <c r="F696" i="20"/>
  <c r="G696" i="20"/>
  <c r="H696" i="20"/>
  <c r="B697" i="20"/>
  <c r="C697" i="20"/>
  <c r="D697" i="20"/>
  <c r="E697" i="20"/>
  <c r="F697" i="20"/>
  <c r="G697" i="20"/>
  <c r="H697" i="20"/>
  <c r="B698" i="20"/>
  <c r="C698" i="20"/>
  <c r="D698" i="20"/>
  <c r="E698" i="20"/>
  <c r="F698" i="20"/>
  <c r="G698" i="20"/>
  <c r="H698" i="20"/>
  <c r="B699" i="20"/>
  <c r="C699" i="20"/>
  <c r="D699" i="20"/>
  <c r="E699" i="20"/>
  <c r="F699" i="20"/>
  <c r="G699" i="20"/>
  <c r="H699" i="20"/>
  <c r="B700" i="20"/>
  <c r="C700" i="20"/>
  <c r="D700" i="20"/>
  <c r="E700" i="20"/>
  <c r="F700" i="20"/>
  <c r="G700" i="20"/>
  <c r="H700" i="20"/>
  <c r="B701" i="20"/>
  <c r="C701" i="20"/>
  <c r="D701" i="20"/>
  <c r="E701" i="20"/>
  <c r="F701" i="20"/>
  <c r="G701" i="20"/>
  <c r="H701" i="20"/>
  <c r="B702" i="20"/>
  <c r="C702" i="20"/>
  <c r="D702" i="20"/>
  <c r="E702" i="20"/>
  <c r="F702" i="20"/>
  <c r="G702" i="20"/>
  <c r="H702" i="20"/>
  <c r="B703" i="20"/>
  <c r="C703" i="20"/>
  <c r="D703" i="20"/>
  <c r="E703" i="20"/>
  <c r="F703" i="20"/>
  <c r="G703" i="20"/>
  <c r="H703" i="20"/>
  <c r="B704" i="20"/>
  <c r="C704" i="20"/>
  <c r="D704" i="20"/>
  <c r="E704" i="20"/>
  <c r="F704" i="20"/>
  <c r="G704" i="20"/>
  <c r="H704" i="20"/>
  <c r="B705" i="20"/>
  <c r="C705" i="20"/>
  <c r="D705" i="20"/>
  <c r="E705" i="20"/>
  <c r="F705" i="20"/>
  <c r="G705" i="20"/>
  <c r="H705" i="20"/>
  <c r="B706" i="20"/>
  <c r="C706" i="20"/>
  <c r="D706" i="20"/>
  <c r="E706" i="20"/>
  <c r="F706" i="20"/>
  <c r="G706" i="20"/>
  <c r="H706" i="20"/>
  <c r="B707" i="20"/>
  <c r="C707" i="20"/>
  <c r="D707" i="20"/>
  <c r="E707" i="20"/>
  <c r="F707" i="20"/>
  <c r="G707" i="20"/>
  <c r="H707" i="20"/>
  <c r="B708" i="20"/>
  <c r="C708" i="20"/>
  <c r="D708" i="20"/>
  <c r="E708" i="20"/>
  <c r="F708" i="20"/>
  <c r="G708" i="20"/>
  <c r="H708" i="20"/>
  <c r="B709" i="20"/>
  <c r="C709" i="20"/>
  <c r="D709" i="20"/>
  <c r="E709" i="20"/>
  <c r="F709" i="20"/>
  <c r="G709" i="20"/>
  <c r="H709" i="20"/>
  <c r="B710" i="20"/>
  <c r="C710" i="20"/>
  <c r="D710" i="20"/>
  <c r="E710" i="20"/>
  <c r="F710" i="20"/>
  <c r="G710" i="20"/>
  <c r="H710" i="20"/>
  <c r="B711" i="20"/>
  <c r="C711" i="20"/>
  <c r="D711" i="20"/>
  <c r="E711" i="20"/>
  <c r="F711" i="20"/>
  <c r="G711" i="20"/>
  <c r="H711" i="20"/>
  <c r="B712" i="20"/>
  <c r="C712" i="20"/>
  <c r="D712" i="20"/>
  <c r="E712" i="20"/>
  <c r="F712" i="20"/>
  <c r="G712" i="20"/>
  <c r="H712" i="20"/>
  <c r="B713" i="20"/>
  <c r="C713" i="20"/>
  <c r="D713" i="20"/>
  <c r="E713" i="20"/>
  <c r="F713" i="20"/>
  <c r="G713" i="20"/>
  <c r="H713" i="20"/>
  <c r="B714" i="20"/>
  <c r="C714" i="20"/>
  <c r="D714" i="20"/>
  <c r="E714" i="20"/>
  <c r="F714" i="20"/>
  <c r="G714" i="20"/>
  <c r="H714" i="20"/>
  <c r="B715" i="20"/>
  <c r="C715" i="20"/>
  <c r="D715" i="20"/>
  <c r="E715" i="20"/>
  <c r="F715" i="20"/>
  <c r="G715" i="20"/>
  <c r="H715" i="20"/>
  <c r="B716" i="20"/>
  <c r="C716" i="20"/>
  <c r="D716" i="20"/>
  <c r="E716" i="20"/>
  <c r="F716" i="20"/>
  <c r="G716" i="20"/>
  <c r="H716" i="20"/>
  <c r="B717" i="20"/>
  <c r="C717" i="20"/>
  <c r="D717" i="20"/>
  <c r="E717" i="20"/>
  <c r="F717" i="20"/>
  <c r="G717" i="20"/>
  <c r="H717" i="20"/>
  <c r="B718" i="20"/>
  <c r="C718" i="20"/>
  <c r="D718" i="20"/>
  <c r="E718" i="20"/>
  <c r="F718" i="20"/>
  <c r="G718" i="20"/>
  <c r="H718" i="20"/>
  <c r="B719" i="20"/>
  <c r="C719" i="20"/>
  <c r="D719" i="20"/>
  <c r="E719" i="20"/>
  <c r="F719" i="20"/>
  <c r="G719" i="20"/>
  <c r="H719" i="20"/>
  <c r="B720" i="20"/>
  <c r="C720" i="20"/>
  <c r="D720" i="20"/>
  <c r="E720" i="20"/>
  <c r="F720" i="20"/>
  <c r="G720" i="20"/>
  <c r="H720" i="20"/>
  <c r="B721" i="20"/>
  <c r="C721" i="20"/>
  <c r="D721" i="20"/>
  <c r="E721" i="20"/>
  <c r="F721" i="20"/>
  <c r="G721" i="20"/>
  <c r="H721" i="20"/>
  <c r="B722" i="20"/>
  <c r="C722" i="20"/>
  <c r="D722" i="20"/>
  <c r="E722" i="20"/>
  <c r="F722" i="20"/>
  <c r="G722" i="20"/>
  <c r="H722" i="20"/>
  <c r="B723" i="20"/>
  <c r="C723" i="20"/>
  <c r="D723" i="20"/>
  <c r="E723" i="20"/>
  <c r="F723" i="20"/>
  <c r="G723" i="20"/>
  <c r="H723" i="20"/>
  <c r="B724" i="20"/>
  <c r="C724" i="20"/>
  <c r="D724" i="20"/>
  <c r="E724" i="20"/>
  <c r="F724" i="20"/>
  <c r="G724" i="20"/>
  <c r="H724" i="20"/>
  <c r="B725" i="20"/>
  <c r="C725" i="20"/>
  <c r="D725" i="20"/>
  <c r="E725" i="20"/>
  <c r="F725" i="20"/>
  <c r="G725" i="20"/>
  <c r="H725" i="20"/>
  <c r="B726" i="20"/>
  <c r="C726" i="20"/>
  <c r="D726" i="20"/>
  <c r="E726" i="20"/>
  <c r="F726" i="20"/>
  <c r="G726" i="20"/>
  <c r="H726" i="20"/>
  <c r="B727" i="20"/>
  <c r="C727" i="20"/>
  <c r="D727" i="20"/>
  <c r="E727" i="20"/>
  <c r="F727" i="20"/>
  <c r="G727" i="20"/>
  <c r="H727" i="20"/>
  <c r="B728" i="20"/>
  <c r="C728" i="20"/>
  <c r="D728" i="20"/>
  <c r="E728" i="20"/>
  <c r="F728" i="20"/>
  <c r="G728" i="20"/>
  <c r="H728" i="20"/>
  <c r="B729" i="20"/>
  <c r="C729" i="20"/>
  <c r="D729" i="20"/>
  <c r="E729" i="20"/>
  <c r="F729" i="20"/>
  <c r="G729" i="20"/>
  <c r="H729" i="20"/>
  <c r="B730" i="20"/>
  <c r="C730" i="20"/>
  <c r="D730" i="20"/>
  <c r="E730" i="20"/>
  <c r="F730" i="20"/>
  <c r="G730" i="20"/>
  <c r="H730" i="20"/>
  <c r="B731" i="20"/>
  <c r="C731" i="20"/>
  <c r="D731" i="20"/>
  <c r="E731" i="20"/>
  <c r="F731" i="20"/>
  <c r="G731" i="20"/>
  <c r="H731" i="20"/>
  <c r="B732" i="20"/>
  <c r="C732" i="20"/>
  <c r="D732" i="20"/>
  <c r="E732" i="20"/>
  <c r="F732" i="20"/>
  <c r="G732" i="20"/>
  <c r="H732" i="20"/>
  <c r="B733" i="20"/>
  <c r="C733" i="20"/>
  <c r="D733" i="20"/>
  <c r="E733" i="20"/>
  <c r="F733" i="20"/>
  <c r="G733" i="20"/>
  <c r="H733" i="20"/>
  <c r="B734" i="20"/>
  <c r="C734" i="20"/>
  <c r="D734" i="20"/>
  <c r="E734" i="20"/>
  <c r="F734" i="20"/>
  <c r="G734" i="20"/>
  <c r="H734" i="20"/>
  <c r="B735" i="20"/>
  <c r="C735" i="20"/>
  <c r="D735" i="20"/>
  <c r="E735" i="20"/>
  <c r="F735" i="20"/>
  <c r="G735" i="20"/>
  <c r="H735" i="20"/>
  <c r="B736" i="20"/>
  <c r="C736" i="20"/>
  <c r="D736" i="20"/>
  <c r="E736" i="20"/>
  <c r="F736" i="20"/>
  <c r="G736" i="20"/>
  <c r="H736" i="20"/>
  <c r="B737" i="20"/>
  <c r="C737" i="20"/>
  <c r="D737" i="20"/>
  <c r="E737" i="20"/>
  <c r="F737" i="20"/>
  <c r="G737" i="20"/>
  <c r="H737" i="20"/>
  <c r="B738" i="20"/>
  <c r="C738" i="20"/>
  <c r="D738" i="20"/>
  <c r="E738" i="20"/>
  <c r="F738" i="20"/>
  <c r="G738" i="20"/>
  <c r="H738" i="20"/>
  <c r="B739" i="20"/>
  <c r="C739" i="20"/>
  <c r="D739" i="20"/>
  <c r="E739" i="20"/>
  <c r="F739" i="20"/>
  <c r="G739" i="20"/>
  <c r="H739" i="20"/>
  <c r="B740" i="20"/>
  <c r="C740" i="20"/>
  <c r="D740" i="20"/>
  <c r="E740" i="20"/>
  <c r="F740" i="20"/>
  <c r="G740" i="20"/>
  <c r="H740" i="20"/>
  <c r="B741" i="20"/>
  <c r="C741" i="20"/>
  <c r="D741" i="20"/>
  <c r="E741" i="20"/>
  <c r="F741" i="20"/>
  <c r="G741" i="20"/>
  <c r="H741" i="20"/>
  <c r="B742" i="20"/>
  <c r="C742" i="20"/>
  <c r="D742" i="20"/>
  <c r="E742" i="20"/>
  <c r="F742" i="20"/>
  <c r="G742" i="20"/>
  <c r="H742" i="20"/>
  <c r="B743" i="20"/>
  <c r="C743" i="20"/>
  <c r="D743" i="20"/>
  <c r="E743" i="20"/>
  <c r="F743" i="20"/>
  <c r="G743" i="20"/>
  <c r="H743" i="20"/>
  <c r="B744" i="20"/>
  <c r="C744" i="20"/>
  <c r="D744" i="20"/>
  <c r="E744" i="20"/>
  <c r="F744" i="20"/>
  <c r="G744" i="20"/>
  <c r="H744" i="20"/>
  <c r="B745" i="20"/>
  <c r="C745" i="20"/>
  <c r="D745" i="20"/>
  <c r="E745" i="20"/>
  <c r="F745" i="20"/>
  <c r="G745" i="20"/>
  <c r="H745" i="20"/>
  <c r="B746" i="20"/>
  <c r="C746" i="20"/>
  <c r="D746" i="20"/>
  <c r="E746" i="20"/>
  <c r="F746" i="20"/>
  <c r="G746" i="20"/>
  <c r="H746" i="20"/>
  <c r="B747" i="20"/>
  <c r="C747" i="20"/>
  <c r="D747" i="20"/>
  <c r="E747" i="20"/>
  <c r="F747" i="20"/>
  <c r="G747" i="20"/>
  <c r="H747" i="20"/>
  <c r="B748" i="20"/>
  <c r="C748" i="20"/>
  <c r="D748" i="20"/>
  <c r="E748" i="20"/>
  <c r="F748" i="20"/>
  <c r="G748" i="20"/>
  <c r="H748" i="20"/>
  <c r="B749" i="20"/>
  <c r="C749" i="20"/>
  <c r="D749" i="20"/>
  <c r="E749" i="20"/>
  <c r="F749" i="20"/>
  <c r="G749" i="20"/>
  <c r="H749" i="20"/>
  <c r="B750" i="20"/>
  <c r="C750" i="20"/>
  <c r="D750" i="20"/>
  <c r="E750" i="20"/>
  <c r="F750" i="20"/>
  <c r="G750" i="20"/>
  <c r="H750" i="20"/>
  <c r="B751" i="20"/>
  <c r="C751" i="20"/>
  <c r="D751" i="20"/>
  <c r="E751" i="20"/>
  <c r="F751" i="20"/>
  <c r="G751" i="20"/>
  <c r="H751" i="20"/>
  <c r="B752" i="20"/>
  <c r="C752" i="20"/>
  <c r="D752" i="20"/>
  <c r="E752" i="20"/>
  <c r="F752" i="20"/>
  <c r="G752" i="20"/>
  <c r="H752" i="20"/>
  <c r="B753" i="20"/>
  <c r="C753" i="20"/>
  <c r="D753" i="20"/>
  <c r="E753" i="20"/>
  <c r="F753" i="20"/>
  <c r="G753" i="20"/>
  <c r="H753" i="20"/>
  <c r="B754" i="20"/>
  <c r="C754" i="20"/>
  <c r="D754" i="20"/>
  <c r="E754" i="20"/>
  <c r="F754" i="20"/>
  <c r="G754" i="20"/>
  <c r="H754" i="20"/>
  <c r="B755" i="20"/>
  <c r="C755" i="20"/>
  <c r="D755" i="20"/>
  <c r="E755" i="20"/>
  <c r="F755" i="20"/>
  <c r="G755" i="20"/>
  <c r="H755" i="20"/>
  <c r="B756" i="20"/>
  <c r="C756" i="20"/>
  <c r="D756" i="20"/>
  <c r="E756" i="20"/>
  <c r="F756" i="20"/>
  <c r="G756" i="20"/>
  <c r="H756" i="20"/>
  <c r="B757" i="20"/>
  <c r="C757" i="20"/>
  <c r="D757" i="20"/>
  <c r="E757" i="20"/>
  <c r="F757" i="20"/>
  <c r="G757" i="20"/>
  <c r="H757" i="20"/>
  <c r="B758" i="20"/>
  <c r="C758" i="20"/>
  <c r="D758" i="20"/>
  <c r="E758" i="20"/>
  <c r="F758" i="20"/>
  <c r="G758" i="20"/>
  <c r="H758" i="20"/>
  <c r="B759" i="20"/>
  <c r="C759" i="20"/>
  <c r="D759" i="20"/>
  <c r="E759" i="20"/>
  <c r="F759" i="20"/>
  <c r="G759" i="20"/>
  <c r="H759" i="20"/>
  <c r="B760" i="20"/>
  <c r="C760" i="20"/>
  <c r="D760" i="20"/>
  <c r="E760" i="20"/>
  <c r="F760" i="20"/>
  <c r="G760" i="20"/>
  <c r="H760" i="20"/>
  <c r="B761" i="20"/>
  <c r="C761" i="20"/>
  <c r="D761" i="20"/>
  <c r="E761" i="20"/>
  <c r="F761" i="20"/>
  <c r="G761" i="20"/>
  <c r="H761" i="20"/>
  <c r="B762" i="20"/>
  <c r="C762" i="20"/>
  <c r="D762" i="20"/>
  <c r="E762" i="20"/>
  <c r="F762" i="20"/>
  <c r="G762" i="20"/>
  <c r="H762" i="20"/>
  <c r="B763" i="20"/>
  <c r="C763" i="20"/>
  <c r="D763" i="20"/>
  <c r="E763" i="20"/>
  <c r="F763" i="20"/>
  <c r="G763" i="20"/>
  <c r="H763" i="20"/>
  <c r="B764" i="20"/>
  <c r="C764" i="20"/>
  <c r="D764" i="20"/>
  <c r="E764" i="20"/>
  <c r="F764" i="20"/>
  <c r="G764" i="20"/>
  <c r="H764" i="20"/>
  <c r="B765" i="20"/>
  <c r="C765" i="20"/>
  <c r="D765" i="20"/>
  <c r="E765" i="20"/>
  <c r="F765" i="20"/>
  <c r="G765" i="20"/>
  <c r="H765" i="20"/>
  <c r="B766" i="20"/>
  <c r="C766" i="20"/>
  <c r="D766" i="20"/>
  <c r="E766" i="20"/>
  <c r="F766" i="20"/>
  <c r="G766" i="20"/>
  <c r="H766" i="20"/>
  <c r="B767" i="20"/>
  <c r="C767" i="20"/>
  <c r="D767" i="20"/>
  <c r="E767" i="20"/>
  <c r="F767" i="20"/>
  <c r="G767" i="20"/>
  <c r="H767" i="20"/>
  <c r="B768" i="20"/>
  <c r="C768" i="20"/>
  <c r="D768" i="20"/>
  <c r="E768" i="20"/>
  <c r="F768" i="20"/>
  <c r="G768" i="20"/>
  <c r="H768" i="20"/>
  <c r="B769" i="20"/>
  <c r="C769" i="20"/>
  <c r="D769" i="20"/>
  <c r="E769" i="20"/>
  <c r="F769" i="20"/>
  <c r="G769" i="20"/>
  <c r="H769" i="20"/>
  <c r="B770" i="20"/>
  <c r="C770" i="20"/>
  <c r="D770" i="20"/>
  <c r="E770" i="20"/>
  <c r="F770" i="20"/>
  <c r="G770" i="20"/>
  <c r="H770" i="20"/>
  <c r="B771" i="20"/>
  <c r="C771" i="20"/>
  <c r="D771" i="20"/>
  <c r="E771" i="20"/>
  <c r="F771" i="20"/>
  <c r="G771" i="20"/>
  <c r="H771" i="20"/>
  <c r="B772" i="20"/>
  <c r="C772" i="20"/>
  <c r="D772" i="20"/>
  <c r="E772" i="20"/>
  <c r="F772" i="20"/>
  <c r="G772" i="20"/>
  <c r="H772" i="20"/>
  <c r="B773" i="20"/>
  <c r="C773" i="20"/>
  <c r="D773" i="20"/>
  <c r="E773" i="20"/>
  <c r="F773" i="20"/>
  <c r="G773" i="20"/>
  <c r="H773" i="20"/>
  <c r="B774" i="20"/>
  <c r="C774" i="20"/>
  <c r="D774" i="20"/>
  <c r="E774" i="20"/>
  <c r="F774" i="20"/>
  <c r="G774" i="20"/>
  <c r="H774" i="20"/>
  <c r="B775" i="20"/>
  <c r="C775" i="20"/>
  <c r="D775" i="20"/>
  <c r="E775" i="20"/>
  <c r="F775" i="20"/>
  <c r="G775" i="20"/>
  <c r="H775" i="20"/>
  <c r="B776" i="20"/>
  <c r="C776" i="20"/>
  <c r="D776" i="20"/>
  <c r="E776" i="20"/>
  <c r="F776" i="20"/>
  <c r="G776" i="20"/>
  <c r="H776" i="20"/>
  <c r="B777" i="20"/>
  <c r="C777" i="20"/>
  <c r="D777" i="20"/>
  <c r="E777" i="20"/>
  <c r="F777" i="20"/>
  <c r="G777" i="20"/>
  <c r="H777" i="20"/>
  <c r="B778" i="20"/>
  <c r="C778" i="20"/>
  <c r="D778" i="20"/>
  <c r="E778" i="20"/>
  <c r="F778" i="20"/>
  <c r="G778" i="20"/>
  <c r="H778" i="20"/>
  <c r="B779" i="20"/>
  <c r="C779" i="20"/>
  <c r="D779" i="20"/>
  <c r="E779" i="20"/>
  <c r="F779" i="20"/>
  <c r="G779" i="20"/>
  <c r="H779" i="20"/>
  <c r="B780" i="20"/>
  <c r="C780" i="20"/>
  <c r="D780" i="20"/>
  <c r="E780" i="20"/>
  <c r="F780" i="20"/>
  <c r="G780" i="20"/>
  <c r="H780" i="20"/>
  <c r="B781" i="20"/>
  <c r="C781" i="20"/>
  <c r="D781" i="20"/>
  <c r="E781" i="20"/>
  <c r="F781" i="20"/>
  <c r="G781" i="20"/>
  <c r="H781" i="20"/>
  <c r="B782" i="20"/>
  <c r="C782" i="20"/>
  <c r="D782" i="20"/>
  <c r="E782" i="20"/>
  <c r="F782" i="20"/>
  <c r="G782" i="20"/>
  <c r="H782" i="20"/>
  <c r="B783" i="20"/>
  <c r="C783" i="20"/>
  <c r="D783" i="20"/>
  <c r="E783" i="20"/>
  <c r="F783" i="20"/>
  <c r="G783" i="20"/>
  <c r="H783" i="20"/>
  <c r="B784" i="20"/>
  <c r="C784" i="20"/>
  <c r="D784" i="20"/>
  <c r="E784" i="20"/>
  <c r="F784" i="20"/>
  <c r="G784" i="20"/>
  <c r="H784" i="20"/>
  <c r="B785" i="20"/>
  <c r="C785" i="20"/>
  <c r="D785" i="20"/>
  <c r="E785" i="20"/>
  <c r="F785" i="20"/>
  <c r="G785" i="20"/>
  <c r="H785" i="20"/>
  <c r="B786" i="20"/>
  <c r="C786" i="20"/>
  <c r="D786" i="20"/>
  <c r="E786" i="20"/>
  <c r="F786" i="20"/>
  <c r="G786" i="20"/>
  <c r="H786" i="20"/>
  <c r="B787" i="20"/>
  <c r="C787" i="20"/>
  <c r="D787" i="20"/>
  <c r="E787" i="20"/>
  <c r="F787" i="20"/>
  <c r="G787" i="20"/>
  <c r="H787" i="20"/>
  <c r="B788" i="20"/>
  <c r="C788" i="20"/>
  <c r="D788" i="20"/>
  <c r="E788" i="20"/>
  <c r="F788" i="20"/>
  <c r="G788" i="20"/>
  <c r="H788" i="20"/>
  <c r="B789" i="20"/>
  <c r="C789" i="20"/>
  <c r="D789" i="20"/>
  <c r="E789" i="20"/>
  <c r="F789" i="20"/>
  <c r="G789" i="20"/>
  <c r="H789" i="20"/>
  <c r="B790" i="20"/>
  <c r="C790" i="20"/>
  <c r="D790" i="20"/>
  <c r="E790" i="20"/>
  <c r="F790" i="20"/>
  <c r="G790" i="20"/>
  <c r="H790" i="20"/>
  <c r="B791" i="20"/>
  <c r="C791" i="20"/>
  <c r="D791" i="20"/>
  <c r="E791" i="20"/>
  <c r="F791" i="20"/>
  <c r="G791" i="20"/>
  <c r="H791" i="20"/>
  <c r="B792" i="20"/>
  <c r="C792" i="20"/>
  <c r="D792" i="20"/>
  <c r="E792" i="20"/>
  <c r="F792" i="20"/>
  <c r="G792" i="20"/>
  <c r="H792" i="20"/>
  <c r="B793" i="20"/>
  <c r="C793" i="20"/>
  <c r="D793" i="20"/>
  <c r="E793" i="20"/>
  <c r="F793" i="20"/>
  <c r="G793" i="20"/>
  <c r="H793" i="20"/>
  <c r="B794" i="20"/>
  <c r="C794" i="20"/>
  <c r="D794" i="20"/>
  <c r="E794" i="20"/>
  <c r="F794" i="20"/>
  <c r="G794" i="20"/>
  <c r="H794" i="20"/>
  <c r="B795" i="20"/>
  <c r="C795" i="20"/>
  <c r="D795" i="20"/>
  <c r="E795" i="20"/>
  <c r="F795" i="20"/>
  <c r="G795" i="20"/>
  <c r="H795" i="20"/>
  <c r="B796" i="20"/>
  <c r="C796" i="20"/>
  <c r="D796" i="20"/>
  <c r="E796" i="20"/>
  <c r="F796" i="20"/>
  <c r="G796" i="20"/>
  <c r="H796" i="20"/>
  <c r="B797" i="20"/>
  <c r="C797" i="20"/>
  <c r="D797" i="20"/>
  <c r="E797" i="20"/>
  <c r="F797" i="20"/>
  <c r="G797" i="20"/>
  <c r="H797" i="20"/>
  <c r="B798" i="20"/>
  <c r="C798" i="20"/>
  <c r="D798" i="20"/>
  <c r="E798" i="20"/>
  <c r="F798" i="20"/>
  <c r="G798" i="20"/>
  <c r="H798" i="20"/>
  <c r="B799" i="20"/>
  <c r="C799" i="20"/>
  <c r="D799" i="20"/>
  <c r="E799" i="20"/>
  <c r="F799" i="20"/>
  <c r="G799" i="20"/>
  <c r="H799" i="20"/>
  <c r="B800" i="20"/>
  <c r="C800" i="20"/>
  <c r="D800" i="20"/>
  <c r="E800" i="20"/>
  <c r="F800" i="20"/>
  <c r="G800" i="20"/>
  <c r="H800" i="20"/>
  <c r="B801" i="20"/>
  <c r="C801" i="20"/>
  <c r="D801" i="20"/>
  <c r="E801" i="20"/>
  <c r="F801" i="20"/>
  <c r="G801" i="20"/>
  <c r="H801" i="20"/>
  <c r="B802" i="20"/>
  <c r="C802" i="20"/>
  <c r="D802" i="20"/>
  <c r="E802" i="20"/>
  <c r="F802" i="20"/>
  <c r="G802" i="20"/>
  <c r="H802" i="20"/>
  <c r="B803" i="20"/>
  <c r="C803" i="20"/>
  <c r="D803" i="20"/>
  <c r="E803" i="20"/>
  <c r="F803" i="20"/>
  <c r="G803" i="20"/>
  <c r="H803" i="20"/>
  <c r="B804" i="20"/>
  <c r="C804" i="20"/>
  <c r="D804" i="20"/>
  <c r="E804" i="20"/>
  <c r="F804" i="20"/>
  <c r="G804" i="20"/>
  <c r="H804" i="20"/>
  <c r="B805" i="20"/>
  <c r="C805" i="20"/>
  <c r="D805" i="20"/>
  <c r="E805" i="20"/>
  <c r="F805" i="20"/>
  <c r="G805" i="20"/>
  <c r="H805" i="20"/>
  <c r="B806" i="20"/>
  <c r="C806" i="20"/>
  <c r="D806" i="20"/>
  <c r="E806" i="20"/>
  <c r="F806" i="20"/>
  <c r="G806" i="20"/>
  <c r="H806" i="20"/>
  <c r="B807" i="20"/>
  <c r="C807" i="20"/>
  <c r="D807" i="20"/>
  <c r="E807" i="20"/>
  <c r="F807" i="20"/>
  <c r="G807" i="20"/>
  <c r="H807" i="20"/>
  <c r="B808" i="20"/>
  <c r="C808" i="20"/>
  <c r="D808" i="20"/>
  <c r="E808" i="20"/>
  <c r="F808" i="20"/>
  <c r="G808" i="20"/>
  <c r="H808" i="20"/>
  <c r="B809" i="20"/>
  <c r="C809" i="20"/>
  <c r="D809" i="20"/>
  <c r="E809" i="20"/>
  <c r="F809" i="20"/>
  <c r="G809" i="20"/>
  <c r="H809" i="20"/>
  <c r="B810" i="20"/>
  <c r="C810" i="20"/>
  <c r="D810" i="20"/>
  <c r="E810" i="20"/>
  <c r="F810" i="20"/>
  <c r="G810" i="20"/>
  <c r="H810" i="20"/>
  <c r="B811" i="20"/>
  <c r="C811" i="20"/>
  <c r="D811" i="20"/>
  <c r="E811" i="20"/>
  <c r="F811" i="20"/>
  <c r="G811" i="20"/>
  <c r="H811" i="20"/>
  <c r="B812" i="20"/>
  <c r="C812" i="20"/>
  <c r="D812" i="20"/>
  <c r="E812" i="20"/>
  <c r="F812" i="20"/>
  <c r="G812" i="20"/>
  <c r="H812" i="20"/>
  <c r="B813" i="20"/>
  <c r="C813" i="20"/>
  <c r="D813" i="20"/>
  <c r="E813" i="20"/>
  <c r="F813" i="20"/>
  <c r="G813" i="20"/>
  <c r="H813" i="20"/>
  <c r="B814" i="20"/>
  <c r="C814" i="20"/>
  <c r="D814" i="20"/>
  <c r="E814" i="20"/>
  <c r="F814" i="20"/>
  <c r="G814" i="20"/>
  <c r="H814" i="20"/>
  <c r="B815" i="20"/>
  <c r="C815" i="20"/>
  <c r="D815" i="20"/>
  <c r="E815" i="20"/>
  <c r="F815" i="20"/>
  <c r="G815" i="20"/>
  <c r="H815" i="20"/>
  <c r="B816" i="20"/>
  <c r="C816" i="20"/>
  <c r="D816" i="20"/>
  <c r="E816" i="20"/>
  <c r="F816" i="20"/>
  <c r="G816" i="20"/>
  <c r="H816" i="20"/>
  <c r="B817" i="20"/>
  <c r="C817" i="20"/>
  <c r="D817" i="20"/>
  <c r="E817" i="20"/>
  <c r="F817" i="20"/>
  <c r="G817" i="20"/>
  <c r="H817" i="20"/>
  <c r="B818" i="20"/>
  <c r="C818" i="20"/>
  <c r="D818" i="20"/>
  <c r="E818" i="20"/>
  <c r="F818" i="20"/>
  <c r="G818" i="20"/>
  <c r="H818" i="20"/>
  <c r="B819" i="20"/>
  <c r="C819" i="20"/>
  <c r="D819" i="20"/>
  <c r="E819" i="20"/>
  <c r="F819" i="20"/>
  <c r="G819" i="20"/>
  <c r="H819" i="20"/>
  <c r="B820" i="20"/>
  <c r="C820" i="20"/>
  <c r="D820" i="20"/>
  <c r="E820" i="20"/>
  <c r="F820" i="20"/>
  <c r="G820" i="20"/>
  <c r="H820" i="20"/>
  <c r="B821" i="20"/>
  <c r="C821" i="20"/>
  <c r="D821" i="20"/>
  <c r="E821" i="20"/>
  <c r="F821" i="20"/>
  <c r="G821" i="20"/>
  <c r="H821" i="20"/>
  <c r="B822" i="20"/>
  <c r="C822" i="20"/>
  <c r="D822" i="20"/>
  <c r="E822" i="20"/>
  <c r="F822" i="20"/>
  <c r="G822" i="20"/>
  <c r="H822" i="20"/>
  <c r="B823" i="20"/>
  <c r="C823" i="20"/>
  <c r="D823" i="20"/>
  <c r="E823" i="20"/>
  <c r="F823" i="20"/>
  <c r="G823" i="20"/>
  <c r="H823" i="20"/>
  <c r="B824" i="20"/>
  <c r="C824" i="20"/>
  <c r="D824" i="20"/>
  <c r="E824" i="20"/>
  <c r="F824" i="20"/>
  <c r="G824" i="20"/>
  <c r="H824" i="20"/>
  <c r="B825" i="20"/>
  <c r="C825" i="20"/>
  <c r="D825" i="20"/>
  <c r="E825" i="20"/>
  <c r="F825" i="20"/>
  <c r="G825" i="20"/>
  <c r="H825" i="20"/>
  <c r="B826" i="20"/>
  <c r="C826" i="20"/>
  <c r="D826" i="20"/>
  <c r="E826" i="20"/>
  <c r="F826" i="20"/>
  <c r="G826" i="20"/>
  <c r="H826" i="20"/>
  <c r="B827" i="20"/>
  <c r="C827" i="20"/>
  <c r="D827" i="20"/>
  <c r="E827" i="20"/>
  <c r="F827" i="20"/>
  <c r="G827" i="20"/>
  <c r="H827" i="20"/>
  <c r="B828" i="20"/>
  <c r="C828" i="20"/>
  <c r="D828" i="20"/>
  <c r="E828" i="20"/>
  <c r="F828" i="20"/>
  <c r="G828" i="20"/>
  <c r="H828" i="20"/>
  <c r="B829" i="20"/>
  <c r="C829" i="20"/>
  <c r="D829" i="20"/>
  <c r="E829" i="20"/>
  <c r="F829" i="20"/>
  <c r="G829" i="20"/>
  <c r="H829" i="20"/>
  <c r="B830" i="20"/>
  <c r="C830" i="20"/>
  <c r="D830" i="20"/>
  <c r="E830" i="20"/>
  <c r="F830" i="20"/>
  <c r="G830" i="20"/>
  <c r="H830" i="20"/>
  <c r="B831" i="20"/>
  <c r="C831" i="20"/>
  <c r="D831" i="20"/>
  <c r="E831" i="20"/>
  <c r="F831" i="20"/>
  <c r="G831" i="20"/>
  <c r="H831" i="20"/>
  <c r="B832" i="20"/>
  <c r="C832" i="20"/>
  <c r="D832" i="20"/>
  <c r="E832" i="20"/>
  <c r="F832" i="20"/>
  <c r="G832" i="20"/>
  <c r="H832" i="20"/>
  <c r="B833" i="20"/>
  <c r="C833" i="20"/>
  <c r="D833" i="20"/>
  <c r="E833" i="20"/>
  <c r="F833" i="20"/>
  <c r="G833" i="20"/>
  <c r="H833" i="20"/>
  <c r="B834" i="20"/>
  <c r="C834" i="20"/>
  <c r="D834" i="20"/>
  <c r="E834" i="20"/>
  <c r="F834" i="20"/>
  <c r="G834" i="20"/>
  <c r="H834" i="20"/>
  <c r="B835" i="20"/>
  <c r="C835" i="20"/>
  <c r="D835" i="20"/>
  <c r="E835" i="20"/>
  <c r="F835" i="20"/>
  <c r="G835" i="20"/>
  <c r="H835" i="20"/>
  <c r="B836" i="20"/>
  <c r="C836" i="20"/>
  <c r="D836" i="20"/>
  <c r="E836" i="20"/>
  <c r="F836" i="20"/>
  <c r="G836" i="20"/>
  <c r="H836" i="20"/>
  <c r="B837" i="20"/>
  <c r="C837" i="20"/>
  <c r="D837" i="20"/>
  <c r="E837" i="20"/>
  <c r="F837" i="20"/>
  <c r="G837" i="20"/>
  <c r="H837" i="20"/>
  <c r="B838" i="20"/>
  <c r="C838" i="20"/>
  <c r="D838" i="20"/>
  <c r="E838" i="20"/>
  <c r="F838" i="20"/>
  <c r="G838" i="20"/>
  <c r="H838" i="20"/>
  <c r="B839" i="20"/>
  <c r="C839" i="20"/>
  <c r="D839" i="20"/>
  <c r="E839" i="20"/>
  <c r="F839" i="20"/>
  <c r="G839" i="20"/>
  <c r="H839" i="20"/>
  <c r="B840" i="20"/>
  <c r="C840" i="20"/>
  <c r="D840" i="20"/>
  <c r="E840" i="20"/>
  <c r="F840" i="20"/>
  <c r="G840" i="20"/>
  <c r="H840" i="20"/>
  <c r="B841" i="20"/>
  <c r="C841" i="20"/>
  <c r="D841" i="20"/>
  <c r="E841" i="20"/>
  <c r="F841" i="20"/>
  <c r="G841" i="20"/>
  <c r="H841" i="20"/>
  <c r="B842" i="20"/>
  <c r="C842" i="20"/>
  <c r="D842" i="20"/>
  <c r="E842" i="20"/>
  <c r="F842" i="20"/>
  <c r="G842" i="20"/>
  <c r="H842" i="20"/>
  <c r="B843" i="20"/>
  <c r="C843" i="20"/>
  <c r="D843" i="20"/>
  <c r="E843" i="20"/>
  <c r="F843" i="20"/>
  <c r="G843" i="20"/>
  <c r="H843" i="20"/>
  <c r="B844" i="20"/>
  <c r="C844" i="20"/>
  <c r="D844" i="20"/>
  <c r="E844" i="20"/>
  <c r="F844" i="20"/>
  <c r="G844" i="20"/>
  <c r="H844" i="20"/>
  <c r="B845" i="20"/>
  <c r="C845" i="20"/>
  <c r="D845" i="20"/>
  <c r="E845" i="20"/>
  <c r="F845" i="20"/>
  <c r="G845" i="20"/>
  <c r="H845" i="20"/>
  <c r="B846" i="20"/>
  <c r="C846" i="20"/>
  <c r="D846" i="20"/>
  <c r="E846" i="20"/>
  <c r="F846" i="20"/>
  <c r="G846" i="20"/>
  <c r="H846" i="20"/>
  <c r="B847" i="20"/>
  <c r="C847" i="20"/>
  <c r="D847" i="20"/>
  <c r="E847" i="20"/>
  <c r="F847" i="20"/>
  <c r="G847" i="20"/>
  <c r="H847" i="20"/>
  <c r="B848" i="20"/>
  <c r="C848" i="20"/>
  <c r="D848" i="20"/>
  <c r="E848" i="20"/>
  <c r="F848" i="20"/>
  <c r="G848" i="20"/>
  <c r="H848" i="20"/>
  <c r="B849" i="20"/>
  <c r="C849" i="20"/>
  <c r="D849" i="20"/>
  <c r="E849" i="20"/>
  <c r="F849" i="20"/>
  <c r="G849" i="20"/>
  <c r="H849" i="20"/>
  <c r="B850" i="20"/>
  <c r="C850" i="20"/>
  <c r="D850" i="20"/>
  <c r="E850" i="20"/>
  <c r="F850" i="20"/>
  <c r="G850" i="20"/>
  <c r="H850" i="20"/>
  <c r="B851" i="20"/>
  <c r="C851" i="20"/>
  <c r="D851" i="20"/>
  <c r="E851" i="20"/>
  <c r="F851" i="20"/>
  <c r="G851" i="20"/>
  <c r="H851" i="20"/>
  <c r="B852" i="20"/>
  <c r="C852" i="20"/>
  <c r="D852" i="20"/>
  <c r="E852" i="20"/>
  <c r="F852" i="20"/>
  <c r="G852" i="20"/>
  <c r="H852" i="20"/>
  <c r="B853" i="20"/>
  <c r="C853" i="20"/>
  <c r="D853" i="20"/>
  <c r="E853" i="20"/>
  <c r="F853" i="20"/>
  <c r="G853" i="20"/>
  <c r="H853" i="20"/>
  <c r="B854" i="20"/>
  <c r="C854" i="20"/>
  <c r="D854" i="20"/>
  <c r="E854" i="20"/>
  <c r="F854" i="20"/>
  <c r="G854" i="20"/>
  <c r="H854" i="20"/>
  <c r="B855" i="20"/>
  <c r="C855" i="20"/>
  <c r="D855" i="20"/>
  <c r="E855" i="20"/>
  <c r="F855" i="20"/>
  <c r="G855" i="20"/>
  <c r="H855" i="20"/>
  <c r="B856" i="20"/>
  <c r="C856" i="20"/>
  <c r="D856" i="20"/>
  <c r="E856" i="20"/>
  <c r="F856" i="20"/>
  <c r="G856" i="20"/>
  <c r="H856" i="20"/>
  <c r="B857" i="20"/>
  <c r="C857" i="20"/>
  <c r="D857" i="20"/>
  <c r="E857" i="20"/>
  <c r="F857" i="20"/>
  <c r="G857" i="20"/>
  <c r="H857" i="20"/>
  <c r="B858" i="20"/>
  <c r="C858" i="20"/>
  <c r="D858" i="20"/>
  <c r="E858" i="20"/>
  <c r="F858" i="20"/>
  <c r="G858" i="20"/>
  <c r="H858" i="20"/>
  <c r="B859" i="20"/>
  <c r="C859" i="20"/>
  <c r="D859" i="20"/>
  <c r="E859" i="20"/>
  <c r="F859" i="20"/>
  <c r="G859" i="20"/>
  <c r="H859" i="20"/>
  <c r="B860" i="20"/>
  <c r="C860" i="20"/>
  <c r="D860" i="20"/>
  <c r="E860" i="20"/>
  <c r="F860" i="20"/>
  <c r="G860" i="20"/>
  <c r="H860" i="20"/>
  <c r="B861" i="20"/>
  <c r="C861" i="20"/>
  <c r="D861" i="20"/>
  <c r="E861" i="20"/>
  <c r="F861" i="20"/>
  <c r="G861" i="20"/>
  <c r="H861" i="20"/>
  <c r="B862" i="20"/>
  <c r="C862" i="20"/>
  <c r="D862" i="20"/>
  <c r="E862" i="20"/>
  <c r="F862" i="20"/>
  <c r="G862" i="20"/>
  <c r="H862" i="20"/>
  <c r="B863" i="20"/>
  <c r="C863" i="20"/>
  <c r="D863" i="20"/>
  <c r="E863" i="20"/>
  <c r="F863" i="20"/>
  <c r="G863" i="20"/>
  <c r="H863" i="20"/>
  <c r="B864" i="20"/>
  <c r="C864" i="20"/>
  <c r="D864" i="20"/>
  <c r="E864" i="20"/>
  <c r="F864" i="20"/>
  <c r="G864" i="20"/>
  <c r="H864" i="20"/>
  <c r="B865" i="20"/>
  <c r="C865" i="20"/>
  <c r="D865" i="20"/>
  <c r="E865" i="20"/>
  <c r="F865" i="20"/>
  <c r="G865" i="20"/>
  <c r="H865" i="20"/>
  <c r="B866" i="20"/>
  <c r="C866" i="20"/>
  <c r="D866" i="20"/>
  <c r="E866" i="20"/>
  <c r="F866" i="20"/>
  <c r="G866" i="20"/>
  <c r="H866" i="20"/>
  <c r="B867" i="20"/>
  <c r="C867" i="20"/>
  <c r="D867" i="20"/>
  <c r="E867" i="20"/>
  <c r="F867" i="20"/>
  <c r="G867" i="20"/>
  <c r="H867" i="20"/>
  <c r="B868" i="20"/>
  <c r="C868" i="20"/>
  <c r="D868" i="20"/>
  <c r="E868" i="20"/>
  <c r="F868" i="20"/>
  <c r="G868" i="20"/>
  <c r="H868" i="20"/>
  <c r="B869" i="20"/>
  <c r="C869" i="20"/>
  <c r="D869" i="20"/>
  <c r="E869" i="20"/>
  <c r="F869" i="20"/>
  <c r="G869" i="20"/>
  <c r="H869" i="20"/>
  <c r="B870" i="20"/>
  <c r="C870" i="20"/>
  <c r="D870" i="20"/>
  <c r="E870" i="20"/>
  <c r="F870" i="20"/>
  <c r="G870" i="20"/>
  <c r="H870" i="20"/>
  <c r="B871" i="20"/>
  <c r="C871" i="20"/>
  <c r="D871" i="20"/>
  <c r="E871" i="20"/>
  <c r="F871" i="20"/>
  <c r="G871" i="20"/>
  <c r="H871" i="20"/>
  <c r="B872" i="20"/>
  <c r="C872" i="20"/>
  <c r="D872" i="20"/>
  <c r="E872" i="20"/>
  <c r="F872" i="20"/>
  <c r="G872" i="20"/>
  <c r="H872" i="20"/>
  <c r="B873" i="20"/>
  <c r="C873" i="20"/>
  <c r="D873" i="20"/>
  <c r="E873" i="20"/>
  <c r="F873" i="20"/>
  <c r="G873" i="20"/>
  <c r="H873" i="20"/>
  <c r="B874" i="20"/>
  <c r="C874" i="20"/>
  <c r="D874" i="20"/>
  <c r="E874" i="20"/>
  <c r="F874" i="20"/>
  <c r="G874" i="20"/>
  <c r="H874" i="20"/>
  <c r="B875" i="20"/>
  <c r="C875" i="20"/>
  <c r="D875" i="20"/>
  <c r="E875" i="20"/>
  <c r="F875" i="20"/>
  <c r="G875" i="20"/>
  <c r="H875" i="20"/>
  <c r="B876" i="20"/>
  <c r="C876" i="20"/>
  <c r="D876" i="20"/>
  <c r="E876" i="20"/>
  <c r="F876" i="20"/>
  <c r="G876" i="20"/>
  <c r="H876" i="20"/>
  <c r="B877" i="20"/>
  <c r="C877" i="20"/>
  <c r="D877" i="20"/>
  <c r="E877" i="20"/>
  <c r="F877" i="20"/>
  <c r="G877" i="20"/>
  <c r="H877" i="20"/>
  <c r="B878" i="20"/>
  <c r="C878" i="20"/>
  <c r="D878" i="20"/>
  <c r="E878" i="20"/>
  <c r="F878" i="20"/>
  <c r="G878" i="20"/>
  <c r="H878" i="20"/>
  <c r="B879" i="20"/>
  <c r="C879" i="20"/>
  <c r="D879" i="20"/>
  <c r="E879" i="20"/>
  <c r="F879" i="20"/>
  <c r="G879" i="20"/>
  <c r="H879" i="20"/>
  <c r="B880" i="20"/>
  <c r="C880" i="20"/>
  <c r="D880" i="20"/>
  <c r="E880" i="20"/>
  <c r="F880" i="20"/>
  <c r="G880" i="20"/>
  <c r="H880" i="20"/>
  <c r="B881" i="20"/>
  <c r="C881" i="20"/>
  <c r="D881" i="20"/>
  <c r="E881" i="20"/>
  <c r="F881" i="20"/>
  <c r="G881" i="20"/>
  <c r="H881" i="20"/>
  <c r="B882" i="20"/>
  <c r="C882" i="20"/>
  <c r="D882" i="20"/>
  <c r="E882" i="20"/>
  <c r="F882" i="20"/>
  <c r="G882" i="20"/>
  <c r="H882" i="20"/>
  <c r="B883" i="20"/>
  <c r="C883" i="20"/>
  <c r="D883" i="20"/>
  <c r="E883" i="20"/>
  <c r="F883" i="20"/>
  <c r="G883" i="20"/>
  <c r="H883" i="20"/>
  <c r="B884" i="20"/>
  <c r="C884" i="20"/>
  <c r="D884" i="20"/>
  <c r="E884" i="20"/>
  <c r="F884" i="20"/>
  <c r="G884" i="20"/>
  <c r="H884" i="20"/>
  <c r="B885" i="20"/>
  <c r="C885" i="20"/>
  <c r="D885" i="20"/>
  <c r="E885" i="20"/>
  <c r="F885" i="20"/>
  <c r="G885" i="20"/>
  <c r="H885" i="20"/>
  <c r="B886" i="20"/>
  <c r="C886" i="20"/>
  <c r="D886" i="20"/>
  <c r="E886" i="20"/>
  <c r="F886" i="20"/>
  <c r="G886" i="20"/>
  <c r="H886" i="20"/>
  <c r="B887" i="20"/>
  <c r="C887" i="20"/>
  <c r="D887" i="20"/>
  <c r="E887" i="20"/>
  <c r="F887" i="20"/>
  <c r="G887" i="20"/>
  <c r="H887" i="20"/>
  <c r="B888" i="20"/>
  <c r="C888" i="20"/>
  <c r="D888" i="20"/>
  <c r="E888" i="20"/>
  <c r="F888" i="20"/>
  <c r="G888" i="20"/>
  <c r="H888" i="20"/>
  <c r="B889" i="20"/>
  <c r="C889" i="20"/>
  <c r="D889" i="20"/>
  <c r="E889" i="20"/>
  <c r="F889" i="20"/>
  <c r="G889" i="20"/>
  <c r="H889" i="20"/>
  <c r="B890" i="20"/>
  <c r="C890" i="20"/>
  <c r="D890" i="20"/>
  <c r="E890" i="20"/>
  <c r="F890" i="20"/>
  <c r="G890" i="20"/>
  <c r="H890" i="20"/>
  <c r="B891" i="20"/>
  <c r="C891" i="20"/>
  <c r="D891" i="20"/>
  <c r="E891" i="20"/>
  <c r="F891" i="20"/>
  <c r="G891" i="20"/>
  <c r="H891" i="20"/>
  <c r="B892" i="20"/>
  <c r="C892" i="20"/>
  <c r="D892" i="20"/>
  <c r="E892" i="20"/>
  <c r="F892" i="20"/>
  <c r="G892" i="20"/>
  <c r="H892" i="20"/>
  <c r="B893" i="20"/>
  <c r="C893" i="20"/>
  <c r="D893" i="20"/>
  <c r="E893" i="20"/>
  <c r="F893" i="20"/>
  <c r="G893" i="20"/>
  <c r="H893" i="20"/>
  <c r="B894" i="20"/>
  <c r="C894" i="20"/>
  <c r="D894" i="20"/>
  <c r="E894" i="20"/>
  <c r="F894" i="20"/>
  <c r="G894" i="20"/>
  <c r="H894" i="20"/>
  <c r="B895" i="20"/>
  <c r="C895" i="20"/>
  <c r="D895" i="20"/>
  <c r="E895" i="20"/>
  <c r="F895" i="20"/>
  <c r="G895" i="20"/>
  <c r="H895" i="20"/>
  <c r="B896" i="20"/>
  <c r="C896" i="20"/>
  <c r="D896" i="20"/>
  <c r="E896" i="20"/>
  <c r="F896" i="20"/>
  <c r="G896" i="20"/>
  <c r="H896" i="20"/>
  <c r="B897" i="20"/>
  <c r="C897" i="20"/>
  <c r="D897" i="20"/>
  <c r="E897" i="20"/>
  <c r="F897" i="20"/>
  <c r="G897" i="20"/>
  <c r="H897" i="20"/>
  <c r="B898" i="20"/>
  <c r="C898" i="20"/>
  <c r="D898" i="20"/>
  <c r="E898" i="20"/>
  <c r="F898" i="20"/>
  <c r="G898" i="20"/>
  <c r="H898" i="20"/>
  <c r="B899" i="20"/>
  <c r="C899" i="20"/>
  <c r="D899" i="20"/>
  <c r="E899" i="20"/>
  <c r="F899" i="20"/>
  <c r="G899" i="20"/>
  <c r="H899" i="20"/>
  <c r="B900" i="20"/>
  <c r="C900" i="20"/>
  <c r="D900" i="20"/>
  <c r="E900" i="20"/>
  <c r="F900" i="20"/>
  <c r="G900" i="20"/>
  <c r="H900" i="20"/>
  <c r="B901" i="20"/>
  <c r="C901" i="20"/>
  <c r="D901" i="20"/>
  <c r="E901" i="20"/>
  <c r="F901" i="20"/>
  <c r="G901" i="20"/>
  <c r="H901" i="20"/>
  <c r="B902" i="20"/>
  <c r="C902" i="20"/>
  <c r="D902" i="20"/>
  <c r="E902" i="20"/>
  <c r="F902" i="20"/>
  <c r="G902" i="20"/>
  <c r="H902" i="20"/>
  <c r="B903" i="20"/>
  <c r="C903" i="20"/>
  <c r="D903" i="20"/>
  <c r="E903" i="20"/>
  <c r="F903" i="20"/>
  <c r="G903" i="20"/>
  <c r="H903" i="20"/>
  <c r="B904" i="20"/>
  <c r="C904" i="20"/>
  <c r="D904" i="20"/>
  <c r="E904" i="20"/>
  <c r="F904" i="20"/>
  <c r="G904" i="20"/>
  <c r="H904" i="20"/>
  <c r="B905" i="20"/>
  <c r="C905" i="20"/>
  <c r="D905" i="20"/>
  <c r="E905" i="20"/>
  <c r="F905" i="20"/>
  <c r="G905" i="20"/>
  <c r="H905" i="20"/>
  <c r="B906" i="20"/>
  <c r="C906" i="20"/>
  <c r="D906" i="20"/>
  <c r="E906" i="20"/>
  <c r="F906" i="20"/>
  <c r="G906" i="20"/>
  <c r="H906" i="20"/>
  <c r="B907" i="20"/>
  <c r="C907" i="20"/>
  <c r="D907" i="20"/>
  <c r="E907" i="20"/>
  <c r="F907" i="20"/>
  <c r="G907" i="20"/>
  <c r="H907" i="20"/>
  <c r="B908" i="20"/>
  <c r="C908" i="20"/>
  <c r="D908" i="20"/>
  <c r="E908" i="20"/>
  <c r="F908" i="20"/>
  <c r="G908" i="20"/>
  <c r="H908" i="20"/>
  <c r="B909" i="20"/>
  <c r="C909" i="20"/>
  <c r="D909" i="20"/>
  <c r="E909" i="20"/>
  <c r="F909" i="20"/>
  <c r="G909" i="20"/>
  <c r="H909" i="20"/>
  <c r="B910" i="20"/>
  <c r="C910" i="20"/>
  <c r="D910" i="20"/>
  <c r="E910" i="20"/>
  <c r="F910" i="20"/>
  <c r="G910" i="20"/>
  <c r="H910" i="20"/>
  <c r="B911" i="20"/>
  <c r="C911" i="20"/>
  <c r="D911" i="20"/>
  <c r="E911" i="20"/>
  <c r="F911" i="20"/>
  <c r="G911" i="20"/>
  <c r="H911" i="20"/>
  <c r="B912" i="20"/>
  <c r="C912" i="20"/>
  <c r="D912" i="20"/>
  <c r="E912" i="20"/>
  <c r="F912" i="20"/>
  <c r="G912" i="20"/>
  <c r="H912" i="20"/>
  <c r="B913" i="20"/>
  <c r="C913" i="20"/>
  <c r="D913" i="20"/>
  <c r="E913" i="20"/>
  <c r="F913" i="20"/>
  <c r="G913" i="20"/>
  <c r="H913" i="20"/>
  <c r="B914" i="20"/>
  <c r="C914" i="20"/>
  <c r="D914" i="20"/>
  <c r="E914" i="20"/>
  <c r="F914" i="20"/>
  <c r="G914" i="20"/>
  <c r="H914" i="20"/>
  <c r="B915" i="20"/>
  <c r="C915" i="20"/>
  <c r="D915" i="20"/>
  <c r="E915" i="20"/>
  <c r="F915" i="20"/>
  <c r="G915" i="20"/>
  <c r="H915" i="20"/>
  <c r="B916" i="20"/>
  <c r="C916" i="20"/>
  <c r="D916" i="20"/>
  <c r="E916" i="20"/>
  <c r="F916" i="20"/>
  <c r="G916" i="20"/>
  <c r="H916" i="20"/>
  <c r="B917" i="20"/>
  <c r="C917" i="20"/>
  <c r="D917" i="20"/>
  <c r="E917" i="20"/>
  <c r="F917" i="20"/>
  <c r="G917" i="20"/>
  <c r="H917" i="20"/>
  <c r="B918" i="20"/>
  <c r="C918" i="20"/>
  <c r="D918" i="20"/>
  <c r="E918" i="20"/>
  <c r="F918" i="20"/>
  <c r="G918" i="20"/>
  <c r="H918" i="20"/>
  <c r="B919" i="20"/>
  <c r="C919" i="20"/>
  <c r="D919" i="20"/>
  <c r="E919" i="20"/>
  <c r="F919" i="20"/>
  <c r="G919" i="20"/>
  <c r="H919" i="20"/>
  <c r="B920" i="20"/>
  <c r="C920" i="20"/>
  <c r="D920" i="20"/>
  <c r="E920" i="20"/>
  <c r="F920" i="20"/>
  <c r="G920" i="20"/>
  <c r="H920" i="20"/>
  <c r="B921" i="20"/>
  <c r="C921" i="20"/>
  <c r="D921" i="20"/>
  <c r="E921" i="20"/>
  <c r="F921" i="20"/>
  <c r="G921" i="20"/>
  <c r="H921" i="20"/>
  <c r="B922" i="20"/>
  <c r="C922" i="20"/>
  <c r="D922" i="20"/>
  <c r="E922" i="20"/>
  <c r="F922" i="20"/>
  <c r="G922" i="20"/>
  <c r="H922" i="20"/>
  <c r="B923" i="20"/>
  <c r="C923" i="20"/>
  <c r="D923" i="20"/>
  <c r="E923" i="20"/>
  <c r="F923" i="20"/>
  <c r="G923" i="20"/>
  <c r="H923" i="20"/>
  <c r="B924" i="20"/>
  <c r="C924" i="20"/>
  <c r="D924" i="20"/>
  <c r="E924" i="20"/>
  <c r="F924" i="20"/>
  <c r="G924" i="20"/>
  <c r="H924" i="20"/>
  <c r="B925" i="20"/>
  <c r="C925" i="20"/>
  <c r="D925" i="20"/>
  <c r="E925" i="20"/>
  <c r="F925" i="20"/>
  <c r="G925" i="20"/>
  <c r="H925" i="20"/>
  <c r="B926" i="20"/>
  <c r="C926" i="20"/>
  <c r="D926" i="20"/>
  <c r="E926" i="20"/>
  <c r="F926" i="20"/>
  <c r="G926" i="20"/>
  <c r="H926" i="20"/>
  <c r="B927" i="20"/>
  <c r="C927" i="20"/>
  <c r="D927" i="20"/>
  <c r="E927" i="20"/>
  <c r="F927" i="20"/>
  <c r="G927" i="20"/>
  <c r="H927" i="20"/>
  <c r="B928" i="20"/>
  <c r="C928" i="20"/>
  <c r="D928" i="20"/>
  <c r="E928" i="20"/>
  <c r="F928" i="20"/>
  <c r="G928" i="20"/>
  <c r="H928" i="20"/>
  <c r="B929" i="20"/>
  <c r="C929" i="20"/>
  <c r="D929" i="20"/>
  <c r="E929" i="20"/>
  <c r="F929" i="20"/>
  <c r="G929" i="20"/>
  <c r="H929" i="20"/>
  <c r="B930" i="20"/>
  <c r="C930" i="20"/>
  <c r="D930" i="20"/>
  <c r="E930" i="20"/>
  <c r="F930" i="20"/>
  <c r="G930" i="20"/>
  <c r="H930" i="20"/>
  <c r="B931" i="20"/>
  <c r="C931" i="20"/>
  <c r="D931" i="20"/>
  <c r="E931" i="20"/>
  <c r="F931" i="20"/>
  <c r="G931" i="20"/>
  <c r="H931" i="20"/>
  <c r="B932" i="20"/>
  <c r="C932" i="20"/>
  <c r="D932" i="20"/>
  <c r="E932" i="20"/>
  <c r="F932" i="20"/>
  <c r="G932" i="20"/>
  <c r="H932" i="20"/>
  <c r="B933" i="20"/>
  <c r="C933" i="20"/>
  <c r="D933" i="20"/>
  <c r="E933" i="20"/>
  <c r="F933" i="20"/>
  <c r="G933" i="20"/>
  <c r="H933" i="20"/>
  <c r="B934" i="20"/>
  <c r="C934" i="20"/>
  <c r="D934" i="20"/>
  <c r="E934" i="20"/>
  <c r="F934" i="20"/>
  <c r="G934" i="20"/>
  <c r="H934" i="20"/>
  <c r="B935" i="20"/>
  <c r="C935" i="20"/>
  <c r="D935" i="20"/>
  <c r="E935" i="20"/>
  <c r="F935" i="20"/>
  <c r="G935" i="20"/>
  <c r="H935" i="20"/>
  <c r="B936" i="20"/>
  <c r="C936" i="20"/>
  <c r="D936" i="20"/>
  <c r="E936" i="20"/>
  <c r="F936" i="20"/>
  <c r="G936" i="20"/>
  <c r="H936" i="20"/>
  <c r="B937" i="20"/>
  <c r="C937" i="20"/>
  <c r="D937" i="20"/>
  <c r="E937" i="20"/>
  <c r="F937" i="20"/>
  <c r="G937" i="20"/>
  <c r="H937" i="20"/>
  <c r="B938" i="20"/>
  <c r="C938" i="20"/>
  <c r="D938" i="20"/>
  <c r="E938" i="20"/>
  <c r="F938" i="20"/>
  <c r="G938" i="20"/>
  <c r="H938" i="20"/>
  <c r="B939" i="20"/>
  <c r="C939" i="20"/>
  <c r="D939" i="20"/>
  <c r="E939" i="20"/>
  <c r="F939" i="20"/>
  <c r="G939" i="20"/>
  <c r="H939" i="20"/>
  <c r="B940" i="20"/>
  <c r="C940" i="20"/>
  <c r="D940" i="20"/>
  <c r="E940" i="20"/>
  <c r="F940" i="20"/>
  <c r="G940" i="20"/>
  <c r="H940" i="20"/>
  <c r="B941" i="20"/>
  <c r="C941" i="20"/>
  <c r="D941" i="20"/>
  <c r="E941" i="20"/>
  <c r="F941" i="20"/>
  <c r="G941" i="20"/>
  <c r="H941" i="20"/>
  <c r="B942" i="20"/>
  <c r="C942" i="20"/>
  <c r="D942" i="20"/>
  <c r="E942" i="20"/>
  <c r="F942" i="20"/>
  <c r="G942" i="20"/>
  <c r="H942" i="20"/>
  <c r="B943" i="20"/>
  <c r="C943" i="20"/>
  <c r="D943" i="20"/>
  <c r="E943" i="20"/>
  <c r="F943" i="20"/>
  <c r="G943" i="20"/>
  <c r="H943" i="20"/>
  <c r="B944" i="20"/>
  <c r="C944" i="20"/>
  <c r="D944" i="20"/>
  <c r="E944" i="20"/>
  <c r="F944" i="20"/>
  <c r="G944" i="20"/>
  <c r="H944" i="20"/>
  <c r="B945" i="20"/>
  <c r="C945" i="20"/>
  <c r="D945" i="20"/>
  <c r="E945" i="20"/>
  <c r="F945" i="20"/>
  <c r="G945" i="20"/>
  <c r="H945" i="20"/>
  <c r="B946" i="20"/>
  <c r="C946" i="20"/>
  <c r="D946" i="20"/>
  <c r="E946" i="20"/>
  <c r="F946" i="20"/>
  <c r="G946" i="20"/>
  <c r="H946" i="20"/>
  <c r="B947" i="20"/>
  <c r="C947" i="20"/>
  <c r="D947" i="20"/>
  <c r="E947" i="20"/>
  <c r="F947" i="20"/>
  <c r="G947" i="20"/>
  <c r="H947" i="20"/>
  <c r="B948" i="20"/>
  <c r="C948" i="20"/>
  <c r="D948" i="20"/>
  <c r="E948" i="20"/>
  <c r="F948" i="20"/>
  <c r="G948" i="20"/>
  <c r="H948" i="20"/>
  <c r="B949" i="20"/>
  <c r="C949" i="20"/>
  <c r="D949" i="20"/>
  <c r="E949" i="20"/>
  <c r="F949" i="20"/>
  <c r="G949" i="20"/>
  <c r="H949" i="20"/>
  <c r="B950" i="20"/>
  <c r="C950" i="20"/>
  <c r="D950" i="20"/>
  <c r="E950" i="20"/>
  <c r="F950" i="20"/>
  <c r="G950" i="20"/>
  <c r="H950" i="20"/>
  <c r="B951" i="20"/>
  <c r="C951" i="20"/>
  <c r="D951" i="20"/>
  <c r="E951" i="20"/>
  <c r="F951" i="20"/>
  <c r="G951" i="20"/>
  <c r="H951" i="20"/>
  <c r="B952" i="20"/>
  <c r="C952" i="20"/>
  <c r="D952" i="20"/>
  <c r="E952" i="20"/>
  <c r="F952" i="20"/>
  <c r="G952" i="20"/>
  <c r="H952" i="20"/>
  <c r="B953" i="20"/>
  <c r="C953" i="20"/>
  <c r="D953" i="20"/>
  <c r="E953" i="20"/>
  <c r="F953" i="20"/>
  <c r="G953" i="20"/>
  <c r="H953" i="20"/>
  <c r="B954" i="20"/>
  <c r="C954" i="20"/>
  <c r="D954" i="20"/>
  <c r="E954" i="20"/>
  <c r="F954" i="20"/>
  <c r="G954" i="20"/>
  <c r="H954" i="20"/>
  <c r="B955" i="20"/>
  <c r="C955" i="20"/>
  <c r="D955" i="20"/>
  <c r="E955" i="20"/>
  <c r="F955" i="20"/>
  <c r="G955" i="20"/>
  <c r="H955" i="20"/>
  <c r="B956" i="20"/>
  <c r="C956" i="20"/>
  <c r="D956" i="20"/>
  <c r="E956" i="20"/>
  <c r="F956" i="20"/>
  <c r="G956" i="20"/>
  <c r="H956" i="20"/>
  <c r="B957" i="20"/>
  <c r="C957" i="20"/>
  <c r="D957" i="20"/>
  <c r="E957" i="20"/>
  <c r="F957" i="20"/>
  <c r="G957" i="20"/>
  <c r="H957" i="20"/>
  <c r="B958" i="20"/>
  <c r="C958" i="20"/>
  <c r="D958" i="20"/>
  <c r="E958" i="20"/>
  <c r="F958" i="20"/>
  <c r="G958" i="20"/>
  <c r="H958" i="20"/>
  <c r="B959" i="20"/>
  <c r="C959" i="20"/>
  <c r="D959" i="20"/>
  <c r="E959" i="20"/>
  <c r="F959" i="20"/>
  <c r="G959" i="20"/>
  <c r="H959" i="20"/>
  <c r="B960" i="20"/>
  <c r="C960" i="20"/>
  <c r="D960" i="20"/>
  <c r="E960" i="20"/>
  <c r="F960" i="20"/>
  <c r="G960" i="20"/>
  <c r="H960" i="20"/>
  <c r="B961" i="20"/>
  <c r="C961" i="20"/>
  <c r="D961" i="20"/>
  <c r="E961" i="20"/>
  <c r="F961" i="20"/>
  <c r="G961" i="20"/>
  <c r="H961" i="20"/>
  <c r="B962" i="20"/>
  <c r="C962" i="20"/>
  <c r="D962" i="20"/>
  <c r="E962" i="20"/>
  <c r="F962" i="20"/>
  <c r="G962" i="20"/>
  <c r="H962" i="20"/>
  <c r="B963" i="20"/>
  <c r="C963" i="20"/>
  <c r="D963" i="20"/>
  <c r="E963" i="20"/>
  <c r="F963" i="20"/>
  <c r="G963" i="20"/>
  <c r="H963" i="20"/>
  <c r="B964" i="20"/>
  <c r="C964" i="20"/>
  <c r="D964" i="20"/>
  <c r="E964" i="20"/>
  <c r="F964" i="20"/>
  <c r="G964" i="20"/>
  <c r="H964" i="20"/>
  <c r="B965" i="20"/>
  <c r="C965" i="20"/>
  <c r="D965" i="20"/>
  <c r="E965" i="20"/>
  <c r="F965" i="20"/>
  <c r="G965" i="20"/>
  <c r="H965" i="20"/>
  <c r="B966" i="20"/>
  <c r="C966" i="20"/>
  <c r="D966" i="20"/>
  <c r="E966" i="20"/>
  <c r="F966" i="20"/>
  <c r="G966" i="20"/>
  <c r="H966" i="20"/>
  <c r="B967" i="20"/>
  <c r="C967" i="20"/>
  <c r="D967" i="20"/>
  <c r="E967" i="20"/>
  <c r="F967" i="20"/>
  <c r="G967" i="20"/>
  <c r="H967" i="20"/>
  <c r="B968" i="20"/>
  <c r="C968" i="20"/>
  <c r="D968" i="20"/>
  <c r="E968" i="20"/>
  <c r="F968" i="20"/>
  <c r="G968" i="20"/>
  <c r="H968" i="20"/>
  <c r="B969" i="20"/>
  <c r="C969" i="20"/>
  <c r="D969" i="20"/>
  <c r="E969" i="20"/>
  <c r="F969" i="20"/>
  <c r="G969" i="20"/>
  <c r="H969" i="20"/>
  <c r="B970" i="20"/>
  <c r="C970" i="20"/>
  <c r="D970" i="20"/>
  <c r="E970" i="20"/>
  <c r="F970" i="20"/>
  <c r="G970" i="20"/>
  <c r="H970" i="20"/>
  <c r="B971" i="20"/>
  <c r="C971" i="20"/>
  <c r="D971" i="20"/>
  <c r="E971" i="20"/>
  <c r="F971" i="20"/>
  <c r="G971" i="20"/>
  <c r="H971" i="20"/>
  <c r="B972" i="20"/>
  <c r="C972" i="20"/>
  <c r="D972" i="20"/>
  <c r="E972" i="20"/>
  <c r="F972" i="20"/>
  <c r="G972" i="20"/>
  <c r="H972" i="20"/>
  <c r="B973" i="20"/>
  <c r="C973" i="20"/>
  <c r="D973" i="20"/>
  <c r="E973" i="20"/>
  <c r="F973" i="20"/>
  <c r="G973" i="20"/>
  <c r="H973" i="20"/>
  <c r="B974" i="20"/>
  <c r="C974" i="20"/>
  <c r="D974" i="20"/>
  <c r="E974" i="20"/>
  <c r="F974" i="20"/>
  <c r="G974" i="20"/>
  <c r="H974" i="20"/>
  <c r="B975" i="20"/>
  <c r="C975" i="20"/>
  <c r="D975" i="20"/>
  <c r="E975" i="20"/>
  <c r="F975" i="20"/>
  <c r="G975" i="20"/>
  <c r="H975" i="20"/>
  <c r="B976" i="20"/>
  <c r="C976" i="20"/>
  <c r="D976" i="20"/>
  <c r="E976" i="20"/>
  <c r="F976" i="20"/>
  <c r="G976" i="20"/>
  <c r="H976" i="20"/>
  <c r="B977" i="20"/>
  <c r="C977" i="20"/>
  <c r="D977" i="20"/>
  <c r="E977" i="20"/>
  <c r="F977" i="20"/>
  <c r="G977" i="20"/>
  <c r="H977" i="20"/>
  <c r="B978" i="20"/>
  <c r="C978" i="20"/>
  <c r="D978" i="20"/>
  <c r="E978" i="20"/>
  <c r="F978" i="20"/>
  <c r="G978" i="20"/>
  <c r="H978" i="20"/>
  <c r="B979" i="20"/>
  <c r="C979" i="20"/>
  <c r="D979" i="20"/>
  <c r="E979" i="20"/>
  <c r="F979" i="20"/>
  <c r="G979" i="20"/>
  <c r="H979" i="20"/>
  <c r="B980" i="20"/>
  <c r="C980" i="20"/>
  <c r="D980" i="20"/>
  <c r="E980" i="20"/>
  <c r="F980" i="20"/>
  <c r="G980" i="20"/>
  <c r="H980" i="20"/>
  <c r="B981" i="20"/>
  <c r="C981" i="20"/>
  <c r="D981" i="20"/>
  <c r="E981" i="20"/>
  <c r="F981" i="20"/>
  <c r="G981" i="20"/>
  <c r="H981" i="20"/>
  <c r="B982" i="20"/>
  <c r="C982" i="20"/>
  <c r="D982" i="20"/>
  <c r="E982" i="20"/>
  <c r="F982" i="20"/>
  <c r="G982" i="20"/>
  <c r="H982" i="20"/>
  <c r="B983" i="20"/>
  <c r="C983" i="20"/>
  <c r="D983" i="20"/>
  <c r="E983" i="20"/>
  <c r="F983" i="20"/>
  <c r="G983" i="20"/>
  <c r="H983" i="20"/>
  <c r="B984" i="20"/>
  <c r="C984" i="20"/>
  <c r="D984" i="20"/>
  <c r="E984" i="20"/>
  <c r="F984" i="20"/>
  <c r="G984" i="20"/>
  <c r="H984" i="20"/>
  <c r="B985" i="20"/>
  <c r="C985" i="20"/>
  <c r="D985" i="20"/>
  <c r="E985" i="20"/>
  <c r="F985" i="20"/>
  <c r="G985" i="20"/>
  <c r="H985" i="20"/>
  <c r="B986" i="20"/>
  <c r="C986" i="20"/>
  <c r="D986" i="20"/>
  <c r="E986" i="20"/>
  <c r="F986" i="20"/>
  <c r="G986" i="20"/>
  <c r="H986" i="20"/>
  <c r="B987" i="20"/>
  <c r="C987" i="20"/>
  <c r="D987" i="20"/>
  <c r="E987" i="20"/>
  <c r="F987" i="20"/>
  <c r="G987" i="20"/>
  <c r="H987" i="20"/>
  <c r="B988" i="20"/>
  <c r="C988" i="20"/>
  <c r="D988" i="20"/>
  <c r="E988" i="20"/>
  <c r="F988" i="20"/>
  <c r="G988" i="20"/>
  <c r="H988" i="20"/>
  <c r="B989" i="20"/>
  <c r="C989" i="20"/>
  <c r="D989" i="20"/>
  <c r="E989" i="20"/>
  <c r="F989" i="20"/>
  <c r="G989" i="20"/>
  <c r="H989" i="20"/>
  <c r="B990" i="20"/>
  <c r="C990" i="20"/>
  <c r="D990" i="20"/>
  <c r="E990" i="20"/>
  <c r="F990" i="20"/>
  <c r="G990" i="20"/>
  <c r="H990" i="20"/>
  <c r="B991" i="20"/>
  <c r="C991" i="20"/>
  <c r="D991" i="20"/>
  <c r="E991" i="20"/>
  <c r="F991" i="20"/>
  <c r="G991" i="20"/>
  <c r="H991" i="20"/>
  <c r="B992" i="20"/>
  <c r="C992" i="20"/>
  <c r="D992" i="20"/>
  <c r="E992" i="20"/>
  <c r="F992" i="20"/>
  <c r="G992" i="20"/>
  <c r="H992" i="20"/>
  <c r="B993" i="20"/>
  <c r="C993" i="20"/>
  <c r="D993" i="20"/>
  <c r="E993" i="20"/>
  <c r="F993" i="20"/>
  <c r="G993" i="20"/>
  <c r="H993" i="20"/>
  <c r="B994" i="20"/>
  <c r="C994" i="20"/>
  <c r="D994" i="20"/>
  <c r="E994" i="20"/>
  <c r="F994" i="20"/>
  <c r="G994" i="20"/>
  <c r="H994" i="20"/>
  <c r="B995" i="20"/>
  <c r="C995" i="20"/>
  <c r="D995" i="20"/>
  <c r="E995" i="20"/>
  <c r="F995" i="20"/>
  <c r="G995" i="20"/>
  <c r="H995" i="20"/>
  <c r="B996" i="20"/>
  <c r="C996" i="20"/>
  <c r="D996" i="20"/>
  <c r="E996" i="20"/>
  <c r="F996" i="20"/>
  <c r="G996" i="20"/>
  <c r="H996" i="20"/>
  <c r="B997" i="20"/>
  <c r="C997" i="20"/>
  <c r="D997" i="20"/>
  <c r="E997" i="20"/>
  <c r="F997" i="20"/>
  <c r="G997" i="20"/>
  <c r="H997" i="20"/>
  <c r="B998" i="20"/>
  <c r="C998" i="20"/>
  <c r="D998" i="20"/>
  <c r="E998" i="20"/>
  <c r="F998" i="20"/>
  <c r="G998" i="20"/>
  <c r="H998" i="20"/>
  <c r="B999" i="20"/>
  <c r="C999" i="20"/>
  <c r="D999" i="20"/>
  <c r="E999" i="20"/>
  <c r="F999" i="20"/>
  <c r="G999" i="20"/>
  <c r="H999" i="20"/>
  <c r="B1000" i="20"/>
  <c r="C1000" i="20"/>
  <c r="D1000" i="20"/>
  <c r="E1000" i="20"/>
  <c r="F1000" i="20"/>
  <c r="G1000" i="20"/>
  <c r="H1000" i="20"/>
  <c r="B1001" i="20"/>
  <c r="C1001" i="20"/>
  <c r="D1001" i="20"/>
  <c r="E1001" i="20"/>
  <c r="F1001" i="20"/>
  <c r="G1001" i="20"/>
  <c r="H1001" i="20"/>
  <c r="B1002" i="20"/>
  <c r="C1002" i="20"/>
  <c r="D1002" i="20"/>
  <c r="E1002" i="20"/>
  <c r="F1002" i="20"/>
  <c r="G1002" i="20"/>
  <c r="H1002" i="20"/>
  <c r="B1003" i="20"/>
  <c r="C1003" i="20"/>
  <c r="D1003" i="20"/>
  <c r="E1003" i="20"/>
  <c r="F1003" i="20"/>
  <c r="G1003" i="20"/>
  <c r="H1003" i="20"/>
  <c r="B1004" i="20"/>
  <c r="C1004" i="20"/>
  <c r="D1004" i="20"/>
  <c r="E1004" i="20"/>
  <c r="F1004" i="20"/>
  <c r="G1004" i="20"/>
  <c r="H1004" i="20"/>
  <c r="B1005" i="20"/>
  <c r="C1005" i="20"/>
  <c r="D1005" i="20"/>
  <c r="E1005" i="20"/>
  <c r="F1005" i="20"/>
  <c r="G1005" i="20"/>
  <c r="H1005" i="20"/>
  <c r="B1006" i="20"/>
  <c r="C1006" i="20"/>
  <c r="D1006" i="20"/>
  <c r="E1006" i="20"/>
  <c r="F1006" i="20"/>
  <c r="G1006" i="20"/>
  <c r="H1006" i="20"/>
  <c r="B1007" i="20"/>
  <c r="C1007" i="20"/>
  <c r="D1007" i="20"/>
  <c r="E1007" i="20"/>
  <c r="F1007" i="20"/>
  <c r="G1007" i="20"/>
  <c r="H1007" i="20"/>
  <c r="B1008" i="20"/>
  <c r="C1008" i="20"/>
  <c r="D1008" i="20"/>
  <c r="E1008" i="20"/>
  <c r="F1008" i="20"/>
  <c r="G1008" i="20"/>
  <c r="H1008" i="20"/>
  <c r="B1009" i="20"/>
  <c r="C1009" i="20"/>
  <c r="D1009" i="20"/>
  <c r="E1009" i="20"/>
  <c r="F1009" i="20"/>
  <c r="G1009" i="20"/>
  <c r="H1009" i="20"/>
  <c r="B1010" i="20"/>
  <c r="C1010" i="20"/>
  <c r="D1010" i="20"/>
  <c r="E1010" i="20"/>
  <c r="F1010" i="20"/>
  <c r="G1010" i="20"/>
  <c r="H1010" i="20"/>
  <c r="B1011" i="20"/>
  <c r="C1011" i="20"/>
  <c r="D1011" i="20"/>
  <c r="E1011" i="20"/>
  <c r="F1011" i="20"/>
  <c r="G1011" i="20"/>
  <c r="H1011" i="20"/>
  <c r="B1012" i="20"/>
  <c r="C1012" i="20"/>
  <c r="D1012" i="20"/>
  <c r="E1012" i="20"/>
  <c r="F1012" i="20"/>
  <c r="G1012" i="20"/>
  <c r="H1012" i="20"/>
  <c r="B1013" i="20"/>
  <c r="C1013" i="20"/>
  <c r="D1013" i="20"/>
  <c r="E1013" i="20"/>
  <c r="F1013" i="20"/>
  <c r="G1013" i="20"/>
  <c r="H1013" i="20"/>
  <c r="B1014" i="20"/>
  <c r="C1014" i="20"/>
  <c r="D1014" i="20"/>
  <c r="E1014" i="20"/>
  <c r="F1014" i="20"/>
  <c r="G1014" i="20"/>
  <c r="H1014" i="20"/>
  <c r="B1015" i="20"/>
  <c r="C1015" i="20"/>
  <c r="D1015" i="20"/>
  <c r="E1015" i="20"/>
  <c r="F1015" i="20"/>
  <c r="G1015" i="20"/>
  <c r="H1015" i="20"/>
  <c r="B1016" i="20"/>
  <c r="C1016" i="20"/>
  <c r="D1016" i="20"/>
  <c r="E1016" i="20"/>
  <c r="F1016" i="20"/>
  <c r="G1016" i="20"/>
  <c r="H1016" i="20"/>
  <c r="B1017" i="20"/>
  <c r="C1017" i="20"/>
  <c r="D1017" i="20"/>
  <c r="E1017" i="20"/>
  <c r="F1017" i="20"/>
  <c r="G1017" i="20"/>
  <c r="H1017" i="20"/>
  <c r="B1018" i="20"/>
  <c r="C1018" i="20"/>
  <c r="D1018" i="20"/>
  <c r="E1018" i="20"/>
  <c r="F1018" i="20"/>
  <c r="G1018" i="20"/>
  <c r="H1018" i="20"/>
  <c r="B1019" i="20"/>
  <c r="C1019" i="20"/>
  <c r="D1019" i="20"/>
  <c r="E1019" i="20"/>
  <c r="F1019" i="20"/>
  <c r="G1019" i="20"/>
  <c r="H1019" i="20"/>
  <c r="B1020" i="20"/>
  <c r="C1020" i="20"/>
  <c r="D1020" i="20"/>
  <c r="E1020" i="20"/>
  <c r="F1020" i="20"/>
  <c r="G1020" i="20"/>
  <c r="H1020" i="20"/>
  <c r="B1021" i="20"/>
  <c r="C1021" i="20"/>
  <c r="D1021" i="20"/>
  <c r="E1021" i="20"/>
  <c r="F1021" i="20"/>
  <c r="G1021" i="20"/>
  <c r="H1021" i="20"/>
  <c r="B1022" i="20"/>
  <c r="C1022" i="20"/>
  <c r="D1022" i="20"/>
  <c r="E1022" i="20"/>
  <c r="F1022" i="20"/>
  <c r="G1022" i="20"/>
  <c r="H1022" i="20"/>
  <c r="B1023" i="20"/>
  <c r="C1023" i="20"/>
  <c r="D1023" i="20"/>
  <c r="E1023" i="20"/>
  <c r="F1023" i="20"/>
  <c r="G1023" i="20"/>
  <c r="H1023" i="20"/>
  <c r="B1024" i="20"/>
  <c r="C1024" i="20"/>
  <c r="D1024" i="20"/>
  <c r="E1024" i="20"/>
  <c r="F1024" i="20"/>
  <c r="G1024" i="20"/>
  <c r="H1024" i="20"/>
  <c r="B1025" i="20"/>
  <c r="C1025" i="20"/>
  <c r="D1025" i="20"/>
  <c r="E1025" i="20"/>
  <c r="F1025" i="20"/>
  <c r="G1025" i="20"/>
  <c r="H1025" i="20"/>
  <c r="B1026" i="20"/>
  <c r="C1026" i="20"/>
  <c r="D1026" i="20"/>
  <c r="E1026" i="20"/>
  <c r="F1026" i="20"/>
  <c r="G1026" i="20"/>
  <c r="H1026" i="20"/>
  <c r="B1027" i="20"/>
  <c r="C1027" i="20"/>
  <c r="D1027" i="20"/>
  <c r="E1027" i="20"/>
  <c r="F1027" i="20"/>
  <c r="G1027" i="20"/>
  <c r="H1027" i="20"/>
  <c r="B1028" i="20"/>
  <c r="C1028" i="20"/>
  <c r="D1028" i="20"/>
  <c r="E1028" i="20"/>
  <c r="F1028" i="20"/>
  <c r="G1028" i="20"/>
  <c r="H1028" i="20"/>
  <c r="B1029" i="20"/>
  <c r="C1029" i="20"/>
  <c r="D1029" i="20"/>
  <c r="E1029" i="20"/>
  <c r="F1029" i="20"/>
  <c r="G1029" i="20"/>
  <c r="H1029" i="20"/>
  <c r="B1030" i="20"/>
  <c r="C1030" i="20"/>
  <c r="D1030" i="20"/>
  <c r="E1030" i="20"/>
  <c r="F1030" i="20"/>
  <c r="G1030" i="20"/>
  <c r="H1030" i="20"/>
  <c r="B1031" i="20"/>
  <c r="C1031" i="20"/>
  <c r="D1031" i="20"/>
  <c r="E1031" i="20"/>
  <c r="F1031" i="20"/>
  <c r="G1031" i="20"/>
  <c r="H1031" i="20"/>
  <c r="B1032" i="20"/>
  <c r="C1032" i="20"/>
  <c r="D1032" i="20"/>
  <c r="E1032" i="20"/>
  <c r="F1032" i="20"/>
  <c r="G1032" i="20"/>
  <c r="H1032" i="20"/>
  <c r="B1033" i="20"/>
  <c r="C1033" i="20"/>
  <c r="D1033" i="20"/>
  <c r="E1033" i="20"/>
  <c r="F1033" i="20"/>
  <c r="G1033" i="20"/>
  <c r="H1033" i="20"/>
  <c r="B1034" i="20"/>
  <c r="C1034" i="20"/>
  <c r="D1034" i="20"/>
  <c r="E1034" i="20"/>
  <c r="F1034" i="20"/>
  <c r="G1034" i="20"/>
  <c r="H1034" i="20"/>
  <c r="B1035" i="20"/>
  <c r="C1035" i="20"/>
  <c r="D1035" i="20"/>
  <c r="E1035" i="20"/>
  <c r="F1035" i="20"/>
  <c r="G1035" i="20"/>
  <c r="H1035" i="20"/>
  <c r="B1036" i="20"/>
  <c r="C1036" i="20"/>
  <c r="D1036" i="20"/>
  <c r="E1036" i="20"/>
  <c r="F1036" i="20"/>
  <c r="G1036" i="20"/>
  <c r="H1036" i="20"/>
  <c r="B1037" i="20"/>
  <c r="C1037" i="20"/>
  <c r="D1037" i="20"/>
  <c r="E1037" i="20"/>
  <c r="F1037" i="20"/>
  <c r="G1037" i="20"/>
  <c r="H1037" i="20"/>
  <c r="B1038" i="20"/>
  <c r="C1038" i="20"/>
  <c r="D1038" i="20"/>
  <c r="E1038" i="20"/>
  <c r="F1038" i="20"/>
  <c r="G1038" i="20"/>
  <c r="H1038" i="20"/>
  <c r="B1039" i="20"/>
  <c r="C1039" i="20"/>
  <c r="D1039" i="20"/>
  <c r="E1039" i="20"/>
  <c r="F1039" i="20"/>
  <c r="G1039" i="20"/>
  <c r="H1039" i="20"/>
  <c r="B1040" i="20"/>
  <c r="C1040" i="20"/>
  <c r="D1040" i="20"/>
  <c r="E1040" i="20"/>
  <c r="F1040" i="20"/>
  <c r="G1040" i="20"/>
  <c r="H1040" i="20"/>
  <c r="B1041" i="20"/>
  <c r="C1041" i="20"/>
  <c r="D1041" i="20"/>
  <c r="E1041" i="20"/>
  <c r="F1041" i="20"/>
  <c r="G1041" i="20"/>
  <c r="H1041" i="20"/>
  <c r="B1042" i="20"/>
  <c r="C1042" i="20"/>
  <c r="D1042" i="20"/>
  <c r="E1042" i="20"/>
  <c r="F1042" i="20"/>
  <c r="G1042" i="20"/>
  <c r="H1042" i="20"/>
  <c r="B1043" i="20"/>
  <c r="C1043" i="20"/>
  <c r="D1043" i="20"/>
  <c r="E1043" i="20"/>
  <c r="F1043" i="20"/>
  <c r="G1043" i="20"/>
  <c r="H1043" i="20"/>
  <c r="B1044" i="20"/>
  <c r="C1044" i="20"/>
  <c r="D1044" i="20"/>
  <c r="E1044" i="20"/>
  <c r="F1044" i="20"/>
  <c r="G1044" i="20"/>
  <c r="H1044" i="20"/>
  <c r="B1045" i="20"/>
  <c r="C1045" i="20"/>
  <c r="D1045" i="20"/>
  <c r="E1045" i="20"/>
  <c r="F1045" i="20"/>
  <c r="G1045" i="20"/>
  <c r="H1045" i="20"/>
  <c r="B1046" i="20"/>
  <c r="C1046" i="20"/>
  <c r="D1046" i="20"/>
  <c r="E1046" i="20"/>
  <c r="F1046" i="20"/>
  <c r="G1046" i="20"/>
  <c r="H1046" i="20"/>
  <c r="B1047" i="20"/>
  <c r="C1047" i="20"/>
  <c r="D1047" i="20"/>
  <c r="E1047" i="20"/>
  <c r="F1047" i="20"/>
  <c r="G1047" i="20"/>
  <c r="H1047" i="20"/>
  <c r="B1048" i="20"/>
  <c r="C1048" i="20"/>
  <c r="D1048" i="20"/>
  <c r="E1048" i="20"/>
  <c r="F1048" i="20"/>
  <c r="G1048" i="20"/>
  <c r="H1048" i="20"/>
  <c r="B1049" i="20"/>
  <c r="C1049" i="20"/>
  <c r="D1049" i="20"/>
  <c r="E1049" i="20"/>
  <c r="F1049" i="20"/>
  <c r="G1049" i="20"/>
  <c r="H1049" i="20"/>
  <c r="B1050" i="20"/>
  <c r="C1050" i="20"/>
  <c r="D1050" i="20"/>
  <c r="E1050" i="20"/>
  <c r="F1050" i="20"/>
  <c r="G1050" i="20"/>
  <c r="H1050" i="20"/>
  <c r="B1051" i="20"/>
  <c r="C1051" i="20"/>
  <c r="D1051" i="20"/>
  <c r="E1051" i="20"/>
  <c r="F1051" i="20"/>
  <c r="G1051" i="20"/>
  <c r="H1051" i="20"/>
  <c r="B1052" i="20"/>
  <c r="C1052" i="20"/>
  <c r="D1052" i="20"/>
  <c r="E1052" i="20"/>
  <c r="F1052" i="20"/>
  <c r="G1052" i="20"/>
  <c r="H1052" i="20"/>
  <c r="B1053" i="20"/>
  <c r="C1053" i="20"/>
  <c r="D1053" i="20"/>
  <c r="E1053" i="20"/>
  <c r="F1053" i="20"/>
  <c r="G1053" i="20"/>
  <c r="H1053" i="20"/>
  <c r="B1054" i="20"/>
  <c r="C1054" i="20"/>
  <c r="D1054" i="20"/>
  <c r="E1054" i="20"/>
  <c r="F1054" i="20"/>
  <c r="G1054" i="20"/>
  <c r="H1054" i="20"/>
  <c r="B1055" i="20"/>
  <c r="C1055" i="20"/>
  <c r="D1055" i="20"/>
  <c r="E1055" i="20"/>
  <c r="F1055" i="20"/>
  <c r="G1055" i="20"/>
  <c r="H1055" i="20"/>
  <c r="B1056" i="20"/>
  <c r="C1056" i="20"/>
  <c r="D1056" i="20"/>
  <c r="E1056" i="20"/>
  <c r="F1056" i="20"/>
  <c r="G1056" i="20"/>
  <c r="H1056" i="20"/>
  <c r="B1057" i="20"/>
  <c r="C1057" i="20"/>
  <c r="D1057" i="20"/>
  <c r="E1057" i="20"/>
  <c r="F1057" i="20"/>
  <c r="G1057" i="20"/>
  <c r="H1057" i="20"/>
  <c r="B1058" i="20"/>
  <c r="C1058" i="20"/>
  <c r="D1058" i="20"/>
  <c r="E1058" i="20"/>
  <c r="F1058" i="20"/>
  <c r="G1058" i="20"/>
  <c r="H1058" i="20"/>
  <c r="B1059" i="20"/>
  <c r="C1059" i="20"/>
  <c r="D1059" i="20"/>
  <c r="E1059" i="20"/>
  <c r="F1059" i="20"/>
  <c r="G1059" i="20"/>
  <c r="H1059" i="20"/>
  <c r="B1060" i="20"/>
  <c r="C1060" i="20"/>
  <c r="D1060" i="20"/>
  <c r="E1060" i="20"/>
  <c r="F1060" i="20"/>
  <c r="G1060" i="20"/>
  <c r="H1060" i="20"/>
  <c r="B1061" i="20"/>
  <c r="C1061" i="20"/>
  <c r="D1061" i="20"/>
  <c r="E1061" i="20"/>
  <c r="F1061" i="20"/>
  <c r="G1061" i="20"/>
  <c r="H1061" i="20"/>
  <c r="B1062" i="20"/>
  <c r="C1062" i="20"/>
  <c r="D1062" i="20"/>
  <c r="E1062" i="20"/>
  <c r="F1062" i="20"/>
  <c r="G1062" i="20"/>
  <c r="H1062" i="20"/>
  <c r="B1063" i="20"/>
  <c r="C1063" i="20"/>
  <c r="D1063" i="20"/>
  <c r="E1063" i="20"/>
  <c r="F1063" i="20"/>
  <c r="G1063" i="20"/>
  <c r="H1063" i="20"/>
  <c r="B1064" i="20"/>
  <c r="C1064" i="20"/>
  <c r="D1064" i="20"/>
  <c r="E1064" i="20"/>
  <c r="F1064" i="20"/>
  <c r="G1064" i="20"/>
  <c r="H1064" i="20"/>
  <c r="B1065" i="20"/>
  <c r="C1065" i="20"/>
  <c r="D1065" i="20"/>
  <c r="E1065" i="20"/>
  <c r="F1065" i="20"/>
  <c r="G1065" i="20"/>
  <c r="H1065" i="20"/>
  <c r="B1066" i="20"/>
  <c r="C1066" i="20"/>
  <c r="D1066" i="20"/>
  <c r="E1066" i="20"/>
  <c r="F1066" i="20"/>
  <c r="G1066" i="20"/>
  <c r="H1066" i="20"/>
  <c r="B1067" i="20"/>
  <c r="C1067" i="20"/>
  <c r="D1067" i="20"/>
  <c r="E1067" i="20"/>
  <c r="F1067" i="20"/>
  <c r="G1067" i="20"/>
  <c r="H1067" i="20"/>
  <c r="B1068" i="20"/>
  <c r="C1068" i="20"/>
  <c r="D1068" i="20"/>
  <c r="E1068" i="20"/>
  <c r="F1068" i="20"/>
  <c r="G1068" i="20"/>
  <c r="H1068" i="20"/>
  <c r="B1069" i="20"/>
  <c r="C1069" i="20"/>
  <c r="D1069" i="20"/>
  <c r="E1069" i="20"/>
  <c r="F1069" i="20"/>
  <c r="G1069" i="20"/>
  <c r="H1069" i="20"/>
  <c r="B1070" i="20"/>
  <c r="C1070" i="20"/>
  <c r="D1070" i="20"/>
  <c r="E1070" i="20"/>
  <c r="F1070" i="20"/>
  <c r="G1070" i="20"/>
  <c r="H1070" i="20"/>
  <c r="B1071" i="20"/>
  <c r="C1071" i="20"/>
  <c r="D1071" i="20"/>
  <c r="E1071" i="20"/>
  <c r="F1071" i="20"/>
  <c r="G1071" i="20"/>
  <c r="H1071" i="20"/>
  <c r="B1072" i="20"/>
  <c r="C1072" i="20"/>
  <c r="D1072" i="20"/>
  <c r="E1072" i="20"/>
  <c r="F1072" i="20"/>
  <c r="G1072" i="20"/>
  <c r="H1072" i="20"/>
  <c r="B1073" i="20"/>
  <c r="C1073" i="20"/>
  <c r="D1073" i="20"/>
  <c r="E1073" i="20"/>
  <c r="F1073" i="20"/>
  <c r="G1073" i="20"/>
  <c r="H1073" i="20"/>
  <c r="B1074" i="20"/>
  <c r="C1074" i="20"/>
  <c r="D1074" i="20"/>
  <c r="E1074" i="20"/>
  <c r="F1074" i="20"/>
  <c r="G1074" i="20"/>
  <c r="H1074" i="20"/>
  <c r="B1075" i="20"/>
  <c r="C1075" i="20"/>
  <c r="D1075" i="20"/>
  <c r="E1075" i="20"/>
  <c r="F1075" i="20"/>
  <c r="G1075" i="20"/>
  <c r="H1075" i="20"/>
  <c r="B1076" i="20"/>
  <c r="C1076" i="20"/>
  <c r="D1076" i="20"/>
  <c r="E1076" i="20"/>
  <c r="F1076" i="20"/>
  <c r="G1076" i="20"/>
  <c r="H1076" i="20"/>
  <c r="B1077" i="20"/>
  <c r="C1077" i="20"/>
  <c r="D1077" i="20"/>
  <c r="E1077" i="20"/>
  <c r="F1077" i="20"/>
  <c r="G1077" i="20"/>
  <c r="H1077" i="20"/>
  <c r="B1078" i="20"/>
  <c r="C1078" i="20"/>
  <c r="D1078" i="20"/>
  <c r="E1078" i="20"/>
  <c r="F1078" i="20"/>
  <c r="G1078" i="20"/>
  <c r="H1078" i="20"/>
  <c r="B1079" i="20"/>
  <c r="C1079" i="20"/>
  <c r="D1079" i="20"/>
  <c r="E1079" i="20"/>
  <c r="F1079" i="20"/>
  <c r="G1079" i="20"/>
  <c r="H1079" i="20"/>
  <c r="B1080" i="20"/>
  <c r="C1080" i="20"/>
  <c r="D1080" i="20"/>
  <c r="E1080" i="20"/>
  <c r="F1080" i="20"/>
  <c r="G1080" i="20"/>
  <c r="H1080" i="20"/>
  <c r="B1081" i="20"/>
  <c r="C1081" i="20"/>
  <c r="D1081" i="20"/>
  <c r="E1081" i="20"/>
  <c r="F1081" i="20"/>
  <c r="G1081" i="20"/>
  <c r="H1081" i="20"/>
  <c r="B1082" i="20"/>
  <c r="C1082" i="20"/>
  <c r="D1082" i="20"/>
  <c r="E1082" i="20"/>
  <c r="F1082" i="20"/>
  <c r="G1082" i="20"/>
  <c r="H1082" i="20"/>
  <c r="B1083" i="20"/>
  <c r="C1083" i="20"/>
  <c r="D1083" i="20"/>
  <c r="E1083" i="20"/>
  <c r="F1083" i="20"/>
  <c r="G1083" i="20"/>
  <c r="H1083" i="20"/>
  <c r="B1084" i="20"/>
  <c r="C1084" i="20"/>
  <c r="D1084" i="20"/>
  <c r="E1084" i="20"/>
  <c r="F1084" i="20"/>
  <c r="G1084" i="20"/>
  <c r="H1084" i="20"/>
  <c r="B1085" i="20"/>
  <c r="C1085" i="20"/>
  <c r="D1085" i="20"/>
  <c r="E1085" i="20"/>
  <c r="F1085" i="20"/>
  <c r="G1085" i="20"/>
  <c r="H1085" i="20"/>
  <c r="B1086" i="20"/>
  <c r="C1086" i="20"/>
  <c r="D1086" i="20"/>
  <c r="E1086" i="20"/>
  <c r="F1086" i="20"/>
  <c r="G1086" i="20"/>
  <c r="H1086" i="20"/>
  <c r="B1087" i="20"/>
  <c r="C1087" i="20"/>
  <c r="D1087" i="20"/>
  <c r="E1087" i="20"/>
  <c r="F1087" i="20"/>
  <c r="G1087" i="20"/>
  <c r="H1087" i="20"/>
  <c r="B1088" i="20"/>
  <c r="C1088" i="20"/>
  <c r="D1088" i="20"/>
  <c r="E1088" i="20"/>
  <c r="F1088" i="20"/>
  <c r="G1088" i="20"/>
  <c r="H1088" i="20"/>
  <c r="B1089" i="20"/>
  <c r="C1089" i="20"/>
  <c r="D1089" i="20"/>
  <c r="E1089" i="20"/>
  <c r="F1089" i="20"/>
  <c r="G1089" i="20"/>
  <c r="H1089" i="20"/>
  <c r="B1090" i="20"/>
  <c r="C1090" i="20"/>
  <c r="D1090" i="20"/>
  <c r="E1090" i="20"/>
  <c r="F1090" i="20"/>
  <c r="G1090" i="20"/>
  <c r="H1090" i="20"/>
  <c r="B1091" i="20"/>
  <c r="C1091" i="20"/>
  <c r="D1091" i="20"/>
  <c r="E1091" i="20"/>
  <c r="F1091" i="20"/>
  <c r="G1091" i="20"/>
  <c r="H1091" i="20"/>
  <c r="B1092" i="20"/>
  <c r="C1092" i="20"/>
  <c r="D1092" i="20"/>
  <c r="E1092" i="20"/>
  <c r="F1092" i="20"/>
  <c r="G1092" i="20"/>
  <c r="H1092" i="20"/>
  <c r="B1093" i="20"/>
  <c r="C1093" i="20"/>
  <c r="D1093" i="20"/>
  <c r="E1093" i="20"/>
  <c r="F1093" i="20"/>
  <c r="G1093" i="20"/>
  <c r="H1093" i="20"/>
  <c r="B1094" i="20"/>
  <c r="C1094" i="20"/>
  <c r="D1094" i="20"/>
  <c r="E1094" i="20"/>
  <c r="F1094" i="20"/>
  <c r="G1094" i="20"/>
  <c r="H1094" i="20"/>
  <c r="B1095" i="20"/>
  <c r="C1095" i="20"/>
  <c r="D1095" i="20"/>
  <c r="E1095" i="20"/>
  <c r="F1095" i="20"/>
  <c r="G1095" i="20"/>
  <c r="H1095" i="20"/>
  <c r="B1096" i="20"/>
  <c r="C1096" i="20"/>
  <c r="D1096" i="20"/>
  <c r="E1096" i="20"/>
  <c r="F1096" i="20"/>
  <c r="G1096" i="20"/>
  <c r="H1096" i="20"/>
  <c r="B1097" i="20"/>
  <c r="C1097" i="20"/>
  <c r="D1097" i="20"/>
  <c r="E1097" i="20"/>
  <c r="F1097" i="20"/>
  <c r="G1097" i="20"/>
  <c r="H1097" i="20"/>
  <c r="B1098" i="20"/>
  <c r="C1098" i="20"/>
  <c r="D1098" i="20"/>
  <c r="E1098" i="20"/>
  <c r="F1098" i="20"/>
  <c r="G1098" i="20"/>
  <c r="H1098" i="20"/>
  <c r="B1099" i="20"/>
  <c r="C1099" i="20"/>
  <c r="D1099" i="20"/>
  <c r="E1099" i="20"/>
  <c r="F1099" i="20"/>
  <c r="G1099" i="20"/>
  <c r="H1099" i="20"/>
  <c r="B1100" i="20"/>
  <c r="C1100" i="20"/>
  <c r="D1100" i="20"/>
  <c r="E1100" i="20"/>
  <c r="F1100" i="20"/>
  <c r="G1100" i="20"/>
  <c r="H1100" i="20"/>
  <c r="B1101" i="20"/>
  <c r="C1101" i="20"/>
  <c r="D1101" i="20"/>
  <c r="E1101" i="20"/>
  <c r="F1101" i="20"/>
  <c r="G1101" i="20"/>
  <c r="H1101" i="20"/>
  <c r="B1102" i="20"/>
  <c r="C1102" i="20"/>
  <c r="D1102" i="20"/>
  <c r="E1102" i="20"/>
  <c r="F1102" i="20"/>
  <c r="G1102" i="20"/>
  <c r="H1102" i="20"/>
  <c r="B1103" i="20"/>
  <c r="C1103" i="20"/>
  <c r="D1103" i="20"/>
  <c r="E1103" i="20"/>
  <c r="F1103" i="20"/>
  <c r="G1103" i="20"/>
  <c r="H1103" i="20"/>
  <c r="B1104" i="20"/>
  <c r="C1104" i="20"/>
  <c r="D1104" i="20"/>
  <c r="E1104" i="20"/>
  <c r="F1104" i="20"/>
  <c r="G1104" i="20"/>
  <c r="H1104" i="20"/>
  <c r="B1105" i="20"/>
  <c r="C1105" i="20"/>
  <c r="D1105" i="20"/>
  <c r="E1105" i="20"/>
  <c r="F1105" i="20"/>
  <c r="G1105" i="20"/>
  <c r="H1105" i="20"/>
  <c r="B1106" i="20"/>
  <c r="C1106" i="20"/>
  <c r="D1106" i="20"/>
  <c r="E1106" i="20"/>
  <c r="F1106" i="20"/>
  <c r="G1106" i="20"/>
  <c r="H1106" i="20"/>
  <c r="B1107" i="20"/>
  <c r="C1107" i="20"/>
  <c r="D1107" i="20"/>
  <c r="E1107" i="20"/>
  <c r="F1107" i="20"/>
  <c r="G1107" i="20"/>
  <c r="H1107" i="20"/>
  <c r="B1108" i="20"/>
  <c r="C1108" i="20"/>
  <c r="D1108" i="20"/>
  <c r="E1108" i="20"/>
  <c r="F1108" i="20"/>
  <c r="G1108" i="20"/>
  <c r="H1108" i="20"/>
  <c r="B1109" i="20"/>
  <c r="C1109" i="20"/>
  <c r="D1109" i="20"/>
  <c r="E1109" i="20"/>
  <c r="F1109" i="20"/>
  <c r="G1109" i="20"/>
  <c r="H1109" i="20"/>
  <c r="B1110" i="20"/>
  <c r="C1110" i="20"/>
  <c r="D1110" i="20"/>
  <c r="E1110" i="20"/>
  <c r="F1110" i="20"/>
  <c r="G1110" i="20"/>
  <c r="H1110" i="20"/>
  <c r="B1111" i="20"/>
  <c r="C1111" i="20"/>
  <c r="D1111" i="20"/>
  <c r="E1111" i="20"/>
  <c r="F1111" i="20"/>
  <c r="G1111" i="20"/>
  <c r="H1111" i="20"/>
  <c r="B1112" i="20"/>
  <c r="C1112" i="20"/>
  <c r="D1112" i="20"/>
  <c r="E1112" i="20"/>
  <c r="F1112" i="20"/>
  <c r="G1112" i="20"/>
  <c r="H1112" i="20"/>
  <c r="B1113" i="20"/>
  <c r="C1113" i="20"/>
  <c r="D1113" i="20"/>
  <c r="E1113" i="20"/>
  <c r="F1113" i="20"/>
  <c r="G1113" i="20"/>
  <c r="H1113" i="20"/>
  <c r="B1114" i="20"/>
  <c r="C1114" i="20"/>
  <c r="D1114" i="20"/>
  <c r="E1114" i="20"/>
  <c r="F1114" i="20"/>
  <c r="G1114" i="20"/>
  <c r="H1114" i="20"/>
  <c r="B1115" i="20"/>
  <c r="C1115" i="20"/>
  <c r="D1115" i="20"/>
  <c r="E1115" i="20"/>
  <c r="F1115" i="20"/>
  <c r="G1115" i="20"/>
  <c r="H1115" i="20"/>
  <c r="B1116" i="20"/>
  <c r="C1116" i="20"/>
  <c r="D1116" i="20"/>
  <c r="E1116" i="20"/>
  <c r="F1116" i="20"/>
  <c r="G1116" i="20"/>
  <c r="H1116" i="20"/>
  <c r="B1117" i="20"/>
  <c r="C1117" i="20"/>
  <c r="D1117" i="20"/>
  <c r="E1117" i="20"/>
  <c r="F1117" i="20"/>
  <c r="G1117" i="20"/>
  <c r="H1117" i="20"/>
  <c r="B1118" i="20"/>
  <c r="C1118" i="20"/>
  <c r="D1118" i="20"/>
  <c r="E1118" i="20"/>
  <c r="F1118" i="20"/>
  <c r="G1118" i="20"/>
  <c r="H1118" i="20"/>
  <c r="B1119" i="20"/>
  <c r="C1119" i="20"/>
  <c r="D1119" i="20"/>
  <c r="E1119" i="20"/>
  <c r="F1119" i="20"/>
  <c r="G1119" i="20"/>
  <c r="H1119" i="20"/>
  <c r="B1120" i="20"/>
  <c r="C1120" i="20"/>
  <c r="D1120" i="20"/>
  <c r="E1120" i="20"/>
  <c r="F1120" i="20"/>
  <c r="G1120" i="20"/>
  <c r="H1120" i="20"/>
  <c r="B1121" i="20"/>
  <c r="C1121" i="20"/>
  <c r="D1121" i="20"/>
  <c r="E1121" i="20"/>
  <c r="F1121" i="20"/>
  <c r="G1121" i="20"/>
  <c r="H1121" i="20"/>
  <c r="B1122" i="20"/>
  <c r="C1122" i="20"/>
  <c r="D1122" i="20"/>
  <c r="E1122" i="20"/>
  <c r="F1122" i="20"/>
  <c r="G1122" i="20"/>
  <c r="H1122" i="20"/>
  <c r="B1123" i="20"/>
  <c r="C1123" i="20"/>
  <c r="D1123" i="20"/>
  <c r="E1123" i="20"/>
  <c r="F1123" i="20"/>
  <c r="G1123" i="20"/>
  <c r="H1123" i="20"/>
  <c r="B1124" i="20"/>
  <c r="C1124" i="20"/>
  <c r="D1124" i="20"/>
  <c r="E1124" i="20"/>
  <c r="F1124" i="20"/>
  <c r="G1124" i="20"/>
  <c r="H1124" i="20"/>
  <c r="B1125" i="20"/>
  <c r="C1125" i="20"/>
  <c r="D1125" i="20"/>
  <c r="E1125" i="20"/>
  <c r="F1125" i="20"/>
  <c r="G1125" i="20"/>
  <c r="H1125" i="20"/>
  <c r="B1126" i="20"/>
  <c r="C1126" i="20"/>
  <c r="D1126" i="20"/>
  <c r="E1126" i="20"/>
  <c r="F1126" i="20"/>
  <c r="G1126" i="20"/>
  <c r="H1126" i="20"/>
  <c r="B1127" i="20"/>
  <c r="C1127" i="20"/>
  <c r="D1127" i="20"/>
  <c r="E1127" i="20"/>
  <c r="F1127" i="20"/>
  <c r="G1127" i="20"/>
  <c r="H1127" i="20"/>
  <c r="B1128" i="20"/>
  <c r="C1128" i="20"/>
  <c r="D1128" i="20"/>
  <c r="E1128" i="20"/>
  <c r="F1128" i="20"/>
  <c r="G1128" i="20"/>
  <c r="H1128" i="20"/>
  <c r="B1129" i="20"/>
  <c r="C1129" i="20"/>
  <c r="D1129" i="20"/>
  <c r="E1129" i="20"/>
  <c r="F1129" i="20"/>
  <c r="G1129" i="20"/>
  <c r="H1129" i="20"/>
  <c r="B1130" i="20"/>
  <c r="C1130" i="20"/>
  <c r="D1130" i="20"/>
  <c r="E1130" i="20"/>
  <c r="F1130" i="20"/>
  <c r="G1130" i="20"/>
  <c r="H1130" i="20"/>
  <c r="B1131" i="20"/>
  <c r="C1131" i="20"/>
  <c r="D1131" i="20"/>
  <c r="E1131" i="20"/>
  <c r="F1131" i="20"/>
  <c r="G1131" i="20"/>
  <c r="H1131" i="20"/>
  <c r="B1132" i="20"/>
  <c r="C1132" i="20"/>
  <c r="D1132" i="20"/>
  <c r="E1132" i="20"/>
  <c r="F1132" i="20"/>
  <c r="G1132" i="20"/>
  <c r="H1132" i="20"/>
  <c r="B1133" i="20"/>
  <c r="C1133" i="20"/>
  <c r="D1133" i="20"/>
  <c r="E1133" i="20"/>
  <c r="F1133" i="20"/>
  <c r="G1133" i="20"/>
  <c r="H1133" i="20"/>
  <c r="B1134" i="20"/>
  <c r="C1134" i="20"/>
  <c r="D1134" i="20"/>
  <c r="E1134" i="20"/>
  <c r="F1134" i="20"/>
  <c r="G1134" i="20"/>
  <c r="H1134" i="20"/>
  <c r="B1135" i="20"/>
  <c r="C1135" i="20"/>
  <c r="D1135" i="20"/>
  <c r="E1135" i="20"/>
  <c r="F1135" i="20"/>
  <c r="G1135" i="20"/>
  <c r="H1135" i="20"/>
  <c r="B1136" i="20"/>
  <c r="C1136" i="20"/>
  <c r="D1136" i="20"/>
  <c r="E1136" i="20"/>
  <c r="F1136" i="20"/>
  <c r="G1136" i="20"/>
  <c r="H1136" i="20"/>
  <c r="B1137" i="20"/>
  <c r="C1137" i="20"/>
  <c r="D1137" i="20"/>
  <c r="E1137" i="20"/>
  <c r="F1137" i="20"/>
  <c r="G1137" i="20"/>
  <c r="H1137" i="20"/>
  <c r="B1138" i="20"/>
  <c r="C1138" i="20"/>
  <c r="D1138" i="20"/>
  <c r="E1138" i="20"/>
  <c r="F1138" i="20"/>
  <c r="G1138" i="20"/>
  <c r="H1138" i="20"/>
  <c r="B1139" i="20"/>
  <c r="C1139" i="20"/>
  <c r="D1139" i="20"/>
  <c r="E1139" i="20"/>
  <c r="F1139" i="20"/>
  <c r="G1139" i="20"/>
  <c r="H1139" i="20"/>
  <c r="B1140" i="20"/>
  <c r="C1140" i="20"/>
  <c r="D1140" i="20"/>
  <c r="E1140" i="20"/>
  <c r="F1140" i="20"/>
  <c r="G1140" i="20"/>
  <c r="H1140" i="20"/>
  <c r="B1141" i="20"/>
  <c r="C1141" i="20"/>
  <c r="D1141" i="20"/>
  <c r="E1141" i="20"/>
  <c r="F1141" i="20"/>
  <c r="G1141" i="20"/>
  <c r="H1141" i="20"/>
  <c r="B1142" i="20"/>
  <c r="C1142" i="20"/>
  <c r="D1142" i="20"/>
  <c r="E1142" i="20"/>
  <c r="F1142" i="20"/>
  <c r="G1142" i="20"/>
  <c r="H1142" i="20"/>
  <c r="B1143" i="20"/>
  <c r="C1143" i="20"/>
  <c r="D1143" i="20"/>
  <c r="E1143" i="20"/>
  <c r="F1143" i="20"/>
  <c r="G1143" i="20"/>
  <c r="H1143" i="20"/>
  <c r="B1144" i="20"/>
  <c r="C1144" i="20"/>
  <c r="D1144" i="20"/>
  <c r="E1144" i="20"/>
  <c r="F1144" i="20"/>
  <c r="G1144" i="20"/>
  <c r="H1144" i="20"/>
  <c r="B1145" i="20"/>
  <c r="C1145" i="20"/>
  <c r="D1145" i="20"/>
  <c r="E1145" i="20"/>
  <c r="F1145" i="20"/>
  <c r="G1145" i="20"/>
  <c r="H1145" i="20"/>
  <c r="B1146" i="20"/>
  <c r="C1146" i="20"/>
  <c r="D1146" i="20"/>
  <c r="E1146" i="20"/>
  <c r="F1146" i="20"/>
  <c r="G1146" i="20"/>
  <c r="H1146" i="20"/>
  <c r="B1147" i="20"/>
  <c r="C1147" i="20"/>
  <c r="D1147" i="20"/>
  <c r="E1147" i="20"/>
  <c r="F1147" i="20"/>
  <c r="G1147" i="20"/>
  <c r="H1147" i="20"/>
  <c r="B1148" i="20"/>
  <c r="C1148" i="20"/>
  <c r="D1148" i="20"/>
  <c r="E1148" i="20"/>
  <c r="F1148" i="20"/>
  <c r="G1148" i="20"/>
  <c r="H1148" i="20"/>
  <c r="B1149" i="20"/>
  <c r="C1149" i="20"/>
  <c r="D1149" i="20"/>
  <c r="E1149" i="20"/>
  <c r="F1149" i="20"/>
  <c r="G1149" i="20"/>
  <c r="H1149" i="20"/>
  <c r="B1150" i="20"/>
  <c r="C1150" i="20"/>
  <c r="D1150" i="20"/>
  <c r="E1150" i="20"/>
  <c r="F1150" i="20"/>
  <c r="G1150" i="20"/>
  <c r="H1150" i="20"/>
  <c r="B1151" i="20"/>
  <c r="C1151" i="20"/>
  <c r="D1151" i="20"/>
  <c r="E1151" i="20"/>
  <c r="F1151" i="20"/>
  <c r="G1151" i="20"/>
  <c r="H1151" i="20"/>
  <c r="B1152" i="20"/>
  <c r="C1152" i="20"/>
  <c r="D1152" i="20"/>
  <c r="E1152" i="20"/>
  <c r="F1152" i="20"/>
  <c r="G1152" i="20"/>
  <c r="H1152" i="20"/>
  <c r="B1153" i="20"/>
  <c r="C1153" i="20"/>
  <c r="D1153" i="20"/>
  <c r="E1153" i="20"/>
  <c r="F1153" i="20"/>
  <c r="G1153" i="20"/>
  <c r="H1153" i="20"/>
  <c r="B1154" i="20"/>
  <c r="C1154" i="20"/>
  <c r="D1154" i="20"/>
  <c r="E1154" i="20"/>
  <c r="F1154" i="20"/>
  <c r="G1154" i="20"/>
  <c r="H1154" i="20"/>
  <c r="B1155" i="20"/>
  <c r="C1155" i="20"/>
  <c r="D1155" i="20"/>
  <c r="E1155" i="20"/>
  <c r="F1155" i="20"/>
  <c r="G1155" i="20"/>
  <c r="H1155" i="20"/>
  <c r="B1156" i="20"/>
  <c r="C1156" i="20"/>
  <c r="D1156" i="20"/>
  <c r="E1156" i="20"/>
  <c r="F1156" i="20"/>
  <c r="G1156" i="20"/>
  <c r="H1156" i="20"/>
  <c r="B1157" i="20"/>
  <c r="C1157" i="20"/>
  <c r="D1157" i="20"/>
  <c r="E1157" i="20"/>
  <c r="F1157" i="20"/>
  <c r="G1157" i="20"/>
  <c r="H1157" i="20"/>
  <c r="B1158" i="20"/>
  <c r="C1158" i="20"/>
  <c r="D1158" i="20"/>
  <c r="E1158" i="20"/>
  <c r="F1158" i="20"/>
  <c r="G1158" i="20"/>
  <c r="H1158" i="20"/>
  <c r="B1159" i="20"/>
  <c r="C1159" i="20"/>
  <c r="D1159" i="20"/>
  <c r="E1159" i="20"/>
  <c r="F1159" i="20"/>
  <c r="G1159" i="20"/>
  <c r="H1159" i="20"/>
  <c r="B1160" i="20"/>
  <c r="C1160" i="20"/>
  <c r="D1160" i="20"/>
  <c r="E1160" i="20"/>
  <c r="F1160" i="20"/>
  <c r="G1160" i="20"/>
  <c r="H1160" i="20"/>
  <c r="B1161" i="20"/>
  <c r="C1161" i="20"/>
  <c r="D1161" i="20"/>
  <c r="E1161" i="20"/>
  <c r="F1161" i="20"/>
  <c r="G1161" i="20"/>
  <c r="H1161" i="20"/>
  <c r="B1162" i="20"/>
  <c r="C1162" i="20"/>
  <c r="D1162" i="20"/>
  <c r="E1162" i="20"/>
  <c r="F1162" i="20"/>
  <c r="G1162" i="20"/>
  <c r="H1162" i="20"/>
  <c r="B1163" i="20"/>
  <c r="C1163" i="20"/>
  <c r="D1163" i="20"/>
  <c r="E1163" i="20"/>
  <c r="F1163" i="20"/>
  <c r="G1163" i="20"/>
  <c r="H1163" i="20"/>
  <c r="B1164" i="20"/>
  <c r="C1164" i="20"/>
  <c r="D1164" i="20"/>
  <c r="E1164" i="20"/>
  <c r="F1164" i="20"/>
  <c r="G1164" i="20"/>
  <c r="H1164" i="20"/>
  <c r="B1165" i="20"/>
  <c r="C1165" i="20"/>
  <c r="D1165" i="20"/>
  <c r="E1165" i="20"/>
  <c r="F1165" i="20"/>
  <c r="G1165" i="20"/>
  <c r="H1165" i="20"/>
  <c r="B1166" i="20"/>
  <c r="C1166" i="20"/>
  <c r="D1166" i="20"/>
  <c r="E1166" i="20"/>
  <c r="F1166" i="20"/>
  <c r="G1166" i="20"/>
  <c r="H1166" i="20"/>
  <c r="B1167" i="20"/>
  <c r="C1167" i="20"/>
  <c r="D1167" i="20"/>
  <c r="E1167" i="20"/>
  <c r="F1167" i="20"/>
  <c r="G1167" i="20"/>
  <c r="H1167" i="20"/>
  <c r="B1168" i="20"/>
  <c r="C1168" i="20"/>
  <c r="D1168" i="20"/>
  <c r="E1168" i="20"/>
  <c r="F1168" i="20"/>
  <c r="G1168" i="20"/>
  <c r="H1168" i="20"/>
  <c r="B1169" i="20"/>
  <c r="C1169" i="20"/>
  <c r="D1169" i="20"/>
  <c r="E1169" i="20"/>
  <c r="F1169" i="20"/>
  <c r="G1169" i="20"/>
  <c r="H1169" i="20"/>
  <c r="B1170" i="20"/>
  <c r="C1170" i="20"/>
  <c r="D1170" i="20"/>
  <c r="E1170" i="20"/>
  <c r="F1170" i="20"/>
  <c r="G1170" i="20"/>
  <c r="H1170" i="20"/>
  <c r="B1171" i="20"/>
  <c r="C1171" i="20"/>
  <c r="D1171" i="20"/>
  <c r="E1171" i="20"/>
  <c r="F1171" i="20"/>
  <c r="G1171" i="20"/>
  <c r="H1171" i="20"/>
  <c r="B1172" i="20"/>
  <c r="C1172" i="20"/>
  <c r="D1172" i="20"/>
  <c r="E1172" i="20"/>
  <c r="F1172" i="20"/>
  <c r="G1172" i="20"/>
  <c r="H1172" i="20"/>
  <c r="B1173" i="20"/>
  <c r="C1173" i="20"/>
  <c r="D1173" i="20"/>
  <c r="E1173" i="20"/>
  <c r="F1173" i="20"/>
  <c r="G1173" i="20"/>
  <c r="H1173" i="20"/>
  <c r="B1174" i="20"/>
  <c r="C1174" i="20"/>
  <c r="D1174" i="20"/>
  <c r="E1174" i="20"/>
  <c r="F1174" i="20"/>
  <c r="G1174" i="20"/>
  <c r="H1174" i="20"/>
  <c r="B1175" i="20"/>
  <c r="C1175" i="20"/>
  <c r="D1175" i="20"/>
  <c r="E1175" i="20"/>
  <c r="F1175" i="20"/>
  <c r="G1175" i="20"/>
  <c r="H1175" i="20"/>
  <c r="B1176" i="20"/>
  <c r="C1176" i="20"/>
  <c r="D1176" i="20"/>
  <c r="E1176" i="20"/>
  <c r="F1176" i="20"/>
  <c r="G1176" i="20"/>
  <c r="H1176" i="20"/>
  <c r="B1177" i="20"/>
  <c r="C1177" i="20"/>
  <c r="D1177" i="20"/>
  <c r="E1177" i="20"/>
  <c r="F1177" i="20"/>
  <c r="G1177" i="20"/>
  <c r="H1177" i="20"/>
  <c r="B1178" i="20"/>
  <c r="C1178" i="20"/>
  <c r="D1178" i="20"/>
  <c r="E1178" i="20"/>
  <c r="F1178" i="20"/>
  <c r="G1178" i="20"/>
  <c r="H1178" i="20"/>
  <c r="B1179" i="20"/>
  <c r="C1179" i="20"/>
  <c r="D1179" i="20"/>
  <c r="E1179" i="20"/>
  <c r="F1179" i="20"/>
  <c r="G1179" i="20"/>
  <c r="H1179" i="20"/>
  <c r="B1180" i="20"/>
  <c r="C1180" i="20"/>
  <c r="D1180" i="20"/>
  <c r="E1180" i="20"/>
  <c r="F1180" i="20"/>
  <c r="G1180" i="20"/>
  <c r="H1180" i="20"/>
  <c r="B1181" i="20"/>
  <c r="C1181" i="20"/>
  <c r="D1181" i="20"/>
  <c r="E1181" i="20"/>
  <c r="F1181" i="20"/>
  <c r="G1181" i="20"/>
  <c r="H1181" i="20"/>
  <c r="B1182" i="20"/>
  <c r="C1182" i="20"/>
  <c r="D1182" i="20"/>
  <c r="E1182" i="20"/>
  <c r="F1182" i="20"/>
  <c r="G1182" i="20"/>
  <c r="H1182" i="20"/>
  <c r="B1183" i="20"/>
  <c r="C1183" i="20"/>
  <c r="D1183" i="20"/>
  <c r="E1183" i="20"/>
  <c r="F1183" i="20"/>
  <c r="G1183" i="20"/>
  <c r="H1183" i="20"/>
  <c r="B1184" i="20"/>
  <c r="C1184" i="20"/>
  <c r="D1184" i="20"/>
  <c r="E1184" i="20"/>
  <c r="F1184" i="20"/>
  <c r="G1184" i="20"/>
  <c r="H1184" i="20"/>
  <c r="B1185" i="20"/>
  <c r="C1185" i="20"/>
  <c r="D1185" i="20"/>
  <c r="E1185" i="20"/>
  <c r="F1185" i="20"/>
  <c r="G1185" i="20"/>
  <c r="H1185" i="20"/>
  <c r="B1186" i="20"/>
  <c r="C1186" i="20"/>
  <c r="D1186" i="20"/>
  <c r="E1186" i="20"/>
  <c r="F1186" i="20"/>
  <c r="G1186" i="20"/>
  <c r="H1186" i="20"/>
  <c r="B1187" i="20"/>
  <c r="C1187" i="20"/>
  <c r="D1187" i="20"/>
  <c r="E1187" i="20"/>
  <c r="F1187" i="20"/>
  <c r="G1187" i="20"/>
  <c r="H1187" i="20"/>
  <c r="B1188" i="20"/>
  <c r="C1188" i="20"/>
  <c r="D1188" i="20"/>
  <c r="E1188" i="20"/>
  <c r="F1188" i="20"/>
  <c r="G1188" i="20"/>
  <c r="H1188" i="20"/>
  <c r="B1189" i="20"/>
  <c r="C1189" i="20"/>
  <c r="D1189" i="20"/>
  <c r="E1189" i="20"/>
  <c r="F1189" i="20"/>
  <c r="G1189" i="20"/>
  <c r="H1189" i="20"/>
  <c r="B1190" i="20"/>
  <c r="C1190" i="20"/>
  <c r="D1190" i="20"/>
  <c r="E1190" i="20"/>
  <c r="F1190" i="20"/>
  <c r="G1190" i="20"/>
  <c r="H1190" i="20"/>
  <c r="B1191" i="20"/>
  <c r="C1191" i="20"/>
  <c r="D1191" i="20"/>
  <c r="E1191" i="20"/>
  <c r="F1191" i="20"/>
  <c r="G1191" i="20"/>
  <c r="H1191" i="20"/>
  <c r="B1192" i="20"/>
  <c r="C1192" i="20"/>
  <c r="D1192" i="20"/>
  <c r="E1192" i="20"/>
  <c r="F1192" i="20"/>
  <c r="G1192" i="20"/>
  <c r="H1192" i="20"/>
  <c r="B1193" i="20"/>
  <c r="C1193" i="20"/>
  <c r="D1193" i="20"/>
  <c r="E1193" i="20"/>
  <c r="F1193" i="20"/>
  <c r="G1193" i="20"/>
  <c r="H1193" i="20"/>
  <c r="B1194" i="20"/>
  <c r="C1194" i="20"/>
  <c r="D1194" i="20"/>
  <c r="E1194" i="20"/>
  <c r="F1194" i="20"/>
  <c r="G1194" i="20"/>
  <c r="H1194" i="20"/>
  <c r="B1195" i="20"/>
  <c r="C1195" i="20"/>
  <c r="D1195" i="20"/>
  <c r="E1195" i="20"/>
  <c r="F1195" i="20"/>
  <c r="G1195" i="20"/>
  <c r="H1195" i="20"/>
  <c r="B1196" i="20"/>
  <c r="C1196" i="20"/>
  <c r="D1196" i="20"/>
  <c r="E1196" i="20"/>
  <c r="F1196" i="20"/>
  <c r="G1196" i="20"/>
  <c r="H1196" i="20"/>
  <c r="B1197" i="20"/>
  <c r="C1197" i="20"/>
  <c r="D1197" i="20"/>
  <c r="E1197" i="20"/>
  <c r="F1197" i="20"/>
  <c r="G1197" i="20"/>
  <c r="H1197" i="20"/>
  <c r="B1198" i="20"/>
  <c r="C1198" i="20"/>
  <c r="D1198" i="20"/>
  <c r="E1198" i="20"/>
  <c r="F1198" i="20"/>
  <c r="G1198" i="20"/>
  <c r="H1198" i="20"/>
  <c r="B1199" i="20"/>
  <c r="C1199" i="20"/>
  <c r="D1199" i="20"/>
  <c r="E1199" i="20"/>
  <c r="F1199" i="20"/>
  <c r="G1199" i="20"/>
  <c r="H1199" i="20"/>
  <c r="B1200" i="20"/>
  <c r="C1200" i="20"/>
  <c r="D1200" i="20"/>
  <c r="E1200" i="20"/>
  <c r="F1200" i="20"/>
  <c r="G1200" i="20"/>
  <c r="H1200" i="20"/>
  <c r="B1201" i="20"/>
  <c r="C1201" i="20"/>
  <c r="D1201" i="20"/>
  <c r="E1201" i="20"/>
  <c r="F1201" i="20"/>
  <c r="G1201" i="20"/>
  <c r="H1201" i="20"/>
  <c r="B1202" i="20"/>
  <c r="C1202" i="20"/>
  <c r="D1202" i="20"/>
  <c r="E1202" i="20"/>
  <c r="F1202" i="20"/>
  <c r="G1202" i="20"/>
  <c r="H1202" i="20"/>
  <c r="B1203" i="20"/>
  <c r="C1203" i="20"/>
  <c r="D1203" i="20"/>
  <c r="E1203" i="20"/>
  <c r="F1203" i="20"/>
  <c r="G1203" i="20"/>
  <c r="H1203" i="20"/>
  <c r="B1204" i="20"/>
  <c r="C1204" i="20"/>
  <c r="D1204" i="20"/>
  <c r="E1204" i="20"/>
  <c r="F1204" i="20"/>
  <c r="G1204" i="20"/>
  <c r="H1204" i="20"/>
  <c r="B1205" i="20"/>
  <c r="C1205" i="20"/>
  <c r="D1205" i="20"/>
  <c r="E1205" i="20"/>
  <c r="F1205" i="20"/>
  <c r="G1205" i="20"/>
  <c r="H1205" i="20"/>
  <c r="B1206" i="20"/>
  <c r="C1206" i="20"/>
  <c r="D1206" i="20"/>
  <c r="E1206" i="20"/>
  <c r="F1206" i="20"/>
  <c r="G1206" i="20"/>
  <c r="H1206" i="20"/>
  <c r="B1207" i="20"/>
  <c r="C1207" i="20"/>
  <c r="D1207" i="20"/>
  <c r="E1207" i="20"/>
  <c r="F1207" i="20"/>
  <c r="G1207" i="20"/>
  <c r="H1207" i="20"/>
  <c r="B1208" i="20"/>
  <c r="C1208" i="20"/>
  <c r="D1208" i="20"/>
  <c r="E1208" i="20"/>
  <c r="F1208" i="20"/>
  <c r="G1208" i="20"/>
  <c r="H1208" i="20"/>
  <c r="B1209" i="20"/>
  <c r="C1209" i="20"/>
  <c r="D1209" i="20"/>
  <c r="E1209" i="20"/>
  <c r="F1209" i="20"/>
  <c r="G1209" i="20"/>
  <c r="H1209" i="20"/>
  <c r="B1210" i="20"/>
  <c r="C1210" i="20"/>
  <c r="D1210" i="20"/>
  <c r="E1210" i="20"/>
  <c r="F1210" i="20"/>
  <c r="G1210" i="20"/>
  <c r="H1210" i="20"/>
  <c r="B1211" i="20"/>
  <c r="C1211" i="20"/>
  <c r="D1211" i="20"/>
  <c r="E1211" i="20"/>
  <c r="F1211" i="20"/>
  <c r="G1211" i="20"/>
  <c r="H1211" i="20"/>
  <c r="B1212" i="20"/>
  <c r="C1212" i="20"/>
  <c r="D1212" i="20"/>
  <c r="E1212" i="20"/>
  <c r="F1212" i="20"/>
  <c r="G1212" i="20"/>
  <c r="H1212" i="20"/>
  <c r="B1213" i="20"/>
  <c r="C1213" i="20"/>
  <c r="D1213" i="20"/>
  <c r="E1213" i="20"/>
  <c r="F1213" i="20"/>
  <c r="G1213" i="20"/>
  <c r="H1213" i="20"/>
  <c r="B1214" i="20"/>
  <c r="C1214" i="20"/>
  <c r="D1214" i="20"/>
  <c r="E1214" i="20"/>
  <c r="F1214" i="20"/>
  <c r="G1214" i="20"/>
  <c r="H1214" i="20"/>
  <c r="B1215" i="20"/>
  <c r="C1215" i="20"/>
  <c r="D1215" i="20"/>
  <c r="E1215" i="20"/>
  <c r="F1215" i="20"/>
  <c r="G1215" i="20"/>
  <c r="H1215" i="20"/>
  <c r="B1216" i="20"/>
  <c r="C1216" i="20"/>
  <c r="D1216" i="20"/>
  <c r="E1216" i="20"/>
  <c r="F1216" i="20"/>
  <c r="G1216" i="20"/>
  <c r="H1216" i="20"/>
  <c r="B1217" i="20"/>
  <c r="C1217" i="20"/>
  <c r="D1217" i="20"/>
  <c r="E1217" i="20"/>
  <c r="F1217" i="20"/>
  <c r="G1217" i="20"/>
  <c r="H1217" i="20"/>
  <c r="B1218" i="20"/>
  <c r="C1218" i="20"/>
  <c r="D1218" i="20"/>
  <c r="E1218" i="20"/>
  <c r="F1218" i="20"/>
  <c r="G1218" i="20"/>
  <c r="H1218" i="20"/>
  <c r="B1219" i="20"/>
  <c r="C1219" i="20"/>
  <c r="D1219" i="20"/>
  <c r="E1219" i="20"/>
  <c r="F1219" i="20"/>
  <c r="G1219" i="20"/>
  <c r="H1219" i="20"/>
  <c r="B1220" i="20"/>
  <c r="C1220" i="20"/>
  <c r="D1220" i="20"/>
  <c r="E1220" i="20"/>
  <c r="F1220" i="20"/>
  <c r="G1220" i="20"/>
  <c r="H1220" i="20"/>
  <c r="B1221" i="20"/>
  <c r="C1221" i="20"/>
  <c r="D1221" i="20"/>
  <c r="E1221" i="20"/>
  <c r="F1221" i="20"/>
  <c r="G1221" i="20"/>
  <c r="H1221" i="20"/>
  <c r="B1222" i="20"/>
  <c r="C1222" i="20"/>
  <c r="D1222" i="20"/>
  <c r="E1222" i="20"/>
  <c r="F1222" i="20"/>
  <c r="G1222" i="20"/>
  <c r="H1222" i="20"/>
  <c r="B1223" i="20"/>
  <c r="C1223" i="20"/>
  <c r="D1223" i="20"/>
  <c r="E1223" i="20"/>
  <c r="F1223" i="20"/>
  <c r="G1223" i="20"/>
  <c r="H1223" i="20"/>
  <c r="B1224" i="20"/>
  <c r="C1224" i="20"/>
  <c r="D1224" i="20"/>
  <c r="E1224" i="20"/>
  <c r="F1224" i="20"/>
  <c r="G1224" i="20"/>
  <c r="H1224" i="20"/>
  <c r="B1225" i="20"/>
  <c r="C1225" i="20"/>
  <c r="D1225" i="20"/>
  <c r="E1225" i="20"/>
  <c r="F1225" i="20"/>
  <c r="G1225" i="20"/>
  <c r="H1225" i="20"/>
  <c r="B1226" i="20"/>
  <c r="C1226" i="20"/>
  <c r="D1226" i="20"/>
  <c r="E1226" i="20"/>
  <c r="F1226" i="20"/>
  <c r="G1226" i="20"/>
  <c r="H1226" i="20"/>
  <c r="B1227" i="20"/>
  <c r="C1227" i="20"/>
  <c r="D1227" i="20"/>
  <c r="E1227" i="20"/>
  <c r="F1227" i="20"/>
  <c r="G1227" i="20"/>
  <c r="H1227" i="20"/>
  <c r="B1228" i="20"/>
  <c r="C1228" i="20"/>
  <c r="D1228" i="20"/>
  <c r="E1228" i="20"/>
  <c r="F1228" i="20"/>
  <c r="G1228" i="20"/>
  <c r="H1228" i="20"/>
  <c r="B1229" i="20"/>
  <c r="C1229" i="20"/>
  <c r="D1229" i="20"/>
  <c r="E1229" i="20"/>
  <c r="F1229" i="20"/>
  <c r="G1229" i="20"/>
  <c r="H1229" i="20"/>
  <c r="B1230" i="20"/>
  <c r="C1230" i="20"/>
  <c r="D1230" i="20"/>
  <c r="E1230" i="20"/>
  <c r="F1230" i="20"/>
  <c r="G1230" i="20"/>
  <c r="H1230" i="20"/>
  <c r="B1231" i="20"/>
  <c r="C1231" i="20"/>
  <c r="D1231" i="20"/>
  <c r="E1231" i="20"/>
  <c r="F1231" i="20"/>
  <c r="G1231" i="20"/>
  <c r="H1231" i="20"/>
  <c r="B1232" i="20"/>
  <c r="C1232" i="20"/>
  <c r="D1232" i="20"/>
  <c r="E1232" i="20"/>
  <c r="F1232" i="20"/>
  <c r="G1232" i="20"/>
  <c r="H1232" i="20"/>
  <c r="B1233" i="20"/>
  <c r="C1233" i="20"/>
  <c r="D1233" i="20"/>
  <c r="E1233" i="20"/>
  <c r="F1233" i="20"/>
  <c r="G1233" i="20"/>
  <c r="H1233" i="20"/>
  <c r="B1234" i="20"/>
  <c r="C1234" i="20"/>
  <c r="D1234" i="20"/>
  <c r="E1234" i="20"/>
  <c r="F1234" i="20"/>
  <c r="G1234" i="20"/>
  <c r="H1234" i="20"/>
  <c r="B1235" i="20"/>
  <c r="C1235" i="20"/>
  <c r="D1235" i="20"/>
  <c r="E1235" i="20"/>
  <c r="F1235" i="20"/>
  <c r="G1235" i="20"/>
  <c r="H1235" i="20"/>
  <c r="B1236" i="20"/>
  <c r="C1236" i="20"/>
  <c r="D1236" i="20"/>
  <c r="E1236" i="20"/>
  <c r="F1236" i="20"/>
  <c r="G1236" i="20"/>
  <c r="H1236" i="20"/>
  <c r="B1237" i="20"/>
  <c r="C1237" i="20"/>
  <c r="D1237" i="20"/>
  <c r="E1237" i="20"/>
  <c r="F1237" i="20"/>
  <c r="G1237" i="20"/>
  <c r="H1237" i="20"/>
  <c r="B1238" i="20"/>
  <c r="C1238" i="20"/>
  <c r="D1238" i="20"/>
  <c r="E1238" i="20"/>
  <c r="F1238" i="20"/>
  <c r="G1238" i="20"/>
  <c r="H1238" i="20"/>
  <c r="B1239" i="20"/>
  <c r="C1239" i="20"/>
  <c r="D1239" i="20"/>
  <c r="E1239" i="20"/>
  <c r="F1239" i="20"/>
  <c r="G1239" i="20"/>
  <c r="H1239" i="20"/>
  <c r="B1240" i="20"/>
  <c r="C1240" i="20"/>
  <c r="D1240" i="20"/>
  <c r="E1240" i="20"/>
  <c r="F1240" i="20"/>
  <c r="G1240" i="20"/>
  <c r="H1240" i="20"/>
  <c r="B1241" i="20"/>
  <c r="C1241" i="20"/>
  <c r="D1241" i="20"/>
  <c r="E1241" i="20"/>
  <c r="F1241" i="20"/>
  <c r="G1241" i="20"/>
  <c r="H1241" i="20"/>
  <c r="B1242" i="20"/>
  <c r="C1242" i="20"/>
  <c r="D1242" i="20"/>
  <c r="E1242" i="20"/>
  <c r="F1242" i="20"/>
  <c r="G1242" i="20"/>
  <c r="H1242" i="20"/>
  <c r="B1243" i="20"/>
  <c r="C1243" i="20"/>
  <c r="D1243" i="20"/>
  <c r="E1243" i="20"/>
  <c r="F1243" i="20"/>
  <c r="G1243" i="20"/>
  <c r="H1243" i="20"/>
  <c r="B1244" i="20"/>
  <c r="C1244" i="20"/>
  <c r="D1244" i="20"/>
  <c r="E1244" i="20"/>
  <c r="F1244" i="20"/>
  <c r="G1244" i="20"/>
  <c r="H1244" i="20"/>
  <c r="B1245" i="20"/>
  <c r="C1245" i="20"/>
  <c r="D1245" i="20"/>
  <c r="E1245" i="20"/>
  <c r="F1245" i="20"/>
  <c r="G1245" i="20"/>
  <c r="H1245" i="20"/>
  <c r="B1246" i="20"/>
  <c r="C1246" i="20"/>
  <c r="D1246" i="20"/>
  <c r="E1246" i="20"/>
  <c r="F1246" i="20"/>
  <c r="G1246" i="20"/>
  <c r="H1246" i="20"/>
  <c r="B1247" i="20"/>
  <c r="C1247" i="20"/>
  <c r="D1247" i="20"/>
  <c r="E1247" i="20"/>
  <c r="F1247" i="20"/>
  <c r="G1247" i="20"/>
  <c r="H1247" i="20"/>
  <c r="B1248" i="20"/>
  <c r="C1248" i="20"/>
  <c r="D1248" i="20"/>
  <c r="E1248" i="20"/>
  <c r="F1248" i="20"/>
  <c r="G1248" i="20"/>
  <c r="H1248" i="20"/>
  <c r="B1249" i="20"/>
  <c r="C1249" i="20"/>
  <c r="D1249" i="20"/>
  <c r="E1249" i="20"/>
  <c r="F1249" i="20"/>
  <c r="G1249" i="20"/>
  <c r="H1249" i="20"/>
  <c r="B1250" i="20"/>
  <c r="C1250" i="20"/>
  <c r="D1250" i="20"/>
  <c r="E1250" i="20"/>
  <c r="F1250" i="20"/>
  <c r="G1250" i="20"/>
  <c r="H1250" i="20"/>
  <c r="B1251" i="20"/>
  <c r="C1251" i="20"/>
  <c r="D1251" i="20"/>
  <c r="E1251" i="20"/>
  <c r="F1251" i="20"/>
  <c r="G1251" i="20"/>
  <c r="H1251" i="20"/>
  <c r="B1252" i="20"/>
  <c r="C1252" i="20"/>
  <c r="D1252" i="20"/>
  <c r="E1252" i="20"/>
  <c r="F1252" i="20"/>
  <c r="G1252" i="20"/>
  <c r="H1252" i="20"/>
  <c r="B1253" i="20"/>
  <c r="C1253" i="20"/>
  <c r="D1253" i="20"/>
  <c r="E1253" i="20"/>
  <c r="F1253" i="20"/>
  <c r="G1253" i="20"/>
  <c r="H1253" i="20"/>
  <c r="B1254" i="20"/>
  <c r="C1254" i="20"/>
  <c r="D1254" i="20"/>
  <c r="E1254" i="20"/>
  <c r="F1254" i="20"/>
  <c r="G1254" i="20"/>
  <c r="H1254" i="20"/>
  <c r="B1255" i="20"/>
  <c r="C1255" i="20"/>
  <c r="D1255" i="20"/>
  <c r="E1255" i="20"/>
  <c r="F1255" i="20"/>
  <c r="G1255" i="20"/>
  <c r="H1255" i="20"/>
  <c r="B1256" i="20"/>
  <c r="C1256" i="20"/>
  <c r="D1256" i="20"/>
  <c r="E1256" i="20"/>
  <c r="F1256" i="20"/>
  <c r="G1256" i="20"/>
  <c r="H1256" i="20"/>
  <c r="B1257" i="20"/>
  <c r="C1257" i="20"/>
  <c r="D1257" i="20"/>
  <c r="E1257" i="20"/>
  <c r="F1257" i="20"/>
  <c r="G1257" i="20"/>
  <c r="H1257" i="20"/>
  <c r="B1258" i="20"/>
  <c r="C1258" i="20"/>
  <c r="D1258" i="20"/>
  <c r="E1258" i="20"/>
  <c r="F1258" i="20"/>
  <c r="G1258" i="20"/>
  <c r="H1258" i="20"/>
  <c r="B1259" i="20"/>
  <c r="C1259" i="20"/>
  <c r="D1259" i="20"/>
  <c r="E1259" i="20"/>
  <c r="F1259" i="20"/>
  <c r="G1259" i="20"/>
  <c r="H1259" i="20"/>
  <c r="B1260" i="20"/>
  <c r="C1260" i="20"/>
  <c r="D1260" i="20"/>
  <c r="E1260" i="20"/>
  <c r="F1260" i="20"/>
  <c r="G1260" i="20"/>
  <c r="H1260" i="20"/>
  <c r="B1261" i="20"/>
  <c r="C1261" i="20"/>
  <c r="D1261" i="20"/>
  <c r="E1261" i="20"/>
  <c r="F1261" i="20"/>
  <c r="G1261" i="20"/>
  <c r="H1261" i="20"/>
  <c r="B1262" i="20"/>
  <c r="C1262" i="20"/>
  <c r="D1262" i="20"/>
  <c r="E1262" i="20"/>
  <c r="F1262" i="20"/>
  <c r="G1262" i="20"/>
  <c r="H1262" i="20"/>
  <c r="B1263" i="20"/>
  <c r="C1263" i="20"/>
  <c r="D1263" i="20"/>
  <c r="E1263" i="20"/>
  <c r="F1263" i="20"/>
  <c r="G1263" i="20"/>
  <c r="H1263" i="20"/>
  <c r="B1264" i="20"/>
  <c r="C1264" i="20"/>
  <c r="D1264" i="20"/>
  <c r="E1264" i="20"/>
  <c r="F1264" i="20"/>
  <c r="G1264" i="20"/>
  <c r="H1264" i="20"/>
  <c r="B1265" i="20"/>
  <c r="C1265" i="20"/>
  <c r="D1265" i="20"/>
  <c r="E1265" i="20"/>
  <c r="F1265" i="20"/>
  <c r="G1265" i="20"/>
  <c r="H1265" i="20"/>
  <c r="B1266" i="20"/>
  <c r="C1266" i="20"/>
  <c r="D1266" i="20"/>
  <c r="E1266" i="20"/>
  <c r="F1266" i="20"/>
  <c r="G1266" i="20"/>
  <c r="H1266" i="20"/>
  <c r="B1267" i="20"/>
  <c r="C1267" i="20"/>
  <c r="D1267" i="20"/>
  <c r="E1267" i="20"/>
  <c r="F1267" i="20"/>
  <c r="G1267" i="20"/>
  <c r="H1267" i="20"/>
  <c r="B1268" i="20"/>
  <c r="C1268" i="20"/>
  <c r="D1268" i="20"/>
  <c r="E1268" i="20"/>
  <c r="F1268" i="20"/>
  <c r="G1268" i="20"/>
  <c r="H1268" i="20"/>
  <c r="B1269" i="20"/>
  <c r="C1269" i="20"/>
  <c r="D1269" i="20"/>
  <c r="E1269" i="20"/>
  <c r="F1269" i="20"/>
  <c r="G1269" i="20"/>
  <c r="H1269" i="20"/>
  <c r="B1270" i="20"/>
  <c r="C1270" i="20"/>
  <c r="D1270" i="20"/>
  <c r="E1270" i="20"/>
  <c r="F1270" i="20"/>
  <c r="G1270" i="20"/>
  <c r="H1270" i="20"/>
  <c r="B1271" i="20"/>
  <c r="C1271" i="20"/>
  <c r="D1271" i="20"/>
  <c r="E1271" i="20"/>
  <c r="F1271" i="20"/>
  <c r="G1271" i="20"/>
  <c r="H1271" i="20"/>
  <c r="B1272" i="20"/>
  <c r="C1272" i="20"/>
  <c r="D1272" i="20"/>
  <c r="E1272" i="20"/>
  <c r="F1272" i="20"/>
  <c r="G1272" i="20"/>
  <c r="H1272" i="20"/>
  <c r="B1273" i="20"/>
  <c r="C1273" i="20"/>
  <c r="D1273" i="20"/>
  <c r="E1273" i="20"/>
  <c r="F1273" i="20"/>
  <c r="G1273" i="20"/>
  <c r="H1273" i="20"/>
  <c r="B1274" i="20"/>
  <c r="C1274" i="20"/>
  <c r="D1274" i="20"/>
  <c r="E1274" i="20"/>
  <c r="F1274" i="20"/>
  <c r="G1274" i="20"/>
  <c r="H1274" i="20"/>
  <c r="B1275" i="20"/>
  <c r="C1275" i="20"/>
  <c r="D1275" i="20"/>
  <c r="E1275" i="20"/>
  <c r="F1275" i="20"/>
  <c r="G1275" i="20"/>
  <c r="H1275" i="20"/>
  <c r="B1276" i="20"/>
  <c r="C1276" i="20"/>
  <c r="D1276" i="20"/>
  <c r="E1276" i="20"/>
  <c r="F1276" i="20"/>
  <c r="G1276" i="20"/>
  <c r="H1276" i="20"/>
  <c r="B1277" i="20"/>
  <c r="C1277" i="20"/>
  <c r="D1277" i="20"/>
  <c r="E1277" i="20"/>
  <c r="F1277" i="20"/>
  <c r="G1277" i="20"/>
  <c r="H1277" i="20"/>
  <c r="B1278" i="20"/>
  <c r="C1278" i="20"/>
  <c r="D1278" i="20"/>
  <c r="E1278" i="20"/>
  <c r="F1278" i="20"/>
  <c r="G1278" i="20"/>
  <c r="H1278" i="20"/>
  <c r="B1279" i="20"/>
  <c r="C1279" i="20"/>
  <c r="D1279" i="20"/>
  <c r="E1279" i="20"/>
  <c r="F1279" i="20"/>
  <c r="G1279" i="20"/>
  <c r="H1279" i="20"/>
  <c r="B1280" i="20"/>
  <c r="C1280" i="20"/>
  <c r="D1280" i="20"/>
  <c r="E1280" i="20"/>
  <c r="F1280" i="20"/>
  <c r="G1280" i="20"/>
  <c r="H1280" i="20"/>
  <c r="B1281" i="20"/>
  <c r="C1281" i="20"/>
  <c r="D1281" i="20"/>
  <c r="E1281" i="20"/>
  <c r="F1281" i="20"/>
  <c r="G1281" i="20"/>
  <c r="H1281" i="20"/>
  <c r="B1282" i="20"/>
  <c r="C1282" i="20"/>
  <c r="D1282" i="20"/>
  <c r="E1282" i="20"/>
  <c r="F1282" i="20"/>
  <c r="G1282" i="20"/>
  <c r="H1282" i="20"/>
  <c r="B1283" i="20"/>
  <c r="C1283" i="20"/>
  <c r="D1283" i="20"/>
  <c r="E1283" i="20"/>
  <c r="F1283" i="20"/>
  <c r="G1283" i="20"/>
  <c r="H1283" i="20"/>
  <c r="B1284" i="20"/>
  <c r="C1284" i="20"/>
  <c r="D1284" i="20"/>
  <c r="E1284" i="20"/>
  <c r="F1284" i="20"/>
  <c r="G1284" i="20"/>
  <c r="H1284" i="20"/>
  <c r="B1285" i="20"/>
  <c r="C1285" i="20"/>
  <c r="D1285" i="20"/>
  <c r="E1285" i="20"/>
  <c r="F1285" i="20"/>
  <c r="G1285" i="20"/>
  <c r="H1285" i="20"/>
  <c r="B1286" i="20"/>
  <c r="C1286" i="20"/>
  <c r="D1286" i="20"/>
  <c r="E1286" i="20"/>
  <c r="F1286" i="20"/>
  <c r="G1286" i="20"/>
  <c r="H1286" i="20"/>
  <c r="B1287" i="20"/>
  <c r="C1287" i="20"/>
  <c r="D1287" i="20"/>
  <c r="E1287" i="20"/>
  <c r="F1287" i="20"/>
  <c r="G1287" i="20"/>
  <c r="H1287" i="20"/>
  <c r="B1288" i="20"/>
  <c r="C1288" i="20"/>
  <c r="D1288" i="20"/>
  <c r="E1288" i="20"/>
  <c r="F1288" i="20"/>
  <c r="G1288" i="20"/>
  <c r="H1288" i="20"/>
  <c r="B1289" i="20"/>
  <c r="C1289" i="20"/>
  <c r="D1289" i="20"/>
  <c r="E1289" i="20"/>
  <c r="F1289" i="20"/>
  <c r="G1289" i="20"/>
  <c r="H1289" i="20"/>
  <c r="B1290" i="20"/>
  <c r="C1290" i="20"/>
  <c r="D1290" i="20"/>
  <c r="E1290" i="20"/>
  <c r="F1290" i="20"/>
  <c r="G1290" i="20"/>
  <c r="H1290" i="20"/>
  <c r="B1291" i="20"/>
  <c r="C1291" i="20"/>
  <c r="D1291" i="20"/>
  <c r="E1291" i="20"/>
  <c r="F1291" i="20"/>
  <c r="G1291" i="20"/>
  <c r="H1291" i="20"/>
  <c r="B1292" i="20"/>
  <c r="C1292" i="20"/>
  <c r="D1292" i="20"/>
  <c r="E1292" i="20"/>
  <c r="F1292" i="20"/>
  <c r="G1292" i="20"/>
  <c r="H1292" i="20"/>
  <c r="B1293" i="20"/>
  <c r="C1293" i="20"/>
  <c r="D1293" i="20"/>
  <c r="E1293" i="20"/>
  <c r="F1293" i="20"/>
  <c r="G1293" i="20"/>
  <c r="H1293" i="20"/>
  <c r="B1294" i="20"/>
  <c r="C1294" i="20"/>
  <c r="D1294" i="20"/>
  <c r="E1294" i="20"/>
  <c r="F1294" i="20"/>
  <c r="G1294" i="20"/>
  <c r="H1294" i="20"/>
  <c r="B1295" i="20"/>
  <c r="C1295" i="20"/>
  <c r="D1295" i="20"/>
  <c r="E1295" i="20"/>
  <c r="F1295" i="20"/>
  <c r="G1295" i="20"/>
  <c r="H1295" i="20"/>
  <c r="B1296" i="20"/>
  <c r="C1296" i="20"/>
  <c r="D1296" i="20"/>
  <c r="E1296" i="20"/>
  <c r="F1296" i="20"/>
  <c r="G1296" i="20"/>
  <c r="H1296" i="20"/>
  <c r="B1297" i="20"/>
  <c r="C1297" i="20"/>
  <c r="D1297" i="20"/>
  <c r="E1297" i="20"/>
  <c r="F1297" i="20"/>
  <c r="G1297" i="20"/>
  <c r="H1297" i="20"/>
  <c r="B1298" i="20"/>
  <c r="C1298" i="20"/>
  <c r="D1298" i="20"/>
  <c r="E1298" i="20"/>
  <c r="F1298" i="20"/>
  <c r="G1298" i="20"/>
  <c r="H1298" i="20"/>
  <c r="B1299" i="20"/>
  <c r="C1299" i="20"/>
  <c r="D1299" i="20"/>
  <c r="E1299" i="20"/>
  <c r="F1299" i="20"/>
  <c r="G1299" i="20"/>
  <c r="H1299" i="20"/>
  <c r="B1300" i="20"/>
  <c r="C1300" i="20"/>
  <c r="D1300" i="20"/>
  <c r="E1300" i="20"/>
  <c r="F1300" i="20"/>
  <c r="G1300" i="20"/>
  <c r="H1300" i="20"/>
  <c r="B1301" i="20"/>
  <c r="C1301" i="20"/>
  <c r="D1301" i="20"/>
  <c r="E1301" i="20"/>
  <c r="F1301" i="20"/>
  <c r="G1301" i="20"/>
  <c r="H1301" i="20"/>
  <c r="B1302" i="20"/>
  <c r="C1302" i="20"/>
  <c r="D1302" i="20"/>
  <c r="E1302" i="20"/>
  <c r="F1302" i="20"/>
  <c r="G1302" i="20"/>
  <c r="H1302" i="20"/>
  <c r="B1303" i="20"/>
  <c r="C1303" i="20"/>
  <c r="D1303" i="20"/>
  <c r="E1303" i="20"/>
  <c r="F1303" i="20"/>
  <c r="G1303" i="20"/>
  <c r="H1303" i="20"/>
  <c r="B1304" i="20"/>
  <c r="C1304" i="20"/>
  <c r="D1304" i="20"/>
  <c r="E1304" i="20"/>
  <c r="F1304" i="20"/>
  <c r="G1304" i="20"/>
  <c r="H1304" i="20"/>
  <c r="B1305" i="20"/>
  <c r="C1305" i="20"/>
  <c r="D1305" i="20"/>
  <c r="E1305" i="20"/>
  <c r="F1305" i="20"/>
  <c r="G1305" i="20"/>
  <c r="H1305" i="20"/>
  <c r="B1306" i="20"/>
  <c r="C1306" i="20"/>
  <c r="D1306" i="20"/>
  <c r="E1306" i="20"/>
  <c r="F1306" i="20"/>
  <c r="G1306" i="20"/>
  <c r="H1306" i="20"/>
  <c r="B1307" i="20"/>
  <c r="C1307" i="20"/>
  <c r="D1307" i="20"/>
  <c r="E1307" i="20"/>
  <c r="F1307" i="20"/>
  <c r="G1307" i="20"/>
  <c r="H1307" i="20"/>
  <c r="B1308" i="20"/>
  <c r="C1308" i="20"/>
  <c r="D1308" i="20"/>
  <c r="E1308" i="20"/>
  <c r="F1308" i="20"/>
  <c r="G1308" i="20"/>
  <c r="H1308" i="20"/>
  <c r="B1309" i="20"/>
  <c r="C1309" i="20"/>
  <c r="D1309" i="20"/>
  <c r="E1309" i="20"/>
  <c r="F1309" i="20"/>
  <c r="G1309" i="20"/>
  <c r="H1309" i="20"/>
  <c r="B1310" i="20"/>
  <c r="C1310" i="20"/>
  <c r="D1310" i="20"/>
  <c r="E1310" i="20"/>
  <c r="F1310" i="20"/>
  <c r="G1310" i="20"/>
  <c r="H1310" i="20"/>
  <c r="B1311" i="20"/>
  <c r="C1311" i="20"/>
  <c r="D1311" i="20"/>
  <c r="E1311" i="20"/>
  <c r="F1311" i="20"/>
  <c r="G1311" i="20"/>
  <c r="H1311" i="20"/>
  <c r="B1312" i="20"/>
  <c r="C1312" i="20"/>
  <c r="D1312" i="20"/>
  <c r="E1312" i="20"/>
  <c r="F1312" i="20"/>
  <c r="G1312" i="20"/>
  <c r="H1312" i="20"/>
  <c r="B1313" i="20"/>
  <c r="C1313" i="20"/>
  <c r="D1313" i="20"/>
  <c r="E1313" i="20"/>
  <c r="F1313" i="20"/>
  <c r="G1313" i="20"/>
  <c r="H1313" i="20"/>
  <c r="B1314" i="20"/>
  <c r="C1314" i="20"/>
  <c r="D1314" i="20"/>
  <c r="E1314" i="20"/>
  <c r="F1314" i="20"/>
  <c r="G1314" i="20"/>
  <c r="H1314" i="20"/>
  <c r="B1315" i="20"/>
  <c r="C1315" i="20"/>
  <c r="D1315" i="20"/>
  <c r="E1315" i="20"/>
  <c r="F1315" i="20"/>
  <c r="G1315" i="20"/>
  <c r="H1315" i="20"/>
  <c r="B1316" i="20"/>
  <c r="C1316" i="20"/>
  <c r="D1316" i="20"/>
  <c r="E1316" i="20"/>
  <c r="F1316" i="20"/>
  <c r="G1316" i="20"/>
  <c r="H1316" i="20"/>
  <c r="B1317" i="20"/>
  <c r="C1317" i="20"/>
  <c r="D1317" i="20"/>
  <c r="E1317" i="20"/>
  <c r="F1317" i="20"/>
  <c r="G1317" i="20"/>
  <c r="H1317" i="20"/>
  <c r="B1318" i="20"/>
  <c r="C1318" i="20"/>
  <c r="D1318" i="20"/>
  <c r="E1318" i="20"/>
  <c r="F1318" i="20"/>
  <c r="G1318" i="20"/>
  <c r="H1318" i="20"/>
  <c r="B1319" i="20"/>
  <c r="C1319" i="20"/>
  <c r="D1319" i="20"/>
  <c r="E1319" i="20"/>
  <c r="F1319" i="20"/>
  <c r="G1319" i="20"/>
  <c r="H1319" i="20"/>
  <c r="B1320" i="20"/>
  <c r="C1320" i="20"/>
  <c r="D1320" i="20"/>
  <c r="E1320" i="20"/>
  <c r="F1320" i="20"/>
  <c r="G1320" i="20"/>
  <c r="H1320" i="20"/>
  <c r="B1321" i="20"/>
  <c r="C1321" i="20"/>
  <c r="D1321" i="20"/>
  <c r="E1321" i="20"/>
  <c r="F1321" i="20"/>
  <c r="G1321" i="20"/>
  <c r="H1321" i="20"/>
  <c r="B1322" i="20"/>
  <c r="C1322" i="20"/>
  <c r="D1322" i="20"/>
  <c r="E1322" i="20"/>
  <c r="F1322" i="20"/>
  <c r="G1322" i="20"/>
  <c r="H1322" i="20"/>
  <c r="B1323" i="20"/>
  <c r="C1323" i="20"/>
  <c r="D1323" i="20"/>
  <c r="E1323" i="20"/>
  <c r="F1323" i="20"/>
  <c r="G1323" i="20"/>
  <c r="H1323" i="20"/>
  <c r="B1324" i="20"/>
  <c r="C1324" i="20"/>
  <c r="D1324" i="20"/>
  <c r="E1324" i="20"/>
  <c r="F1324" i="20"/>
  <c r="G1324" i="20"/>
  <c r="H1324" i="20"/>
  <c r="B1325" i="20"/>
  <c r="C1325" i="20"/>
  <c r="D1325" i="20"/>
  <c r="E1325" i="20"/>
  <c r="F1325" i="20"/>
  <c r="G1325" i="20"/>
  <c r="H1325" i="20"/>
  <c r="B1326" i="20"/>
  <c r="C1326" i="20"/>
  <c r="D1326" i="20"/>
  <c r="E1326" i="20"/>
  <c r="F1326" i="20"/>
  <c r="G1326" i="20"/>
  <c r="H1326" i="20"/>
  <c r="B1327" i="20"/>
  <c r="C1327" i="20"/>
  <c r="D1327" i="20"/>
  <c r="E1327" i="20"/>
  <c r="F1327" i="20"/>
  <c r="G1327" i="20"/>
  <c r="H1327" i="20"/>
  <c r="B1328" i="20"/>
  <c r="C1328" i="20"/>
  <c r="D1328" i="20"/>
  <c r="E1328" i="20"/>
  <c r="F1328" i="20"/>
  <c r="G1328" i="20"/>
  <c r="H1328" i="20"/>
  <c r="B1329" i="20"/>
  <c r="C1329" i="20"/>
  <c r="D1329" i="20"/>
  <c r="E1329" i="20"/>
  <c r="F1329" i="20"/>
  <c r="G1329" i="20"/>
  <c r="H1329" i="20"/>
  <c r="B1330" i="20"/>
  <c r="C1330" i="20"/>
  <c r="D1330" i="20"/>
  <c r="E1330" i="20"/>
  <c r="F1330" i="20"/>
  <c r="G1330" i="20"/>
  <c r="H1330" i="20"/>
  <c r="B1331" i="20"/>
  <c r="C1331" i="20"/>
  <c r="D1331" i="20"/>
  <c r="E1331" i="20"/>
  <c r="F1331" i="20"/>
  <c r="G1331" i="20"/>
  <c r="H1331" i="20"/>
  <c r="B1332" i="20"/>
  <c r="C1332" i="20"/>
  <c r="D1332" i="20"/>
  <c r="E1332" i="20"/>
  <c r="F1332" i="20"/>
  <c r="G1332" i="20"/>
  <c r="H1332" i="20"/>
  <c r="B1333" i="20"/>
  <c r="C1333" i="20"/>
  <c r="D1333" i="20"/>
  <c r="E1333" i="20"/>
  <c r="F1333" i="20"/>
  <c r="G1333" i="20"/>
  <c r="H1333" i="20"/>
  <c r="B1334" i="20"/>
  <c r="C1334" i="20"/>
  <c r="D1334" i="20"/>
  <c r="E1334" i="20"/>
  <c r="F1334" i="20"/>
  <c r="G1334" i="20"/>
  <c r="H1334" i="20"/>
  <c r="B1335" i="20"/>
  <c r="C1335" i="20"/>
  <c r="D1335" i="20"/>
  <c r="E1335" i="20"/>
  <c r="F1335" i="20"/>
  <c r="G1335" i="20"/>
  <c r="H1335" i="20"/>
  <c r="B1336" i="20"/>
  <c r="C1336" i="20"/>
  <c r="D1336" i="20"/>
  <c r="E1336" i="20"/>
  <c r="F1336" i="20"/>
  <c r="G1336" i="20"/>
  <c r="H1336" i="20"/>
  <c r="B1337" i="20"/>
  <c r="C1337" i="20"/>
  <c r="D1337" i="20"/>
  <c r="E1337" i="20"/>
  <c r="F1337" i="20"/>
  <c r="G1337" i="20"/>
  <c r="H1337" i="20"/>
  <c r="B1338" i="20"/>
  <c r="C1338" i="20"/>
  <c r="D1338" i="20"/>
  <c r="E1338" i="20"/>
  <c r="F1338" i="20"/>
  <c r="G1338" i="20"/>
  <c r="H1338" i="20"/>
  <c r="B1339" i="20"/>
  <c r="C1339" i="20"/>
  <c r="D1339" i="20"/>
  <c r="E1339" i="20"/>
  <c r="F1339" i="20"/>
  <c r="G1339" i="20"/>
  <c r="H1339" i="20"/>
  <c r="B1340" i="20"/>
  <c r="C1340" i="20"/>
  <c r="D1340" i="20"/>
  <c r="E1340" i="20"/>
  <c r="F1340" i="20"/>
  <c r="G1340" i="20"/>
  <c r="H1340" i="20"/>
  <c r="B1341" i="20"/>
  <c r="C1341" i="20"/>
  <c r="D1341" i="20"/>
  <c r="E1341" i="20"/>
  <c r="F1341" i="20"/>
  <c r="G1341" i="20"/>
  <c r="H1341" i="20"/>
  <c r="B1342" i="20"/>
  <c r="C1342" i="20"/>
  <c r="D1342" i="20"/>
  <c r="E1342" i="20"/>
  <c r="F1342" i="20"/>
  <c r="G1342" i="20"/>
  <c r="H1342" i="20"/>
  <c r="B1343" i="20"/>
  <c r="C1343" i="20"/>
  <c r="D1343" i="20"/>
  <c r="E1343" i="20"/>
  <c r="F1343" i="20"/>
  <c r="G1343" i="20"/>
  <c r="H1343" i="20"/>
  <c r="B1344" i="20"/>
  <c r="C1344" i="20"/>
  <c r="D1344" i="20"/>
  <c r="E1344" i="20"/>
  <c r="F1344" i="20"/>
  <c r="G1344" i="20"/>
  <c r="H1344" i="20"/>
  <c r="B1345" i="20"/>
  <c r="C1345" i="20"/>
  <c r="D1345" i="20"/>
  <c r="E1345" i="20"/>
  <c r="F1345" i="20"/>
  <c r="G1345" i="20"/>
  <c r="H1345" i="20"/>
  <c r="B1346" i="20"/>
  <c r="C1346" i="20"/>
  <c r="D1346" i="20"/>
  <c r="E1346" i="20"/>
  <c r="F1346" i="20"/>
  <c r="G1346" i="20"/>
  <c r="H1346" i="20"/>
  <c r="B1347" i="20"/>
  <c r="C1347" i="20"/>
  <c r="D1347" i="20"/>
  <c r="E1347" i="20"/>
  <c r="F1347" i="20"/>
  <c r="G1347" i="20"/>
  <c r="H1347" i="20"/>
  <c r="B1348" i="20"/>
  <c r="C1348" i="20"/>
  <c r="D1348" i="20"/>
  <c r="E1348" i="20"/>
  <c r="F1348" i="20"/>
  <c r="G1348" i="20"/>
  <c r="H1348" i="20"/>
  <c r="B1349" i="20"/>
  <c r="C1349" i="20"/>
  <c r="D1349" i="20"/>
  <c r="E1349" i="20"/>
  <c r="F1349" i="20"/>
  <c r="G1349" i="20"/>
  <c r="H1349" i="20"/>
  <c r="B1350" i="20"/>
  <c r="C1350" i="20"/>
  <c r="D1350" i="20"/>
  <c r="E1350" i="20"/>
  <c r="F1350" i="20"/>
  <c r="G1350" i="20"/>
  <c r="H1350" i="20"/>
  <c r="B1351" i="20"/>
  <c r="C1351" i="20"/>
  <c r="D1351" i="20"/>
  <c r="E1351" i="20"/>
  <c r="F1351" i="20"/>
  <c r="G1351" i="20"/>
  <c r="H1351" i="20"/>
  <c r="B1352" i="20"/>
  <c r="C1352" i="20"/>
  <c r="D1352" i="20"/>
  <c r="E1352" i="20"/>
  <c r="F1352" i="20"/>
  <c r="G1352" i="20"/>
  <c r="H1352" i="20"/>
  <c r="B1353" i="20"/>
  <c r="C1353" i="20"/>
  <c r="D1353" i="20"/>
  <c r="E1353" i="20"/>
  <c r="F1353" i="20"/>
  <c r="G1353" i="20"/>
  <c r="H1353" i="20"/>
  <c r="B1354" i="20"/>
  <c r="C1354" i="20"/>
  <c r="D1354" i="20"/>
  <c r="E1354" i="20"/>
  <c r="F1354" i="20"/>
  <c r="G1354" i="20"/>
  <c r="H1354" i="20"/>
  <c r="B1355" i="20"/>
  <c r="C1355" i="20"/>
  <c r="D1355" i="20"/>
  <c r="E1355" i="20"/>
  <c r="F1355" i="20"/>
  <c r="G1355" i="20"/>
  <c r="H1355" i="20"/>
  <c r="B1356" i="20"/>
  <c r="C1356" i="20"/>
  <c r="D1356" i="20"/>
  <c r="E1356" i="20"/>
  <c r="F1356" i="20"/>
  <c r="G1356" i="20"/>
  <c r="H1356" i="20"/>
  <c r="B1357" i="20"/>
  <c r="C1357" i="20"/>
  <c r="D1357" i="20"/>
  <c r="E1357" i="20"/>
  <c r="F1357" i="20"/>
  <c r="G1357" i="20"/>
  <c r="H1357" i="20"/>
  <c r="B1358" i="20"/>
  <c r="C1358" i="20"/>
  <c r="D1358" i="20"/>
  <c r="E1358" i="20"/>
  <c r="F1358" i="20"/>
  <c r="G1358" i="20"/>
  <c r="H1358" i="20"/>
  <c r="B1359" i="20"/>
  <c r="C1359" i="20"/>
  <c r="D1359" i="20"/>
  <c r="E1359" i="20"/>
  <c r="F1359" i="20"/>
  <c r="G1359" i="20"/>
  <c r="H1359" i="20"/>
  <c r="B1360" i="20"/>
  <c r="C1360" i="20"/>
  <c r="D1360" i="20"/>
  <c r="E1360" i="20"/>
  <c r="F1360" i="20"/>
  <c r="G1360" i="20"/>
  <c r="H1360" i="20"/>
  <c r="B1361" i="20"/>
  <c r="C1361" i="20"/>
  <c r="D1361" i="20"/>
  <c r="E1361" i="20"/>
  <c r="F1361" i="20"/>
  <c r="G1361" i="20"/>
  <c r="H1361" i="20"/>
  <c r="B1362" i="20"/>
  <c r="C1362" i="20"/>
  <c r="D1362" i="20"/>
  <c r="E1362" i="20"/>
  <c r="F1362" i="20"/>
  <c r="G1362" i="20"/>
  <c r="H1362" i="20"/>
  <c r="B1363" i="20"/>
  <c r="C1363" i="20"/>
  <c r="D1363" i="20"/>
  <c r="E1363" i="20"/>
  <c r="F1363" i="20"/>
  <c r="G1363" i="20"/>
  <c r="H1363" i="20"/>
  <c r="B1364" i="20"/>
  <c r="C1364" i="20"/>
  <c r="D1364" i="20"/>
  <c r="E1364" i="20"/>
  <c r="F1364" i="20"/>
  <c r="G1364" i="20"/>
  <c r="H1364" i="20"/>
  <c r="B1365" i="20"/>
  <c r="C1365" i="20"/>
  <c r="D1365" i="20"/>
  <c r="E1365" i="20"/>
  <c r="F1365" i="20"/>
  <c r="G1365" i="20"/>
  <c r="H1365" i="20"/>
  <c r="B1366" i="20"/>
  <c r="C1366" i="20"/>
  <c r="D1366" i="20"/>
  <c r="E1366" i="20"/>
  <c r="F1366" i="20"/>
  <c r="G1366" i="20"/>
  <c r="H1366" i="20"/>
  <c r="B1367" i="20"/>
  <c r="C1367" i="20"/>
  <c r="D1367" i="20"/>
  <c r="E1367" i="20"/>
  <c r="F1367" i="20"/>
  <c r="G1367" i="20"/>
  <c r="H1367" i="20"/>
  <c r="B1368" i="20"/>
  <c r="C1368" i="20"/>
  <c r="D1368" i="20"/>
  <c r="E1368" i="20"/>
  <c r="F1368" i="20"/>
  <c r="G1368" i="20"/>
  <c r="H1368" i="20"/>
  <c r="B1369" i="20"/>
  <c r="C1369" i="20"/>
  <c r="D1369" i="20"/>
  <c r="E1369" i="20"/>
  <c r="F1369" i="20"/>
  <c r="G1369" i="20"/>
  <c r="H1369" i="20"/>
  <c r="B1370" i="20"/>
  <c r="C1370" i="20"/>
  <c r="D1370" i="20"/>
  <c r="E1370" i="20"/>
  <c r="F1370" i="20"/>
  <c r="G1370" i="20"/>
  <c r="H1370" i="20"/>
  <c r="B1371" i="20"/>
  <c r="C1371" i="20"/>
  <c r="D1371" i="20"/>
  <c r="E1371" i="20"/>
  <c r="F1371" i="20"/>
  <c r="G1371" i="20"/>
  <c r="H1371" i="20"/>
  <c r="B1372" i="20"/>
  <c r="C1372" i="20"/>
  <c r="D1372" i="20"/>
  <c r="E1372" i="20"/>
  <c r="F1372" i="20"/>
  <c r="G1372" i="20"/>
  <c r="H1372" i="20"/>
  <c r="B1373" i="20"/>
  <c r="C1373" i="20"/>
  <c r="D1373" i="20"/>
  <c r="E1373" i="20"/>
  <c r="F1373" i="20"/>
  <c r="G1373" i="20"/>
  <c r="H1373" i="20"/>
  <c r="B1374" i="20"/>
  <c r="C1374" i="20"/>
  <c r="D1374" i="20"/>
  <c r="E1374" i="20"/>
  <c r="F1374" i="20"/>
  <c r="G1374" i="20"/>
  <c r="H1374" i="20"/>
  <c r="B1375" i="20"/>
  <c r="C1375" i="20"/>
  <c r="D1375" i="20"/>
  <c r="E1375" i="20"/>
  <c r="F1375" i="20"/>
  <c r="G1375" i="20"/>
  <c r="H1375" i="20"/>
  <c r="B1376" i="20"/>
  <c r="C1376" i="20"/>
  <c r="D1376" i="20"/>
  <c r="E1376" i="20"/>
  <c r="F1376" i="20"/>
  <c r="G1376" i="20"/>
  <c r="H1376" i="20"/>
  <c r="B1377" i="20"/>
  <c r="C1377" i="20"/>
  <c r="D1377" i="20"/>
  <c r="E1377" i="20"/>
  <c r="F1377" i="20"/>
  <c r="G1377" i="20"/>
  <c r="H1377" i="20"/>
  <c r="B1378" i="20"/>
  <c r="C1378" i="20"/>
  <c r="D1378" i="20"/>
  <c r="E1378" i="20"/>
  <c r="F1378" i="20"/>
  <c r="G1378" i="20"/>
  <c r="H1378" i="20"/>
  <c r="B1379" i="20"/>
  <c r="C1379" i="20"/>
  <c r="D1379" i="20"/>
  <c r="E1379" i="20"/>
  <c r="F1379" i="20"/>
  <c r="G1379" i="20"/>
  <c r="H1379" i="20"/>
  <c r="B1380" i="20"/>
  <c r="C1380" i="20"/>
  <c r="D1380" i="20"/>
  <c r="E1380" i="20"/>
  <c r="F1380" i="20"/>
  <c r="G1380" i="20"/>
  <c r="H1380" i="20"/>
  <c r="B1381" i="20"/>
  <c r="C1381" i="20"/>
  <c r="D1381" i="20"/>
  <c r="E1381" i="20"/>
  <c r="F1381" i="20"/>
  <c r="G1381" i="20"/>
  <c r="H1381" i="20"/>
  <c r="B1382" i="20"/>
  <c r="C1382" i="20"/>
  <c r="D1382" i="20"/>
  <c r="E1382" i="20"/>
  <c r="F1382" i="20"/>
  <c r="G1382" i="20"/>
  <c r="H1382" i="20"/>
  <c r="B1383" i="20"/>
  <c r="C1383" i="20"/>
  <c r="D1383" i="20"/>
  <c r="E1383" i="20"/>
  <c r="F1383" i="20"/>
  <c r="G1383" i="20"/>
  <c r="H1383" i="20"/>
  <c r="B1384" i="20"/>
  <c r="C1384" i="20"/>
  <c r="D1384" i="20"/>
  <c r="E1384" i="20"/>
  <c r="F1384" i="20"/>
  <c r="G1384" i="20"/>
  <c r="H1384" i="20"/>
  <c r="B1385" i="20"/>
  <c r="C1385" i="20"/>
  <c r="D1385" i="20"/>
  <c r="E1385" i="20"/>
  <c r="F1385" i="20"/>
  <c r="G1385" i="20"/>
  <c r="H1385" i="20"/>
  <c r="B1386" i="20"/>
  <c r="C1386" i="20"/>
  <c r="D1386" i="20"/>
  <c r="E1386" i="20"/>
  <c r="F1386" i="20"/>
  <c r="G1386" i="20"/>
  <c r="H1386" i="20"/>
  <c r="B1387" i="20"/>
  <c r="C1387" i="20"/>
  <c r="D1387" i="20"/>
  <c r="E1387" i="20"/>
  <c r="F1387" i="20"/>
  <c r="G1387" i="20"/>
  <c r="H1387" i="20"/>
  <c r="B1388" i="20"/>
  <c r="C1388" i="20"/>
  <c r="D1388" i="20"/>
  <c r="E1388" i="20"/>
  <c r="F1388" i="20"/>
  <c r="G1388" i="20"/>
  <c r="H1388" i="20"/>
  <c r="B1389" i="20"/>
  <c r="C1389" i="20"/>
  <c r="D1389" i="20"/>
  <c r="E1389" i="20"/>
  <c r="F1389" i="20"/>
  <c r="G1389" i="20"/>
  <c r="H1389" i="20"/>
  <c r="B1390" i="20"/>
  <c r="C1390" i="20"/>
  <c r="D1390" i="20"/>
  <c r="E1390" i="20"/>
  <c r="F1390" i="20"/>
  <c r="G1390" i="20"/>
  <c r="H1390" i="20"/>
  <c r="B1391" i="20"/>
  <c r="C1391" i="20"/>
  <c r="D1391" i="20"/>
  <c r="E1391" i="20"/>
  <c r="F1391" i="20"/>
  <c r="G1391" i="20"/>
  <c r="H1391" i="20"/>
  <c r="B1392" i="20"/>
  <c r="C1392" i="20"/>
  <c r="D1392" i="20"/>
  <c r="E1392" i="20"/>
  <c r="F1392" i="20"/>
  <c r="G1392" i="20"/>
  <c r="H1392" i="20"/>
  <c r="B1393" i="20"/>
  <c r="C1393" i="20"/>
  <c r="D1393" i="20"/>
  <c r="E1393" i="20"/>
  <c r="F1393" i="20"/>
  <c r="G1393" i="20"/>
  <c r="H1393" i="20"/>
  <c r="B1394" i="20"/>
  <c r="C1394" i="20"/>
  <c r="D1394" i="20"/>
  <c r="E1394" i="20"/>
  <c r="F1394" i="20"/>
  <c r="G1394" i="20"/>
  <c r="H1394" i="20"/>
  <c r="B1395" i="20"/>
  <c r="C1395" i="20"/>
  <c r="D1395" i="20"/>
  <c r="E1395" i="20"/>
  <c r="F1395" i="20"/>
  <c r="G1395" i="20"/>
  <c r="H1395" i="20"/>
  <c r="B1396" i="20"/>
  <c r="C1396" i="20"/>
  <c r="D1396" i="20"/>
  <c r="E1396" i="20"/>
  <c r="F1396" i="20"/>
  <c r="G1396" i="20"/>
  <c r="H1396" i="20"/>
  <c r="B1397" i="20"/>
  <c r="C1397" i="20"/>
  <c r="D1397" i="20"/>
  <c r="E1397" i="20"/>
  <c r="F1397" i="20"/>
  <c r="G1397" i="20"/>
  <c r="H1397" i="20"/>
  <c r="B1398" i="20"/>
  <c r="C1398" i="20"/>
  <c r="D1398" i="20"/>
  <c r="E1398" i="20"/>
  <c r="F1398" i="20"/>
  <c r="G1398" i="20"/>
  <c r="H1398" i="20"/>
  <c r="B1399" i="20"/>
  <c r="C1399" i="20"/>
  <c r="D1399" i="20"/>
  <c r="E1399" i="20"/>
  <c r="F1399" i="20"/>
  <c r="G1399" i="20"/>
  <c r="H1399" i="20"/>
  <c r="B1400" i="20"/>
  <c r="C1400" i="20"/>
  <c r="D1400" i="20"/>
  <c r="E1400" i="20"/>
  <c r="F1400" i="20"/>
  <c r="G1400" i="20"/>
  <c r="H1400" i="20"/>
  <c r="B1401" i="20"/>
  <c r="C1401" i="20"/>
  <c r="D1401" i="20"/>
  <c r="E1401" i="20"/>
  <c r="F1401" i="20"/>
  <c r="G1401" i="20"/>
  <c r="H1401" i="20"/>
  <c r="B1402" i="20"/>
  <c r="C1402" i="20"/>
  <c r="D1402" i="20"/>
  <c r="E1402" i="20"/>
  <c r="F1402" i="20"/>
  <c r="G1402" i="20"/>
  <c r="H1402" i="20"/>
  <c r="B1403" i="20"/>
  <c r="C1403" i="20"/>
  <c r="D1403" i="20"/>
  <c r="E1403" i="20"/>
  <c r="F1403" i="20"/>
  <c r="G1403" i="20"/>
  <c r="H1403" i="20"/>
  <c r="B1404" i="20"/>
  <c r="C1404" i="20"/>
  <c r="D1404" i="20"/>
  <c r="E1404" i="20"/>
  <c r="F1404" i="20"/>
  <c r="G1404" i="20"/>
  <c r="H1404" i="20"/>
  <c r="B1405" i="20"/>
  <c r="C1405" i="20"/>
  <c r="D1405" i="20"/>
  <c r="E1405" i="20"/>
  <c r="F1405" i="20"/>
  <c r="G1405" i="20"/>
  <c r="H1405" i="20"/>
  <c r="B1406" i="20"/>
  <c r="C1406" i="20"/>
  <c r="D1406" i="20"/>
  <c r="E1406" i="20"/>
  <c r="F1406" i="20"/>
  <c r="G1406" i="20"/>
  <c r="H1406" i="20"/>
  <c r="B1407" i="20"/>
  <c r="C1407" i="20"/>
  <c r="D1407" i="20"/>
  <c r="E1407" i="20"/>
  <c r="F1407" i="20"/>
  <c r="G1407" i="20"/>
  <c r="H1407" i="20"/>
  <c r="B1408" i="20"/>
  <c r="C1408" i="20"/>
  <c r="D1408" i="20"/>
  <c r="E1408" i="20"/>
  <c r="F1408" i="20"/>
  <c r="G1408" i="20"/>
  <c r="H1408" i="20"/>
  <c r="B1409" i="20"/>
  <c r="C1409" i="20"/>
  <c r="D1409" i="20"/>
  <c r="E1409" i="20"/>
  <c r="F1409" i="20"/>
  <c r="G1409" i="20"/>
  <c r="H1409" i="20"/>
  <c r="B1410" i="20"/>
  <c r="C1410" i="20"/>
  <c r="D1410" i="20"/>
  <c r="E1410" i="20"/>
  <c r="F1410" i="20"/>
  <c r="G1410" i="20"/>
  <c r="H1410" i="20"/>
  <c r="B1411" i="20"/>
  <c r="C1411" i="20"/>
  <c r="D1411" i="20"/>
  <c r="E1411" i="20"/>
  <c r="F1411" i="20"/>
  <c r="G1411" i="20"/>
  <c r="H1411" i="20"/>
  <c r="B1412" i="20"/>
  <c r="C1412" i="20"/>
  <c r="D1412" i="20"/>
  <c r="E1412" i="20"/>
  <c r="F1412" i="20"/>
  <c r="G1412" i="20"/>
  <c r="H1412" i="20"/>
  <c r="B1413" i="20"/>
  <c r="C1413" i="20"/>
  <c r="D1413" i="20"/>
  <c r="E1413" i="20"/>
  <c r="F1413" i="20"/>
  <c r="G1413" i="20"/>
  <c r="H1413" i="20"/>
  <c r="B1414" i="20"/>
  <c r="C1414" i="20"/>
  <c r="D1414" i="20"/>
  <c r="E1414" i="20"/>
  <c r="F1414" i="20"/>
  <c r="G1414" i="20"/>
  <c r="H1414" i="20"/>
  <c r="B1415" i="20"/>
  <c r="C1415" i="20"/>
  <c r="D1415" i="20"/>
  <c r="E1415" i="20"/>
  <c r="F1415" i="20"/>
  <c r="G1415" i="20"/>
  <c r="H1415" i="20"/>
  <c r="B1416" i="20"/>
  <c r="C1416" i="20"/>
  <c r="D1416" i="20"/>
  <c r="E1416" i="20"/>
  <c r="F1416" i="20"/>
  <c r="G1416" i="20"/>
  <c r="H1416" i="20"/>
  <c r="B1417" i="20"/>
  <c r="C1417" i="20"/>
  <c r="D1417" i="20"/>
  <c r="E1417" i="20"/>
  <c r="F1417" i="20"/>
  <c r="G1417" i="20"/>
  <c r="H1417" i="20"/>
  <c r="B1418" i="20"/>
  <c r="C1418" i="20"/>
  <c r="D1418" i="20"/>
  <c r="E1418" i="20"/>
  <c r="F1418" i="20"/>
  <c r="G1418" i="20"/>
  <c r="H1418" i="20"/>
  <c r="B1419" i="20"/>
  <c r="C1419" i="20"/>
  <c r="D1419" i="20"/>
  <c r="E1419" i="20"/>
  <c r="F1419" i="20"/>
  <c r="G1419" i="20"/>
  <c r="H1419" i="20"/>
  <c r="B1420" i="20"/>
  <c r="C1420" i="20"/>
  <c r="D1420" i="20"/>
  <c r="E1420" i="20"/>
  <c r="F1420" i="20"/>
  <c r="G1420" i="20"/>
  <c r="H1420" i="20"/>
  <c r="B1421" i="20"/>
  <c r="C1421" i="20"/>
  <c r="D1421" i="20"/>
  <c r="E1421" i="20"/>
  <c r="F1421" i="20"/>
  <c r="G1421" i="20"/>
  <c r="H1421" i="20"/>
  <c r="B1422" i="20"/>
  <c r="C1422" i="20"/>
  <c r="D1422" i="20"/>
  <c r="E1422" i="20"/>
  <c r="F1422" i="20"/>
  <c r="G1422" i="20"/>
  <c r="H1422" i="20"/>
  <c r="B1423" i="20"/>
  <c r="C1423" i="20"/>
  <c r="D1423" i="20"/>
  <c r="E1423" i="20"/>
  <c r="F1423" i="20"/>
  <c r="G1423" i="20"/>
  <c r="H1423" i="20"/>
  <c r="B1424" i="20"/>
  <c r="C1424" i="20"/>
  <c r="D1424" i="20"/>
  <c r="E1424" i="20"/>
  <c r="F1424" i="20"/>
  <c r="G1424" i="20"/>
  <c r="H1424" i="20"/>
  <c r="B1425" i="20"/>
  <c r="C1425" i="20"/>
  <c r="D1425" i="20"/>
  <c r="E1425" i="20"/>
  <c r="F1425" i="20"/>
  <c r="G1425" i="20"/>
  <c r="H1425" i="20"/>
  <c r="B1426" i="20"/>
  <c r="C1426" i="20"/>
  <c r="D1426" i="20"/>
  <c r="E1426" i="20"/>
  <c r="F1426" i="20"/>
  <c r="G1426" i="20"/>
  <c r="H1426" i="20"/>
  <c r="B1427" i="20"/>
  <c r="C1427" i="20"/>
  <c r="D1427" i="20"/>
  <c r="E1427" i="20"/>
  <c r="F1427" i="20"/>
  <c r="G1427" i="20"/>
  <c r="H1427" i="20"/>
  <c r="B1428" i="20"/>
  <c r="C1428" i="20"/>
  <c r="D1428" i="20"/>
  <c r="E1428" i="20"/>
  <c r="F1428" i="20"/>
  <c r="G1428" i="20"/>
  <c r="H1428" i="20"/>
  <c r="B1429" i="20"/>
  <c r="C1429" i="20"/>
  <c r="D1429" i="20"/>
  <c r="E1429" i="20"/>
  <c r="F1429" i="20"/>
  <c r="G1429" i="20"/>
  <c r="H1429" i="20"/>
  <c r="B1430" i="20"/>
  <c r="C1430" i="20"/>
  <c r="D1430" i="20"/>
  <c r="E1430" i="20"/>
  <c r="F1430" i="20"/>
  <c r="G1430" i="20"/>
  <c r="H1430" i="20"/>
  <c r="B1431" i="20"/>
  <c r="C1431" i="20"/>
  <c r="D1431" i="20"/>
  <c r="E1431" i="20"/>
  <c r="F1431" i="20"/>
  <c r="G1431" i="20"/>
  <c r="H1431" i="20"/>
  <c r="B1432" i="20"/>
  <c r="C1432" i="20"/>
  <c r="D1432" i="20"/>
  <c r="E1432" i="20"/>
  <c r="F1432" i="20"/>
  <c r="G1432" i="20"/>
  <c r="H1432" i="20"/>
  <c r="B1433" i="20"/>
  <c r="C1433" i="20"/>
  <c r="D1433" i="20"/>
  <c r="E1433" i="20"/>
  <c r="F1433" i="20"/>
  <c r="G1433" i="20"/>
  <c r="H1433" i="20"/>
  <c r="B1434" i="20"/>
  <c r="C1434" i="20"/>
  <c r="D1434" i="20"/>
  <c r="E1434" i="20"/>
  <c r="F1434" i="20"/>
  <c r="G1434" i="20"/>
  <c r="H1434" i="20"/>
  <c r="B1435" i="20"/>
  <c r="C1435" i="20"/>
  <c r="D1435" i="20"/>
  <c r="E1435" i="20"/>
  <c r="F1435" i="20"/>
  <c r="G1435" i="20"/>
  <c r="H1435" i="20"/>
  <c r="B1436" i="20"/>
  <c r="C1436" i="20"/>
  <c r="D1436" i="20"/>
  <c r="E1436" i="20"/>
  <c r="F1436" i="20"/>
  <c r="G1436" i="20"/>
  <c r="H1436" i="20"/>
  <c r="B1437" i="20"/>
  <c r="C1437" i="20"/>
  <c r="D1437" i="20"/>
  <c r="E1437" i="20"/>
  <c r="F1437" i="20"/>
  <c r="G1437" i="20"/>
  <c r="H1437" i="20"/>
  <c r="B1438" i="20"/>
  <c r="C1438" i="20"/>
  <c r="D1438" i="20"/>
  <c r="E1438" i="20"/>
  <c r="F1438" i="20"/>
  <c r="G1438" i="20"/>
  <c r="H1438" i="20"/>
  <c r="B1439" i="20"/>
  <c r="C1439" i="20"/>
  <c r="D1439" i="20"/>
  <c r="E1439" i="20"/>
  <c r="F1439" i="20"/>
  <c r="G1439" i="20"/>
  <c r="H1439" i="20"/>
  <c r="B1440" i="20"/>
  <c r="C1440" i="20"/>
  <c r="D1440" i="20"/>
  <c r="E1440" i="20"/>
  <c r="F1440" i="20"/>
  <c r="G1440" i="20"/>
  <c r="H1440" i="20"/>
  <c r="B1441" i="20"/>
  <c r="C1441" i="20"/>
  <c r="D1441" i="20"/>
  <c r="E1441" i="20"/>
  <c r="F1441" i="20"/>
  <c r="G1441" i="20"/>
  <c r="H1441" i="20"/>
  <c r="B1442" i="20"/>
  <c r="C1442" i="20"/>
  <c r="D1442" i="20"/>
  <c r="E1442" i="20"/>
  <c r="F1442" i="20"/>
  <c r="G1442" i="20"/>
  <c r="H1442" i="20"/>
  <c r="B1443" i="20"/>
  <c r="C1443" i="20"/>
  <c r="D1443" i="20"/>
  <c r="E1443" i="20"/>
  <c r="F1443" i="20"/>
  <c r="G1443" i="20"/>
  <c r="H1443" i="20"/>
  <c r="B1444" i="20"/>
  <c r="C1444" i="20"/>
  <c r="D1444" i="20"/>
  <c r="E1444" i="20"/>
  <c r="F1444" i="20"/>
  <c r="G1444" i="20"/>
  <c r="H1444" i="20"/>
  <c r="B1445" i="20"/>
  <c r="C1445" i="20"/>
  <c r="D1445" i="20"/>
  <c r="E1445" i="20"/>
  <c r="F1445" i="20"/>
  <c r="G1445" i="20"/>
  <c r="H1445" i="20"/>
  <c r="B1446" i="20"/>
  <c r="C1446" i="20"/>
  <c r="D1446" i="20"/>
  <c r="E1446" i="20"/>
  <c r="F1446" i="20"/>
  <c r="G1446" i="20"/>
  <c r="H1446" i="20"/>
  <c r="B1447" i="20"/>
  <c r="C1447" i="20"/>
  <c r="D1447" i="20"/>
  <c r="E1447" i="20"/>
  <c r="F1447" i="20"/>
  <c r="G1447" i="20"/>
  <c r="H1447" i="20"/>
  <c r="B1448" i="20"/>
  <c r="C1448" i="20"/>
  <c r="D1448" i="20"/>
  <c r="E1448" i="20"/>
  <c r="F1448" i="20"/>
  <c r="G1448" i="20"/>
  <c r="H1448" i="20"/>
  <c r="B1449" i="20"/>
  <c r="C1449" i="20"/>
  <c r="D1449" i="20"/>
  <c r="E1449" i="20"/>
  <c r="F1449" i="20"/>
  <c r="G1449" i="20"/>
  <c r="H1449" i="20"/>
  <c r="B1450" i="20"/>
  <c r="C1450" i="20"/>
  <c r="D1450" i="20"/>
  <c r="E1450" i="20"/>
  <c r="F1450" i="20"/>
  <c r="G1450" i="20"/>
  <c r="H1450" i="20"/>
  <c r="B1451" i="20"/>
  <c r="C1451" i="20"/>
  <c r="D1451" i="20"/>
  <c r="E1451" i="20"/>
  <c r="F1451" i="20"/>
  <c r="G1451" i="20"/>
  <c r="H1451" i="20"/>
  <c r="B1452" i="20"/>
  <c r="C1452" i="20"/>
  <c r="D1452" i="20"/>
  <c r="E1452" i="20"/>
  <c r="F1452" i="20"/>
  <c r="G1452" i="20"/>
  <c r="H1452" i="20"/>
  <c r="B1453" i="20"/>
  <c r="C1453" i="20"/>
  <c r="D1453" i="20"/>
  <c r="E1453" i="20"/>
  <c r="F1453" i="20"/>
  <c r="G1453" i="20"/>
  <c r="H1453" i="20"/>
  <c r="B1454" i="20"/>
  <c r="C1454" i="20"/>
  <c r="D1454" i="20"/>
  <c r="E1454" i="20"/>
  <c r="F1454" i="20"/>
  <c r="G1454" i="20"/>
  <c r="H1454" i="20"/>
  <c r="B1455" i="20"/>
  <c r="C1455" i="20"/>
  <c r="D1455" i="20"/>
  <c r="E1455" i="20"/>
  <c r="F1455" i="20"/>
  <c r="G1455" i="20"/>
  <c r="H1455" i="20"/>
  <c r="B1456" i="20"/>
  <c r="C1456" i="20"/>
  <c r="D1456" i="20"/>
  <c r="E1456" i="20"/>
  <c r="F1456" i="20"/>
  <c r="G1456" i="20"/>
  <c r="H1456" i="20"/>
  <c r="B1457" i="20"/>
  <c r="C1457" i="20"/>
  <c r="D1457" i="20"/>
  <c r="E1457" i="20"/>
  <c r="F1457" i="20"/>
  <c r="G1457" i="20"/>
  <c r="H1457" i="20"/>
  <c r="B1458" i="20"/>
  <c r="C1458" i="20"/>
  <c r="D1458" i="20"/>
  <c r="E1458" i="20"/>
  <c r="F1458" i="20"/>
  <c r="G1458" i="20"/>
  <c r="H1458" i="20"/>
  <c r="B1459" i="20"/>
  <c r="C1459" i="20"/>
  <c r="D1459" i="20"/>
  <c r="E1459" i="20"/>
  <c r="F1459" i="20"/>
  <c r="G1459" i="20"/>
  <c r="H1459" i="20"/>
  <c r="B1460" i="20"/>
  <c r="C1460" i="20"/>
  <c r="D1460" i="20"/>
  <c r="E1460" i="20"/>
  <c r="F1460" i="20"/>
  <c r="G1460" i="20"/>
  <c r="H1460" i="20"/>
  <c r="B1461" i="20"/>
  <c r="C1461" i="20"/>
  <c r="D1461" i="20"/>
  <c r="E1461" i="20"/>
  <c r="F1461" i="20"/>
  <c r="G1461" i="20"/>
  <c r="H1461" i="20"/>
  <c r="B1462" i="20"/>
  <c r="C1462" i="20"/>
  <c r="D1462" i="20"/>
  <c r="E1462" i="20"/>
  <c r="F1462" i="20"/>
  <c r="G1462" i="20"/>
  <c r="H1462" i="20"/>
  <c r="B1463" i="20"/>
  <c r="C1463" i="20"/>
  <c r="D1463" i="20"/>
  <c r="E1463" i="20"/>
  <c r="F1463" i="20"/>
  <c r="G1463" i="20"/>
  <c r="H1463" i="20"/>
  <c r="B1464" i="20"/>
  <c r="C1464" i="20"/>
  <c r="D1464" i="20"/>
  <c r="E1464" i="20"/>
  <c r="F1464" i="20"/>
  <c r="G1464" i="20"/>
  <c r="H1464" i="20"/>
  <c r="B1465" i="20"/>
  <c r="C1465" i="20"/>
  <c r="D1465" i="20"/>
  <c r="E1465" i="20"/>
  <c r="F1465" i="20"/>
  <c r="G1465" i="20"/>
  <c r="H1465" i="20"/>
  <c r="B1466" i="20"/>
  <c r="C1466" i="20"/>
  <c r="D1466" i="20"/>
  <c r="E1466" i="20"/>
  <c r="F1466" i="20"/>
  <c r="G1466" i="20"/>
  <c r="H1466" i="20"/>
  <c r="B1467" i="20"/>
  <c r="C1467" i="20"/>
  <c r="D1467" i="20"/>
  <c r="E1467" i="20"/>
  <c r="F1467" i="20"/>
  <c r="G1467" i="20"/>
  <c r="H1467" i="20"/>
  <c r="B1468" i="20"/>
  <c r="C1468" i="20"/>
  <c r="D1468" i="20"/>
  <c r="E1468" i="20"/>
  <c r="F1468" i="20"/>
  <c r="G1468" i="20"/>
  <c r="H1468" i="20"/>
  <c r="B1469" i="20"/>
  <c r="C1469" i="20"/>
  <c r="D1469" i="20"/>
  <c r="E1469" i="20"/>
  <c r="F1469" i="20"/>
  <c r="G1469" i="20"/>
  <c r="H1469" i="20"/>
  <c r="B1470" i="20"/>
  <c r="C1470" i="20"/>
  <c r="D1470" i="20"/>
  <c r="E1470" i="20"/>
  <c r="F1470" i="20"/>
  <c r="G1470" i="20"/>
  <c r="H1470" i="20"/>
  <c r="B1471" i="20"/>
  <c r="C1471" i="20"/>
  <c r="D1471" i="20"/>
  <c r="E1471" i="20"/>
  <c r="F1471" i="20"/>
  <c r="G1471" i="20"/>
  <c r="H1471" i="20"/>
  <c r="B1472" i="20"/>
  <c r="C1472" i="20"/>
  <c r="D1472" i="20"/>
  <c r="E1472" i="20"/>
  <c r="F1472" i="20"/>
  <c r="G1472" i="20"/>
  <c r="H1472" i="20"/>
  <c r="B1473" i="20"/>
  <c r="C1473" i="20"/>
  <c r="D1473" i="20"/>
  <c r="E1473" i="20"/>
  <c r="F1473" i="20"/>
  <c r="G1473" i="20"/>
  <c r="H1473" i="20"/>
  <c r="B1474" i="20"/>
  <c r="C1474" i="20"/>
  <c r="D1474" i="20"/>
  <c r="E1474" i="20"/>
  <c r="F1474" i="20"/>
  <c r="G1474" i="20"/>
  <c r="H1474" i="20"/>
  <c r="B1475" i="20"/>
  <c r="C1475" i="20"/>
  <c r="D1475" i="20"/>
  <c r="E1475" i="20"/>
  <c r="F1475" i="20"/>
  <c r="G1475" i="20"/>
  <c r="H1475" i="20"/>
  <c r="B1476" i="20"/>
  <c r="C1476" i="20"/>
  <c r="D1476" i="20"/>
  <c r="E1476" i="20"/>
  <c r="F1476" i="20"/>
  <c r="G1476" i="20"/>
  <c r="H1476" i="20"/>
  <c r="B1477" i="20"/>
  <c r="C1477" i="20"/>
  <c r="D1477" i="20"/>
  <c r="E1477" i="20"/>
  <c r="F1477" i="20"/>
  <c r="G1477" i="20"/>
  <c r="H1477" i="20"/>
  <c r="B1478" i="20"/>
  <c r="C1478" i="20"/>
  <c r="D1478" i="20"/>
  <c r="E1478" i="20"/>
  <c r="F1478" i="20"/>
  <c r="G1478" i="20"/>
  <c r="H1478" i="20"/>
  <c r="B1479" i="20"/>
  <c r="C1479" i="20"/>
  <c r="D1479" i="20"/>
  <c r="E1479" i="20"/>
  <c r="F1479" i="20"/>
  <c r="G1479" i="20"/>
  <c r="H1479" i="20"/>
  <c r="B1480" i="20"/>
  <c r="C1480" i="20"/>
  <c r="D1480" i="20"/>
  <c r="E1480" i="20"/>
  <c r="F1480" i="20"/>
  <c r="G1480" i="20"/>
  <c r="H1480" i="20"/>
  <c r="B1481" i="20"/>
  <c r="C1481" i="20"/>
  <c r="D1481" i="20"/>
  <c r="E1481" i="20"/>
  <c r="F1481" i="20"/>
  <c r="G1481" i="20"/>
  <c r="H1481" i="20"/>
  <c r="B1482" i="20"/>
  <c r="C1482" i="20"/>
  <c r="D1482" i="20"/>
  <c r="E1482" i="20"/>
  <c r="F1482" i="20"/>
  <c r="G1482" i="20"/>
  <c r="H1482" i="20"/>
  <c r="B1483" i="20"/>
  <c r="C1483" i="20"/>
  <c r="D1483" i="20"/>
  <c r="E1483" i="20"/>
  <c r="F1483" i="20"/>
  <c r="G1483" i="20"/>
  <c r="H1483" i="20"/>
  <c r="B1484" i="20"/>
  <c r="C1484" i="20"/>
  <c r="D1484" i="20"/>
  <c r="E1484" i="20"/>
  <c r="F1484" i="20"/>
  <c r="G1484" i="20"/>
  <c r="H1484" i="20"/>
  <c r="B1485" i="20"/>
  <c r="C1485" i="20"/>
  <c r="D1485" i="20"/>
  <c r="E1485" i="20"/>
  <c r="F1485" i="20"/>
  <c r="G1485" i="20"/>
  <c r="H1485" i="20"/>
  <c r="B1486" i="20"/>
  <c r="C1486" i="20"/>
  <c r="D1486" i="20"/>
  <c r="E1486" i="20"/>
  <c r="F1486" i="20"/>
  <c r="G1486" i="20"/>
  <c r="H1486" i="20"/>
  <c r="B1487" i="20"/>
  <c r="C1487" i="20"/>
  <c r="D1487" i="20"/>
  <c r="E1487" i="20"/>
  <c r="F1487" i="20"/>
  <c r="G1487" i="20"/>
  <c r="H1487" i="20"/>
  <c r="B1488" i="20"/>
  <c r="C1488" i="20"/>
  <c r="D1488" i="20"/>
  <c r="E1488" i="20"/>
  <c r="F1488" i="20"/>
  <c r="G1488" i="20"/>
  <c r="H1488" i="20"/>
  <c r="B1489" i="20"/>
  <c r="C1489" i="20"/>
  <c r="D1489" i="20"/>
  <c r="E1489" i="20"/>
  <c r="F1489" i="20"/>
  <c r="G1489" i="20"/>
  <c r="H1489" i="20"/>
  <c r="B1490" i="20"/>
  <c r="C1490" i="20"/>
  <c r="D1490" i="20"/>
  <c r="E1490" i="20"/>
  <c r="F1490" i="20"/>
  <c r="G1490" i="20"/>
  <c r="H1490" i="20"/>
  <c r="B1491" i="20"/>
  <c r="C1491" i="20"/>
  <c r="D1491" i="20"/>
  <c r="E1491" i="20"/>
  <c r="F1491" i="20"/>
  <c r="G1491" i="20"/>
  <c r="H1491" i="20"/>
  <c r="B1492" i="20"/>
  <c r="C1492" i="20"/>
  <c r="D1492" i="20"/>
  <c r="E1492" i="20"/>
  <c r="F1492" i="20"/>
  <c r="G1492" i="20"/>
  <c r="H1492" i="20"/>
  <c r="B1493" i="20"/>
  <c r="C1493" i="20"/>
  <c r="D1493" i="20"/>
  <c r="E1493" i="20"/>
  <c r="F1493" i="20"/>
  <c r="G1493" i="20"/>
  <c r="H1493" i="20"/>
  <c r="B1494" i="20"/>
  <c r="C1494" i="20"/>
  <c r="D1494" i="20"/>
  <c r="E1494" i="20"/>
  <c r="F1494" i="20"/>
  <c r="G1494" i="20"/>
  <c r="H1494" i="20"/>
  <c r="B1495" i="20"/>
  <c r="C1495" i="20"/>
  <c r="D1495" i="20"/>
  <c r="E1495" i="20"/>
  <c r="F1495" i="20"/>
  <c r="G1495" i="20"/>
  <c r="H1495" i="20"/>
  <c r="B1496" i="20"/>
  <c r="C1496" i="20"/>
  <c r="D1496" i="20"/>
  <c r="E1496" i="20"/>
  <c r="F1496" i="20"/>
  <c r="G1496" i="20"/>
  <c r="H1496" i="20"/>
  <c r="B1497" i="20"/>
  <c r="C1497" i="20"/>
  <c r="D1497" i="20"/>
  <c r="E1497" i="20"/>
  <c r="F1497" i="20"/>
  <c r="G1497" i="20"/>
  <c r="H1497" i="20"/>
  <c r="B1498" i="20"/>
  <c r="C1498" i="20"/>
  <c r="D1498" i="20"/>
  <c r="E1498" i="20"/>
  <c r="F1498" i="20"/>
  <c r="G1498" i="20"/>
  <c r="H1498" i="20"/>
  <c r="B1499" i="20"/>
  <c r="C1499" i="20"/>
  <c r="D1499" i="20"/>
  <c r="E1499" i="20"/>
  <c r="F1499" i="20"/>
  <c r="G1499" i="20"/>
  <c r="H1499" i="20"/>
  <c r="B1500" i="20"/>
  <c r="C1500" i="20"/>
  <c r="D1500" i="20"/>
  <c r="E1500" i="20"/>
  <c r="F1500" i="20"/>
  <c r="G1500" i="20"/>
  <c r="H1500" i="20"/>
  <c r="B1501" i="20"/>
  <c r="C1501" i="20"/>
  <c r="D1501" i="20"/>
  <c r="E1501" i="20"/>
  <c r="F1501" i="20"/>
  <c r="G1501" i="20"/>
  <c r="H1501" i="20"/>
  <c r="B1502" i="20"/>
  <c r="C1502" i="20"/>
  <c r="D1502" i="20"/>
  <c r="E1502" i="20"/>
  <c r="F1502" i="20"/>
  <c r="G1502" i="20"/>
  <c r="H1502" i="20"/>
  <c r="B1503" i="20"/>
  <c r="C1503" i="20"/>
  <c r="D1503" i="20"/>
  <c r="E1503" i="20"/>
  <c r="F1503" i="20"/>
  <c r="G1503" i="20"/>
  <c r="H1503" i="20"/>
  <c r="B1504" i="20"/>
  <c r="C1504" i="20"/>
  <c r="D1504" i="20"/>
  <c r="E1504" i="20"/>
  <c r="F1504" i="20"/>
  <c r="G1504" i="20"/>
  <c r="H1504" i="20"/>
  <c r="B1505" i="20"/>
  <c r="C1505" i="20"/>
  <c r="D1505" i="20"/>
  <c r="E1505" i="20"/>
  <c r="F1505" i="20"/>
  <c r="G1505" i="20"/>
  <c r="H1505" i="20"/>
  <c r="B1506" i="20"/>
  <c r="C1506" i="20"/>
  <c r="D1506" i="20"/>
  <c r="E1506" i="20"/>
  <c r="F1506" i="20"/>
  <c r="G1506" i="20"/>
  <c r="H1506" i="20"/>
  <c r="B1507" i="20"/>
  <c r="C1507" i="20"/>
  <c r="D1507" i="20"/>
  <c r="E1507" i="20"/>
  <c r="F1507" i="20"/>
  <c r="G1507" i="20"/>
  <c r="H1507" i="20"/>
  <c r="B1508" i="20"/>
  <c r="C1508" i="20"/>
  <c r="D1508" i="20"/>
  <c r="E1508" i="20"/>
  <c r="F1508" i="20"/>
  <c r="G1508" i="20"/>
  <c r="H1508" i="20"/>
  <c r="B1509" i="20"/>
  <c r="C1509" i="20"/>
  <c r="D1509" i="20"/>
  <c r="E1509" i="20"/>
  <c r="F1509" i="20"/>
  <c r="G1509" i="20"/>
  <c r="H1509" i="20"/>
  <c r="B1510" i="20"/>
  <c r="C1510" i="20"/>
  <c r="D1510" i="20"/>
  <c r="E1510" i="20"/>
  <c r="F1510" i="20"/>
  <c r="G1510" i="20"/>
  <c r="H1510" i="20"/>
  <c r="B1511" i="20"/>
  <c r="C1511" i="20"/>
  <c r="D1511" i="20"/>
  <c r="E1511" i="20"/>
  <c r="F1511" i="20"/>
  <c r="G1511" i="20"/>
  <c r="H1511" i="20"/>
  <c r="B1512" i="20"/>
  <c r="C1512" i="20"/>
  <c r="D1512" i="20"/>
  <c r="E1512" i="20"/>
  <c r="F1512" i="20"/>
  <c r="G1512" i="20"/>
  <c r="H1512" i="20"/>
  <c r="B1513" i="20"/>
  <c r="C1513" i="20"/>
  <c r="D1513" i="20"/>
  <c r="E1513" i="20"/>
  <c r="F1513" i="20"/>
  <c r="G1513" i="20"/>
  <c r="H1513" i="20"/>
  <c r="B1514" i="20"/>
  <c r="C1514" i="20"/>
  <c r="D1514" i="20"/>
  <c r="E1514" i="20"/>
  <c r="F1514" i="20"/>
  <c r="G1514" i="20"/>
  <c r="H1514" i="20"/>
  <c r="B1515" i="20"/>
  <c r="C1515" i="20"/>
  <c r="D1515" i="20"/>
  <c r="E1515" i="20"/>
  <c r="F1515" i="20"/>
  <c r="G1515" i="20"/>
  <c r="H1515" i="20"/>
  <c r="B1516" i="20"/>
  <c r="C1516" i="20"/>
  <c r="D1516" i="20"/>
  <c r="E1516" i="20"/>
  <c r="F1516" i="20"/>
  <c r="G1516" i="20"/>
  <c r="H1516" i="20"/>
  <c r="B1517" i="20"/>
  <c r="C1517" i="20"/>
  <c r="D1517" i="20"/>
  <c r="E1517" i="20"/>
  <c r="F1517" i="20"/>
  <c r="G1517" i="20"/>
  <c r="H1517" i="20"/>
  <c r="B1518" i="20"/>
  <c r="C1518" i="20"/>
  <c r="D1518" i="20"/>
  <c r="E1518" i="20"/>
  <c r="F1518" i="20"/>
  <c r="G1518" i="20"/>
  <c r="H1518" i="20"/>
  <c r="B1519" i="20"/>
  <c r="C1519" i="20"/>
  <c r="D1519" i="20"/>
  <c r="E1519" i="20"/>
  <c r="F1519" i="20"/>
  <c r="G1519" i="20"/>
  <c r="H1519" i="20"/>
  <c r="B1520" i="20"/>
  <c r="C1520" i="20"/>
  <c r="D1520" i="20"/>
  <c r="E1520" i="20"/>
  <c r="F1520" i="20"/>
  <c r="G1520" i="20"/>
  <c r="H1520" i="20"/>
  <c r="B1521" i="20"/>
  <c r="C1521" i="20"/>
  <c r="D1521" i="20"/>
  <c r="E1521" i="20"/>
  <c r="F1521" i="20"/>
  <c r="G1521" i="20"/>
  <c r="H1521" i="20"/>
  <c r="B1522" i="20"/>
  <c r="C1522" i="20"/>
  <c r="D1522" i="20"/>
  <c r="E1522" i="20"/>
  <c r="F1522" i="20"/>
  <c r="G1522" i="20"/>
  <c r="H1522" i="20"/>
  <c r="B1523" i="20"/>
  <c r="C1523" i="20"/>
  <c r="D1523" i="20"/>
  <c r="E1523" i="20"/>
  <c r="F1523" i="20"/>
  <c r="G1523" i="20"/>
  <c r="H1523" i="20"/>
  <c r="B1524" i="20"/>
  <c r="C1524" i="20"/>
  <c r="D1524" i="20"/>
  <c r="E1524" i="20"/>
  <c r="F1524" i="20"/>
  <c r="G1524" i="20"/>
  <c r="H1524" i="20"/>
  <c r="B1525" i="20"/>
  <c r="C1525" i="20"/>
  <c r="D1525" i="20"/>
  <c r="E1525" i="20"/>
  <c r="F1525" i="20"/>
  <c r="G1525" i="20"/>
  <c r="H1525" i="20"/>
  <c r="B1526" i="20"/>
  <c r="C1526" i="20"/>
  <c r="D1526" i="20"/>
  <c r="E1526" i="20"/>
  <c r="F1526" i="20"/>
  <c r="G1526" i="20"/>
  <c r="H1526" i="20"/>
  <c r="B1527" i="20"/>
  <c r="C1527" i="20"/>
  <c r="D1527" i="20"/>
  <c r="E1527" i="20"/>
  <c r="F1527" i="20"/>
  <c r="G1527" i="20"/>
  <c r="H1527" i="20"/>
  <c r="B1528" i="20"/>
  <c r="C1528" i="20"/>
  <c r="D1528" i="20"/>
  <c r="E1528" i="20"/>
  <c r="F1528" i="20"/>
  <c r="G1528" i="20"/>
  <c r="H1528" i="20"/>
  <c r="B1529" i="20"/>
  <c r="C1529" i="20"/>
  <c r="D1529" i="20"/>
  <c r="E1529" i="20"/>
  <c r="F1529" i="20"/>
  <c r="G1529" i="20"/>
  <c r="H1529" i="20"/>
  <c r="B1530" i="20"/>
  <c r="C1530" i="20"/>
  <c r="D1530" i="20"/>
  <c r="E1530" i="20"/>
  <c r="F1530" i="20"/>
  <c r="G1530" i="20"/>
  <c r="H1530" i="20"/>
  <c r="B1531" i="20"/>
  <c r="C1531" i="20"/>
  <c r="D1531" i="20"/>
  <c r="E1531" i="20"/>
  <c r="F1531" i="20"/>
  <c r="G1531" i="20"/>
  <c r="H1531" i="20"/>
  <c r="B1532" i="20"/>
  <c r="C1532" i="20"/>
  <c r="D1532" i="20"/>
  <c r="E1532" i="20"/>
  <c r="F1532" i="20"/>
  <c r="G1532" i="20"/>
  <c r="H1532" i="20"/>
  <c r="B1533" i="20"/>
  <c r="C1533" i="20"/>
  <c r="D1533" i="20"/>
  <c r="E1533" i="20"/>
  <c r="F1533" i="20"/>
  <c r="G1533" i="20"/>
  <c r="H1533" i="20"/>
  <c r="B1534" i="20"/>
  <c r="C1534" i="20"/>
  <c r="D1534" i="20"/>
  <c r="E1534" i="20"/>
  <c r="F1534" i="20"/>
  <c r="G1534" i="20"/>
  <c r="H1534" i="20"/>
  <c r="B1535" i="20"/>
  <c r="C1535" i="20"/>
  <c r="D1535" i="20"/>
  <c r="E1535" i="20"/>
  <c r="F1535" i="20"/>
  <c r="G1535" i="20"/>
  <c r="H1535" i="20"/>
  <c r="B1536" i="20"/>
  <c r="C1536" i="20"/>
  <c r="D1536" i="20"/>
  <c r="E1536" i="20"/>
  <c r="F1536" i="20"/>
  <c r="G1536" i="20"/>
  <c r="H1536" i="20"/>
  <c r="B1537" i="20"/>
  <c r="C1537" i="20"/>
  <c r="D1537" i="20"/>
  <c r="E1537" i="20"/>
  <c r="F1537" i="20"/>
  <c r="G1537" i="20"/>
  <c r="H1537" i="20"/>
  <c r="B1538" i="20"/>
  <c r="C1538" i="20"/>
  <c r="D1538" i="20"/>
  <c r="E1538" i="20"/>
  <c r="F1538" i="20"/>
  <c r="G1538" i="20"/>
  <c r="H1538" i="20"/>
  <c r="B1539" i="20"/>
  <c r="C1539" i="20"/>
  <c r="D1539" i="20"/>
  <c r="E1539" i="20"/>
  <c r="F1539" i="20"/>
  <c r="G1539" i="20"/>
  <c r="H1539" i="20"/>
  <c r="B1540" i="20"/>
  <c r="C1540" i="20"/>
  <c r="D1540" i="20"/>
  <c r="E1540" i="20"/>
  <c r="F1540" i="20"/>
  <c r="G1540" i="20"/>
  <c r="H1540" i="20"/>
  <c r="B1541" i="20"/>
  <c r="C1541" i="20"/>
  <c r="D1541" i="20"/>
  <c r="E1541" i="20"/>
  <c r="F1541" i="20"/>
  <c r="G1541" i="20"/>
  <c r="H1541" i="20"/>
  <c r="B1542" i="20"/>
  <c r="C1542" i="20"/>
  <c r="D1542" i="20"/>
  <c r="E1542" i="20"/>
  <c r="F1542" i="20"/>
  <c r="G1542" i="20"/>
  <c r="H1542" i="20"/>
  <c r="B1543" i="20"/>
  <c r="C1543" i="20"/>
  <c r="D1543" i="20"/>
  <c r="E1543" i="20"/>
  <c r="F1543" i="20"/>
  <c r="G1543" i="20"/>
  <c r="H1543" i="20"/>
  <c r="B1544" i="20"/>
  <c r="C1544" i="20"/>
  <c r="D1544" i="20"/>
  <c r="E1544" i="20"/>
  <c r="F1544" i="20"/>
  <c r="G1544" i="20"/>
  <c r="H1544" i="20"/>
  <c r="B1545" i="20"/>
  <c r="C1545" i="20"/>
  <c r="D1545" i="20"/>
  <c r="E1545" i="20"/>
  <c r="F1545" i="20"/>
  <c r="G1545" i="20"/>
  <c r="H1545" i="20"/>
  <c r="B1546" i="20"/>
  <c r="C1546" i="20"/>
  <c r="D1546" i="20"/>
  <c r="E1546" i="20"/>
  <c r="F1546" i="20"/>
  <c r="G1546" i="20"/>
  <c r="H1546" i="20"/>
  <c r="B1547" i="20"/>
  <c r="C1547" i="20"/>
  <c r="D1547" i="20"/>
  <c r="E1547" i="20"/>
  <c r="F1547" i="20"/>
  <c r="G1547" i="20"/>
  <c r="H1547" i="20"/>
  <c r="B1548" i="20"/>
  <c r="C1548" i="20"/>
  <c r="D1548" i="20"/>
  <c r="E1548" i="20"/>
  <c r="F1548" i="20"/>
  <c r="G1548" i="20"/>
  <c r="H1548" i="20"/>
  <c r="B1549" i="20"/>
  <c r="C1549" i="20"/>
  <c r="D1549" i="20"/>
  <c r="E1549" i="20"/>
  <c r="F1549" i="20"/>
  <c r="G1549" i="20"/>
  <c r="H1549" i="20"/>
  <c r="B1550" i="20"/>
  <c r="C1550" i="20"/>
  <c r="D1550" i="20"/>
  <c r="E1550" i="20"/>
  <c r="F1550" i="20"/>
  <c r="G1550" i="20"/>
  <c r="H1550" i="20"/>
  <c r="B1551" i="20"/>
  <c r="C1551" i="20"/>
  <c r="D1551" i="20"/>
  <c r="E1551" i="20"/>
  <c r="F1551" i="20"/>
  <c r="G1551" i="20"/>
  <c r="H1551" i="20"/>
  <c r="B1552" i="20"/>
  <c r="C1552" i="20"/>
  <c r="D1552" i="20"/>
  <c r="E1552" i="20"/>
  <c r="F1552" i="20"/>
  <c r="G1552" i="20"/>
  <c r="H1552" i="20"/>
  <c r="B1553" i="20"/>
  <c r="C1553" i="20"/>
  <c r="D1553" i="20"/>
  <c r="E1553" i="20"/>
  <c r="F1553" i="20"/>
  <c r="G1553" i="20"/>
  <c r="H1553" i="20"/>
  <c r="B1554" i="20"/>
  <c r="C1554" i="20"/>
  <c r="D1554" i="20"/>
  <c r="E1554" i="20"/>
  <c r="F1554" i="20"/>
  <c r="G1554" i="20"/>
  <c r="H1554" i="20"/>
  <c r="B1555" i="20"/>
  <c r="C1555" i="20"/>
  <c r="D1555" i="20"/>
  <c r="E1555" i="20"/>
  <c r="F1555" i="20"/>
  <c r="G1555" i="20"/>
  <c r="H1555" i="20"/>
  <c r="B1556" i="20"/>
  <c r="C1556" i="20"/>
  <c r="D1556" i="20"/>
  <c r="E1556" i="20"/>
  <c r="F1556" i="20"/>
  <c r="G1556" i="20"/>
  <c r="H1556" i="20"/>
  <c r="B1557" i="20"/>
  <c r="C1557" i="20"/>
  <c r="D1557" i="20"/>
  <c r="E1557" i="20"/>
  <c r="F1557" i="20"/>
  <c r="G1557" i="20"/>
  <c r="H1557" i="20"/>
  <c r="B1558" i="20"/>
  <c r="C1558" i="20"/>
  <c r="D1558" i="20"/>
  <c r="E1558" i="20"/>
  <c r="F1558" i="20"/>
  <c r="G1558" i="20"/>
  <c r="H1558" i="20"/>
  <c r="B1559" i="20"/>
  <c r="C1559" i="20"/>
  <c r="D1559" i="20"/>
  <c r="E1559" i="20"/>
  <c r="F1559" i="20"/>
  <c r="G1559" i="20"/>
  <c r="H1559" i="20"/>
  <c r="B1560" i="20"/>
  <c r="C1560" i="20"/>
  <c r="D1560" i="20"/>
  <c r="E1560" i="20"/>
  <c r="F1560" i="20"/>
  <c r="G1560" i="20"/>
  <c r="H1560" i="20"/>
  <c r="B1561" i="20"/>
  <c r="C1561" i="20"/>
  <c r="D1561" i="20"/>
  <c r="E1561" i="20"/>
  <c r="F1561" i="20"/>
  <c r="G1561" i="20"/>
  <c r="H1561" i="20"/>
  <c r="B1562" i="20"/>
  <c r="C1562" i="20"/>
  <c r="D1562" i="20"/>
  <c r="E1562" i="20"/>
  <c r="F1562" i="20"/>
  <c r="G1562" i="20"/>
  <c r="H1562" i="20"/>
  <c r="B1563" i="20"/>
  <c r="C1563" i="20"/>
  <c r="D1563" i="20"/>
  <c r="E1563" i="20"/>
  <c r="F1563" i="20"/>
  <c r="G1563" i="20"/>
  <c r="H1563" i="20"/>
  <c r="B1564" i="20"/>
  <c r="C1564" i="20"/>
  <c r="D1564" i="20"/>
  <c r="E1564" i="20"/>
  <c r="F1564" i="20"/>
  <c r="G1564" i="20"/>
  <c r="H1564" i="20"/>
  <c r="B1565" i="20"/>
  <c r="C1565" i="20"/>
  <c r="D1565" i="20"/>
  <c r="E1565" i="20"/>
  <c r="F1565" i="20"/>
  <c r="G1565" i="20"/>
  <c r="H1565" i="20"/>
  <c r="B1566" i="20"/>
  <c r="C1566" i="20"/>
  <c r="D1566" i="20"/>
  <c r="E1566" i="20"/>
  <c r="F1566" i="20"/>
  <c r="G1566" i="20"/>
  <c r="H1566" i="20"/>
  <c r="B1567" i="20"/>
  <c r="C1567" i="20"/>
  <c r="D1567" i="20"/>
  <c r="E1567" i="20"/>
  <c r="F1567" i="20"/>
  <c r="G1567" i="20"/>
  <c r="H1567" i="20"/>
  <c r="B1568" i="20"/>
  <c r="C1568" i="20"/>
  <c r="D1568" i="20"/>
  <c r="E1568" i="20"/>
  <c r="F1568" i="20"/>
  <c r="G1568" i="20"/>
  <c r="H1568" i="20"/>
  <c r="B1569" i="20"/>
  <c r="C1569" i="20"/>
  <c r="D1569" i="20"/>
  <c r="E1569" i="20"/>
  <c r="F1569" i="20"/>
  <c r="G1569" i="20"/>
  <c r="H1569" i="20"/>
  <c r="B1570" i="20"/>
  <c r="C1570" i="20"/>
  <c r="D1570" i="20"/>
  <c r="E1570" i="20"/>
  <c r="F1570" i="20"/>
  <c r="G1570" i="20"/>
  <c r="H1570" i="20"/>
  <c r="B1571" i="20"/>
  <c r="C1571" i="20"/>
  <c r="D1571" i="20"/>
  <c r="E1571" i="20"/>
  <c r="F1571" i="20"/>
  <c r="G1571" i="20"/>
  <c r="H1571" i="20"/>
  <c r="B1572" i="20"/>
  <c r="C1572" i="20"/>
  <c r="D1572" i="20"/>
  <c r="E1572" i="20"/>
  <c r="F1572" i="20"/>
  <c r="G1572" i="20"/>
  <c r="H1572" i="20"/>
  <c r="B1573" i="20"/>
  <c r="C1573" i="20"/>
  <c r="D1573" i="20"/>
  <c r="E1573" i="20"/>
  <c r="F1573" i="20"/>
  <c r="G1573" i="20"/>
  <c r="H1573" i="20"/>
  <c r="B1574" i="20"/>
  <c r="C1574" i="20"/>
  <c r="D1574" i="20"/>
  <c r="E1574" i="20"/>
  <c r="F1574" i="20"/>
  <c r="G1574" i="20"/>
  <c r="H1574" i="20"/>
  <c r="B1575" i="20"/>
  <c r="C1575" i="20"/>
  <c r="D1575" i="20"/>
  <c r="E1575" i="20"/>
  <c r="F1575" i="20"/>
  <c r="G1575" i="20"/>
  <c r="H1575" i="20"/>
  <c r="B1576" i="20"/>
  <c r="C1576" i="20"/>
  <c r="D1576" i="20"/>
  <c r="E1576" i="20"/>
  <c r="F1576" i="20"/>
  <c r="G1576" i="20"/>
  <c r="H1576" i="20"/>
  <c r="B1577" i="20"/>
  <c r="C1577" i="20"/>
  <c r="D1577" i="20"/>
  <c r="E1577" i="20"/>
  <c r="F1577" i="20"/>
  <c r="G1577" i="20"/>
  <c r="H1577" i="20"/>
  <c r="B1578" i="20"/>
  <c r="C1578" i="20"/>
  <c r="D1578" i="20"/>
  <c r="E1578" i="20"/>
  <c r="F1578" i="20"/>
  <c r="G1578" i="20"/>
  <c r="H1578" i="20"/>
  <c r="B1579" i="20"/>
  <c r="C1579" i="20"/>
  <c r="D1579" i="20"/>
  <c r="E1579" i="20"/>
  <c r="F1579" i="20"/>
  <c r="G1579" i="20"/>
  <c r="H1579" i="20"/>
  <c r="B1580" i="20"/>
  <c r="C1580" i="20"/>
  <c r="D1580" i="20"/>
  <c r="E1580" i="20"/>
  <c r="F1580" i="20"/>
  <c r="G1580" i="20"/>
  <c r="H1580" i="20"/>
  <c r="B1581" i="20"/>
  <c r="C1581" i="20"/>
  <c r="D1581" i="20"/>
  <c r="E1581" i="20"/>
  <c r="F1581" i="20"/>
  <c r="G1581" i="20"/>
  <c r="H1581" i="20"/>
  <c r="B1582" i="20"/>
  <c r="C1582" i="20"/>
  <c r="D1582" i="20"/>
  <c r="E1582" i="20"/>
  <c r="F1582" i="20"/>
  <c r="G1582" i="20"/>
  <c r="H1582" i="20"/>
  <c r="B1583" i="20"/>
  <c r="C1583" i="20"/>
  <c r="D1583" i="20"/>
  <c r="E1583" i="20"/>
  <c r="F1583" i="20"/>
  <c r="G1583" i="20"/>
  <c r="H1583" i="20"/>
  <c r="B1584" i="20"/>
  <c r="C1584" i="20"/>
  <c r="D1584" i="20"/>
  <c r="E1584" i="20"/>
  <c r="F1584" i="20"/>
  <c r="G1584" i="20"/>
  <c r="H1584" i="20"/>
  <c r="B1585" i="20"/>
  <c r="C1585" i="20"/>
  <c r="D1585" i="20"/>
  <c r="E1585" i="20"/>
  <c r="F1585" i="20"/>
  <c r="G1585" i="20"/>
  <c r="H1585" i="20"/>
  <c r="B1586" i="20"/>
  <c r="C1586" i="20"/>
  <c r="D1586" i="20"/>
  <c r="E1586" i="20"/>
  <c r="F1586" i="20"/>
  <c r="G1586" i="20"/>
  <c r="H1586" i="20"/>
  <c r="B1587" i="20"/>
  <c r="C1587" i="20"/>
  <c r="D1587" i="20"/>
  <c r="E1587" i="20"/>
  <c r="F1587" i="20"/>
  <c r="G1587" i="20"/>
  <c r="H1587" i="20"/>
  <c r="B1588" i="20"/>
  <c r="C1588" i="20"/>
  <c r="D1588" i="20"/>
  <c r="E1588" i="20"/>
  <c r="F1588" i="20"/>
  <c r="G1588" i="20"/>
  <c r="H1588" i="20"/>
  <c r="B1589" i="20"/>
  <c r="C1589" i="20"/>
  <c r="D1589" i="20"/>
  <c r="E1589" i="20"/>
  <c r="F1589" i="20"/>
  <c r="G1589" i="20"/>
  <c r="H1589" i="20"/>
  <c r="B1590" i="20"/>
  <c r="C1590" i="20"/>
  <c r="D1590" i="20"/>
  <c r="E1590" i="20"/>
  <c r="F1590" i="20"/>
  <c r="G1590" i="20"/>
  <c r="H1590" i="20"/>
  <c r="B1591" i="20"/>
  <c r="C1591" i="20"/>
  <c r="D1591" i="20"/>
  <c r="E1591" i="20"/>
  <c r="F1591" i="20"/>
  <c r="G1591" i="20"/>
  <c r="H1591" i="20"/>
  <c r="B1592" i="20"/>
  <c r="C1592" i="20"/>
  <c r="D1592" i="20"/>
  <c r="E1592" i="20"/>
  <c r="F1592" i="20"/>
  <c r="G1592" i="20"/>
  <c r="H1592" i="20"/>
  <c r="B1593" i="20"/>
  <c r="C1593" i="20"/>
  <c r="D1593" i="20"/>
  <c r="E1593" i="20"/>
  <c r="F1593" i="20"/>
  <c r="G1593" i="20"/>
  <c r="H1593" i="20"/>
  <c r="B1594" i="20"/>
  <c r="C1594" i="20"/>
  <c r="D1594" i="20"/>
  <c r="E1594" i="20"/>
  <c r="F1594" i="20"/>
  <c r="G1594" i="20"/>
  <c r="H1594" i="20"/>
  <c r="B1595" i="20"/>
  <c r="C1595" i="20"/>
  <c r="D1595" i="20"/>
  <c r="E1595" i="20"/>
  <c r="F1595" i="20"/>
  <c r="G1595" i="20"/>
  <c r="H1595" i="20"/>
  <c r="B1596" i="20"/>
  <c r="C1596" i="20"/>
  <c r="D1596" i="20"/>
  <c r="E1596" i="20"/>
  <c r="F1596" i="20"/>
  <c r="G1596" i="20"/>
  <c r="H1596" i="20"/>
  <c r="B1597" i="20"/>
  <c r="C1597" i="20"/>
  <c r="D1597" i="20"/>
  <c r="E1597" i="20"/>
  <c r="F1597" i="20"/>
  <c r="G1597" i="20"/>
  <c r="H1597" i="20"/>
  <c r="B1598" i="20"/>
  <c r="C1598" i="20"/>
  <c r="D1598" i="20"/>
  <c r="E1598" i="20"/>
  <c r="F1598" i="20"/>
  <c r="G1598" i="20"/>
  <c r="H1598" i="20"/>
  <c r="B1599" i="20"/>
  <c r="C1599" i="20"/>
  <c r="D1599" i="20"/>
  <c r="E1599" i="20"/>
  <c r="F1599" i="20"/>
  <c r="G1599" i="20"/>
  <c r="H1599" i="20"/>
  <c r="B1600" i="20"/>
  <c r="C1600" i="20"/>
  <c r="D1600" i="20"/>
  <c r="E1600" i="20"/>
  <c r="F1600" i="20"/>
  <c r="G1600" i="20"/>
  <c r="H1600" i="20"/>
  <c r="B1601" i="20"/>
  <c r="C1601" i="20"/>
  <c r="D1601" i="20"/>
  <c r="E1601" i="20"/>
  <c r="F1601" i="20"/>
  <c r="G1601" i="20"/>
  <c r="H1601" i="20"/>
  <c r="B1602" i="20"/>
  <c r="C1602" i="20"/>
  <c r="D1602" i="20"/>
  <c r="E1602" i="20"/>
  <c r="F1602" i="20"/>
  <c r="G1602" i="20"/>
  <c r="H1602" i="20"/>
  <c r="B1603" i="20"/>
  <c r="C1603" i="20"/>
  <c r="D1603" i="20"/>
  <c r="E1603" i="20"/>
  <c r="F1603" i="20"/>
  <c r="G1603" i="20"/>
  <c r="H1603" i="20"/>
  <c r="B1604" i="20"/>
  <c r="C1604" i="20"/>
  <c r="D1604" i="20"/>
  <c r="E1604" i="20"/>
  <c r="F1604" i="20"/>
  <c r="G1604" i="20"/>
  <c r="H1604" i="20"/>
  <c r="B1605" i="20"/>
  <c r="C1605" i="20"/>
  <c r="D1605" i="20"/>
  <c r="E1605" i="20"/>
  <c r="F1605" i="20"/>
  <c r="G1605" i="20"/>
  <c r="H1605" i="20"/>
  <c r="B1606" i="20"/>
  <c r="C1606" i="20"/>
  <c r="D1606" i="20"/>
  <c r="E1606" i="20"/>
  <c r="F1606" i="20"/>
  <c r="G1606" i="20"/>
  <c r="H1606" i="20"/>
  <c r="B1607" i="20"/>
  <c r="C1607" i="20"/>
  <c r="D1607" i="20"/>
  <c r="E1607" i="20"/>
  <c r="F1607" i="20"/>
  <c r="G1607" i="20"/>
  <c r="H1607" i="20"/>
  <c r="B1608" i="20"/>
  <c r="C1608" i="20"/>
  <c r="D1608" i="20"/>
  <c r="E1608" i="20"/>
  <c r="F1608" i="20"/>
  <c r="G1608" i="20"/>
  <c r="H1608" i="20"/>
  <c r="B1609" i="20"/>
  <c r="C1609" i="20"/>
  <c r="D1609" i="20"/>
  <c r="E1609" i="20"/>
  <c r="F1609" i="20"/>
  <c r="G1609" i="20"/>
  <c r="H1609" i="20"/>
  <c r="B1610" i="20"/>
  <c r="C1610" i="20"/>
  <c r="D1610" i="20"/>
  <c r="E1610" i="20"/>
  <c r="F1610" i="20"/>
  <c r="G1610" i="20"/>
  <c r="H1610" i="20"/>
  <c r="B1611" i="20"/>
  <c r="C1611" i="20"/>
  <c r="D1611" i="20"/>
  <c r="E1611" i="20"/>
  <c r="F1611" i="20"/>
  <c r="G1611" i="20"/>
  <c r="H1611" i="20"/>
  <c r="B1612" i="20"/>
  <c r="C1612" i="20"/>
  <c r="D1612" i="20"/>
  <c r="E1612" i="20"/>
  <c r="F1612" i="20"/>
  <c r="G1612" i="20"/>
  <c r="H1612" i="20"/>
  <c r="B1613" i="20"/>
  <c r="C1613" i="20"/>
  <c r="D1613" i="20"/>
  <c r="E1613" i="20"/>
  <c r="F1613" i="20"/>
  <c r="G1613" i="20"/>
  <c r="H1613" i="20"/>
  <c r="B1614" i="20"/>
  <c r="C1614" i="20"/>
  <c r="D1614" i="20"/>
  <c r="E1614" i="20"/>
  <c r="F1614" i="20"/>
  <c r="G1614" i="20"/>
  <c r="H1614" i="20"/>
  <c r="B1615" i="20"/>
  <c r="C1615" i="20"/>
  <c r="D1615" i="20"/>
  <c r="E1615" i="20"/>
  <c r="F1615" i="20"/>
  <c r="G1615" i="20"/>
  <c r="H1615" i="20"/>
  <c r="B1616" i="20"/>
  <c r="C1616" i="20"/>
  <c r="D1616" i="20"/>
  <c r="E1616" i="20"/>
  <c r="F1616" i="20"/>
  <c r="G1616" i="20"/>
  <c r="H1616" i="20"/>
  <c r="B1617" i="20"/>
  <c r="C1617" i="20"/>
  <c r="D1617" i="20"/>
  <c r="E1617" i="20"/>
  <c r="F1617" i="20"/>
  <c r="G1617" i="20"/>
  <c r="H1617" i="20"/>
  <c r="B1618" i="20"/>
  <c r="C1618" i="20"/>
  <c r="D1618" i="20"/>
  <c r="E1618" i="20"/>
  <c r="F1618" i="20"/>
  <c r="G1618" i="20"/>
  <c r="H1618" i="20"/>
  <c r="B1619" i="20"/>
  <c r="C1619" i="20"/>
  <c r="D1619" i="20"/>
  <c r="E1619" i="20"/>
  <c r="F1619" i="20"/>
  <c r="G1619" i="20"/>
  <c r="H1619" i="20"/>
  <c r="B1620" i="20"/>
  <c r="C1620" i="20"/>
  <c r="D1620" i="20"/>
  <c r="E1620" i="20"/>
  <c r="F1620" i="20"/>
  <c r="G1620" i="20"/>
  <c r="H1620" i="20"/>
  <c r="B1621" i="20"/>
  <c r="C1621" i="20"/>
  <c r="D1621" i="20"/>
  <c r="E1621" i="20"/>
  <c r="F1621" i="20"/>
  <c r="G1621" i="20"/>
  <c r="H1621" i="20"/>
  <c r="B1622" i="20"/>
  <c r="C1622" i="20"/>
  <c r="D1622" i="20"/>
  <c r="E1622" i="20"/>
  <c r="F1622" i="20"/>
  <c r="G1622" i="20"/>
  <c r="H1622" i="20"/>
  <c r="B1623" i="20"/>
  <c r="C1623" i="20"/>
  <c r="D1623" i="20"/>
  <c r="E1623" i="20"/>
  <c r="F1623" i="20"/>
  <c r="G1623" i="20"/>
  <c r="H1623" i="20"/>
  <c r="B1624" i="20"/>
  <c r="C1624" i="20"/>
  <c r="D1624" i="20"/>
  <c r="E1624" i="20"/>
  <c r="F1624" i="20"/>
  <c r="G1624" i="20"/>
  <c r="H1624" i="20"/>
  <c r="B1625" i="20"/>
  <c r="C1625" i="20"/>
  <c r="D1625" i="20"/>
  <c r="E1625" i="20"/>
  <c r="F1625" i="20"/>
  <c r="G1625" i="20"/>
  <c r="H1625" i="20"/>
  <c r="B1626" i="20"/>
  <c r="C1626" i="20"/>
  <c r="D1626" i="20"/>
  <c r="E1626" i="20"/>
  <c r="F1626" i="20"/>
  <c r="G1626" i="20"/>
  <c r="H1626" i="20"/>
  <c r="B1627" i="20"/>
  <c r="C1627" i="20"/>
  <c r="D1627" i="20"/>
  <c r="E1627" i="20"/>
  <c r="F1627" i="20"/>
  <c r="G1627" i="20"/>
  <c r="H1627" i="20"/>
  <c r="B1628" i="20"/>
  <c r="C1628" i="20"/>
  <c r="D1628" i="20"/>
  <c r="E1628" i="20"/>
  <c r="F1628" i="20"/>
  <c r="G1628" i="20"/>
  <c r="H1628" i="20"/>
  <c r="B1629" i="20"/>
  <c r="C1629" i="20"/>
  <c r="D1629" i="20"/>
  <c r="E1629" i="20"/>
  <c r="F1629" i="20"/>
  <c r="G1629" i="20"/>
  <c r="H1629" i="20"/>
  <c r="B1630" i="20"/>
  <c r="C1630" i="20"/>
  <c r="D1630" i="20"/>
  <c r="E1630" i="20"/>
  <c r="F1630" i="20"/>
  <c r="G1630" i="20"/>
  <c r="H1630" i="20"/>
  <c r="B1631" i="20"/>
  <c r="C1631" i="20"/>
  <c r="D1631" i="20"/>
  <c r="E1631" i="20"/>
  <c r="F1631" i="20"/>
  <c r="G1631" i="20"/>
  <c r="H1631" i="20"/>
  <c r="B1632" i="20"/>
  <c r="C1632" i="20"/>
  <c r="D1632" i="20"/>
  <c r="E1632" i="20"/>
  <c r="F1632" i="20"/>
  <c r="G1632" i="20"/>
  <c r="H1632" i="20"/>
  <c r="B1633" i="20"/>
  <c r="C1633" i="20"/>
  <c r="D1633" i="20"/>
  <c r="E1633" i="20"/>
  <c r="F1633" i="20"/>
  <c r="G1633" i="20"/>
  <c r="H1633" i="20"/>
  <c r="B1634" i="20"/>
  <c r="C1634" i="20"/>
  <c r="D1634" i="20"/>
  <c r="E1634" i="20"/>
  <c r="F1634" i="20"/>
  <c r="G1634" i="20"/>
  <c r="H1634" i="20"/>
  <c r="B1635" i="20"/>
  <c r="C1635" i="20"/>
  <c r="D1635" i="20"/>
  <c r="E1635" i="20"/>
  <c r="F1635" i="20"/>
  <c r="G1635" i="20"/>
  <c r="H1635" i="20"/>
  <c r="B1636" i="20"/>
  <c r="C1636" i="20"/>
  <c r="D1636" i="20"/>
  <c r="E1636" i="20"/>
  <c r="F1636" i="20"/>
  <c r="G1636" i="20"/>
  <c r="H1636" i="20"/>
  <c r="B1637" i="20"/>
  <c r="C1637" i="20"/>
  <c r="D1637" i="20"/>
  <c r="E1637" i="20"/>
  <c r="F1637" i="20"/>
  <c r="G1637" i="20"/>
  <c r="H1637" i="20"/>
  <c r="B1638" i="20"/>
  <c r="C1638" i="20"/>
  <c r="D1638" i="20"/>
  <c r="E1638" i="20"/>
  <c r="F1638" i="20"/>
  <c r="G1638" i="20"/>
  <c r="H1638" i="20"/>
  <c r="B1639" i="20"/>
  <c r="C1639" i="20"/>
  <c r="D1639" i="20"/>
  <c r="E1639" i="20"/>
  <c r="F1639" i="20"/>
  <c r="G1639" i="20"/>
  <c r="H1639" i="20"/>
  <c r="B1640" i="20"/>
  <c r="C1640" i="20"/>
  <c r="D1640" i="20"/>
  <c r="E1640" i="20"/>
  <c r="F1640" i="20"/>
  <c r="G1640" i="20"/>
  <c r="H1640" i="20"/>
  <c r="B1641" i="20"/>
  <c r="C1641" i="20"/>
  <c r="D1641" i="20"/>
  <c r="E1641" i="20"/>
  <c r="F1641" i="20"/>
  <c r="G1641" i="20"/>
  <c r="H1641" i="20"/>
  <c r="B1642" i="20"/>
  <c r="C1642" i="20"/>
  <c r="D1642" i="20"/>
  <c r="E1642" i="20"/>
  <c r="F1642" i="20"/>
  <c r="G1642" i="20"/>
  <c r="H1642" i="20"/>
  <c r="B1643" i="20"/>
  <c r="C1643" i="20"/>
  <c r="D1643" i="20"/>
  <c r="E1643" i="20"/>
  <c r="F1643" i="20"/>
  <c r="G1643" i="20"/>
  <c r="H1643" i="20"/>
  <c r="B1644" i="20"/>
  <c r="C1644" i="20"/>
  <c r="D1644" i="20"/>
  <c r="E1644" i="20"/>
  <c r="F1644" i="20"/>
  <c r="G1644" i="20"/>
  <c r="H1644" i="20"/>
  <c r="B1645" i="20"/>
  <c r="C1645" i="20"/>
  <c r="D1645" i="20"/>
  <c r="E1645" i="20"/>
  <c r="F1645" i="20"/>
  <c r="G1645" i="20"/>
  <c r="H1645" i="20"/>
  <c r="B1646" i="20"/>
  <c r="C1646" i="20"/>
  <c r="D1646" i="20"/>
  <c r="E1646" i="20"/>
  <c r="F1646" i="20"/>
  <c r="G1646" i="20"/>
  <c r="H1646" i="20"/>
  <c r="B1647" i="20"/>
  <c r="C1647" i="20"/>
  <c r="D1647" i="20"/>
  <c r="E1647" i="20"/>
  <c r="F1647" i="20"/>
  <c r="G1647" i="20"/>
  <c r="H1647" i="20"/>
  <c r="B1648" i="20"/>
  <c r="C1648" i="20"/>
  <c r="D1648" i="20"/>
  <c r="E1648" i="20"/>
  <c r="F1648" i="20"/>
  <c r="G1648" i="20"/>
  <c r="H1648" i="20"/>
  <c r="B1649" i="20"/>
  <c r="C1649" i="20"/>
  <c r="D1649" i="20"/>
  <c r="E1649" i="20"/>
  <c r="F1649" i="20"/>
  <c r="G1649" i="20"/>
  <c r="H1649" i="20"/>
  <c r="B1650" i="20"/>
  <c r="C1650" i="20"/>
  <c r="D1650" i="20"/>
  <c r="E1650" i="20"/>
  <c r="F1650" i="20"/>
  <c r="G1650" i="20"/>
  <c r="H1650" i="20"/>
  <c r="B1651" i="20"/>
  <c r="C1651" i="20"/>
  <c r="D1651" i="20"/>
  <c r="E1651" i="20"/>
  <c r="F1651" i="20"/>
  <c r="G1651" i="20"/>
  <c r="H1651" i="20"/>
  <c r="B1652" i="20"/>
  <c r="C1652" i="20"/>
  <c r="D1652" i="20"/>
  <c r="E1652" i="20"/>
  <c r="F1652" i="20"/>
  <c r="G1652" i="20"/>
  <c r="H1652" i="20"/>
  <c r="B1653" i="20"/>
  <c r="C1653" i="20"/>
  <c r="D1653" i="20"/>
  <c r="E1653" i="20"/>
  <c r="F1653" i="20"/>
  <c r="G1653" i="20"/>
  <c r="H1653" i="20"/>
  <c r="B1654" i="20"/>
  <c r="C1654" i="20"/>
  <c r="D1654" i="20"/>
  <c r="E1654" i="20"/>
  <c r="F1654" i="20"/>
  <c r="G1654" i="20"/>
  <c r="H1654" i="20"/>
  <c r="B1655" i="20"/>
  <c r="C1655" i="20"/>
  <c r="D1655" i="20"/>
  <c r="E1655" i="20"/>
  <c r="F1655" i="20"/>
  <c r="G1655" i="20"/>
  <c r="H1655" i="20"/>
  <c r="B1656" i="20"/>
  <c r="C1656" i="20"/>
  <c r="D1656" i="20"/>
  <c r="E1656" i="20"/>
  <c r="F1656" i="20"/>
  <c r="G1656" i="20"/>
  <c r="H1656" i="20"/>
  <c r="B1657" i="20"/>
  <c r="C1657" i="20"/>
  <c r="D1657" i="20"/>
  <c r="E1657" i="20"/>
  <c r="F1657" i="20"/>
  <c r="G1657" i="20"/>
  <c r="H1657" i="20"/>
  <c r="B1658" i="20"/>
  <c r="C1658" i="20"/>
  <c r="D1658" i="20"/>
  <c r="E1658" i="20"/>
  <c r="F1658" i="20"/>
  <c r="G1658" i="20"/>
  <c r="H1658" i="20"/>
  <c r="B1659" i="20"/>
  <c r="C1659" i="20"/>
  <c r="D1659" i="20"/>
  <c r="E1659" i="20"/>
  <c r="F1659" i="20"/>
  <c r="G1659" i="20"/>
  <c r="H1659" i="20"/>
  <c r="B1660" i="20"/>
  <c r="C1660" i="20"/>
  <c r="D1660" i="20"/>
  <c r="E1660" i="20"/>
  <c r="F1660" i="20"/>
  <c r="G1660" i="20"/>
  <c r="H1660" i="20"/>
  <c r="B1661" i="20"/>
  <c r="C1661" i="20"/>
  <c r="D1661" i="20"/>
  <c r="E1661" i="20"/>
  <c r="F1661" i="20"/>
  <c r="G1661" i="20"/>
  <c r="H1661" i="20"/>
  <c r="B1662" i="20"/>
  <c r="C1662" i="20"/>
  <c r="D1662" i="20"/>
  <c r="E1662" i="20"/>
  <c r="F1662" i="20"/>
  <c r="G1662" i="20"/>
  <c r="H1662" i="20"/>
  <c r="B1663" i="20"/>
  <c r="C1663" i="20"/>
  <c r="D1663" i="20"/>
  <c r="E1663" i="20"/>
  <c r="F1663" i="20"/>
  <c r="G1663" i="20"/>
  <c r="H1663" i="20"/>
  <c r="B1664" i="20"/>
  <c r="C1664" i="20"/>
  <c r="D1664" i="20"/>
  <c r="E1664" i="20"/>
  <c r="F1664" i="20"/>
  <c r="G1664" i="20"/>
  <c r="H1664" i="20"/>
  <c r="B1665" i="20"/>
  <c r="C1665" i="20"/>
  <c r="D1665" i="20"/>
  <c r="E1665" i="20"/>
  <c r="F1665" i="20"/>
  <c r="G1665" i="20"/>
  <c r="H1665" i="20"/>
  <c r="B1666" i="20"/>
  <c r="C1666" i="20"/>
  <c r="D1666" i="20"/>
  <c r="E1666" i="20"/>
  <c r="F1666" i="20"/>
  <c r="G1666" i="20"/>
  <c r="H1666" i="20"/>
  <c r="B1667" i="20"/>
  <c r="C1667" i="20"/>
  <c r="D1667" i="20"/>
  <c r="E1667" i="20"/>
  <c r="F1667" i="20"/>
  <c r="G1667" i="20"/>
  <c r="H1667" i="20"/>
  <c r="B1668" i="20"/>
  <c r="C1668" i="20"/>
  <c r="D1668" i="20"/>
  <c r="E1668" i="20"/>
  <c r="F1668" i="20"/>
  <c r="G1668" i="20"/>
  <c r="H1668" i="20"/>
  <c r="B1669" i="20"/>
  <c r="C1669" i="20"/>
  <c r="D1669" i="20"/>
  <c r="E1669" i="20"/>
  <c r="F1669" i="20"/>
  <c r="G1669" i="20"/>
  <c r="H1669" i="20"/>
  <c r="B1670" i="20"/>
  <c r="C1670" i="20"/>
  <c r="D1670" i="20"/>
  <c r="E1670" i="20"/>
  <c r="F1670" i="20"/>
  <c r="G1670" i="20"/>
  <c r="H1670" i="20"/>
  <c r="B1671" i="20"/>
  <c r="C1671" i="20"/>
  <c r="D1671" i="20"/>
  <c r="E1671" i="20"/>
  <c r="F1671" i="20"/>
  <c r="G1671" i="20"/>
  <c r="H1671" i="20"/>
  <c r="B1672" i="20"/>
  <c r="C1672" i="20"/>
  <c r="D1672" i="20"/>
  <c r="E1672" i="20"/>
  <c r="F1672" i="20"/>
  <c r="G1672" i="20"/>
  <c r="H1672" i="20"/>
  <c r="B1673" i="20"/>
  <c r="C1673" i="20"/>
  <c r="D1673" i="20"/>
  <c r="E1673" i="20"/>
  <c r="F1673" i="20"/>
  <c r="G1673" i="20"/>
  <c r="H1673" i="20"/>
  <c r="B1674" i="20"/>
  <c r="C1674" i="20"/>
  <c r="D1674" i="20"/>
  <c r="E1674" i="20"/>
  <c r="F1674" i="20"/>
  <c r="G1674" i="20"/>
  <c r="H1674" i="20"/>
  <c r="B1675" i="20"/>
  <c r="C1675" i="20"/>
  <c r="D1675" i="20"/>
  <c r="E1675" i="20"/>
  <c r="F1675" i="20"/>
  <c r="G1675" i="20"/>
  <c r="H1675" i="20"/>
  <c r="B1676" i="20"/>
  <c r="C1676" i="20"/>
  <c r="D1676" i="20"/>
  <c r="E1676" i="20"/>
  <c r="F1676" i="20"/>
  <c r="G1676" i="20"/>
  <c r="H1676" i="20"/>
  <c r="B1677" i="20"/>
  <c r="C1677" i="20"/>
  <c r="D1677" i="20"/>
  <c r="E1677" i="20"/>
  <c r="F1677" i="20"/>
  <c r="G1677" i="20"/>
  <c r="H1677" i="20"/>
  <c r="B1678" i="20"/>
  <c r="C1678" i="20"/>
  <c r="D1678" i="20"/>
  <c r="E1678" i="20"/>
  <c r="F1678" i="20"/>
  <c r="G1678" i="20"/>
  <c r="H1678" i="20"/>
  <c r="B1679" i="20"/>
  <c r="C1679" i="20"/>
  <c r="D1679" i="20"/>
  <c r="E1679" i="20"/>
  <c r="F1679" i="20"/>
  <c r="G1679" i="20"/>
  <c r="H1679" i="20"/>
  <c r="B1680" i="20"/>
  <c r="C1680" i="20"/>
  <c r="D1680" i="20"/>
  <c r="E1680" i="20"/>
  <c r="F1680" i="20"/>
  <c r="G1680" i="20"/>
  <c r="H1680" i="20"/>
  <c r="B1681" i="20"/>
  <c r="C1681" i="20"/>
  <c r="D1681" i="20"/>
  <c r="E1681" i="20"/>
  <c r="F1681" i="20"/>
  <c r="G1681" i="20"/>
  <c r="H1681" i="20"/>
  <c r="B1682" i="20"/>
  <c r="C1682" i="20"/>
  <c r="D1682" i="20"/>
  <c r="E1682" i="20"/>
  <c r="F1682" i="20"/>
  <c r="G1682" i="20"/>
  <c r="H1682" i="20"/>
  <c r="B1683" i="20"/>
  <c r="C1683" i="20"/>
  <c r="D1683" i="20"/>
  <c r="E1683" i="20"/>
  <c r="F1683" i="20"/>
  <c r="G1683" i="20"/>
  <c r="H1683" i="20"/>
  <c r="B1684" i="20"/>
  <c r="C1684" i="20"/>
  <c r="D1684" i="20"/>
  <c r="E1684" i="20"/>
  <c r="F1684" i="20"/>
  <c r="G1684" i="20"/>
  <c r="H1684" i="20"/>
  <c r="B1685" i="20"/>
  <c r="C1685" i="20"/>
  <c r="D1685" i="20"/>
  <c r="E1685" i="20"/>
  <c r="F1685" i="20"/>
  <c r="G1685" i="20"/>
  <c r="H1685" i="20"/>
  <c r="B1686" i="20"/>
  <c r="C1686" i="20"/>
  <c r="D1686" i="20"/>
  <c r="E1686" i="20"/>
  <c r="F1686" i="20"/>
  <c r="G1686" i="20"/>
  <c r="H1686" i="20"/>
  <c r="B1687" i="20"/>
  <c r="C1687" i="20"/>
  <c r="D1687" i="20"/>
  <c r="E1687" i="20"/>
  <c r="F1687" i="20"/>
  <c r="G1687" i="20"/>
  <c r="H1687" i="20"/>
  <c r="B1688" i="20"/>
  <c r="C1688" i="20"/>
  <c r="D1688" i="20"/>
  <c r="E1688" i="20"/>
  <c r="F1688" i="20"/>
  <c r="G1688" i="20"/>
  <c r="H1688" i="20"/>
  <c r="B1689" i="20"/>
  <c r="C1689" i="20"/>
  <c r="D1689" i="20"/>
  <c r="E1689" i="20"/>
  <c r="F1689" i="20"/>
  <c r="G1689" i="20"/>
  <c r="H1689" i="20"/>
  <c r="B1690" i="20"/>
  <c r="C1690" i="20"/>
  <c r="D1690" i="20"/>
  <c r="E1690" i="20"/>
  <c r="F1690" i="20"/>
  <c r="G1690" i="20"/>
  <c r="H1690" i="20"/>
  <c r="B1691" i="20"/>
  <c r="C1691" i="20"/>
  <c r="D1691" i="20"/>
  <c r="E1691" i="20"/>
  <c r="F1691" i="20"/>
  <c r="G1691" i="20"/>
  <c r="H1691" i="20"/>
  <c r="B1692" i="20"/>
  <c r="C1692" i="20"/>
  <c r="D1692" i="20"/>
  <c r="E1692" i="20"/>
  <c r="F1692" i="20"/>
  <c r="G1692" i="20"/>
  <c r="H1692" i="20"/>
  <c r="B1693" i="20"/>
  <c r="C1693" i="20"/>
  <c r="D1693" i="20"/>
  <c r="E1693" i="20"/>
  <c r="F1693" i="20"/>
  <c r="G1693" i="20"/>
  <c r="H1693" i="20"/>
  <c r="B1694" i="20"/>
  <c r="C1694" i="20"/>
  <c r="D1694" i="20"/>
  <c r="E1694" i="20"/>
  <c r="F1694" i="20"/>
  <c r="G1694" i="20"/>
  <c r="H1694" i="20"/>
  <c r="B1695" i="20"/>
  <c r="C1695" i="20"/>
  <c r="D1695" i="20"/>
  <c r="E1695" i="20"/>
  <c r="F1695" i="20"/>
  <c r="G1695" i="20"/>
  <c r="H1695" i="20"/>
  <c r="B1696" i="20"/>
  <c r="C1696" i="20"/>
  <c r="D1696" i="20"/>
  <c r="E1696" i="20"/>
  <c r="F1696" i="20"/>
  <c r="G1696" i="20"/>
  <c r="H1696" i="20"/>
  <c r="B1697" i="20"/>
  <c r="C1697" i="20"/>
  <c r="D1697" i="20"/>
  <c r="E1697" i="20"/>
  <c r="F1697" i="20"/>
  <c r="G1697" i="20"/>
  <c r="H1697" i="20"/>
  <c r="B1698" i="20"/>
  <c r="C1698" i="20"/>
  <c r="D1698" i="20"/>
  <c r="E1698" i="20"/>
  <c r="F1698" i="20"/>
  <c r="G1698" i="20"/>
  <c r="H1698" i="20"/>
  <c r="B1699" i="20"/>
  <c r="C1699" i="20"/>
  <c r="D1699" i="20"/>
  <c r="E1699" i="20"/>
  <c r="F1699" i="20"/>
  <c r="G1699" i="20"/>
  <c r="H1699" i="20"/>
  <c r="B1700" i="20"/>
  <c r="C1700" i="20"/>
  <c r="D1700" i="20"/>
  <c r="E1700" i="20"/>
  <c r="F1700" i="20"/>
  <c r="G1700" i="20"/>
  <c r="H1700" i="20"/>
  <c r="B1701" i="20"/>
  <c r="C1701" i="20"/>
  <c r="D1701" i="20"/>
  <c r="E1701" i="20"/>
  <c r="F1701" i="20"/>
  <c r="G1701" i="20"/>
  <c r="H1701" i="20"/>
  <c r="B1702" i="20"/>
  <c r="C1702" i="20"/>
  <c r="D1702" i="20"/>
  <c r="E1702" i="20"/>
  <c r="F1702" i="20"/>
  <c r="G1702" i="20"/>
  <c r="H1702" i="20"/>
  <c r="B1703" i="20"/>
  <c r="C1703" i="20"/>
  <c r="D1703" i="20"/>
  <c r="E1703" i="20"/>
  <c r="F1703" i="20"/>
  <c r="G1703" i="20"/>
  <c r="H1703" i="20"/>
  <c r="B1704" i="20"/>
  <c r="C1704" i="20"/>
  <c r="D1704" i="20"/>
  <c r="E1704" i="20"/>
  <c r="F1704" i="20"/>
  <c r="G1704" i="20"/>
  <c r="H1704" i="20"/>
  <c r="B1705" i="20"/>
  <c r="C1705" i="20"/>
  <c r="D1705" i="20"/>
  <c r="E1705" i="20"/>
  <c r="F1705" i="20"/>
  <c r="G1705" i="20"/>
  <c r="H1705" i="20"/>
  <c r="B1706" i="20"/>
  <c r="C1706" i="20"/>
  <c r="D1706" i="20"/>
  <c r="E1706" i="20"/>
  <c r="F1706" i="20"/>
  <c r="G1706" i="20"/>
  <c r="H1706" i="20"/>
  <c r="B1707" i="20"/>
  <c r="C1707" i="20"/>
  <c r="D1707" i="20"/>
  <c r="E1707" i="20"/>
  <c r="F1707" i="20"/>
  <c r="G1707" i="20"/>
  <c r="H1707" i="20"/>
  <c r="B1708" i="20"/>
  <c r="C1708" i="20"/>
  <c r="D1708" i="20"/>
  <c r="E1708" i="20"/>
  <c r="F1708" i="20"/>
  <c r="G1708" i="20"/>
  <c r="H1708" i="20"/>
  <c r="B1709" i="20"/>
  <c r="C1709" i="20"/>
  <c r="D1709" i="20"/>
  <c r="E1709" i="20"/>
  <c r="F1709" i="20"/>
  <c r="G1709" i="20"/>
  <c r="H1709" i="20"/>
  <c r="B1710" i="20"/>
  <c r="C1710" i="20"/>
  <c r="D1710" i="20"/>
  <c r="E1710" i="20"/>
  <c r="F1710" i="20"/>
  <c r="G1710" i="20"/>
  <c r="H1710" i="20"/>
  <c r="B1711" i="20"/>
  <c r="C1711" i="20"/>
  <c r="D1711" i="20"/>
  <c r="E1711" i="20"/>
  <c r="F1711" i="20"/>
  <c r="G1711" i="20"/>
  <c r="H1711" i="20"/>
  <c r="B1712" i="20"/>
  <c r="C1712" i="20"/>
  <c r="D1712" i="20"/>
  <c r="E1712" i="20"/>
  <c r="F1712" i="20"/>
  <c r="G1712" i="20"/>
  <c r="H1712" i="20"/>
  <c r="B1713" i="20"/>
  <c r="C1713" i="20"/>
  <c r="D1713" i="20"/>
  <c r="E1713" i="20"/>
  <c r="F1713" i="20"/>
  <c r="G1713" i="20"/>
  <c r="H1713" i="20"/>
  <c r="B1714" i="20"/>
  <c r="C1714" i="20"/>
  <c r="D1714" i="20"/>
  <c r="E1714" i="20"/>
  <c r="F1714" i="20"/>
  <c r="G1714" i="20"/>
  <c r="H1714" i="20"/>
  <c r="B1715" i="20"/>
  <c r="C1715" i="20"/>
  <c r="D1715" i="20"/>
  <c r="E1715" i="20"/>
  <c r="F1715" i="20"/>
  <c r="G1715" i="20"/>
  <c r="H1715" i="20"/>
  <c r="B1716" i="20"/>
  <c r="C1716" i="20"/>
  <c r="D1716" i="20"/>
  <c r="E1716" i="20"/>
  <c r="F1716" i="20"/>
  <c r="G1716" i="20"/>
  <c r="H1716" i="20"/>
  <c r="B1717" i="20"/>
  <c r="C1717" i="20"/>
  <c r="D1717" i="20"/>
  <c r="E1717" i="20"/>
  <c r="F1717" i="20"/>
  <c r="G1717" i="20"/>
  <c r="H1717" i="20"/>
  <c r="B1718" i="20"/>
  <c r="C1718" i="20"/>
  <c r="D1718" i="20"/>
  <c r="E1718" i="20"/>
  <c r="F1718" i="20"/>
  <c r="G1718" i="20"/>
  <c r="H1718" i="20"/>
  <c r="B1719" i="20"/>
  <c r="C1719" i="20"/>
  <c r="D1719" i="20"/>
  <c r="E1719" i="20"/>
  <c r="F1719" i="20"/>
  <c r="G1719" i="20"/>
  <c r="H1719" i="20"/>
  <c r="B1720" i="20"/>
  <c r="C1720" i="20"/>
  <c r="D1720" i="20"/>
  <c r="E1720" i="20"/>
  <c r="F1720" i="20"/>
  <c r="G1720" i="20"/>
  <c r="H1720" i="20"/>
  <c r="B1721" i="20"/>
  <c r="C1721" i="20"/>
  <c r="D1721" i="20"/>
  <c r="E1721" i="20"/>
  <c r="F1721" i="20"/>
  <c r="G1721" i="20"/>
  <c r="H1721" i="20"/>
  <c r="B1722" i="20"/>
  <c r="C1722" i="20"/>
  <c r="D1722" i="20"/>
  <c r="E1722" i="20"/>
  <c r="F1722" i="20"/>
  <c r="G1722" i="20"/>
  <c r="H1722" i="20"/>
  <c r="B1723" i="20"/>
  <c r="C1723" i="20"/>
  <c r="D1723" i="20"/>
  <c r="E1723" i="20"/>
  <c r="F1723" i="20"/>
  <c r="G1723" i="20"/>
  <c r="H1723" i="20"/>
  <c r="B1724" i="20"/>
  <c r="C1724" i="20"/>
  <c r="D1724" i="20"/>
  <c r="E1724" i="20"/>
  <c r="F1724" i="20"/>
  <c r="G1724" i="20"/>
  <c r="H1724" i="20"/>
  <c r="B1725" i="20"/>
  <c r="C1725" i="20"/>
  <c r="D1725" i="20"/>
  <c r="E1725" i="20"/>
  <c r="F1725" i="20"/>
  <c r="G1725" i="20"/>
  <c r="H1725" i="20"/>
  <c r="B1726" i="20"/>
  <c r="C1726" i="20"/>
  <c r="D1726" i="20"/>
  <c r="E1726" i="20"/>
  <c r="F1726" i="20"/>
  <c r="G1726" i="20"/>
  <c r="H1726" i="20"/>
  <c r="B1727" i="20"/>
  <c r="C1727" i="20"/>
  <c r="D1727" i="20"/>
  <c r="E1727" i="20"/>
  <c r="F1727" i="20"/>
  <c r="G1727" i="20"/>
  <c r="H1727" i="20"/>
  <c r="B1728" i="20"/>
  <c r="C1728" i="20"/>
  <c r="D1728" i="20"/>
  <c r="E1728" i="20"/>
  <c r="F1728" i="20"/>
  <c r="G1728" i="20"/>
  <c r="H1728" i="20"/>
  <c r="B1729" i="20"/>
  <c r="C1729" i="20"/>
  <c r="D1729" i="20"/>
  <c r="E1729" i="20"/>
  <c r="F1729" i="20"/>
  <c r="G1729" i="20"/>
  <c r="H1729" i="20"/>
  <c r="B1730" i="20"/>
  <c r="C1730" i="20"/>
  <c r="D1730" i="20"/>
  <c r="E1730" i="20"/>
  <c r="F1730" i="20"/>
  <c r="G1730" i="20"/>
  <c r="H1730" i="20"/>
  <c r="B1731" i="20"/>
  <c r="C1731" i="20"/>
  <c r="D1731" i="20"/>
  <c r="E1731" i="20"/>
  <c r="F1731" i="20"/>
  <c r="G1731" i="20"/>
  <c r="H1731" i="20"/>
  <c r="B1732" i="20"/>
  <c r="C1732" i="20"/>
  <c r="D1732" i="20"/>
  <c r="E1732" i="20"/>
  <c r="F1732" i="20"/>
  <c r="G1732" i="20"/>
  <c r="H1732" i="20"/>
  <c r="B1733" i="20"/>
  <c r="C1733" i="20"/>
  <c r="D1733" i="20"/>
  <c r="E1733" i="20"/>
  <c r="F1733" i="20"/>
  <c r="G1733" i="20"/>
  <c r="H1733" i="20"/>
  <c r="B1734" i="20"/>
  <c r="C1734" i="20"/>
  <c r="D1734" i="20"/>
  <c r="E1734" i="20"/>
  <c r="F1734" i="20"/>
  <c r="G1734" i="20"/>
  <c r="H1734" i="20"/>
  <c r="B1735" i="20"/>
  <c r="C1735" i="20"/>
  <c r="D1735" i="20"/>
  <c r="E1735" i="20"/>
  <c r="F1735" i="20"/>
  <c r="G1735" i="20"/>
  <c r="H1735" i="20"/>
  <c r="B1736" i="20"/>
  <c r="C1736" i="20"/>
  <c r="D1736" i="20"/>
  <c r="E1736" i="20"/>
  <c r="F1736" i="20"/>
  <c r="G1736" i="20"/>
  <c r="H1736" i="20"/>
  <c r="B1737" i="20"/>
  <c r="C1737" i="20"/>
  <c r="D1737" i="20"/>
  <c r="E1737" i="20"/>
  <c r="F1737" i="20"/>
  <c r="G1737" i="20"/>
  <c r="H1737" i="20"/>
  <c r="B1738" i="20"/>
  <c r="C1738" i="20"/>
  <c r="D1738" i="20"/>
  <c r="E1738" i="20"/>
  <c r="F1738" i="20"/>
  <c r="G1738" i="20"/>
  <c r="H1738" i="20"/>
  <c r="B1739" i="20"/>
  <c r="C1739" i="20"/>
  <c r="D1739" i="20"/>
  <c r="E1739" i="20"/>
  <c r="F1739" i="20"/>
  <c r="G1739" i="20"/>
  <c r="H1739" i="20"/>
  <c r="B1740" i="20"/>
  <c r="C1740" i="20"/>
  <c r="D1740" i="20"/>
  <c r="E1740" i="20"/>
  <c r="F1740" i="20"/>
  <c r="G1740" i="20"/>
  <c r="H1740" i="20"/>
  <c r="B1741" i="20"/>
  <c r="C1741" i="20"/>
  <c r="D1741" i="20"/>
  <c r="E1741" i="20"/>
  <c r="F1741" i="20"/>
  <c r="G1741" i="20"/>
  <c r="H1741" i="20"/>
  <c r="B1742" i="20"/>
  <c r="C1742" i="20"/>
  <c r="D1742" i="20"/>
  <c r="E1742" i="20"/>
  <c r="F1742" i="20"/>
  <c r="G1742" i="20"/>
  <c r="H1742" i="20"/>
  <c r="B1743" i="20"/>
  <c r="C1743" i="20"/>
  <c r="D1743" i="20"/>
  <c r="E1743" i="20"/>
  <c r="F1743" i="20"/>
  <c r="G1743" i="20"/>
  <c r="H1743" i="20"/>
  <c r="B1744" i="20"/>
  <c r="C1744" i="20"/>
  <c r="D1744" i="20"/>
  <c r="E1744" i="20"/>
  <c r="F1744" i="20"/>
  <c r="G1744" i="20"/>
  <c r="H1744" i="20"/>
  <c r="B1745" i="20"/>
  <c r="C1745" i="20"/>
  <c r="D1745" i="20"/>
  <c r="E1745" i="20"/>
  <c r="F1745" i="20"/>
  <c r="G1745" i="20"/>
  <c r="H1745" i="20"/>
  <c r="B1746" i="20"/>
  <c r="C1746" i="20"/>
  <c r="D1746" i="20"/>
  <c r="E1746" i="20"/>
  <c r="F1746" i="20"/>
  <c r="G1746" i="20"/>
  <c r="H1746" i="20"/>
  <c r="B1747" i="20"/>
  <c r="C1747" i="20"/>
  <c r="D1747" i="20"/>
  <c r="E1747" i="20"/>
  <c r="F1747" i="20"/>
  <c r="G1747" i="20"/>
  <c r="H1747" i="20"/>
  <c r="B1748" i="20"/>
  <c r="C1748" i="20"/>
  <c r="D1748" i="20"/>
  <c r="E1748" i="20"/>
  <c r="F1748" i="20"/>
  <c r="G1748" i="20"/>
  <c r="H1748" i="20"/>
  <c r="B1749" i="20"/>
  <c r="C1749" i="20"/>
  <c r="D1749" i="20"/>
  <c r="E1749" i="20"/>
  <c r="F1749" i="20"/>
  <c r="G1749" i="20"/>
  <c r="H1749" i="20"/>
  <c r="B1750" i="20"/>
  <c r="C1750" i="20"/>
  <c r="D1750" i="20"/>
  <c r="E1750" i="20"/>
  <c r="F1750" i="20"/>
  <c r="G1750" i="20"/>
  <c r="H1750" i="20"/>
  <c r="B1751" i="20"/>
  <c r="C1751" i="20"/>
  <c r="D1751" i="20"/>
  <c r="E1751" i="20"/>
  <c r="F1751" i="20"/>
  <c r="G1751" i="20"/>
  <c r="H1751" i="20"/>
  <c r="B1752" i="20"/>
  <c r="C1752" i="20"/>
  <c r="D1752" i="20"/>
  <c r="E1752" i="20"/>
  <c r="F1752" i="20"/>
  <c r="G1752" i="20"/>
  <c r="H1752" i="20"/>
  <c r="B1753" i="20"/>
  <c r="C1753" i="20"/>
  <c r="D1753" i="20"/>
  <c r="E1753" i="20"/>
  <c r="F1753" i="20"/>
  <c r="G1753" i="20"/>
  <c r="H1753" i="20"/>
  <c r="B1754" i="20"/>
  <c r="C1754" i="20"/>
  <c r="D1754" i="20"/>
  <c r="E1754" i="20"/>
  <c r="F1754" i="20"/>
  <c r="G1754" i="20"/>
  <c r="H1754" i="20"/>
  <c r="B1755" i="20"/>
  <c r="C1755" i="20"/>
  <c r="D1755" i="20"/>
  <c r="E1755" i="20"/>
  <c r="F1755" i="20"/>
  <c r="G1755" i="20"/>
  <c r="H1755" i="20"/>
  <c r="B1756" i="20"/>
  <c r="C1756" i="20"/>
  <c r="D1756" i="20"/>
  <c r="E1756" i="20"/>
  <c r="F1756" i="20"/>
  <c r="G1756" i="20"/>
  <c r="H1756" i="20"/>
  <c r="B1757" i="20"/>
  <c r="C1757" i="20"/>
  <c r="D1757" i="20"/>
  <c r="E1757" i="20"/>
  <c r="F1757" i="20"/>
  <c r="G1757" i="20"/>
  <c r="H1757" i="20"/>
  <c r="B1758" i="20"/>
  <c r="C1758" i="20"/>
  <c r="D1758" i="20"/>
  <c r="E1758" i="20"/>
  <c r="F1758" i="20"/>
  <c r="G1758" i="20"/>
  <c r="H1758" i="20"/>
  <c r="B1759" i="20"/>
  <c r="C1759" i="20"/>
  <c r="D1759" i="20"/>
  <c r="E1759" i="20"/>
  <c r="F1759" i="20"/>
  <c r="G1759" i="20"/>
  <c r="H1759" i="20"/>
  <c r="B1760" i="20"/>
  <c r="C1760" i="20"/>
  <c r="D1760" i="20"/>
  <c r="E1760" i="20"/>
  <c r="F1760" i="20"/>
  <c r="G1760" i="20"/>
  <c r="H1760" i="20"/>
  <c r="B1761" i="20"/>
  <c r="C1761" i="20"/>
  <c r="D1761" i="20"/>
  <c r="E1761" i="20"/>
  <c r="F1761" i="20"/>
  <c r="G1761" i="20"/>
  <c r="H1761" i="20"/>
  <c r="B1762" i="20"/>
  <c r="C1762" i="20"/>
  <c r="D1762" i="20"/>
  <c r="E1762" i="20"/>
  <c r="F1762" i="20"/>
  <c r="G1762" i="20"/>
  <c r="H1762" i="20"/>
  <c r="B1763" i="20"/>
  <c r="C1763" i="20"/>
  <c r="D1763" i="20"/>
  <c r="E1763" i="20"/>
  <c r="F1763" i="20"/>
  <c r="G1763" i="20"/>
  <c r="H1763" i="20"/>
  <c r="B1764" i="20"/>
  <c r="C1764" i="20"/>
  <c r="D1764" i="20"/>
  <c r="E1764" i="20"/>
  <c r="F1764" i="20"/>
  <c r="G1764" i="20"/>
  <c r="H1764" i="20"/>
  <c r="B1765" i="20"/>
  <c r="C1765" i="20"/>
  <c r="D1765" i="20"/>
  <c r="E1765" i="20"/>
  <c r="F1765" i="20"/>
  <c r="G1765" i="20"/>
  <c r="H1765" i="20"/>
  <c r="B1766" i="20"/>
  <c r="C1766" i="20"/>
  <c r="D1766" i="20"/>
  <c r="E1766" i="20"/>
  <c r="F1766" i="20"/>
  <c r="G1766" i="20"/>
  <c r="H1766" i="20"/>
  <c r="B1767" i="20"/>
  <c r="C1767" i="20"/>
  <c r="D1767" i="20"/>
  <c r="E1767" i="20"/>
  <c r="F1767" i="20"/>
  <c r="G1767" i="20"/>
  <c r="H1767" i="20"/>
  <c r="B1768" i="20"/>
  <c r="C1768" i="20"/>
  <c r="D1768" i="20"/>
  <c r="E1768" i="20"/>
  <c r="F1768" i="20"/>
  <c r="G1768" i="20"/>
  <c r="H1768" i="20"/>
  <c r="B1769" i="20"/>
  <c r="C1769" i="20"/>
  <c r="D1769" i="20"/>
  <c r="E1769" i="20"/>
  <c r="F1769" i="20"/>
  <c r="G1769" i="20"/>
  <c r="H1769" i="20"/>
  <c r="B1770" i="20"/>
  <c r="C1770" i="20"/>
  <c r="D1770" i="20"/>
  <c r="E1770" i="20"/>
  <c r="F1770" i="20"/>
  <c r="G1770" i="20"/>
  <c r="H1770" i="20"/>
  <c r="B1771" i="20"/>
  <c r="C1771" i="20"/>
  <c r="D1771" i="20"/>
  <c r="E1771" i="20"/>
  <c r="F1771" i="20"/>
  <c r="G1771" i="20"/>
  <c r="H1771" i="20"/>
  <c r="B1772" i="20"/>
  <c r="C1772" i="20"/>
  <c r="D1772" i="20"/>
  <c r="E1772" i="20"/>
  <c r="F1772" i="20"/>
  <c r="G1772" i="20"/>
  <c r="H1772" i="20"/>
  <c r="B1773" i="20"/>
  <c r="C1773" i="20"/>
  <c r="D1773" i="20"/>
  <c r="E1773" i="20"/>
  <c r="F1773" i="20"/>
  <c r="G1773" i="20"/>
  <c r="H1773" i="20"/>
  <c r="B1774" i="20"/>
  <c r="C1774" i="20"/>
  <c r="D1774" i="20"/>
  <c r="E1774" i="20"/>
  <c r="F1774" i="20"/>
  <c r="G1774" i="20"/>
  <c r="H1774" i="20"/>
  <c r="B1775" i="20"/>
  <c r="C1775" i="20"/>
  <c r="D1775" i="20"/>
  <c r="E1775" i="20"/>
  <c r="F1775" i="20"/>
  <c r="G1775" i="20"/>
  <c r="H1775" i="20"/>
  <c r="B1776" i="20"/>
  <c r="C1776" i="20"/>
  <c r="D1776" i="20"/>
  <c r="E1776" i="20"/>
  <c r="F1776" i="20"/>
  <c r="G1776" i="20"/>
  <c r="H1776" i="20"/>
  <c r="B1777" i="20"/>
  <c r="C1777" i="20"/>
  <c r="D1777" i="20"/>
  <c r="E1777" i="20"/>
  <c r="F1777" i="20"/>
  <c r="G1777" i="20"/>
  <c r="H1777" i="20"/>
  <c r="B1778" i="20"/>
  <c r="C1778" i="20"/>
  <c r="D1778" i="20"/>
  <c r="E1778" i="20"/>
  <c r="F1778" i="20"/>
  <c r="G1778" i="20"/>
  <c r="H1778" i="20"/>
  <c r="B1779" i="20"/>
  <c r="C1779" i="20"/>
  <c r="D1779" i="20"/>
  <c r="E1779" i="20"/>
  <c r="F1779" i="20"/>
  <c r="G1779" i="20"/>
  <c r="H1779" i="20"/>
  <c r="B1780" i="20"/>
  <c r="C1780" i="20"/>
  <c r="D1780" i="20"/>
  <c r="E1780" i="20"/>
  <c r="F1780" i="20"/>
  <c r="G1780" i="20"/>
  <c r="H1780" i="20"/>
  <c r="B1781" i="20"/>
  <c r="C1781" i="20"/>
  <c r="D1781" i="20"/>
  <c r="E1781" i="20"/>
  <c r="F1781" i="20"/>
  <c r="G1781" i="20"/>
  <c r="H1781" i="20"/>
  <c r="B1782" i="20"/>
  <c r="C1782" i="20"/>
  <c r="D1782" i="20"/>
  <c r="E1782" i="20"/>
  <c r="F1782" i="20"/>
  <c r="G1782" i="20"/>
  <c r="H1782" i="20"/>
  <c r="B1783" i="20"/>
  <c r="C1783" i="20"/>
  <c r="D1783" i="20"/>
  <c r="E1783" i="20"/>
  <c r="F1783" i="20"/>
  <c r="G1783" i="20"/>
  <c r="H1783" i="20"/>
  <c r="B1784" i="20"/>
  <c r="C1784" i="20"/>
  <c r="D1784" i="20"/>
  <c r="E1784" i="20"/>
  <c r="F1784" i="20"/>
  <c r="G1784" i="20"/>
  <c r="H1784" i="20"/>
  <c r="B1785" i="20"/>
  <c r="C1785" i="20"/>
  <c r="D1785" i="20"/>
  <c r="E1785" i="20"/>
  <c r="F1785" i="20"/>
  <c r="G1785" i="20"/>
  <c r="H1785" i="20"/>
  <c r="B1786" i="20"/>
  <c r="C1786" i="20"/>
  <c r="D1786" i="20"/>
  <c r="E1786" i="20"/>
  <c r="F1786" i="20"/>
  <c r="G1786" i="20"/>
  <c r="H1786" i="20"/>
  <c r="B1787" i="20"/>
  <c r="C1787" i="20"/>
  <c r="D1787" i="20"/>
  <c r="E1787" i="20"/>
  <c r="F1787" i="20"/>
  <c r="G1787" i="20"/>
  <c r="H1787" i="20"/>
  <c r="B1788" i="20"/>
  <c r="C1788" i="20"/>
  <c r="D1788" i="20"/>
  <c r="E1788" i="20"/>
  <c r="F1788" i="20"/>
  <c r="G1788" i="20"/>
  <c r="H1788" i="20"/>
  <c r="B1789" i="20"/>
  <c r="C1789" i="20"/>
  <c r="D1789" i="20"/>
  <c r="E1789" i="20"/>
  <c r="F1789" i="20"/>
  <c r="G1789" i="20"/>
  <c r="H1789" i="20"/>
  <c r="B1790" i="20"/>
  <c r="C1790" i="20"/>
  <c r="D1790" i="20"/>
  <c r="E1790" i="20"/>
  <c r="F1790" i="20"/>
  <c r="G1790" i="20"/>
  <c r="H1790" i="20"/>
  <c r="B1791" i="20"/>
  <c r="C1791" i="20"/>
  <c r="D1791" i="20"/>
  <c r="E1791" i="20"/>
  <c r="F1791" i="20"/>
  <c r="G1791" i="20"/>
  <c r="H1791" i="20"/>
  <c r="B1792" i="20"/>
  <c r="C1792" i="20"/>
  <c r="D1792" i="20"/>
  <c r="E1792" i="20"/>
  <c r="F1792" i="20"/>
  <c r="G1792" i="20"/>
  <c r="H1792" i="20"/>
  <c r="B1793" i="20"/>
  <c r="C1793" i="20"/>
  <c r="D1793" i="20"/>
  <c r="E1793" i="20"/>
  <c r="F1793" i="20"/>
  <c r="G1793" i="20"/>
  <c r="H1793" i="20"/>
  <c r="B1794" i="20"/>
  <c r="C1794" i="20"/>
  <c r="D1794" i="20"/>
  <c r="E1794" i="20"/>
  <c r="F1794" i="20"/>
  <c r="G1794" i="20"/>
  <c r="H1794" i="20"/>
  <c r="B1795" i="20"/>
  <c r="C1795" i="20"/>
  <c r="D1795" i="20"/>
  <c r="E1795" i="20"/>
  <c r="F1795" i="20"/>
  <c r="G1795" i="20"/>
  <c r="H1795" i="20"/>
  <c r="B1796" i="20"/>
  <c r="C1796" i="20"/>
  <c r="D1796" i="20"/>
  <c r="E1796" i="20"/>
  <c r="F1796" i="20"/>
  <c r="G1796" i="20"/>
  <c r="H1796" i="20"/>
  <c r="B1797" i="20"/>
  <c r="C1797" i="20"/>
  <c r="D1797" i="20"/>
  <c r="E1797" i="20"/>
  <c r="F1797" i="20"/>
  <c r="G1797" i="20"/>
  <c r="H1797" i="20"/>
  <c r="B1798" i="20"/>
  <c r="C1798" i="20"/>
  <c r="D1798" i="20"/>
  <c r="E1798" i="20"/>
  <c r="F1798" i="20"/>
  <c r="G1798" i="20"/>
  <c r="H1798" i="20"/>
  <c r="B1799" i="20"/>
  <c r="C1799" i="20"/>
  <c r="D1799" i="20"/>
  <c r="E1799" i="20"/>
  <c r="F1799" i="20"/>
  <c r="G1799" i="20"/>
  <c r="H1799" i="20"/>
  <c r="B1800" i="20"/>
  <c r="C1800" i="20"/>
  <c r="D1800" i="20"/>
  <c r="E1800" i="20"/>
  <c r="F1800" i="20"/>
  <c r="G1800" i="20"/>
  <c r="H1800" i="20"/>
  <c r="B1801" i="20"/>
  <c r="C1801" i="20"/>
  <c r="D1801" i="20"/>
  <c r="E1801" i="20"/>
  <c r="F1801" i="20"/>
  <c r="G1801" i="20"/>
  <c r="H1801" i="20"/>
  <c r="B1802" i="20"/>
  <c r="C1802" i="20"/>
  <c r="D1802" i="20"/>
  <c r="E1802" i="20"/>
  <c r="F1802" i="20"/>
  <c r="G1802" i="20"/>
  <c r="H1802" i="20"/>
  <c r="B1803" i="20"/>
  <c r="C1803" i="20"/>
  <c r="D1803" i="20"/>
  <c r="E1803" i="20"/>
  <c r="F1803" i="20"/>
  <c r="G1803" i="20"/>
  <c r="H1803" i="20"/>
  <c r="B1804" i="20"/>
  <c r="C1804" i="20"/>
  <c r="D1804" i="20"/>
  <c r="E1804" i="20"/>
  <c r="F1804" i="20"/>
  <c r="G1804" i="20"/>
  <c r="H1804" i="20"/>
  <c r="B1805" i="20"/>
  <c r="C1805" i="20"/>
  <c r="D1805" i="20"/>
  <c r="E1805" i="20"/>
  <c r="F1805" i="20"/>
  <c r="G1805" i="20"/>
  <c r="H1805" i="20"/>
  <c r="B1806" i="20"/>
  <c r="C1806" i="20"/>
  <c r="D1806" i="20"/>
  <c r="E1806" i="20"/>
  <c r="F1806" i="20"/>
  <c r="G1806" i="20"/>
  <c r="H1806" i="20"/>
  <c r="B1807" i="20"/>
  <c r="C1807" i="20"/>
  <c r="D1807" i="20"/>
  <c r="E1807" i="20"/>
  <c r="F1807" i="20"/>
  <c r="G1807" i="20"/>
  <c r="H1807" i="20"/>
  <c r="B1808" i="20"/>
  <c r="C1808" i="20"/>
  <c r="D1808" i="20"/>
  <c r="E1808" i="20"/>
  <c r="F1808" i="20"/>
  <c r="G1808" i="20"/>
  <c r="H1808" i="20"/>
  <c r="B1809" i="20"/>
  <c r="C1809" i="20"/>
  <c r="D1809" i="20"/>
  <c r="E1809" i="20"/>
  <c r="F1809" i="20"/>
  <c r="G1809" i="20"/>
  <c r="H1809" i="20"/>
  <c r="B1810" i="20"/>
  <c r="C1810" i="20"/>
  <c r="D1810" i="20"/>
  <c r="E1810" i="20"/>
  <c r="F1810" i="20"/>
  <c r="G1810" i="20"/>
  <c r="H1810" i="20"/>
  <c r="B1811" i="20"/>
  <c r="C1811" i="20"/>
  <c r="D1811" i="20"/>
  <c r="E1811" i="20"/>
  <c r="F1811" i="20"/>
  <c r="G1811" i="20"/>
  <c r="H1811" i="20"/>
  <c r="B1812" i="20"/>
  <c r="C1812" i="20"/>
  <c r="D1812" i="20"/>
  <c r="E1812" i="20"/>
  <c r="F1812" i="20"/>
  <c r="G1812" i="20"/>
  <c r="H1812" i="20"/>
  <c r="B1813" i="20"/>
  <c r="C1813" i="20"/>
  <c r="D1813" i="20"/>
  <c r="E1813" i="20"/>
  <c r="F1813" i="20"/>
  <c r="G1813" i="20"/>
  <c r="H1813" i="20"/>
  <c r="B1814" i="20"/>
  <c r="C1814" i="20"/>
  <c r="D1814" i="20"/>
  <c r="E1814" i="20"/>
  <c r="F1814" i="20"/>
  <c r="G1814" i="20"/>
  <c r="H1814" i="20"/>
  <c r="B1815" i="20"/>
  <c r="C1815" i="20"/>
  <c r="D1815" i="20"/>
  <c r="E1815" i="20"/>
  <c r="F1815" i="20"/>
  <c r="G1815" i="20"/>
  <c r="H1815" i="20"/>
  <c r="B1816" i="20"/>
  <c r="C1816" i="20"/>
  <c r="D1816" i="20"/>
  <c r="E1816" i="20"/>
  <c r="F1816" i="20"/>
  <c r="G1816" i="20"/>
  <c r="H1816" i="20"/>
  <c r="B1817" i="20"/>
  <c r="C1817" i="20"/>
  <c r="D1817" i="20"/>
  <c r="E1817" i="20"/>
  <c r="F1817" i="20"/>
  <c r="G1817" i="20"/>
  <c r="H1817" i="20"/>
  <c r="B1818" i="20"/>
  <c r="C1818" i="20"/>
  <c r="D1818" i="20"/>
  <c r="E1818" i="20"/>
  <c r="F1818" i="20"/>
  <c r="G1818" i="20"/>
  <c r="H1818" i="20"/>
  <c r="B1819" i="20"/>
  <c r="C1819" i="20"/>
  <c r="D1819" i="20"/>
  <c r="E1819" i="20"/>
  <c r="F1819" i="20"/>
  <c r="G1819" i="20"/>
  <c r="H1819" i="20"/>
  <c r="B1820" i="20"/>
  <c r="C1820" i="20"/>
  <c r="D1820" i="20"/>
  <c r="E1820" i="20"/>
  <c r="F1820" i="20"/>
  <c r="G1820" i="20"/>
  <c r="H1820" i="20"/>
  <c r="B1821" i="20"/>
  <c r="C1821" i="20"/>
  <c r="D1821" i="20"/>
  <c r="E1821" i="20"/>
  <c r="F1821" i="20"/>
  <c r="G1821" i="20"/>
  <c r="H1821" i="20"/>
  <c r="B1822" i="20"/>
  <c r="C1822" i="20"/>
  <c r="D1822" i="20"/>
  <c r="E1822" i="20"/>
  <c r="F1822" i="20"/>
  <c r="G1822" i="20"/>
  <c r="H1822" i="20"/>
  <c r="B1823" i="20"/>
  <c r="C1823" i="20"/>
  <c r="D1823" i="20"/>
  <c r="E1823" i="20"/>
  <c r="F1823" i="20"/>
  <c r="G1823" i="20"/>
  <c r="H1823" i="20"/>
  <c r="B1824" i="20"/>
  <c r="C1824" i="20"/>
  <c r="D1824" i="20"/>
  <c r="E1824" i="20"/>
  <c r="F1824" i="20"/>
  <c r="G1824" i="20"/>
  <c r="H1824" i="20"/>
  <c r="B1825" i="20"/>
  <c r="C1825" i="20"/>
  <c r="D1825" i="20"/>
  <c r="E1825" i="20"/>
  <c r="F1825" i="20"/>
  <c r="G1825" i="20"/>
  <c r="H1825" i="20"/>
  <c r="B1826" i="20"/>
  <c r="C1826" i="20"/>
  <c r="D1826" i="20"/>
  <c r="E1826" i="20"/>
  <c r="F1826" i="20"/>
  <c r="G1826" i="20"/>
  <c r="H1826" i="20"/>
  <c r="B1827" i="20"/>
  <c r="C1827" i="20"/>
  <c r="D1827" i="20"/>
  <c r="E1827" i="20"/>
  <c r="F1827" i="20"/>
  <c r="G1827" i="20"/>
  <c r="H1827" i="20"/>
  <c r="B1828" i="20"/>
  <c r="C1828" i="20"/>
  <c r="D1828" i="20"/>
  <c r="E1828" i="20"/>
  <c r="F1828" i="20"/>
  <c r="G1828" i="20"/>
  <c r="H1828" i="20"/>
  <c r="B1829" i="20"/>
  <c r="C1829" i="20"/>
  <c r="D1829" i="20"/>
  <c r="E1829" i="20"/>
  <c r="F1829" i="20"/>
  <c r="G1829" i="20"/>
  <c r="H1829" i="20"/>
  <c r="B1830" i="20"/>
  <c r="C1830" i="20"/>
  <c r="D1830" i="20"/>
  <c r="E1830" i="20"/>
  <c r="F1830" i="20"/>
  <c r="G1830" i="20"/>
  <c r="H1830" i="20"/>
  <c r="B1831" i="20"/>
  <c r="C1831" i="20"/>
  <c r="D1831" i="20"/>
  <c r="E1831" i="20"/>
  <c r="F1831" i="20"/>
  <c r="G1831" i="20"/>
  <c r="H1831" i="20"/>
  <c r="B1832" i="20"/>
  <c r="C1832" i="20"/>
  <c r="D1832" i="20"/>
  <c r="E1832" i="20"/>
  <c r="F1832" i="20"/>
  <c r="G1832" i="20"/>
  <c r="H1832" i="20"/>
  <c r="B1833" i="20"/>
  <c r="C1833" i="20"/>
  <c r="D1833" i="20"/>
  <c r="E1833" i="20"/>
  <c r="F1833" i="20"/>
  <c r="G1833" i="20"/>
  <c r="H1833" i="20"/>
  <c r="B1834" i="20"/>
  <c r="C1834" i="20"/>
  <c r="D1834" i="20"/>
  <c r="E1834" i="20"/>
  <c r="F1834" i="20"/>
  <c r="G1834" i="20"/>
  <c r="H1834" i="20"/>
  <c r="B1835" i="20"/>
  <c r="C1835" i="20"/>
  <c r="D1835" i="20"/>
  <c r="E1835" i="20"/>
  <c r="F1835" i="20"/>
  <c r="G1835" i="20"/>
  <c r="H1835" i="20"/>
  <c r="B1836" i="20"/>
  <c r="C1836" i="20"/>
  <c r="D1836" i="20"/>
  <c r="E1836" i="20"/>
  <c r="F1836" i="20"/>
  <c r="G1836" i="20"/>
  <c r="H1836" i="20"/>
  <c r="B1837" i="20"/>
  <c r="C1837" i="20"/>
  <c r="D1837" i="20"/>
  <c r="E1837" i="20"/>
  <c r="F1837" i="20"/>
  <c r="G1837" i="20"/>
  <c r="H1837" i="20"/>
  <c r="B1838" i="20"/>
  <c r="C1838" i="20"/>
  <c r="D1838" i="20"/>
  <c r="E1838" i="20"/>
  <c r="F1838" i="20"/>
  <c r="G1838" i="20"/>
  <c r="H1838" i="20"/>
  <c r="B1839" i="20"/>
  <c r="C1839" i="20"/>
  <c r="D1839" i="20"/>
  <c r="E1839" i="20"/>
  <c r="F1839" i="20"/>
  <c r="G1839" i="20"/>
  <c r="H1839" i="20"/>
  <c r="B1840" i="20"/>
  <c r="C1840" i="20"/>
  <c r="D1840" i="20"/>
  <c r="E1840" i="20"/>
  <c r="F1840" i="20"/>
  <c r="G1840" i="20"/>
  <c r="H1840" i="20"/>
  <c r="B1841" i="20"/>
  <c r="C1841" i="20"/>
  <c r="D1841" i="20"/>
  <c r="E1841" i="20"/>
  <c r="F1841" i="20"/>
  <c r="G1841" i="20"/>
  <c r="H1841" i="20"/>
  <c r="B1842" i="20"/>
  <c r="C1842" i="20"/>
  <c r="D1842" i="20"/>
  <c r="E1842" i="20"/>
  <c r="F1842" i="20"/>
  <c r="G1842" i="20"/>
  <c r="H1842" i="20"/>
  <c r="B1843" i="20"/>
  <c r="C1843" i="20"/>
  <c r="D1843" i="20"/>
  <c r="E1843" i="20"/>
  <c r="F1843" i="20"/>
  <c r="G1843" i="20"/>
  <c r="H1843" i="20"/>
  <c r="B1844" i="20"/>
  <c r="C1844" i="20"/>
  <c r="D1844" i="20"/>
  <c r="E1844" i="20"/>
  <c r="F1844" i="20"/>
  <c r="G1844" i="20"/>
  <c r="H1844" i="20"/>
  <c r="B1845" i="20"/>
  <c r="C1845" i="20"/>
  <c r="D1845" i="20"/>
  <c r="E1845" i="20"/>
  <c r="F1845" i="20"/>
  <c r="G1845" i="20"/>
  <c r="H1845" i="20"/>
  <c r="B1846" i="20"/>
  <c r="C1846" i="20"/>
  <c r="D1846" i="20"/>
  <c r="E1846" i="20"/>
  <c r="F1846" i="20"/>
  <c r="G1846" i="20"/>
  <c r="H1846" i="20"/>
  <c r="B1847" i="20"/>
  <c r="C1847" i="20"/>
  <c r="D1847" i="20"/>
  <c r="E1847" i="20"/>
  <c r="F1847" i="20"/>
  <c r="G1847" i="20"/>
  <c r="H1847" i="20"/>
  <c r="B1848" i="20"/>
  <c r="C1848" i="20"/>
  <c r="D1848" i="20"/>
  <c r="E1848" i="20"/>
  <c r="F1848" i="20"/>
  <c r="G1848" i="20"/>
  <c r="H1848" i="20"/>
  <c r="B1849" i="20"/>
  <c r="C1849" i="20"/>
  <c r="D1849" i="20"/>
  <c r="E1849" i="20"/>
  <c r="F1849" i="20"/>
  <c r="G1849" i="20"/>
  <c r="H1849" i="20"/>
  <c r="B1850" i="20"/>
  <c r="C1850" i="20"/>
  <c r="D1850" i="20"/>
  <c r="E1850" i="20"/>
  <c r="F1850" i="20"/>
  <c r="G1850" i="20"/>
  <c r="H1850" i="20"/>
  <c r="B1851" i="20"/>
  <c r="C1851" i="20"/>
  <c r="D1851" i="20"/>
  <c r="E1851" i="20"/>
  <c r="F1851" i="20"/>
  <c r="G1851" i="20"/>
  <c r="H1851" i="20"/>
  <c r="B1852" i="20"/>
  <c r="C1852" i="20"/>
  <c r="D1852" i="20"/>
  <c r="E1852" i="20"/>
  <c r="F1852" i="20"/>
  <c r="G1852" i="20"/>
  <c r="H1852" i="20"/>
  <c r="B1853" i="20"/>
  <c r="C1853" i="20"/>
  <c r="D1853" i="20"/>
  <c r="E1853" i="20"/>
  <c r="F1853" i="20"/>
  <c r="G1853" i="20"/>
  <c r="H1853" i="20"/>
  <c r="B1854" i="20"/>
  <c r="C1854" i="20"/>
  <c r="D1854" i="20"/>
  <c r="E1854" i="20"/>
  <c r="F1854" i="20"/>
  <c r="G1854" i="20"/>
  <c r="H1854" i="20"/>
  <c r="B1855" i="20"/>
  <c r="C1855" i="20"/>
  <c r="D1855" i="20"/>
  <c r="E1855" i="20"/>
  <c r="F1855" i="20"/>
  <c r="G1855" i="20"/>
  <c r="H1855" i="20"/>
  <c r="B1856" i="20"/>
  <c r="C1856" i="20"/>
  <c r="D1856" i="20"/>
  <c r="E1856" i="20"/>
  <c r="F1856" i="20"/>
  <c r="G1856" i="20"/>
  <c r="H1856" i="20"/>
  <c r="B1857" i="20"/>
  <c r="C1857" i="20"/>
  <c r="D1857" i="20"/>
  <c r="E1857" i="20"/>
  <c r="F1857" i="20"/>
  <c r="G1857" i="20"/>
  <c r="H1857" i="20"/>
  <c r="B1858" i="20"/>
  <c r="C1858" i="20"/>
  <c r="D1858" i="20"/>
  <c r="E1858" i="20"/>
  <c r="F1858" i="20"/>
  <c r="G1858" i="20"/>
  <c r="H1858" i="20"/>
  <c r="B1859" i="20"/>
  <c r="C1859" i="20"/>
  <c r="D1859" i="20"/>
  <c r="E1859" i="20"/>
  <c r="F1859" i="20"/>
  <c r="G1859" i="20"/>
  <c r="H1859" i="20"/>
  <c r="B1860" i="20"/>
  <c r="C1860" i="20"/>
  <c r="D1860" i="20"/>
  <c r="E1860" i="20"/>
  <c r="F1860" i="20"/>
  <c r="G1860" i="20"/>
  <c r="H1860" i="20"/>
  <c r="B1861" i="20"/>
  <c r="C1861" i="20"/>
  <c r="D1861" i="20"/>
  <c r="E1861" i="20"/>
  <c r="F1861" i="20"/>
  <c r="G1861" i="20"/>
  <c r="H1861" i="20"/>
  <c r="B1862" i="20"/>
  <c r="C1862" i="20"/>
  <c r="D1862" i="20"/>
  <c r="E1862" i="20"/>
  <c r="F1862" i="20"/>
  <c r="G1862" i="20"/>
  <c r="H1862" i="20"/>
  <c r="B1863" i="20"/>
  <c r="C1863" i="20"/>
  <c r="D1863" i="20"/>
  <c r="E1863" i="20"/>
  <c r="F1863" i="20"/>
  <c r="G1863" i="20"/>
  <c r="H1863" i="20"/>
  <c r="B1864" i="20"/>
  <c r="C1864" i="20"/>
  <c r="D1864" i="20"/>
  <c r="E1864" i="20"/>
  <c r="F1864" i="20"/>
  <c r="G1864" i="20"/>
  <c r="H1864" i="20"/>
  <c r="B1865" i="20"/>
  <c r="C1865" i="20"/>
  <c r="D1865" i="20"/>
  <c r="E1865" i="20"/>
  <c r="F1865" i="20"/>
  <c r="G1865" i="20"/>
  <c r="H1865" i="20"/>
  <c r="B1866" i="20"/>
  <c r="C1866" i="20"/>
  <c r="D1866" i="20"/>
  <c r="E1866" i="20"/>
  <c r="F1866" i="20"/>
  <c r="G1866" i="20"/>
  <c r="H1866" i="20"/>
  <c r="B1867" i="20"/>
  <c r="C1867" i="20"/>
  <c r="D1867" i="20"/>
  <c r="E1867" i="20"/>
  <c r="F1867" i="20"/>
  <c r="G1867" i="20"/>
  <c r="H1867" i="20"/>
  <c r="B1868" i="20"/>
  <c r="C1868" i="20"/>
  <c r="D1868" i="20"/>
  <c r="E1868" i="20"/>
  <c r="F1868" i="20"/>
  <c r="G1868" i="20"/>
  <c r="H1868" i="20"/>
  <c r="B1869" i="20"/>
  <c r="C1869" i="20"/>
  <c r="D1869" i="20"/>
  <c r="E1869" i="20"/>
  <c r="F1869" i="20"/>
  <c r="G1869" i="20"/>
  <c r="H1869" i="20"/>
  <c r="B1870" i="20"/>
  <c r="C1870" i="20"/>
  <c r="D1870" i="20"/>
  <c r="E1870" i="20"/>
  <c r="F1870" i="20"/>
  <c r="G1870" i="20"/>
  <c r="H1870" i="20"/>
  <c r="B1871" i="20"/>
  <c r="C1871" i="20"/>
  <c r="D1871" i="20"/>
  <c r="E1871" i="20"/>
  <c r="F1871" i="20"/>
  <c r="G1871" i="20"/>
  <c r="H1871" i="20"/>
  <c r="B1872" i="20"/>
  <c r="C1872" i="20"/>
  <c r="D1872" i="20"/>
  <c r="E1872" i="20"/>
  <c r="F1872" i="20"/>
  <c r="G1872" i="20"/>
  <c r="H1872" i="20"/>
  <c r="B1873" i="20"/>
  <c r="C1873" i="20"/>
  <c r="D1873" i="20"/>
  <c r="E1873" i="20"/>
  <c r="F1873" i="20"/>
  <c r="G1873" i="20"/>
  <c r="H1873" i="20"/>
  <c r="B1874" i="20"/>
  <c r="C1874" i="20"/>
  <c r="D1874" i="20"/>
  <c r="E1874" i="20"/>
  <c r="F1874" i="20"/>
  <c r="G1874" i="20"/>
  <c r="H1874" i="20"/>
  <c r="B1875" i="20"/>
  <c r="C1875" i="20"/>
  <c r="D1875" i="20"/>
  <c r="E1875" i="20"/>
  <c r="F1875" i="20"/>
  <c r="G1875" i="20"/>
  <c r="H1875" i="20"/>
  <c r="B1876" i="20"/>
  <c r="C1876" i="20"/>
  <c r="D1876" i="20"/>
  <c r="E1876" i="20"/>
  <c r="F1876" i="20"/>
  <c r="G1876" i="20"/>
  <c r="H1876" i="20"/>
  <c r="B1877" i="20"/>
  <c r="C1877" i="20"/>
  <c r="D1877" i="20"/>
  <c r="E1877" i="20"/>
  <c r="F1877" i="20"/>
  <c r="G1877" i="20"/>
  <c r="H1877" i="20"/>
  <c r="B1878" i="20"/>
  <c r="C1878" i="20"/>
  <c r="D1878" i="20"/>
  <c r="E1878" i="20"/>
  <c r="F1878" i="20"/>
  <c r="G1878" i="20"/>
  <c r="H1878" i="20"/>
  <c r="B1879" i="20"/>
  <c r="C1879" i="20"/>
  <c r="D1879" i="20"/>
  <c r="E1879" i="20"/>
  <c r="F1879" i="20"/>
  <c r="G1879" i="20"/>
  <c r="H1879" i="20"/>
  <c r="B1880" i="20"/>
  <c r="C1880" i="20"/>
  <c r="D1880" i="20"/>
  <c r="E1880" i="20"/>
  <c r="F1880" i="20"/>
  <c r="G1880" i="20"/>
  <c r="H1880" i="20"/>
  <c r="B1881" i="20"/>
  <c r="C1881" i="20"/>
  <c r="D1881" i="20"/>
  <c r="E1881" i="20"/>
  <c r="F1881" i="20"/>
  <c r="G1881" i="20"/>
  <c r="H1881" i="20"/>
  <c r="B1882" i="20"/>
  <c r="C1882" i="20"/>
  <c r="D1882" i="20"/>
  <c r="E1882" i="20"/>
  <c r="F1882" i="20"/>
  <c r="G1882" i="20"/>
  <c r="H1882" i="20"/>
  <c r="B1883" i="20"/>
  <c r="C1883" i="20"/>
  <c r="D1883" i="20"/>
  <c r="E1883" i="20"/>
  <c r="F1883" i="20"/>
  <c r="G1883" i="20"/>
  <c r="H1883" i="20"/>
  <c r="B1884" i="20"/>
  <c r="C1884" i="20"/>
  <c r="D1884" i="20"/>
  <c r="E1884" i="20"/>
  <c r="F1884" i="20"/>
  <c r="G1884" i="20"/>
  <c r="H1884" i="20"/>
  <c r="B1885" i="20"/>
  <c r="C1885" i="20"/>
  <c r="D1885" i="20"/>
  <c r="E1885" i="20"/>
  <c r="F1885" i="20"/>
  <c r="G1885" i="20"/>
  <c r="H1885" i="20"/>
  <c r="B1886" i="20"/>
  <c r="C1886" i="20"/>
  <c r="D1886" i="20"/>
  <c r="E1886" i="20"/>
  <c r="F1886" i="20"/>
  <c r="G1886" i="20"/>
  <c r="H1886" i="20"/>
  <c r="B1887" i="20"/>
  <c r="C1887" i="20"/>
  <c r="D1887" i="20"/>
  <c r="E1887" i="20"/>
  <c r="F1887" i="20"/>
  <c r="G1887" i="20"/>
  <c r="H1887" i="20"/>
  <c r="B1888" i="20"/>
  <c r="C1888" i="20"/>
  <c r="D1888" i="20"/>
  <c r="E1888" i="20"/>
  <c r="F1888" i="20"/>
  <c r="G1888" i="20"/>
  <c r="H1888" i="20"/>
  <c r="B1889" i="20"/>
  <c r="C1889" i="20"/>
  <c r="D1889" i="20"/>
  <c r="E1889" i="20"/>
  <c r="F1889" i="20"/>
  <c r="G1889" i="20"/>
  <c r="H1889" i="20"/>
  <c r="B1890" i="20"/>
  <c r="C1890" i="20"/>
  <c r="D1890" i="20"/>
  <c r="E1890" i="20"/>
  <c r="F1890" i="20"/>
  <c r="G1890" i="20"/>
  <c r="H1890" i="20"/>
  <c r="B1891" i="20"/>
  <c r="C1891" i="20"/>
  <c r="D1891" i="20"/>
  <c r="E1891" i="20"/>
  <c r="F1891" i="20"/>
  <c r="G1891" i="20"/>
  <c r="H1891" i="20"/>
  <c r="B1892" i="20"/>
  <c r="C1892" i="20"/>
  <c r="D1892" i="20"/>
  <c r="E1892" i="20"/>
  <c r="F1892" i="20"/>
  <c r="G1892" i="20"/>
  <c r="H1892" i="20"/>
  <c r="B1893" i="20"/>
  <c r="C1893" i="20"/>
  <c r="D1893" i="20"/>
  <c r="E1893" i="20"/>
  <c r="F1893" i="20"/>
  <c r="G1893" i="20"/>
  <c r="H1893" i="20"/>
  <c r="B1894" i="20"/>
  <c r="C1894" i="20"/>
  <c r="D1894" i="20"/>
  <c r="E1894" i="20"/>
  <c r="F1894" i="20"/>
  <c r="G1894" i="20"/>
  <c r="H1894" i="20"/>
  <c r="B1895" i="20"/>
  <c r="C1895" i="20"/>
  <c r="D1895" i="20"/>
  <c r="E1895" i="20"/>
  <c r="F1895" i="20"/>
  <c r="G1895" i="20"/>
  <c r="H1895" i="20"/>
  <c r="B1896" i="20"/>
  <c r="C1896" i="20"/>
  <c r="D1896" i="20"/>
  <c r="E1896" i="20"/>
  <c r="F1896" i="20"/>
  <c r="G1896" i="20"/>
  <c r="H1896" i="20"/>
  <c r="B1897" i="20"/>
  <c r="C1897" i="20"/>
  <c r="D1897" i="20"/>
  <c r="E1897" i="20"/>
  <c r="F1897" i="20"/>
  <c r="G1897" i="20"/>
  <c r="H1897" i="20"/>
  <c r="B1898" i="20"/>
  <c r="C1898" i="20"/>
  <c r="D1898" i="20"/>
  <c r="E1898" i="20"/>
  <c r="F1898" i="20"/>
  <c r="G1898" i="20"/>
  <c r="H1898" i="20"/>
  <c r="B1899" i="20"/>
  <c r="C1899" i="20"/>
  <c r="D1899" i="20"/>
  <c r="E1899" i="20"/>
  <c r="F1899" i="20"/>
  <c r="G1899" i="20"/>
  <c r="H1899" i="20"/>
  <c r="B1900" i="20"/>
  <c r="C1900" i="20"/>
  <c r="D1900" i="20"/>
  <c r="E1900" i="20"/>
  <c r="F1900" i="20"/>
  <c r="G1900" i="20"/>
  <c r="H1900" i="20"/>
  <c r="B1901" i="20"/>
  <c r="C1901" i="20"/>
  <c r="D1901" i="20"/>
  <c r="E1901" i="20"/>
  <c r="F1901" i="20"/>
  <c r="G1901" i="20"/>
  <c r="H1901" i="20"/>
  <c r="B1902" i="20"/>
  <c r="C1902" i="20"/>
  <c r="D1902" i="20"/>
  <c r="E1902" i="20"/>
  <c r="F1902" i="20"/>
  <c r="G1902" i="20"/>
  <c r="H1902" i="20"/>
  <c r="B1903" i="20"/>
  <c r="C1903" i="20"/>
  <c r="D1903" i="20"/>
  <c r="E1903" i="20"/>
  <c r="F1903" i="20"/>
  <c r="G1903" i="20"/>
  <c r="H1903" i="20"/>
  <c r="B1904" i="20"/>
  <c r="C1904" i="20"/>
  <c r="D1904" i="20"/>
  <c r="E1904" i="20"/>
  <c r="F1904" i="20"/>
  <c r="G1904" i="20"/>
  <c r="H1904" i="20"/>
  <c r="B1905" i="20"/>
  <c r="C1905" i="20"/>
  <c r="D1905" i="20"/>
  <c r="E1905" i="20"/>
  <c r="F1905" i="20"/>
  <c r="G1905" i="20"/>
  <c r="H1905" i="20"/>
  <c r="B1906" i="20"/>
  <c r="C1906" i="20"/>
  <c r="D1906" i="20"/>
  <c r="E1906" i="20"/>
  <c r="F1906" i="20"/>
  <c r="G1906" i="20"/>
  <c r="H1906" i="20"/>
  <c r="B1907" i="20"/>
  <c r="C1907" i="20"/>
  <c r="D1907" i="20"/>
  <c r="E1907" i="20"/>
  <c r="F1907" i="20"/>
  <c r="G1907" i="20"/>
  <c r="H1907" i="20"/>
  <c r="B1908" i="20"/>
  <c r="C1908" i="20"/>
  <c r="D1908" i="20"/>
  <c r="E1908" i="20"/>
  <c r="F1908" i="20"/>
  <c r="G1908" i="20"/>
  <c r="H1908" i="20"/>
  <c r="B1909" i="20"/>
  <c r="C1909" i="20"/>
  <c r="D1909" i="20"/>
  <c r="E1909" i="20"/>
  <c r="F1909" i="20"/>
  <c r="G1909" i="20"/>
  <c r="H1909" i="20"/>
  <c r="B1910" i="20"/>
  <c r="C1910" i="20"/>
  <c r="D1910" i="20"/>
  <c r="E1910" i="20"/>
  <c r="F1910" i="20"/>
  <c r="G1910" i="20"/>
  <c r="H1910" i="20"/>
  <c r="B1911" i="20"/>
  <c r="C1911" i="20"/>
  <c r="D1911" i="20"/>
  <c r="E1911" i="20"/>
  <c r="F1911" i="20"/>
  <c r="G1911" i="20"/>
  <c r="H1911" i="20"/>
  <c r="B1912" i="20"/>
  <c r="C1912" i="20"/>
  <c r="D1912" i="20"/>
  <c r="E1912" i="20"/>
  <c r="F1912" i="20"/>
  <c r="G1912" i="20"/>
  <c r="H1912" i="20"/>
  <c r="B1913" i="20"/>
  <c r="C1913" i="20"/>
  <c r="D1913" i="20"/>
  <c r="E1913" i="20"/>
  <c r="F1913" i="20"/>
  <c r="G1913" i="20"/>
  <c r="H1913" i="20"/>
  <c r="B1914" i="20"/>
  <c r="C1914" i="20"/>
  <c r="D1914" i="20"/>
  <c r="E1914" i="20"/>
  <c r="F1914" i="20"/>
  <c r="G1914" i="20"/>
  <c r="H1914" i="20"/>
  <c r="B1915" i="20"/>
  <c r="C1915" i="20"/>
  <c r="D1915" i="20"/>
  <c r="E1915" i="20"/>
  <c r="F1915" i="20"/>
  <c r="G1915" i="20"/>
  <c r="H1915" i="20"/>
  <c r="B1916" i="20"/>
  <c r="C1916" i="20"/>
  <c r="D1916" i="20"/>
  <c r="E1916" i="20"/>
  <c r="F1916" i="20"/>
  <c r="G1916" i="20"/>
  <c r="H1916" i="20"/>
  <c r="B1917" i="20"/>
  <c r="C1917" i="20"/>
  <c r="D1917" i="20"/>
  <c r="E1917" i="20"/>
  <c r="F1917" i="20"/>
  <c r="G1917" i="20"/>
  <c r="H1917" i="20"/>
  <c r="B1918" i="20"/>
  <c r="C1918" i="20"/>
  <c r="D1918" i="20"/>
  <c r="E1918" i="20"/>
  <c r="F1918" i="20"/>
  <c r="G1918" i="20"/>
  <c r="H1918" i="20"/>
  <c r="B1919" i="20"/>
  <c r="C1919" i="20"/>
  <c r="D1919" i="20"/>
  <c r="E1919" i="20"/>
  <c r="F1919" i="20"/>
  <c r="G1919" i="20"/>
  <c r="H1919" i="20"/>
  <c r="B1920" i="20"/>
  <c r="C1920" i="20"/>
  <c r="D1920" i="20"/>
  <c r="E1920" i="20"/>
  <c r="F1920" i="20"/>
  <c r="G1920" i="20"/>
  <c r="H1920" i="20"/>
  <c r="B1921" i="20"/>
  <c r="C1921" i="20"/>
  <c r="D1921" i="20"/>
  <c r="E1921" i="20"/>
  <c r="F1921" i="20"/>
  <c r="G1921" i="20"/>
  <c r="H1921" i="20"/>
  <c r="B1922" i="20"/>
  <c r="C1922" i="20"/>
  <c r="D1922" i="20"/>
  <c r="E1922" i="20"/>
  <c r="F1922" i="20"/>
  <c r="G1922" i="20"/>
  <c r="H1922" i="20"/>
  <c r="B1923" i="20"/>
  <c r="C1923" i="20"/>
  <c r="D1923" i="20"/>
  <c r="E1923" i="20"/>
  <c r="F1923" i="20"/>
  <c r="G1923" i="20"/>
  <c r="H1923" i="20"/>
  <c r="B1924" i="20"/>
  <c r="C1924" i="20"/>
  <c r="D1924" i="20"/>
  <c r="E1924" i="20"/>
  <c r="F1924" i="20"/>
  <c r="G1924" i="20"/>
  <c r="H1924" i="20"/>
  <c r="B1925" i="20"/>
  <c r="C1925" i="20"/>
  <c r="D1925" i="20"/>
  <c r="E1925" i="20"/>
  <c r="F1925" i="20"/>
  <c r="G1925" i="20"/>
  <c r="H1925" i="20"/>
  <c r="B1926" i="20"/>
  <c r="C1926" i="20"/>
  <c r="D1926" i="20"/>
  <c r="E1926" i="20"/>
  <c r="F1926" i="20"/>
  <c r="G1926" i="20"/>
  <c r="H1926" i="20"/>
  <c r="B1927" i="20"/>
  <c r="C1927" i="20"/>
  <c r="D1927" i="20"/>
  <c r="E1927" i="20"/>
  <c r="F1927" i="20"/>
  <c r="G1927" i="20"/>
  <c r="H1927" i="20"/>
  <c r="B1928" i="20"/>
  <c r="C1928" i="20"/>
  <c r="D1928" i="20"/>
  <c r="E1928" i="20"/>
  <c r="F1928" i="20"/>
  <c r="G1928" i="20"/>
  <c r="H1928" i="20"/>
  <c r="B1929" i="20"/>
  <c r="C1929" i="20"/>
  <c r="D1929" i="20"/>
  <c r="E1929" i="20"/>
  <c r="F1929" i="20"/>
  <c r="G1929" i="20"/>
  <c r="H1929" i="20"/>
  <c r="B1930" i="20"/>
  <c r="C1930" i="20"/>
  <c r="D1930" i="20"/>
  <c r="E1930" i="20"/>
  <c r="F1930" i="20"/>
  <c r="G1930" i="20"/>
  <c r="H1930" i="20"/>
  <c r="B1931" i="20"/>
  <c r="C1931" i="20"/>
  <c r="D1931" i="20"/>
  <c r="E1931" i="20"/>
  <c r="F1931" i="20"/>
  <c r="G1931" i="20"/>
  <c r="H1931" i="20"/>
  <c r="B1932" i="20"/>
  <c r="C1932" i="20"/>
  <c r="D1932" i="20"/>
  <c r="E1932" i="20"/>
  <c r="F1932" i="20"/>
  <c r="G1932" i="20"/>
  <c r="H1932" i="20"/>
  <c r="B1933" i="20"/>
  <c r="C1933" i="20"/>
  <c r="D1933" i="20"/>
  <c r="E1933" i="20"/>
  <c r="F1933" i="20"/>
  <c r="G1933" i="20"/>
  <c r="H1933" i="20"/>
  <c r="B1934" i="20"/>
  <c r="C1934" i="20"/>
  <c r="D1934" i="20"/>
  <c r="E1934" i="20"/>
  <c r="F1934" i="20"/>
  <c r="G1934" i="20"/>
  <c r="H1934" i="20"/>
  <c r="B1935" i="20"/>
  <c r="C1935" i="20"/>
  <c r="D1935" i="20"/>
  <c r="E1935" i="20"/>
  <c r="F1935" i="20"/>
  <c r="G1935" i="20"/>
  <c r="H1935" i="20"/>
  <c r="B1936" i="20"/>
  <c r="C1936" i="20"/>
  <c r="D1936" i="20"/>
  <c r="E1936" i="20"/>
  <c r="F1936" i="20"/>
  <c r="G1936" i="20"/>
  <c r="H1936" i="20"/>
  <c r="B1937" i="20"/>
  <c r="C1937" i="20"/>
  <c r="D1937" i="20"/>
  <c r="E1937" i="20"/>
  <c r="F1937" i="20"/>
  <c r="G1937" i="20"/>
  <c r="H1937" i="20"/>
  <c r="B1938" i="20"/>
  <c r="C1938" i="20"/>
  <c r="D1938" i="20"/>
  <c r="E1938" i="20"/>
  <c r="F1938" i="20"/>
  <c r="G1938" i="20"/>
  <c r="H1938" i="20"/>
  <c r="B1939" i="20"/>
  <c r="C1939" i="20"/>
  <c r="D1939" i="20"/>
  <c r="E1939" i="20"/>
  <c r="F1939" i="20"/>
  <c r="G1939" i="20"/>
  <c r="H1939" i="20"/>
  <c r="B1940" i="20"/>
  <c r="C1940" i="20"/>
  <c r="D1940" i="20"/>
  <c r="E1940" i="20"/>
  <c r="F1940" i="20"/>
  <c r="G1940" i="20"/>
  <c r="H1940" i="20"/>
  <c r="B1941" i="20"/>
  <c r="C1941" i="20"/>
  <c r="D1941" i="20"/>
  <c r="E1941" i="20"/>
  <c r="F1941" i="20"/>
  <c r="G1941" i="20"/>
  <c r="H1941" i="20"/>
  <c r="B1942" i="20"/>
  <c r="C1942" i="20"/>
  <c r="D1942" i="20"/>
  <c r="E1942" i="20"/>
  <c r="F1942" i="20"/>
  <c r="G1942" i="20"/>
  <c r="H1942" i="20"/>
  <c r="B1943" i="20"/>
  <c r="C1943" i="20"/>
  <c r="D1943" i="20"/>
  <c r="E1943" i="20"/>
  <c r="F1943" i="20"/>
  <c r="G1943" i="20"/>
  <c r="H1943" i="20"/>
  <c r="B1944" i="20"/>
  <c r="C1944" i="20"/>
  <c r="D1944" i="20"/>
  <c r="E1944" i="20"/>
  <c r="F1944" i="20"/>
  <c r="G1944" i="20"/>
  <c r="H1944" i="20"/>
  <c r="B1945" i="20"/>
  <c r="C1945" i="20"/>
  <c r="D1945" i="20"/>
  <c r="E1945" i="20"/>
  <c r="F1945" i="20"/>
  <c r="G1945" i="20"/>
  <c r="H1945" i="20"/>
  <c r="B1946" i="20"/>
  <c r="C1946" i="20"/>
  <c r="D1946" i="20"/>
  <c r="E1946" i="20"/>
  <c r="F1946" i="20"/>
  <c r="G1946" i="20"/>
  <c r="H1946" i="20"/>
  <c r="B1947" i="20"/>
  <c r="C1947" i="20"/>
  <c r="D1947" i="20"/>
  <c r="E1947" i="20"/>
  <c r="F1947" i="20"/>
  <c r="G1947" i="20"/>
  <c r="H1947" i="20"/>
  <c r="B1948" i="20"/>
  <c r="C1948" i="20"/>
  <c r="D1948" i="20"/>
  <c r="E1948" i="20"/>
  <c r="F1948" i="20"/>
  <c r="G1948" i="20"/>
  <c r="H1948" i="20"/>
  <c r="B1949" i="20"/>
  <c r="C1949" i="20"/>
  <c r="D1949" i="20"/>
  <c r="E1949" i="20"/>
  <c r="F1949" i="20"/>
  <c r="G1949" i="20"/>
  <c r="H1949" i="20"/>
  <c r="B1950" i="20"/>
  <c r="C1950" i="20"/>
  <c r="D1950" i="20"/>
  <c r="E1950" i="20"/>
  <c r="F1950" i="20"/>
  <c r="G1950" i="20"/>
  <c r="H1950" i="20"/>
  <c r="B1951" i="20"/>
  <c r="C1951" i="20"/>
  <c r="D1951" i="20"/>
  <c r="E1951" i="20"/>
  <c r="F1951" i="20"/>
  <c r="G1951" i="20"/>
  <c r="H1951" i="20"/>
  <c r="B1952" i="20"/>
  <c r="C1952" i="20"/>
  <c r="D1952" i="20"/>
  <c r="E1952" i="20"/>
  <c r="F1952" i="20"/>
  <c r="G1952" i="20"/>
  <c r="H1952" i="20"/>
  <c r="B1953" i="20"/>
  <c r="C1953" i="20"/>
  <c r="D1953" i="20"/>
  <c r="E1953" i="20"/>
  <c r="F1953" i="20"/>
  <c r="G1953" i="20"/>
  <c r="H1953" i="20"/>
  <c r="B1954" i="20"/>
  <c r="C1954" i="20"/>
  <c r="D1954" i="20"/>
  <c r="E1954" i="20"/>
  <c r="F1954" i="20"/>
  <c r="G1954" i="20"/>
  <c r="H1954" i="20"/>
  <c r="B1955" i="20"/>
  <c r="C1955" i="20"/>
  <c r="D1955" i="20"/>
  <c r="E1955" i="20"/>
  <c r="F1955" i="20"/>
  <c r="G1955" i="20"/>
  <c r="H1955" i="20"/>
  <c r="B1956" i="20"/>
  <c r="C1956" i="20"/>
  <c r="D1956" i="20"/>
  <c r="E1956" i="20"/>
  <c r="F1956" i="20"/>
  <c r="G1956" i="20"/>
  <c r="H1956" i="20"/>
  <c r="B1957" i="20"/>
  <c r="C1957" i="20"/>
  <c r="D1957" i="20"/>
  <c r="E1957" i="20"/>
  <c r="F1957" i="20"/>
  <c r="G1957" i="20"/>
  <c r="H1957" i="20"/>
  <c r="B1958" i="20"/>
  <c r="C1958" i="20"/>
  <c r="D1958" i="20"/>
  <c r="E1958" i="20"/>
  <c r="F1958" i="20"/>
  <c r="G1958" i="20"/>
  <c r="H1958" i="20"/>
  <c r="B1959" i="20"/>
  <c r="C1959" i="20"/>
  <c r="D1959" i="20"/>
  <c r="E1959" i="20"/>
  <c r="F1959" i="20"/>
  <c r="G1959" i="20"/>
  <c r="H1959" i="20"/>
  <c r="B1960" i="20"/>
  <c r="C1960" i="20"/>
  <c r="D1960" i="20"/>
  <c r="E1960" i="20"/>
  <c r="F1960" i="20"/>
  <c r="G1960" i="20"/>
  <c r="H1960" i="20"/>
  <c r="B1961" i="20"/>
  <c r="C1961" i="20"/>
  <c r="D1961" i="20"/>
  <c r="E1961" i="20"/>
  <c r="F1961" i="20"/>
  <c r="G1961" i="20"/>
  <c r="H1961" i="20"/>
  <c r="B1962" i="20"/>
  <c r="C1962" i="20"/>
  <c r="D1962" i="20"/>
  <c r="E1962" i="20"/>
  <c r="F1962" i="20"/>
  <c r="G1962" i="20"/>
  <c r="H1962" i="20"/>
  <c r="B1963" i="20"/>
  <c r="C1963" i="20"/>
  <c r="D1963" i="20"/>
  <c r="E1963" i="20"/>
  <c r="F1963" i="20"/>
  <c r="G1963" i="20"/>
  <c r="H1963" i="20"/>
  <c r="B1964" i="20"/>
  <c r="C1964" i="20"/>
  <c r="D1964" i="20"/>
  <c r="E1964" i="20"/>
  <c r="F1964" i="20"/>
  <c r="G1964" i="20"/>
  <c r="H1964" i="20"/>
  <c r="B1965" i="20"/>
  <c r="C1965" i="20"/>
  <c r="D1965" i="20"/>
  <c r="E1965" i="20"/>
  <c r="F1965" i="20"/>
  <c r="G1965" i="20"/>
  <c r="H1965" i="20"/>
  <c r="B1966" i="20"/>
  <c r="C1966" i="20"/>
  <c r="D1966" i="20"/>
  <c r="E1966" i="20"/>
  <c r="F1966" i="20"/>
  <c r="G1966" i="20"/>
  <c r="H1966" i="20"/>
  <c r="B1967" i="20"/>
  <c r="C1967" i="20"/>
  <c r="D1967" i="20"/>
  <c r="E1967" i="20"/>
  <c r="F1967" i="20"/>
  <c r="G1967" i="20"/>
  <c r="H1967" i="20"/>
  <c r="B1968" i="20"/>
  <c r="C1968" i="20"/>
  <c r="D1968" i="20"/>
  <c r="E1968" i="20"/>
  <c r="F1968" i="20"/>
  <c r="G1968" i="20"/>
  <c r="H1968" i="20"/>
  <c r="B1969" i="20"/>
  <c r="C1969" i="20"/>
  <c r="D1969" i="20"/>
  <c r="E1969" i="20"/>
  <c r="F1969" i="20"/>
  <c r="G1969" i="20"/>
  <c r="H1969" i="20"/>
  <c r="B1970" i="20"/>
  <c r="C1970" i="20"/>
  <c r="D1970" i="20"/>
  <c r="E1970" i="20"/>
  <c r="F1970" i="20"/>
  <c r="G1970" i="20"/>
  <c r="H1970" i="20"/>
  <c r="B1971" i="20"/>
  <c r="C1971" i="20"/>
  <c r="D1971" i="20"/>
  <c r="E1971" i="20"/>
  <c r="F1971" i="20"/>
  <c r="G1971" i="20"/>
  <c r="H1971" i="20"/>
  <c r="B1972" i="20"/>
  <c r="C1972" i="20"/>
  <c r="D1972" i="20"/>
  <c r="E1972" i="20"/>
  <c r="F1972" i="20"/>
  <c r="G1972" i="20"/>
  <c r="H1972" i="20"/>
  <c r="B1973" i="20"/>
  <c r="C1973" i="20"/>
  <c r="D1973" i="20"/>
  <c r="E1973" i="20"/>
  <c r="F1973" i="20"/>
  <c r="G1973" i="20"/>
  <c r="H1973" i="20"/>
  <c r="B1974" i="20"/>
  <c r="C1974" i="20"/>
  <c r="D1974" i="20"/>
  <c r="E1974" i="20"/>
  <c r="F1974" i="20"/>
  <c r="G1974" i="20"/>
  <c r="H1974" i="20"/>
  <c r="B1975" i="20"/>
  <c r="C1975" i="20"/>
  <c r="D1975" i="20"/>
  <c r="E1975" i="20"/>
  <c r="F1975" i="20"/>
  <c r="G1975" i="20"/>
  <c r="H1975" i="20"/>
  <c r="B1976" i="20"/>
  <c r="C1976" i="20"/>
  <c r="D1976" i="20"/>
  <c r="E1976" i="20"/>
  <c r="F1976" i="20"/>
  <c r="G1976" i="20"/>
  <c r="H1976" i="20"/>
  <c r="B1977" i="20"/>
  <c r="C1977" i="20"/>
  <c r="D1977" i="20"/>
  <c r="E1977" i="20"/>
  <c r="F1977" i="20"/>
  <c r="G1977" i="20"/>
  <c r="H1977" i="20"/>
  <c r="B1978" i="20"/>
  <c r="C1978" i="20"/>
  <c r="D1978" i="20"/>
  <c r="E1978" i="20"/>
  <c r="F1978" i="20"/>
  <c r="G1978" i="20"/>
  <c r="H1978" i="20"/>
  <c r="B1979" i="20"/>
  <c r="C1979" i="20"/>
  <c r="D1979" i="20"/>
  <c r="E1979" i="20"/>
  <c r="F1979" i="20"/>
  <c r="G1979" i="20"/>
  <c r="H1979" i="20"/>
  <c r="B1980" i="20"/>
  <c r="C1980" i="20"/>
  <c r="D1980" i="20"/>
  <c r="E1980" i="20"/>
  <c r="F1980" i="20"/>
  <c r="G1980" i="20"/>
  <c r="H1980" i="20"/>
  <c r="B1981" i="20"/>
  <c r="C1981" i="20"/>
  <c r="D1981" i="20"/>
  <c r="E1981" i="20"/>
  <c r="F1981" i="20"/>
  <c r="G1981" i="20"/>
  <c r="H1981" i="20"/>
  <c r="B1982" i="20"/>
  <c r="C1982" i="20"/>
  <c r="D1982" i="20"/>
  <c r="E1982" i="20"/>
  <c r="F1982" i="20"/>
  <c r="G1982" i="20"/>
  <c r="H1982" i="20"/>
  <c r="B1983" i="20"/>
  <c r="C1983" i="20"/>
  <c r="D1983" i="20"/>
  <c r="E1983" i="20"/>
  <c r="F1983" i="20"/>
  <c r="G1983" i="20"/>
  <c r="H1983" i="20"/>
  <c r="B1984" i="20"/>
  <c r="C1984" i="20"/>
  <c r="D1984" i="20"/>
  <c r="E1984" i="20"/>
  <c r="F1984" i="20"/>
  <c r="G1984" i="20"/>
  <c r="H1984" i="20"/>
  <c r="B1985" i="20"/>
  <c r="C1985" i="20"/>
  <c r="D1985" i="20"/>
  <c r="E1985" i="20"/>
  <c r="F1985" i="20"/>
  <c r="G1985" i="20"/>
  <c r="H1985" i="20"/>
  <c r="B1986" i="20"/>
  <c r="C1986" i="20"/>
  <c r="D1986" i="20"/>
  <c r="E1986" i="20"/>
  <c r="F1986" i="20"/>
  <c r="G1986" i="20"/>
  <c r="H1986" i="20"/>
  <c r="B1987" i="20"/>
  <c r="C1987" i="20"/>
  <c r="D1987" i="20"/>
  <c r="E1987" i="20"/>
  <c r="F1987" i="20"/>
  <c r="G1987" i="20"/>
  <c r="H1987" i="20"/>
  <c r="B1988" i="20"/>
  <c r="C1988" i="20"/>
  <c r="D1988" i="20"/>
  <c r="E1988" i="20"/>
  <c r="F1988" i="20"/>
  <c r="G1988" i="20"/>
  <c r="H1988" i="20"/>
  <c r="B1989" i="20"/>
  <c r="C1989" i="20"/>
  <c r="D1989" i="20"/>
  <c r="E1989" i="20"/>
  <c r="F1989" i="20"/>
  <c r="G1989" i="20"/>
  <c r="H1989" i="20"/>
  <c r="B1990" i="20"/>
  <c r="C1990" i="20"/>
  <c r="D1990" i="20"/>
  <c r="E1990" i="20"/>
  <c r="F1990" i="20"/>
  <c r="G1990" i="20"/>
  <c r="H1990" i="20"/>
  <c r="B1991" i="20"/>
  <c r="C1991" i="20"/>
  <c r="D1991" i="20"/>
  <c r="E1991" i="20"/>
  <c r="F1991" i="20"/>
  <c r="G1991" i="20"/>
  <c r="H1991" i="20"/>
  <c r="B1992" i="20"/>
  <c r="C1992" i="20"/>
  <c r="D1992" i="20"/>
  <c r="E1992" i="20"/>
  <c r="F1992" i="20"/>
  <c r="G1992" i="20"/>
  <c r="H1992" i="20"/>
  <c r="B1993" i="20"/>
  <c r="C1993" i="20"/>
  <c r="D1993" i="20"/>
  <c r="E1993" i="20"/>
  <c r="F1993" i="20"/>
  <c r="G1993" i="20"/>
  <c r="H1993" i="20"/>
  <c r="B1994" i="20"/>
  <c r="C1994" i="20"/>
  <c r="D1994" i="20"/>
  <c r="E1994" i="20"/>
  <c r="F1994" i="20"/>
  <c r="G1994" i="20"/>
  <c r="H1994" i="20"/>
  <c r="B1995" i="20"/>
  <c r="C1995" i="20"/>
  <c r="D1995" i="20"/>
  <c r="E1995" i="20"/>
  <c r="F1995" i="20"/>
  <c r="G1995" i="20"/>
  <c r="H1995" i="20"/>
  <c r="B1996" i="20"/>
  <c r="C1996" i="20"/>
  <c r="D1996" i="20"/>
  <c r="E1996" i="20"/>
  <c r="F1996" i="20"/>
  <c r="G1996" i="20"/>
  <c r="H1996" i="20"/>
  <c r="B1997" i="20"/>
  <c r="C1997" i="20"/>
  <c r="D1997" i="20"/>
  <c r="E1997" i="20"/>
  <c r="F1997" i="20"/>
  <c r="G1997" i="20"/>
  <c r="H1997" i="20"/>
  <c r="B1998" i="20"/>
  <c r="C1998" i="20"/>
  <c r="D1998" i="20"/>
  <c r="E1998" i="20"/>
  <c r="F1998" i="20"/>
  <c r="G1998" i="20"/>
  <c r="H1998" i="20"/>
  <c r="B1999" i="20"/>
  <c r="C1999" i="20"/>
  <c r="D1999" i="20"/>
  <c r="E1999" i="20"/>
  <c r="F1999" i="20"/>
  <c r="G1999" i="20"/>
  <c r="H1999" i="20"/>
  <c r="B2000" i="20"/>
  <c r="C2000" i="20"/>
  <c r="D2000" i="20"/>
  <c r="E2000" i="20"/>
  <c r="F2000" i="20"/>
  <c r="G2000" i="20"/>
  <c r="H2000" i="20"/>
  <c r="B2001" i="20"/>
  <c r="C2001" i="20"/>
  <c r="D2001" i="20"/>
  <c r="E2001" i="20"/>
  <c r="F2001" i="20"/>
  <c r="G2001" i="20"/>
  <c r="H2001" i="20"/>
  <c r="B2002" i="20"/>
  <c r="C2002" i="20"/>
  <c r="D2002" i="20"/>
  <c r="E2002" i="20"/>
  <c r="F2002" i="20"/>
  <c r="G2002" i="20"/>
  <c r="H2002" i="20"/>
  <c r="B2003" i="20"/>
  <c r="C2003" i="20"/>
  <c r="D2003" i="20"/>
  <c r="E2003" i="20"/>
  <c r="F2003" i="20"/>
  <c r="G2003" i="20"/>
  <c r="H2003" i="20"/>
  <c r="B2004" i="20"/>
  <c r="C2004" i="20"/>
  <c r="D2004" i="20"/>
  <c r="E2004" i="20"/>
  <c r="F2004" i="20"/>
  <c r="G2004" i="20"/>
  <c r="H2004" i="20"/>
  <c r="B2005" i="20"/>
  <c r="C2005" i="20"/>
  <c r="D2005" i="20"/>
  <c r="E2005" i="20"/>
  <c r="F2005" i="20"/>
  <c r="G2005" i="20"/>
  <c r="H2005" i="20"/>
  <c r="B2006" i="20"/>
  <c r="C2006" i="20"/>
  <c r="D2006" i="20"/>
  <c r="E2006" i="20"/>
  <c r="F2006" i="20"/>
  <c r="G2006" i="20"/>
  <c r="H2006" i="20"/>
  <c r="B2007" i="20"/>
  <c r="C2007" i="20"/>
  <c r="D2007" i="20"/>
  <c r="E2007" i="20"/>
  <c r="F2007" i="20"/>
  <c r="G2007" i="20"/>
  <c r="H2007" i="20"/>
  <c r="B2008" i="20"/>
  <c r="C2008" i="20"/>
  <c r="D2008" i="20"/>
  <c r="E2008" i="20"/>
  <c r="F2008" i="20"/>
  <c r="G2008" i="20"/>
  <c r="H2008" i="20"/>
  <c r="B2009" i="20"/>
  <c r="C2009" i="20"/>
  <c r="D2009" i="20"/>
  <c r="E2009" i="20"/>
  <c r="F2009" i="20"/>
  <c r="G2009" i="20"/>
  <c r="H2009" i="20"/>
  <c r="B2010" i="20"/>
  <c r="C2010" i="20"/>
  <c r="D2010" i="20"/>
  <c r="E2010" i="20"/>
  <c r="F2010" i="20"/>
  <c r="G2010" i="20"/>
  <c r="H2010" i="20"/>
  <c r="B2011" i="20"/>
  <c r="C2011" i="20"/>
  <c r="D2011" i="20"/>
  <c r="E2011" i="20"/>
  <c r="F2011" i="20"/>
  <c r="G2011" i="20"/>
  <c r="H2011" i="20"/>
  <c r="B2012" i="20"/>
  <c r="C2012" i="20"/>
  <c r="D2012" i="20"/>
  <c r="E2012" i="20"/>
  <c r="F2012" i="20"/>
  <c r="G2012" i="20"/>
  <c r="H2012" i="20"/>
  <c r="B2013" i="20"/>
  <c r="C2013" i="20"/>
  <c r="D2013" i="20"/>
  <c r="E2013" i="20"/>
  <c r="F2013" i="20"/>
  <c r="G2013" i="20"/>
  <c r="H2013" i="20"/>
  <c r="B2014" i="20"/>
  <c r="C2014" i="20"/>
  <c r="D2014" i="20"/>
  <c r="E2014" i="20"/>
  <c r="F2014" i="20"/>
  <c r="G2014" i="20"/>
  <c r="H2014" i="20"/>
  <c r="B2015" i="20"/>
  <c r="C2015" i="20"/>
  <c r="D2015" i="20"/>
  <c r="E2015" i="20"/>
  <c r="F2015" i="20"/>
  <c r="G2015" i="20"/>
  <c r="H2015" i="20"/>
  <c r="B2016" i="20"/>
  <c r="C2016" i="20"/>
  <c r="D2016" i="20"/>
  <c r="E2016" i="20"/>
  <c r="F2016" i="20"/>
  <c r="G2016" i="20"/>
  <c r="H2016" i="20"/>
  <c r="B2017" i="20"/>
  <c r="C2017" i="20"/>
  <c r="D2017" i="20"/>
  <c r="E2017" i="20"/>
  <c r="F2017" i="20"/>
  <c r="G2017" i="20"/>
  <c r="H2017" i="20"/>
  <c r="B2018" i="20"/>
  <c r="C2018" i="20"/>
  <c r="D2018" i="20"/>
  <c r="E2018" i="20"/>
  <c r="F2018" i="20"/>
  <c r="G2018" i="20"/>
  <c r="H2018" i="20"/>
  <c r="B2019" i="20"/>
  <c r="C2019" i="20"/>
  <c r="D2019" i="20"/>
  <c r="E2019" i="20"/>
  <c r="F2019" i="20"/>
  <c r="G2019" i="20"/>
  <c r="H2019" i="20"/>
  <c r="B2020" i="20"/>
  <c r="C2020" i="20"/>
  <c r="D2020" i="20"/>
  <c r="E2020" i="20"/>
  <c r="F2020" i="20"/>
  <c r="G2020" i="20"/>
  <c r="H2020" i="20"/>
  <c r="B2021" i="20"/>
  <c r="C2021" i="20"/>
  <c r="D2021" i="20"/>
  <c r="E2021" i="20"/>
  <c r="F2021" i="20"/>
  <c r="G2021" i="20"/>
  <c r="H2021" i="20"/>
  <c r="B2022" i="20"/>
  <c r="C2022" i="20"/>
  <c r="D2022" i="20"/>
  <c r="E2022" i="20"/>
  <c r="F2022" i="20"/>
  <c r="G2022" i="20"/>
  <c r="H2022" i="20"/>
  <c r="B2023" i="20"/>
  <c r="C2023" i="20"/>
  <c r="D2023" i="20"/>
  <c r="E2023" i="20"/>
  <c r="F2023" i="20"/>
  <c r="G2023" i="20"/>
  <c r="H2023" i="20"/>
  <c r="B2024" i="20"/>
  <c r="C2024" i="20"/>
  <c r="D2024" i="20"/>
  <c r="E2024" i="20"/>
  <c r="F2024" i="20"/>
  <c r="G2024" i="20"/>
  <c r="H2024" i="20"/>
  <c r="B2025" i="20"/>
  <c r="C2025" i="20"/>
  <c r="D2025" i="20"/>
  <c r="E2025" i="20"/>
  <c r="F2025" i="20"/>
  <c r="G2025" i="20"/>
  <c r="H2025" i="20"/>
  <c r="B2026" i="20"/>
  <c r="C2026" i="20"/>
  <c r="D2026" i="20"/>
  <c r="E2026" i="20"/>
  <c r="F2026" i="20"/>
  <c r="G2026" i="20"/>
  <c r="H2026" i="20"/>
  <c r="B2027" i="20"/>
  <c r="C2027" i="20"/>
  <c r="D2027" i="20"/>
  <c r="E2027" i="20"/>
  <c r="F2027" i="20"/>
  <c r="G2027" i="20"/>
  <c r="H2027" i="20"/>
  <c r="B2028" i="20"/>
  <c r="C2028" i="20"/>
  <c r="D2028" i="20"/>
  <c r="E2028" i="20"/>
  <c r="F2028" i="20"/>
  <c r="G2028" i="20"/>
  <c r="H2028" i="20"/>
  <c r="B2029" i="20"/>
  <c r="C2029" i="20"/>
  <c r="D2029" i="20"/>
  <c r="E2029" i="20"/>
  <c r="F2029" i="20"/>
  <c r="G2029" i="20"/>
  <c r="H2029" i="20"/>
  <c r="B2030" i="20"/>
  <c r="C2030" i="20"/>
  <c r="D2030" i="20"/>
  <c r="E2030" i="20"/>
  <c r="F2030" i="20"/>
  <c r="G2030" i="20"/>
  <c r="H2030" i="20"/>
  <c r="B2031" i="20"/>
  <c r="C2031" i="20"/>
  <c r="D2031" i="20"/>
  <c r="E2031" i="20"/>
  <c r="F2031" i="20"/>
  <c r="G2031" i="20"/>
  <c r="H2031" i="20"/>
  <c r="B2032" i="20"/>
  <c r="C2032" i="20"/>
  <c r="D2032" i="20"/>
  <c r="E2032" i="20"/>
  <c r="F2032" i="20"/>
  <c r="G2032" i="20"/>
  <c r="H2032" i="20"/>
  <c r="B2033" i="20"/>
  <c r="C2033" i="20"/>
  <c r="D2033" i="20"/>
  <c r="E2033" i="20"/>
  <c r="F2033" i="20"/>
  <c r="G2033" i="20"/>
  <c r="H2033" i="20"/>
  <c r="B2034" i="20"/>
  <c r="C2034" i="20"/>
  <c r="D2034" i="20"/>
  <c r="E2034" i="20"/>
  <c r="F2034" i="20"/>
  <c r="G2034" i="20"/>
  <c r="H2034" i="20"/>
  <c r="B2035" i="20"/>
  <c r="C2035" i="20"/>
  <c r="D2035" i="20"/>
  <c r="E2035" i="20"/>
  <c r="F2035" i="20"/>
  <c r="G2035" i="20"/>
  <c r="H2035" i="20"/>
  <c r="B2036" i="20"/>
  <c r="C2036" i="20"/>
  <c r="D2036" i="20"/>
  <c r="E2036" i="20"/>
  <c r="F2036" i="20"/>
  <c r="G2036" i="20"/>
  <c r="H2036" i="20"/>
  <c r="B2037" i="20"/>
  <c r="C2037" i="20"/>
  <c r="D2037" i="20"/>
  <c r="E2037" i="20"/>
  <c r="F2037" i="20"/>
  <c r="G2037" i="20"/>
  <c r="H2037" i="20"/>
  <c r="B2038" i="20"/>
  <c r="C2038" i="20"/>
  <c r="D2038" i="20"/>
  <c r="E2038" i="20"/>
  <c r="F2038" i="20"/>
  <c r="G2038" i="20"/>
  <c r="H2038" i="20"/>
  <c r="B2039" i="20"/>
  <c r="C2039" i="20"/>
  <c r="D2039" i="20"/>
  <c r="E2039" i="20"/>
  <c r="F2039" i="20"/>
  <c r="G2039" i="20"/>
  <c r="H2039" i="20"/>
  <c r="B2040" i="20"/>
  <c r="C2040" i="20"/>
  <c r="D2040" i="20"/>
  <c r="E2040" i="20"/>
  <c r="F2040" i="20"/>
  <c r="G2040" i="20"/>
  <c r="H2040" i="20"/>
  <c r="B2041" i="20"/>
  <c r="C2041" i="20"/>
  <c r="D2041" i="20"/>
  <c r="E2041" i="20"/>
  <c r="F2041" i="20"/>
  <c r="G2041" i="20"/>
  <c r="H2041" i="20"/>
  <c r="B2042" i="20"/>
  <c r="C2042" i="20"/>
  <c r="D2042" i="20"/>
  <c r="E2042" i="20"/>
  <c r="F2042" i="20"/>
  <c r="G2042" i="20"/>
  <c r="H2042" i="20"/>
  <c r="B2043" i="20"/>
  <c r="C2043" i="20"/>
  <c r="D2043" i="20"/>
  <c r="E2043" i="20"/>
  <c r="F2043" i="20"/>
  <c r="G2043" i="20"/>
  <c r="H2043" i="20"/>
  <c r="B2044" i="20"/>
  <c r="C2044" i="20"/>
  <c r="D2044" i="20"/>
  <c r="E2044" i="20"/>
  <c r="F2044" i="20"/>
  <c r="G2044" i="20"/>
  <c r="H2044" i="20"/>
  <c r="B2045" i="20"/>
  <c r="C2045" i="20"/>
  <c r="D2045" i="20"/>
  <c r="E2045" i="20"/>
  <c r="F2045" i="20"/>
  <c r="G2045" i="20"/>
  <c r="H2045" i="20"/>
  <c r="B2046" i="20"/>
  <c r="C2046" i="20"/>
  <c r="D2046" i="20"/>
  <c r="E2046" i="20"/>
  <c r="F2046" i="20"/>
  <c r="G2046" i="20"/>
  <c r="H2046" i="20"/>
  <c r="B2047" i="20"/>
  <c r="C2047" i="20"/>
  <c r="D2047" i="20"/>
  <c r="E2047" i="20"/>
  <c r="F2047" i="20"/>
  <c r="G2047" i="20"/>
  <c r="H2047" i="20"/>
  <c r="B2048" i="20"/>
  <c r="C2048" i="20"/>
  <c r="D2048" i="20"/>
  <c r="E2048" i="20"/>
  <c r="F2048" i="20"/>
  <c r="G2048" i="20"/>
  <c r="H2048" i="20"/>
  <c r="B2049" i="20"/>
  <c r="C2049" i="20"/>
  <c r="D2049" i="20"/>
  <c r="E2049" i="20"/>
  <c r="F2049" i="20"/>
  <c r="G2049" i="20"/>
  <c r="H2049" i="20"/>
  <c r="B2050" i="20"/>
  <c r="C2050" i="20"/>
  <c r="D2050" i="20"/>
  <c r="E2050" i="20"/>
  <c r="F2050" i="20"/>
  <c r="G2050" i="20"/>
  <c r="H2050" i="20"/>
  <c r="B2051" i="20"/>
  <c r="C2051" i="20"/>
  <c r="D2051" i="20"/>
  <c r="E2051" i="20"/>
  <c r="F2051" i="20"/>
  <c r="G2051" i="20"/>
  <c r="H2051" i="20"/>
  <c r="B2052" i="20"/>
  <c r="C2052" i="20"/>
  <c r="D2052" i="20"/>
  <c r="E2052" i="20"/>
  <c r="F2052" i="20"/>
  <c r="G2052" i="20"/>
  <c r="H2052" i="20"/>
  <c r="B2053" i="20"/>
  <c r="C2053" i="20"/>
  <c r="D2053" i="20"/>
  <c r="E2053" i="20"/>
  <c r="F2053" i="20"/>
  <c r="G2053" i="20"/>
  <c r="H2053" i="20"/>
  <c r="B2054" i="20"/>
  <c r="C2054" i="20"/>
  <c r="D2054" i="20"/>
  <c r="E2054" i="20"/>
  <c r="F2054" i="20"/>
  <c r="G2054" i="20"/>
  <c r="H2054" i="20"/>
  <c r="B2055" i="20"/>
  <c r="C2055" i="20"/>
  <c r="D2055" i="20"/>
  <c r="E2055" i="20"/>
  <c r="F2055" i="20"/>
  <c r="G2055" i="20"/>
  <c r="H2055" i="20"/>
  <c r="B2056" i="20"/>
  <c r="C2056" i="20"/>
  <c r="D2056" i="20"/>
  <c r="E2056" i="20"/>
  <c r="F2056" i="20"/>
  <c r="G2056" i="20"/>
  <c r="H2056" i="20"/>
  <c r="B2057" i="20"/>
  <c r="C2057" i="20"/>
  <c r="D2057" i="20"/>
  <c r="E2057" i="20"/>
  <c r="F2057" i="20"/>
  <c r="G2057" i="20"/>
  <c r="H2057" i="20"/>
  <c r="B2058" i="20"/>
  <c r="C2058" i="20"/>
  <c r="D2058" i="20"/>
  <c r="E2058" i="20"/>
  <c r="F2058" i="20"/>
  <c r="G2058" i="20"/>
  <c r="H2058" i="20"/>
  <c r="B2059" i="20"/>
  <c r="C2059" i="20"/>
  <c r="D2059" i="20"/>
  <c r="E2059" i="20"/>
  <c r="F2059" i="20"/>
  <c r="G2059" i="20"/>
  <c r="H2059" i="20"/>
  <c r="B2060" i="20"/>
  <c r="C2060" i="20"/>
  <c r="D2060" i="20"/>
  <c r="E2060" i="20"/>
  <c r="F2060" i="20"/>
  <c r="G2060" i="20"/>
  <c r="H2060" i="20"/>
  <c r="B2061" i="20"/>
  <c r="C2061" i="20"/>
  <c r="D2061" i="20"/>
  <c r="E2061" i="20"/>
  <c r="F2061" i="20"/>
  <c r="G2061" i="20"/>
  <c r="H2061" i="20"/>
  <c r="B2062" i="20"/>
  <c r="C2062" i="20"/>
  <c r="D2062" i="20"/>
  <c r="E2062" i="20"/>
  <c r="F2062" i="20"/>
  <c r="G2062" i="20"/>
  <c r="H2062" i="20"/>
  <c r="B2063" i="20"/>
  <c r="C2063" i="20"/>
  <c r="D2063" i="20"/>
  <c r="E2063" i="20"/>
  <c r="F2063" i="20"/>
  <c r="G2063" i="20"/>
  <c r="H2063" i="20"/>
  <c r="B2064" i="20"/>
  <c r="C2064" i="20"/>
  <c r="D2064" i="20"/>
  <c r="E2064" i="20"/>
  <c r="F2064" i="20"/>
  <c r="G2064" i="20"/>
  <c r="H2064" i="20"/>
  <c r="B2065" i="20"/>
  <c r="C2065" i="20"/>
  <c r="D2065" i="20"/>
  <c r="E2065" i="20"/>
  <c r="F2065" i="20"/>
  <c r="G2065" i="20"/>
  <c r="H2065" i="20"/>
  <c r="B2066" i="20"/>
  <c r="C2066" i="20"/>
  <c r="D2066" i="20"/>
  <c r="E2066" i="20"/>
  <c r="F2066" i="20"/>
  <c r="G2066" i="20"/>
  <c r="H2066" i="20"/>
  <c r="B2067" i="20"/>
  <c r="C2067" i="20"/>
  <c r="D2067" i="20"/>
  <c r="E2067" i="20"/>
  <c r="F2067" i="20"/>
  <c r="G2067" i="20"/>
  <c r="H2067" i="20"/>
  <c r="B2068" i="20"/>
  <c r="C2068" i="20"/>
  <c r="D2068" i="20"/>
  <c r="E2068" i="20"/>
  <c r="F2068" i="20"/>
  <c r="G2068" i="20"/>
  <c r="H2068" i="20"/>
  <c r="B2069" i="20"/>
  <c r="C2069" i="20"/>
  <c r="D2069" i="20"/>
  <c r="E2069" i="20"/>
  <c r="F2069" i="20"/>
  <c r="G2069" i="20"/>
  <c r="H2069" i="20"/>
  <c r="B2070" i="20"/>
  <c r="C2070" i="20"/>
  <c r="D2070" i="20"/>
  <c r="E2070" i="20"/>
  <c r="F2070" i="20"/>
  <c r="G2070" i="20"/>
  <c r="H2070" i="20"/>
  <c r="B2071" i="20"/>
  <c r="C2071" i="20"/>
  <c r="D2071" i="20"/>
  <c r="E2071" i="20"/>
  <c r="F2071" i="20"/>
  <c r="G2071" i="20"/>
  <c r="H2071" i="20"/>
  <c r="B2072" i="20"/>
  <c r="C2072" i="20"/>
  <c r="D2072" i="20"/>
  <c r="E2072" i="20"/>
  <c r="F2072" i="20"/>
  <c r="G2072" i="20"/>
  <c r="H2072" i="20"/>
  <c r="B2073" i="20"/>
  <c r="C2073" i="20"/>
  <c r="D2073" i="20"/>
  <c r="E2073" i="20"/>
  <c r="F2073" i="20"/>
  <c r="G2073" i="20"/>
  <c r="H2073" i="20"/>
  <c r="B2074" i="20"/>
  <c r="C2074" i="20"/>
  <c r="D2074" i="20"/>
  <c r="E2074" i="20"/>
  <c r="F2074" i="20"/>
  <c r="G2074" i="20"/>
  <c r="H2074" i="20"/>
  <c r="B2075" i="20"/>
  <c r="C2075" i="20"/>
  <c r="D2075" i="20"/>
  <c r="E2075" i="20"/>
  <c r="F2075" i="20"/>
  <c r="G2075" i="20"/>
  <c r="H2075" i="20"/>
  <c r="B2076" i="20"/>
  <c r="C2076" i="20"/>
  <c r="D2076" i="20"/>
  <c r="E2076" i="20"/>
  <c r="F2076" i="20"/>
  <c r="G2076" i="20"/>
  <c r="H2076" i="20"/>
  <c r="B2077" i="20"/>
  <c r="C2077" i="20"/>
  <c r="D2077" i="20"/>
  <c r="E2077" i="20"/>
  <c r="F2077" i="20"/>
  <c r="G2077" i="20"/>
  <c r="H2077" i="20"/>
  <c r="B2078" i="20"/>
  <c r="C2078" i="20"/>
  <c r="D2078" i="20"/>
  <c r="E2078" i="20"/>
  <c r="F2078" i="20"/>
  <c r="G2078" i="20"/>
  <c r="H2078" i="20"/>
  <c r="B2079" i="20"/>
  <c r="C2079" i="20"/>
  <c r="D2079" i="20"/>
  <c r="E2079" i="20"/>
  <c r="F2079" i="20"/>
  <c r="G2079" i="20"/>
  <c r="H2079" i="20"/>
  <c r="B2080" i="20"/>
  <c r="C2080" i="20"/>
  <c r="D2080" i="20"/>
  <c r="E2080" i="20"/>
  <c r="F2080" i="20"/>
  <c r="G2080" i="20"/>
  <c r="H2080" i="20"/>
  <c r="B2081" i="20"/>
  <c r="C2081" i="20"/>
  <c r="D2081" i="20"/>
  <c r="E2081" i="20"/>
  <c r="F2081" i="20"/>
  <c r="G2081" i="20"/>
  <c r="H2081" i="20"/>
  <c r="B2082" i="20"/>
  <c r="C2082" i="20"/>
  <c r="D2082" i="20"/>
  <c r="E2082" i="20"/>
  <c r="F2082" i="20"/>
  <c r="G2082" i="20"/>
  <c r="H2082" i="20"/>
  <c r="B2083" i="20"/>
  <c r="C2083" i="20"/>
  <c r="D2083" i="20"/>
  <c r="E2083" i="20"/>
  <c r="F2083" i="20"/>
  <c r="G2083" i="20"/>
  <c r="H2083" i="20"/>
  <c r="B2084" i="20"/>
  <c r="C2084" i="20"/>
  <c r="D2084" i="20"/>
  <c r="E2084" i="20"/>
  <c r="F2084" i="20"/>
  <c r="G2084" i="20"/>
  <c r="H2084" i="20"/>
  <c r="B2085" i="20"/>
  <c r="C2085" i="20"/>
  <c r="D2085" i="20"/>
  <c r="E2085" i="20"/>
  <c r="F2085" i="20"/>
  <c r="G2085" i="20"/>
  <c r="H2085" i="20"/>
  <c r="B2086" i="20"/>
  <c r="C2086" i="20"/>
  <c r="D2086" i="20"/>
  <c r="E2086" i="20"/>
  <c r="F2086" i="20"/>
  <c r="G2086" i="20"/>
  <c r="H2086" i="20"/>
  <c r="B2087" i="20"/>
  <c r="C2087" i="20"/>
  <c r="D2087" i="20"/>
  <c r="E2087" i="20"/>
  <c r="F2087" i="20"/>
  <c r="G2087" i="20"/>
  <c r="H2087" i="20"/>
  <c r="B2088" i="20"/>
  <c r="C2088" i="20"/>
  <c r="D2088" i="20"/>
  <c r="E2088" i="20"/>
  <c r="F2088" i="20"/>
  <c r="G2088" i="20"/>
  <c r="H2088" i="20"/>
  <c r="B2089" i="20"/>
  <c r="C2089" i="20"/>
  <c r="D2089" i="20"/>
  <c r="E2089" i="20"/>
  <c r="F2089" i="20"/>
  <c r="G2089" i="20"/>
  <c r="H2089" i="20"/>
  <c r="B2090" i="20"/>
  <c r="C2090" i="20"/>
  <c r="D2090" i="20"/>
  <c r="E2090" i="20"/>
  <c r="F2090" i="20"/>
  <c r="G2090" i="20"/>
  <c r="H2090" i="20"/>
  <c r="B2091" i="20"/>
  <c r="C2091" i="20"/>
  <c r="D2091" i="20"/>
  <c r="E2091" i="20"/>
  <c r="F2091" i="20"/>
  <c r="G2091" i="20"/>
  <c r="H2091" i="20"/>
  <c r="B2092" i="20"/>
  <c r="C2092" i="20"/>
  <c r="D2092" i="20"/>
  <c r="E2092" i="20"/>
  <c r="F2092" i="20"/>
  <c r="G2092" i="20"/>
  <c r="H2092" i="20"/>
  <c r="B2093" i="20"/>
  <c r="C2093" i="20"/>
  <c r="D2093" i="20"/>
  <c r="E2093" i="20"/>
  <c r="F2093" i="20"/>
  <c r="G2093" i="20"/>
  <c r="H2093" i="20"/>
  <c r="B2094" i="20"/>
  <c r="C2094" i="20"/>
  <c r="D2094" i="20"/>
  <c r="E2094" i="20"/>
  <c r="F2094" i="20"/>
  <c r="G2094" i="20"/>
  <c r="H2094" i="20"/>
  <c r="B2095" i="20"/>
  <c r="C2095" i="20"/>
  <c r="D2095" i="20"/>
  <c r="E2095" i="20"/>
  <c r="F2095" i="20"/>
  <c r="G2095" i="20"/>
  <c r="H2095" i="20"/>
  <c r="B2096" i="20"/>
  <c r="C2096" i="20"/>
  <c r="D2096" i="20"/>
  <c r="E2096" i="20"/>
  <c r="F2096" i="20"/>
  <c r="G2096" i="20"/>
  <c r="H2096" i="20"/>
  <c r="B2097" i="20"/>
  <c r="C2097" i="20"/>
  <c r="D2097" i="20"/>
  <c r="E2097" i="20"/>
  <c r="F2097" i="20"/>
  <c r="G2097" i="20"/>
  <c r="H2097" i="20"/>
  <c r="B2098" i="20"/>
  <c r="C2098" i="20"/>
  <c r="D2098" i="20"/>
  <c r="E2098" i="20"/>
  <c r="F2098" i="20"/>
  <c r="G2098" i="20"/>
  <c r="H2098" i="20"/>
  <c r="B2099" i="20"/>
  <c r="C2099" i="20"/>
  <c r="D2099" i="20"/>
  <c r="E2099" i="20"/>
  <c r="F2099" i="20"/>
  <c r="G2099" i="20"/>
  <c r="H2099" i="20"/>
  <c r="B2100" i="20"/>
  <c r="C2100" i="20"/>
  <c r="D2100" i="20"/>
  <c r="E2100" i="20"/>
  <c r="F2100" i="20"/>
  <c r="G2100" i="20"/>
  <c r="H2100" i="20"/>
  <c r="B2101" i="20"/>
  <c r="C2101" i="20"/>
  <c r="D2101" i="20"/>
  <c r="E2101" i="20"/>
  <c r="F2101" i="20"/>
  <c r="G2101" i="20"/>
  <c r="H2101" i="20"/>
  <c r="B2102" i="20"/>
  <c r="C2102" i="20"/>
  <c r="D2102" i="20"/>
  <c r="E2102" i="20"/>
  <c r="F2102" i="20"/>
  <c r="G2102" i="20"/>
  <c r="H2102" i="20"/>
  <c r="B2103" i="20"/>
  <c r="C2103" i="20"/>
  <c r="D2103" i="20"/>
  <c r="E2103" i="20"/>
  <c r="F2103" i="20"/>
  <c r="G2103" i="20"/>
  <c r="H2103" i="20"/>
  <c r="B2104" i="20"/>
  <c r="C2104" i="20"/>
  <c r="D2104" i="20"/>
  <c r="E2104" i="20"/>
  <c r="F2104" i="20"/>
  <c r="G2104" i="20"/>
  <c r="H2104" i="20"/>
  <c r="B2105" i="20"/>
  <c r="C2105" i="20"/>
  <c r="D2105" i="20"/>
  <c r="E2105" i="20"/>
  <c r="F2105" i="20"/>
  <c r="G2105" i="20"/>
  <c r="H2105" i="20"/>
  <c r="B2106" i="20"/>
  <c r="C2106" i="20"/>
  <c r="D2106" i="20"/>
  <c r="E2106" i="20"/>
  <c r="F2106" i="20"/>
  <c r="G2106" i="20"/>
  <c r="H2106" i="20"/>
  <c r="B2107" i="20"/>
  <c r="C2107" i="20"/>
  <c r="D2107" i="20"/>
  <c r="E2107" i="20"/>
  <c r="F2107" i="20"/>
  <c r="G2107" i="20"/>
  <c r="H2107" i="20"/>
  <c r="B2108" i="20"/>
  <c r="C2108" i="20"/>
  <c r="D2108" i="20"/>
  <c r="E2108" i="20"/>
  <c r="F2108" i="20"/>
  <c r="G2108" i="20"/>
  <c r="H2108" i="20"/>
  <c r="B2109" i="20"/>
  <c r="C2109" i="20"/>
  <c r="D2109" i="20"/>
  <c r="E2109" i="20"/>
  <c r="F2109" i="20"/>
  <c r="G2109" i="20"/>
  <c r="H2109" i="20"/>
  <c r="B2110" i="20"/>
  <c r="C2110" i="20"/>
  <c r="D2110" i="20"/>
  <c r="E2110" i="20"/>
  <c r="F2110" i="20"/>
  <c r="G2110" i="20"/>
  <c r="H2110" i="20"/>
  <c r="B2111" i="20"/>
  <c r="C2111" i="20"/>
  <c r="D2111" i="20"/>
  <c r="E2111" i="20"/>
  <c r="F2111" i="20"/>
  <c r="G2111" i="20"/>
  <c r="H2111" i="20"/>
  <c r="B2112" i="20"/>
  <c r="C2112" i="20"/>
  <c r="D2112" i="20"/>
  <c r="E2112" i="20"/>
  <c r="F2112" i="20"/>
  <c r="G2112" i="20"/>
  <c r="H2112" i="20"/>
  <c r="B2113" i="20"/>
  <c r="C2113" i="20"/>
  <c r="D2113" i="20"/>
  <c r="E2113" i="20"/>
  <c r="F2113" i="20"/>
  <c r="G2113" i="20"/>
  <c r="H2113" i="20"/>
  <c r="B2114" i="20"/>
  <c r="C2114" i="20"/>
  <c r="D2114" i="20"/>
  <c r="E2114" i="20"/>
  <c r="F2114" i="20"/>
  <c r="G2114" i="20"/>
  <c r="H2114" i="20"/>
  <c r="B2115" i="20"/>
  <c r="C2115" i="20"/>
  <c r="D2115" i="20"/>
  <c r="E2115" i="20"/>
  <c r="F2115" i="20"/>
  <c r="G2115" i="20"/>
  <c r="H2115" i="20"/>
  <c r="B2116" i="20"/>
  <c r="C2116" i="20"/>
  <c r="D2116" i="20"/>
  <c r="E2116" i="20"/>
  <c r="F2116" i="20"/>
  <c r="G2116" i="20"/>
  <c r="H2116" i="20"/>
  <c r="B2117" i="20"/>
  <c r="C2117" i="20"/>
  <c r="D2117" i="20"/>
  <c r="E2117" i="20"/>
  <c r="F2117" i="20"/>
  <c r="G2117" i="20"/>
  <c r="H2117" i="20"/>
  <c r="B2118" i="20"/>
  <c r="C2118" i="20"/>
  <c r="D2118" i="20"/>
  <c r="E2118" i="20"/>
  <c r="F2118" i="20"/>
  <c r="G2118" i="20"/>
  <c r="H2118" i="20"/>
  <c r="B2119" i="20"/>
  <c r="C2119" i="20"/>
  <c r="D2119" i="20"/>
  <c r="E2119" i="20"/>
  <c r="F2119" i="20"/>
  <c r="G2119" i="20"/>
  <c r="H2119" i="20"/>
  <c r="B2120" i="20"/>
  <c r="C2120" i="20"/>
  <c r="D2120" i="20"/>
  <c r="E2120" i="20"/>
  <c r="F2120" i="20"/>
  <c r="G2120" i="20"/>
  <c r="H2120" i="20"/>
  <c r="B2121" i="20"/>
  <c r="C2121" i="20"/>
  <c r="D2121" i="20"/>
  <c r="E2121" i="20"/>
  <c r="F2121" i="20"/>
  <c r="G2121" i="20"/>
  <c r="H2121" i="20"/>
  <c r="B2122" i="20"/>
  <c r="C2122" i="20"/>
  <c r="D2122" i="20"/>
  <c r="E2122" i="20"/>
  <c r="F2122" i="20"/>
  <c r="G2122" i="20"/>
  <c r="H2122" i="20"/>
  <c r="B2123" i="20"/>
  <c r="C2123" i="20"/>
  <c r="D2123" i="20"/>
  <c r="E2123" i="20"/>
  <c r="F2123" i="20"/>
  <c r="G2123" i="20"/>
  <c r="H2123" i="20"/>
  <c r="B2124" i="20"/>
  <c r="C2124" i="20"/>
  <c r="D2124" i="20"/>
  <c r="E2124" i="20"/>
  <c r="F2124" i="20"/>
  <c r="G2124" i="20"/>
  <c r="H2124" i="20"/>
  <c r="B2125" i="20"/>
  <c r="C2125" i="20"/>
  <c r="D2125" i="20"/>
  <c r="E2125" i="20"/>
  <c r="F2125" i="20"/>
  <c r="G2125" i="20"/>
  <c r="H2125" i="20"/>
  <c r="B2126" i="20"/>
  <c r="C2126" i="20"/>
  <c r="D2126" i="20"/>
  <c r="E2126" i="20"/>
  <c r="F2126" i="20"/>
  <c r="G2126" i="20"/>
  <c r="H2126" i="20"/>
  <c r="B2127" i="20"/>
  <c r="C2127" i="20"/>
  <c r="D2127" i="20"/>
  <c r="E2127" i="20"/>
  <c r="F2127" i="20"/>
  <c r="G2127" i="20"/>
  <c r="H2127" i="20"/>
  <c r="B2128" i="20"/>
  <c r="C2128" i="20"/>
  <c r="D2128" i="20"/>
  <c r="E2128" i="20"/>
  <c r="F2128" i="20"/>
  <c r="G2128" i="20"/>
  <c r="H2128" i="20"/>
  <c r="B2129" i="20"/>
  <c r="C2129" i="20"/>
  <c r="D2129" i="20"/>
  <c r="E2129" i="20"/>
  <c r="F2129" i="20"/>
  <c r="G2129" i="20"/>
  <c r="H2129" i="20"/>
  <c r="B2130" i="20"/>
  <c r="C2130" i="20"/>
  <c r="D2130" i="20"/>
  <c r="E2130" i="20"/>
  <c r="F2130" i="20"/>
  <c r="G2130" i="20"/>
  <c r="H2130" i="20"/>
  <c r="B2131" i="20"/>
  <c r="C2131" i="20"/>
  <c r="D2131" i="20"/>
  <c r="E2131" i="20"/>
  <c r="F2131" i="20"/>
  <c r="G2131" i="20"/>
  <c r="H2131" i="20"/>
  <c r="B2132" i="20"/>
  <c r="C2132" i="20"/>
  <c r="D2132" i="20"/>
  <c r="E2132" i="20"/>
  <c r="F2132" i="20"/>
  <c r="G2132" i="20"/>
  <c r="H2132" i="20"/>
  <c r="B2133" i="20"/>
  <c r="C2133" i="20"/>
  <c r="D2133" i="20"/>
  <c r="E2133" i="20"/>
  <c r="F2133" i="20"/>
  <c r="G2133" i="20"/>
  <c r="H2133" i="20"/>
  <c r="B2134" i="20"/>
  <c r="C2134" i="20"/>
  <c r="D2134" i="20"/>
  <c r="E2134" i="20"/>
  <c r="F2134" i="20"/>
  <c r="G2134" i="20"/>
  <c r="H2134" i="20"/>
  <c r="B2135" i="20"/>
  <c r="C2135" i="20"/>
  <c r="D2135" i="20"/>
  <c r="E2135" i="20"/>
  <c r="F2135" i="20"/>
  <c r="G2135" i="20"/>
  <c r="H2135" i="20"/>
  <c r="B2136" i="20"/>
  <c r="C2136" i="20"/>
  <c r="D2136" i="20"/>
  <c r="E2136" i="20"/>
  <c r="F2136" i="20"/>
  <c r="G2136" i="20"/>
  <c r="H2136" i="20"/>
  <c r="B2137" i="20"/>
  <c r="C2137" i="20"/>
  <c r="D2137" i="20"/>
  <c r="E2137" i="20"/>
  <c r="F2137" i="20"/>
  <c r="G2137" i="20"/>
  <c r="H2137" i="20"/>
  <c r="B2138" i="20"/>
  <c r="C2138" i="20"/>
  <c r="D2138" i="20"/>
  <c r="E2138" i="20"/>
  <c r="F2138" i="20"/>
  <c r="G2138" i="20"/>
  <c r="H2138" i="20"/>
  <c r="B2139" i="20"/>
  <c r="C2139" i="20"/>
  <c r="D2139" i="20"/>
  <c r="E2139" i="20"/>
  <c r="F2139" i="20"/>
  <c r="G2139" i="20"/>
  <c r="H2139" i="20"/>
  <c r="B2140" i="20"/>
  <c r="C2140" i="20"/>
  <c r="D2140" i="20"/>
  <c r="E2140" i="20"/>
  <c r="F2140" i="20"/>
  <c r="G2140" i="20"/>
  <c r="H2140" i="20"/>
  <c r="B2141" i="20"/>
  <c r="C2141" i="20"/>
  <c r="D2141" i="20"/>
  <c r="E2141" i="20"/>
  <c r="F2141" i="20"/>
  <c r="G2141" i="20"/>
  <c r="H2141" i="20"/>
  <c r="B2142" i="20"/>
  <c r="C2142" i="20"/>
  <c r="D2142" i="20"/>
  <c r="E2142" i="20"/>
  <c r="F2142" i="20"/>
  <c r="G2142" i="20"/>
  <c r="H2142" i="20"/>
  <c r="B2143" i="20"/>
  <c r="C2143" i="20"/>
  <c r="D2143" i="20"/>
  <c r="E2143" i="20"/>
  <c r="F2143" i="20"/>
  <c r="G2143" i="20"/>
  <c r="H2143" i="20"/>
  <c r="B2144" i="20"/>
  <c r="C2144" i="20"/>
  <c r="D2144" i="20"/>
  <c r="E2144" i="20"/>
  <c r="F2144" i="20"/>
  <c r="G2144" i="20"/>
  <c r="H2144" i="20"/>
  <c r="B2145" i="20"/>
  <c r="C2145" i="20"/>
  <c r="D2145" i="20"/>
  <c r="E2145" i="20"/>
  <c r="F2145" i="20"/>
  <c r="G2145" i="20"/>
  <c r="H2145" i="20"/>
  <c r="B2146" i="20"/>
  <c r="C2146" i="20"/>
  <c r="D2146" i="20"/>
  <c r="E2146" i="20"/>
  <c r="F2146" i="20"/>
  <c r="G2146" i="20"/>
  <c r="H2146" i="20"/>
  <c r="B2147" i="20"/>
  <c r="C2147" i="20"/>
  <c r="D2147" i="20"/>
  <c r="E2147" i="20"/>
  <c r="F2147" i="20"/>
  <c r="G2147" i="20"/>
  <c r="H2147" i="20"/>
  <c r="B2148" i="20"/>
  <c r="C2148" i="20"/>
  <c r="D2148" i="20"/>
  <c r="E2148" i="20"/>
  <c r="F2148" i="20"/>
  <c r="G2148" i="20"/>
  <c r="H2148" i="20"/>
  <c r="B2149" i="20"/>
  <c r="C2149" i="20"/>
  <c r="D2149" i="20"/>
  <c r="E2149" i="20"/>
  <c r="F2149" i="20"/>
  <c r="G2149" i="20"/>
  <c r="H2149" i="20"/>
  <c r="B2150" i="20"/>
  <c r="C2150" i="20"/>
  <c r="D2150" i="20"/>
  <c r="E2150" i="20"/>
  <c r="F2150" i="20"/>
  <c r="G2150" i="20"/>
  <c r="H2150" i="20"/>
  <c r="B2151" i="20"/>
  <c r="C2151" i="20"/>
  <c r="D2151" i="20"/>
  <c r="E2151" i="20"/>
  <c r="F2151" i="20"/>
  <c r="G2151" i="20"/>
  <c r="H2151" i="20"/>
  <c r="B2152" i="20"/>
  <c r="C2152" i="20"/>
  <c r="D2152" i="20"/>
  <c r="E2152" i="20"/>
  <c r="F2152" i="20"/>
  <c r="G2152" i="20"/>
  <c r="H2152" i="20"/>
  <c r="B2153" i="20"/>
  <c r="C2153" i="20"/>
  <c r="D2153" i="20"/>
  <c r="E2153" i="20"/>
  <c r="F2153" i="20"/>
  <c r="G2153" i="20"/>
  <c r="H2153" i="20"/>
  <c r="B2154" i="20"/>
  <c r="C2154" i="20"/>
  <c r="D2154" i="20"/>
  <c r="E2154" i="20"/>
  <c r="F2154" i="20"/>
  <c r="G2154" i="20"/>
  <c r="H2154" i="20"/>
  <c r="B2155" i="20"/>
  <c r="C2155" i="20"/>
  <c r="D2155" i="20"/>
  <c r="E2155" i="20"/>
  <c r="F2155" i="20"/>
  <c r="G2155" i="20"/>
  <c r="H2155" i="20"/>
  <c r="B2156" i="20"/>
  <c r="C2156" i="20"/>
  <c r="D2156" i="20"/>
  <c r="E2156" i="20"/>
  <c r="F2156" i="20"/>
  <c r="G2156" i="20"/>
  <c r="H2156" i="20"/>
  <c r="B2157" i="20"/>
  <c r="C2157" i="20"/>
  <c r="D2157" i="20"/>
  <c r="E2157" i="20"/>
  <c r="F2157" i="20"/>
  <c r="G2157" i="20"/>
  <c r="H2157" i="20"/>
  <c r="B2158" i="20"/>
  <c r="C2158" i="20"/>
  <c r="D2158" i="20"/>
  <c r="E2158" i="20"/>
  <c r="F2158" i="20"/>
  <c r="G2158" i="20"/>
  <c r="H2158" i="20"/>
  <c r="B2159" i="20"/>
  <c r="C2159" i="20"/>
  <c r="D2159" i="20"/>
  <c r="E2159" i="20"/>
  <c r="F2159" i="20"/>
  <c r="G2159" i="20"/>
  <c r="H2159" i="20"/>
  <c r="B2160" i="20"/>
  <c r="C2160" i="20"/>
  <c r="D2160" i="20"/>
  <c r="E2160" i="20"/>
  <c r="F2160" i="20"/>
  <c r="G2160" i="20"/>
  <c r="H2160" i="20"/>
  <c r="B2161" i="20"/>
  <c r="C2161" i="20"/>
  <c r="D2161" i="20"/>
  <c r="E2161" i="20"/>
  <c r="F2161" i="20"/>
  <c r="G2161" i="20"/>
  <c r="H2161" i="20"/>
  <c r="B2162" i="20"/>
  <c r="C2162" i="20"/>
  <c r="D2162" i="20"/>
  <c r="E2162" i="20"/>
  <c r="F2162" i="20"/>
  <c r="G2162" i="20"/>
  <c r="H2162" i="20"/>
  <c r="B2163" i="20"/>
  <c r="C2163" i="20"/>
  <c r="D2163" i="20"/>
  <c r="E2163" i="20"/>
  <c r="F2163" i="20"/>
  <c r="G2163" i="20"/>
  <c r="H2163" i="20"/>
  <c r="B2164" i="20"/>
  <c r="C2164" i="20"/>
  <c r="D2164" i="20"/>
  <c r="E2164" i="20"/>
  <c r="F2164" i="20"/>
  <c r="G2164" i="20"/>
  <c r="H2164" i="20"/>
  <c r="B2165" i="20"/>
  <c r="C2165" i="20"/>
  <c r="D2165" i="20"/>
  <c r="E2165" i="20"/>
  <c r="F2165" i="20"/>
  <c r="G2165" i="20"/>
  <c r="H2165" i="20"/>
  <c r="B2166" i="20"/>
  <c r="C2166" i="20"/>
  <c r="D2166" i="20"/>
  <c r="E2166" i="20"/>
  <c r="F2166" i="20"/>
  <c r="G2166" i="20"/>
  <c r="H2166" i="20"/>
  <c r="B2167" i="20"/>
  <c r="C2167" i="20"/>
  <c r="D2167" i="20"/>
  <c r="E2167" i="20"/>
  <c r="F2167" i="20"/>
  <c r="G2167" i="20"/>
  <c r="H2167" i="20"/>
  <c r="B2168" i="20"/>
  <c r="C2168" i="20"/>
  <c r="D2168" i="20"/>
  <c r="E2168" i="20"/>
  <c r="F2168" i="20"/>
  <c r="G2168" i="20"/>
  <c r="H2168" i="20"/>
  <c r="B2169" i="20"/>
  <c r="C2169" i="20"/>
  <c r="D2169" i="20"/>
  <c r="E2169" i="20"/>
  <c r="F2169" i="20"/>
  <c r="G2169" i="20"/>
  <c r="H2169" i="20"/>
  <c r="B2170" i="20"/>
  <c r="C2170" i="20"/>
  <c r="D2170" i="20"/>
  <c r="E2170" i="20"/>
  <c r="F2170" i="20"/>
  <c r="G2170" i="20"/>
  <c r="H2170" i="20"/>
  <c r="B2171" i="20"/>
  <c r="C2171" i="20"/>
  <c r="D2171" i="20"/>
  <c r="E2171" i="20"/>
  <c r="F2171" i="20"/>
  <c r="G2171" i="20"/>
  <c r="H2171" i="20"/>
  <c r="B2172" i="20"/>
  <c r="C2172" i="20"/>
  <c r="D2172" i="20"/>
  <c r="E2172" i="20"/>
  <c r="F2172" i="20"/>
  <c r="G2172" i="20"/>
  <c r="H2172" i="20"/>
  <c r="B2173" i="20"/>
  <c r="C2173" i="20"/>
  <c r="D2173" i="20"/>
  <c r="E2173" i="20"/>
  <c r="F2173" i="20"/>
  <c r="G2173" i="20"/>
  <c r="H2173" i="20"/>
  <c r="B2174" i="20"/>
  <c r="C2174" i="20"/>
  <c r="D2174" i="20"/>
  <c r="E2174" i="20"/>
  <c r="F2174" i="20"/>
  <c r="G2174" i="20"/>
  <c r="H2174" i="20"/>
  <c r="B2175" i="20"/>
  <c r="C2175" i="20"/>
  <c r="D2175" i="20"/>
  <c r="E2175" i="20"/>
  <c r="F2175" i="20"/>
  <c r="G2175" i="20"/>
  <c r="H2175" i="20"/>
  <c r="B2176" i="20"/>
  <c r="C2176" i="20"/>
  <c r="D2176" i="20"/>
  <c r="E2176" i="20"/>
  <c r="F2176" i="20"/>
  <c r="G2176" i="20"/>
  <c r="H2176" i="20"/>
  <c r="B2177" i="20"/>
  <c r="C2177" i="20"/>
  <c r="D2177" i="20"/>
  <c r="E2177" i="20"/>
  <c r="F2177" i="20"/>
  <c r="G2177" i="20"/>
  <c r="H2177" i="20"/>
  <c r="B2178" i="20"/>
  <c r="C2178" i="20"/>
  <c r="D2178" i="20"/>
  <c r="E2178" i="20"/>
  <c r="F2178" i="20"/>
  <c r="G2178" i="20"/>
  <c r="H2178" i="20"/>
  <c r="B2179" i="20"/>
  <c r="C2179" i="20"/>
  <c r="D2179" i="20"/>
  <c r="E2179" i="20"/>
  <c r="F2179" i="20"/>
  <c r="G2179" i="20"/>
  <c r="H2179" i="20"/>
  <c r="B2180" i="20"/>
  <c r="C2180" i="20"/>
  <c r="D2180" i="20"/>
  <c r="E2180" i="20"/>
  <c r="F2180" i="20"/>
  <c r="G2180" i="20"/>
  <c r="H2180" i="20"/>
  <c r="B2181" i="20"/>
  <c r="C2181" i="20"/>
  <c r="D2181" i="20"/>
  <c r="E2181" i="20"/>
  <c r="F2181" i="20"/>
  <c r="G2181" i="20"/>
  <c r="H2181" i="20"/>
  <c r="B2182" i="20"/>
  <c r="C2182" i="20"/>
  <c r="D2182" i="20"/>
  <c r="E2182" i="20"/>
  <c r="F2182" i="20"/>
  <c r="G2182" i="20"/>
  <c r="H2182" i="20"/>
  <c r="B2183" i="20"/>
  <c r="C2183" i="20"/>
  <c r="D2183" i="20"/>
  <c r="E2183" i="20"/>
  <c r="F2183" i="20"/>
  <c r="G2183" i="20"/>
  <c r="H2183" i="20"/>
  <c r="B2184" i="20"/>
  <c r="C2184" i="20"/>
  <c r="D2184" i="20"/>
  <c r="E2184" i="20"/>
  <c r="F2184" i="20"/>
  <c r="G2184" i="20"/>
  <c r="H2184" i="20"/>
  <c r="B2185" i="20"/>
  <c r="C2185" i="20"/>
  <c r="D2185" i="20"/>
  <c r="E2185" i="20"/>
  <c r="F2185" i="20"/>
  <c r="G2185" i="20"/>
  <c r="H2185" i="20"/>
  <c r="B2186" i="20"/>
  <c r="C2186" i="20"/>
  <c r="D2186" i="20"/>
  <c r="E2186" i="20"/>
  <c r="F2186" i="20"/>
  <c r="G2186" i="20"/>
  <c r="H2186" i="20"/>
  <c r="B2187" i="20"/>
  <c r="C2187" i="20"/>
  <c r="D2187" i="20"/>
  <c r="E2187" i="20"/>
  <c r="F2187" i="20"/>
  <c r="G2187" i="20"/>
  <c r="H2187" i="20"/>
  <c r="B2188" i="20"/>
  <c r="C2188" i="20"/>
  <c r="D2188" i="20"/>
  <c r="E2188" i="20"/>
  <c r="F2188" i="20"/>
  <c r="G2188" i="20"/>
  <c r="H2188" i="20"/>
  <c r="B2189" i="20"/>
  <c r="C2189" i="20"/>
  <c r="D2189" i="20"/>
  <c r="E2189" i="20"/>
  <c r="F2189" i="20"/>
  <c r="G2189" i="20"/>
  <c r="H2189" i="20"/>
  <c r="B2190" i="20"/>
  <c r="C2190" i="20"/>
  <c r="D2190" i="20"/>
  <c r="E2190" i="20"/>
  <c r="F2190" i="20"/>
  <c r="G2190" i="20"/>
  <c r="H2190" i="20"/>
  <c r="B2191" i="20"/>
  <c r="C2191" i="20"/>
  <c r="D2191" i="20"/>
  <c r="E2191" i="20"/>
  <c r="F2191" i="20"/>
  <c r="G2191" i="20"/>
  <c r="H2191" i="20"/>
  <c r="B2192" i="20"/>
  <c r="C2192" i="20"/>
  <c r="D2192" i="20"/>
  <c r="E2192" i="20"/>
  <c r="F2192" i="20"/>
  <c r="G2192" i="20"/>
  <c r="H2192" i="20"/>
  <c r="B2193" i="20"/>
  <c r="C2193" i="20"/>
  <c r="D2193" i="20"/>
  <c r="E2193" i="20"/>
  <c r="F2193" i="20"/>
  <c r="G2193" i="20"/>
  <c r="H2193" i="20"/>
  <c r="B2194" i="20"/>
  <c r="C2194" i="20"/>
  <c r="D2194" i="20"/>
  <c r="E2194" i="20"/>
  <c r="F2194" i="20"/>
  <c r="G2194" i="20"/>
  <c r="H2194" i="20"/>
  <c r="B2195" i="20"/>
  <c r="C2195" i="20"/>
  <c r="D2195" i="20"/>
  <c r="E2195" i="20"/>
  <c r="F2195" i="20"/>
  <c r="G2195" i="20"/>
  <c r="H2195" i="20"/>
  <c r="B2196" i="20"/>
  <c r="C2196" i="20"/>
  <c r="D2196" i="20"/>
  <c r="E2196" i="20"/>
  <c r="F2196" i="20"/>
  <c r="G2196" i="20"/>
  <c r="H2196" i="20"/>
  <c r="B2197" i="20"/>
  <c r="C2197" i="20"/>
  <c r="D2197" i="20"/>
  <c r="E2197" i="20"/>
  <c r="F2197" i="20"/>
  <c r="G2197" i="20"/>
  <c r="H2197" i="20"/>
  <c r="B2198" i="20"/>
  <c r="C2198" i="20"/>
  <c r="D2198" i="20"/>
  <c r="E2198" i="20"/>
  <c r="F2198" i="20"/>
  <c r="G2198" i="20"/>
  <c r="H2198" i="20"/>
  <c r="B2199" i="20"/>
  <c r="C2199" i="20"/>
  <c r="D2199" i="20"/>
  <c r="E2199" i="20"/>
  <c r="F2199" i="20"/>
  <c r="G2199" i="20"/>
  <c r="H2199" i="20"/>
  <c r="B2200" i="20"/>
  <c r="C2200" i="20"/>
  <c r="D2200" i="20"/>
  <c r="E2200" i="20"/>
  <c r="F2200" i="20"/>
  <c r="G2200" i="20"/>
  <c r="H2200" i="20"/>
  <c r="B2201" i="20"/>
  <c r="C2201" i="20"/>
  <c r="D2201" i="20"/>
  <c r="E2201" i="20"/>
  <c r="F2201" i="20"/>
  <c r="G2201" i="20"/>
  <c r="H2201" i="20"/>
  <c r="B2202" i="20"/>
  <c r="C2202" i="20"/>
  <c r="D2202" i="20"/>
  <c r="E2202" i="20"/>
  <c r="F2202" i="20"/>
  <c r="G2202" i="20"/>
  <c r="H2202" i="20"/>
  <c r="B2203" i="20"/>
  <c r="C2203" i="20"/>
  <c r="D2203" i="20"/>
  <c r="E2203" i="20"/>
  <c r="F2203" i="20"/>
  <c r="G2203" i="20"/>
  <c r="H2203" i="20"/>
  <c r="B2204" i="20"/>
  <c r="C2204" i="20"/>
  <c r="D2204" i="20"/>
  <c r="E2204" i="20"/>
  <c r="F2204" i="20"/>
  <c r="G2204" i="20"/>
  <c r="H2204" i="20"/>
  <c r="B2205" i="20"/>
  <c r="C2205" i="20"/>
  <c r="D2205" i="20"/>
  <c r="E2205" i="20"/>
  <c r="F2205" i="20"/>
  <c r="G2205" i="20"/>
  <c r="H2205" i="20"/>
  <c r="B2206" i="20"/>
  <c r="C2206" i="20"/>
  <c r="D2206" i="20"/>
  <c r="E2206" i="20"/>
  <c r="F2206" i="20"/>
  <c r="G2206" i="20"/>
  <c r="H2206" i="20"/>
  <c r="B2207" i="20"/>
  <c r="C2207" i="20"/>
  <c r="D2207" i="20"/>
  <c r="E2207" i="20"/>
  <c r="F2207" i="20"/>
  <c r="G2207" i="20"/>
  <c r="H2207" i="20"/>
  <c r="B2208" i="20"/>
  <c r="C2208" i="20"/>
  <c r="D2208" i="20"/>
  <c r="E2208" i="20"/>
  <c r="F2208" i="20"/>
  <c r="G2208" i="20"/>
  <c r="H2208" i="20"/>
  <c r="B2209" i="20"/>
  <c r="C2209" i="20"/>
  <c r="D2209" i="20"/>
  <c r="E2209" i="20"/>
  <c r="F2209" i="20"/>
  <c r="G2209" i="20"/>
  <c r="H2209" i="20"/>
  <c r="B2210" i="20"/>
  <c r="C2210" i="20"/>
  <c r="D2210" i="20"/>
  <c r="E2210" i="20"/>
  <c r="F2210" i="20"/>
  <c r="G2210" i="20"/>
  <c r="H2210" i="20"/>
  <c r="B2211" i="20"/>
  <c r="C2211" i="20"/>
  <c r="D2211" i="20"/>
  <c r="E2211" i="20"/>
  <c r="F2211" i="20"/>
  <c r="G2211" i="20"/>
  <c r="H2211" i="20"/>
  <c r="B2212" i="20"/>
  <c r="C2212" i="20"/>
  <c r="D2212" i="20"/>
  <c r="E2212" i="20"/>
  <c r="F2212" i="20"/>
  <c r="G2212" i="20"/>
  <c r="H2212" i="20"/>
  <c r="B2213" i="20"/>
  <c r="C2213" i="20"/>
  <c r="D2213" i="20"/>
  <c r="E2213" i="20"/>
  <c r="F2213" i="20"/>
  <c r="G2213" i="20"/>
  <c r="H2213" i="20"/>
  <c r="B2214" i="20"/>
  <c r="C2214" i="20"/>
  <c r="D2214" i="20"/>
  <c r="E2214" i="20"/>
  <c r="F2214" i="20"/>
  <c r="G2214" i="20"/>
  <c r="H2214" i="20"/>
  <c r="B2215" i="20"/>
  <c r="C2215" i="20"/>
  <c r="D2215" i="20"/>
  <c r="E2215" i="20"/>
  <c r="F2215" i="20"/>
  <c r="G2215" i="20"/>
  <c r="H2215" i="20"/>
  <c r="B2216" i="20"/>
  <c r="C2216" i="20"/>
  <c r="D2216" i="20"/>
  <c r="E2216" i="20"/>
  <c r="F2216" i="20"/>
  <c r="G2216" i="20"/>
  <c r="H2216" i="20"/>
  <c r="B2217" i="20"/>
  <c r="C2217" i="20"/>
  <c r="D2217" i="20"/>
  <c r="E2217" i="20"/>
  <c r="F2217" i="20"/>
  <c r="G2217" i="20"/>
  <c r="H2217" i="20"/>
  <c r="B2218" i="20"/>
  <c r="C2218" i="20"/>
  <c r="D2218" i="20"/>
  <c r="E2218" i="20"/>
  <c r="F2218" i="20"/>
  <c r="G2218" i="20"/>
  <c r="H2218" i="20"/>
  <c r="B2219" i="20"/>
  <c r="C2219" i="20"/>
  <c r="D2219" i="20"/>
  <c r="E2219" i="20"/>
  <c r="F2219" i="20"/>
  <c r="G2219" i="20"/>
  <c r="H2219" i="20"/>
  <c r="B2220" i="20"/>
  <c r="C2220" i="20"/>
  <c r="D2220" i="20"/>
  <c r="E2220" i="20"/>
  <c r="F2220" i="20"/>
  <c r="G2220" i="20"/>
  <c r="H2220" i="20"/>
  <c r="B2221" i="20"/>
  <c r="C2221" i="20"/>
  <c r="D2221" i="20"/>
  <c r="E2221" i="20"/>
  <c r="F2221" i="20"/>
  <c r="G2221" i="20"/>
  <c r="H2221" i="20"/>
  <c r="B2222" i="20"/>
  <c r="C2222" i="20"/>
  <c r="D2222" i="20"/>
  <c r="E2222" i="20"/>
  <c r="F2222" i="20"/>
  <c r="G2222" i="20"/>
  <c r="H2222" i="20"/>
  <c r="B2223" i="20"/>
  <c r="C2223" i="20"/>
  <c r="D2223" i="20"/>
  <c r="E2223" i="20"/>
  <c r="F2223" i="20"/>
  <c r="G2223" i="20"/>
  <c r="H2223" i="20"/>
  <c r="B2224" i="20"/>
  <c r="C2224" i="20"/>
  <c r="D2224" i="20"/>
  <c r="E2224" i="20"/>
  <c r="F2224" i="20"/>
  <c r="G2224" i="20"/>
  <c r="H2224" i="20"/>
  <c r="B2225" i="20"/>
  <c r="C2225" i="20"/>
  <c r="D2225" i="20"/>
  <c r="E2225" i="20"/>
  <c r="F2225" i="20"/>
  <c r="G2225" i="20"/>
  <c r="H2225" i="20"/>
  <c r="B2226" i="20"/>
  <c r="C2226" i="20"/>
  <c r="D2226" i="20"/>
  <c r="E2226" i="20"/>
  <c r="F2226" i="20"/>
  <c r="G2226" i="20"/>
  <c r="H2226" i="20"/>
  <c r="B2227" i="20"/>
  <c r="C2227" i="20"/>
  <c r="D2227" i="20"/>
  <c r="E2227" i="20"/>
  <c r="F2227" i="20"/>
  <c r="G2227" i="20"/>
  <c r="H2227" i="20"/>
  <c r="B2228" i="20"/>
  <c r="C2228" i="20"/>
  <c r="D2228" i="20"/>
  <c r="E2228" i="20"/>
  <c r="F2228" i="20"/>
  <c r="G2228" i="20"/>
  <c r="H2228" i="20"/>
  <c r="B2229" i="20"/>
  <c r="C2229" i="20"/>
  <c r="D2229" i="20"/>
  <c r="E2229" i="20"/>
  <c r="F2229" i="20"/>
  <c r="G2229" i="20"/>
  <c r="H2229" i="20"/>
  <c r="B2230" i="20"/>
  <c r="C2230" i="20"/>
  <c r="D2230" i="20"/>
  <c r="E2230" i="20"/>
  <c r="F2230" i="20"/>
  <c r="G2230" i="20"/>
  <c r="H2230" i="20"/>
  <c r="B2231" i="20"/>
  <c r="C2231" i="20"/>
  <c r="D2231" i="20"/>
  <c r="E2231" i="20"/>
  <c r="F2231" i="20"/>
  <c r="G2231" i="20"/>
  <c r="H2231" i="20"/>
  <c r="B2232" i="20"/>
  <c r="C2232" i="20"/>
  <c r="D2232" i="20"/>
  <c r="E2232" i="20"/>
  <c r="F2232" i="20"/>
  <c r="G2232" i="20"/>
  <c r="H2232" i="20"/>
  <c r="B2233" i="20"/>
  <c r="C2233" i="20"/>
  <c r="D2233" i="20"/>
  <c r="E2233" i="20"/>
  <c r="F2233" i="20"/>
  <c r="G2233" i="20"/>
  <c r="H2233" i="20"/>
  <c r="B2234" i="20"/>
  <c r="C2234" i="20"/>
  <c r="D2234" i="20"/>
  <c r="E2234" i="20"/>
  <c r="F2234" i="20"/>
  <c r="G2234" i="20"/>
  <c r="H2234" i="20"/>
  <c r="B2235" i="20"/>
  <c r="C2235" i="20"/>
  <c r="D2235" i="20"/>
  <c r="E2235" i="20"/>
  <c r="F2235" i="20"/>
  <c r="G2235" i="20"/>
  <c r="H2235" i="20"/>
  <c r="B2236" i="20"/>
  <c r="C2236" i="20"/>
  <c r="D2236" i="20"/>
  <c r="E2236" i="20"/>
  <c r="F2236" i="20"/>
  <c r="G2236" i="20"/>
  <c r="H2236" i="20"/>
  <c r="B2237" i="20"/>
  <c r="C2237" i="20"/>
  <c r="D2237" i="20"/>
  <c r="E2237" i="20"/>
  <c r="F2237" i="20"/>
  <c r="G2237" i="20"/>
  <c r="H2237" i="20"/>
  <c r="B2238" i="20"/>
  <c r="C2238" i="20"/>
  <c r="D2238" i="20"/>
  <c r="E2238" i="20"/>
  <c r="F2238" i="20"/>
  <c r="G2238" i="20"/>
  <c r="H2238" i="20"/>
  <c r="B2239" i="20"/>
  <c r="C2239" i="20"/>
  <c r="D2239" i="20"/>
  <c r="E2239" i="20"/>
  <c r="F2239" i="20"/>
  <c r="G2239" i="20"/>
  <c r="H2239" i="20"/>
  <c r="B2240" i="20"/>
  <c r="C2240" i="20"/>
  <c r="D2240" i="20"/>
  <c r="E2240" i="20"/>
  <c r="F2240" i="20"/>
  <c r="G2240" i="20"/>
  <c r="H2240" i="20"/>
  <c r="B2241" i="20"/>
  <c r="C2241" i="20"/>
  <c r="D2241" i="20"/>
  <c r="E2241" i="20"/>
  <c r="F2241" i="20"/>
  <c r="G2241" i="20"/>
  <c r="H2241" i="20"/>
  <c r="B2242" i="20"/>
  <c r="C2242" i="20"/>
  <c r="D2242" i="20"/>
  <c r="E2242" i="20"/>
  <c r="F2242" i="20"/>
  <c r="G2242" i="20"/>
  <c r="H2242" i="20"/>
  <c r="B2243" i="20"/>
  <c r="C2243" i="20"/>
  <c r="D2243" i="20"/>
  <c r="E2243" i="20"/>
  <c r="F2243" i="20"/>
  <c r="G2243" i="20"/>
  <c r="H2243" i="20"/>
  <c r="B2244" i="20"/>
  <c r="C2244" i="20"/>
  <c r="D2244" i="20"/>
  <c r="E2244" i="20"/>
  <c r="F2244" i="20"/>
  <c r="G2244" i="20"/>
  <c r="H2244" i="20"/>
  <c r="B2245" i="20"/>
  <c r="C2245" i="20"/>
  <c r="D2245" i="20"/>
  <c r="E2245" i="20"/>
  <c r="F2245" i="20"/>
  <c r="G2245" i="20"/>
  <c r="H2245" i="20"/>
  <c r="B2246" i="20"/>
  <c r="C2246" i="20"/>
  <c r="D2246" i="20"/>
  <c r="E2246" i="20"/>
  <c r="F2246" i="20"/>
  <c r="G2246" i="20"/>
  <c r="H2246" i="20"/>
  <c r="B2247" i="20"/>
  <c r="C2247" i="20"/>
  <c r="D2247" i="20"/>
  <c r="E2247" i="20"/>
  <c r="F2247" i="20"/>
  <c r="G2247" i="20"/>
  <c r="H2247" i="20"/>
  <c r="B2248" i="20"/>
  <c r="C2248" i="20"/>
  <c r="D2248" i="20"/>
  <c r="E2248" i="20"/>
  <c r="F2248" i="20"/>
  <c r="G2248" i="20"/>
  <c r="H2248" i="20"/>
  <c r="B2249" i="20"/>
  <c r="C2249" i="20"/>
  <c r="D2249" i="20"/>
  <c r="E2249" i="20"/>
  <c r="F2249" i="20"/>
  <c r="G2249" i="20"/>
  <c r="H2249" i="20"/>
  <c r="B2250" i="20"/>
  <c r="C2250" i="20"/>
  <c r="D2250" i="20"/>
  <c r="E2250" i="20"/>
  <c r="F2250" i="20"/>
  <c r="G2250" i="20"/>
  <c r="H2250" i="20"/>
  <c r="B2251" i="20"/>
  <c r="C2251" i="20"/>
  <c r="D2251" i="20"/>
  <c r="E2251" i="20"/>
  <c r="F2251" i="20"/>
  <c r="G2251" i="20"/>
  <c r="H2251" i="20"/>
  <c r="B2252" i="20"/>
  <c r="C2252" i="20"/>
  <c r="D2252" i="20"/>
  <c r="E2252" i="20"/>
  <c r="F2252" i="20"/>
  <c r="G2252" i="20"/>
  <c r="H2252" i="20"/>
  <c r="B2253" i="20"/>
  <c r="C2253" i="20"/>
  <c r="D2253" i="20"/>
  <c r="E2253" i="20"/>
  <c r="F2253" i="20"/>
  <c r="G2253" i="20"/>
  <c r="H2253" i="20"/>
  <c r="B2254" i="20"/>
  <c r="C2254" i="20"/>
  <c r="D2254" i="20"/>
  <c r="E2254" i="20"/>
  <c r="F2254" i="20"/>
  <c r="G2254" i="20"/>
  <c r="H2254" i="20"/>
  <c r="B2255" i="20"/>
  <c r="C2255" i="20"/>
  <c r="D2255" i="20"/>
  <c r="E2255" i="20"/>
  <c r="F2255" i="20"/>
  <c r="G2255" i="20"/>
  <c r="H2255" i="20"/>
  <c r="B2256" i="20"/>
  <c r="C2256" i="20"/>
  <c r="D2256" i="20"/>
  <c r="E2256" i="20"/>
  <c r="F2256" i="20"/>
  <c r="G2256" i="20"/>
  <c r="H2256" i="20"/>
  <c r="B2257" i="20"/>
  <c r="C2257" i="20"/>
  <c r="D2257" i="20"/>
  <c r="E2257" i="20"/>
  <c r="F2257" i="20"/>
  <c r="G2257" i="20"/>
  <c r="H2257" i="20"/>
  <c r="B2258" i="20"/>
  <c r="C2258" i="20"/>
  <c r="D2258" i="20"/>
  <c r="E2258" i="20"/>
  <c r="F2258" i="20"/>
  <c r="G2258" i="20"/>
  <c r="H2258" i="20"/>
  <c r="B2259" i="20"/>
  <c r="C2259" i="20"/>
  <c r="D2259" i="20"/>
  <c r="E2259" i="20"/>
  <c r="F2259" i="20"/>
  <c r="G2259" i="20"/>
  <c r="H2259" i="20"/>
  <c r="B2260" i="20"/>
  <c r="C2260" i="20"/>
  <c r="D2260" i="20"/>
  <c r="E2260" i="20"/>
  <c r="F2260" i="20"/>
  <c r="G2260" i="20"/>
  <c r="H2260" i="20"/>
  <c r="B2261" i="20"/>
  <c r="C2261" i="20"/>
  <c r="D2261" i="20"/>
  <c r="E2261" i="20"/>
  <c r="F2261" i="20"/>
  <c r="G2261" i="20"/>
  <c r="H2261" i="20"/>
  <c r="B2262" i="20"/>
  <c r="C2262" i="20"/>
  <c r="D2262" i="20"/>
  <c r="E2262" i="20"/>
  <c r="F2262" i="20"/>
  <c r="G2262" i="20"/>
  <c r="H2262" i="20"/>
  <c r="B2263" i="20"/>
  <c r="C2263" i="20"/>
  <c r="D2263" i="20"/>
  <c r="E2263" i="20"/>
  <c r="F2263" i="20"/>
  <c r="G2263" i="20"/>
  <c r="H2263" i="20"/>
  <c r="B2264" i="20"/>
  <c r="C2264" i="20"/>
  <c r="D2264" i="20"/>
  <c r="E2264" i="20"/>
  <c r="F2264" i="20"/>
  <c r="G2264" i="20"/>
  <c r="H2264" i="20"/>
  <c r="B2265" i="20"/>
  <c r="C2265" i="20"/>
  <c r="D2265" i="20"/>
  <c r="E2265" i="20"/>
  <c r="F2265" i="20"/>
  <c r="G2265" i="20"/>
  <c r="H2265" i="20"/>
  <c r="B2266" i="20"/>
  <c r="C2266" i="20"/>
  <c r="D2266" i="20"/>
  <c r="E2266" i="20"/>
  <c r="F2266" i="20"/>
  <c r="G2266" i="20"/>
  <c r="H2266" i="20"/>
  <c r="B2267" i="20"/>
  <c r="C2267" i="20"/>
  <c r="D2267" i="20"/>
  <c r="E2267" i="20"/>
  <c r="F2267" i="20"/>
  <c r="G2267" i="20"/>
  <c r="H2267" i="20"/>
  <c r="B2268" i="20"/>
  <c r="C2268" i="20"/>
  <c r="D2268" i="20"/>
  <c r="E2268" i="20"/>
  <c r="F2268" i="20"/>
  <c r="G2268" i="20"/>
  <c r="H2268" i="20"/>
  <c r="B2269" i="20"/>
  <c r="C2269" i="20"/>
  <c r="D2269" i="20"/>
  <c r="E2269" i="20"/>
  <c r="F2269" i="20"/>
  <c r="G2269" i="20"/>
  <c r="H2269" i="20"/>
  <c r="B2270" i="20"/>
  <c r="C2270" i="20"/>
  <c r="D2270" i="20"/>
  <c r="E2270" i="20"/>
  <c r="F2270" i="20"/>
  <c r="G2270" i="20"/>
  <c r="H2270" i="20"/>
  <c r="B2271" i="20"/>
  <c r="C2271" i="20"/>
  <c r="D2271" i="20"/>
  <c r="E2271" i="20"/>
  <c r="F2271" i="20"/>
  <c r="G2271" i="20"/>
  <c r="H2271" i="20"/>
  <c r="B2272" i="20"/>
  <c r="C2272" i="20"/>
  <c r="D2272" i="20"/>
  <c r="E2272" i="20"/>
  <c r="F2272" i="20"/>
  <c r="G2272" i="20"/>
  <c r="H2272" i="20"/>
  <c r="B2273" i="20"/>
  <c r="C2273" i="20"/>
  <c r="D2273" i="20"/>
  <c r="E2273" i="20"/>
  <c r="F2273" i="20"/>
  <c r="G2273" i="20"/>
  <c r="H2273" i="20"/>
  <c r="B2274" i="20"/>
  <c r="C2274" i="20"/>
  <c r="D2274" i="20"/>
  <c r="E2274" i="20"/>
  <c r="F2274" i="20"/>
  <c r="G2274" i="20"/>
  <c r="H2274" i="20"/>
  <c r="B2275" i="20"/>
  <c r="C2275" i="20"/>
  <c r="D2275" i="20"/>
  <c r="E2275" i="20"/>
  <c r="F2275" i="20"/>
  <c r="G2275" i="20"/>
  <c r="H2275" i="20"/>
  <c r="B2276" i="20"/>
  <c r="C2276" i="20"/>
  <c r="D2276" i="20"/>
  <c r="E2276" i="20"/>
  <c r="F2276" i="20"/>
  <c r="G2276" i="20"/>
  <c r="H2276" i="20"/>
  <c r="B2277" i="20"/>
  <c r="C2277" i="20"/>
  <c r="D2277" i="20"/>
  <c r="E2277" i="20"/>
  <c r="F2277" i="20"/>
  <c r="G2277" i="20"/>
  <c r="H2277" i="20"/>
  <c r="B2278" i="20"/>
  <c r="C2278" i="20"/>
  <c r="D2278" i="20"/>
  <c r="E2278" i="20"/>
  <c r="F2278" i="20"/>
  <c r="G2278" i="20"/>
  <c r="H2278" i="20"/>
  <c r="B2279" i="20"/>
  <c r="C2279" i="20"/>
  <c r="D2279" i="20"/>
  <c r="E2279" i="20"/>
  <c r="F2279" i="20"/>
  <c r="G2279" i="20"/>
  <c r="H2279" i="20"/>
  <c r="B2280" i="20"/>
  <c r="C2280" i="20"/>
  <c r="D2280" i="20"/>
  <c r="E2280" i="20"/>
  <c r="F2280" i="20"/>
  <c r="G2280" i="20"/>
  <c r="H2280" i="20"/>
  <c r="B2281" i="20"/>
  <c r="C2281" i="20"/>
  <c r="D2281" i="20"/>
  <c r="E2281" i="20"/>
  <c r="F2281" i="20"/>
  <c r="G2281" i="20"/>
  <c r="H2281" i="20"/>
  <c r="B2282" i="20"/>
  <c r="C2282" i="20"/>
  <c r="D2282" i="20"/>
  <c r="E2282" i="20"/>
  <c r="F2282" i="20"/>
  <c r="G2282" i="20"/>
  <c r="H2282" i="20"/>
  <c r="B2283" i="20"/>
  <c r="C2283" i="20"/>
  <c r="D2283" i="20"/>
  <c r="E2283" i="20"/>
  <c r="F2283" i="20"/>
  <c r="G2283" i="20"/>
  <c r="H2283" i="20"/>
  <c r="B2284" i="20"/>
  <c r="C2284" i="20"/>
  <c r="D2284" i="20"/>
  <c r="E2284" i="20"/>
  <c r="F2284" i="20"/>
  <c r="G2284" i="20"/>
  <c r="H2284" i="20"/>
  <c r="B2285" i="20"/>
  <c r="C2285" i="20"/>
  <c r="D2285" i="20"/>
  <c r="E2285" i="20"/>
  <c r="F2285" i="20"/>
  <c r="G2285" i="20"/>
  <c r="H2285" i="20"/>
  <c r="B2286" i="20"/>
  <c r="C2286" i="20"/>
  <c r="D2286" i="20"/>
  <c r="E2286" i="20"/>
  <c r="F2286" i="20"/>
  <c r="G2286" i="20"/>
  <c r="H2286" i="20"/>
  <c r="B2287" i="20"/>
  <c r="C2287" i="20"/>
  <c r="D2287" i="20"/>
  <c r="E2287" i="20"/>
  <c r="F2287" i="20"/>
  <c r="G2287" i="20"/>
  <c r="H2287" i="20"/>
  <c r="B2288" i="20"/>
  <c r="C2288" i="20"/>
  <c r="D2288" i="20"/>
  <c r="E2288" i="20"/>
  <c r="F2288" i="20"/>
  <c r="G2288" i="20"/>
  <c r="H2288" i="20"/>
  <c r="B2289" i="20"/>
  <c r="C2289" i="20"/>
  <c r="D2289" i="20"/>
  <c r="E2289" i="20"/>
  <c r="F2289" i="20"/>
  <c r="G2289" i="20"/>
  <c r="H2289" i="20"/>
  <c r="B2290" i="20"/>
  <c r="C2290" i="20"/>
  <c r="D2290" i="20"/>
  <c r="E2290" i="20"/>
  <c r="F2290" i="20"/>
  <c r="G2290" i="20"/>
  <c r="H2290" i="20"/>
  <c r="B2291" i="20"/>
  <c r="C2291" i="20"/>
  <c r="D2291" i="20"/>
  <c r="E2291" i="20"/>
  <c r="F2291" i="20"/>
  <c r="G2291" i="20"/>
  <c r="H2291" i="20"/>
  <c r="B2292" i="20"/>
  <c r="C2292" i="20"/>
  <c r="D2292" i="20"/>
  <c r="E2292" i="20"/>
  <c r="F2292" i="20"/>
  <c r="G2292" i="20"/>
  <c r="H2292" i="20"/>
  <c r="B2293" i="20"/>
  <c r="C2293" i="20"/>
  <c r="D2293" i="20"/>
  <c r="E2293" i="20"/>
  <c r="F2293" i="20"/>
  <c r="G2293" i="20"/>
  <c r="H2293" i="20"/>
  <c r="B2294" i="20"/>
  <c r="C2294" i="20"/>
  <c r="D2294" i="20"/>
  <c r="E2294" i="20"/>
  <c r="F2294" i="20"/>
  <c r="G2294" i="20"/>
  <c r="H2294" i="20"/>
  <c r="B2295" i="20"/>
  <c r="C2295" i="20"/>
  <c r="D2295" i="20"/>
  <c r="E2295" i="20"/>
  <c r="F2295" i="20"/>
  <c r="G2295" i="20"/>
  <c r="H2295" i="20"/>
  <c r="B2296" i="20"/>
  <c r="C2296" i="20"/>
  <c r="D2296" i="20"/>
  <c r="E2296" i="20"/>
  <c r="F2296" i="20"/>
  <c r="G2296" i="20"/>
  <c r="H2296" i="20"/>
  <c r="B2297" i="20"/>
  <c r="C2297" i="20"/>
  <c r="D2297" i="20"/>
  <c r="E2297" i="20"/>
  <c r="F2297" i="20"/>
  <c r="G2297" i="20"/>
  <c r="H2297" i="20"/>
  <c r="B2298" i="20"/>
  <c r="C2298" i="20"/>
  <c r="D2298" i="20"/>
  <c r="E2298" i="20"/>
  <c r="F2298" i="20"/>
  <c r="G2298" i="20"/>
  <c r="H2298" i="20"/>
  <c r="B2299" i="20"/>
  <c r="C2299" i="20"/>
  <c r="D2299" i="20"/>
  <c r="E2299" i="20"/>
  <c r="F2299" i="20"/>
  <c r="G2299" i="20"/>
  <c r="H2299" i="20"/>
  <c r="B2300" i="20"/>
  <c r="C2300" i="20"/>
  <c r="D2300" i="20"/>
  <c r="E2300" i="20"/>
  <c r="F2300" i="20"/>
  <c r="G2300" i="20"/>
  <c r="H2300" i="20"/>
  <c r="B2301" i="20"/>
  <c r="C2301" i="20"/>
  <c r="D2301" i="20"/>
  <c r="E2301" i="20"/>
  <c r="F2301" i="20"/>
  <c r="G2301" i="20"/>
  <c r="H2301" i="20"/>
  <c r="B2302" i="20"/>
  <c r="C2302" i="20"/>
  <c r="D2302" i="20"/>
  <c r="E2302" i="20"/>
  <c r="F2302" i="20"/>
  <c r="G2302" i="20"/>
  <c r="H2302" i="20"/>
  <c r="B2303" i="20"/>
  <c r="C2303" i="20"/>
  <c r="D2303" i="20"/>
  <c r="E2303" i="20"/>
  <c r="F2303" i="20"/>
  <c r="G2303" i="20"/>
  <c r="H2303" i="20"/>
  <c r="B2304" i="20"/>
  <c r="C2304" i="20"/>
  <c r="D2304" i="20"/>
  <c r="E2304" i="20"/>
  <c r="F2304" i="20"/>
  <c r="G2304" i="20"/>
  <c r="H2304" i="20"/>
  <c r="B2305" i="20"/>
  <c r="C2305" i="20"/>
  <c r="D2305" i="20"/>
  <c r="E2305" i="20"/>
  <c r="F2305" i="20"/>
  <c r="G2305" i="20"/>
  <c r="H2305" i="20"/>
  <c r="B2306" i="20"/>
  <c r="C2306" i="20"/>
  <c r="D2306" i="20"/>
  <c r="E2306" i="20"/>
  <c r="F2306" i="20"/>
  <c r="G2306" i="20"/>
  <c r="H2306" i="20"/>
  <c r="B2307" i="20"/>
  <c r="C2307" i="20"/>
  <c r="D2307" i="20"/>
  <c r="E2307" i="20"/>
  <c r="F2307" i="20"/>
  <c r="G2307" i="20"/>
  <c r="H2307" i="20"/>
  <c r="B2308" i="20"/>
  <c r="C2308" i="20"/>
  <c r="D2308" i="20"/>
  <c r="E2308" i="20"/>
  <c r="F2308" i="20"/>
  <c r="G2308" i="20"/>
  <c r="H2308" i="20"/>
  <c r="B2309" i="20"/>
  <c r="C2309" i="20"/>
  <c r="D2309" i="20"/>
  <c r="E2309" i="20"/>
  <c r="F2309" i="20"/>
  <c r="G2309" i="20"/>
  <c r="H2309" i="20"/>
  <c r="B2310" i="20"/>
  <c r="C2310" i="20"/>
  <c r="D2310" i="20"/>
  <c r="E2310" i="20"/>
  <c r="F2310" i="20"/>
  <c r="G2310" i="20"/>
  <c r="H2310" i="20"/>
  <c r="B2311" i="20"/>
  <c r="C2311" i="20"/>
  <c r="D2311" i="20"/>
  <c r="E2311" i="20"/>
  <c r="F2311" i="20"/>
  <c r="G2311" i="20"/>
  <c r="H2311" i="20"/>
  <c r="B2312" i="20"/>
  <c r="C2312" i="20"/>
  <c r="D2312" i="20"/>
  <c r="E2312" i="20"/>
  <c r="F2312" i="20"/>
  <c r="G2312" i="20"/>
  <c r="H2312" i="20"/>
  <c r="B2313" i="20"/>
  <c r="C2313" i="20"/>
  <c r="D2313" i="20"/>
  <c r="E2313" i="20"/>
  <c r="F2313" i="20"/>
  <c r="G2313" i="20"/>
  <c r="H2313" i="20"/>
  <c r="B2314" i="20"/>
  <c r="C2314" i="20"/>
  <c r="D2314" i="20"/>
  <c r="E2314" i="20"/>
  <c r="F2314" i="20"/>
  <c r="G2314" i="20"/>
  <c r="H2314" i="20"/>
  <c r="B2315" i="20"/>
  <c r="C2315" i="20"/>
  <c r="D2315" i="20"/>
  <c r="E2315" i="20"/>
  <c r="F2315" i="20"/>
  <c r="G2315" i="20"/>
  <c r="H2315" i="20"/>
  <c r="B2316" i="20"/>
  <c r="C2316" i="20"/>
  <c r="D2316" i="20"/>
  <c r="E2316" i="20"/>
  <c r="F2316" i="20"/>
  <c r="G2316" i="20"/>
  <c r="H2316" i="20"/>
  <c r="B2317" i="20"/>
  <c r="C2317" i="20"/>
  <c r="D2317" i="20"/>
  <c r="E2317" i="20"/>
  <c r="F2317" i="20"/>
  <c r="G2317" i="20"/>
  <c r="H2317" i="20"/>
  <c r="B2318" i="20"/>
  <c r="C2318" i="20"/>
  <c r="D2318" i="20"/>
  <c r="E2318" i="20"/>
  <c r="F2318" i="20"/>
  <c r="G2318" i="20"/>
  <c r="H2318" i="20"/>
  <c r="B2319" i="20"/>
  <c r="C2319" i="20"/>
  <c r="D2319" i="20"/>
  <c r="E2319" i="20"/>
  <c r="F2319" i="20"/>
  <c r="G2319" i="20"/>
  <c r="H2319" i="20"/>
  <c r="B2320" i="20"/>
  <c r="C2320" i="20"/>
  <c r="D2320" i="20"/>
  <c r="E2320" i="20"/>
  <c r="F2320" i="20"/>
  <c r="G2320" i="20"/>
  <c r="H2320" i="20"/>
  <c r="B2321" i="20"/>
  <c r="C2321" i="20"/>
  <c r="D2321" i="20"/>
  <c r="E2321" i="20"/>
  <c r="F2321" i="20"/>
  <c r="G2321" i="20"/>
  <c r="H2321" i="20"/>
  <c r="B2322" i="20"/>
  <c r="C2322" i="20"/>
  <c r="D2322" i="20"/>
  <c r="E2322" i="20"/>
  <c r="F2322" i="20"/>
  <c r="G2322" i="20"/>
  <c r="H2322" i="20"/>
  <c r="B2323" i="20"/>
  <c r="C2323" i="20"/>
  <c r="D2323" i="20"/>
  <c r="E2323" i="20"/>
  <c r="F2323" i="20"/>
  <c r="G2323" i="20"/>
  <c r="H2323" i="20"/>
  <c r="B2324" i="20"/>
  <c r="C2324" i="20"/>
  <c r="D2324" i="20"/>
  <c r="E2324" i="20"/>
  <c r="F2324" i="20"/>
  <c r="G2324" i="20"/>
  <c r="H2324" i="20"/>
  <c r="B2325" i="20"/>
  <c r="C2325" i="20"/>
  <c r="D2325" i="20"/>
  <c r="E2325" i="20"/>
  <c r="F2325" i="20"/>
  <c r="G2325" i="20"/>
  <c r="H2325" i="20"/>
  <c r="B2326" i="20"/>
  <c r="C2326" i="20"/>
  <c r="D2326" i="20"/>
  <c r="E2326" i="20"/>
  <c r="F2326" i="20"/>
  <c r="G2326" i="20"/>
  <c r="H2326" i="20"/>
  <c r="B2327" i="20"/>
  <c r="C2327" i="20"/>
  <c r="D2327" i="20"/>
  <c r="E2327" i="20"/>
  <c r="F2327" i="20"/>
  <c r="G2327" i="20"/>
  <c r="H2327" i="20"/>
  <c r="B2328" i="20"/>
  <c r="C2328" i="20"/>
  <c r="D2328" i="20"/>
  <c r="E2328" i="20"/>
  <c r="F2328" i="20"/>
  <c r="G2328" i="20"/>
  <c r="H2328" i="20"/>
  <c r="B2329" i="20"/>
  <c r="C2329" i="20"/>
  <c r="D2329" i="20"/>
  <c r="E2329" i="20"/>
  <c r="F2329" i="20"/>
  <c r="G2329" i="20"/>
  <c r="H2329" i="20"/>
  <c r="B2330" i="20"/>
  <c r="C2330" i="20"/>
  <c r="D2330" i="20"/>
  <c r="E2330" i="20"/>
  <c r="F2330" i="20"/>
  <c r="G2330" i="20"/>
  <c r="H2330" i="20"/>
  <c r="B2331" i="20"/>
  <c r="C2331" i="20"/>
  <c r="D2331" i="20"/>
  <c r="E2331" i="20"/>
  <c r="F2331" i="20"/>
  <c r="G2331" i="20"/>
  <c r="H2331" i="20"/>
  <c r="B2332" i="20"/>
  <c r="C2332" i="20"/>
  <c r="D2332" i="20"/>
  <c r="E2332" i="20"/>
  <c r="F2332" i="20"/>
  <c r="G2332" i="20"/>
  <c r="H2332" i="20"/>
  <c r="B2333" i="20"/>
  <c r="C2333" i="20"/>
  <c r="D2333" i="20"/>
  <c r="E2333" i="20"/>
  <c r="F2333" i="20"/>
  <c r="G2333" i="20"/>
  <c r="H2333" i="20"/>
  <c r="B2334" i="20"/>
  <c r="C2334" i="20"/>
  <c r="D2334" i="20"/>
  <c r="E2334" i="20"/>
  <c r="F2334" i="20"/>
  <c r="G2334" i="20"/>
  <c r="H2334" i="20"/>
  <c r="B2335" i="20"/>
  <c r="C2335" i="20"/>
  <c r="D2335" i="20"/>
  <c r="E2335" i="20"/>
  <c r="F2335" i="20"/>
  <c r="G2335" i="20"/>
  <c r="H2335" i="20"/>
  <c r="B2336" i="20"/>
  <c r="C2336" i="20"/>
  <c r="D2336" i="20"/>
  <c r="E2336" i="20"/>
  <c r="F2336" i="20"/>
  <c r="G2336" i="20"/>
  <c r="H2336" i="20"/>
  <c r="B2337" i="20"/>
  <c r="C2337" i="20"/>
  <c r="D2337" i="20"/>
  <c r="E2337" i="20"/>
  <c r="F2337" i="20"/>
  <c r="G2337" i="20"/>
  <c r="H2337" i="20"/>
  <c r="B2338" i="20"/>
  <c r="C2338" i="20"/>
  <c r="D2338" i="20"/>
  <c r="E2338" i="20"/>
  <c r="F2338" i="20"/>
  <c r="G2338" i="20"/>
  <c r="H2338" i="20"/>
  <c r="B2339" i="20"/>
  <c r="C2339" i="20"/>
  <c r="D2339" i="20"/>
  <c r="E2339" i="20"/>
  <c r="F2339" i="20"/>
  <c r="G2339" i="20"/>
  <c r="H2339" i="20"/>
  <c r="B2340" i="20"/>
  <c r="C2340" i="20"/>
  <c r="D2340" i="20"/>
  <c r="E2340" i="20"/>
  <c r="F2340" i="20"/>
  <c r="G2340" i="20"/>
  <c r="H2340" i="20"/>
  <c r="B2341" i="20"/>
  <c r="C2341" i="20"/>
  <c r="D2341" i="20"/>
  <c r="E2341" i="20"/>
  <c r="F2341" i="20"/>
  <c r="G2341" i="20"/>
  <c r="H2341" i="20"/>
  <c r="B2342" i="20"/>
  <c r="C2342" i="20"/>
  <c r="D2342" i="20"/>
  <c r="E2342" i="20"/>
  <c r="F2342" i="20"/>
  <c r="G2342" i="20"/>
  <c r="H2342" i="20"/>
  <c r="B2343" i="20"/>
  <c r="C2343" i="20"/>
  <c r="D2343" i="20"/>
  <c r="E2343" i="20"/>
  <c r="F2343" i="20"/>
  <c r="G2343" i="20"/>
  <c r="H2343" i="20"/>
  <c r="B2344" i="20"/>
  <c r="C2344" i="20"/>
  <c r="D2344" i="20"/>
  <c r="E2344" i="20"/>
  <c r="F2344" i="20"/>
  <c r="G2344" i="20"/>
  <c r="H2344" i="20"/>
  <c r="B2345" i="20"/>
  <c r="C2345" i="20"/>
  <c r="D2345" i="20"/>
  <c r="E2345" i="20"/>
  <c r="F2345" i="20"/>
  <c r="G2345" i="20"/>
  <c r="H2345" i="20"/>
  <c r="B2346" i="20"/>
  <c r="C2346" i="20"/>
  <c r="D2346" i="20"/>
  <c r="E2346" i="20"/>
  <c r="F2346" i="20"/>
  <c r="G2346" i="20"/>
  <c r="H2346" i="20"/>
  <c r="B2347" i="20"/>
  <c r="C2347" i="20"/>
  <c r="D2347" i="20"/>
  <c r="E2347" i="20"/>
  <c r="F2347" i="20"/>
  <c r="G2347" i="20"/>
  <c r="H2347" i="20"/>
  <c r="B2348" i="20"/>
  <c r="C2348" i="20"/>
  <c r="D2348" i="20"/>
  <c r="E2348" i="20"/>
  <c r="F2348" i="20"/>
  <c r="G2348" i="20"/>
  <c r="H2348" i="20"/>
  <c r="B2349" i="20"/>
  <c r="C2349" i="20"/>
  <c r="D2349" i="20"/>
  <c r="E2349" i="20"/>
  <c r="F2349" i="20"/>
  <c r="G2349" i="20"/>
  <c r="H2349" i="20"/>
  <c r="B2350" i="20"/>
  <c r="C2350" i="20"/>
  <c r="D2350" i="20"/>
  <c r="E2350" i="20"/>
  <c r="F2350" i="20"/>
  <c r="G2350" i="20"/>
  <c r="H2350" i="20"/>
  <c r="B2351" i="20"/>
  <c r="C2351" i="20"/>
  <c r="D2351" i="20"/>
  <c r="E2351" i="20"/>
  <c r="F2351" i="20"/>
  <c r="G2351" i="20"/>
  <c r="H2351" i="20"/>
  <c r="B2352" i="20"/>
  <c r="C2352" i="20"/>
  <c r="D2352" i="20"/>
  <c r="E2352" i="20"/>
  <c r="F2352" i="20"/>
  <c r="G2352" i="20"/>
  <c r="H2352" i="20"/>
  <c r="B2353" i="20"/>
  <c r="C2353" i="20"/>
  <c r="D2353" i="20"/>
  <c r="E2353" i="20"/>
  <c r="F2353" i="20"/>
  <c r="G2353" i="20"/>
  <c r="H2353" i="20"/>
  <c r="B2354" i="20"/>
  <c r="C2354" i="20"/>
  <c r="D2354" i="20"/>
  <c r="E2354" i="20"/>
  <c r="F2354" i="20"/>
  <c r="G2354" i="20"/>
  <c r="H2354" i="20"/>
  <c r="B2355" i="20"/>
  <c r="C2355" i="20"/>
  <c r="D2355" i="20"/>
  <c r="E2355" i="20"/>
  <c r="F2355" i="20"/>
  <c r="G2355" i="20"/>
  <c r="H2355" i="20"/>
  <c r="B2356" i="20"/>
  <c r="C2356" i="20"/>
  <c r="D2356" i="20"/>
  <c r="E2356" i="20"/>
  <c r="F2356" i="20"/>
  <c r="G2356" i="20"/>
  <c r="H2356" i="20"/>
  <c r="B2357" i="20"/>
  <c r="C2357" i="20"/>
  <c r="D2357" i="20"/>
  <c r="E2357" i="20"/>
  <c r="F2357" i="20"/>
  <c r="G2357" i="20"/>
  <c r="H2357" i="20"/>
  <c r="B2358" i="20"/>
  <c r="C2358" i="20"/>
  <c r="D2358" i="20"/>
  <c r="E2358" i="20"/>
  <c r="F2358" i="20"/>
  <c r="G2358" i="20"/>
  <c r="H2358" i="20"/>
  <c r="B2359" i="20"/>
  <c r="C2359" i="20"/>
  <c r="D2359" i="20"/>
  <c r="E2359" i="20"/>
  <c r="F2359" i="20"/>
  <c r="G2359" i="20"/>
  <c r="H2359" i="20"/>
  <c r="B2360" i="20"/>
  <c r="C2360" i="20"/>
  <c r="D2360" i="20"/>
  <c r="E2360" i="20"/>
  <c r="F2360" i="20"/>
  <c r="G2360" i="20"/>
  <c r="H2360" i="20"/>
  <c r="B2361" i="20"/>
  <c r="C2361" i="20"/>
  <c r="D2361" i="20"/>
  <c r="E2361" i="20"/>
  <c r="F2361" i="20"/>
  <c r="G2361" i="20"/>
  <c r="H2361" i="20"/>
  <c r="B2362" i="20"/>
  <c r="C2362" i="20"/>
  <c r="D2362" i="20"/>
  <c r="E2362" i="20"/>
  <c r="F2362" i="20"/>
  <c r="G2362" i="20"/>
  <c r="H2362" i="20"/>
  <c r="B2363" i="20"/>
  <c r="C2363" i="20"/>
  <c r="D2363" i="20"/>
  <c r="E2363" i="20"/>
  <c r="F2363" i="20"/>
  <c r="G2363" i="20"/>
  <c r="H2363" i="20"/>
  <c r="B2364" i="20"/>
  <c r="C2364" i="20"/>
  <c r="D2364" i="20"/>
  <c r="E2364" i="20"/>
  <c r="F2364" i="20"/>
  <c r="G2364" i="20"/>
  <c r="H2364" i="20"/>
  <c r="B2365" i="20"/>
  <c r="C2365" i="20"/>
  <c r="D2365" i="20"/>
  <c r="E2365" i="20"/>
  <c r="F2365" i="20"/>
  <c r="G2365" i="20"/>
  <c r="H2365" i="20"/>
  <c r="B2366" i="20"/>
  <c r="C2366" i="20"/>
  <c r="D2366" i="20"/>
  <c r="E2366" i="20"/>
  <c r="F2366" i="20"/>
  <c r="G2366" i="20"/>
  <c r="H2366" i="20"/>
  <c r="B2367" i="20"/>
  <c r="C2367" i="20"/>
  <c r="D2367" i="20"/>
  <c r="E2367" i="20"/>
  <c r="F2367" i="20"/>
  <c r="G2367" i="20"/>
  <c r="H2367" i="20"/>
  <c r="B2368" i="20"/>
  <c r="C2368" i="20"/>
  <c r="D2368" i="20"/>
  <c r="E2368" i="20"/>
  <c r="F2368" i="20"/>
  <c r="G2368" i="20"/>
  <c r="H2368" i="20"/>
  <c r="B2369" i="20"/>
  <c r="C2369" i="20"/>
  <c r="D2369" i="20"/>
  <c r="E2369" i="20"/>
  <c r="F2369" i="20"/>
  <c r="G2369" i="20"/>
  <c r="H2369" i="20"/>
  <c r="B2370" i="20"/>
  <c r="C2370" i="20"/>
  <c r="D2370" i="20"/>
  <c r="E2370" i="20"/>
  <c r="F2370" i="20"/>
  <c r="G2370" i="20"/>
  <c r="H2370" i="20"/>
  <c r="B2371" i="20"/>
  <c r="C2371" i="20"/>
  <c r="D2371" i="20"/>
  <c r="E2371" i="20"/>
  <c r="F2371" i="20"/>
  <c r="G2371" i="20"/>
  <c r="H2371" i="20"/>
  <c r="B2372" i="20"/>
  <c r="C2372" i="20"/>
  <c r="D2372" i="20"/>
  <c r="E2372" i="20"/>
  <c r="F2372" i="20"/>
  <c r="G2372" i="20"/>
  <c r="H2372" i="20"/>
  <c r="B2373" i="20"/>
  <c r="C2373" i="20"/>
  <c r="D2373" i="20"/>
  <c r="E2373" i="20"/>
  <c r="F2373" i="20"/>
  <c r="G2373" i="20"/>
  <c r="H2373" i="20"/>
  <c r="B2374" i="20"/>
  <c r="C2374" i="20"/>
  <c r="D2374" i="20"/>
  <c r="E2374" i="20"/>
  <c r="F2374" i="20"/>
  <c r="G2374" i="20"/>
  <c r="H2374" i="20"/>
  <c r="B2375" i="20"/>
  <c r="C2375" i="20"/>
  <c r="D2375" i="20"/>
  <c r="E2375" i="20"/>
  <c r="F2375" i="20"/>
  <c r="G2375" i="20"/>
  <c r="H2375" i="20"/>
  <c r="B2376" i="20"/>
  <c r="C2376" i="20"/>
  <c r="D2376" i="20"/>
  <c r="E2376" i="20"/>
  <c r="F2376" i="20"/>
  <c r="G2376" i="20"/>
  <c r="H2376" i="20"/>
  <c r="B2377" i="20"/>
  <c r="C2377" i="20"/>
  <c r="D2377" i="20"/>
  <c r="E2377" i="20"/>
  <c r="F2377" i="20"/>
  <c r="G2377" i="20"/>
  <c r="H2377" i="20"/>
  <c r="B2378" i="20"/>
  <c r="C2378" i="20"/>
  <c r="D2378" i="20"/>
  <c r="E2378" i="20"/>
  <c r="F2378" i="20"/>
  <c r="G2378" i="20"/>
  <c r="H2378" i="20"/>
  <c r="B2379" i="20"/>
  <c r="C2379" i="20"/>
  <c r="D2379" i="20"/>
  <c r="E2379" i="20"/>
  <c r="F2379" i="20"/>
  <c r="G2379" i="20"/>
  <c r="H2379" i="20"/>
  <c r="B2380" i="20"/>
  <c r="C2380" i="20"/>
  <c r="D2380" i="20"/>
  <c r="E2380" i="20"/>
  <c r="F2380" i="20"/>
  <c r="G2380" i="20"/>
  <c r="H2380" i="20"/>
  <c r="B2381" i="20"/>
  <c r="C2381" i="20"/>
  <c r="D2381" i="20"/>
  <c r="E2381" i="20"/>
  <c r="F2381" i="20"/>
  <c r="G2381" i="20"/>
  <c r="H2381" i="20"/>
  <c r="B2382" i="20"/>
  <c r="C2382" i="20"/>
  <c r="D2382" i="20"/>
  <c r="E2382" i="20"/>
  <c r="F2382" i="20"/>
  <c r="G2382" i="20"/>
  <c r="H2382" i="20"/>
  <c r="B2383" i="20"/>
  <c r="C2383" i="20"/>
  <c r="D2383" i="20"/>
  <c r="E2383" i="20"/>
  <c r="F2383" i="20"/>
  <c r="G2383" i="20"/>
  <c r="H2383" i="20"/>
  <c r="B2384" i="20"/>
  <c r="C2384" i="20"/>
  <c r="D2384" i="20"/>
  <c r="E2384" i="20"/>
  <c r="F2384" i="20"/>
  <c r="G2384" i="20"/>
  <c r="H2384" i="20"/>
  <c r="B2385" i="20"/>
  <c r="C2385" i="20"/>
  <c r="D2385" i="20"/>
  <c r="E2385" i="20"/>
  <c r="F2385" i="20"/>
  <c r="G2385" i="20"/>
  <c r="H2385" i="20"/>
  <c r="B2386" i="20"/>
  <c r="C2386" i="20"/>
  <c r="D2386" i="20"/>
  <c r="E2386" i="20"/>
  <c r="F2386" i="20"/>
  <c r="G2386" i="20"/>
  <c r="H2386" i="20"/>
  <c r="B2387" i="20"/>
  <c r="C2387" i="20"/>
  <c r="D2387" i="20"/>
  <c r="E2387" i="20"/>
  <c r="F2387" i="20"/>
  <c r="G2387" i="20"/>
  <c r="H2387" i="20"/>
  <c r="B2388" i="20"/>
  <c r="C2388" i="20"/>
  <c r="D2388" i="20"/>
  <c r="E2388" i="20"/>
  <c r="F2388" i="20"/>
  <c r="G2388" i="20"/>
  <c r="H2388" i="20"/>
  <c r="B2389" i="20"/>
  <c r="C2389" i="20"/>
  <c r="D2389" i="20"/>
  <c r="E2389" i="20"/>
  <c r="F2389" i="20"/>
  <c r="G2389" i="20"/>
  <c r="H2389" i="20"/>
  <c r="B2390" i="20"/>
  <c r="C2390" i="20"/>
  <c r="D2390" i="20"/>
  <c r="E2390" i="20"/>
  <c r="F2390" i="20"/>
  <c r="G2390" i="20"/>
  <c r="H2390" i="20"/>
  <c r="B2391" i="20"/>
  <c r="C2391" i="20"/>
  <c r="D2391" i="20"/>
  <c r="E2391" i="20"/>
  <c r="F2391" i="20"/>
  <c r="G2391" i="20"/>
  <c r="H2391" i="20"/>
  <c r="B2392" i="20"/>
  <c r="C2392" i="20"/>
  <c r="D2392" i="20"/>
  <c r="E2392" i="20"/>
  <c r="F2392" i="20"/>
  <c r="G2392" i="20"/>
  <c r="H2392" i="20"/>
  <c r="B2393" i="20"/>
  <c r="C2393" i="20"/>
  <c r="D2393" i="20"/>
  <c r="E2393" i="20"/>
  <c r="F2393" i="20"/>
  <c r="G2393" i="20"/>
  <c r="H2393" i="20"/>
  <c r="B2394" i="20"/>
  <c r="C2394" i="20"/>
  <c r="D2394" i="20"/>
  <c r="E2394" i="20"/>
  <c r="F2394" i="20"/>
  <c r="G2394" i="20"/>
  <c r="H2394" i="20"/>
  <c r="B2395" i="20"/>
  <c r="C2395" i="20"/>
  <c r="D2395" i="20"/>
  <c r="E2395" i="20"/>
  <c r="F2395" i="20"/>
  <c r="G2395" i="20"/>
  <c r="H2395" i="20"/>
  <c r="B2396" i="20"/>
  <c r="C2396" i="20"/>
  <c r="D2396" i="20"/>
  <c r="E2396" i="20"/>
  <c r="F2396" i="20"/>
  <c r="G2396" i="20"/>
  <c r="H2396" i="20"/>
  <c r="B2397" i="20"/>
  <c r="C2397" i="20"/>
  <c r="D2397" i="20"/>
  <c r="E2397" i="20"/>
  <c r="F2397" i="20"/>
  <c r="G2397" i="20"/>
  <c r="H2397" i="20"/>
  <c r="B2398" i="20"/>
  <c r="C2398" i="20"/>
  <c r="D2398" i="20"/>
  <c r="E2398" i="20"/>
  <c r="F2398" i="20"/>
  <c r="G2398" i="20"/>
  <c r="H2398" i="20"/>
  <c r="B2399" i="20"/>
  <c r="C2399" i="20"/>
  <c r="D2399" i="20"/>
  <c r="E2399" i="20"/>
  <c r="F2399" i="20"/>
  <c r="G2399" i="20"/>
  <c r="H2399" i="20"/>
  <c r="B2400" i="20"/>
  <c r="C2400" i="20"/>
  <c r="D2400" i="20"/>
  <c r="E2400" i="20"/>
  <c r="F2400" i="20"/>
  <c r="G2400" i="20"/>
  <c r="H2400" i="20"/>
  <c r="B2401" i="20"/>
  <c r="C2401" i="20"/>
  <c r="D2401" i="20"/>
  <c r="E2401" i="20"/>
  <c r="F2401" i="20"/>
  <c r="G2401" i="20"/>
  <c r="H2401" i="20"/>
  <c r="B2402" i="20"/>
  <c r="C2402" i="20"/>
  <c r="D2402" i="20"/>
  <c r="E2402" i="20"/>
  <c r="F2402" i="20"/>
  <c r="G2402" i="20"/>
  <c r="H2402" i="20"/>
  <c r="B2403" i="20"/>
  <c r="C2403" i="20"/>
  <c r="D2403" i="20"/>
  <c r="E2403" i="20"/>
  <c r="F2403" i="20"/>
  <c r="G2403" i="20"/>
  <c r="H2403" i="20"/>
  <c r="B2404" i="20"/>
  <c r="C2404" i="20"/>
  <c r="D2404" i="20"/>
  <c r="E2404" i="20"/>
  <c r="F2404" i="20"/>
  <c r="G2404" i="20"/>
  <c r="H2404" i="20"/>
  <c r="B2405" i="20"/>
  <c r="C2405" i="20"/>
  <c r="D2405" i="20"/>
  <c r="E2405" i="20"/>
  <c r="F2405" i="20"/>
  <c r="G2405" i="20"/>
  <c r="H2405" i="20"/>
  <c r="B2406" i="20"/>
  <c r="C2406" i="20"/>
  <c r="D2406" i="20"/>
  <c r="E2406" i="20"/>
  <c r="F2406" i="20"/>
  <c r="G2406" i="20"/>
  <c r="H2406" i="20"/>
  <c r="B2407" i="20"/>
  <c r="C2407" i="20"/>
  <c r="D2407" i="20"/>
  <c r="E2407" i="20"/>
  <c r="F2407" i="20"/>
  <c r="G2407" i="20"/>
  <c r="H2407" i="20"/>
  <c r="B2408" i="20"/>
  <c r="C2408" i="20"/>
  <c r="D2408" i="20"/>
  <c r="E2408" i="20"/>
  <c r="F2408" i="20"/>
  <c r="G2408" i="20"/>
  <c r="H2408" i="20"/>
  <c r="B2409" i="20"/>
  <c r="C2409" i="20"/>
  <c r="D2409" i="20"/>
  <c r="E2409" i="20"/>
  <c r="F2409" i="20"/>
  <c r="G2409" i="20"/>
  <c r="H2409" i="20"/>
  <c r="B2410" i="20"/>
  <c r="C2410" i="20"/>
  <c r="D2410" i="20"/>
  <c r="E2410" i="20"/>
  <c r="F2410" i="20"/>
  <c r="G2410" i="20"/>
  <c r="H2410" i="20"/>
  <c r="B2411" i="20"/>
  <c r="C2411" i="20"/>
  <c r="D2411" i="20"/>
  <c r="E2411" i="20"/>
  <c r="F2411" i="20"/>
  <c r="G2411" i="20"/>
  <c r="H2411" i="20"/>
  <c r="B2412" i="20"/>
  <c r="C2412" i="20"/>
  <c r="D2412" i="20"/>
  <c r="E2412" i="20"/>
  <c r="F2412" i="20"/>
  <c r="G2412" i="20"/>
  <c r="H2412" i="20"/>
  <c r="B2413" i="20"/>
  <c r="C2413" i="20"/>
  <c r="D2413" i="20"/>
  <c r="E2413" i="20"/>
  <c r="F2413" i="20"/>
  <c r="G2413" i="20"/>
  <c r="H2413" i="20"/>
  <c r="B2414" i="20"/>
  <c r="C2414" i="20"/>
  <c r="D2414" i="20"/>
  <c r="E2414" i="20"/>
  <c r="F2414" i="20"/>
  <c r="G2414" i="20"/>
  <c r="H2414" i="20"/>
  <c r="B2415" i="20"/>
  <c r="C2415" i="20"/>
  <c r="D2415" i="20"/>
  <c r="E2415" i="20"/>
  <c r="F2415" i="20"/>
  <c r="G2415" i="20"/>
  <c r="H2415" i="20"/>
  <c r="B2416" i="20"/>
  <c r="C2416" i="20"/>
  <c r="D2416" i="20"/>
  <c r="E2416" i="20"/>
  <c r="F2416" i="20"/>
  <c r="G2416" i="20"/>
  <c r="H2416" i="20"/>
  <c r="B2417" i="20"/>
  <c r="C2417" i="20"/>
  <c r="D2417" i="20"/>
  <c r="E2417" i="20"/>
  <c r="F2417" i="20"/>
  <c r="G2417" i="20"/>
  <c r="H2417" i="20"/>
  <c r="B2418" i="20"/>
  <c r="C2418" i="20"/>
  <c r="D2418" i="20"/>
  <c r="E2418" i="20"/>
  <c r="F2418" i="20"/>
  <c r="G2418" i="20"/>
  <c r="H2418" i="20"/>
  <c r="B2419" i="20"/>
  <c r="C2419" i="20"/>
  <c r="D2419" i="20"/>
  <c r="E2419" i="20"/>
  <c r="F2419" i="20"/>
  <c r="G2419" i="20"/>
  <c r="H2419" i="20"/>
  <c r="B2420" i="20"/>
  <c r="C2420" i="20"/>
  <c r="D2420" i="20"/>
  <c r="E2420" i="20"/>
  <c r="F2420" i="20"/>
  <c r="G2420" i="20"/>
  <c r="H2420" i="20"/>
  <c r="B2421" i="20"/>
  <c r="C2421" i="20"/>
  <c r="D2421" i="20"/>
  <c r="E2421" i="20"/>
  <c r="F2421" i="20"/>
  <c r="G2421" i="20"/>
  <c r="H2421" i="20"/>
  <c r="B2422" i="20"/>
  <c r="C2422" i="20"/>
  <c r="D2422" i="20"/>
  <c r="E2422" i="20"/>
  <c r="F2422" i="20"/>
  <c r="G2422" i="20"/>
  <c r="H2422" i="20"/>
  <c r="B2423" i="20"/>
  <c r="C2423" i="20"/>
  <c r="D2423" i="20"/>
  <c r="E2423" i="20"/>
  <c r="F2423" i="20"/>
  <c r="G2423" i="20"/>
  <c r="H2423" i="20"/>
  <c r="B2424" i="20"/>
  <c r="C2424" i="20"/>
  <c r="D2424" i="20"/>
  <c r="E2424" i="20"/>
  <c r="F2424" i="20"/>
  <c r="G2424" i="20"/>
  <c r="H2424" i="20"/>
  <c r="B2425" i="20"/>
  <c r="C2425" i="20"/>
  <c r="D2425" i="20"/>
  <c r="E2425" i="20"/>
  <c r="F2425" i="20"/>
  <c r="G2425" i="20"/>
  <c r="H2425" i="20"/>
  <c r="B2426" i="20"/>
  <c r="C2426" i="20"/>
  <c r="D2426" i="20"/>
  <c r="E2426" i="20"/>
  <c r="F2426" i="20"/>
  <c r="G2426" i="20"/>
  <c r="H2426" i="20"/>
  <c r="B2427" i="20"/>
  <c r="C2427" i="20"/>
  <c r="D2427" i="20"/>
  <c r="E2427" i="20"/>
  <c r="F2427" i="20"/>
  <c r="G2427" i="20"/>
  <c r="H2427" i="20"/>
  <c r="B2428" i="20"/>
  <c r="C2428" i="20"/>
  <c r="D2428" i="20"/>
  <c r="E2428" i="20"/>
  <c r="F2428" i="20"/>
  <c r="G2428" i="20"/>
  <c r="H2428" i="20"/>
  <c r="B2429" i="20"/>
  <c r="C2429" i="20"/>
  <c r="D2429" i="20"/>
  <c r="E2429" i="20"/>
  <c r="F2429" i="20"/>
  <c r="G2429" i="20"/>
  <c r="H2429" i="20"/>
  <c r="B2430" i="20"/>
  <c r="C2430" i="20"/>
  <c r="D2430" i="20"/>
  <c r="E2430" i="20"/>
  <c r="F2430" i="20"/>
  <c r="G2430" i="20"/>
  <c r="H2430" i="20"/>
  <c r="B2431" i="20"/>
  <c r="C2431" i="20"/>
  <c r="D2431" i="20"/>
  <c r="E2431" i="20"/>
  <c r="F2431" i="20"/>
  <c r="G2431" i="20"/>
  <c r="H2431" i="20"/>
  <c r="B2432" i="20"/>
  <c r="C2432" i="20"/>
  <c r="D2432" i="20"/>
  <c r="E2432" i="20"/>
  <c r="F2432" i="20"/>
  <c r="G2432" i="20"/>
  <c r="H2432" i="20"/>
  <c r="B2433" i="20"/>
  <c r="C2433" i="20"/>
  <c r="D2433" i="20"/>
  <c r="E2433" i="20"/>
  <c r="F2433" i="20"/>
  <c r="G2433" i="20"/>
  <c r="H2433" i="20"/>
  <c r="B2434" i="20"/>
  <c r="C2434" i="20"/>
  <c r="D2434" i="20"/>
  <c r="E2434" i="20"/>
  <c r="F2434" i="20"/>
  <c r="G2434" i="20"/>
  <c r="H2434" i="20"/>
  <c r="B2435" i="20"/>
  <c r="C2435" i="20"/>
  <c r="D2435" i="20"/>
  <c r="E2435" i="20"/>
  <c r="F2435" i="20"/>
  <c r="G2435" i="20"/>
  <c r="H2435" i="20"/>
  <c r="B2436" i="20"/>
  <c r="C2436" i="20"/>
  <c r="D2436" i="20"/>
  <c r="E2436" i="20"/>
  <c r="F2436" i="20"/>
  <c r="G2436" i="20"/>
  <c r="H2436" i="20"/>
  <c r="B2437" i="20"/>
  <c r="C2437" i="20"/>
  <c r="D2437" i="20"/>
  <c r="E2437" i="20"/>
  <c r="F2437" i="20"/>
  <c r="G2437" i="20"/>
  <c r="H2437" i="20"/>
  <c r="B2438" i="20"/>
  <c r="C2438" i="20"/>
  <c r="D2438" i="20"/>
  <c r="E2438" i="20"/>
  <c r="F2438" i="20"/>
  <c r="G2438" i="20"/>
  <c r="H2438" i="20"/>
  <c r="B2439" i="20"/>
  <c r="C2439" i="20"/>
  <c r="D2439" i="20"/>
  <c r="E2439" i="20"/>
  <c r="F2439" i="20"/>
  <c r="G2439" i="20"/>
  <c r="H2439" i="20"/>
  <c r="B2440" i="20"/>
  <c r="C2440" i="20"/>
  <c r="D2440" i="20"/>
  <c r="E2440" i="20"/>
  <c r="F2440" i="20"/>
  <c r="G2440" i="20"/>
  <c r="H2440" i="20"/>
  <c r="B2441" i="20"/>
  <c r="C2441" i="20"/>
  <c r="D2441" i="20"/>
  <c r="E2441" i="20"/>
  <c r="F2441" i="20"/>
  <c r="G2441" i="20"/>
  <c r="H2441" i="20"/>
  <c r="B2442" i="20"/>
  <c r="C2442" i="20"/>
  <c r="D2442" i="20"/>
  <c r="E2442" i="20"/>
  <c r="F2442" i="20"/>
  <c r="G2442" i="20"/>
  <c r="H2442" i="20"/>
  <c r="B2443" i="20"/>
  <c r="C2443" i="20"/>
  <c r="D2443" i="20"/>
  <c r="E2443" i="20"/>
  <c r="F2443" i="20"/>
  <c r="G2443" i="20"/>
  <c r="H2443" i="20"/>
  <c r="B2444" i="20"/>
  <c r="C2444" i="20"/>
  <c r="D2444" i="20"/>
  <c r="E2444" i="20"/>
  <c r="F2444" i="20"/>
  <c r="G2444" i="20"/>
  <c r="H2444" i="20"/>
  <c r="B2445" i="20"/>
  <c r="C2445" i="20"/>
  <c r="D2445" i="20"/>
  <c r="E2445" i="20"/>
  <c r="F2445" i="20"/>
  <c r="G2445" i="20"/>
  <c r="H2445" i="20"/>
  <c r="B2446" i="20"/>
  <c r="C2446" i="20"/>
  <c r="D2446" i="20"/>
  <c r="E2446" i="20"/>
  <c r="F2446" i="20"/>
  <c r="G2446" i="20"/>
  <c r="H2446" i="20"/>
  <c r="B2447" i="20"/>
  <c r="C2447" i="20"/>
  <c r="D2447" i="20"/>
  <c r="E2447" i="20"/>
  <c r="F2447" i="20"/>
  <c r="G2447" i="20"/>
  <c r="H2447" i="20"/>
  <c r="B2448" i="20"/>
  <c r="C2448" i="20"/>
  <c r="D2448" i="20"/>
  <c r="E2448" i="20"/>
  <c r="F2448" i="20"/>
  <c r="G2448" i="20"/>
  <c r="H2448" i="20"/>
  <c r="B2449" i="20"/>
  <c r="C2449" i="20"/>
  <c r="D2449" i="20"/>
  <c r="E2449" i="20"/>
  <c r="F2449" i="20"/>
  <c r="G2449" i="20"/>
  <c r="H2449" i="20"/>
  <c r="B2450" i="20"/>
  <c r="C2450" i="20"/>
  <c r="D2450" i="20"/>
  <c r="E2450" i="20"/>
  <c r="F2450" i="20"/>
  <c r="G2450" i="20"/>
  <c r="H2450" i="20"/>
  <c r="B2451" i="20"/>
  <c r="C2451" i="20"/>
  <c r="D2451" i="20"/>
  <c r="E2451" i="20"/>
  <c r="F2451" i="20"/>
  <c r="G2451" i="20"/>
  <c r="H2451" i="20"/>
  <c r="B2452" i="20"/>
  <c r="C2452" i="20"/>
  <c r="D2452" i="20"/>
  <c r="E2452" i="20"/>
  <c r="F2452" i="20"/>
  <c r="G2452" i="20"/>
  <c r="H2452" i="20"/>
  <c r="B2453" i="20"/>
  <c r="C2453" i="20"/>
  <c r="D2453" i="20"/>
  <c r="E2453" i="20"/>
  <c r="F2453" i="20"/>
  <c r="G2453" i="20"/>
  <c r="H2453" i="20"/>
  <c r="B2454" i="20"/>
  <c r="C2454" i="20"/>
  <c r="D2454" i="20"/>
  <c r="E2454" i="20"/>
  <c r="F2454" i="20"/>
  <c r="G2454" i="20"/>
  <c r="H2454" i="20"/>
  <c r="B2455" i="20"/>
  <c r="C2455" i="20"/>
  <c r="D2455" i="20"/>
  <c r="E2455" i="20"/>
  <c r="F2455" i="20"/>
  <c r="G2455" i="20"/>
  <c r="H2455" i="20"/>
  <c r="B2456" i="20"/>
  <c r="C2456" i="20"/>
  <c r="D2456" i="20"/>
  <c r="E2456" i="20"/>
  <c r="F2456" i="20"/>
  <c r="G2456" i="20"/>
  <c r="H2456" i="20"/>
  <c r="B2457" i="20"/>
  <c r="C2457" i="20"/>
  <c r="D2457" i="20"/>
  <c r="E2457" i="20"/>
  <c r="F2457" i="20"/>
  <c r="G2457" i="20"/>
  <c r="H2457" i="20"/>
  <c r="B2458" i="20"/>
  <c r="C2458" i="20"/>
  <c r="D2458" i="20"/>
  <c r="E2458" i="20"/>
  <c r="F2458" i="20"/>
  <c r="G2458" i="20"/>
  <c r="H2458" i="20"/>
  <c r="B2459" i="20"/>
  <c r="C2459" i="20"/>
  <c r="D2459" i="20"/>
  <c r="E2459" i="20"/>
  <c r="F2459" i="20"/>
  <c r="G2459" i="20"/>
  <c r="H2459" i="20"/>
  <c r="B2460" i="20"/>
  <c r="C2460" i="20"/>
  <c r="D2460" i="20"/>
  <c r="E2460" i="20"/>
  <c r="F2460" i="20"/>
  <c r="G2460" i="20"/>
  <c r="H2460" i="20"/>
  <c r="B2461" i="20"/>
  <c r="C2461" i="20"/>
  <c r="D2461" i="20"/>
  <c r="E2461" i="20"/>
  <c r="F2461" i="20"/>
  <c r="G2461" i="20"/>
  <c r="H2461" i="20"/>
  <c r="B2462" i="20"/>
  <c r="C2462" i="20"/>
  <c r="D2462" i="20"/>
  <c r="E2462" i="20"/>
  <c r="F2462" i="20"/>
  <c r="G2462" i="20"/>
  <c r="H2462" i="20"/>
  <c r="B2463" i="20"/>
  <c r="C2463" i="20"/>
  <c r="D2463" i="20"/>
  <c r="E2463" i="20"/>
  <c r="F2463" i="20"/>
  <c r="G2463" i="20"/>
  <c r="H2463" i="20"/>
  <c r="B2464" i="20"/>
  <c r="C2464" i="20"/>
  <c r="D2464" i="20"/>
  <c r="E2464" i="20"/>
  <c r="F2464" i="20"/>
  <c r="G2464" i="20"/>
  <c r="H2464" i="20"/>
  <c r="B2465" i="20"/>
  <c r="C2465" i="20"/>
  <c r="D2465" i="20"/>
  <c r="E2465" i="20"/>
  <c r="F2465" i="20"/>
  <c r="G2465" i="20"/>
  <c r="H2465" i="20"/>
  <c r="B2466" i="20"/>
  <c r="C2466" i="20"/>
  <c r="D2466" i="20"/>
  <c r="E2466" i="20"/>
  <c r="F2466" i="20"/>
  <c r="G2466" i="20"/>
  <c r="H2466" i="20"/>
  <c r="B2467" i="20"/>
  <c r="C2467" i="20"/>
  <c r="D2467" i="20"/>
  <c r="E2467" i="20"/>
  <c r="F2467" i="20"/>
  <c r="G2467" i="20"/>
  <c r="H2467" i="20"/>
  <c r="B2468" i="20"/>
  <c r="C2468" i="20"/>
  <c r="D2468" i="20"/>
  <c r="E2468" i="20"/>
  <c r="F2468" i="20"/>
  <c r="G2468" i="20"/>
  <c r="H2468" i="20"/>
  <c r="B2469" i="20"/>
  <c r="C2469" i="20"/>
  <c r="D2469" i="20"/>
  <c r="E2469" i="20"/>
  <c r="F2469" i="20"/>
  <c r="G2469" i="20"/>
  <c r="H2469" i="20"/>
  <c r="B2470" i="20"/>
  <c r="C2470" i="20"/>
  <c r="D2470" i="20"/>
  <c r="E2470" i="20"/>
  <c r="F2470" i="20"/>
  <c r="G2470" i="20"/>
  <c r="H2470" i="20"/>
  <c r="B2471" i="20"/>
  <c r="C2471" i="20"/>
  <c r="D2471" i="20"/>
  <c r="E2471" i="20"/>
  <c r="F2471" i="20"/>
  <c r="G2471" i="20"/>
  <c r="H2471" i="20"/>
  <c r="B2472" i="20"/>
  <c r="C2472" i="20"/>
  <c r="D2472" i="20"/>
  <c r="E2472" i="20"/>
  <c r="F2472" i="20"/>
  <c r="G2472" i="20"/>
  <c r="H2472" i="20"/>
  <c r="B2473" i="20"/>
  <c r="C2473" i="20"/>
  <c r="D2473" i="20"/>
  <c r="E2473" i="20"/>
  <c r="F2473" i="20"/>
  <c r="G2473" i="20"/>
  <c r="H2473" i="20"/>
  <c r="B2474" i="20"/>
  <c r="C2474" i="20"/>
  <c r="D2474" i="20"/>
  <c r="E2474" i="20"/>
  <c r="F2474" i="20"/>
  <c r="G2474" i="20"/>
  <c r="H2474" i="20"/>
  <c r="B2475" i="20"/>
  <c r="C2475" i="20"/>
  <c r="D2475" i="20"/>
  <c r="E2475" i="20"/>
  <c r="F2475" i="20"/>
  <c r="G2475" i="20"/>
  <c r="H2475" i="20"/>
  <c r="B2476" i="20"/>
  <c r="C2476" i="20"/>
  <c r="D2476" i="20"/>
  <c r="E2476" i="20"/>
  <c r="F2476" i="20"/>
  <c r="G2476" i="20"/>
  <c r="H2476" i="20"/>
  <c r="B2477" i="20"/>
  <c r="C2477" i="20"/>
  <c r="D2477" i="20"/>
  <c r="E2477" i="20"/>
  <c r="F2477" i="20"/>
  <c r="G2477" i="20"/>
  <c r="H2477" i="20"/>
  <c r="B2478" i="20"/>
  <c r="C2478" i="20"/>
  <c r="D2478" i="20"/>
  <c r="E2478" i="20"/>
  <c r="F2478" i="20"/>
  <c r="G2478" i="20"/>
  <c r="H2478" i="20"/>
  <c r="B2479" i="20"/>
  <c r="C2479" i="20"/>
  <c r="D2479" i="20"/>
  <c r="E2479" i="20"/>
  <c r="F2479" i="20"/>
  <c r="G2479" i="20"/>
  <c r="H2479" i="20"/>
  <c r="B2480" i="20"/>
  <c r="C2480" i="20"/>
  <c r="D2480" i="20"/>
  <c r="E2480" i="20"/>
  <c r="F2480" i="20"/>
  <c r="G2480" i="20"/>
  <c r="H2480" i="20"/>
  <c r="B2481" i="20"/>
  <c r="C2481" i="20"/>
  <c r="D2481" i="20"/>
  <c r="E2481" i="20"/>
  <c r="F2481" i="20"/>
  <c r="G2481" i="20"/>
  <c r="H2481" i="20"/>
  <c r="B2482" i="20"/>
  <c r="C2482" i="20"/>
  <c r="D2482" i="20"/>
  <c r="E2482" i="20"/>
  <c r="F2482" i="20"/>
  <c r="G2482" i="20"/>
  <c r="H2482" i="20"/>
  <c r="B2483" i="20"/>
  <c r="C2483" i="20"/>
  <c r="D2483" i="20"/>
  <c r="E2483" i="20"/>
  <c r="F2483" i="20"/>
  <c r="G2483" i="20"/>
  <c r="H2483" i="20"/>
  <c r="B2484" i="20"/>
  <c r="C2484" i="20"/>
  <c r="D2484" i="20"/>
  <c r="E2484" i="20"/>
  <c r="F2484" i="20"/>
  <c r="G2484" i="20"/>
  <c r="H2484" i="20"/>
  <c r="B2485" i="20"/>
  <c r="C2485" i="20"/>
  <c r="D2485" i="20"/>
  <c r="E2485" i="20"/>
  <c r="F2485" i="20"/>
  <c r="G2485" i="20"/>
  <c r="H2485" i="20"/>
  <c r="B2486" i="20"/>
  <c r="C2486" i="20"/>
  <c r="D2486" i="20"/>
  <c r="E2486" i="20"/>
  <c r="F2486" i="20"/>
  <c r="G2486" i="20"/>
  <c r="H2486" i="20"/>
  <c r="B2487" i="20"/>
  <c r="C2487" i="20"/>
  <c r="D2487" i="20"/>
  <c r="E2487" i="20"/>
  <c r="F2487" i="20"/>
  <c r="G2487" i="20"/>
  <c r="H2487" i="20"/>
  <c r="B2488" i="20"/>
  <c r="C2488" i="20"/>
  <c r="D2488" i="20"/>
  <c r="E2488" i="20"/>
  <c r="F2488" i="20"/>
  <c r="G2488" i="20"/>
  <c r="H2488" i="20"/>
  <c r="B2489" i="20"/>
  <c r="C2489" i="20"/>
  <c r="D2489" i="20"/>
  <c r="E2489" i="20"/>
  <c r="F2489" i="20"/>
  <c r="G2489" i="20"/>
  <c r="H2489" i="20"/>
  <c r="B2490" i="20"/>
  <c r="C2490" i="20"/>
  <c r="D2490" i="20"/>
  <c r="E2490" i="20"/>
  <c r="F2490" i="20"/>
  <c r="G2490" i="20"/>
  <c r="H2490" i="20"/>
  <c r="B2491" i="20"/>
  <c r="C2491" i="20"/>
  <c r="D2491" i="20"/>
  <c r="E2491" i="20"/>
  <c r="F2491" i="20"/>
  <c r="G2491" i="20"/>
  <c r="H2491" i="20"/>
  <c r="B2492" i="20"/>
  <c r="C2492" i="20"/>
  <c r="D2492" i="20"/>
  <c r="E2492" i="20"/>
  <c r="F2492" i="20"/>
  <c r="G2492" i="20"/>
  <c r="H2492" i="20"/>
  <c r="B2493" i="20"/>
  <c r="C2493" i="20"/>
  <c r="D2493" i="20"/>
  <c r="E2493" i="20"/>
  <c r="F2493" i="20"/>
  <c r="G2493" i="20"/>
  <c r="H2493" i="20"/>
  <c r="B2494" i="20"/>
  <c r="C2494" i="20"/>
  <c r="D2494" i="20"/>
  <c r="E2494" i="20"/>
  <c r="F2494" i="20"/>
  <c r="G2494" i="20"/>
  <c r="H2494" i="20"/>
  <c r="B2495" i="20"/>
  <c r="C2495" i="20"/>
  <c r="D2495" i="20"/>
  <c r="E2495" i="20"/>
  <c r="F2495" i="20"/>
  <c r="G2495" i="20"/>
  <c r="H2495" i="20"/>
  <c r="B2496" i="20"/>
  <c r="C2496" i="20"/>
  <c r="D2496" i="20"/>
  <c r="E2496" i="20"/>
  <c r="F2496" i="20"/>
  <c r="G2496" i="20"/>
  <c r="H2496" i="20"/>
  <c r="B2497" i="20"/>
  <c r="C2497" i="20"/>
  <c r="D2497" i="20"/>
  <c r="E2497" i="20"/>
  <c r="F2497" i="20"/>
  <c r="G2497" i="20"/>
  <c r="H2497" i="20"/>
  <c r="B2498" i="20"/>
  <c r="C2498" i="20"/>
  <c r="D2498" i="20"/>
  <c r="E2498" i="20"/>
  <c r="F2498" i="20"/>
  <c r="G2498" i="20"/>
  <c r="H2498" i="20"/>
  <c r="B2499" i="20"/>
  <c r="C2499" i="20"/>
  <c r="D2499" i="20"/>
  <c r="E2499" i="20"/>
  <c r="F2499" i="20"/>
  <c r="G2499" i="20"/>
  <c r="H2499" i="20"/>
  <c r="B2500" i="20"/>
  <c r="C2500" i="20"/>
  <c r="D2500" i="20"/>
  <c r="E2500" i="20"/>
  <c r="F2500" i="20"/>
  <c r="G2500" i="20"/>
  <c r="H2500" i="20"/>
  <c r="B2501" i="20"/>
  <c r="C2501" i="20"/>
  <c r="D2501" i="20"/>
  <c r="E2501" i="20"/>
  <c r="F2501" i="20"/>
  <c r="G2501" i="20"/>
  <c r="H2501" i="20"/>
  <c r="B2502" i="20"/>
  <c r="C2502" i="20"/>
  <c r="D2502" i="20"/>
  <c r="E2502" i="20"/>
  <c r="F2502" i="20"/>
  <c r="G2502" i="20"/>
  <c r="H2502" i="20"/>
  <c r="B2503" i="20"/>
  <c r="C2503" i="20"/>
  <c r="D2503" i="20"/>
  <c r="E2503" i="20"/>
  <c r="F2503" i="20"/>
  <c r="G2503" i="20"/>
  <c r="H2503" i="20"/>
  <c r="B2504" i="20"/>
  <c r="C2504" i="20"/>
  <c r="D2504" i="20"/>
  <c r="E2504" i="20"/>
  <c r="F2504" i="20"/>
  <c r="G2504" i="20"/>
  <c r="H2504" i="20"/>
  <c r="B2505" i="20"/>
  <c r="C2505" i="20"/>
  <c r="D2505" i="20"/>
  <c r="E2505" i="20"/>
  <c r="F2505" i="20"/>
  <c r="G2505" i="20"/>
  <c r="H2505" i="20"/>
  <c r="B2506" i="20"/>
  <c r="C2506" i="20"/>
  <c r="D2506" i="20"/>
  <c r="E2506" i="20"/>
  <c r="F2506" i="20"/>
  <c r="G2506" i="20"/>
  <c r="H2506" i="20"/>
  <c r="B2507" i="20"/>
  <c r="C2507" i="20"/>
  <c r="D2507" i="20"/>
  <c r="E2507" i="20"/>
  <c r="F2507" i="20"/>
  <c r="G2507" i="20"/>
  <c r="H2507" i="20"/>
  <c r="B2508" i="20"/>
  <c r="C2508" i="20"/>
  <c r="D2508" i="20"/>
  <c r="E2508" i="20"/>
  <c r="F2508" i="20"/>
  <c r="G2508" i="20"/>
  <c r="H2508" i="20"/>
  <c r="B2509" i="20"/>
  <c r="C2509" i="20"/>
  <c r="D2509" i="20"/>
  <c r="E2509" i="20"/>
  <c r="F2509" i="20"/>
  <c r="G2509" i="20"/>
  <c r="H2509" i="20"/>
  <c r="B2510" i="20"/>
  <c r="C2510" i="20"/>
  <c r="D2510" i="20"/>
  <c r="E2510" i="20"/>
  <c r="F2510" i="20"/>
  <c r="G2510" i="20"/>
  <c r="H2510" i="20"/>
  <c r="B2511" i="20"/>
  <c r="C2511" i="20"/>
  <c r="D2511" i="20"/>
  <c r="E2511" i="20"/>
  <c r="F2511" i="20"/>
  <c r="G2511" i="20"/>
  <c r="H2511" i="20"/>
  <c r="B2512" i="20"/>
  <c r="C2512" i="20"/>
  <c r="D2512" i="20"/>
  <c r="E2512" i="20"/>
  <c r="F2512" i="20"/>
  <c r="G2512" i="20"/>
  <c r="H2512" i="20"/>
  <c r="B2513" i="20"/>
  <c r="C2513" i="20"/>
  <c r="D2513" i="20"/>
  <c r="E2513" i="20"/>
  <c r="F2513" i="20"/>
  <c r="G2513" i="20"/>
  <c r="H2513" i="20"/>
  <c r="B2514" i="20"/>
  <c r="C2514" i="20"/>
  <c r="D2514" i="20"/>
  <c r="E2514" i="20"/>
  <c r="F2514" i="20"/>
  <c r="G2514" i="20"/>
  <c r="H2514" i="20"/>
  <c r="B2515" i="20"/>
  <c r="C2515" i="20"/>
  <c r="D2515" i="20"/>
  <c r="E2515" i="20"/>
  <c r="F2515" i="20"/>
  <c r="G2515" i="20"/>
  <c r="H2515" i="20"/>
  <c r="B2516" i="20"/>
  <c r="C2516" i="20"/>
  <c r="D2516" i="20"/>
  <c r="E2516" i="20"/>
  <c r="F2516" i="20"/>
  <c r="G2516" i="20"/>
  <c r="H2516" i="20"/>
  <c r="B2517" i="20"/>
  <c r="C2517" i="20"/>
  <c r="D2517" i="20"/>
  <c r="E2517" i="20"/>
  <c r="F2517" i="20"/>
  <c r="G2517" i="20"/>
  <c r="H2517" i="20"/>
  <c r="B2518" i="20"/>
  <c r="C2518" i="20"/>
  <c r="D2518" i="20"/>
  <c r="E2518" i="20"/>
  <c r="F2518" i="20"/>
  <c r="G2518" i="20"/>
  <c r="H2518" i="20"/>
  <c r="B2519" i="20"/>
  <c r="C2519" i="20"/>
  <c r="D2519" i="20"/>
  <c r="E2519" i="20"/>
  <c r="F2519" i="20"/>
  <c r="G2519" i="20"/>
  <c r="H2519" i="20"/>
  <c r="B2520" i="20"/>
  <c r="C2520" i="20"/>
  <c r="D2520" i="20"/>
  <c r="E2520" i="20"/>
  <c r="F2520" i="20"/>
  <c r="G2520" i="20"/>
  <c r="H2520" i="20"/>
  <c r="B2521" i="20"/>
  <c r="C2521" i="20"/>
  <c r="D2521" i="20"/>
  <c r="E2521" i="20"/>
  <c r="F2521" i="20"/>
  <c r="G2521" i="20"/>
  <c r="H2521" i="20"/>
  <c r="B2522" i="20"/>
  <c r="C2522" i="20"/>
  <c r="D2522" i="20"/>
  <c r="E2522" i="20"/>
  <c r="F2522" i="20"/>
  <c r="G2522" i="20"/>
  <c r="H2522" i="20"/>
  <c r="B2523" i="20"/>
  <c r="C2523" i="20"/>
  <c r="D2523" i="20"/>
  <c r="E2523" i="20"/>
  <c r="F2523" i="20"/>
  <c r="G2523" i="20"/>
  <c r="H2523" i="20"/>
  <c r="B2524" i="20"/>
  <c r="C2524" i="20"/>
  <c r="D2524" i="20"/>
  <c r="E2524" i="20"/>
  <c r="F2524" i="20"/>
  <c r="G2524" i="20"/>
  <c r="H2524" i="20"/>
  <c r="B2525" i="20"/>
  <c r="C2525" i="20"/>
  <c r="D2525" i="20"/>
  <c r="E2525" i="20"/>
  <c r="F2525" i="20"/>
  <c r="G2525" i="20"/>
  <c r="H2525" i="20"/>
  <c r="B2526" i="20"/>
  <c r="C2526" i="20"/>
  <c r="D2526" i="20"/>
  <c r="E2526" i="20"/>
  <c r="F2526" i="20"/>
  <c r="G2526" i="20"/>
  <c r="H2526" i="20"/>
  <c r="B2527" i="20"/>
  <c r="C2527" i="20"/>
  <c r="D2527" i="20"/>
  <c r="E2527" i="20"/>
  <c r="F2527" i="20"/>
  <c r="G2527" i="20"/>
  <c r="H2527" i="20"/>
  <c r="B2528" i="20"/>
  <c r="C2528" i="20"/>
  <c r="D2528" i="20"/>
  <c r="E2528" i="20"/>
  <c r="F2528" i="20"/>
  <c r="G2528" i="20"/>
  <c r="H2528" i="20"/>
  <c r="B2529" i="20"/>
  <c r="C2529" i="20"/>
  <c r="D2529" i="20"/>
  <c r="E2529" i="20"/>
  <c r="F2529" i="20"/>
  <c r="G2529" i="20"/>
  <c r="H2529" i="20"/>
  <c r="B2530" i="20"/>
  <c r="C2530" i="20"/>
  <c r="D2530" i="20"/>
  <c r="E2530" i="20"/>
  <c r="F2530" i="20"/>
  <c r="G2530" i="20"/>
  <c r="H2530" i="20"/>
  <c r="B2531" i="20"/>
  <c r="C2531" i="20"/>
  <c r="D2531" i="20"/>
  <c r="E2531" i="20"/>
  <c r="F2531" i="20"/>
  <c r="G2531" i="20"/>
  <c r="H2531" i="20"/>
  <c r="B2532" i="20"/>
  <c r="C2532" i="20"/>
  <c r="D2532" i="20"/>
  <c r="E2532" i="20"/>
  <c r="F2532" i="20"/>
  <c r="G2532" i="20"/>
  <c r="H2532" i="20"/>
  <c r="B2533" i="20"/>
  <c r="C2533" i="20"/>
  <c r="D2533" i="20"/>
  <c r="E2533" i="20"/>
  <c r="F2533" i="20"/>
  <c r="G2533" i="20"/>
  <c r="H2533" i="20"/>
  <c r="B2534" i="20"/>
  <c r="C2534" i="20"/>
  <c r="D2534" i="20"/>
  <c r="E2534" i="20"/>
  <c r="F2534" i="20"/>
  <c r="G2534" i="20"/>
  <c r="H2534" i="20"/>
  <c r="B2535" i="20"/>
  <c r="C2535" i="20"/>
  <c r="D2535" i="20"/>
  <c r="E2535" i="20"/>
  <c r="F2535" i="20"/>
  <c r="G2535" i="20"/>
  <c r="H2535" i="20"/>
  <c r="B2536" i="20"/>
  <c r="C2536" i="20"/>
  <c r="D2536" i="20"/>
  <c r="E2536" i="20"/>
  <c r="F2536" i="20"/>
  <c r="G2536" i="20"/>
  <c r="H2536" i="20"/>
  <c r="B2537" i="20"/>
  <c r="C2537" i="20"/>
  <c r="D2537" i="20"/>
  <c r="E2537" i="20"/>
  <c r="F2537" i="20"/>
  <c r="G2537" i="20"/>
  <c r="H2537" i="20"/>
  <c r="B2538" i="20"/>
  <c r="C2538" i="20"/>
  <c r="D2538" i="20"/>
  <c r="E2538" i="20"/>
  <c r="F2538" i="20"/>
  <c r="G2538" i="20"/>
  <c r="H2538" i="20"/>
  <c r="B2539" i="20"/>
  <c r="C2539" i="20"/>
  <c r="D2539" i="20"/>
  <c r="E2539" i="20"/>
  <c r="F2539" i="20"/>
  <c r="G2539" i="20"/>
  <c r="H2539" i="20"/>
  <c r="B2540" i="20"/>
  <c r="C2540" i="20"/>
  <c r="D2540" i="20"/>
  <c r="E2540" i="20"/>
  <c r="F2540" i="20"/>
  <c r="G2540" i="20"/>
  <c r="H2540" i="20"/>
  <c r="B2541" i="20"/>
  <c r="C2541" i="20"/>
  <c r="D2541" i="20"/>
  <c r="E2541" i="20"/>
  <c r="F2541" i="20"/>
  <c r="G2541" i="20"/>
  <c r="H2541" i="20"/>
  <c r="B2542" i="20"/>
  <c r="C2542" i="20"/>
  <c r="D2542" i="20"/>
  <c r="E2542" i="20"/>
  <c r="F2542" i="20"/>
  <c r="G2542" i="20"/>
  <c r="H2542" i="20"/>
  <c r="B2543" i="20"/>
  <c r="C2543" i="20"/>
  <c r="D2543" i="20"/>
  <c r="E2543" i="20"/>
  <c r="F2543" i="20"/>
  <c r="G2543" i="20"/>
  <c r="H2543" i="20"/>
  <c r="B2544" i="20"/>
  <c r="C2544" i="20"/>
  <c r="D2544" i="20"/>
  <c r="E2544" i="20"/>
  <c r="F2544" i="20"/>
  <c r="G2544" i="20"/>
  <c r="H2544" i="20"/>
  <c r="B2545" i="20"/>
  <c r="C2545" i="20"/>
  <c r="D2545" i="20"/>
  <c r="E2545" i="20"/>
  <c r="F2545" i="20"/>
  <c r="G2545" i="20"/>
  <c r="H2545" i="20"/>
  <c r="B2546" i="20"/>
  <c r="C2546" i="20"/>
  <c r="D2546" i="20"/>
  <c r="E2546" i="20"/>
  <c r="F2546" i="20"/>
  <c r="G2546" i="20"/>
  <c r="H2546" i="20"/>
  <c r="B2547" i="20"/>
  <c r="C2547" i="20"/>
  <c r="D2547" i="20"/>
  <c r="E2547" i="20"/>
  <c r="F2547" i="20"/>
  <c r="G2547" i="20"/>
  <c r="H2547" i="20"/>
  <c r="B2548" i="20"/>
  <c r="C2548" i="20"/>
  <c r="D2548" i="20"/>
  <c r="E2548" i="20"/>
  <c r="F2548" i="20"/>
  <c r="G2548" i="20"/>
  <c r="H2548" i="20"/>
  <c r="B2549" i="20"/>
  <c r="C2549" i="20"/>
  <c r="D2549" i="20"/>
  <c r="E2549" i="20"/>
  <c r="F2549" i="20"/>
  <c r="G2549" i="20"/>
  <c r="H2549" i="20"/>
  <c r="B2550" i="20"/>
  <c r="C2550" i="20"/>
  <c r="D2550" i="20"/>
  <c r="E2550" i="20"/>
  <c r="F2550" i="20"/>
  <c r="G2550" i="20"/>
  <c r="H2550" i="20"/>
  <c r="B2551" i="20"/>
  <c r="C2551" i="20"/>
  <c r="D2551" i="20"/>
  <c r="E2551" i="20"/>
  <c r="F2551" i="20"/>
  <c r="G2551" i="20"/>
  <c r="H2551" i="20"/>
  <c r="B2552" i="20"/>
  <c r="C2552" i="20"/>
  <c r="D2552" i="20"/>
  <c r="E2552" i="20"/>
  <c r="F2552" i="20"/>
  <c r="G2552" i="20"/>
  <c r="H2552" i="20"/>
  <c r="B2553" i="20"/>
  <c r="C2553" i="20"/>
  <c r="D2553" i="20"/>
  <c r="E2553" i="20"/>
  <c r="F2553" i="20"/>
  <c r="G2553" i="20"/>
  <c r="H2553" i="20"/>
  <c r="B2554" i="20"/>
  <c r="C2554" i="20"/>
  <c r="D2554" i="20"/>
  <c r="E2554" i="20"/>
  <c r="F2554" i="20"/>
  <c r="G2554" i="20"/>
  <c r="H2554" i="20"/>
  <c r="B2555" i="20"/>
  <c r="C2555" i="20"/>
  <c r="D2555" i="20"/>
  <c r="E2555" i="20"/>
  <c r="F2555" i="20"/>
  <c r="G2555" i="20"/>
  <c r="H2555" i="20"/>
  <c r="B2556" i="20"/>
  <c r="C2556" i="20"/>
  <c r="D2556" i="20"/>
  <c r="E2556" i="20"/>
  <c r="F2556" i="20"/>
  <c r="G2556" i="20"/>
  <c r="H2556" i="20"/>
  <c r="B2557" i="20"/>
  <c r="C2557" i="20"/>
  <c r="D2557" i="20"/>
  <c r="E2557" i="20"/>
  <c r="F2557" i="20"/>
  <c r="G2557" i="20"/>
  <c r="H2557" i="20"/>
  <c r="B2558" i="20"/>
  <c r="C2558" i="20"/>
  <c r="D2558" i="20"/>
  <c r="E2558" i="20"/>
  <c r="F2558" i="20"/>
  <c r="G2558" i="20"/>
  <c r="H2558" i="20"/>
  <c r="B2559" i="20"/>
  <c r="C2559" i="20"/>
  <c r="D2559" i="20"/>
  <c r="E2559" i="20"/>
  <c r="F2559" i="20"/>
  <c r="G2559" i="20"/>
  <c r="H2559" i="20"/>
  <c r="B2560" i="20"/>
  <c r="C2560" i="20"/>
  <c r="D2560" i="20"/>
  <c r="E2560" i="20"/>
  <c r="F2560" i="20"/>
  <c r="G2560" i="20"/>
  <c r="H2560" i="20"/>
  <c r="B2561" i="20"/>
  <c r="C2561" i="20"/>
  <c r="D2561" i="20"/>
  <c r="E2561" i="20"/>
  <c r="F2561" i="20"/>
  <c r="G2561" i="20"/>
  <c r="H2561" i="20"/>
  <c r="B2562" i="20"/>
  <c r="C2562" i="20"/>
  <c r="D2562" i="20"/>
  <c r="E2562" i="20"/>
  <c r="F2562" i="20"/>
  <c r="G2562" i="20"/>
  <c r="H2562" i="20"/>
  <c r="B2563" i="20"/>
  <c r="C2563" i="20"/>
  <c r="D2563" i="20"/>
  <c r="E2563" i="20"/>
  <c r="F2563" i="20"/>
  <c r="G2563" i="20"/>
  <c r="H2563" i="20"/>
  <c r="B2564" i="20"/>
  <c r="C2564" i="20"/>
  <c r="D2564" i="20"/>
  <c r="E2564" i="20"/>
  <c r="F2564" i="20"/>
  <c r="G2564" i="20"/>
  <c r="H2564" i="20"/>
  <c r="B2565" i="20"/>
  <c r="C2565" i="20"/>
  <c r="D2565" i="20"/>
  <c r="E2565" i="20"/>
  <c r="F2565" i="20"/>
  <c r="G2565" i="20"/>
  <c r="H2565" i="20"/>
  <c r="B2566" i="20"/>
  <c r="C2566" i="20"/>
  <c r="D2566" i="20"/>
  <c r="E2566" i="20"/>
  <c r="F2566" i="20"/>
  <c r="G2566" i="20"/>
  <c r="H2566" i="20"/>
  <c r="B2567" i="20"/>
  <c r="C2567" i="20"/>
  <c r="D2567" i="20"/>
  <c r="E2567" i="20"/>
  <c r="F2567" i="20"/>
  <c r="G2567" i="20"/>
  <c r="H2567" i="20"/>
  <c r="B2568" i="20"/>
  <c r="C2568" i="20"/>
  <c r="D2568" i="20"/>
  <c r="E2568" i="20"/>
  <c r="F2568" i="20"/>
  <c r="G2568" i="20"/>
  <c r="H2568" i="20"/>
  <c r="B2569" i="20"/>
  <c r="C2569" i="20"/>
  <c r="D2569" i="20"/>
  <c r="E2569" i="20"/>
  <c r="F2569" i="20"/>
  <c r="G2569" i="20"/>
  <c r="H2569" i="20"/>
  <c r="B2570" i="20"/>
  <c r="C2570" i="20"/>
  <c r="D2570" i="20"/>
  <c r="E2570" i="20"/>
  <c r="F2570" i="20"/>
  <c r="G2570" i="20"/>
  <c r="H2570" i="20"/>
  <c r="B2571" i="20"/>
  <c r="C2571" i="20"/>
  <c r="D2571" i="20"/>
  <c r="E2571" i="20"/>
  <c r="F2571" i="20"/>
  <c r="G2571" i="20"/>
  <c r="H2571" i="20"/>
  <c r="B2572" i="20"/>
  <c r="C2572" i="20"/>
  <c r="D2572" i="20"/>
  <c r="E2572" i="20"/>
  <c r="F2572" i="20"/>
  <c r="G2572" i="20"/>
  <c r="H2572" i="20"/>
  <c r="B2573" i="20"/>
  <c r="C2573" i="20"/>
  <c r="D2573" i="20"/>
  <c r="E2573" i="20"/>
  <c r="F2573" i="20"/>
  <c r="G2573" i="20"/>
  <c r="H2573" i="20"/>
  <c r="B2574" i="20"/>
  <c r="C2574" i="20"/>
  <c r="D2574" i="20"/>
  <c r="E2574" i="20"/>
  <c r="F2574" i="20"/>
  <c r="G2574" i="20"/>
  <c r="H2574" i="20"/>
  <c r="B2575" i="20"/>
  <c r="C2575" i="20"/>
  <c r="D2575" i="20"/>
  <c r="E2575" i="20"/>
  <c r="F2575" i="20"/>
  <c r="G2575" i="20"/>
  <c r="H2575" i="20"/>
  <c r="B2576" i="20"/>
  <c r="C2576" i="20"/>
  <c r="D2576" i="20"/>
  <c r="E2576" i="20"/>
  <c r="F2576" i="20"/>
  <c r="G2576" i="20"/>
  <c r="H2576" i="20"/>
  <c r="B2577" i="20"/>
  <c r="C2577" i="20"/>
  <c r="D2577" i="20"/>
  <c r="E2577" i="20"/>
  <c r="F2577" i="20"/>
  <c r="G2577" i="20"/>
  <c r="H2577" i="20"/>
  <c r="B2578" i="20"/>
  <c r="C2578" i="20"/>
  <c r="D2578" i="20"/>
  <c r="E2578" i="20"/>
  <c r="F2578" i="20"/>
  <c r="G2578" i="20"/>
  <c r="H2578" i="20"/>
  <c r="B2579" i="20"/>
  <c r="C2579" i="20"/>
  <c r="D2579" i="20"/>
  <c r="E2579" i="20"/>
  <c r="F2579" i="20"/>
  <c r="G2579" i="20"/>
  <c r="H2579" i="20"/>
  <c r="B2580" i="20"/>
  <c r="C2580" i="20"/>
  <c r="D2580" i="20"/>
  <c r="E2580" i="20"/>
  <c r="F2580" i="20"/>
  <c r="G2580" i="20"/>
  <c r="H2580" i="20"/>
  <c r="B2581" i="20"/>
  <c r="C2581" i="20"/>
  <c r="D2581" i="20"/>
  <c r="E2581" i="20"/>
  <c r="F2581" i="20"/>
  <c r="G2581" i="20"/>
  <c r="H2581" i="20"/>
  <c r="B2582" i="20"/>
  <c r="C2582" i="20"/>
  <c r="D2582" i="20"/>
  <c r="E2582" i="20"/>
  <c r="F2582" i="20"/>
  <c r="G2582" i="20"/>
  <c r="H2582" i="20"/>
  <c r="B2583" i="20"/>
  <c r="C2583" i="20"/>
  <c r="D2583" i="20"/>
  <c r="E2583" i="20"/>
  <c r="F2583" i="20"/>
  <c r="G2583" i="20"/>
  <c r="H2583" i="20"/>
  <c r="B2584" i="20"/>
  <c r="C2584" i="20"/>
  <c r="D2584" i="20"/>
  <c r="E2584" i="20"/>
  <c r="F2584" i="20"/>
  <c r="G2584" i="20"/>
  <c r="H2584" i="20"/>
  <c r="B2585" i="20"/>
  <c r="C2585" i="20"/>
  <c r="D2585" i="20"/>
  <c r="E2585" i="20"/>
  <c r="F2585" i="20"/>
  <c r="G2585" i="20"/>
  <c r="H2585" i="20"/>
  <c r="B2586" i="20"/>
  <c r="C2586" i="20"/>
  <c r="D2586" i="20"/>
  <c r="E2586" i="20"/>
  <c r="F2586" i="20"/>
  <c r="G2586" i="20"/>
  <c r="H2586" i="20"/>
  <c r="B2587" i="20"/>
  <c r="C2587" i="20"/>
  <c r="D2587" i="20"/>
  <c r="E2587" i="20"/>
  <c r="F2587" i="20"/>
  <c r="G2587" i="20"/>
  <c r="H2587" i="20"/>
  <c r="B2588" i="20"/>
  <c r="C2588" i="20"/>
  <c r="D2588" i="20"/>
  <c r="E2588" i="20"/>
  <c r="F2588" i="20"/>
  <c r="G2588" i="20"/>
  <c r="H2588" i="20"/>
  <c r="B2589" i="20"/>
  <c r="C2589" i="20"/>
  <c r="D2589" i="20"/>
  <c r="E2589" i="20"/>
  <c r="F2589" i="20"/>
  <c r="G2589" i="20"/>
  <c r="H2589" i="20"/>
  <c r="B2590" i="20"/>
  <c r="C2590" i="20"/>
  <c r="D2590" i="20"/>
  <c r="E2590" i="20"/>
  <c r="F2590" i="20"/>
  <c r="G2590" i="20"/>
  <c r="H2590" i="20"/>
  <c r="B2591" i="20"/>
  <c r="C2591" i="20"/>
  <c r="D2591" i="20"/>
  <c r="E2591" i="20"/>
  <c r="F2591" i="20"/>
  <c r="G2591" i="20"/>
  <c r="H2591" i="20"/>
  <c r="B2592" i="20"/>
  <c r="C2592" i="20"/>
  <c r="D2592" i="20"/>
  <c r="E2592" i="20"/>
  <c r="F2592" i="20"/>
  <c r="G2592" i="20"/>
  <c r="H2592" i="20"/>
  <c r="B2593" i="20"/>
  <c r="C2593" i="20"/>
  <c r="D2593" i="20"/>
  <c r="E2593" i="20"/>
  <c r="F2593" i="20"/>
  <c r="G2593" i="20"/>
  <c r="H2593" i="20"/>
  <c r="B2594" i="20"/>
  <c r="C2594" i="20"/>
  <c r="D2594" i="20"/>
  <c r="E2594" i="20"/>
  <c r="F2594" i="20"/>
  <c r="G2594" i="20"/>
  <c r="H2594" i="20"/>
  <c r="B2595" i="20"/>
  <c r="C2595" i="20"/>
  <c r="D2595" i="20"/>
  <c r="E2595" i="20"/>
  <c r="F2595" i="20"/>
  <c r="G2595" i="20"/>
  <c r="H2595" i="20"/>
  <c r="B2596" i="20"/>
  <c r="C2596" i="20"/>
  <c r="D2596" i="20"/>
  <c r="E2596" i="20"/>
  <c r="F2596" i="20"/>
  <c r="G2596" i="20"/>
  <c r="H2596" i="20"/>
  <c r="B2597" i="20"/>
  <c r="C2597" i="20"/>
  <c r="D2597" i="20"/>
  <c r="E2597" i="20"/>
  <c r="F2597" i="20"/>
  <c r="G2597" i="20"/>
  <c r="H2597" i="20"/>
  <c r="B2598" i="20"/>
  <c r="C2598" i="20"/>
  <c r="D2598" i="20"/>
  <c r="E2598" i="20"/>
  <c r="F2598" i="20"/>
  <c r="G2598" i="20"/>
  <c r="H2598" i="20"/>
  <c r="B2599" i="20"/>
  <c r="C2599" i="20"/>
  <c r="D2599" i="20"/>
  <c r="E2599" i="20"/>
  <c r="F2599" i="20"/>
  <c r="G2599" i="20"/>
  <c r="H2599" i="20"/>
  <c r="B2600" i="20"/>
  <c r="C2600" i="20"/>
  <c r="D2600" i="20"/>
  <c r="E2600" i="20"/>
  <c r="F2600" i="20"/>
  <c r="G2600" i="20"/>
  <c r="H2600" i="20"/>
  <c r="B2601" i="20"/>
  <c r="C2601" i="20"/>
  <c r="D2601" i="20"/>
  <c r="E2601" i="20"/>
  <c r="F2601" i="20"/>
  <c r="G2601" i="20"/>
  <c r="H2601" i="20"/>
  <c r="B2602" i="20"/>
  <c r="C2602" i="20"/>
  <c r="D2602" i="20"/>
  <c r="E2602" i="20"/>
  <c r="F2602" i="20"/>
  <c r="G2602" i="20"/>
  <c r="H2602" i="20"/>
  <c r="B2603" i="20"/>
  <c r="C2603" i="20"/>
  <c r="D2603" i="20"/>
  <c r="E2603" i="20"/>
  <c r="F2603" i="20"/>
  <c r="G2603" i="20"/>
  <c r="H2603" i="20"/>
  <c r="B2604" i="20"/>
  <c r="C2604" i="20"/>
  <c r="D2604" i="20"/>
  <c r="E2604" i="20"/>
  <c r="F2604" i="20"/>
  <c r="G2604" i="20"/>
  <c r="H2604" i="20"/>
  <c r="B2605" i="20"/>
  <c r="C2605" i="20"/>
  <c r="D2605" i="20"/>
  <c r="E2605" i="20"/>
  <c r="F2605" i="20"/>
  <c r="G2605" i="20"/>
  <c r="H2605" i="20"/>
  <c r="B2606" i="20"/>
  <c r="C2606" i="20"/>
  <c r="D2606" i="20"/>
  <c r="E2606" i="20"/>
  <c r="F2606" i="20"/>
  <c r="G2606" i="20"/>
  <c r="H2606" i="20"/>
  <c r="B2607" i="20"/>
  <c r="C2607" i="20"/>
  <c r="D2607" i="20"/>
  <c r="E2607" i="20"/>
  <c r="F2607" i="20"/>
  <c r="G2607" i="20"/>
  <c r="H2607" i="20"/>
  <c r="B2608" i="20"/>
  <c r="C2608" i="20"/>
  <c r="D2608" i="20"/>
  <c r="E2608" i="20"/>
  <c r="F2608" i="20"/>
  <c r="G2608" i="20"/>
  <c r="H2608" i="20"/>
  <c r="B2609" i="20"/>
  <c r="C2609" i="20"/>
  <c r="D2609" i="20"/>
  <c r="E2609" i="20"/>
  <c r="F2609" i="20"/>
  <c r="G2609" i="20"/>
  <c r="H2609" i="20"/>
  <c r="B2610" i="20"/>
  <c r="C2610" i="20"/>
  <c r="D2610" i="20"/>
  <c r="E2610" i="20"/>
  <c r="F2610" i="20"/>
  <c r="G2610" i="20"/>
  <c r="H2610" i="20"/>
  <c r="B2611" i="20"/>
  <c r="C2611" i="20"/>
  <c r="D2611" i="20"/>
  <c r="E2611" i="20"/>
  <c r="F2611" i="20"/>
  <c r="G2611" i="20"/>
  <c r="H2611" i="20"/>
  <c r="B2612" i="20"/>
  <c r="C2612" i="20"/>
  <c r="D2612" i="20"/>
  <c r="E2612" i="20"/>
  <c r="F2612" i="20"/>
  <c r="G2612" i="20"/>
  <c r="H2612" i="20"/>
  <c r="B2613" i="20"/>
  <c r="C2613" i="20"/>
  <c r="D2613" i="20"/>
  <c r="E2613" i="20"/>
  <c r="F2613" i="20"/>
  <c r="G2613" i="20"/>
  <c r="H2613" i="20"/>
  <c r="B2614" i="20"/>
  <c r="C2614" i="20"/>
  <c r="D2614" i="20"/>
  <c r="E2614" i="20"/>
  <c r="F2614" i="20"/>
  <c r="G2614" i="20"/>
  <c r="H2614" i="20"/>
  <c r="B2615" i="20"/>
  <c r="C2615" i="20"/>
  <c r="D2615" i="20"/>
  <c r="E2615" i="20"/>
  <c r="F2615" i="20"/>
  <c r="G2615" i="20"/>
  <c r="H2615" i="20"/>
  <c r="B2616" i="20"/>
  <c r="C2616" i="20"/>
  <c r="D2616" i="20"/>
  <c r="E2616" i="20"/>
  <c r="F2616" i="20"/>
  <c r="G2616" i="20"/>
  <c r="H2616" i="20"/>
  <c r="B2617" i="20"/>
  <c r="C2617" i="20"/>
  <c r="D2617" i="20"/>
  <c r="E2617" i="20"/>
  <c r="F2617" i="20"/>
  <c r="G2617" i="20"/>
  <c r="H2617" i="20"/>
  <c r="B2618" i="20"/>
  <c r="C2618" i="20"/>
  <c r="D2618" i="20"/>
  <c r="E2618" i="20"/>
  <c r="F2618" i="20"/>
  <c r="G2618" i="20"/>
  <c r="H2618" i="20"/>
  <c r="B2619" i="20"/>
  <c r="C2619" i="20"/>
  <c r="D2619" i="20"/>
  <c r="E2619" i="20"/>
  <c r="F2619" i="20"/>
  <c r="G2619" i="20"/>
  <c r="H2619" i="20"/>
  <c r="B2620" i="20"/>
  <c r="C2620" i="20"/>
  <c r="D2620" i="20"/>
  <c r="E2620" i="20"/>
  <c r="F2620" i="20"/>
  <c r="G2620" i="20"/>
  <c r="H2620" i="20"/>
  <c r="B2621" i="20"/>
  <c r="C2621" i="20"/>
  <c r="D2621" i="20"/>
  <c r="E2621" i="20"/>
  <c r="F2621" i="20"/>
  <c r="G2621" i="20"/>
  <c r="H2621" i="20"/>
  <c r="B2622" i="20"/>
  <c r="C2622" i="20"/>
  <c r="D2622" i="20"/>
  <c r="E2622" i="20"/>
  <c r="F2622" i="20"/>
  <c r="G2622" i="20"/>
  <c r="H2622" i="20"/>
  <c r="B2623" i="20"/>
  <c r="C2623" i="20"/>
  <c r="D2623" i="20"/>
  <c r="E2623" i="20"/>
  <c r="F2623" i="20"/>
  <c r="G2623" i="20"/>
  <c r="H2623" i="20"/>
  <c r="B2624" i="20"/>
  <c r="C2624" i="20"/>
  <c r="D2624" i="20"/>
  <c r="E2624" i="20"/>
  <c r="F2624" i="20"/>
  <c r="G2624" i="20"/>
  <c r="H2624" i="20"/>
  <c r="B2625" i="20"/>
  <c r="C2625" i="20"/>
  <c r="D2625" i="20"/>
  <c r="E2625" i="20"/>
  <c r="F2625" i="20"/>
  <c r="G2625" i="20"/>
  <c r="H2625" i="20"/>
  <c r="B2626" i="20"/>
  <c r="C2626" i="20"/>
  <c r="D2626" i="20"/>
  <c r="E2626" i="20"/>
  <c r="F2626" i="20"/>
  <c r="G2626" i="20"/>
  <c r="H2626" i="20"/>
  <c r="B2627" i="20"/>
  <c r="C2627" i="20"/>
  <c r="D2627" i="20"/>
  <c r="E2627" i="20"/>
  <c r="F2627" i="20"/>
  <c r="G2627" i="20"/>
  <c r="H2627" i="20"/>
  <c r="B2628" i="20"/>
  <c r="C2628" i="20"/>
  <c r="D2628" i="20"/>
  <c r="E2628" i="20"/>
  <c r="F2628" i="20"/>
  <c r="G2628" i="20"/>
  <c r="H2628" i="20"/>
  <c r="B2629" i="20"/>
  <c r="C2629" i="20"/>
  <c r="D2629" i="20"/>
  <c r="E2629" i="20"/>
  <c r="F2629" i="20"/>
  <c r="G2629" i="20"/>
  <c r="H2629" i="20"/>
  <c r="B2630" i="20"/>
  <c r="C2630" i="20"/>
  <c r="D2630" i="20"/>
  <c r="E2630" i="20"/>
  <c r="F2630" i="20"/>
  <c r="G2630" i="20"/>
  <c r="H2630" i="20"/>
  <c r="B2631" i="20"/>
  <c r="C2631" i="20"/>
  <c r="D2631" i="20"/>
  <c r="E2631" i="20"/>
  <c r="F2631" i="20"/>
  <c r="G2631" i="20"/>
  <c r="H2631" i="20"/>
  <c r="B2632" i="20"/>
  <c r="C2632" i="20"/>
  <c r="D2632" i="20"/>
  <c r="E2632" i="20"/>
  <c r="F2632" i="20"/>
  <c r="G2632" i="20"/>
  <c r="H2632" i="20"/>
  <c r="B2633" i="20"/>
  <c r="C2633" i="20"/>
  <c r="D2633" i="20"/>
  <c r="E2633" i="20"/>
  <c r="F2633" i="20"/>
  <c r="G2633" i="20"/>
  <c r="H2633" i="20"/>
  <c r="B2634" i="20"/>
  <c r="C2634" i="20"/>
  <c r="D2634" i="20"/>
  <c r="E2634" i="20"/>
  <c r="F2634" i="20"/>
  <c r="G2634" i="20"/>
  <c r="H2634" i="20"/>
  <c r="B2635" i="20"/>
  <c r="C2635" i="20"/>
  <c r="D2635" i="20"/>
  <c r="E2635" i="20"/>
  <c r="F2635" i="20"/>
  <c r="G2635" i="20"/>
  <c r="H2635" i="20"/>
  <c r="B2636" i="20"/>
  <c r="C2636" i="20"/>
  <c r="D2636" i="20"/>
  <c r="E2636" i="20"/>
  <c r="F2636" i="20"/>
  <c r="G2636" i="20"/>
  <c r="H2636" i="20"/>
  <c r="B2637" i="20"/>
  <c r="C2637" i="20"/>
  <c r="D2637" i="20"/>
  <c r="E2637" i="20"/>
  <c r="F2637" i="20"/>
  <c r="G2637" i="20"/>
  <c r="H2637" i="20"/>
  <c r="B2638" i="20"/>
  <c r="C2638" i="20"/>
  <c r="D2638" i="20"/>
  <c r="E2638" i="20"/>
  <c r="F2638" i="20"/>
  <c r="G2638" i="20"/>
  <c r="H2638" i="20"/>
  <c r="B2639" i="20"/>
  <c r="C2639" i="20"/>
  <c r="D2639" i="20"/>
  <c r="E2639" i="20"/>
  <c r="F2639" i="20"/>
  <c r="G2639" i="20"/>
  <c r="H2639" i="20"/>
  <c r="B2640" i="20"/>
  <c r="C2640" i="20"/>
  <c r="D2640" i="20"/>
  <c r="E2640" i="20"/>
  <c r="F2640" i="20"/>
  <c r="G2640" i="20"/>
  <c r="H2640" i="20"/>
  <c r="B2641" i="20"/>
  <c r="C2641" i="20"/>
  <c r="D2641" i="20"/>
  <c r="E2641" i="20"/>
  <c r="F2641" i="20"/>
  <c r="G2641" i="20"/>
  <c r="H2641" i="20"/>
  <c r="B2642" i="20"/>
  <c r="C2642" i="20"/>
  <c r="D2642" i="20"/>
  <c r="E2642" i="20"/>
  <c r="F2642" i="20"/>
  <c r="G2642" i="20"/>
  <c r="H2642" i="20"/>
  <c r="B2643" i="20"/>
  <c r="C2643" i="20"/>
  <c r="D2643" i="20"/>
  <c r="E2643" i="20"/>
  <c r="F2643" i="20"/>
  <c r="G2643" i="20"/>
  <c r="H2643" i="20"/>
  <c r="B2644" i="20"/>
  <c r="C2644" i="20"/>
  <c r="D2644" i="20"/>
  <c r="E2644" i="20"/>
  <c r="F2644" i="20"/>
  <c r="G2644" i="20"/>
  <c r="H2644" i="20"/>
  <c r="B2645" i="20"/>
  <c r="C2645" i="20"/>
  <c r="D2645" i="20"/>
  <c r="E2645" i="20"/>
  <c r="F2645" i="20"/>
  <c r="G2645" i="20"/>
  <c r="H2645" i="20"/>
  <c r="B2646" i="20"/>
  <c r="C2646" i="20"/>
  <c r="D2646" i="20"/>
  <c r="E2646" i="20"/>
  <c r="F2646" i="20"/>
  <c r="G2646" i="20"/>
  <c r="H2646" i="20"/>
  <c r="B2647" i="20"/>
  <c r="C2647" i="20"/>
  <c r="D2647" i="20"/>
  <c r="E2647" i="20"/>
  <c r="F2647" i="20"/>
  <c r="G2647" i="20"/>
  <c r="H2647" i="20"/>
  <c r="B2648" i="20"/>
  <c r="C2648" i="20"/>
  <c r="D2648" i="20"/>
  <c r="E2648" i="20"/>
  <c r="F2648" i="20"/>
  <c r="G2648" i="20"/>
  <c r="H2648" i="20"/>
  <c r="B2649" i="20"/>
  <c r="C2649" i="20"/>
  <c r="D2649" i="20"/>
  <c r="E2649" i="20"/>
  <c r="F2649" i="20"/>
  <c r="G2649" i="20"/>
  <c r="H2649" i="20"/>
  <c r="B2650" i="20"/>
  <c r="C2650" i="20"/>
  <c r="D2650" i="20"/>
  <c r="E2650" i="20"/>
  <c r="F2650" i="20"/>
  <c r="G2650" i="20"/>
  <c r="H2650" i="20"/>
  <c r="B2651" i="20"/>
  <c r="C2651" i="20"/>
  <c r="D2651" i="20"/>
  <c r="E2651" i="20"/>
  <c r="F2651" i="20"/>
  <c r="G2651" i="20"/>
  <c r="H2651" i="20"/>
  <c r="B2652" i="20"/>
  <c r="C2652" i="20"/>
  <c r="D2652" i="20"/>
  <c r="E2652" i="20"/>
  <c r="F2652" i="20"/>
  <c r="G2652" i="20"/>
  <c r="H2652" i="20"/>
  <c r="B2653" i="20"/>
  <c r="C2653" i="20"/>
  <c r="D2653" i="20"/>
  <c r="E2653" i="20"/>
  <c r="F2653" i="20"/>
  <c r="G2653" i="20"/>
  <c r="H2653" i="20"/>
  <c r="B2654" i="20"/>
  <c r="C2654" i="20"/>
  <c r="D2654" i="20"/>
  <c r="E2654" i="20"/>
  <c r="F2654" i="20"/>
  <c r="G2654" i="20"/>
  <c r="H2654" i="20"/>
  <c r="B2655" i="20"/>
  <c r="C2655" i="20"/>
  <c r="D2655" i="20"/>
  <c r="E2655" i="20"/>
  <c r="F2655" i="20"/>
  <c r="G2655" i="20"/>
  <c r="H2655" i="20"/>
  <c r="B2656" i="20"/>
  <c r="C2656" i="20"/>
  <c r="D2656" i="20"/>
  <c r="E2656" i="20"/>
  <c r="F2656" i="20"/>
  <c r="G2656" i="20"/>
  <c r="H2656" i="20"/>
  <c r="B2657" i="20"/>
  <c r="C2657" i="20"/>
  <c r="D2657" i="20"/>
  <c r="E2657" i="20"/>
  <c r="F2657" i="20"/>
  <c r="G2657" i="20"/>
  <c r="H2657" i="20"/>
  <c r="B2658" i="20"/>
  <c r="C2658" i="20"/>
  <c r="D2658" i="20"/>
  <c r="E2658" i="20"/>
  <c r="F2658" i="20"/>
  <c r="G2658" i="20"/>
  <c r="H2658" i="20"/>
  <c r="B2659" i="20"/>
  <c r="C2659" i="20"/>
  <c r="D2659" i="20"/>
  <c r="E2659" i="20"/>
  <c r="F2659" i="20"/>
  <c r="G2659" i="20"/>
  <c r="H2659" i="20"/>
  <c r="B2660" i="20"/>
  <c r="C2660" i="20"/>
  <c r="D2660" i="20"/>
  <c r="E2660" i="20"/>
  <c r="F2660" i="20"/>
  <c r="G2660" i="20"/>
  <c r="H2660" i="20"/>
  <c r="B2661" i="20"/>
  <c r="C2661" i="20"/>
  <c r="D2661" i="20"/>
  <c r="E2661" i="20"/>
  <c r="F2661" i="20"/>
  <c r="G2661" i="20"/>
  <c r="H2661" i="20"/>
  <c r="B2662" i="20"/>
  <c r="C2662" i="20"/>
  <c r="D2662" i="20"/>
  <c r="E2662" i="20"/>
  <c r="F2662" i="20"/>
  <c r="G2662" i="20"/>
  <c r="H2662" i="20"/>
  <c r="B2663" i="20"/>
  <c r="C2663" i="20"/>
  <c r="D2663" i="20"/>
  <c r="E2663" i="20"/>
  <c r="F2663" i="20"/>
  <c r="G2663" i="20"/>
  <c r="H2663" i="20"/>
  <c r="B2664" i="20"/>
  <c r="C2664" i="20"/>
  <c r="D2664" i="20"/>
  <c r="E2664" i="20"/>
  <c r="F2664" i="20"/>
  <c r="G2664" i="20"/>
  <c r="H2664" i="20"/>
  <c r="B2665" i="20"/>
  <c r="C2665" i="20"/>
  <c r="D2665" i="20"/>
  <c r="E2665" i="20"/>
  <c r="F2665" i="20"/>
  <c r="G2665" i="20"/>
  <c r="H2665" i="20"/>
  <c r="B2666" i="20"/>
  <c r="C2666" i="20"/>
  <c r="D2666" i="20"/>
  <c r="E2666" i="20"/>
  <c r="F2666" i="20"/>
  <c r="G2666" i="20"/>
  <c r="H2666" i="20"/>
  <c r="B2667" i="20"/>
  <c r="C2667" i="20"/>
  <c r="D2667" i="20"/>
  <c r="E2667" i="20"/>
  <c r="F2667" i="20"/>
  <c r="G2667" i="20"/>
  <c r="H2667" i="20"/>
  <c r="B2668" i="20"/>
  <c r="C2668" i="20"/>
  <c r="D2668" i="20"/>
  <c r="E2668" i="20"/>
  <c r="F2668" i="20"/>
  <c r="G2668" i="20"/>
  <c r="H2668" i="20"/>
  <c r="B2669" i="20"/>
  <c r="C2669" i="20"/>
  <c r="D2669" i="20"/>
  <c r="E2669" i="20"/>
  <c r="F2669" i="20"/>
  <c r="G2669" i="20"/>
  <c r="H2669" i="20"/>
  <c r="B2670" i="20"/>
  <c r="C2670" i="20"/>
  <c r="D2670" i="20"/>
  <c r="E2670" i="20"/>
  <c r="F2670" i="20"/>
  <c r="G2670" i="20"/>
  <c r="H2670" i="20"/>
  <c r="B2671" i="20"/>
  <c r="C2671" i="20"/>
  <c r="D2671" i="20"/>
  <c r="E2671" i="20"/>
  <c r="F2671" i="20"/>
  <c r="G2671" i="20"/>
  <c r="H2671" i="20"/>
  <c r="B2672" i="20"/>
  <c r="C2672" i="20"/>
  <c r="D2672" i="20"/>
  <c r="E2672" i="20"/>
  <c r="F2672" i="20"/>
  <c r="G2672" i="20"/>
  <c r="H2672" i="20"/>
  <c r="B2673" i="20"/>
  <c r="C2673" i="20"/>
  <c r="D2673" i="20"/>
  <c r="E2673" i="20"/>
  <c r="F2673" i="20"/>
  <c r="G2673" i="20"/>
  <c r="H2673" i="20"/>
  <c r="B2674" i="20"/>
  <c r="C2674" i="20"/>
  <c r="D2674" i="20"/>
  <c r="E2674" i="20"/>
  <c r="F2674" i="20"/>
  <c r="G2674" i="20"/>
  <c r="H2674" i="20"/>
  <c r="B2675" i="20"/>
  <c r="C2675" i="20"/>
  <c r="D2675" i="20"/>
  <c r="E2675" i="20"/>
  <c r="F2675" i="20"/>
  <c r="G2675" i="20"/>
  <c r="H2675" i="20"/>
  <c r="B2676" i="20"/>
  <c r="C2676" i="20"/>
  <c r="D2676" i="20"/>
  <c r="E2676" i="20"/>
  <c r="F2676" i="20"/>
  <c r="G2676" i="20"/>
  <c r="H2676" i="20"/>
  <c r="B2677" i="20"/>
  <c r="C2677" i="20"/>
  <c r="D2677" i="20"/>
  <c r="E2677" i="20"/>
  <c r="F2677" i="20"/>
  <c r="G2677" i="20"/>
  <c r="H2677" i="20"/>
  <c r="B2678" i="20"/>
  <c r="C2678" i="20"/>
  <c r="D2678" i="20"/>
  <c r="E2678" i="20"/>
  <c r="F2678" i="20"/>
  <c r="G2678" i="20"/>
  <c r="H2678" i="20"/>
  <c r="B2679" i="20"/>
  <c r="C2679" i="20"/>
  <c r="D2679" i="20"/>
  <c r="E2679" i="20"/>
  <c r="F2679" i="20"/>
  <c r="G2679" i="20"/>
  <c r="H2679" i="20"/>
  <c r="B2680" i="20"/>
  <c r="C2680" i="20"/>
  <c r="D2680" i="20"/>
  <c r="E2680" i="20"/>
  <c r="F2680" i="20"/>
  <c r="G2680" i="20"/>
  <c r="H2680" i="20"/>
  <c r="B2681" i="20"/>
  <c r="C2681" i="20"/>
  <c r="D2681" i="20"/>
  <c r="E2681" i="20"/>
  <c r="F2681" i="20"/>
  <c r="G2681" i="20"/>
  <c r="H2681" i="20"/>
  <c r="B2682" i="20"/>
  <c r="C2682" i="20"/>
  <c r="D2682" i="20"/>
  <c r="E2682" i="20"/>
  <c r="F2682" i="20"/>
  <c r="G2682" i="20"/>
  <c r="H2682" i="20"/>
  <c r="B2683" i="20"/>
  <c r="C2683" i="20"/>
  <c r="D2683" i="20"/>
  <c r="E2683" i="20"/>
  <c r="F2683" i="20"/>
  <c r="G2683" i="20"/>
  <c r="H2683" i="20"/>
  <c r="B2684" i="20"/>
  <c r="C2684" i="20"/>
  <c r="D2684" i="20"/>
  <c r="E2684" i="20"/>
  <c r="F2684" i="20"/>
  <c r="G2684" i="20"/>
  <c r="H2684" i="20"/>
  <c r="B2685" i="20"/>
  <c r="C2685" i="20"/>
  <c r="D2685" i="20"/>
  <c r="E2685" i="20"/>
  <c r="F2685" i="20"/>
  <c r="G2685" i="20"/>
  <c r="H2685" i="20"/>
  <c r="B2686" i="20"/>
  <c r="C2686" i="20"/>
  <c r="D2686" i="20"/>
  <c r="E2686" i="20"/>
  <c r="F2686" i="20"/>
  <c r="G2686" i="20"/>
  <c r="H2686" i="20"/>
  <c r="B2687" i="20"/>
  <c r="C2687" i="20"/>
  <c r="D2687" i="20"/>
  <c r="E2687" i="20"/>
  <c r="F2687" i="20"/>
  <c r="G2687" i="20"/>
  <c r="H2687" i="20"/>
  <c r="B2688" i="20"/>
  <c r="C2688" i="20"/>
  <c r="D2688" i="20"/>
  <c r="E2688" i="20"/>
  <c r="F2688" i="20"/>
  <c r="G2688" i="20"/>
  <c r="H2688" i="20"/>
  <c r="B2689" i="20"/>
  <c r="C2689" i="20"/>
  <c r="D2689" i="20"/>
  <c r="E2689" i="20"/>
  <c r="F2689" i="20"/>
  <c r="G2689" i="20"/>
  <c r="H2689" i="20"/>
  <c r="B2690" i="20"/>
  <c r="C2690" i="20"/>
  <c r="D2690" i="20"/>
  <c r="E2690" i="20"/>
  <c r="F2690" i="20"/>
  <c r="G2690" i="20"/>
  <c r="H2690" i="20"/>
  <c r="B2691" i="20"/>
  <c r="C2691" i="20"/>
  <c r="D2691" i="20"/>
  <c r="E2691" i="20"/>
  <c r="F2691" i="20"/>
  <c r="G2691" i="20"/>
  <c r="H2691" i="20"/>
  <c r="B2692" i="20"/>
  <c r="C2692" i="20"/>
  <c r="D2692" i="20"/>
  <c r="E2692" i="20"/>
  <c r="F2692" i="20"/>
  <c r="G2692" i="20"/>
  <c r="H2692" i="20"/>
  <c r="B2693" i="20"/>
  <c r="C2693" i="20"/>
  <c r="D2693" i="20"/>
  <c r="E2693" i="20"/>
  <c r="F2693" i="20"/>
  <c r="G2693" i="20"/>
  <c r="H2693" i="20"/>
  <c r="B2694" i="20"/>
  <c r="C2694" i="20"/>
  <c r="D2694" i="20"/>
  <c r="E2694" i="20"/>
  <c r="F2694" i="20"/>
  <c r="G2694" i="20"/>
  <c r="H2694" i="20"/>
  <c r="B2695" i="20"/>
  <c r="C2695" i="20"/>
  <c r="D2695" i="20"/>
  <c r="E2695" i="20"/>
  <c r="F2695" i="20"/>
  <c r="G2695" i="20"/>
  <c r="H2695" i="20"/>
  <c r="B2696" i="20"/>
  <c r="C2696" i="20"/>
  <c r="D2696" i="20"/>
  <c r="E2696" i="20"/>
  <c r="F2696" i="20"/>
  <c r="G2696" i="20"/>
  <c r="H2696" i="20"/>
  <c r="B2697" i="20"/>
  <c r="C2697" i="20"/>
  <c r="D2697" i="20"/>
  <c r="E2697" i="20"/>
  <c r="F2697" i="20"/>
  <c r="G2697" i="20"/>
  <c r="H2697" i="20"/>
  <c r="B2698" i="20"/>
  <c r="C2698" i="20"/>
  <c r="D2698" i="20"/>
  <c r="E2698" i="20"/>
  <c r="F2698" i="20"/>
  <c r="G2698" i="20"/>
  <c r="H2698" i="20"/>
  <c r="B2699" i="20"/>
  <c r="C2699" i="20"/>
  <c r="D2699" i="20"/>
  <c r="E2699" i="20"/>
  <c r="F2699" i="20"/>
  <c r="G2699" i="20"/>
  <c r="H2699" i="20"/>
  <c r="B2700" i="20"/>
  <c r="C2700" i="20"/>
  <c r="D2700" i="20"/>
  <c r="E2700" i="20"/>
  <c r="F2700" i="20"/>
  <c r="G2700" i="20"/>
  <c r="H2700" i="20"/>
  <c r="B2701" i="20"/>
  <c r="C2701" i="20"/>
  <c r="D2701" i="20"/>
  <c r="E2701" i="20"/>
  <c r="F2701" i="20"/>
  <c r="G2701" i="20"/>
  <c r="H2701" i="20"/>
  <c r="B2702" i="20"/>
  <c r="C2702" i="20"/>
  <c r="D2702" i="20"/>
  <c r="E2702" i="20"/>
  <c r="F2702" i="20"/>
  <c r="G2702" i="20"/>
  <c r="H2702" i="20"/>
  <c r="B2703" i="20"/>
  <c r="C2703" i="20"/>
  <c r="D2703" i="20"/>
  <c r="E2703" i="20"/>
  <c r="F2703" i="20"/>
  <c r="G2703" i="20"/>
  <c r="H2703" i="20"/>
  <c r="B2704" i="20"/>
  <c r="C2704" i="20"/>
  <c r="D2704" i="20"/>
  <c r="E2704" i="20"/>
  <c r="F2704" i="20"/>
  <c r="G2704" i="20"/>
  <c r="H2704" i="20"/>
  <c r="B2705" i="20"/>
  <c r="C2705" i="20"/>
  <c r="D2705" i="20"/>
  <c r="E2705" i="20"/>
  <c r="F2705" i="20"/>
  <c r="G2705" i="20"/>
  <c r="H2705" i="20"/>
  <c r="B2706" i="20"/>
  <c r="C2706" i="20"/>
  <c r="D2706" i="20"/>
  <c r="E2706" i="20"/>
  <c r="F2706" i="20"/>
  <c r="G2706" i="20"/>
  <c r="H2706" i="20"/>
  <c r="B2707" i="20"/>
  <c r="C2707" i="20"/>
  <c r="D2707" i="20"/>
  <c r="E2707" i="20"/>
  <c r="F2707" i="20"/>
  <c r="G2707" i="20"/>
  <c r="H2707" i="20"/>
  <c r="B2708" i="20"/>
  <c r="C2708" i="20"/>
  <c r="D2708" i="20"/>
  <c r="E2708" i="20"/>
  <c r="F2708" i="20"/>
  <c r="G2708" i="20"/>
  <c r="H2708" i="20"/>
  <c r="B2709" i="20"/>
  <c r="C2709" i="20"/>
  <c r="D2709" i="20"/>
  <c r="E2709" i="20"/>
  <c r="F2709" i="20"/>
  <c r="G2709" i="20"/>
  <c r="H2709" i="20"/>
  <c r="B2710" i="20"/>
  <c r="C2710" i="20"/>
  <c r="D2710" i="20"/>
  <c r="E2710" i="20"/>
  <c r="F2710" i="20"/>
  <c r="G2710" i="20"/>
  <c r="H2710" i="20"/>
  <c r="B2711" i="20"/>
  <c r="C2711" i="20"/>
  <c r="D2711" i="20"/>
  <c r="E2711" i="20"/>
  <c r="F2711" i="20"/>
  <c r="G2711" i="20"/>
  <c r="H2711" i="20"/>
  <c r="B2712" i="20"/>
  <c r="C2712" i="20"/>
  <c r="D2712" i="20"/>
  <c r="E2712" i="20"/>
  <c r="F2712" i="20"/>
  <c r="G2712" i="20"/>
  <c r="H2712" i="20"/>
  <c r="B2713" i="20"/>
  <c r="C2713" i="20"/>
  <c r="D2713" i="20"/>
  <c r="E2713" i="20"/>
  <c r="F2713" i="20"/>
  <c r="G2713" i="20"/>
  <c r="H2713" i="20"/>
  <c r="B2714" i="20"/>
  <c r="C2714" i="20"/>
  <c r="D2714" i="20"/>
  <c r="E2714" i="20"/>
  <c r="F2714" i="20"/>
  <c r="G2714" i="20"/>
  <c r="H2714" i="20"/>
  <c r="B2715" i="20"/>
  <c r="C2715" i="20"/>
  <c r="D2715" i="20"/>
  <c r="E2715" i="20"/>
  <c r="F2715" i="20"/>
  <c r="G2715" i="20"/>
  <c r="H2715" i="20"/>
  <c r="B2716" i="20"/>
  <c r="C2716" i="20"/>
  <c r="D2716" i="20"/>
  <c r="E2716" i="20"/>
  <c r="F2716" i="20"/>
  <c r="G2716" i="20"/>
  <c r="H2716" i="20"/>
  <c r="B2717" i="20"/>
  <c r="C2717" i="20"/>
  <c r="D2717" i="20"/>
  <c r="E2717" i="20"/>
  <c r="F2717" i="20"/>
  <c r="G2717" i="20"/>
  <c r="H2717" i="20"/>
  <c r="B2718" i="20"/>
  <c r="C2718" i="20"/>
  <c r="D2718" i="20"/>
  <c r="E2718" i="20"/>
  <c r="F2718" i="20"/>
  <c r="G2718" i="20"/>
  <c r="H2718" i="20"/>
  <c r="B2719" i="20"/>
  <c r="C2719" i="20"/>
  <c r="D2719" i="20"/>
  <c r="E2719" i="20"/>
  <c r="F2719" i="20"/>
  <c r="G2719" i="20"/>
  <c r="H2719" i="20"/>
  <c r="B2720" i="20"/>
  <c r="C2720" i="20"/>
  <c r="D2720" i="20"/>
  <c r="E2720" i="20"/>
  <c r="F2720" i="20"/>
  <c r="G2720" i="20"/>
  <c r="H2720" i="20"/>
  <c r="B2721" i="20"/>
  <c r="C2721" i="20"/>
  <c r="D2721" i="20"/>
  <c r="E2721" i="20"/>
  <c r="F2721" i="20"/>
  <c r="G2721" i="20"/>
  <c r="H2721" i="20"/>
  <c r="B2722" i="20"/>
  <c r="C2722" i="20"/>
  <c r="D2722" i="20"/>
  <c r="E2722" i="20"/>
  <c r="F2722" i="20"/>
  <c r="G2722" i="20"/>
  <c r="H2722" i="20"/>
  <c r="B2723" i="20"/>
  <c r="C2723" i="20"/>
  <c r="D2723" i="20"/>
  <c r="E2723" i="20"/>
  <c r="F2723" i="20"/>
  <c r="G2723" i="20"/>
  <c r="H2723" i="20"/>
  <c r="B2724" i="20"/>
  <c r="C2724" i="20"/>
  <c r="D2724" i="20"/>
  <c r="E2724" i="20"/>
  <c r="F2724" i="20"/>
  <c r="G2724" i="20"/>
  <c r="H2724" i="20"/>
  <c r="B2725" i="20"/>
  <c r="C2725" i="20"/>
  <c r="D2725" i="20"/>
  <c r="E2725" i="20"/>
  <c r="F2725" i="20"/>
  <c r="G2725" i="20"/>
  <c r="H2725" i="20"/>
  <c r="B2726" i="20"/>
  <c r="C2726" i="20"/>
  <c r="D2726" i="20"/>
  <c r="E2726" i="20"/>
  <c r="F2726" i="20"/>
  <c r="G2726" i="20"/>
  <c r="H2726" i="20"/>
  <c r="B2727" i="20"/>
  <c r="C2727" i="20"/>
  <c r="D2727" i="20"/>
  <c r="E2727" i="20"/>
  <c r="F2727" i="20"/>
  <c r="G2727" i="20"/>
  <c r="H2727" i="20"/>
  <c r="B2728" i="20"/>
  <c r="C2728" i="20"/>
  <c r="D2728" i="20"/>
  <c r="E2728" i="20"/>
  <c r="F2728" i="20"/>
  <c r="G2728" i="20"/>
  <c r="H2728" i="20"/>
  <c r="B2729" i="20"/>
  <c r="C2729" i="20"/>
  <c r="D2729" i="20"/>
  <c r="E2729" i="20"/>
  <c r="F2729" i="20"/>
  <c r="G2729" i="20"/>
  <c r="H2729" i="20"/>
  <c r="B2730" i="20"/>
  <c r="C2730" i="20"/>
  <c r="D2730" i="20"/>
  <c r="E2730" i="20"/>
  <c r="F2730" i="20"/>
  <c r="G2730" i="20"/>
  <c r="H2730" i="20"/>
  <c r="B2731" i="20"/>
  <c r="C2731" i="20"/>
  <c r="D2731" i="20"/>
  <c r="E2731" i="20"/>
  <c r="F2731" i="20"/>
  <c r="G2731" i="20"/>
  <c r="H2731" i="20"/>
  <c r="B2732" i="20"/>
  <c r="C2732" i="20"/>
  <c r="D2732" i="20"/>
  <c r="E2732" i="20"/>
  <c r="F2732" i="20"/>
  <c r="G2732" i="20"/>
  <c r="H2732" i="20"/>
  <c r="B2733" i="20"/>
  <c r="C2733" i="20"/>
  <c r="D2733" i="20"/>
  <c r="E2733" i="20"/>
  <c r="F2733" i="20"/>
  <c r="G2733" i="20"/>
  <c r="H2733" i="20"/>
  <c r="B2734" i="20"/>
  <c r="C2734" i="20"/>
  <c r="D2734" i="20"/>
  <c r="E2734" i="20"/>
  <c r="F2734" i="20"/>
  <c r="G2734" i="20"/>
  <c r="H2734" i="20"/>
  <c r="B2735" i="20"/>
  <c r="C2735" i="20"/>
  <c r="D2735" i="20"/>
  <c r="E2735" i="20"/>
  <c r="F2735" i="20"/>
  <c r="G2735" i="20"/>
  <c r="H2735" i="20"/>
  <c r="B2736" i="20"/>
  <c r="C2736" i="20"/>
  <c r="D2736" i="20"/>
  <c r="E2736" i="20"/>
  <c r="F2736" i="20"/>
  <c r="G2736" i="20"/>
  <c r="H2736" i="20"/>
  <c r="B2737" i="20"/>
  <c r="C2737" i="20"/>
  <c r="D2737" i="20"/>
  <c r="E2737" i="20"/>
  <c r="F2737" i="20"/>
  <c r="G2737" i="20"/>
  <c r="H2737" i="20"/>
  <c r="B2738" i="20"/>
  <c r="C2738" i="20"/>
  <c r="D2738" i="20"/>
  <c r="E2738" i="20"/>
  <c r="F2738" i="20"/>
  <c r="G2738" i="20"/>
  <c r="H2738" i="20"/>
  <c r="B2739" i="20"/>
  <c r="C2739" i="20"/>
  <c r="D2739" i="20"/>
  <c r="E2739" i="20"/>
  <c r="F2739" i="20"/>
  <c r="G2739" i="20"/>
  <c r="H2739" i="20"/>
  <c r="B2740" i="20"/>
  <c r="C2740" i="20"/>
  <c r="D2740" i="20"/>
  <c r="E2740" i="20"/>
  <c r="F2740" i="20"/>
  <c r="G2740" i="20"/>
  <c r="H2740" i="20"/>
  <c r="B2741" i="20"/>
  <c r="C2741" i="20"/>
  <c r="D2741" i="20"/>
  <c r="E2741" i="20"/>
  <c r="F2741" i="20"/>
  <c r="G2741" i="20"/>
  <c r="H2741" i="20"/>
  <c r="B2742" i="20"/>
  <c r="C2742" i="20"/>
  <c r="D2742" i="20"/>
  <c r="E2742" i="20"/>
  <c r="F2742" i="20"/>
  <c r="G2742" i="20"/>
  <c r="H2742" i="20"/>
  <c r="B2743" i="20"/>
  <c r="C2743" i="20"/>
  <c r="D2743" i="20"/>
  <c r="E2743" i="20"/>
  <c r="F2743" i="20"/>
  <c r="G2743" i="20"/>
  <c r="H2743" i="20"/>
  <c r="B2744" i="20"/>
  <c r="C2744" i="20"/>
  <c r="D2744" i="20"/>
  <c r="E2744" i="20"/>
  <c r="F2744" i="20"/>
  <c r="G2744" i="20"/>
  <c r="H2744" i="20"/>
  <c r="B2745" i="20"/>
  <c r="C2745" i="20"/>
  <c r="D2745" i="20"/>
  <c r="E2745" i="20"/>
  <c r="F2745" i="20"/>
  <c r="G2745" i="20"/>
  <c r="H2745" i="20"/>
  <c r="B2746" i="20"/>
  <c r="C2746" i="20"/>
  <c r="D2746" i="20"/>
  <c r="E2746" i="20"/>
  <c r="F2746" i="20"/>
  <c r="G2746" i="20"/>
  <c r="H2746" i="20"/>
  <c r="B2747" i="20"/>
  <c r="C2747" i="20"/>
  <c r="D2747" i="20"/>
  <c r="E2747" i="20"/>
  <c r="F2747" i="20"/>
  <c r="G2747" i="20"/>
  <c r="H2747" i="20"/>
  <c r="B2748" i="20"/>
  <c r="C2748" i="20"/>
  <c r="D2748" i="20"/>
  <c r="E2748" i="20"/>
  <c r="F2748" i="20"/>
  <c r="G2748" i="20"/>
  <c r="H2748" i="20"/>
  <c r="B2749" i="20"/>
  <c r="C2749" i="20"/>
  <c r="D2749" i="20"/>
  <c r="E2749" i="20"/>
  <c r="F2749" i="20"/>
  <c r="G2749" i="20"/>
  <c r="H2749" i="20"/>
  <c r="B2750" i="20"/>
  <c r="C2750" i="20"/>
  <c r="D2750" i="20"/>
  <c r="E2750" i="20"/>
  <c r="F2750" i="20"/>
  <c r="G2750" i="20"/>
  <c r="H2750" i="20"/>
  <c r="B2751" i="20"/>
  <c r="C2751" i="20"/>
  <c r="D2751" i="20"/>
  <c r="E2751" i="20"/>
  <c r="F2751" i="20"/>
  <c r="G2751" i="20"/>
  <c r="H2751" i="20"/>
  <c r="B2752" i="20"/>
  <c r="C2752" i="20"/>
  <c r="D2752" i="20"/>
  <c r="E2752" i="20"/>
  <c r="F2752" i="20"/>
  <c r="G2752" i="20"/>
  <c r="H2752" i="20"/>
  <c r="B2753" i="20"/>
  <c r="C2753" i="20"/>
  <c r="D2753" i="20"/>
  <c r="E2753" i="20"/>
  <c r="F2753" i="20"/>
  <c r="G2753" i="20"/>
  <c r="H2753" i="20"/>
  <c r="B2754" i="20"/>
  <c r="C2754" i="20"/>
  <c r="D2754" i="20"/>
  <c r="E2754" i="20"/>
  <c r="F2754" i="20"/>
  <c r="G2754" i="20"/>
  <c r="H2754" i="20"/>
  <c r="B2755" i="20"/>
  <c r="C2755" i="20"/>
  <c r="D2755" i="20"/>
  <c r="E2755" i="20"/>
  <c r="F2755" i="20"/>
  <c r="G2755" i="20"/>
  <c r="H2755" i="20"/>
  <c r="B2756" i="20"/>
  <c r="C2756" i="20"/>
  <c r="D2756" i="20"/>
  <c r="E2756" i="20"/>
  <c r="F2756" i="20"/>
  <c r="G2756" i="20"/>
  <c r="H2756" i="20"/>
  <c r="B2757" i="20"/>
  <c r="C2757" i="20"/>
  <c r="D2757" i="20"/>
  <c r="E2757" i="20"/>
  <c r="F2757" i="20"/>
  <c r="G2757" i="20"/>
  <c r="H2757" i="20"/>
  <c r="B2758" i="20"/>
  <c r="C2758" i="20"/>
  <c r="D2758" i="20"/>
  <c r="E2758" i="20"/>
  <c r="F2758" i="20"/>
  <c r="G2758" i="20"/>
  <c r="H2758" i="20"/>
  <c r="B2759" i="20"/>
  <c r="C2759" i="20"/>
  <c r="D2759" i="20"/>
  <c r="E2759" i="20"/>
  <c r="F2759" i="20"/>
  <c r="G2759" i="20"/>
  <c r="H2759" i="20"/>
  <c r="B2760" i="20"/>
  <c r="C2760" i="20"/>
  <c r="D2760" i="20"/>
  <c r="E2760" i="20"/>
  <c r="F2760" i="20"/>
  <c r="G2760" i="20"/>
  <c r="H2760" i="20"/>
  <c r="B2761" i="20"/>
  <c r="C2761" i="20"/>
  <c r="D2761" i="20"/>
  <c r="E2761" i="20"/>
  <c r="F2761" i="20"/>
  <c r="G2761" i="20"/>
  <c r="H2761" i="20"/>
  <c r="B2762" i="20"/>
  <c r="C2762" i="20"/>
  <c r="D2762" i="20"/>
  <c r="E2762" i="20"/>
  <c r="F2762" i="20"/>
  <c r="G2762" i="20"/>
  <c r="H2762" i="20"/>
  <c r="B2763" i="20"/>
  <c r="C2763" i="20"/>
  <c r="D2763" i="20"/>
  <c r="E2763" i="20"/>
  <c r="F2763" i="20"/>
  <c r="G2763" i="20"/>
  <c r="H2763" i="20"/>
  <c r="B2764" i="20"/>
  <c r="C2764" i="20"/>
  <c r="D2764" i="20"/>
  <c r="E2764" i="20"/>
  <c r="F2764" i="20"/>
  <c r="G2764" i="20"/>
  <c r="H2764" i="20"/>
  <c r="B2765" i="20"/>
  <c r="C2765" i="20"/>
  <c r="D2765" i="20"/>
  <c r="E2765" i="20"/>
  <c r="F2765" i="20"/>
  <c r="G2765" i="20"/>
  <c r="H2765" i="20"/>
  <c r="B2766" i="20"/>
  <c r="C2766" i="20"/>
  <c r="D2766" i="20"/>
  <c r="E2766" i="20"/>
  <c r="F2766" i="20"/>
  <c r="G2766" i="20"/>
  <c r="H2766" i="20"/>
  <c r="B2767" i="20"/>
  <c r="C2767" i="20"/>
  <c r="D2767" i="20"/>
  <c r="E2767" i="20"/>
  <c r="F2767" i="20"/>
  <c r="G2767" i="20"/>
  <c r="H2767" i="20"/>
  <c r="B2768" i="20"/>
  <c r="C2768" i="20"/>
  <c r="D2768" i="20"/>
  <c r="E2768" i="20"/>
  <c r="F2768" i="20"/>
  <c r="G2768" i="20"/>
  <c r="H2768" i="20"/>
  <c r="B2769" i="20"/>
  <c r="C2769" i="20"/>
  <c r="D2769" i="20"/>
  <c r="E2769" i="20"/>
  <c r="F2769" i="20"/>
  <c r="G2769" i="20"/>
  <c r="H2769" i="20"/>
  <c r="B2770" i="20"/>
  <c r="C2770" i="20"/>
  <c r="D2770" i="20"/>
  <c r="E2770" i="20"/>
  <c r="F2770" i="20"/>
  <c r="G2770" i="20"/>
  <c r="H2770" i="20"/>
  <c r="B2771" i="20"/>
  <c r="C2771" i="20"/>
  <c r="D2771" i="20"/>
  <c r="E2771" i="20"/>
  <c r="F2771" i="20"/>
  <c r="G2771" i="20"/>
  <c r="H2771" i="20"/>
  <c r="B2772" i="20"/>
  <c r="C2772" i="20"/>
  <c r="D2772" i="20"/>
  <c r="E2772" i="20"/>
  <c r="F2772" i="20"/>
  <c r="G2772" i="20"/>
  <c r="H2772" i="20"/>
  <c r="B2773" i="20"/>
  <c r="C2773" i="20"/>
  <c r="D2773" i="20"/>
  <c r="E2773" i="20"/>
  <c r="F2773" i="20"/>
  <c r="G2773" i="20"/>
  <c r="H2773" i="20"/>
  <c r="B2774" i="20"/>
  <c r="C2774" i="20"/>
  <c r="D2774" i="20"/>
  <c r="E2774" i="20"/>
  <c r="F2774" i="20"/>
  <c r="G2774" i="20"/>
  <c r="H2774" i="20"/>
  <c r="B2775" i="20"/>
  <c r="C2775" i="20"/>
  <c r="D2775" i="20"/>
  <c r="E2775" i="20"/>
  <c r="F2775" i="20"/>
  <c r="G2775" i="20"/>
  <c r="H2775" i="20"/>
  <c r="B2776" i="20"/>
  <c r="C2776" i="20"/>
  <c r="D2776" i="20"/>
  <c r="E2776" i="20"/>
  <c r="F2776" i="20"/>
  <c r="G2776" i="20"/>
  <c r="H2776" i="20"/>
  <c r="B2777" i="20"/>
  <c r="C2777" i="20"/>
  <c r="D2777" i="20"/>
  <c r="E2777" i="20"/>
  <c r="F2777" i="20"/>
  <c r="G2777" i="20"/>
  <c r="H2777" i="20"/>
  <c r="B2778" i="20"/>
  <c r="C2778" i="20"/>
  <c r="D2778" i="20"/>
  <c r="E2778" i="20"/>
  <c r="F2778" i="20"/>
  <c r="G2778" i="20"/>
  <c r="H2778" i="20"/>
  <c r="B2779" i="20"/>
  <c r="C2779" i="20"/>
  <c r="D2779" i="20"/>
  <c r="E2779" i="20"/>
  <c r="F2779" i="20"/>
  <c r="G2779" i="20"/>
  <c r="H2779" i="20"/>
  <c r="B2780" i="20"/>
  <c r="C2780" i="20"/>
  <c r="D2780" i="20"/>
  <c r="E2780" i="20"/>
  <c r="F2780" i="20"/>
  <c r="G2780" i="20"/>
  <c r="H2780" i="20"/>
  <c r="B2781" i="20"/>
  <c r="C2781" i="20"/>
  <c r="D2781" i="20"/>
  <c r="E2781" i="20"/>
  <c r="F2781" i="20"/>
  <c r="G2781" i="20"/>
  <c r="H2781" i="20"/>
  <c r="B2782" i="20"/>
  <c r="C2782" i="20"/>
  <c r="D2782" i="20"/>
  <c r="E2782" i="20"/>
  <c r="F2782" i="20"/>
  <c r="G2782" i="20"/>
  <c r="H2782" i="20"/>
  <c r="B2783" i="20"/>
  <c r="C2783" i="20"/>
  <c r="D2783" i="20"/>
  <c r="E2783" i="20"/>
  <c r="F2783" i="20"/>
  <c r="G2783" i="20"/>
  <c r="H2783" i="20"/>
  <c r="B2784" i="20"/>
  <c r="C2784" i="20"/>
  <c r="D2784" i="20"/>
  <c r="E2784" i="20"/>
  <c r="F2784" i="20"/>
  <c r="G2784" i="20"/>
  <c r="H2784" i="20"/>
  <c r="B2785" i="20"/>
  <c r="C2785" i="20"/>
  <c r="D2785" i="20"/>
  <c r="E2785" i="20"/>
  <c r="F2785" i="20"/>
  <c r="G2785" i="20"/>
  <c r="H2785" i="20"/>
  <c r="B2786" i="20"/>
  <c r="C2786" i="20"/>
  <c r="D2786" i="20"/>
  <c r="E2786" i="20"/>
  <c r="F2786" i="20"/>
  <c r="G2786" i="20"/>
  <c r="H2786" i="20"/>
  <c r="B2787" i="20"/>
  <c r="C2787" i="20"/>
  <c r="D2787" i="20"/>
  <c r="E2787" i="20"/>
  <c r="F2787" i="20"/>
  <c r="G2787" i="20"/>
  <c r="H2787" i="20"/>
  <c r="B2788" i="20"/>
  <c r="C2788" i="20"/>
  <c r="D2788" i="20"/>
  <c r="E2788" i="20"/>
  <c r="F2788" i="20"/>
  <c r="G2788" i="20"/>
  <c r="H2788" i="20"/>
  <c r="B2789" i="20"/>
  <c r="C2789" i="20"/>
  <c r="D2789" i="20"/>
  <c r="E2789" i="20"/>
  <c r="F2789" i="20"/>
  <c r="G2789" i="20"/>
  <c r="H2789" i="20"/>
  <c r="B2790" i="20"/>
  <c r="C2790" i="20"/>
  <c r="D2790" i="20"/>
  <c r="E2790" i="20"/>
  <c r="F2790" i="20"/>
  <c r="G2790" i="20"/>
  <c r="H2790" i="20"/>
  <c r="B2791" i="20"/>
  <c r="C2791" i="20"/>
  <c r="D2791" i="20"/>
  <c r="E2791" i="20"/>
  <c r="F2791" i="20"/>
  <c r="G2791" i="20"/>
  <c r="H2791" i="20"/>
  <c r="B2792" i="20"/>
  <c r="C2792" i="20"/>
  <c r="D2792" i="20"/>
  <c r="E2792" i="20"/>
  <c r="F2792" i="20"/>
  <c r="G2792" i="20"/>
  <c r="H2792" i="20"/>
  <c r="B2793" i="20"/>
  <c r="C2793" i="20"/>
  <c r="D2793" i="20"/>
  <c r="E2793" i="20"/>
  <c r="F2793" i="20"/>
  <c r="G2793" i="20"/>
  <c r="H2793" i="20"/>
  <c r="B2794" i="20"/>
  <c r="C2794" i="20"/>
  <c r="D2794" i="20"/>
  <c r="E2794" i="20"/>
  <c r="F2794" i="20"/>
  <c r="G2794" i="20"/>
  <c r="H2794" i="20"/>
  <c r="B2795" i="20"/>
  <c r="C2795" i="20"/>
  <c r="D2795" i="20"/>
  <c r="E2795" i="20"/>
  <c r="F2795" i="20"/>
  <c r="G2795" i="20"/>
  <c r="H2795" i="20"/>
  <c r="B2796" i="20"/>
  <c r="C2796" i="20"/>
  <c r="D2796" i="20"/>
  <c r="E2796" i="20"/>
  <c r="F2796" i="20"/>
  <c r="G2796" i="20"/>
  <c r="H2796" i="20"/>
  <c r="B2797" i="20"/>
  <c r="C2797" i="20"/>
  <c r="D2797" i="20"/>
  <c r="E2797" i="20"/>
  <c r="F2797" i="20"/>
  <c r="G2797" i="20"/>
  <c r="H2797" i="20"/>
  <c r="B2798" i="20"/>
  <c r="C2798" i="20"/>
  <c r="D2798" i="20"/>
  <c r="E2798" i="20"/>
  <c r="F2798" i="20"/>
  <c r="G2798" i="20"/>
  <c r="H2798" i="20"/>
  <c r="B2799" i="20"/>
  <c r="C2799" i="20"/>
  <c r="D2799" i="20"/>
  <c r="E2799" i="20"/>
  <c r="F2799" i="20"/>
  <c r="G2799" i="20"/>
  <c r="H2799" i="20"/>
  <c r="B2800" i="20"/>
  <c r="C2800" i="20"/>
  <c r="D2800" i="20"/>
  <c r="E2800" i="20"/>
  <c r="F2800" i="20"/>
  <c r="G2800" i="20"/>
  <c r="H2800" i="20"/>
  <c r="B2801" i="20"/>
  <c r="C2801" i="20"/>
  <c r="D2801" i="20"/>
  <c r="E2801" i="20"/>
  <c r="F2801" i="20"/>
  <c r="G2801" i="20"/>
  <c r="H2801" i="20"/>
  <c r="B2802" i="20"/>
  <c r="C2802" i="20"/>
  <c r="D2802" i="20"/>
  <c r="E2802" i="20"/>
  <c r="F2802" i="20"/>
  <c r="G2802" i="20"/>
  <c r="H2802" i="20"/>
  <c r="B2803" i="20"/>
  <c r="C2803" i="20"/>
  <c r="D2803" i="20"/>
  <c r="E2803" i="20"/>
  <c r="F2803" i="20"/>
  <c r="G2803" i="20"/>
  <c r="H2803" i="20"/>
  <c r="B2804" i="20"/>
  <c r="C2804" i="20"/>
  <c r="D2804" i="20"/>
  <c r="E2804" i="20"/>
  <c r="F2804" i="20"/>
  <c r="G2804" i="20"/>
  <c r="H2804" i="20"/>
  <c r="B2805" i="20"/>
  <c r="C2805" i="20"/>
  <c r="D2805" i="20"/>
  <c r="E2805" i="20"/>
  <c r="F2805" i="20"/>
  <c r="G2805" i="20"/>
  <c r="H2805" i="20"/>
  <c r="B2806" i="20"/>
  <c r="C2806" i="20"/>
  <c r="D2806" i="20"/>
  <c r="E2806" i="20"/>
  <c r="F2806" i="20"/>
  <c r="G2806" i="20"/>
  <c r="H2806" i="20"/>
  <c r="B2807" i="20"/>
  <c r="C2807" i="20"/>
  <c r="D2807" i="20"/>
  <c r="E2807" i="20"/>
  <c r="F2807" i="20"/>
  <c r="G2807" i="20"/>
  <c r="H2807" i="20"/>
  <c r="B2808" i="20"/>
  <c r="C2808" i="20"/>
  <c r="D2808" i="20"/>
  <c r="E2808" i="20"/>
  <c r="F2808" i="20"/>
  <c r="G2808" i="20"/>
  <c r="H2808" i="20"/>
  <c r="B2809" i="20"/>
  <c r="C2809" i="20"/>
  <c r="D2809" i="20"/>
  <c r="E2809" i="20"/>
  <c r="F2809" i="20"/>
  <c r="G2809" i="20"/>
  <c r="H2809" i="20"/>
  <c r="B2810" i="20"/>
  <c r="C2810" i="20"/>
  <c r="D2810" i="20"/>
  <c r="E2810" i="20"/>
  <c r="F2810" i="20"/>
  <c r="G2810" i="20"/>
  <c r="H2810" i="20"/>
  <c r="B2811" i="20"/>
  <c r="C2811" i="20"/>
  <c r="D2811" i="20"/>
  <c r="E2811" i="20"/>
  <c r="F2811" i="20"/>
  <c r="G2811" i="20"/>
  <c r="H2811" i="20"/>
  <c r="B2812" i="20"/>
  <c r="C2812" i="20"/>
  <c r="D2812" i="20"/>
  <c r="E2812" i="20"/>
  <c r="F2812" i="20"/>
  <c r="G2812" i="20"/>
  <c r="H2812" i="20"/>
  <c r="B2813" i="20"/>
  <c r="C2813" i="20"/>
  <c r="D2813" i="20"/>
  <c r="E2813" i="20"/>
  <c r="F2813" i="20"/>
  <c r="G2813" i="20"/>
  <c r="H2813" i="20"/>
  <c r="B2814" i="20"/>
  <c r="C2814" i="20"/>
  <c r="D2814" i="20"/>
  <c r="E2814" i="20"/>
  <c r="F2814" i="20"/>
  <c r="G2814" i="20"/>
  <c r="H2814" i="20"/>
  <c r="B2815" i="20"/>
  <c r="C2815" i="20"/>
  <c r="D2815" i="20"/>
  <c r="E2815" i="20"/>
  <c r="F2815" i="20"/>
  <c r="G2815" i="20"/>
  <c r="H2815" i="20"/>
  <c r="B2816" i="20"/>
  <c r="C2816" i="20"/>
  <c r="D2816" i="20"/>
  <c r="E2816" i="20"/>
  <c r="F2816" i="20"/>
  <c r="G2816" i="20"/>
  <c r="H2816" i="20"/>
  <c r="B2817" i="20"/>
  <c r="C2817" i="20"/>
  <c r="D2817" i="20"/>
  <c r="E2817" i="20"/>
  <c r="F2817" i="20"/>
  <c r="G2817" i="20"/>
  <c r="H2817" i="20"/>
  <c r="B2818" i="20"/>
  <c r="C2818" i="20"/>
  <c r="D2818" i="20"/>
  <c r="E2818" i="20"/>
  <c r="F2818" i="20"/>
  <c r="G2818" i="20"/>
  <c r="H2818" i="20"/>
  <c r="B2819" i="20"/>
  <c r="C2819" i="20"/>
  <c r="D2819" i="20"/>
  <c r="E2819" i="20"/>
  <c r="F2819" i="20"/>
  <c r="G2819" i="20"/>
  <c r="H2819" i="20"/>
  <c r="B2820" i="20"/>
  <c r="C2820" i="20"/>
  <c r="D2820" i="20"/>
  <c r="E2820" i="20"/>
  <c r="F2820" i="20"/>
  <c r="G2820" i="20"/>
  <c r="H2820" i="20"/>
  <c r="B2821" i="20"/>
  <c r="C2821" i="20"/>
  <c r="D2821" i="20"/>
  <c r="E2821" i="20"/>
  <c r="F2821" i="20"/>
  <c r="G2821" i="20"/>
  <c r="H2821" i="20"/>
  <c r="B2822" i="20"/>
  <c r="C2822" i="20"/>
  <c r="D2822" i="20"/>
  <c r="E2822" i="20"/>
  <c r="F2822" i="20"/>
  <c r="G2822" i="20"/>
  <c r="H2822" i="20"/>
  <c r="B2823" i="20"/>
  <c r="C2823" i="20"/>
  <c r="D2823" i="20"/>
  <c r="E2823" i="20"/>
  <c r="F2823" i="20"/>
  <c r="G2823" i="20"/>
  <c r="H2823" i="20"/>
  <c r="B2824" i="20"/>
  <c r="C2824" i="20"/>
  <c r="D2824" i="20"/>
  <c r="E2824" i="20"/>
  <c r="F2824" i="20"/>
  <c r="G2824" i="20"/>
  <c r="H2824" i="20"/>
  <c r="B2825" i="20"/>
  <c r="C2825" i="20"/>
  <c r="D2825" i="20"/>
  <c r="E2825" i="20"/>
  <c r="F2825" i="20"/>
  <c r="G2825" i="20"/>
  <c r="H2825" i="20"/>
  <c r="B2826" i="20"/>
  <c r="C2826" i="20"/>
  <c r="D2826" i="20"/>
  <c r="E2826" i="20"/>
  <c r="F2826" i="20"/>
  <c r="G2826" i="20"/>
  <c r="H2826" i="20"/>
  <c r="B2827" i="20"/>
  <c r="C2827" i="20"/>
  <c r="D2827" i="20"/>
  <c r="E2827" i="20"/>
  <c r="F2827" i="20"/>
  <c r="G2827" i="20"/>
  <c r="H2827" i="20"/>
  <c r="B2828" i="20"/>
  <c r="C2828" i="20"/>
  <c r="D2828" i="20"/>
  <c r="E2828" i="20"/>
  <c r="F2828" i="20"/>
  <c r="G2828" i="20"/>
  <c r="H2828" i="20"/>
  <c r="B2829" i="20"/>
  <c r="C2829" i="20"/>
  <c r="D2829" i="20"/>
  <c r="E2829" i="20"/>
  <c r="F2829" i="20"/>
  <c r="G2829" i="20"/>
  <c r="H2829" i="20"/>
  <c r="B2830" i="20"/>
  <c r="C2830" i="20"/>
  <c r="D2830" i="20"/>
  <c r="E2830" i="20"/>
  <c r="F2830" i="20"/>
  <c r="G2830" i="20"/>
  <c r="H2830" i="20"/>
  <c r="B2831" i="20"/>
  <c r="C2831" i="20"/>
  <c r="D2831" i="20"/>
  <c r="E2831" i="20"/>
  <c r="F2831" i="20"/>
  <c r="G2831" i="20"/>
  <c r="H2831" i="20"/>
  <c r="B2832" i="20"/>
  <c r="C2832" i="20"/>
  <c r="D2832" i="20"/>
  <c r="E2832" i="20"/>
  <c r="F2832" i="20"/>
  <c r="G2832" i="20"/>
  <c r="H2832" i="20"/>
  <c r="B2833" i="20"/>
  <c r="C2833" i="20"/>
  <c r="D2833" i="20"/>
  <c r="E2833" i="20"/>
  <c r="F2833" i="20"/>
  <c r="G2833" i="20"/>
  <c r="H2833" i="20"/>
  <c r="B2834" i="20"/>
  <c r="C2834" i="20"/>
  <c r="D2834" i="20"/>
  <c r="E2834" i="20"/>
  <c r="F2834" i="20"/>
  <c r="G2834" i="20"/>
  <c r="H2834" i="20"/>
  <c r="B2835" i="20"/>
  <c r="C2835" i="20"/>
  <c r="D2835" i="20"/>
  <c r="E2835" i="20"/>
  <c r="F2835" i="20"/>
  <c r="G2835" i="20"/>
  <c r="H2835" i="20"/>
  <c r="B2836" i="20"/>
  <c r="C2836" i="20"/>
  <c r="D2836" i="20"/>
  <c r="E2836" i="20"/>
  <c r="F2836" i="20"/>
  <c r="G2836" i="20"/>
  <c r="H2836" i="20"/>
  <c r="B2837" i="20"/>
  <c r="C2837" i="20"/>
  <c r="D2837" i="20"/>
  <c r="E2837" i="20"/>
  <c r="F2837" i="20"/>
  <c r="G2837" i="20"/>
  <c r="H2837" i="20"/>
  <c r="B2838" i="20"/>
  <c r="C2838" i="20"/>
  <c r="D2838" i="20"/>
  <c r="E2838" i="20"/>
  <c r="F2838" i="20"/>
  <c r="G2838" i="20"/>
  <c r="H2838" i="20"/>
  <c r="B2839" i="20"/>
  <c r="C2839" i="20"/>
  <c r="D2839" i="20"/>
  <c r="E2839" i="20"/>
  <c r="F2839" i="20"/>
  <c r="G2839" i="20"/>
  <c r="H2839" i="20"/>
  <c r="B2840" i="20"/>
  <c r="C2840" i="20"/>
  <c r="D2840" i="20"/>
  <c r="E2840" i="20"/>
  <c r="F2840" i="20"/>
  <c r="G2840" i="20"/>
  <c r="H2840" i="20"/>
  <c r="B2841" i="20"/>
  <c r="C2841" i="20"/>
  <c r="D2841" i="20"/>
  <c r="E2841" i="20"/>
  <c r="F2841" i="20"/>
  <c r="G2841" i="20"/>
  <c r="H2841" i="20"/>
  <c r="B2842" i="20"/>
  <c r="C2842" i="20"/>
  <c r="D2842" i="20"/>
  <c r="E2842" i="20"/>
  <c r="F2842" i="20"/>
  <c r="G2842" i="20"/>
  <c r="H2842" i="20"/>
  <c r="B2843" i="20"/>
  <c r="C2843" i="20"/>
  <c r="D2843" i="20"/>
  <c r="E2843" i="20"/>
  <c r="F2843" i="20"/>
  <c r="G2843" i="20"/>
  <c r="H2843" i="20"/>
  <c r="B2844" i="20"/>
  <c r="C2844" i="20"/>
  <c r="D2844" i="20"/>
  <c r="E2844" i="20"/>
  <c r="F2844" i="20"/>
  <c r="G2844" i="20"/>
  <c r="H2844" i="20"/>
  <c r="B2845" i="20"/>
  <c r="C2845" i="20"/>
  <c r="D2845" i="20"/>
  <c r="E2845" i="20"/>
  <c r="F2845" i="20"/>
  <c r="G2845" i="20"/>
  <c r="H2845" i="20"/>
  <c r="B2846" i="20"/>
  <c r="C2846" i="20"/>
  <c r="D2846" i="20"/>
  <c r="E2846" i="20"/>
  <c r="F2846" i="20"/>
  <c r="G2846" i="20"/>
  <c r="H2846" i="20"/>
  <c r="B2847" i="20"/>
  <c r="C2847" i="20"/>
  <c r="D2847" i="20"/>
  <c r="E2847" i="20"/>
  <c r="F2847" i="20"/>
  <c r="G2847" i="20"/>
  <c r="H2847" i="20"/>
  <c r="B2848" i="20"/>
  <c r="C2848" i="20"/>
  <c r="D2848" i="20"/>
  <c r="E2848" i="20"/>
  <c r="F2848" i="20"/>
  <c r="G2848" i="20"/>
  <c r="H2848" i="20"/>
  <c r="B2849" i="20"/>
  <c r="C2849" i="20"/>
  <c r="D2849" i="20"/>
  <c r="E2849" i="20"/>
  <c r="F2849" i="20"/>
  <c r="G2849" i="20"/>
  <c r="H2849" i="20"/>
  <c r="B2850" i="20"/>
  <c r="C2850" i="20"/>
  <c r="D2850" i="20"/>
  <c r="E2850" i="20"/>
  <c r="F2850" i="20"/>
  <c r="G2850" i="20"/>
  <c r="H2850" i="20"/>
  <c r="B2851" i="20"/>
  <c r="C2851" i="20"/>
  <c r="D2851" i="20"/>
  <c r="E2851" i="20"/>
  <c r="F2851" i="20"/>
  <c r="G2851" i="20"/>
  <c r="H2851" i="20"/>
  <c r="B2852" i="20"/>
  <c r="C2852" i="20"/>
  <c r="D2852" i="20"/>
  <c r="E2852" i="20"/>
  <c r="F2852" i="20"/>
  <c r="G2852" i="20"/>
  <c r="H2852" i="20"/>
  <c r="B2853" i="20"/>
  <c r="C2853" i="20"/>
  <c r="D2853" i="20"/>
  <c r="E2853" i="20"/>
  <c r="F2853" i="20"/>
  <c r="G2853" i="20"/>
  <c r="H2853" i="20"/>
  <c r="B2854" i="20"/>
  <c r="C2854" i="20"/>
  <c r="D2854" i="20"/>
  <c r="E2854" i="20"/>
  <c r="F2854" i="20"/>
  <c r="G2854" i="20"/>
  <c r="H2854" i="20"/>
  <c r="B2855" i="20"/>
  <c r="C2855" i="20"/>
  <c r="D2855" i="20"/>
  <c r="E2855" i="20"/>
  <c r="F2855" i="20"/>
  <c r="G2855" i="20"/>
  <c r="H2855" i="20"/>
  <c r="B2856" i="20"/>
  <c r="C2856" i="20"/>
  <c r="D2856" i="20"/>
  <c r="E2856" i="20"/>
  <c r="F2856" i="20"/>
  <c r="G2856" i="20"/>
  <c r="H2856" i="20"/>
  <c r="B2857" i="20"/>
  <c r="C2857" i="20"/>
  <c r="D2857" i="20"/>
  <c r="E2857" i="20"/>
  <c r="F2857" i="20"/>
  <c r="G2857" i="20"/>
  <c r="H2857" i="20"/>
  <c r="B2858" i="20"/>
  <c r="C2858" i="20"/>
  <c r="D2858" i="20"/>
  <c r="E2858" i="20"/>
  <c r="F2858" i="20"/>
  <c r="G2858" i="20"/>
  <c r="H2858" i="20"/>
  <c r="B2859" i="20"/>
  <c r="C2859" i="20"/>
  <c r="D2859" i="20"/>
  <c r="E2859" i="20"/>
  <c r="F2859" i="20"/>
  <c r="G2859" i="20"/>
  <c r="H2859" i="20"/>
  <c r="B2860" i="20"/>
  <c r="C2860" i="20"/>
  <c r="D2860" i="20"/>
  <c r="E2860" i="20"/>
  <c r="F2860" i="20"/>
  <c r="G2860" i="20"/>
  <c r="H2860" i="20"/>
  <c r="B2861" i="20"/>
  <c r="C2861" i="20"/>
  <c r="D2861" i="20"/>
  <c r="E2861" i="20"/>
  <c r="F2861" i="20"/>
  <c r="G2861" i="20"/>
  <c r="H2861" i="20"/>
  <c r="B2862" i="20"/>
  <c r="C2862" i="20"/>
  <c r="D2862" i="20"/>
  <c r="E2862" i="20"/>
  <c r="F2862" i="20"/>
  <c r="G2862" i="20"/>
  <c r="H2862" i="20"/>
  <c r="B2863" i="20"/>
  <c r="C2863" i="20"/>
  <c r="D2863" i="20"/>
  <c r="E2863" i="20"/>
  <c r="F2863" i="20"/>
  <c r="G2863" i="20"/>
  <c r="H2863" i="20"/>
  <c r="B2864" i="20"/>
  <c r="C2864" i="20"/>
  <c r="D2864" i="20"/>
  <c r="E2864" i="20"/>
  <c r="F2864" i="20"/>
  <c r="G2864" i="20"/>
  <c r="H2864" i="20"/>
  <c r="B2865" i="20"/>
  <c r="C2865" i="20"/>
  <c r="D2865" i="20"/>
  <c r="E2865" i="20"/>
  <c r="F2865" i="20"/>
  <c r="G2865" i="20"/>
  <c r="H2865" i="20"/>
  <c r="B2866" i="20"/>
  <c r="C2866" i="20"/>
  <c r="D2866" i="20"/>
  <c r="E2866" i="20"/>
  <c r="F2866" i="20"/>
  <c r="G2866" i="20"/>
  <c r="H2866" i="20"/>
  <c r="B2867" i="20"/>
  <c r="C2867" i="20"/>
  <c r="D2867" i="20"/>
  <c r="E2867" i="20"/>
  <c r="F2867" i="20"/>
  <c r="G2867" i="20"/>
  <c r="H2867" i="20"/>
  <c r="B2868" i="20"/>
  <c r="C2868" i="20"/>
  <c r="D2868" i="20"/>
  <c r="E2868" i="20"/>
  <c r="F2868" i="20"/>
  <c r="G2868" i="20"/>
  <c r="H2868" i="20"/>
  <c r="B2869" i="20"/>
  <c r="C2869" i="20"/>
  <c r="D2869" i="20"/>
  <c r="E2869" i="20"/>
  <c r="F2869" i="20"/>
  <c r="G2869" i="20"/>
  <c r="H2869" i="20"/>
  <c r="B2870" i="20"/>
  <c r="C2870" i="20"/>
  <c r="D2870" i="20"/>
  <c r="E2870" i="20"/>
  <c r="F2870" i="20"/>
  <c r="G2870" i="20"/>
  <c r="H2870" i="20"/>
  <c r="B2871" i="20"/>
  <c r="C2871" i="20"/>
  <c r="D2871" i="20"/>
  <c r="E2871" i="20"/>
  <c r="F2871" i="20"/>
  <c r="G2871" i="20"/>
  <c r="H2871" i="20"/>
  <c r="B2872" i="20"/>
  <c r="C2872" i="20"/>
  <c r="D2872" i="20"/>
  <c r="E2872" i="20"/>
  <c r="F2872" i="20"/>
  <c r="G2872" i="20"/>
  <c r="H2872" i="20"/>
  <c r="B2873" i="20"/>
  <c r="C2873" i="20"/>
  <c r="D2873" i="20"/>
  <c r="E2873" i="20"/>
  <c r="F2873" i="20"/>
  <c r="G2873" i="20"/>
  <c r="H2873" i="20"/>
  <c r="B2874" i="20"/>
  <c r="C2874" i="20"/>
  <c r="D2874" i="20"/>
  <c r="E2874" i="20"/>
  <c r="F2874" i="20"/>
  <c r="G2874" i="20"/>
  <c r="H2874" i="20"/>
  <c r="B2875" i="20"/>
  <c r="C2875" i="20"/>
  <c r="D2875" i="20"/>
  <c r="E2875" i="20"/>
  <c r="F2875" i="20"/>
  <c r="G2875" i="20"/>
  <c r="H2875" i="20"/>
  <c r="B2876" i="20"/>
  <c r="C2876" i="20"/>
  <c r="D2876" i="20"/>
  <c r="E2876" i="20"/>
  <c r="F2876" i="20"/>
  <c r="G2876" i="20"/>
  <c r="H2876" i="20"/>
  <c r="B2877" i="20"/>
  <c r="C2877" i="20"/>
  <c r="D2877" i="20"/>
  <c r="E2877" i="20"/>
  <c r="F2877" i="20"/>
  <c r="G2877" i="20"/>
  <c r="H2877" i="20"/>
  <c r="B2878" i="20"/>
  <c r="C2878" i="20"/>
  <c r="D2878" i="20"/>
  <c r="E2878" i="20"/>
  <c r="F2878" i="20"/>
  <c r="G2878" i="20"/>
  <c r="H2878" i="20"/>
  <c r="B2879" i="20"/>
  <c r="C2879" i="20"/>
  <c r="D2879" i="20"/>
  <c r="E2879" i="20"/>
  <c r="F2879" i="20"/>
  <c r="G2879" i="20"/>
  <c r="H2879" i="20"/>
  <c r="B2880" i="20"/>
  <c r="C2880" i="20"/>
  <c r="D2880" i="20"/>
  <c r="E2880" i="20"/>
  <c r="F2880" i="20"/>
  <c r="G2880" i="20"/>
  <c r="H2880" i="20"/>
  <c r="B2881" i="20"/>
  <c r="C2881" i="20"/>
  <c r="D2881" i="20"/>
  <c r="E2881" i="20"/>
  <c r="F2881" i="20"/>
  <c r="G2881" i="20"/>
  <c r="H2881" i="20"/>
  <c r="B2882" i="20"/>
  <c r="C2882" i="20"/>
  <c r="D2882" i="20"/>
  <c r="E2882" i="20"/>
  <c r="F2882" i="20"/>
  <c r="G2882" i="20"/>
  <c r="H2882" i="20"/>
  <c r="B2883" i="20"/>
  <c r="C2883" i="20"/>
  <c r="D2883" i="20"/>
  <c r="E2883" i="20"/>
  <c r="F2883" i="20"/>
  <c r="G2883" i="20"/>
  <c r="H2883" i="20"/>
  <c r="B2884" i="20"/>
  <c r="C2884" i="20"/>
  <c r="D2884" i="20"/>
  <c r="E2884" i="20"/>
  <c r="F2884" i="20"/>
  <c r="G2884" i="20"/>
  <c r="H2884" i="20"/>
  <c r="B2885" i="20"/>
  <c r="C2885" i="20"/>
  <c r="D2885" i="20"/>
  <c r="E2885" i="20"/>
  <c r="F2885" i="20"/>
  <c r="G2885" i="20"/>
  <c r="H2885" i="20"/>
  <c r="B2886" i="20"/>
  <c r="C2886" i="20"/>
  <c r="D2886" i="20"/>
  <c r="E2886" i="20"/>
  <c r="F2886" i="20"/>
  <c r="G2886" i="20"/>
  <c r="H2886" i="20"/>
  <c r="B2887" i="20"/>
  <c r="C2887" i="20"/>
  <c r="D2887" i="20"/>
  <c r="E2887" i="20"/>
  <c r="F2887" i="20"/>
  <c r="G2887" i="20"/>
  <c r="H2887" i="20"/>
  <c r="B2888" i="20"/>
  <c r="C2888" i="20"/>
  <c r="D2888" i="20"/>
  <c r="E2888" i="20"/>
  <c r="F2888" i="20"/>
  <c r="G2888" i="20"/>
  <c r="H2888" i="20"/>
  <c r="B2889" i="20"/>
  <c r="C2889" i="20"/>
  <c r="D2889" i="20"/>
  <c r="E2889" i="20"/>
  <c r="F2889" i="20"/>
  <c r="G2889" i="20"/>
  <c r="H2889" i="20"/>
  <c r="B2890" i="20"/>
  <c r="C2890" i="20"/>
  <c r="D2890" i="20"/>
  <c r="E2890" i="20"/>
  <c r="F2890" i="20"/>
  <c r="G2890" i="20"/>
  <c r="H2890" i="20"/>
  <c r="B2891" i="20"/>
  <c r="C2891" i="20"/>
  <c r="D2891" i="20"/>
  <c r="E2891" i="20"/>
  <c r="F2891" i="20"/>
  <c r="G2891" i="20"/>
  <c r="H2891" i="20"/>
  <c r="B2892" i="20"/>
  <c r="C2892" i="20"/>
  <c r="D2892" i="20"/>
  <c r="E2892" i="20"/>
  <c r="F2892" i="20"/>
  <c r="G2892" i="20"/>
  <c r="H2892" i="20"/>
  <c r="B2893" i="20"/>
  <c r="C2893" i="20"/>
  <c r="D2893" i="20"/>
  <c r="E2893" i="20"/>
  <c r="F2893" i="20"/>
  <c r="G2893" i="20"/>
  <c r="H2893" i="20"/>
  <c r="B2894" i="20"/>
  <c r="C2894" i="20"/>
  <c r="D2894" i="20"/>
  <c r="E2894" i="20"/>
  <c r="F2894" i="20"/>
  <c r="G2894" i="20"/>
  <c r="H2894" i="20"/>
  <c r="B2895" i="20"/>
  <c r="C2895" i="20"/>
  <c r="D2895" i="20"/>
  <c r="E2895" i="20"/>
  <c r="F2895" i="20"/>
  <c r="G2895" i="20"/>
  <c r="H2895" i="20"/>
  <c r="B2896" i="20"/>
  <c r="C2896" i="20"/>
  <c r="D2896" i="20"/>
  <c r="E2896" i="20"/>
  <c r="F2896" i="20"/>
  <c r="G2896" i="20"/>
  <c r="H2896" i="20"/>
  <c r="B2897" i="20"/>
  <c r="C2897" i="20"/>
  <c r="D2897" i="20"/>
  <c r="E2897" i="20"/>
  <c r="F2897" i="20"/>
  <c r="G2897" i="20"/>
  <c r="H2897" i="20"/>
  <c r="B2898" i="20"/>
  <c r="C2898" i="20"/>
  <c r="D2898" i="20"/>
  <c r="E2898" i="20"/>
  <c r="F2898" i="20"/>
  <c r="G2898" i="20"/>
  <c r="H2898" i="20"/>
  <c r="B2899" i="20"/>
  <c r="C2899" i="20"/>
  <c r="D2899" i="20"/>
  <c r="E2899" i="20"/>
  <c r="F2899" i="20"/>
  <c r="G2899" i="20"/>
  <c r="H2899" i="20"/>
  <c r="B2900" i="20"/>
  <c r="C2900" i="20"/>
  <c r="D2900" i="20"/>
  <c r="E2900" i="20"/>
  <c r="F2900" i="20"/>
  <c r="G2900" i="20"/>
  <c r="H2900" i="20"/>
  <c r="B2901" i="20"/>
  <c r="C2901" i="20"/>
  <c r="D2901" i="20"/>
  <c r="E2901" i="20"/>
  <c r="F2901" i="20"/>
  <c r="G2901" i="20"/>
  <c r="H2901" i="20"/>
  <c r="B2902" i="20"/>
  <c r="C2902" i="20"/>
  <c r="D2902" i="20"/>
  <c r="E2902" i="20"/>
  <c r="F2902" i="20"/>
  <c r="G2902" i="20"/>
  <c r="H2902" i="20"/>
  <c r="B2903" i="20"/>
  <c r="C2903" i="20"/>
  <c r="D2903" i="20"/>
  <c r="E2903" i="20"/>
  <c r="F2903" i="20"/>
  <c r="G2903" i="20"/>
  <c r="H2903" i="20"/>
  <c r="B2904" i="20"/>
  <c r="C2904" i="20"/>
  <c r="D2904" i="20"/>
  <c r="E2904" i="20"/>
  <c r="F2904" i="20"/>
  <c r="G2904" i="20"/>
  <c r="H2904" i="20"/>
  <c r="B2905" i="20"/>
  <c r="C2905" i="20"/>
  <c r="D2905" i="20"/>
  <c r="E2905" i="20"/>
  <c r="F2905" i="20"/>
  <c r="G2905" i="20"/>
  <c r="H2905" i="20"/>
  <c r="B2906" i="20"/>
  <c r="C2906" i="20"/>
  <c r="D2906" i="20"/>
  <c r="E2906" i="20"/>
  <c r="F2906" i="20"/>
  <c r="G2906" i="20"/>
  <c r="H2906" i="20"/>
  <c r="B2907" i="20"/>
  <c r="C2907" i="20"/>
  <c r="D2907" i="20"/>
  <c r="E2907" i="20"/>
  <c r="F2907" i="20"/>
  <c r="G2907" i="20"/>
  <c r="H2907" i="20"/>
  <c r="B2908" i="20"/>
  <c r="C2908" i="20"/>
  <c r="D2908" i="20"/>
  <c r="E2908" i="20"/>
  <c r="F2908" i="20"/>
  <c r="G2908" i="20"/>
  <c r="H2908" i="20"/>
  <c r="B2909" i="20"/>
  <c r="C2909" i="20"/>
  <c r="D2909" i="20"/>
  <c r="E2909" i="20"/>
  <c r="F2909" i="20"/>
  <c r="G2909" i="20"/>
  <c r="H2909" i="20"/>
  <c r="B2910" i="20"/>
  <c r="C2910" i="20"/>
  <c r="D2910" i="20"/>
  <c r="E2910" i="20"/>
  <c r="F2910" i="20"/>
  <c r="G2910" i="20"/>
  <c r="H2910" i="20"/>
  <c r="B2911" i="20"/>
  <c r="C2911" i="20"/>
  <c r="D2911" i="20"/>
  <c r="E2911" i="20"/>
  <c r="F2911" i="20"/>
  <c r="G2911" i="20"/>
  <c r="H2911" i="20"/>
  <c r="B2912" i="20"/>
  <c r="C2912" i="20"/>
  <c r="D2912" i="20"/>
  <c r="E2912" i="20"/>
  <c r="F2912" i="20"/>
  <c r="G2912" i="20"/>
  <c r="H2912" i="20"/>
  <c r="B2913" i="20"/>
  <c r="C2913" i="20"/>
  <c r="D2913" i="20"/>
  <c r="E2913" i="20"/>
  <c r="F2913" i="20"/>
  <c r="G2913" i="20"/>
  <c r="H2913" i="20"/>
  <c r="B2914" i="20"/>
  <c r="C2914" i="20"/>
  <c r="D2914" i="20"/>
  <c r="E2914" i="20"/>
  <c r="F2914" i="20"/>
  <c r="G2914" i="20"/>
  <c r="H2914" i="20"/>
  <c r="B2915" i="20"/>
  <c r="C2915" i="20"/>
  <c r="D2915" i="20"/>
  <c r="E2915" i="20"/>
  <c r="F2915" i="20"/>
  <c r="G2915" i="20"/>
  <c r="H2915" i="20"/>
  <c r="B2916" i="20"/>
  <c r="C2916" i="20"/>
  <c r="D2916" i="20"/>
  <c r="E2916" i="20"/>
  <c r="F2916" i="20"/>
  <c r="G2916" i="20"/>
  <c r="H2916" i="20"/>
  <c r="B2917" i="20"/>
  <c r="C2917" i="20"/>
  <c r="D2917" i="20"/>
  <c r="E2917" i="20"/>
  <c r="F2917" i="20"/>
  <c r="G2917" i="20"/>
  <c r="H2917" i="20"/>
  <c r="B2918" i="20"/>
  <c r="C2918" i="20"/>
  <c r="D2918" i="20"/>
  <c r="E2918" i="20"/>
  <c r="F2918" i="20"/>
  <c r="G2918" i="20"/>
  <c r="H2918" i="20"/>
  <c r="B2919" i="20"/>
  <c r="C2919" i="20"/>
  <c r="D2919" i="20"/>
  <c r="E2919" i="20"/>
  <c r="F2919" i="20"/>
  <c r="G2919" i="20"/>
  <c r="H2919" i="20"/>
  <c r="B2920" i="20"/>
  <c r="C2920" i="20"/>
  <c r="D2920" i="20"/>
  <c r="E2920" i="20"/>
  <c r="F2920" i="20"/>
  <c r="G2920" i="20"/>
  <c r="H2920" i="20"/>
  <c r="B2921" i="20"/>
  <c r="C2921" i="20"/>
  <c r="D2921" i="20"/>
  <c r="E2921" i="20"/>
  <c r="F2921" i="20"/>
  <c r="G2921" i="20"/>
  <c r="H2921" i="20"/>
  <c r="B2922" i="20"/>
  <c r="C2922" i="20"/>
  <c r="D2922" i="20"/>
  <c r="E2922" i="20"/>
  <c r="F2922" i="20"/>
  <c r="G2922" i="20"/>
  <c r="H2922" i="20"/>
  <c r="B2923" i="20"/>
  <c r="C2923" i="20"/>
  <c r="D2923" i="20"/>
  <c r="E2923" i="20"/>
  <c r="F2923" i="20"/>
  <c r="G2923" i="20"/>
  <c r="H2923" i="20"/>
  <c r="B2924" i="20"/>
  <c r="C2924" i="20"/>
  <c r="D2924" i="20"/>
  <c r="E2924" i="20"/>
  <c r="F2924" i="20"/>
  <c r="G2924" i="20"/>
  <c r="H2924" i="20"/>
  <c r="B2925" i="20"/>
  <c r="C2925" i="20"/>
  <c r="D2925" i="20"/>
  <c r="E2925" i="20"/>
  <c r="F2925" i="20"/>
  <c r="G2925" i="20"/>
  <c r="H2925" i="20"/>
  <c r="B2926" i="20"/>
  <c r="C2926" i="20"/>
  <c r="D2926" i="20"/>
  <c r="E2926" i="20"/>
  <c r="F2926" i="20"/>
  <c r="G2926" i="20"/>
  <c r="H2926" i="20"/>
  <c r="B2927" i="20"/>
  <c r="C2927" i="20"/>
  <c r="D2927" i="20"/>
  <c r="E2927" i="20"/>
  <c r="F2927" i="20"/>
  <c r="G2927" i="20"/>
  <c r="H2927" i="20"/>
  <c r="B2928" i="20"/>
  <c r="C2928" i="20"/>
  <c r="D2928" i="20"/>
  <c r="E2928" i="20"/>
  <c r="F2928" i="20"/>
  <c r="G2928" i="20"/>
  <c r="H2928" i="20"/>
  <c r="B2929" i="20"/>
  <c r="C2929" i="20"/>
  <c r="D2929" i="20"/>
  <c r="E2929" i="20"/>
  <c r="F2929" i="20"/>
  <c r="G2929" i="20"/>
  <c r="H2929" i="20"/>
  <c r="B2930" i="20"/>
  <c r="C2930" i="20"/>
  <c r="D2930" i="20"/>
  <c r="E2930" i="20"/>
  <c r="F2930" i="20"/>
  <c r="G2930" i="20"/>
  <c r="H2930" i="20"/>
  <c r="B2931" i="20"/>
  <c r="C2931" i="20"/>
  <c r="D2931" i="20"/>
  <c r="E2931" i="20"/>
  <c r="F2931" i="20"/>
  <c r="G2931" i="20"/>
  <c r="H2931" i="20"/>
  <c r="B2932" i="20"/>
  <c r="C2932" i="20"/>
  <c r="D2932" i="20"/>
  <c r="E2932" i="20"/>
  <c r="F2932" i="20"/>
  <c r="G2932" i="20"/>
  <c r="H2932" i="20"/>
  <c r="B2933" i="20"/>
  <c r="C2933" i="20"/>
  <c r="D2933" i="20"/>
  <c r="E2933" i="20"/>
  <c r="F2933" i="20"/>
  <c r="G2933" i="20"/>
  <c r="H2933" i="20"/>
  <c r="B2934" i="20"/>
  <c r="C2934" i="20"/>
  <c r="D2934" i="20"/>
  <c r="E2934" i="20"/>
  <c r="F2934" i="20"/>
  <c r="G2934" i="20"/>
  <c r="H2934" i="20"/>
  <c r="B2935" i="20"/>
  <c r="C2935" i="20"/>
  <c r="D2935" i="20"/>
  <c r="E2935" i="20"/>
  <c r="F2935" i="20"/>
  <c r="G2935" i="20"/>
  <c r="H2935" i="20"/>
  <c r="B2936" i="20"/>
  <c r="C2936" i="20"/>
  <c r="D2936" i="20"/>
  <c r="E2936" i="20"/>
  <c r="F2936" i="20"/>
  <c r="G2936" i="20"/>
  <c r="H2936" i="20"/>
  <c r="B2937" i="20"/>
  <c r="C2937" i="20"/>
  <c r="D2937" i="20"/>
  <c r="E2937" i="20"/>
  <c r="F2937" i="20"/>
  <c r="G2937" i="20"/>
  <c r="H2937" i="20"/>
  <c r="B2938" i="20"/>
  <c r="C2938" i="20"/>
  <c r="D2938" i="20"/>
  <c r="E2938" i="20"/>
  <c r="F2938" i="20"/>
  <c r="G2938" i="20"/>
  <c r="H2938" i="20"/>
  <c r="B2939" i="20"/>
  <c r="C2939" i="20"/>
  <c r="D2939" i="20"/>
  <c r="E2939" i="20"/>
  <c r="F2939" i="20"/>
  <c r="G2939" i="20"/>
  <c r="H2939" i="20"/>
  <c r="B2940" i="20"/>
  <c r="C2940" i="20"/>
  <c r="D2940" i="20"/>
  <c r="E2940" i="20"/>
  <c r="F2940" i="20"/>
  <c r="G2940" i="20"/>
  <c r="H2940" i="20"/>
  <c r="B2941" i="20"/>
  <c r="C2941" i="20"/>
  <c r="D2941" i="20"/>
  <c r="E2941" i="20"/>
  <c r="F2941" i="20"/>
  <c r="G2941" i="20"/>
  <c r="H2941" i="20"/>
  <c r="B2942" i="20"/>
  <c r="C2942" i="20"/>
  <c r="D2942" i="20"/>
  <c r="E2942" i="20"/>
  <c r="F2942" i="20"/>
  <c r="G2942" i="20"/>
  <c r="H2942" i="20"/>
  <c r="B2943" i="20"/>
  <c r="C2943" i="20"/>
  <c r="D2943" i="20"/>
  <c r="E2943" i="20"/>
  <c r="F2943" i="20"/>
  <c r="G2943" i="20"/>
  <c r="H2943" i="20"/>
  <c r="B2944" i="20"/>
  <c r="C2944" i="20"/>
  <c r="D2944" i="20"/>
  <c r="E2944" i="20"/>
  <c r="F2944" i="20"/>
  <c r="G2944" i="20"/>
  <c r="H2944" i="20"/>
  <c r="B2945" i="20"/>
  <c r="C2945" i="20"/>
  <c r="D2945" i="20"/>
  <c r="E2945" i="20"/>
  <c r="F2945" i="20"/>
  <c r="G2945" i="20"/>
  <c r="H2945" i="20"/>
  <c r="B2946" i="20"/>
  <c r="C2946" i="20"/>
  <c r="D2946" i="20"/>
  <c r="E2946" i="20"/>
  <c r="F2946" i="20"/>
  <c r="G2946" i="20"/>
  <c r="H2946" i="20"/>
  <c r="B2947" i="20"/>
  <c r="C2947" i="20"/>
  <c r="D2947" i="20"/>
  <c r="E2947" i="20"/>
  <c r="F2947" i="20"/>
  <c r="G2947" i="20"/>
  <c r="H2947" i="20"/>
  <c r="B2948" i="20"/>
  <c r="C2948" i="20"/>
  <c r="D2948" i="20"/>
  <c r="E2948" i="20"/>
  <c r="F2948" i="20"/>
  <c r="G2948" i="20"/>
  <c r="H2948" i="20"/>
  <c r="B2949" i="20"/>
  <c r="C2949" i="20"/>
  <c r="D2949" i="20"/>
  <c r="E2949" i="20"/>
  <c r="F2949" i="20"/>
  <c r="G2949" i="20"/>
  <c r="H2949" i="20"/>
  <c r="B2950" i="20"/>
  <c r="C2950" i="20"/>
  <c r="D2950" i="20"/>
  <c r="E2950" i="20"/>
  <c r="F2950" i="20"/>
  <c r="G2950" i="20"/>
  <c r="H2950" i="20"/>
  <c r="B2951" i="20"/>
  <c r="C2951" i="20"/>
  <c r="D2951" i="20"/>
  <c r="E2951" i="20"/>
  <c r="F2951" i="20"/>
  <c r="G2951" i="20"/>
  <c r="H2951" i="20"/>
  <c r="B2952" i="20"/>
  <c r="C2952" i="20"/>
  <c r="D2952" i="20"/>
  <c r="E2952" i="20"/>
  <c r="F2952" i="20"/>
  <c r="G2952" i="20"/>
  <c r="H2952" i="20"/>
  <c r="B2953" i="20"/>
  <c r="C2953" i="20"/>
  <c r="D2953" i="20"/>
  <c r="E2953" i="20"/>
  <c r="F2953" i="20"/>
  <c r="G2953" i="20"/>
  <c r="H2953" i="20"/>
  <c r="B2954" i="20"/>
  <c r="C2954" i="20"/>
  <c r="D2954" i="20"/>
  <c r="E2954" i="20"/>
  <c r="F2954" i="20"/>
  <c r="G2954" i="20"/>
  <c r="H2954" i="20"/>
  <c r="B2955" i="20"/>
  <c r="C2955" i="20"/>
  <c r="D2955" i="20"/>
  <c r="E2955" i="20"/>
  <c r="F2955" i="20"/>
  <c r="G2955" i="20"/>
  <c r="H2955" i="20"/>
  <c r="B2956" i="20"/>
  <c r="C2956" i="20"/>
  <c r="D2956" i="20"/>
  <c r="E2956" i="20"/>
  <c r="F2956" i="20"/>
  <c r="G2956" i="20"/>
  <c r="H2956" i="20"/>
  <c r="B2957" i="20"/>
  <c r="C2957" i="20"/>
  <c r="D2957" i="20"/>
  <c r="E2957" i="20"/>
  <c r="F2957" i="20"/>
  <c r="G2957" i="20"/>
  <c r="H2957" i="20"/>
  <c r="B2958" i="20"/>
  <c r="C2958" i="20"/>
  <c r="D2958" i="20"/>
  <c r="E2958" i="20"/>
  <c r="F2958" i="20"/>
  <c r="G2958" i="20"/>
  <c r="H2958" i="20"/>
  <c r="B2959" i="20"/>
  <c r="C2959" i="20"/>
  <c r="D2959" i="20"/>
  <c r="E2959" i="20"/>
  <c r="F2959" i="20"/>
  <c r="G2959" i="20"/>
  <c r="H2959" i="20"/>
  <c r="B2960" i="20"/>
  <c r="C2960" i="20"/>
  <c r="D2960" i="20"/>
  <c r="E2960" i="20"/>
  <c r="F2960" i="20"/>
  <c r="G2960" i="20"/>
  <c r="H2960" i="20"/>
  <c r="B2961" i="20"/>
  <c r="C2961" i="20"/>
  <c r="D2961" i="20"/>
  <c r="E2961" i="20"/>
  <c r="F2961" i="20"/>
  <c r="G2961" i="20"/>
  <c r="H2961" i="20"/>
  <c r="B2962" i="20"/>
  <c r="C2962" i="20"/>
  <c r="D2962" i="20"/>
  <c r="E2962" i="20"/>
  <c r="F2962" i="20"/>
  <c r="G2962" i="20"/>
  <c r="H2962" i="20"/>
  <c r="B2963" i="20"/>
  <c r="C2963" i="20"/>
  <c r="D2963" i="20"/>
  <c r="E2963" i="20"/>
  <c r="F2963" i="20"/>
  <c r="G2963" i="20"/>
  <c r="H2963" i="20"/>
  <c r="B2964" i="20"/>
  <c r="C2964" i="20"/>
  <c r="D2964" i="20"/>
  <c r="E2964" i="20"/>
  <c r="F2964" i="20"/>
  <c r="G2964" i="20"/>
  <c r="H2964" i="20"/>
  <c r="B2965" i="20"/>
  <c r="C2965" i="20"/>
  <c r="D2965" i="20"/>
  <c r="E2965" i="20"/>
  <c r="F2965" i="20"/>
  <c r="G2965" i="20"/>
  <c r="H2965" i="20"/>
  <c r="B2966" i="20"/>
  <c r="C2966" i="20"/>
  <c r="D2966" i="20"/>
  <c r="E2966" i="20"/>
  <c r="F2966" i="20"/>
  <c r="G2966" i="20"/>
  <c r="H2966" i="20"/>
  <c r="B2967" i="20"/>
  <c r="C2967" i="20"/>
  <c r="D2967" i="20"/>
  <c r="E2967" i="20"/>
  <c r="F2967" i="20"/>
  <c r="G2967" i="20"/>
  <c r="H2967" i="20"/>
  <c r="B2968" i="20"/>
  <c r="C2968" i="20"/>
  <c r="D2968" i="20"/>
  <c r="E2968" i="20"/>
  <c r="F2968" i="20"/>
  <c r="G2968" i="20"/>
  <c r="H2968" i="20"/>
  <c r="B2969" i="20"/>
  <c r="C2969" i="20"/>
  <c r="D2969" i="20"/>
  <c r="E2969" i="20"/>
  <c r="F2969" i="20"/>
  <c r="G2969" i="20"/>
  <c r="H2969" i="20"/>
  <c r="B2970" i="20"/>
  <c r="C2970" i="20"/>
  <c r="D2970" i="20"/>
  <c r="E2970" i="20"/>
  <c r="F2970" i="20"/>
  <c r="G2970" i="20"/>
  <c r="H2970" i="20"/>
  <c r="B2971" i="20"/>
  <c r="C2971" i="20"/>
  <c r="D2971" i="20"/>
  <c r="E2971" i="20"/>
  <c r="F2971" i="20"/>
  <c r="G2971" i="20"/>
  <c r="H2971" i="20"/>
  <c r="B2972" i="20"/>
  <c r="C2972" i="20"/>
  <c r="D2972" i="20"/>
  <c r="E2972" i="20"/>
  <c r="F2972" i="20"/>
  <c r="G2972" i="20"/>
  <c r="H2972" i="20"/>
  <c r="B2973" i="20"/>
  <c r="C2973" i="20"/>
  <c r="D2973" i="20"/>
  <c r="E2973" i="20"/>
  <c r="F2973" i="20"/>
  <c r="G2973" i="20"/>
  <c r="H2973" i="20"/>
  <c r="B2974" i="20"/>
  <c r="C2974" i="20"/>
  <c r="D2974" i="20"/>
  <c r="E2974" i="20"/>
  <c r="F2974" i="20"/>
  <c r="G2974" i="20"/>
  <c r="H2974" i="20"/>
  <c r="B2975" i="20"/>
  <c r="C2975" i="20"/>
  <c r="D2975" i="20"/>
  <c r="E2975" i="20"/>
  <c r="F2975" i="20"/>
  <c r="G2975" i="20"/>
  <c r="H2975" i="20"/>
  <c r="B2976" i="20"/>
  <c r="C2976" i="20"/>
  <c r="D2976" i="20"/>
  <c r="E2976" i="20"/>
  <c r="F2976" i="20"/>
  <c r="G2976" i="20"/>
  <c r="H2976" i="20"/>
  <c r="B2977" i="20"/>
  <c r="C2977" i="20"/>
  <c r="D2977" i="20"/>
  <c r="E2977" i="20"/>
  <c r="F2977" i="20"/>
  <c r="G2977" i="20"/>
  <c r="H2977" i="20"/>
  <c r="B2978" i="20"/>
  <c r="C2978" i="20"/>
  <c r="D2978" i="20"/>
  <c r="E2978" i="20"/>
  <c r="F2978" i="20"/>
  <c r="G2978" i="20"/>
  <c r="H2978" i="20"/>
  <c r="B2979" i="20"/>
  <c r="C2979" i="20"/>
  <c r="D2979" i="20"/>
  <c r="E2979" i="20"/>
  <c r="F2979" i="20"/>
  <c r="G2979" i="20"/>
  <c r="H2979" i="20"/>
  <c r="B2980" i="20"/>
  <c r="C2980" i="20"/>
  <c r="D2980" i="20"/>
  <c r="E2980" i="20"/>
  <c r="F2980" i="20"/>
  <c r="G2980" i="20"/>
  <c r="H2980" i="20"/>
  <c r="B2981" i="20"/>
  <c r="C2981" i="20"/>
  <c r="D2981" i="20"/>
  <c r="E2981" i="20"/>
  <c r="F2981" i="20"/>
  <c r="G2981" i="20"/>
  <c r="H2981" i="20"/>
  <c r="B2982" i="20"/>
  <c r="C2982" i="20"/>
  <c r="D2982" i="20"/>
  <c r="E2982" i="20"/>
  <c r="F2982" i="20"/>
  <c r="G2982" i="20"/>
  <c r="H2982" i="20"/>
  <c r="B2983" i="20"/>
  <c r="C2983" i="20"/>
  <c r="D2983" i="20"/>
  <c r="E2983" i="20"/>
  <c r="F2983" i="20"/>
  <c r="G2983" i="20"/>
  <c r="H2983" i="20"/>
  <c r="B2984" i="20"/>
  <c r="C2984" i="20"/>
  <c r="D2984" i="20"/>
  <c r="E2984" i="20"/>
  <c r="F2984" i="20"/>
  <c r="G2984" i="20"/>
  <c r="H2984" i="20"/>
  <c r="B2985" i="20"/>
  <c r="C2985" i="20"/>
  <c r="D2985" i="20"/>
  <c r="E2985" i="20"/>
  <c r="F2985" i="20"/>
  <c r="G2985" i="20"/>
  <c r="H2985" i="20"/>
  <c r="B2986" i="20"/>
  <c r="C2986" i="20"/>
  <c r="D2986" i="20"/>
  <c r="E2986" i="20"/>
  <c r="F2986" i="20"/>
  <c r="G2986" i="20"/>
  <c r="H2986" i="20"/>
  <c r="B2987" i="20"/>
  <c r="C2987" i="20"/>
  <c r="D2987" i="20"/>
  <c r="E2987" i="20"/>
  <c r="F2987" i="20"/>
  <c r="G2987" i="20"/>
  <c r="H2987" i="20"/>
  <c r="B2988" i="20"/>
  <c r="C2988" i="20"/>
  <c r="D2988" i="20"/>
  <c r="E2988" i="20"/>
  <c r="F2988" i="20"/>
  <c r="G2988" i="20"/>
  <c r="H2988" i="20"/>
  <c r="B2989" i="20"/>
  <c r="C2989" i="20"/>
  <c r="D2989" i="20"/>
  <c r="E2989" i="20"/>
  <c r="F2989" i="20"/>
  <c r="G2989" i="20"/>
  <c r="H2989" i="20"/>
  <c r="B2990" i="20"/>
  <c r="C2990" i="20"/>
  <c r="D2990" i="20"/>
  <c r="E2990" i="20"/>
  <c r="F2990" i="20"/>
  <c r="G2990" i="20"/>
  <c r="H2990" i="20"/>
  <c r="B2991" i="20"/>
  <c r="C2991" i="20"/>
  <c r="D2991" i="20"/>
  <c r="E2991" i="20"/>
  <c r="F2991" i="20"/>
  <c r="G2991" i="20"/>
  <c r="H2991" i="20"/>
  <c r="B2992" i="20"/>
  <c r="C2992" i="20"/>
  <c r="D2992" i="20"/>
  <c r="E2992" i="20"/>
  <c r="F2992" i="20"/>
  <c r="G2992" i="20"/>
  <c r="H2992" i="20"/>
  <c r="B2993" i="20"/>
  <c r="C2993" i="20"/>
  <c r="D2993" i="20"/>
  <c r="E2993" i="20"/>
  <c r="F2993" i="20"/>
  <c r="G2993" i="20"/>
  <c r="H2993" i="20"/>
  <c r="B2994" i="20"/>
  <c r="C2994" i="20"/>
  <c r="D2994" i="20"/>
  <c r="E2994" i="20"/>
  <c r="F2994" i="20"/>
  <c r="G2994" i="20"/>
  <c r="H2994" i="20"/>
  <c r="B2995" i="20"/>
  <c r="C2995" i="20"/>
  <c r="D2995" i="20"/>
  <c r="E2995" i="20"/>
  <c r="F2995" i="20"/>
  <c r="G2995" i="20"/>
  <c r="H2995" i="20"/>
  <c r="B2996" i="20"/>
  <c r="C2996" i="20"/>
  <c r="D2996" i="20"/>
  <c r="E2996" i="20"/>
  <c r="F2996" i="20"/>
  <c r="G2996" i="20"/>
  <c r="H2996" i="20"/>
  <c r="B2997" i="20"/>
  <c r="C2997" i="20"/>
  <c r="D2997" i="20"/>
  <c r="E2997" i="20"/>
  <c r="F2997" i="20"/>
  <c r="G2997" i="20"/>
  <c r="H2997" i="20"/>
  <c r="B2998" i="20"/>
  <c r="C2998" i="20"/>
  <c r="D2998" i="20"/>
  <c r="E2998" i="20"/>
  <c r="F2998" i="20"/>
  <c r="G2998" i="20"/>
  <c r="H2998" i="20"/>
  <c r="B2999" i="20"/>
  <c r="C2999" i="20"/>
  <c r="D2999" i="20"/>
  <c r="E2999" i="20"/>
  <c r="F2999" i="20"/>
  <c r="G2999" i="20"/>
  <c r="H2999" i="20"/>
  <c r="B3000" i="20"/>
  <c r="C3000" i="20"/>
  <c r="D3000" i="20"/>
  <c r="E3000" i="20"/>
  <c r="F3000" i="20"/>
  <c r="G3000" i="20"/>
  <c r="H3000" i="20"/>
  <c r="B3001" i="20"/>
  <c r="C3001" i="20"/>
  <c r="D3001" i="20"/>
  <c r="E3001" i="20"/>
  <c r="F3001" i="20"/>
  <c r="G3001" i="20"/>
  <c r="H3001" i="20"/>
  <c r="B3002" i="20"/>
  <c r="C3002" i="20"/>
  <c r="D3002" i="20"/>
  <c r="E3002" i="20"/>
  <c r="F3002" i="20"/>
  <c r="G3002" i="20"/>
  <c r="H3002" i="20"/>
  <c r="B3003" i="20"/>
  <c r="C3003" i="20"/>
  <c r="D3003" i="20"/>
  <c r="E3003" i="20"/>
  <c r="F3003" i="20"/>
  <c r="G3003" i="20"/>
  <c r="H3003" i="20"/>
  <c r="B3004" i="20"/>
  <c r="C3004" i="20"/>
  <c r="D3004" i="20"/>
  <c r="E3004" i="20"/>
  <c r="F3004" i="20"/>
  <c r="G3004" i="20"/>
  <c r="H3004" i="20"/>
  <c r="B3005" i="20"/>
  <c r="C3005" i="20"/>
  <c r="D3005" i="20"/>
  <c r="E3005" i="20"/>
  <c r="F3005" i="20"/>
  <c r="G3005" i="20"/>
  <c r="H3005" i="20"/>
  <c r="B3006" i="20"/>
  <c r="C3006" i="20"/>
  <c r="D3006" i="20"/>
  <c r="E3006" i="20"/>
  <c r="F3006" i="20"/>
  <c r="G3006" i="20"/>
  <c r="H3006" i="20"/>
  <c r="B3007" i="20"/>
  <c r="C3007" i="20"/>
  <c r="D3007" i="20"/>
  <c r="E3007" i="20"/>
  <c r="F3007" i="20"/>
  <c r="G3007" i="20"/>
  <c r="H3007" i="20"/>
  <c r="B3008" i="20"/>
  <c r="C3008" i="20"/>
  <c r="D3008" i="20"/>
  <c r="E3008" i="20"/>
  <c r="F3008" i="20"/>
  <c r="G3008" i="20"/>
  <c r="H3008" i="20"/>
  <c r="B3009" i="20"/>
  <c r="C3009" i="20"/>
  <c r="D3009" i="20"/>
  <c r="E3009" i="20"/>
  <c r="F3009" i="20"/>
  <c r="G3009" i="20"/>
  <c r="H3009" i="20"/>
  <c r="B3010" i="20"/>
  <c r="C3010" i="20"/>
  <c r="D3010" i="20"/>
  <c r="E3010" i="20"/>
  <c r="F3010" i="20"/>
  <c r="G3010" i="20"/>
  <c r="H3010" i="20"/>
  <c r="B3011" i="20"/>
  <c r="C3011" i="20"/>
  <c r="D3011" i="20"/>
  <c r="E3011" i="20"/>
  <c r="F3011" i="20"/>
  <c r="G3011" i="20"/>
  <c r="H3011" i="20"/>
  <c r="B3012" i="20"/>
  <c r="C3012" i="20"/>
  <c r="D3012" i="20"/>
  <c r="E3012" i="20"/>
  <c r="F3012" i="20"/>
  <c r="G3012" i="20"/>
  <c r="H3012" i="20"/>
  <c r="B3013" i="20"/>
  <c r="C3013" i="20"/>
  <c r="D3013" i="20"/>
  <c r="E3013" i="20"/>
  <c r="F3013" i="20"/>
  <c r="G3013" i="20"/>
  <c r="H3013" i="20"/>
  <c r="B3014" i="20"/>
  <c r="C3014" i="20"/>
  <c r="D3014" i="20"/>
  <c r="E3014" i="20"/>
  <c r="F3014" i="20"/>
  <c r="G3014" i="20"/>
  <c r="H3014" i="20"/>
  <c r="B3015" i="20"/>
  <c r="C3015" i="20"/>
  <c r="D3015" i="20"/>
  <c r="E3015" i="20"/>
  <c r="F3015" i="20"/>
  <c r="G3015" i="20"/>
  <c r="H3015" i="20"/>
  <c r="B3016" i="20"/>
  <c r="C3016" i="20"/>
  <c r="D3016" i="20"/>
  <c r="E3016" i="20"/>
  <c r="F3016" i="20"/>
  <c r="G3016" i="20"/>
  <c r="H3016" i="20"/>
  <c r="B3017" i="20"/>
  <c r="C3017" i="20"/>
  <c r="D3017" i="20"/>
  <c r="E3017" i="20"/>
  <c r="F3017" i="20"/>
  <c r="G3017" i="20"/>
  <c r="H3017" i="20"/>
  <c r="B3018" i="20"/>
  <c r="C3018" i="20"/>
  <c r="D3018" i="20"/>
  <c r="E3018" i="20"/>
  <c r="F3018" i="20"/>
  <c r="G3018" i="20"/>
  <c r="H3018" i="20"/>
  <c r="B3019" i="20"/>
  <c r="C3019" i="20"/>
  <c r="D3019" i="20"/>
  <c r="E3019" i="20"/>
  <c r="F3019" i="20"/>
  <c r="G3019" i="20"/>
  <c r="H3019" i="20"/>
  <c r="B3020" i="20"/>
  <c r="C3020" i="20"/>
  <c r="D3020" i="20"/>
  <c r="E3020" i="20"/>
  <c r="F3020" i="20"/>
  <c r="G3020" i="20"/>
  <c r="H3020" i="20"/>
  <c r="B3021" i="20"/>
  <c r="C3021" i="20"/>
  <c r="D3021" i="20"/>
  <c r="E3021" i="20"/>
  <c r="F3021" i="20"/>
  <c r="G3021" i="20"/>
  <c r="H3021" i="20"/>
  <c r="B3022" i="20"/>
  <c r="C3022" i="20"/>
  <c r="D3022" i="20"/>
  <c r="E3022" i="20"/>
  <c r="F3022" i="20"/>
  <c r="G3022" i="20"/>
  <c r="H3022" i="20"/>
  <c r="B3023" i="20"/>
  <c r="C3023" i="20"/>
  <c r="D3023" i="20"/>
  <c r="E3023" i="20"/>
  <c r="F3023" i="20"/>
  <c r="G3023" i="20"/>
  <c r="H3023" i="20"/>
  <c r="B3024" i="20"/>
  <c r="C3024" i="20"/>
  <c r="D3024" i="20"/>
  <c r="E3024" i="20"/>
  <c r="F3024" i="20"/>
  <c r="G3024" i="20"/>
  <c r="H3024" i="20"/>
  <c r="B3025" i="20"/>
  <c r="C3025" i="20"/>
  <c r="D3025" i="20"/>
  <c r="E3025" i="20"/>
  <c r="F3025" i="20"/>
  <c r="G3025" i="20"/>
  <c r="H3025" i="20"/>
  <c r="B3026" i="20"/>
  <c r="C3026" i="20"/>
  <c r="D3026" i="20"/>
  <c r="E3026" i="20"/>
  <c r="F3026" i="20"/>
  <c r="G3026" i="20"/>
  <c r="H3026" i="20"/>
  <c r="B3027" i="20"/>
  <c r="C3027" i="20"/>
  <c r="D3027" i="20"/>
  <c r="E3027" i="20"/>
  <c r="F3027" i="20"/>
  <c r="G3027" i="20"/>
  <c r="H3027" i="20"/>
  <c r="B3028" i="20"/>
  <c r="C3028" i="20"/>
  <c r="D3028" i="20"/>
  <c r="E3028" i="20"/>
  <c r="F3028" i="20"/>
  <c r="G3028" i="20"/>
  <c r="H3028" i="20"/>
  <c r="B3029" i="20"/>
  <c r="C3029" i="20"/>
  <c r="D3029" i="20"/>
  <c r="E3029" i="20"/>
  <c r="F3029" i="20"/>
  <c r="G3029" i="20"/>
  <c r="H3029" i="20"/>
  <c r="B3030" i="20"/>
  <c r="C3030" i="20"/>
  <c r="D3030" i="20"/>
  <c r="E3030" i="20"/>
  <c r="F3030" i="20"/>
  <c r="G3030" i="20"/>
  <c r="H3030" i="20"/>
  <c r="B3031" i="20"/>
  <c r="C3031" i="20"/>
  <c r="D3031" i="20"/>
  <c r="E3031" i="20"/>
  <c r="F3031" i="20"/>
  <c r="G3031" i="20"/>
  <c r="H3031" i="20"/>
  <c r="B3032" i="20"/>
  <c r="C3032" i="20"/>
  <c r="D3032" i="20"/>
  <c r="E3032" i="20"/>
  <c r="F3032" i="20"/>
  <c r="G3032" i="20"/>
  <c r="H3032" i="20"/>
  <c r="B3033" i="20"/>
  <c r="C3033" i="20"/>
  <c r="D3033" i="20"/>
  <c r="E3033" i="20"/>
  <c r="F3033" i="20"/>
  <c r="G3033" i="20"/>
  <c r="H3033" i="20"/>
  <c r="B3034" i="20"/>
  <c r="C3034" i="20"/>
  <c r="D3034" i="20"/>
  <c r="E3034" i="20"/>
  <c r="F3034" i="20"/>
  <c r="G3034" i="20"/>
  <c r="H3034" i="20"/>
  <c r="B3035" i="20"/>
  <c r="C3035" i="20"/>
  <c r="D3035" i="20"/>
  <c r="E3035" i="20"/>
  <c r="F3035" i="20"/>
  <c r="G3035" i="20"/>
  <c r="H3035" i="20"/>
  <c r="B3036" i="20"/>
  <c r="C3036" i="20"/>
  <c r="D3036" i="20"/>
  <c r="E3036" i="20"/>
  <c r="F3036" i="20"/>
  <c r="G3036" i="20"/>
  <c r="H3036" i="20"/>
  <c r="B3037" i="20"/>
  <c r="C3037" i="20"/>
  <c r="D3037" i="20"/>
  <c r="E3037" i="20"/>
  <c r="F3037" i="20"/>
  <c r="G3037" i="20"/>
  <c r="H3037" i="20"/>
  <c r="B3038" i="20"/>
  <c r="C3038" i="20"/>
  <c r="D3038" i="20"/>
  <c r="E3038" i="20"/>
  <c r="F3038" i="20"/>
  <c r="G3038" i="20"/>
  <c r="H3038" i="20"/>
  <c r="B3039" i="20"/>
  <c r="C3039" i="20"/>
  <c r="D3039" i="20"/>
  <c r="E3039" i="20"/>
  <c r="F3039" i="20"/>
  <c r="G3039" i="20"/>
  <c r="H3039" i="20"/>
  <c r="B3040" i="20"/>
  <c r="C3040" i="20"/>
  <c r="D3040" i="20"/>
  <c r="E3040" i="20"/>
  <c r="F3040" i="20"/>
  <c r="G3040" i="20"/>
  <c r="H3040" i="20"/>
  <c r="B3041" i="20"/>
  <c r="C3041" i="20"/>
  <c r="D3041" i="20"/>
  <c r="E3041" i="20"/>
  <c r="F3041" i="20"/>
  <c r="G3041" i="20"/>
  <c r="H3041" i="20"/>
  <c r="B3042" i="20"/>
  <c r="C3042" i="20"/>
  <c r="D3042" i="20"/>
  <c r="E3042" i="20"/>
  <c r="F3042" i="20"/>
  <c r="G3042" i="20"/>
  <c r="H3042" i="20"/>
  <c r="B3043" i="20"/>
  <c r="C3043" i="20"/>
  <c r="D3043" i="20"/>
  <c r="E3043" i="20"/>
  <c r="F3043" i="20"/>
  <c r="G3043" i="20"/>
  <c r="H3043" i="20"/>
  <c r="B3044" i="20"/>
  <c r="C3044" i="20"/>
  <c r="D3044" i="20"/>
  <c r="E3044" i="20"/>
  <c r="F3044" i="20"/>
  <c r="G3044" i="20"/>
  <c r="H3044" i="20"/>
  <c r="B3045" i="20"/>
  <c r="C3045" i="20"/>
  <c r="D3045" i="20"/>
  <c r="E3045" i="20"/>
  <c r="F3045" i="20"/>
  <c r="G3045" i="20"/>
  <c r="H3045" i="20"/>
  <c r="B3046" i="20"/>
  <c r="C3046" i="20"/>
  <c r="D3046" i="20"/>
  <c r="E3046" i="20"/>
  <c r="F3046" i="20"/>
  <c r="G3046" i="20"/>
  <c r="H3046" i="20"/>
  <c r="B3047" i="20"/>
  <c r="C3047" i="20"/>
  <c r="D3047" i="20"/>
  <c r="E3047" i="20"/>
  <c r="F3047" i="20"/>
  <c r="G3047" i="20"/>
  <c r="H3047" i="20"/>
  <c r="B3048" i="20"/>
  <c r="C3048" i="20"/>
  <c r="D3048" i="20"/>
  <c r="E3048" i="20"/>
  <c r="F3048" i="20"/>
  <c r="G3048" i="20"/>
  <c r="H3048" i="20"/>
  <c r="B3049" i="20"/>
  <c r="C3049" i="20"/>
  <c r="D3049" i="20"/>
  <c r="E3049" i="20"/>
  <c r="F3049" i="20"/>
  <c r="G3049" i="20"/>
  <c r="H3049" i="20"/>
  <c r="B3050" i="20"/>
  <c r="C3050" i="20"/>
  <c r="D3050" i="20"/>
  <c r="E3050" i="20"/>
  <c r="F3050" i="20"/>
  <c r="G3050" i="20"/>
  <c r="H3050" i="20"/>
  <c r="B3051" i="20"/>
  <c r="C3051" i="20"/>
  <c r="D3051" i="20"/>
  <c r="E3051" i="20"/>
  <c r="F3051" i="20"/>
  <c r="G3051" i="20"/>
  <c r="H3051" i="20"/>
  <c r="B3052" i="20"/>
  <c r="C3052" i="20"/>
  <c r="D3052" i="20"/>
  <c r="E3052" i="20"/>
  <c r="F3052" i="20"/>
  <c r="G3052" i="20"/>
  <c r="H3052" i="20"/>
  <c r="B3053" i="20"/>
  <c r="C3053" i="20"/>
  <c r="D3053" i="20"/>
  <c r="E3053" i="20"/>
  <c r="F3053" i="20"/>
  <c r="G3053" i="20"/>
  <c r="H3053" i="20"/>
  <c r="B3054" i="20"/>
  <c r="C3054" i="20"/>
  <c r="D3054" i="20"/>
  <c r="E3054" i="20"/>
  <c r="F3054" i="20"/>
  <c r="G3054" i="20"/>
  <c r="H3054" i="20"/>
  <c r="B3055" i="20"/>
  <c r="C3055" i="20"/>
  <c r="D3055" i="20"/>
  <c r="E3055" i="20"/>
  <c r="F3055" i="20"/>
  <c r="G3055" i="20"/>
  <c r="H3055" i="20"/>
  <c r="B3056" i="20"/>
  <c r="C3056" i="20"/>
  <c r="D3056" i="20"/>
  <c r="E3056" i="20"/>
  <c r="F3056" i="20"/>
  <c r="G3056" i="20"/>
  <c r="H3056" i="20"/>
  <c r="B3057" i="20"/>
  <c r="C3057" i="20"/>
  <c r="D3057" i="20"/>
  <c r="E3057" i="20"/>
  <c r="F3057" i="20"/>
  <c r="G3057" i="20"/>
  <c r="H3057" i="20"/>
  <c r="B3058" i="20"/>
  <c r="C3058" i="20"/>
  <c r="D3058" i="20"/>
  <c r="E3058" i="20"/>
  <c r="F3058" i="20"/>
  <c r="G3058" i="20"/>
  <c r="H3058" i="20"/>
  <c r="B3059" i="20"/>
  <c r="C3059" i="20"/>
  <c r="D3059" i="20"/>
  <c r="E3059" i="20"/>
  <c r="F3059" i="20"/>
  <c r="G3059" i="20"/>
  <c r="H3059" i="20"/>
  <c r="B3060" i="20"/>
  <c r="C3060" i="20"/>
  <c r="D3060" i="20"/>
  <c r="E3060" i="20"/>
  <c r="F3060" i="20"/>
  <c r="G3060" i="20"/>
  <c r="H3060" i="20"/>
  <c r="B3061" i="20"/>
  <c r="C3061" i="20"/>
  <c r="D3061" i="20"/>
  <c r="E3061" i="20"/>
  <c r="F3061" i="20"/>
  <c r="G3061" i="20"/>
  <c r="H3061" i="20"/>
  <c r="B3062" i="20"/>
  <c r="C3062" i="20"/>
  <c r="D3062" i="20"/>
  <c r="E3062" i="20"/>
  <c r="F3062" i="20"/>
  <c r="G3062" i="20"/>
  <c r="H3062" i="20"/>
  <c r="B3063" i="20"/>
  <c r="C3063" i="20"/>
  <c r="D3063" i="20"/>
  <c r="E3063" i="20"/>
  <c r="F3063" i="20"/>
  <c r="G3063" i="20"/>
  <c r="H3063" i="20"/>
  <c r="B3064" i="20"/>
  <c r="C3064" i="20"/>
  <c r="D3064" i="20"/>
  <c r="E3064" i="20"/>
  <c r="F3064" i="20"/>
  <c r="G3064" i="20"/>
  <c r="H3064" i="20"/>
  <c r="B3065" i="20"/>
  <c r="C3065" i="20"/>
  <c r="D3065" i="20"/>
  <c r="E3065" i="20"/>
  <c r="F3065" i="20"/>
  <c r="G3065" i="20"/>
  <c r="H3065" i="20"/>
  <c r="B3066" i="20"/>
  <c r="C3066" i="20"/>
  <c r="D3066" i="20"/>
  <c r="E3066" i="20"/>
  <c r="F3066" i="20"/>
  <c r="G3066" i="20"/>
  <c r="H3066" i="20"/>
  <c r="B3067" i="20"/>
  <c r="C3067" i="20"/>
  <c r="D3067" i="20"/>
  <c r="E3067" i="20"/>
  <c r="F3067" i="20"/>
  <c r="G3067" i="20"/>
  <c r="H3067" i="20"/>
  <c r="B3068" i="20"/>
  <c r="C3068" i="20"/>
  <c r="D3068" i="20"/>
  <c r="E3068" i="20"/>
  <c r="F3068" i="20"/>
  <c r="G3068" i="20"/>
  <c r="H3068" i="20"/>
  <c r="B3069" i="20"/>
  <c r="C3069" i="20"/>
  <c r="D3069" i="20"/>
  <c r="E3069" i="20"/>
  <c r="F3069" i="20"/>
  <c r="G3069" i="20"/>
  <c r="H3069" i="20"/>
  <c r="B3070" i="20"/>
  <c r="C3070" i="20"/>
  <c r="D3070" i="20"/>
  <c r="E3070" i="20"/>
  <c r="F3070" i="20"/>
  <c r="G3070" i="20"/>
  <c r="H3070" i="20"/>
  <c r="B3071" i="20"/>
  <c r="C3071" i="20"/>
  <c r="D3071" i="20"/>
  <c r="E3071" i="20"/>
  <c r="F3071" i="20"/>
  <c r="G3071" i="20"/>
  <c r="H3071" i="20"/>
  <c r="B3072" i="20"/>
  <c r="C3072" i="20"/>
  <c r="D3072" i="20"/>
  <c r="E3072" i="20"/>
  <c r="F3072" i="20"/>
  <c r="G3072" i="20"/>
  <c r="H3072" i="20"/>
  <c r="B3073" i="20"/>
  <c r="C3073" i="20"/>
  <c r="D3073" i="20"/>
  <c r="E3073" i="20"/>
  <c r="F3073" i="20"/>
  <c r="G3073" i="20"/>
  <c r="H3073" i="20"/>
  <c r="B3074" i="20"/>
  <c r="C3074" i="20"/>
  <c r="D3074" i="20"/>
  <c r="E3074" i="20"/>
  <c r="F3074" i="20"/>
  <c r="G3074" i="20"/>
  <c r="H3074" i="20"/>
  <c r="B3075" i="20"/>
  <c r="C3075" i="20"/>
  <c r="D3075" i="20"/>
  <c r="E3075" i="20"/>
  <c r="F3075" i="20"/>
  <c r="G3075" i="20"/>
  <c r="H3075" i="20"/>
  <c r="B3076" i="20"/>
  <c r="C3076" i="20"/>
  <c r="D3076" i="20"/>
  <c r="E3076" i="20"/>
  <c r="F3076" i="20"/>
  <c r="G3076" i="20"/>
  <c r="H3076" i="20"/>
  <c r="B3077" i="20"/>
  <c r="C3077" i="20"/>
  <c r="D3077" i="20"/>
  <c r="E3077" i="20"/>
  <c r="F3077" i="20"/>
  <c r="G3077" i="20"/>
  <c r="H3077" i="20"/>
  <c r="B3078" i="20"/>
  <c r="C3078" i="20"/>
  <c r="D3078" i="20"/>
  <c r="E3078" i="20"/>
  <c r="F3078" i="20"/>
  <c r="G3078" i="20"/>
  <c r="H3078" i="20"/>
  <c r="B3079" i="20"/>
  <c r="C3079" i="20"/>
  <c r="D3079" i="20"/>
  <c r="E3079" i="20"/>
  <c r="F3079" i="20"/>
  <c r="G3079" i="20"/>
  <c r="H3079" i="20"/>
  <c r="B3080" i="20"/>
  <c r="C3080" i="20"/>
  <c r="D3080" i="20"/>
  <c r="E3080" i="20"/>
  <c r="F3080" i="20"/>
  <c r="G3080" i="20"/>
  <c r="H3080" i="20"/>
  <c r="B3081" i="20"/>
  <c r="C3081" i="20"/>
  <c r="D3081" i="20"/>
  <c r="E3081" i="20"/>
  <c r="F3081" i="20"/>
  <c r="G3081" i="20"/>
  <c r="H3081" i="20"/>
  <c r="B3082" i="20"/>
  <c r="C3082" i="20"/>
  <c r="D3082" i="20"/>
  <c r="E3082" i="20"/>
  <c r="F3082" i="20"/>
  <c r="G3082" i="20"/>
  <c r="H3082" i="20"/>
  <c r="B3083" i="20"/>
  <c r="C3083" i="20"/>
  <c r="D3083" i="20"/>
  <c r="E3083" i="20"/>
  <c r="F3083" i="20"/>
  <c r="G3083" i="20"/>
  <c r="H3083" i="20"/>
  <c r="B3084" i="20"/>
  <c r="C3084" i="20"/>
  <c r="D3084" i="20"/>
  <c r="E3084" i="20"/>
  <c r="F3084" i="20"/>
  <c r="G3084" i="20"/>
  <c r="H3084" i="20"/>
  <c r="B3085" i="20"/>
  <c r="C3085" i="20"/>
  <c r="D3085" i="20"/>
  <c r="E3085" i="20"/>
  <c r="F3085" i="20"/>
  <c r="G3085" i="20"/>
  <c r="H3085" i="20"/>
  <c r="B3086" i="20"/>
  <c r="C3086" i="20"/>
  <c r="D3086" i="20"/>
  <c r="E3086" i="20"/>
  <c r="F3086" i="20"/>
  <c r="G3086" i="20"/>
  <c r="H3086" i="20"/>
  <c r="B3087" i="20"/>
  <c r="C3087" i="20"/>
  <c r="D3087" i="20"/>
  <c r="E3087" i="20"/>
  <c r="F3087" i="20"/>
  <c r="G3087" i="20"/>
  <c r="H3087" i="20"/>
  <c r="B3088" i="20"/>
  <c r="C3088" i="20"/>
  <c r="D3088" i="20"/>
  <c r="E3088" i="20"/>
  <c r="F3088" i="20"/>
  <c r="G3088" i="20"/>
  <c r="H3088" i="20"/>
  <c r="B3089" i="20"/>
  <c r="C3089" i="20"/>
  <c r="D3089" i="20"/>
  <c r="E3089" i="20"/>
  <c r="F3089" i="20"/>
  <c r="G3089" i="20"/>
  <c r="H3089" i="20"/>
  <c r="B3090" i="20"/>
  <c r="C3090" i="20"/>
  <c r="D3090" i="20"/>
  <c r="E3090" i="20"/>
  <c r="F3090" i="20"/>
  <c r="G3090" i="20"/>
  <c r="H3090" i="20"/>
  <c r="B3091" i="20"/>
  <c r="C3091" i="20"/>
  <c r="D3091" i="20"/>
  <c r="E3091" i="20"/>
  <c r="F3091" i="20"/>
  <c r="G3091" i="20"/>
  <c r="H3091" i="20"/>
  <c r="B3092" i="20"/>
  <c r="C3092" i="20"/>
  <c r="D3092" i="20"/>
  <c r="E3092" i="20"/>
  <c r="F3092" i="20"/>
  <c r="G3092" i="20"/>
  <c r="H3092" i="20"/>
  <c r="B3093" i="20"/>
  <c r="C3093" i="20"/>
  <c r="D3093" i="20"/>
  <c r="E3093" i="20"/>
  <c r="F3093" i="20"/>
  <c r="G3093" i="20"/>
  <c r="H3093" i="20"/>
  <c r="B3094" i="20"/>
  <c r="C3094" i="20"/>
  <c r="D3094" i="20"/>
  <c r="E3094" i="20"/>
  <c r="F3094" i="20"/>
  <c r="G3094" i="20"/>
  <c r="H3094" i="20"/>
  <c r="B3095" i="20"/>
  <c r="C3095" i="20"/>
  <c r="D3095" i="20"/>
  <c r="E3095" i="20"/>
  <c r="F3095" i="20"/>
  <c r="G3095" i="20"/>
  <c r="H3095" i="20"/>
  <c r="B3096" i="20"/>
  <c r="C3096" i="20"/>
  <c r="D3096" i="20"/>
  <c r="E3096" i="20"/>
  <c r="F3096" i="20"/>
  <c r="G3096" i="20"/>
  <c r="H3096" i="20"/>
  <c r="B3097" i="20"/>
  <c r="C3097" i="20"/>
  <c r="D3097" i="20"/>
  <c r="E3097" i="20"/>
  <c r="F3097" i="20"/>
  <c r="G3097" i="20"/>
  <c r="H3097" i="20"/>
  <c r="B3098" i="20"/>
  <c r="C3098" i="20"/>
  <c r="D3098" i="20"/>
  <c r="E3098" i="20"/>
  <c r="F3098" i="20"/>
  <c r="G3098" i="20"/>
  <c r="H3098" i="20"/>
  <c r="B3099" i="20"/>
  <c r="C3099" i="20"/>
  <c r="D3099" i="20"/>
  <c r="E3099" i="20"/>
  <c r="F3099" i="20"/>
  <c r="G3099" i="20"/>
  <c r="H3099" i="20"/>
  <c r="B3100" i="20"/>
  <c r="C3100" i="20"/>
  <c r="D3100" i="20"/>
  <c r="E3100" i="20"/>
  <c r="F3100" i="20"/>
  <c r="G3100" i="20"/>
  <c r="H3100" i="20"/>
  <c r="B3101" i="20"/>
  <c r="C3101" i="20"/>
  <c r="D3101" i="20"/>
  <c r="E3101" i="20"/>
  <c r="F3101" i="20"/>
  <c r="G3101" i="20"/>
  <c r="H3101" i="20"/>
  <c r="B3102" i="20"/>
  <c r="C3102" i="20"/>
  <c r="D3102" i="20"/>
  <c r="E3102" i="20"/>
  <c r="F3102" i="20"/>
  <c r="G3102" i="20"/>
  <c r="H3102" i="20"/>
  <c r="B3103" i="20"/>
  <c r="C3103" i="20"/>
  <c r="D3103" i="20"/>
  <c r="E3103" i="20"/>
  <c r="F3103" i="20"/>
  <c r="G3103" i="20"/>
  <c r="H3103" i="20"/>
  <c r="B3104" i="20"/>
  <c r="C3104" i="20"/>
  <c r="D3104" i="20"/>
  <c r="E3104" i="20"/>
  <c r="F3104" i="20"/>
  <c r="G3104" i="20"/>
  <c r="H3104" i="20"/>
  <c r="B3105" i="20"/>
  <c r="C3105" i="20"/>
  <c r="D3105" i="20"/>
  <c r="E3105" i="20"/>
  <c r="F3105" i="20"/>
  <c r="G3105" i="20"/>
  <c r="H3105" i="20"/>
  <c r="B3106" i="20"/>
  <c r="C3106" i="20"/>
  <c r="D3106" i="20"/>
  <c r="E3106" i="20"/>
  <c r="F3106" i="20"/>
  <c r="G3106" i="20"/>
  <c r="H3106" i="20"/>
  <c r="B3107" i="20"/>
  <c r="C3107" i="20"/>
  <c r="D3107" i="20"/>
  <c r="E3107" i="20"/>
  <c r="F3107" i="20"/>
  <c r="G3107" i="20"/>
  <c r="H3107" i="20"/>
  <c r="B3108" i="20"/>
  <c r="C3108" i="20"/>
  <c r="D3108" i="20"/>
  <c r="E3108" i="20"/>
  <c r="F3108" i="20"/>
  <c r="G3108" i="20"/>
  <c r="H3108" i="20"/>
  <c r="B3109" i="20"/>
  <c r="C3109" i="20"/>
  <c r="D3109" i="20"/>
  <c r="E3109" i="20"/>
  <c r="F3109" i="20"/>
  <c r="G3109" i="20"/>
  <c r="H3109" i="20"/>
  <c r="B3110" i="20"/>
  <c r="C3110" i="20"/>
  <c r="D3110" i="20"/>
  <c r="E3110" i="20"/>
  <c r="F3110" i="20"/>
  <c r="G3110" i="20"/>
  <c r="H3110" i="20"/>
  <c r="B3111" i="20"/>
  <c r="C3111" i="20"/>
  <c r="D3111" i="20"/>
  <c r="E3111" i="20"/>
  <c r="F3111" i="20"/>
  <c r="G3111" i="20"/>
  <c r="H3111" i="20"/>
  <c r="B3112" i="20"/>
  <c r="C3112" i="20"/>
  <c r="D3112" i="20"/>
  <c r="E3112" i="20"/>
  <c r="F3112" i="20"/>
  <c r="G3112" i="20"/>
  <c r="H3112" i="20"/>
  <c r="B3113" i="20"/>
  <c r="C3113" i="20"/>
  <c r="D3113" i="20"/>
  <c r="E3113" i="20"/>
  <c r="F3113" i="20"/>
  <c r="G3113" i="20"/>
  <c r="H3113" i="20"/>
  <c r="B3114" i="20"/>
  <c r="C3114" i="20"/>
  <c r="D3114" i="20"/>
  <c r="E3114" i="20"/>
  <c r="F3114" i="20"/>
  <c r="G3114" i="20"/>
  <c r="H3114" i="20"/>
  <c r="B3115" i="20"/>
  <c r="C3115" i="20"/>
  <c r="D3115" i="20"/>
  <c r="E3115" i="20"/>
  <c r="F3115" i="20"/>
  <c r="G3115" i="20"/>
  <c r="H3115" i="20"/>
  <c r="B3116" i="20"/>
  <c r="C3116" i="20"/>
  <c r="D3116" i="20"/>
  <c r="E3116" i="20"/>
  <c r="F3116" i="20"/>
  <c r="G3116" i="20"/>
  <c r="H3116" i="20"/>
  <c r="B3117" i="20"/>
  <c r="C3117" i="20"/>
  <c r="D3117" i="20"/>
  <c r="E3117" i="20"/>
  <c r="F3117" i="20"/>
  <c r="G3117" i="20"/>
  <c r="H3117" i="20"/>
  <c r="B3118" i="20"/>
  <c r="C3118" i="20"/>
  <c r="D3118" i="20"/>
  <c r="E3118" i="20"/>
  <c r="F3118" i="20"/>
  <c r="G3118" i="20"/>
  <c r="H3118" i="20"/>
  <c r="B3119" i="20"/>
  <c r="C3119" i="20"/>
  <c r="D3119" i="20"/>
  <c r="E3119" i="20"/>
  <c r="F3119" i="20"/>
  <c r="G3119" i="20"/>
  <c r="H3119" i="20"/>
  <c r="B3120" i="20"/>
  <c r="C3120" i="20"/>
  <c r="D3120" i="20"/>
  <c r="E3120" i="20"/>
  <c r="F3120" i="20"/>
  <c r="G3120" i="20"/>
  <c r="H3120" i="20"/>
  <c r="B3121" i="20"/>
  <c r="C3121" i="20"/>
  <c r="D3121" i="20"/>
  <c r="E3121" i="20"/>
  <c r="F3121" i="20"/>
  <c r="G3121" i="20"/>
  <c r="H3121" i="20"/>
  <c r="B3122" i="20"/>
  <c r="C3122" i="20"/>
  <c r="D3122" i="20"/>
  <c r="E3122" i="20"/>
  <c r="F3122" i="20"/>
  <c r="G3122" i="20"/>
  <c r="H3122" i="20"/>
  <c r="B3123" i="20"/>
  <c r="C3123" i="20"/>
  <c r="D3123" i="20"/>
  <c r="E3123" i="20"/>
  <c r="F3123" i="20"/>
  <c r="G3123" i="20"/>
  <c r="H3123" i="20"/>
  <c r="B3124" i="20"/>
  <c r="C3124" i="20"/>
  <c r="D3124" i="20"/>
  <c r="E3124" i="20"/>
  <c r="F3124" i="20"/>
  <c r="G3124" i="20"/>
  <c r="H3124" i="20"/>
  <c r="B3125" i="20"/>
  <c r="C3125" i="20"/>
  <c r="D3125" i="20"/>
  <c r="E3125" i="20"/>
  <c r="F3125" i="20"/>
  <c r="G3125" i="20"/>
  <c r="H3125" i="20"/>
  <c r="B3126" i="20"/>
  <c r="C3126" i="20"/>
  <c r="D3126" i="20"/>
  <c r="E3126" i="20"/>
  <c r="F3126" i="20"/>
  <c r="G3126" i="20"/>
  <c r="H3126" i="20"/>
  <c r="B3127" i="20"/>
  <c r="C3127" i="20"/>
  <c r="D3127" i="20"/>
  <c r="E3127" i="20"/>
  <c r="F3127" i="20"/>
  <c r="G3127" i="20"/>
  <c r="H3127" i="20"/>
  <c r="B3128" i="20"/>
  <c r="C3128" i="20"/>
  <c r="D3128" i="20"/>
  <c r="E3128" i="20"/>
  <c r="F3128" i="20"/>
  <c r="G3128" i="20"/>
  <c r="H3128" i="20"/>
  <c r="B3129" i="20"/>
  <c r="C3129" i="20"/>
  <c r="D3129" i="20"/>
  <c r="E3129" i="20"/>
  <c r="F3129" i="20"/>
  <c r="G3129" i="20"/>
  <c r="H3129" i="20"/>
  <c r="B3130" i="20"/>
  <c r="C3130" i="20"/>
  <c r="D3130" i="20"/>
  <c r="E3130" i="20"/>
  <c r="F3130" i="20"/>
  <c r="G3130" i="20"/>
  <c r="H3130" i="20"/>
  <c r="B3131" i="20"/>
  <c r="C3131" i="20"/>
  <c r="D3131" i="20"/>
  <c r="E3131" i="20"/>
  <c r="F3131" i="20"/>
  <c r="G3131" i="20"/>
  <c r="H3131" i="20"/>
  <c r="B3132" i="20"/>
  <c r="C3132" i="20"/>
  <c r="D3132" i="20"/>
  <c r="E3132" i="20"/>
  <c r="F3132" i="20"/>
  <c r="G3132" i="20"/>
  <c r="H3132" i="20"/>
  <c r="B3133" i="20"/>
  <c r="C3133" i="20"/>
  <c r="D3133" i="20"/>
  <c r="E3133" i="20"/>
  <c r="F3133" i="20"/>
  <c r="G3133" i="20"/>
  <c r="H3133" i="20"/>
  <c r="B3134" i="20"/>
  <c r="C3134" i="20"/>
  <c r="D3134" i="20"/>
  <c r="E3134" i="20"/>
  <c r="F3134" i="20"/>
  <c r="G3134" i="20"/>
  <c r="H3134" i="20"/>
  <c r="B3135" i="20"/>
  <c r="C3135" i="20"/>
  <c r="D3135" i="20"/>
  <c r="E3135" i="20"/>
  <c r="F3135" i="20"/>
  <c r="G3135" i="20"/>
  <c r="H3135" i="20"/>
  <c r="B3136" i="20"/>
  <c r="C3136" i="20"/>
  <c r="D3136" i="20"/>
  <c r="E3136" i="20"/>
  <c r="F3136" i="20"/>
  <c r="G3136" i="20"/>
  <c r="H3136" i="20"/>
  <c r="B3137" i="20"/>
  <c r="C3137" i="20"/>
  <c r="D3137" i="20"/>
  <c r="E3137" i="20"/>
  <c r="F3137" i="20"/>
  <c r="G3137" i="20"/>
  <c r="H3137" i="20"/>
  <c r="B3138" i="20"/>
  <c r="C3138" i="20"/>
  <c r="D3138" i="20"/>
  <c r="E3138" i="20"/>
  <c r="F3138" i="20"/>
  <c r="G3138" i="20"/>
  <c r="H3138" i="20"/>
  <c r="B3139" i="20"/>
  <c r="C3139" i="20"/>
  <c r="D3139" i="20"/>
  <c r="E3139" i="20"/>
  <c r="F3139" i="20"/>
  <c r="G3139" i="20"/>
  <c r="H3139" i="20"/>
  <c r="B3140" i="20"/>
  <c r="C3140" i="20"/>
  <c r="D3140" i="20"/>
  <c r="E3140" i="20"/>
  <c r="F3140" i="20"/>
  <c r="G3140" i="20"/>
  <c r="H3140" i="20"/>
  <c r="B3141" i="20"/>
  <c r="C3141" i="20"/>
  <c r="D3141" i="20"/>
  <c r="E3141" i="20"/>
  <c r="F3141" i="20"/>
  <c r="G3141" i="20"/>
  <c r="H3141" i="20"/>
  <c r="B3142" i="20"/>
  <c r="C3142" i="20"/>
  <c r="D3142" i="20"/>
  <c r="E3142" i="20"/>
  <c r="F3142" i="20"/>
  <c r="G3142" i="20"/>
  <c r="H3142" i="20"/>
  <c r="B3143" i="20"/>
  <c r="C3143" i="20"/>
  <c r="D3143" i="20"/>
  <c r="E3143" i="20"/>
  <c r="F3143" i="20"/>
  <c r="G3143" i="20"/>
  <c r="H3143" i="20"/>
  <c r="B3144" i="20"/>
  <c r="C3144" i="20"/>
  <c r="D3144" i="20"/>
  <c r="E3144" i="20"/>
  <c r="F3144" i="20"/>
  <c r="G3144" i="20"/>
  <c r="H3144" i="20"/>
  <c r="B3145" i="20"/>
  <c r="C3145" i="20"/>
  <c r="D3145" i="20"/>
  <c r="E3145" i="20"/>
  <c r="F3145" i="20"/>
  <c r="G3145" i="20"/>
  <c r="H3145" i="20"/>
  <c r="B3146" i="20"/>
  <c r="C3146" i="20"/>
  <c r="D3146" i="20"/>
  <c r="E3146" i="20"/>
  <c r="F3146" i="20"/>
  <c r="G3146" i="20"/>
  <c r="H3146" i="20"/>
  <c r="B3147" i="20"/>
  <c r="C3147" i="20"/>
  <c r="D3147" i="20"/>
  <c r="E3147" i="20"/>
  <c r="F3147" i="20"/>
  <c r="G3147" i="20"/>
  <c r="H3147" i="20"/>
  <c r="B3148" i="20"/>
  <c r="C3148" i="20"/>
  <c r="D3148" i="20"/>
  <c r="E3148" i="20"/>
  <c r="F3148" i="20"/>
  <c r="G3148" i="20"/>
  <c r="H3148" i="20"/>
  <c r="B3149" i="20"/>
  <c r="C3149" i="20"/>
  <c r="D3149" i="20"/>
  <c r="E3149" i="20"/>
  <c r="F3149" i="20"/>
  <c r="G3149" i="20"/>
  <c r="H3149" i="20"/>
  <c r="B3150" i="20"/>
  <c r="C3150" i="20"/>
  <c r="D3150" i="20"/>
  <c r="E3150" i="20"/>
  <c r="F3150" i="20"/>
  <c r="G3150" i="20"/>
  <c r="H3150" i="20"/>
  <c r="B3151" i="20"/>
  <c r="C3151" i="20"/>
  <c r="D3151" i="20"/>
  <c r="E3151" i="20"/>
  <c r="F3151" i="20"/>
  <c r="G3151" i="20"/>
  <c r="H3151" i="20"/>
  <c r="B3152" i="20"/>
  <c r="C3152" i="20"/>
  <c r="D3152" i="20"/>
  <c r="E3152" i="20"/>
  <c r="F3152" i="20"/>
  <c r="G3152" i="20"/>
  <c r="H3152" i="20"/>
  <c r="B3153" i="20"/>
  <c r="C3153" i="20"/>
  <c r="D3153" i="20"/>
  <c r="E3153" i="20"/>
  <c r="F3153" i="20"/>
  <c r="G3153" i="20"/>
  <c r="H3153" i="20"/>
  <c r="B3154" i="20"/>
  <c r="C3154" i="20"/>
  <c r="D3154" i="20"/>
  <c r="E3154" i="20"/>
  <c r="F3154" i="20"/>
  <c r="G3154" i="20"/>
  <c r="H3154" i="20"/>
  <c r="B3155" i="20"/>
  <c r="C3155" i="20"/>
  <c r="D3155" i="20"/>
  <c r="E3155" i="20"/>
  <c r="F3155" i="20"/>
  <c r="G3155" i="20"/>
  <c r="H3155" i="20"/>
  <c r="B3156" i="20"/>
  <c r="C3156" i="20"/>
  <c r="D3156" i="20"/>
  <c r="E3156" i="20"/>
  <c r="F3156" i="20"/>
  <c r="G3156" i="20"/>
  <c r="H3156" i="20"/>
  <c r="B3157" i="20"/>
  <c r="C3157" i="20"/>
  <c r="D3157" i="20"/>
  <c r="E3157" i="20"/>
  <c r="F3157" i="20"/>
  <c r="G3157" i="20"/>
  <c r="H3157" i="20"/>
  <c r="B3158" i="20"/>
  <c r="C3158" i="20"/>
  <c r="D3158" i="20"/>
  <c r="E3158" i="20"/>
  <c r="F3158" i="20"/>
  <c r="G3158" i="20"/>
  <c r="H3158" i="20"/>
  <c r="B3159" i="20"/>
  <c r="C3159" i="20"/>
  <c r="D3159" i="20"/>
  <c r="E3159" i="20"/>
  <c r="F3159" i="20"/>
  <c r="G3159" i="20"/>
  <c r="H3159" i="20"/>
  <c r="B3160" i="20"/>
  <c r="C3160" i="20"/>
  <c r="D3160" i="20"/>
  <c r="E3160" i="20"/>
  <c r="F3160" i="20"/>
  <c r="G3160" i="20"/>
  <c r="H3160" i="20"/>
  <c r="B3161" i="20"/>
  <c r="C3161" i="20"/>
  <c r="D3161" i="20"/>
  <c r="E3161" i="20"/>
  <c r="F3161" i="20"/>
  <c r="G3161" i="20"/>
  <c r="H3161" i="20"/>
  <c r="B3162" i="20"/>
  <c r="C3162" i="20"/>
  <c r="D3162" i="20"/>
  <c r="E3162" i="20"/>
  <c r="F3162" i="20"/>
  <c r="G3162" i="20"/>
  <c r="H3162" i="20"/>
  <c r="B3163" i="20"/>
  <c r="C3163" i="20"/>
  <c r="D3163" i="20"/>
  <c r="E3163" i="20"/>
  <c r="F3163" i="20"/>
  <c r="G3163" i="20"/>
  <c r="H3163" i="20"/>
  <c r="B3164" i="20"/>
  <c r="C3164" i="20"/>
  <c r="D3164" i="20"/>
  <c r="E3164" i="20"/>
  <c r="F3164" i="20"/>
  <c r="G3164" i="20"/>
  <c r="H3164" i="20"/>
  <c r="B3165" i="20"/>
  <c r="C3165" i="20"/>
  <c r="D3165" i="20"/>
  <c r="E3165" i="20"/>
  <c r="F3165" i="20"/>
  <c r="G3165" i="20"/>
  <c r="H3165" i="20"/>
  <c r="B3166" i="20"/>
  <c r="C3166" i="20"/>
  <c r="D3166" i="20"/>
  <c r="E3166" i="20"/>
  <c r="F3166" i="20"/>
  <c r="G3166" i="20"/>
  <c r="H3166" i="20"/>
  <c r="B3167" i="20"/>
  <c r="C3167" i="20"/>
  <c r="D3167" i="20"/>
  <c r="E3167" i="20"/>
  <c r="F3167" i="20"/>
  <c r="G3167" i="20"/>
  <c r="H3167" i="20"/>
  <c r="B3168" i="20"/>
  <c r="C3168" i="20"/>
  <c r="D3168" i="20"/>
  <c r="E3168" i="20"/>
  <c r="F3168" i="20"/>
  <c r="G3168" i="20"/>
  <c r="H3168" i="20"/>
  <c r="B3169" i="20"/>
  <c r="C3169" i="20"/>
  <c r="D3169" i="20"/>
  <c r="E3169" i="20"/>
  <c r="F3169" i="20"/>
  <c r="G3169" i="20"/>
  <c r="H3169" i="20"/>
  <c r="B3170" i="20"/>
  <c r="C3170" i="20"/>
  <c r="D3170" i="20"/>
  <c r="E3170" i="20"/>
  <c r="F3170" i="20"/>
  <c r="G3170" i="20"/>
  <c r="H3170" i="20"/>
  <c r="B3171" i="20"/>
  <c r="C3171" i="20"/>
  <c r="D3171" i="20"/>
  <c r="E3171" i="20"/>
  <c r="F3171" i="20"/>
  <c r="G3171" i="20"/>
  <c r="H3171" i="20"/>
  <c r="B3172" i="20"/>
  <c r="C3172" i="20"/>
  <c r="D3172" i="20"/>
  <c r="E3172" i="20"/>
  <c r="F3172" i="20"/>
  <c r="G3172" i="20"/>
  <c r="H3172" i="20"/>
  <c r="B3173" i="20"/>
  <c r="C3173" i="20"/>
  <c r="D3173" i="20"/>
  <c r="E3173" i="20"/>
  <c r="F3173" i="20"/>
  <c r="G3173" i="20"/>
  <c r="H3173" i="20"/>
  <c r="B3174" i="20"/>
  <c r="C3174" i="20"/>
  <c r="D3174" i="20"/>
  <c r="E3174" i="20"/>
  <c r="F3174" i="20"/>
  <c r="G3174" i="20"/>
  <c r="H3174" i="20"/>
  <c r="B3175" i="20"/>
  <c r="C3175" i="20"/>
  <c r="D3175" i="20"/>
  <c r="E3175" i="20"/>
  <c r="F3175" i="20"/>
  <c r="G3175" i="20"/>
  <c r="H3175" i="20"/>
  <c r="B3176" i="20"/>
  <c r="C3176" i="20"/>
  <c r="D3176" i="20"/>
  <c r="E3176" i="20"/>
  <c r="F3176" i="20"/>
  <c r="G3176" i="20"/>
  <c r="H3176" i="20"/>
  <c r="B3177" i="20"/>
  <c r="C3177" i="20"/>
  <c r="D3177" i="20"/>
  <c r="E3177" i="20"/>
  <c r="F3177" i="20"/>
  <c r="G3177" i="20"/>
  <c r="H3177" i="20"/>
  <c r="B3178" i="20"/>
  <c r="C3178" i="20"/>
  <c r="D3178" i="20"/>
  <c r="E3178" i="20"/>
  <c r="F3178" i="20"/>
  <c r="G3178" i="20"/>
  <c r="H3178" i="20"/>
  <c r="B3179" i="20"/>
  <c r="C3179" i="20"/>
  <c r="D3179" i="20"/>
  <c r="E3179" i="20"/>
  <c r="F3179" i="20"/>
  <c r="G3179" i="20"/>
  <c r="H3179" i="20"/>
  <c r="B3180" i="20"/>
  <c r="C3180" i="20"/>
  <c r="D3180" i="20"/>
  <c r="E3180" i="20"/>
  <c r="F3180" i="20"/>
  <c r="G3180" i="20"/>
  <c r="H3180" i="20"/>
  <c r="B3181" i="20"/>
  <c r="C3181" i="20"/>
  <c r="D3181" i="20"/>
  <c r="E3181" i="20"/>
  <c r="F3181" i="20"/>
  <c r="G3181" i="20"/>
  <c r="H3181" i="20"/>
  <c r="B3182" i="20"/>
  <c r="C3182" i="20"/>
  <c r="D3182" i="20"/>
  <c r="E3182" i="20"/>
  <c r="F3182" i="20"/>
  <c r="G3182" i="20"/>
  <c r="H3182" i="20"/>
  <c r="B3183" i="20"/>
  <c r="C3183" i="20"/>
  <c r="D3183" i="20"/>
  <c r="E3183" i="20"/>
  <c r="F3183" i="20"/>
  <c r="G3183" i="20"/>
  <c r="H3183" i="20"/>
  <c r="B3184" i="20"/>
  <c r="C3184" i="20"/>
  <c r="D3184" i="20"/>
  <c r="E3184" i="20"/>
  <c r="F3184" i="20"/>
  <c r="G3184" i="20"/>
  <c r="H3184" i="20"/>
  <c r="B3185" i="20"/>
  <c r="C3185" i="20"/>
  <c r="D3185" i="20"/>
  <c r="E3185" i="20"/>
  <c r="F3185" i="20"/>
  <c r="G3185" i="20"/>
  <c r="H3185" i="20"/>
  <c r="B3186" i="20"/>
  <c r="C3186" i="20"/>
  <c r="D3186" i="20"/>
  <c r="E3186" i="20"/>
  <c r="F3186" i="20"/>
  <c r="G3186" i="20"/>
  <c r="H3186" i="20"/>
  <c r="B3187" i="20"/>
  <c r="C3187" i="20"/>
  <c r="D3187" i="20"/>
  <c r="E3187" i="20"/>
  <c r="F3187" i="20"/>
  <c r="G3187" i="20"/>
  <c r="H3187" i="20"/>
  <c r="B3188" i="20"/>
  <c r="C3188" i="20"/>
  <c r="D3188" i="20"/>
  <c r="E3188" i="20"/>
  <c r="F3188" i="20"/>
  <c r="G3188" i="20"/>
  <c r="H3188" i="20"/>
  <c r="B3189" i="20"/>
  <c r="C3189" i="20"/>
  <c r="D3189" i="20"/>
  <c r="E3189" i="20"/>
  <c r="F3189" i="20"/>
  <c r="G3189" i="20"/>
  <c r="H3189" i="20"/>
  <c r="B3190" i="20"/>
  <c r="C3190" i="20"/>
  <c r="D3190" i="20"/>
  <c r="E3190" i="20"/>
  <c r="F3190" i="20"/>
  <c r="G3190" i="20"/>
  <c r="H3190" i="20"/>
  <c r="B3191" i="20"/>
  <c r="C3191" i="20"/>
  <c r="D3191" i="20"/>
  <c r="E3191" i="20"/>
  <c r="F3191" i="20"/>
  <c r="G3191" i="20"/>
  <c r="H3191" i="20"/>
  <c r="B3192" i="20"/>
  <c r="C3192" i="20"/>
  <c r="D3192" i="20"/>
  <c r="E3192" i="20"/>
  <c r="F3192" i="20"/>
  <c r="G3192" i="20"/>
  <c r="H3192" i="20"/>
  <c r="B3193" i="20"/>
  <c r="C3193" i="20"/>
  <c r="D3193" i="20"/>
  <c r="E3193" i="20"/>
  <c r="F3193" i="20"/>
  <c r="G3193" i="20"/>
  <c r="H3193" i="20"/>
  <c r="B3194" i="20"/>
  <c r="C3194" i="20"/>
  <c r="D3194" i="20"/>
  <c r="E3194" i="20"/>
  <c r="F3194" i="20"/>
  <c r="G3194" i="20"/>
  <c r="H3194" i="20"/>
  <c r="B3195" i="20"/>
  <c r="C3195" i="20"/>
  <c r="D3195" i="20"/>
  <c r="E3195" i="20"/>
  <c r="F3195" i="20"/>
  <c r="G3195" i="20"/>
  <c r="H3195" i="20"/>
  <c r="B3196" i="20"/>
  <c r="C3196" i="20"/>
  <c r="D3196" i="20"/>
  <c r="E3196" i="20"/>
  <c r="F3196" i="20"/>
  <c r="G3196" i="20"/>
  <c r="H3196" i="20"/>
  <c r="B3197" i="20"/>
  <c r="C3197" i="20"/>
  <c r="D3197" i="20"/>
  <c r="E3197" i="20"/>
  <c r="F3197" i="20"/>
  <c r="G3197" i="20"/>
  <c r="H3197" i="20"/>
  <c r="B3198" i="20"/>
  <c r="C3198" i="20"/>
  <c r="D3198" i="20"/>
  <c r="E3198" i="20"/>
  <c r="F3198" i="20"/>
  <c r="G3198" i="20"/>
  <c r="H3198" i="20"/>
  <c r="B3199" i="20"/>
  <c r="C3199" i="20"/>
  <c r="D3199" i="20"/>
  <c r="E3199" i="20"/>
  <c r="F3199" i="20"/>
  <c r="G3199" i="20"/>
  <c r="H3199" i="20"/>
  <c r="B3200" i="20"/>
  <c r="C3200" i="20"/>
  <c r="D3200" i="20"/>
  <c r="E3200" i="20"/>
  <c r="F3200" i="20"/>
  <c r="G3200" i="20"/>
  <c r="H3200" i="20"/>
  <c r="B3201" i="20"/>
  <c r="C3201" i="20"/>
  <c r="D3201" i="20"/>
  <c r="E3201" i="20"/>
  <c r="F3201" i="20"/>
  <c r="G3201" i="20"/>
  <c r="H3201" i="20"/>
  <c r="B3202" i="20"/>
  <c r="C3202" i="20"/>
  <c r="D3202" i="20"/>
  <c r="E3202" i="20"/>
  <c r="F3202" i="20"/>
  <c r="G3202" i="20"/>
  <c r="H3202" i="20"/>
  <c r="B3203" i="20"/>
  <c r="C3203" i="20"/>
  <c r="D3203" i="20"/>
  <c r="E3203" i="20"/>
  <c r="F3203" i="20"/>
  <c r="G3203" i="20"/>
  <c r="H3203" i="20"/>
  <c r="B3204" i="20"/>
  <c r="C3204" i="20"/>
  <c r="D3204" i="20"/>
  <c r="E3204" i="20"/>
  <c r="F3204" i="20"/>
  <c r="G3204" i="20"/>
  <c r="H3204" i="20"/>
  <c r="B3205" i="20"/>
  <c r="C3205" i="20"/>
  <c r="D3205" i="20"/>
  <c r="E3205" i="20"/>
  <c r="F3205" i="20"/>
  <c r="G3205" i="20"/>
  <c r="H3205" i="20"/>
  <c r="B3206" i="20"/>
  <c r="C3206" i="20"/>
  <c r="D3206" i="20"/>
  <c r="E3206" i="20"/>
  <c r="F3206" i="20"/>
  <c r="G3206" i="20"/>
  <c r="H3206" i="20"/>
  <c r="B3207" i="20"/>
  <c r="C3207" i="20"/>
  <c r="D3207" i="20"/>
  <c r="E3207" i="20"/>
  <c r="F3207" i="20"/>
  <c r="G3207" i="20"/>
  <c r="H3207" i="20"/>
  <c r="B3208" i="20"/>
  <c r="C3208" i="20"/>
  <c r="D3208" i="20"/>
  <c r="E3208" i="20"/>
  <c r="F3208" i="20"/>
  <c r="G3208" i="20"/>
  <c r="H3208" i="20"/>
  <c r="B3209" i="20"/>
  <c r="C3209" i="20"/>
  <c r="D3209" i="20"/>
  <c r="E3209" i="20"/>
  <c r="F3209" i="20"/>
  <c r="G3209" i="20"/>
  <c r="H3209" i="20"/>
  <c r="B3210" i="20"/>
  <c r="C3210" i="20"/>
  <c r="D3210" i="20"/>
  <c r="E3210" i="20"/>
  <c r="F3210" i="20"/>
  <c r="G3210" i="20"/>
  <c r="H3210" i="20"/>
  <c r="B3211" i="20"/>
  <c r="C3211" i="20"/>
  <c r="D3211" i="20"/>
  <c r="E3211" i="20"/>
  <c r="F3211" i="20"/>
  <c r="G3211" i="20"/>
  <c r="H3211" i="20"/>
  <c r="B3212" i="20"/>
  <c r="C3212" i="20"/>
  <c r="D3212" i="20"/>
  <c r="E3212" i="20"/>
  <c r="F3212" i="20"/>
  <c r="G3212" i="20"/>
  <c r="H3212" i="20"/>
  <c r="B3213" i="20"/>
  <c r="C3213" i="20"/>
  <c r="D3213" i="20"/>
  <c r="E3213" i="20"/>
  <c r="F3213" i="20"/>
  <c r="G3213" i="20"/>
  <c r="H3213" i="20"/>
  <c r="B3214" i="20"/>
  <c r="C3214" i="20"/>
  <c r="D3214" i="20"/>
  <c r="E3214" i="20"/>
  <c r="F3214" i="20"/>
  <c r="G3214" i="20"/>
  <c r="H3214" i="20"/>
  <c r="B3215" i="20"/>
  <c r="C3215" i="20"/>
  <c r="D3215" i="20"/>
  <c r="E3215" i="20"/>
  <c r="F3215" i="20"/>
  <c r="G3215" i="20"/>
  <c r="H3215" i="20"/>
  <c r="B3216" i="20"/>
  <c r="C3216" i="20"/>
  <c r="D3216" i="20"/>
  <c r="E3216" i="20"/>
  <c r="F3216" i="20"/>
  <c r="G3216" i="20"/>
  <c r="H3216" i="20"/>
  <c r="B3217" i="20"/>
  <c r="C3217" i="20"/>
  <c r="D3217" i="20"/>
  <c r="E3217" i="20"/>
  <c r="F3217" i="20"/>
  <c r="G3217" i="20"/>
  <c r="H3217" i="20"/>
  <c r="B3218" i="20"/>
  <c r="C3218" i="20"/>
  <c r="D3218" i="20"/>
  <c r="E3218" i="20"/>
  <c r="F3218" i="20"/>
  <c r="G3218" i="20"/>
  <c r="H3218" i="20"/>
  <c r="B3219" i="20"/>
  <c r="C3219" i="20"/>
  <c r="D3219" i="20"/>
  <c r="E3219" i="20"/>
  <c r="F3219" i="20"/>
  <c r="G3219" i="20"/>
  <c r="H3219" i="20"/>
  <c r="B3220" i="20"/>
  <c r="C3220" i="20"/>
  <c r="D3220" i="20"/>
  <c r="E3220" i="20"/>
  <c r="F3220" i="20"/>
  <c r="G3220" i="20"/>
  <c r="H3220" i="20"/>
  <c r="B3221" i="20"/>
  <c r="C3221" i="20"/>
  <c r="D3221" i="20"/>
  <c r="E3221" i="20"/>
  <c r="F3221" i="20"/>
  <c r="G3221" i="20"/>
  <c r="H3221" i="20"/>
  <c r="B3222" i="20"/>
  <c r="C3222" i="20"/>
  <c r="D3222" i="20"/>
  <c r="E3222" i="20"/>
  <c r="F3222" i="20"/>
  <c r="G3222" i="20"/>
  <c r="H3222" i="20"/>
  <c r="B3223" i="20"/>
  <c r="C3223" i="20"/>
  <c r="D3223" i="20"/>
  <c r="E3223" i="20"/>
  <c r="F3223" i="20"/>
  <c r="G3223" i="20"/>
  <c r="H3223" i="20"/>
  <c r="B3224" i="20"/>
  <c r="C3224" i="20"/>
  <c r="D3224" i="20"/>
  <c r="E3224" i="20"/>
  <c r="F3224" i="20"/>
  <c r="G3224" i="20"/>
  <c r="H3224" i="20"/>
  <c r="B3225" i="20"/>
  <c r="C3225" i="20"/>
  <c r="D3225" i="20"/>
  <c r="E3225" i="20"/>
  <c r="F3225" i="20"/>
  <c r="G3225" i="20"/>
  <c r="H3225" i="20"/>
  <c r="B3226" i="20"/>
  <c r="C3226" i="20"/>
  <c r="D3226" i="20"/>
  <c r="E3226" i="20"/>
  <c r="F3226" i="20"/>
  <c r="G3226" i="20"/>
  <c r="H3226" i="20"/>
  <c r="B3227" i="20"/>
  <c r="C3227" i="20"/>
  <c r="D3227" i="20"/>
  <c r="E3227" i="20"/>
  <c r="F3227" i="20"/>
  <c r="G3227" i="20"/>
  <c r="H3227" i="20"/>
  <c r="B3228" i="20"/>
  <c r="C3228" i="20"/>
  <c r="D3228" i="20"/>
  <c r="E3228" i="20"/>
  <c r="F3228" i="20"/>
  <c r="G3228" i="20"/>
  <c r="H3228" i="20"/>
  <c r="B3229" i="20"/>
  <c r="C3229" i="20"/>
  <c r="D3229" i="20"/>
  <c r="E3229" i="20"/>
  <c r="F3229" i="20"/>
  <c r="G3229" i="20"/>
  <c r="H3229" i="20"/>
  <c r="B3230" i="20"/>
  <c r="C3230" i="20"/>
  <c r="D3230" i="20"/>
  <c r="E3230" i="20"/>
  <c r="F3230" i="20"/>
  <c r="G3230" i="20"/>
  <c r="H3230" i="20"/>
  <c r="B3231" i="20"/>
  <c r="C3231" i="20"/>
  <c r="D3231" i="20"/>
  <c r="E3231" i="20"/>
  <c r="F3231" i="20"/>
  <c r="G3231" i="20"/>
  <c r="H3231" i="20"/>
  <c r="B3232" i="20"/>
  <c r="C3232" i="20"/>
  <c r="D3232" i="20"/>
  <c r="E3232" i="20"/>
  <c r="F3232" i="20"/>
  <c r="G3232" i="20"/>
  <c r="H3232" i="20"/>
  <c r="B3233" i="20"/>
  <c r="C3233" i="20"/>
  <c r="D3233" i="20"/>
  <c r="E3233" i="20"/>
  <c r="F3233" i="20"/>
  <c r="G3233" i="20"/>
  <c r="H3233" i="20"/>
  <c r="B3234" i="20"/>
  <c r="C3234" i="20"/>
  <c r="D3234" i="20"/>
  <c r="E3234" i="20"/>
  <c r="F3234" i="20"/>
  <c r="G3234" i="20"/>
  <c r="H3234" i="20"/>
  <c r="B3235" i="20"/>
  <c r="C3235" i="20"/>
  <c r="D3235" i="20"/>
  <c r="E3235" i="20"/>
  <c r="F3235" i="20"/>
  <c r="G3235" i="20"/>
  <c r="H3235" i="20"/>
  <c r="B3236" i="20"/>
  <c r="C3236" i="20"/>
  <c r="D3236" i="20"/>
  <c r="E3236" i="20"/>
  <c r="F3236" i="20"/>
  <c r="G3236" i="20"/>
  <c r="H3236" i="20"/>
  <c r="B3237" i="20"/>
  <c r="C3237" i="20"/>
  <c r="D3237" i="20"/>
  <c r="E3237" i="20"/>
  <c r="F3237" i="20"/>
  <c r="G3237" i="20"/>
  <c r="H3237" i="20"/>
  <c r="B3238" i="20"/>
  <c r="C3238" i="20"/>
  <c r="D3238" i="20"/>
  <c r="E3238" i="20"/>
  <c r="F3238" i="20"/>
  <c r="G3238" i="20"/>
  <c r="H3238" i="20"/>
  <c r="B3239" i="20"/>
  <c r="C3239" i="20"/>
  <c r="D3239" i="20"/>
  <c r="E3239" i="20"/>
  <c r="F3239" i="20"/>
  <c r="G3239" i="20"/>
  <c r="H3239" i="20"/>
  <c r="B3240" i="20"/>
  <c r="C3240" i="20"/>
  <c r="D3240" i="20"/>
  <c r="E3240" i="20"/>
  <c r="F3240" i="20"/>
  <c r="G3240" i="20"/>
  <c r="H3240" i="20"/>
  <c r="B3241" i="20"/>
  <c r="C3241" i="20"/>
  <c r="D3241" i="20"/>
  <c r="E3241" i="20"/>
  <c r="F3241" i="20"/>
  <c r="G3241" i="20"/>
  <c r="H3241" i="20"/>
  <c r="B3242" i="20"/>
  <c r="C3242" i="20"/>
  <c r="D3242" i="20"/>
  <c r="E3242" i="20"/>
  <c r="F3242" i="20"/>
  <c r="G3242" i="20"/>
  <c r="H3242" i="20"/>
  <c r="B3243" i="20"/>
  <c r="C3243" i="20"/>
  <c r="D3243" i="20"/>
  <c r="E3243" i="20"/>
  <c r="F3243" i="20"/>
  <c r="G3243" i="20"/>
  <c r="H3243" i="20"/>
  <c r="B3244" i="20"/>
  <c r="C3244" i="20"/>
  <c r="D3244" i="20"/>
  <c r="E3244" i="20"/>
  <c r="F3244" i="20"/>
  <c r="G3244" i="20"/>
  <c r="H3244" i="20"/>
  <c r="B3245" i="20"/>
  <c r="C3245" i="20"/>
  <c r="D3245" i="20"/>
  <c r="E3245" i="20"/>
  <c r="F3245" i="20"/>
  <c r="G3245" i="20"/>
  <c r="H3245" i="20"/>
  <c r="B3246" i="20"/>
  <c r="C3246" i="20"/>
  <c r="D3246" i="20"/>
  <c r="E3246" i="20"/>
  <c r="F3246" i="20"/>
  <c r="G3246" i="20"/>
  <c r="H3246" i="20"/>
  <c r="B3247" i="20"/>
  <c r="C3247" i="20"/>
  <c r="D3247" i="20"/>
  <c r="E3247" i="20"/>
  <c r="F3247" i="20"/>
  <c r="G3247" i="20"/>
  <c r="H3247" i="20"/>
  <c r="B3248" i="20"/>
  <c r="C3248" i="20"/>
  <c r="D3248" i="20"/>
  <c r="E3248" i="20"/>
  <c r="F3248" i="20"/>
  <c r="G3248" i="20"/>
  <c r="H3248" i="20"/>
  <c r="B3249" i="20"/>
  <c r="C3249" i="20"/>
  <c r="D3249" i="20"/>
  <c r="E3249" i="20"/>
  <c r="F3249" i="20"/>
  <c r="G3249" i="20"/>
  <c r="H3249" i="20"/>
  <c r="B3250" i="20"/>
  <c r="C3250" i="20"/>
  <c r="D3250" i="20"/>
  <c r="E3250" i="20"/>
  <c r="F3250" i="20"/>
  <c r="G3250" i="20"/>
  <c r="H3250" i="20"/>
  <c r="B3251" i="20"/>
  <c r="C3251" i="20"/>
  <c r="D3251" i="20"/>
  <c r="E3251" i="20"/>
  <c r="F3251" i="20"/>
  <c r="G3251" i="20"/>
  <c r="H3251" i="20"/>
  <c r="B3252" i="20"/>
  <c r="C3252" i="20"/>
  <c r="D3252" i="20"/>
  <c r="E3252" i="20"/>
  <c r="F3252" i="20"/>
  <c r="G3252" i="20"/>
  <c r="H3252" i="20"/>
  <c r="B3253" i="20"/>
  <c r="C3253" i="20"/>
  <c r="D3253" i="20"/>
  <c r="E3253" i="20"/>
  <c r="F3253" i="20"/>
  <c r="G3253" i="20"/>
  <c r="H3253" i="20"/>
  <c r="B3254" i="20"/>
  <c r="C3254" i="20"/>
  <c r="D3254" i="20"/>
  <c r="E3254" i="20"/>
  <c r="F3254" i="20"/>
  <c r="G3254" i="20"/>
  <c r="H3254" i="20"/>
  <c r="B3255" i="20"/>
  <c r="C3255" i="20"/>
  <c r="D3255" i="20"/>
  <c r="E3255" i="20"/>
  <c r="F3255" i="20"/>
  <c r="G3255" i="20"/>
  <c r="H3255" i="20"/>
  <c r="B3256" i="20"/>
  <c r="C3256" i="20"/>
  <c r="D3256" i="20"/>
  <c r="E3256" i="20"/>
  <c r="F3256" i="20"/>
  <c r="G3256" i="20"/>
  <c r="H3256" i="20"/>
  <c r="B3257" i="20"/>
  <c r="C3257" i="20"/>
  <c r="D3257" i="20"/>
  <c r="E3257" i="20"/>
  <c r="F3257" i="20"/>
  <c r="G3257" i="20"/>
  <c r="H3257" i="20"/>
  <c r="B3258" i="20"/>
  <c r="C3258" i="20"/>
  <c r="D3258" i="20"/>
  <c r="E3258" i="20"/>
  <c r="F3258" i="20"/>
  <c r="G3258" i="20"/>
  <c r="H3258" i="20"/>
  <c r="B3259" i="20"/>
  <c r="C3259" i="20"/>
  <c r="D3259" i="20"/>
  <c r="E3259" i="20"/>
  <c r="F3259" i="20"/>
  <c r="G3259" i="20"/>
  <c r="H3259" i="20"/>
  <c r="B3260" i="20"/>
  <c r="C3260" i="20"/>
  <c r="D3260" i="20"/>
  <c r="E3260" i="20"/>
  <c r="F3260" i="20"/>
  <c r="G3260" i="20"/>
  <c r="H3260" i="20"/>
  <c r="B3261" i="20"/>
  <c r="C3261" i="20"/>
  <c r="D3261" i="20"/>
  <c r="E3261" i="20"/>
  <c r="F3261" i="20"/>
  <c r="G3261" i="20"/>
  <c r="H3261" i="20"/>
  <c r="B3262" i="20"/>
  <c r="C3262" i="20"/>
  <c r="D3262" i="20"/>
  <c r="E3262" i="20"/>
  <c r="F3262" i="20"/>
  <c r="G3262" i="20"/>
  <c r="H3262" i="20"/>
  <c r="B3263" i="20"/>
  <c r="C3263" i="20"/>
  <c r="D3263" i="20"/>
  <c r="E3263" i="20"/>
  <c r="F3263" i="20"/>
  <c r="G3263" i="20"/>
  <c r="H3263" i="20"/>
  <c r="B3264" i="20"/>
  <c r="C3264" i="20"/>
  <c r="D3264" i="20"/>
  <c r="E3264" i="20"/>
  <c r="F3264" i="20"/>
  <c r="G3264" i="20"/>
  <c r="H3264" i="20"/>
  <c r="B3265" i="20"/>
  <c r="C3265" i="20"/>
  <c r="D3265" i="20"/>
  <c r="E3265" i="20"/>
  <c r="F3265" i="20"/>
  <c r="G3265" i="20"/>
  <c r="H3265" i="20"/>
  <c r="B3266" i="20"/>
  <c r="C3266" i="20"/>
  <c r="D3266" i="20"/>
  <c r="E3266" i="20"/>
  <c r="F3266" i="20"/>
  <c r="G3266" i="20"/>
  <c r="H3266" i="20"/>
  <c r="B3267" i="20"/>
  <c r="C3267" i="20"/>
  <c r="D3267" i="20"/>
  <c r="E3267" i="20"/>
  <c r="F3267" i="20"/>
  <c r="G3267" i="20"/>
  <c r="H3267" i="20"/>
  <c r="B3268" i="20"/>
  <c r="C3268" i="20"/>
  <c r="D3268" i="20"/>
  <c r="E3268" i="20"/>
  <c r="F3268" i="20"/>
  <c r="G3268" i="20"/>
  <c r="H3268" i="20"/>
  <c r="B3269" i="20"/>
  <c r="C3269" i="20"/>
  <c r="D3269" i="20"/>
  <c r="E3269" i="20"/>
  <c r="F3269" i="20"/>
  <c r="G3269" i="20"/>
  <c r="H3269" i="20"/>
  <c r="B3270" i="20"/>
  <c r="C3270" i="20"/>
  <c r="D3270" i="20"/>
  <c r="E3270" i="20"/>
  <c r="F3270" i="20"/>
  <c r="G3270" i="20"/>
  <c r="H3270" i="20"/>
  <c r="B3271" i="20"/>
  <c r="C3271" i="20"/>
  <c r="D3271" i="20"/>
  <c r="E3271" i="20"/>
  <c r="F3271" i="20"/>
  <c r="G3271" i="20"/>
  <c r="H3271" i="20"/>
  <c r="B3272" i="20"/>
  <c r="C3272" i="20"/>
  <c r="D3272" i="20"/>
  <c r="E3272" i="20"/>
  <c r="F3272" i="20"/>
  <c r="G3272" i="20"/>
  <c r="H3272" i="20"/>
  <c r="B3273" i="20"/>
  <c r="C3273" i="20"/>
  <c r="D3273" i="20"/>
  <c r="E3273" i="20"/>
  <c r="F3273" i="20"/>
  <c r="G3273" i="20"/>
  <c r="H3273" i="20"/>
  <c r="B3274" i="20"/>
  <c r="C3274" i="20"/>
  <c r="D3274" i="20"/>
  <c r="E3274" i="20"/>
  <c r="F3274" i="20"/>
  <c r="G3274" i="20"/>
  <c r="H3274" i="20"/>
  <c r="B3275" i="20"/>
  <c r="C3275" i="20"/>
  <c r="D3275" i="20"/>
  <c r="E3275" i="20"/>
  <c r="F3275" i="20"/>
  <c r="G3275" i="20"/>
  <c r="H3275" i="20"/>
  <c r="B3276" i="20"/>
  <c r="C3276" i="20"/>
  <c r="D3276" i="20"/>
  <c r="E3276" i="20"/>
  <c r="F3276" i="20"/>
  <c r="G3276" i="20"/>
  <c r="H3276" i="20"/>
  <c r="B3277" i="20"/>
  <c r="C3277" i="20"/>
  <c r="D3277" i="20"/>
  <c r="E3277" i="20"/>
  <c r="F3277" i="20"/>
  <c r="G3277" i="20"/>
  <c r="H3277" i="20"/>
  <c r="B3278" i="20"/>
  <c r="C3278" i="20"/>
  <c r="D3278" i="20"/>
  <c r="E3278" i="20"/>
  <c r="F3278" i="20"/>
  <c r="G3278" i="20"/>
  <c r="H3278" i="20"/>
  <c r="B3279" i="20"/>
  <c r="C3279" i="20"/>
  <c r="D3279" i="20"/>
  <c r="E3279" i="20"/>
  <c r="F3279" i="20"/>
  <c r="G3279" i="20"/>
  <c r="H3279" i="20"/>
  <c r="B3280" i="20"/>
  <c r="C3280" i="20"/>
  <c r="D3280" i="20"/>
  <c r="E3280" i="20"/>
  <c r="F3280" i="20"/>
  <c r="G3280" i="20"/>
  <c r="H3280" i="20"/>
  <c r="B3281" i="20"/>
  <c r="C3281" i="20"/>
  <c r="D3281" i="20"/>
  <c r="E3281" i="20"/>
  <c r="F3281" i="20"/>
  <c r="G3281" i="20"/>
  <c r="H3281" i="20"/>
  <c r="B3282" i="20"/>
  <c r="C3282" i="20"/>
  <c r="D3282" i="20"/>
  <c r="E3282" i="20"/>
  <c r="F3282" i="20"/>
  <c r="G3282" i="20"/>
  <c r="H3282" i="20"/>
  <c r="B3283" i="20"/>
  <c r="C3283" i="20"/>
  <c r="D3283" i="20"/>
  <c r="E3283" i="20"/>
  <c r="F3283" i="20"/>
  <c r="G3283" i="20"/>
  <c r="H3283" i="20"/>
  <c r="B3284" i="20"/>
  <c r="C3284" i="20"/>
  <c r="D3284" i="20"/>
  <c r="E3284" i="20"/>
  <c r="F3284" i="20"/>
  <c r="G3284" i="20"/>
  <c r="H3284" i="20"/>
  <c r="B3285" i="20"/>
  <c r="C3285" i="20"/>
  <c r="D3285" i="20"/>
  <c r="E3285" i="20"/>
  <c r="F3285" i="20"/>
  <c r="G3285" i="20"/>
  <c r="H3285" i="20"/>
  <c r="B3286" i="20"/>
  <c r="C3286" i="20"/>
  <c r="D3286" i="20"/>
  <c r="E3286" i="20"/>
  <c r="F3286" i="20"/>
  <c r="G3286" i="20"/>
  <c r="H3286" i="20"/>
  <c r="B3287" i="20"/>
  <c r="C3287" i="20"/>
  <c r="D3287" i="20"/>
  <c r="E3287" i="20"/>
  <c r="F3287" i="20"/>
  <c r="G3287" i="20"/>
  <c r="H3287" i="20"/>
  <c r="B3288" i="20"/>
  <c r="C3288" i="20"/>
  <c r="D3288" i="20"/>
  <c r="E3288" i="20"/>
  <c r="F3288" i="20"/>
  <c r="G3288" i="20"/>
  <c r="H3288" i="20"/>
  <c r="B3289" i="20"/>
  <c r="C3289" i="20"/>
  <c r="D3289" i="20"/>
  <c r="E3289" i="20"/>
  <c r="F3289" i="20"/>
  <c r="G3289" i="20"/>
  <c r="H3289" i="20"/>
  <c r="B3290" i="20"/>
  <c r="C3290" i="20"/>
  <c r="D3290" i="20"/>
  <c r="E3290" i="20"/>
  <c r="F3290" i="20"/>
  <c r="G3290" i="20"/>
  <c r="H3290" i="20"/>
  <c r="B3291" i="20"/>
  <c r="C3291" i="20"/>
  <c r="D3291" i="20"/>
  <c r="E3291" i="20"/>
  <c r="F3291" i="20"/>
  <c r="G3291" i="20"/>
  <c r="H3291" i="20"/>
  <c r="B3292" i="20"/>
  <c r="C3292" i="20"/>
  <c r="D3292" i="20"/>
  <c r="E3292" i="20"/>
  <c r="F3292" i="20"/>
  <c r="G3292" i="20"/>
  <c r="H3292" i="20"/>
  <c r="B3293" i="20"/>
  <c r="C3293" i="20"/>
  <c r="D3293" i="20"/>
  <c r="E3293" i="20"/>
  <c r="F3293" i="20"/>
  <c r="G3293" i="20"/>
  <c r="H3293" i="20"/>
  <c r="B3294" i="20"/>
  <c r="C3294" i="20"/>
  <c r="D3294" i="20"/>
  <c r="E3294" i="20"/>
  <c r="F3294" i="20"/>
  <c r="G3294" i="20"/>
  <c r="H3294" i="20"/>
  <c r="B3295" i="20"/>
  <c r="C3295" i="20"/>
  <c r="D3295" i="20"/>
  <c r="E3295" i="20"/>
  <c r="F3295" i="20"/>
  <c r="G3295" i="20"/>
  <c r="H3295" i="20"/>
  <c r="B3296" i="20"/>
  <c r="C3296" i="20"/>
  <c r="D3296" i="20"/>
  <c r="E3296" i="20"/>
  <c r="F3296" i="20"/>
  <c r="G3296" i="20"/>
  <c r="H3296" i="20"/>
  <c r="B3297" i="20"/>
  <c r="C3297" i="20"/>
  <c r="D3297" i="20"/>
  <c r="E3297" i="20"/>
  <c r="F3297" i="20"/>
  <c r="G3297" i="20"/>
  <c r="H3297" i="20"/>
  <c r="B3298" i="20"/>
  <c r="C3298" i="20"/>
  <c r="D3298" i="20"/>
  <c r="E3298" i="20"/>
  <c r="F3298" i="20"/>
  <c r="G3298" i="20"/>
  <c r="H3298" i="20"/>
  <c r="B3299" i="20"/>
  <c r="C3299" i="20"/>
  <c r="D3299" i="20"/>
  <c r="E3299" i="20"/>
  <c r="F3299" i="20"/>
  <c r="G3299" i="20"/>
  <c r="H3299" i="20"/>
  <c r="B3300" i="20"/>
  <c r="C3300" i="20"/>
  <c r="D3300" i="20"/>
  <c r="E3300" i="20"/>
  <c r="F3300" i="20"/>
  <c r="G3300" i="20"/>
  <c r="H3300" i="20"/>
  <c r="B3301" i="20"/>
  <c r="C3301" i="20"/>
  <c r="D3301" i="20"/>
  <c r="E3301" i="20"/>
  <c r="F3301" i="20"/>
  <c r="G3301" i="20"/>
  <c r="H3301" i="20"/>
  <c r="B3302" i="20"/>
  <c r="C3302" i="20"/>
  <c r="D3302" i="20"/>
  <c r="E3302" i="20"/>
  <c r="F3302" i="20"/>
  <c r="G3302" i="20"/>
  <c r="H3302" i="20"/>
  <c r="B3303" i="20"/>
  <c r="C3303" i="20"/>
  <c r="D3303" i="20"/>
  <c r="E3303" i="20"/>
  <c r="F3303" i="20"/>
  <c r="G3303" i="20"/>
  <c r="H3303" i="20"/>
  <c r="B3304" i="20"/>
  <c r="C3304" i="20"/>
  <c r="D3304" i="20"/>
  <c r="E3304" i="20"/>
  <c r="F3304" i="20"/>
  <c r="G3304" i="20"/>
  <c r="H3304" i="20"/>
  <c r="B3305" i="20"/>
  <c r="C3305" i="20"/>
  <c r="D3305" i="20"/>
  <c r="E3305" i="20"/>
  <c r="F3305" i="20"/>
  <c r="G3305" i="20"/>
  <c r="H3305" i="20"/>
  <c r="B3306" i="20"/>
  <c r="C3306" i="20"/>
  <c r="D3306" i="20"/>
  <c r="E3306" i="20"/>
  <c r="F3306" i="20"/>
  <c r="G3306" i="20"/>
  <c r="H3306" i="20"/>
  <c r="B3307" i="20"/>
  <c r="C3307" i="20"/>
  <c r="D3307" i="20"/>
  <c r="E3307" i="20"/>
  <c r="F3307" i="20"/>
  <c r="G3307" i="20"/>
  <c r="H3307" i="20"/>
  <c r="B3308" i="20"/>
  <c r="C3308" i="20"/>
  <c r="D3308" i="20"/>
  <c r="E3308" i="20"/>
  <c r="F3308" i="20"/>
  <c r="G3308" i="20"/>
  <c r="H3308" i="20"/>
  <c r="B3309" i="20"/>
  <c r="C3309" i="20"/>
  <c r="D3309" i="20"/>
  <c r="E3309" i="20"/>
  <c r="F3309" i="20"/>
  <c r="G3309" i="20"/>
  <c r="H3309" i="20"/>
  <c r="B3310" i="20"/>
  <c r="C3310" i="20"/>
  <c r="D3310" i="20"/>
  <c r="E3310" i="20"/>
  <c r="F3310" i="20"/>
  <c r="G3310" i="20"/>
  <c r="H3310" i="20"/>
  <c r="B3311" i="20"/>
  <c r="C3311" i="20"/>
  <c r="D3311" i="20"/>
  <c r="E3311" i="20"/>
  <c r="F3311" i="20"/>
  <c r="G3311" i="20"/>
  <c r="H3311" i="20"/>
  <c r="B3312" i="20"/>
  <c r="C3312" i="20"/>
  <c r="D3312" i="20"/>
  <c r="E3312" i="20"/>
  <c r="F3312" i="20"/>
  <c r="G3312" i="20"/>
  <c r="H3312" i="20"/>
  <c r="B3313" i="20"/>
  <c r="C3313" i="20"/>
  <c r="D3313" i="20"/>
  <c r="E3313" i="20"/>
  <c r="F3313" i="20"/>
  <c r="G3313" i="20"/>
  <c r="H3313" i="20"/>
  <c r="B3314" i="20"/>
  <c r="C3314" i="20"/>
  <c r="D3314" i="20"/>
  <c r="E3314" i="20"/>
  <c r="F3314" i="20"/>
  <c r="G3314" i="20"/>
  <c r="H3314" i="20"/>
  <c r="B3315" i="20"/>
  <c r="C3315" i="20"/>
  <c r="D3315" i="20"/>
  <c r="E3315" i="20"/>
  <c r="F3315" i="20"/>
  <c r="G3315" i="20"/>
  <c r="H3315" i="20"/>
  <c r="B3316" i="20"/>
  <c r="C3316" i="20"/>
  <c r="D3316" i="20"/>
  <c r="E3316" i="20"/>
  <c r="F3316" i="20"/>
  <c r="G3316" i="20"/>
  <c r="H3316" i="20"/>
  <c r="B3317" i="20"/>
  <c r="C3317" i="20"/>
  <c r="D3317" i="20"/>
  <c r="E3317" i="20"/>
  <c r="F3317" i="20"/>
  <c r="G3317" i="20"/>
  <c r="H3317" i="20"/>
  <c r="B3318" i="20"/>
  <c r="C3318" i="20"/>
  <c r="D3318" i="20"/>
  <c r="E3318" i="20"/>
  <c r="F3318" i="20"/>
  <c r="G3318" i="20"/>
  <c r="H3318" i="20"/>
  <c r="B3319" i="20"/>
  <c r="C3319" i="20"/>
  <c r="D3319" i="20"/>
  <c r="E3319" i="20"/>
  <c r="F3319" i="20"/>
  <c r="G3319" i="20"/>
  <c r="H3319" i="20"/>
  <c r="B3320" i="20"/>
  <c r="C3320" i="20"/>
  <c r="D3320" i="20"/>
  <c r="E3320" i="20"/>
  <c r="F3320" i="20"/>
  <c r="G3320" i="20"/>
  <c r="H3320" i="20"/>
  <c r="B3321" i="20"/>
  <c r="C3321" i="20"/>
  <c r="D3321" i="20"/>
  <c r="E3321" i="20"/>
  <c r="F3321" i="20"/>
  <c r="G3321" i="20"/>
  <c r="H3321" i="20"/>
  <c r="B3322" i="20"/>
  <c r="C3322" i="20"/>
  <c r="D3322" i="20"/>
  <c r="E3322" i="20"/>
  <c r="F3322" i="20"/>
  <c r="G3322" i="20"/>
  <c r="H3322" i="20"/>
  <c r="B3323" i="20"/>
  <c r="C3323" i="20"/>
  <c r="D3323" i="20"/>
  <c r="E3323" i="20"/>
  <c r="F3323" i="20"/>
  <c r="G3323" i="20"/>
  <c r="H3323" i="20"/>
  <c r="B3324" i="20"/>
  <c r="C3324" i="20"/>
  <c r="D3324" i="20"/>
  <c r="E3324" i="20"/>
  <c r="F3324" i="20"/>
  <c r="G3324" i="20"/>
  <c r="H3324" i="20"/>
  <c r="B3325" i="20"/>
  <c r="C3325" i="20"/>
  <c r="D3325" i="20"/>
  <c r="E3325" i="20"/>
  <c r="F3325" i="20"/>
  <c r="G3325" i="20"/>
  <c r="H3325" i="20"/>
  <c r="B3326" i="20"/>
  <c r="C3326" i="20"/>
  <c r="D3326" i="20"/>
  <c r="E3326" i="20"/>
  <c r="F3326" i="20"/>
  <c r="G3326" i="20"/>
  <c r="H3326" i="20"/>
  <c r="B3327" i="20"/>
  <c r="C3327" i="20"/>
  <c r="D3327" i="20"/>
  <c r="E3327" i="20"/>
  <c r="F3327" i="20"/>
  <c r="G3327" i="20"/>
  <c r="H3327" i="20"/>
  <c r="B3328" i="20"/>
  <c r="C3328" i="20"/>
  <c r="D3328" i="20"/>
  <c r="E3328" i="20"/>
  <c r="F3328" i="20"/>
  <c r="G3328" i="20"/>
  <c r="H3328" i="20"/>
  <c r="B3329" i="20"/>
  <c r="C3329" i="20"/>
  <c r="D3329" i="20"/>
  <c r="E3329" i="20"/>
  <c r="F3329" i="20"/>
  <c r="G3329" i="20"/>
  <c r="H3329" i="20"/>
  <c r="B3330" i="20"/>
  <c r="C3330" i="20"/>
  <c r="D3330" i="20"/>
  <c r="E3330" i="20"/>
  <c r="F3330" i="20"/>
  <c r="G3330" i="20"/>
  <c r="H3330" i="20"/>
  <c r="B3331" i="20"/>
  <c r="C3331" i="20"/>
  <c r="D3331" i="20"/>
  <c r="E3331" i="20"/>
  <c r="F3331" i="20"/>
  <c r="G3331" i="20"/>
  <c r="H3331" i="20"/>
  <c r="B3332" i="20"/>
  <c r="C3332" i="20"/>
  <c r="D3332" i="20"/>
  <c r="E3332" i="20"/>
  <c r="F3332" i="20"/>
  <c r="G3332" i="20"/>
  <c r="H3332" i="20"/>
  <c r="B3333" i="20"/>
  <c r="C3333" i="20"/>
  <c r="D3333" i="20"/>
  <c r="E3333" i="20"/>
  <c r="F3333" i="20"/>
  <c r="G3333" i="20"/>
  <c r="H3333" i="20"/>
  <c r="B3334" i="20"/>
  <c r="C3334" i="20"/>
  <c r="D3334" i="20"/>
  <c r="E3334" i="20"/>
  <c r="F3334" i="20"/>
  <c r="G3334" i="20"/>
  <c r="H3334" i="20"/>
  <c r="B3335" i="20"/>
  <c r="C3335" i="20"/>
  <c r="D3335" i="20"/>
  <c r="E3335" i="20"/>
  <c r="F3335" i="20"/>
  <c r="G3335" i="20"/>
  <c r="H3335" i="20"/>
  <c r="B3336" i="20"/>
  <c r="C3336" i="20"/>
  <c r="D3336" i="20"/>
  <c r="E3336" i="20"/>
  <c r="F3336" i="20"/>
  <c r="G3336" i="20"/>
  <c r="H3336" i="20"/>
  <c r="B3337" i="20"/>
  <c r="C3337" i="20"/>
  <c r="D3337" i="20"/>
  <c r="E3337" i="20"/>
  <c r="F3337" i="20"/>
  <c r="G3337" i="20"/>
  <c r="H3337" i="20"/>
  <c r="B3338" i="20"/>
  <c r="C3338" i="20"/>
  <c r="D3338" i="20"/>
  <c r="E3338" i="20"/>
  <c r="F3338" i="20"/>
  <c r="G3338" i="20"/>
  <c r="H3338" i="20"/>
  <c r="B3339" i="20"/>
  <c r="C3339" i="20"/>
  <c r="D3339" i="20"/>
  <c r="E3339" i="20"/>
  <c r="F3339" i="20"/>
  <c r="G3339" i="20"/>
  <c r="H3339" i="20"/>
  <c r="B3340" i="20"/>
  <c r="C3340" i="20"/>
  <c r="D3340" i="20"/>
  <c r="E3340" i="20"/>
  <c r="F3340" i="20"/>
  <c r="G3340" i="20"/>
  <c r="H3340" i="20"/>
  <c r="B3341" i="20"/>
  <c r="C3341" i="20"/>
  <c r="D3341" i="20"/>
  <c r="E3341" i="20"/>
  <c r="F3341" i="20"/>
  <c r="G3341" i="20"/>
  <c r="H3341" i="20"/>
  <c r="B3342" i="20"/>
  <c r="C3342" i="20"/>
  <c r="D3342" i="20"/>
  <c r="E3342" i="20"/>
  <c r="F3342" i="20"/>
  <c r="G3342" i="20"/>
  <c r="H3342" i="20"/>
  <c r="B3343" i="20"/>
  <c r="C3343" i="20"/>
  <c r="D3343" i="20"/>
  <c r="E3343" i="20"/>
  <c r="F3343" i="20"/>
  <c r="G3343" i="20"/>
  <c r="H3343" i="20"/>
  <c r="B3344" i="20"/>
  <c r="C3344" i="20"/>
  <c r="D3344" i="20"/>
  <c r="E3344" i="20"/>
  <c r="F3344" i="20"/>
  <c r="G3344" i="20"/>
  <c r="H3344" i="20"/>
  <c r="B3345" i="20"/>
  <c r="C3345" i="20"/>
  <c r="D3345" i="20"/>
  <c r="E3345" i="20"/>
  <c r="F3345" i="20"/>
  <c r="G3345" i="20"/>
  <c r="H3345" i="20"/>
  <c r="B3346" i="20"/>
  <c r="C3346" i="20"/>
  <c r="D3346" i="20"/>
  <c r="E3346" i="20"/>
  <c r="F3346" i="20"/>
  <c r="G3346" i="20"/>
  <c r="H3346" i="20"/>
  <c r="B3347" i="20"/>
  <c r="C3347" i="20"/>
  <c r="D3347" i="20"/>
  <c r="E3347" i="20"/>
  <c r="F3347" i="20"/>
  <c r="G3347" i="20"/>
  <c r="H3347" i="20"/>
  <c r="B3348" i="20"/>
  <c r="C3348" i="20"/>
  <c r="D3348" i="20"/>
  <c r="E3348" i="20"/>
  <c r="F3348" i="20"/>
  <c r="G3348" i="20"/>
  <c r="H3348" i="20"/>
  <c r="B3349" i="20"/>
  <c r="C3349" i="20"/>
  <c r="D3349" i="20"/>
  <c r="E3349" i="20"/>
  <c r="F3349" i="20"/>
  <c r="G3349" i="20"/>
  <c r="H3349" i="20"/>
  <c r="B3350" i="20"/>
  <c r="C3350" i="20"/>
  <c r="D3350" i="20"/>
  <c r="E3350" i="20"/>
  <c r="F3350" i="20"/>
  <c r="G3350" i="20"/>
  <c r="H3350" i="20"/>
  <c r="B3351" i="20"/>
  <c r="C3351" i="20"/>
  <c r="D3351" i="20"/>
  <c r="E3351" i="20"/>
  <c r="F3351" i="20"/>
  <c r="G3351" i="20"/>
  <c r="H3351" i="20"/>
  <c r="B3352" i="20"/>
  <c r="C3352" i="20"/>
  <c r="D3352" i="20"/>
  <c r="E3352" i="20"/>
  <c r="F3352" i="20"/>
  <c r="G3352" i="20"/>
  <c r="H3352" i="20"/>
  <c r="B3353" i="20"/>
  <c r="C3353" i="20"/>
  <c r="D3353" i="20"/>
  <c r="E3353" i="20"/>
  <c r="F3353" i="20"/>
  <c r="G3353" i="20"/>
  <c r="H3353" i="20"/>
  <c r="B3354" i="20"/>
  <c r="C3354" i="20"/>
  <c r="D3354" i="20"/>
  <c r="E3354" i="20"/>
  <c r="F3354" i="20"/>
  <c r="G3354" i="20"/>
  <c r="H3354" i="20"/>
  <c r="B3355" i="20"/>
  <c r="C3355" i="20"/>
  <c r="D3355" i="20"/>
  <c r="E3355" i="20"/>
  <c r="F3355" i="20"/>
  <c r="G3355" i="20"/>
  <c r="H3355" i="20"/>
  <c r="B3356" i="20"/>
  <c r="C3356" i="20"/>
  <c r="D3356" i="20"/>
  <c r="E3356" i="20"/>
  <c r="F3356" i="20"/>
  <c r="G3356" i="20"/>
  <c r="H3356" i="20"/>
  <c r="B3357" i="20"/>
  <c r="C3357" i="20"/>
  <c r="D3357" i="20"/>
  <c r="E3357" i="20"/>
  <c r="F3357" i="20"/>
  <c r="G3357" i="20"/>
  <c r="H3357" i="20"/>
  <c r="B3358" i="20"/>
  <c r="C3358" i="20"/>
  <c r="D3358" i="20"/>
  <c r="E3358" i="20"/>
  <c r="F3358" i="20"/>
  <c r="G3358" i="20"/>
  <c r="H3358" i="20"/>
  <c r="B3359" i="20"/>
  <c r="C3359" i="20"/>
  <c r="D3359" i="20"/>
  <c r="E3359" i="20"/>
  <c r="F3359" i="20"/>
  <c r="G3359" i="20"/>
  <c r="H3359" i="20"/>
  <c r="B3360" i="20"/>
  <c r="C3360" i="20"/>
  <c r="D3360" i="20"/>
  <c r="E3360" i="20"/>
  <c r="F3360" i="20"/>
  <c r="G3360" i="20"/>
  <c r="H3360" i="20"/>
  <c r="B3361" i="20"/>
  <c r="C3361" i="20"/>
  <c r="D3361" i="20"/>
  <c r="E3361" i="20"/>
  <c r="F3361" i="20"/>
  <c r="G3361" i="20"/>
  <c r="H3361" i="20"/>
  <c r="B3362" i="20"/>
  <c r="C3362" i="20"/>
  <c r="D3362" i="20"/>
  <c r="E3362" i="20"/>
  <c r="F3362" i="20"/>
  <c r="G3362" i="20"/>
  <c r="H3362" i="20"/>
  <c r="B3363" i="20"/>
  <c r="C3363" i="20"/>
  <c r="D3363" i="20"/>
  <c r="E3363" i="20"/>
  <c r="F3363" i="20"/>
  <c r="G3363" i="20"/>
  <c r="H3363" i="20"/>
  <c r="B3364" i="20"/>
  <c r="C3364" i="20"/>
  <c r="D3364" i="20"/>
  <c r="E3364" i="20"/>
  <c r="F3364" i="20"/>
  <c r="G3364" i="20"/>
  <c r="H3364" i="20"/>
  <c r="B3365" i="20"/>
  <c r="C3365" i="20"/>
  <c r="D3365" i="20"/>
  <c r="E3365" i="20"/>
  <c r="F3365" i="20"/>
  <c r="G3365" i="20"/>
  <c r="H3365" i="20"/>
  <c r="B3366" i="20"/>
  <c r="C3366" i="20"/>
  <c r="D3366" i="20"/>
  <c r="E3366" i="20"/>
  <c r="F3366" i="20"/>
  <c r="G3366" i="20"/>
  <c r="H3366" i="20"/>
  <c r="B3367" i="20"/>
  <c r="C3367" i="20"/>
  <c r="D3367" i="20"/>
  <c r="E3367" i="20"/>
  <c r="F3367" i="20"/>
  <c r="G3367" i="20"/>
  <c r="H3367" i="20"/>
  <c r="B3368" i="20"/>
  <c r="C3368" i="20"/>
  <c r="D3368" i="20"/>
  <c r="E3368" i="20"/>
  <c r="F3368" i="20"/>
  <c r="G3368" i="20"/>
  <c r="H3368" i="20"/>
  <c r="B3369" i="20"/>
  <c r="C3369" i="20"/>
  <c r="D3369" i="20"/>
  <c r="E3369" i="20"/>
  <c r="F3369" i="20"/>
  <c r="G3369" i="20"/>
  <c r="H3369" i="20"/>
  <c r="B3370" i="20"/>
  <c r="C3370" i="20"/>
  <c r="D3370" i="20"/>
  <c r="E3370" i="20"/>
  <c r="F3370" i="20"/>
  <c r="G3370" i="20"/>
  <c r="H3370" i="20"/>
  <c r="B3371" i="20"/>
  <c r="C3371" i="20"/>
  <c r="D3371" i="20"/>
  <c r="E3371" i="20"/>
  <c r="F3371" i="20"/>
  <c r="G3371" i="20"/>
  <c r="H3371" i="20"/>
  <c r="B3372" i="20"/>
  <c r="C3372" i="20"/>
  <c r="D3372" i="20"/>
  <c r="E3372" i="20"/>
  <c r="F3372" i="20"/>
  <c r="G3372" i="20"/>
  <c r="H3372" i="20"/>
  <c r="B3373" i="20"/>
  <c r="C3373" i="20"/>
  <c r="D3373" i="20"/>
  <c r="E3373" i="20"/>
  <c r="F3373" i="20"/>
  <c r="G3373" i="20"/>
  <c r="H3373" i="20"/>
  <c r="B3374" i="20"/>
  <c r="C3374" i="20"/>
  <c r="D3374" i="20"/>
  <c r="E3374" i="20"/>
  <c r="F3374" i="20"/>
  <c r="G3374" i="20"/>
  <c r="H3374" i="20"/>
  <c r="B3375" i="20"/>
  <c r="C3375" i="20"/>
  <c r="D3375" i="20"/>
  <c r="E3375" i="20"/>
  <c r="F3375" i="20"/>
  <c r="G3375" i="20"/>
  <c r="H3375" i="20"/>
  <c r="B3376" i="20"/>
  <c r="C3376" i="20"/>
  <c r="D3376" i="20"/>
  <c r="E3376" i="20"/>
  <c r="F3376" i="20"/>
  <c r="G3376" i="20"/>
  <c r="H3376" i="20"/>
  <c r="B3377" i="20"/>
  <c r="C3377" i="20"/>
  <c r="D3377" i="20"/>
  <c r="E3377" i="20"/>
  <c r="F3377" i="20"/>
  <c r="G3377" i="20"/>
  <c r="H3377" i="20"/>
  <c r="B3378" i="20"/>
  <c r="C3378" i="20"/>
  <c r="D3378" i="20"/>
  <c r="E3378" i="20"/>
  <c r="F3378" i="20"/>
  <c r="G3378" i="20"/>
  <c r="H3378" i="20"/>
  <c r="B3379" i="20"/>
  <c r="C3379" i="20"/>
  <c r="D3379" i="20"/>
  <c r="E3379" i="20"/>
  <c r="F3379" i="20"/>
  <c r="G3379" i="20"/>
  <c r="H3379" i="20"/>
  <c r="B3380" i="20"/>
  <c r="C3380" i="20"/>
  <c r="D3380" i="20"/>
  <c r="E3380" i="20"/>
  <c r="F3380" i="20"/>
  <c r="G3380" i="20"/>
  <c r="H3380" i="20"/>
  <c r="B3381" i="20"/>
  <c r="C3381" i="20"/>
  <c r="D3381" i="20"/>
  <c r="E3381" i="20"/>
  <c r="F3381" i="20"/>
  <c r="G3381" i="20"/>
  <c r="H3381" i="20"/>
  <c r="B3382" i="20"/>
  <c r="C3382" i="20"/>
  <c r="D3382" i="20"/>
  <c r="E3382" i="20"/>
  <c r="F3382" i="20"/>
  <c r="G3382" i="20"/>
  <c r="H3382" i="20"/>
  <c r="B3383" i="20"/>
  <c r="C3383" i="20"/>
  <c r="D3383" i="20"/>
  <c r="E3383" i="20"/>
  <c r="F3383" i="20"/>
  <c r="G3383" i="20"/>
  <c r="H3383" i="20"/>
  <c r="B3384" i="20"/>
  <c r="C3384" i="20"/>
  <c r="D3384" i="20"/>
  <c r="E3384" i="20"/>
  <c r="F3384" i="20"/>
  <c r="G3384" i="20"/>
  <c r="H3384" i="20"/>
  <c r="B3385" i="20"/>
  <c r="C3385" i="20"/>
  <c r="D3385" i="20"/>
  <c r="E3385" i="20"/>
  <c r="F3385" i="20"/>
  <c r="G3385" i="20"/>
  <c r="H3385" i="20"/>
  <c r="B3386" i="20"/>
  <c r="C3386" i="20"/>
  <c r="D3386" i="20"/>
  <c r="E3386" i="20"/>
  <c r="F3386" i="20"/>
  <c r="G3386" i="20"/>
  <c r="H3386" i="20"/>
  <c r="B3387" i="20"/>
  <c r="C3387" i="20"/>
  <c r="D3387" i="20"/>
  <c r="E3387" i="20"/>
  <c r="F3387" i="20"/>
  <c r="G3387" i="20"/>
  <c r="H3387" i="20"/>
  <c r="B3388" i="20"/>
  <c r="C3388" i="20"/>
  <c r="D3388" i="20"/>
  <c r="E3388" i="20"/>
  <c r="F3388" i="20"/>
  <c r="G3388" i="20"/>
  <c r="H3388" i="20"/>
  <c r="B3389" i="20"/>
  <c r="C3389" i="20"/>
  <c r="D3389" i="20"/>
  <c r="E3389" i="20"/>
  <c r="F3389" i="20"/>
  <c r="G3389" i="20"/>
  <c r="H3389" i="20"/>
  <c r="B3390" i="20"/>
  <c r="C3390" i="20"/>
  <c r="D3390" i="20"/>
  <c r="E3390" i="20"/>
  <c r="F3390" i="20"/>
  <c r="G3390" i="20"/>
  <c r="H3390" i="20"/>
  <c r="B3391" i="20"/>
  <c r="C3391" i="20"/>
  <c r="D3391" i="20"/>
  <c r="E3391" i="20"/>
  <c r="F3391" i="20"/>
  <c r="G3391" i="20"/>
  <c r="H3391" i="20"/>
  <c r="B3392" i="20"/>
  <c r="C3392" i="20"/>
  <c r="D3392" i="20"/>
  <c r="E3392" i="20"/>
  <c r="F3392" i="20"/>
  <c r="G3392" i="20"/>
  <c r="H3392" i="20"/>
  <c r="B3393" i="20"/>
  <c r="C3393" i="20"/>
  <c r="D3393" i="20"/>
  <c r="E3393" i="20"/>
  <c r="F3393" i="20"/>
  <c r="G3393" i="20"/>
  <c r="H3393" i="20"/>
  <c r="B3394" i="20"/>
  <c r="C3394" i="20"/>
  <c r="D3394" i="20"/>
  <c r="E3394" i="20"/>
  <c r="F3394" i="20"/>
  <c r="G3394" i="20"/>
  <c r="H3394" i="20"/>
  <c r="B3395" i="20"/>
  <c r="C3395" i="20"/>
  <c r="D3395" i="20"/>
  <c r="E3395" i="20"/>
  <c r="F3395" i="20"/>
  <c r="G3395" i="20"/>
  <c r="H3395" i="20"/>
  <c r="B3396" i="20"/>
  <c r="C3396" i="20"/>
  <c r="D3396" i="20"/>
  <c r="E3396" i="20"/>
  <c r="F3396" i="20"/>
  <c r="G3396" i="20"/>
  <c r="H3396" i="20"/>
  <c r="B3397" i="20"/>
  <c r="C3397" i="20"/>
  <c r="D3397" i="20"/>
  <c r="E3397" i="20"/>
  <c r="F3397" i="20"/>
  <c r="G3397" i="20"/>
  <c r="H3397" i="20"/>
  <c r="B3398" i="20"/>
  <c r="C3398" i="20"/>
  <c r="D3398" i="20"/>
  <c r="E3398" i="20"/>
  <c r="F3398" i="20"/>
  <c r="G3398" i="20"/>
  <c r="H3398" i="20"/>
  <c r="B3399" i="20"/>
  <c r="C3399" i="20"/>
  <c r="D3399" i="20"/>
  <c r="E3399" i="20"/>
  <c r="F3399" i="20"/>
  <c r="G3399" i="20"/>
  <c r="H3399" i="20"/>
  <c r="B3400" i="20"/>
  <c r="C3400" i="20"/>
  <c r="D3400" i="20"/>
  <c r="E3400" i="20"/>
  <c r="F3400" i="20"/>
  <c r="G3400" i="20"/>
  <c r="H3400" i="20"/>
  <c r="B3401" i="20"/>
  <c r="C3401" i="20"/>
  <c r="D3401" i="20"/>
  <c r="E3401" i="20"/>
  <c r="F3401" i="20"/>
  <c r="G3401" i="20"/>
  <c r="H3401" i="20"/>
  <c r="B3402" i="20"/>
  <c r="C3402" i="20"/>
  <c r="D3402" i="20"/>
  <c r="E3402" i="20"/>
  <c r="F3402" i="20"/>
  <c r="G3402" i="20"/>
  <c r="H3402" i="20"/>
  <c r="B3403" i="20"/>
  <c r="C3403" i="20"/>
  <c r="D3403" i="20"/>
  <c r="E3403" i="20"/>
  <c r="F3403" i="20"/>
  <c r="G3403" i="20"/>
  <c r="H3403" i="20"/>
  <c r="B3404" i="20"/>
  <c r="C3404" i="20"/>
  <c r="D3404" i="20"/>
  <c r="E3404" i="20"/>
  <c r="F3404" i="20"/>
  <c r="G3404" i="20"/>
  <c r="H3404" i="20"/>
  <c r="B3405" i="20"/>
  <c r="C3405" i="20"/>
  <c r="D3405" i="20"/>
  <c r="E3405" i="20"/>
  <c r="F3405" i="20"/>
  <c r="G3405" i="20"/>
  <c r="H3405" i="20"/>
  <c r="B3406" i="20"/>
  <c r="C3406" i="20"/>
  <c r="D3406" i="20"/>
  <c r="E3406" i="20"/>
  <c r="F3406" i="20"/>
  <c r="G3406" i="20"/>
  <c r="H3406" i="20"/>
  <c r="B3407" i="20"/>
  <c r="C3407" i="20"/>
  <c r="D3407" i="20"/>
  <c r="E3407" i="20"/>
  <c r="F3407" i="20"/>
  <c r="G3407" i="20"/>
  <c r="H3407" i="20"/>
  <c r="B3408" i="20"/>
  <c r="C3408" i="20"/>
  <c r="D3408" i="20"/>
  <c r="E3408" i="20"/>
  <c r="F3408" i="20"/>
  <c r="G3408" i="20"/>
  <c r="H3408" i="20"/>
  <c r="B3409" i="20"/>
  <c r="C3409" i="20"/>
  <c r="D3409" i="20"/>
  <c r="E3409" i="20"/>
  <c r="F3409" i="20"/>
  <c r="G3409" i="20"/>
  <c r="H3409" i="20"/>
  <c r="B3410" i="20"/>
  <c r="C3410" i="20"/>
  <c r="D3410" i="20"/>
  <c r="E3410" i="20"/>
  <c r="F3410" i="20"/>
  <c r="G3410" i="20"/>
  <c r="H3410" i="20"/>
  <c r="B3411" i="20"/>
  <c r="C3411" i="20"/>
  <c r="D3411" i="20"/>
  <c r="E3411" i="20"/>
  <c r="F3411" i="20"/>
  <c r="G3411" i="20"/>
  <c r="H3411" i="20"/>
  <c r="B3412" i="20"/>
  <c r="C3412" i="20"/>
  <c r="D3412" i="20"/>
  <c r="E3412" i="20"/>
  <c r="F3412" i="20"/>
  <c r="G3412" i="20"/>
  <c r="H3412" i="20"/>
  <c r="B3413" i="20"/>
  <c r="C3413" i="20"/>
  <c r="D3413" i="20"/>
  <c r="E3413" i="20"/>
  <c r="F3413" i="20"/>
  <c r="G3413" i="20"/>
  <c r="H3413" i="20"/>
  <c r="B3414" i="20"/>
  <c r="C3414" i="20"/>
  <c r="D3414" i="20"/>
  <c r="E3414" i="20"/>
  <c r="F3414" i="20"/>
  <c r="G3414" i="20"/>
  <c r="H3414" i="20"/>
  <c r="B3415" i="20"/>
  <c r="C3415" i="20"/>
  <c r="D3415" i="20"/>
  <c r="E3415" i="20"/>
  <c r="F3415" i="20"/>
  <c r="G3415" i="20"/>
  <c r="H3415" i="20"/>
  <c r="B3416" i="20"/>
  <c r="C3416" i="20"/>
  <c r="D3416" i="20"/>
  <c r="E3416" i="20"/>
  <c r="F3416" i="20"/>
  <c r="G3416" i="20"/>
  <c r="H3416" i="20"/>
  <c r="B3417" i="20"/>
  <c r="C3417" i="20"/>
  <c r="D3417" i="20"/>
  <c r="E3417" i="20"/>
  <c r="F3417" i="20"/>
  <c r="G3417" i="20"/>
  <c r="H3417" i="20"/>
  <c r="B3418" i="20"/>
  <c r="C3418" i="20"/>
  <c r="D3418" i="20"/>
  <c r="E3418" i="20"/>
  <c r="F3418" i="20"/>
  <c r="G3418" i="20"/>
  <c r="H3418" i="20"/>
  <c r="B3419" i="20"/>
  <c r="C3419" i="20"/>
  <c r="D3419" i="20"/>
  <c r="E3419" i="20"/>
  <c r="F3419" i="20"/>
  <c r="G3419" i="20"/>
  <c r="H3419" i="20"/>
  <c r="B3420" i="20"/>
  <c r="C3420" i="20"/>
  <c r="D3420" i="20"/>
  <c r="E3420" i="20"/>
  <c r="F3420" i="20"/>
  <c r="G3420" i="20"/>
  <c r="H3420" i="20"/>
  <c r="B3421" i="20"/>
  <c r="C3421" i="20"/>
  <c r="D3421" i="20"/>
  <c r="E3421" i="20"/>
  <c r="F3421" i="20"/>
  <c r="G3421" i="20"/>
  <c r="H3421" i="20"/>
  <c r="B3422" i="20"/>
  <c r="C3422" i="20"/>
  <c r="D3422" i="20"/>
  <c r="E3422" i="20"/>
  <c r="F3422" i="20"/>
  <c r="G3422" i="20"/>
  <c r="H3422" i="20"/>
  <c r="B3423" i="20"/>
  <c r="C3423" i="20"/>
  <c r="D3423" i="20"/>
  <c r="E3423" i="20"/>
  <c r="F3423" i="20"/>
  <c r="G3423" i="20"/>
  <c r="H3423" i="20"/>
  <c r="B3424" i="20"/>
  <c r="C3424" i="20"/>
  <c r="D3424" i="20"/>
  <c r="E3424" i="20"/>
  <c r="F3424" i="20"/>
  <c r="G3424" i="20"/>
  <c r="H3424" i="20"/>
  <c r="B3425" i="20"/>
  <c r="C3425" i="20"/>
  <c r="D3425" i="20"/>
  <c r="E3425" i="20"/>
  <c r="F3425" i="20"/>
  <c r="G3425" i="20"/>
  <c r="H3425" i="20"/>
  <c r="B3426" i="20"/>
  <c r="C3426" i="20"/>
  <c r="D3426" i="20"/>
  <c r="E3426" i="20"/>
  <c r="F3426" i="20"/>
  <c r="G3426" i="20"/>
  <c r="H3426" i="20"/>
  <c r="B3427" i="20"/>
  <c r="C3427" i="20"/>
  <c r="D3427" i="20"/>
  <c r="E3427" i="20"/>
  <c r="F3427" i="20"/>
  <c r="G3427" i="20"/>
  <c r="H3427" i="20"/>
  <c r="B3428" i="20"/>
  <c r="C3428" i="20"/>
  <c r="D3428" i="20"/>
  <c r="E3428" i="20"/>
  <c r="F3428" i="20"/>
  <c r="G3428" i="20"/>
  <c r="H3428" i="20"/>
  <c r="B3429" i="20"/>
  <c r="C3429" i="20"/>
  <c r="D3429" i="20"/>
  <c r="E3429" i="20"/>
  <c r="F3429" i="20"/>
  <c r="G3429" i="20"/>
  <c r="H3429" i="20"/>
  <c r="B3430" i="20"/>
  <c r="C3430" i="20"/>
  <c r="D3430" i="20"/>
  <c r="E3430" i="20"/>
  <c r="F3430" i="20"/>
  <c r="G3430" i="20"/>
  <c r="H3430" i="20"/>
  <c r="B3431" i="20"/>
  <c r="C3431" i="20"/>
  <c r="D3431" i="20"/>
  <c r="E3431" i="20"/>
  <c r="F3431" i="20"/>
  <c r="G3431" i="20"/>
  <c r="H3431" i="20"/>
  <c r="B3432" i="20"/>
  <c r="C3432" i="20"/>
  <c r="D3432" i="20"/>
  <c r="E3432" i="20"/>
  <c r="F3432" i="20"/>
  <c r="G3432" i="20"/>
  <c r="H3432" i="20"/>
  <c r="B3433" i="20"/>
  <c r="C3433" i="20"/>
  <c r="D3433" i="20"/>
  <c r="E3433" i="20"/>
  <c r="F3433" i="20"/>
  <c r="G3433" i="20"/>
  <c r="H3433" i="20"/>
  <c r="B3434" i="20"/>
  <c r="C3434" i="20"/>
  <c r="D3434" i="20"/>
  <c r="E3434" i="20"/>
  <c r="F3434" i="20"/>
  <c r="G3434" i="20"/>
  <c r="H3434" i="20"/>
  <c r="B3435" i="20"/>
  <c r="C3435" i="20"/>
  <c r="D3435" i="20"/>
  <c r="E3435" i="20"/>
  <c r="F3435" i="20"/>
  <c r="G3435" i="20"/>
  <c r="H3435" i="20"/>
  <c r="B3436" i="20"/>
  <c r="C3436" i="20"/>
  <c r="D3436" i="20"/>
  <c r="E3436" i="20"/>
  <c r="F3436" i="20"/>
  <c r="G3436" i="20"/>
  <c r="H3436" i="20"/>
  <c r="B3437" i="20"/>
  <c r="C3437" i="20"/>
  <c r="D3437" i="20"/>
  <c r="E3437" i="20"/>
  <c r="F3437" i="20"/>
  <c r="G3437" i="20"/>
  <c r="H3437" i="20"/>
  <c r="B3438" i="20"/>
  <c r="C3438" i="20"/>
  <c r="D3438" i="20"/>
  <c r="E3438" i="20"/>
  <c r="F3438" i="20"/>
  <c r="G3438" i="20"/>
  <c r="H3438" i="20"/>
  <c r="B3439" i="20"/>
  <c r="C3439" i="20"/>
  <c r="D3439" i="20"/>
  <c r="E3439" i="20"/>
  <c r="F3439" i="20"/>
  <c r="G3439" i="20"/>
  <c r="H3439" i="20"/>
  <c r="B3440" i="20"/>
  <c r="C3440" i="20"/>
  <c r="D3440" i="20"/>
  <c r="E3440" i="20"/>
  <c r="F3440" i="20"/>
  <c r="G3440" i="20"/>
  <c r="H3440" i="20"/>
  <c r="B3441" i="20"/>
  <c r="C3441" i="20"/>
  <c r="D3441" i="20"/>
  <c r="E3441" i="20"/>
  <c r="F3441" i="20"/>
  <c r="G3441" i="20"/>
  <c r="H3441" i="20"/>
  <c r="B3442" i="20"/>
  <c r="C3442" i="20"/>
  <c r="D3442" i="20"/>
  <c r="E3442" i="20"/>
  <c r="F3442" i="20"/>
  <c r="G3442" i="20"/>
  <c r="H3442" i="20"/>
  <c r="B3443" i="20"/>
  <c r="C3443" i="20"/>
  <c r="D3443" i="20"/>
  <c r="E3443" i="20"/>
  <c r="F3443" i="20"/>
  <c r="G3443" i="20"/>
  <c r="H3443" i="20"/>
  <c r="B3444" i="20"/>
  <c r="C3444" i="20"/>
  <c r="D3444" i="20"/>
  <c r="E3444" i="20"/>
  <c r="F3444" i="20"/>
  <c r="G3444" i="20"/>
  <c r="H3444" i="20"/>
  <c r="B3445" i="20"/>
  <c r="C3445" i="20"/>
  <c r="D3445" i="20"/>
  <c r="E3445" i="20"/>
  <c r="F3445" i="20"/>
  <c r="G3445" i="20"/>
  <c r="H3445" i="20"/>
  <c r="B3446" i="20"/>
  <c r="C3446" i="20"/>
  <c r="D3446" i="20"/>
  <c r="E3446" i="20"/>
  <c r="F3446" i="20"/>
  <c r="G3446" i="20"/>
  <c r="H3446" i="20"/>
  <c r="B3447" i="20"/>
  <c r="C3447" i="20"/>
  <c r="D3447" i="20"/>
  <c r="E3447" i="20"/>
  <c r="F3447" i="20"/>
  <c r="G3447" i="20"/>
  <c r="H3447" i="20"/>
  <c r="B3448" i="20"/>
  <c r="C3448" i="20"/>
  <c r="D3448" i="20"/>
  <c r="E3448" i="20"/>
  <c r="F3448" i="20"/>
  <c r="G3448" i="20"/>
  <c r="H3448" i="20"/>
  <c r="B3449" i="20"/>
  <c r="C3449" i="20"/>
  <c r="D3449" i="20"/>
  <c r="E3449" i="20"/>
  <c r="F3449" i="20"/>
  <c r="G3449" i="20"/>
  <c r="H3449" i="20"/>
  <c r="B3450" i="20"/>
  <c r="C3450" i="20"/>
  <c r="D3450" i="20"/>
  <c r="E3450" i="20"/>
  <c r="F3450" i="20"/>
  <c r="G3450" i="20"/>
  <c r="H3450" i="20"/>
  <c r="B3451" i="20"/>
  <c r="C3451" i="20"/>
  <c r="D3451" i="20"/>
  <c r="E3451" i="20"/>
  <c r="F3451" i="20"/>
  <c r="G3451" i="20"/>
  <c r="H3451" i="20"/>
  <c r="B3452" i="20"/>
  <c r="C3452" i="20"/>
  <c r="D3452" i="20"/>
  <c r="E3452" i="20"/>
  <c r="F3452" i="20"/>
  <c r="G3452" i="20"/>
  <c r="H3452" i="20"/>
  <c r="B3453" i="20"/>
  <c r="C3453" i="20"/>
  <c r="D3453" i="20"/>
  <c r="E3453" i="20"/>
  <c r="F3453" i="20"/>
  <c r="G3453" i="20"/>
  <c r="H3453" i="20"/>
  <c r="B3454" i="20"/>
  <c r="C3454" i="20"/>
  <c r="D3454" i="20"/>
  <c r="E3454" i="20"/>
  <c r="F3454" i="20"/>
  <c r="G3454" i="20"/>
  <c r="H3454" i="20"/>
  <c r="B3455" i="20"/>
  <c r="C3455" i="20"/>
  <c r="D3455" i="20"/>
  <c r="E3455" i="20"/>
  <c r="F3455" i="20"/>
  <c r="G3455" i="20"/>
  <c r="H3455" i="20"/>
  <c r="B3456" i="20"/>
  <c r="C3456" i="20"/>
  <c r="D3456" i="20"/>
  <c r="E3456" i="20"/>
  <c r="F3456" i="20"/>
  <c r="G3456" i="20"/>
  <c r="H3456" i="20"/>
  <c r="B3457" i="20"/>
  <c r="C3457" i="20"/>
  <c r="D3457" i="20"/>
  <c r="E3457" i="20"/>
  <c r="F3457" i="20"/>
  <c r="G3457" i="20"/>
  <c r="H3457" i="20"/>
  <c r="B3458" i="20"/>
  <c r="C3458" i="20"/>
  <c r="D3458" i="20"/>
  <c r="E3458" i="20"/>
  <c r="F3458" i="20"/>
  <c r="G3458" i="20"/>
  <c r="H3458" i="20"/>
  <c r="B3459" i="20"/>
  <c r="C3459" i="20"/>
  <c r="D3459" i="20"/>
  <c r="E3459" i="20"/>
  <c r="F3459" i="20"/>
  <c r="G3459" i="20"/>
  <c r="H3459" i="20"/>
  <c r="B3460" i="20"/>
  <c r="C3460" i="20"/>
  <c r="D3460" i="20"/>
  <c r="E3460" i="20"/>
  <c r="F3460" i="20"/>
  <c r="G3460" i="20"/>
  <c r="H3460" i="20"/>
  <c r="B3461" i="20"/>
  <c r="C3461" i="20"/>
  <c r="D3461" i="20"/>
  <c r="E3461" i="20"/>
  <c r="F3461" i="20"/>
  <c r="G3461" i="20"/>
  <c r="H3461" i="20"/>
  <c r="B3462" i="20"/>
  <c r="C3462" i="20"/>
  <c r="D3462" i="20"/>
  <c r="E3462" i="20"/>
  <c r="F3462" i="20"/>
  <c r="G3462" i="20"/>
  <c r="H3462" i="20"/>
  <c r="B3463" i="20"/>
  <c r="C3463" i="20"/>
  <c r="D3463" i="20"/>
  <c r="E3463" i="20"/>
  <c r="F3463" i="20"/>
  <c r="G3463" i="20"/>
  <c r="H3463" i="20"/>
  <c r="B3464" i="20"/>
  <c r="C3464" i="20"/>
  <c r="D3464" i="20"/>
  <c r="E3464" i="20"/>
  <c r="F3464" i="20"/>
  <c r="G3464" i="20"/>
  <c r="H3464" i="20"/>
  <c r="B3465" i="20"/>
  <c r="C3465" i="20"/>
  <c r="D3465" i="20"/>
  <c r="E3465" i="20"/>
  <c r="F3465" i="20"/>
  <c r="G3465" i="20"/>
  <c r="H3465" i="20"/>
  <c r="B3466" i="20"/>
  <c r="C3466" i="20"/>
  <c r="D3466" i="20"/>
  <c r="E3466" i="20"/>
  <c r="F3466" i="20"/>
  <c r="G3466" i="20"/>
  <c r="H3466" i="20"/>
  <c r="B3467" i="20"/>
  <c r="C3467" i="20"/>
  <c r="D3467" i="20"/>
  <c r="E3467" i="20"/>
  <c r="F3467" i="20"/>
  <c r="G3467" i="20"/>
  <c r="H3467" i="20"/>
  <c r="B3468" i="20"/>
  <c r="C3468" i="20"/>
  <c r="D3468" i="20"/>
  <c r="E3468" i="20"/>
  <c r="F3468" i="20"/>
  <c r="G3468" i="20"/>
  <c r="H3468" i="20"/>
  <c r="B3469" i="20"/>
  <c r="C3469" i="20"/>
  <c r="D3469" i="20"/>
  <c r="E3469" i="20"/>
  <c r="F3469" i="20"/>
  <c r="G3469" i="20"/>
  <c r="H3469" i="20"/>
  <c r="B3470" i="20"/>
  <c r="C3470" i="20"/>
  <c r="D3470" i="20"/>
  <c r="E3470" i="20"/>
  <c r="F3470" i="20"/>
  <c r="G3470" i="20"/>
  <c r="H3470" i="20"/>
  <c r="B3471" i="20"/>
  <c r="C3471" i="20"/>
  <c r="D3471" i="20"/>
  <c r="E3471" i="20"/>
  <c r="F3471" i="20"/>
  <c r="G3471" i="20"/>
  <c r="H3471" i="20"/>
  <c r="B3472" i="20"/>
  <c r="C3472" i="20"/>
  <c r="D3472" i="20"/>
  <c r="E3472" i="20"/>
  <c r="F3472" i="20"/>
  <c r="G3472" i="20"/>
  <c r="H3472" i="20"/>
  <c r="B3473" i="20"/>
  <c r="C3473" i="20"/>
  <c r="D3473" i="20"/>
  <c r="E3473" i="20"/>
  <c r="F3473" i="20"/>
  <c r="G3473" i="20"/>
  <c r="H3473" i="20"/>
  <c r="B3474" i="20"/>
  <c r="C3474" i="20"/>
  <c r="D3474" i="20"/>
  <c r="E3474" i="20"/>
  <c r="F3474" i="20"/>
  <c r="G3474" i="20"/>
  <c r="H3474" i="20"/>
  <c r="B3475" i="20"/>
  <c r="C3475" i="20"/>
  <c r="D3475" i="20"/>
  <c r="E3475" i="20"/>
  <c r="F3475" i="20"/>
  <c r="G3475" i="20"/>
  <c r="H3475" i="20"/>
  <c r="B3476" i="20"/>
  <c r="C3476" i="20"/>
  <c r="D3476" i="20"/>
  <c r="E3476" i="20"/>
  <c r="F3476" i="20"/>
  <c r="G3476" i="20"/>
  <c r="H3476" i="20"/>
  <c r="B3477" i="20"/>
  <c r="C3477" i="20"/>
  <c r="D3477" i="20"/>
  <c r="E3477" i="20"/>
  <c r="F3477" i="20"/>
  <c r="G3477" i="20"/>
  <c r="H3477" i="20"/>
  <c r="B3478" i="20"/>
  <c r="C3478" i="20"/>
  <c r="D3478" i="20"/>
  <c r="E3478" i="20"/>
  <c r="F3478" i="20"/>
  <c r="G3478" i="20"/>
  <c r="H3478" i="20"/>
  <c r="B3479" i="20"/>
  <c r="C3479" i="20"/>
  <c r="D3479" i="20"/>
  <c r="E3479" i="20"/>
  <c r="F3479" i="20"/>
  <c r="G3479" i="20"/>
  <c r="H3479" i="20"/>
  <c r="B3480" i="20"/>
  <c r="C3480" i="20"/>
  <c r="D3480" i="20"/>
  <c r="E3480" i="20"/>
  <c r="F3480" i="20"/>
  <c r="G3480" i="20"/>
  <c r="H3480" i="20"/>
  <c r="B3481" i="20"/>
  <c r="C3481" i="20"/>
  <c r="D3481" i="20"/>
  <c r="E3481" i="20"/>
  <c r="F3481" i="20"/>
  <c r="G3481" i="20"/>
  <c r="H3481" i="20"/>
  <c r="B3482" i="20"/>
  <c r="C3482" i="20"/>
  <c r="D3482" i="20"/>
  <c r="E3482" i="20"/>
  <c r="F3482" i="20"/>
  <c r="G3482" i="20"/>
  <c r="H3482" i="20"/>
  <c r="B3483" i="20"/>
  <c r="C3483" i="20"/>
  <c r="D3483" i="20"/>
  <c r="E3483" i="20"/>
  <c r="F3483" i="20"/>
  <c r="G3483" i="20"/>
  <c r="H3483" i="20"/>
  <c r="B3484" i="20"/>
  <c r="C3484" i="20"/>
  <c r="D3484" i="20"/>
  <c r="E3484" i="20"/>
  <c r="F3484" i="20"/>
  <c r="G3484" i="20"/>
  <c r="H3484" i="20"/>
  <c r="B3485" i="20"/>
  <c r="C3485" i="20"/>
  <c r="D3485" i="20"/>
  <c r="E3485" i="20"/>
  <c r="F3485" i="20"/>
  <c r="G3485" i="20"/>
  <c r="H3485" i="20"/>
  <c r="B3486" i="20"/>
  <c r="C3486" i="20"/>
  <c r="D3486" i="20"/>
  <c r="E3486" i="20"/>
  <c r="F3486" i="20"/>
  <c r="G3486" i="20"/>
  <c r="H3486" i="20"/>
  <c r="B3487" i="20"/>
  <c r="C3487" i="20"/>
  <c r="D3487" i="20"/>
  <c r="E3487" i="20"/>
  <c r="F3487" i="20"/>
  <c r="G3487" i="20"/>
  <c r="H3487" i="20"/>
  <c r="B3488" i="20"/>
  <c r="C3488" i="20"/>
  <c r="D3488" i="20"/>
  <c r="E3488" i="20"/>
  <c r="F3488" i="20"/>
  <c r="G3488" i="20"/>
  <c r="H3488" i="20"/>
  <c r="B3489" i="20"/>
  <c r="C3489" i="20"/>
  <c r="D3489" i="20"/>
  <c r="E3489" i="20"/>
  <c r="F3489" i="20"/>
  <c r="G3489" i="20"/>
  <c r="H3489" i="20"/>
  <c r="B3490" i="20"/>
  <c r="C3490" i="20"/>
  <c r="D3490" i="20"/>
  <c r="E3490" i="20"/>
  <c r="F3490" i="20"/>
  <c r="G3490" i="20"/>
  <c r="H3490" i="20"/>
  <c r="B3491" i="20"/>
  <c r="C3491" i="20"/>
  <c r="D3491" i="20"/>
  <c r="E3491" i="20"/>
  <c r="F3491" i="20"/>
  <c r="G3491" i="20"/>
  <c r="H3491" i="20"/>
  <c r="B3492" i="20"/>
  <c r="C3492" i="20"/>
  <c r="D3492" i="20"/>
  <c r="E3492" i="20"/>
  <c r="F3492" i="20"/>
  <c r="G3492" i="20"/>
  <c r="H3492" i="20"/>
  <c r="B3493" i="20"/>
  <c r="C3493" i="20"/>
  <c r="D3493" i="20"/>
  <c r="E3493" i="20"/>
  <c r="F3493" i="20"/>
  <c r="G3493" i="20"/>
  <c r="H3493" i="20"/>
  <c r="B3494" i="20"/>
  <c r="C3494" i="20"/>
  <c r="D3494" i="20"/>
  <c r="E3494" i="20"/>
  <c r="F3494" i="20"/>
  <c r="G3494" i="20"/>
  <c r="H3494" i="20"/>
  <c r="B3495" i="20"/>
  <c r="C3495" i="20"/>
  <c r="D3495" i="20"/>
  <c r="E3495" i="20"/>
  <c r="F3495" i="20"/>
  <c r="G3495" i="20"/>
  <c r="H3495" i="20"/>
  <c r="B3496" i="20"/>
  <c r="C3496" i="20"/>
  <c r="D3496" i="20"/>
  <c r="E3496" i="20"/>
  <c r="F3496" i="20"/>
  <c r="G3496" i="20"/>
  <c r="H3496" i="20"/>
  <c r="B3497" i="20"/>
  <c r="C3497" i="20"/>
  <c r="D3497" i="20"/>
  <c r="E3497" i="20"/>
  <c r="F3497" i="20"/>
  <c r="G3497" i="20"/>
  <c r="H3497" i="20"/>
  <c r="B3498" i="20"/>
  <c r="C3498" i="20"/>
  <c r="D3498" i="20"/>
  <c r="E3498" i="20"/>
  <c r="F3498" i="20"/>
  <c r="G3498" i="20"/>
  <c r="H3498" i="20"/>
  <c r="B3499" i="20"/>
  <c r="C3499" i="20"/>
  <c r="D3499" i="20"/>
  <c r="E3499" i="20"/>
  <c r="F3499" i="20"/>
  <c r="G3499" i="20"/>
  <c r="H3499" i="20"/>
  <c r="B3500" i="20"/>
  <c r="C3500" i="20"/>
  <c r="D3500" i="20"/>
  <c r="E3500" i="20"/>
  <c r="F3500" i="20"/>
  <c r="G3500" i="20"/>
  <c r="H3500" i="20"/>
  <c r="B3501" i="20"/>
  <c r="C3501" i="20"/>
  <c r="D3501" i="20"/>
  <c r="E3501" i="20"/>
  <c r="F3501" i="20"/>
  <c r="G3501" i="20"/>
  <c r="H3501" i="20"/>
  <c r="B3502" i="20"/>
  <c r="C3502" i="20"/>
  <c r="D3502" i="20"/>
  <c r="E3502" i="20"/>
  <c r="F3502" i="20"/>
  <c r="G3502" i="20"/>
  <c r="H3502" i="20"/>
  <c r="B3503" i="20"/>
  <c r="C3503" i="20"/>
  <c r="D3503" i="20"/>
  <c r="E3503" i="20"/>
  <c r="F3503" i="20"/>
  <c r="G3503" i="20"/>
  <c r="H3503" i="20"/>
  <c r="B3504" i="20"/>
  <c r="C3504" i="20"/>
  <c r="D3504" i="20"/>
  <c r="E3504" i="20"/>
  <c r="F3504" i="20"/>
  <c r="G3504" i="20"/>
  <c r="H3504" i="20"/>
  <c r="B3505" i="20"/>
  <c r="C3505" i="20"/>
  <c r="D3505" i="20"/>
  <c r="E3505" i="20"/>
  <c r="F3505" i="20"/>
  <c r="G3505" i="20"/>
  <c r="H3505" i="20"/>
  <c r="B3506" i="20"/>
  <c r="C3506" i="20"/>
  <c r="D3506" i="20"/>
  <c r="E3506" i="20"/>
  <c r="F3506" i="20"/>
  <c r="G3506" i="20"/>
  <c r="H3506" i="20"/>
  <c r="B3507" i="20"/>
  <c r="C3507" i="20"/>
  <c r="D3507" i="20"/>
  <c r="E3507" i="20"/>
  <c r="F3507" i="20"/>
  <c r="G3507" i="20"/>
  <c r="H3507" i="20"/>
  <c r="B3508" i="20"/>
  <c r="C3508" i="20"/>
  <c r="D3508" i="20"/>
  <c r="E3508" i="20"/>
  <c r="F3508" i="20"/>
  <c r="G3508" i="20"/>
  <c r="H3508" i="20"/>
  <c r="B3509" i="20"/>
  <c r="C3509" i="20"/>
  <c r="D3509" i="20"/>
  <c r="E3509" i="20"/>
  <c r="F3509" i="20"/>
  <c r="G3509" i="20"/>
  <c r="H3509" i="20"/>
  <c r="B3510" i="20"/>
  <c r="C3510" i="20"/>
  <c r="D3510" i="20"/>
  <c r="E3510" i="20"/>
  <c r="F3510" i="20"/>
  <c r="G3510" i="20"/>
  <c r="H3510" i="20"/>
  <c r="B3511" i="20"/>
  <c r="C3511" i="20"/>
  <c r="D3511" i="20"/>
  <c r="E3511" i="20"/>
  <c r="F3511" i="20"/>
  <c r="G3511" i="20"/>
  <c r="H3511" i="20"/>
  <c r="B3512" i="20"/>
  <c r="C3512" i="20"/>
  <c r="D3512" i="20"/>
  <c r="E3512" i="20"/>
  <c r="F3512" i="20"/>
  <c r="G3512" i="20"/>
  <c r="H3512" i="20"/>
  <c r="B3513" i="20"/>
  <c r="C3513" i="20"/>
  <c r="D3513" i="20"/>
  <c r="E3513" i="20"/>
  <c r="F3513" i="20"/>
  <c r="G3513" i="20"/>
  <c r="H3513" i="20"/>
  <c r="B3514" i="20"/>
  <c r="C3514" i="20"/>
  <c r="D3514" i="20"/>
  <c r="E3514" i="20"/>
  <c r="F3514" i="20"/>
  <c r="G3514" i="20"/>
  <c r="H3514" i="20"/>
  <c r="B3515" i="20"/>
  <c r="C3515" i="20"/>
  <c r="D3515" i="20"/>
  <c r="E3515" i="20"/>
  <c r="F3515" i="20"/>
  <c r="G3515" i="20"/>
  <c r="H3515" i="20"/>
  <c r="B3516" i="20"/>
  <c r="C3516" i="20"/>
  <c r="D3516" i="20"/>
  <c r="E3516" i="20"/>
  <c r="F3516" i="20"/>
  <c r="G3516" i="20"/>
  <c r="H3516" i="20"/>
  <c r="B3517" i="20"/>
  <c r="C3517" i="20"/>
  <c r="D3517" i="20"/>
  <c r="E3517" i="20"/>
  <c r="F3517" i="20"/>
  <c r="G3517" i="20"/>
  <c r="H3517" i="20"/>
  <c r="B3518" i="20"/>
  <c r="C3518" i="20"/>
  <c r="D3518" i="20"/>
  <c r="E3518" i="20"/>
  <c r="F3518" i="20"/>
  <c r="G3518" i="20"/>
  <c r="H3518" i="20"/>
  <c r="B3519" i="20"/>
  <c r="C3519" i="20"/>
  <c r="D3519" i="20"/>
  <c r="E3519" i="20"/>
  <c r="F3519" i="20"/>
  <c r="G3519" i="20"/>
  <c r="H3519" i="20"/>
  <c r="B3520" i="20"/>
  <c r="C3520" i="20"/>
  <c r="D3520" i="20"/>
  <c r="E3520" i="20"/>
  <c r="F3520" i="20"/>
  <c r="G3520" i="20"/>
  <c r="H3520" i="20"/>
  <c r="B3521" i="20"/>
  <c r="C3521" i="20"/>
  <c r="D3521" i="20"/>
  <c r="E3521" i="20"/>
  <c r="F3521" i="20"/>
  <c r="G3521" i="20"/>
  <c r="H3521" i="20"/>
  <c r="B3522" i="20"/>
  <c r="C3522" i="20"/>
  <c r="D3522" i="20"/>
  <c r="E3522" i="20"/>
  <c r="F3522" i="20"/>
  <c r="G3522" i="20"/>
  <c r="H3522" i="20"/>
  <c r="B3523" i="20"/>
  <c r="C3523" i="20"/>
  <c r="D3523" i="20"/>
  <c r="E3523" i="20"/>
  <c r="F3523" i="20"/>
  <c r="G3523" i="20"/>
  <c r="H3523" i="20"/>
  <c r="B3524" i="20"/>
  <c r="C3524" i="20"/>
  <c r="D3524" i="20"/>
  <c r="E3524" i="20"/>
  <c r="F3524" i="20"/>
  <c r="G3524" i="20"/>
  <c r="H3524" i="20"/>
  <c r="B3525" i="20"/>
  <c r="C3525" i="20"/>
  <c r="D3525" i="20"/>
  <c r="E3525" i="20"/>
  <c r="F3525" i="20"/>
  <c r="G3525" i="20"/>
  <c r="H3525" i="20"/>
  <c r="B3526" i="20"/>
  <c r="C3526" i="20"/>
  <c r="D3526" i="20"/>
  <c r="E3526" i="20"/>
  <c r="F3526" i="20"/>
  <c r="G3526" i="20"/>
  <c r="H3526" i="20"/>
  <c r="B3527" i="20"/>
  <c r="C3527" i="20"/>
  <c r="D3527" i="20"/>
  <c r="E3527" i="20"/>
  <c r="F3527" i="20"/>
  <c r="G3527" i="20"/>
  <c r="H3527" i="20"/>
  <c r="B3528" i="20"/>
  <c r="C3528" i="20"/>
  <c r="D3528" i="20"/>
  <c r="E3528" i="20"/>
  <c r="F3528" i="20"/>
  <c r="G3528" i="20"/>
  <c r="H3528" i="20"/>
  <c r="B3529" i="20"/>
  <c r="C3529" i="20"/>
  <c r="D3529" i="20"/>
  <c r="E3529" i="20"/>
  <c r="F3529" i="20"/>
  <c r="G3529" i="20"/>
  <c r="H3529" i="20"/>
  <c r="B3530" i="20"/>
  <c r="C3530" i="20"/>
  <c r="D3530" i="20"/>
  <c r="E3530" i="20"/>
  <c r="F3530" i="20"/>
  <c r="G3530" i="20"/>
  <c r="H3530" i="20"/>
  <c r="B3531" i="20"/>
  <c r="C3531" i="20"/>
  <c r="D3531" i="20"/>
  <c r="E3531" i="20"/>
  <c r="F3531" i="20"/>
  <c r="G3531" i="20"/>
  <c r="H3531" i="20"/>
  <c r="B3532" i="20"/>
  <c r="C3532" i="20"/>
  <c r="D3532" i="20"/>
  <c r="E3532" i="20"/>
  <c r="F3532" i="20"/>
  <c r="G3532" i="20"/>
  <c r="H3532" i="20"/>
  <c r="B3533" i="20"/>
  <c r="C3533" i="20"/>
  <c r="D3533" i="20"/>
  <c r="E3533" i="20"/>
  <c r="F3533" i="20"/>
  <c r="G3533" i="20"/>
  <c r="H3533" i="20"/>
  <c r="B3534" i="20"/>
  <c r="C3534" i="20"/>
  <c r="D3534" i="20"/>
  <c r="E3534" i="20"/>
  <c r="F3534" i="20"/>
  <c r="G3534" i="20"/>
  <c r="H3534" i="20"/>
  <c r="B3535" i="20"/>
  <c r="C3535" i="20"/>
  <c r="D3535" i="20"/>
  <c r="E3535" i="20"/>
  <c r="F3535" i="20"/>
  <c r="G3535" i="20"/>
  <c r="H3535" i="20"/>
  <c r="B3536" i="20"/>
  <c r="C3536" i="20"/>
  <c r="D3536" i="20"/>
  <c r="E3536" i="20"/>
  <c r="F3536" i="20"/>
  <c r="G3536" i="20"/>
  <c r="H3536" i="20"/>
  <c r="B3537" i="20"/>
  <c r="C3537" i="20"/>
  <c r="D3537" i="20"/>
  <c r="E3537" i="20"/>
  <c r="F3537" i="20"/>
  <c r="G3537" i="20"/>
  <c r="H3537" i="20"/>
  <c r="B3538" i="20"/>
  <c r="C3538" i="20"/>
  <c r="D3538" i="20"/>
  <c r="E3538" i="20"/>
  <c r="F3538" i="20"/>
  <c r="G3538" i="20"/>
  <c r="H3538" i="20"/>
  <c r="B3539" i="20"/>
  <c r="C3539" i="20"/>
  <c r="D3539" i="20"/>
  <c r="E3539" i="20"/>
  <c r="F3539" i="20"/>
  <c r="G3539" i="20"/>
  <c r="H3539" i="20"/>
  <c r="B3540" i="20"/>
  <c r="C3540" i="20"/>
  <c r="D3540" i="20"/>
  <c r="E3540" i="20"/>
  <c r="F3540" i="20"/>
  <c r="G3540" i="20"/>
  <c r="H3540" i="20"/>
  <c r="B3541" i="20"/>
  <c r="C3541" i="20"/>
  <c r="D3541" i="20"/>
  <c r="E3541" i="20"/>
  <c r="F3541" i="20"/>
  <c r="G3541" i="20"/>
  <c r="H3541" i="20"/>
  <c r="B3542" i="20"/>
  <c r="C3542" i="20"/>
  <c r="D3542" i="20"/>
  <c r="E3542" i="20"/>
  <c r="F3542" i="20"/>
  <c r="G3542" i="20"/>
  <c r="H3542" i="20"/>
  <c r="B3543" i="20"/>
  <c r="C3543" i="20"/>
  <c r="D3543" i="20"/>
  <c r="E3543" i="20"/>
  <c r="F3543" i="20"/>
  <c r="G3543" i="20"/>
  <c r="H3543" i="20"/>
  <c r="B3544" i="20"/>
  <c r="C3544" i="20"/>
  <c r="D3544" i="20"/>
  <c r="E3544" i="20"/>
  <c r="F3544" i="20"/>
  <c r="G3544" i="20"/>
  <c r="H3544" i="20"/>
  <c r="B3545" i="20"/>
  <c r="C3545" i="20"/>
  <c r="D3545" i="20"/>
  <c r="E3545" i="20"/>
  <c r="F3545" i="20"/>
  <c r="G3545" i="20"/>
  <c r="H3545" i="20"/>
  <c r="B3546" i="20"/>
  <c r="C3546" i="20"/>
  <c r="D3546" i="20"/>
  <c r="E3546" i="20"/>
  <c r="F3546" i="20"/>
  <c r="G3546" i="20"/>
  <c r="H3546" i="20"/>
  <c r="B3547" i="20"/>
  <c r="C3547" i="20"/>
  <c r="D3547" i="20"/>
  <c r="E3547" i="20"/>
  <c r="F3547" i="20"/>
  <c r="G3547" i="20"/>
  <c r="H3547" i="20"/>
  <c r="B3548" i="20"/>
  <c r="C3548" i="20"/>
  <c r="D3548" i="20"/>
  <c r="E3548" i="20"/>
  <c r="F3548" i="20"/>
  <c r="G3548" i="20"/>
  <c r="H3548" i="20"/>
  <c r="B3549" i="20"/>
  <c r="C3549" i="20"/>
  <c r="D3549" i="20"/>
  <c r="E3549" i="20"/>
  <c r="F3549" i="20"/>
  <c r="G3549" i="20"/>
  <c r="H3549" i="20"/>
  <c r="B3550" i="20"/>
  <c r="C3550" i="20"/>
  <c r="D3550" i="20"/>
  <c r="E3550" i="20"/>
  <c r="F3550" i="20"/>
  <c r="G3550" i="20"/>
  <c r="H3550" i="20"/>
  <c r="B3551" i="20"/>
  <c r="C3551" i="20"/>
  <c r="D3551" i="20"/>
  <c r="E3551" i="20"/>
  <c r="F3551" i="20"/>
  <c r="G3551" i="20"/>
  <c r="H3551" i="20"/>
  <c r="B3552" i="20"/>
  <c r="C3552" i="20"/>
  <c r="D3552" i="20"/>
  <c r="E3552" i="20"/>
  <c r="F3552" i="20"/>
  <c r="G3552" i="20"/>
  <c r="H3552" i="20"/>
  <c r="B3553" i="20"/>
  <c r="C3553" i="20"/>
  <c r="D3553" i="20"/>
  <c r="E3553" i="20"/>
  <c r="F3553" i="20"/>
  <c r="G3553" i="20"/>
  <c r="H3553" i="20"/>
  <c r="B3554" i="20"/>
  <c r="C3554" i="20"/>
  <c r="D3554" i="20"/>
  <c r="E3554" i="20"/>
  <c r="F3554" i="20"/>
  <c r="G3554" i="20"/>
  <c r="H3554" i="20"/>
  <c r="B3555" i="20"/>
  <c r="C3555" i="20"/>
  <c r="D3555" i="20"/>
  <c r="E3555" i="20"/>
  <c r="F3555" i="20"/>
  <c r="G3555" i="20"/>
  <c r="H3555" i="20"/>
  <c r="B3556" i="20"/>
  <c r="C3556" i="20"/>
  <c r="D3556" i="20"/>
  <c r="E3556" i="20"/>
  <c r="F3556" i="20"/>
  <c r="G3556" i="20"/>
  <c r="H3556" i="20"/>
  <c r="B3557" i="20"/>
  <c r="C3557" i="20"/>
  <c r="D3557" i="20"/>
  <c r="E3557" i="20"/>
  <c r="F3557" i="20"/>
  <c r="G3557" i="20"/>
  <c r="H3557" i="20"/>
  <c r="B3558" i="20"/>
  <c r="C3558" i="20"/>
  <c r="D3558" i="20"/>
  <c r="E3558" i="20"/>
  <c r="F3558" i="20"/>
  <c r="G3558" i="20"/>
  <c r="H3558" i="20"/>
  <c r="B3559" i="20"/>
  <c r="C3559" i="20"/>
  <c r="D3559" i="20"/>
  <c r="E3559" i="20"/>
  <c r="F3559" i="20"/>
  <c r="G3559" i="20"/>
  <c r="H3559" i="20"/>
  <c r="B3560" i="20"/>
  <c r="C3560" i="20"/>
  <c r="D3560" i="20"/>
  <c r="E3560" i="20"/>
  <c r="F3560" i="20"/>
  <c r="G3560" i="20"/>
  <c r="H3560" i="20"/>
  <c r="B3561" i="20"/>
  <c r="C3561" i="20"/>
  <c r="D3561" i="20"/>
  <c r="E3561" i="20"/>
  <c r="F3561" i="20"/>
  <c r="G3561" i="20"/>
  <c r="H3561" i="20"/>
  <c r="B3562" i="20"/>
  <c r="C3562" i="20"/>
  <c r="D3562" i="20"/>
  <c r="E3562" i="20"/>
  <c r="F3562" i="20"/>
  <c r="G3562" i="20"/>
  <c r="H3562" i="20"/>
  <c r="B3563" i="20"/>
  <c r="C3563" i="20"/>
  <c r="D3563" i="20"/>
  <c r="E3563" i="20"/>
  <c r="F3563" i="20"/>
  <c r="G3563" i="20"/>
  <c r="H3563" i="20"/>
  <c r="B3564" i="20"/>
  <c r="C3564" i="20"/>
  <c r="D3564" i="20"/>
  <c r="E3564" i="20"/>
  <c r="F3564" i="20"/>
  <c r="G3564" i="20"/>
  <c r="H3564" i="20"/>
  <c r="B3565" i="20"/>
  <c r="C3565" i="20"/>
  <c r="D3565" i="20"/>
  <c r="E3565" i="20"/>
  <c r="F3565" i="20"/>
  <c r="G3565" i="20"/>
  <c r="H3565" i="20"/>
  <c r="B3566" i="20"/>
  <c r="C3566" i="20"/>
  <c r="D3566" i="20"/>
  <c r="E3566" i="20"/>
  <c r="F3566" i="20"/>
  <c r="G3566" i="20"/>
  <c r="H3566" i="20"/>
  <c r="B3567" i="20"/>
  <c r="C3567" i="20"/>
  <c r="D3567" i="20"/>
  <c r="E3567" i="20"/>
  <c r="F3567" i="20"/>
  <c r="G3567" i="20"/>
  <c r="H3567" i="20"/>
  <c r="B3568" i="20"/>
  <c r="C3568" i="20"/>
  <c r="D3568" i="20"/>
  <c r="E3568" i="20"/>
  <c r="F3568" i="20"/>
  <c r="G3568" i="20"/>
  <c r="H3568" i="20"/>
  <c r="B3569" i="20"/>
  <c r="C3569" i="20"/>
  <c r="D3569" i="20"/>
  <c r="E3569" i="20"/>
  <c r="F3569" i="20"/>
  <c r="G3569" i="20"/>
  <c r="H3569" i="20"/>
  <c r="B3570" i="20"/>
  <c r="C3570" i="20"/>
  <c r="D3570" i="20"/>
  <c r="E3570" i="20"/>
  <c r="F3570" i="20"/>
  <c r="G3570" i="20"/>
  <c r="H3570" i="20"/>
  <c r="B3571" i="20"/>
  <c r="C3571" i="20"/>
  <c r="D3571" i="20"/>
  <c r="E3571" i="20"/>
  <c r="F3571" i="20"/>
  <c r="G3571" i="20"/>
  <c r="H3571" i="20"/>
  <c r="B3572" i="20"/>
  <c r="C3572" i="20"/>
  <c r="D3572" i="20"/>
  <c r="E3572" i="20"/>
  <c r="F3572" i="20"/>
  <c r="G3572" i="20"/>
  <c r="H3572" i="20"/>
  <c r="B3573" i="20"/>
  <c r="C3573" i="20"/>
  <c r="D3573" i="20"/>
  <c r="E3573" i="20"/>
  <c r="F3573" i="20"/>
  <c r="G3573" i="20"/>
  <c r="H3573" i="20"/>
  <c r="B3574" i="20"/>
  <c r="C3574" i="20"/>
  <c r="D3574" i="20"/>
  <c r="E3574" i="20"/>
  <c r="F3574" i="20"/>
  <c r="G3574" i="20"/>
  <c r="H3574" i="20"/>
  <c r="B3575" i="20"/>
  <c r="C3575" i="20"/>
  <c r="D3575" i="20"/>
  <c r="E3575" i="20"/>
  <c r="F3575" i="20"/>
  <c r="G3575" i="20"/>
  <c r="H3575" i="20"/>
  <c r="B3576" i="20"/>
  <c r="C3576" i="20"/>
  <c r="D3576" i="20"/>
  <c r="E3576" i="20"/>
  <c r="F3576" i="20"/>
  <c r="G3576" i="20"/>
  <c r="H3576" i="20"/>
  <c r="B3577" i="20"/>
  <c r="C3577" i="20"/>
  <c r="D3577" i="20"/>
  <c r="E3577" i="20"/>
  <c r="F3577" i="20"/>
  <c r="G3577" i="20"/>
  <c r="H3577" i="20"/>
  <c r="B3578" i="20"/>
  <c r="C3578" i="20"/>
  <c r="D3578" i="20"/>
  <c r="E3578" i="20"/>
  <c r="F3578" i="20"/>
  <c r="G3578" i="20"/>
  <c r="H3578" i="20"/>
  <c r="B3579" i="20"/>
  <c r="C3579" i="20"/>
  <c r="D3579" i="20"/>
  <c r="E3579" i="20"/>
  <c r="F3579" i="20"/>
  <c r="G3579" i="20"/>
  <c r="H3579" i="20"/>
  <c r="B3580" i="20"/>
  <c r="C3580" i="20"/>
  <c r="D3580" i="20"/>
  <c r="E3580" i="20"/>
  <c r="F3580" i="20"/>
  <c r="G3580" i="20"/>
  <c r="H3580" i="20"/>
  <c r="B3581" i="20"/>
  <c r="C3581" i="20"/>
  <c r="D3581" i="20"/>
  <c r="E3581" i="20"/>
  <c r="F3581" i="20"/>
  <c r="G3581" i="20"/>
  <c r="H3581" i="20"/>
  <c r="B3582" i="20"/>
  <c r="C3582" i="20"/>
  <c r="D3582" i="20"/>
  <c r="E3582" i="20"/>
  <c r="F3582" i="20"/>
  <c r="G3582" i="20"/>
  <c r="H3582" i="20"/>
  <c r="B3583" i="20"/>
  <c r="C3583" i="20"/>
  <c r="D3583" i="20"/>
  <c r="E3583" i="20"/>
  <c r="F3583" i="20"/>
  <c r="G3583" i="20"/>
  <c r="H3583" i="20"/>
  <c r="B3584" i="20"/>
  <c r="C3584" i="20"/>
  <c r="D3584" i="20"/>
  <c r="E3584" i="20"/>
  <c r="F3584" i="20"/>
  <c r="G3584" i="20"/>
  <c r="H3584" i="20"/>
  <c r="B3585" i="20"/>
  <c r="C3585" i="20"/>
  <c r="D3585" i="20"/>
  <c r="E3585" i="20"/>
  <c r="F3585" i="20"/>
  <c r="G3585" i="20"/>
  <c r="H3585" i="20"/>
  <c r="B3586" i="20"/>
  <c r="C3586" i="20"/>
  <c r="D3586" i="20"/>
  <c r="E3586" i="20"/>
  <c r="F3586" i="20"/>
  <c r="G3586" i="20"/>
  <c r="H3586" i="20"/>
  <c r="B3587" i="20"/>
  <c r="C3587" i="20"/>
  <c r="D3587" i="20"/>
  <c r="E3587" i="20"/>
  <c r="F3587" i="20"/>
  <c r="G3587" i="20"/>
  <c r="H3587" i="20"/>
  <c r="B3588" i="20"/>
  <c r="C3588" i="20"/>
  <c r="D3588" i="20"/>
  <c r="E3588" i="20"/>
  <c r="F3588" i="20"/>
  <c r="G3588" i="20"/>
  <c r="H3588" i="20"/>
  <c r="B3589" i="20"/>
  <c r="C3589" i="20"/>
  <c r="D3589" i="20"/>
  <c r="E3589" i="20"/>
  <c r="F3589" i="20"/>
  <c r="G3589" i="20"/>
  <c r="H3589" i="20"/>
  <c r="B3590" i="20"/>
  <c r="C3590" i="20"/>
  <c r="D3590" i="20"/>
  <c r="E3590" i="20"/>
  <c r="F3590" i="20"/>
  <c r="G3590" i="20"/>
  <c r="H3590" i="20"/>
  <c r="B3591" i="20"/>
  <c r="C3591" i="20"/>
  <c r="D3591" i="20"/>
  <c r="E3591" i="20"/>
  <c r="F3591" i="20"/>
  <c r="G3591" i="20"/>
  <c r="H3591" i="20"/>
  <c r="B3592" i="20"/>
  <c r="C3592" i="20"/>
  <c r="D3592" i="20"/>
  <c r="E3592" i="20"/>
  <c r="F3592" i="20"/>
  <c r="G3592" i="20"/>
  <c r="H3592" i="20"/>
  <c r="B3593" i="20"/>
  <c r="C3593" i="20"/>
  <c r="D3593" i="20"/>
  <c r="E3593" i="20"/>
  <c r="F3593" i="20"/>
  <c r="G3593" i="20"/>
  <c r="H3593" i="20"/>
  <c r="B3594" i="20"/>
  <c r="C3594" i="20"/>
  <c r="D3594" i="20"/>
  <c r="E3594" i="20"/>
  <c r="F3594" i="20"/>
  <c r="G3594" i="20"/>
  <c r="H3594" i="20"/>
  <c r="B3595" i="20"/>
  <c r="C3595" i="20"/>
  <c r="D3595" i="20"/>
  <c r="E3595" i="20"/>
  <c r="F3595" i="20"/>
  <c r="G3595" i="20"/>
  <c r="H3595" i="20"/>
  <c r="B3596" i="20"/>
  <c r="C3596" i="20"/>
  <c r="D3596" i="20"/>
  <c r="E3596" i="20"/>
  <c r="F3596" i="20"/>
  <c r="G3596" i="20"/>
  <c r="H3596" i="20"/>
  <c r="B3597" i="20"/>
  <c r="C3597" i="20"/>
  <c r="D3597" i="20"/>
  <c r="E3597" i="20"/>
  <c r="F3597" i="20"/>
  <c r="G3597" i="20"/>
  <c r="H3597" i="20"/>
  <c r="B3598" i="20"/>
  <c r="C3598" i="20"/>
  <c r="D3598" i="20"/>
  <c r="E3598" i="20"/>
  <c r="F3598" i="20"/>
  <c r="G3598" i="20"/>
  <c r="H3598" i="20"/>
  <c r="B3599" i="20"/>
  <c r="C3599" i="20"/>
  <c r="D3599" i="20"/>
  <c r="E3599" i="20"/>
  <c r="F3599" i="20"/>
  <c r="G3599" i="20"/>
  <c r="H3599" i="20"/>
  <c r="B3600" i="20"/>
  <c r="C3600" i="20"/>
  <c r="D3600" i="20"/>
  <c r="E3600" i="20"/>
  <c r="F3600" i="20"/>
  <c r="G3600" i="20"/>
  <c r="H3600" i="20"/>
  <c r="B3601" i="20"/>
  <c r="C3601" i="20"/>
  <c r="D3601" i="20"/>
  <c r="E3601" i="20"/>
  <c r="F3601" i="20"/>
  <c r="G3601" i="20"/>
  <c r="H3601" i="20"/>
  <c r="B3602" i="20"/>
  <c r="C3602" i="20"/>
  <c r="D3602" i="20"/>
  <c r="E3602" i="20"/>
  <c r="F3602" i="20"/>
  <c r="G3602" i="20"/>
  <c r="H3602" i="20"/>
  <c r="B3603" i="20"/>
  <c r="C3603" i="20"/>
  <c r="D3603" i="20"/>
  <c r="E3603" i="20"/>
  <c r="F3603" i="20"/>
  <c r="G3603" i="20"/>
  <c r="H3603" i="20"/>
  <c r="B3604" i="20"/>
  <c r="C3604" i="20"/>
  <c r="D3604" i="20"/>
  <c r="E3604" i="20"/>
  <c r="F3604" i="20"/>
  <c r="G3604" i="20"/>
  <c r="H3604" i="20"/>
  <c r="B3605" i="20"/>
  <c r="C3605" i="20"/>
  <c r="D3605" i="20"/>
  <c r="E3605" i="20"/>
  <c r="F3605" i="20"/>
  <c r="G3605" i="20"/>
  <c r="H3605" i="20"/>
  <c r="B3606" i="20"/>
  <c r="C3606" i="20"/>
  <c r="D3606" i="20"/>
  <c r="E3606" i="20"/>
  <c r="F3606" i="20"/>
  <c r="G3606" i="20"/>
  <c r="H3606" i="20"/>
  <c r="B3607" i="20"/>
  <c r="C3607" i="20"/>
  <c r="D3607" i="20"/>
  <c r="E3607" i="20"/>
  <c r="F3607" i="20"/>
  <c r="G3607" i="20"/>
  <c r="H3607" i="20"/>
  <c r="B3608" i="20"/>
  <c r="C3608" i="20"/>
  <c r="D3608" i="20"/>
  <c r="E3608" i="20"/>
  <c r="F3608" i="20"/>
  <c r="G3608" i="20"/>
  <c r="H3608" i="20"/>
  <c r="B3609" i="20"/>
  <c r="C3609" i="20"/>
  <c r="D3609" i="20"/>
  <c r="E3609" i="20"/>
  <c r="F3609" i="20"/>
  <c r="G3609" i="20"/>
  <c r="H3609" i="20"/>
  <c r="B3610" i="20"/>
  <c r="C3610" i="20"/>
  <c r="D3610" i="20"/>
  <c r="E3610" i="20"/>
  <c r="F3610" i="20"/>
  <c r="G3610" i="20"/>
  <c r="H3610" i="20"/>
  <c r="B3611" i="20"/>
  <c r="C3611" i="20"/>
  <c r="D3611" i="20"/>
  <c r="E3611" i="20"/>
  <c r="F3611" i="20"/>
  <c r="G3611" i="20"/>
  <c r="H3611" i="20"/>
  <c r="B3612" i="20"/>
  <c r="C3612" i="20"/>
  <c r="D3612" i="20"/>
  <c r="E3612" i="20"/>
  <c r="F3612" i="20"/>
  <c r="G3612" i="20"/>
  <c r="H3612" i="20"/>
  <c r="B3613" i="20"/>
  <c r="C3613" i="20"/>
  <c r="D3613" i="20"/>
  <c r="E3613" i="20"/>
  <c r="F3613" i="20"/>
  <c r="G3613" i="20"/>
  <c r="H3613" i="20"/>
  <c r="B3614" i="20"/>
  <c r="C3614" i="20"/>
  <c r="D3614" i="20"/>
  <c r="E3614" i="20"/>
  <c r="F3614" i="20"/>
  <c r="G3614" i="20"/>
  <c r="H3614" i="20"/>
  <c r="B3615" i="20"/>
  <c r="C3615" i="20"/>
  <c r="D3615" i="20"/>
  <c r="E3615" i="20"/>
  <c r="F3615" i="20"/>
  <c r="G3615" i="20"/>
  <c r="H3615" i="20"/>
  <c r="B3616" i="20"/>
  <c r="C3616" i="20"/>
  <c r="D3616" i="20"/>
  <c r="E3616" i="20"/>
  <c r="F3616" i="20"/>
  <c r="G3616" i="20"/>
  <c r="H3616" i="20"/>
  <c r="B3617" i="20"/>
  <c r="C3617" i="20"/>
  <c r="D3617" i="20"/>
  <c r="E3617" i="20"/>
  <c r="F3617" i="20"/>
  <c r="G3617" i="20"/>
  <c r="H3617" i="20"/>
  <c r="B3618" i="20"/>
  <c r="C3618" i="20"/>
  <c r="D3618" i="20"/>
  <c r="E3618" i="20"/>
  <c r="F3618" i="20"/>
  <c r="G3618" i="20"/>
  <c r="H3618" i="20"/>
  <c r="B3619" i="20"/>
  <c r="C3619" i="20"/>
  <c r="D3619" i="20"/>
  <c r="E3619" i="20"/>
  <c r="F3619" i="20"/>
  <c r="G3619" i="20"/>
  <c r="H3619" i="20"/>
  <c r="B3620" i="20"/>
  <c r="C3620" i="20"/>
  <c r="D3620" i="20"/>
  <c r="E3620" i="20"/>
  <c r="F3620" i="20"/>
  <c r="G3620" i="20"/>
  <c r="H3620" i="20"/>
  <c r="B3621" i="20"/>
  <c r="C3621" i="20"/>
  <c r="D3621" i="20"/>
  <c r="E3621" i="20"/>
  <c r="F3621" i="20"/>
  <c r="G3621" i="20"/>
  <c r="H3621" i="20"/>
  <c r="B3622" i="20"/>
  <c r="C3622" i="20"/>
  <c r="D3622" i="20"/>
  <c r="E3622" i="20"/>
  <c r="F3622" i="20"/>
  <c r="G3622" i="20"/>
  <c r="H3622" i="20"/>
  <c r="B3623" i="20"/>
  <c r="C3623" i="20"/>
  <c r="D3623" i="20"/>
  <c r="E3623" i="20"/>
  <c r="F3623" i="20"/>
  <c r="G3623" i="20"/>
  <c r="H3623" i="20"/>
  <c r="B3624" i="20"/>
  <c r="C3624" i="20"/>
  <c r="D3624" i="20"/>
  <c r="E3624" i="20"/>
  <c r="F3624" i="20"/>
  <c r="G3624" i="20"/>
  <c r="H3624" i="20"/>
  <c r="B3625" i="20"/>
  <c r="C3625" i="20"/>
  <c r="D3625" i="20"/>
  <c r="E3625" i="20"/>
  <c r="F3625" i="20"/>
  <c r="G3625" i="20"/>
  <c r="H3625" i="20"/>
  <c r="B3626" i="20"/>
  <c r="C3626" i="20"/>
  <c r="D3626" i="20"/>
  <c r="E3626" i="20"/>
  <c r="F3626" i="20"/>
  <c r="G3626" i="20"/>
  <c r="H3626" i="20"/>
  <c r="B3627" i="20"/>
  <c r="C3627" i="20"/>
  <c r="D3627" i="20"/>
  <c r="E3627" i="20"/>
  <c r="F3627" i="20"/>
  <c r="G3627" i="20"/>
  <c r="H3627" i="20"/>
  <c r="B3628" i="20"/>
  <c r="C3628" i="20"/>
  <c r="D3628" i="20"/>
  <c r="E3628" i="20"/>
  <c r="F3628" i="20"/>
  <c r="G3628" i="20"/>
  <c r="H3628" i="20"/>
  <c r="B3629" i="20"/>
  <c r="C3629" i="20"/>
  <c r="D3629" i="20"/>
  <c r="E3629" i="20"/>
  <c r="F3629" i="20"/>
  <c r="G3629" i="20"/>
  <c r="H3629" i="20"/>
  <c r="B3630" i="20"/>
  <c r="C3630" i="20"/>
  <c r="D3630" i="20"/>
  <c r="E3630" i="20"/>
  <c r="F3630" i="20"/>
  <c r="G3630" i="20"/>
  <c r="H3630" i="20"/>
  <c r="B3631" i="20"/>
  <c r="C3631" i="20"/>
  <c r="D3631" i="20"/>
  <c r="E3631" i="20"/>
  <c r="F3631" i="20"/>
  <c r="G3631" i="20"/>
  <c r="H3631" i="20"/>
  <c r="B3632" i="20"/>
  <c r="C3632" i="20"/>
  <c r="D3632" i="20"/>
  <c r="E3632" i="20"/>
  <c r="F3632" i="20"/>
  <c r="G3632" i="20"/>
  <c r="H3632" i="20"/>
  <c r="B3633" i="20"/>
  <c r="C3633" i="20"/>
  <c r="D3633" i="20"/>
  <c r="E3633" i="20"/>
  <c r="F3633" i="20"/>
  <c r="G3633" i="20"/>
  <c r="H3633" i="20"/>
  <c r="B3634" i="20"/>
  <c r="C3634" i="20"/>
  <c r="D3634" i="20"/>
  <c r="E3634" i="20"/>
  <c r="F3634" i="20"/>
  <c r="G3634" i="20"/>
  <c r="H3634" i="20"/>
  <c r="B3635" i="20"/>
  <c r="C3635" i="20"/>
  <c r="D3635" i="20"/>
  <c r="E3635" i="20"/>
  <c r="F3635" i="20"/>
  <c r="G3635" i="20"/>
  <c r="H3635" i="20"/>
  <c r="B3636" i="20"/>
  <c r="C3636" i="20"/>
  <c r="D3636" i="20"/>
  <c r="E3636" i="20"/>
  <c r="F3636" i="20"/>
  <c r="G3636" i="20"/>
  <c r="H3636" i="20"/>
  <c r="B3637" i="20"/>
  <c r="C3637" i="20"/>
  <c r="D3637" i="20"/>
  <c r="E3637" i="20"/>
  <c r="F3637" i="20"/>
  <c r="G3637" i="20"/>
  <c r="H3637" i="20"/>
  <c r="B3638" i="20"/>
  <c r="C3638" i="20"/>
  <c r="D3638" i="20"/>
  <c r="E3638" i="20"/>
  <c r="F3638" i="20"/>
  <c r="G3638" i="20"/>
  <c r="H3638" i="20"/>
  <c r="B3639" i="20"/>
  <c r="C3639" i="20"/>
  <c r="D3639" i="20"/>
  <c r="E3639" i="20"/>
  <c r="F3639" i="20"/>
  <c r="G3639" i="20"/>
  <c r="H3639" i="20"/>
  <c r="B3640" i="20"/>
  <c r="C3640" i="20"/>
  <c r="D3640" i="20"/>
  <c r="E3640" i="20"/>
  <c r="F3640" i="20"/>
  <c r="G3640" i="20"/>
  <c r="H3640" i="20"/>
  <c r="B3641" i="20"/>
  <c r="C3641" i="20"/>
  <c r="D3641" i="20"/>
  <c r="E3641" i="20"/>
  <c r="F3641" i="20"/>
  <c r="G3641" i="20"/>
  <c r="H3641" i="20"/>
  <c r="B3642" i="20"/>
  <c r="C3642" i="20"/>
  <c r="D3642" i="20"/>
  <c r="E3642" i="20"/>
  <c r="F3642" i="20"/>
  <c r="G3642" i="20"/>
  <c r="H3642" i="20"/>
  <c r="B3643" i="20"/>
  <c r="C3643" i="20"/>
  <c r="D3643" i="20"/>
  <c r="E3643" i="20"/>
  <c r="F3643" i="20"/>
  <c r="G3643" i="20"/>
  <c r="H3643" i="20"/>
  <c r="B3644" i="20"/>
  <c r="C3644" i="20"/>
  <c r="D3644" i="20"/>
  <c r="E3644" i="20"/>
  <c r="F3644" i="20"/>
  <c r="G3644" i="20"/>
  <c r="H3644" i="20"/>
  <c r="B3645" i="20"/>
  <c r="C3645" i="20"/>
  <c r="D3645" i="20"/>
  <c r="E3645" i="20"/>
  <c r="F3645" i="20"/>
  <c r="G3645" i="20"/>
  <c r="H3645" i="20"/>
  <c r="B3646" i="20"/>
  <c r="C3646" i="20"/>
  <c r="D3646" i="20"/>
  <c r="E3646" i="20"/>
  <c r="F3646" i="20"/>
  <c r="G3646" i="20"/>
  <c r="H3646" i="20"/>
  <c r="B3647" i="20"/>
  <c r="C3647" i="20"/>
  <c r="D3647" i="20"/>
  <c r="E3647" i="20"/>
  <c r="F3647" i="20"/>
  <c r="G3647" i="20"/>
  <c r="H3647" i="20"/>
  <c r="B3648" i="20"/>
  <c r="C3648" i="20"/>
  <c r="D3648" i="20"/>
  <c r="E3648" i="20"/>
  <c r="F3648" i="20"/>
  <c r="G3648" i="20"/>
  <c r="H3648" i="20"/>
  <c r="B3649" i="20"/>
  <c r="C3649" i="20"/>
  <c r="D3649" i="20"/>
  <c r="E3649" i="20"/>
  <c r="F3649" i="20"/>
  <c r="G3649" i="20"/>
  <c r="H3649" i="20"/>
  <c r="B3650" i="20"/>
  <c r="C3650" i="20"/>
  <c r="D3650" i="20"/>
  <c r="E3650" i="20"/>
  <c r="F3650" i="20"/>
  <c r="G3650" i="20"/>
  <c r="H3650" i="20"/>
  <c r="B3651" i="20"/>
  <c r="C3651" i="20"/>
  <c r="D3651" i="20"/>
  <c r="E3651" i="20"/>
  <c r="F3651" i="20"/>
  <c r="G3651" i="20"/>
  <c r="H3651" i="20"/>
  <c r="B3652" i="20"/>
  <c r="C3652" i="20"/>
  <c r="D3652" i="20"/>
  <c r="E3652" i="20"/>
  <c r="F3652" i="20"/>
  <c r="G3652" i="20"/>
  <c r="H3652" i="20"/>
  <c r="B3653" i="20"/>
  <c r="C3653" i="20"/>
  <c r="D3653" i="20"/>
  <c r="E3653" i="20"/>
  <c r="F3653" i="20"/>
  <c r="G3653" i="20"/>
  <c r="H3653" i="20"/>
  <c r="B3654" i="20"/>
  <c r="C3654" i="20"/>
  <c r="D3654" i="20"/>
  <c r="E3654" i="20"/>
  <c r="F3654" i="20"/>
  <c r="G3654" i="20"/>
  <c r="H3654" i="20"/>
  <c r="B3655" i="20"/>
  <c r="C3655" i="20"/>
  <c r="D3655" i="20"/>
  <c r="E3655" i="20"/>
  <c r="F3655" i="20"/>
  <c r="G3655" i="20"/>
  <c r="H3655" i="20"/>
  <c r="B3656" i="20"/>
  <c r="C3656" i="20"/>
  <c r="D3656" i="20"/>
  <c r="E3656" i="20"/>
  <c r="F3656" i="20"/>
  <c r="G3656" i="20"/>
  <c r="H3656" i="20"/>
  <c r="B3657" i="20"/>
  <c r="C3657" i="20"/>
  <c r="D3657" i="20"/>
  <c r="E3657" i="20"/>
  <c r="F3657" i="20"/>
  <c r="G3657" i="20"/>
  <c r="H3657" i="20"/>
  <c r="B3658" i="20"/>
  <c r="C3658" i="20"/>
  <c r="D3658" i="20"/>
  <c r="E3658" i="20"/>
  <c r="F3658" i="20"/>
  <c r="G3658" i="20"/>
  <c r="H3658" i="20"/>
  <c r="B3659" i="20"/>
  <c r="C3659" i="20"/>
  <c r="D3659" i="20"/>
  <c r="E3659" i="20"/>
  <c r="F3659" i="20"/>
  <c r="G3659" i="20"/>
  <c r="H3659" i="20"/>
  <c r="B3660" i="20"/>
  <c r="C3660" i="20"/>
  <c r="D3660" i="20"/>
  <c r="E3660" i="20"/>
  <c r="F3660" i="20"/>
  <c r="G3660" i="20"/>
  <c r="H3660" i="20"/>
  <c r="B3661" i="20"/>
  <c r="C3661" i="20"/>
  <c r="D3661" i="20"/>
  <c r="E3661" i="20"/>
  <c r="F3661" i="20"/>
  <c r="G3661" i="20"/>
  <c r="H3661" i="20"/>
  <c r="B3662" i="20"/>
  <c r="C3662" i="20"/>
  <c r="D3662" i="20"/>
  <c r="E3662" i="20"/>
  <c r="F3662" i="20"/>
  <c r="G3662" i="20"/>
  <c r="H3662" i="20"/>
  <c r="B3663" i="20"/>
  <c r="C3663" i="20"/>
  <c r="D3663" i="20"/>
  <c r="E3663" i="20"/>
  <c r="F3663" i="20"/>
  <c r="G3663" i="20"/>
  <c r="H3663" i="20"/>
  <c r="B3664" i="20"/>
  <c r="C3664" i="20"/>
  <c r="D3664" i="20"/>
  <c r="E3664" i="20"/>
  <c r="F3664" i="20"/>
  <c r="G3664" i="20"/>
  <c r="H3664" i="20"/>
  <c r="B3665" i="20"/>
  <c r="C3665" i="20"/>
  <c r="D3665" i="20"/>
  <c r="E3665" i="20"/>
  <c r="F3665" i="20"/>
  <c r="G3665" i="20"/>
  <c r="H3665" i="20"/>
  <c r="B3666" i="20"/>
  <c r="C3666" i="20"/>
  <c r="D3666" i="20"/>
  <c r="E3666" i="20"/>
  <c r="F3666" i="20"/>
  <c r="G3666" i="20"/>
  <c r="H3666" i="20"/>
  <c r="B3667" i="20"/>
  <c r="C3667" i="20"/>
  <c r="D3667" i="20"/>
  <c r="E3667" i="20"/>
  <c r="F3667" i="20"/>
  <c r="G3667" i="20"/>
  <c r="H3667" i="20"/>
  <c r="B3668" i="20"/>
  <c r="C3668" i="20"/>
  <c r="D3668" i="20"/>
  <c r="E3668" i="20"/>
  <c r="F3668" i="20"/>
  <c r="G3668" i="20"/>
  <c r="H3668" i="20"/>
  <c r="B3669" i="20"/>
  <c r="C3669" i="20"/>
  <c r="D3669" i="20"/>
  <c r="E3669" i="20"/>
  <c r="F3669" i="20"/>
  <c r="G3669" i="20"/>
  <c r="H3669" i="20"/>
  <c r="B3670" i="20"/>
  <c r="C3670" i="20"/>
  <c r="D3670" i="20"/>
  <c r="E3670" i="20"/>
  <c r="F3670" i="20"/>
  <c r="G3670" i="20"/>
  <c r="H3670" i="20"/>
  <c r="B3671" i="20"/>
  <c r="C3671" i="20"/>
  <c r="D3671" i="20"/>
  <c r="E3671" i="20"/>
  <c r="F3671" i="20"/>
  <c r="G3671" i="20"/>
  <c r="H3671" i="20"/>
  <c r="B3672" i="20"/>
  <c r="C3672" i="20"/>
  <c r="D3672" i="20"/>
  <c r="E3672" i="20"/>
  <c r="F3672" i="20"/>
  <c r="G3672" i="20"/>
  <c r="H3672" i="20"/>
  <c r="B3673" i="20"/>
  <c r="C3673" i="20"/>
  <c r="D3673" i="20"/>
  <c r="E3673" i="20"/>
  <c r="F3673" i="20"/>
  <c r="G3673" i="20"/>
  <c r="H3673" i="20"/>
  <c r="B3674" i="20"/>
  <c r="C3674" i="20"/>
  <c r="D3674" i="20"/>
  <c r="E3674" i="20"/>
  <c r="F3674" i="20"/>
  <c r="G3674" i="20"/>
  <c r="H3674" i="20"/>
  <c r="B3675" i="20"/>
  <c r="C3675" i="20"/>
  <c r="D3675" i="20"/>
  <c r="E3675" i="20"/>
  <c r="F3675" i="20"/>
  <c r="G3675" i="20"/>
  <c r="H3675" i="20"/>
  <c r="B3676" i="20"/>
  <c r="C3676" i="20"/>
  <c r="D3676" i="20"/>
  <c r="E3676" i="20"/>
  <c r="F3676" i="20"/>
  <c r="G3676" i="20"/>
  <c r="H3676" i="20"/>
  <c r="B3677" i="20"/>
  <c r="C3677" i="20"/>
  <c r="D3677" i="20"/>
  <c r="E3677" i="20"/>
  <c r="F3677" i="20"/>
  <c r="G3677" i="20"/>
  <c r="H3677" i="20"/>
  <c r="B3678" i="20"/>
  <c r="C3678" i="20"/>
  <c r="D3678" i="20"/>
  <c r="E3678" i="20"/>
  <c r="F3678" i="20"/>
  <c r="G3678" i="20"/>
  <c r="H3678" i="20"/>
  <c r="B3679" i="20"/>
  <c r="C3679" i="20"/>
  <c r="D3679" i="20"/>
  <c r="E3679" i="20"/>
  <c r="F3679" i="20"/>
  <c r="G3679" i="20"/>
  <c r="H3679" i="20"/>
  <c r="B3680" i="20"/>
  <c r="C3680" i="20"/>
  <c r="D3680" i="20"/>
  <c r="E3680" i="20"/>
  <c r="F3680" i="20"/>
  <c r="G3680" i="20"/>
  <c r="H3680" i="20"/>
  <c r="B3681" i="20"/>
  <c r="C3681" i="20"/>
  <c r="D3681" i="20"/>
  <c r="E3681" i="20"/>
  <c r="F3681" i="20"/>
  <c r="G3681" i="20"/>
  <c r="H3681" i="20"/>
  <c r="B3682" i="20"/>
  <c r="C3682" i="20"/>
  <c r="D3682" i="20"/>
  <c r="E3682" i="20"/>
  <c r="F3682" i="20"/>
  <c r="G3682" i="20"/>
  <c r="H3682" i="20"/>
  <c r="B3683" i="20"/>
  <c r="C3683" i="20"/>
  <c r="D3683" i="20"/>
  <c r="E3683" i="20"/>
  <c r="F3683" i="20"/>
  <c r="G3683" i="20"/>
  <c r="H3683" i="20"/>
  <c r="B3684" i="20"/>
  <c r="C3684" i="20"/>
  <c r="D3684" i="20"/>
  <c r="E3684" i="20"/>
  <c r="F3684" i="20"/>
  <c r="G3684" i="20"/>
  <c r="H3684" i="20"/>
  <c r="B3685" i="20"/>
  <c r="C3685" i="20"/>
  <c r="D3685" i="20"/>
  <c r="E3685" i="20"/>
  <c r="F3685" i="20"/>
  <c r="G3685" i="20"/>
  <c r="H3685" i="20"/>
  <c r="B3686" i="20"/>
  <c r="C3686" i="20"/>
  <c r="D3686" i="20"/>
  <c r="E3686" i="20"/>
  <c r="F3686" i="20"/>
  <c r="G3686" i="20"/>
  <c r="H3686" i="20"/>
  <c r="B3687" i="20"/>
  <c r="C3687" i="20"/>
  <c r="D3687" i="20"/>
  <c r="E3687" i="20"/>
  <c r="F3687" i="20"/>
  <c r="G3687" i="20"/>
  <c r="H3687" i="20"/>
  <c r="B3688" i="20"/>
  <c r="C3688" i="20"/>
  <c r="D3688" i="20"/>
  <c r="E3688" i="20"/>
  <c r="F3688" i="20"/>
  <c r="G3688" i="20"/>
  <c r="H3688" i="20"/>
  <c r="B3689" i="20"/>
  <c r="C3689" i="20"/>
  <c r="D3689" i="20"/>
  <c r="E3689" i="20"/>
  <c r="F3689" i="20"/>
  <c r="G3689" i="20"/>
  <c r="H3689" i="20"/>
  <c r="B3690" i="20"/>
  <c r="C3690" i="20"/>
  <c r="D3690" i="20"/>
  <c r="E3690" i="20"/>
  <c r="F3690" i="20"/>
  <c r="G3690" i="20"/>
  <c r="H3690" i="20"/>
  <c r="B3691" i="20"/>
  <c r="C3691" i="20"/>
  <c r="D3691" i="20"/>
  <c r="E3691" i="20"/>
  <c r="F3691" i="20"/>
  <c r="G3691" i="20"/>
  <c r="H3691" i="20"/>
  <c r="B3692" i="20"/>
  <c r="C3692" i="20"/>
  <c r="D3692" i="20"/>
  <c r="E3692" i="20"/>
  <c r="F3692" i="20"/>
  <c r="G3692" i="20"/>
  <c r="H3692" i="20"/>
  <c r="B3693" i="20"/>
  <c r="C3693" i="20"/>
  <c r="D3693" i="20"/>
  <c r="E3693" i="20"/>
  <c r="F3693" i="20"/>
  <c r="G3693" i="20"/>
  <c r="H3693" i="20"/>
  <c r="B3694" i="20"/>
  <c r="C3694" i="20"/>
  <c r="D3694" i="20"/>
  <c r="E3694" i="20"/>
  <c r="F3694" i="20"/>
  <c r="G3694" i="20"/>
  <c r="H3694" i="20"/>
  <c r="B3695" i="20"/>
  <c r="C3695" i="20"/>
  <c r="D3695" i="20"/>
  <c r="E3695" i="20"/>
  <c r="F3695" i="20"/>
  <c r="G3695" i="20"/>
  <c r="H3695" i="20"/>
  <c r="B3696" i="20"/>
  <c r="C3696" i="20"/>
  <c r="D3696" i="20"/>
  <c r="E3696" i="20"/>
  <c r="F3696" i="20"/>
  <c r="G3696" i="20"/>
  <c r="H3696" i="20"/>
  <c r="B3697" i="20"/>
  <c r="C3697" i="20"/>
  <c r="D3697" i="20"/>
  <c r="E3697" i="20"/>
  <c r="F3697" i="20"/>
  <c r="G3697" i="20"/>
  <c r="H3697" i="20"/>
  <c r="B3698" i="20"/>
  <c r="C3698" i="20"/>
  <c r="D3698" i="20"/>
  <c r="E3698" i="20"/>
  <c r="F3698" i="20"/>
  <c r="G3698" i="20"/>
  <c r="H3698" i="20"/>
  <c r="B3699" i="20"/>
  <c r="C3699" i="20"/>
  <c r="D3699" i="20"/>
  <c r="E3699" i="20"/>
  <c r="F3699" i="20"/>
  <c r="G3699" i="20"/>
  <c r="H3699" i="20"/>
  <c r="B3700" i="20"/>
  <c r="C3700" i="20"/>
  <c r="D3700" i="20"/>
  <c r="E3700" i="20"/>
  <c r="F3700" i="20"/>
  <c r="G3700" i="20"/>
  <c r="H3700" i="20"/>
  <c r="B3701" i="20"/>
  <c r="C3701" i="20"/>
  <c r="D3701" i="20"/>
  <c r="E3701" i="20"/>
  <c r="F3701" i="20"/>
  <c r="G3701" i="20"/>
  <c r="H3701" i="20"/>
  <c r="B3702" i="20"/>
  <c r="C3702" i="20"/>
  <c r="D3702" i="20"/>
  <c r="E3702" i="20"/>
  <c r="F3702" i="20"/>
  <c r="G3702" i="20"/>
  <c r="H3702" i="20"/>
  <c r="B3703" i="20"/>
  <c r="C3703" i="20"/>
  <c r="D3703" i="20"/>
  <c r="E3703" i="20"/>
  <c r="F3703" i="20"/>
  <c r="G3703" i="20"/>
  <c r="H3703" i="20"/>
  <c r="B3704" i="20"/>
  <c r="C3704" i="20"/>
  <c r="D3704" i="20"/>
  <c r="E3704" i="20"/>
  <c r="F3704" i="20"/>
  <c r="G3704" i="20"/>
  <c r="H3704" i="20"/>
  <c r="B3705" i="20"/>
  <c r="C3705" i="20"/>
  <c r="D3705" i="20"/>
  <c r="E3705" i="20"/>
  <c r="F3705" i="20"/>
  <c r="G3705" i="20"/>
  <c r="H3705" i="20"/>
  <c r="B3706" i="20"/>
  <c r="C3706" i="20"/>
  <c r="D3706" i="20"/>
  <c r="E3706" i="20"/>
  <c r="F3706" i="20"/>
  <c r="G3706" i="20"/>
  <c r="H3706" i="20"/>
  <c r="B3707" i="20"/>
  <c r="C3707" i="20"/>
  <c r="D3707" i="20"/>
  <c r="E3707" i="20"/>
  <c r="F3707" i="20"/>
  <c r="G3707" i="20"/>
  <c r="H3707" i="20"/>
  <c r="B3708" i="20"/>
  <c r="C3708" i="20"/>
  <c r="D3708" i="20"/>
  <c r="E3708" i="20"/>
  <c r="F3708" i="20"/>
  <c r="G3708" i="20"/>
  <c r="H3708" i="20"/>
  <c r="B3709" i="20"/>
  <c r="C3709" i="20"/>
  <c r="D3709" i="20"/>
  <c r="E3709" i="20"/>
  <c r="F3709" i="20"/>
  <c r="G3709" i="20"/>
  <c r="H3709" i="20"/>
  <c r="B3710" i="20"/>
  <c r="C3710" i="20"/>
  <c r="D3710" i="20"/>
  <c r="E3710" i="20"/>
  <c r="F3710" i="20"/>
  <c r="G3710" i="20"/>
  <c r="H3710" i="20"/>
  <c r="B3711" i="20"/>
  <c r="C3711" i="20"/>
  <c r="D3711" i="20"/>
  <c r="E3711" i="20"/>
  <c r="F3711" i="20"/>
  <c r="G3711" i="20"/>
  <c r="H3711" i="20"/>
  <c r="B3712" i="20"/>
  <c r="C3712" i="20"/>
  <c r="D3712" i="20"/>
  <c r="E3712" i="20"/>
  <c r="F3712" i="20"/>
  <c r="G3712" i="20"/>
  <c r="H3712" i="20"/>
  <c r="B3713" i="20"/>
  <c r="C3713" i="20"/>
  <c r="D3713" i="20"/>
  <c r="E3713" i="20"/>
  <c r="F3713" i="20"/>
  <c r="G3713" i="20"/>
  <c r="H3713" i="20"/>
  <c r="B3714" i="20"/>
  <c r="C3714" i="20"/>
  <c r="D3714" i="20"/>
  <c r="E3714" i="20"/>
  <c r="F3714" i="20"/>
  <c r="G3714" i="20"/>
  <c r="H3714" i="20"/>
  <c r="B3715" i="20"/>
  <c r="C3715" i="20"/>
  <c r="D3715" i="20"/>
  <c r="E3715" i="20"/>
  <c r="F3715" i="20"/>
  <c r="G3715" i="20"/>
  <c r="H3715" i="20"/>
  <c r="B3716" i="20"/>
  <c r="C3716" i="20"/>
  <c r="D3716" i="20"/>
  <c r="E3716" i="20"/>
  <c r="F3716" i="20"/>
  <c r="G3716" i="20"/>
  <c r="H3716" i="20"/>
  <c r="B3717" i="20"/>
  <c r="C3717" i="20"/>
  <c r="D3717" i="20"/>
  <c r="E3717" i="20"/>
  <c r="F3717" i="20"/>
  <c r="G3717" i="20"/>
  <c r="H3717" i="20"/>
  <c r="B3718" i="20"/>
  <c r="C3718" i="20"/>
  <c r="D3718" i="20"/>
  <c r="E3718" i="20"/>
  <c r="F3718" i="20"/>
  <c r="G3718" i="20"/>
  <c r="H3718" i="20"/>
  <c r="B3719" i="20"/>
  <c r="C3719" i="20"/>
  <c r="D3719" i="20"/>
  <c r="E3719" i="20"/>
  <c r="F3719" i="20"/>
  <c r="G3719" i="20"/>
  <c r="H3719" i="20"/>
  <c r="B3720" i="20"/>
  <c r="C3720" i="20"/>
  <c r="D3720" i="20"/>
  <c r="E3720" i="20"/>
  <c r="F3720" i="20"/>
  <c r="G3720" i="20"/>
  <c r="H3720" i="20"/>
  <c r="B3721" i="20"/>
  <c r="C3721" i="20"/>
  <c r="D3721" i="20"/>
  <c r="E3721" i="20"/>
  <c r="F3721" i="20"/>
  <c r="G3721" i="20"/>
  <c r="H3721" i="20"/>
  <c r="B3722" i="20"/>
  <c r="C3722" i="20"/>
  <c r="D3722" i="20"/>
  <c r="E3722" i="20"/>
  <c r="F3722" i="20"/>
  <c r="G3722" i="20"/>
  <c r="H3722" i="20"/>
  <c r="B3723" i="20"/>
  <c r="C3723" i="20"/>
  <c r="D3723" i="20"/>
  <c r="E3723" i="20"/>
  <c r="F3723" i="20"/>
  <c r="G3723" i="20"/>
  <c r="H3723" i="20"/>
  <c r="B3724" i="20"/>
  <c r="C3724" i="20"/>
  <c r="D3724" i="20"/>
  <c r="E3724" i="20"/>
  <c r="F3724" i="20"/>
  <c r="G3724" i="20"/>
  <c r="H3724" i="20"/>
  <c r="B3725" i="20"/>
  <c r="C3725" i="20"/>
  <c r="D3725" i="20"/>
  <c r="E3725" i="20"/>
  <c r="F3725" i="20"/>
  <c r="G3725" i="20"/>
  <c r="H3725" i="20"/>
  <c r="B3726" i="20"/>
  <c r="C3726" i="20"/>
  <c r="D3726" i="20"/>
  <c r="E3726" i="20"/>
  <c r="F3726" i="20"/>
  <c r="G3726" i="20"/>
  <c r="H3726" i="20"/>
  <c r="B3727" i="20"/>
  <c r="C3727" i="20"/>
  <c r="D3727" i="20"/>
  <c r="E3727" i="20"/>
  <c r="F3727" i="20"/>
  <c r="G3727" i="20"/>
  <c r="H3727" i="20"/>
  <c r="B3728" i="20"/>
  <c r="C3728" i="20"/>
  <c r="D3728" i="20"/>
  <c r="E3728" i="20"/>
  <c r="F3728" i="20"/>
  <c r="G3728" i="20"/>
  <c r="H3728" i="20"/>
  <c r="B3729" i="20"/>
  <c r="C3729" i="20"/>
  <c r="D3729" i="20"/>
  <c r="E3729" i="20"/>
  <c r="F3729" i="20"/>
  <c r="G3729" i="20"/>
  <c r="H3729" i="20"/>
  <c r="B3730" i="20"/>
  <c r="C3730" i="20"/>
  <c r="D3730" i="20"/>
  <c r="E3730" i="20"/>
  <c r="F3730" i="20"/>
  <c r="G3730" i="20"/>
  <c r="H3730" i="20"/>
  <c r="B3731" i="20"/>
  <c r="C3731" i="20"/>
  <c r="D3731" i="20"/>
  <c r="E3731" i="20"/>
  <c r="F3731" i="20"/>
  <c r="G3731" i="20"/>
  <c r="H3731" i="20"/>
  <c r="B3732" i="20"/>
  <c r="C3732" i="20"/>
  <c r="D3732" i="20"/>
  <c r="E3732" i="20"/>
  <c r="F3732" i="20"/>
  <c r="G3732" i="20"/>
  <c r="H3732" i="20"/>
  <c r="B3733" i="20"/>
  <c r="C3733" i="20"/>
  <c r="D3733" i="20"/>
  <c r="E3733" i="20"/>
  <c r="F3733" i="20"/>
  <c r="G3733" i="20"/>
  <c r="H3733" i="20"/>
  <c r="B3734" i="20"/>
  <c r="C3734" i="20"/>
  <c r="D3734" i="20"/>
  <c r="E3734" i="20"/>
  <c r="F3734" i="20"/>
  <c r="G3734" i="20"/>
  <c r="H3734" i="20"/>
  <c r="B3735" i="20"/>
  <c r="C3735" i="20"/>
  <c r="D3735" i="20"/>
  <c r="E3735" i="20"/>
  <c r="F3735" i="20"/>
  <c r="G3735" i="20"/>
  <c r="H3735" i="20"/>
  <c r="B3736" i="20"/>
  <c r="C3736" i="20"/>
  <c r="D3736" i="20"/>
  <c r="E3736" i="20"/>
  <c r="F3736" i="20"/>
  <c r="G3736" i="20"/>
  <c r="H3736" i="20"/>
  <c r="B3737" i="20"/>
  <c r="C3737" i="20"/>
  <c r="D3737" i="20"/>
  <c r="E3737" i="20"/>
  <c r="F3737" i="20"/>
  <c r="G3737" i="20"/>
  <c r="H3737" i="20"/>
  <c r="B3738" i="20"/>
  <c r="C3738" i="20"/>
  <c r="D3738" i="20"/>
  <c r="E3738" i="20"/>
  <c r="F3738" i="20"/>
  <c r="G3738" i="20"/>
  <c r="H3738" i="20"/>
  <c r="B3739" i="20"/>
  <c r="C3739" i="20"/>
  <c r="D3739" i="20"/>
  <c r="E3739" i="20"/>
  <c r="F3739" i="20"/>
  <c r="G3739" i="20"/>
  <c r="H3739" i="20"/>
  <c r="B3740" i="20"/>
  <c r="C3740" i="20"/>
  <c r="D3740" i="20"/>
  <c r="E3740" i="20"/>
  <c r="F3740" i="20"/>
  <c r="G3740" i="20"/>
  <c r="H3740" i="20"/>
  <c r="B3741" i="20"/>
  <c r="C3741" i="20"/>
  <c r="D3741" i="20"/>
  <c r="E3741" i="20"/>
  <c r="F3741" i="20"/>
  <c r="G3741" i="20"/>
  <c r="H3741" i="20"/>
  <c r="B3742" i="20"/>
  <c r="C3742" i="20"/>
  <c r="D3742" i="20"/>
  <c r="E3742" i="20"/>
  <c r="F3742" i="20"/>
  <c r="G3742" i="20"/>
  <c r="H3742" i="20"/>
  <c r="B3743" i="20"/>
  <c r="C3743" i="20"/>
  <c r="D3743" i="20"/>
  <c r="E3743" i="20"/>
  <c r="F3743" i="20"/>
  <c r="G3743" i="20"/>
  <c r="H3743" i="20"/>
  <c r="B3744" i="20"/>
  <c r="C3744" i="20"/>
  <c r="D3744" i="20"/>
  <c r="E3744" i="20"/>
  <c r="F3744" i="20"/>
  <c r="G3744" i="20"/>
  <c r="H3744" i="20"/>
  <c r="B3745" i="20"/>
  <c r="C3745" i="20"/>
  <c r="D3745" i="20"/>
  <c r="E3745" i="20"/>
  <c r="F3745" i="20"/>
  <c r="G3745" i="20"/>
  <c r="H3745" i="20"/>
  <c r="B3746" i="20"/>
  <c r="C3746" i="20"/>
  <c r="D3746" i="20"/>
  <c r="E3746" i="20"/>
  <c r="F3746" i="20"/>
  <c r="G3746" i="20"/>
  <c r="H3746" i="20"/>
  <c r="B3747" i="20"/>
  <c r="C3747" i="20"/>
  <c r="D3747" i="20"/>
  <c r="E3747" i="20"/>
  <c r="F3747" i="20"/>
  <c r="G3747" i="20"/>
  <c r="H3747" i="20"/>
  <c r="B3748" i="20"/>
  <c r="C3748" i="20"/>
  <c r="D3748" i="20"/>
  <c r="E3748" i="20"/>
  <c r="F3748" i="20"/>
  <c r="G3748" i="20"/>
  <c r="H3748" i="20"/>
  <c r="B3749" i="20"/>
  <c r="C3749" i="20"/>
  <c r="D3749" i="20"/>
  <c r="E3749" i="20"/>
  <c r="F3749" i="20"/>
  <c r="G3749" i="20"/>
  <c r="H3749" i="20"/>
  <c r="B3750" i="20"/>
  <c r="C3750" i="20"/>
  <c r="D3750" i="20"/>
  <c r="E3750" i="20"/>
  <c r="F3750" i="20"/>
  <c r="G3750" i="20"/>
  <c r="H3750" i="20"/>
  <c r="B3751" i="20"/>
  <c r="C3751" i="20"/>
  <c r="D3751" i="20"/>
  <c r="E3751" i="20"/>
  <c r="F3751" i="20"/>
  <c r="G3751" i="20"/>
  <c r="H3751" i="20"/>
  <c r="B3752" i="20"/>
  <c r="C3752" i="20"/>
  <c r="D3752" i="20"/>
  <c r="E3752" i="20"/>
  <c r="F3752" i="20"/>
  <c r="G3752" i="20"/>
  <c r="H3752" i="20"/>
  <c r="B3753" i="20"/>
  <c r="C3753" i="20"/>
  <c r="D3753" i="20"/>
  <c r="E3753" i="20"/>
  <c r="F3753" i="20"/>
  <c r="G3753" i="20"/>
  <c r="H3753" i="20"/>
  <c r="B3754" i="20"/>
  <c r="C3754" i="20"/>
  <c r="D3754" i="20"/>
  <c r="E3754" i="20"/>
  <c r="F3754" i="20"/>
  <c r="G3754" i="20"/>
  <c r="H3754" i="20"/>
  <c r="B3755" i="20"/>
  <c r="C3755" i="20"/>
  <c r="D3755" i="20"/>
  <c r="E3755" i="20"/>
  <c r="F3755" i="20"/>
  <c r="G3755" i="20"/>
  <c r="H3755" i="20"/>
  <c r="B3756" i="20"/>
  <c r="C3756" i="20"/>
  <c r="D3756" i="20"/>
  <c r="E3756" i="20"/>
  <c r="F3756" i="20"/>
  <c r="G3756" i="20"/>
  <c r="H3756" i="20"/>
  <c r="B3757" i="20"/>
  <c r="C3757" i="20"/>
  <c r="D3757" i="20"/>
  <c r="E3757" i="20"/>
  <c r="F3757" i="20"/>
  <c r="G3757" i="20"/>
  <c r="H3757" i="20"/>
  <c r="B3758" i="20"/>
  <c r="C3758" i="20"/>
  <c r="D3758" i="20"/>
  <c r="E3758" i="20"/>
  <c r="F3758" i="20"/>
  <c r="G3758" i="20"/>
  <c r="H3758" i="20"/>
  <c r="B3759" i="20"/>
  <c r="C3759" i="20"/>
  <c r="D3759" i="20"/>
  <c r="E3759" i="20"/>
  <c r="F3759" i="20"/>
  <c r="G3759" i="20"/>
  <c r="H3759" i="20"/>
  <c r="B3760" i="20"/>
  <c r="C3760" i="20"/>
  <c r="D3760" i="20"/>
  <c r="E3760" i="20"/>
  <c r="F3760" i="20"/>
  <c r="G3760" i="20"/>
  <c r="H3760" i="20"/>
  <c r="B3761" i="20"/>
  <c r="C3761" i="20"/>
  <c r="D3761" i="20"/>
  <c r="E3761" i="20"/>
  <c r="F3761" i="20"/>
  <c r="G3761" i="20"/>
  <c r="H3761" i="20"/>
  <c r="B3762" i="20"/>
  <c r="C3762" i="20"/>
  <c r="D3762" i="20"/>
  <c r="E3762" i="20"/>
  <c r="F3762" i="20"/>
  <c r="G3762" i="20"/>
  <c r="H3762" i="20"/>
  <c r="B3763" i="20"/>
  <c r="C3763" i="20"/>
  <c r="D3763" i="20"/>
  <c r="E3763" i="20"/>
  <c r="F3763" i="20"/>
  <c r="G3763" i="20"/>
  <c r="H3763" i="20"/>
  <c r="B3764" i="20"/>
  <c r="C3764" i="20"/>
  <c r="D3764" i="20"/>
  <c r="E3764" i="20"/>
  <c r="F3764" i="20"/>
  <c r="G3764" i="20"/>
  <c r="H3764" i="20"/>
  <c r="B3765" i="20"/>
  <c r="C3765" i="20"/>
  <c r="D3765" i="20"/>
  <c r="E3765" i="20"/>
  <c r="F3765" i="20"/>
  <c r="G3765" i="20"/>
  <c r="H3765" i="20"/>
  <c r="B3766" i="20"/>
  <c r="C3766" i="20"/>
  <c r="D3766" i="20"/>
  <c r="E3766" i="20"/>
  <c r="F3766" i="20"/>
  <c r="G3766" i="20"/>
  <c r="H3766" i="20"/>
  <c r="B3767" i="20"/>
  <c r="C3767" i="20"/>
  <c r="D3767" i="20"/>
  <c r="E3767" i="20"/>
  <c r="F3767" i="20"/>
  <c r="G3767" i="20"/>
  <c r="H3767" i="20"/>
  <c r="B3768" i="20"/>
  <c r="C3768" i="20"/>
  <c r="D3768" i="20"/>
  <c r="E3768" i="20"/>
  <c r="F3768" i="20"/>
  <c r="G3768" i="20"/>
  <c r="H3768" i="20"/>
  <c r="B3769" i="20"/>
  <c r="C3769" i="20"/>
  <c r="D3769" i="20"/>
  <c r="E3769" i="20"/>
  <c r="F3769" i="20"/>
  <c r="G3769" i="20"/>
  <c r="H3769" i="20"/>
  <c r="B3770" i="20"/>
  <c r="C3770" i="20"/>
  <c r="D3770" i="20"/>
  <c r="E3770" i="20"/>
  <c r="F3770" i="20"/>
  <c r="G3770" i="20"/>
  <c r="H3770" i="20"/>
  <c r="B3771" i="20"/>
  <c r="C3771" i="20"/>
  <c r="D3771" i="20"/>
  <c r="E3771" i="20"/>
  <c r="F3771" i="20"/>
  <c r="G3771" i="20"/>
  <c r="H3771" i="20"/>
  <c r="B3772" i="20"/>
  <c r="C3772" i="20"/>
  <c r="D3772" i="20"/>
  <c r="E3772" i="20"/>
  <c r="F3772" i="20"/>
  <c r="G3772" i="20"/>
  <c r="H3772" i="20"/>
  <c r="B3773" i="20"/>
  <c r="C3773" i="20"/>
  <c r="D3773" i="20"/>
  <c r="E3773" i="20"/>
  <c r="F3773" i="20"/>
  <c r="G3773" i="20"/>
  <c r="H3773" i="20"/>
  <c r="B3774" i="20"/>
  <c r="C3774" i="20"/>
  <c r="D3774" i="20"/>
  <c r="E3774" i="20"/>
  <c r="F3774" i="20"/>
  <c r="G3774" i="20"/>
  <c r="H3774" i="20"/>
  <c r="B3775" i="20"/>
  <c r="C3775" i="20"/>
  <c r="D3775" i="20"/>
  <c r="E3775" i="20"/>
  <c r="F3775" i="20"/>
  <c r="G3775" i="20"/>
  <c r="H3775" i="20"/>
  <c r="B3776" i="20"/>
  <c r="C3776" i="20"/>
  <c r="D3776" i="20"/>
  <c r="E3776" i="20"/>
  <c r="F3776" i="20"/>
  <c r="G3776" i="20"/>
  <c r="H3776" i="20"/>
  <c r="B3777" i="20"/>
  <c r="C3777" i="20"/>
  <c r="D3777" i="20"/>
  <c r="E3777" i="20"/>
  <c r="F3777" i="20"/>
  <c r="G3777" i="20"/>
  <c r="H3777" i="20"/>
  <c r="B3778" i="20"/>
  <c r="C3778" i="20"/>
  <c r="D3778" i="20"/>
  <c r="E3778" i="20"/>
  <c r="F3778" i="20"/>
  <c r="G3778" i="20"/>
  <c r="H3778" i="20"/>
  <c r="B3779" i="20"/>
  <c r="C3779" i="20"/>
  <c r="D3779" i="20"/>
  <c r="E3779" i="20"/>
  <c r="F3779" i="20"/>
  <c r="G3779" i="20"/>
  <c r="H3779" i="20"/>
  <c r="B3780" i="20"/>
  <c r="C3780" i="20"/>
  <c r="D3780" i="20"/>
  <c r="E3780" i="20"/>
  <c r="F3780" i="20"/>
  <c r="G3780" i="20"/>
  <c r="H3780" i="20"/>
  <c r="B3781" i="20"/>
  <c r="C3781" i="20"/>
  <c r="D3781" i="20"/>
  <c r="E3781" i="20"/>
  <c r="F3781" i="20"/>
  <c r="G3781" i="20"/>
  <c r="H3781" i="20"/>
  <c r="B3782" i="20"/>
  <c r="C3782" i="20"/>
  <c r="D3782" i="20"/>
  <c r="E3782" i="20"/>
  <c r="F3782" i="20"/>
  <c r="G3782" i="20"/>
  <c r="H3782" i="20"/>
  <c r="B3783" i="20"/>
  <c r="C3783" i="20"/>
  <c r="D3783" i="20"/>
  <c r="E3783" i="20"/>
  <c r="F3783" i="20"/>
  <c r="G3783" i="20"/>
  <c r="H3783" i="20"/>
  <c r="B3784" i="20"/>
  <c r="C3784" i="20"/>
  <c r="D3784" i="20"/>
  <c r="E3784" i="20"/>
  <c r="F3784" i="20"/>
  <c r="G3784" i="20"/>
  <c r="H3784" i="20"/>
  <c r="B3785" i="20"/>
  <c r="C3785" i="20"/>
  <c r="D3785" i="20"/>
  <c r="E3785" i="20"/>
  <c r="F3785" i="20"/>
  <c r="G3785" i="20"/>
  <c r="H3785" i="20"/>
  <c r="B3786" i="20"/>
  <c r="C3786" i="20"/>
  <c r="D3786" i="20"/>
  <c r="E3786" i="20"/>
  <c r="F3786" i="20"/>
  <c r="G3786" i="20"/>
  <c r="H3786" i="20"/>
  <c r="B3787" i="20"/>
  <c r="C3787" i="20"/>
  <c r="D3787" i="20"/>
  <c r="E3787" i="20"/>
  <c r="F3787" i="20"/>
  <c r="G3787" i="20"/>
  <c r="H3787" i="20"/>
  <c r="B3788" i="20"/>
  <c r="C3788" i="20"/>
  <c r="D3788" i="20"/>
  <c r="E3788" i="20"/>
  <c r="F3788" i="20"/>
  <c r="G3788" i="20"/>
  <c r="H3788" i="20"/>
  <c r="B3789" i="20"/>
  <c r="C3789" i="20"/>
  <c r="D3789" i="20"/>
  <c r="E3789" i="20"/>
  <c r="F3789" i="20"/>
  <c r="G3789" i="20"/>
  <c r="H3789" i="20"/>
  <c r="B3790" i="20"/>
  <c r="C3790" i="20"/>
  <c r="D3790" i="20"/>
  <c r="E3790" i="20"/>
  <c r="F3790" i="20"/>
  <c r="G3790" i="20"/>
  <c r="H3790" i="20"/>
  <c r="B3791" i="20"/>
  <c r="C3791" i="20"/>
  <c r="D3791" i="20"/>
  <c r="E3791" i="20"/>
  <c r="F3791" i="20"/>
  <c r="G3791" i="20"/>
  <c r="H3791" i="20"/>
  <c r="B3792" i="20"/>
  <c r="C3792" i="20"/>
  <c r="D3792" i="20"/>
  <c r="E3792" i="20"/>
  <c r="F3792" i="20"/>
  <c r="G3792" i="20"/>
  <c r="H3792" i="20"/>
  <c r="B3793" i="20"/>
  <c r="C3793" i="20"/>
  <c r="D3793" i="20"/>
  <c r="E3793" i="20"/>
  <c r="F3793" i="20"/>
  <c r="G3793" i="20"/>
  <c r="H3793" i="20"/>
  <c r="B3794" i="20"/>
  <c r="C3794" i="20"/>
  <c r="D3794" i="20"/>
  <c r="E3794" i="20"/>
  <c r="F3794" i="20"/>
  <c r="G3794" i="20"/>
  <c r="H3794" i="20"/>
  <c r="B3795" i="20"/>
  <c r="C3795" i="20"/>
  <c r="D3795" i="20"/>
  <c r="E3795" i="20"/>
  <c r="F3795" i="20"/>
  <c r="G3795" i="20"/>
  <c r="H3795" i="20"/>
  <c r="B3796" i="20"/>
  <c r="C3796" i="20"/>
  <c r="D3796" i="20"/>
  <c r="E3796" i="20"/>
  <c r="F3796" i="20"/>
  <c r="G3796" i="20"/>
  <c r="H3796" i="20"/>
  <c r="B3797" i="20"/>
  <c r="C3797" i="20"/>
  <c r="D3797" i="20"/>
  <c r="E3797" i="20"/>
  <c r="F3797" i="20"/>
  <c r="G3797" i="20"/>
  <c r="H3797" i="20"/>
  <c r="B3798" i="20"/>
  <c r="C3798" i="20"/>
  <c r="D3798" i="20"/>
  <c r="E3798" i="20"/>
  <c r="F3798" i="20"/>
  <c r="G3798" i="20"/>
  <c r="H3798" i="20"/>
  <c r="B3799" i="20"/>
  <c r="C3799" i="20"/>
  <c r="D3799" i="20"/>
  <c r="E3799" i="20"/>
  <c r="F3799" i="20"/>
  <c r="G3799" i="20"/>
  <c r="H3799" i="20"/>
  <c r="B3800" i="20"/>
  <c r="C3800" i="20"/>
  <c r="D3800" i="20"/>
  <c r="E3800" i="20"/>
  <c r="F3800" i="20"/>
  <c r="G3800" i="20"/>
  <c r="H3800" i="20"/>
  <c r="B3801" i="20"/>
  <c r="C3801" i="20"/>
  <c r="D3801" i="20"/>
  <c r="E3801" i="20"/>
  <c r="F3801" i="20"/>
  <c r="G3801" i="20"/>
  <c r="H3801" i="20"/>
  <c r="B3802" i="20"/>
  <c r="C3802" i="20"/>
  <c r="D3802" i="20"/>
  <c r="E3802" i="20"/>
  <c r="F3802" i="20"/>
  <c r="G3802" i="20"/>
  <c r="H3802" i="20"/>
  <c r="B3803" i="20"/>
  <c r="C3803" i="20"/>
  <c r="D3803" i="20"/>
  <c r="E3803" i="20"/>
  <c r="F3803" i="20"/>
  <c r="G3803" i="20"/>
  <c r="H3803" i="20"/>
  <c r="B3804" i="20"/>
  <c r="C3804" i="20"/>
  <c r="D3804" i="20"/>
  <c r="E3804" i="20"/>
  <c r="F3804" i="20"/>
  <c r="G3804" i="20"/>
  <c r="H3804" i="20"/>
  <c r="B3805" i="20"/>
  <c r="C3805" i="20"/>
  <c r="D3805" i="20"/>
  <c r="E3805" i="20"/>
  <c r="F3805" i="20"/>
  <c r="G3805" i="20"/>
  <c r="H3805" i="20"/>
  <c r="B3806" i="20"/>
  <c r="C3806" i="20"/>
  <c r="D3806" i="20"/>
  <c r="E3806" i="20"/>
  <c r="F3806" i="20"/>
  <c r="G3806" i="20"/>
  <c r="H3806" i="20"/>
  <c r="B3807" i="20"/>
  <c r="C3807" i="20"/>
  <c r="D3807" i="20"/>
  <c r="E3807" i="20"/>
  <c r="F3807" i="20"/>
  <c r="G3807" i="20"/>
  <c r="H3807" i="20"/>
  <c r="B3808" i="20"/>
  <c r="C3808" i="20"/>
  <c r="D3808" i="20"/>
  <c r="E3808" i="20"/>
  <c r="F3808" i="20"/>
  <c r="G3808" i="20"/>
  <c r="H3808" i="20"/>
  <c r="B3809" i="20"/>
  <c r="C3809" i="20"/>
  <c r="D3809" i="20"/>
  <c r="E3809" i="20"/>
  <c r="F3809" i="20"/>
  <c r="G3809" i="20"/>
  <c r="H3809" i="20"/>
  <c r="B3810" i="20"/>
  <c r="C3810" i="20"/>
  <c r="D3810" i="20"/>
  <c r="E3810" i="20"/>
  <c r="F3810" i="20"/>
  <c r="G3810" i="20"/>
  <c r="H3810" i="20"/>
  <c r="B3811" i="20"/>
  <c r="C3811" i="20"/>
  <c r="D3811" i="20"/>
  <c r="E3811" i="20"/>
  <c r="F3811" i="20"/>
  <c r="G3811" i="20"/>
  <c r="H3811" i="20"/>
  <c r="B3812" i="20"/>
  <c r="C3812" i="20"/>
  <c r="D3812" i="20"/>
  <c r="E3812" i="20"/>
  <c r="F3812" i="20"/>
  <c r="G3812" i="20"/>
  <c r="H3812" i="20"/>
  <c r="B3813" i="20"/>
  <c r="C3813" i="20"/>
  <c r="D3813" i="20"/>
  <c r="E3813" i="20"/>
  <c r="F3813" i="20"/>
  <c r="G3813" i="20"/>
  <c r="H3813" i="20"/>
  <c r="B3814" i="20"/>
  <c r="C3814" i="20"/>
  <c r="D3814" i="20"/>
  <c r="E3814" i="20"/>
  <c r="F3814" i="20"/>
  <c r="G3814" i="20"/>
  <c r="H3814" i="20"/>
  <c r="B3815" i="20"/>
  <c r="C3815" i="20"/>
  <c r="D3815" i="20"/>
  <c r="E3815" i="20"/>
  <c r="F3815" i="20"/>
  <c r="G3815" i="20"/>
  <c r="H3815" i="20"/>
  <c r="B3816" i="20"/>
  <c r="C3816" i="20"/>
  <c r="D3816" i="20"/>
  <c r="E3816" i="20"/>
  <c r="F3816" i="20"/>
  <c r="G3816" i="20"/>
  <c r="H3816" i="20"/>
  <c r="B3817" i="20"/>
  <c r="C3817" i="20"/>
  <c r="D3817" i="20"/>
  <c r="E3817" i="20"/>
  <c r="F3817" i="20"/>
  <c r="G3817" i="20"/>
  <c r="H3817" i="20"/>
  <c r="B3818" i="20"/>
  <c r="C3818" i="20"/>
  <c r="D3818" i="20"/>
  <c r="E3818" i="20"/>
  <c r="F3818" i="20"/>
  <c r="G3818" i="20"/>
  <c r="H3818" i="20"/>
  <c r="B3819" i="20"/>
  <c r="C3819" i="20"/>
  <c r="D3819" i="20"/>
  <c r="E3819" i="20"/>
  <c r="F3819" i="20"/>
  <c r="G3819" i="20"/>
  <c r="H3819" i="20"/>
  <c r="B3820" i="20"/>
  <c r="C3820" i="20"/>
  <c r="D3820" i="20"/>
  <c r="E3820" i="20"/>
  <c r="F3820" i="20"/>
  <c r="G3820" i="20"/>
  <c r="H3820" i="20"/>
  <c r="B3821" i="20"/>
  <c r="C3821" i="20"/>
  <c r="D3821" i="20"/>
  <c r="E3821" i="20"/>
  <c r="F3821" i="20"/>
  <c r="G3821" i="20"/>
  <c r="H3821" i="20"/>
  <c r="B3822" i="20"/>
  <c r="C3822" i="20"/>
  <c r="D3822" i="20"/>
  <c r="E3822" i="20"/>
  <c r="F3822" i="20"/>
  <c r="G3822" i="20"/>
  <c r="H3822" i="20"/>
  <c r="B3823" i="20"/>
  <c r="C3823" i="20"/>
  <c r="D3823" i="20"/>
  <c r="E3823" i="20"/>
  <c r="F3823" i="20"/>
  <c r="G3823" i="20"/>
  <c r="H3823" i="20"/>
  <c r="B3824" i="20"/>
  <c r="C3824" i="20"/>
  <c r="D3824" i="20"/>
  <c r="E3824" i="20"/>
  <c r="F3824" i="20"/>
  <c r="G3824" i="20"/>
  <c r="H3824" i="20"/>
  <c r="B3825" i="20"/>
  <c r="C3825" i="20"/>
  <c r="D3825" i="20"/>
  <c r="E3825" i="20"/>
  <c r="F3825" i="20"/>
  <c r="G3825" i="20"/>
  <c r="H3825" i="20"/>
  <c r="B3826" i="20"/>
  <c r="C3826" i="20"/>
  <c r="D3826" i="20"/>
  <c r="E3826" i="20"/>
  <c r="F3826" i="20"/>
  <c r="G3826" i="20"/>
  <c r="H3826" i="20"/>
  <c r="B3827" i="20"/>
  <c r="C3827" i="20"/>
  <c r="D3827" i="20"/>
  <c r="E3827" i="20"/>
  <c r="F3827" i="20"/>
  <c r="G3827" i="20"/>
  <c r="H3827" i="20"/>
  <c r="B3828" i="20"/>
  <c r="C3828" i="20"/>
  <c r="D3828" i="20"/>
  <c r="E3828" i="20"/>
  <c r="F3828" i="20"/>
  <c r="G3828" i="20"/>
  <c r="H3828" i="20"/>
  <c r="B3829" i="20"/>
  <c r="C3829" i="20"/>
  <c r="D3829" i="20"/>
  <c r="E3829" i="20"/>
  <c r="F3829" i="20"/>
  <c r="G3829" i="20"/>
  <c r="H3829" i="20"/>
  <c r="B3830" i="20"/>
  <c r="C3830" i="20"/>
  <c r="D3830" i="20"/>
  <c r="E3830" i="20"/>
  <c r="F3830" i="20"/>
  <c r="G3830" i="20"/>
  <c r="H3830" i="20"/>
  <c r="B3831" i="20"/>
  <c r="C3831" i="20"/>
  <c r="D3831" i="20"/>
  <c r="E3831" i="20"/>
  <c r="F3831" i="20"/>
  <c r="G3831" i="20"/>
  <c r="H3831" i="20"/>
  <c r="B3832" i="20"/>
  <c r="C3832" i="20"/>
  <c r="D3832" i="20"/>
  <c r="E3832" i="20"/>
  <c r="F3832" i="20"/>
  <c r="G3832" i="20"/>
  <c r="H3832" i="20"/>
  <c r="B3833" i="20"/>
  <c r="C3833" i="20"/>
  <c r="D3833" i="20"/>
  <c r="E3833" i="20"/>
  <c r="F3833" i="20"/>
  <c r="G3833" i="20"/>
  <c r="H3833" i="20"/>
  <c r="B3834" i="20"/>
  <c r="C3834" i="20"/>
  <c r="D3834" i="20"/>
  <c r="E3834" i="20"/>
  <c r="F3834" i="20"/>
  <c r="G3834" i="20"/>
  <c r="H3834" i="20"/>
  <c r="B3835" i="20"/>
  <c r="C3835" i="20"/>
  <c r="D3835" i="20"/>
  <c r="E3835" i="20"/>
  <c r="F3835" i="20"/>
  <c r="G3835" i="20"/>
  <c r="H3835" i="20"/>
  <c r="B3836" i="20"/>
  <c r="C3836" i="20"/>
  <c r="D3836" i="20"/>
  <c r="E3836" i="20"/>
  <c r="F3836" i="20"/>
  <c r="G3836" i="20"/>
  <c r="H3836" i="20"/>
  <c r="B3837" i="20"/>
  <c r="C3837" i="20"/>
  <c r="D3837" i="20"/>
  <c r="E3837" i="20"/>
  <c r="F3837" i="20"/>
  <c r="G3837" i="20"/>
  <c r="H3837" i="20"/>
  <c r="B3838" i="20"/>
  <c r="C3838" i="20"/>
  <c r="D3838" i="20"/>
  <c r="E3838" i="20"/>
  <c r="F3838" i="20"/>
  <c r="G3838" i="20"/>
  <c r="H3838" i="20"/>
  <c r="B3839" i="20"/>
  <c r="C3839" i="20"/>
  <c r="D3839" i="20"/>
  <c r="E3839" i="20"/>
  <c r="F3839" i="20"/>
  <c r="G3839" i="20"/>
  <c r="H3839" i="20"/>
  <c r="B3840" i="20"/>
  <c r="C3840" i="20"/>
  <c r="D3840" i="20"/>
  <c r="E3840" i="20"/>
  <c r="F3840" i="20"/>
  <c r="G3840" i="20"/>
  <c r="H3840" i="20"/>
  <c r="B3841" i="20"/>
  <c r="C3841" i="20"/>
  <c r="D3841" i="20"/>
  <c r="E3841" i="20"/>
  <c r="F3841" i="20"/>
  <c r="G3841" i="20"/>
  <c r="H3841" i="20"/>
  <c r="B3842" i="20"/>
  <c r="C3842" i="20"/>
  <c r="D3842" i="20"/>
  <c r="E3842" i="20"/>
  <c r="F3842" i="20"/>
  <c r="G3842" i="20"/>
  <c r="H3842" i="20"/>
  <c r="B3843" i="20"/>
  <c r="C3843" i="20"/>
  <c r="D3843" i="20"/>
  <c r="E3843" i="20"/>
  <c r="F3843" i="20"/>
  <c r="G3843" i="20"/>
  <c r="H3843" i="20"/>
  <c r="B3844" i="20"/>
  <c r="C3844" i="20"/>
  <c r="D3844" i="20"/>
  <c r="E3844" i="20"/>
  <c r="F3844" i="20"/>
  <c r="G3844" i="20"/>
  <c r="H3844" i="20"/>
  <c r="B3845" i="20"/>
  <c r="C3845" i="20"/>
  <c r="D3845" i="20"/>
  <c r="E3845" i="20"/>
  <c r="F3845" i="20"/>
  <c r="G3845" i="20"/>
  <c r="H3845" i="20"/>
  <c r="B3846" i="20"/>
  <c r="C3846" i="20"/>
  <c r="D3846" i="20"/>
  <c r="E3846" i="20"/>
  <c r="F3846" i="20"/>
  <c r="G3846" i="20"/>
  <c r="H3846" i="20"/>
  <c r="B3847" i="20"/>
  <c r="C3847" i="20"/>
  <c r="D3847" i="20"/>
  <c r="E3847" i="20"/>
  <c r="F3847" i="20"/>
  <c r="G3847" i="20"/>
  <c r="H3847" i="20"/>
  <c r="B3848" i="20"/>
  <c r="C3848" i="20"/>
  <c r="D3848" i="20"/>
  <c r="E3848" i="20"/>
  <c r="F3848" i="20"/>
  <c r="G3848" i="20"/>
  <c r="H3848" i="20"/>
  <c r="B3849" i="20"/>
  <c r="C3849" i="20"/>
  <c r="D3849" i="20"/>
  <c r="E3849" i="20"/>
  <c r="F3849" i="20"/>
  <c r="G3849" i="20"/>
  <c r="H3849" i="20"/>
  <c r="B3850" i="20"/>
  <c r="C3850" i="20"/>
  <c r="D3850" i="20"/>
  <c r="E3850" i="20"/>
  <c r="F3850" i="20"/>
  <c r="G3850" i="20"/>
  <c r="H3850" i="20"/>
  <c r="B3851" i="20"/>
  <c r="C3851" i="20"/>
  <c r="D3851" i="20"/>
  <c r="E3851" i="20"/>
  <c r="F3851" i="20"/>
  <c r="G3851" i="20"/>
  <c r="H3851" i="20"/>
  <c r="B3852" i="20"/>
  <c r="C3852" i="20"/>
  <c r="D3852" i="20"/>
  <c r="E3852" i="20"/>
  <c r="F3852" i="20"/>
  <c r="G3852" i="20"/>
  <c r="H3852" i="20"/>
  <c r="B3853" i="20"/>
  <c r="C3853" i="20"/>
  <c r="D3853" i="20"/>
  <c r="E3853" i="20"/>
  <c r="F3853" i="20"/>
  <c r="G3853" i="20"/>
  <c r="H3853" i="20"/>
  <c r="B3854" i="20"/>
  <c r="C3854" i="20"/>
  <c r="D3854" i="20"/>
  <c r="E3854" i="20"/>
  <c r="F3854" i="20"/>
  <c r="G3854" i="20"/>
  <c r="H3854" i="20"/>
  <c r="B3855" i="20"/>
  <c r="C3855" i="20"/>
  <c r="D3855" i="20"/>
  <c r="E3855" i="20"/>
  <c r="F3855" i="20"/>
  <c r="G3855" i="20"/>
  <c r="H3855" i="20"/>
  <c r="B3856" i="20"/>
  <c r="C3856" i="20"/>
  <c r="D3856" i="20"/>
  <c r="E3856" i="20"/>
  <c r="F3856" i="20"/>
  <c r="G3856" i="20"/>
  <c r="H3856" i="20"/>
  <c r="B3857" i="20"/>
  <c r="C3857" i="20"/>
  <c r="D3857" i="20"/>
  <c r="E3857" i="20"/>
  <c r="F3857" i="20"/>
  <c r="G3857" i="20"/>
  <c r="H3857" i="20"/>
  <c r="B3858" i="20"/>
  <c r="C3858" i="20"/>
  <c r="D3858" i="20"/>
  <c r="E3858" i="20"/>
  <c r="F3858" i="20"/>
  <c r="G3858" i="20"/>
  <c r="H3858" i="20"/>
  <c r="B3859" i="20"/>
  <c r="C3859" i="20"/>
  <c r="D3859" i="20"/>
  <c r="E3859" i="20"/>
  <c r="F3859" i="20"/>
  <c r="G3859" i="20"/>
  <c r="H3859" i="20"/>
  <c r="B3860" i="20"/>
  <c r="C3860" i="20"/>
  <c r="D3860" i="20"/>
  <c r="E3860" i="20"/>
  <c r="F3860" i="20"/>
  <c r="G3860" i="20"/>
  <c r="H3860" i="20"/>
  <c r="B3861" i="20"/>
  <c r="C3861" i="20"/>
  <c r="D3861" i="20"/>
  <c r="E3861" i="20"/>
  <c r="F3861" i="20"/>
  <c r="G3861" i="20"/>
  <c r="H3861" i="20"/>
  <c r="B3862" i="20"/>
  <c r="C3862" i="20"/>
  <c r="D3862" i="20"/>
  <c r="E3862" i="20"/>
  <c r="F3862" i="20"/>
  <c r="G3862" i="20"/>
  <c r="H3862" i="20"/>
  <c r="B3863" i="20"/>
  <c r="C3863" i="20"/>
  <c r="D3863" i="20"/>
  <c r="E3863" i="20"/>
  <c r="F3863" i="20"/>
  <c r="G3863" i="20"/>
  <c r="H3863" i="20"/>
  <c r="B3864" i="20"/>
  <c r="C3864" i="20"/>
  <c r="D3864" i="20"/>
  <c r="E3864" i="20"/>
  <c r="F3864" i="20"/>
  <c r="G3864" i="20"/>
  <c r="H3864" i="20"/>
  <c r="B3865" i="20"/>
  <c r="C3865" i="20"/>
  <c r="D3865" i="20"/>
  <c r="E3865" i="20"/>
  <c r="F3865" i="20"/>
  <c r="G3865" i="20"/>
  <c r="H3865" i="20"/>
  <c r="B3866" i="20"/>
  <c r="C3866" i="20"/>
  <c r="D3866" i="20"/>
  <c r="E3866" i="20"/>
  <c r="F3866" i="20"/>
  <c r="G3866" i="20"/>
  <c r="H3866" i="20"/>
  <c r="B3867" i="20"/>
  <c r="C3867" i="20"/>
  <c r="D3867" i="20"/>
  <c r="E3867" i="20"/>
  <c r="F3867" i="20"/>
  <c r="G3867" i="20"/>
  <c r="H3867" i="20"/>
  <c r="B3868" i="20"/>
  <c r="C3868" i="20"/>
  <c r="D3868" i="20"/>
  <c r="E3868" i="20"/>
  <c r="F3868" i="20"/>
  <c r="G3868" i="20"/>
  <c r="H3868" i="20"/>
  <c r="B3869" i="20"/>
  <c r="C3869" i="20"/>
  <c r="D3869" i="20"/>
  <c r="E3869" i="20"/>
  <c r="F3869" i="20"/>
  <c r="G3869" i="20"/>
  <c r="H3869" i="20"/>
  <c r="B3870" i="20"/>
  <c r="C3870" i="20"/>
  <c r="D3870" i="20"/>
  <c r="E3870" i="20"/>
  <c r="F3870" i="20"/>
  <c r="G3870" i="20"/>
  <c r="H3870" i="20"/>
  <c r="B3871" i="20"/>
  <c r="C3871" i="20"/>
  <c r="D3871" i="20"/>
  <c r="E3871" i="20"/>
  <c r="F3871" i="20"/>
  <c r="G3871" i="20"/>
  <c r="H3871" i="20"/>
  <c r="B3872" i="20"/>
  <c r="C3872" i="20"/>
  <c r="D3872" i="20"/>
  <c r="E3872" i="20"/>
  <c r="F3872" i="20"/>
  <c r="G3872" i="20"/>
  <c r="H3872" i="20"/>
  <c r="B3873" i="20"/>
  <c r="C3873" i="20"/>
  <c r="D3873" i="20"/>
  <c r="E3873" i="20"/>
  <c r="F3873" i="20"/>
  <c r="G3873" i="20"/>
  <c r="H3873" i="20"/>
  <c r="B3874" i="20"/>
  <c r="C3874" i="20"/>
  <c r="D3874" i="20"/>
  <c r="E3874" i="20"/>
  <c r="F3874" i="20"/>
  <c r="G3874" i="20"/>
  <c r="H3874" i="20"/>
  <c r="B3875" i="20"/>
  <c r="C3875" i="20"/>
  <c r="D3875" i="20"/>
  <c r="E3875" i="20"/>
  <c r="F3875" i="20"/>
  <c r="G3875" i="20"/>
  <c r="H3875" i="20"/>
  <c r="B3876" i="20"/>
  <c r="C3876" i="20"/>
  <c r="D3876" i="20"/>
  <c r="E3876" i="20"/>
  <c r="F3876" i="20"/>
  <c r="G3876" i="20"/>
  <c r="H3876" i="20"/>
  <c r="B3877" i="20"/>
  <c r="C3877" i="20"/>
  <c r="D3877" i="20"/>
  <c r="E3877" i="20"/>
  <c r="F3877" i="20"/>
  <c r="G3877" i="20"/>
  <c r="H3877" i="20"/>
  <c r="B3878" i="20"/>
  <c r="C3878" i="20"/>
  <c r="D3878" i="20"/>
  <c r="E3878" i="20"/>
  <c r="F3878" i="20"/>
  <c r="G3878" i="20"/>
  <c r="H3878" i="20"/>
  <c r="B3879" i="20"/>
  <c r="C3879" i="20"/>
  <c r="D3879" i="20"/>
  <c r="E3879" i="20"/>
  <c r="F3879" i="20"/>
  <c r="G3879" i="20"/>
  <c r="H3879" i="20"/>
  <c r="B3880" i="20"/>
  <c r="C3880" i="20"/>
  <c r="D3880" i="20"/>
  <c r="E3880" i="20"/>
  <c r="F3880" i="20"/>
  <c r="G3880" i="20"/>
  <c r="H3880" i="20"/>
  <c r="B3881" i="20"/>
  <c r="C3881" i="20"/>
  <c r="D3881" i="20"/>
  <c r="E3881" i="20"/>
  <c r="F3881" i="20"/>
  <c r="G3881" i="20"/>
  <c r="H3881" i="20"/>
  <c r="B3882" i="20"/>
  <c r="C3882" i="20"/>
  <c r="D3882" i="20"/>
  <c r="E3882" i="20"/>
  <c r="F3882" i="20"/>
  <c r="G3882" i="20"/>
  <c r="H3882" i="20"/>
  <c r="B3883" i="20"/>
  <c r="C3883" i="20"/>
  <c r="D3883" i="20"/>
  <c r="E3883" i="20"/>
  <c r="F3883" i="20"/>
  <c r="G3883" i="20"/>
  <c r="H3883" i="20"/>
  <c r="B3884" i="20"/>
  <c r="C3884" i="20"/>
  <c r="D3884" i="20"/>
  <c r="E3884" i="20"/>
  <c r="F3884" i="20"/>
  <c r="G3884" i="20"/>
  <c r="H3884" i="20"/>
  <c r="B3885" i="20"/>
  <c r="C3885" i="20"/>
  <c r="D3885" i="20"/>
  <c r="E3885" i="20"/>
  <c r="F3885" i="20"/>
  <c r="G3885" i="20"/>
  <c r="H3885" i="20"/>
  <c r="B3886" i="20"/>
  <c r="C3886" i="20"/>
  <c r="D3886" i="20"/>
  <c r="E3886" i="20"/>
  <c r="F3886" i="20"/>
  <c r="G3886" i="20"/>
  <c r="H3886" i="20"/>
  <c r="B3887" i="20"/>
  <c r="C3887" i="20"/>
  <c r="D3887" i="20"/>
  <c r="E3887" i="20"/>
  <c r="F3887" i="20"/>
  <c r="G3887" i="20"/>
  <c r="H3887" i="20"/>
  <c r="B3888" i="20"/>
  <c r="C3888" i="20"/>
  <c r="D3888" i="20"/>
  <c r="E3888" i="20"/>
  <c r="F3888" i="20"/>
  <c r="G3888" i="20"/>
  <c r="H3888" i="20"/>
  <c r="B3889" i="20"/>
  <c r="C3889" i="20"/>
  <c r="D3889" i="20"/>
  <c r="E3889" i="20"/>
  <c r="F3889" i="20"/>
  <c r="G3889" i="20"/>
  <c r="H3889" i="20"/>
  <c r="B3890" i="20"/>
  <c r="C3890" i="20"/>
  <c r="D3890" i="20"/>
  <c r="E3890" i="20"/>
  <c r="F3890" i="20"/>
  <c r="G3890" i="20"/>
  <c r="H3890" i="20"/>
  <c r="B3891" i="20"/>
  <c r="C3891" i="20"/>
  <c r="D3891" i="20"/>
  <c r="E3891" i="20"/>
  <c r="F3891" i="20"/>
  <c r="G3891" i="20"/>
  <c r="H3891" i="20"/>
  <c r="B3892" i="20"/>
  <c r="C3892" i="20"/>
  <c r="D3892" i="20"/>
  <c r="E3892" i="20"/>
  <c r="F3892" i="20"/>
  <c r="G3892" i="20"/>
  <c r="H3892" i="20"/>
  <c r="B3893" i="20"/>
  <c r="C3893" i="20"/>
  <c r="D3893" i="20"/>
  <c r="E3893" i="20"/>
  <c r="F3893" i="20"/>
  <c r="G3893" i="20"/>
  <c r="H3893" i="20"/>
  <c r="B3894" i="20"/>
  <c r="C3894" i="20"/>
  <c r="D3894" i="20"/>
  <c r="E3894" i="20"/>
  <c r="F3894" i="20"/>
  <c r="G3894" i="20"/>
  <c r="H3894" i="20"/>
  <c r="B3895" i="20"/>
  <c r="C3895" i="20"/>
  <c r="D3895" i="20"/>
  <c r="E3895" i="20"/>
  <c r="F3895" i="20"/>
  <c r="G3895" i="20"/>
  <c r="H3895" i="20"/>
  <c r="B3896" i="20"/>
  <c r="C3896" i="20"/>
  <c r="D3896" i="20"/>
  <c r="E3896" i="20"/>
  <c r="F3896" i="20"/>
  <c r="G3896" i="20"/>
  <c r="H3896" i="20"/>
  <c r="B3897" i="20"/>
  <c r="C3897" i="20"/>
  <c r="D3897" i="20"/>
  <c r="E3897" i="20"/>
  <c r="F3897" i="20"/>
  <c r="G3897" i="20"/>
  <c r="H3897" i="20"/>
  <c r="B3898" i="20"/>
  <c r="C3898" i="20"/>
  <c r="D3898" i="20"/>
  <c r="E3898" i="20"/>
  <c r="F3898" i="20"/>
  <c r="G3898" i="20"/>
  <c r="H3898" i="20"/>
  <c r="B3899" i="20"/>
  <c r="C3899" i="20"/>
  <c r="D3899" i="20"/>
  <c r="E3899" i="20"/>
  <c r="F3899" i="20"/>
  <c r="G3899" i="20"/>
  <c r="H3899" i="20"/>
  <c r="B3900" i="20"/>
  <c r="C3900" i="20"/>
  <c r="D3900" i="20"/>
  <c r="E3900" i="20"/>
  <c r="F3900" i="20"/>
  <c r="G3900" i="20"/>
  <c r="H3900" i="20"/>
  <c r="B3901" i="20"/>
  <c r="C3901" i="20"/>
  <c r="D3901" i="20"/>
  <c r="E3901" i="20"/>
  <c r="F3901" i="20"/>
  <c r="G3901" i="20"/>
  <c r="H3901" i="20"/>
  <c r="B3902" i="20"/>
  <c r="C3902" i="20"/>
  <c r="D3902" i="20"/>
  <c r="E3902" i="20"/>
  <c r="F3902" i="20"/>
  <c r="G3902" i="20"/>
  <c r="H3902" i="20"/>
  <c r="B3903" i="20"/>
  <c r="C3903" i="20"/>
  <c r="D3903" i="20"/>
  <c r="E3903" i="20"/>
  <c r="F3903" i="20"/>
  <c r="G3903" i="20"/>
  <c r="H3903" i="20"/>
  <c r="B3904" i="20"/>
  <c r="C3904" i="20"/>
  <c r="D3904" i="20"/>
  <c r="E3904" i="20"/>
  <c r="F3904" i="20"/>
  <c r="G3904" i="20"/>
  <c r="H3904" i="20"/>
  <c r="B3905" i="20"/>
  <c r="C3905" i="20"/>
  <c r="D3905" i="20"/>
  <c r="E3905" i="20"/>
  <c r="F3905" i="20"/>
  <c r="G3905" i="20"/>
  <c r="H3905" i="20"/>
  <c r="B3906" i="20"/>
  <c r="C3906" i="20"/>
  <c r="D3906" i="20"/>
  <c r="E3906" i="20"/>
  <c r="F3906" i="20"/>
  <c r="G3906" i="20"/>
  <c r="H3906" i="20"/>
  <c r="B3907" i="20"/>
  <c r="C3907" i="20"/>
  <c r="D3907" i="20"/>
  <c r="E3907" i="20"/>
  <c r="F3907" i="20"/>
  <c r="G3907" i="20"/>
  <c r="H3907" i="20"/>
  <c r="B3908" i="20"/>
  <c r="C3908" i="20"/>
  <c r="D3908" i="20"/>
  <c r="E3908" i="20"/>
  <c r="F3908" i="20"/>
  <c r="G3908" i="20"/>
  <c r="H3908" i="20"/>
  <c r="B3909" i="20"/>
  <c r="C3909" i="20"/>
  <c r="D3909" i="20"/>
  <c r="E3909" i="20"/>
  <c r="F3909" i="20"/>
  <c r="G3909" i="20"/>
  <c r="H3909" i="20"/>
  <c r="B3910" i="20"/>
  <c r="C3910" i="20"/>
  <c r="D3910" i="20"/>
  <c r="E3910" i="20"/>
  <c r="F3910" i="20"/>
  <c r="G3910" i="20"/>
  <c r="H3910" i="20"/>
  <c r="B3911" i="20"/>
  <c r="C3911" i="20"/>
  <c r="D3911" i="20"/>
  <c r="E3911" i="20"/>
  <c r="F3911" i="20"/>
  <c r="G3911" i="20"/>
  <c r="H3911" i="20"/>
  <c r="B3912" i="20"/>
  <c r="C3912" i="20"/>
  <c r="D3912" i="20"/>
  <c r="E3912" i="20"/>
  <c r="F3912" i="20"/>
  <c r="G3912" i="20"/>
  <c r="H3912" i="20"/>
  <c r="B3913" i="20"/>
  <c r="C3913" i="20"/>
  <c r="D3913" i="20"/>
  <c r="E3913" i="20"/>
  <c r="F3913" i="20"/>
  <c r="G3913" i="20"/>
  <c r="H3913" i="20"/>
  <c r="B3914" i="20"/>
  <c r="C3914" i="20"/>
  <c r="D3914" i="20"/>
  <c r="E3914" i="20"/>
  <c r="F3914" i="20"/>
  <c r="G3914" i="20"/>
  <c r="H3914" i="20"/>
  <c r="B3915" i="20"/>
  <c r="C3915" i="20"/>
  <c r="D3915" i="20"/>
  <c r="E3915" i="20"/>
  <c r="F3915" i="20"/>
  <c r="G3915" i="20"/>
  <c r="H3915" i="20"/>
  <c r="B3916" i="20"/>
  <c r="C3916" i="20"/>
  <c r="D3916" i="20"/>
  <c r="E3916" i="20"/>
  <c r="F3916" i="20"/>
  <c r="G3916" i="20"/>
  <c r="H3916" i="20"/>
  <c r="B3917" i="20"/>
  <c r="C3917" i="20"/>
  <c r="D3917" i="20"/>
  <c r="E3917" i="20"/>
  <c r="F3917" i="20"/>
  <c r="G3917" i="20"/>
  <c r="H3917" i="20"/>
  <c r="B3918" i="20"/>
  <c r="C3918" i="20"/>
  <c r="D3918" i="20"/>
  <c r="E3918" i="20"/>
  <c r="F3918" i="20"/>
  <c r="G3918" i="20"/>
  <c r="H3918" i="20"/>
  <c r="B3919" i="20"/>
  <c r="C3919" i="20"/>
  <c r="D3919" i="20"/>
  <c r="E3919" i="20"/>
  <c r="F3919" i="20"/>
  <c r="G3919" i="20"/>
  <c r="H3919" i="20"/>
  <c r="B3920" i="20"/>
  <c r="C3920" i="20"/>
  <c r="D3920" i="20"/>
  <c r="E3920" i="20"/>
  <c r="F3920" i="20"/>
  <c r="G3920" i="20"/>
  <c r="H3920" i="20"/>
  <c r="B3921" i="20"/>
  <c r="C3921" i="20"/>
  <c r="D3921" i="20"/>
  <c r="E3921" i="20"/>
  <c r="F3921" i="20"/>
  <c r="G3921" i="20"/>
  <c r="H3921" i="20"/>
  <c r="B3922" i="20"/>
  <c r="C3922" i="20"/>
  <c r="D3922" i="20"/>
  <c r="E3922" i="20"/>
  <c r="F3922" i="20"/>
  <c r="G3922" i="20"/>
  <c r="H3922" i="20"/>
  <c r="B3923" i="20"/>
  <c r="C3923" i="20"/>
  <c r="D3923" i="20"/>
  <c r="E3923" i="20"/>
  <c r="F3923" i="20"/>
  <c r="G3923" i="20"/>
  <c r="H3923" i="20"/>
  <c r="B3924" i="20"/>
  <c r="C3924" i="20"/>
  <c r="D3924" i="20"/>
  <c r="E3924" i="20"/>
  <c r="F3924" i="20"/>
  <c r="G3924" i="20"/>
  <c r="H3924" i="20"/>
  <c r="B3925" i="20"/>
  <c r="C3925" i="20"/>
  <c r="D3925" i="20"/>
  <c r="E3925" i="20"/>
  <c r="F3925" i="20"/>
  <c r="G3925" i="20"/>
  <c r="H3925" i="20"/>
  <c r="B3926" i="20"/>
  <c r="C3926" i="20"/>
  <c r="D3926" i="20"/>
  <c r="E3926" i="20"/>
  <c r="F3926" i="20"/>
  <c r="G3926" i="20"/>
  <c r="H3926" i="20"/>
  <c r="B3927" i="20"/>
  <c r="C3927" i="20"/>
  <c r="D3927" i="20"/>
  <c r="E3927" i="20"/>
  <c r="F3927" i="20"/>
  <c r="G3927" i="20"/>
  <c r="H3927" i="20"/>
  <c r="B3928" i="20"/>
  <c r="C3928" i="20"/>
  <c r="D3928" i="20"/>
  <c r="E3928" i="20"/>
  <c r="F3928" i="20"/>
  <c r="G3928" i="20"/>
  <c r="H3928" i="20"/>
  <c r="B3929" i="20"/>
  <c r="C3929" i="20"/>
  <c r="D3929" i="20"/>
  <c r="E3929" i="20"/>
  <c r="F3929" i="20"/>
  <c r="G3929" i="20"/>
  <c r="H3929" i="20"/>
  <c r="B3930" i="20"/>
  <c r="C3930" i="20"/>
  <c r="D3930" i="20"/>
  <c r="E3930" i="20"/>
  <c r="F3930" i="20"/>
  <c r="G3930" i="20"/>
  <c r="H3930" i="20"/>
  <c r="B3931" i="20"/>
  <c r="C3931" i="20"/>
  <c r="D3931" i="20"/>
  <c r="E3931" i="20"/>
  <c r="F3931" i="20"/>
  <c r="G3931" i="20"/>
  <c r="H3931" i="20"/>
  <c r="B3932" i="20"/>
  <c r="C3932" i="20"/>
  <c r="D3932" i="20"/>
  <c r="E3932" i="20"/>
  <c r="F3932" i="20"/>
  <c r="G3932" i="20"/>
  <c r="H3932" i="20"/>
  <c r="B3933" i="20"/>
  <c r="C3933" i="20"/>
  <c r="D3933" i="20"/>
  <c r="E3933" i="20"/>
  <c r="F3933" i="20"/>
  <c r="G3933" i="20"/>
  <c r="H3933" i="20"/>
  <c r="B3934" i="20"/>
  <c r="C3934" i="20"/>
  <c r="D3934" i="20"/>
  <c r="E3934" i="20"/>
  <c r="F3934" i="20"/>
  <c r="G3934" i="20"/>
  <c r="H3934" i="20"/>
  <c r="B3935" i="20"/>
  <c r="C3935" i="20"/>
  <c r="D3935" i="20"/>
  <c r="E3935" i="20"/>
  <c r="F3935" i="20"/>
  <c r="G3935" i="20"/>
  <c r="H3935" i="20"/>
  <c r="B3936" i="20"/>
  <c r="C3936" i="20"/>
  <c r="D3936" i="20"/>
  <c r="E3936" i="20"/>
  <c r="F3936" i="20"/>
  <c r="G3936" i="20"/>
  <c r="H3936" i="20"/>
  <c r="B3937" i="20"/>
  <c r="C3937" i="20"/>
  <c r="D3937" i="20"/>
  <c r="E3937" i="20"/>
  <c r="F3937" i="20"/>
  <c r="G3937" i="20"/>
  <c r="H3937" i="20"/>
  <c r="B3938" i="20"/>
  <c r="C3938" i="20"/>
  <c r="D3938" i="20"/>
  <c r="E3938" i="20"/>
  <c r="F3938" i="20"/>
  <c r="G3938" i="20"/>
  <c r="H3938" i="20"/>
  <c r="B3939" i="20"/>
  <c r="C3939" i="20"/>
  <c r="D3939" i="20"/>
  <c r="E3939" i="20"/>
  <c r="F3939" i="20"/>
  <c r="G3939" i="20"/>
  <c r="H3939" i="20"/>
  <c r="B3940" i="20"/>
  <c r="C3940" i="20"/>
  <c r="D3940" i="20"/>
  <c r="E3940" i="20"/>
  <c r="F3940" i="20"/>
  <c r="G3940" i="20"/>
  <c r="H3940" i="20"/>
  <c r="B3941" i="20"/>
  <c r="C3941" i="20"/>
  <c r="D3941" i="20"/>
  <c r="E3941" i="20"/>
  <c r="F3941" i="20"/>
  <c r="G3941" i="20"/>
  <c r="H3941" i="20"/>
  <c r="B3942" i="20"/>
  <c r="C3942" i="20"/>
  <c r="D3942" i="20"/>
  <c r="E3942" i="20"/>
  <c r="F3942" i="20"/>
  <c r="G3942" i="20"/>
  <c r="H3942" i="20"/>
  <c r="B3943" i="20"/>
  <c r="C3943" i="20"/>
  <c r="D3943" i="20"/>
  <c r="E3943" i="20"/>
  <c r="F3943" i="20"/>
  <c r="G3943" i="20"/>
  <c r="H3943" i="20"/>
  <c r="B3944" i="20"/>
  <c r="C3944" i="20"/>
  <c r="D3944" i="20"/>
  <c r="E3944" i="20"/>
  <c r="F3944" i="20"/>
  <c r="G3944" i="20"/>
  <c r="H3944" i="20"/>
  <c r="B3945" i="20"/>
  <c r="C3945" i="20"/>
  <c r="D3945" i="20"/>
  <c r="E3945" i="20"/>
  <c r="F3945" i="20"/>
  <c r="G3945" i="20"/>
  <c r="H3945" i="20"/>
  <c r="B3946" i="20"/>
  <c r="C3946" i="20"/>
  <c r="D3946" i="20"/>
  <c r="E3946" i="20"/>
  <c r="F3946" i="20"/>
  <c r="G3946" i="20"/>
  <c r="H3946" i="20"/>
  <c r="B3947" i="20"/>
  <c r="C3947" i="20"/>
  <c r="D3947" i="20"/>
  <c r="E3947" i="20"/>
  <c r="F3947" i="20"/>
  <c r="G3947" i="20"/>
  <c r="H3947" i="20"/>
  <c r="B3948" i="20"/>
  <c r="C3948" i="20"/>
  <c r="D3948" i="20"/>
  <c r="E3948" i="20"/>
  <c r="F3948" i="20"/>
  <c r="G3948" i="20"/>
  <c r="H3948" i="20"/>
  <c r="B3949" i="20"/>
  <c r="C3949" i="20"/>
  <c r="D3949" i="20"/>
  <c r="E3949" i="20"/>
  <c r="F3949" i="20"/>
  <c r="G3949" i="20"/>
  <c r="H3949" i="20"/>
  <c r="B3950" i="20"/>
  <c r="C3950" i="20"/>
  <c r="D3950" i="20"/>
  <c r="E3950" i="20"/>
  <c r="F3950" i="20"/>
  <c r="G3950" i="20"/>
  <c r="H3950" i="20"/>
  <c r="B3951" i="20"/>
  <c r="C3951" i="20"/>
  <c r="D3951" i="20"/>
  <c r="E3951" i="20"/>
  <c r="F3951" i="20"/>
  <c r="G3951" i="20"/>
  <c r="H3951" i="20"/>
  <c r="B3952" i="20"/>
  <c r="C3952" i="20"/>
  <c r="D3952" i="20"/>
  <c r="E3952" i="20"/>
  <c r="F3952" i="20"/>
  <c r="G3952" i="20"/>
  <c r="H3952" i="20"/>
  <c r="B3953" i="20"/>
  <c r="C3953" i="20"/>
  <c r="D3953" i="20"/>
  <c r="E3953" i="20"/>
  <c r="F3953" i="20"/>
  <c r="G3953" i="20"/>
  <c r="H3953" i="20"/>
  <c r="B3954" i="20"/>
  <c r="C3954" i="20"/>
  <c r="D3954" i="20"/>
  <c r="E3954" i="20"/>
  <c r="F3954" i="20"/>
  <c r="G3954" i="20"/>
  <c r="H3954" i="20"/>
  <c r="B3955" i="20"/>
  <c r="C3955" i="20"/>
  <c r="D3955" i="20"/>
  <c r="E3955" i="20"/>
  <c r="F3955" i="20"/>
  <c r="G3955" i="20"/>
  <c r="H3955" i="20"/>
  <c r="B3956" i="20"/>
  <c r="C3956" i="20"/>
  <c r="D3956" i="20"/>
  <c r="E3956" i="20"/>
  <c r="F3956" i="20"/>
  <c r="G3956" i="20"/>
  <c r="H3956" i="20"/>
  <c r="B3957" i="20"/>
  <c r="C3957" i="20"/>
  <c r="D3957" i="20"/>
  <c r="E3957" i="20"/>
  <c r="F3957" i="20"/>
  <c r="G3957" i="20"/>
  <c r="H3957" i="20"/>
  <c r="B3958" i="20"/>
  <c r="C3958" i="20"/>
  <c r="D3958" i="20"/>
  <c r="E3958" i="20"/>
  <c r="F3958" i="20"/>
  <c r="G3958" i="20"/>
  <c r="H3958" i="20"/>
  <c r="B3959" i="20"/>
  <c r="C3959" i="20"/>
  <c r="D3959" i="20"/>
  <c r="E3959" i="20"/>
  <c r="F3959" i="20"/>
  <c r="G3959" i="20"/>
  <c r="H3959" i="20"/>
  <c r="B3960" i="20"/>
  <c r="C3960" i="20"/>
  <c r="D3960" i="20"/>
  <c r="E3960" i="20"/>
  <c r="F3960" i="20"/>
  <c r="G3960" i="20"/>
  <c r="H3960" i="20"/>
  <c r="B3961" i="20"/>
  <c r="C3961" i="20"/>
  <c r="D3961" i="20"/>
  <c r="E3961" i="20"/>
  <c r="F3961" i="20"/>
  <c r="G3961" i="20"/>
  <c r="H3961" i="20"/>
  <c r="B3962" i="20"/>
  <c r="C3962" i="20"/>
  <c r="D3962" i="20"/>
  <c r="E3962" i="20"/>
  <c r="F3962" i="20"/>
  <c r="G3962" i="20"/>
  <c r="H3962" i="20"/>
  <c r="B3963" i="20"/>
  <c r="C3963" i="20"/>
  <c r="D3963" i="20"/>
  <c r="E3963" i="20"/>
  <c r="F3963" i="20"/>
  <c r="G3963" i="20"/>
  <c r="H3963" i="20"/>
  <c r="B3964" i="20"/>
  <c r="C3964" i="20"/>
  <c r="D3964" i="20"/>
  <c r="E3964" i="20"/>
  <c r="F3964" i="20"/>
  <c r="G3964" i="20"/>
  <c r="H3964" i="20"/>
  <c r="B3965" i="20"/>
  <c r="C3965" i="20"/>
  <c r="D3965" i="20"/>
  <c r="E3965" i="20"/>
  <c r="F3965" i="20"/>
  <c r="G3965" i="20"/>
  <c r="H3965" i="20"/>
  <c r="B3966" i="20"/>
  <c r="C3966" i="20"/>
  <c r="D3966" i="20"/>
  <c r="E3966" i="20"/>
  <c r="F3966" i="20"/>
  <c r="G3966" i="20"/>
  <c r="H3966" i="20"/>
  <c r="B3967" i="20"/>
  <c r="C3967" i="20"/>
  <c r="D3967" i="20"/>
  <c r="E3967" i="20"/>
  <c r="F3967" i="20"/>
  <c r="G3967" i="20"/>
  <c r="H3967" i="20"/>
  <c r="B3968" i="20"/>
  <c r="C3968" i="20"/>
  <c r="D3968" i="20"/>
  <c r="E3968" i="20"/>
  <c r="F3968" i="20"/>
  <c r="G3968" i="20"/>
  <c r="H3968" i="20"/>
  <c r="B3969" i="20"/>
  <c r="C3969" i="20"/>
  <c r="D3969" i="20"/>
  <c r="E3969" i="20"/>
  <c r="F3969" i="20"/>
  <c r="G3969" i="20"/>
  <c r="H3969" i="20"/>
  <c r="B3970" i="20"/>
  <c r="C3970" i="20"/>
  <c r="D3970" i="20"/>
  <c r="E3970" i="20"/>
  <c r="F3970" i="20"/>
  <c r="G3970" i="20"/>
  <c r="H3970" i="20"/>
  <c r="B3971" i="20"/>
  <c r="C3971" i="20"/>
  <c r="D3971" i="20"/>
  <c r="E3971" i="20"/>
  <c r="F3971" i="20"/>
  <c r="G3971" i="20"/>
  <c r="H3971" i="20"/>
  <c r="B3972" i="20"/>
  <c r="C3972" i="20"/>
  <c r="D3972" i="20"/>
  <c r="E3972" i="20"/>
  <c r="F3972" i="20"/>
  <c r="G3972" i="20"/>
  <c r="H3972" i="20"/>
  <c r="B3973" i="20"/>
  <c r="C3973" i="20"/>
  <c r="D3973" i="20"/>
  <c r="E3973" i="20"/>
  <c r="F3973" i="20"/>
  <c r="G3973" i="20"/>
  <c r="H3973" i="20"/>
  <c r="B3974" i="20"/>
  <c r="C3974" i="20"/>
  <c r="D3974" i="20"/>
  <c r="E3974" i="20"/>
  <c r="F3974" i="20"/>
  <c r="G3974" i="20"/>
  <c r="H3974" i="20"/>
  <c r="B3975" i="20"/>
  <c r="C3975" i="20"/>
  <c r="D3975" i="20"/>
  <c r="E3975" i="20"/>
  <c r="F3975" i="20"/>
  <c r="G3975" i="20"/>
  <c r="H3975" i="20"/>
  <c r="B3976" i="20"/>
  <c r="C3976" i="20"/>
  <c r="D3976" i="20"/>
  <c r="E3976" i="20"/>
  <c r="F3976" i="20"/>
  <c r="G3976" i="20"/>
  <c r="H3976" i="20"/>
  <c r="B3977" i="20"/>
  <c r="C3977" i="20"/>
  <c r="D3977" i="20"/>
  <c r="E3977" i="20"/>
  <c r="F3977" i="20"/>
  <c r="G3977" i="20"/>
  <c r="H3977" i="20"/>
  <c r="B3978" i="20"/>
  <c r="C3978" i="20"/>
  <c r="D3978" i="20"/>
  <c r="E3978" i="20"/>
  <c r="F3978" i="20"/>
  <c r="G3978" i="20"/>
  <c r="H3978" i="20"/>
  <c r="B3979" i="20"/>
  <c r="C3979" i="20"/>
  <c r="D3979" i="20"/>
  <c r="E3979" i="20"/>
  <c r="F3979" i="20"/>
  <c r="G3979" i="20"/>
  <c r="H3979" i="20"/>
  <c r="B3980" i="20"/>
  <c r="C3980" i="20"/>
  <c r="D3980" i="20"/>
  <c r="E3980" i="20"/>
  <c r="F3980" i="20"/>
  <c r="G3980" i="20"/>
  <c r="H3980" i="20"/>
  <c r="B3981" i="20"/>
  <c r="C3981" i="20"/>
  <c r="D3981" i="20"/>
  <c r="E3981" i="20"/>
  <c r="F3981" i="20"/>
  <c r="G3981" i="20"/>
  <c r="H3981" i="20"/>
  <c r="B3982" i="20"/>
  <c r="C3982" i="20"/>
  <c r="D3982" i="20"/>
  <c r="E3982" i="20"/>
  <c r="F3982" i="20"/>
  <c r="G3982" i="20"/>
  <c r="H3982" i="20"/>
  <c r="B3983" i="20"/>
  <c r="C3983" i="20"/>
  <c r="D3983" i="20"/>
  <c r="E3983" i="20"/>
  <c r="F3983" i="20"/>
  <c r="G3983" i="20"/>
  <c r="H3983" i="20"/>
  <c r="B3984" i="20"/>
  <c r="C3984" i="20"/>
  <c r="D3984" i="20"/>
  <c r="E3984" i="20"/>
  <c r="F3984" i="20"/>
  <c r="G3984" i="20"/>
  <c r="H3984" i="20"/>
  <c r="B3985" i="20"/>
  <c r="C3985" i="20"/>
  <c r="D3985" i="20"/>
  <c r="E3985" i="20"/>
  <c r="F3985" i="20"/>
  <c r="G3985" i="20"/>
  <c r="H3985" i="20"/>
  <c r="B3986" i="20"/>
  <c r="C3986" i="20"/>
  <c r="D3986" i="20"/>
  <c r="E3986" i="20"/>
  <c r="F3986" i="20"/>
  <c r="G3986" i="20"/>
  <c r="H3986" i="20"/>
  <c r="B3987" i="20"/>
  <c r="C3987" i="20"/>
  <c r="D3987" i="20"/>
  <c r="E3987" i="20"/>
  <c r="F3987" i="20"/>
  <c r="G3987" i="20"/>
  <c r="H3987" i="20"/>
  <c r="B3988" i="20"/>
  <c r="C3988" i="20"/>
  <c r="D3988" i="20"/>
  <c r="E3988" i="20"/>
  <c r="F3988" i="20"/>
  <c r="G3988" i="20"/>
  <c r="H3988" i="20"/>
  <c r="B3989" i="20"/>
  <c r="C3989" i="20"/>
  <c r="D3989" i="20"/>
  <c r="E3989" i="20"/>
  <c r="F3989" i="20"/>
  <c r="G3989" i="20"/>
  <c r="H3989" i="20"/>
  <c r="B3990" i="20"/>
  <c r="C3990" i="20"/>
  <c r="D3990" i="20"/>
  <c r="E3990" i="20"/>
  <c r="F3990" i="20"/>
  <c r="G3990" i="20"/>
  <c r="H3990" i="20"/>
  <c r="B3991" i="20"/>
  <c r="C3991" i="20"/>
  <c r="D3991" i="20"/>
  <c r="E3991" i="20"/>
  <c r="F3991" i="20"/>
  <c r="G3991" i="20"/>
  <c r="H3991" i="20"/>
  <c r="B3992" i="20"/>
  <c r="C3992" i="20"/>
  <c r="D3992" i="20"/>
  <c r="E3992" i="20"/>
  <c r="F3992" i="20"/>
  <c r="G3992" i="20"/>
  <c r="H3992" i="20"/>
  <c r="B3993" i="20"/>
  <c r="C3993" i="20"/>
  <c r="D3993" i="20"/>
  <c r="E3993" i="20"/>
  <c r="F3993" i="20"/>
  <c r="G3993" i="20"/>
  <c r="H3993" i="20"/>
  <c r="B3994" i="20"/>
  <c r="C3994" i="20"/>
  <c r="D3994" i="20"/>
  <c r="E3994" i="20"/>
  <c r="F3994" i="20"/>
  <c r="G3994" i="20"/>
  <c r="H3994" i="20"/>
  <c r="B3995" i="20"/>
  <c r="C3995" i="20"/>
  <c r="D3995" i="20"/>
  <c r="E3995" i="20"/>
  <c r="F3995" i="20"/>
  <c r="G3995" i="20"/>
  <c r="H3995" i="20"/>
  <c r="B3996" i="20"/>
  <c r="C3996" i="20"/>
  <c r="D3996" i="20"/>
  <c r="E3996" i="20"/>
  <c r="F3996" i="20"/>
  <c r="G3996" i="20"/>
  <c r="H3996" i="20"/>
  <c r="B3997" i="20"/>
  <c r="C3997" i="20"/>
  <c r="D3997" i="20"/>
  <c r="E3997" i="20"/>
  <c r="F3997" i="20"/>
  <c r="G3997" i="20"/>
  <c r="H3997" i="20"/>
  <c r="B3998" i="20"/>
  <c r="C3998" i="20"/>
  <c r="D3998" i="20"/>
  <c r="E3998" i="20"/>
  <c r="F3998" i="20"/>
  <c r="G3998" i="20"/>
  <c r="H3998" i="20"/>
  <c r="B3999" i="20"/>
  <c r="C3999" i="20"/>
  <c r="D3999" i="20"/>
  <c r="E3999" i="20"/>
  <c r="F3999" i="20"/>
  <c r="G3999" i="20"/>
  <c r="H3999" i="20"/>
  <c r="B4000" i="20"/>
  <c r="C4000" i="20"/>
  <c r="D4000" i="20"/>
  <c r="E4000" i="20"/>
  <c r="F4000" i="20"/>
  <c r="G4000" i="20"/>
  <c r="H4000" i="20"/>
  <c r="B4001" i="20"/>
  <c r="C4001" i="20"/>
  <c r="D4001" i="20"/>
  <c r="E4001" i="20"/>
  <c r="F4001" i="20"/>
  <c r="G4001" i="20"/>
  <c r="H4001" i="20"/>
  <c r="B4002" i="20"/>
  <c r="C4002" i="20"/>
  <c r="D4002" i="20"/>
  <c r="E4002" i="20"/>
  <c r="F4002" i="20"/>
  <c r="G4002" i="20"/>
  <c r="H4002" i="20"/>
  <c r="B4003" i="20"/>
  <c r="C4003" i="20"/>
  <c r="D4003" i="20"/>
  <c r="E4003" i="20"/>
  <c r="F4003" i="20"/>
  <c r="G4003" i="20"/>
  <c r="H4003" i="20"/>
  <c r="B4004" i="20"/>
  <c r="C4004" i="20"/>
  <c r="D4004" i="20"/>
  <c r="E4004" i="20"/>
  <c r="F4004" i="20"/>
  <c r="G4004" i="20"/>
  <c r="H4004" i="20"/>
  <c r="B4005" i="20"/>
  <c r="C4005" i="20"/>
  <c r="D4005" i="20"/>
  <c r="E4005" i="20"/>
  <c r="F4005" i="20"/>
  <c r="G4005" i="20"/>
  <c r="H4005" i="20"/>
  <c r="B4006" i="20"/>
  <c r="C4006" i="20"/>
  <c r="D4006" i="20"/>
  <c r="E4006" i="20"/>
  <c r="F4006" i="20"/>
  <c r="G4006" i="20"/>
  <c r="H4006" i="20"/>
  <c r="B4007" i="20"/>
  <c r="C4007" i="20"/>
  <c r="D4007" i="20"/>
  <c r="E4007" i="20"/>
  <c r="F4007" i="20"/>
  <c r="G4007" i="20"/>
  <c r="H4007" i="20"/>
  <c r="B4008" i="20"/>
  <c r="C4008" i="20"/>
  <c r="D4008" i="20"/>
  <c r="E4008" i="20"/>
  <c r="F4008" i="20"/>
  <c r="G4008" i="20"/>
  <c r="H4008" i="20"/>
  <c r="B4009" i="20"/>
  <c r="C4009" i="20"/>
  <c r="D4009" i="20"/>
  <c r="E4009" i="20"/>
  <c r="F4009" i="20"/>
  <c r="G4009" i="20"/>
  <c r="H4009" i="20"/>
  <c r="B4010" i="20"/>
  <c r="C4010" i="20"/>
  <c r="D4010" i="20"/>
  <c r="E4010" i="20"/>
  <c r="F4010" i="20"/>
  <c r="G4010" i="20"/>
  <c r="H4010" i="20"/>
  <c r="B4011" i="20"/>
  <c r="C4011" i="20"/>
  <c r="D4011" i="20"/>
  <c r="E4011" i="20"/>
  <c r="F4011" i="20"/>
  <c r="G4011" i="20"/>
  <c r="H4011" i="20"/>
  <c r="B4012" i="20"/>
  <c r="C4012" i="20"/>
  <c r="D4012" i="20"/>
  <c r="E4012" i="20"/>
  <c r="F4012" i="20"/>
  <c r="G4012" i="20"/>
  <c r="H4012" i="20"/>
  <c r="B4013" i="20"/>
  <c r="C4013" i="20"/>
  <c r="D4013" i="20"/>
  <c r="E4013" i="20"/>
  <c r="F4013" i="20"/>
  <c r="G4013" i="20"/>
  <c r="H4013" i="20"/>
  <c r="B4014" i="20"/>
  <c r="C4014" i="20"/>
  <c r="D4014" i="20"/>
  <c r="E4014" i="20"/>
  <c r="F4014" i="20"/>
  <c r="G4014" i="20"/>
  <c r="H4014" i="20"/>
  <c r="B4015" i="20"/>
  <c r="C4015" i="20"/>
  <c r="D4015" i="20"/>
  <c r="E4015" i="20"/>
  <c r="F4015" i="20"/>
  <c r="G4015" i="20"/>
  <c r="H4015" i="20"/>
  <c r="B4016" i="20"/>
  <c r="C4016" i="20"/>
  <c r="D4016" i="20"/>
  <c r="E4016" i="20"/>
  <c r="F4016" i="20"/>
  <c r="G4016" i="20"/>
  <c r="H4016" i="20"/>
  <c r="B4017" i="20"/>
  <c r="C4017" i="20"/>
  <c r="D4017" i="20"/>
  <c r="E4017" i="20"/>
  <c r="F4017" i="20"/>
  <c r="G4017" i="20"/>
  <c r="H4017" i="20"/>
  <c r="B4018" i="20"/>
  <c r="C4018" i="20"/>
  <c r="D4018" i="20"/>
  <c r="E4018" i="20"/>
  <c r="F4018" i="20"/>
  <c r="G4018" i="20"/>
  <c r="H4018" i="20"/>
  <c r="B4019" i="20"/>
  <c r="C4019" i="20"/>
  <c r="D4019" i="20"/>
  <c r="E4019" i="20"/>
  <c r="F4019" i="20"/>
  <c r="G4019" i="20"/>
  <c r="H4019" i="20"/>
  <c r="B4020" i="20"/>
  <c r="C4020" i="20"/>
  <c r="D4020" i="20"/>
  <c r="E4020" i="20"/>
  <c r="F4020" i="20"/>
  <c r="G4020" i="20"/>
  <c r="H4020" i="20"/>
  <c r="B4021" i="20"/>
  <c r="C4021" i="20"/>
  <c r="D4021" i="20"/>
  <c r="E4021" i="20"/>
  <c r="F4021" i="20"/>
  <c r="G4021" i="20"/>
  <c r="H4021" i="20"/>
  <c r="B4022" i="20"/>
  <c r="C4022" i="20"/>
  <c r="D4022" i="20"/>
  <c r="E4022" i="20"/>
  <c r="F4022" i="20"/>
  <c r="G4022" i="20"/>
  <c r="H4022" i="20"/>
  <c r="B4023" i="20"/>
  <c r="C4023" i="20"/>
  <c r="D4023" i="20"/>
  <c r="E4023" i="20"/>
  <c r="F4023" i="20"/>
  <c r="G4023" i="20"/>
  <c r="H4023" i="20"/>
  <c r="B4024" i="20"/>
  <c r="C4024" i="20"/>
  <c r="D4024" i="20"/>
  <c r="E4024" i="20"/>
  <c r="F4024" i="20"/>
  <c r="G4024" i="20"/>
  <c r="H4024" i="20"/>
  <c r="B4025" i="20"/>
  <c r="C4025" i="20"/>
  <c r="D4025" i="20"/>
  <c r="E4025" i="20"/>
  <c r="F4025" i="20"/>
  <c r="G4025" i="20"/>
  <c r="H4025" i="20"/>
  <c r="B4026" i="20"/>
  <c r="C4026" i="20"/>
  <c r="D4026" i="20"/>
  <c r="E4026" i="20"/>
  <c r="F4026" i="20"/>
  <c r="G4026" i="20"/>
  <c r="H4026" i="20"/>
  <c r="B4027" i="20"/>
  <c r="C4027" i="20"/>
  <c r="D4027" i="20"/>
  <c r="E4027" i="20"/>
  <c r="F4027" i="20"/>
  <c r="G4027" i="20"/>
  <c r="H4027" i="20"/>
  <c r="B4028" i="20"/>
  <c r="C4028" i="20"/>
  <c r="D4028" i="20"/>
  <c r="E4028" i="20"/>
  <c r="F4028" i="20"/>
  <c r="G4028" i="20"/>
  <c r="H4028" i="20"/>
  <c r="B4029" i="20"/>
  <c r="C4029" i="20"/>
  <c r="D4029" i="20"/>
  <c r="E4029" i="20"/>
  <c r="F4029" i="20"/>
  <c r="G4029" i="20"/>
  <c r="H4029" i="20"/>
  <c r="B4030" i="20"/>
  <c r="C4030" i="20"/>
  <c r="D4030" i="20"/>
  <c r="E4030" i="20"/>
  <c r="F4030" i="20"/>
  <c r="G4030" i="20"/>
  <c r="H4030" i="20"/>
  <c r="B4031" i="20"/>
  <c r="C4031" i="20"/>
  <c r="D4031" i="20"/>
  <c r="E4031" i="20"/>
  <c r="F4031" i="20"/>
  <c r="G4031" i="20"/>
  <c r="H4031" i="20"/>
  <c r="B4032" i="20"/>
  <c r="C4032" i="20"/>
  <c r="D4032" i="20"/>
  <c r="E4032" i="20"/>
  <c r="F4032" i="20"/>
  <c r="G4032" i="20"/>
  <c r="H4032" i="20"/>
  <c r="B4033" i="20"/>
  <c r="C4033" i="20"/>
  <c r="D4033" i="20"/>
  <c r="E4033" i="20"/>
  <c r="F4033" i="20"/>
  <c r="G4033" i="20"/>
  <c r="H4033" i="20"/>
  <c r="B4034" i="20"/>
  <c r="C4034" i="20"/>
  <c r="D4034" i="20"/>
  <c r="E4034" i="20"/>
  <c r="F4034" i="20"/>
  <c r="G4034" i="20"/>
  <c r="H4034" i="20"/>
  <c r="B4035" i="20"/>
  <c r="C4035" i="20"/>
  <c r="D4035" i="20"/>
  <c r="E4035" i="20"/>
  <c r="F4035" i="20"/>
  <c r="G4035" i="20"/>
  <c r="H4035" i="20"/>
  <c r="B4036" i="20"/>
  <c r="C4036" i="20"/>
  <c r="D4036" i="20"/>
  <c r="E4036" i="20"/>
  <c r="F4036" i="20"/>
  <c r="G4036" i="20"/>
  <c r="H4036" i="20"/>
  <c r="B4037" i="20"/>
  <c r="C4037" i="20"/>
  <c r="D4037" i="20"/>
  <c r="E4037" i="20"/>
  <c r="F4037" i="20"/>
  <c r="G4037" i="20"/>
  <c r="H4037" i="20"/>
  <c r="B4038" i="20"/>
  <c r="C4038" i="20"/>
  <c r="D4038" i="20"/>
  <c r="E4038" i="20"/>
  <c r="F4038" i="20"/>
  <c r="G4038" i="20"/>
  <c r="H4038" i="20"/>
  <c r="B4039" i="20"/>
  <c r="C4039" i="20"/>
  <c r="D4039" i="20"/>
  <c r="E4039" i="20"/>
  <c r="F4039" i="20"/>
  <c r="G4039" i="20"/>
  <c r="H4039" i="20"/>
  <c r="B4040" i="20"/>
  <c r="C4040" i="20"/>
  <c r="D4040" i="20"/>
  <c r="E4040" i="20"/>
  <c r="F4040" i="20"/>
  <c r="G4040" i="20"/>
  <c r="H4040" i="20"/>
  <c r="B4041" i="20"/>
  <c r="C4041" i="20"/>
  <c r="D4041" i="20"/>
  <c r="E4041" i="20"/>
  <c r="F4041" i="20"/>
  <c r="G4041" i="20"/>
  <c r="H4041" i="20"/>
  <c r="B4042" i="20"/>
  <c r="C4042" i="20"/>
  <c r="D4042" i="20"/>
  <c r="E4042" i="20"/>
  <c r="F4042" i="20"/>
  <c r="G4042" i="20"/>
  <c r="H4042" i="20"/>
  <c r="B4043" i="20"/>
  <c r="C4043" i="20"/>
  <c r="D4043" i="20"/>
  <c r="E4043" i="20"/>
  <c r="F4043" i="20"/>
  <c r="G4043" i="20"/>
  <c r="H4043" i="20"/>
  <c r="B4044" i="20"/>
  <c r="C4044" i="20"/>
  <c r="D4044" i="20"/>
  <c r="E4044" i="20"/>
  <c r="F4044" i="20"/>
  <c r="G4044" i="20"/>
  <c r="H4044" i="20"/>
  <c r="B4045" i="20"/>
  <c r="C4045" i="20"/>
  <c r="D4045" i="20"/>
  <c r="E4045" i="20"/>
  <c r="F4045" i="20"/>
  <c r="G4045" i="20"/>
  <c r="H4045" i="20"/>
  <c r="B4046" i="20"/>
  <c r="C4046" i="20"/>
  <c r="D4046" i="20"/>
  <c r="E4046" i="20"/>
  <c r="F4046" i="20"/>
  <c r="G4046" i="20"/>
  <c r="H4046" i="20"/>
  <c r="B4047" i="20"/>
  <c r="C4047" i="20"/>
  <c r="D4047" i="20"/>
  <c r="E4047" i="20"/>
  <c r="F4047" i="20"/>
  <c r="G4047" i="20"/>
  <c r="H4047" i="20"/>
  <c r="B4048" i="20"/>
  <c r="C4048" i="20"/>
  <c r="D4048" i="20"/>
  <c r="E4048" i="20"/>
  <c r="F4048" i="20"/>
  <c r="G4048" i="20"/>
  <c r="H4048" i="20"/>
  <c r="B4049" i="20"/>
  <c r="C4049" i="20"/>
  <c r="D4049" i="20"/>
  <c r="E4049" i="20"/>
  <c r="F4049" i="20"/>
  <c r="G4049" i="20"/>
  <c r="H4049" i="20"/>
  <c r="B4050" i="20"/>
  <c r="C4050" i="20"/>
  <c r="D4050" i="20"/>
  <c r="E4050" i="20"/>
  <c r="F4050" i="20"/>
  <c r="G4050" i="20"/>
  <c r="H4050" i="20"/>
  <c r="B4051" i="20"/>
  <c r="C4051" i="20"/>
  <c r="D4051" i="20"/>
  <c r="E4051" i="20"/>
  <c r="F4051" i="20"/>
  <c r="G4051" i="20"/>
  <c r="H4051" i="20"/>
  <c r="B4052" i="20"/>
  <c r="C4052" i="20"/>
  <c r="D4052" i="20"/>
  <c r="E4052" i="20"/>
  <c r="F4052" i="20"/>
  <c r="G4052" i="20"/>
  <c r="H4052" i="20"/>
  <c r="B4053" i="20"/>
  <c r="C4053" i="20"/>
  <c r="D4053" i="20"/>
  <c r="E4053" i="20"/>
  <c r="F4053" i="20"/>
  <c r="G4053" i="20"/>
  <c r="H4053" i="20"/>
  <c r="B4054" i="20"/>
  <c r="C4054" i="20"/>
  <c r="D4054" i="20"/>
  <c r="E4054" i="20"/>
  <c r="F4054" i="20"/>
  <c r="G4054" i="20"/>
  <c r="H4054" i="20"/>
  <c r="B4055" i="20"/>
  <c r="C4055" i="20"/>
  <c r="D4055" i="20"/>
  <c r="E4055" i="20"/>
  <c r="F4055" i="20"/>
  <c r="G4055" i="20"/>
  <c r="H4055" i="20"/>
  <c r="B4056" i="20"/>
  <c r="C4056" i="20"/>
  <c r="D4056" i="20"/>
  <c r="E4056" i="20"/>
  <c r="F4056" i="20"/>
  <c r="G4056" i="20"/>
  <c r="H4056" i="20"/>
  <c r="B4057" i="20"/>
  <c r="C4057" i="20"/>
  <c r="D4057" i="20"/>
  <c r="E4057" i="20"/>
  <c r="F4057" i="20"/>
  <c r="G4057" i="20"/>
  <c r="H4057" i="20"/>
  <c r="B4058" i="20"/>
  <c r="C4058" i="20"/>
  <c r="D4058" i="20"/>
  <c r="E4058" i="20"/>
  <c r="F4058" i="20"/>
  <c r="G4058" i="20"/>
  <c r="H4058" i="20"/>
  <c r="B4059" i="20"/>
  <c r="C4059" i="20"/>
  <c r="D4059" i="20"/>
  <c r="E4059" i="20"/>
  <c r="F4059" i="20"/>
  <c r="G4059" i="20"/>
  <c r="H4059" i="20"/>
  <c r="B4060" i="20"/>
  <c r="C4060" i="20"/>
  <c r="D4060" i="20"/>
  <c r="E4060" i="20"/>
  <c r="F4060" i="20"/>
  <c r="G4060" i="20"/>
  <c r="H4060" i="20"/>
  <c r="B4061" i="20"/>
  <c r="C4061" i="20"/>
  <c r="D4061" i="20"/>
  <c r="E4061" i="20"/>
  <c r="F4061" i="20"/>
  <c r="G4061" i="20"/>
  <c r="H4061" i="20"/>
  <c r="B4062" i="20"/>
  <c r="C4062" i="20"/>
  <c r="D4062" i="20"/>
  <c r="E4062" i="20"/>
  <c r="F4062" i="20"/>
  <c r="G4062" i="20"/>
  <c r="H4062" i="20"/>
  <c r="B4063" i="20"/>
  <c r="C4063" i="20"/>
  <c r="D4063" i="20"/>
  <c r="E4063" i="20"/>
  <c r="F4063" i="20"/>
  <c r="G4063" i="20"/>
  <c r="H4063" i="20"/>
  <c r="B4064" i="20"/>
  <c r="C4064" i="20"/>
  <c r="D4064" i="20"/>
  <c r="E4064" i="20"/>
  <c r="F4064" i="20"/>
  <c r="G4064" i="20"/>
  <c r="H4064" i="20"/>
  <c r="B4065" i="20"/>
  <c r="C4065" i="20"/>
  <c r="D4065" i="20"/>
  <c r="E4065" i="20"/>
  <c r="F4065" i="20"/>
  <c r="G4065" i="20"/>
  <c r="H4065" i="20"/>
  <c r="B4066" i="20"/>
  <c r="C4066" i="20"/>
  <c r="D4066" i="20"/>
  <c r="E4066" i="20"/>
  <c r="F4066" i="20"/>
  <c r="G4066" i="20"/>
  <c r="H4066" i="20"/>
  <c r="B4067" i="20"/>
  <c r="C4067" i="20"/>
  <c r="D4067" i="20"/>
  <c r="E4067" i="20"/>
  <c r="F4067" i="20"/>
  <c r="G4067" i="20"/>
  <c r="H4067" i="20"/>
  <c r="B4068" i="20"/>
  <c r="C4068" i="20"/>
  <c r="D4068" i="20"/>
  <c r="E4068" i="20"/>
  <c r="F4068" i="20"/>
  <c r="G4068" i="20"/>
  <c r="H4068" i="20"/>
  <c r="B4069" i="20"/>
  <c r="C4069" i="20"/>
  <c r="D4069" i="20"/>
  <c r="E4069" i="20"/>
  <c r="F4069" i="20"/>
  <c r="G4069" i="20"/>
  <c r="H4069" i="20"/>
  <c r="B4070" i="20"/>
  <c r="C4070" i="20"/>
  <c r="D4070" i="20"/>
  <c r="E4070" i="20"/>
  <c r="F4070" i="20"/>
  <c r="G4070" i="20"/>
  <c r="H4070" i="20"/>
  <c r="B4071" i="20"/>
  <c r="C4071" i="20"/>
  <c r="D4071" i="20"/>
  <c r="E4071" i="20"/>
  <c r="F4071" i="20"/>
  <c r="G4071" i="20"/>
  <c r="H4071" i="20"/>
  <c r="B4072" i="20"/>
  <c r="C4072" i="20"/>
  <c r="D4072" i="20"/>
  <c r="E4072" i="20"/>
  <c r="F4072" i="20"/>
  <c r="G4072" i="20"/>
  <c r="H4072" i="20"/>
  <c r="B4073" i="20"/>
  <c r="C4073" i="20"/>
  <c r="D4073" i="20"/>
  <c r="E4073" i="20"/>
  <c r="F4073" i="20"/>
  <c r="G4073" i="20"/>
  <c r="H4073" i="20"/>
  <c r="B4074" i="20"/>
  <c r="C4074" i="20"/>
  <c r="D4074" i="20"/>
  <c r="E4074" i="20"/>
  <c r="F4074" i="20"/>
  <c r="G4074" i="20"/>
  <c r="H4074" i="20"/>
  <c r="B4075" i="20"/>
  <c r="C4075" i="20"/>
  <c r="D4075" i="20"/>
  <c r="E4075" i="20"/>
  <c r="F4075" i="20"/>
  <c r="G4075" i="20"/>
  <c r="H4075" i="20"/>
  <c r="B4076" i="20"/>
  <c r="C4076" i="20"/>
  <c r="D4076" i="20"/>
  <c r="E4076" i="20"/>
  <c r="F4076" i="20"/>
  <c r="G4076" i="20"/>
  <c r="H4076" i="20"/>
  <c r="B4077" i="20"/>
  <c r="C4077" i="20"/>
  <c r="D4077" i="20"/>
  <c r="E4077" i="20"/>
  <c r="F4077" i="20"/>
  <c r="G4077" i="20"/>
  <c r="H4077" i="20"/>
  <c r="B4078" i="20"/>
  <c r="C4078" i="20"/>
  <c r="D4078" i="20"/>
  <c r="E4078" i="20"/>
  <c r="F4078" i="20"/>
  <c r="G4078" i="20"/>
  <c r="H4078" i="20"/>
  <c r="B4079" i="20"/>
  <c r="C4079" i="20"/>
  <c r="D4079" i="20"/>
  <c r="E4079" i="20"/>
  <c r="F4079" i="20"/>
  <c r="G4079" i="20"/>
  <c r="H4079" i="20"/>
  <c r="B4080" i="20"/>
  <c r="C4080" i="20"/>
  <c r="D4080" i="20"/>
  <c r="E4080" i="20"/>
  <c r="F4080" i="20"/>
  <c r="G4080" i="20"/>
  <c r="H4080" i="20"/>
  <c r="B4081" i="20"/>
  <c r="C4081" i="20"/>
  <c r="D4081" i="20"/>
  <c r="E4081" i="20"/>
  <c r="F4081" i="20"/>
  <c r="G4081" i="20"/>
  <c r="H4081" i="20"/>
  <c r="B4082" i="20"/>
  <c r="C4082" i="20"/>
  <c r="D4082" i="20"/>
  <c r="E4082" i="20"/>
  <c r="F4082" i="20"/>
  <c r="G4082" i="20"/>
  <c r="H4082" i="20"/>
  <c r="B4083" i="20"/>
  <c r="C4083" i="20"/>
  <c r="D4083" i="20"/>
  <c r="E4083" i="20"/>
  <c r="F4083" i="20"/>
  <c r="G4083" i="20"/>
  <c r="H4083" i="20"/>
  <c r="B4084" i="20"/>
  <c r="C4084" i="20"/>
  <c r="D4084" i="20"/>
  <c r="E4084" i="20"/>
  <c r="F4084" i="20"/>
  <c r="G4084" i="20"/>
  <c r="H4084" i="20"/>
  <c r="B4085" i="20"/>
  <c r="C4085" i="20"/>
  <c r="D4085" i="20"/>
  <c r="E4085" i="20"/>
  <c r="F4085" i="20"/>
  <c r="G4085" i="20"/>
  <c r="H4085" i="20"/>
  <c r="B4086" i="20"/>
  <c r="C4086" i="20"/>
  <c r="D4086" i="20"/>
  <c r="E4086" i="20"/>
  <c r="F4086" i="20"/>
  <c r="G4086" i="20"/>
  <c r="H4086" i="20"/>
  <c r="B4087" i="20"/>
  <c r="C4087" i="20"/>
  <c r="D4087" i="20"/>
  <c r="E4087" i="20"/>
  <c r="F4087" i="20"/>
  <c r="G4087" i="20"/>
  <c r="H4087" i="20"/>
  <c r="B4088" i="20"/>
  <c r="C4088" i="20"/>
  <c r="D4088" i="20"/>
  <c r="E4088" i="20"/>
  <c r="F4088" i="20"/>
  <c r="G4088" i="20"/>
  <c r="H4088" i="20"/>
  <c r="B4089" i="20"/>
  <c r="C4089" i="20"/>
  <c r="D4089" i="20"/>
  <c r="E4089" i="20"/>
  <c r="F4089" i="20"/>
  <c r="G4089" i="20"/>
  <c r="H4089" i="20"/>
  <c r="B4090" i="20"/>
  <c r="C4090" i="20"/>
  <c r="D4090" i="20"/>
  <c r="E4090" i="20"/>
  <c r="F4090" i="20"/>
  <c r="G4090" i="20"/>
  <c r="H4090" i="20"/>
  <c r="B4091" i="20"/>
  <c r="C4091" i="20"/>
  <c r="D4091" i="20"/>
  <c r="E4091" i="20"/>
  <c r="F4091" i="20"/>
  <c r="G4091" i="20"/>
  <c r="H4091" i="20"/>
  <c r="B4092" i="20"/>
  <c r="C4092" i="20"/>
  <c r="D4092" i="20"/>
  <c r="E4092" i="20"/>
  <c r="F4092" i="20"/>
  <c r="G4092" i="20"/>
  <c r="H4092" i="20"/>
  <c r="B4093" i="20"/>
  <c r="C4093" i="20"/>
  <c r="D4093" i="20"/>
  <c r="E4093" i="20"/>
  <c r="F4093" i="20"/>
  <c r="G4093" i="20"/>
  <c r="H4093" i="20"/>
  <c r="B4094" i="20"/>
  <c r="C4094" i="20"/>
  <c r="D4094" i="20"/>
  <c r="E4094" i="20"/>
  <c r="F4094" i="20"/>
  <c r="G4094" i="20"/>
  <c r="H4094" i="20"/>
  <c r="B4095" i="20"/>
  <c r="C4095" i="20"/>
  <c r="D4095" i="20"/>
  <c r="E4095" i="20"/>
  <c r="F4095" i="20"/>
  <c r="G4095" i="20"/>
  <c r="H4095" i="20"/>
  <c r="B4096" i="20"/>
  <c r="C4096" i="20"/>
  <c r="D4096" i="20"/>
  <c r="E4096" i="20"/>
  <c r="F4096" i="20"/>
  <c r="G4096" i="20"/>
  <c r="H4096" i="20"/>
  <c r="B4097" i="20"/>
  <c r="C4097" i="20"/>
  <c r="D4097" i="20"/>
  <c r="E4097" i="20"/>
  <c r="F4097" i="20"/>
  <c r="G4097" i="20"/>
  <c r="H4097" i="20"/>
  <c r="B4098" i="20"/>
  <c r="C4098" i="20"/>
  <c r="D4098" i="20"/>
  <c r="E4098" i="20"/>
  <c r="F4098" i="20"/>
  <c r="G4098" i="20"/>
  <c r="H4098" i="20"/>
  <c r="B4099" i="20"/>
  <c r="C4099" i="20"/>
  <c r="D4099" i="20"/>
  <c r="E4099" i="20"/>
  <c r="F4099" i="20"/>
  <c r="G4099" i="20"/>
  <c r="H4099" i="20"/>
  <c r="B4100" i="20"/>
  <c r="C4100" i="20"/>
  <c r="D4100" i="20"/>
  <c r="E4100" i="20"/>
  <c r="F4100" i="20"/>
  <c r="G4100" i="20"/>
  <c r="H4100" i="20"/>
  <c r="B4101" i="20"/>
  <c r="C4101" i="20"/>
  <c r="D4101" i="20"/>
  <c r="E4101" i="20"/>
  <c r="F4101" i="20"/>
  <c r="G4101" i="20"/>
  <c r="H4101" i="20"/>
  <c r="B4102" i="20"/>
  <c r="C4102" i="20"/>
  <c r="D4102" i="20"/>
  <c r="E4102" i="20"/>
  <c r="F4102" i="20"/>
  <c r="G4102" i="20"/>
  <c r="H4102" i="20"/>
  <c r="B4103" i="20"/>
  <c r="C4103" i="20"/>
  <c r="D4103" i="20"/>
  <c r="E4103" i="20"/>
  <c r="F4103" i="20"/>
  <c r="G4103" i="20"/>
  <c r="H4103" i="20"/>
  <c r="B4104" i="20"/>
  <c r="C4104" i="20"/>
  <c r="D4104" i="20"/>
  <c r="E4104" i="20"/>
  <c r="F4104" i="20"/>
  <c r="G4104" i="20"/>
  <c r="H4104" i="20"/>
  <c r="B4105" i="20"/>
  <c r="C4105" i="20"/>
  <c r="D4105" i="20"/>
  <c r="E4105" i="20"/>
  <c r="F4105" i="20"/>
  <c r="G4105" i="20"/>
  <c r="H4105" i="20"/>
  <c r="B4106" i="20"/>
  <c r="C4106" i="20"/>
  <c r="D4106" i="20"/>
  <c r="E4106" i="20"/>
  <c r="F4106" i="20"/>
  <c r="G4106" i="20"/>
  <c r="H4106" i="20"/>
  <c r="B4107" i="20"/>
  <c r="C4107" i="20"/>
  <c r="D4107" i="20"/>
  <c r="E4107" i="20"/>
  <c r="F4107" i="20"/>
  <c r="G4107" i="20"/>
  <c r="H4107" i="20"/>
  <c r="B4108" i="20"/>
  <c r="C4108" i="20"/>
  <c r="D4108" i="20"/>
  <c r="E4108" i="20"/>
  <c r="F4108" i="20"/>
  <c r="G4108" i="20"/>
  <c r="H4108" i="20"/>
  <c r="B4109" i="20"/>
  <c r="C4109" i="20"/>
  <c r="D4109" i="20"/>
  <c r="E4109" i="20"/>
  <c r="F4109" i="20"/>
  <c r="G4109" i="20"/>
  <c r="H4109" i="20"/>
  <c r="B4110" i="20"/>
  <c r="C4110" i="20"/>
  <c r="D4110" i="20"/>
  <c r="E4110" i="20"/>
  <c r="F4110" i="20"/>
  <c r="G4110" i="20"/>
  <c r="H4110" i="20"/>
  <c r="B4111" i="20"/>
  <c r="C4111" i="20"/>
  <c r="D4111" i="20"/>
  <c r="E4111" i="20"/>
  <c r="F4111" i="20"/>
  <c r="G4111" i="20"/>
  <c r="H4111" i="20"/>
  <c r="B4112" i="20"/>
  <c r="C4112" i="20"/>
  <c r="D4112" i="20"/>
  <c r="E4112" i="20"/>
  <c r="F4112" i="20"/>
  <c r="G4112" i="20"/>
  <c r="H4112" i="20"/>
  <c r="B4113" i="20"/>
  <c r="C4113" i="20"/>
  <c r="D4113" i="20"/>
  <c r="E4113" i="20"/>
  <c r="F4113" i="20"/>
  <c r="G4113" i="20"/>
  <c r="H4113" i="20"/>
  <c r="B4114" i="20"/>
  <c r="C4114" i="20"/>
  <c r="D4114" i="20"/>
  <c r="E4114" i="20"/>
  <c r="F4114" i="20"/>
  <c r="G4114" i="20"/>
  <c r="H4114" i="20"/>
  <c r="B4115" i="20"/>
  <c r="C4115" i="20"/>
  <c r="D4115" i="20"/>
  <c r="E4115" i="20"/>
  <c r="F4115" i="20"/>
  <c r="G4115" i="20"/>
  <c r="H4115" i="20"/>
  <c r="B4116" i="20"/>
  <c r="C4116" i="20"/>
  <c r="D4116" i="20"/>
  <c r="E4116" i="20"/>
  <c r="F4116" i="20"/>
  <c r="G4116" i="20"/>
  <c r="H4116" i="20"/>
  <c r="B4117" i="20"/>
  <c r="C4117" i="20"/>
  <c r="D4117" i="20"/>
  <c r="E4117" i="20"/>
  <c r="F4117" i="20"/>
  <c r="G4117" i="20"/>
  <c r="H4117" i="20"/>
  <c r="B4118" i="20"/>
  <c r="C4118" i="20"/>
  <c r="D4118" i="20"/>
  <c r="E4118" i="20"/>
  <c r="F4118" i="20"/>
  <c r="G4118" i="20"/>
  <c r="H4118" i="20"/>
  <c r="B4119" i="20"/>
  <c r="C4119" i="20"/>
  <c r="D4119" i="20"/>
  <c r="E4119" i="20"/>
  <c r="F4119" i="20"/>
  <c r="G4119" i="20"/>
  <c r="H4119" i="20"/>
  <c r="B4120" i="20"/>
  <c r="C4120" i="20"/>
  <c r="D4120" i="20"/>
  <c r="E4120" i="20"/>
  <c r="F4120" i="20"/>
  <c r="G4120" i="20"/>
  <c r="H4120" i="20"/>
  <c r="B4121" i="20"/>
  <c r="C4121" i="20"/>
  <c r="D4121" i="20"/>
  <c r="E4121" i="20"/>
  <c r="F4121" i="20"/>
  <c r="G4121" i="20"/>
  <c r="H4121" i="20"/>
  <c r="B4122" i="20"/>
  <c r="C4122" i="20"/>
  <c r="D4122" i="20"/>
  <c r="E4122" i="20"/>
  <c r="F4122" i="20"/>
  <c r="G4122" i="20"/>
  <c r="H4122" i="20"/>
  <c r="B4123" i="20"/>
  <c r="C4123" i="20"/>
  <c r="D4123" i="20"/>
  <c r="E4123" i="20"/>
  <c r="F4123" i="20"/>
  <c r="G4123" i="20"/>
  <c r="H4123" i="20"/>
  <c r="B4124" i="20"/>
  <c r="C4124" i="20"/>
  <c r="D4124" i="20"/>
  <c r="E4124" i="20"/>
  <c r="F4124" i="20"/>
  <c r="G4124" i="20"/>
  <c r="H4124" i="20"/>
  <c r="B4125" i="20"/>
  <c r="C4125" i="20"/>
  <c r="D4125" i="20"/>
  <c r="E4125" i="20"/>
  <c r="F4125" i="20"/>
  <c r="G4125" i="20"/>
  <c r="H4125" i="20"/>
  <c r="B4126" i="20"/>
  <c r="C4126" i="20"/>
  <c r="D4126" i="20"/>
  <c r="E4126" i="20"/>
  <c r="F4126" i="20"/>
  <c r="G4126" i="20"/>
  <c r="H4126" i="20"/>
  <c r="B4127" i="20"/>
  <c r="C4127" i="20"/>
  <c r="D4127" i="20"/>
  <c r="E4127" i="20"/>
  <c r="F4127" i="20"/>
  <c r="G4127" i="20"/>
  <c r="H4127" i="20"/>
  <c r="B4128" i="20"/>
  <c r="C4128" i="20"/>
  <c r="D4128" i="20"/>
  <c r="E4128" i="20"/>
  <c r="F4128" i="20"/>
  <c r="G4128" i="20"/>
  <c r="H4128" i="20"/>
  <c r="B4129" i="20"/>
  <c r="C4129" i="20"/>
  <c r="D4129" i="20"/>
  <c r="E4129" i="20"/>
  <c r="F4129" i="20"/>
  <c r="G4129" i="20"/>
  <c r="H4129" i="20"/>
  <c r="B4130" i="20"/>
  <c r="C4130" i="20"/>
  <c r="D4130" i="20"/>
  <c r="E4130" i="20"/>
  <c r="F4130" i="20"/>
  <c r="G4130" i="20"/>
  <c r="H4130" i="20"/>
  <c r="B4131" i="20"/>
  <c r="C4131" i="20"/>
  <c r="D4131" i="20"/>
  <c r="E4131" i="20"/>
  <c r="F4131" i="20"/>
  <c r="G4131" i="20"/>
  <c r="H4131" i="20"/>
  <c r="B4132" i="20"/>
  <c r="C4132" i="20"/>
  <c r="D4132" i="20"/>
  <c r="E4132" i="20"/>
  <c r="F4132" i="20"/>
  <c r="G4132" i="20"/>
  <c r="H4132" i="20"/>
  <c r="B4133" i="20"/>
  <c r="C4133" i="20"/>
  <c r="D4133" i="20"/>
  <c r="E4133" i="20"/>
  <c r="F4133" i="20"/>
  <c r="G4133" i="20"/>
  <c r="H4133" i="20"/>
  <c r="B4134" i="20"/>
  <c r="C4134" i="20"/>
  <c r="D4134" i="20"/>
  <c r="E4134" i="20"/>
  <c r="F4134" i="20"/>
  <c r="G4134" i="20"/>
  <c r="H4134" i="20"/>
  <c r="B4135" i="20"/>
  <c r="C4135" i="20"/>
  <c r="D4135" i="20"/>
  <c r="E4135" i="20"/>
  <c r="F4135" i="20"/>
  <c r="G4135" i="20"/>
  <c r="H4135" i="20"/>
  <c r="B4136" i="20"/>
  <c r="C4136" i="20"/>
  <c r="D4136" i="20"/>
  <c r="E4136" i="20"/>
  <c r="F4136" i="20"/>
  <c r="G4136" i="20"/>
  <c r="H4136" i="20"/>
  <c r="B4137" i="20"/>
  <c r="C4137" i="20"/>
  <c r="D4137" i="20"/>
  <c r="E4137" i="20"/>
  <c r="F4137" i="20"/>
  <c r="G4137" i="20"/>
  <c r="H4137" i="20"/>
  <c r="B4138" i="20"/>
  <c r="C4138" i="20"/>
  <c r="D4138" i="20"/>
  <c r="E4138" i="20"/>
  <c r="F4138" i="20"/>
  <c r="G4138" i="20"/>
  <c r="H4138" i="20"/>
  <c r="B4139" i="20"/>
  <c r="C4139" i="20"/>
  <c r="D4139" i="20"/>
  <c r="E4139" i="20"/>
  <c r="F4139" i="20"/>
  <c r="G4139" i="20"/>
  <c r="H4139" i="20"/>
  <c r="B4140" i="20"/>
  <c r="C4140" i="20"/>
  <c r="D4140" i="20"/>
  <c r="E4140" i="20"/>
  <c r="F4140" i="20"/>
  <c r="G4140" i="20"/>
  <c r="H4140" i="20"/>
  <c r="B4141" i="20"/>
  <c r="C4141" i="20"/>
  <c r="D4141" i="20"/>
  <c r="E4141" i="20"/>
  <c r="F4141" i="20"/>
  <c r="G4141" i="20"/>
  <c r="H4141" i="20"/>
  <c r="B4142" i="20"/>
  <c r="C4142" i="20"/>
  <c r="D4142" i="20"/>
  <c r="E4142" i="20"/>
  <c r="F4142" i="20"/>
  <c r="G4142" i="20"/>
  <c r="H4142" i="20"/>
  <c r="B4143" i="20"/>
  <c r="C4143" i="20"/>
  <c r="D4143" i="20"/>
  <c r="E4143" i="20"/>
  <c r="F4143" i="20"/>
  <c r="G4143" i="20"/>
  <c r="H4143" i="20"/>
  <c r="B4144" i="20"/>
  <c r="C4144" i="20"/>
  <c r="D4144" i="20"/>
  <c r="E4144" i="20"/>
  <c r="F4144" i="20"/>
  <c r="G4144" i="20"/>
  <c r="H4144" i="20"/>
  <c r="B4145" i="20"/>
  <c r="C4145" i="20"/>
  <c r="D4145" i="20"/>
  <c r="E4145" i="20"/>
  <c r="F4145" i="20"/>
  <c r="G4145" i="20"/>
  <c r="H4145" i="20"/>
  <c r="B4146" i="20"/>
  <c r="C4146" i="20"/>
  <c r="D4146" i="20"/>
  <c r="E4146" i="20"/>
  <c r="F4146" i="20"/>
  <c r="G4146" i="20"/>
  <c r="H4146" i="20"/>
  <c r="B4147" i="20"/>
  <c r="C4147" i="20"/>
  <c r="D4147" i="20"/>
  <c r="E4147" i="20"/>
  <c r="F4147" i="20"/>
  <c r="G4147" i="20"/>
  <c r="H4147" i="20"/>
  <c r="B4148" i="20"/>
  <c r="C4148" i="20"/>
  <c r="D4148" i="20"/>
  <c r="E4148" i="20"/>
  <c r="F4148" i="20"/>
  <c r="G4148" i="20"/>
  <c r="H4148" i="20"/>
  <c r="B4149" i="20"/>
  <c r="C4149" i="20"/>
  <c r="D4149" i="20"/>
  <c r="E4149" i="20"/>
  <c r="F4149" i="20"/>
  <c r="G4149" i="20"/>
  <c r="H4149" i="20"/>
  <c r="B4150" i="20"/>
  <c r="C4150" i="20"/>
  <c r="D4150" i="20"/>
  <c r="E4150" i="20"/>
  <c r="F4150" i="20"/>
  <c r="G4150" i="20"/>
  <c r="H4150" i="20"/>
  <c r="B4151" i="20"/>
  <c r="C4151" i="20"/>
  <c r="D4151" i="20"/>
  <c r="E4151" i="20"/>
  <c r="F4151" i="20"/>
  <c r="G4151" i="20"/>
  <c r="H4151" i="20"/>
  <c r="B4152" i="20"/>
  <c r="C4152" i="20"/>
  <c r="D4152" i="20"/>
  <c r="E4152" i="20"/>
  <c r="F4152" i="20"/>
  <c r="G4152" i="20"/>
  <c r="H4152" i="20"/>
  <c r="B4153" i="20"/>
  <c r="C4153" i="20"/>
  <c r="D4153" i="20"/>
  <c r="E4153" i="20"/>
  <c r="F4153" i="20"/>
  <c r="G4153" i="20"/>
  <c r="H4153" i="20"/>
  <c r="B4154" i="20"/>
  <c r="C4154" i="20"/>
  <c r="D4154" i="20"/>
  <c r="E4154" i="20"/>
  <c r="F4154" i="20"/>
  <c r="G4154" i="20"/>
  <c r="H4154" i="20"/>
  <c r="B4155" i="20"/>
  <c r="C4155" i="20"/>
  <c r="D4155" i="20"/>
  <c r="E4155" i="20"/>
  <c r="F4155" i="20"/>
  <c r="G4155" i="20"/>
  <c r="H4155" i="20"/>
  <c r="B4156" i="20"/>
  <c r="C4156" i="20"/>
  <c r="D4156" i="20"/>
  <c r="E4156" i="20"/>
  <c r="F4156" i="20"/>
  <c r="G4156" i="20"/>
  <c r="H4156" i="20"/>
  <c r="B4157" i="20"/>
  <c r="C4157" i="20"/>
  <c r="D4157" i="20"/>
  <c r="E4157" i="20"/>
  <c r="F4157" i="20"/>
  <c r="G4157" i="20"/>
  <c r="H4157" i="20"/>
  <c r="B4158" i="20"/>
  <c r="C4158" i="20"/>
  <c r="D4158" i="20"/>
  <c r="E4158" i="20"/>
  <c r="F4158" i="20"/>
  <c r="G4158" i="20"/>
  <c r="H4158" i="20"/>
  <c r="B4159" i="20"/>
  <c r="C4159" i="20"/>
  <c r="D4159" i="20"/>
  <c r="E4159" i="20"/>
  <c r="F4159" i="20"/>
  <c r="G4159" i="20"/>
  <c r="H4159" i="20"/>
  <c r="B4160" i="20"/>
  <c r="C4160" i="20"/>
  <c r="D4160" i="20"/>
  <c r="E4160" i="20"/>
  <c r="F4160" i="20"/>
  <c r="G4160" i="20"/>
  <c r="H4160" i="20"/>
  <c r="B4161" i="20"/>
  <c r="C4161" i="20"/>
  <c r="D4161" i="20"/>
  <c r="E4161" i="20"/>
  <c r="F4161" i="20"/>
  <c r="G4161" i="20"/>
  <c r="H4161" i="20"/>
  <c r="B4162" i="20"/>
  <c r="C4162" i="20"/>
  <c r="D4162" i="20"/>
  <c r="E4162" i="20"/>
  <c r="F4162" i="20"/>
  <c r="G4162" i="20"/>
  <c r="H4162" i="20"/>
  <c r="B4163" i="20"/>
  <c r="C4163" i="20"/>
  <c r="D4163" i="20"/>
  <c r="E4163" i="20"/>
  <c r="F4163" i="20"/>
  <c r="G4163" i="20"/>
  <c r="H4163" i="20"/>
  <c r="B4164" i="20"/>
  <c r="C4164" i="20"/>
  <c r="D4164" i="20"/>
  <c r="E4164" i="20"/>
  <c r="F4164" i="20"/>
  <c r="G4164" i="20"/>
  <c r="H4164" i="20"/>
  <c r="B4165" i="20"/>
  <c r="C4165" i="20"/>
  <c r="D4165" i="20"/>
  <c r="E4165" i="20"/>
  <c r="F4165" i="20"/>
  <c r="G4165" i="20"/>
  <c r="H4165" i="20"/>
  <c r="B4166" i="20"/>
  <c r="C4166" i="20"/>
  <c r="D4166" i="20"/>
  <c r="E4166" i="20"/>
  <c r="F4166" i="20"/>
  <c r="G4166" i="20"/>
  <c r="H4166" i="20"/>
  <c r="B4167" i="20"/>
  <c r="C4167" i="20"/>
  <c r="D4167" i="20"/>
  <c r="E4167" i="20"/>
  <c r="F4167" i="20"/>
  <c r="G4167" i="20"/>
  <c r="H4167" i="20"/>
  <c r="B4168" i="20"/>
  <c r="C4168" i="20"/>
  <c r="D4168" i="20"/>
  <c r="E4168" i="20"/>
  <c r="F4168" i="20"/>
  <c r="G4168" i="20"/>
  <c r="H4168" i="20"/>
  <c r="B4169" i="20"/>
  <c r="C4169" i="20"/>
  <c r="D4169" i="20"/>
  <c r="E4169" i="20"/>
  <c r="F4169" i="20"/>
  <c r="G4169" i="20"/>
  <c r="H4169" i="20"/>
  <c r="B4170" i="20"/>
  <c r="C4170" i="20"/>
  <c r="D4170" i="20"/>
  <c r="E4170" i="20"/>
  <c r="F4170" i="20"/>
  <c r="G4170" i="20"/>
  <c r="H4170" i="20"/>
  <c r="B4171" i="20"/>
  <c r="C4171" i="20"/>
  <c r="D4171" i="20"/>
  <c r="E4171" i="20"/>
  <c r="F4171" i="20"/>
  <c r="G4171" i="20"/>
  <c r="H4171" i="20"/>
  <c r="B4172" i="20"/>
  <c r="C4172" i="20"/>
  <c r="D4172" i="20"/>
  <c r="E4172" i="20"/>
  <c r="F4172" i="20"/>
  <c r="G4172" i="20"/>
  <c r="H4172" i="20"/>
  <c r="B4173" i="20"/>
  <c r="C4173" i="20"/>
  <c r="D4173" i="20"/>
  <c r="E4173" i="20"/>
  <c r="F4173" i="20"/>
  <c r="G4173" i="20"/>
  <c r="H4173" i="20"/>
  <c r="B4174" i="20"/>
  <c r="C4174" i="20"/>
  <c r="D4174" i="20"/>
  <c r="E4174" i="20"/>
  <c r="F4174" i="20"/>
  <c r="G4174" i="20"/>
  <c r="H4174" i="20"/>
  <c r="B4175" i="20"/>
  <c r="C4175" i="20"/>
  <c r="D4175" i="20"/>
  <c r="E4175" i="20"/>
  <c r="F4175" i="20"/>
  <c r="G4175" i="20"/>
  <c r="H4175" i="20"/>
  <c r="B4176" i="20"/>
  <c r="C4176" i="20"/>
  <c r="D4176" i="20"/>
  <c r="E4176" i="20"/>
  <c r="F4176" i="20"/>
  <c r="G4176" i="20"/>
  <c r="H4176" i="20"/>
  <c r="B4177" i="20"/>
  <c r="C4177" i="20"/>
  <c r="D4177" i="20"/>
  <c r="E4177" i="20"/>
  <c r="F4177" i="20"/>
  <c r="G4177" i="20"/>
  <c r="H4177" i="20"/>
  <c r="B4178" i="20"/>
  <c r="C4178" i="20"/>
  <c r="D4178" i="20"/>
  <c r="E4178" i="20"/>
  <c r="F4178" i="20"/>
  <c r="G4178" i="20"/>
  <c r="H4178" i="20"/>
  <c r="B4179" i="20"/>
  <c r="C4179" i="20"/>
  <c r="D4179" i="20"/>
  <c r="E4179" i="20"/>
  <c r="F4179" i="20"/>
  <c r="G4179" i="20"/>
  <c r="H4179" i="20"/>
  <c r="B4180" i="20"/>
  <c r="C4180" i="20"/>
  <c r="D4180" i="20"/>
  <c r="E4180" i="20"/>
  <c r="F4180" i="20"/>
  <c r="G4180" i="20"/>
  <c r="H4180" i="20"/>
  <c r="B4181" i="20"/>
  <c r="C4181" i="20"/>
  <c r="D4181" i="20"/>
  <c r="E4181" i="20"/>
  <c r="F4181" i="20"/>
  <c r="G4181" i="20"/>
  <c r="H4181" i="20"/>
  <c r="B4182" i="20"/>
  <c r="C4182" i="20"/>
  <c r="D4182" i="20"/>
  <c r="E4182" i="20"/>
  <c r="F4182" i="20"/>
  <c r="G4182" i="20"/>
  <c r="H4182" i="20"/>
  <c r="B4183" i="20"/>
  <c r="C4183" i="20"/>
  <c r="D4183" i="20"/>
  <c r="E4183" i="20"/>
  <c r="F4183" i="20"/>
  <c r="G4183" i="20"/>
  <c r="H4183" i="20"/>
  <c r="B4184" i="20"/>
  <c r="C4184" i="20"/>
  <c r="D4184" i="20"/>
  <c r="E4184" i="20"/>
  <c r="F4184" i="20"/>
  <c r="G4184" i="20"/>
  <c r="H4184" i="20"/>
  <c r="B4185" i="20"/>
  <c r="C4185" i="20"/>
  <c r="D4185" i="20"/>
  <c r="E4185" i="20"/>
  <c r="F4185" i="20"/>
  <c r="G4185" i="20"/>
  <c r="H4185" i="20"/>
  <c r="B4186" i="20"/>
  <c r="C4186" i="20"/>
  <c r="D4186" i="20"/>
  <c r="E4186" i="20"/>
  <c r="F4186" i="20"/>
  <c r="G4186" i="20"/>
  <c r="H4186" i="20"/>
  <c r="B4187" i="20"/>
  <c r="C4187" i="20"/>
  <c r="D4187" i="20"/>
  <c r="E4187" i="20"/>
  <c r="F4187" i="20"/>
  <c r="G4187" i="20"/>
  <c r="H4187" i="20"/>
  <c r="B4188" i="20"/>
  <c r="C4188" i="20"/>
  <c r="D4188" i="20"/>
  <c r="E4188" i="20"/>
  <c r="F4188" i="20"/>
  <c r="G4188" i="20"/>
  <c r="H4188" i="20"/>
  <c r="B4189" i="20"/>
  <c r="C4189" i="20"/>
  <c r="D4189" i="20"/>
  <c r="E4189" i="20"/>
  <c r="F4189" i="20"/>
  <c r="G4189" i="20"/>
  <c r="H4189" i="20"/>
  <c r="B4190" i="20"/>
  <c r="C4190" i="20"/>
  <c r="D4190" i="20"/>
  <c r="E4190" i="20"/>
  <c r="F4190" i="20"/>
  <c r="G4190" i="20"/>
  <c r="H4190" i="20"/>
  <c r="B4191" i="20"/>
  <c r="C4191" i="20"/>
  <c r="D4191" i="20"/>
  <c r="E4191" i="20"/>
  <c r="F4191" i="20"/>
  <c r="G4191" i="20"/>
  <c r="H4191" i="20"/>
  <c r="B4192" i="20"/>
  <c r="C4192" i="20"/>
  <c r="D4192" i="20"/>
  <c r="E4192" i="20"/>
  <c r="F4192" i="20"/>
  <c r="G4192" i="20"/>
  <c r="H4192" i="20"/>
  <c r="B4193" i="20"/>
  <c r="C4193" i="20"/>
  <c r="D4193" i="20"/>
  <c r="E4193" i="20"/>
  <c r="F4193" i="20"/>
  <c r="G4193" i="20"/>
  <c r="H4193" i="20"/>
  <c r="B4194" i="20"/>
  <c r="C4194" i="20"/>
  <c r="D4194" i="20"/>
  <c r="E4194" i="20"/>
  <c r="F4194" i="20"/>
  <c r="G4194" i="20"/>
  <c r="H4194" i="20"/>
  <c r="B4195" i="20"/>
  <c r="C4195" i="20"/>
  <c r="D4195" i="20"/>
  <c r="E4195" i="20"/>
  <c r="F4195" i="20"/>
  <c r="G4195" i="20"/>
  <c r="H4195" i="20"/>
  <c r="B4196" i="20"/>
  <c r="C4196" i="20"/>
  <c r="D4196" i="20"/>
  <c r="E4196" i="20"/>
  <c r="F4196" i="20"/>
  <c r="G4196" i="20"/>
  <c r="H4196" i="20"/>
  <c r="B4197" i="20"/>
  <c r="C4197" i="20"/>
  <c r="D4197" i="20"/>
  <c r="E4197" i="20"/>
  <c r="F4197" i="20"/>
  <c r="G4197" i="20"/>
  <c r="H4197" i="20"/>
  <c r="B4198" i="20"/>
  <c r="C4198" i="20"/>
  <c r="D4198" i="20"/>
  <c r="E4198" i="20"/>
  <c r="F4198" i="20"/>
  <c r="G4198" i="20"/>
  <c r="H4198" i="20"/>
  <c r="B4199" i="20"/>
  <c r="C4199" i="20"/>
  <c r="D4199" i="20"/>
  <c r="E4199" i="20"/>
  <c r="F4199" i="20"/>
  <c r="G4199" i="20"/>
  <c r="H4199" i="20"/>
  <c r="B4200" i="20"/>
  <c r="C4200" i="20"/>
  <c r="D4200" i="20"/>
  <c r="E4200" i="20"/>
  <c r="F4200" i="20"/>
  <c r="G4200" i="20"/>
  <c r="H4200" i="20"/>
  <c r="B4201" i="20"/>
  <c r="C4201" i="20"/>
  <c r="D4201" i="20"/>
  <c r="E4201" i="20"/>
  <c r="F4201" i="20"/>
  <c r="G4201" i="20"/>
  <c r="H4201" i="20"/>
  <c r="B4202" i="20"/>
  <c r="C4202" i="20"/>
  <c r="D4202" i="20"/>
  <c r="E4202" i="20"/>
  <c r="F4202" i="20"/>
  <c r="G4202" i="20"/>
  <c r="H4202" i="20"/>
  <c r="B4203" i="20"/>
  <c r="C4203" i="20"/>
  <c r="D4203" i="20"/>
  <c r="E4203" i="20"/>
  <c r="F4203" i="20"/>
  <c r="G4203" i="20"/>
  <c r="H4203" i="20"/>
  <c r="B4204" i="20"/>
  <c r="C4204" i="20"/>
  <c r="D4204" i="20"/>
  <c r="E4204" i="20"/>
  <c r="F4204" i="20"/>
  <c r="G4204" i="20"/>
  <c r="H4204" i="20"/>
  <c r="B4205" i="20"/>
  <c r="C4205" i="20"/>
  <c r="D4205" i="20"/>
  <c r="E4205" i="20"/>
  <c r="F4205" i="20"/>
  <c r="G4205" i="20"/>
  <c r="H4205" i="20"/>
  <c r="B4206" i="20"/>
  <c r="C4206" i="20"/>
  <c r="D4206" i="20"/>
  <c r="E4206" i="20"/>
  <c r="F4206" i="20"/>
  <c r="G4206" i="20"/>
  <c r="H4206" i="20"/>
  <c r="B4207" i="20"/>
  <c r="C4207" i="20"/>
  <c r="D4207" i="20"/>
  <c r="E4207" i="20"/>
  <c r="F4207" i="20"/>
  <c r="G4207" i="20"/>
  <c r="H4207" i="20"/>
  <c r="B4208" i="20"/>
  <c r="C4208" i="20"/>
  <c r="D4208" i="20"/>
  <c r="E4208" i="20"/>
  <c r="F4208" i="20"/>
  <c r="G4208" i="20"/>
  <c r="H4208" i="20"/>
  <c r="B4209" i="20"/>
  <c r="C4209" i="20"/>
  <c r="D4209" i="20"/>
  <c r="E4209" i="20"/>
  <c r="F4209" i="20"/>
  <c r="G4209" i="20"/>
  <c r="H4209" i="20"/>
  <c r="B4210" i="20"/>
  <c r="C4210" i="20"/>
  <c r="D4210" i="20"/>
  <c r="E4210" i="20"/>
  <c r="F4210" i="20"/>
  <c r="G4210" i="20"/>
  <c r="H4210" i="20"/>
  <c r="B4211" i="20"/>
  <c r="C4211" i="20"/>
  <c r="D4211" i="20"/>
  <c r="E4211" i="20"/>
  <c r="F4211" i="20"/>
  <c r="G4211" i="20"/>
  <c r="H4211" i="20"/>
  <c r="B4212" i="20"/>
  <c r="C4212" i="20"/>
  <c r="D4212" i="20"/>
  <c r="E4212" i="20"/>
  <c r="F4212" i="20"/>
  <c r="G4212" i="20"/>
  <c r="H4212" i="20"/>
  <c r="B4213" i="20"/>
  <c r="C4213" i="20"/>
  <c r="D4213" i="20"/>
  <c r="E4213" i="20"/>
  <c r="F4213" i="20"/>
  <c r="G4213" i="20"/>
  <c r="H4213" i="20"/>
  <c r="B4214" i="20"/>
  <c r="C4214" i="20"/>
  <c r="D4214" i="20"/>
  <c r="E4214" i="20"/>
  <c r="F4214" i="20"/>
  <c r="G4214" i="20"/>
  <c r="H4214" i="20"/>
  <c r="B4215" i="20"/>
  <c r="C4215" i="20"/>
  <c r="D4215" i="20"/>
  <c r="E4215" i="20"/>
  <c r="F4215" i="20"/>
  <c r="G4215" i="20"/>
  <c r="H4215" i="20"/>
  <c r="B4216" i="20"/>
  <c r="C4216" i="20"/>
  <c r="D4216" i="20"/>
  <c r="E4216" i="20"/>
  <c r="F4216" i="20"/>
  <c r="G4216" i="20"/>
  <c r="H4216" i="20"/>
  <c r="B4217" i="20"/>
  <c r="C4217" i="20"/>
  <c r="D4217" i="20"/>
  <c r="E4217" i="20"/>
  <c r="F4217" i="20"/>
  <c r="G4217" i="20"/>
  <c r="H4217" i="20"/>
  <c r="B4218" i="20"/>
  <c r="C4218" i="20"/>
  <c r="D4218" i="20"/>
  <c r="E4218" i="20"/>
  <c r="F4218" i="20"/>
  <c r="G4218" i="20"/>
  <c r="H4218" i="20"/>
  <c r="B4219" i="20"/>
  <c r="C4219" i="20"/>
  <c r="D4219" i="20"/>
  <c r="E4219" i="20"/>
  <c r="F4219" i="20"/>
  <c r="G4219" i="20"/>
  <c r="H4219" i="20"/>
  <c r="B4220" i="20"/>
  <c r="C4220" i="20"/>
  <c r="D4220" i="20"/>
  <c r="E4220" i="20"/>
  <c r="F4220" i="20"/>
  <c r="G4220" i="20"/>
  <c r="H4220" i="20"/>
  <c r="B4221" i="20"/>
  <c r="C4221" i="20"/>
  <c r="D4221" i="20"/>
  <c r="E4221" i="20"/>
  <c r="F4221" i="20"/>
  <c r="G4221" i="20"/>
  <c r="H4221" i="20"/>
  <c r="B4222" i="20"/>
  <c r="C4222" i="20"/>
  <c r="D4222" i="20"/>
  <c r="E4222" i="20"/>
  <c r="F4222" i="20"/>
  <c r="G4222" i="20"/>
  <c r="H4222" i="20"/>
  <c r="B4223" i="20"/>
  <c r="C4223" i="20"/>
  <c r="D4223" i="20"/>
  <c r="E4223" i="20"/>
  <c r="F4223" i="20"/>
  <c r="G4223" i="20"/>
  <c r="H4223" i="20"/>
  <c r="B4224" i="20"/>
  <c r="C4224" i="20"/>
  <c r="D4224" i="20"/>
  <c r="E4224" i="20"/>
  <c r="F4224" i="20"/>
  <c r="G4224" i="20"/>
  <c r="H4224" i="20"/>
  <c r="B4225" i="20"/>
  <c r="C4225" i="20"/>
  <c r="D4225" i="20"/>
  <c r="E4225" i="20"/>
  <c r="F4225" i="20"/>
  <c r="G4225" i="20"/>
  <c r="H4225" i="20"/>
  <c r="B4226" i="20"/>
  <c r="C4226" i="20"/>
  <c r="D4226" i="20"/>
  <c r="E4226" i="20"/>
  <c r="F4226" i="20"/>
  <c r="G4226" i="20"/>
  <c r="H4226" i="20"/>
  <c r="B4227" i="20"/>
  <c r="C4227" i="20"/>
  <c r="D4227" i="20"/>
  <c r="E4227" i="20"/>
  <c r="F4227" i="20"/>
  <c r="G4227" i="20"/>
  <c r="H4227" i="20"/>
  <c r="B4228" i="20"/>
  <c r="C4228" i="20"/>
  <c r="D4228" i="20"/>
  <c r="E4228" i="20"/>
  <c r="F4228" i="20"/>
  <c r="G4228" i="20"/>
  <c r="H4228" i="20"/>
  <c r="B4229" i="20"/>
  <c r="C4229" i="20"/>
  <c r="D4229" i="20"/>
  <c r="E4229" i="20"/>
  <c r="F4229" i="20"/>
  <c r="G4229" i="20"/>
  <c r="H4229" i="20"/>
  <c r="B4230" i="20"/>
  <c r="C4230" i="20"/>
  <c r="D4230" i="20"/>
  <c r="E4230" i="20"/>
  <c r="F4230" i="20"/>
  <c r="G4230" i="20"/>
  <c r="H4230" i="20"/>
  <c r="B4231" i="20"/>
  <c r="C4231" i="20"/>
  <c r="D4231" i="20"/>
  <c r="E4231" i="20"/>
  <c r="F4231" i="20"/>
  <c r="G4231" i="20"/>
  <c r="H4231" i="20"/>
  <c r="B4232" i="20"/>
  <c r="C4232" i="20"/>
  <c r="D4232" i="20"/>
  <c r="E4232" i="20"/>
  <c r="F4232" i="20"/>
  <c r="G4232" i="20"/>
  <c r="H4232" i="20"/>
  <c r="B4233" i="20"/>
  <c r="C4233" i="20"/>
  <c r="D4233" i="20"/>
  <c r="E4233" i="20"/>
  <c r="F4233" i="20"/>
  <c r="G4233" i="20"/>
  <c r="H4233" i="20"/>
  <c r="B4234" i="20"/>
  <c r="C4234" i="20"/>
  <c r="D4234" i="20"/>
  <c r="E4234" i="20"/>
  <c r="F4234" i="20"/>
  <c r="G4234" i="20"/>
  <c r="H4234" i="20"/>
  <c r="B4235" i="20"/>
  <c r="C4235" i="20"/>
  <c r="D4235" i="20"/>
  <c r="E4235" i="20"/>
  <c r="F4235" i="20"/>
  <c r="G4235" i="20"/>
  <c r="H4235" i="20"/>
  <c r="B4236" i="20"/>
  <c r="C4236" i="20"/>
  <c r="D4236" i="20"/>
  <c r="E4236" i="20"/>
  <c r="F4236" i="20"/>
  <c r="G4236" i="20"/>
  <c r="H4236" i="20"/>
  <c r="B4237" i="20"/>
  <c r="C4237" i="20"/>
  <c r="D4237" i="20"/>
  <c r="E4237" i="20"/>
  <c r="F4237" i="20"/>
  <c r="G4237" i="20"/>
  <c r="H4237" i="20"/>
  <c r="B4238" i="20"/>
  <c r="C4238" i="20"/>
  <c r="D4238" i="20"/>
  <c r="E4238" i="20"/>
  <c r="F4238" i="20"/>
  <c r="G4238" i="20"/>
  <c r="H4238" i="20"/>
  <c r="B4239" i="20"/>
  <c r="C4239" i="20"/>
  <c r="D4239" i="20"/>
  <c r="E4239" i="20"/>
  <c r="F4239" i="20"/>
  <c r="G4239" i="20"/>
  <c r="H4239" i="20"/>
  <c r="B4240" i="20"/>
  <c r="C4240" i="20"/>
  <c r="D4240" i="20"/>
  <c r="E4240" i="20"/>
  <c r="F4240" i="20"/>
  <c r="G4240" i="20"/>
  <c r="H4240" i="20"/>
  <c r="B4241" i="20"/>
  <c r="C4241" i="20"/>
  <c r="D4241" i="20"/>
  <c r="E4241" i="20"/>
  <c r="F4241" i="20"/>
  <c r="G4241" i="20"/>
  <c r="H4241" i="20"/>
  <c r="B4242" i="20"/>
  <c r="C4242" i="20"/>
  <c r="D4242" i="20"/>
  <c r="E4242" i="20"/>
  <c r="F4242" i="20"/>
  <c r="G4242" i="20"/>
  <c r="H4242" i="20"/>
  <c r="B4243" i="20"/>
  <c r="C4243" i="20"/>
  <c r="D4243" i="20"/>
  <c r="E4243" i="20"/>
  <c r="F4243" i="20"/>
  <c r="G4243" i="20"/>
  <c r="H4243" i="20"/>
  <c r="B4244" i="20"/>
  <c r="C4244" i="20"/>
  <c r="D4244" i="20"/>
  <c r="E4244" i="20"/>
  <c r="F4244" i="20"/>
  <c r="G4244" i="20"/>
  <c r="H4244" i="20"/>
  <c r="B4245" i="20"/>
  <c r="C4245" i="20"/>
  <c r="D4245" i="20"/>
  <c r="E4245" i="20"/>
  <c r="F4245" i="20"/>
  <c r="G4245" i="20"/>
  <c r="H4245" i="20"/>
  <c r="B4246" i="20"/>
  <c r="C4246" i="20"/>
  <c r="D4246" i="20"/>
  <c r="E4246" i="20"/>
  <c r="F4246" i="20"/>
  <c r="G4246" i="20"/>
  <c r="H4246" i="20"/>
  <c r="B4247" i="20"/>
  <c r="C4247" i="20"/>
  <c r="D4247" i="20"/>
  <c r="E4247" i="20"/>
  <c r="F4247" i="20"/>
  <c r="G4247" i="20"/>
  <c r="H4247" i="20"/>
  <c r="B4248" i="20"/>
  <c r="C4248" i="20"/>
  <c r="D4248" i="20"/>
  <c r="E4248" i="20"/>
  <c r="F4248" i="20"/>
  <c r="G4248" i="20"/>
  <c r="H4248" i="20"/>
  <c r="B4249" i="20"/>
  <c r="C4249" i="20"/>
  <c r="D4249" i="20"/>
  <c r="E4249" i="20"/>
  <c r="F4249" i="20"/>
  <c r="G4249" i="20"/>
  <c r="H4249" i="20"/>
  <c r="B4250" i="20"/>
  <c r="C4250" i="20"/>
  <c r="D4250" i="20"/>
  <c r="E4250" i="20"/>
  <c r="F4250" i="20"/>
  <c r="G4250" i="20"/>
  <c r="H4250" i="20"/>
  <c r="B4251" i="20"/>
  <c r="C4251" i="20"/>
  <c r="D4251" i="20"/>
  <c r="E4251" i="20"/>
  <c r="F4251" i="20"/>
  <c r="G4251" i="20"/>
  <c r="H4251" i="20"/>
  <c r="B4252" i="20"/>
  <c r="C4252" i="20"/>
  <c r="D4252" i="20"/>
  <c r="E4252" i="20"/>
  <c r="F4252" i="20"/>
  <c r="G4252" i="20"/>
  <c r="H4252" i="20"/>
  <c r="B4253" i="20"/>
  <c r="C4253" i="20"/>
  <c r="D4253" i="20"/>
  <c r="E4253" i="20"/>
  <c r="F4253" i="20"/>
  <c r="G4253" i="20"/>
  <c r="H4253" i="20"/>
  <c r="B4254" i="20"/>
  <c r="C4254" i="20"/>
  <c r="D4254" i="20"/>
  <c r="E4254" i="20"/>
  <c r="F4254" i="20"/>
  <c r="G4254" i="20"/>
  <c r="H4254" i="20"/>
  <c r="B4255" i="20"/>
  <c r="C4255" i="20"/>
  <c r="D4255" i="20"/>
  <c r="E4255" i="20"/>
  <c r="F4255" i="20"/>
  <c r="G4255" i="20"/>
  <c r="H4255" i="20"/>
  <c r="B4256" i="20"/>
  <c r="C4256" i="20"/>
  <c r="D4256" i="20"/>
  <c r="E4256" i="20"/>
  <c r="F4256" i="20"/>
  <c r="G4256" i="20"/>
  <c r="H4256" i="20"/>
  <c r="B4257" i="20"/>
  <c r="C4257" i="20"/>
  <c r="D4257" i="20"/>
  <c r="E4257" i="20"/>
  <c r="F4257" i="20"/>
  <c r="G4257" i="20"/>
  <c r="H4257" i="20"/>
  <c r="B4258" i="20"/>
  <c r="C4258" i="20"/>
  <c r="D4258" i="20"/>
  <c r="E4258" i="20"/>
  <c r="F4258" i="20"/>
  <c r="G4258" i="20"/>
  <c r="H4258" i="20"/>
  <c r="B4259" i="20"/>
  <c r="C4259" i="20"/>
  <c r="D4259" i="20"/>
  <c r="E4259" i="20"/>
  <c r="F4259" i="20"/>
  <c r="G4259" i="20"/>
  <c r="H4259" i="20"/>
  <c r="B4260" i="20"/>
  <c r="C4260" i="20"/>
  <c r="D4260" i="20"/>
  <c r="E4260" i="20"/>
  <c r="F4260" i="20"/>
  <c r="G4260" i="20"/>
  <c r="H4260" i="20"/>
  <c r="B4261" i="20"/>
  <c r="C4261" i="20"/>
  <c r="D4261" i="20"/>
  <c r="E4261" i="20"/>
  <c r="F4261" i="20"/>
  <c r="G4261" i="20"/>
  <c r="H4261" i="20"/>
  <c r="B4262" i="20"/>
  <c r="C4262" i="20"/>
  <c r="D4262" i="20"/>
  <c r="E4262" i="20"/>
  <c r="F4262" i="20"/>
  <c r="G4262" i="20"/>
  <c r="H4262" i="20"/>
  <c r="B4263" i="20"/>
  <c r="C4263" i="20"/>
  <c r="D4263" i="20"/>
  <c r="E4263" i="20"/>
  <c r="F4263" i="20"/>
  <c r="G4263" i="20"/>
  <c r="H4263" i="20"/>
  <c r="B4264" i="20"/>
  <c r="C4264" i="20"/>
  <c r="D4264" i="20"/>
  <c r="E4264" i="20"/>
  <c r="F4264" i="20"/>
  <c r="G4264" i="20"/>
  <c r="H4264" i="20"/>
  <c r="B4265" i="20"/>
  <c r="C4265" i="20"/>
  <c r="D4265" i="20"/>
  <c r="E4265" i="20"/>
  <c r="F4265" i="20"/>
  <c r="G4265" i="20"/>
  <c r="H4265" i="20"/>
  <c r="B4266" i="20"/>
  <c r="C4266" i="20"/>
  <c r="D4266" i="20"/>
  <c r="E4266" i="20"/>
  <c r="F4266" i="20"/>
  <c r="G4266" i="20"/>
  <c r="H4266" i="20"/>
  <c r="B4267" i="20"/>
  <c r="C4267" i="20"/>
  <c r="D4267" i="20"/>
  <c r="E4267" i="20"/>
  <c r="F4267" i="20"/>
  <c r="G4267" i="20"/>
  <c r="H4267" i="20"/>
  <c r="B4268" i="20"/>
  <c r="C4268" i="20"/>
  <c r="D4268" i="20"/>
  <c r="E4268" i="20"/>
  <c r="F4268" i="20"/>
  <c r="G4268" i="20"/>
  <c r="H4268" i="20"/>
  <c r="B4269" i="20"/>
  <c r="C4269" i="20"/>
  <c r="D4269" i="20"/>
  <c r="E4269" i="20"/>
  <c r="F4269" i="20"/>
  <c r="G4269" i="20"/>
  <c r="H4269" i="20"/>
  <c r="B4270" i="20"/>
  <c r="C4270" i="20"/>
  <c r="D4270" i="20"/>
  <c r="E4270" i="20"/>
  <c r="F4270" i="20"/>
  <c r="G4270" i="20"/>
  <c r="H4270" i="20"/>
  <c r="B4271" i="20"/>
  <c r="C4271" i="20"/>
  <c r="D4271" i="20"/>
  <c r="E4271" i="20"/>
  <c r="F4271" i="20"/>
  <c r="G4271" i="20"/>
  <c r="H4271" i="20"/>
  <c r="B4272" i="20"/>
  <c r="C4272" i="20"/>
  <c r="D4272" i="20"/>
  <c r="E4272" i="20"/>
  <c r="F4272" i="20"/>
  <c r="G4272" i="20"/>
  <c r="H4272" i="20"/>
  <c r="B4273" i="20"/>
  <c r="C4273" i="20"/>
  <c r="D4273" i="20"/>
  <c r="E4273" i="20"/>
  <c r="F4273" i="20"/>
  <c r="G4273" i="20"/>
  <c r="H4273" i="20"/>
  <c r="B4274" i="20"/>
  <c r="C4274" i="20"/>
  <c r="D4274" i="20"/>
  <c r="E4274" i="20"/>
  <c r="F4274" i="20"/>
  <c r="G4274" i="20"/>
  <c r="H4274" i="20"/>
  <c r="B4275" i="20"/>
  <c r="C4275" i="20"/>
  <c r="D4275" i="20"/>
  <c r="E4275" i="20"/>
  <c r="F4275" i="20"/>
  <c r="G4275" i="20"/>
  <c r="H4275" i="20"/>
  <c r="B4276" i="20"/>
  <c r="C4276" i="20"/>
  <c r="D4276" i="20"/>
  <c r="E4276" i="20"/>
  <c r="F4276" i="20"/>
  <c r="G4276" i="20"/>
  <c r="H4276" i="20"/>
  <c r="B4277" i="20"/>
  <c r="C4277" i="20"/>
  <c r="D4277" i="20"/>
  <c r="E4277" i="20"/>
  <c r="F4277" i="20"/>
  <c r="G4277" i="20"/>
  <c r="H4277" i="20"/>
  <c r="B4278" i="20"/>
  <c r="C4278" i="20"/>
  <c r="D4278" i="20"/>
  <c r="E4278" i="20"/>
  <c r="F4278" i="20"/>
  <c r="G4278" i="20"/>
  <c r="H4278" i="20"/>
  <c r="B4279" i="20"/>
  <c r="C4279" i="20"/>
  <c r="D4279" i="20"/>
  <c r="E4279" i="20"/>
  <c r="F4279" i="20"/>
  <c r="G4279" i="20"/>
  <c r="H4279" i="20"/>
  <c r="B4280" i="20"/>
  <c r="C4280" i="20"/>
  <c r="D4280" i="20"/>
  <c r="E4280" i="20"/>
  <c r="F4280" i="20"/>
  <c r="G4280" i="20"/>
  <c r="H4280" i="20"/>
  <c r="B4281" i="20"/>
  <c r="C4281" i="20"/>
  <c r="D4281" i="20"/>
  <c r="E4281" i="20"/>
  <c r="F4281" i="20"/>
  <c r="G4281" i="20"/>
  <c r="H4281" i="20"/>
  <c r="B4282" i="20"/>
  <c r="C4282" i="20"/>
  <c r="D4282" i="20"/>
  <c r="E4282" i="20"/>
  <c r="F4282" i="20"/>
  <c r="G4282" i="20"/>
  <c r="H4282" i="20"/>
  <c r="B4283" i="20"/>
  <c r="C4283" i="20"/>
  <c r="D4283" i="20"/>
  <c r="E4283" i="20"/>
  <c r="F4283" i="20"/>
  <c r="G4283" i="20"/>
  <c r="H4283" i="20"/>
  <c r="B4284" i="20"/>
  <c r="C4284" i="20"/>
  <c r="D4284" i="20"/>
  <c r="E4284" i="20"/>
  <c r="F4284" i="20"/>
  <c r="G4284" i="20"/>
  <c r="H4284" i="20"/>
  <c r="B4285" i="20"/>
  <c r="C4285" i="20"/>
  <c r="D4285" i="20"/>
  <c r="E4285" i="20"/>
  <c r="F4285" i="20"/>
  <c r="G4285" i="20"/>
  <c r="H4285" i="20"/>
  <c r="B4286" i="20"/>
  <c r="C4286" i="20"/>
  <c r="D4286" i="20"/>
  <c r="E4286" i="20"/>
  <c r="F4286" i="20"/>
  <c r="G4286" i="20"/>
  <c r="H4286" i="20"/>
  <c r="B4287" i="20"/>
  <c r="C4287" i="20"/>
  <c r="D4287" i="20"/>
  <c r="E4287" i="20"/>
  <c r="F4287" i="20"/>
  <c r="G4287" i="20"/>
  <c r="H4287" i="20"/>
  <c r="B4288" i="20"/>
  <c r="C4288" i="20"/>
  <c r="D4288" i="20"/>
  <c r="E4288" i="20"/>
  <c r="F4288" i="20"/>
  <c r="G4288" i="20"/>
  <c r="H4288" i="20"/>
  <c r="B4289" i="20"/>
  <c r="C4289" i="20"/>
  <c r="D4289" i="20"/>
  <c r="E4289" i="20"/>
  <c r="F4289" i="20"/>
  <c r="G4289" i="20"/>
  <c r="H4289" i="20"/>
  <c r="B4290" i="20"/>
  <c r="C4290" i="20"/>
  <c r="D4290" i="20"/>
  <c r="E4290" i="20"/>
  <c r="F4290" i="20"/>
  <c r="G4290" i="20"/>
  <c r="H4290" i="20"/>
  <c r="B4291" i="20"/>
  <c r="C4291" i="20"/>
  <c r="D4291" i="20"/>
  <c r="E4291" i="20"/>
  <c r="F4291" i="20"/>
  <c r="G4291" i="20"/>
  <c r="H4291" i="20"/>
  <c r="B4292" i="20"/>
  <c r="C4292" i="20"/>
  <c r="D4292" i="20"/>
  <c r="E4292" i="20"/>
  <c r="F4292" i="20"/>
  <c r="G4292" i="20"/>
  <c r="H4292" i="20"/>
  <c r="B4293" i="20"/>
  <c r="C4293" i="20"/>
  <c r="D4293" i="20"/>
  <c r="E4293" i="20"/>
  <c r="F4293" i="20"/>
  <c r="G4293" i="20"/>
  <c r="H4293" i="20"/>
  <c r="B4294" i="20"/>
  <c r="C4294" i="20"/>
  <c r="D4294" i="20"/>
  <c r="E4294" i="20"/>
  <c r="F4294" i="20"/>
  <c r="G4294" i="20"/>
  <c r="H4294" i="20"/>
  <c r="B4295" i="20"/>
  <c r="C4295" i="20"/>
  <c r="D4295" i="20"/>
  <c r="E4295" i="20"/>
  <c r="F4295" i="20"/>
  <c r="G4295" i="20"/>
  <c r="H4295" i="20"/>
  <c r="B4296" i="20"/>
  <c r="C4296" i="20"/>
  <c r="D4296" i="20"/>
  <c r="E4296" i="20"/>
  <c r="F4296" i="20"/>
  <c r="G4296" i="20"/>
  <c r="H4296" i="20"/>
  <c r="B4297" i="20"/>
  <c r="C4297" i="20"/>
  <c r="D4297" i="20"/>
  <c r="E4297" i="20"/>
  <c r="F4297" i="20"/>
  <c r="G4297" i="20"/>
  <c r="H4297" i="20"/>
  <c r="B4298" i="20"/>
  <c r="C4298" i="20"/>
  <c r="D4298" i="20"/>
  <c r="E4298" i="20"/>
  <c r="F4298" i="20"/>
  <c r="G4298" i="20"/>
  <c r="H4298" i="20"/>
  <c r="B4299" i="20"/>
  <c r="C4299" i="20"/>
  <c r="D4299" i="20"/>
  <c r="E4299" i="20"/>
  <c r="F4299" i="20"/>
  <c r="G4299" i="20"/>
  <c r="H4299" i="20"/>
  <c r="B4300" i="20"/>
  <c r="C4300" i="20"/>
  <c r="D4300" i="20"/>
  <c r="E4300" i="20"/>
  <c r="F4300" i="20"/>
  <c r="G4300" i="20"/>
  <c r="H4300" i="20"/>
  <c r="B4301" i="20"/>
  <c r="C4301" i="20"/>
  <c r="D4301" i="20"/>
  <c r="E4301" i="20"/>
  <c r="F4301" i="20"/>
  <c r="G4301" i="20"/>
  <c r="H4301" i="20"/>
  <c r="B4302" i="20"/>
  <c r="C4302" i="20"/>
  <c r="D4302" i="20"/>
  <c r="E4302" i="20"/>
  <c r="F4302" i="20"/>
  <c r="G4302" i="20"/>
  <c r="H4302" i="20"/>
  <c r="B4303" i="20"/>
  <c r="C4303" i="20"/>
  <c r="D4303" i="20"/>
  <c r="E4303" i="20"/>
  <c r="F4303" i="20"/>
  <c r="G4303" i="20"/>
  <c r="H4303" i="20"/>
  <c r="B4304" i="20"/>
  <c r="C4304" i="20"/>
  <c r="D4304" i="20"/>
  <c r="E4304" i="20"/>
  <c r="F4304" i="20"/>
  <c r="G4304" i="20"/>
  <c r="H4304" i="20"/>
  <c r="B4305" i="20"/>
  <c r="C4305" i="20"/>
  <c r="D4305" i="20"/>
  <c r="E4305" i="20"/>
  <c r="F4305" i="20"/>
  <c r="G4305" i="20"/>
  <c r="H4305" i="20"/>
  <c r="B4306" i="20"/>
  <c r="C4306" i="20"/>
  <c r="D4306" i="20"/>
  <c r="E4306" i="20"/>
  <c r="F4306" i="20"/>
  <c r="G4306" i="20"/>
  <c r="H4306" i="20"/>
  <c r="B4307" i="20"/>
  <c r="C4307" i="20"/>
  <c r="D4307" i="20"/>
  <c r="E4307" i="20"/>
  <c r="F4307" i="20"/>
  <c r="G4307" i="20"/>
  <c r="H4307" i="20"/>
  <c r="B4308" i="20"/>
  <c r="C4308" i="20"/>
  <c r="D4308" i="20"/>
  <c r="E4308" i="20"/>
  <c r="F4308" i="20"/>
  <c r="G4308" i="20"/>
  <c r="H4308" i="20"/>
  <c r="B4309" i="20"/>
  <c r="C4309" i="20"/>
  <c r="D4309" i="20"/>
  <c r="E4309" i="20"/>
  <c r="F4309" i="20"/>
  <c r="G4309" i="20"/>
  <c r="H4309" i="20"/>
  <c r="B4310" i="20"/>
  <c r="C4310" i="20"/>
  <c r="D4310" i="20"/>
  <c r="E4310" i="20"/>
  <c r="F4310" i="20"/>
  <c r="G4310" i="20"/>
  <c r="H4310" i="20"/>
  <c r="B4311" i="20"/>
  <c r="C4311" i="20"/>
  <c r="D4311" i="20"/>
  <c r="E4311" i="20"/>
  <c r="F4311" i="20"/>
  <c r="G4311" i="20"/>
  <c r="H4311" i="20"/>
  <c r="B4312" i="20"/>
  <c r="C4312" i="20"/>
  <c r="D4312" i="20"/>
  <c r="E4312" i="20"/>
  <c r="F4312" i="20"/>
  <c r="G4312" i="20"/>
  <c r="H4312" i="20"/>
  <c r="B4313" i="20"/>
  <c r="C4313" i="20"/>
  <c r="D4313" i="20"/>
  <c r="E4313" i="20"/>
  <c r="F4313" i="20"/>
  <c r="G4313" i="20"/>
  <c r="H4313" i="20"/>
  <c r="B4314" i="20"/>
  <c r="C4314" i="20"/>
  <c r="D4314" i="20"/>
  <c r="E4314" i="20"/>
  <c r="F4314" i="20"/>
  <c r="G4314" i="20"/>
  <c r="H4314" i="20"/>
  <c r="B4315" i="20"/>
  <c r="C4315" i="20"/>
  <c r="D4315" i="20"/>
  <c r="E4315" i="20"/>
  <c r="F4315" i="20"/>
  <c r="G4315" i="20"/>
  <c r="H4315" i="20"/>
  <c r="B4316" i="20"/>
  <c r="C4316" i="20"/>
  <c r="D4316" i="20"/>
  <c r="E4316" i="20"/>
  <c r="F4316" i="20"/>
  <c r="G4316" i="20"/>
  <c r="H4316" i="20"/>
  <c r="B4317" i="20"/>
  <c r="C4317" i="20"/>
  <c r="D4317" i="20"/>
  <c r="E4317" i="20"/>
  <c r="F4317" i="20"/>
  <c r="G4317" i="20"/>
  <c r="H4317" i="20"/>
  <c r="B4318" i="20"/>
  <c r="C4318" i="20"/>
  <c r="D4318" i="20"/>
  <c r="E4318" i="20"/>
  <c r="F4318" i="20"/>
  <c r="G4318" i="20"/>
  <c r="H4318" i="20"/>
  <c r="B4319" i="20"/>
  <c r="C4319" i="20"/>
  <c r="D4319" i="20"/>
  <c r="E4319" i="20"/>
  <c r="F4319" i="20"/>
  <c r="G4319" i="20"/>
  <c r="H4319" i="20"/>
  <c r="B4320" i="20"/>
  <c r="C4320" i="20"/>
  <c r="D4320" i="20"/>
  <c r="E4320" i="20"/>
  <c r="F4320" i="20"/>
  <c r="G4320" i="20"/>
  <c r="H4320" i="20"/>
  <c r="B4321" i="20"/>
  <c r="C4321" i="20"/>
  <c r="D4321" i="20"/>
  <c r="E4321" i="20"/>
  <c r="F4321" i="20"/>
  <c r="G4321" i="20"/>
  <c r="H4321" i="20"/>
  <c r="B4322" i="20"/>
  <c r="C4322" i="20"/>
  <c r="D4322" i="20"/>
  <c r="E4322" i="20"/>
  <c r="F4322" i="20"/>
  <c r="G4322" i="20"/>
  <c r="H4322" i="20"/>
  <c r="B4323" i="20"/>
  <c r="C4323" i="20"/>
  <c r="D4323" i="20"/>
  <c r="E4323" i="20"/>
  <c r="F4323" i="20"/>
  <c r="G4323" i="20"/>
  <c r="H4323" i="20"/>
  <c r="B4324" i="20"/>
  <c r="C4324" i="20"/>
  <c r="D4324" i="20"/>
  <c r="E4324" i="20"/>
  <c r="F4324" i="20"/>
  <c r="G4324" i="20"/>
  <c r="H4324" i="20"/>
  <c r="B4325" i="20"/>
  <c r="C4325" i="20"/>
  <c r="D4325" i="20"/>
  <c r="E4325" i="20"/>
  <c r="F4325" i="20"/>
  <c r="G4325" i="20"/>
  <c r="H4325" i="20"/>
  <c r="B4326" i="20"/>
  <c r="C4326" i="20"/>
  <c r="D4326" i="20"/>
  <c r="E4326" i="20"/>
  <c r="F4326" i="20"/>
  <c r="G4326" i="20"/>
  <c r="H4326" i="20"/>
  <c r="B4327" i="20"/>
  <c r="C4327" i="20"/>
  <c r="D4327" i="20"/>
  <c r="E4327" i="20"/>
  <c r="F4327" i="20"/>
  <c r="G4327" i="20"/>
  <c r="H4327" i="20"/>
  <c r="B4328" i="20"/>
  <c r="C4328" i="20"/>
  <c r="D4328" i="20"/>
  <c r="E4328" i="20"/>
  <c r="F4328" i="20"/>
  <c r="G4328" i="20"/>
  <c r="H4328" i="20"/>
  <c r="B4329" i="20"/>
  <c r="C4329" i="20"/>
  <c r="D4329" i="20"/>
  <c r="E4329" i="20"/>
  <c r="F4329" i="20"/>
  <c r="G4329" i="20"/>
  <c r="H4329" i="20"/>
  <c r="B4330" i="20"/>
  <c r="C4330" i="20"/>
  <c r="D4330" i="20"/>
  <c r="E4330" i="20"/>
  <c r="F4330" i="20"/>
  <c r="G4330" i="20"/>
  <c r="H4330" i="20"/>
  <c r="B4331" i="20"/>
  <c r="C4331" i="20"/>
  <c r="D4331" i="20"/>
  <c r="E4331" i="20"/>
  <c r="F4331" i="20"/>
  <c r="G4331" i="20"/>
  <c r="H4331" i="20"/>
  <c r="B4332" i="20"/>
  <c r="C4332" i="20"/>
  <c r="D4332" i="20"/>
  <c r="E4332" i="20"/>
  <c r="F4332" i="20"/>
  <c r="G4332" i="20"/>
  <c r="H4332" i="20"/>
  <c r="B4333" i="20"/>
  <c r="C4333" i="20"/>
  <c r="D4333" i="20"/>
  <c r="E4333" i="20"/>
  <c r="F4333" i="20"/>
  <c r="G4333" i="20"/>
  <c r="H4333" i="20"/>
  <c r="B4334" i="20"/>
  <c r="C4334" i="20"/>
  <c r="D4334" i="20"/>
  <c r="E4334" i="20"/>
  <c r="F4334" i="20"/>
  <c r="G4334" i="20"/>
  <c r="H4334" i="20"/>
  <c r="B4335" i="20"/>
  <c r="C4335" i="20"/>
  <c r="D4335" i="20"/>
  <c r="E4335" i="20"/>
  <c r="F4335" i="20"/>
  <c r="G4335" i="20"/>
  <c r="H4335" i="20"/>
  <c r="B4336" i="20"/>
  <c r="C4336" i="20"/>
  <c r="D4336" i="20"/>
  <c r="E4336" i="20"/>
  <c r="F4336" i="20"/>
  <c r="G4336" i="20"/>
  <c r="H4336" i="20"/>
  <c r="B4337" i="20"/>
  <c r="C4337" i="20"/>
  <c r="D4337" i="20"/>
  <c r="E4337" i="20"/>
  <c r="F4337" i="20"/>
  <c r="G4337" i="20"/>
  <c r="H4337" i="20"/>
  <c r="B4338" i="20"/>
  <c r="C4338" i="20"/>
  <c r="D4338" i="20"/>
  <c r="E4338" i="20"/>
  <c r="F4338" i="20"/>
  <c r="G4338" i="20"/>
  <c r="H4338" i="20"/>
  <c r="B4339" i="20"/>
  <c r="C4339" i="20"/>
  <c r="D4339" i="20"/>
  <c r="E4339" i="20"/>
  <c r="F4339" i="20"/>
  <c r="G4339" i="20"/>
  <c r="H4339" i="20"/>
  <c r="B4340" i="20"/>
  <c r="C4340" i="20"/>
  <c r="D4340" i="20"/>
  <c r="E4340" i="20"/>
  <c r="F4340" i="20"/>
  <c r="G4340" i="20"/>
  <c r="H4340" i="20"/>
  <c r="B4341" i="20"/>
  <c r="C4341" i="20"/>
  <c r="D4341" i="20"/>
  <c r="E4341" i="20"/>
  <c r="F4341" i="20"/>
  <c r="G4341" i="20"/>
  <c r="H4341" i="20"/>
  <c r="B4342" i="20"/>
  <c r="C4342" i="20"/>
  <c r="D4342" i="20"/>
  <c r="E4342" i="20"/>
  <c r="F4342" i="20"/>
  <c r="G4342" i="20"/>
  <c r="H4342" i="20"/>
  <c r="B4343" i="20"/>
  <c r="C4343" i="20"/>
  <c r="D4343" i="20"/>
  <c r="E4343" i="20"/>
  <c r="F4343" i="20"/>
  <c r="G4343" i="20"/>
  <c r="H4343" i="20"/>
  <c r="B4344" i="20"/>
  <c r="C4344" i="20"/>
  <c r="D4344" i="20"/>
  <c r="E4344" i="20"/>
  <c r="F4344" i="20"/>
  <c r="G4344" i="20"/>
  <c r="H4344" i="20"/>
  <c r="B4345" i="20"/>
  <c r="C4345" i="20"/>
  <c r="D4345" i="20"/>
  <c r="E4345" i="20"/>
  <c r="F4345" i="20"/>
  <c r="G4345" i="20"/>
  <c r="H4345" i="20"/>
  <c r="B4346" i="20"/>
  <c r="C4346" i="20"/>
  <c r="D4346" i="20"/>
  <c r="E4346" i="20"/>
  <c r="F4346" i="20"/>
  <c r="G4346" i="20"/>
  <c r="H4346" i="20"/>
  <c r="B4347" i="20"/>
  <c r="C4347" i="20"/>
  <c r="D4347" i="20"/>
  <c r="E4347" i="20"/>
  <c r="F4347" i="20"/>
  <c r="G4347" i="20"/>
  <c r="H4347" i="20"/>
  <c r="B4348" i="20"/>
  <c r="C4348" i="20"/>
  <c r="D4348" i="20"/>
  <c r="E4348" i="20"/>
  <c r="F4348" i="20"/>
  <c r="G4348" i="20"/>
  <c r="H4348" i="20"/>
  <c r="B4349" i="20"/>
  <c r="C4349" i="20"/>
  <c r="D4349" i="20"/>
  <c r="E4349" i="20"/>
  <c r="F4349" i="20"/>
  <c r="G4349" i="20"/>
  <c r="H4349" i="20"/>
  <c r="B4350" i="20"/>
  <c r="C4350" i="20"/>
  <c r="D4350" i="20"/>
  <c r="E4350" i="20"/>
  <c r="F4350" i="20"/>
  <c r="G4350" i="20"/>
  <c r="H4350" i="20"/>
  <c r="B4351" i="20"/>
  <c r="C4351" i="20"/>
  <c r="D4351" i="20"/>
  <c r="E4351" i="20"/>
  <c r="F4351" i="20"/>
  <c r="G4351" i="20"/>
  <c r="H4351" i="20"/>
  <c r="B4352" i="20"/>
  <c r="C4352" i="20"/>
  <c r="D4352" i="20"/>
  <c r="E4352" i="20"/>
  <c r="F4352" i="20"/>
  <c r="G4352" i="20"/>
  <c r="H4352" i="20"/>
  <c r="B4353" i="20"/>
  <c r="C4353" i="20"/>
  <c r="D4353" i="20"/>
  <c r="E4353" i="20"/>
  <c r="F4353" i="20"/>
  <c r="G4353" i="20"/>
  <c r="H4353" i="20"/>
  <c r="B4354" i="20"/>
  <c r="C4354" i="20"/>
  <c r="D4354" i="20"/>
  <c r="E4354" i="20"/>
  <c r="F4354" i="20"/>
  <c r="G4354" i="20"/>
  <c r="H4354" i="20"/>
  <c r="B4355" i="20"/>
  <c r="C4355" i="20"/>
  <c r="D4355" i="20"/>
  <c r="E4355" i="20"/>
  <c r="F4355" i="20"/>
  <c r="G4355" i="20"/>
  <c r="H4355" i="20"/>
  <c r="B4356" i="20"/>
  <c r="C4356" i="20"/>
  <c r="D4356" i="20"/>
  <c r="E4356" i="20"/>
  <c r="F4356" i="20"/>
  <c r="G4356" i="20"/>
  <c r="H4356" i="20"/>
  <c r="B4357" i="20"/>
  <c r="C4357" i="20"/>
  <c r="D4357" i="20"/>
  <c r="E4357" i="20"/>
  <c r="F4357" i="20"/>
  <c r="G4357" i="20"/>
  <c r="H4357" i="20"/>
  <c r="B4358" i="20"/>
  <c r="C4358" i="20"/>
  <c r="D4358" i="20"/>
  <c r="E4358" i="20"/>
  <c r="F4358" i="20"/>
  <c r="G4358" i="20"/>
  <c r="H4358" i="20"/>
  <c r="B4359" i="20"/>
  <c r="C4359" i="20"/>
  <c r="D4359" i="20"/>
  <c r="E4359" i="20"/>
  <c r="F4359" i="20"/>
  <c r="G4359" i="20"/>
  <c r="H4359" i="20"/>
  <c r="B4360" i="20"/>
  <c r="C4360" i="20"/>
  <c r="D4360" i="20"/>
  <c r="E4360" i="20"/>
  <c r="F4360" i="20"/>
  <c r="G4360" i="20"/>
  <c r="H4360" i="20"/>
  <c r="B4361" i="20"/>
  <c r="C4361" i="20"/>
  <c r="D4361" i="20"/>
  <c r="E4361" i="20"/>
  <c r="F4361" i="20"/>
  <c r="G4361" i="20"/>
  <c r="H4361" i="20"/>
  <c r="B4362" i="20"/>
  <c r="C4362" i="20"/>
  <c r="D4362" i="20"/>
  <c r="E4362" i="20"/>
  <c r="F4362" i="20"/>
  <c r="G4362" i="20"/>
  <c r="H4362" i="20"/>
  <c r="B4363" i="20"/>
  <c r="C4363" i="20"/>
  <c r="D4363" i="20"/>
  <c r="E4363" i="20"/>
  <c r="F4363" i="20"/>
  <c r="G4363" i="20"/>
  <c r="H4363" i="20"/>
  <c r="B4364" i="20"/>
  <c r="C4364" i="20"/>
  <c r="D4364" i="20"/>
  <c r="E4364" i="20"/>
  <c r="F4364" i="20"/>
  <c r="G4364" i="20"/>
  <c r="H4364" i="20"/>
  <c r="B4365" i="20"/>
  <c r="C4365" i="20"/>
  <c r="D4365" i="20"/>
  <c r="E4365" i="20"/>
  <c r="F4365" i="20"/>
  <c r="G4365" i="20"/>
  <c r="H4365" i="20"/>
  <c r="B4366" i="20"/>
  <c r="C4366" i="20"/>
  <c r="D4366" i="20"/>
  <c r="E4366" i="20"/>
  <c r="F4366" i="20"/>
  <c r="G4366" i="20"/>
  <c r="H4366" i="20"/>
  <c r="B4367" i="20"/>
  <c r="C4367" i="20"/>
  <c r="D4367" i="20"/>
  <c r="E4367" i="20"/>
  <c r="F4367" i="20"/>
  <c r="G4367" i="20"/>
  <c r="H4367" i="20"/>
  <c r="B4368" i="20"/>
  <c r="C4368" i="20"/>
  <c r="D4368" i="20"/>
  <c r="E4368" i="20"/>
  <c r="F4368" i="20"/>
  <c r="G4368" i="20"/>
  <c r="H4368" i="20"/>
  <c r="B4369" i="20"/>
  <c r="C4369" i="20"/>
  <c r="D4369" i="20"/>
  <c r="E4369" i="20"/>
  <c r="F4369" i="20"/>
  <c r="G4369" i="20"/>
  <c r="H4369" i="20"/>
  <c r="B4370" i="20"/>
  <c r="C4370" i="20"/>
  <c r="D4370" i="20"/>
  <c r="E4370" i="20"/>
  <c r="F4370" i="20"/>
  <c r="G4370" i="20"/>
  <c r="H4370" i="20"/>
  <c r="B4371" i="20"/>
  <c r="C4371" i="20"/>
  <c r="D4371" i="20"/>
  <c r="E4371" i="20"/>
  <c r="F4371" i="20"/>
  <c r="G4371" i="20"/>
  <c r="H4371" i="20"/>
  <c r="B4372" i="20"/>
  <c r="C4372" i="20"/>
  <c r="D4372" i="20"/>
  <c r="E4372" i="20"/>
  <c r="F4372" i="20"/>
  <c r="G4372" i="20"/>
  <c r="H4372" i="20"/>
  <c r="B4373" i="20"/>
  <c r="C4373" i="20"/>
  <c r="D4373" i="20"/>
  <c r="E4373" i="20"/>
  <c r="F4373" i="20"/>
  <c r="G4373" i="20"/>
  <c r="H4373" i="20"/>
  <c r="B4374" i="20"/>
  <c r="C4374" i="20"/>
  <c r="D4374" i="20"/>
  <c r="E4374" i="20"/>
  <c r="F4374" i="20"/>
  <c r="G4374" i="20"/>
  <c r="H4374" i="20"/>
  <c r="B4375" i="20"/>
  <c r="C4375" i="20"/>
  <c r="D4375" i="20"/>
  <c r="E4375" i="20"/>
  <c r="F4375" i="20"/>
  <c r="G4375" i="20"/>
  <c r="H4375" i="20"/>
  <c r="B4376" i="20"/>
  <c r="C4376" i="20"/>
  <c r="D4376" i="20"/>
  <c r="E4376" i="20"/>
  <c r="F4376" i="20"/>
  <c r="G4376" i="20"/>
  <c r="H4376" i="20"/>
  <c r="B4377" i="20"/>
  <c r="C4377" i="20"/>
  <c r="D4377" i="20"/>
  <c r="E4377" i="20"/>
  <c r="F4377" i="20"/>
  <c r="G4377" i="20"/>
  <c r="H4377" i="20"/>
  <c r="B4378" i="20"/>
  <c r="C4378" i="20"/>
  <c r="D4378" i="20"/>
  <c r="E4378" i="20"/>
  <c r="F4378" i="20"/>
  <c r="G4378" i="20"/>
  <c r="H4378" i="20"/>
  <c r="B4379" i="20"/>
  <c r="C4379" i="20"/>
  <c r="D4379" i="20"/>
  <c r="E4379" i="20"/>
  <c r="F4379" i="20"/>
  <c r="G4379" i="20"/>
  <c r="H4379" i="20"/>
  <c r="B4380" i="20"/>
  <c r="C4380" i="20"/>
  <c r="D4380" i="20"/>
  <c r="E4380" i="20"/>
  <c r="F4380" i="20"/>
  <c r="G4380" i="20"/>
  <c r="H4380" i="20"/>
  <c r="B4381" i="20"/>
  <c r="C4381" i="20"/>
  <c r="D4381" i="20"/>
  <c r="E4381" i="20"/>
  <c r="F4381" i="20"/>
  <c r="G4381" i="20"/>
  <c r="H4381" i="20"/>
  <c r="B4382" i="20"/>
  <c r="C4382" i="20"/>
  <c r="D4382" i="20"/>
  <c r="E4382" i="20"/>
  <c r="F4382" i="20"/>
  <c r="G4382" i="20"/>
  <c r="H4382" i="20"/>
  <c r="B4383" i="20"/>
  <c r="C4383" i="20"/>
  <c r="D4383" i="20"/>
  <c r="E4383" i="20"/>
  <c r="F4383" i="20"/>
  <c r="G4383" i="20"/>
  <c r="H4383" i="20"/>
  <c r="B4384" i="20"/>
  <c r="C4384" i="20"/>
  <c r="D4384" i="20"/>
  <c r="E4384" i="20"/>
  <c r="F4384" i="20"/>
  <c r="G4384" i="20"/>
  <c r="H4384" i="20"/>
  <c r="B4385" i="20"/>
  <c r="C4385" i="20"/>
  <c r="D4385" i="20"/>
  <c r="E4385" i="20"/>
  <c r="F4385" i="20"/>
  <c r="G4385" i="20"/>
  <c r="H4385" i="20"/>
  <c r="B4386" i="20"/>
  <c r="C4386" i="20"/>
  <c r="D4386" i="20"/>
  <c r="E4386" i="20"/>
  <c r="F4386" i="20"/>
  <c r="G4386" i="20"/>
  <c r="H4386" i="20"/>
  <c r="B4387" i="20"/>
  <c r="C4387" i="20"/>
  <c r="D4387" i="20"/>
  <c r="E4387" i="20"/>
  <c r="F4387" i="20"/>
  <c r="G4387" i="20"/>
  <c r="H4387" i="20"/>
  <c r="B4388" i="20"/>
  <c r="C4388" i="20"/>
  <c r="D4388" i="20"/>
  <c r="E4388" i="20"/>
  <c r="F4388" i="20"/>
  <c r="G4388" i="20"/>
  <c r="H4388" i="20"/>
  <c r="B4389" i="20"/>
  <c r="C4389" i="20"/>
  <c r="D4389" i="20"/>
  <c r="E4389" i="20"/>
  <c r="F4389" i="20"/>
  <c r="G4389" i="20"/>
  <c r="H4389" i="20"/>
  <c r="B4390" i="20"/>
  <c r="C4390" i="20"/>
  <c r="D4390" i="20"/>
  <c r="E4390" i="20"/>
  <c r="F4390" i="20"/>
  <c r="G4390" i="20"/>
  <c r="H4390" i="20"/>
  <c r="B4391" i="20"/>
  <c r="C4391" i="20"/>
  <c r="D4391" i="20"/>
  <c r="E4391" i="20"/>
  <c r="F4391" i="20"/>
  <c r="G4391" i="20"/>
  <c r="H4391" i="20"/>
  <c r="B4392" i="20"/>
  <c r="C4392" i="20"/>
  <c r="D4392" i="20"/>
  <c r="E4392" i="20"/>
  <c r="F4392" i="20"/>
  <c r="G4392" i="20"/>
  <c r="H4392" i="20"/>
  <c r="B4393" i="20"/>
  <c r="C4393" i="20"/>
  <c r="D4393" i="20"/>
  <c r="E4393" i="20"/>
  <c r="F4393" i="20"/>
  <c r="G4393" i="20"/>
  <c r="H4393" i="20"/>
  <c r="B4394" i="20"/>
  <c r="C4394" i="20"/>
  <c r="D4394" i="20"/>
  <c r="E4394" i="20"/>
  <c r="F4394" i="20"/>
  <c r="G4394" i="20"/>
  <c r="H4394" i="20"/>
  <c r="B4395" i="20"/>
  <c r="C4395" i="20"/>
  <c r="D4395" i="20"/>
  <c r="E4395" i="20"/>
  <c r="F4395" i="20"/>
  <c r="G4395" i="20"/>
  <c r="H4395" i="20"/>
  <c r="B4396" i="20"/>
  <c r="C4396" i="20"/>
  <c r="D4396" i="20"/>
  <c r="E4396" i="20"/>
  <c r="F4396" i="20"/>
  <c r="G4396" i="20"/>
  <c r="H4396" i="20"/>
  <c r="B4397" i="20"/>
  <c r="C4397" i="20"/>
  <c r="D4397" i="20"/>
  <c r="E4397" i="20"/>
  <c r="F4397" i="20"/>
  <c r="G4397" i="20"/>
  <c r="H4397" i="20"/>
  <c r="B4398" i="20"/>
  <c r="C4398" i="20"/>
  <c r="D4398" i="20"/>
  <c r="E4398" i="20"/>
  <c r="F4398" i="20"/>
  <c r="G4398" i="20"/>
  <c r="H4398" i="20"/>
  <c r="B4399" i="20"/>
  <c r="C4399" i="20"/>
  <c r="D4399" i="20"/>
  <c r="E4399" i="20"/>
  <c r="F4399" i="20"/>
  <c r="G4399" i="20"/>
  <c r="H4399" i="20"/>
  <c r="B4400" i="20"/>
  <c r="C4400" i="20"/>
  <c r="D4400" i="20"/>
  <c r="E4400" i="20"/>
  <c r="F4400" i="20"/>
  <c r="G4400" i="20"/>
  <c r="H4400" i="20"/>
  <c r="B4401" i="20"/>
  <c r="C4401" i="20"/>
  <c r="D4401" i="20"/>
  <c r="E4401" i="20"/>
  <c r="F4401" i="20"/>
  <c r="G4401" i="20"/>
  <c r="H4401" i="20"/>
  <c r="B4402" i="20"/>
  <c r="C4402" i="20"/>
  <c r="D4402" i="20"/>
  <c r="E4402" i="20"/>
  <c r="F4402" i="20"/>
  <c r="G4402" i="20"/>
  <c r="H4402" i="20"/>
  <c r="B4403" i="20"/>
  <c r="C4403" i="20"/>
  <c r="D4403" i="20"/>
  <c r="E4403" i="20"/>
  <c r="F4403" i="20"/>
  <c r="G4403" i="20"/>
  <c r="H4403" i="20"/>
  <c r="B4404" i="20"/>
  <c r="C4404" i="20"/>
  <c r="D4404" i="20"/>
  <c r="E4404" i="20"/>
  <c r="F4404" i="20"/>
  <c r="G4404" i="20"/>
  <c r="H4404" i="20"/>
  <c r="B4405" i="20"/>
  <c r="C4405" i="20"/>
  <c r="D4405" i="20"/>
  <c r="E4405" i="20"/>
  <c r="F4405" i="20"/>
  <c r="G4405" i="20"/>
  <c r="H4405" i="20"/>
  <c r="B4406" i="20"/>
  <c r="C4406" i="20"/>
  <c r="D4406" i="20"/>
  <c r="E4406" i="20"/>
  <c r="F4406" i="20"/>
  <c r="G4406" i="20"/>
  <c r="H4406" i="20"/>
  <c r="B4407" i="20"/>
  <c r="C4407" i="20"/>
  <c r="D4407" i="20"/>
  <c r="E4407" i="20"/>
  <c r="F4407" i="20"/>
  <c r="G4407" i="20"/>
  <c r="H4407" i="20"/>
  <c r="B4408" i="20"/>
  <c r="C4408" i="20"/>
  <c r="D4408" i="20"/>
  <c r="E4408" i="20"/>
  <c r="F4408" i="20"/>
  <c r="G4408" i="20"/>
  <c r="H4408" i="20"/>
  <c r="B4409" i="20"/>
  <c r="C4409" i="20"/>
  <c r="D4409" i="20"/>
  <c r="E4409" i="20"/>
  <c r="F4409" i="20"/>
  <c r="G4409" i="20"/>
  <c r="H4409" i="20"/>
  <c r="B4410" i="20"/>
  <c r="C4410" i="20"/>
  <c r="D4410" i="20"/>
  <c r="E4410" i="20"/>
  <c r="F4410" i="20"/>
  <c r="G4410" i="20"/>
  <c r="H4410" i="20"/>
  <c r="B4411" i="20"/>
  <c r="C4411" i="20"/>
  <c r="D4411" i="20"/>
  <c r="E4411" i="20"/>
  <c r="F4411" i="20"/>
  <c r="G4411" i="20"/>
  <c r="H4411" i="20"/>
  <c r="B4412" i="20"/>
  <c r="C4412" i="20"/>
  <c r="D4412" i="20"/>
  <c r="E4412" i="20"/>
  <c r="F4412" i="20"/>
  <c r="G4412" i="20"/>
  <c r="H4412" i="20"/>
  <c r="B4413" i="20"/>
  <c r="C4413" i="20"/>
  <c r="D4413" i="20"/>
  <c r="E4413" i="20"/>
  <c r="F4413" i="20"/>
  <c r="G4413" i="20"/>
  <c r="H4413" i="20"/>
  <c r="B4414" i="20"/>
  <c r="C4414" i="20"/>
  <c r="D4414" i="20"/>
  <c r="E4414" i="20"/>
  <c r="F4414" i="20"/>
  <c r="G4414" i="20"/>
  <c r="H4414" i="20"/>
  <c r="B4415" i="20"/>
  <c r="C4415" i="20"/>
  <c r="D4415" i="20"/>
  <c r="E4415" i="20"/>
  <c r="F4415" i="20"/>
  <c r="G4415" i="20"/>
  <c r="H4415" i="20"/>
  <c r="B4416" i="20"/>
  <c r="C4416" i="20"/>
  <c r="D4416" i="20"/>
  <c r="E4416" i="20"/>
  <c r="F4416" i="20"/>
  <c r="G4416" i="20"/>
  <c r="H4416" i="20"/>
  <c r="B4417" i="20"/>
  <c r="C4417" i="20"/>
  <c r="D4417" i="20"/>
  <c r="E4417" i="20"/>
  <c r="F4417" i="20"/>
  <c r="G4417" i="20"/>
  <c r="H4417" i="20"/>
  <c r="B4418" i="20"/>
  <c r="C4418" i="20"/>
  <c r="D4418" i="20"/>
  <c r="E4418" i="20"/>
  <c r="F4418" i="20"/>
  <c r="G4418" i="20"/>
  <c r="H4418" i="20"/>
  <c r="B4419" i="20"/>
  <c r="C4419" i="20"/>
  <c r="D4419" i="20"/>
  <c r="E4419" i="20"/>
  <c r="F4419" i="20"/>
  <c r="G4419" i="20"/>
  <c r="H4419" i="20"/>
  <c r="B4420" i="20"/>
  <c r="C4420" i="20"/>
  <c r="D4420" i="20"/>
  <c r="E4420" i="20"/>
  <c r="F4420" i="20"/>
  <c r="G4420" i="20"/>
  <c r="H4420" i="20"/>
  <c r="B4421" i="20"/>
  <c r="C4421" i="20"/>
  <c r="D4421" i="20"/>
  <c r="E4421" i="20"/>
  <c r="F4421" i="20"/>
  <c r="G4421" i="20"/>
  <c r="H4421" i="20"/>
  <c r="B4422" i="20"/>
  <c r="C4422" i="20"/>
  <c r="D4422" i="20"/>
  <c r="E4422" i="20"/>
  <c r="F4422" i="20"/>
  <c r="G4422" i="20"/>
  <c r="H4422" i="20"/>
  <c r="B4423" i="20"/>
  <c r="C4423" i="20"/>
  <c r="D4423" i="20"/>
  <c r="E4423" i="20"/>
  <c r="F4423" i="20"/>
  <c r="G4423" i="20"/>
  <c r="H4423" i="20"/>
  <c r="B4424" i="20"/>
  <c r="C4424" i="20"/>
  <c r="D4424" i="20"/>
  <c r="E4424" i="20"/>
  <c r="F4424" i="20"/>
  <c r="G4424" i="20"/>
  <c r="H4424" i="20"/>
  <c r="B4425" i="20"/>
  <c r="C4425" i="20"/>
  <c r="D4425" i="20"/>
  <c r="E4425" i="20"/>
  <c r="F4425" i="20"/>
  <c r="G4425" i="20"/>
  <c r="H4425" i="20"/>
  <c r="B4426" i="20"/>
  <c r="C4426" i="20"/>
  <c r="D4426" i="20"/>
  <c r="E4426" i="20"/>
  <c r="F4426" i="20"/>
  <c r="G4426" i="20"/>
  <c r="H4426" i="20"/>
  <c r="B4427" i="20"/>
  <c r="C4427" i="20"/>
  <c r="D4427" i="20"/>
  <c r="E4427" i="20"/>
  <c r="F4427" i="20"/>
  <c r="G4427" i="20"/>
  <c r="H4427" i="20"/>
  <c r="B4428" i="20"/>
  <c r="C4428" i="20"/>
  <c r="D4428" i="20"/>
  <c r="E4428" i="20"/>
  <c r="F4428" i="20"/>
  <c r="G4428" i="20"/>
  <c r="H4428" i="20"/>
  <c r="B4429" i="20"/>
  <c r="C4429" i="20"/>
  <c r="D4429" i="20"/>
  <c r="E4429" i="20"/>
  <c r="F4429" i="20"/>
  <c r="G4429" i="20"/>
  <c r="H4429" i="20"/>
  <c r="B4430" i="20"/>
  <c r="C4430" i="20"/>
  <c r="D4430" i="20"/>
  <c r="E4430" i="20"/>
  <c r="F4430" i="20"/>
  <c r="G4430" i="20"/>
  <c r="H4430" i="20"/>
  <c r="B4431" i="20"/>
  <c r="C4431" i="20"/>
  <c r="D4431" i="20"/>
  <c r="E4431" i="20"/>
  <c r="F4431" i="20"/>
  <c r="G4431" i="20"/>
  <c r="H4431" i="20"/>
  <c r="B4432" i="20"/>
  <c r="C4432" i="20"/>
  <c r="D4432" i="20"/>
  <c r="E4432" i="20"/>
  <c r="F4432" i="20"/>
  <c r="G4432" i="20"/>
  <c r="H4432" i="20"/>
  <c r="B4433" i="20"/>
  <c r="C4433" i="20"/>
  <c r="D4433" i="20"/>
  <c r="E4433" i="20"/>
  <c r="F4433" i="20"/>
  <c r="G4433" i="20"/>
  <c r="H4433" i="20"/>
  <c r="B4434" i="20"/>
  <c r="C4434" i="20"/>
  <c r="D4434" i="20"/>
  <c r="E4434" i="20"/>
  <c r="F4434" i="20"/>
  <c r="G4434" i="20"/>
  <c r="H4434" i="20"/>
  <c r="B4435" i="20"/>
  <c r="C4435" i="20"/>
  <c r="D4435" i="20"/>
  <c r="E4435" i="20"/>
  <c r="F4435" i="20"/>
  <c r="G4435" i="20"/>
  <c r="H4435" i="20"/>
  <c r="B4436" i="20"/>
  <c r="C4436" i="20"/>
  <c r="D4436" i="20"/>
  <c r="E4436" i="20"/>
  <c r="F4436" i="20"/>
  <c r="G4436" i="20"/>
  <c r="H4436" i="20"/>
  <c r="B4437" i="20"/>
  <c r="C4437" i="20"/>
  <c r="D4437" i="20"/>
  <c r="E4437" i="20"/>
  <c r="F4437" i="20"/>
  <c r="G4437" i="20"/>
  <c r="H4437" i="20"/>
  <c r="B4438" i="20"/>
  <c r="C4438" i="20"/>
  <c r="D4438" i="20"/>
  <c r="E4438" i="20"/>
  <c r="F4438" i="20"/>
  <c r="G4438" i="20"/>
  <c r="H4438" i="20"/>
  <c r="B4439" i="20"/>
  <c r="C4439" i="20"/>
  <c r="D4439" i="20"/>
  <c r="E4439" i="20"/>
  <c r="F4439" i="20"/>
  <c r="G4439" i="20"/>
  <c r="H4439" i="20"/>
  <c r="B4440" i="20"/>
  <c r="C4440" i="20"/>
  <c r="D4440" i="20"/>
  <c r="E4440" i="20"/>
  <c r="F4440" i="20"/>
  <c r="G4440" i="20"/>
  <c r="H4440" i="20"/>
  <c r="B4441" i="20"/>
  <c r="C4441" i="20"/>
  <c r="D4441" i="20"/>
  <c r="E4441" i="20"/>
  <c r="F4441" i="20"/>
  <c r="G4441" i="20"/>
  <c r="H4441" i="20"/>
  <c r="B4442" i="20"/>
  <c r="C4442" i="20"/>
  <c r="D4442" i="20"/>
  <c r="E4442" i="20"/>
  <c r="F4442" i="20"/>
  <c r="G4442" i="20"/>
  <c r="H4442" i="20"/>
  <c r="B4443" i="20"/>
  <c r="C4443" i="20"/>
  <c r="D4443" i="20"/>
  <c r="E4443" i="20"/>
  <c r="F4443" i="20"/>
  <c r="G4443" i="20"/>
  <c r="H4443" i="20"/>
  <c r="B4444" i="20"/>
  <c r="C4444" i="20"/>
  <c r="D4444" i="20"/>
  <c r="E4444" i="20"/>
  <c r="F4444" i="20"/>
  <c r="G4444" i="20"/>
  <c r="H4444" i="20"/>
  <c r="B4445" i="20"/>
  <c r="C4445" i="20"/>
  <c r="D4445" i="20"/>
  <c r="E4445" i="20"/>
  <c r="F4445" i="20"/>
  <c r="G4445" i="20"/>
  <c r="H4445" i="20"/>
  <c r="B4446" i="20"/>
  <c r="C4446" i="20"/>
  <c r="D4446" i="20"/>
  <c r="E4446" i="20"/>
  <c r="F4446" i="20"/>
  <c r="G4446" i="20"/>
  <c r="H4446" i="20"/>
  <c r="B4447" i="20"/>
  <c r="C4447" i="20"/>
  <c r="D4447" i="20"/>
  <c r="E4447" i="20"/>
  <c r="F4447" i="20"/>
  <c r="G4447" i="20"/>
  <c r="H4447" i="20"/>
  <c r="B4448" i="20"/>
  <c r="C4448" i="20"/>
  <c r="D4448" i="20"/>
  <c r="E4448" i="20"/>
  <c r="F4448" i="20"/>
  <c r="G4448" i="20"/>
  <c r="H4448" i="20"/>
  <c r="B4449" i="20"/>
  <c r="C4449" i="20"/>
  <c r="D4449" i="20"/>
  <c r="E4449" i="20"/>
  <c r="F4449" i="20"/>
  <c r="G4449" i="20"/>
  <c r="H4449" i="20"/>
  <c r="B4450" i="20"/>
  <c r="C4450" i="20"/>
  <c r="D4450" i="20"/>
  <c r="E4450" i="20"/>
  <c r="F4450" i="20"/>
  <c r="G4450" i="20"/>
  <c r="H4450" i="20"/>
  <c r="B4451" i="20"/>
  <c r="C4451" i="20"/>
  <c r="D4451" i="20"/>
  <c r="E4451" i="20"/>
  <c r="F4451" i="20"/>
  <c r="G4451" i="20"/>
  <c r="H4451" i="20"/>
  <c r="B4452" i="20"/>
  <c r="C4452" i="20"/>
  <c r="D4452" i="20"/>
  <c r="E4452" i="20"/>
  <c r="F4452" i="20"/>
  <c r="G4452" i="20"/>
  <c r="H4452" i="20"/>
  <c r="B4453" i="20"/>
  <c r="C4453" i="20"/>
  <c r="D4453" i="20"/>
  <c r="E4453" i="20"/>
  <c r="F4453" i="20"/>
  <c r="G4453" i="20"/>
  <c r="H4453" i="20"/>
  <c r="B4454" i="20"/>
  <c r="C4454" i="20"/>
  <c r="D4454" i="20"/>
  <c r="E4454" i="20"/>
  <c r="F4454" i="20"/>
  <c r="G4454" i="20"/>
  <c r="H4454" i="20"/>
  <c r="B4455" i="20"/>
  <c r="C4455" i="20"/>
  <c r="D4455" i="20"/>
  <c r="E4455" i="20"/>
  <c r="F4455" i="20"/>
  <c r="G4455" i="20"/>
  <c r="H4455" i="20"/>
  <c r="B4456" i="20"/>
  <c r="C4456" i="20"/>
  <c r="D4456" i="20"/>
  <c r="E4456" i="20"/>
  <c r="F4456" i="20"/>
  <c r="G4456" i="20"/>
  <c r="H4456" i="20"/>
  <c r="B4457" i="20"/>
  <c r="C4457" i="20"/>
  <c r="D4457" i="20"/>
  <c r="E4457" i="20"/>
  <c r="F4457" i="20"/>
  <c r="G4457" i="20"/>
  <c r="H4457" i="20"/>
  <c r="B4458" i="20"/>
  <c r="C4458" i="20"/>
  <c r="D4458" i="20"/>
  <c r="E4458" i="20"/>
  <c r="F4458" i="20"/>
  <c r="G4458" i="20"/>
  <c r="H4458" i="20"/>
  <c r="B4459" i="20"/>
  <c r="C4459" i="20"/>
  <c r="D4459" i="20"/>
  <c r="E4459" i="20"/>
  <c r="F4459" i="20"/>
  <c r="G4459" i="20"/>
  <c r="H4459" i="20"/>
  <c r="B4460" i="20"/>
  <c r="C4460" i="20"/>
  <c r="D4460" i="20"/>
  <c r="E4460" i="20"/>
  <c r="F4460" i="20"/>
  <c r="G4460" i="20"/>
  <c r="H4460" i="20"/>
  <c r="B4461" i="20"/>
  <c r="C4461" i="20"/>
  <c r="D4461" i="20"/>
  <c r="E4461" i="20"/>
  <c r="F4461" i="20"/>
  <c r="G4461" i="20"/>
  <c r="H4461" i="20"/>
  <c r="B4462" i="20"/>
  <c r="C4462" i="20"/>
  <c r="D4462" i="20"/>
  <c r="E4462" i="20"/>
  <c r="F4462" i="20"/>
  <c r="G4462" i="20"/>
  <c r="H4462" i="20"/>
  <c r="B4463" i="20"/>
  <c r="C4463" i="20"/>
  <c r="D4463" i="20"/>
  <c r="E4463" i="20"/>
  <c r="F4463" i="20"/>
  <c r="G4463" i="20"/>
  <c r="H4463" i="20"/>
  <c r="B4464" i="20"/>
  <c r="C4464" i="20"/>
  <c r="D4464" i="20"/>
  <c r="E4464" i="20"/>
  <c r="F4464" i="20"/>
  <c r="G4464" i="20"/>
  <c r="H4464" i="20"/>
  <c r="B4465" i="20"/>
  <c r="C4465" i="20"/>
  <c r="D4465" i="20"/>
  <c r="E4465" i="20"/>
  <c r="F4465" i="20"/>
  <c r="G4465" i="20"/>
  <c r="H4465" i="20"/>
  <c r="B4466" i="20"/>
  <c r="C4466" i="20"/>
  <c r="D4466" i="20"/>
  <c r="E4466" i="20"/>
  <c r="F4466" i="20"/>
  <c r="G4466" i="20"/>
  <c r="H4466" i="20"/>
  <c r="B4467" i="20"/>
  <c r="C4467" i="20"/>
  <c r="D4467" i="20"/>
  <c r="E4467" i="20"/>
  <c r="F4467" i="20"/>
  <c r="G4467" i="20"/>
  <c r="H4467" i="20"/>
  <c r="B4468" i="20"/>
  <c r="C4468" i="20"/>
  <c r="D4468" i="20"/>
  <c r="E4468" i="20"/>
  <c r="F4468" i="20"/>
  <c r="G4468" i="20"/>
  <c r="H4468" i="20"/>
  <c r="B4469" i="20"/>
  <c r="C4469" i="20"/>
  <c r="D4469" i="20"/>
  <c r="E4469" i="20"/>
  <c r="F4469" i="20"/>
  <c r="G4469" i="20"/>
  <c r="H4469" i="20"/>
  <c r="B4470" i="20"/>
  <c r="C4470" i="20"/>
  <c r="D4470" i="20"/>
  <c r="E4470" i="20"/>
  <c r="F4470" i="20"/>
  <c r="G4470" i="20"/>
  <c r="H4470" i="20"/>
  <c r="B4471" i="20"/>
  <c r="C4471" i="20"/>
  <c r="D4471" i="20"/>
  <c r="E4471" i="20"/>
  <c r="F4471" i="20"/>
  <c r="G4471" i="20"/>
  <c r="H4471" i="20"/>
  <c r="B4472" i="20"/>
  <c r="C4472" i="20"/>
  <c r="D4472" i="20"/>
  <c r="E4472" i="20"/>
  <c r="F4472" i="20"/>
  <c r="G4472" i="20"/>
  <c r="H4472" i="20"/>
  <c r="B4473" i="20"/>
  <c r="C4473" i="20"/>
  <c r="D4473" i="20"/>
  <c r="E4473" i="20"/>
  <c r="F4473" i="20"/>
  <c r="G4473" i="20"/>
  <c r="H4473" i="20"/>
  <c r="B4474" i="20"/>
  <c r="C4474" i="20"/>
  <c r="D4474" i="20"/>
  <c r="E4474" i="20"/>
  <c r="F4474" i="20"/>
  <c r="G4474" i="20"/>
  <c r="H4474" i="20"/>
  <c r="B4475" i="20"/>
  <c r="C4475" i="20"/>
  <c r="D4475" i="20"/>
  <c r="E4475" i="20"/>
  <c r="F4475" i="20"/>
  <c r="G4475" i="20"/>
  <c r="H4475" i="20"/>
  <c r="B4476" i="20"/>
  <c r="C4476" i="20"/>
  <c r="D4476" i="20"/>
  <c r="E4476" i="20"/>
  <c r="F4476" i="20"/>
  <c r="G4476" i="20"/>
  <c r="H4476" i="20"/>
  <c r="B4477" i="20"/>
  <c r="C4477" i="20"/>
  <c r="D4477" i="20"/>
  <c r="E4477" i="20"/>
  <c r="F4477" i="20"/>
  <c r="G4477" i="20"/>
  <c r="H4477" i="20"/>
  <c r="B4478" i="20"/>
  <c r="C4478" i="20"/>
  <c r="D4478" i="20"/>
  <c r="E4478" i="20"/>
  <c r="F4478" i="20"/>
  <c r="G4478" i="20"/>
  <c r="H4478" i="20"/>
  <c r="B4479" i="20"/>
  <c r="C4479" i="20"/>
  <c r="D4479" i="20"/>
  <c r="E4479" i="20"/>
  <c r="F4479" i="20"/>
  <c r="G4479" i="20"/>
  <c r="H4479" i="20"/>
  <c r="B4480" i="20"/>
  <c r="C4480" i="20"/>
  <c r="D4480" i="20"/>
  <c r="E4480" i="20"/>
  <c r="F4480" i="20"/>
  <c r="G4480" i="20"/>
  <c r="H4480" i="20"/>
  <c r="B4481" i="20"/>
  <c r="C4481" i="20"/>
  <c r="D4481" i="20"/>
  <c r="E4481" i="20"/>
  <c r="F4481" i="20"/>
  <c r="G4481" i="20"/>
  <c r="H4481" i="20"/>
  <c r="B4482" i="20"/>
  <c r="C4482" i="20"/>
  <c r="D4482" i="20"/>
  <c r="E4482" i="20"/>
  <c r="F4482" i="20"/>
  <c r="G4482" i="20"/>
  <c r="H4482" i="20"/>
  <c r="B4483" i="20"/>
  <c r="C4483" i="20"/>
  <c r="D4483" i="20"/>
  <c r="E4483" i="20"/>
  <c r="F4483" i="20"/>
  <c r="G4483" i="20"/>
  <c r="H4483" i="20"/>
  <c r="B4484" i="20"/>
  <c r="C4484" i="20"/>
  <c r="D4484" i="20"/>
  <c r="E4484" i="20"/>
  <c r="F4484" i="20"/>
  <c r="G4484" i="20"/>
  <c r="H4484" i="20"/>
  <c r="B4485" i="20"/>
  <c r="C4485" i="20"/>
  <c r="D4485" i="20"/>
  <c r="E4485" i="20"/>
  <c r="F4485" i="20"/>
  <c r="G4485" i="20"/>
  <c r="H4485" i="20"/>
  <c r="B4486" i="20"/>
  <c r="C4486" i="20"/>
  <c r="D4486" i="20"/>
  <c r="E4486" i="20"/>
  <c r="F4486" i="20"/>
  <c r="G4486" i="20"/>
  <c r="H4486" i="20"/>
  <c r="B4487" i="20"/>
  <c r="C4487" i="20"/>
  <c r="D4487" i="20"/>
  <c r="E4487" i="20"/>
  <c r="F4487" i="20"/>
  <c r="G4487" i="20"/>
  <c r="H4487" i="20"/>
  <c r="B4488" i="20"/>
  <c r="C4488" i="20"/>
  <c r="D4488" i="20"/>
  <c r="E4488" i="20"/>
  <c r="F4488" i="20"/>
  <c r="G4488" i="20"/>
  <c r="H4488" i="20"/>
  <c r="B4489" i="20"/>
  <c r="C4489" i="20"/>
  <c r="D4489" i="20"/>
  <c r="E4489" i="20"/>
  <c r="F4489" i="20"/>
  <c r="G4489" i="20"/>
  <c r="H4489" i="20"/>
  <c r="B4490" i="20"/>
  <c r="C4490" i="20"/>
  <c r="D4490" i="20"/>
  <c r="E4490" i="20"/>
  <c r="F4490" i="20"/>
  <c r="G4490" i="20"/>
  <c r="H4490" i="20"/>
  <c r="B4491" i="20"/>
  <c r="C4491" i="20"/>
  <c r="D4491" i="20"/>
  <c r="E4491" i="20"/>
  <c r="F4491" i="20"/>
  <c r="G4491" i="20"/>
  <c r="H4491" i="20"/>
  <c r="B4492" i="20"/>
  <c r="C4492" i="20"/>
  <c r="D4492" i="20"/>
  <c r="E4492" i="20"/>
  <c r="F4492" i="20"/>
  <c r="G4492" i="20"/>
  <c r="H4492" i="20"/>
  <c r="B4493" i="20"/>
  <c r="C4493" i="20"/>
  <c r="D4493" i="20"/>
  <c r="E4493" i="20"/>
  <c r="F4493" i="20"/>
  <c r="G4493" i="20"/>
  <c r="H4493" i="20"/>
  <c r="B4494" i="20"/>
  <c r="C4494" i="20"/>
  <c r="D4494" i="20"/>
  <c r="E4494" i="20"/>
  <c r="F4494" i="20"/>
  <c r="G4494" i="20"/>
  <c r="H4494" i="20"/>
  <c r="B4495" i="20"/>
  <c r="C4495" i="20"/>
  <c r="D4495" i="20"/>
  <c r="E4495" i="20"/>
  <c r="F4495" i="20"/>
  <c r="G4495" i="20"/>
  <c r="H4495" i="20"/>
  <c r="B4496" i="20"/>
  <c r="C4496" i="20"/>
  <c r="D4496" i="20"/>
  <c r="E4496" i="20"/>
  <c r="F4496" i="20"/>
  <c r="G4496" i="20"/>
  <c r="H4496" i="20"/>
  <c r="B4497" i="20"/>
  <c r="C4497" i="20"/>
  <c r="D4497" i="20"/>
  <c r="E4497" i="20"/>
  <c r="F4497" i="20"/>
  <c r="G4497" i="20"/>
  <c r="H4497" i="20"/>
  <c r="B4498" i="20"/>
  <c r="C4498" i="20"/>
  <c r="D4498" i="20"/>
  <c r="E4498" i="20"/>
  <c r="F4498" i="20"/>
  <c r="G4498" i="20"/>
  <c r="H4498" i="20"/>
  <c r="B4499" i="20"/>
  <c r="C4499" i="20"/>
  <c r="D4499" i="20"/>
  <c r="E4499" i="20"/>
  <c r="F4499" i="20"/>
  <c r="G4499" i="20"/>
  <c r="H4499" i="20"/>
  <c r="B4500" i="20"/>
  <c r="C4500" i="20"/>
  <c r="D4500" i="20"/>
  <c r="E4500" i="20"/>
  <c r="F4500" i="20"/>
  <c r="G4500" i="20"/>
  <c r="H4500" i="20"/>
  <c r="B4501" i="20"/>
  <c r="C4501" i="20"/>
  <c r="D4501" i="20"/>
  <c r="E4501" i="20"/>
  <c r="F4501" i="20"/>
  <c r="G4501" i="20"/>
  <c r="H4501" i="20"/>
  <c r="B4502" i="20"/>
  <c r="C4502" i="20"/>
  <c r="D4502" i="20"/>
  <c r="E4502" i="20"/>
  <c r="F4502" i="20"/>
  <c r="G4502" i="20"/>
  <c r="H4502" i="20"/>
  <c r="B4503" i="20"/>
  <c r="C4503" i="20"/>
  <c r="D4503" i="20"/>
  <c r="E4503" i="20"/>
  <c r="F4503" i="20"/>
  <c r="G4503" i="20"/>
  <c r="H4503" i="20"/>
  <c r="B4504" i="20"/>
  <c r="C4504" i="20"/>
  <c r="D4504" i="20"/>
  <c r="E4504" i="20"/>
  <c r="F4504" i="20"/>
  <c r="G4504" i="20"/>
  <c r="H4504" i="20"/>
  <c r="B4505" i="20"/>
  <c r="C4505" i="20"/>
  <c r="D4505" i="20"/>
  <c r="E4505" i="20"/>
  <c r="F4505" i="20"/>
  <c r="G4505" i="20"/>
  <c r="H4505" i="20"/>
  <c r="B4506" i="20"/>
  <c r="C4506" i="20"/>
  <c r="D4506" i="20"/>
  <c r="E4506" i="20"/>
  <c r="F4506" i="20"/>
  <c r="G4506" i="20"/>
  <c r="H4506" i="20"/>
  <c r="B4507" i="20"/>
  <c r="C4507" i="20"/>
  <c r="D4507" i="20"/>
  <c r="E4507" i="20"/>
  <c r="F4507" i="20"/>
  <c r="G4507" i="20"/>
  <c r="H4507" i="20"/>
  <c r="B4508" i="20"/>
  <c r="C4508" i="20"/>
  <c r="D4508" i="20"/>
  <c r="E4508" i="20"/>
  <c r="F4508" i="20"/>
  <c r="G4508" i="20"/>
  <c r="H4508" i="20"/>
  <c r="B4509" i="20"/>
  <c r="C4509" i="20"/>
  <c r="D4509" i="20"/>
  <c r="E4509" i="20"/>
  <c r="F4509" i="20"/>
  <c r="G4509" i="20"/>
  <c r="H4509" i="20"/>
  <c r="B4510" i="20"/>
  <c r="C4510" i="20"/>
  <c r="D4510" i="20"/>
  <c r="E4510" i="20"/>
  <c r="F4510" i="20"/>
  <c r="G4510" i="20"/>
  <c r="H4510" i="20"/>
  <c r="B4511" i="20"/>
  <c r="C4511" i="20"/>
  <c r="D4511" i="20"/>
  <c r="E4511" i="20"/>
  <c r="F4511" i="20"/>
  <c r="G4511" i="20"/>
  <c r="H4511" i="20"/>
  <c r="B4512" i="20"/>
  <c r="C4512" i="20"/>
  <c r="D4512" i="20"/>
  <c r="E4512" i="20"/>
  <c r="F4512" i="20"/>
  <c r="G4512" i="20"/>
  <c r="H4512" i="20"/>
  <c r="B4513" i="20"/>
  <c r="C4513" i="20"/>
  <c r="D4513" i="20"/>
  <c r="E4513" i="20"/>
  <c r="F4513" i="20"/>
  <c r="G4513" i="20"/>
  <c r="H4513" i="20"/>
  <c r="B4514" i="20"/>
  <c r="C4514" i="20"/>
  <c r="D4514" i="20"/>
  <c r="E4514" i="20"/>
  <c r="F4514" i="20"/>
  <c r="G4514" i="20"/>
  <c r="H4514" i="20"/>
  <c r="B4515" i="20"/>
  <c r="C4515" i="20"/>
  <c r="D4515" i="20"/>
  <c r="E4515" i="20"/>
  <c r="F4515" i="20"/>
  <c r="G4515" i="20"/>
  <c r="H4515" i="20"/>
  <c r="B4516" i="20"/>
  <c r="C4516" i="20"/>
  <c r="D4516" i="20"/>
  <c r="E4516" i="20"/>
  <c r="F4516" i="20"/>
  <c r="G4516" i="20"/>
  <c r="H4516" i="20"/>
  <c r="B4517" i="20"/>
  <c r="C4517" i="20"/>
  <c r="D4517" i="20"/>
  <c r="E4517" i="20"/>
  <c r="F4517" i="20"/>
  <c r="G4517" i="20"/>
  <c r="H4517" i="20"/>
  <c r="B4518" i="20"/>
  <c r="C4518" i="20"/>
  <c r="D4518" i="20"/>
  <c r="E4518" i="20"/>
  <c r="F4518" i="20"/>
  <c r="G4518" i="20"/>
  <c r="H4518" i="20"/>
  <c r="B4519" i="20"/>
  <c r="C4519" i="20"/>
  <c r="D4519" i="20"/>
  <c r="E4519" i="20"/>
  <c r="F4519" i="20"/>
  <c r="G4519" i="20"/>
  <c r="H4519" i="20"/>
  <c r="B4520" i="20"/>
  <c r="C4520" i="20"/>
  <c r="D4520" i="20"/>
  <c r="E4520" i="20"/>
  <c r="F4520" i="20"/>
  <c r="G4520" i="20"/>
  <c r="H4520" i="20"/>
  <c r="B4521" i="20"/>
  <c r="C4521" i="20"/>
  <c r="D4521" i="20"/>
  <c r="E4521" i="20"/>
  <c r="F4521" i="20"/>
  <c r="G4521" i="20"/>
  <c r="H4521" i="20"/>
  <c r="B4522" i="20"/>
  <c r="C4522" i="20"/>
  <c r="D4522" i="20"/>
  <c r="E4522" i="20"/>
  <c r="F4522" i="20"/>
  <c r="G4522" i="20"/>
  <c r="H4522" i="20"/>
  <c r="B4523" i="20"/>
  <c r="C4523" i="20"/>
  <c r="D4523" i="20"/>
  <c r="E4523" i="20"/>
  <c r="F4523" i="20"/>
  <c r="G4523" i="20"/>
  <c r="H4523" i="20"/>
  <c r="B4524" i="20"/>
  <c r="C4524" i="20"/>
  <c r="D4524" i="20"/>
  <c r="E4524" i="20"/>
  <c r="F4524" i="20"/>
  <c r="G4524" i="20"/>
  <c r="H4524" i="20"/>
  <c r="B4525" i="20"/>
  <c r="C4525" i="20"/>
  <c r="D4525" i="20"/>
  <c r="E4525" i="20"/>
  <c r="F4525" i="20"/>
  <c r="G4525" i="20"/>
  <c r="H4525" i="20"/>
  <c r="B4526" i="20"/>
  <c r="C4526" i="20"/>
  <c r="D4526" i="20"/>
  <c r="E4526" i="20"/>
  <c r="F4526" i="20"/>
  <c r="G4526" i="20"/>
  <c r="H4526" i="20"/>
  <c r="B4527" i="20"/>
  <c r="C4527" i="20"/>
  <c r="D4527" i="20"/>
  <c r="E4527" i="20"/>
  <c r="F4527" i="20"/>
  <c r="G4527" i="20"/>
  <c r="H4527" i="20"/>
  <c r="B4528" i="20"/>
  <c r="C4528" i="20"/>
  <c r="D4528" i="20"/>
  <c r="E4528" i="20"/>
  <c r="F4528" i="20"/>
  <c r="G4528" i="20"/>
  <c r="H4528" i="20"/>
  <c r="B4529" i="20"/>
  <c r="C4529" i="20"/>
  <c r="D4529" i="20"/>
  <c r="E4529" i="20"/>
  <c r="F4529" i="20"/>
  <c r="G4529" i="20"/>
  <c r="H4529" i="20"/>
  <c r="B4530" i="20"/>
  <c r="C4530" i="20"/>
  <c r="D4530" i="20"/>
  <c r="E4530" i="20"/>
  <c r="F4530" i="20"/>
  <c r="G4530" i="20"/>
  <c r="H4530" i="20"/>
  <c r="B4531" i="20"/>
  <c r="C4531" i="20"/>
  <c r="D4531" i="20"/>
  <c r="E4531" i="20"/>
  <c r="F4531" i="20"/>
  <c r="G4531" i="20"/>
  <c r="H4531" i="20"/>
  <c r="B4532" i="20"/>
  <c r="C4532" i="20"/>
  <c r="D4532" i="20"/>
  <c r="E4532" i="20"/>
  <c r="F4532" i="20"/>
  <c r="G4532" i="20"/>
  <c r="H4532" i="20"/>
  <c r="B4533" i="20"/>
  <c r="C4533" i="20"/>
  <c r="D4533" i="20"/>
  <c r="E4533" i="20"/>
  <c r="F4533" i="20"/>
  <c r="G4533" i="20"/>
  <c r="H4533" i="20"/>
  <c r="B4534" i="20"/>
  <c r="C4534" i="20"/>
  <c r="D4534" i="20"/>
  <c r="E4534" i="20"/>
  <c r="F4534" i="20"/>
  <c r="G4534" i="20"/>
  <c r="H4534" i="20"/>
  <c r="B4535" i="20"/>
  <c r="C4535" i="20"/>
  <c r="D4535" i="20"/>
  <c r="E4535" i="20"/>
  <c r="F4535" i="20"/>
  <c r="G4535" i="20"/>
  <c r="H4535" i="20"/>
  <c r="B4536" i="20"/>
  <c r="C4536" i="20"/>
  <c r="D4536" i="20"/>
  <c r="E4536" i="20"/>
  <c r="F4536" i="20"/>
  <c r="G4536" i="20"/>
  <c r="H4536" i="20"/>
  <c r="B4537" i="20"/>
  <c r="C4537" i="20"/>
  <c r="D4537" i="20"/>
  <c r="E4537" i="20"/>
  <c r="F4537" i="20"/>
  <c r="G4537" i="20"/>
  <c r="H4537" i="20"/>
  <c r="B4538" i="20"/>
  <c r="C4538" i="20"/>
  <c r="D4538" i="20"/>
  <c r="E4538" i="20"/>
  <c r="F4538" i="20"/>
  <c r="G4538" i="20"/>
  <c r="H4538" i="20"/>
  <c r="B4539" i="20"/>
  <c r="C4539" i="20"/>
  <c r="D4539" i="20"/>
  <c r="E4539" i="20"/>
  <c r="F4539" i="20"/>
  <c r="G4539" i="20"/>
  <c r="H4539" i="20"/>
  <c r="B4540" i="20"/>
  <c r="C4540" i="20"/>
  <c r="D4540" i="20"/>
  <c r="E4540" i="20"/>
  <c r="F4540" i="20"/>
  <c r="G4540" i="20"/>
  <c r="H4540" i="20"/>
  <c r="B4541" i="20"/>
  <c r="C4541" i="20"/>
  <c r="D4541" i="20"/>
  <c r="E4541" i="20"/>
  <c r="F4541" i="20"/>
  <c r="G4541" i="20"/>
  <c r="H4541" i="20"/>
  <c r="B4542" i="20"/>
  <c r="C4542" i="20"/>
  <c r="D4542" i="20"/>
  <c r="E4542" i="20"/>
  <c r="F4542" i="20"/>
  <c r="G4542" i="20"/>
  <c r="H4542" i="20"/>
  <c r="B4543" i="20"/>
  <c r="C4543" i="20"/>
  <c r="D4543" i="20"/>
  <c r="E4543" i="20"/>
  <c r="F4543" i="20"/>
  <c r="G4543" i="20"/>
  <c r="H4543" i="20"/>
  <c r="B4544" i="20"/>
  <c r="C4544" i="20"/>
  <c r="D4544" i="20"/>
  <c r="E4544" i="20"/>
  <c r="F4544" i="20"/>
  <c r="G4544" i="20"/>
  <c r="H4544" i="20"/>
  <c r="B4545" i="20"/>
  <c r="C4545" i="20"/>
  <c r="D4545" i="20"/>
  <c r="E4545" i="20"/>
  <c r="F4545" i="20"/>
  <c r="G4545" i="20"/>
  <c r="H4545" i="20"/>
  <c r="B4546" i="20"/>
  <c r="C4546" i="20"/>
  <c r="D4546" i="20"/>
  <c r="E4546" i="20"/>
  <c r="F4546" i="20"/>
  <c r="G4546" i="20"/>
  <c r="H4546" i="20"/>
  <c r="B4547" i="20"/>
  <c r="C4547" i="20"/>
  <c r="D4547" i="20"/>
  <c r="E4547" i="20"/>
  <c r="F4547" i="20"/>
  <c r="G4547" i="20"/>
  <c r="H4547" i="20"/>
  <c r="B4548" i="20"/>
  <c r="C4548" i="20"/>
  <c r="D4548" i="20"/>
  <c r="E4548" i="20"/>
  <c r="F4548" i="20"/>
  <c r="G4548" i="20"/>
  <c r="H4548" i="20"/>
  <c r="B4549" i="20"/>
  <c r="C4549" i="20"/>
  <c r="D4549" i="20"/>
  <c r="E4549" i="20"/>
  <c r="F4549" i="20"/>
  <c r="G4549" i="20"/>
  <c r="H4549" i="20"/>
  <c r="B4550" i="20"/>
  <c r="C4550" i="20"/>
  <c r="D4550" i="20"/>
  <c r="E4550" i="20"/>
  <c r="F4550" i="20"/>
  <c r="G4550" i="20"/>
  <c r="H4550" i="20"/>
  <c r="B4551" i="20"/>
  <c r="C4551" i="20"/>
  <c r="D4551" i="20"/>
  <c r="E4551" i="20"/>
  <c r="F4551" i="20"/>
  <c r="G4551" i="20"/>
  <c r="H4551" i="20"/>
  <c r="B4552" i="20"/>
  <c r="C4552" i="20"/>
  <c r="D4552" i="20"/>
  <c r="E4552" i="20"/>
  <c r="F4552" i="20"/>
  <c r="G4552" i="20"/>
  <c r="H4552" i="20"/>
  <c r="B4553" i="20"/>
  <c r="C4553" i="20"/>
  <c r="D4553" i="20"/>
  <c r="E4553" i="20"/>
  <c r="F4553" i="20"/>
  <c r="G4553" i="20"/>
  <c r="H4553" i="20"/>
  <c r="B4554" i="20"/>
  <c r="C4554" i="20"/>
  <c r="D4554" i="20"/>
  <c r="E4554" i="20"/>
  <c r="F4554" i="20"/>
  <c r="G4554" i="20"/>
  <c r="H4554" i="20"/>
  <c r="B4555" i="20"/>
  <c r="C4555" i="20"/>
  <c r="D4555" i="20"/>
  <c r="E4555" i="20"/>
  <c r="F4555" i="20"/>
  <c r="G4555" i="20"/>
  <c r="H4555" i="20"/>
  <c r="B4556" i="20"/>
  <c r="C4556" i="20"/>
  <c r="D4556" i="20"/>
  <c r="E4556" i="20"/>
  <c r="F4556" i="20"/>
  <c r="G4556" i="20"/>
  <c r="H4556" i="20"/>
  <c r="B4557" i="20"/>
  <c r="C4557" i="20"/>
  <c r="D4557" i="20"/>
  <c r="E4557" i="20"/>
  <c r="F4557" i="20"/>
  <c r="G4557" i="20"/>
  <c r="H4557" i="20"/>
  <c r="B4558" i="20"/>
  <c r="C4558" i="20"/>
  <c r="D4558" i="20"/>
  <c r="E4558" i="20"/>
  <c r="F4558" i="20"/>
  <c r="G4558" i="20"/>
  <c r="H4558" i="20"/>
  <c r="B4559" i="20"/>
  <c r="C4559" i="20"/>
  <c r="D4559" i="20"/>
  <c r="E4559" i="20"/>
  <c r="F4559" i="20"/>
  <c r="G4559" i="20"/>
  <c r="H4559" i="20"/>
  <c r="B4560" i="20"/>
  <c r="C4560" i="20"/>
  <c r="D4560" i="20"/>
  <c r="E4560" i="20"/>
  <c r="F4560" i="20"/>
  <c r="G4560" i="20"/>
  <c r="H4560" i="20"/>
  <c r="B4561" i="20"/>
  <c r="C4561" i="20"/>
  <c r="D4561" i="20"/>
  <c r="E4561" i="20"/>
  <c r="F4561" i="20"/>
  <c r="G4561" i="20"/>
  <c r="H4561" i="20"/>
  <c r="B4562" i="20"/>
  <c r="C4562" i="20"/>
  <c r="D4562" i="20"/>
  <c r="E4562" i="20"/>
  <c r="F4562" i="20"/>
  <c r="G4562" i="20"/>
  <c r="H4562" i="20"/>
  <c r="B4563" i="20"/>
  <c r="C4563" i="20"/>
  <c r="D4563" i="20"/>
  <c r="E4563" i="20"/>
  <c r="F4563" i="20"/>
  <c r="G4563" i="20"/>
  <c r="H4563" i="20"/>
  <c r="B4564" i="20"/>
  <c r="C4564" i="20"/>
  <c r="D4564" i="20"/>
  <c r="E4564" i="20"/>
  <c r="F4564" i="20"/>
  <c r="G4564" i="20"/>
  <c r="H4564" i="20"/>
  <c r="B4565" i="20"/>
  <c r="C4565" i="20"/>
  <c r="D4565" i="20"/>
  <c r="E4565" i="20"/>
  <c r="F4565" i="20"/>
  <c r="G4565" i="20"/>
  <c r="H4565" i="20"/>
  <c r="B4566" i="20"/>
  <c r="C4566" i="20"/>
  <c r="D4566" i="20"/>
  <c r="E4566" i="20"/>
  <c r="F4566" i="20"/>
  <c r="G4566" i="20"/>
  <c r="H4566" i="20"/>
  <c r="B4567" i="20"/>
  <c r="C4567" i="20"/>
  <c r="D4567" i="20"/>
  <c r="E4567" i="20"/>
  <c r="F4567" i="20"/>
  <c r="G4567" i="20"/>
  <c r="H4567" i="20"/>
  <c r="B4568" i="20"/>
  <c r="C4568" i="20"/>
  <c r="D4568" i="20"/>
  <c r="E4568" i="20"/>
  <c r="F4568" i="20"/>
  <c r="G4568" i="20"/>
  <c r="H4568" i="20"/>
  <c r="B4569" i="20"/>
  <c r="C4569" i="20"/>
  <c r="D4569" i="20"/>
  <c r="E4569" i="20"/>
  <c r="F4569" i="20"/>
  <c r="G4569" i="20"/>
  <c r="H4569" i="20"/>
  <c r="B4570" i="20"/>
  <c r="C4570" i="20"/>
  <c r="D4570" i="20"/>
  <c r="E4570" i="20"/>
  <c r="F4570" i="20"/>
  <c r="G4570" i="20"/>
  <c r="H4570" i="20"/>
  <c r="B4571" i="20"/>
  <c r="C4571" i="20"/>
  <c r="D4571" i="20"/>
  <c r="E4571" i="20"/>
  <c r="F4571" i="20"/>
  <c r="G4571" i="20"/>
  <c r="H4571" i="20"/>
  <c r="B4572" i="20"/>
  <c r="C4572" i="20"/>
  <c r="D4572" i="20"/>
  <c r="E4572" i="20"/>
  <c r="F4572" i="20"/>
  <c r="G4572" i="20"/>
  <c r="H4572" i="20"/>
  <c r="B4573" i="20"/>
  <c r="C4573" i="20"/>
  <c r="D4573" i="20"/>
  <c r="E4573" i="20"/>
  <c r="F4573" i="20"/>
  <c r="G4573" i="20"/>
  <c r="H4573" i="20"/>
  <c r="B4574" i="20"/>
  <c r="C4574" i="20"/>
  <c r="D4574" i="20"/>
  <c r="E4574" i="20"/>
  <c r="F4574" i="20"/>
  <c r="G4574" i="20"/>
  <c r="H4574" i="20"/>
  <c r="B4575" i="20"/>
  <c r="C4575" i="20"/>
  <c r="D4575" i="20"/>
  <c r="E4575" i="20"/>
  <c r="F4575" i="20"/>
  <c r="G4575" i="20"/>
  <c r="H4575" i="20"/>
  <c r="B4576" i="20"/>
  <c r="C4576" i="20"/>
  <c r="D4576" i="20"/>
  <c r="E4576" i="20"/>
  <c r="F4576" i="20"/>
  <c r="G4576" i="20"/>
  <c r="H4576" i="20"/>
  <c r="B4577" i="20"/>
  <c r="C4577" i="20"/>
  <c r="D4577" i="20"/>
  <c r="E4577" i="20"/>
  <c r="F4577" i="20"/>
  <c r="G4577" i="20"/>
  <c r="H4577" i="20"/>
  <c r="B4578" i="20"/>
  <c r="C4578" i="20"/>
  <c r="D4578" i="20"/>
  <c r="E4578" i="20"/>
  <c r="F4578" i="20"/>
  <c r="G4578" i="20"/>
  <c r="H4578" i="20"/>
  <c r="B4579" i="20"/>
  <c r="C4579" i="20"/>
  <c r="D4579" i="20"/>
  <c r="E4579" i="20"/>
  <c r="F4579" i="20"/>
  <c r="G4579" i="20"/>
  <c r="H4579" i="20"/>
  <c r="B4580" i="20"/>
  <c r="C4580" i="20"/>
  <c r="D4580" i="20"/>
  <c r="E4580" i="20"/>
  <c r="F4580" i="20"/>
  <c r="G4580" i="20"/>
  <c r="H4580" i="20"/>
  <c r="B4581" i="20"/>
  <c r="C4581" i="20"/>
  <c r="D4581" i="20"/>
  <c r="E4581" i="20"/>
  <c r="F4581" i="20"/>
  <c r="G4581" i="20"/>
  <c r="H4581" i="20"/>
  <c r="B4582" i="20"/>
  <c r="C4582" i="20"/>
  <c r="D4582" i="20"/>
  <c r="E4582" i="20"/>
  <c r="F4582" i="20"/>
  <c r="G4582" i="20"/>
  <c r="H4582" i="20"/>
  <c r="B4583" i="20"/>
  <c r="C4583" i="20"/>
  <c r="D4583" i="20"/>
  <c r="E4583" i="20"/>
  <c r="F4583" i="20"/>
  <c r="G4583" i="20"/>
  <c r="H4583" i="20"/>
  <c r="B4584" i="20"/>
  <c r="C4584" i="20"/>
  <c r="D4584" i="20"/>
  <c r="E4584" i="20"/>
  <c r="F4584" i="20"/>
  <c r="G4584" i="20"/>
  <c r="H4584" i="20"/>
  <c r="B4585" i="20"/>
  <c r="C4585" i="20"/>
  <c r="D4585" i="20"/>
  <c r="E4585" i="20"/>
  <c r="F4585" i="20"/>
  <c r="G4585" i="20"/>
  <c r="H4585" i="20"/>
  <c r="B4586" i="20"/>
  <c r="C4586" i="20"/>
  <c r="D4586" i="20"/>
  <c r="E4586" i="20"/>
  <c r="F4586" i="20"/>
  <c r="G4586" i="20"/>
  <c r="H4586" i="20"/>
  <c r="B4587" i="20"/>
  <c r="C4587" i="20"/>
  <c r="D4587" i="20"/>
  <c r="E4587" i="20"/>
  <c r="F4587" i="20"/>
  <c r="G4587" i="20"/>
  <c r="H4587" i="20"/>
  <c r="B4588" i="20"/>
  <c r="C4588" i="20"/>
  <c r="D4588" i="20"/>
  <c r="E4588" i="20"/>
  <c r="F4588" i="20"/>
  <c r="G4588" i="20"/>
  <c r="H4588" i="20"/>
  <c r="B4589" i="20"/>
  <c r="C4589" i="20"/>
  <c r="D4589" i="20"/>
  <c r="E4589" i="20"/>
  <c r="F4589" i="20"/>
  <c r="G4589" i="20"/>
  <c r="H4589" i="20"/>
  <c r="B4590" i="20"/>
  <c r="C4590" i="20"/>
  <c r="D4590" i="20"/>
  <c r="E4590" i="20"/>
  <c r="F4590" i="20"/>
  <c r="G4590" i="20"/>
  <c r="H4590" i="20"/>
  <c r="B4591" i="20"/>
  <c r="C4591" i="20"/>
  <c r="D4591" i="20"/>
  <c r="E4591" i="20"/>
  <c r="F4591" i="20"/>
  <c r="G4591" i="20"/>
  <c r="H4591" i="20"/>
  <c r="B4592" i="20"/>
  <c r="C4592" i="20"/>
  <c r="D4592" i="20"/>
  <c r="E4592" i="20"/>
  <c r="F4592" i="20"/>
  <c r="G4592" i="20"/>
  <c r="H4592" i="20"/>
  <c r="B4593" i="20"/>
  <c r="C4593" i="20"/>
  <c r="D4593" i="20"/>
  <c r="E4593" i="20"/>
  <c r="F4593" i="20"/>
  <c r="G4593" i="20"/>
  <c r="H4593" i="20"/>
  <c r="B4594" i="20"/>
  <c r="C4594" i="20"/>
  <c r="D4594" i="20"/>
  <c r="E4594" i="20"/>
  <c r="F4594" i="20"/>
  <c r="G4594" i="20"/>
  <c r="H4594" i="20"/>
  <c r="B4595" i="20"/>
  <c r="C4595" i="20"/>
  <c r="D4595" i="20"/>
  <c r="E4595" i="20"/>
  <c r="F4595" i="20"/>
  <c r="G4595" i="20"/>
  <c r="H4595" i="20"/>
  <c r="B4596" i="20"/>
  <c r="C4596" i="20"/>
  <c r="D4596" i="20"/>
  <c r="E4596" i="20"/>
  <c r="F4596" i="20"/>
  <c r="G4596" i="20"/>
  <c r="H4596" i="20"/>
  <c r="B4597" i="20"/>
  <c r="C4597" i="20"/>
  <c r="D4597" i="20"/>
  <c r="E4597" i="20"/>
  <c r="F4597" i="20"/>
  <c r="G4597" i="20"/>
  <c r="H4597" i="20"/>
  <c r="B4598" i="20"/>
  <c r="C4598" i="20"/>
  <c r="D4598" i="20"/>
  <c r="E4598" i="20"/>
  <c r="F4598" i="20"/>
  <c r="G4598" i="20"/>
  <c r="H4598" i="20"/>
  <c r="B4599" i="20"/>
  <c r="C4599" i="20"/>
  <c r="D4599" i="20"/>
  <c r="E4599" i="20"/>
  <c r="F4599" i="20"/>
  <c r="G4599" i="20"/>
  <c r="H4599" i="20"/>
  <c r="B4600" i="20"/>
  <c r="C4600" i="20"/>
  <c r="D4600" i="20"/>
  <c r="E4600" i="20"/>
  <c r="F4600" i="20"/>
  <c r="G4600" i="20"/>
  <c r="H4600" i="20"/>
  <c r="B4601" i="20"/>
  <c r="C4601" i="20"/>
  <c r="D4601" i="20"/>
  <c r="E4601" i="20"/>
  <c r="F4601" i="20"/>
  <c r="G4601" i="20"/>
  <c r="H4601" i="20"/>
  <c r="B4602" i="20"/>
  <c r="C4602" i="20"/>
  <c r="D4602" i="20"/>
  <c r="E4602" i="20"/>
  <c r="F4602" i="20"/>
  <c r="G4602" i="20"/>
  <c r="H4602" i="20"/>
  <c r="B4603" i="20"/>
  <c r="C4603" i="20"/>
  <c r="D4603" i="20"/>
  <c r="E4603" i="20"/>
  <c r="F4603" i="20"/>
  <c r="G4603" i="20"/>
  <c r="H4603" i="20"/>
  <c r="B4604" i="20"/>
  <c r="C4604" i="20"/>
  <c r="D4604" i="20"/>
  <c r="E4604" i="20"/>
  <c r="F4604" i="20"/>
  <c r="G4604" i="20"/>
  <c r="H4604" i="20"/>
  <c r="B4605" i="20"/>
  <c r="C4605" i="20"/>
  <c r="D4605" i="20"/>
  <c r="E4605" i="20"/>
  <c r="F4605" i="20"/>
  <c r="G4605" i="20"/>
  <c r="H4605" i="20"/>
  <c r="B4606" i="20"/>
  <c r="C4606" i="20"/>
  <c r="D4606" i="20"/>
  <c r="E4606" i="20"/>
  <c r="F4606" i="20"/>
  <c r="G4606" i="20"/>
  <c r="H4606" i="20"/>
  <c r="B4607" i="20"/>
  <c r="C4607" i="20"/>
  <c r="D4607" i="20"/>
  <c r="E4607" i="20"/>
  <c r="F4607" i="20"/>
  <c r="G4607" i="20"/>
  <c r="H4607" i="20"/>
  <c r="B4608" i="20"/>
  <c r="C4608" i="20"/>
  <c r="D4608" i="20"/>
  <c r="E4608" i="20"/>
  <c r="F4608" i="20"/>
  <c r="G4608" i="20"/>
  <c r="H4608" i="20"/>
  <c r="B4609" i="20"/>
  <c r="C4609" i="20"/>
  <c r="D4609" i="20"/>
  <c r="E4609" i="20"/>
  <c r="F4609" i="20"/>
  <c r="G4609" i="20"/>
  <c r="H4609" i="20"/>
  <c r="B4610" i="20"/>
  <c r="C4610" i="20"/>
  <c r="D4610" i="20"/>
  <c r="E4610" i="20"/>
  <c r="F4610" i="20"/>
  <c r="G4610" i="20"/>
  <c r="H4610" i="20"/>
  <c r="B4611" i="20"/>
  <c r="C4611" i="20"/>
  <c r="D4611" i="20"/>
  <c r="E4611" i="20"/>
  <c r="F4611" i="20"/>
  <c r="G4611" i="20"/>
  <c r="H4611" i="20"/>
  <c r="B4612" i="20"/>
  <c r="C4612" i="20"/>
  <c r="D4612" i="20"/>
  <c r="E4612" i="20"/>
  <c r="F4612" i="20"/>
  <c r="G4612" i="20"/>
  <c r="H4612" i="20"/>
  <c r="B4613" i="20"/>
  <c r="C4613" i="20"/>
  <c r="D4613" i="20"/>
  <c r="E4613" i="20"/>
  <c r="F4613" i="20"/>
  <c r="G4613" i="20"/>
  <c r="H4613" i="20"/>
  <c r="B4614" i="20"/>
  <c r="C4614" i="20"/>
  <c r="D4614" i="20"/>
  <c r="E4614" i="20"/>
  <c r="F4614" i="20"/>
  <c r="G4614" i="20"/>
  <c r="H4614" i="20"/>
  <c r="B4615" i="20"/>
  <c r="C4615" i="20"/>
  <c r="D4615" i="20"/>
  <c r="E4615" i="20"/>
  <c r="F4615" i="20"/>
  <c r="G4615" i="20"/>
  <c r="H4615" i="20"/>
  <c r="B4616" i="20"/>
  <c r="C4616" i="20"/>
  <c r="D4616" i="20"/>
  <c r="E4616" i="20"/>
  <c r="F4616" i="20"/>
  <c r="G4616" i="20"/>
  <c r="H4616" i="20"/>
  <c r="B4617" i="20"/>
  <c r="C4617" i="20"/>
  <c r="D4617" i="20"/>
  <c r="E4617" i="20"/>
  <c r="F4617" i="20"/>
  <c r="G4617" i="20"/>
  <c r="H4617" i="20"/>
  <c r="B4618" i="20"/>
  <c r="C4618" i="20"/>
  <c r="D4618" i="20"/>
  <c r="E4618" i="20"/>
  <c r="F4618" i="20"/>
  <c r="G4618" i="20"/>
  <c r="H4618" i="20"/>
  <c r="B4619" i="20"/>
  <c r="C4619" i="20"/>
  <c r="D4619" i="20"/>
  <c r="E4619" i="20"/>
  <c r="F4619" i="20"/>
  <c r="G4619" i="20"/>
  <c r="H4619" i="20"/>
  <c r="B4620" i="20"/>
  <c r="C4620" i="20"/>
  <c r="D4620" i="20"/>
  <c r="E4620" i="20"/>
  <c r="F4620" i="20"/>
  <c r="G4620" i="20"/>
  <c r="H4620" i="20"/>
  <c r="B4621" i="20"/>
  <c r="C4621" i="20"/>
  <c r="D4621" i="20"/>
  <c r="E4621" i="20"/>
  <c r="F4621" i="20"/>
  <c r="G4621" i="20"/>
  <c r="H4621" i="20"/>
  <c r="B4622" i="20"/>
  <c r="C4622" i="20"/>
  <c r="D4622" i="20"/>
  <c r="E4622" i="20"/>
  <c r="F4622" i="20"/>
  <c r="G4622" i="20"/>
  <c r="H4622" i="20"/>
  <c r="B4623" i="20"/>
  <c r="C4623" i="20"/>
  <c r="D4623" i="20"/>
  <c r="E4623" i="20"/>
  <c r="F4623" i="20"/>
  <c r="G4623" i="20"/>
  <c r="H4623" i="20"/>
  <c r="B4624" i="20"/>
  <c r="C4624" i="20"/>
  <c r="D4624" i="20"/>
  <c r="E4624" i="20"/>
  <c r="F4624" i="20"/>
  <c r="G4624" i="20"/>
  <c r="H4624" i="20"/>
  <c r="B4625" i="20"/>
  <c r="C4625" i="20"/>
  <c r="D4625" i="20"/>
  <c r="E4625" i="20"/>
  <c r="F4625" i="20"/>
  <c r="G4625" i="20"/>
  <c r="H4625" i="20"/>
  <c r="B4626" i="20"/>
  <c r="C4626" i="20"/>
  <c r="D4626" i="20"/>
  <c r="E4626" i="20"/>
  <c r="F4626" i="20"/>
  <c r="G4626" i="20"/>
  <c r="H4626" i="20"/>
  <c r="B4627" i="20"/>
  <c r="C4627" i="20"/>
  <c r="D4627" i="20"/>
  <c r="E4627" i="20"/>
  <c r="F4627" i="20"/>
  <c r="G4627" i="20"/>
  <c r="H4627" i="20"/>
  <c r="B4628" i="20"/>
  <c r="C4628" i="20"/>
  <c r="D4628" i="20"/>
  <c r="E4628" i="20"/>
  <c r="F4628" i="20"/>
  <c r="G4628" i="20"/>
  <c r="H4628" i="20"/>
  <c r="B4629" i="20"/>
  <c r="C4629" i="20"/>
  <c r="D4629" i="20"/>
  <c r="E4629" i="20"/>
  <c r="F4629" i="20"/>
  <c r="G4629" i="20"/>
  <c r="H4629" i="20"/>
  <c r="B4630" i="20"/>
  <c r="C4630" i="20"/>
  <c r="D4630" i="20"/>
  <c r="E4630" i="20"/>
  <c r="F4630" i="20"/>
  <c r="G4630" i="20"/>
  <c r="H4630" i="20"/>
  <c r="B4631" i="20"/>
  <c r="C4631" i="20"/>
  <c r="D4631" i="20"/>
  <c r="E4631" i="20"/>
  <c r="F4631" i="20"/>
  <c r="G4631" i="20"/>
  <c r="H4631" i="20"/>
  <c r="B4632" i="20"/>
  <c r="C4632" i="20"/>
  <c r="D4632" i="20"/>
  <c r="E4632" i="20"/>
  <c r="F4632" i="20"/>
  <c r="G4632" i="20"/>
  <c r="H4632" i="20"/>
  <c r="B4633" i="20"/>
  <c r="C4633" i="20"/>
  <c r="D4633" i="20"/>
  <c r="E4633" i="20"/>
  <c r="F4633" i="20"/>
  <c r="G4633" i="20"/>
  <c r="H4633" i="20"/>
  <c r="B4634" i="20"/>
  <c r="C4634" i="20"/>
  <c r="D4634" i="20"/>
  <c r="E4634" i="20"/>
  <c r="F4634" i="20"/>
  <c r="G4634" i="20"/>
  <c r="H4634" i="20"/>
  <c r="B4635" i="20"/>
  <c r="C4635" i="20"/>
  <c r="D4635" i="20"/>
  <c r="E4635" i="20"/>
  <c r="F4635" i="20"/>
  <c r="G4635" i="20"/>
  <c r="H4635" i="20"/>
  <c r="B4636" i="20"/>
  <c r="C4636" i="20"/>
  <c r="D4636" i="20"/>
  <c r="E4636" i="20"/>
  <c r="F4636" i="20"/>
  <c r="G4636" i="20"/>
  <c r="H4636" i="20"/>
  <c r="B4637" i="20"/>
  <c r="C4637" i="20"/>
  <c r="D4637" i="20"/>
  <c r="E4637" i="20"/>
  <c r="F4637" i="20"/>
  <c r="G4637" i="20"/>
  <c r="H4637" i="20"/>
  <c r="B4638" i="20"/>
  <c r="C4638" i="20"/>
  <c r="D4638" i="20"/>
  <c r="E4638" i="20"/>
  <c r="F4638" i="20"/>
  <c r="G4638" i="20"/>
  <c r="H4638" i="20"/>
  <c r="B4639" i="20"/>
  <c r="C4639" i="20"/>
  <c r="D4639" i="20"/>
  <c r="E4639" i="20"/>
  <c r="F4639" i="20"/>
  <c r="G4639" i="20"/>
  <c r="H4639" i="20"/>
  <c r="B4640" i="20"/>
  <c r="C4640" i="20"/>
  <c r="D4640" i="20"/>
  <c r="E4640" i="20"/>
  <c r="F4640" i="20"/>
  <c r="G4640" i="20"/>
  <c r="H4640" i="20"/>
  <c r="B4641" i="20"/>
  <c r="C4641" i="20"/>
  <c r="D4641" i="20"/>
  <c r="E4641" i="20"/>
  <c r="F4641" i="20"/>
  <c r="G4641" i="20"/>
  <c r="H4641" i="20"/>
  <c r="B4642" i="20"/>
  <c r="C4642" i="20"/>
  <c r="D4642" i="20"/>
  <c r="E4642" i="20"/>
  <c r="F4642" i="20"/>
  <c r="G4642" i="20"/>
  <c r="H4642" i="20"/>
  <c r="B4643" i="20"/>
  <c r="C4643" i="20"/>
  <c r="D4643" i="20"/>
  <c r="E4643" i="20"/>
  <c r="F4643" i="20"/>
  <c r="G4643" i="20"/>
  <c r="H4643" i="20"/>
  <c r="B4644" i="20"/>
  <c r="C4644" i="20"/>
  <c r="D4644" i="20"/>
  <c r="E4644" i="20"/>
  <c r="F4644" i="20"/>
  <c r="G4644" i="20"/>
  <c r="H4644" i="20"/>
  <c r="B4645" i="20"/>
  <c r="C4645" i="20"/>
  <c r="D4645" i="20"/>
  <c r="E4645" i="20"/>
  <c r="F4645" i="20"/>
  <c r="G4645" i="20"/>
  <c r="H4645" i="20"/>
  <c r="B4646" i="20"/>
  <c r="C4646" i="20"/>
  <c r="D4646" i="20"/>
  <c r="E4646" i="20"/>
  <c r="F4646" i="20"/>
  <c r="G4646" i="20"/>
  <c r="H4646" i="20"/>
  <c r="B4647" i="20"/>
  <c r="C4647" i="20"/>
  <c r="D4647" i="20"/>
  <c r="E4647" i="20"/>
  <c r="F4647" i="20"/>
  <c r="G4647" i="20"/>
  <c r="H4647" i="20"/>
  <c r="B4648" i="20"/>
  <c r="C4648" i="20"/>
  <c r="D4648" i="20"/>
  <c r="E4648" i="20"/>
  <c r="F4648" i="20"/>
  <c r="G4648" i="20"/>
  <c r="H4648" i="20"/>
  <c r="B4649" i="20"/>
  <c r="C4649" i="20"/>
  <c r="D4649" i="20"/>
  <c r="E4649" i="20"/>
  <c r="F4649" i="20"/>
  <c r="G4649" i="20"/>
  <c r="H4649" i="20"/>
  <c r="B4650" i="20"/>
  <c r="C4650" i="20"/>
  <c r="D4650" i="20"/>
  <c r="E4650" i="20"/>
  <c r="F4650" i="20"/>
  <c r="G4650" i="20"/>
  <c r="H4650" i="20"/>
  <c r="B4651" i="20"/>
  <c r="C4651" i="20"/>
  <c r="D4651" i="20"/>
  <c r="E4651" i="20"/>
  <c r="F4651" i="20"/>
  <c r="G4651" i="20"/>
  <c r="H4651" i="20"/>
  <c r="B4652" i="20"/>
  <c r="C4652" i="20"/>
  <c r="D4652" i="20"/>
  <c r="E4652" i="20"/>
  <c r="F4652" i="20"/>
  <c r="G4652" i="20"/>
  <c r="H4652" i="20"/>
  <c r="B4653" i="20"/>
  <c r="C4653" i="20"/>
  <c r="D4653" i="20"/>
  <c r="E4653" i="20"/>
  <c r="F4653" i="20"/>
  <c r="G4653" i="20"/>
  <c r="H4653" i="20"/>
  <c r="B4654" i="20"/>
  <c r="C4654" i="20"/>
  <c r="D4654" i="20"/>
  <c r="E4654" i="20"/>
  <c r="F4654" i="20"/>
  <c r="G4654" i="20"/>
  <c r="H4654" i="20"/>
  <c r="B4655" i="20"/>
  <c r="C4655" i="20"/>
  <c r="D4655" i="20"/>
  <c r="E4655" i="20"/>
  <c r="F4655" i="20"/>
  <c r="G4655" i="20"/>
  <c r="H4655" i="20"/>
  <c r="B4656" i="20"/>
  <c r="C4656" i="20"/>
  <c r="D4656" i="20"/>
  <c r="E4656" i="20"/>
  <c r="F4656" i="20"/>
  <c r="G4656" i="20"/>
  <c r="H4656" i="20"/>
  <c r="B4657" i="20"/>
  <c r="C4657" i="20"/>
  <c r="D4657" i="20"/>
  <c r="E4657" i="20"/>
  <c r="F4657" i="20"/>
  <c r="G4657" i="20"/>
  <c r="H4657" i="20"/>
  <c r="B4658" i="20"/>
  <c r="C4658" i="20"/>
  <c r="D4658" i="20"/>
  <c r="E4658" i="20"/>
  <c r="F4658" i="20"/>
  <c r="G4658" i="20"/>
  <c r="H4658" i="20"/>
  <c r="B4659" i="20"/>
  <c r="C4659" i="20"/>
  <c r="D4659" i="20"/>
  <c r="E4659" i="20"/>
  <c r="F4659" i="20"/>
  <c r="G4659" i="20"/>
  <c r="H4659" i="20"/>
  <c r="B4660" i="20"/>
  <c r="C4660" i="20"/>
  <c r="D4660" i="20"/>
  <c r="E4660" i="20"/>
  <c r="F4660" i="20"/>
  <c r="G4660" i="20"/>
  <c r="H4660" i="20"/>
  <c r="B4661" i="20"/>
  <c r="C4661" i="20"/>
  <c r="D4661" i="20"/>
  <c r="E4661" i="20"/>
  <c r="F4661" i="20"/>
  <c r="G4661" i="20"/>
  <c r="H4661" i="20"/>
  <c r="B4662" i="20"/>
  <c r="C4662" i="20"/>
  <c r="D4662" i="20"/>
  <c r="E4662" i="20"/>
  <c r="F4662" i="20"/>
  <c r="G4662" i="20"/>
  <c r="H4662" i="20"/>
  <c r="B4663" i="20"/>
  <c r="C4663" i="20"/>
  <c r="D4663" i="20"/>
  <c r="E4663" i="20"/>
  <c r="F4663" i="20"/>
  <c r="G4663" i="20"/>
  <c r="H4663" i="20"/>
  <c r="B4664" i="20"/>
  <c r="C4664" i="20"/>
  <c r="D4664" i="20"/>
  <c r="E4664" i="20"/>
  <c r="F4664" i="20"/>
  <c r="G4664" i="20"/>
  <c r="H4664" i="20"/>
  <c r="B4665" i="20"/>
  <c r="C4665" i="20"/>
  <c r="D4665" i="20"/>
  <c r="E4665" i="20"/>
  <c r="F4665" i="20"/>
  <c r="G4665" i="20"/>
  <c r="H4665" i="20"/>
  <c r="B4666" i="20"/>
  <c r="C4666" i="20"/>
  <c r="D4666" i="20"/>
  <c r="E4666" i="20"/>
  <c r="F4666" i="20"/>
  <c r="G4666" i="20"/>
  <c r="H4666" i="20"/>
  <c r="B4667" i="20"/>
  <c r="C4667" i="20"/>
  <c r="D4667" i="20"/>
  <c r="E4667" i="20"/>
  <c r="F4667" i="20"/>
  <c r="G4667" i="20"/>
  <c r="H4667" i="20"/>
  <c r="B4668" i="20"/>
  <c r="C4668" i="20"/>
  <c r="D4668" i="20"/>
  <c r="E4668" i="20"/>
  <c r="F4668" i="20"/>
  <c r="G4668" i="20"/>
  <c r="H4668" i="20"/>
  <c r="B4669" i="20"/>
  <c r="C4669" i="20"/>
  <c r="D4669" i="20"/>
  <c r="E4669" i="20"/>
  <c r="F4669" i="20"/>
  <c r="G4669" i="20"/>
  <c r="H4669" i="20"/>
  <c r="B4670" i="20"/>
  <c r="C4670" i="20"/>
  <c r="D4670" i="20"/>
  <c r="E4670" i="20"/>
  <c r="F4670" i="20"/>
  <c r="G4670" i="20"/>
  <c r="H4670" i="20"/>
  <c r="B4671" i="20"/>
  <c r="C4671" i="20"/>
  <c r="D4671" i="20"/>
  <c r="E4671" i="20"/>
  <c r="F4671" i="20"/>
  <c r="G4671" i="20"/>
  <c r="H4671" i="20"/>
  <c r="B4672" i="20"/>
  <c r="C4672" i="20"/>
  <c r="D4672" i="20"/>
  <c r="E4672" i="20"/>
  <c r="F4672" i="20"/>
  <c r="G4672" i="20"/>
  <c r="H4672" i="20"/>
  <c r="B4673" i="20"/>
  <c r="C4673" i="20"/>
  <c r="D4673" i="20"/>
  <c r="E4673" i="20"/>
  <c r="F4673" i="20"/>
  <c r="G4673" i="20"/>
  <c r="H4673" i="20"/>
  <c r="B4674" i="20"/>
  <c r="C4674" i="20"/>
  <c r="D4674" i="20"/>
  <c r="E4674" i="20"/>
  <c r="F4674" i="20"/>
  <c r="G4674" i="20"/>
  <c r="H4674" i="20"/>
  <c r="B4675" i="20"/>
  <c r="C4675" i="20"/>
  <c r="D4675" i="20"/>
  <c r="E4675" i="20"/>
  <c r="F4675" i="20"/>
  <c r="G4675" i="20"/>
  <c r="H4675" i="20"/>
  <c r="B4676" i="20"/>
  <c r="C4676" i="20"/>
  <c r="D4676" i="20"/>
  <c r="E4676" i="20"/>
  <c r="F4676" i="20"/>
  <c r="G4676" i="20"/>
  <c r="H4676" i="20"/>
  <c r="B4677" i="20"/>
  <c r="C4677" i="20"/>
  <c r="D4677" i="20"/>
  <c r="E4677" i="20"/>
  <c r="F4677" i="20"/>
  <c r="G4677" i="20"/>
  <c r="H4677" i="20"/>
  <c r="B4678" i="20"/>
  <c r="C4678" i="20"/>
  <c r="D4678" i="20"/>
  <c r="E4678" i="20"/>
  <c r="F4678" i="20"/>
  <c r="G4678" i="20"/>
  <c r="H4678" i="20"/>
  <c r="B4679" i="20"/>
  <c r="C4679" i="20"/>
  <c r="D4679" i="20"/>
  <c r="E4679" i="20"/>
  <c r="F4679" i="20"/>
  <c r="G4679" i="20"/>
  <c r="H4679" i="20"/>
  <c r="B4680" i="20"/>
  <c r="C4680" i="20"/>
  <c r="D4680" i="20"/>
  <c r="E4680" i="20"/>
  <c r="F4680" i="20"/>
  <c r="G4680" i="20"/>
  <c r="H4680" i="20"/>
  <c r="B4681" i="20"/>
  <c r="C4681" i="20"/>
  <c r="D4681" i="20"/>
  <c r="E4681" i="20"/>
  <c r="F4681" i="20"/>
  <c r="G4681" i="20"/>
  <c r="H4681" i="20"/>
  <c r="B4682" i="20"/>
  <c r="C4682" i="20"/>
  <c r="D4682" i="20"/>
  <c r="E4682" i="20"/>
  <c r="F4682" i="20"/>
  <c r="G4682" i="20"/>
  <c r="H4682" i="20"/>
  <c r="B4683" i="20"/>
  <c r="C4683" i="20"/>
  <c r="D4683" i="20"/>
  <c r="E4683" i="20"/>
  <c r="F4683" i="20"/>
  <c r="G4683" i="20"/>
  <c r="H4683" i="20"/>
  <c r="B4684" i="20"/>
  <c r="C4684" i="20"/>
  <c r="D4684" i="20"/>
  <c r="E4684" i="20"/>
  <c r="F4684" i="20"/>
  <c r="G4684" i="20"/>
  <c r="H4684" i="20"/>
  <c r="B4685" i="20"/>
  <c r="C4685" i="20"/>
  <c r="D4685" i="20"/>
  <c r="E4685" i="20"/>
  <c r="F4685" i="20"/>
  <c r="G4685" i="20"/>
  <c r="H4685" i="20"/>
  <c r="B4686" i="20"/>
  <c r="C4686" i="20"/>
  <c r="D4686" i="20"/>
  <c r="E4686" i="20"/>
  <c r="F4686" i="20"/>
  <c r="G4686" i="20"/>
  <c r="H4686" i="20"/>
  <c r="B4687" i="20"/>
  <c r="C4687" i="20"/>
  <c r="D4687" i="20"/>
  <c r="E4687" i="20"/>
  <c r="F4687" i="20"/>
  <c r="G4687" i="20"/>
  <c r="H4687" i="20"/>
  <c r="B4688" i="20"/>
  <c r="C4688" i="20"/>
  <c r="D4688" i="20"/>
  <c r="E4688" i="20"/>
  <c r="F4688" i="20"/>
  <c r="G4688" i="20"/>
  <c r="H4688" i="20"/>
  <c r="B4689" i="20"/>
  <c r="C4689" i="20"/>
  <c r="D4689" i="20"/>
  <c r="E4689" i="20"/>
  <c r="F4689" i="20"/>
  <c r="G4689" i="20"/>
  <c r="H4689" i="20"/>
  <c r="B4690" i="20"/>
  <c r="C4690" i="20"/>
  <c r="D4690" i="20"/>
  <c r="E4690" i="20"/>
  <c r="F4690" i="20"/>
  <c r="G4690" i="20"/>
  <c r="H4690" i="20"/>
  <c r="B4691" i="20"/>
  <c r="C4691" i="20"/>
  <c r="D4691" i="20"/>
  <c r="E4691" i="20"/>
  <c r="F4691" i="20"/>
  <c r="G4691" i="20"/>
  <c r="H4691" i="20"/>
  <c r="B4692" i="20"/>
  <c r="C4692" i="20"/>
  <c r="D4692" i="20"/>
  <c r="E4692" i="20"/>
  <c r="F4692" i="20"/>
  <c r="G4692" i="20"/>
  <c r="H4692" i="20"/>
  <c r="B4693" i="20"/>
  <c r="C4693" i="20"/>
  <c r="D4693" i="20"/>
  <c r="E4693" i="20"/>
  <c r="F4693" i="20"/>
  <c r="G4693" i="20"/>
  <c r="H4693" i="20"/>
  <c r="B4694" i="20"/>
  <c r="C4694" i="20"/>
  <c r="D4694" i="20"/>
  <c r="E4694" i="20"/>
  <c r="F4694" i="20"/>
  <c r="G4694" i="20"/>
  <c r="H4694" i="20"/>
  <c r="B4695" i="20"/>
  <c r="C4695" i="20"/>
  <c r="D4695" i="20"/>
  <c r="E4695" i="20"/>
  <c r="F4695" i="20"/>
  <c r="G4695" i="20"/>
  <c r="H4695" i="20"/>
  <c r="B4696" i="20"/>
  <c r="C4696" i="20"/>
  <c r="D4696" i="20"/>
  <c r="E4696" i="20"/>
  <c r="F4696" i="20"/>
  <c r="G4696" i="20"/>
  <c r="H4696" i="20"/>
  <c r="B4697" i="20"/>
  <c r="C4697" i="20"/>
  <c r="D4697" i="20"/>
  <c r="E4697" i="20"/>
  <c r="F4697" i="20"/>
  <c r="G4697" i="20"/>
  <c r="H4697" i="20"/>
  <c r="B4698" i="20"/>
  <c r="C4698" i="20"/>
  <c r="D4698" i="20"/>
  <c r="E4698" i="20"/>
  <c r="F4698" i="20"/>
  <c r="G4698" i="20"/>
  <c r="H4698" i="20"/>
  <c r="B4699" i="20"/>
  <c r="C4699" i="20"/>
  <c r="D4699" i="20"/>
  <c r="E4699" i="20"/>
  <c r="F4699" i="20"/>
  <c r="G4699" i="20"/>
  <c r="H4699" i="20"/>
  <c r="B4700" i="20"/>
  <c r="C4700" i="20"/>
  <c r="D4700" i="20"/>
  <c r="E4700" i="20"/>
  <c r="F4700" i="20"/>
  <c r="G4700" i="20"/>
  <c r="H4700" i="20"/>
  <c r="B4701" i="20"/>
  <c r="C4701" i="20"/>
  <c r="D4701" i="20"/>
  <c r="E4701" i="20"/>
  <c r="F4701" i="20"/>
  <c r="G4701" i="20"/>
  <c r="H4701" i="20"/>
  <c r="B4702" i="20"/>
  <c r="C4702" i="20"/>
  <c r="D4702" i="20"/>
  <c r="E4702" i="20"/>
  <c r="F4702" i="20"/>
  <c r="G4702" i="20"/>
  <c r="H4702" i="20"/>
  <c r="B4703" i="20"/>
  <c r="C4703" i="20"/>
  <c r="D4703" i="20"/>
  <c r="E4703" i="20"/>
  <c r="F4703" i="20"/>
  <c r="G4703" i="20"/>
  <c r="H4703" i="20"/>
  <c r="B4704" i="20"/>
  <c r="C4704" i="20"/>
  <c r="D4704" i="20"/>
  <c r="E4704" i="20"/>
  <c r="F4704" i="20"/>
  <c r="G4704" i="20"/>
  <c r="H4704" i="20"/>
  <c r="B4705" i="20"/>
  <c r="C4705" i="20"/>
  <c r="D4705" i="20"/>
  <c r="E4705" i="20"/>
  <c r="F4705" i="20"/>
  <c r="G4705" i="20"/>
  <c r="H4705" i="20"/>
  <c r="B4706" i="20"/>
  <c r="C4706" i="20"/>
  <c r="D4706" i="20"/>
  <c r="E4706" i="20"/>
  <c r="F4706" i="20"/>
  <c r="G4706" i="20"/>
  <c r="H4706" i="20"/>
  <c r="B4707" i="20"/>
  <c r="C4707" i="20"/>
  <c r="D4707" i="20"/>
  <c r="E4707" i="20"/>
  <c r="F4707" i="20"/>
  <c r="G4707" i="20"/>
  <c r="H4707" i="20"/>
  <c r="B4708" i="20"/>
  <c r="C4708" i="20"/>
  <c r="D4708" i="20"/>
  <c r="E4708" i="20"/>
  <c r="F4708" i="20"/>
  <c r="G4708" i="20"/>
  <c r="H4708" i="20"/>
  <c r="B4709" i="20"/>
  <c r="C4709" i="20"/>
  <c r="D4709" i="20"/>
  <c r="E4709" i="20"/>
  <c r="F4709" i="20"/>
  <c r="G4709" i="20"/>
  <c r="H4709" i="20"/>
  <c r="B4710" i="20"/>
  <c r="C4710" i="20"/>
  <c r="D4710" i="20"/>
  <c r="E4710" i="20"/>
  <c r="F4710" i="20"/>
  <c r="G4710" i="20"/>
  <c r="H4710" i="20"/>
  <c r="B4711" i="20"/>
  <c r="C4711" i="20"/>
  <c r="D4711" i="20"/>
  <c r="E4711" i="20"/>
  <c r="F4711" i="20"/>
  <c r="G4711" i="20"/>
  <c r="H4711" i="20"/>
  <c r="B4712" i="20"/>
  <c r="C4712" i="20"/>
  <c r="D4712" i="20"/>
  <c r="E4712" i="20"/>
  <c r="F4712" i="20"/>
  <c r="G4712" i="20"/>
  <c r="H4712" i="20"/>
  <c r="B4713" i="20"/>
  <c r="C4713" i="20"/>
  <c r="D4713" i="20"/>
  <c r="E4713" i="20"/>
  <c r="F4713" i="20"/>
  <c r="G4713" i="20"/>
  <c r="H4713" i="20"/>
  <c r="B4714" i="20"/>
  <c r="C4714" i="20"/>
  <c r="D4714" i="20"/>
  <c r="E4714" i="20"/>
  <c r="F4714" i="20"/>
  <c r="G4714" i="20"/>
  <c r="H4714" i="20"/>
  <c r="B4715" i="20"/>
  <c r="C4715" i="20"/>
  <c r="D4715" i="20"/>
  <c r="E4715" i="20"/>
  <c r="F4715" i="20"/>
  <c r="G4715" i="20"/>
  <c r="H4715" i="20"/>
  <c r="B4716" i="20"/>
  <c r="C4716" i="20"/>
  <c r="D4716" i="20"/>
  <c r="E4716" i="20"/>
  <c r="F4716" i="20"/>
  <c r="G4716" i="20"/>
  <c r="H4716" i="20"/>
  <c r="B4717" i="20"/>
  <c r="C4717" i="20"/>
  <c r="D4717" i="20"/>
  <c r="E4717" i="20"/>
  <c r="F4717" i="20"/>
  <c r="G4717" i="20"/>
  <c r="H4717" i="20"/>
  <c r="B4718" i="20"/>
  <c r="C4718" i="20"/>
  <c r="D4718" i="20"/>
  <c r="E4718" i="20"/>
  <c r="F4718" i="20"/>
  <c r="G4718" i="20"/>
  <c r="H4718" i="20"/>
  <c r="B4719" i="20"/>
  <c r="C4719" i="20"/>
  <c r="D4719" i="20"/>
  <c r="E4719" i="20"/>
  <c r="F4719" i="20"/>
  <c r="G4719" i="20"/>
  <c r="H4719" i="20"/>
  <c r="B4720" i="20"/>
  <c r="C4720" i="20"/>
  <c r="D4720" i="20"/>
  <c r="E4720" i="20"/>
  <c r="F4720" i="20"/>
  <c r="G4720" i="20"/>
  <c r="H4720" i="20"/>
  <c r="B4721" i="20"/>
  <c r="C4721" i="20"/>
  <c r="D4721" i="20"/>
  <c r="E4721" i="20"/>
  <c r="F4721" i="20"/>
  <c r="G4721" i="20"/>
  <c r="H4721" i="20"/>
  <c r="B4722" i="20"/>
  <c r="C4722" i="20"/>
  <c r="D4722" i="20"/>
  <c r="E4722" i="20"/>
  <c r="F4722" i="20"/>
  <c r="G4722" i="20"/>
  <c r="H4722" i="20"/>
  <c r="B4723" i="20"/>
  <c r="C4723" i="20"/>
  <c r="D4723" i="20"/>
  <c r="E4723" i="20"/>
  <c r="F4723" i="20"/>
  <c r="G4723" i="20"/>
  <c r="H4723" i="20"/>
  <c r="B4724" i="20"/>
  <c r="C4724" i="20"/>
  <c r="D4724" i="20"/>
  <c r="E4724" i="20"/>
  <c r="F4724" i="20"/>
  <c r="G4724" i="20"/>
  <c r="H4724" i="20"/>
  <c r="B4725" i="20"/>
  <c r="C4725" i="20"/>
  <c r="D4725" i="20"/>
  <c r="E4725" i="20"/>
  <c r="F4725" i="20"/>
  <c r="G4725" i="20"/>
  <c r="H4725" i="20"/>
  <c r="B4726" i="20"/>
  <c r="C4726" i="20"/>
  <c r="D4726" i="20"/>
  <c r="E4726" i="20"/>
  <c r="F4726" i="20"/>
  <c r="G4726" i="20"/>
  <c r="H4726" i="20"/>
  <c r="B4727" i="20"/>
  <c r="C4727" i="20"/>
  <c r="D4727" i="20"/>
  <c r="E4727" i="20"/>
  <c r="F4727" i="20"/>
  <c r="G4727" i="20"/>
  <c r="H4727" i="20"/>
  <c r="B4728" i="20"/>
  <c r="C4728" i="20"/>
  <c r="D4728" i="20"/>
  <c r="E4728" i="20"/>
  <c r="F4728" i="20"/>
  <c r="G4728" i="20"/>
  <c r="H4728" i="20"/>
  <c r="B4729" i="20"/>
  <c r="C4729" i="20"/>
  <c r="D4729" i="20"/>
  <c r="E4729" i="20"/>
  <c r="F4729" i="20"/>
  <c r="G4729" i="20"/>
  <c r="H4729" i="20"/>
  <c r="B4730" i="20"/>
  <c r="C4730" i="20"/>
  <c r="D4730" i="20"/>
  <c r="E4730" i="20"/>
  <c r="F4730" i="20"/>
  <c r="G4730" i="20"/>
  <c r="H4730" i="20"/>
  <c r="B4731" i="20"/>
  <c r="C4731" i="20"/>
  <c r="D4731" i="20"/>
  <c r="E4731" i="20"/>
  <c r="F4731" i="20"/>
  <c r="G4731" i="20"/>
  <c r="H4731" i="20"/>
  <c r="B4732" i="20"/>
  <c r="C4732" i="20"/>
  <c r="D4732" i="20"/>
  <c r="E4732" i="20"/>
  <c r="F4732" i="20"/>
  <c r="G4732" i="20"/>
  <c r="H4732" i="20"/>
  <c r="B4733" i="20"/>
  <c r="C4733" i="20"/>
  <c r="D4733" i="20"/>
  <c r="E4733" i="20"/>
  <c r="F4733" i="20"/>
  <c r="G4733" i="20"/>
  <c r="H4733" i="20"/>
  <c r="B4734" i="20"/>
  <c r="C4734" i="20"/>
  <c r="D4734" i="20"/>
  <c r="E4734" i="20"/>
  <c r="F4734" i="20"/>
  <c r="G4734" i="20"/>
  <c r="H4734" i="20"/>
  <c r="B4735" i="20"/>
  <c r="C4735" i="20"/>
  <c r="D4735" i="20"/>
  <c r="E4735" i="20"/>
  <c r="F4735" i="20"/>
  <c r="G4735" i="20"/>
  <c r="H4735" i="20"/>
  <c r="B4736" i="20"/>
  <c r="C4736" i="20"/>
  <c r="D4736" i="20"/>
  <c r="E4736" i="20"/>
  <c r="F4736" i="20"/>
  <c r="G4736" i="20"/>
  <c r="H4736" i="20"/>
  <c r="B4737" i="20"/>
  <c r="C4737" i="20"/>
  <c r="D4737" i="20"/>
  <c r="E4737" i="20"/>
  <c r="F4737" i="20"/>
  <c r="G4737" i="20"/>
  <c r="H4737" i="20"/>
  <c r="B4738" i="20"/>
  <c r="C4738" i="20"/>
  <c r="D4738" i="20"/>
  <c r="E4738" i="20"/>
  <c r="F4738" i="20"/>
  <c r="G4738" i="20"/>
  <c r="H4738" i="20"/>
  <c r="B4739" i="20"/>
  <c r="C4739" i="20"/>
  <c r="D4739" i="20"/>
  <c r="E4739" i="20"/>
  <c r="F4739" i="20"/>
  <c r="G4739" i="20"/>
  <c r="H4739" i="20"/>
  <c r="B4740" i="20"/>
  <c r="C4740" i="20"/>
  <c r="D4740" i="20"/>
  <c r="E4740" i="20"/>
  <c r="F4740" i="20"/>
  <c r="G4740" i="20"/>
  <c r="H4740" i="20"/>
  <c r="B4741" i="20"/>
  <c r="C4741" i="20"/>
  <c r="D4741" i="20"/>
  <c r="E4741" i="20"/>
  <c r="F4741" i="20"/>
  <c r="G4741" i="20"/>
  <c r="H4741" i="20"/>
  <c r="B4742" i="20"/>
  <c r="C4742" i="20"/>
  <c r="D4742" i="20"/>
  <c r="E4742" i="20"/>
  <c r="F4742" i="20"/>
  <c r="G4742" i="20"/>
  <c r="H4742" i="20"/>
  <c r="B4743" i="20"/>
  <c r="C4743" i="20"/>
  <c r="D4743" i="20"/>
  <c r="E4743" i="20"/>
  <c r="F4743" i="20"/>
  <c r="G4743" i="20"/>
  <c r="H4743" i="20"/>
  <c r="B4744" i="20"/>
  <c r="C4744" i="20"/>
  <c r="D4744" i="20"/>
  <c r="E4744" i="20"/>
  <c r="F4744" i="20"/>
  <c r="G4744" i="20"/>
  <c r="H4744" i="20"/>
  <c r="B4745" i="20"/>
  <c r="C4745" i="20"/>
  <c r="D4745" i="20"/>
  <c r="E4745" i="20"/>
  <c r="F4745" i="20"/>
  <c r="G4745" i="20"/>
  <c r="H4745" i="20"/>
  <c r="B4746" i="20"/>
  <c r="C4746" i="20"/>
  <c r="D4746" i="20"/>
  <c r="E4746" i="20"/>
  <c r="F4746" i="20"/>
  <c r="G4746" i="20"/>
  <c r="H4746" i="20"/>
  <c r="B4747" i="20"/>
  <c r="C4747" i="20"/>
  <c r="D4747" i="20"/>
  <c r="E4747" i="20"/>
  <c r="F4747" i="20"/>
  <c r="G4747" i="20"/>
  <c r="H4747" i="20"/>
  <c r="B4748" i="20"/>
  <c r="C4748" i="20"/>
  <c r="D4748" i="20"/>
  <c r="E4748" i="20"/>
  <c r="F4748" i="20"/>
  <c r="G4748" i="20"/>
  <c r="H4748" i="20"/>
  <c r="B4749" i="20"/>
  <c r="C4749" i="20"/>
  <c r="D4749" i="20"/>
  <c r="E4749" i="20"/>
  <c r="F4749" i="20"/>
  <c r="G4749" i="20"/>
  <c r="H4749" i="20"/>
  <c r="B4750" i="20"/>
  <c r="C4750" i="20"/>
  <c r="D4750" i="20"/>
  <c r="E4750" i="20"/>
  <c r="F4750" i="20"/>
  <c r="G4750" i="20"/>
  <c r="H4750" i="20"/>
  <c r="B4751" i="20"/>
  <c r="C4751" i="20"/>
  <c r="D4751" i="20"/>
  <c r="E4751" i="20"/>
  <c r="F4751" i="20"/>
  <c r="G4751" i="20"/>
  <c r="H4751" i="20"/>
  <c r="B4752" i="20"/>
  <c r="C4752" i="20"/>
  <c r="D4752" i="20"/>
  <c r="E4752" i="20"/>
  <c r="F4752" i="20"/>
  <c r="G4752" i="20"/>
  <c r="H4752" i="20"/>
  <c r="B4753" i="20"/>
  <c r="C4753" i="20"/>
  <c r="D4753" i="20"/>
  <c r="E4753" i="20"/>
  <c r="F4753" i="20"/>
  <c r="G4753" i="20"/>
  <c r="H4753" i="20"/>
  <c r="B4754" i="20"/>
  <c r="C4754" i="20"/>
  <c r="D4754" i="20"/>
  <c r="E4754" i="20"/>
  <c r="F4754" i="20"/>
  <c r="G4754" i="20"/>
  <c r="H4754" i="20"/>
  <c r="B4755" i="20"/>
  <c r="C4755" i="20"/>
  <c r="D4755" i="20"/>
  <c r="E4755" i="20"/>
  <c r="F4755" i="20"/>
  <c r="G4755" i="20"/>
  <c r="H4755" i="20"/>
  <c r="B4756" i="20"/>
  <c r="C4756" i="20"/>
  <c r="D4756" i="20"/>
  <c r="E4756" i="20"/>
  <c r="F4756" i="20"/>
  <c r="G4756" i="20"/>
  <c r="H4756" i="20"/>
  <c r="B4757" i="20"/>
  <c r="C4757" i="20"/>
  <c r="D4757" i="20"/>
  <c r="E4757" i="20"/>
  <c r="F4757" i="20"/>
  <c r="G4757" i="20"/>
  <c r="H4757" i="20"/>
  <c r="B4758" i="20"/>
  <c r="C4758" i="20"/>
  <c r="D4758" i="20"/>
  <c r="E4758" i="20"/>
  <c r="F4758" i="20"/>
  <c r="G4758" i="20"/>
  <c r="H4758" i="20"/>
  <c r="B4759" i="20"/>
  <c r="C4759" i="20"/>
  <c r="D4759" i="20"/>
  <c r="E4759" i="20"/>
  <c r="F4759" i="20"/>
  <c r="G4759" i="20"/>
  <c r="H4759" i="20"/>
  <c r="B4760" i="20"/>
  <c r="C4760" i="20"/>
  <c r="D4760" i="20"/>
  <c r="E4760" i="20"/>
  <c r="F4760" i="20"/>
  <c r="G4760" i="20"/>
  <c r="H4760" i="20"/>
  <c r="B4761" i="20"/>
  <c r="C4761" i="20"/>
  <c r="D4761" i="20"/>
  <c r="E4761" i="20"/>
  <c r="F4761" i="20"/>
  <c r="G4761" i="20"/>
  <c r="H4761" i="20"/>
  <c r="B4762" i="20"/>
  <c r="C4762" i="20"/>
  <c r="D4762" i="20"/>
  <c r="E4762" i="20"/>
  <c r="F4762" i="20"/>
  <c r="G4762" i="20"/>
  <c r="H4762" i="20"/>
  <c r="B4763" i="20"/>
  <c r="C4763" i="20"/>
  <c r="D4763" i="20"/>
  <c r="E4763" i="20"/>
  <c r="F4763" i="20"/>
  <c r="G4763" i="20"/>
  <c r="H4763" i="20"/>
  <c r="B4764" i="20"/>
  <c r="C4764" i="20"/>
  <c r="D4764" i="20"/>
  <c r="E4764" i="20"/>
  <c r="F4764" i="20"/>
  <c r="G4764" i="20"/>
  <c r="H4764" i="20"/>
  <c r="B4765" i="20"/>
  <c r="C4765" i="20"/>
  <c r="D4765" i="20"/>
  <c r="E4765" i="20"/>
  <c r="F4765" i="20"/>
  <c r="G4765" i="20"/>
  <c r="H4765" i="20"/>
  <c r="B4766" i="20"/>
  <c r="C4766" i="20"/>
  <c r="D4766" i="20"/>
  <c r="E4766" i="20"/>
  <c r="F4766" i="20"/>
  <c r="G4766" i="20"/>
  <c r="H4766" i="20"/>
  <c r="B4767" i="20"/>
  <c r="C4767" i="20"/>
  <c r="D4767" i="20"/>
  <c r="E4767" i="20"/>
  <c r="F4767" i="20"/>
  <c r="G4767" i="20"/>
  <c r="H4767" i="20"/>
  <c r="B4768" i="20"/>
  <c r="C4768" i="20"/>
  <c r="D4768" i="20"/>
  <c r="E4768" i="20"/>
  <c r="F4768" i="20"/>
  <c r="G4768" i="20"/>
  <c r="H4768" i="20"/>
  <c r="B4769" i="20"/>
  <c r="C4769" i="20"/>
  <c r="D4769" i="20"/>
  <c r="E4769" i="20"/>
  <c r="F4769" i="20"/>
  <c r="G4769" i="20"/>
  <c r="H4769" i="20"/>
  <c r="B4770" i="20"/>
  <c r="C4770" i="20"/>
  <c r="D4770" i="20"/>
  <c r="E4770" i="20"/>
  <c r="F4770" i="20"/>
  <c r="G4770" i="20"/>
  <c r="H4770" i="20"/>
  <c r="B4771" i="20"/>
  <c r="C4771" i="20"/>
  <c r="D4771" i="20"/>
  <c r="E4771" i="20"/>
  <c r="F4771" i="20"/>
  <c r="G4771" i="20"/>
  <c r="H4771" i="20"/>
  <c r="B4772" i="20"/>
  <c r="C4772" i="20"/>
  <c r="D4772" i="20"/>
  <c r="E4772" i="20"/>
  <c r="F4772" i="20"/>
  <c r="G4772" i="20"/>
  <c r="H4772" i="20"/>
  <c r="B4773" i="20"/>
  <c r="C4773" i="20"/>
  <c r="D4773" i="20"/>
  <c r="E4773" i="20"/>
  <c r="F4773" i="20"/>
  <c r="G4773" i="20"/>
  <c r="H4773" i="20"/>
  <c r="B4774" i="20"/>
  <c r="C4774" i="20"/>
  <c r="D4774" i="20"/>
  <c r="E4774" i="20"/>
  <c r="F4774" i="20"/>
  <c r="G4774" i="20"/>
  <c r="H4774" i="20"/>
  <c r="B4775" i="20"/>
  <c r="C4775" i="20"/>
  <c r="D4775" i="20"/>
  <c r="E4775" i="20"/>
  <c r="F4775" i="20"/>
  <c r="G4775" i="20"/>
  <c r="H4775" i="20"/>
  <c r="B4776" i="20"/>
  <c r="C4776" i="20"/>
  <c r="D4776" i="20"/>
  <c r="E4776" i="20"/>
  <c r="F4776" i="20"/>
  <c r="G4776" i="20"/>
  <c r="H4776" i="20"/>
  <c r="B4777" i="20"/>
  <c r="C4777" i="20"/>
  <c r="D4777" i="20"/>
  <c r="E4777" i="20"/>
  <c r="F4777" i="20"/>
  <c r="G4777" i="20"/>
  <c r="H4777" i="20"/>
  <c r="B4778" i="20"/>
  <c r="C4778" i="20"/>
  <c r="D4778" i="20"/>
  <c r="E4778" i="20"/>
  <c r="F4778" i="20"/>
  <c r="G4778" i="20"/>
  <c r="H4778" i="20"/>
  <c r="B4779" i="20"/>
  <c r="C4779" i="20"/>
  <c r="D4779" i="20"/>
  <c r="E4779" i="20"/>
  <c r="F4779" i="20"/>
  <c r="G4779" i="20"/>
  <c r="H4779" i="20"/>
  <c r="B4780" i="20"/>
  <c r="C4780" i="20"/>
  <c r="D4780" i="20"/>
  <c r="E4780" i="20"/>
  <c r="F4780" i="20"/>
  <c r="G4780" i="20"/>
  <c r="H4780" i="20"/>
  <c r="B4781" i="20"/>
  <c r="C4781" i="20"/>
  <c r="D4781" i="20"/>
  <c r="E4781" i="20"/>
  <c r="F4781" i="20"/>
  <c r="G4781" i="20"/>
  <c r="H4781" i="20"/>
  <c r="B4782" i="20"/>
  <c r="C4782" i="20"/>
  <c r="D4782" i="20"/>
  <c r="E4782" i="20"/>
  <c r="F4782" i="20"/>
  <c r="G4782" i="20"/>
  <c r="H4782" i="20"/>
  <c r="B4783" i="20"/>
  <c r="C4783" i="20"/>
  <c r="D4783" i="20"/>
  <c r="E4783" i="20"/>
  <c r="F4783" i="20"/>
  <c r="G4783" i="20"/>
  <c r="H4783" i="20"/>
  <c r="B4784" i="20"/>
  <c r="C4784" i="20"/>
  <c r="D4784" i="20"/>
  <c r="E4784" i="20"/>
  <c r="F4784" i="20"/>
  <c r="G4784" i="20"/>
  <c r="H4784" i="20"/>
  <c r="B4785" i="20"/>
  <c r="C4785" i="20"/>
  <c r="D4785" i="20"/>
  <c r="E4785" i="20"/>
  <c r="F4785" i="20"/>
  <c r="G4785" i="20"/>
  <c r="H4785" i="20"/>
  <c r="B4786" i="20"/>
  <c r="C4786" i="20"/>
  <c r="D4786" i="20"/>
  <c r="E4786" i="20"/>
  <c r="F4786" i="20"/>
  <c r="G4786" i="20"/>
  <c r="H4786" i="20"/>
  <c r="B4787" i="20"/>
  <c r="C4787" i="20"/>
  <c r="D4787" i="20"/>
  <c r="E4787" i="20"/>
  <c r="F4787" i="20"/>
  <c r="G4787" i="20"/>
  <c r="H4787" i="20"/>
  <c r="B4788" i="20"/>
  <c r="C4788" i="20"/>
  <c r="D4788" i="20"/>
  <c r="E4788" i="20"/>
  <c r="F4788" i="20"/>
  <c r="G4788" i="20"/>
  <c r="H4788" i="20"/>
  <c r="B4789" i="20"/>
  <c r="C4789" i="20"/>
  <c r="D4789" i="20"/>
  <c r="E4789" i="20"/>
  <c r="F4789" i="20"/>
  <c r="G4789" i="20"/>
  <c r="H4789" i="20"/>
  <c r="B4790" i="20"/>
  <c r="C4790" i="20"/>
  <c r="D4790" i="20"/>
  <c r="E4790" i="20"/>
  <c r="F4790" i="20"/>
  <c r="G4790" i="20"/>
  <c r="H4790" i="20"/>
  <c r="B4791" i="20"/>
  <c r="C4791" i="20"/>
  <c r="D4791" i="20"/>
  <c r="E4791" i="20"/>
  <c r="F4791" i="20"/>
  <c r="G4791" i="20"/>
  <c r="H4791" i="20"/>
  <c r="B4792" i="20"/>
  <c r="C4792" i="20"/>
  <c r="D4792" i="20"/>
  <c r="E4792" i="20"/>
  <c r="F4792" i="20"/>
  <c r="G4792" i="20"/>
  <c r="H4792" i="20"/>
  <c r="B4793" i="20"/>
  <c r="C4793" i="20"/>
  <c r="D4793" i="20"/>
  <c r="E4793" i="20"/>
  <c r="F4793" i="20"/>
  <c r="G4793" i="20"/>
  <c r="H4793" i="20"/>
  <c r="B4794" i="20"/>
  <c r="C4794" i="20"/>
  <c r="D4794" i="20"/>
  <c r="E4794" i="20"/>
  <c r="F4794" i="20"/>
  <c r="G4794" i="20"/>
  <c r="H4794" i="20"/>
  <c r="B4795" i="20"/>
  <c r="C4795" i="20"/>
  <c r="D4795" i="20"/>
  <c r="E4795" i="20"/>
  <c r="F4795" i="20"/>
  <c r="G4795" i="20"/>
  <c r="H4795" i="20"/>
  <c r="B4796" i="20"/>
  <c r="C4796" i="20"/>
  <c r="D4796" i="20"/>
  <c r="E4796" i="20"/>
  <c r="F4796" i="20"/>
  <c r="G4796" i="20"/>
  <c r="H4796" i="20"/>
  <c r="B4797" i="20"/>
  <c r="C4797" i="20"/>
  <c r="D4797" i="20"/>
  <c r="E4797" i="20"/>
  <c r="F4797" i="20"/>
  <c r="G4797" i="20"/>
  <c r="H4797" i="20"/>
  <c r="B4798" i="20"/>
  <c r="C4798" i="20"/>
  <c r="D4798" i="20"/>
  <c r="E4798" i="20"/>
  <c r="F4798" i="20"/>
  <c r="G4798" i="20"/>
  <c r="H4798" i="20"/>
  <c r="B4799" i="20"/>
  <c r="C4799" i="20"/>
  <c r="D4799" i="20"/>
  <c r="E4799" i="20"/>
  <c r="F4799" i="20"/>
  <c r="G4799" i="20"/>
  <c r="H4799" i="20"/>
  <c r="B4800" i="20"/>
  <c r="C4800" i="20"/>
  <c r="D4800" i="20"/>
  <c r="E4800" i="20"/>
  <c r="F4800" i="20"/>
  <c r="G4800" i="20"/>
  <c r="H4800" i="20"/>
  <c r="B4801" i="20"/>
  <c r="C4801" i="20"/>
  <c r="D4801" i="20"/>
  <c r="E4801" i="20"/>
  <c r="F4801" i="20"/>
  <c r="G4801" i="20"/>
  <c r="H4801" i="20"/>
  <c r="B4802" i="20"/>
  <c r="C4802" i="20"/>
  <c r="D4802" i="20"/>
  <c r="E4802" i="20"/>
  <c r="F4802" i="20"/>
  <c r="G4802" i="20"/>
  <c r="H4802" i="20"/>
  <c r="B4803" i="20"/>
  <c r="C4803" i="20"/>
  <c r="D4803" i="20"/>
  <c r="E4803" i="20"/>
  <c r="F4803" i="20"/>
  <c r="G4803" i="20"/>
  <c r="H4803" i="20"/>
  <c r="B4804" i="20"/>
  <c r="C4804" i="20"/>
  <c r="D4804" i="20"/>
  <c r="E4804" i="20"/>
  <c r="F4804" i="20"/>
  <c r="G4804" i="20"/>
  <c r="H4804" i="20"/>
  <c r="B4805" i="20"/>
  <c r="C4805" i="20"/>
  <c r="D4805" i="20"/>
  <c r="E4805" i="20"/>
  <c r="F4805" i="20"/>
  <c r="G4805" i="20"/>
  <c r="H4805" i="20"/>
  <c r="B4806" i="20"/>
  <c r="C4806" i="20"/>
  <c r="D4806" i="20"/>
  <c r="E4806" i="20"/>
  <c r="F4806" i="20"/>
  <c r="G4806" i="20"/>
  <c r="H4806" i="20"/>
  <c r="B4807" i="20"/>
  <c r="C4807" i="20"/>
  <c r="D4807" i="20"/>
  <c r="E4807" i="20"/>
  <c r="F4807" i="20"/>
  <c r="G4807" i="20"/>
  <c r="H4807" i="20"/>
  <c r="B4808" i="20"/>
  <c r="C4808" i="20"/>
  <c r="D4808" i="20"/>
  <c r="E4808" i="20"/>
  <c r="F4808" i="20"/>
  <c r="G4808" i="20"/>
  <c r="H4808" i="20"/>
  <c r="B4809" i="20"/>
  <c r="C4809" i="20"/>
  <c r="D4809" i="20"/>
  <c r="E4809" i="20"/>
  <c r="F4809" i="20"/>
  <c r="G4809" i="20"/>
  <c r="H4809" i="20"/>
  <c r="B4810" i="20"/>
  <c r="C4810" i="20"/>
  <c r="D4810" i="20"/>
  <c r="E4810" i="20"/>
  <c r="F4810" i="20"/>
  <c r="G4810" i="20"/>
  <c r="H4810" i="20"/>
  <c r="B4811" i="20"/>
  <c r="C4811" i="20"/>
  <c r="D4811" i="20"/>
  <c r="E4811" i="20"/>
  <c r="F4811" i="20"/>
  <c r="G4811" i="20"/>
  <c r="H4811" i="20"/>
  <c r="B4812" i="20"/>
  <c r="C4812" i="20"/>
  <c r="D4812" i="20"/>
  <c r="E4812" i="20"/>
  <c r="F4812" i="20"/>
  <c r="G4812" i="20"/>
  <c r="H4812" i="20"/>
  <c r="B4813" i="20"/>
  <c r="C4813" i="20"/>
  <c r="D4813" i="20"/>
  <c r="E4813" i="20"/>
  <c r="F4813" i="20"/>
  <c r="G4813" i="20"/>
  <c r="H4813" i="20"/>
  <c r="B4814" i="20"/>
  <c r="C4814" i="20"/>
  <c r="D4814" i="20"/>
  <c r="E4814" i="20"/>
  <c r="F4814" i="20"/>
  <c r="G4814" i="20"/>
  <c r="H4814" i="20"/>
  <c r="B4815" i="20"/>
  <c r="C4815" i="20"/>
  <c r="D4815" i="20"/>
  <c r="E4815" i="20"/>
  <c r="F4815" i="20"/>
  <c r="G4815" i="20"/>
  <c r="H4815" i="20"/>
  <c r="B4816" i="20"/>
  <c r="C4816" i="20"/>
  <c r="D4816" i="20"/>
  <c r="E4816" i="20"/>
  <c r="F4816" i="20"/>
  <c r="G4816" i="20"/>
  <c r="H4816" i="20"/>
  <c r="B4817" i="20"/>
  <c r="C4817" i="20"/>
  <c r="D4817" i="20"/>
  <c r="E4817" i="20"/>
  <c r="F4817" i="20"/>
  <c r="G4817" i="20"/>
  <c r="H4817" i="20"/>
  <c r="B4818" i="20"/>
  <c r="C4818" i="20"/>
  <c r="D4818" i="20"/>
  <c r="E4818" i="20"/>
  <c r="F4818" i="20"/>
  <c r="G4818" i="20"/>
  <c r="H4818" i="20"/>
  <c r="B4819" i="20"/>
  <c r="C4819" i="20"/>
  <c r="D4819" i="20"/>
  <c r="E4819" i="20"/>
  <c r="F4819" i="20"/>
  <c r="G4819" i="20"/>
  <c r="H4819" i="20"/>
  <c r="B4820" i="20"/>
  <c r="C4820" i="20"/>
  <c r="D4820" i="20"/>
  <c r="E4820" i="20"/>
  <c r="F4820" i="20"/>
  <c r="G4820" i="20"/>
  <c r="H4820" i="20"/>
  <c r="B4821" i="20"/>
  <c r="C4821" i="20"/>
  <c r="D4821" i="20"/>
  <c r="E4821" i="20"/>
  <c r="F4821" i="20"/>
  <c r="G4821" i="20"/>
  <c r="H4821" i="20"/>
  <c r="B4822" i="20"/>
  <c r="C4822" i="20"/>
  <c r="D4822" i="20"/>
  <c r="E4822" i="20"/>
  <c r="F4822" i="20"/>
  <c r="G4822" i="20"/>
  <c r="H4822" i="20"/>
  <c r="B4823" i="20"/>
  <c r="C4823" i="20"/>
  <c r="D4823" i="20"/>
  <c r="E4823" i="20"/>
  <c r="F4823" i="20"/>
  <c r="G4823" i="20"/>
  <c r="H4823" i="20"/>
  <c r="B4824" i="20"/>
  <c r="C4824" i="20"/>
  <c r="D4824" i="20"/>
  <c r="E4824" i="20"/>
  <c r="F4824" i="20"/>
  <c r="G4824" i="20"/>
  <c r="H4824" i="20"/>
  <c r="B4825" i="20"/>
  <c r="C4825" i="20"/>
  <c r="D4825" i="20"/>
  <c r="E4825" i="20"/>
  <c r="F4825" i="20"/>
  <c r="G4825" i="20"/>
  <c r="H4825" i="20"/>
  <c r="B4826" i="20"/>
  <c r="C4826" i="20"/>
  <c r="D4826" i="20"/>
  <c r="E4826" i="20"/>
  <c r="F4826" i="20"/>
  <c r="G4826" i="20"/>
  <c r="H4826" i="20"/>
  <c r="B4827" i="20"/>
  <c r="C4827" i="20"/>
  <c r="D4827" i="20"/>
  <c r="E4827" i="20"/>
  <c r="F4827" i="20"/>
  <c r="G4827" i="20"/>
  <c r="H4827" i="20"/>
  <c r="B4828" i="20"/>
  <c r="C4828" i="20"/>
  <c r="D4828" i="20"/>
  <c r="E4828" i="20"/>
  <c r="F4828" i="20"/>
  <c r="G4828" i="20"/>
  <c r="H4828" i="20"/>
  <c r="B4829" i="20"/>
  <c r="C4829" i="20"/>
  <c r="D4829" i="20"/>
  <c r="E4829" i="20"/>
  <c r="F4829" i="20"/>
  <c r="G4829" i="20"/>
  <c r="H4829" i="20"/>
  <c r="B4830" i="20"/>
  <c r="C4830" i="20"/>
  <c r="D4830" i="20"/>
  <c r="E4830" i="20"/>
  <c r="F4830" i="20"/>
  <c r="G4830" i="20"/>
  <c r="H4830" i="20"/>
  <c r="B4831" i="20"/>
  <c r="C4831" i="20"/>
  <c r="D4831" i="20"/>
  <c r="E4831" i="20"/>
  <c r="F4831" i="20"/>
  <c r="G4831" i="20"/>
  <c r="H4831" i="20"/>
  <c r="B4832" i="20"/>
  <c r="C4832" i="20"/>
  <c r="D4832" i="20"/>
  <c r="E4832" i="20"/>
  <c r="F4832" i="20"/>
  <c r="G4832" i="20"/>
  <c r="H4832" i="20"/>
  <c r="B4833" i="20"/>
  <c r="C4833" i="20"/>
  <c r="D4833" i="20"/>
  <c r="E4833" i="20"/>
  <c r="F4833" i="20"/>
  <c r="G4833" i="20"/>
  <c r="H4833" i="20"/>
  <c r="B4834" i="20"/>
  <c r="C4834" i="20"/>
  <c r="D4834" i="20"/>
  <c r="E4834" i="20"/>
  <c r="F4834" i="20"/>
  <c r="G4834" i="20"/>
  <c r="H4834" i="20"/>
  <c r="B4835" i="20"/>
  <c r="C4835" i="20"/>
  <c r="D4835" i="20"/>
  <c r="E4835" i="20"/>
  <c r="F4835" i="20"/>
  <c r="G4835" i="20"/>
  <c r="H4835" i="20"/>
  <c r="B4836" i="20"/>
  <c r="C4836" i="20"/>
  <c r="D4836" i="20"/>
  <c r="E4836" i="20"/>
  <c r="F4836" i="20"/>
  <c r="G4836" i="20"/>
  <c r="H4836" i="20"/>
  <c r="B4837" i="20"/>
  <c r="C4837" i="20"/>
  <c r="D4837" i="20"/>
  <c r="E4837" i="20"/>
  <c r="F4837" i="20"/>
  <c r="G4837" i="20"/>
  <c r="H4837" i="20"/>
  <c r="B4838" i="20"/>
  <c r="C4838" i="20"/>
  <c r="D4838" i="20"/>
  <c r="E4838" i="20"/>
  <c r="F4838" i="20"/>
  <c r="G4838" i="20"/>
  <c r="H4838" i="20"/>
  <c r="B4839" i="20"/>
  <c r="C4839" i="20"/>
  <c r="D4839" i="20"/>
  <c r="E4839" i="20"/>
  <c r="F4839" i="20"/>
  <c r="G4839" i="20"/>
  <c r="H4839" i="20"/>
  <c r="B4840" i="20"/>
  <c r="C4840" i="20"/>
  <c r="D4840" i="20"/>
  <c r="E4840" i="20"/>
  <c r="F4840" i="20"/>
  <c r="G4840" i="20"/>
  <c r="H4840" i="20"/>
  <c r="B4841" i="20"/>
  <c r="C4841" i="20"/>
  <c r="D4841" i="20"/>
  <c r="E4841" i="20"/>
  <c r="F4841" i="20"/>
  <c r="G4841" i="20"/>
  <c r="H4841" i="20"/>
  <c r="B4842" i="20"/>
  <c r="C4842" i="20"/>
  <c r="D4842" i="20"/>
  <c r="E4842" i="20"/>
  <c r="F4842" i="20"/>
  <c r="G4842" i="20"/>
  <c r="H4842" i="20"/>
  <c r="B4843" i="20"/>
  <c r="C4843" i="20"/>
  <c r="D4843" i="20"/>
  <c r="E4843" i="20"/>
  <c r="F4843" i="20"/>
  <c r="G4843" i="20"/>
  <c r="H4843" i="20"/>
  <c r="B4844" i="20"/>
  <c r="C4844" i="20"/>
  <c r="D4844" i="20"/>
  <c r="E4844" i="20"/>
  <c r="F4844" i="20"/>
  <c r="G4844" i="20"/>
  <c r="H4844" i="20"/>
  <c r="B4845" i="20"/>
  <c r="C4845" i="20"/>
  <c r="D4845" i="20"/>
  <c r="E4845" i="20"/>
  <c r="F4845" i="20"/>
  <c r="G4845" i="20"/>
  <c r="H4845" i="20"/>
  <c r="B4846" i="20"/>
  <c r="C4846" i="20"/>
  <c r="D4846" i="20"/>
  <c r="E4846" i="20"/>
  <c r="F4846" i="20"/>
  <c r="G4846" i="20"/>
  <c r="H4846" i="20"/>
  <c r="B4847" i="20"/>
  <c r="C4847" i="20"/>
  <c r="D4847" i="20"/>
  <c r="E4847" i="20"/>
  <c r="F4847" i="20"/>
  <c r="G4847" i="20"/>
  <c r="H4847" i="20"/>
  <c r="B4848" i="20"/>
  <c r="C4848" i="20"/>
  <c r="D4848" i="20"/>
  <c r="E4848" i="20"/>
  <c r="F4848" i="20"/>
  <c r="G4848" i="20"/>
  <c r="H4848" i="20"/>
  <c r="B4849" i="20"/>
  <c r="C4849" i="20"/>
  <c r="D4849" i="20"/>
  <c r="E4849" i="20"/>
  <c r="F4849" i="20"/>
  <c r="G4849" i="20"/>
  <c r="H4849" i="20"/>
  <c r="B4850" i="20"/>
  <c r="C4850" i="20"/>
  <c r="D4850" i="20"/>
  <c r="E4850" i="20"/>
  <c r="F4850" i="20"/>
  <c r="G4850" i="20"/>
  <c r="H4850" i="20"/>
  <c r="B4851" i="20"/>
  <c r="C4851" i="20"/>
  <c r="D4851" i="20"/>
  <c r="E4851" i="20"/>
  <c r="F4851" i="20"/>
  <c r="G4851" i="20"/>
  <c r="H4851" i="20"/>
  <c r="B4852" i="20"/>
  <c r="C4852" i="20"/>
  <c r="D4852" i="20"/>
  <c r="E4852" i="20"/>
  <c r="F4852" i="20"/>
  <c r="G4852" i="20"/>
  <c r="H4852" i="20"/>
  <c r="B4853" i="20"/>
  <c r="C4853" i="20"/>
  <c r="D4853" i="20"/>
  <c r="E4853" i="20"/>
  <c r="F4853" i="20"/>
  <c r="G4853" i="20"/>
  <c r="H4853" i="20"/>
  <c r="B4854" i="20"/>
  <c r="C4854" i="20"/>
  <c r="D4854" i="20"/>
  <c r="E4854" i="20"/>
  <c r="F4854" i="20"/>
  <c r="G4854" i="20"/>
  <c r="H4854" i="20"/>
  <c r="B4855" i="20"/>
  <c r="C4855" i="20"/>
  <c r="D4855" i="20"/>
  <c r="E4855" i="20"/>
  <c r="F4855" i="20"/>
  <c r="G4855" i="20"/>
  <c r="H4855" i="20"/>
  <c r="B4856" i="20"/>
  <c r="C4856" i="20"/>
  <c r="D4856" i="20"/>
  <c r="E4856" i="20"/>
  <c r="F4856" i="20"/>
  <c r="G4856" i="20"/>
  <c r="H4856" i="20"/>
  <c r="B4857" i="20"/>
  <c r="C4857" i="20"/>
  <c r="D4857" i="20"/>
  <c r="E4857" i="20"/>
  <c r="F4857" i="20"/>
  <c r="G4857" i="20"/>
  <c r="H4857" i="20"/>
  <c r="B4858" i="20"/>
  <c r="C4858" i="20"/>
  <c r="D4858" i="20"/>
  <c r="E4858" i="20"/>
  <c r="F4858" i="20"/>
  <c r="G4858" i="20"/>
  <c r="H4858" i="20"/>
  <c r="B4859" i="20"/>
  <c r="C4859" i="20"/>
  <c r="D4859" i="20"/>
  <c r="E4859" i="20"/>
  <c r="F4859" i="20"/>
  <c r="G4859" i="20"/>
  <c r="H4859" i="20"/>
  <c r="B4860" i="20"/>
  <c r="C4860" i="20"/>
  <c r="D4860" i="20"/>
  <c r="E4860" i="20"/>
  <c r="F4860" i="20"/>
  <c r="G4860" i="20"/>
  <c r="H4860" i="20"/>
  <c r="B4861" i="20"/>
  <c r="C4861" i="20"/>
  <c r="D4861" i="20"/>
  <c r="E4861" i="20"/>
  <c r="F4861" i="20"/>
  <c r="G4861" i="20"/>
  <c r="H4861" i="20"/>
  <c r="B4862" i="20"/>
  <c r="C4862" i="20"/>
  <c r="D4862" i="20"/>
  <c r="E4862" i="20"/>
  <c r="F4862" i="20"/>
  <c r="G4862" i="20"/>
  <c r="H4862" i="20"/>
  <c r="B4863" i="20"/>
  <c r="C4863" i="20"/>
  <c r="D4863" i="20"/>
  <c r="E4863" i="20"/>
  <c r="F4863" i="20"/>
  <c r="G4863" i="20"/>
  <c r="H4863" i="20"/>
  <c r="B4864" i="20"/>
  <c r="C4864" i="20"/>
  <c r="D4864" i="20"/>
  <c r="E4864" i="20"/>
  <c r="F4864" i="20"/>
  <c r="G4864" i="20"/>
  <c r="H4864" i="20"/>
  <c r="B4865" i="20"/>
  <c r="C4865" i="20"/>
  <c r="D4865" i="20"/>
  <c r="E4865" i="20"/>
  <c r="F4865" i="20"/>
  <c r="G4865" i="20"/>
  <c r="H4865" i="20"/>
  <c r="B4866" i="20"/>
  <c r="C4866" i="20"/>
  <c r="D4866" i="20"/>
  <c r="E4866" i="20"/>
  <c r="F4866" i="20"/>
  <c r="G4866" i="20"/>
  <c r="H4866" i="20"/>
  <c r="B4867" i="20"/>
  <c r="C4867" i="20"/>
  <c r="D4867" i="20"/>
  <c r="E4867" i="20"/>
  <c r="F4867" i="20"/>
  <c r="G4867" i="20"/>
  <c r="H4867" i="20"/>
  <c r="B4868" i="20"/>
  <c r="C4868" i="20"/>
  <c r="D4868" i="20"/>
  <c r="E4868" i="20"/>
  <c r="F4868" i="20"/>
  <c r="G4868" i="20"/>
  <c r="H4868" i="20"/>
  <c r="B4869" i="20"/>
  <c r="C4869" i="20"/>
  <c r="D4869" i="20"/>
  <c r="E4869" i="20"/>
  <c r="F4869" i="20"/>
  <c r="G4869" i="20"/>
  <c r="H4869" i="20"/>
  <c r="B4870" i="20"/>
  <c r="C4870" i="20"/>
  <c r="D4870" i="20"/>
  <c r="E4870" i="20"/>
  <c r="F4870" i="20"/>
  <c r="G4870" i="20"/>
  <c r="H4870" i="20"/>
  <c r="B4871" i="20"/>
  <c r="C4871" i="20"/>
  <c r="D4871" i="20"/>
  <c r="E4871" i="20"/>
  <c r="F4871" i="20"/>
  <c r="G4871" i="20"/>
  <c r="H4871" i="20"/>
  <c r="B4872" i="20"/>
  <c r="C4872" i="20"/>
  <c r="D4872" i="20"/>
  <c r="E4872" i="20"/>
  <c r="F4872" i="20"/>
  <c r="G4872" i="20"/>
  <c r="H4872" i="20"/>
  <c r="B4873" i="20"/>
  <c r="C4873" i="20"/>
  <c r="D4873" i="20"/>
  <c r="E4873" i="20"/>
  <c r="F4873" i="20"/>
  <c r="G4873" i="20"/>
  <c r="H4873" i="20"/>
  <c r="B4874" i="20"/>
  <c r="C4874" i="20"/>
  <c r="D4874" i="20"/>
  <c r="E4874" i="20"/>
  <c r="F4874" i="20"/>
  <c r="G4874" i="20"/>
  <c r="H4874" i="20"/>
  <c r="B4875" i="20"/>
  <c r="C4875" i="20"/>
  <c r="D4875" i="20"/>
  <c r="E4875" i="20"/>
  <c r="F4875" i="20"/>
  <c r="G4875" i="20"/>
  <c r="H4875" i="20"/>
  <c r="B4876" i="20"/>
  <c r="C4876" i="20"/>
  <c r="D4876" i="20"/>
  <c r="E4876" i="20"/>
  <c r="F4876" i="20"/>
  <c r="G4876" i="20"/>
  <c r="H4876" i="20"/>
  <c r="B4877" i="20"/>
  <c r="C4877" i="20"/>
  <c r="D4877" i="20"/>
  <c r="E4877" i="20"/>
  <c r="F4877" i="20"/>
  <c r="G4877" i="20"/>
  <c r="H4877" i="20"/>
  <c r="B4878" i="20"/>
  <c r="C4878" i="20"/>
  <c r="D4878" i="20"/>
  <c r="E4878" i="20"/>
  <c r="F4878" i="20"/>
  <c r="G4878" i="20"/>
  <c r="H4878" i="20"/>
  <c r="B4879" i="20"/>
  <c r="C4879" i="20"/>
  <c r="D4879" i="20"/>
  <c r="E4879" i="20"/>
  <c r="F4879" i="20"/>
  <c r="G4879" i="20"/>
  <c r="H4879" i="20"/>
  <c r="B4880" i="20"/>
  <c r="C4880" i="20"/>
  <c r="D4880" i="20"/>
  <c r="E4880" i="20"/>
  <c r="F4880" i="20"/>
  <c r="G4880" i="20"/>
  <c r="H4880" i="20"/>
  <c r="B4881" i="20"/>
  <c r="C4881" i="20"/>
  <c r="D4881" i="20"/>
  <c r="E4881" i="20"/>
  <c r="F4881" i="20"/>
  <c r="G4881" i="20"/>
  <c r="H4881" i="20"/>
  <c r="B4882" i="20"/>
  <c r="C4882" i="20"/>
  <c r="D4882" i="20"/>
  <c r="E4882" i="20"/>
  <c r="F4882" i="20"/>
  <c r="G4882" i="20"/>
  <c r="H4882" i="20"/>
  <c r="B4883" i="20"/>
  <c r="C4883" i="20"/>
  <c r="D4883" i="20"/>
  <c r="E4883" i="20"/>
  <c r="F4883" i="20"/>
  <c r="G4883" i="20"/>
  <c r="H4883" i="20"/>
  <c r="B4884" i="20"/>
  <c r="C4884" i="20"/>
  <c r="D4884" i="20"/>
  <c r="E4884" i="20"/>
  <c r="F4884" i="20"/>
  <c r="G4884" i="20"/>
  <c r="H4884" i="20"/>
  <c r="B4885" i="20"/>
  <c r="C4885" i="20"/>
  <c r="D4885" i="20"/>
  <c r="E4885" i="20"/>
  <c r="F4885" i="20"/>
  <c r="G4885" i="20"/>
  <c r="H4885" i="20"/>
  <c r="B4886" i="20"/>
  <c r="C4886" i="20"/>
  <c r="D4886" i="20"/>
  <c r="E4886" i="20"/>
  <c r="F4886" i="20"/>
  <c r="G4886" i="20"/>
  <c r="H4886" i="20"/>
  <c r="B4887" i="20"/>
  <c r="C4887" i="20"/>
  <c r="D4887" i="20"/>
  <c r="E4887" i="20"/>
  <c r="F4887" i="20"/>
  <c r="G4887" i="20"/>
  <c r="H4887" i="20"/>
  <c r="B4888" i="20"/>
  <c r="C4888" i="20"/>
  <c r="D4888" i="20"/>
  <c r="E4888" i="20"/>
  <c r="F4888" i="20"/>
  <c r="G4888" i="20"/>
  <c r="H4888" i="20"/>
  <c r="B4889" i="20"/>
  <c r="C4889" i="20"/>
  <c r="D4889" i="20"/>
  <c r="E4889" i="20"/>
  <c r="F4889" i="20"/>
  <c r="G4889" i="20"/>
  <c r="H4889" i="20"/>
  <c r="B4890" i="20"/>
  <c r="C4890" i="20"/>
  <c r="D4890" i="20"/>
  <c r="E4890" i="20"/>
  <c r="F4890" i="20"/>
  <c r="G4890" i="20"/>
  <c r="H4890" i="20"/>
  <c r="B4891" i="20"/>
  <c r="C4891" i="20"/>
  <c r="D4891" i="20"/>
  <c r="E4891" i="20"/>
  <c r="F4891" i="20"/>
  <c r="G4891" i="20"/>
  <c r="H4891" i="20"/>
  <c r="B4892" i="20"/>
  <c r="C4892" i="20"/>
  <c r="D4892" i="20"/>
  <c r="E4892" i="20"/>
  <c r="F4892" i="20"/>
  <c r="G4892" i="20"/>
  <c r="H4892" i="20"/>
  <c r="B4893" i="20"/>
  <c r="C4893" i="20"/>
  <c r="D4893" i="20"/>
  <c r="E4893" i="20"/>
  <c r="F4893" i="20"/>
  <c r="G4893" i="20"/>
  <c r="H4893" i="20"/>
  <c r="B4894" i="20"/>
  <c r="C4894" i="20"/>
  <c r="D4894" i="20"/>
  <c r="E4894" i="20"/>
  <c r="F4894" i="20"/>
  <c r="G4894" i="20"/>
  <c r="H4894" i="20"/>
  <c r="B4895" i="20"/>
  <c r="C4895" i="20"/>
  <c r="D4895" i="20"/>
  <c r="E4895" i="20"/>
  <c r="F4895" i="20"/>
  <c r="G4895" i="20"/>
  <c r="H4895" i="20"/>
  <c r="B4896" i="20"/>
  <c r="C4896" i="20"/>
  <c r="D4896" i="20"/>
  <c r="E4896" i="20"/>
  <c r="F4896" i="20"/>
  <c r="G4896" i="20"/>
  <c r="H4896" i="20"/>
  <c r="B4897" i="20"/>
  <c r="C4897" i="20"/>
  <c r="D4897" i="20"/>
  <c r="E4897" i="20"/>
  <c r="F4897" i="20"/>
  <c r="G4897" i="20"/>
  <c r="H4897" i="20"/>
  <c r="B4898" i="20"/>
  <c r="C4898" i="20"/>
  <c r="D4898" i="20"/>
  <c r="E4898" i="20"/>
  <c r="F4898" i="20"/>
  <c r="G4898" i="20"/>
  <c r="H4898" i="20"/>
  <c r="B4899" i="20"/>
  <c r="C4899" i="20"/>
  <c r="D4899" i="20"/>
  <c r="E4899" i="20"/>
  <c r="F4899" i="20"/>
  <c r="G4899" i="20"/>
  <c r="H4899" i="20"/>
  <c r="B4900" i="20"/>
  <c r="C4900" i="20"/>
  <c r="D4900" i="20"/>
  <c r="E4900" i="20"/>
  <c r="F4900" i="20"/>
  <c r="G4900" i="20"/>
  <c r="H4900" i="20"/>
  <c r="B4901" i="20"/>
  <c r="C4901" i="20"/>
  <c r="D4901" i="20"/>
  <c r="E4901" i="20"/>
  <c r="F4901" i="20"/>
  <c r="G4901" i="20"/>
  <c r="H4901" i="20"/>
  <c r="B4902" i="20"/>
  <c r="C4902" i="20"/>
  <c r="D4902" i="20"/>
  <c r="E4902" i="20"/>
  <c r="F4902" i="20"/>
  <c r="G4902" i="20"/>
  <c r="H4902" i="20"/>
  <c r="B4903" i="20"/>
  <c r="C4903" i="20"/>
  <c r="D4903" i="20"/>
  <c r="E4903" i="20"/>
  <c r="F4903" i="20"/>
  <c r="G4903" i="20"/>
  <c r="H4903" i="20"/>
  <c r="B4904" i="20"/>
  <c r="C4904" i="20"/>
  <c r="D4904" i="20"/>
  <c r="E4904" i="20"/>
  <c r="F4904" i="20"/>
  <c r="G4904" i="20"/>
  <c r="H4904" i="20"/>
  <c r="B4905" i="20"/>
  <c r="C4905" i="20"/>
  <c r="D4905" i="20"/>
  <c r="E4905" i="20"/>
  <c r="F4905" i="20"/>
  <c r="G4905" i="20"/>
  <c r="H4905" i="20"/>
  <c r="B4906" i="20"/>
  <c r="C4906" i="20"/>
  <c r="D4906" i="20"/>
  <c r="E4906" i="20"/>
  <c r="F4906" i="20"/>
  <c r="G4906" i="20"/>
  <c r="H4906" i="20"/>
  <c r="B4907" i="20"/>
  <c r="C4907" i="20"/>
  <c r="D4907" i="20"/>
  <c r="E4907" i="20"/>
  <c r="F4907" i="20"/>
  <c r="G4907" i="20"/>
  <c r="H4907" i="20"/>
  <c r="B4908" i="20"/>
  <c r="C4908" i="20"/>
  <c r="D4908" i="20"/>
  <c r="E4908" i="20"/>
  <c r="F4908" i="20"/>
  <c r="G4908" i="20"/>
  <c r="H4908" i="20"/>
  <c r="B4909" i="20"/>
  <c r="C4909" i="20"/>
  <c r="D4909" i="20"/>
  <c r="E4909" i="20"/>
  <c r="F4909" i="20"/>
  <c r="G4909" i="20"/>
  <c r="H4909" i="20"/>
  <c r="B4910" i="20"/>
  <c r="C4910" i="20"/>
  <c r="D4910" i="20"/>
  <c r="E4910" i="20"/>
  <c r="F4910" i="20"/>
  <c r="G4910" i="20"/>
  <c r="H4910" i="20"/>
  <c r="B4911" i="20"/>
  <c r="C4911" i="20"/>
  <c r="D4911" i="20"/>
  <c r="E4911" i="20"/>
  <c r="F4911" i="20"/>
  <c r="G4911" i="20"/>
  <c r="H4911" i="20"/>
  <c r="B4912" i="20"/>
  <c r="C4912" i="20"/>
  <c r="D4912" i="20"/>
  <c r="E4912" i="20"/>
  <c r="F4912" i="20"/>
  <c r="G4912" i="20"/>
  <c r="H4912" i="20"/>
  <c r="B4913" i="20"/>
  <c r="C4913" i="20"/>
  <c r="D4913" i="20"/>
  <c r="E4913" i="20"/>
  <c r="F4913" i="20"/>
  <c r="G4913" i="20"/>
  <c r="H4913" i="20"/>
  <c r="B4914" i="20"/>
  <c r="C4914" i="20"/>
  <c r="D4914" i="20"/>
  <c r="E4914" i="20"/>
  <c r="F4914" i="20"/>
  <c r="G4914" i="20"/>
  <c r="H4914" i="20"/>
  <c r="B4915" i="20"/>
  <c r="C4915" i="20"/>
  <c r="D4915" i="20"/>
  <c r="E4915" i="20"/>
  <c r="F4915" i="20"/>
  <c r="G4915" i="20"/>
  <c r="H4915" i="20"/>
  <c r="B4916" i="20"/>
  <c r="C4916" i="20"/>
  <c r="D4916" i="20"/>
  <c r="E4916" i="20"/>
  <c r="F4916" i="20"/>
  <c r="G4916" i="20"/>
  <c r="H4916" i="20"/>
  <c r="B4917" i="20"/>
  <c r="C4917" i="20"/>
  <c r="D4917" i="20"/>
  <c r="E4917" i="20"/>
  <c r="F4917" i="20"/>
  <c r="G4917" i="20"/>
  <c r="H4917" i="20"/>
  <c r="B4918" i="20"/>
  <c r="C4918" i="20"/>
  <c r="D4918" i="20"/>
  <c r="E4918" i="20"/>
  <c r="F4918" i="20"/>
  <c r="G4918" i="20"/>
  <c r="H4918" i="20"/>
  <c r="B4919" i="20"/>
  <c r="C4919" i="20"/>
  <c r="D4919" i="20"/>
  <c r="E4919" i="20"/>
  <c r="F4919" i="20"/>
  <c r="G4919" i="20"/>
  <c r="H4919" i="20"/>
  <c r="B4920" i="20"/>
  <c r="C4920" i="20"/>
  <c r="D4920" i="20"/>
  <c r="E4920" i="20"/>
  <c r="F4920" i="20"/>
  <c r="G4920" i="20"/>
  <c r="H4920" i="20"/>
  <c r="B4921" i="20"/>
  <c r="C4921" i="20"/>
  <c r="D4921" i="20"/>
  <c r="E4921" i="20"/>
  <c r="F4921" i="20"/>
  <c r="G4921" i="20"/>
  <c r="H4921" i="20"/>
  <c r="B4922" i="20"/>
  <c r="C4922" i="20"/>
  <c r="D4922" i="20"/>
  <c r="E4922" i="20"/>
  <c r="F4922" i="20"/>
  <c r="G4922" i="20"/>
  <c r="H4922" i="20"/>
  <c r="B4923" i="20"/>
  <c r="C4923" i="20"/>
  <c r="D4923" i="20"/>
  <c r="E4923" i="20"/>
  <c r="F4923" i="20"/>
  <c r="G4923" i="20"/>
  <c r="H4923" i="20"/>
  <c r="B4924" i="20"/>
  <c r="C4924" i="20"/>
  <c r="D4924" i="20"/>
  <c r="E4924" i="20"/>
  <c r="F4924" i="20"/>
  <c r="G4924" i="20"/>
  <c r="H4924" i="20"/>
  <c r="B4925" i="20"/>
  <c r="C4925" i="20"/>
  <c r="D4925" i="20"/>
  <c r="E4925" i="20"/>
  <c r="F4925" i="20"/>
  <c r="G4925" i="20"/>
  <c r="H4925" i="20"/>
  <c r="B4926" i="20"/>
  <c r="C4926" i="20"/>
  <c r="D4926" i="20"/>
  <c r="E4926" i="20"/>
  <c r="F4926" i="20"/>
  <c r="G4926" i="20"/>
  <c r="H4926" i="20"/>
  <c r="B4927" i="20"/>
  <c r="C4927" i="20"/>
  <c r="D4927" i="20"/>
  <c r="E4927" i="20"/>
  <c r="F4927" i="20"/>
  <c r="G4927" i="20"/>
  <c r="H4927" i="20"/>
  <c r="B4928" i="20"/>
  <c r="C4928" i="20"/>
  <c r="D4928" i="20"/>
  <c r="E4928" i="20"/>
  <c r="F4928" i="20"/>
  <c r="G4928" i="20"/>
  <c r="H4928" i="20"/>
  <c r="B4929" i="20"/>
  <c r="C4929" i="20"/>
  <c r="D4929" i="20"/>
  <c r="E4929" i="20"/>
  <c r="F4929" i="20"/>
  <c r="G4929" i="20"/>
  <c r="H4929" i="20"/>
  <c r="B4930" i="20"/>
  <c r="C4930" i="20"/>
  <c r="D4930" i="20"/>
  <c r="E4930" i="20"/>
  <c r="F4930" i="20"/>
  <c r="G4930" i="20"/>
  <c r="H4930" i="20"/>
  <c r="B4931" i="20"/>
  <c r="C4931" i="20"/>
  <c r="D4931" i="20"/>
  <c r="E4931" i="20"/>
  <c r="F4931" i="20"/>
  <c r="G4931" i="20"/>
  <c r="H4931" i="20"/>
  <c r="B4932" i="20"/>
  <c r="C4932" i="20"/>
  <c r="D4932" i="20"/>
  <c r="E4932" i="20"/>
  <c r="F4932" i="20"/>
  <c r="G4932" i="20"/>
  <c r="H4932" i="20"/>
  <c r="B4933" i="20"/>
  <c r="C4933" i="20"/>
  <c r="D4933" i="20"/>
  <c r="E4933" i="20"/>
  <c r="F4933" i="20"/>
  <c r="G4933" i="20"/>
  <c r="H4933" i="20"/>
  <c r="B4934" i="20"/>
  <c r="C4934" i="20"/>
  <c r="D4934" i="20"/>
  <c r="E4934" i="20"/>
  <c r="F4934" i="20"/>
  <c r="G4934" i="20"/>
  <c r="H4934" i="20"/>
  <c r="B4935" i="20"/>
  <c r="C4935" i="20"/>
  <c r="D4935" i="20"/>
  <c r="E4935" i="20"/>
  <c r="F4935" i="20"/>
  <c r="G4935" i="20"/>
  <c r="H4935" i="20"/>
  <c r="B4936" i="20"/>
  <c r="C4936" i="20"/>
  <c r="D4936" i="20"/>
  <c r="E4936" i="20"/>
  <c r="F4936" i="20"/>
  <c r="G4936" i="20"/>
  <c r="H4936" i="20"/>
  <c r="B4937" i="20"/>
  <c r="C4937" i="20"/>
  <c r="D4937" i="20"/>
  <c r="E4937" i="20"/>
  <c r="F4937" i="20"/>
  <c r="G4937" i="20"/>
  <c r="H4937" i="20"/>
  <c r="B4938" i="20"/>
  <c r="C4938" i="20"/>
  <c r="D4938" i="20"/>
  <c r="E4938" i="20"/>
  <c r="F4938" i="20"/>
  <c r="G4938" i="20"/>
  <c r="H4938" i="20"/>
  <c r="B4939" i="20"/>
  <c r="C4939" i="20"/>
  <c r="D4939" i="20"/>
  <c r="E4939" i="20"/>
  <c r="F4939" i="20"/>
  <c r="G4939" i="20"/>
  <c r="H4939" i="20"/>
  <c r="B4940" i="20"/>
  <c r="C4940" i="20"/>
  <c r="D4940" i="20"/>
  <c r="E4940" i="20"/>
  <c r="F4940" i="20"/>
  <c r="G4940" i="20"/>
  <c r="H4940" i="20"/>
  <c r="B4941" i="20"/>
  <c r="C4941" i="20"/>
  <c r="D4941" i="20"/>
  <c r="E4941" i="20"/>
  <c r="F4941" i="20"/>
  <c r="G4941" i="20"/>
  <c r="H4941" i="20"/>
  <c r="B4942" i="20"/>
  <c r="C4942" i="20"/>
  <c r="D4942" i="20"/>
  <c r="E4942" i="20"/>
  <c r="F4942" i="20"/>
  <c r="G4942" i="20"/>
  <c r="H4942" i="20"/>
  <c r="B4943" i="20"/>
  <c r="C4943" i="20"/>
  <c r="D4943" i="20"/>
  <c r="E4943" i="20"/>
  <c r="F4943" i="20"/>
  <c r="G4943" i="20"/>
  <c r="H4943" i="20"/>
  <c r="B4944" i="20"/>
  <c r="C4944" i="20"/>
  <c r="D4944" i="20"/>
  <c r="E4944" i="20"/>
  <c r="F4944" i="20"/>
  <c r="G4944" i="20"/>
  <c r="H4944" i="20"/>
  <c r="B4945" i="20"/>
  <c r="C4945" i="20"/>
  <c r="D4945" i="20"/>
  <c r="E4945" i="20"/>
  <c r="F4945" i="20"/>
  <c r="G4945" i="20"/>
  <c r="H4945" i="20"/>
  <c r="B4946" i="20"/>
  <c r="C4946" i="20"/>
  <c r="D4946" i="20"/>
  <c r="E4946" i="20"/>
  <c r="F4946" i="20"/>
  <c r="G4946" i="20"/>
  <c r="H4946" i="20"/>
  <c r="B4947" i="20"/>
  <c r="C4947" i="20"/>
  <c r="D4947" i="20"/>
  <c r="E4947" i="20"/>
  <c r="F4947" i="20"/>
  <c r="G4947" i="20"/>
  <c r="H4947" i="20"/>
  <c r="B4948" i="20"/>
  <c r="C4948" i="20"/>
  <c r="D4948" i="20"/>
  <c r="E4948" i="20"/>
  <c r="F4948" i="20"/>
  <c r="G4948" i="20"/>
  <c r="H4948" i="20"/>
  <c r="B4949" i="20"/>
  <c r="C4949" i="20"/>
  <c r="D4949" i="20"/>
  <c r="E4949" i="20"/>
  <c r="F4949" i="20"/>
  <c r="G4949" i="20"/>
  <c r="H4949" i="20"/>
  <c r="B4950" i="20"/>
  <c r="C4950" i="20"/>
  <c r="D4950" i="20"/>
  <c r="E4950" i="20"/>
  <c r="F4950" i="20"/>
  <c r="G4950" i="20"/>
  <c r="H4950" i="20"/>
  <c r="B4951" i="20"/>
  <c r="C4951" i="20"/>
  <c r="D4951" i="20"/>
  <c r="E4951" i="20"/>
  <c r="F4951" i="20"/>
  <c r="G4951" i="20"/>
  <c r="H4951" i="20"/>
  <c r="B4952" i="20"/>
  <c r="C4952" i="20"/>
  <c r="D4952" i="20"/>
  <c r="E4952" i="20"/>
  <c r="F4952" i="20"/>
  <c r="G4952" i="20"/>
  <c r="H4952" i="20"/>
  <c r="B4953" i="20"/>
  <c r="C4953" i="20"/>
  <c r="D4953" i="20"/>
  <c r="E4953" i="20"/>
  <c r="F4953" i="20"/>
  <c r="G4953" i="20"/>
  <c r="H4953" i="20"/>
  <c r="B4954" i="20"/>
  <c r="C4954" i="20"/>
  <c r="D4954" i="20"/>
  <c r="E4954" i="20"/>
  <c r="F4954" i="20"/>
  <c r="G4954" i="20"/>
  <c r="H4954" i="20"/>
  <c r="B4955" i="20"/>
  <c r="C4955" i="20"/>
  <c r="D4955" i="20"/>
  <c r="E4955" i="20"/>
  <c r="F4955" i="20"/>
  <c r="G4955" i="20"/>
  <c r="H4955" i="20"/>
  <c r="B4956" i="20"/>
  <c r="C4956" i="20"/>
  <c r="D4956" i="20"/>
  <c r="E4956" i="20"/>
  <c r="F4956" i="20"/>
  <c r="G4956" i="20"/>
  <c r="H4956" i="20"/>
  <c r="B4957" i="20"/>
  <c r="C4957" i="20"/>
  <c r="D4957" i="20"/>
  <c r="E4957" i="20"/>
  <c r="F4957" i="20"/>
  <c r="G4957" i="20"/>
  <c r="H4957" i="20"/>
  <c r="B4958" i="20"/>
  <c r="C4958" i="20"/>
  <c r="D4958" i="20"/>
  <c r="E4958" i="20"/>
  <c r="F4958" i="20"/>
  <c r="G4958" i="20"/>
  <c r="H4958" i="20"/>
  <c r="B4959" i="20"/>
  <c r="C4959" i="20"/>
  <c r="D4959" i="20"/>
  <c r="E4959" i="20"/>
  <c r="F4959" i="20"/>
  <c r="G4959" i="20"/>
  <c r="H4959" i="20"/>
  <c r="B4960" i="20"/>
  <c r="C4960" i="20"/>
  <c r="D4960" i="20"/>
  <c r="E4960" i="20"/>
  <c r="F4960" i="20"/>
  <c r="G4960" i="20"/>
  <c r="H4960" i="20"/>
  <c r="B4961" i="20"/>
  <c r="C4961" i="20"/>
  <c r="D4961" i="20"/>
  <c r="E4961" i="20"/>
  <c r="F4961" i="20"/>
  <c r="G4961" i="20"/>
  <c r="H4961" i="20"/>
  <c r="B4962" i="20"/>
  <c r="C4962" i="20"/>
  <c r="D4962" i="20"/>
  <c r="E4962" i="20"/>
  <c r="F4962" i="20"/>
  <c r="G4962" i="20"/>
  <c r="H4962" i="20"/>
  <c r="B4963" i="20"/>
  <c r="C4963" i="20"/>
  <c r="D4963" i="20"/>
  <c r="E4963" i="20"/>
  <c r="F4963" i="20"/>
  <c r="G4963" i="20"/>
  <c r="H4963" i="20"/>
  <c r="B4964" i="20"/>
  <c r="C4964" i="20"/>
  <c r="D4964" i="20"/>
  <c r="E4964" i="20"/>
  <c r="F4964" i="20"/>
  <c r="G4964" i="20"/>
  <c r="H4964" i="20"/>
  <c r="B4965" i="20"/>
  <c r="C4965" i="20"/>
  <c r="D4965" i="20"/>
  <c r="E4965" i="20"/>
  <c r="F4965" i="20"/>
  <c r="G4965" i="20"/>
  <c r="H4965" i="20"/>
  <c r="B4966" i="20"/>
  <c r="C4966" i="20"/>
  <c r="D4966" i="20"/>
  <c r="E4966" i="20"/>
  <c r="F4966" i="20"/>
  <c r="G4966" i="20"/>
  <c r="H4966" i="20"/>
  <c r="B4967" i="20"/>
  <c r="C4967" i="20"/>
  <c r="D4967" i="20"/>
  <c r="E4967" i="20"/>
  <c r="F4967" i="20"/>
  <c r="G4967" i="20"/>
  <c r="H4967" i="20"/>
  <c r="B4968" i="20"/>
  <c r="C4968" i="20"/>
  <c r="D4968" i="20"/>
  <c r="E4968" i="20"/>
  <c r="F4968" i="20"/>
  <c r="G4968" i="20"/>
  <c r="H4968" i="20"/>
  <c r="B4969" i="20"/>
  <c r="C4969" i="20"/>
  <c r="D4969" i="20"/>
  <c r="E4969" i="20"/>
  <c r="F4969" i="20"/>
  <c r="G4969" i="20"/>
  <c r="H4969" i="20"/>
  <c r="B4970" i="20"/>
  <c r="C4970" i="20"/>
  <c r="D4970" i="20"/>
  <c r="E4970" i="20"/>
  <c r="F4970" i="20"/>
  <c r="G4970" i="20"/>
  <c r="H4970" i="20"/>
  <c r="B4971" i="20"/>
  <c r="C4971" i="20"/>
  <c r="D4971" i="20"/>
  <c r="E4971" i="20"/>
  <c r="F4971" i="20"/>
  <c r="G4971" i="20"/>
  <c r="H4971" i="20"/>
  <c r="B4972" i="20"/>
  <c r="C4972" i="20"/>
  <c r="D4972" i="20"/>
  <c r="E4972" i="20"/>
  <c r="F4972" i="20"/>
  <c r="G4972" i="20"/>
  <c r="H4972" i="20"/>
  <c r="B4973" i="20"/>
  <c r="C4973" i="20"/>
  <c r="D4973" i="20"/>
  <c r="E4973" i="20"/>
  <c r="F4973" i="20"/>
  <c r="G4973" i="20"/>
  <c r="H4973" i="20"/>
  <c r="B4974" i="20"/>
  <c r="C4974" i="20"/>
  <c r="D4974" i="20"/>
  <c r="E4974" i="20"/>
  <c r="F4974" i="20"/>
  <c r="G4974" i="20"/>
  <c r="H4974" i="20"/>
  <c r="B4975" i="20"/>
  <c r="C4975" i="20"/>
  <c r="D4975" i="20"/>
  <c r="E4975" i="20"/>
  <c r="F4975" i="20"/>
  <c r="G4975" i="20"/>
  <c r="H4975" i="20"/>
  <c r="B4976" i="20"/>
  <c r="C4976" i="20"/>
  <c r="D4976" i="20"/>
  <c r="E4976" i="20"/>
  <c r="F4976" i="20"/>
  <c r="G4976" i="20"/>
  <c r="H4976" i="20"/>
  <c r="B4977" i="20"/>
  <c r="C4977" i="20"/>
  <c r="D4977" i="20"/>
  <c r="E4977" i="20"/>
  <c r="F4977" i="20"/>
  <c r="G4977" i="20"/>
  <c r="H4977" i="20"/>
  <c r="B4978" i="20"/>
  <c r="C4978" i="20"/>
  <c r="D4978" i="20"/>
  <c r="E4978" i="20"/>
  <c r="F4978" i="20"/>
  <c r="G4978" i="20"/>
  <c r="H4978" i="20"/>
  <c r="B4979" i="20"/>
  <c r="C4979" i="20"/>
  <c r="D4979" i="20"/>
  <c r="E4979" i="20"/>
  <c r="F4979" i="20"/>
  <c r="G4979" i="20"/>
  <c r="H4979" i="20"/>
  <c r="B4980" i="20"/>
  <c r="C4980" i="20"/>
  <c r="D4980" i="20"/>
  <c r="E4980" i="20"/>
  <c r="F4980" i="20"/>
  <c r="G4980" i="20"/>
  <c r="H4980" i="20"/>
  <c r="B4981" i="20"/>
  <c r="C4981" i="20"/>
  <c r="D4981" i="20"/>
  <c r="E4981" i="20"/>
  <c r="F4981" i="20"/>
  <c r="G4981" i="20"/>
  <c r="H4981" i="20"/>
  <c r="B4982" i="20"/>
  <c r="C4982" i="20"/>
  <c r="D4982" i="20"/>
  <c r="E4982" i="20"/>
  <c r="F4982" i="20"/>
  <c r="G4982" i="20"/>
  <c r="H4982" i="20"/>
  <c r="B4983" i="20"/>
  <c r="C4983" i="20"/>
  <c r="D4983" i="20"/>
  <c r="E4983" i="20"/>
  <c r="F4983" i="20"/>
  <c r="G4983" i="20"/>
  <c r="H4983" i="20"/>
  <c r="B4984" i="20"/>
  <c r="C4984" i="20"/>
  <c r="D4984" i="20"/>
  <c r="E4984" i="20"/>
  <c r="F4984" i="20"/>
  <c r="G4984" i="20"/>
  <c r="H4984" i="20"/>
  <c r="B4985" i="20"/>
  <c r="C4985" i="20"/>
  <c r="D4985" i="20"/>
  <c r="E4985" i="20"/>
  <c r="F4985" i="20"/>
  <c r="G4985" i="20"/>
  <c r="H4985" i="20"/>
  <c r="B4986" i="20"/>
  <c r="C4986" i="20"/>
  <c r="D4986" i="20"/>
  <c r="E4986" i="20"/>
  <c r="F4986" i="20"/>
  <c r="G4986" i="20"/>
  <c r="H4986" i="20"/>
  <c r="B4987" i="20"/>
  <c r="C4987" i="20"/>
  <c r="D4987" i="20"/>
  <c r="E4987" i="20"/>
  <c r="F4987" i="20"/>
  <c r="G4987" i="20"/>
  <c r="H4987" i="20"/>
  <c r="B4988" i="20"/>
  <c r="C4988" i="20"/>
  <c r="D4988" i="20"/>
  <c r="E4988" i="20"/>
  <c r="F4988" i="20"/>
  <c r="G4988" i="20"/>
  <c r="H4988" i="20"/>
  <c r="B4989" i="20"/>
  <c r="C4989" i="20"/>
  <c r="D4989" i="20"/>
  <c r="E4989" i="20"/>
  <c r="F4989" i="20"/>
  <c r="G4989" i="20"/>
  <c r="H4989" i="20"/>
  <c r="B4990" i="20"/>
  <c r="C4990" i="20"/>
  <c r="D4990" i="20"/>
  <c r="E4990" i="20"/>
  <c r="F4990" i="20"/>
  <c r="G4990" i="20"/>
  <c r="H4990" i="20"/>
  <c r="B4991" i="20"/>
  <c r="C4991" i="20"/>
  <c r="D4991" i="20"/>
  <c r="E4991" i="20"/>
  <c r="F4991" i="20"/>
  <c r="G4991" i="20"/>
  <c r="H4991" i="20"/>
  <c r="B4992" i="20"/>
  <c r="C4992" i="20"/>
  <c r="D4992" i="20"/>
  <c r="E4992" i="20"/>
  <c r="F4992" i="20"/>
  <c r="G4992" i="20"/>
  <c r="H4992" i="20"/>
  <c r="B4993" i="20"/>
  <c r="C4993" i="20"/>
  <c r="D4993" i="20"/>
  <c r="E4993" i="20"/>
  <c r="F4993" i="20"/>
  <c r="G4993" i="20"/>
  <c r="H4993" i="20"/>
  <c r="B4994" i="20"/>
  <c r="C4994" i="20"/>
  <c r="D4994" i="20"/>
  <c r="E4994" i="20"/>
  <c r="F4994" i="20"/>
  <c r="G4994" i="20"/>
  <c r="H4994" i="20"/>
  <c r="B4995" i="20"/>
  <c r="C4995" i="20"/>
  <c r="D4995" i="20"/>
  <c r="E4995" i="20"/>
  <c r="F4995" i="20"/>
  <c r="G4995" i="20"/>
  <c r="H4995" i="20"/>
  <c r="B4996" i="20"/>
  <c r="C4996" i="20"/>
  <c r="D4996" i="20"/>
  <c r="E4996" i="20"/>
  <c r="F4996" i="20"/>
  <c r="G4996" i="20"/>
  <c r="H4996" i="20"/>
  <c r="B4997" i="20"/>
  <c r="C4997" i="20"/>
  <c r="D4997" i="20"/>
  <c r="E4997" i="20"/>
  <c r="F4997" i="20"/>
  <c r="G4997" i="20"/>
  <c r="H4997" i="20"/>
  <c r="B4998" i="20"/>
  <c r="C4998" i="20"/>
  <c r="D4998" i="20"/>
  <c r="E4998" i="20"/>
  <c r="F4998" i="20"/>
  <c r="G4998" i="20"/>
  <c r="H4998" i="20"/>
  <c r="B4999" i="20"/>
  <c r="C4999" i="20"/>
  <c r="D4999" i="20"/>
  <c r="E4999" i="20"/>
  <c r="F4999" i="20"/>
  <c r="G4999" i="20"/>
  <c r="H4999" i="20"/>
  <c r="B5000" i="20"/>
  <c r="C5000" i="20"/>
  <c r="D5000" i="20"/>
  <c r="E5000" i="20"/>
  <c r="F5000" i="20"/>
  <c r="G5000" i="20"/>
  <c r="H5000" i="20"/>
  <c r="B5001" i="20"/>
  <c r="C5001" i="20"/>
  <c r="D5001" i="20"/>
  <c r="E5001" i="20"/>
  <c r="F5001" i="20"/>
  <c r="G5001" i="20"/>
  <c r="H5001" i="20"/>
  <c r="B5002" i="20"/>
  <c r="C5002" i="20"/>
  <c r="D5002" i="20"/>
  <c r="E5002" i="20"/>
  <c r="F5002" i="20"/>
  <c r="G5002" i="20"/>
  <c r="H5002" i="20"/>
  <c r="B5003" i="20"/>
  <c r="C5003" i="20"/>
  <c r="D5003" i="20"/>
  <c r="E5003" i="20"/>
  <c r="F5003" i="20"/>
  <c r="G5003" i="20"/>
  <c r="H5003" i="20"/>
  <c r="B5004" i="20"/>
  <c r="C5004" i="20"/>
  <c r="D5004" i="20"/>
  <c r="E5004" i="20"/>
  <c r="F5004" i="20"/>
  <c r="G5004" i="20"/>
  <c r="H5004" i="20"/>
  <c r="B5005" i="20"/>
  <c r="C5005" i="20"/>
  <c r="D5005" i="20"/>
  <c r="E5005" i="20"/>
  <c r="F5005" i="20"/>
  <c r="G5005" i="20"/>
  <c r="H5005" i="20"/>
  <c r="B5006" i="20"/>
  <c r="C5006" i="20"/>
  <c r="D5006" i="20"/>
  <c r="E5006" i="20"/>
  <c r="F5006" i="20"/>
  <c r="G5006" i="20"/>
  <c r="H5006" i="20"/>
  <c r="B5007" i="20"/>
  <c r="C5007" i="20"/>
  <c r="D5007" i="20"/>
  <c r="E5007" i="20"/>
  <c r="F5007" i="20"/>
  <c r="G5007" i="20"/>
  <c r="H5007" i="20"/>
  <c r="B5008" i="20"/>
  <c r="C5008" i="20"/>
  <c r="D5008" i="20"/>
  <c r="E5008" i="20"/>
  <c r="F5008" i="20"/>
  <c r="G5008" i="20"/>
  <c r="H5008" i="20"/>
  <c r="B5009" i="20"/>
  <c r="C5009" i="20"/>
  <c r="D5009" i="20"/>
  <c r="E5009" i="20"/>
  <c r="F5009" i="20"/>
  <c r="G5009" i="20"/>
  <c r="H5009" i="20"/>
  <c r="B5010" i="20"/>
  <c r="C5010" i="20"/>
  <c r="D5010" i="20"/>
  <c r="E5010" i="20"/>
  <c r="F5010" i="20"/>
  <c r="G5010" i="20"/>
  <c r="H5010" i="20"/>
  <c r="B5011" i="20"/>
  <c r="C5011" i="20"/>
  <c r="D5011" i="20"/>
  <c r="E5011" i="20"/>
  <c r="F5011" i="20"/>
  <c r="G5011" i="20"/>
  <c r="H5011" i="20"/>
  <c r="B5012" i="20"/>
  <c r="C5012" i="20"/>
  <c r="D5012" i="20"/>
  <c r="E5012" i="20"/>
  <c r="F5012" i="20"/>
  <c r="G5012" i="20"/>
  <c r="H5012" i="20"/>
  <c r="B5013" i="20"/>
  <c r="C5013" i="20"/>
  <c r="D5013" i="20"/>
  <c r="E5013" i="20"/>
  <c r="F5013" i="20"/>
  <c r="G5013" i="20"/>
  <c r="H5013" i="20"/>
  <c r="B5014" i="20"/>
  <c r="C5014" i="20"/>
  <c r="D5014" i="20"/>
  <c r="E5014" i="20"/>
  <c r="F5014" i="20"/>
  <c r="G5014" i="20"/>
  <c r="H5014" i="20"/>
  <c r="B5015" i="20"/>
  <c r="C5015" i="20"/>
  <c r="D5015" i="20"/>
  <c r="E5015" i="20"/>
  <c r="F5015" i="20"/>
  <c r="G5015" i="20"/>
  <c r="H5015" i="20"/>
  <c r="B5016" i="20"/>
  <c r="C5016" i="20"/>
  <c r="D5016" i="20"/>
  <c r="E5016" i="20"/>
  <c r="F5016" i="20"/>
  <c r="G5016" i="20"/>
  <c r="H5016" i="20"/>
  <c r="B5017" i="20"/>
  <c r="C5017" i="20"/>
  <c r="D5017" i="20"/>
  <c r="E5017" i="20"/>
  <c r="F5017" i="20"/>
  <c r="G5017" i="20"/>
  <c r="H5017" i="20"/>
  <c r="B5018" i="20"/>
  <c r="C5018" i="20"/>
  <c r="D5018" i="20"/>
  <c r="E5018" i="20"/>
  <c r="F5018" i="20"/>
  <c r="G5018" i="20"/>
  <c r="H5018" i="20"/>
  <c r="B5019" i="20"/>
  <c r="C5019" i="20"/>
  <c r="D5019" i="20"/>
  <c r="E5019" i="20"/>
  <c r="F5019" i="20"/>
  <c r="G5019" i="20"/>
  <c r="H5019" i="20"/>
  <c r="B5020" i="20"/>
  <c r="C5020" i="20"/>
  <c r="D5020" i="20"/>
  <c r="E5020" i="20"/>
  <c r="F5020" i="20"/>
  <c r="G5020" i="20"/>
  <c r="H5020" i="20"/>
  <c r="B5021" i="20"/>
  <c r="C5021" i="20"/>
  <c r="D5021" i="20"/>
  <c r="E5021" i="20"/>
  <c r="F5021" i="20"/>
  <c r="G5021" i="20"/>
  <c r="H5021" i="20"/>
  <c r="B5022" i="20"/>
  <c r="C5022" i="20"/>
  <c r="D5022" i="20"/>
  <c r="E5022" i="20"/>
  <c r="F5022" i="20"/>
  <c r="G5022" i="20"/>
  <c r="H5022" i="20"/>
  <c r="B5023" i="20"/>
  <c r="C5023" i="20"/>
  <c r="D5023" i="20"/>
  <c r="E5023" i="20"/>
  <c r="F5023" i="20"/>
  <c r="G5023" i="20"/>
  <c r="H5023" i="20"/>
  <c r="B5024" i="20"/>
  <c r="C5024" i="20"/>
  <c r="D5024" i="20"/>
  <c r="E5024" i="20"/>
  <c r="F5024" i="20"/>
  <c r="G5024" i="20"/>
  <c r="H5024" i="20"/>
  <c r="B5025" i="20"/>
  <c r="C5025" i="20"/>
  <c r="D5025" i="20"/>
  <c r="E5025" i="20"/>
  <c r="F5025" i="20"/>
  <c r="G5025" i="20"/>
  <c r="H5025" i="20"/>
  <c r="B5026" i="20"/>
  <c r="C5026" i="20"/>
  <c r="D5026" i="20"/>
  <c r="E5026" i="20"/>
  <c r="F5026" i="20"/>
  <c r="G5026" i="20"/>
  <c r="H5026" i="20"/>
  <c r="B5027" i="20"/>
  <c r="C5027" i="20"/>
  <c r="D5027" i="20"/>
  <c r="E5027" i="20"/>
  <c r="F5027" i="20"/>
  <c r="G5027" i="20"/>
  <c r="H5027" i="20"/>
  <c r="B5028" i="20"/>
  <c r="C5028" i="20"/>
  <c r="D5028" i="20"/>
  <c r="E5028" i="20"/>
  <c r="F5028" i="20"/>
  <c r="G5028" i="20"/>
  <c r="H5028" i="20"/>
  <c r="B5029" i="20"/>
  <c r="C5029" i="20"/>
  <c r="D5029" i="20"/>
  <c r="E5029" i="20"/>
  <c r="F5029" i="20"/>
  <c r="G5029" i="20"/>
  <c r="H5029" i="20"/>
  <c r="B5030" i="20"/>
  <c r="C5030" i="20"/>
  <c r="D5030" i="20"/>
  <c r="E5030" i="20"/>
  <c r="F5030" i="20"/>
  <c r="G5030" i="20"/>
  <c r="H5030" i="20"/>
  <c r="B5031" i="20"/>
  <c r="C5031" i="20"/>
  <c r="D5031" i="20"/>
  <c r="E5031" i="20"/>
  <c r="F5031" i="20"/>
  <c r="G5031" i="20"/>
  <c r="H5031" i="20"/>
  <c r="B5032" i="20"/>
  <c r="C5032" i="20"/>
  <c r="D5032" i="20"/>
  <c r="E5032" i="20"/>
  <c r="F5032" i="20"/>
  <c r="G5032" i="20"/>
  <c r="H5032" i="20"/>
  <c r="B5033" i="20"/>
  <c r="C5033" i="20"/>
  <c r="D5033" i="20"/>
  <c r="E5033" i="20"/>
  <c r="F5033" i="20"/>
  <c r="G5033" i="20"/>
  <c r="H5033" i="20"/>
  <c r="B5034" i="20"/>
  <c r="C5034" i="20"/>
  <c r="D5034" i="20"/>
  <c r="E5034" i="20"/>
  <c r="F5034" i="20"/>
  <c r="G5034" i="20"/>
  <c r="H5034" i="20"/>
  <c r="B5035" i="20"/>
  <c r="C5035" i="20"/>
  <c r="D5035" i="20"/>
  <c r="E5035" i="20"/>
  <c r="F5035" i="20"/>
  <c r="G5035" i="20"/>
  <c r="H5035" i="20"/>
  <c r="B5036" i="20"/>
  <c r="C5036" i="20"/>
  <c r="D5036" i="20"/>
  <c r="E5036" i="20"/>
  <c r="F5036" i="20"/>
  <c r="G5036" i="20"/>
  <c r="H5036" i="20"/>
  <c r="B5037" i="20"/>
  <c r="C5037" i="20"/>
  <c r="D5037" i="20"/>
  <c r="E5037" i="20"/>
  <c r="F5037" i="20"/>
  <c r="G5037" i="20"/>
  <c r="H5037" i="20"/>
  <c r="B5038" i="20"/>
  <c r="C5038" i="20"/>
  <c r="D5038" i="20"/>
  <c r="E5038" i="20"/>
  <c r="F5038" i="20"/>
  <c r="G5038" i="20"/>
  <c r="H5038" i="20"/>
  <c r="B5039" i="20"/>
  <c r="C5039" i="20"/>
  <c r="D5039" i="20"/>
  <c r="E5039" i="20"/>
  <c r="F5039" i="20"/>
  <c r="G5039" i="20"/>
  <c r="H5039" i="20"/>
  <c r="B5040" i="20"/>
  <c r="C5040" i="20"/>
  <c r="D5040" i="20"/>
  <c r="E5040" i="20"/>
  <c r="F5040" i="20"/>
  <c r="G5040" i="20"/>
  <c r="H5040" i="20"/>
  <c r="B5041" i="20"/>
  <c r="C5041" i="20"/>
  <c r="D5041" i="20"/>
  <c r="E5041" i="20"/>
  <c r="F5041" i="20"/>
  <c r="G5041" i="20"/>
  <c r="H5041" i="20"/>
  <c r="B5042" i="20"/>
  <c r="C5042" i="20"/>
  <c r="D5042" i="20"/>
  <c r="E5042" i="20"/>
  <c r="F5042" i="20"/>
  <c r="G5042" i="20"/>
  <c r="H5042" i="20"/>
  <c r="B5043" i="20"/>
  <c r="C5043" i="20"/>
  <c r="D5043" i="20"/>
  <c r="E5043" i="20"/>
  <c r="F5043" i="20"/>
  <c r="G5043" i="20"/>
  <c r="H5043" i="20"/>
  <c r="B5044" i="20"/>
  <c r="C5044" i="20"/>
  <c r="D5044" i="20"/>
  <c r="E5044" i="20"/>
  <c r="F5044" i="20"/>
  <c r="G5044" i="20"/>
  <c r="H5044" i="20"/>
  <c r="B5045" i="20"/>
  <c r="C5045" i="20"/>
  <c r="D5045" i="20"/>
  <c r="E5045" i="20"/>
  <c r="F5045" i="20"/>
  <c r="G5045" i="20"/>
  <c r="H5045" i="20"/>
  <c r="B5046" i="20"/>
  <c r="C5046" i="20"/>
  <c r="D5046" i="20"/>
  <c r="E5046" i="20"/>
  <c r="F5046" i="20"/>
  <c r="G5046" i="20"/>
  <c r="H5046" i="20"/>
  <c r="B5047" i="20"/>
  <c r="C5047" i="20"/>
  <c r="D5047" i="20"/>
  <c r="E5047" i="20"/>
  <c r="F5047" i="20"/>
  <c r="G5047" i="20"/>
  <c r="H5047" i="20"/>
  <c r="B5048" i="20"/>
  <c r="C5048" i="20"/>
  <c r="D5048" i="20"/>
  <c r="E5048" i="20"/>
  <c r="F5048" i="20"/>
  <c r="G5048" i="20"/>
  <c r="H5048" i="20"/>
  <c r="B5049" i="20"/>
  <c r="C5049" i="20"/>
  <c r="D5049" i="20"/>
  <c r="E5049" i="20"/>
  <c r="F5049" i="20"/>
  <c r="G5049" i="20"/>
  <c r="H5049" i="20"/>
  <c r="B5050" i="20"/>
  <c r="C5050" i="20"/>
  <c r="D5050" i="20"/>
  <c r="E5050" i="20"/>
  <c r="F5050" i="20"/>
  <c r="G5050" i="20"/>
  <c r="H5050" i="20"/>
  <c r="B5051" i="20"/>
  <c r="C5051" i="20"/>
  <c r="D5051" i="20"/>
  <c r="E5051" i="20"/>
  <c r="F5051" i="20"/>
  <c r="G5051" i="20"/>
  <c r="H5051" i="20"/>
  <c r="B5052" i="20"/>
  <c r="C5052" i="20"/>
  <c r="D5052" i="20"/>
  <c r="E5052" i="20"/>
  <c r="F5052" i="20"/>
  <c r="G5052" i="20"/>
  <c r="H5052" i="20"/>
  <c r="B5053" i="20"/>
  <c r="C5053" i="20"/>
  <c r="D5053" i="20"/>
  <c r="E5053" i="20"/>
  <c r="F5053" i="20"/>
  <c r="G5053" i="20"/>
  <c r="H5053" i="20"/>
  <c r="B5054" i="20"/>
  <c r="C5054" i="20"/>
  <c r="D5054" i="20"/>
  <c r="E5054" i="20"/>
  <c r="F5054" i="20"/>
  <c r="G5054" i="20"/>
  <c r="H5054" i="20"/>
  <c r="B5055" i="20"/>
  <c r="C5055" i="20"/>
  <c r="D5055" i="20"/>
  <c r="E5055" i="20"/>
  <c r="F5055" i="20"/>
  <c r="G5055" i="20"/>
  <c r="H5055" i="20"/>
  <c r="B5056" i="20"/>
  <c r="C5056" i="20"/>
  <c r="D5056" i="20"/>
  <c r="E5056" i="20"/>
  <c r="F5056" i="20"/>
  <c r="G5056" i="20"/>
  <c r="H5056" i="20"/>
  <c r="B5057" i="20"/>
  <c r="C5057" i="20"/>
  <c r="D5057" i="20"/>
  <c r="E5057" i="20"/>
  <c r="F5057" i="20"/>
  <c r="G5057" i="20"/>
  <c r="H5057" i="20"/>
  <c r="B5058" i="20"/>
  <c r="C5058" i="20"/>
  <c r="D5058" i="20"/>
  <c r="E5058" i="20"/>
  <c r="F5058" i="20"/>
  <c r="G5058" i="20"/>
  <c r="H5058" i="20"/>
  <c r="B5059" i="20"/>
  <c r="C5059" i="20"/>
  <c r="D5059" i="20"/>
  <c r="E5059" i="20"/>
  <c r="F5059" i="20"/>
  <c r="G5059" i="20"/>
  <c r="H5059" i="20"/>
  <c r="B5060" i="20"/>
  <c r="C5060" i="20"/>
  <c r="D5060" i="20"/>
  <c r="E5060" i="20"/>
  <c r="F5060" i="20"/>
  <c r="G5060" i="20"/>
  <c r="H5060" i="20"/>
  <c r="B5061" i="20"/>
  <c r="C5061" i="20"/>
  <c r="D5061" i="20"/>
  <c r="E5061" i="20"/>
  <c r="F5061" i="20"/>
  <c r="G5061" i="20"/>
  <c r="H5061" i="20"/>
  <c r="B5062" i="20"/>
  <c r="C5062" i="20"/>
  <c r="D5062" i="20"/>
  <c r="E5062" i="20"/>
  <c r="F5062" i="20"/>
  <c r="G5062" i="20"/>
  <c r="H5062" i="20"/>
  <c r="B5063" i="20"/>
  <c r="C5063" i="20"/>
  <c r="D5063" i="20"/>
  <c r="E5063" i="20"/>
  <c r="F5063" i="20"/>
  <c r="G5063" i="20"/>
  <c r="H5063" i="20"/>
  <c r="B5064" i="20"/>
  <c r="C5064" i="20"/>
  <c r="D5064" i="20"/>
  <c r="E5064" i="20"/>
  <c r="F5064" i="20"/>
  <c r="G5064" i="20"/>
  <c r="H5064" i="20"/>
  <c r="B5065" i="20"/>
  <c r="C5065" i="20"/>
  <c r="D5065" i="20"/>
  <c r="E5065" i="20"/>
  <c r="F5065" i="20"/>
  <c r="G5065" i="20"/>
  <c r="H5065" i="20"/>
  <c r="B5066" i="20"/>
  <c r="C5066" i="20"/>
  <c r="D5066" i="20"/>
  <c r="E5066" i="20"/>
  <c r="F5066" i="20"/>
  <c r="G5066" i="20"/>
  <c r="H5066" i="20"/>
  <c r="B5067" i="20"/>
  <c r="C5067" i="20"/>
  <c r="D5067" i="20"/>
  <c r="E5067" i="20"/>
  <c r="F5067" i="20"/>
  <c r="G5067" i="20"/>
  <c r="H5067" i="20"/>
  <c r="B5068" i="20"/>
  <c r="C5068" i="20"/>
  <c r="D5068" i="20"/>
  <c r="E5068" i="20"/>
  <c r="F5068" i="20"/>
  <c r="G5068" i="20"/>
  <c r="H5068" i="20"/>
  <c r="B5069" i="20"/>
  <c r="C5069" i="20"/>
  <c r="D5069" i="20"/>
  <c r="E5069" i="20"/>
  <c r="F5069" i="20"/>
  <c r="G5069" i="20"/>
  <c r="H5069" i="20"/>
  <c r="B5070" i="20"/>
  <c r="C5070" i="20"/>
  <c r="D5070" i="20"/>
  <c r="E5070" i="20"/>
  <c r="F5070" i="20"/>
  <c r="G5070" i="20"/>
  <c r="H5070" i="20"/>
  <c r="B5071" i="20"/>
  <c r="C5071" i="20"/>
  <c r="D5071" i="20"/>
  <c r="E5071" i="20"/>
  <c r="F5071" i="20"/>
  <c r="G5071" i="20"/>
  <c r="H5071" i="20"/>
  <c r="B5072" i="20"/>
  <c r="C5072" i="20"/>
  <c r="D5072" i="20"/>
  <c r="E5072" i="20"/>
  <c r="F5072" i="20"/>
  <c r="G5072" i="20"/>
  <c r="H5072" i="20"/>
  <c r="B5073" i="20"/>
  <c r="C5073" i="20"/>
  <c r="D5073" i="20"/>
  <c r="E5073" i="20"/>
  <c r="F5073" i="20"/>
  <c r="G5073" i="20"/>
  <c r="H5073" i="20"/>
  <c r="B5074" i="20"/>
  <c r="C5074" i="20"/>
  <c r="D5074" i="20"/>
  <c r="E5074" i="20"/>
  <c r="F5074" i="20"/>
  <c r="G5074" i="20"/>
  <c r="H5074" i="20"/>
  <c r="B5075" i="20"/>
  <c r="C5075" i="20"/>
  <c r="D5075" i="20"/>
  <c r="E5075" i="20"/>
  <c r="F5075" i="20"/>
  <c r="G5075" i="20"/>
  <c r="H5075" i="20"/>
  <c r="B5076" i="20"/>
  <c r="C5076" i="20"/>
  <c r="D5076" i="20"/>
  <c r="E5076" i="20"/>
  <c r="F5076" i="20"/>
  <c r="G5076" i="20"/>
  <c r="H5076" i="20"/>
  <c r="B5077" i="20"/>
  <c r="C5077" i="20"/>
  <c r="D5077" i="20"/>
  <c r="E5077" i="20"/>
  <c r="F5077" i="20"/>
  <c r="G5077" i="20"/>
  <c r="H5077" i="20"/>
  <c r="B5078" i="20"/>
  <c r="C5078" i="20"/>
  <c r="D5078" i="20"/>
  <c r="E5078" i="20"/>
  <c r="F5078" i="20"/>
  <c r="G5078" i="20"/>
  <c r="H5078" i="20"/>
  <c r="B5079" i="20"/>
  <c r="C5079" i="20"/>
  <c r="D5079" i="20"/>
  <c r="E5079" i="20"/>
  <c r="F5079" i="20"/>
  <c r="G5079" i="20"/>
  <c r="H5079" i="20"/>
  <c r="B5080" i="20"/>
  <c r="C5080" i="20"/>
  <c r="D5080" i="20"/>
  <c r="E5080" i="20"/>
  <c r="F5080" i="20"/>
  <c r="G5080" i="20"/>
  <c r="H5080" i="20"/>
  <c r="B5081" i="20"/>
  <c r="C5081" i="20"/>
  <c r="D5081" i="20"/>
  <c r="E5081" i="20"/>
  <c r="F5081" i="20"/>
  <c r="G5081" i="20"/>
  <c r="H5081" i="20"/>
  <c r="B5082" i="20"/>
  <c r="C5082" i="20"/>
  <c r="D5082" i="20"/>
  <c r="E5082" i="20"/>
  <c r="F5082" i="20"/>
  <c r="G5082" i="20"/>
  <c r="H5082" i="20"/>
  <c r="B5083" i="20"/>
  <c r="C5083" i="20"/>
  <c r="D5083" i="20"/>
  <c r="E5083" i="20"/>
  <c r="F5083" i="20"/>
  <c r="G5083" i="20"/>
  <c r="H5083" i="20"/>
  <c r="B5084" i="20"/>
  <c r="C5084" i="20"/>
  <c r="D5084" i="20"/>
  <c r="E5084" i="20"/>
  <c r="F5084" i="20"/>
  <c r="G5084" i="20"/>
  <c r="H5084" i="20"/>
  <c r="B5085" i="20"/>
  <c r="C5085" i="20"/>
  <c r="D5085" i="20"/>
  <c r="E5085" i="20"/>
  <c r="F5085" i="20"/>
  <c r="G5085" i="20"/>
  <c r="H5085" i="20"/>
  <c r="B5086" i="20"/>
  <c r="C5086" i="20"/>
  <c r="D5086" i="20"/>
  <c r="E5086" i="20"/>
  <c r="F5086" i="20"/>
  <c r="G5086" i="20"/>
  <c r="H5086" i="20"/>
  <c r="B5087" i="20"/>
  <c r="C5087" i="20"/>
  <c r="D5087" i="20"/>
  <c r="E5087" i="20"/>
  <c r="F5087" i="20"/>
  <c r="G5087" i="20"/>
  <c r="H5087" i="20"/>
  <c r="B5088" i="20"/>
  <c r="C5088" i="20"/>
  <c r="D5088" i="20"/>
  <c r="E5088" i="20"/>
  <c r="F5088" i="20"/>
  <c r="G5088" i="20"/>
  <c r="H5088" i="20"/>
  <c r="B5089" i="20"/>
  <c r="C5089" i="20"/>
  <c r="D5089" i="20"/>
  <c r="E5089" i="20"/>
  <c r="F5089" i="20"/>
  <c r="G5089" i="20"/>
  <c r="H5089" i="20"/>
  <c r="B5090" i="20"/>
  <c r="C5090" i="20"/>
  <c r="D5090" i="20"/>
  <c r="E5090" i="20"/>
  <c r="F5090" i="20"/>
  <c r="G5090" i="20"/>
  <c r="H5090" i="20"/>
  <c r="B5091" i="20"/>
  <c r="C5091" i="20"/>
  <c r="D5091" i="20"/>
  <c r="E5091" i="20"/>
  <c r="F5091" i="20"/>
  <c r="G5091" i="20"/>
  <c r="H5091" i="20"/>
  <c r="B5092" i="20"/>
  <c r="C5092" i="20"/>
  <c r="D5092" i="20"/>
  <c r="E5092" i="20"/>
  <c r="F5092" i="20"/>
  <c r="G5092" i="20"/>
  <c r="H5092" i="20"/>
  <c r="B5093" i="20"/>
  <c r="C5093" i="20"/>
  <c r="D5093" i="20"/>
  <c r="E5093" i="20"/>
  <c r="F5093" i="20"/>
  <c r="G5093" i="20"/>
  <c r="H5093" i="20"/>
  <c r="B5094" i="20"/>
  <c r="C5094" i="20"/>
  <c r="D5094" i="20"/>
  <c r="E5094" i="20"/>
  <c r="F5094" i="20"/>
  <c r="G5094" i="20"/>
  <c r="H5094" i="20"/>
  <c r="B5095" i="20"/>
  <c r="C5095" i="20"/>
  <c r="D5095" i="20"/>
  <c r="E5095" i="20"/>
  <c r="F5095" i="20"/>
  <c r="G5095" i="20"/>
  <c r="H5095" i="20"/>
  <c r="B5096" i="20"/>
  <c r="C5096" i="20"/>
  <c r="D5096" i="20"/>
  <c r="E5096" i="20"/>
  <c r="F5096" i="20"/>
  <c r="G5096" i="20"/>
  <c r="H5096" i="20"/>
  <c r="B5097" i="20"/>
  <c r="C5097" i="20"/>
  <c r="D5097" i="20"/>
  <c r="E5097" i="20"/>
  <c r="F5097" i="20"/>
  <c r="G5097" i="20"/>
  <c r="H5097" i="20"/>
  <c r="B5098" i="20"/>
  <c r="C5098" i="20"/>
  <c r="D5098" i="20"/>
  <c r="E5098" i="20"/>
  <c r="F5098" i="20"/>
  <c r="G5098" i="20"/>
  <c r="H5098" i="20"/>
  <c r="B5099" i="20"/>
  <c r="C5099" i="20"/>
  <c r="D5099" i="20"/>
  <c r="E5099" i="20"/>
  <c r="F5099" i="20"/>
  <c r="G5099" i="20"/>
  <c r="H5099" i="20"/>
  <c r="B5100" i="20"/>
  <c r="C5100" i="20"/>
  <c r="D5100" i="20"/>
  <c r="E5100" i="20"/>
  <c r="F5100" i="20"/>
  <c r="G5100" i="20"/>
  <c r="H5100" i="20"/>
  <c r="B5101" i="20"/>
  <c r="C5101" i="20"/>
  <c r="D5101" i="20"/>
  <c r="E5101" i="20"/>
  <c r="F5101" i="20"/>
  <c r="G5101" i="20"/>
  <c r="H5101" i="20"/>
  <c r="B5102" i="20"/>
  <c r="C5102" i="20"/>
  <c r="D5102" i="20"/>
  <c r="E5102" i="20"/>
  <c r="F5102" i="20"/>
  <c r="G5102" i="20"/>
  <c r="H5102" i="20"/>
  <c r="B5103" i="20"/>
  <c r="C5103" i="20"/>
  <c r="D5103" i="20"/>
  <c r="E5103" i="20"/>
  <c r="F5103" i="20"/>
  <c r="G5103" i="20"/>
  <c r="H5103" i="20"/>
  <c r="B5104" i="20"/>
  <c r="C5104" i="20"/>
  <c r="D5104" i="20"/>
  <c r="E5104" i="20"/>
  <c r="F5104" i="20"/>
  <c r="G5104" i="20"/>
  <c r="H5104" i="20"/>
  <c r="B5105" i="20"/>
  <c r="C5105" i="20"/>
  <c r="D5105" i="20"/>
  <c r="E5105" i="20"/>
  <c r="F5105" i="20"/>
  <c r="G5105" i="20"/>
  <c r="H5105" i="20"/>
  <c r="B5106" i="20"/>
  <c r="C5106" i="20"/>
  <c r="D5106" i="20"/>
  <c r="E5106" i="20"/>
  <c r="F5106" i="20"/>
  <c r="G5106" i="20"/>
  <c r="H5106" i="20"/>
  <c r="B5107" i="20"/>
  <c r="C5107" i="20"/>
  <c r="D5107" i="20"/>
  <c r="E5107" i="20"/>
  <c r="F5107" i="20"/>
  <c r="G5107" i="20"/>
  <c r="H5107" i="20"/>
  <c r="B5108" i="20"/>
  <c r="C5108" i="20"/>
  <c r="D5108" i="20"/>
  <c r="E5108" i="20"/>
  <c r="F5108" i="20"/>
  <c r="G5108" i="20"/>
  <c r="H5108" i="20"/>
  <c r="B5109" i="20"/>
  <c r="C5109" i="20"/>
  <c r="D5109" i="20"/>
  <c r="E5109" i="20"/>
  <c r="F5109" i="20"/>
  <c r="G5109" i="20"/>
  <c r="H5109" i="20"/>
  <c r="B5110" i="20"/>
  <c r="C5110" i="20"/>
  <c r="D5110" i="20"/>
  <c r="E5110" i="20"/>
  <c r="F5110" i="20"/>
  <c r="G5110" i="20"/>
  <c r="H5110" i="20"/>
  <c r="B5111" i="20"/>
  <c r="C5111" i="20"/>
  <c r="D5111" i="20"/>
  <c r="E5111" i="20"/>
  <c r="F5111" i="20"/>
  <c r="G5111" i="20"/>
  <c r="H5111" i="20"/>
  <c r="B5112" i="20"/>
  <c r="C5112" i="20"/>
  <c r="D5112" i="20"/>
  <c r="E5112" i="20"/>
  <c r="F5112" i="20"/>
  <c r="G5112" i="20"/>
  <c r="H5112" i="20"/>
  <c r="B5113" i="20"/>
  <c r="C5113" i="20"/>
  <c r="D5113" i="20"/>
  <c r="E5113" i="20"/>
  <c r="F5113" i="20"/>
  <c r="G5113" i="20"/>
  <c r="H5113" i="20"/>
  <c r="B5114" i="20"/>
  <c r="C5114" i="20"/>
  <c r="D5114" i="20"/>
  <c r="E5114" i="20"/>
  <c r="F5114" i="20"/>
  <c r="G5114" i="20"/>
  <c r="H5114" i="20"/>
  <c r="B5115" i="20"/>
  <c r="C5115" i="20"/>
  <c r="D5115" i="20"/>
  <c r="E5115" i="20"/>
  <c r="F5115" i="20"/>
  <c r="G5115" i="20"/>
  <c r="H5115" i="20"/>
  <c r="B5116" i="20"/>
  <c r="C5116" i="20"/>
  <c r="D5116" i="20"/>
  <c r="E5116" i="20"/>
  <c r="F5116" i="20"/>
  <c r="G5116" i="20"/>
  <c r="H5116" i="20"/>
  <c r="B5117" i="20"/>
  <c r="C5117" i="20"/>
  <c r="D5117" i="20"/>
  <c r="E5117" i="20"/>
  <c r="F5117" i="20"/>
  <c r="G5117" i="20"/>
  <c r="H5117" i="20"/>
  <c r="B5118" i="20"/>
  <c r="C5118" i="20"/>
  <c r="D5118" i="20"/>
  <c r="E5118" i="20"/>
  <c r="F5118" i="20"/>
  <c r="G5118" i="20"/>
  <c r="H5118" i="20"/>
  <c r="B5119" i="20"/>
  <c r="C5119" i="20"/>
  <c r="D5119" i="20"/>
  <c r="E5119" i="20"/>
  <c r="F5119" i="20"/>
  <c r="G5119" i="20"/>
  <c r="H5119" i="20"/>
  <c r="B5120" i="20"/>
  <c r="C5120" i="20"/>
  <c r="D5120" i="20"/>
  <c r="E5120" i="20"/>
  <c r="F5120" i="20"/>
  <c r="G5120" i="20"/>
  <c r="H5120" i="20"/>
  <c r="B5121" i="20"/>
  <c r="C5121" i="20"/>
  <c r="D5121" i="20"/>
  <c r="E5121" i="20"/>
  <c r="F5121" i="20"/>
  <c r="G5121" i="20"/>
  <c r="H5121" i="20"/>
  <c r="B5122" i="20"/>
  <c r="C5122" i="20"/>
  <c r="D5122" i="20"/>
  <c r="E5122" i="20"/>
  <c r="F5122" i="20"/>
  <c r="G5122" i="20"/>
  <c r="H5122" i="20"/>
  <c r="B5123" i="20"/>
  <c r="C5123" i="20"/>
  <c r="D5123" i="20"/>
  <c r="E5123" i="20"/>
  <c r="F5123" i="20"/>
  <c r="G5123" i="20"/>
  <c r="H5123" i="20"/>
  <c r="B5124" i="20"/>
  <c r="C5124" i="20"/>
  <c r="D5124" i="20"/>
  <c r="E5124" i="20"/>
  <c r="F5124" i="20"/>
  <c r="G5124" i="20"/>
  <c r="H5124" i="20"/>
  <c r="B5125" i="20"/>
  <c r="C5125" i="20"/>
  <c r="D5125" i="20"/>
  <c r="E5125" i="20"/>
  <c r="F5125" i="20"/>
  <c r="G5125" i="20"/>
  <c r="H5125" i="20"/>
  <c r="B5126" i="20"/>
  <c r="C5126" i="20"/>
  <c r="D5126" i="20"/>
  <c r="E5126" i="20"/>
  <c r="F5126" i="20"/>
  <c r="G5126" i="20"/>
  <c r="H5126" i="20"/>
  <c r="B5127" i="20"/>
  <c r="C5127" i="20"/>
  <c r="D5127" i="20"/>
  <c r="E5127" i="20"/>
  <c r="F5127" i="20"/>
  <c r="G5127" i="20"/>
  <c r="H5127" i="20"/>
  <c r="B5128" i="20"/>
  <c r="C5128" i="20"/>
  <c r="D5128" i="20"/>
  <c r="E5128" i="20"/>
  <c r="F5128" i="20"/>
  <c r="G5128" i="20"/>
  <c r="H5128" i="20"/>
  <c r="B5129" i="20"/>
  <c r="C5129" i="20"/>
  <c r="D5129" i="20"/>
  <c r="E5129" i="20"/>
  <c r="F5129" i="20"/>
  <c r="G5129" i="20"/>
  <c r="H5129" i="20"/>
  <c r="B5130" i="20"/>
  <c r="C5130" i="20"/>
  <c r="D5130" i="20"/>
  <c r="E5130" i="20"/>
  <c r="F5130" i="20"/>
  <c r="G5130" i="20"/>
  <c r="H5130" i="20"/>
  <c r="B5131" i="20"/>
  <c r="C5131" i="20"/>
  <c r="D5131" i="20"/>
  <c r="E5131" i="20"/>
  <c r="F5131" i="20"/>
  <c r="G5131" i="20"/>
  <c r="H5131" i="20"/>
  <c r="B5132" i="20"/>
  <c r="C5132" i="20"/>
  <c r="D5132" i="20"/>
  <c r="E5132" i="20"/>
  <c r="F5132" i="20"/>
  <c r="G5132" i="20"/>
  <c r="H5132" i="20"/>
  <c r="B5133" i="20"/>
  <c r="C5133" i="20"/>
  <c r="D5133" i="20"/>
  <c r="E5133" i="20"/>
  <c r="F5133" i="20"/>
  <c r="G5133" i="20"/>
  <c r="H5133" i="20"/>
  <c r="B5134" i="20"/>
  <c r="C5134" i="20"/>
  <c r="D5134" i="20"/>
  <c r="E5134" i="20"/>
  <c r="F5134" i="20"/>
  <c r="G5134" i="20"/>
  <c r="H5134" i="20"/>
  <c r="B5135" i="20"/>
  <c r="C5135" i="20"/>
  <c r="D5135" i="20"/>
  <c r="E5135" i="20"/>
  <c r="F5135" i="20"/>
  <c r="G5135" i="20"/>
  <c r="H5135" i="20"/>
  <c r="B5136" i="20"/>
  <c r="C5136" i="20"/>
  <c r="D5136" i="20"/>
  <c r="E5136" i="20"/>
  <c r="F5136" i="20"/>
  <c r="G5136" i="20"/>
  <c r="H5136" i="20"/>
  <c r="B5137" i="20"/>
  <c r="C5137" i="20"/>
  <c r="D5137" i="20"/>
  <c r="E5137" i="20"/>
  <c r="F5137" i="20"/>
  <c r="G5137" i="20"/>
  <c r="H5137" i="20"/>
  <c r="B5138" i="20"/>
  <c r="C5138" i="20"/>
  <c r="D5138" i="20"/>
  <c r="E5138" i="20"/>
  <c r="F5138" i="20"/>
  <c r="G5138" i="20"/>
  <c r="H5138" i="20"/>
  <c r="B5139" i="20"/>
  <c r="C5139" i="20"/>
  <c r="D5139" i="20"/>
  <c r="E5139" i="20"/>
  <c r="F5139" i="20"/>
  <c r="G5139" i="20"/>
  <c r="H5139" i="20"/>
  <c r="B5140" i="20"/>
  <c r="C5140" i="20"/>
  <c r="D5140" i="20"/>
  <c r="E5140" i="20"/>
  <c r="F5140" i="20"/>
  <c r="G5140" i="20"/>
  <c r="H5140" i="20"/>
  <c r="B5141" i="20"/>
  <c r="C5141" i="20"/>
  <c r="D5141" i="20"/>
  <c r="E5141" i="20"/>
  <c r="F5141" i="20"/>
  <c r="G5141" i="20"/>
  <c r="H5141" i="20"/>
  <c r="B5142" i="20"/>
  <c r="C5142" i="20"/>
  <c r="D5142" i="20"/>
  <c r="E5142" i="20"/>
  <c r="F5142" i="20"/>
  <c r="G5142" i="20"/>
  <c r="H5142" i="20"/>
  <c r="B5143" i="20"/>
  <c r="C5143" i="20"/>
  <c r="D5143" i="20"/>
  <c r="E5143" i="20"/>
  <c r="F5143" i="20"/>
  <c r="G5143" i="20"/>
  <c r="H5143" i="20"/>
  <c r="B5144" i="20"/>
  <c r="C5144" i="20"/>
  <c r="D5144" i="20"/>
  <c r="E5144" i="20"/>
  <c r="F5144" i="20"/>
  <c r="G5144" i="20"/>
  <c r="H5144" i="20"/>
  <c r="B5145" i="20"/>
  <c r="C5145" i="20"/>
  <c r="D5145" i="20"/>
  <c r="E5145" i="20"/>
  <c r="F5145" i="20"/>
  <c r="G5145" i="20"/>
  <c r="H5145" i="20"/>
  <c r="B5146" i="20"/>
  <c r="C5146" i="20"/>
  <c r="D5146" i="20"/>
  <c r="E5146" i="20"/>
  <c r="F5146" i="20"/>
  <c r="G5146" i="20"/>
  <c r="H5146" i="20"/>
  <c r="B5147" i="20"/>
  <c r="C5147" i="20"/>
  <c r="D5147" i="20"/>
  <c r="E5147" i="20"/>
  <c r="F5147" i="20"/>
  <c r="G5147" i="20"/>
  <c r="H5147" i="20"/>
  <c r="B5148" i="20"/>
  <c r="C5148" i="20"/>
  <c r="D5148" i="20"/>
  <c r="E5148" i="20"/>
  <c r="F5148" i="20"/>
  <c r="G5148" i="20"/>
  <c r="H5148" i="20"/>
  <c r="B5149" i="20"/>
  <c r="C5149" i="20"/>
  <c r="D5149" i="20"/>
  <c r="E5149" i="20"/>
  <c r="F5149" i="20"/>
  <c r="G5149" i="20"/>
  <c r="H5149" i="20"/>
  <c r="B5150" i="20"/>
  <c r="C5150" i="20"/>
  <c r="D5150" i="20"/>
  <c r="E5150" i="20"/>
  <c r="F5150" i="20"/>
  <c r="G5150" i="20"/>
  <c r="H5150" i="20"/>
  <c r="B5151" i="20"/>
  <c r="C5151" i="20"/>
  <c r="D5151" i="20"/>
  <c r="E5151" i="20"/>
  <c r="F5151" i="20"/>
  <c r="G5151" i="20"/>
  <c r="H5151" i="20"/>
  <c r="B5152" i="20"/>
  <c r="C5152" i="20"/>
  <c r="D5152" i="20"/>
  <c r="E5152" i="20"/>
  <c r="F5152" i="20"/>
  <c r="G5152" i="20"/>
  <c r="H5152" i="20"/>
  <c r="B5153" i="20"/>
  <c r="C5153" i="20"/>
  <c r="D5153" i="20"/>
  <c r="E5153" i="20"/>
  <c r="F5153" i="20"/>
  <c r="G5153" i="20"/>
  <c r="H5153" i="20"/>
  <c r="B5154" i="20"/>
  <c r="C5154" i="20"/>
  <c r="D5154" i="20"/>
  <c r="E5154" i="20"/>
  <c r="F5154" i="20"/>
  <c r="G5154" i="20"/>
  <c r="H5154" i="20"/>
  <c r="B5155" i="20"/>
  <c r="C5155" i="20"/>
  <c r="D5155" i="20"/>
  <c r="E5155" i="20"/>
  <c r="F5155" i="20"/>
  <c r="G5155" i="20"/>
  <c r="H5155" i="20"/>
  <c r="B5156" i="20"/>
  <c r="C5156" i="20"/>
  <c r="D5156" i="20"/>
  <c r="E5156" i="20"/>
  <c r="F5156" i="20"/>
  <c r="G5156" i="20"/>
  <c r="H5156" i="20"/>
  <c r="B5157" i="20"/>
  <c r="C5157" i="20"/>
  <c r="D5157" i="20"/>
  <c r="E5157" i="20"/>
  <c r="F5157" i="20"/>
  <c r="G5157" i="20"/>
  <c r="H5157" i="20"/>
  <c r="B5158" i="20"/>
  <c r="C5158" i="20"/>
  <c r="D5158" i="20"/>
  <c r="E5158" i="20"/>
  <c r="F5158" i="20"/>
  <c r="G5158" i="20"/>
  <c r="H5158" i="20"/>
  <c r="B5159" i="20"/>
  <c r="C5159" i="20"/>
  <c r="D5159" i="20"/>
  <c r="E5159" i="20"/>
  <c r="F5159" i="20"/>
  <c r="G5159" i="20"/>
  <c r="H5159" i="20"/>
  <c r="B5160" i="20"/>
  <c r="C5160" i="20"/>
  <c r="D5160" i="20"/>
  <c r="E5160" i="20"/>
  <c r="F5160" i="20"/>
  <c r="G5160" i="20"/>
  <c r="H5160" i="20"/>
  <c r="B5161" i="20"/>
  <c r="C5161" i="20"/>
  <c r="D5161" i="20"/>
  <c r="E5161" i="20"/>
  <c r="F5161" i="20"/>
  <c r="G5161" i="20"/>
  <c r="H5161" i="20"/>
  <c r="B5162" i="20"/>
  <c r="C5162" i="20"/>
  <c r="D5162" i="20"/>
  <c r="E5162" i="20"/>
  <c r="F5162" i="20"/>
  <c r="G5162" i="20"/>
  <c r="H5162" i="20"/>
  <c r="B5163" i="20"/>
  <c r="C5163" i="20"/>
  <c r="D5163" i="20"/>
  <c r="E5163" i="20"/>
  <c r="F5163" i="20"/>
  <c r="G5163" i="20"/>
  <c r="H5163" i="20"/>
  <c r="B5164" i="20"/>
  <c r="C5164" i="20"/>
  <c r="D5164" i="20"/>
  <c r="E5164" i="20"/>
  <c r="F5164" i="20"/>
  <c r="G5164" i="20"/>
  <c r="H5164" i="20"/>
  <c r="B5165" i="20"/>
  <c r="C5165" i="20"/>
  <c r="D5165" i="20"/>
  <c r="E5165" i="20"/>
  <c r="F5165" i="20"/>
  <c r="G5165" i="20"/>
  <c r="H5165" i="20"/>
  <c r="B5166" i="20"/>
  <c r="C5166" i="20"/>
  <c r="D5166" i="20"/>
  <c r="E5166" i="20"/>
  <c r="F5166" i="20"/>
  <c r="G5166" i="20"/>
  <c r="H5166" i="20"/>
  <c r="B5167" i="20"/>
  <c r="C5167" i="20"/>
  <c r="D5167" i="20"/>
  <c r="E5167" i="20"/>
  <c r="F5167" i="20"/>
  <c r="G5167" i="20"/>
  <c r="H5167" i="20"/>
  <c r="B5168" i="20"/>
  <c r="C5168" i="20"/>
  <c r="D5168" i="20"/>
  <c r="E5168" i="20"/>
  <c r="F5168" i="20"/>
  <c r="G5168" i="20"/>
  <c r="H5168" i="20"/>
  <c r="B5169" i="20"/>
  <c r="C5169" i="20"/>
  <c r="D5169" i="20"/>
  <c r="E5169" i="20"/>
  <c r="F5169" i="20"/>
  <c r="G5169" i="20"/>
  <c r="H5169" i="20"/>
  <c r="B5170" i="20"/>
  <c r="C5170" i="20"/>
  <c r="D5170" i="20"/>
  <c r="E5170" i="20"/>
  <c r="F5170" i="20"/>
  <c r="G5170" i="20"/>
  <c r="H5170" i="20"/>
  <c r="B5171" i="20"/>
  <c r="C5171" i="20"/>
  <c r="D5171" i="20"/>
  <c r="E5171" i="20"/>
  <c r="F5171" i="20"/>
  <c r="G5171" i="20"/>
  <c r="H5171" i="20"/>
  <c r="B5172" i="20"/>
  <c r="C5172" i="20"/>
  <c r="D5172" i="20"/>
  <c r="E5172" i="20"/>
  <c r="F5172" i="20"/>
  <c r="G5172" i="20"/>
  <c r="H5172" i="20"/>
  <c r="B5173" i="20"/>
  <c r="C5173" i="20"/>
  <c r="D5173" i="20"/>
  <c r="E5173" i="20"/>
  <c r="F5173" i="20"/>
  <c r="G5173" i="20"/>
  <c r="H5173" i="20"/>
  <c r="B5174" i="20"/>
  <c r="C5174" i="20"/>
  <c r="D5174" i="20"/>
  <c r="E5174" i="20"/>
  <c r="F5174" i="20"/>
  <c r="G5174" i="20"/>
  <c r="H5174" i="20"/>
  <c r="B5175" i="20"/>
  <c r="C5175" i="20"/>
  <c r="D5175" i="20"/>
  <c r="E5175" i="20"/>
  <c r="F5175" i="20"/>
  <c r="G5175" i="20"/>
  <c r="H5175" i="20"/>
  <c r="B5176" i="20"/>
  <c r="C5176" i="20"/>
  <c r="D5176" i="20"/>
  <c r="E5176" i="20"/>
  <c r="F5176" i="20"/>
  <c r="G5176" i="20"/>
  <c r="H5176" i="20"/>
  <c r="B5177" i="20"/>
  <c r="C5177" i="20"/>
  <c r="D5177" i="20"/>
  <c r="E5177" i="20"/>
  <c r="F5177" i="20"/>
  <c r="G5177" i="20"/>
  <c r="H5177" i="20"/>
  <c r="B5178" i="20"/>
  <c r="C5178" i="20"/>
  <c r="D5178" i="20"/>
  <c r="E5178" i="20"/>
  <c r="F5178" i="20"/>
  <c r="G5178" i="20"/>
  <c r="H5178" i="20"/>
  <c r="B5179" i="20"/>
  <c r="C5179" i="20"/>
  <c r="D5179" i="20"/>
  <c r="E5179" i="20"/>
  <c r="F5179" i="20"/>
  <c r="G5179" i="20"/>
  <c r="H5179" i="20"/>
  <c r="B5180" i="20"/>
  <c r="C5180" i="20"/>
  <c r="D5180" i="20"/>
  <c r="E5180" i="20"/>
  <c r="F5180" i="20"/>
  <c r="G5180" i="20"/>
  <c r="H5180" i="20"/>
  <c r="B5181" i="20"/>
  <c r="C5181" i="20"/>
  <c r="D5181" i="20"/>
  <c r="E5181" i="20"/>
  <c r="F5181" i="20"/>
  <c r="G5181" i="20"/>
  <c r="H5181" i="20"/>
  <c r="B5182" i="20"/>
  <c r="C5182" i="20"/>
  <c r="D5182" i="20"/>
  <c r="E5182" i="20"/>
  <c r="F5182" i="20"/>
  <c r="G5182" i="20"/>
  <c r="H5182" i="20"/>
  <c r="B5183" i="20"/>
  <c r="C5183" i="20"/>
  <c r="D5183" i="20"/>
  <c r="E5183" i="20"/>
  <c r="F5183" i="20"/>
  <c r="G5183" i="20"/>
  <c r="H5183" i="20"/>
  <c r="B5184" i="20"/>
  <c r="C5184" i="20"/>
  <c r="D5184" i="20"/>
  <c r="E5184" i="20"/>
  <c r="F5184" i="20"/>
  <c r="G5184" i="20"/>
  <c r="H5184" i="20"/>
  <c r="B5185" i="20"/>
  <c r="C5185" i="20"/>
  <c r="D5185" i="20"/>
  <c r="E5185" i="20"/>
  <c r="F5185" i="20"/>
  <c r="G5185" i="20"/>
  <c r="H5185" i="20"/>
  <c r="B5186" i="20"/>
  <c r="C5186" i="20"/>
  <c r="D5186" i="20"/>
  <c r="E5186" i="20"/>
  <c r="F5186" i="20"/>
  <c r="G5186" i="20"/>
  <c r="H5186" i="20"/>
  <c r="B5187" i="20"/>
  <c r="C5187" i="20"/>
  <c r="D5187" i="20"/>
  <c r="E5187" i="20"/>
  <c r="F5187" i="20"/>
  <c r="G5187" i="20"/>
  <c r="H5187" i="20"/>
  <c r="B5188" i="20"/>
  <c r="C5188" i="20"/>
  <c r="D5188" i="20"/>
  <c r="E5188" i="20"/>
  <c r="F5188" i="20"/>
  <c r="G5188" i="20"/>
  <c r="H5188" i="20"/>
  <c r="B5189" i="20"/>
  <c r="C5189" i="20"/>
  <c r="D5189" i="20"/>
  <c r="E5189" i="20"/>
  <c r="F5189" i="20"/>
  <c r="G5189" i="20"/>
  <c r="H5189" i="20"/>
  <c r="B5190" i="20"/>
  <c r="C5190" i="20"/>
  <c r="D5190" i="20"/>
  <c r="E5190" i="20"/>
  <c r="F5190" i="20"/>
  <c r="G5190" i="20"/>
  <c r="H5190" i="20"/>
  <c r="B5191" i="20"/>
  <c r="C5191" i="20"/>
  <c r="D5191" i="20"/>
  <c r="E5191" i="20"/>
  <c r="F5191" i="20"/>
  <c r="G5191" i="20"/>
  <c r="H5191" i="20"/>
  <c r="B5192" i="20"/>
  <c r="C5192" i="20"/>
  <c r="D5192" i="20"/>
  <c r="E5192" i="20"/>
  <c r="F5192" i="20"/>
  <c r="G5192" i="20"/>
  <c r="H5192" i="20"/>
  <c r="B5193" i="20"/>
  <c r="C5193" i="20"/>
  <c r="D5193" i="20"/>
  <c r="E5193" i="20"/>
  <c r="F5193" i="20"/>
  <c r="G5193" i="20"/>
  <c r="H5193" i="20"/>
  <c r="B5194" i="20"/>
  <c r="C5194" i="20"/>
  <c r="D5194" i="20"/>
  <c r="E5194" i="20"/>
  <c r="F5194" i="20"/>
  <c r="G5194" i="20"/>
  <c r="H5194" i="20"/>
  <c r="B5195" i="20"/>
  <c r="C5195" i="20"/>
  <c r="D5195" i="20"/>
  <c r="E5195" i="20"/>
  <c r="F5195" i="20"/>
  <c r="G5195" i="20"/>
  <c r="H5195" i="20"/>
  <c r="B5196" i="20"/>
  <c r="C5196" i="20"/>
  <c r="D5196" i="20"/>
  <c r="E5196" i="20"/>
  <c r="F5196" i="20"/>
  <c r="G5196" i="20"/>
  <c r="H5196" i="20"/>
  <c r="B5197" i="20"/>
  <c r="C5197" i="20"/>
  <c r="D5197" i="20"/>
  <c r="E5197" i="20"/>
  <c r="F5197" i="20"/>
  <c r="G5197" i="20"/>
  <c r="H5197" i="20"/>
  <c r="B5198" i="20"/>
  <c r="C5198" i="20"/>
  <c r="D5198" i="20"/>
  <c r="E5198" i="20"/>
  <c r="F5198" i="20"/>
  <c r="G5198" i="20"/>
  <c r="H5198" i="20"/>
  <c r="B5199" i="20"/>
  <c r="C5199" i="20"/>
  <c r="D5199" i="20"/>
  <c r="E5199" i="20"/>
  <c r="F5199" i="20"/>
  <c r="G5199" i="20"/>
  <c r="H5199" i="20"/>
  <c r="B5200" i="20"/>
  <c r="C5200" i="20"/>
  <c r="D5200" i="20"/>
  <c r="E5200" i="20"/>
  <c r="F5200" i="20"/>
  <c r="G5200" i="20"/>
  <c r="H5200" i="20"/>
  <c r="B5201" i="20"/>
  <c r="C5201" i="20"/>
  <c r="D5201" i="20"/>
  <c r="E5201" i="20"/>
  <c r="F5201" i="20"/>
  <c r="G5201" i="20"/>
  <c r="H5201" i="20"/>
  <c r="B5202" i="20"/>
  <c r="C5202" i="20"/>
  <c r="D5202" i="20"/>
  <c r="E5202" i="20"/>
  <c r="F5202" i="20"/>
  <c r="G5202" i="20"/>
  <c r="H5202" i="20"/>
  <c r="B5203" i="20"/>
  <c r="C5203" i="20"/>
  <c r="D5203" i="20"/>
  <c r="E5203" i="20"/>
  <c r="F5203" i="20"/>
  <c r="G5203" i="20"/>
  <c r="H5203" i="20"/>
  <c r="B5204" i="20"/>
  <c r="C5204" i="20"/>
  <c r="D5204" i="20"/>
  <c r="E5204" i="20"/>
  <c r="F5204" i="20"/>
  <c r="G5204" i="20"/>
  <c r="H5204" i="20"/>
  <c r="B5205" i="20"/>
  <c r="C5205" i="20"/>
  <c r="D5205" i="20"/>
  <c r="E5205" i="20"/>
  <c r="F5205" i="20"/>
  <c r="G5205" i="20"/>
  <c r="H5205" i="20"/>
  <c r="B5206" i="20"/>
  <c r="C5206" i="20"/>
  <c r="D5206" i="20"/>
  <c r="E5206" i="20"/>
  <c r="F5206" i="20"/>
  <c r="G5206" i="20"/>
  <c r="H5206" i="20"/>
  <c r="B5207" i="20"/>
  <c r="C5207" i="20"/>
  <c r="D5207" i="20"/>
  <c r="E5207" i="20"/>
  <c r="F5207" i="20"/>
  <c r="G5207" i="20"/>
  <c r="H5207" i="20"/>
  <c r="B5208" i="20"/>
  <c r="C5208" i="20"/>
  <c r="D5208" i="20"/>
  <c r="E5208" i="20"/>
  <c r="F5208" i="20"/>
  <c r="G5208" i="20"/>
  <c r="H5208" i="20"/>
  <c r="B5209" i="20"/>
  <c r="C5209" i="20"/>
  <c r="D5209" i="20"/>
  <c r="E5209" i="20"/>
  <c r="F5209" i="20"/>
  <c r="G5209" i="20"/>
  <c r="H5209" i="20"/>
  <c r="B5210" i="20"/>
  <c r="C5210" i="20"/>
  <c r="D5210" i="20"/>
  <c r="E5210" i="20"/>
  <c r="F5210" i="20"/>
  <c r="G5210" i="20"/>
  <c r="H5210" i="20"/>
  <c r="B5211" i="20"/>
  <c r="C5211" i="20"/>
  <c r="D5211" i="20"/>
  <c r="E5211" i="20"/>
  <c r="F5211" i="20"/>
  <c r="G5211" i="20"/>
  <c r="H5211" i="20"/>
  <c r="B5212" i="20"/>
  <c r="C5212" i="20"/>
  <c r="D5212" i="20"/>
  <c r="E5212" i="20"/>
  <c r="F5212" i="20"/>
  <c r="G5212" i="20"/>
  <c r="H5212" i="20"/>
  <c r="B5213" i="20"/>
  <c r="C5213" i="20"/>
  <c r="D5213" i="20"/>
  <c r="E5213" i="20"/>
  <c r="F5213" i="20"/>
  <c r="G5213" i="20"/>
  <c r="H5213" i="20"/>
  <c r="B5214" i="20"/>
  <c r="C5214" i="20"/>
  <c r="D5214" i="20"/>
  <c r="E5214" i="20"/>
  <c r="F5214" i="20"/>
  <c r="G5214" i="20"/>
  <c r="H5214" i="20"/>
  <c r="B5215" i="20"/>
  <c r="C5215" i="20"/>
  <c r="D5215" i="20"/>
  <c r="E5215" i="20"/>
  <c r="F5215" i="20"/>
  <c r="G5215" i="20"/>
  <c r="H5215" i="20"/>
  <c r="B5216" i="20"/>
  <c r="C5216" i="20"/>
  <c r="D5216" i="20"/>
  <c r="E5216" i="20"/>
  <c r="F5216" i="20"/>
  <c r="G5216" i="20"/>
  <c r="H5216" i="20"/>
  <c r="B5217" i="20"/>
  <c r="C5217" i="20"/>
  <c r="D5217" i="20"/>
  <c r="E5217" i="20"/>
  <c r="F5217" i="20"/>
  <c r="G5217" i="20"/>
  <c r="H5217" i="20"/>
  <c r="B5218" i="20"/>
  <c r="C5218" i="20"/>
  <c r="D5218" i="20"/>
  <c r="E5218" i="20"/>
  <c r="F5218" i="20"/>
  <c r="G5218" i="20"/>
  <c r="H5218" i="20"/>
  <c r="B5219" i="20"/>
  <c r="C5219" i="20"/>
  <c r="D5219" i="20"/>
  <c r="E5219" i="20"/>
  <c r="F5219" i="20"/>
  <c r="G5219" i="20"/>
  <c r="H5219" i="20"/>
  <c r="B5220" i="20"/>
  <c r="C5220" i="20"/>
  <c r="D5220" i="20"/>
  <c r="E5220" i="20"/>
  <c r="F5220" i="20"/>
  <c r="G5220" i="20"/>
  <c r="H5220" i="20"/>
  <c r="B5221" i="20"/>
  <c r="C5221" i="20"/>
  <c r="D5221" i="20"/>
  <c r="E5221" i="20"/>
  <c r="F5221" i="20"/>
  <c r="G5221" i="20"/>
  <c r="H5221" i="20"/>
  <c r="B5222" i="20"/>
  <c r="C5222" i="20"/>
  <c r="D5222" i="20"/>
  <c r="E5222" i="20"/>
  <c r="F5222" i="20"/>
  <c r="G5222" i="20"/>
  <c r="H5222" i="20"/>
  <c r="B5223" i="20"/>
  <c r="C5223" i="20"/>
  <c r="D5223" i="20"/>
  <c r="E5223" i="20"/>
  <c r="F5223" i="20"/>
  <c r="G5223" i="20"/>
  <c r="H5223" i="20"/>
  <c r="B5224" i="20"/>
  <c r="C5224" i="20"/>
  <c r="D5224" i="20"/>
  <c r="E5224" i="20"/>
  <c r="F5224" i="20"/>
  <c r="G5224" i="20"/>
  <c r="H5224" i="20"/>
  <c r="B5225" i="20"/>
  <c r="C5225" i="20"/>
  <c r="D5225" i="20"/>
  <c r="E5225" i="20"/>
  <c r="F5225" i="20"/>
  <c r="G5225" i="20"/>
  <c r="H5225" i="20"/>
  <c r="B5226" i="20"/>
  <c r="C5226" i="20"/>
  <c r="D5226" i="20"/>
  <c r="E5226" i="20"/>
  <c r="F5226" i="20"/>
  <c r="G5226" i="20"/>
  <c r="H5226" i="20"/>
  <c r="B5227" i="20"/>
  <c r="C5227" i="20"/>
  <c r="D5227" i="20"/>
  <c r="E5227" i="20"/>
  <c r="F5227" i="20"/>
  <c r="G5227" i="20"/>
  <c r="H5227" i="20"/>
  <c r="B5228" i="20"/>
  <c r="C5228" i="20"/>
  <c r="D5228" i="20"/>
  <c r="E5228" i="20"/>
  <c r="F5228" i="20"/>
  <c r="G5228" i="20"/>
  <c r="H5228" i="20"/>
  <c r="B5229" i="20"/>
  <c r="C5229" i="20"/>
  <c r="D5229" i="20"/>
  <c r="E5229" i="20"/>
  <c r="F5229" i="20"/>
  <c r="G5229" i="20"/>
  <c r="H5229" i="20"/>
  <c r="B5230" i="20"/>
  <c r="C5230" i="20"/>
  <c r="D5230" i="20"/>
  <c r="E5230" i="20"/>
  <c r="F5230" i="20"/>
  <c r="G5230" i="20"/>
  <c r="H5230" i="20"/>
  <c r="B5231" i="20"/>
  <c r="C5231" i="20"/>
  <c r="D5231" i="20"/>
  <c r="E5231" i="20"/>
  <c r="F5231" i="20"/>
  <c r="G5231" i="20"/>
  <c r="H5231" i="20"/>
  <c r="B5232" i="20"/>
  <c r="C5232" i="20"/>
  <c r="D5232" i="20"/>
  <c r="E5232" i="20"/>
  <c r="F5232" i="20"/>
  <c r="G5232" i="20"/>
  <c r="H5232" i="20"/>
  <c r="B5233" i="20"/>
  <c r="C5233" i="20"/>
  <c r="D5233" i="20"/>
  <c r="E5233" i="20"/>
  <c r="F5233" i="20"/>
  <c r="G5233" i="20"/>
  <c r="H5233" i="20"/>
  <c r="B5234" i="20"/>
  <c r="C5234" i="20"/>
  <c r="D5234" i="20"/>
  <c r="E5234" i="20"/>
  <c r="F5234" i="20"/>
  <c r="G5234" i="20"/>
  <c r="H5234" i="20"/>
  <c r="B5235" i="20"/>
  <c r="C5235" i="20"/>
  <c r="D5235" i="20"/>
  <c r="E5235" i="20"/>
  <c r="F5235" i="20"/>
  <c r="G5235" i="20"/>
  <c r="H5235" i="20"/>
  <c r="B5236" i="20"/>
  <c r="C5236" i="20"/>
  <c r="D5236" i="20"/>
  <c r="E5236" i="20"/>
  <c r="F5236" i="20"/>
  <c r="G5236" i="20"/>
  <c r="H5236" i="20"/>
  <c r="B5237" i="20"/>
  <c r="C5237" i="20"/>
  <c r="D5237" i="20"/>
  <c r="E5237" i="20"/>
  <c r="F5237" i="20"/>
  <c r="G5237" i="20"/>
  <c r="H5237" i="20"/>
  <c r="B5238" i="20"/>
  <c r="C5238" i="20"/>
  <c r="D5238" i="20"/>
  <c r="E5238" i="20"/>
  <c r="F5238" i="20"/>
  <c r="G5238" i="20"/>
  <c r="H5238" i="20"/>
  <c r="B5239" i="20"/>
  <c r="C5239" i="20"/>
  <c r="D5239" i="20"/>
  <c r="E5239" i="20"/>
  <c r="F5239" i="20"/>
  <c r="G5239" i="20"/>
  <c r="H5239" i="20"/>
  <c r="B5240" i="20"/>
  <c r="C5240" i="20"/>
  <c r="D5240" i="20"/>
  <c r="E5240" i="20"/>
  <c r="F5240" i="20"/>
  <c r="G5240" i="20"/>
  <c r="H5240" i="20"/>
  <c r="B5241" i="20"/>
  <c r="C5241" i="20"/>
  <c r="D5241" i="20"/>
  <c r="E5241" i="20"/>
  <c r="F5241" i="20"/>
  <c r="G5241" i="20"/>
  <c r="H5241" i="20"/>
  <c r="B5242" i="20"/>
  <c r="C5242" i="20"/>
  <c r="D5242" i="20"/>
  <c r="E5242" i="20"/>
  <c r="F5242" i="20"/>
  <c r="G5242" i="20"/>
  <c r="H5242" i="20"/>
  <c r="B5243" i="20"/>
  <c r="C5243" i="20"/>
  <c r="D5243" i="20"/>
  <c r="E5243" i="20"/>
  <c r="F5243" i="20"/>
  <c r="G5243" i="20"/>
  <c r="H5243" i="20"/>
  <c r="B5244" i="20"/>
  <c r="C5244" i="20"/>
  <c r="D5244" i="20"/>
  <c r="E5244" i="20"/>
  <c r="F5244" i="20"/>
  <c r="G5244" i="20"/>
  <c r="H5244" i="20"/>
  <c r="B5245" i="20"/>
  <c r="C5245" i="20"/>
  <c r="D5245" i="20"/>
  <c r="E5245" i="20"/>
  <c r="F5245" i="20"/>
  <c r="G5245" i="20"/>
  <c r="H5245" i="20"/>
  <c r="B5246" i="20"/>
  <c r="C5246" i="20"/>
  <c r="D5246" i="20"/>
  <c r="E5246" i="20"/>
  <c r="F5246" i="20"/>
  <c r="G5246" i="20"/>
  <c r="H5246" i="20"/>
  <c r="B5247" i="20"/>
  <c r="C5247" i="20"/>
  <c r="D5247" i="20"/>
  <c r="E5247" i="20"/>
  <c r="F5247" i="20"/>
  <c r="G5247" i="20"/>
  <c r="H5247" i="20"/>
  <c r="B5248" i="20"/>
  <c r="C5248" i="20"/>
  <c r="D5248" i="20"/>
  <c r="E5248" i="20"/>
  <c r="F5248" i="20"/>
  <c r="G5248" i="20"/>
  <c r="H5248" i="20"/>
  <c r="B5249" i="20"/>
  <c r="C5249" i="20"/>
  <c r="D5249" i="20"/>
  <c r="E5249" i="20"/>
  <c r="F5249" i="20"/>
  <c r="G5249" i="20"/>
  <c r="H5249" i="20"/>
  <c r="B5250" i="20"/>
  <c r="C5250" i="20"/>
  <c r="D5250" i="20"/>
  <c r="E5250" i="20"/>
  <c r="F5250" i="20"/>
  <c r="G5250" i="20"/>
  <c r="H5250" i="20"/>
  <c r="B5251" i="20"/>
  <c r="C5251" i="20"/>
  <c r="D5251" i="20"/>
  <c r="E5251" i="20"/>
  <c r="F5251" i="20"/>
  <c r="G5251" i="20"/>
  <c r="H5251" i="20"/>
  <c r="B5252" i="20"/>
  <c r="C5252" i="20"/>
  <c r="D5252" i="20"/>
  <c r="E5252" i="20"/>
  <c r="F5252" i="20"/>
  <c r="G5252" i="20"/>
  <c r="H5252" i="20"/>
  <c r="B5253" i="20"/>
  <c r="C5253" i="20"/>
  <c r="D5253" i="20"/>
  <c r="E5253" i="20"/>
  <c r="F5253" i="20"/>
  <c r="G5253" i="20"/>
  <c r="H5253" i="20"/>
  <c r="B5254" i="20"/>
  <c r="C5254" i="20"/>
  <c r="D5254" i="20"/>
  <c r="E5254" i="20"/>
  <c r="F5254" i="20"/>
  <c r="G5254" i="20"/>
  <c r="H5254" i="20"/>
  <c r="B5255" i="20"/>
  <c r="C5255" i="20"/>
  <c r="D5255" i="20"/>
  <c r="E5255" i="20"/>
  <c r="F5255" i="20"/>
  <c r="G5255" i="20"/>
  <c r="H5255" i="20"/>
  <c r="B5256" i="20"/>
  <c r="C5256" i="20"/>
  <c r="D5256" i="20"/>
  <c r="E5256" i="20"/>
  <c r="F5256" i="20"/>
  <c r="G5256" i="20"/>
  <c r="H5256" i="20"/>
  <c r="B5257" i="20"/>
  <c r="C5257" i="20"/>
  <c r="D5257" i="20"/>
  <c r="E5257" i="20"/>
  <c r="F5257" i="20"/>
  <c r="G5257" i="20"/>
  <c r="H5257" i="20"/>
  <c r="B5258" i="20"/>
  <c r="C5258" i="20"/>
  <c r="D5258" i="20"/>
  <c r="E5258" i="20"/>
  <c r="F5258" i="20"/>
  <c r="G5258" i="20"/>
  <c r="H5258" i="20"/>
  <c r="B5259" i="20"/>
  <c r="C5259" i="20"/>
  <c r="D5259" i="20"/>
  <c r="E5259" i="20"/>
  <c r="F5259" i="20"/>
  <c r="G5259" i="20"/>
  <c r="H5259" i="20"/>
  <c r="B5260" i="20"/>
  <c r="C5260" i="20"/>
  <c r="D5260" i="20"/>
  <c r="E5260" i="20"/>
  <c r="F5260" i="20"/>
  <c r="G5260" i="20"/>
  <c r="H5260" i="20"/>
  <c r="B5261" i="20"/>
  <c r="C5261" i="20"/>
  <c r="D5261" i="20"/>
  <c r="E5261" i="20"/>
  <c r="F5261" i="20"/>
  <c r="G5261" i="20"/>
  <c r="H5261" i="20"/>
  <c r="B5262" i="20"/>
  <c r="C5262" i="20"/>
  <c r="D5262" i="20"/>
  <c r="E5262" i="20"/>
  <c r="F5262" i="20"/>
  <c r="G5262" i="20"/>
  <c r="H5262" i="20"/>
  <c r="B5263" i="20"/>
  <c r="C5263" i="20"/>
  <c r="D5263" i="20"/>
  <c r="E5263" i="20"/>
  <c r="F5263" i="20"/>
  <c r="G5263" i="20"/>
  <c r="H5263" i="20"/>
  <c r="B5264" i="20"/>
  <c r="C5264" i="20"/>
  <c r="D5264" i="20"/>
  <c r="E5264" i="20"/>
  <c r="F5264" i="20"/>
  <c r="G5264" i="20"/>
  <c r="H5264" i="20"/>
  <c r="B5265" i="20"/>
  <c r="C5265" i="20"/>
  <c r="D5265" i="20"/>
  <c r="E5265" i="20"/>
  <c r="F5265" i="20"/>
  <c r="G5265" i="20"/>
  <c r="H5265" i="20"/>
  <c r="B5266" i="20"/>
  <c r="C5266" i="20"/>
  <c r="D5266" i="20"/>
  <c r="E5266" i="20"/>
  <c r="F5266" i="20"/>
  <c r="G5266" i="20"/>
  <c r="H5266" i="20"/>
  <c r="B5267" i="20"/>
  <c r="C5267" i="20"/>
  <c r="D5267" i="20"/>
  <c r="E5267" i="20"/>
  <c r="F5267" i="20"/>
  <c r="G5267" i="20"/>
  <c r="H5267" i="20"/>
  <c r="B5268" i="20"/>
  <c r="C5268" i="20"/>
  <c r="D5268" i="20"/>
  <c r="E5268" i="20"/>
  <c r="F5268" i="20"/>
  <c r="G5268" i="20"/>
  <c r="H5268" i="20"/>
  <c r="B5269" i="20"/>
  <c r="C5269" i="20"/>
  <c r="D5269" i="20"/>
  <c r="E5269" i="20"/>
  <c r="F5269" i="20"/>
  <c r="G5269" i="20"/>
  <c r="H5269" i="20"/>
  <c r="B5270" i="20"/>
  <c r="C5270" i="20"/>
  <c r="D5270" i="20"/>
  <c r="E5270" i="20"/>
  <c r="F5270" i="20"/>
  <c r="G5270" i="20"/>
  <c r="H5270" i="20"/>
  <c r="B5271" i="20"/>
  <c r="C5271" i="20"/>
  <c r="D5271" i="20"/>
  <c r="E5271" i="20"/>
  <c r="F5271" i="20"/>
  <c r="G5271" i="20"/>
  <c r="H5271" i="20"/>
  <c r="B5272" i="20"/>
  <c r="C5272" i="20"/>
  <c r="D5272" i="20"/>
  <c r="E5272" i="20"/>
  <c r="F5272" i="20"/>
  <c r="G5272" i="20"/>
  <c r="H5272" i="20"/>
  <c r="B5273" i="20"/>
  <c r="C5273" i="20"/>
  <c r="D5273" i="20"/>
  <c r="E5273" i="20"/>
  <c r="F5273" i="20"/>
  <c r="G5273" i="20"/>
  <c r="H5273" i="20"/>
  <c r="B5274" i="20"/>
  <c r="C5274" i="20"/>
  <c r="D5274" i="20"/>
  <c r="E5274" i="20"/>
  <c r="F5274" i="20"/>
  <c r="G5274" i="20"/>
  <c r="H5274" i="20"/>
  <c r="B5275" i="20"/>
  <c r="C5275" i="20"/>
  <c r="D5275" i="20"/>
  <c r="E5275" i="20"/>
  <c r="F5275" i="20"/>
  <c r="G5275" i="20"/>
  <c r="H5275" i="20"/>
  <c r="B5276" i="20"/>
  <c r="C5276" i="20"/>
  <c r="D5276" i="20"/>
  <c r="E5276" i="20"/>
  <c r="F5276" i="20"/>
  <c r="G5276" i="20"/>
  <c r="H5276" i="20"/>
  <c r="B5277" i="20"/>
  <c r="C5277" i="20"/>
  <c r="D5277" i="20"/>
  <c r="E5277" i="20"/>
  <c r="F5277" i="20"/>
  <c r="G5277" i="20"/>
  <c r="H5277" i="20"/>
  <c r="B5278" i="20"/>
  <c r="C5278" i="20"/>
  <c r="D5278" i="20"/>
  <c r="E5278" i="20"/>
  <c r="F5278" i="20"/>
  <c r="G5278" i="20"/>
  <c r="H5278" i="20"/>
  <c r="B5279" i="20"/>
  <c r="C5279" i="20"/>
  <c r="D5279" i="20"/>
  <c r="E5279" i="20"/>
  <c r="F5279" i="20"/>
  <c r="G5279" i="20"/>
  <c r="H5279" i="20"/>
  <c r="B5280" i="20"/>
  <c r="C5280" i="20"/>
  <c r="D5280" i="20"/>
  <c r="E5280" i="20"/>
  <c r="F5280" i="20"/>
  <c r="G5280" i="20"/>
  <c r="H5280" i="20"/>
  <c r="B5281" i="20"/>
  <c r="C5281" i="20"/>
  <c r="D5281" i="20"/>
  <c r="E5281" i="20"/>
  <c r="F5281" i="20"/>
  <c r="G5281" i="20"/>
  <c r="H5281" i="20"/>
  <c r="B5282" i="20"/>
  <c r="C5282" i="20"/>
  <c r="D5282" i="20"/>
  <c r="E5282" i="20"/>
  <c r="F5282" i="20"/>
  <c r="G5282" i="20"/>
  <c r="H5282" i="20"/>
  <c r="B5283" i="20"/>
  <c r="C5283" i="20"/>
  <c r="D5283" i="20"/>
  <c r="E5283" i="20"/>
  <c r="F5283" i="20"/>
  <c r="G5283" i="20"/>
  <c r="H5283" i="20"/>
  <c r="B5284" i="20"/>
  <c r="C5284" i="20"/>
  <c r="D5284" i="20"/>
  <c r="E5284" i="20"/>
  <c r="F5284" i="20"/>
  <c r="G5284" i="20"/>
  <c r="H5284" i="20"/>
  <c r="B5285" i="20"/>
  <c r="C5285" i="20"/>
  <c r="D5285" i="20"/>
  <c r="E5285" i="20"/>
  <c r="F5285" i="20"/>
  <c r="G5285" i="20"/>
  <c r="H5285" i="20"/>
  <c r="B5286" i="20"/>
  <c r="C5286" i="20"/>
  <c r="D5286" i="20"/>
  <c r="E5286" i="20"/>
  <c r="F5286" i="20"/>
  <c r="G5286" i="20"/>
  <c r="H5286" i="20"/>
  <c r="B5287" i="20"/>
  <c r="C5287" i="20"/>
  <c r="D5287" i="20"/>
  <c r="E5287" i="20"/>
  <c r="F5287" i="20"/>
  <c r="G5287" i="20"/>
  <c r="H5287" i="20"/>
  <c r="B5288" i="20"/>
  <c r="C5288" i="20"/>
  <c r="D5288" i="20"/>
  <c r="E5288" i="20"/>
  <c r="F5288" i="20"/>
  <c r="G5288" i="20"/>
  <c r="H5288" i="20"/>
  <c r="B5289" i="20"/>
  <c r="C5289" i="20"/>
  <c r="D5289" i="20"/>
  <c r="E5289" i="20"/>
  <c r="F5289" i="20"/>
  <c r="G5289" i="20"/>
  <c r="H5289" i="20"/>
  <c r="B5290" i="20"/>
  <c r="C5290" i="20"/>
  <c r="D5290" i="20"/>
  <c r="E5290" i="20"/>
  <c r="F5290" i="20"/>
  <c r="G5290" i="20"/>
  <c r="H5290" i="20"/>
  <c r="B5291" i="20"/>
  <c r="C5291" i="20"/>
  <c r="D5291" i="20"/>
  <c r="E5291" i="20"/>
  <c r="F5291" i="20"/>
  <c r="G5291" i="20"/>
  <c r="H5291" i="20"/>
  <c r="B5292" i="20"/>
  <c r="C5292" i="20"/>
  <c r="D5292" i="20"/>
  <c r="E5292" i="20"/>
  <c r="F5292" i="20"/>
  <c r="G5292" i="20"/>
  <c r="H5292" i="20"/>
  <c r="B5293" i="20"/>
  <c r="C5293" i="20"/>
  <c r="D5293" i="20"/>
  <c r="E5293" i="20"/>
  <c r="F5293" i="20"/>
  <c r="G5293" i="20"/>
  <c r="H5293" i="20"/>
  <c r="B5294" i="20"/>
  <c r="C5294" i="20"/>
  <c r="D5294" i="20"/>
  <c r="E5294" i="20"/>
  <c r="F5294" i="20"/>
  <c r="G5294" i="20"/>
  <c r="H5294" i="20"/>
  <c r="B5295" i="20"/>
  <c r="C5295" i="20"/>
  <c r="D5295" i="20"/>
  <c r="E5295" i="20"/>
  <c r="F5295" i="20"/>
  <c r="G5295" i="20"/>
  <c r="H5295" i="20"/>
  <c r="B5296" i="20"/>
  <c r="C5296" i="20"/>
  <c r="D5296" i="20"/>
  <c r="E5296" i="20"/>
  <c r="F5296" i="20"/>
  <c r="G5296" i="20"/>
  <c r="H5296" i="20"/>
  <c r="B5297" i="20"/>
  <c r="C5297" i="20"/>
  <c r="D5297" i="20"/>
  <c r="E5297" i="20"/>
  <c r="F5297" i="20"/>
  <c r="G5297" i="20"/>
  <c r="H5297" i="20"/>
  <c r="B5298" i="20"/>
  <c r="C5298" i="20"/>
  <c r="D5298" i="20"/>
  <c r="E5298" i="20"/>
  <c r="F5298" i="20"/>
  <c r="G5298" i="20"/>
  <c r="H5298" i="20"/>
  <c r="B5299" i="20"/>
  <c r="C5299" i="20"/>
  <c r="D5299" i="20"/>
  <c r="E5299" i="20"/>
  <c r="F5299" i="20"/>
  <c r="G5299" i="20"/>
  <c r="H5299" i="20"/>
  <c r="B5300" i="20"/>
  <c r="C5300" i="20"/>
  <c r="D5300" i="20"/>
  <c r="E5300" i="20"/>
  <c r="F5300" i="20"/>
  <c r="G5300" i="20"/>
  <c r="H5300" i="20"/>
  <c r="B5301" i="20"/>
  <c r="C5301" i="20"/>
  <c r="D5301" i="20"/>
  <c r="E5301" i="20"/>
  <c r="F5301" i="20"/>
  <c r="G5301" i="20"/>
  <c r="H5301" i="20"/>
  <c r="B5302" i="20"/>
  <c r="C5302" i="20"/>
  <c r="D5302" i="20"/>
  <c r="E5302" i="20"/>
  <c r="F5302" i="20"/>
  <c r="G5302" i="20"/>
  <c r="H5302" i="20"/>
  <c r="B5303" i="20"/>
  <c r="C5303" i="20"/>
  <c r="D5303" i="20"/>
  <c r="E5303" i="20"/>
  <c r="F5303" i="20"/>
  <c r="G5303" i="20"/>
  <c r="H5303" i="20"/>
  <c r="B5304" i="20"/>
  <c r="C5304" i="20"/>
  <c r="D5304" i="20"/>
  <c r="E5304" i="20"/>
  <c r="F5304" i="20"/>
  <c r="G5304" i="20"/>
  <c r="H5304" i="20"/>
  <c r="B5305" i="20"/>
  <c r="C5305" i="20"/>
  <c r="D5305" i="20"/>
  <c r="E5305" i="20"/>
  <c r="F5305" i="20"/>
  <c r="G5305" i="20"/>
  <c r="H5305" i="20"/>
  <c r="B5306" i="20"/>
  <c r="C5306" i="20"/>
  <c r="D5306" i="20"/>
  <c r="E5306" i="20"/>
  <c r="F5306" i="20"/>
  <c r="G5306" i="20"/>
  <c r="H5306" i="20"/>
  <c r="B5307" i="20"/>
  <c r="C5307" i="20"/>
  <c r="D5307" i="20"/>
  <c r="E5307" i="20"/>
  <c r="F5307" i="20"/>
  <c r="G5307" i="20"/>
  <c r="H5307" i="20"/>
  <c r="B5308" i="20"/>
  <c r="C5308" i="20"/>
  <c r="D5308" i="20"/>
  <c r="E5308" i="20"/>
  <c r="F5308" i="20"/>
  <c r="G5308" i="20"/>
  <c r="H5308" i="20"/>
  <c r="B5309" i="20"/>
  <c r="C5309" i="20"/>
  <c r="D5309" i="20"/>
  <c r="E5309" i="20"/>
  <c r="F5309" i="20"/>
  <c r="G5309" i="20"/>
  <c r="H5309" i="20"/>
  <c r="B5310" i="20"/>
  <c r="C5310" i="20"/>
  <c r="D5310" i="20"/>
  <c r="E5310" i="20"/>
  <c r="F5310" i="20"/>
  <c r="G5310" i="20"/>
  <c r="H5310" i="20"/>
  <c r="B5311" i="20"/>
  <c r="C5311" i="20"/>
  <c r="D5311" i="20"/>
  <c r="E5311" i="20"/>
  <c r="F5311" i="20"/>
  <c r="G5311" i="20"/>
  <c r="H5311" i="20"/>
  <c r="B5312" i="20"/>
  <c r="C5312" i="20"/>
  <c r="D5312" i="20"/>
  <c r="E5312" i="20"/>
  <c r="F5312" i="20"/>
  <c r="G5312" i="20"/>
  <c r="H5312" i="20"/>
  <c r="B5313" i="20"/>
  <c r="C5313" i="20"/>
  <c r="D5313" i="20"/>
  <c r="E5313" i="20"/>
  <c r="F5313" i="20"/>
  <c r="G5313" i="20"/>
  <c r="H5313" i="20"/>
  <c r="B5314" i="20"/>
  <c r="C5314" i="20"/>
  <c r="D5314" i="20"/>
  <c r="E5314" i="20"/>
  <c r="F5314" i="20"/>
  <c r="G5314" i="20"/>
  <c r="H5314" i="20"/>
  <c r="B5315" i="20"/>
  <c r="C5315" i="20"/>
  <c r="D5315" i="20"/>
  <c r="E5315" i="20"/>
  <c r="F5315" i="20"/>
  <c r="G5315" i="20"/>
  <c r="H5315" i="20"/>
  <c r="B5316" i="20"/>
  <c r="C5316" i="20"/>
  <c r="D5316" i="20"/>
  <c r="E5316" i="20"/>
  <c r="F5316" i="20"/>
  <c r="G5316" i="20"/>
  <c r="H5316" i="20"/>
  <c r="B5317" i="20"/>
  <c r="C5317" i="20"/>
  <c r="D5317" i="20"/>
  <c r="E5317" i="20"/>
  <c r="F5317" i="20"/>
  <c r="G5317" i="20"/>
  <c r="H5317" i="20"/>
  <c r="B5318" i="20"/>
  <c r="C5318" i="20"/>
  <c r="D5318" i="20"/>
  <c r="E5318" i="20"/>
  <c r="F5318" i="20"/>
  <c r="G5318" i="20"/>
  <c r="H5318" i="20"/>
  <c r="B5319" i="20"/>
  <c r="C5319" i="20"/>
  <c r="D5319" i="20"/>
  <c r="E5319" i="20"/>
  <c r="F5319" i="20"/>
  <c r="G5319" i="20"/>
  <c r="H5319" i="20"/>
  <c r="B5320" i="20"/>
  <c r="C5320" i="20"/>
  <c r="D5320" i="20"/>
  <c r="E5320" i="20"/>
  <c r="F5320" i="20"/>
  <c r="G5320" i="20"/>
  <c r="H5320" i="20"/>
  <c r="B5321" i="20"/>
  <c r="C5321" i="20"/>
  <c r="D5321" i="20"/>
  <c r="E5321" i="20"/>
  <c r="F5321" i="20"/>
  <c r="G5321" i="20"/>
  <c r="H5321" i="20"/>
  <c r="B5322" i="20"/>
  <c r="C5322" i="20"/>
  <c r="D5322" i="20"/>
  <c r="E5322" i="20"/>
  <c r="F5322" i="20"/>
  <c r="G5322" i="20"/>
  <c r="H5322" i="20"/>
  <c r="B5323" i="20"/>
  <c r="C5323" i="20"/>
  <c r="D5323" i="20"/>
  <c r="E5323" i="20"/>
  <c r="F5323" i="20"/>
  <c r="G5323" i="20"/>
  <c r="H5323" i="20"/>
  <c r="B5324" i="20"/>
  <c r="C5324" i="20"/>
  <c r="D5324" i="20"/>
  <c r="E5324" i="20"/>
  <c r="F5324" i="20"/>
  <c r="G5324" i="20"/>
  <c r="H5324" i="20"/>
  <c r="B5325" i="20"/>
  <c r="C5325" i="20"/>
  <c r="D5325" i="20"/>
  <c r="E5325" i="20"/>
  <c r="F5325" i="20"/>
  <c r="G5325" i="20"/>
  <c r="H5325" i="20"/>
  <c r="B5326" i="20"/>
  <c r="C5326" i="20"/>
  <c r="D5326" i="20"/>
  <c r="E5326" i="20"/>
  <c r="F5326" i="20"/>
  <c r="G5326" i="20"/>
  <c r="H5326" i="20"/>
  <c r="B5327" i="20"/>
  <c r="C5327" i="20"/>
  <c r="D5327" i="20"/>
  <c r="E5327" i="20"/>
  <c r="F5327" i="20"/>
  <c r="G5327" i="20"/>
  <c r="H5327" i="20"/>
  <c r="B5328" i="20"/>
  <c r="C5328" i="20"/>
  <c r="D5328" i="20"/>
  <c r="E5328" i="20"/>
  <c r="F5328" i="20"/>
  <c r="G5328" i="20"/>
  <c r="H5328" i="20"/>
  <c r="B5329" i="20"/>
  <c r="C5329" i="20"/>
  <c r="D5329" i="20"/>
  <c r="E5329" i="20"/>
  <c r="F5329" i="20"/>
  <c r="G5329" i="20"/>
  <c r="H5329" i="20"/>
  <c r="B5330" i="20"/>
  <c r="C5330" i="20"/>
  <c r="D5330" i="20"/>
  <c r="E5330" i="20"/>
  <c r="F5330" i="20"/>
  <c r="G5330" i="20"/>
  <c r="H5330" i="20"/>
  <c r="B5331" i="20"/>
  <c r="C5331" i="20"/>
  <c r="D5331" i="20"/>
  <c r="E5331" i="20"/>
  <c r="F5331" i="20"/>
  <c r="G5331" i="20"/>
  <c r="H5331" i="20"/>
  <c r="B5332" i="20"/>
  <c r="C5332" i="20"/>
  <c r="D5332" i="20"/>
  <c r="E5332" i="20"/>
  <c r="F5332" i="20"/>
  <c r="G5332" i="20"/>
  <c r="H5332" i="20"/>
  <c r="B5333" i="20"/>
  <c r="C5333" i="20"/>
  <c r="D5333" i="20"/>
  <c r="E5333" i="20"/>
  <c r="F5333" i="20"/>
  <c r="G5333" i="20"/>
  <c r="H5333" i="20"/>
  <c r="B5334" i="20"/>
  <c r="C5334" i="20"/>
  <c r="D5334" i="20"/>
  <c r="E5334" i="20"/>
  <c r="F5334" i="20"/>
  <c r="G5334" i="20"/>
  <c r="H5334" i="20"/>
  <c r="B5335" i="20"/>
  <c r="C5335" i="20"/>
  <c r="D5335" i="20"/>
  <c r="E5335" i="20"/>
  <c r="F5335" i="20"/>
  <c r="G5335" i="20"/>
  <c r="H5335" i="20"/>
  <c r="B5336" i="20"/>
  <c r="C5336" i="20"/>
  <c r="D5336" i="20"/>
  <c r="E5336" i="20"/>
  <c r="F5336" i="20"/>
  <c r="G5336" i="20"/>
  <c r="H5336" i="20"/>
  <c r="B5337" i="20"/>
  <c r="C5337" i="20"/>
  <c r="D5337" i="20"/>
  <c r="E5337" i="20"/>
  <c r="F5337" i="20"/>
  <c r="G5337" i="20"/>
  <c r="H5337" i="20"/>
  <c r="B5338" i="20"/>
  <c r="C5338" i="20"/>
  <c r="D5338" i="20"/>
  <c r="E5338" i="20"/>
  <c r="F5338" i="20"/>
  <c r="G5338" i="20"/>
  <c r="H5338" i="20"/>
  <c r="B5339" i="20"/>
  <c r="C5339" i="20"/>
  <c r="D5339" i="20"/>
  <c r="E5339" i="20"/>
  <c r="F5339" i="20"/>
  <c r="G5339" i="20"/>
  <c r="H5339" i="20"/>
  <c r="B5340" i="20"/>
  <c r="C5340" i="20"/>
  <c r="D5340" i="20"/>
  <c r="E5340" i="20"/>
  <c r="F5340" i="20"/>
  <c r="G5340" i="20"/>
  <c r="H5340" i="20"/>
  <c r="B5341" i="20"/>
  <c r="C5341" i="20"/>
  <c r="D5341" i="20"/>
  <c r="E5341" i="20"/>
  <c r="F5341" i="20"/>
  <c r="G5341" i="20"/>
  <c r="H5341" i="20"/>
  <c r="B5342" i="20"/>
  <c r="C5342" i="20"/>
  <c r="D5342" i="20"/>
  <c r="E5342" i="20"/>
  <c r="F5342" i="20"/>
  <c r="G5342" i="20"/>
  <c r="H5342" i="20"/>
  <c r="B5343" i="20"/>
  <c r="C5343" i="20"/>
  <c r="D5343" i="20"/>
  <c r="E5343" i="20"/>
  <c r="F5343" i="20"/>
  <c r="G5343" i="20"/>
  <c r="H5343" i="20"/>
  <c r="B5344" i="20"/>
  <c r="C5344" i="20"/>
  <c r="D5344" i="20"/>
  <c r="E5344" i="20"/>
  <c r="F5344" i="20"/>
  <c r="G5344" i="20"/>
  <c r="H5344" i="20"/>
  <c r="B5345" i="20"/>
  <c r="C5345" i="20"/>
  <c r="D5345" i="20"/>
  <c r="E5345" i="20"/>
  <c r="F5345" i="20"/>
  <c r="G5345" i="20"/>
  <c r="H5345" i="20"/>
  <c r="B5346" i="20"/>
  <c r="C5346" i="20"/>
  <c r="D5346" i="20"/>
  <c r="E5346" i="20"/>
  <c r="F5346" i="20"/>
  <c r="G5346" i="20"/>
  <c r="H5346" i="20"/>
  <c r="B5347" i="20"/>
  <c r="C5347" i="20"/>
  <c r="D5347" i="20"/>
  <c r="E5347" i="20"/>
  <c r="F5347" i="20"/>
  <c r="G5347" i="20"/>
  <c r="H5347" i="20"/>
  <c r="B5348" i="20"/>
  <c r="C5348" i="20"/>
  <c r="D5348" i="20"/>
  <c r="E5348" i="20"/>
  <c r="F5348" i="20"/>
  <c r="G5348" i="20"/>
  <c r="H5348" i="20"/>
  <c r="B5349" i="20"/>
  <c r="C5349" i="20"/>
  <c r="D5349" i="20"/>
  <c r="E5349" i="20"/>
  <c r="F5349" i="20"/>
  <c r="G5349" i="20"/>
  <c r="H5349" i="20"/>
  <c r="B5350" i="20"/>
  <c r="C5350" i="20"/>
  <c r="D5350" i="20"/>
  <c r="E5350" i="20"/>
  <c r="F5350" i="20"/>
  <c r="G5350" i="20"/>
  <c r="H5350" i="20"/>
  <c r="B5351" i="20"/>
  <c r="C5351" i="20"/>
  <c r="D5351" i="20"/>
  <c r="E5351" i="20"/>
  <c r="F5351" i="20"/>
  <c r="G5351" i="20"/>
  <c r="H5351" i="20"/>
  <c r="B5352" i="20"/>
  <c r="C5352" i="20"/>
  <c r="D5352" i="20"/>
  <c r="E5352" i="20"/>
  <c r="F5352" i="20"/>
  <c r="G5352" i="20"/>
  <c r="H5352" i="20"/>
  <c r="B5353" i="20"/>
  <c r="C5353" i="20"/>
  <c r="D5353" i="20"/>
  <c r="E5353" i="20"/>
  <c r="F5353" i="20"/>
  <c r="G5353" i="20"/>
  <c r="H5353" i="20"/>
  <c r="B5354" i="20"/>
  <c r="C5354" i="20"/>
  <c r="D5354" i="20"/>
  <c r="E5354" i="20"/>
  <c r="F5354" i="20"/>
  <c r="G5354" i="20"/>
  <c r="H5354" i="20"/>
  <c r="B5355" i="20"/>
  <c r="C5355" i="20"/>
  <c r="D5355" i="20"/>
  <c r="E5355" i="20"/>
  <c r="F5355" i="20"/>
  <c r="G5355" i="20"/>
  <c r="H5355" i="20"/>
  <c r="B5356" i="20"/>
  <c r="C5356" i="20"/>
  <c r="D5356" i="20"/>
  <c r="E5356" i="20"/>
  <c r="F5356" i="20"/>
  <c r="G5356" i="20"/>
  <c r="H5356" i="20"/>
  <c r="B5357" i="20"/>
  <c r="C5357" i="20"/>
  <c r="D5357" i="20"/>
  <c r="E5357" i="20"/>
  <c r="F5357" i="20"/>
  <c r="G5357" i="20"/>
  <c r="H5357" i="20"/>
  <c r="B5358" i="20"/>
  <c r="C5358" i="20"/>
  <c r="D5358" i="20"/>
  <c r="E5358" i="20"/>
  <c r="F5358" i="20"/>
  <c r="G5358" i="20"/>
  <c r="H5358" i="20"/>
  <c r="B5359" i="20"/>
  <c r="C5359" i="20"/>
  <c r="D5359" i="20"/>
  <c r="E5359" i="20"/>
  <c r="F5359" i="20"/>
  <c r="G5359" i="20"/>
  <c r="H5359" i="20"/>
  <c r="B5360" i="20"/>
  <c r="C5360" i="20"/>
  <c r="D5360" i="20"/>
  <c r="E5360" i="20"/>
  <c r="F5360" i="20"/>
  <c r="G5360" i="20"/>
  <c r="H5360" i="20"/>
  <c r="B5361" i="20"/>
  <c r="C5361" i="20"/>
  <c r="D5361" i="20"/>
  <c r="E5361" i="20"/>
  <c r="F5361" i="20"/>
  <c r="G5361" i="20"/>
  <c r="H5361" i="20"/>
  <c r="B5362" i="20"/>
  <c r="C5362" i="20"/>
  <c r="D5362" i="20"/>
  <c r="E5362" i="20"/>
  <c r="F5362" i="20"/>
  <c r="G5362" i="20"/>
  <c r="H5362" i="20"/>
  <c r="B5363" i="20"/>
  <c r="C5363" i="20"/>
  <c r="D5363" i="20"/>
  <c r="E5363" i="20"/>
  <c r="F5363" i="20"/>
  <c r="G5363" i="20"/>
  <c r="H5363" i="20"/>
  <c r="B5364" i="20"/>
  <c r="C5364" i="20"/>
  <c r="D5364" i="20"/>
  <c r="E5364" i="20"/>
  <c r="F5364" i="20"/>
  <c r="G5364" i="20"/>
  <c r="H5364" i="20"/>
  <c r="B5365" i="20"/>
  <c r="C5365" i="20"/>
  <c r="D5365" i="20"/>
  <c r="E5365" i="20"/>
  <c r="F5365" i="20"/>
  <c r="G5365" i="20"/>
  <c r="H5365" i="20"/>
  <c r="B5366" i="20"/>
  <c r="C5366" i="20"/>
  <c r="D5366" i="20"/>
  <c r="E5366" i="20"/>
  <c r="F5366" i="20"/>
  <c r="G5366" i="20"/>
  <c r="H5366" i="20"/>
  <c r="B5367" i="20"/>
  <c r="C5367" i="20"/>
  <c r="D5367" i="20"/>
  <c r="E5367" i="20"/>
  <c r="F5367" i="20"/>
  <c r="G5367" i="20"/>
  <c r="H5367" i="20"/>
  <c r="B5368" i="20"/>
  <c r="C5368" i="20"/>
  <c r="D5368" i="20"/>
  <c r="E5368" i="20"/>
  <c r="F5368" i="20"/>
  <c r="G5368" i="20"/>
  <c r="H5368" i="20"/>
  <c r="B5369" i="20"/>
  <c r="C5369" i="20"/>
  <c r="D5369" i="20"/>
  <c r="E5369" i="20"/>
  <c r="F5369" i="20"/>
  <c r="G5369" i="20"/>
  <c r="H5369" i="20"/>
  <c r="B5370" i="20"/>
  <c r="C5370" i="20"/>
  <c r="D5370" i="20"/>
  <c r="E5370" i="20"/>
  <c r="F5370" i="20"/>
  <c r="G5370" i="20"/>
  <c r="H5370" i="20"/>
  <c r="B5371" i="20"/>
  <c r="C5371" i="20"/>
  <c r="D5371" i="20"/>
  <c r="E5371" i="20"/>
  <c r="F5371" i="20"/>
  <c r="G5371" i="20"/>
  <c r="H5371" i="20"/>
  <c r="B5372" i="20"/>
  <c r="C5372" i="20"/>
  <c r="D5372" i="20"/>
  <c r="E5372" i="20"/>
  <c r="F5372" i="20"/>
  <c r="G5372" i="20"/>
  <c r="H5372" i="20"/>
  <c r="B5373" i="20"/>
  <c r="C5373" i="20"/>
  <c r="D5373" i="20"/>
  <c r="E5373" i="20"/>
  <c r="F5373" i="20"/>
  <c r="G5373" i="20"/>
  <c r="H5373" i="20"/>
  <c r="B5374" i="20"/>
  <c r="C5374" i="20"/>
  <c r="D5374" i="20"/>
  <c r="E5374" i="20"/>
  <c r="F5374" i="20"/>
  <c r="G5374" i="20"/>
  <c r="H5374" i="20"/>
  <c r="B5375" i="20"/>
  <c r="C5375" i="20"/>
  <c r="D5375" i="20"/>
  <c r="E5375" i="20"/>
  <c r="F5375" i="20"/>
  <c r="G5375" i="20"/>
  <c r="H5375" i="20"/>
  <c r="B5376" i="20"/>
  <c r="C5376" i="20"/>
  <c r="D5376" i="20"/>
  <c r="E5376" i="20"/>
  <c r="F5376" i="20"/>
  <c r="G5376" i="20"/>
  <c r="H5376" i="20"/>
  <c r="B5377" i="20"/>
  <c r="C5377" i="20"/>
  <c r="D5377" i="20"/>
  <c r="E5377" i="20"/>
  <c r="F5377" i="20"/>
  <c r="G5377" i="20"/>
  <c r="H5377" i="20"/>
  <c r="B5378" i="20"/>
  <c r="C5378" i="20"/>
  <c r="D5378" i="20"/>
  <c r="E5378" i="20"/>
  <c r="F5378" i="20"/>
  <c r="G5378" i="20"/>
  <c r="H5378" i="20"/>
  <c r="B5379" i="20"/>
  <c r="C5379" i="20"/>
  <c r="D5379" i="20"/>
  <c r="E5379" i="20"/>
  <c r="F5379" i="20"/>
  <c r="G5379" i="20"/>
  <c r="H5379" i="20"/>
  <c r="B5380" i="20"/>
  <c r="C5380" i="20"/>
  <c r="D5380" i="20"/>
  <c r="E5380" i="20"/>
  <c r="F5380" i="20"/>
  <c r="G5380" i="20"/>
  <c r="H5380" i="20"/>
  <c r="B5381" i="20"/>
  <c r="C5381" i="20"/>
  <c r="D5381" i="20"/>
  <c r="E5381" i="20"/>
  <c r="F5381" i="20"/>
  <c r="G5381" i="20"/>
  <c r="H5381" i="20"/>
  <c r="B5382" i="20"/>
  <c r="C5382" i="20"/>
  <c r="D5382" i="20"/>
  <c r="E5382" i="20"/>
  <c r="F5382" i="20"/>
  <c r="G5382" i="20"/>
  <c r="H5382" i="20"/>
  <c r="B5383" i="20"/>
  <c r="C5383" i="20"/>
  <c r="D5383" i="20"/>
  <c r="E5383" i="20"/>
  <c r="F5383" i="20"/>
  <c r="G5383" i="20"/>
  <c r="H5383" i="20"/>
  <c r="B5384" i="20"/>
  <c r="C5384" i="20"/>
  <c r="D5384" i="20"/>
  <c r="E5384" i="20"/>
  <c r="F5384" i="20"/>
  <c r="G5384" i="20"/>
  <c r="H5384" i="20"/>
  <c r="B5385" i="20"/>
  <c r="C5385" i="20"/>
  <c r="D5385" i="20"/>
  <c r="E5385" i="20"/>
  <c r="F5385" i="20"/>
  <c r="G5385" i="20"/>
  <c r="H5385" i="20"/>
  <c r="B5386" i="20"/>
  <c r="C5386" i="20"/>
  <c r="D5386" i="20"/>
  <c r="E5386" i="20"/>
  <c r="F5386" i="20"/>
  <c r="G5386" i="20"/>
  <c r="H5386" i="20"/>
  <c r="B5387" i="20"/>
  <c r="C5387" i="20"/>
  <c r="D5387" i="20"/>
  <c r="E5387" i="20"/>
  <c r="F5387" i="20"/>
  <c r="G5387" i="20"/>
  <c r="H5387" i="20"/>
  <c r="B5388" i="20"/>
  <c r="C5388" i="20"/>
  <c r="D5388" i="20"/>
  <c r="E5388" i="20"/>
  <c r="F5388" i="20"/>
  <c r="G5388" i="20"/>
  <c r="H5388" i="20"/>
  <c r="B5389" i="20"/>
  <c r="C5389" i="20"/>
  <c r="D5389" i="20"/>
  <c r="E5389" i="20"/>
  <c r="F5389" i="20"/>
  <c r="G5389" i="20"/>
  <c r="H5389" i="20"/>
  <c r="B5390" i="20"/>
  <c r="C5390" i="20"/>
  <c r="D5390" i="20"/>
  <c r="E5390" i="20"/>
  <c r="F5390" i="20"/>
  <c r="G5390" i="20"/>
  <c r="H5390" i="20"/>
  <c r="B5391" i="20"/>
  <c r="C5391" i="20"/>
  <c r="D5391" i="20"/>
  <c r="E5391" i="20"/>
  <c r="F5391" i="20"/>
  <c r="G5391" i="20"/>
  <c r="H5391" i="20"/>
  <c r="B5392" i="20"/>
  <c r="C5392" i="20"/>
  <c r="D5392" i="20"/>
  <c r="E5392" i="20"/>
  <c r="F5392" i="20"/>
  <c r="G5392" i="20"/>
  <c r="H5392" i="20"/>
  <c r="B5393" i="20"/>
  <c r="C5393" i="20"/>
  <c r="D5393" i="20"/>
  <c r="E5393" i="20"/>
  <c r="F5393" i="20"/>
  <c r="G5393" i="20"/>
  <c r="H5393" i="20"/>
  <c r="B5394" i="20"/>
  <c r="C5394" i="20"/>
  <c r="D5394" i="20"/>
  <c r="E5394" i="20"/>
  <c r="F5394" i="20"/>
  <c r="G5394" i="20"/>
  <c r="H5394" i="20"/>
  <c r="B5395" i="20"/>
  <c r="C5395" i="20"/>
  <c r="D5395" i="20"/>
  <c r="E5395" i="20"/>
  <c r="F5395" i="20"/>
  <c r="G5395" i="20"/>
  <c r="H5395" i="20"/>
  <c r="B5396" i="20"/>
  <c r="C5396" i="20"/>
  <c r="D5396" i="20"/>
  <c r="E5396" i="20"/>
  <c r="F5396" i="20"/>
  <c r="G5396" i="20"/>
  <c r="H5396" i="20"/>
  <c r="B5397" i="20"/>
  <c r="C5397" i="20"/>
  <c r="D5397" i="20"/>
  <c r="E5397" i="20"/>
  <c r="F5397" i="20"/>
  <c r="G5397" i="20"/>
  <c r="H5397" i="20"/>
  <c r="B5398" i="20"/>
  <c r="C5398" i="20"/>
  <c r="D5398" i="20"/>
  <c r="E5398" i="20"/>
  <c r="F5398" i="20"/>
  <c r="G5398" i="20"/>
  <c r="H5398" i="20"/>
  <c r="B5399" i="20"/>
  <c r="C5399" i="20"/>
  <c r="D5399" i="20"/>
  <c r="E5399" i="20"/>
  <c r="F5399" i="20"/>
  <c r="G5399" i="20"/>
  <c r="H5399" i="20"/>
  <c r="B5400" i="20"/>
  <c r="C5400" i="20"/>
  <c r="D5400" i="20"/>
  <c r="E5400" i="20"/>
  <c r="F5400" i="20"/>
  <c r="G5400" i="20"/>
  <c r="H5400" i="20"/>
  <c r="B5401" i="20"/>
  <c r="C5401" i="20"/>
  <c r="D5401" i="20"/>
  <c r="E5401" i="20"/>
  <c r="F5401" i="20"/>
  <c r="G5401" i="20"/>
  <c r="H5401" i="20"/>
  <c r="B5402" i="20"/>
  <c r="C5402" i="20"/>
  <c r="D5402" i="20"/>
  <c r="E5402" i="20"/>
  <c r="F5402" i="20"/>
  <c r="G5402" i="20"/>
  <c r="H5402" i="20"/>
  <c r="B5403" i="20"/>
  <c r="C5403" i="20"/>
  <c r="D5403" i="20"/>
  <c r="E5403" i="20"/>
  <c r="F5403" i="20"/>
  <c r="G5403" i="20"/>
  <c r="H5403" i="20"/>
  <c r="B5404" i="20"/>
  <c r="C5404" i="20"/>
  <c r="D5404" i="20"/>
  <c r="E5404" i="20"/>
  <c r="F5404" i="20"/>
  <c r="G5404" i="20"/>
  <c r="H5404" i="20"/>
  <c r="B5405" i="20"/>
  <c r="C5405" i="20"/>
  <c r="D5405" i="20"/>
  <c r="E5405" i="20"/>
  <c r="F5405" i="20"/>
  <c r="G5405" i="20"/>
  <c r="H5405" i="20"/>
  <c r="B5406" i="20"/>
  <c r="C5406" i="20"/>
  <c r="D5406" i="20"/>
  <c r="E5406" i="20"/>
  <c r="F5406" i="20"/>
  <c r="G5406" i="20"/>
  <c r="H5406" i="20"/>
  <c r="B5407" i="20"/>
  <c r="C5407" i="20"/>
  <c r="D5407" i="20"/>
  <c r="E5407" i="20"/>
  <c r="F5407" i="20"/>
  <c r="G5407" i="20"/>
  <c r="H5407" i="20"/>
  <c r="B5408" i="20"/>
  <c r="C5408" i="20"/>
  <c r="D5408" i="20"/>
  <c r="E5408" i="20"/>
  <c r="F5408" i="20"/>
  <c r="G5408" i="20"/>
  <c r="H5408" i="20"/>
  <c r="B5409" i="20"/>
  <c r="C5409" i="20"/>
  <c r="D5409" i="20"/>
  <c r="E5409" i="20"/>
  <c r="F5409" i="20"/>
  <c r="G5409" i="20"/>
  <c r="H5409" i="20"/>
  <c r="B5410" i="20"/>
  <c r="C5410" i="20"/>
  <c r="D5410" i="20"/>
  <c r="E5410" i="20"/>
  <c r="F5410" i="20"/>
  <c r="G5410" i="20"/>
  <c r="H5410" i="20"/>
  <c r="B5411" i="20"/>
  <c r="C5411" i="20"/>
  <c r="D5411" i="20"/>
  <c r="E5411" i="20"/>
  <c r="F5411" i="20"/>
  <c r="G5411" i="20"/>
  <c r="H5411" i="20"/>
  <c r="B5412" i="20"/>
  <c r="C5412" i="20"/>
  <c r="D5412" i="20"/>
  <c r="E5412" i="20"/>
  <c r="F5412" i="20"/>
  <c r="G5412" i="20"/>
  <c r="H5412" i="20"/>
  <c r="B5413" i="20"/>
  <c r="C5413" i="20"/>
  <c r="D5413" i="20"/>
  <c r="E5413" i="20"/>
  <c r="F5413" i="20"/>
  <c r="G5413" i="20"/>
  <c r="H5413" i="20"/>
  <c r="B5414" i="20"/>
  <c r="C5414" i="20"/>
  <c r="D5414" i="20"/>
  <c r="E5414" i="20"/>
  <c r="F5414" i="20"/>
  <c r="G5414" i="20"/>
  <c r="H5414" i="20"/>
  <c r="B5415" i="20"/>
  <c r="C5415" i="20"/>
  <c r="D5415" i="20"/>
  <c r="E5415" i="20"/>
  <c r="F5415" i="20"/>
  <c r="G5415" i="20"/>
  <c r="H5415" i="20"/>
  <c r="B5416" i="20"/>
  <c r="C5416" i="20"/>
  <c r="D5416" i="20"/>
  <c r="E5416" i="20"/>
  <c r="F5416" i="20"/>
  <c r="G5416" i="20"/>
  <c r="H5416" i="20"/>
  <c r="B5417" i="20"/>
  <c r="C5417" i="20"/>
  <c r="D5417" i="20"/>
  <c r="E5417" i="20"/>
  <c r="F5417" i="20"/>
  <c r="G5417" i="20"/>
  <c r="H5417" i="20"/>
  <c r="B5418" i="20"/>
  <c r="C5418" i="20"/>
  <c r="D5418" i="20"/>
  <c r="E5418" i="20"/>
  <c r="F5418" i="20"/>
  <c r="G5418" i="20"/>
  <c r="H5418" i="20"/>
  <c r="B5419" i="20"/>
  <c r="C5419" i="20"/>
  <c r="D5419" i="20"/>
  <c r="E5419" i="20"/>
  <c r="F5419" i="20"/>
  <c r="G5419" i="20"/>
  <c r="H5419" i="20"/>
  <c r="B5420" i="20"/>
  <c r="C5420" i="20"/>
  <c r="D5420" i="20"/>
  <c r="E5420" i="20"/>
  <c r="F5420" i="20"/>
  <c r="G5420" i="20"/>
  <c r="H5420" i="20"/>
  <c r="B5421" i="20"/>
  <c r="C5421" i="20"/>
  <c r="D5421" i="20"/>
  <c r="E5421" i="20"/>
  <c r="F5421" i="20"/>
  <c r="G5421" i="20"/>
  <c r="H5421" i="20"/>
  <c r="B5422" i="20"/>
  <c r="C5422" i="20"/>
  <c r="D5422" i="20"/>
  <c r="E5422" i="20"/>
  <c r="F5422" i="20"/>
  <c r="G5422" i="20"/>
  <c r="H5422" i="20"/>
  <c r="B5423" i="20"/>
  <c r="C5423" i="20"/>
  <c r="D5423" i="20"/>
  <c r="E5423" i="20"/>
  <c r="F5423" i="20"/>
  <c r="G5423" i="20"/>
  <c r="H5423" i="20"/>
  <c r="B5424" i="20"/>
  <c r="C5424" i="20"/>
  <c r="D5424" i="20"/>
  <c r="E5424" i="20"/>
  <c r="F5424" i="20"/>
  <c r="G5424" i="20"/>
  <c r="H5424" i="20"/>
  <c r="B5425" i="20"/>
  <c r="C5425" i="20"/>
  <c r="D5425" i="20"/>
  <c r="E5425" i="20"/>
  <c r="F5425" i="20"/>
  <c r="G5425" i="20"/>
  <c r="H5425" i="20"/>
  <c r="B5426" i="20"/>
  <c r="C5426" i="20"/>
  <c r="D5426" i="20"/>
  <c r="E5426" i="20"/>
  <c r="F5426" i="20"/>
  <c r="G5426" i="20"/>
  <c r="H5426" i="20"/>
  <c r="B5427" i="20"/>
  <c r="C5427" i="20"/>
  <c r="D5427" i="20"/>
  <c r="E5427" i="20"/>
  <c r="F5427" i="20"/>
  <c r="G5427" i="20"/>
  <c r="H5427" i="20"/>
  <c r="B5428" i="20"/>
  <c r="C5428" i="20"/>
  <c r="D5428" i="20"/>
  <c r="E5428" i="20"/>
  <c r="F5428" i="20"/>
  <c r="G5428" i="20"/>
  <c r="H5428" i="20"/>
  <c r="B5429" i="20"/>
  <c r="C5429" i="20"/>
  <c r="D5429" i="20"/>
  <c r="E5429" i="20"/>
  <c r="F5429" i="20"/>
  <c r="G5429" i="20"/>
  <c r="H5429" i="20"/>
  <c r="B5430" i="20"/>
  <c r="C5430" i="20"/>
  <c r="D5430" i="20"/>
  <c r="E5430" i="20"/>
  <c r="F5430" i="20"/>
  <c r="G5430" i="20"/>
  <c r="H5430" i="20"/>
  <c r="B5431" i="20"/>
  <c r="C5431" i="20"/>
  <c r="D5431" i="20"/>
  <c r="E5431" i="20"/>
  <c r="F5431" i="20"/>
  <c r="G5431" i="20"/>
  <c r="H5431" i="20"/>
  <c r="B5432" i="20"/>
  <c r="C5432" i="20"/>
  <c r="D5432" i="20"/>
  <c r="E5432" i="20"/>
  <c r="F5432" i="20"/>
  <c r="G5432" i="20"/>
  <c r="H5432" i="20"/>
  <c r="B5433" i="20"/>
  <c r="C5433" i="20"/>
  <c r="D5433" i="20"/>
  <c r="E5433" i="20"/>
  <c r="F5433" i="20"/>
  <c r="G5433" i="20"/>
  <c r="H5433" i="20"/>
  <c r="B5434" i="20"/>
  <c r="C5434" i="20"/>
  <c r="D5434" i="20"/>
  <c r="E5434" i="20"/>
  <c r="F5434" i="20"/>
  <c r="G5434" i="20"/>
  <c r="H5434" i="20"/>
  <c r="B5435" i="20"/>
  <c r="C5435" i="20"/>
  <c r="D5435" i="20"/>
  <c r="E5435" i="20"/>
  <c r="F5435" i="20"/>
  <c r="G5435" i="20"/>
  <c r="H5435" i="20"/>
  <c r="B5436" i="20"/>
  <c r="C5436" i="20"/>
  <c r="D5436" i="20"/>
  <c r="E5436" i="20"/>
  <c r="F5436" i="20"/>
  <c r="G5436" i="20"/>
  <c r="H5436" i="20"/>
  <c r="B5437" i="20"/>
  <c r="C5437" i="20"/>
  <c r="D5437" i="20"/>
  <c r="E5437" i="20"/>
  <c r="F5437" i="20"/>
  <c r="G5437" i="20"/>
  <c r="H5437" i="20"/>
  <c r="B5438" i="20"/>
  <c r="C5438" i="20"/>
  <c r="D5438" i="20"/>
  <c r="E5438" i="20"/>
  <c r="F5438" i="20"/>
  <c r="G5438" i="20"/>
  <c r="H5438" i="20"/>
  <c r="B5439" i="20"/>
  <c r="C5439" i="20"/>
  <c r="D5439" i="20"/>
  <c r="E5439" i="20"/>
  <c r="F5439" i="20"/>
  <c r="G5439" i="20"/>
  <c r="H5439" i="20"/>
  <c r="B5440" i="20"/>
  <c r="C5440" i="20"/>
  <c r="D5440" i="20"/>
  <c r="E5440" i="20"/>
  <c r="F5440" i="20"/>
  <c r="G5440" i="20"/>
  <c r="H5440" i="20"/>
  <c r="B5441" i="20"/>
  <c r="C5441" i="20"/>
  <c r="D5441" i="20"/>
  <c r="E5441" i="20"/>
  <c r="F5441" i="20"/>
  <c r="G5441" i="20"/>
  <c r="H5441" i="20"/>
  <c r="B5442" i="20"/>
  <c r="C5442" i="20"/>
  <c r="D5442" i="20"/>
  <c r="E5442" i="20"/>
  <c r="F5442" i="20"/>
  <c r="G5442" i="20"/>
  <c r="H5442" i="20"/>
  <c r="B5443" i="20"/>
  <c r="C5443" i="20"/>
  <c r="D5443" i="20"/>
  <c r="E5443" i="20"/>
  <c r="F5443" i="20"/>
  <c r="G5443" i="20"/>
  <c r="H5443" i="20"/>
  <c r="B5444" i="20"/>
  <c r="C5444" i="20"/>
  <c r="D5444" i="20"/>
  <c r="E5444" i="20"/>
  <c r="F5444" i="20"/>
  <c r="G5444" i="20"/>
  <c r="H5444" i="20"/>
  <c r="B5445" i="20"/>
  <c r="C5445" i="20"/>
  <c r="D5445" i="20"/>
  <c r="E5445" i="20"/>
  <c r="F5445" i="20"/>
  <c r="G5445" i="20"/>
  <c r="H5445" i="20"/>
  <c r="B5446" i="20"/>
  <c r="C5446" i="20"/>
  <c r="D5446" i="20"/>
  <c r="E5446" i="20"/>
  <c r="F5446" i="20"/>
  <c r="G5446" i="20"/>
  <c r="H5446" i="20"/>
  <c r="B5447" i="20"/>
  <c r="C5447" i="20"/>
  <c r="D5447" i="20"/>
  <c r="E5447" i="20"/>
  <c r="F5447" i="20"/>
  <c r="G5447" i="20"/>
  <c r="H5447" i="20"/>
  <c r="B5448" i="20"/>
  <c r="C5448" i="20"/>
  <c r="D5448" i="20"/>
  <c r="E5448" i="20"/>
  <c r="F5448" i="20"/>
  <c r="G5448" i="20"/>
  <c r="H5448" i="20"/>
  <c r="B5449" i="20"/>
  <c r="C5449" i="20"/>
  <c r="D5449" i="20"/>
  <c r="E5449" i="20"/>
  <c r="F5449" i="20"/>
  <c r="G5449" i="20"/>
  <c r="H5449" i="20"/>
  <c r="B5450" i="20"/>
  <c r="C5450" i="20"/>
  <c r="D5450" i="20"/>
  <c r="E5450" i="20"/>
  <c r="F5450" i="20"/>
  <c r="G5450" i="20"/>
  <c r="H5450" i="20"/>
  <c r="B5451" i="20"/>
  <c r="C5451" i="20"/>
  <c r="D5451" i="20"/>
  <c r="E5451" i="20"/>
  <c r="F5451" i="20"/>
  <c r="G5451" i="20"/>
  <c r="H5451" i="20"/>
  <c r="B5452" i="20"/>
  <c r="C5452" i="20"/>
  <c r="D5452" i="20"/>
  <c r="E5452" i="20"/>
  <c r="F5452" i="20"/>
  <c r="G5452" i="20"/>
  <c r="H5452" i="20"/>
  <c r="B5453" i="20"/>
  <c r="C5453" i="20"/>
  <c r="D5453" i="20"/>
  <c r="E5453" i="20"/>
  <c r="F5453" i="20"/>
  <c r="G5453" i="20"/>
  <c r="H5453" i="20"/>
  <c r="B5454" i="20"/>
  <c r="C5454" i="20"/>
  <c r="D5454" i="20"/>
  <c r="E5454" i="20"/>
  <c r="F5454" i="20"/>
  <c r="G5454" i="20"/>
  <c r="H5454" i="20"/>
  <c r="B5455" i="20"/>
  <c r="C5455" i="20"/>
  <c r="D5455" i="20"/>
  <c r="E5455" i="20"/>
  <c r="F5455" i="20"/>
  <c r="G5455" i="20"/>
  <c r="H5455" i="20"/>
  <c r="B5456" i="20"/>
  <c r="C5456" i="20"/>
  <c r="D5456" i="20"/>
  <c r="E5456" i="20"/>
  <c r="F5456" i="20"/>
  <c r="G5456" i="20"/>
  <c r="H5456" i="20"/>
  <c r="B5457" i="20"/>
  <c r="C5457" i="20"/>
  <c r="D5457" i="20"/>
  <c r="E5457" i="20"/>
  <c r="F5457" i="20"/>
  <c r="G5457" i="20"/>
  <c r="H5457" i="20"/>
  <c r="B5458" i="20"/>
  <c r="C5458" i="20"/>
  <c r="D5458" i="20"/>
  <c r="E5458" i="20"/>
  <c r="F5458" i="20"/>
  <c r="G5458" i="20"/>
  <c r="H5458" i="20"/>
  <c r="B5459" i="20"/>
  <c r="C5459" i="20"/>
  <c r="D5459" i="20"/>
  <c r="E5459" i="20"/>
  <c r="F5459" i="20"/>
  <c r="G5459" i="20"/>
  <c r="H5459" i="20"/>
  <c r="B5460" i="20"/>
  <c r="C5460" i="20"/>
  <c r="D5460" i="20"/>
  <c r="E5460" i="20"/>
  <c r="F5460" i="20"/>
  <c r="G5460" i="20"/>
  <c r="H5460" i="20"/>
  <c r="B5461" i="20"/>
  <c r="C5461" i="20"/>
  <c r="D5461" i="20"/>
  <c r="E5461" i="20"/>
  <c r="F5461" i="20"/>
  <c r="G5461" i="20"/>
  <c r="H5461" i="20"/>
  <c r="B5462" i="20"/>
  <c r="C5462" i="20"/>
  <c r="D5462" i="20"/>
  <c r="E5462" i="20"/>
  <c r="F5462" i="20"/>
  <c r="G5462" i="20"/>
  <c r="H5462" i="20"/>
  <c r="B5463" i="20"/>
  <c r="C5463" i="20"/>
  <c r="D5463" i="20"/>
  <c r="E5463" i="20"/>
  <c r="F5463" i="20"/>
  <c r="G5463" i="20"/>
  <c r="H5463" i="20"/>
  <c r="B5464" i="20"/>
  <c r="C5464" i="20"/>
  <c r="D5464" i="20"/>
  <c r="E5464" i="20"/>
  <c r="F5464" i="20"/>
  <c r="G5464" i="20"/>
  <c r="H5464" i="20"/>
  <c r="B5465" i="20"/>
  <c r="C5465" i="20"/>
  <c r="D5465" i="20"/>
  <c r="E5465" i="20"/>
  <c r="F5465" i="20"/>
  <c r="G5465" i="20"/>
  <c r="H5465" i="20"/>
  <c r="B5466" i="20"/>
  <c r="C5466" i="20"/>
  <c r="D5466" i="20"/>
  <c r="E5466" i="20"/>
  <c r="F5466" i="20"/>
  <c r="G5466" i="20"/>
  <c r="H5466" i="20"/>
  <c r="B5467" i="20"/>
  <c r="C5467" i="20"/>
  <c r="D5467" i="20"/>
  <c r="E5467" i="20"/>
  <c r="F5467" i="20"/>
  <c r="G5467" i="20"/>
  <c r="H5467" i="20"/>
  <c r="B5468" i="20"/>
  <c r="C5468" i="20"/>
  <c r="D5468" i="20"/>
  <c r="E5468" i="20"/>
  <c r="F5468" i="20"/>
  <c r="G5468" i="20"/>
  <c r="H5468" i="20"/>
  <c r="B5469" i="20"/>
  <c r="C5469" i="20"/>
  <c r="D5469" i="20"/>
  <c r="E5469" i="20"/>
  <c r="F5469" i="20"/>
  <c r="G5469" i="20"/>
  <c r="H5469" i="20"/>
  <c r="B5470" i="20"/>
  <c r="C5470" i="20"/>
  <c r="D5470" i="20"/>
  <c r="E5470" i="20"/>
  <c r="F5470" i="20"/>
  <c r="G5470" i="20"/>
  <c r="H5470" i="20"/>
  <c r="B5471" i="20"/>
  <c r="C5471" i="20"/>
  <c r="D5471" i="20"/>
  <c r="E5471" i="20"/>
  <c r="F5471" i="20"/>
  <c r="G5471" i="20"/>
  <c r="H5471" i="20"/>
  <c r="B5472" i="20"/>
  <c r="C5472" i="20"/>
  <c r="D5472" i="20"/>
  <c r="E5472" i="20"/>
  <c r="F5472" i="20"/>
  <c r="G5472" i="20"/>
  <c r="H5472" i="20"/>
  <c r="B5473" i="20"/>
  <c r="C5473" i="20"/>
  <c r="D5473" i="20"/>
  <c r="E5473" i="20"/>
  <c r="F5473" i="20"/>
  <c r="G5473" i="20"/>
  <c r="H5473" i="20"/>
  <c r="B5474" i="20"/>
  <c r="C5474" i="20"/>
  <c r="D5474" i="20"/>
  <c r="E5474" i="20"/>
  <c r="F5474" i="20"/>
  <c r="G5474" i="20"/>
  <c r="H5474" i="20"/>
  <c r="B5475" i="20"/>
  <c r="C5475" i="20"/>
  <c r="D5475" i="20"/>
  <c r="E5475" i="20"/>
  <c r="F5475" i="20"/>
  <c r="G5475" i="20"/>
  <c r="H5475" i="20"/>
  <c r="B5476" i="20"/>
  <c r="C5476" i="20"/>
  <c r="D5476" i="20"/>
  <c r="E5476" i="20"/>
  <c r="F5476" i="20"/>
  <c r="G5476" i="20"/>
  <c r="H5476" i="20"/>
  <c r="B5477" i="20"/>
  <c r="C5477" i="20"/>
  <c r="D5477" i="20"/>
  <c r="E5477" i="20"/>
  <c r="F5477" i="20"/>
  <c r="G5477" i="20"/>
  <c r="H5477" i="20"/>
  <c r="B5478" i="20"/>
  <c r="C5478" i="20"/>
  <c r="D5478" i="20"/>
  <c r="E5478" i="20"/>
  <c r="F5478" i="20"/>
  <c r="G5478" i="20"/>
  <c r="H5478" i="20"/>
  <c r="B5479" i="20"/>
  <c r="C5479" i="20"/>
  <c r="D5479" i="20"/>
  <c r="E5479" i="20"/>
  <c r="F5479" i="20"/>
  <c r="G5479" i="20"/>
  <c r="H5479" i="20"/>
  <c r="B5480" i="20"/>
  <c r="C5480" i="20"/>
  <c r="D5480" i="20"/>
  <c r="E5480" i="20"/>
  <c r="F5480" i="20"/>
  <c r="G5480" i="20"/>
  <c r="H5480" i="20"/>
  <c r="B5481" i="20"/>
  <c r="C5481" i="20"/>
  <c r="D5481" i="20"/>
  <c r="E5481" i="20"/>
  <c r="F5481" i="20"/>
  <c r="G5481" i="20"/>
  <c r="H5481" i="20"/>
  <c r="B5482" i="20"/>
  <c r="C5482" i="20"/>
  <c r="D5482" i="20"/>
  <c r="E5482" i="20"/>
  <c r="F5482" i="20"/>
  <c r="G5482" i="20"/>
  <c r="H5482" i="20"/>
  <c r="B5483" i="20"/>
  <c r="C5483" i="20"/>
  <c r="D5483" i="20"/>
  <c r="E5483" i="20"/>
  <c r="F5483" i="20"/>
  <c r="G5483" i="20"/>
  <c r="H5483" i="20"/>
  <c r="B5484" i="20"/>
  <c r="C5484" i="20"/>
  <c r="D5484" i="20"/>
  <c r="E5484" i="20"/>
  <c r="F5484" i="20"/>
  <c r="G5484" i="20"/>
  <c r="H5484" i="20"/>
  <c r="B5485" i="20"/>
  <c r="C5485" i="20"/>
  <c r="D5485" i="20"/>
  <c r="E5485" i="20"/>
  <c r="F5485" i="20"/>
  <c r="G5485" i="20"/>
  <c r="H5485" i="20"/>
  <c r="B5486" i="20"/>
  <c r="C5486" i="20"/>
  <c r="D5486" i="20"/>
  <c r="E5486" i="20"/>
  <c r="F5486" i="20"/>
  <c r="G5486" i="20"/>
  <c r="H5486" i="20"/>
  <c r="B5487" i="20"/>
  <c r="C5487" i="20"/>
  <c r="D5487" i="20"/>
  <c r="E5487" i="20"/>
  <c r="F5487" i="20"/>
  <c r="G5487" i="20"/>
  <c r="H5487" i="20"/>
  <c r="B5488" i="20"/>
  <c r="C5488" i="20"/>
  <c r="D5488" i="20"/>
  <c r="E5488" i="20"/>
  <c r="F5488" i="20"/>
  <c r="G5488" i="20"/>
  <c r="H5488" i="20"/>
  <c r="B5489" i="20"/>
  <c r="C5489" i="20"/>
  <c r="D5489" i="20"/>
  <c r="E5489" i="20"/>
  <c r="F5489" i="20"/>
  <c r="G5489" i="20"/>
  <c r="H5489" i="20"/>
  <c r="B5490" i="20"/>
  <c r="C5490" i="20"/>
  <c r="D5490" i="20"/>
  <c r="E5490" i="20"/>
  <c r="F5490" i="20"/>
  <c r="G5490" i="20"/>
  <c r="H5490" i="20"/>
  <c r="B5491" i="20"/>
  <c r="C5491" i="20"/>
  <c r="D5491" i="20"/>
  <c r="E5491" i="20"/>
  <c r="F5491" i="20"/>
  <c r="G5491" i="20"/>
  <c r="H5491" i="20"/>
  <c r="B5492" i="20"/>
  <c r="C5492" i="20"/>
  <c r="D5492" i="20"/>
  <c r="E5492" i="20"/>
  <c r="F5492" i="20"/>
  <c r="G5492" i="20"/>
  <c r="H5492" i="20"/>
  <c r="B5493" i="20"/>
  <c r="C5493" i="20"/>
  <c r="D5493" i="20"/>
  <c r="E5493" i="20"/>
  <c r="F5493" i="20"/>
  <c r="G5493" i="20"/>
  <c r="H5493" i="20"/>
  <c r="B5494" i="20"/>
  <c r="C5494" i="20"/>
  <c r="D5494" i="20"/>
  <c r="E5494" i="20"/>
  <c r="F5494" i="20"/>
  <c r="G5494" i="20"/>
  <c r="H5494" i="20"/>
  <c r="B5495" i="20"/>
  <c r="C5495" i="20"/>
  <c r="D5495" i="20"/>
  <c r="E5495" i="20"/>
  <c r="F5495" i="20"/>
  <c r="G5495" i="20"/>
  <c r="H5495" i="20"/>
  <c r="B5496" i="20"/>
  <c r="C5496" i="20"/>
  <c r="D5496" i="20"/>
  <c r="E5496" i="20"/>
  <c r="F5496" i="20"/>
  <c r="G5496" i="20"/>
  <c r="H5496" i="20"/>
  <c r="B5497" i="20"/>
  <c r="C5497" i="20"/>
  <c r="D5497" i="20"/>
  <c r="E5497" i="20"/>
  <c r="F5497" i="20"/>
  <c r="G5497" i="20"/>
  <c r="H5497" i="20"/>
  <c r="B5498" i="20"/>
  <c r="C5498" i="20"/>
  <c r="D5498" i="20"/>
  <c r="E5498" i="20"/>
  <c r="F5498" i="20"/>
  <c r="G5498" i="20"/>
  <c r="H5498" i="20"/>
  <c r="B5499" i="20"/>
  <c r="C5499" i="20"/>
  <c r="D5499" i="20"/>
  <c r="E5499" i="20"/>
  <c r="F5499" i="20"/>
  <c r="G5499" i="20"/>
  <c r="H5499" i="20"/>
  <c r="B5500" i="20"/>
  <c r="C5500" i="20"/>
  <c r="D5500" i="20"/>
  <c r="E5500" i="20"/>
  <c r="F5500" i="20"/>
  <c r="G5500" i="20"/>
  <c r="H5500" i="20"/>
  <c r="B5501" i="20"/>
  <c r="C5501" i="20"/>
  <c r="D5501" i="20"/>
  <c r="E5501" i="20"/>
  <c r="F5501" i="20"/>
  <c r="G5501" i="20"/>
  <c r="H5501" i="20"/>
  <c r="B5502" i="20"/>
  <c r="C5502" i="20"/>
  <c r="D5502" i="20"/>
  <c r="E5502" i="20"/>
  <c r="F5502" i="20"/>
  <c r="G5502" i="20"/>
  <c r="H5502" i="20"/>
  <c r="B5503" i="20"/>
  <c r="C5503" i="20"/>
  <c r="D5503" i="20"/>
  <c r="E5503" i="20"/>
  <c r="F5503" i="20"/>
  <c r="G5503" i="20"/>
  <c r="H5503" i="20"/>
  <c r="B5504" i="20"/>
  <c r="C5504" i="20"/>
  <c r="D5504" i="20"/>
  <c r="E5504" i="20"/>
  <c r="F5504" i="20"/>
  <c r="G5504" i="20"/>
  <c r="H5504" i="20"/>
  <c r="B5505" i="20"/>
  <c r="C5505" i="20"/>
  <c r="D5505" i="20"/>
  <c r="E5505" i="20"/>
  <c r="F5505" i="20"/>
  <c r="G5505" i="20"/>
  <c r="H5505" i="20"/>
  <c r="B5506" i="20"/>
  <c r="C5506" i="20"/>
  <c r="D5506" i="20"/>
  <c r="E5506" i="20"/>
  <c r="F5506" i="20"/>
  <c r="G5506" i="20"/>
  <c r="H5506" i="20"/>
  <c r="B5507" i="20"/>
  <c r="C5507" i="20"/>
  <c r="D5507" i="20"/>
  <c r="E5507" i="20"/>
  <c r="F5507" i="20"/>
  <c r="G5507" i="20"/>
  <c r="H5507" i="20"/>
  <c r="B5508" i="20"/>
  <c r="C5508" i="20"/>
  <c r="D5508" i="20"/>
  <c r="E5508" i="20"/>
  <c r="F5508" i="20"/>
  <c r="G5508" i="20"/>
  <c r="H5508" i="20"/>
  <c r="B5509" i="20"/>
  <c r="C5509" i="20"/>
  <c r="D5509" i="20"/>
  <c r="E5509" i="20"/>
  <c r="F5509" i="20"/>
  <c r="G5509" i="20"/>
  <c r="H5509" i="20"/>
  <c r="B5510" i="20"/>
  <c r="C5510" i="20"/>
  <c r="D5510" i="20"/>
  <c r="E5510" i="20"/>
  <c r="F5510" i="20"/>
  <c r="G5510" i="20"/>
  <c r="H5510" i="20"/>
  <c r="B5511" i="20"/>
  <c r="C5511" i="20"/>
  <c r="D5511" i="20"/>
  <c r="E5511" i="20"/>
  <c r="F5511" i="20"/>
  <c r="G5511" i="20"/>
  <c r="H5511" i="20"/>
  <c r="B5512" i="20"/>
  <c r="C5512" i="20"/>
  <c r="D5512" i="20"/>
  <c r="E5512" i="20"/>
  <c r="F5512" i="20"/>
  <c r="G5512" i="20"/>
  <c r="H5512" i="20"/>
  <c r="B5513" i="20"/>
  <c r="C5513" i="20"/>
  <c r="D5513" i="20"/>
  <c r="E5513" i="20"/>
  <c r="F5513" i="20"/>
  <c r="G5513" i="20"/>
  <c r="H5513" i="20"/>
  <c r="B5514" i="20"/>
  <c r="C5514" i="20"/>
  <c r="D5514" i="20"/>
  <c r="E5514" i="20"/>
  <c r="F5514" i="20"/>
  <c r="G5514" i="20"/>
  <c r="H5514" i="20"/>
  <c r="B5515" i="20"/>
  <c r="C5515" i="20"/>
  <c r="D5515" i="20"/>
  <c r="E5515" i="20"/>
  <c r="F5515" i="20"/>
  <c r="G5515" i="20"/>
  <c r="H5515" i="20"/>
  <c r="B5516" i="20"/>
  <c r="C5516" i="20"/>
  <c r="D5516" i="20"/>
  <c r="E5516" i="20"/>
  <c r="F5516" i="20"/>
  <c r="G5516" i="20"/>
  <c r="H5516" i="20"/>
  <c r="B5517" i="20"/>
  <c r="C5517" i="20"/>
  <c r="D5517" i="20"/>
  <c r="E5517" i="20"/>
  <c r="F5517" i="20"/>
  <c r="G5517" i="20"/>
  <c r="H5517" i="20"/>
  <c r="B5518" i="20"/>
  <c r="C5518" i="20"/>
  <c r="D5518" i="20"/>
  <c r="E5518" i="20"/>
  <c r="F5518" i="20"/>
  <c r="G5518" i="20"/>
  <c r="H5518" i="20"/>
  <c r="B5519" i="20"/>
  <c r="C5519" i="20"/>
  <c r="D5519" i="20"/>
  <c r="E5519" i="20"/>
  <c r="F5519" i="20"/>
  <c r="G5519" i="20"/>
  <c r="H5519" i="20"/>
  <c r="B5520" i="20"/>
  <c r="C5520" i="20"/>
  <c r="D5520" i="20"/>
  <c r="E5520" i="20"/>
  <c r="F5520" i="20"/>
  <c r="G5520" i="20"/>
  <c r="H5520" i="20"/>
  <c r="B5521" i="20"/>
  <c r="C5521" i="20"/>
  <c r="D5521" i="20"/>
  <c r="E5521" i="20"/>
  <c r="F5521" i="20"/>
  <c r="G5521" i="20"/>
  <c r="H5521" i="20"/>
  <c r="B5522" i="20"/>
  <c r="C5522" i="20"/>
  <c r="D5522" i="20"/>
  <c r="E5522" i="20"/>
  <c r="F5522" i="20"/>
  <c r="G5522" i="20"/>
  <c r="H5522" i="20"/>
  <c r="B5523" i="20"/>
  <c r="C5523" i="20"/>
  <c r="D5523" i="20"/>
  <c r="E5523" i="20"/>
  <c r="F5523" i="20"/>
  <c r="G5523" i="20"/>
  <c r="H5523" i="20"/>
  <c r="B5524" i="20"/>
  <c r="C5524" i="20"/>
  <c r="D5524" i="20"/>
  <c r="E5524" i="20"/>
  <c r="F5524" i="20"/>
  <c r="G5524" i="20"/>
  <c r="H5524" i="20"/>
  <c r="B5525" i="20"/>
  <c r="C5525" i="20"/>
  <c r="D5525" i="20"/>
  <c r="E5525" i="20"/>
  <c r="F5525" i="20"/>
  <c r="G5525" i="20"/>
  <c r="H5525" i="20"/>
  <c r="B5526" i="20"/>
  <c r="C5526" i="20"/>
  <c r="D5526" i="20"/>
  <c r="E5526" i="20"/>
  <c r="F5526" i="20"/>
  <c r="G5526" i="20"/>
  <c r="H5526" i="20"/>
  <c r="B5527" i="20"/>
  <c r="C5527" i="20"/>
  <c r="D5527" i="20"/>
  <c r="E5527" i="20"/>
  <c r="F5527" i="20"/>
  <c r="G5527" i="20"/>
  <c r="H5527" i="20"/>
  <c r="B5528" i="20"/>
  <c r="C5528" i="20"/>
  <c r="D5528" i="20"/>
  <c r="E5528" i="20"/>
  <c r="F5528" i="20"/>
  <c r="G5528" i="20"/>
  <c r="H5528" i="20"/>
  <c r="B5529" i="20"/>
  <c r="C5529" i="20"/>
  <c r="D5529" i="20"/>
  <c r="E5529" i="20"/>
  <c r="F5529" i="20"/>
  <c r="G5529" i="20"/>
  <c r="H5529" i="20"/>
  <c r="B5530" i="20"/>
  <c r="C5530" i="20"/>
  <c r="D5530" i="20"/>
  <c r="E5530" i="20"/>
  <c r="F5530" i="20"/>
  <c r="G5530" i="20"/>
  <c r="H5530" i="20"/>
  <c r="B5531" i="20"/>
  <c r="C5531" i="20"/>
  <c r="D5531" i="20"/>
  <c r="E5531" i="20"/>
  <c r="F5531" i="20"/>
  <c r="G5531" i="20"/>
  <c r="H5531" i="20"/>
  <c r="B5532" i="20"/>
  <c r="C5532" i="20"/>
  <c r="D5532" i="20"/>
  <c r="E5532" i="20"/>
  <c r="F5532" i="20"/>
  <c r="G5532" i="20"/>
  <c r="H5532" i="20"/>
  <c r="B5533" i="20"/>
  <c r="C5533" i="20"/>
  <c r="D5533" i="20"/>
  <c r="E5533" i="20"/>
  <c r="F5533" i="20"/>
  <c r="G5533" i="20"/>
  <c r="H5533" i="20"/>
  <c r="B5534" i="20"/>
  <c r="C5534" i="20"/>
  <c r="D5534" i="20"/>
  <c r="E5534" i="20"/>
  <c r="F5534" i="20"/>
  <c r="G5534" i="20"/>
  <c r="H5534" i="20"/>
  <c r="B5535" i="20"/>
  <c r="C5535" i="20"/>
  <c r="D5535" i="20"/>
  <c r="E5535" i="20"/>
  <c r="F5535" i="20"/>
  <c r="G5535" i="20"/>
  <c r="H5535" i="20"/>
  <c r="B5536" i="20"/>
  <c r="C5536" i="20"/>
  <c r="D5536" i="20"/>
  <c r="E5536" i="20"/>
  <c r="F5536" i="20"/>
  <c r="G5536" i="20"/>
  <c r="H5536" i="20"/>
  <c r="B5537" i="20"/>
  <c r="C5537" i="20"/>
  <c r="D5537" i="20"/>
  <c r="E5537" i="20"/>
  <c r="F5537" i="20"/>
  <c r="G5537" i="20"/>
  <c r="H5537" i="20"/>
  <c r="B5538" i="20"/>
  <c r="C5538" i="20"/>
  <c r="D5538" i="20"/>
  <c r="E5538" i="20"/>
  <c r="F5538" i="20"/>
  <c r="G5538" i="20"/>
  <c r="H5538" i="20"/>
  <c r="B5539" i="20"/>
  <c r="C5539" i="20"/>
  <c r="D5539" i="20"/>
  <c r="E5539" i="20"/>
  <c r="F5539" i="20"/>
  <c r="G5539" i="20"/>
  <c r="H5539" i="20"/>
  <c r="B5540" i="20"/>
  <c r="C5540" i="20"/>
  <c r="D5540" i="20"/>
  <c r="E5540" i="20"/>
  <c r="F5540" i="20"/>
  <c r="G5540" i="20"/>
  <c r="H5540" i="20"/>
  <c r="B5541" i="20"/>
  <c r="C5541" i="20"/>
  <c r="D5541" i="20"/>
  <c r="E5541" i="20"/>
  <c r="F5541" i="20"/>
  <c r="G5541" i="20"/>
  <c r="H5541" i="20"/>
  <c r="B5542" i="20"/>
  <c r="C5542" i="20"/>
  <c r="D5542" i="20"/>
  <c r="E5542" i="20"/>
  <c r="F5542" i="20"/>
  <c r="G5542" i="20"/>
  <c r="H5542" i="20"/>
  <c r="B5543" i="20"/>
  <c r="C5543" i="20"/>
  <c r="D5543" i="20"/>
  <c r="E5543" i="20"/>
  <c r="F5543" i="20"/>
  <c r="G5543" i="20"/>
  <c r="H5543" i="20"/>
  <c r="B5544" i="20"/>
  <c r="C5544" i="20"/>
  <c r="D5544" i="20"/>
  <c r="E5544" i="20"/>
  <c r="F5544" i="20"/>
  <c r="G5544" i="20"/>
  <c r="H5544" i="20"/>
  <c r="B5545" i="20"/>
  <c r="C5545" i="20"/>
  <c r="D5545" i="20"/>
  <c r="E5545" i="20"/>
  <c r="F5545" i="20"/>
  <c r="G5545" i="20"/>
  <c r="H5545" i="20"/>
  <c r="B5546" i="20"/>
  <c r="C5546" i="20"/>
  <c r="D5546" i="20"/>
  <c r="E5546" i="20"/>
  <c r="F5546" i="20"/>
  <c r="G5546" i="20"/>
  <c r="H5546" i="20"/>
  <c r="B5547" i="20"/>
  <c r="C5547" i="20"/>
  <c r="D5547" i="20"/>
  <c r="E5547" i="20"/>
  <c r="F5547" i="20"/>
  <c r="G5547" i="20"/>
  <c r="H5547" i="20"/>
  <c r="B5548" i="20"/>
  <c r="C5548" i="20"/>
  <c r="D5548" i="20"/>
  <c r="E5548" i="20"/>
  <c r="F5548" i="20"/>
  <c r="G5548" i="20"/>
  <c r="H5548" i="20"/>
  <c r="B5549" i="20"/>
  <c r="C5549" i="20"/>
  <c r="D5549" i="20"/>
  <c r="E5549" i="20"/>
  <c r="F5549" i="20"/>
  <c r="G5549" i="20"/>
  <c r="H5549" i="20"/>
  <c r="B5550" i="20"/>
  <c r="C5550" i="20"/>
  <c r="D5550" i="20"/>
  <c r="E5550" i="20"/>
  <c r="F5550" i="20"/>
  <c r="G5550" i="20"/>
  <c r="H5550" i="20"/>
  <c r="B5551" i="20"/>
  <c r="C5551" i="20"/>
  <c r="D5551" i="20"/>
  <c r="E5551" i="20"/>
  <c r="F5551" i="20"/>
  <c r="G5551" i="20"/>
  <c r="H5551" i="20"/>
  <c r="B5552" i="20"/>
  <c r="C5552" i="20"/>
  <c r="D5552" i="20"/>
  <c r="E5552" i="20"/>
  <c r="F5552" i="20"/>
  <c r="G5552" i="20"/>
  <c r="H5552" i="20"/>
  <c r="B5553" i="20"/>
  <c r="C5553" i="20"/>
  <c r="D5553" i="20"/>
  <c r="E5553" i="20"/>
  <c r="F5553" i="20"/>
  <c r="G5553" i="20"/>
  <c r="H5553" i="20"/>
  <c r="B5554" i="20"/>
  <c r="C5554" i="20"/>
  <c r="D5554" i="20"/>
  <c r="E5554" i="20"/>
  <c r="F5554" i="20"/>
  <c r="G5554" i="20"/>
  <c r="H5554" i="20"/>
  <c r="B5555" i="20"/>
  <c r="C5555" i="20"/>
  <c r="D5555" i="20"/>
  <c r="E5555" i="20"/>
  <c r="F5555" i="20"/>
  <c r="G5555" i="20"/>
  <c r="H5555" i="20"/>
  <c r="B5556" i="20"/>
  <c r="C5556" i="20"/>
  <c r="D5556" i="20"/>
  <c r="E5556" i="20"/>
  <c r="F5556" i="20"/>
  <c r="G5556" i="20"/>
  <c r="H5556" i="20"/>
  <c r="B5557" i="20"/>
  <c r="C5557" i="20"/>
  <c r="D5557" i="20"/>
  <c r="E5557" i="20"/>
  <c r="F5557" i="20"/>
  <c r="G5557" i="20"/>
  <c r="H5557" i="20"/>
  <c r="B5558" i="20"/>
  <c r="C5558" i="20"/>
  <c r="D5558" i="20"/>
  <c r="E5558" i="20"/>
  <c r="F5558" i="20"/>
  <c r="G5558" i="20"/>
  <c r="H5558" i="20"/>
  <c r="B5559" i="20"/>
  <c r="C5559" i="20"/>
  <c r="D5559" i="20"/>
  <c r="E5559" i="20"/>
  <c r="F5559" i="20"/>
  <c r="G5559" i="20"/>
  <c r="H5559" i="20"/>
  <c r="B5560" i="20"/>
  <c r="C5560" i="20"/>
  <c r="D5560" i="20"/>
  <c r="E5560" i="20"/>
  <c r="F5560" i="20"/>
  <c r="G5560" i="20"/>
  <c r="H5560" i="20"/>
  <c r="B5561" i="20"/>
  <c r="C5561" i="20"/>
  <c r="D5561" i="20"/>
  <c r="E5561" i="20"/>
  <c r="F5561" i="20"/>
  <c r="G5561" i="20"/>
  <c r="H5561" i="20"/>
  <c r="B5562" i="20"/>
  <c r="C5562" i="20"/>
  <c r="D5562" i="20"/>
  <c r="E5562" i="20"/>
  <c r="F5562" i="20"/>
  <c r="G5562" i="20"/>
  <c r="H5562" i="20"/>
  <c r="B5563" i="20"/>
  <c r="C5563" i="20"/>
  <c r="D5563" i="20"/>
  <c r="E5563" i="20"/>
  <c r="F5563" i="20"/>
  <c r="G5563" i="20"/>
  <c r="H5563" i="20"/>
  <c r="B5564" i="20"/>
  <c r="C5564" i="20"/>
  <c r="D5564" i="20"/>
  <c r="E5564" i="20"/>
  <c r="F5564" i="20"/>
  <c r="G5564" i="20"/>
  <c r="H5564" i="20"/>
  <c r="B5565" i="20"/>
  <c r="C5565" i="20"/>
  <c r="D5565" i="20"/>
  <c r="E5565" i="20"/>
  <c r="F5565" i="20"/>
  <c r="G5565" i="20"/>
  <c r="H5565" i="20"/>
  <c r="B5566" i="20"/>
  <c r="C5566" i="20"/>
  <c r="D5566" i="20"/>
  <c r="E5566" i="20"/>
  <c r="F5566" i="20"/>
  <c r="G5566" i="20"/>
  <c r="H5566" i="20"/>
  <c r="B5567" i="20"/>
  <c r="C5567" i="20"/>
  <c r="D5567" i="20"/>
  <c r="E5567" i="20"/>
  <c r="F5567" i="20"/>
  <c r="G5567" i="20"/>
  <c r="H5567" i="20"/>
  <c r="B5568" i="20"/>
  <c r="C5568" i="20"/>
  <c r="D5568" i="20"/>
  <c r="E5568" i="20"/>
  <c r="F5568" i="20"/>
  <c r="G5568" i="20"/>
  <c r="H5568" i="20"/>
  <c r="B5569" i="20"/>
  <c r="C5569" i="20"/>
  <c r="D5569" i="20"/>
  <c r="E5569" i="20"/>
  <c r="F5569" i="20"/>
  <c r="G5569" i="20"/>
  <c r="H5569" i="20"/>
  <c r="B5570" i="20"/>
  <c r="C5570" i="20"/>
  <c r="D5570" i="20"/>
  <c r="E5570" i="20"/>
  <c r="F5570" i="20"/>
  <c r="G5570" i="20"/>
  <c r="H5570" i="20"/>
  <c r="B5571" i="20"/>
  <c r="C5571" i="20"/>
  <c r="D5571" i="20"/>
  <c r="E5571" i="20"/>
  <c r="F5571" i="20"/>
  <c r="G5571" i="20"/>
  <c r="H5571" i="20"/>
  <c r="B5572" i="20"/>
  <c r="C5572" i="20"/>
  <c r="D5572" i="20"/>
  <c r="E5572" i="20"/>
  <c r="F5572" i="20"/>
  <c r="G5572" i="20"/>
  <c r="H5572" i="20"/>
  <c r="B5573" i="20"/>
  <c r="C5573" i="20"/>
  <c r="D5573" i="20"/>
  <c r="E5573" i="20"/>
  <c r="F5573" i="20"/>
  <c r="G5573" i="20"/>
  <c r="H5573" i="20"/>
  <c r="B5574" i="20"/>
  <c r="C5574" i="20"/>
  <c r="D5574" i="20"/>
  <c r="E5574" i="20"/>
  <c r="F5574" i="20"/>
  <c r="G5574" i="20"/>
  <c r="H5574" i="20"/>
  <c r="B5575" i="20"/>
  <c r="C5575" i="20"/>
  <c r="D5575" i="20"/>
  <c r="E5575" i="20"/>
  <c r="F5575" i="20"/>
  <c r="G5575" i="20"/>
  <c r="H5575" i="20"/>
  <c r="B5576" i="20"/>
  <c r="C5576" i="20"/>
  <c r="D5576" i="20"/>
  <c r="E5576" i="20"/>
  <c r="F5576" i="20"/>
  <c r="G5576" i="20"/>
  <c r="H5576" i="20"/>
  <c r="B5577" i="20"/>
  <c r="C5577" i="20"/>
  <c r="D5577" i="20"/>
  <c r="E5577" i="20"/>
  <c r="F5577" i="20"/>
  <c r="G5577" i="20"/>
  <c r="H5577" i="20"/>
  <c r="B5578" i="20"/>
  <c r="C5578" i="20"/>
  <c r="D5578" i="20"/>
  <c r="E5578" i="20"/>
  <c r="F5578" i="20"/>
  <c r="G5578" i="20"/>
  <c r="H5578" i="20"/>
  <c r="B5579" i="20"/>
  <c r="C5579" i="20"/>
  <c r="D5579" i="20"/>
  <c r="E5579" i="20"/>
  <c r="F5579" i="20"/>
  <c r="G5579" i="20"/>
  <c r="H5579" i="20"/>
  <c r="B5580" i="20"/>
  <c r="C5580" i="20"/>
  <c r="D5580" i="20"/>
  <c r="E5580" i="20"/>
  <c r="F5580" i="20"/>
  <c r="G5580" i="20"/>
  <c r="H5580" i="20"/>
  <c r="B5581" i="20"/>
  <c r="C5581" i="20"/>
  <c r="D5581" i="20"/>
  <c r="E5581" i="20"/>
  <c r="F5581" i="20"/>
  <c r="G5581" i="20"/>
  <c r="H5581" i="20"/>
  <c r="B5582" i="20"/>
  <c r="C5582" i="20"/>
  <c r="D5582" i="20"/>
  <c r="E5582" i="20"/>
  <c r="F5582" i="20"/>
  <c r="G5582" i="20"/>
  <c r="H5582" i="20"/>
  <c r="B5583" i="20"/>
  <c r="C5583" i="20"/>
  <c r="D5583" i="20"/>
  <c r="E5583" i="20"/>
  <c r="F5583" i="20"/>
  <c r="G5583" i="20"/>
  <c r="H5583" i="20"/>
  <c r="B5584" i="20"/>
  <c r="C5584" i="20"/>
  <c r="D5584" i="20"/>
  <c r="E5584" i="20"/>
  <c r="F5584" i="20"/>
  <c r="G5584" i="20"/>
  <c r="H5584" i="20"/>
  <c r="B5585" i="20"/>
  <c r="C5585" i="20"/>
  <c r="D5585" i="20"/>
  <c r="E5585" i="20"/>
  <c r="F5585" i="20"/>
  <c r="G5585" i="20"/>
  <c r="H5585" i="20"/>
  <c r="B5586" i="20"/>
  <c r="C5586" i="20"/>
  <c r="D5586" i="20"/>
  <c r="E5586" i="20"/>
  <c r="F5586" i="20"/>
  <c r="G5586" i="20"/>
  <c r="H5586" i="20"/>
  <c r="B5587" i="20"/>
  <c r="C5587" i="20"/>
  <c r="D5587" i="20"/>
  <c r="E5587" i="20"/>
  <c r="F5587" i="20"/>
  <c r="G5587" i="20"/>
  <c r="H5587" i="20"/>
  <c r="B5588" i="20"/>
  <c r="C5588" i="20"/>
  <c r="D5588" i="20"/>
  <c r="E5588" i="20"/>
  <c r="F5588" i="20"/>
  <c r="G5588" i="20"/>
  <c r="H5588" i="20"/>
  <c r="B5589" i="20"/>
  <c r="C5589" i="20"/>
  <c r="D5589" i="20"/>
  <c r="E5589" i="20"/>
  <c r="F5589" i="20"/>
  <c r="G5589" i="20"/>
  <c r="H5589" i="20"/>
  <c r="B5590" i="20"/>
  <c r="C5590" i="20"/>
  <c r="D5590" i="20"/>
  <c r="E5590" i="20"/>
  <c r="F5590" i="20"/>
  <c r="G5590" i="20"/>
  <c r="H5590" i="20"/>
  <c r="B5591" i="20"/>
  <c r="C5591" i="20"/>
  <c r="D5591" i="20"/>
  <c r="E5591" i="20"/>
  <c r="F5591" i="20"/>
  <c r="G5591" i="20"/>
  <c r="H5591" i="20"/>
  <c r="B5592" i="20"/>
  <c r="C5592" i="20"/>
  <c r="D5592" i="20"/>
  <c r="E5592" i="20"/>
  <c r="F5592" i="20"/>
  <c r="G5592" i="20"/>
  <c r="H5592" i="20"/>
  <c r="B5593" i="20"/>
  <c r="C5593" i="20"/>
  <c r="D5593" i="20"/>
  <c r="E5593" i="20"/>
  <c r="F5593" i="20"/>
  <c r="G5593" i="20"/>
  <c r="H5593" i="20"/>
  <c r="B5594" i="20"/>
  <c r="C5594" i="20"/>
  <c r="D5594" i="20"/>
  <c r="E5594" i="20"/>
  <c r="F5594" i="20"/>
  <c r="G5594" i="20"/>
  <c r="H5594" i="20"/>
  <c r="B5595" i="20"/>
  <c r="C5595" i="20"/>
  <c r="D5595" i="20"/>
  <c r="E5595" i="20"/>
  <c r="F5595" i="20"/>
  <c r="G5595" i="20"/>
  <c r="H5595" i="20"/>
  <c r="B5596" i="20"/>
  <c r="C5596" i="20"/>
  <c r="D5596" i="20"/>
  <c r="E5596" i="20"/>
  <c r="F5596" i="20"/>
  <c r="G5596" i="20"/>
  <c r="H5596" i="20"/>
  <c r="B5597" i="20"/>
  <c r="C5597" i="20"/>
  <c r="D5597" i="20"/>
  <c r="E5597" i="20"/>
  <c r="F5597" i="20"/>
  <c r="G5597" i="20"/>
  <c r="H5597" i="20"/>
  <c r="B5598" i="20"/>
  <c r="C5598" i="20"/>
  <c r="D5598" i="20"/>
  <c r="E5598" i="20"/>
  <c r="F5598" i="20"/>
  <c r="G5598" i="20"/>
  <c r="H5598" i="20"/>
  <c r="B5599" i="20"/>
  <c r="C5599" i="20"/>
  <c r="D5599" i="20"/>
  <c r="E5599" i="20"/>
  <c r="F5599" i="20"/>
  <c r="G5599" i="20"/>
  <c r="H5599" i="20"/>
  <c r="B5600" i="20"/>
  <c r="C5600" i="20"/>
  <c r="D5600" i="20"/>
  <c r="E5600" i="20"/>
  <c r="F5600" i="20"/>
  <c r="G5600" i="20"/>
  <c r="H5600" i="20"/>
  <c r="B5601" i="20"/>
  <c r="C5601" i="20"/>
  <c r="D5601" i="20"/>
  <c r="E5601" i="20"/>
  <c r="F5601" i="20"/>
  <c r="G5601" i="20"/>
  <c r="H5601" i="20"/>
  <c r="B5602" i="20"/>
  <c r="C5602" i="20"/>
  <c r="D5602" i="20"/>
  <c r="E5602" i="20"/>
  <c r="F5602" i="20"/>
  <c r="G5602" i="20"/>
  <c r="H5602" i="20"/>
  <c r="B5603" i="20"/>
  <c r="C5603" i="20"/>
  <c r="D5603" i="20"/>
  <c r="E5603" i="20"/>
  <c r="F5603" i="20"/>
  <c r="G5603" i="20"/>
  <c r="H5603" i="20"/>
  <c r="B5604" i="20"/>
  <c r="C5604" i="20"/>
  <c r="D5604" i="20"/>
  <c r="E5604" i="20"/>
  <c r="F5604" i="20"/>
  <c r="G5604" i="20"/>
  <c r="H5604" i="20"/>
  <c r="B5605" i="20"/>
  <c r="C5605" i="20"/>
  <c r="D5605" i="20"/>
  <c r="E5605" i="20"/>
  <c r="F5605" i="20"/>
  <c r="G5605" i="20"/>
  <c r="H5605" i="20"/>
  <c r="B5606" i="20"/>
  <c r="C5606" i="20"/>
  <c r="D5606" i="20"/>
  <c r="E5606" i="20"/>
  <c r="F5606" i="20"/>
  <c r="G5606" i="20"/>
  <c r="H5606" i="20"/>
  <c r="B5607" i="20"/>
  <c r="C5607" i="20"/>
  <c r="D5607" i="20"/>
  <c r="E5607" i="20"/>
  <c r="F5607" i="20"/>
  <c r="G5607" i="20"/>
  <c r="H5607" i="20"/>
  <c r="B5608" i="20"/>
  <c r="C5608" i="20"/>
  <c r="D5608" i="20"/>
  <c r="E5608" i="20"/>
  <c r="F5608" i="20"/>
  <c r="G5608" i="20"/>
  <c r="H5608" i="20"/>
  <c r="B5609" i="20"/>
  <c r="C5609" i="20"/>
  <c r="D5609" i="20"/>
  <c r="E5609" i="20"/>
  <c r="F5609" i="20"/>
  <c r="G5609" i="20"/>
  <c r="H5609" i="20"/>
  <c r="B5610" i="20"/>
  <c r="C5610" i="20"/>
  <c r="D5610" i="20"/>
  <c r="E5610" i="20"/>
  <c r="F5610" i="20"/>
  <c r="G5610" i="20"/>
  <c r="H5610" i="20"/>
  <c r="B5611" i="20"/>
  <c r="C5611" i="20"/>
  <c r="D5611" i="20"/>
  <c r="E5611" i="20"/>
  <c r="F5611" i="20"/>
  <c r="G5611" i="20"/>
  <c r="H5611" i="20"/>
  <c r="B5612" i="20"/>
  <c r="C5612" i="20"/>
  <c r="D5612" i="20"/>
  <c r="E5612" i="20"/>
  <c r="F5612" i="20"/>
  <c r="G5612" i="20"/>
  <c r="H5612" i="20"/>
  <c r="B5613" i="20"/>
  <c r="C5613" i="20"/>
  <c r="D5613" i="20"/>
  <c r="E5613" i="20"/>
  <c r="F5613" i="20"/>
  <c r="G5613" i="20"/>
  <c r="H5613" i="20"/>
  <c r="B5614" i="20"/>
  <c r="C5614" i="20"/>
  <c r="D5614" i="20"/>
  <c r="E5614" i="20"/>
  <c r="F5614" i="20"/>
  <c r="G5614" i="20"/>
  <c r="H5614" i="20"/>
  <c r="B5615" i="20"/>
  <c r="C5615" i="20"/>
  <c r="D5615" i="20"/>
  <c r="E5615" i="20"/>
  <c r="F5615" i="20"/>
  <c r="G5615" i="20"/>
  <c r="H5615" i="20"/>
  <c r="B5616" i="20"/>
  <c r="C5616" i="20"/>
  <c r="D5616" i="20"/>
  <c r="E5616" i="20"/>
  <c r="F5616" i="20"/>
  <c r="G5616" i="20"/>
  <c r="H5616" i="20"/>
  <c r="B5617" i="20"/>
  <c r="C5617" i="20"/>
  <c r="D5617" i="20"/>
  <c r="E5617" i="20"/>
  <c r="F5617" i="20"/>
  <c r="G5617" i="20"/>
  <c r="H5617" i="20"/>
  <c r="B5618" i="20"/>
  <c r="C5618" i="20"/>
  <c r="D5618" i="20"/>
  <c r="E5618" i="20"/>
  <c r="F5618" i="20"/>
  <c r="G5618" i="20"/>
  <c r="H5618" i="20"/>
  <c r="B5619" i="20"/>
  <c r="C5619" i="20"/>
  <c r="D5619" i="20"/>
  <c r="E5619" i="20"/>
  <c r="F5619" i="20"/>
  <c r="G5619" i="20"/>
  <c r="H5619" i="20"/>
  <c r="B5620" i="20"/>
  <c r="C5620" i="20"/>
  <c r="D5620" i="20"/>
  <c r="E5620" i="20"/>
  <c r="F5620" i="20"/>
  <c r="G5620" i="20"/>
  <c r="H5620" i="20"/>
  <c r="B5621" i="20"/>
  <c r="C5621" i="20"/>
  <c r="D5621" i="20"/>
  <c r="E5621" i="20"/>
  <c r="F5621" i="20"/>
  <c r="G5621" i="20"/>
  <c r="H5621" i="20"/>
  <c r="B5622" i="20"/>
  <c r="C5622" i="20"/>
  <c r="D5622" i="20"/>
  <c r="E5622" i="20"/>
  <c r="F5622" i="20"/>
  <c r="G5622" i="20"/>
  <c r="H5622" i="20"/>
  <c r="B5623" i="20"/>
  <c r="C5623" i="20"/>
  <c r="D5623" i="20"/>
  <c r="E5623" i="20"/>
  <c r="F5623" i="20"/>
  <c r="G5623" i="20"/>
  <c r="H5623" i="20"/>
  <c r="B5624" i="20"/>
  <c r="C5624" i="20"/>
  <c r="D5624" i="20"/>
  <c r="E5624" i="20"/>
  <c r="F5624" i="20"/>
  <c r="G5624" i="20"/>
  <c r="H5624" i="20"/>
  <c r="B5625" i="20"/>
  <c r="C5625" i="20"/>
  <c r="D5625" i="20"/>
  <c r="E5625" i="20"/>
  <c r="F5625" i="20"/>
  <c r="G5625" i="20"/>
  <c r="H5625" i="20"/>
  <c r="B5626" i="20"/>
  <c r="C5626" i="20"/>
  <c r="D5626" i="20"/>
  <c r="E5626" i="20"/>
  <c r="F5626" i="20"/>
  <c r="G5626" i="20"/>
  <c r="H5626" i="20"/>
  <c r="B5627" i="20"/>
  <c r="C5627" i="20"/>
  <c r="D5627" i="20"/>
  <c r="E5627" i="20"/>
  <c r="F5627" i="20"/>
  <c r="G5627" i="20"/>
  <c r="H5627" i="20"/>
  <c r="B5628" i="20"/>
  <c r="C5628" i="20"/>
  <c r="D5628" i="20"/>
  <c r="E5628" i="20"/>
  <c r="F5628" i="20"/>
  <c r="G5628" i="20"/>
  <c r="H5628" i="20"/>
  <c r="B5629" i="20"/>
  <c r="C5629" i="20"/>
  <c r="D5629" i="20"/>
  <c r="E5629" i="20"/>
  <c r="F5629" i="20"/>
  <c r="G5629" i="20"/>
  <c r="H5629" i="20"/>
  <c r="B5630" i="20"/>
  <c r="C5630" i="20"/>
  <c r="D5630" i="20"/>
  <c r="E5630" i="20"/>
  <c r="F5630" i="20"/>
  <c r="G5630" i="20"/>
  <c r="H5630" i="20"/>
  <c r="B5631" i="20"/>
  <c r="C5631" i="20"/>
  <c r="D5631" i="20"/>
  <c r="E5631" i="20"/>
  <c r="F5631" i="20"/>
  <c r="G5631" i="20"/>
  <c r="H5631" i="20"/>
  <c r="B5632" i="20"/>
  <c r="C5632" i="20"/>
  <c r="D5632" i="20"/>
  <c r="E5632" i="20"/>
  <c r="F5632" i="20"/>
  <c r="G5632" i="20"/>
  <c r="H5632" i="20"/>
  <c r="B5633" i="20"/>
  <c r="C5633" i="20"/>
  <c r="D5633" i="20"/>
  <c r="E5633" i="20"/>
  <c r="F5633" i="20"/>
  <c r="G5633" i="20"/>
  <c r="H5633" i="20"/>
  <c r="B5634" i="20"/>
  <c r="C5634" i="20"/>
  <c r="D5634" i="20"/>
  <c r="E5634" i="20"/>
  <c r="F5634" i="20"/>
  <c r="G5634" i="20"/>
  <c r="H5634" i="20"/>
  <c r="B5635" i="20"/>
  <c r="C5635" i="20"/>
  <c r="D5635" i="20"/>
  <c r="E5635" i="20"/>
  <c r="F5635" i="20"/>
  <c r="G5635" i="20"/>
  <c r="H5635" i="20"/>
  <c r="B5636" i="20"/>
  <c r="C5636" i="20"/>
  <c r="D5636" i="20"/>
  <c r="E5636" i="20"/>
  <c r="F5636" i="20"/>
  <c r="G5636" i="20"/>
  <c r="H5636" i="20"/>
  <c r="B5637" i="20"/>
  <c r="C5637" i="20"/>
  <c r="D5637" i="20"/>
  <c r="E5637" i="20"/>
  <c r="F5637" i="20"/>
  <c r="G5637" i="20"/>
  <c r="H5637" i="20"/>
  <c r="B5638" i="20"/>
  <c r="C5638" i="20"/>
  <c r="D5638" i="20"/>
  <c r="E5638" i="20"/>
  <c r="F5638" i="20"/>
  <c r="G5638" i="20"/>
  <c r="H5638" i="20"/>
  <c r="B5639" i="20"/>
  <c r="C5639" i="20"/>
  <c r="D5639" i="20"/>
  <c r="E5639" i="20"/>
  <c r="F5639" i="20"/>
  <c r="G5639" i="20"/>
  <c r="H5639" i="20"/>
  <c r="B5640" i="20"/>
  <c r="C5640" i="20"/>
  <c r="D5640" i="20"/>
  <c r="E5640" i="20"/>
  <c r="F5640" i="20"/>
  <c r="G5640" i="20"/>
  <c r="H5640" i="20"/>
  <c r="B5641" i="20"/>
  <c r="C5641" i="20"/>
  <c r="D5641" i="20"/>
  <c r="E5641" i="20"/>
  <c r="F5641" i="20"/>
  <c r="G5641" i="20"/>
  <c r="H5641" i="20"/>
  <c r="B5642" i="20"/>
  <c r="C5642" i="20"/>
  <c r="D5642" i="20"/>
  <c r="E5642" i="20"/>
  <c r="F5642" i="20"/>
  <c r="G5642" i="20"/>
  <c r="H5642" i="20"/>
  <c r="B5643" i="20"/>
  <c r="C5643" i="20"/>
  <c r="D5643" i="20"/>
  <c r="E5643" i="20"/>
  <c r="F5643" i="20"/>
  <c r="G5643" i="20"/>
  <c r="H5643" i="20"/>
  <c r="B5644" i="20"/>
  <c r="C5644" i="20"/>
  <c r="D5644" i="20"/>
  <c r="E5644" i="20"/>
  <c r="F5644" i="20"/>
  <c r="G5644" i="20"/>
  <c r="H5644" i="20"/>
  <c r="B5645" i="20"/>
  <c r="C5645" i="20"/>
  <c r="D5645" i="20"/>
  <c r="E5645" i="20"/>
  <c r="F5645" i="20"/>
  <c r="G5645" i="20"/>
  <c r="H5645" i="20"/>
  <c r="B5646" i="20"/>
  <c r="C5646" i="20"/>
  <c r="D5646" i="20"/>
  <c r="E5646" i="20"/>
  <c r="F5646" i="20"/>
  <c r="G5646" i="20"/>
  <c r="H5646" i="20"/>
  <c r="B5647" i="20"/>
  <c r="C5647" i="20"/>
  <c r="D5647" i="20"/>
  <c r="E5647" i="20"/>
  <c r="F5647" i="20"/>
  <c r="G5647" i="20"/>
  <c r="H5647" i="20"/>
  <c r="B5648" i="20"/>
  <c r="C5648" i="20"/>
  <c r="D5648" i="20"/>
  <c r="E5648" i="20"/>
  <c r="F5648" i="20"/>
  <c r="G5648" i="20"/>
  <c r="H5648" i="20"/>
  <c r="B5649" i="20"/>
  <c r="C5649" i="20"/>
  <c r="D5649" i="20"/>
  <c r="E5649" i="20"/>
  <c r="F5649" i="20"/>
  <c r="G5649" i="20"/>
  <c r="H5649" i="20"/>
  <c r="B5650" i="20"/>
  <c r="C5650" i="20"/>
  <c r="D5650" i="20"/>
  <c r="E5650" i="20"/>
  <c r="F5650" i="20"/>
  <c r="G5650" i="20"/>
  <c r="H5650" i="20"/>
  <c r="B5651" i="20"/>
  <c r="C5651" i="20"/>
  <c r="D5651" i="20"/>
  <c r="E5651" i="20"/>
  <c r="F5651" i="20"/>
  <c r="G5651" i="20"/>
  <c r="H5651" i="20"/>
  <c r="B5652" i="20"/>
  <c r="C5652" i="20"/>
  <c r="D5652" i="20"/>
  <c r="E5652" i="20"/>
  <c r="F5652" i="20"/>
  <c r="G5652" i="20"/>
  <c r="H5652" i="20"/>
  <c r="B5653" i="20"/>
  <c r="C5653" i="20"/>
  <c r="D5653" i="20"/>
  <c r="E5653" i="20"/>
  <c r="F5653" i="20"/>
  <c r="G5653" i="20"/>
  <c r="H5653" i="20"/>
  <c r="B5654" i="20"/>
  <c r="C5654" i="20"/>
  <c r="D5654" i="20"/>
  <c r="E5654" i="20"/>
  <c r="F5654" i="20"/>
  <c r="G5654" i="20"/>
  <c r="H5654" i="20"/>
  <c r="B5655" i="20"/>
  <c r="C5655" i="20"/>
  <c r="D5655" i="20"/>
  <c r="E5655" i="20"/>
  <c r="F5655" i="20"/>
  <c r="G5655" i="20"/>
  <c r="H5655" i="20"/>
  <c r="B5656" i="20"/>
  <c r="C5656" i="20"/>
  <c r="D5656" i="20"/>
  <c r="E5656" i="20"/>
  <c r="F5656" i="20"/>
  <c r="G5656" i="20"/>
  <c r="H5656" i="20"/>
  <c r="B5657" i="20"/>
  <c r="C5657" i="20"/>
  <c r="D5657" i="20"/>
  <c r="E5657" i="20"/>
  <c r="F5657" i="20"/>
  <c r="G5657" i="20"/>
  <c r="H5657" i="20"/>
  <c r="B5658" i="20"/>
  <c r="C5658" i="20"/>
  <c r="D5658" i="20"/>
  <c r="E5658" i="20"/>
  <c r="F5658" i="20"/>
  <c r="G5658" i="20"/>
  <c r="H5658" i="20"/>
  <c r="B5659" i="20"/>
  <c r="C5659" i="20"/>
  <c r="D5659" i="20"/>
  <c r="E5659" i="20"/>
  <c r="F5659" i="20"/>
  <c r="G5659" i="20"/>
  <c r="H5659" i="20"/>
  <c r="B5660" i="20"/>
  <c r="C5660" i="20"/>
  <c r="D5660" i="20"/>
  <c r="E5660" i="20"/>
  <c r="F5660" i="20"/>
  <c r="G5660" i="20"/>
  <c r="H5660" i="20"/>
  <c r="B5661" i="20"/>
  <c r="C5661" i="20"/>
  <c r="D5661" i="20"/>
  <c r="E5661" i="20"/>
  <c r="F5661" i="20"/>
  <c r="G5661" i="20"/>
  <c r="H5661" i="20"/>
  <c r="B5662" i="20"/>
  <c r="C5662" i="20"/>
  <c r="D5662" i="20"/>
  <c r="E5662" i="20"/>
  <c r="F5662" i="20"/>
  <c r="G5662" i="20"/>
  <c r="H5662" i="20"/>
  <c r="B5663" i="20"/>
  <c r="C5663" i="20"/>
  <c r="D5663" i="20"/>
  <c r="E5663" i="20"/>
  <c r="F5663" i="20"/>
  <c r="G5663" i="20"/>
  <c r="H5663" i="20"/>
  <c r="B5664" i="20"/>
  <c r="C5664" i="20"/>
  <c r="D5664" i="20"/>
  <c r="E5664" i="20"/>
  <c r="F5664" i="20"/>
  <c r="G5664" i="20"/>
  <c r="H5664" i="20"/>
  <c r="B5665" i="20"/>
  <c r="C5665" i="20"/>
  <c r="D5665" i="20"/>
  <c r="E5665" i="20"/>
  <c r="F5665" i="20"/>
  <c r="G5665" i="20"/>
  <c r="H5665" i="20"/>
  <c r="B5666" i="20"/>
  <c r="C5666" i="20"/>
  <c r="D5666" i="20"/>
  <c r="E5666" i="20"/>
  <c r="F5666" i="20"/>
  <c r="G5666" i="20"/>
  <c r="H5666" i="20"/>
  <c r="B5667" i="20"/>
  <c r="C5667" i="20"/>
  <c r="D5667" i="20"/>
  <c r="E5667" i="20"/>
  <c r="F5667" i="20"/>
  <c r="G5667" i="20"/>
  <c r="H5667" i="20"/>
  <c r="B5668" i="20"/>
  <c r="C5668" i="20"/>
  <c r="D5668" i="20"/>
  <c r="E5668" i="20"/>
  <c r="F5668" i="20"/>
  <c r="G5668" i="20"/>
  <c r="H5668" i="20"/>
  <c r="B5669" i="20"/>
  <c r="C5669" i="20"/>
  <c r="D5669" i="20"/>
  <c r="E5669" i="20"/>
  <c r="F5669" i="20"/>
  <c r="G5669" i="20"/>
  <c r="H5669" i="20"/>
  <c r="B5670" i="20"/>
  <c r="C5670" i="20"/>
  <c r="D5670" i="20"/>
  <c r="E5670" i="20"/>
  <c r="F5670" i="20"/>
  <c r="G5670" i="20"/>
  <c r="H5670" i="20"/>
  <c r="B5671" i="20"/>
  <c r="C5671" i="20"/>
  <c r="D5671" i="20"/>
  <c r="E5671" i="20"/>
  <c r="F5671" i="20"/>
  <c r="G5671" i="20"/>
  <c r="H5671" i="20"/>
  <c r="B5672" i="20"/>
  <c r="C5672" i="20"/>
  <c r="D5672" i="20"/>
  <c r="E5672" i="20"/>
  <c r="F5672" i="20"/>
  <c r="G5672" i="20"/>
  <c r="H5672" i="20"/>
  <c r="B5673" i="20"/>
  <c r="C5673" i="20"/>
  <c r="D5673" i="20"/>
  <c r="E5673" i="20"/>
  <c r="F5673" i="20"/>
  <c r="G5673" i="20"/>
  <c r="H5673" i="20"/>
  <c r="B5674" i="20"/>
  <c r="C5674" i="20"/>
  <c r="D5674" i="20"/>
  <c r="E5674" i="20"/>
  <c r="F5674" i="20"/>
  <c r="G5674" i="20"/>
  <c r="H5674" i="20"/>
  <c r="B5675" i="20"/>
  <c r="C5675" i="20"/>
  <c r="D5675" i="20"/>
  <c r="E5675" i="20"/>
  <c r="F5675" i="20"/>
  <c r="G5675" i="20"/>
  <c r="H5675" i="20"/>
  <c r="B5676" i="20"/>
  <c r="C5676" i="20"/>
  <c r="D5676" i="20"/>
  <c r="E5676" i="20"/>
  <c r="F5676" i="20"/>
  <c r="G5676" i="20"/>
  <c r="H5676" i="20"/>
  <c r="B5677" i="20"/>
  <c r="C5677" i="20"/>
  <c r="D5677" i="20"/>
  <c r="E5677" i="20"/>
  <c r="F5677" i="20"/>
  <c r="G5677" i="20"/>
  <c r="H5677" i="20"/>
  <c r="B5678" i="20"/>
  <c r="C5678" i="20"/>
  <c r="D5678" i="20"/>
  <c r="E5678" i="20"/>
  <c r="F5678" i="20"/>
  <c r="G5678" i="20"/>
  <c r="H5678" i="20"/>
  <c r="B5679" i="20"/>
  <c r="C5679" i="20"/>
  <c r="D5679" i="20"/>
  <c r="E5679" i="20"/>
  <c r="F5679" i="20"/>
  <c r="G5679" i="20"/>
  <c r="H5679" i="20"/>
  <c r="B5680" i="20"/>
  <c r="C5680" i="20"/>
  <c r="D5680" i="20"/>
  <c r="E5680" i="20"/>
  <c r="F5680" i="20"/>
  <c r="G5680" i="20"/>
  <c r="H5680" i="20"/>
  <c r="B5681" i="20"/>
  <c r="C5681" i="20"/>
  <c r="D5681" i="20"/>
  <c r="E5681" i="20"/>
  <c r="F5681" i="20"/>
  <c r="G5681" i="20"/>
  <c r="H5681" i="20"/>
  <c r="B5682" i="20"/>
  <c r="C5682" i="20"/>
  <c r="D5682" i="20"/>
  <c r="E5682" i="20"/>
  <c r="F5682" i="20"/>
  <c r="G5682" i="20"/>
  <c r="H5682" i="20"/>
  <c r="B5683" i="20"/>
  <c r="C5683" i="20"/>
  <c r="D5683" i="20"/>
  <c r="E5683" i="20"/>
  <c r="F5683" i="20"/>
  <c r="G5683" i="20"/>
  <c r="H5683" i="20"/>
  <c r="B5684" i="20"/>
  <c r="C5684" i="20"/>
  <c r="D5684" i="20"/>
  <c r="E5684" i="20"/>
  <c r="F5684" i="20"/>
  <c r="G5684" i="20"/>
  <c r="H5684" i="20"/>
  <c r="B5685" i="20"/>
  <c r="C5685" i="20"/>
  <c r="D5685" i="20"/>
  <c r="E5685" i="20"/>
  <c r="F5685" i="20"/>
  <c r="G5685" i="20"/>
  <c r="H5685" i="20"/>
  <c r="B5686" i="20"/>
  <c r="C5686" i="20"/>
  <c r="D5686" i="20"/>
  <c r="E5686" i="20"/>
  <c r="F5686" i="20"/>
  <c r="G5686" i="20"/>
  <c r="H5686" i="20"/>
  <c r="B5687" i="20"/>
  <c r="C5687" i="20"/>
  <c r="D5687" i="20"/>
  <c r="E5687" i="20"/>
  <c r="F5687" i="20"/>
  <c r="G5687" i="20"/>
  <c r="H5687" i="20"/>
  <c r="B5688" i="20"/>
  <c r="C5688" i="20"/>
  <c r="D5688" i="20"/>
  <c r="E5688" i="20"/>
  <c r="F5688" i="20"/>
  <c r="G5688" i="20"/>
  <c r="H5688" i="20"/>
  <c r="B5689" i="20"/>
  <c r="C5689" i="20"/>
  <c r="D5689" i="20"/>
  <c r="E5689" i="20"/>
  <c r="F5689" i="20"/>
  <c r="G5689" i="20"/>
  <c r="H5689" i="20"/>
  <c r="B5690" i="20"/>
  <c r="C5690" i="20"/>
  <c r="D5690" i="20"/>
  <c r="E5690" i="20"/>
  <c r="F5690" i="20"/>
  <c r="G5690" i="20"/>
  <c r="H5690" i="20"/>
  <c r="B5691" i="20"/>
  <c r="C5691" i="20"/>
  <c r="D5691" i="20"/>
  <c r="E5691" i="20"/>
  <c r="F5691" i="20"/>
  <c r="G5691" i="20"/>
  <c r="H5691" i="20"/>
  <c r="B5692" i="20"/>
  <c r="C5692" i="20"/>
  <c r="D5692" i="20"/>
  <c r="E5692" i="20"/>
  <c r="F5692" i="20"/>
  <c r="G5692" i="20"/>
  <c r="H5692" i="20"/>
  <c r="B5693" i="20"/>
  <c r="C5693" i="20"/>
  <c r="D5693" i="20"/>
  <c r="E5693" i="20"/>
  <c r="F5693" i="20"/>
  <c r="G5693" i="20"/>
  <c r="H5693" i="20"/>
  <c r="B5694" i="20"/>
  <c r="C5694" i="20"/>
  <c r="D5694" i="20"/>
  <c r="E5694" i="20"/>
  <c r="F5694" i="20"/>
  <c r="G5694" i="20"/>
  <c r="H5694" i="20"/>
  <c r="B5695" i="20"/>
  <c r="C5695" i="20"/>
  <c r="D5695" i="20"/>
  <c r="E5695" i="20"/>
  <c r="F5695" i="20"/>
  <c r="G5695" i="20"/>
  <c r="H5695" i="20"/>
  <c r="B5696" i="20"/>
  <c r="C5696" i="20"/>
  <c r="D5696" i="20"/>
  <c r="E5696" i="20"/>
  <c r="F5696" i="20"/>
  <c r="G5696" i="20"/>
  <c r="H5696" i="20"/>
  <c r="B5697" i="20"/>
  <c r="C5697" i="20"/>
  <c r="D5697" i="20"/>
  <c r="E5697" i="20"/>
  <c r="F5697" i="20"/>
  <c r="G5697" i="20"/>
  <c r="H5697" i="20"/>
  <c r="B5698" i="20"/>
  <c r="C5698" i="20"/>
  <c r="D5698" i="20"/>
  <c r="E5698" i="20"/>
  <c r="F5698" i="20"/>
  <c r="G5698" i="20"/>
  <c r="H5698" i="20"/>
  <c r="B5699" i="20"/>
  <c r="C5699" i="20"/>
  <c r="D5699" i="20"/>
  <c r="E5699" i="20"/>
  <c r="F5699" i="20"/>
  <c r="G5699" i="20"/>
  <c r="H5699" i="20"/>
  <c r="B5700" i="20"/>
  <c r="C5700" i="20"/>
  <c r="D5700" i="20"/>
  <c r="E5700" i="20"/>
  <c r="F5700" i="20"/>
  <c r="G5700" i="20"/>
  <c r="H5700" i="20"/>
  <c r="B5701" i="20"/>
  <c r="C5701" i="20"/>
  <c r="D5701" i="20"/>
  <c r="E5701" i="20"/>
  <c r="F5701" i="20"/>
  <c r="G5701" i="20"/>
  <c r="H5701" i="20"/>
  <c r="B5702" i="20"/>
  <c r="C5702" i="20"/>
  <c r="D5702" i="20"/>
  <c r="E5702" i="20"/>
  <c r="F5702" i="20"/>
  <c r="G5702" i="20"/>
  <c r="H5702" i="20"/>
  <c r="B5703" i="20"/>
  <c r="C5703" i="20"/>
  <c r="D5703" i="20"/>
  <c r="E5703" i="20"/>
  <c r="F5703" i="20"/>
  <c r="G5703" i="20"/>
  <c r="H5703" i="20"/>
  <c r="B5704" i="20"/>
  <c r="C5704" i="20"/>
  <c r="D5704" i="20"/>
  <c r="E5704" i="20"/>
  <c r="F5704" i="20"/>
  <c r="G5704" i="20"/>
  <c r="H5704" i="20"/>
  <c r="B5705" i="20"/>
  <c r="C5705" i="20"/>
  <c r="D5705" i="20"/>
  <c r="E5705" i="20"/>
  <c r="F5705" i="20"/>
  <c r="G5705" i="20"/>
  <c r="H5705" i="20"/>
  <c r="B5706" i="20"/>
  <c r="C5706" i="20"/>
  <c r="D5706" i="20"/>
  <c r="E5706" i="20"/>
  <c r="F5706" i="20"/>
  <c r="G5706" i="20"/>
  <c r="H5706" i="20"/>
  <c r="B5707" i="20"/>
  <c r="C5707" i="20"/>
  <c r="D5707" i="20"/>
  <c r="E5707" i="20"/>
  <c r="F5707" i="20"/>
  <c r="G5707" i="20"/>
  <c r="H5707" i="20"/>
  <c r="B5708" i="20"/>
  <c r="C5708" i="20"/>
  <c r="D5708" i="20"/>
  <c r="E5708" i="20"/>
  <c r="F5708" i="20"/>
  <c r="G5708" i="20"/>
  <c r="H5708" i="20"/>
  <c r="B5709" i="20"/>
  <c r="C5709" i="20"/>
  <c r="D5709" i="20"/>
  <c r="E5709" i="20"/>
  <c r="F5709" i="20"/>
  <c r="G5709" i="20"/>
  <c r="H5709" i="20"/>
  <c r="B5710" i="20"/>
  <c r="C5710" i="20"/>
  <c r="D5710" i="20"/>
  <c r="E5710" i="20"/>
  <c r="F5710" i="20"/>
  <c r="G5710" i="20"/>
  <c r="H5710" i="20"/>
  <c r="B5711" i="20"/>
  <c r="C5711" i="20"/>
  <c r="D5711" i="20"/>
  <c r="E5711" i="20"/>
  <c r="F5711" i="20"/>
  <c r="G5711" i="20"/>
  <c r="H5711" i="20"/>
  <c r="B5712" i="20"/>
  <c r="C5712" i="20"/>
  <c r="D5712" i="20"/>
  <c r="E5712" i="20"/>
  <c r="F5712" i="20"/>
  <c r="G5712" i="20"/>
  <c r="H5712" i="20"/>
  <c r="B5713" i="20"/>
  <c r="C5713" i="20"/>
  <c r="D5713" i="20"/>
  <c r="E5713" i="20"/>
  <c r="F5713" i="20"/>
  <c r="G5713" i="20"/>
  <c r="H5713" i="20"/>
  <c r="B5714" i="20"/>
  <c r="C5714" i="20"/>
  <c r="D5714" i="20"/>
  <c r="E5714" i="20"/>
  <c r="F5714" i="20"/>
  <c r="G5714" i="20"/>
  <c r="H5714" i="20"/>
  <c r="B5715" i="20"/>
  <c r="C5715" i="20"/>
  <c r="D5715" i="20"/>
  <c r="E5715" i="20"/>
  <c r="F5715" i="20"/>
  <c r="G5715" i="20"/>
  <c r="H5715" i="20"/>
  <c r="B5716" i="20"/>
  <c r="C5716" i="20"/>
  <c r="D5716" i="20"/>
  <c r="E5716" i="20"/>
  <c r="F5716" i="20"/>
  <c r="G5716" i="20"/>
  <c r="H5716" i="20"/>
  <c r="B5717" i="20"/>
  <c r="C5717" i="20"/>
  <c r="D5717" i="20"/>
  <c r="E5717" i="20"/>
  <c r="F5717" i="20"/>
  <c r="G5717" i="20"/>
  <c r="H5717" i="20"/>
  <c r="B5718" i="20"/>
  <c r="C5718" i="20"/>
  <c r="D5718" i="20"/>
  <c r="E5718" i="20"/>
  <c r="F5718" i="20"/>
  <c r="G5718" i="20"/>
  <c r="H5718" i="20"/>
  <c r="B5719" i="20"/>
  <c r="C5719" i="20"/>
  <c r="D5719" i="20"/>
  <c r="E5719" i="20"/>
  <c r="F5719" i="20"/>
  <c r="G5719" i="20"/>
  <c r="H5719" i="20"/>
  <c r="B5720" i="20"/>
  <c r="C5720" i="20"/>
  <c r="D5720" i="20"/>
  <c r="E5720" i="20"/>
  <c r="F5720" i="20"/>
  <c r="G5720" i="20"/>
  <c r="H5720" i="20"/>
  <c r="B5721" i="20"/>
  <c r="C5721" i="20"/>
  <c r="D5721" i="20"/>
  <c r="E5721" i="20"/>
  <c r="F5721" i="20"/>
  <c r="G5721" i="20"/>
  <c r="H5721" i="20"/>
  <c r="B5722" i="20"/>
  <c r="C5722" i="20"/>
  <c r="D5722" i="20"/>
  <c r="E5722" i="20"/>
  <c r="F5722" i="20"/>
  <c r="G5722" i="20"/>
  <c r="H5722" i="20"/>
  <c r="B5723" i="20"/>
  <c r="C5723" i="20"/>
  <c r="D5723" i="20"/>
  <c r="E5723" i="20"/>
  <c r="F5723" i="20"/>
  <c r="G5723" i="20"/>
  <c r="H5723" i="20"/>
  <c r="B5724" i="20"/>
  <c r="C5724" i="20"/>
  <c r="D5724" i="20"/>
  <c r="E5724" i="20"/>
  <c r="F5724" i="20"/>
  <c r="G5724" i="20"/>
  <c r="H5724" i="20"/>
  <c r="B5725" i="20"/>
  <c r="C5725" i="20"/>
  <c r="D5725" i="20"/>
  <c r="E5725" i="20"/>
  <c r="F5725" i="20"/>
  <c r="G5725" i="20"/>
  <c r="H5725" i="20"/>
  <c r="B5726" i="20"/>
  <c r="C5726" i="20"/>
  <c r="D5726" i="20"/>
  <c r="E5726" i="20"/>
  <c r="F5726" i="20"/>
  <c r="G5726" i="20"/>
  <c r="H5726" i="20"/>
  <c r="B5727" i="20"/>
  <c r="C5727" i="20"/>
  <c r="D5727" i="20"/>
  <c r="E5727" i="20"/>
  <c r="F5727" i="20"/>
  <c r="G5727" i="20"/>
  <c r="H5727" i="20"/>
  <c r="B5728" i="20"/>
  <c r="C5728" i="20"/>
  <c r="D5728" i="20"/>
  <c r="E5728" i="20"/>
  <c r="F5728" i="20"/>
  <c r="G5728" i="20"/>
  <c r="H5728" i="20"/>
  <c r="B5729" i="20"/>
  <c r="C5729" i="20"/>
  <c r="D5729" i="20"/>
  <c r="E5729" i="20"/>
  <c r="F5729" i="20"/>
  <c r="G5729" i="20"/>
  <c r="H5729" i="20"/>
  <c r="B5730" i="20"/>
  <c r="C5730" i="20"/>
  <c r="D5730" i="20"/>
  <c r="E5730" i="20"/>
  <c r="F5730" i="20"/>
  <c r="G5730" i="20"/>
  <c r="H5730" i="20"/>
  <c r="B5731" i="20"/>
  <c r="C5731" i="20"/>
  <c r="D5731" i="20"/>
  <c r="E5731" i="20"/>
  <c r="F5731" i="20"/>
  <c r="G5731" i="20"/>
  <c r="H5731" i="20"/>
  <c r="B5732" i="20"/>
  <c r="C5732" i="20"/>
  <c r="D5732" i="20"/>
  <c r="E5732" i="20"/>
  <c r="F5732" i="20"/>
  <c r="G5732" i="20"/>
  <c r="H5732" i="20"/>
  <c r="B5733" i="20"/>
  <c r="C5733" i="20"/>
  <c r="D5733" i="20"/>
  <c r="E5733" i="20"/>
  <c r="F5733" i="20"/>
  <c r="G5733" i="20"/>
  <c r="H5733" i="20"/>
  <c r="B5734" i="20"/>
  <c r="C5734" i="20"/>
  <c r="D5734" i="20"/>
  <c r="E5734" i="20"/>
  <c r="F5734" i="20"/>
  <c r="G5734" i="20"/>
  <c r="H5734" i="20"/>
  <c r="B5735" i="20"/>
  <c r="C5735" i="20"/>
  <c r="D5735" i="20"/>
  <c r="E5735" i="20"/>
  <c r="F5735" i="20"/>
  <c r="G5735" i="20"/>
  <c r="H5735" i="20"/>
  <c r="B5736" i="20"/>
  <c r="C5736" i="20"/>
  <c r="D5736" i="20"/>
  <c r="E5736" i="20"/>
  <c r="F5736" i="20"/>
  <c r="G5736" i="20"/>
  <c r="H5736" i="20"/>
  <c r="B5737" i="20"/>
  <c r="C5737" i="20"/>
  <c r="D5737" i="20"/>
  <c r="E5737" i="20"/>
  <c r="F5737" i="20"/>
  <c r="G5737" i="20"/>
  <c r="H5737" i="20"/>
  <c r="B5738" i="20"/>
  <c r="C5738" i="20"/>
  <c r="D5738" i="20"/>
  <c r="E5738" i="20"/>
  <c r="F5738" i="20"/>
  <c r="G5738" i="20"/>
  <c r="H5738" i="20"/>
  <c r="B5739" i="20"/>
  <c r="C5739" i="20"/>
  <c r="D5739" i="20"/>
  <c r="E5739" i="20"/>
  <c r="F5739" i="20"/>
  <c r="G5739" i="20"/>
  <c r="H5739" i="20"/>
  <c r="B5740" i="20"/>
  <c r="C5740" i="20"/>
  <c r="D5740" i="20"/>
  <c r="E5740" i="20"/>
  <c r="F5740" i="20"/>
  <c r="G5740" i="20"/>
  <c r="H5740" i="20"/>
  <c r="B5741" i="20"/>
  <c r="C5741" i="20"/>
  <c r="D5741" i="20"/>
  <c r="E5741" i="20"/>
  <c r="F5741" i="20"/>
  <c r="G5741" i="20"/>
  <c r="H5741" i="20"/>
  <c r="B5742" i="20"/>
  <c r="C5742" i="20"/>
  <c r="D5742" i="20"/>
  <c r="E5742" i="20"/>
  <c r="F5742" i="20"/>
  <c r="G5742" i="20"/>
  <c r="H5742" i="20"/>
  <c r="B5743" i="20"/>
  <c r="C5743" i="20"/>
  <c r="D5743" i="20"/>
  <c r="E5743" i="20"/>
  <c r="F5743" i="20"/>
  <c r="G5743" i="20"/>
  <c r="H5743" i="20"/>
  <c r="B5744" i="20"/>
  <c r="C5744" i="20"/>
  <c r="D5744" i="20"/>
  <c r="E5744" i="20"/>
  <c r="F5744" i="20"/>
  <c r="G5744" i="20"/>
  <c r="H5744" i="20"/>
  <c r="B5745" i="20"/>
  <c r="C5745" i="20"/>
  <c r="D5745" i="20"/>
  <c r="E5745" i="20"/>
  <c r="F5745" i="20"/>
  <c r="G5745" i="20"/>
  <c r="H5745" i="20"/>
  <c r="B5746" i="20"/>
  <c r="C5746" i="20"/>
  <c r="D5746" i="20"/>
  <c r="E5746" i="20"/>
  <c r="F5746" i="20"/>
  <c r="G5746" i="20"/>
  <c r="H5746" i="20"/>
  <c r="B5747" i="20"/>
  <c r="C5747" i="20"/>
  <c r="D5747" i="20"/>
  <c r="E5747" i="20"/>
  <c r="F5747" i="20"/>
  <c r="G5747" i="20"/>
  <c r="H5747" i="20"/>
  <c r="B5748" i="20"/>
  <c r="C5748" i="20"/>
  <c r="D5748" i="20"/>
  <c r="E5748" i="20"/>
  <c r="F5748" i="20"/>
  <c r="G5748" i="20"/>
  <c r="H5748" i="20"/>
  <c r="B5749" i="20"/>
  <c r="C5749" i="20"/>
  <c r="D5749" i="20"/>
  <c r="E5749" i="20"/>
  <c r="F5749" i="20"/>
  <c r="G5749" i="20"/>
  <c r="H5749" i="20"/>
  <c r="B5750" i="20"/>
  <c r="C5750" i="20"/>
  <c r="D5750" i="20"/>
  <c r="E5750" i="20"/>
  <c r="F5750" i="20"/>
  <c r="G5750" i="20"/>
  <c r="H5750" i="20"/>
  <c r="B5751" i="20"/>
  <c r="C5751" i="20"/>
  <c r="D5751" i="20"/>
  <c r="E5751" i="20"/>
  <c r="F5751" i="20"/>
  <c r="G5751" i="20"/>
  <c r="H5751" i="20"/>
  <c r="B5752" i="20"/>
  <c r="C5752" i="20"/>
  <c r="D5752" i="20"/>
  <c r="E5752" i="20"/>
  <c r="F5752" i="20"/>
  <c r="G5752" i="20"/>
  <c r="H5752" i="20"/>
  <c r="B5753" i="20"/>
  <c r="C5753" i="20"/>
  <c r="D5753" i="20"/>
  <c r="E5753" i="20"/>
  <c r="F5753" i="20"/>
  <c r="G5753" i="20"/>
  <c r="H5753" i="20"/>
  <c r="B5754" i="20"/>
  <c r="C5754" i="20"/>
  <c r="D5754" i="20"/>
  <c r="E5754" i="20"/>
  <c r="F5754" i="20"/>
  <c r="G5754" i="20"/>
  <c r="H5754" i="20"/>
  <c r="B5755" i="20"/>
  <c r="C5755" i="20"/>
  <c r="D5755" i="20"/>
  <c r="E5755" i="20"/>
  <c r="F5755" i="20"/>
  <c r="G5755" i="20"/>
  <c r="H5755" i="20"/>
  <c r="B5756" i="20"/>
  <c r="C5756" i="20"/>
  <c r="D5756" i="20"/>
  <c r="E5756" i="20"/>
  <c r="F5756" i="20"/>
  <c r="G5756" i="20"/>
  <c r="H5756" i="20"/>
  <c r="B5757" i="20"/>
  <c r="C5757" i="20"/>
  <c r="D5757" i="20"/>
  <c r="E5757" i="20"/>
  <c r="F5757" i="20"/>
  <c r="G5757" i="20"/>
  <c r="H5757" i="20"/>
  <c r="B5758" i="20"/>
  <c r="C5758" i="20"/>
  <c r="D5758" i="20"/>
  <c r="E5758" i="20"/>
  <c r="F5758" i="20"/>
  <c r="G5758" i="20"/>
  <c r="H5758" i="20"/>
  <c r="B5759" i="20"/>
  <c r="C5759" i="20"/>
  <c r="D5759" i="20"/>
  <c r="E5759" i="20"/>
  <c r="F5759" i="20"/>
  <c r="G5759" i="20"/>
  <c r="H5759" i="20"/>
  <c r="B5760" i="20"/>
  <c r="C5760" i="20"/>
  <c r="D5760" i="20"/>
  <c r="E5760" i="20"/>
  <c r="F5760" i="20"/>
  <c r="G5760" i="20"/>
  <c r="H5760" i="20"/>
  <c r="B5761" i="20"/>
  <c r="C5761" i="20"/>
  <c r="D5761" i="20"/>
  <c r="E5761" i="20"/>
  <c r="F5761" i="20"/>
  <c r="G5761" i="20"/>
  <c r="H5761" i="20"/>
  <c r="B5762" i="20"/>
  <c r="C5762" i="20"/>
  <c r="D5762" i="20"/>
  <c r="E5762" i="20"/>
  <c r="F5762" i="20"/>
  <c r="G5762" i="20"/>
  <c r="H5762" i="20"/>
  <c r="B5763" i="20"/>
  <c r="C5763" i="20"/>
  <c r="D5763" i="20"/>
  <c r="E5763" i="20"/>
  <c r="F5763" i="20"/>
  <c r="G5763" i="20"/>
  <c r="H5763" i="20"/>
  <c r="B5764" i="20"/>
  <c r="C5764" i="20"/>
  <c r="D5764" i="20"/>
  <c r="E5764" i="20"/>
  <c r="F5764" i="20"/>
  <c r="G5764" i="20"/>
  <c r="H5764" i="20"/>
  <c r="B5765" i="20"/>
  <c r="C5765" i="20"/>
  <c r="D5765" i="20"/>
  <c r="E5765" i="20"/>
  <c r="F5765" i="20"/>
  <c r="G5765" i="20"/>
  <c r="H5765" i="20"/>
  <c r="B5766" i="20"/>
  <c r="C5766" i="20"/>
  <c r="D5766" i="20"/>
  <c r="E5766" i="20"/>
  <c r="F5766" i="20"/>
  <c r="G5766" i="20"/>
  <c r="H5766" i="20"/>
  <c r="B5767" i="20"/>
  <c r="C5767" i="20"/>
  <c r="D5767" i="20"/>
  <c r="E5767" i="20"/>
  <c r="F5767" i="20"/>
  <c r="G5767" i="20"/>
  <c r="H5767" i="20"/>
  <c r="B5768" i="20"/>
  <c r="C5768" i="20"/>
  <c r="D5768" i="20"/>
  <c r="E5768" i="20"/>
  <c r="F5768" i="20"/>
  <c r="G5768" i="20"/>
  <c r="H5768" i="20"/>
  <c r="B5769" i="20"/>
  <c r="C5769" i="20"/>
  <c r="D5769" i="20"/>
  <c r="E5769" i="20"/>
  <c r="F5769" i="20"/>
  <c r="G5769" i="20"/>
  <c r="H5769" i="20"/>
  <c r="B5770" i="20"/>
  <c r="C5770" i="20"/>
  <c r="D5770" i="20"/>
  <c r="E5770" i="20"/>
  <c r="F5770" i="20"/>
  <c r="G5770" i="20"/>
  <c r="H5770" i="20"/>
  <c r="B5771" i="20"/>
  <c r="C5771" i="20"/>
  <c r="D5771" i="20"/>
  <c r="E5771" i="20"/>
  <c r="F5771" i="20"/>
  <c r="G5771" i="20"/>
  <c r="H5771" i="20"/>
  <c r="B5772" i="20"/>
  <c r="C5772" i="20"/>
  <c r="D5772" i="20"/>
  <c r="E5772" i="20"/>
  <c r="F5772" i="20"/>
  <c r="G5772" i="20"/>
  <c r="H5772" i="20"/>
  <c r="B5773" i="20"/>
  <c r="C5773" i="20"/>
  <c r="D5773" i="20"/>
  <c r="E5773" i="20"/>
  <c r="F5773" i="20"/>
  <c r="G5773" i="20"/>
  <c r="H5773" i="20"/>
  <c r="B5774" i="20"/>
  <c r="C5774" i="20"/>
  <c r="D5774" i="20"/>
  <c r="E5774" i="20"/>
  <c r="F5774" i="20"/>
  <c r="G5774" i="20"/>
  <c r="H5774" i="20"/>
  <c r="B5775" i="20"/>
  <c r="C5775" i="20"/>
  <c r="D5775" i="20"/>
  <c r="E5775" i="20"/>
  <c r="F5775" i="20"/>
  <c r="G5775" i="20"/>
  <c r="H5775" i="20"/>
  <c r="B5776" i="20"/>
  <c r="C5776" i="20"/>
  <c r="D5776" i="20"/>
  <c r="E5776" i="20"/>
  <c r="F5776" i="20"/>
  <c r="G5776" i="20"/>
  <c r="H5776" i="20"/>
  <c r="B5777" i="20"/>
  <c r="C5777" i="20"/>
  <c r="D5777" i="20"/>
  <c r="E5777" i="20"/>
  <c r="F5777" i="20"/>
  <c r="G5777" i="20"/>
  <c r="H5777" i="20"/>
  <c r="B5778" i="20"/>
  <c r="C5778" i="20"/>
  <c r="D5778" i="20"/>
  <c r="E5778" i="20"/>
  <c r="F5778" i="20"/>
  <c r="G5778" i="20"/>
  <c r="H5778" i="20"/>
  <c r="B5779" i="20"/>
  <c r="C5779" i="20"/>
  <c r="D5779" i="20"/>
  <c r="E5779" i="20"/>
  <c r="F5779" i="20"/>
  <c r="G5779" i="20"/>
  <c r="H5779" i="20"/>
  <c r="B5780" i="20"/>
  <c r="C5780" i="20"/>
  <c r="D5780" i="20"/>
  <c r="E5780" i="20"/>
  <c r="F5780" i="20"/>
  <c r="G5780" i="20"/>
  <c r="H5780" i="20"/>
  <c r="B5781" i="20"/>
  <c r="C5781" i="20"/>
  <c r="D5781" i="20"/>
  <c r="E5781" i="20"/>
  <c r="F5781" i="20"/>
  <c r="G5781" i="20"/>
  <c r="H5781" i="20"/>
  <c r="B5782" i="20"/>
  <c r="C5782" i="20"/>
  <c r="D5782" i="20"/>
  <c r="E5782" i="20"/>
  <c r="F5782" i="20"/>
  <c r="G5782" i="20"/>
  <c r="H5782" i="20"/>
  <c r="B5783" i="20"/>
  <c r="C5783" i="20"/>
  <c r="D5783" i="20"/>
  <c r="E5783" i="20"/>
  <c r="F5783" i="20"/>
  <c r="G5783" i="20"/>
  <c r="H5783" i="20"/>
  <c r="B5784" i="20"/>
  <c r="C5784" i="20"/>
  <c r="D5784" i="20"/>
  <c r="E5784" i="20"/>
  <c r="F5784" i="20"/>
  <c r="G5784" i="20"/>
  <c r="H5784" i="20"/>
  <c r="B5785" i="20"/>
  <c r="C5785" i="20"/>
  <c r="D5785" i="20"/>
  <c r="E5785" i="20"/>
  <c r="F5785" i="20"/>
  <c r="G5785" i="20"/>
  <c r="H5785" i="20"/>
  <c r="B5786" i="20"/>
  <c r="C5786" i="20"/>
  <c r="D5786" i="20"/>
  <c r="E5786" i="20"/>
  <c r="F5786" i="20"/>
  <c r="G5786" i="20"/>
  <c r="H5786" i="20"/>
  <c r="B5787" i="20"/>
  <c r="C5787" i="20"/>
  <c r="D5787" i="20"/>
  <c r="E5787" i="20"/>
  <c r="F5787" i="20"/>
  <c r="G5787" i="20"/>
  <c r="H5787" i="20"/>
  <c r="B5788" i="20"/>
  <c r="C5788" i="20"/>
  <c r="D5788" i="20"/>
  <c r="E5788" i="20"/>
  <c r="F5788" i="20"/>
  <c r="G5788" i="20"/>
  <c r="H5788" i="20"/>
  <c r="B5789" i="20"/>
  <c r="C5789" i="20"/>
  <c r="D5789" i="20"/>
  <c r="E5789" i="20"/>
  <c r="F5789" i="20"/>
  <c r="G5789" i="20"/>
  <c r="H5789" i="20"/>
  <c r="B5790" i="20"/>
  <c r="C5790" i="20"/>
  <c r="D5790" i="20"/>
  <c r="E5790" i="20"/>
  <c r="F5790" i="20"/>
  <c r="G5790" i="20"/>
  <c r="H5790" i="20"/>
  <c r="B5791" i="20"/>
  <c r="C5791" i="20"/>
  <c r="D5791" i="20"/>
  <c r="E5791" i="20"/>
  <c r="F5791" i="20"/>
  <c r="G5791" i="20"/>
  <c r="H5791" i="20"/>
  <c r="B5792" i="20"/>
  <c r="C5792" i="20"/>
  <c r="D5792" i="20"/>
  <c r="E5792" i="20"/>
  <c r="F5792" i="20"/>
  <c r="G5792" i="20"/>
  <c r="H5792" i="20"/>
  <c r="B5793" i="20"/>
  <c r="C5793" i="20"/>
  <c r="D5793" i="20"/>
  <c r="E5793" i="20"/>
  <c r="F5793" i="20"/>
  <c r="G5793" i="20"/>
  <c r="H5793" i="20"/>
  <c r="B5794" i="20"/>
  <c r="C5794" i="20"/>
  <c r="D5794" i="20"/>
  <c r="E5794" i="20"/>
  <c r="F5794" i="20"/>
  <c r="G5794" i="20"/>
  <c r="H5794" i="20"/>
  <c r="B5795" i="20"/>
  <c r="C5795" i="20"/>
  <c r="D5795" i="20"/>
  <c r="E5795" i="20"/>
  <c r="F5795" i="20"/>
  <c r="G5795" i="20"/>
  <c r="H5795" i="20"/>
  <c r="B5796" i="20"/>
  <c r="C5796" i="20"/>
  <c r="D5796" i="20"/>
  <c r="E5796" i="20"/>
  <c r="F5796" i="20"/>
  <c r="G5796" i="20"/>
  <c r="H5796" i="20"/>
  <c r="B5797" i="20"/>
  <c r="C5797" i="20"/>
  <c r="D5797" i="20"/>
  <c r="E5797" i="20"/>
  <c r="F5797" i="20"/>
  <c r="G5797" i="20"/>
  <c r="H5797" i="20"/>
  <c r="B5798" i="20"/>
  <c r="C5798" i="20"/>
  <c r="D5798" i="20"/>
  <c r="E5798" i="20"/>
  <c r="F5798" i="20"/>
  <c r="G5798" i="20"/>
  <c r="H5798" i="20"/>
  <c r="B5799" i="20"/>
  <c r="C5799" i="20"/>
  <c r="D5799" i="20"/>
  <c r="E5799" i="20"/>
  <c r="F5799" i="20"/>
  <c r="G5799" i="20"/>
  <c r="H5799" i="20"/>
  <c r="B5800" i="20"/>
  <c r="C5800" i="20"/>
  <c r="D5800" i="20"/>
  <c r="E5800" i="20"/>
  <c r="F5800" i="20"/>
  <c r="G5800" i="20"/>
  <c r="H5800" i="20"/>
  <c r="B5801" i="20"/>
  <c r="C5801" i="20"/>
  <c r="D5801" i="20"/>
  <c r="E5801" i="20"/>
  <c r="F5801" i="20"/>
  <c r="G5801" i="20"/>
  <c r="H5801" i="20"/>
  <c r="B5802" i="20"/>
  <c r="C5802" i="20"/>
  <c r="D5802" i="20"/>
  <c r="E5802" i="20"/>
  <c r="F5802" i="20"/>
  <c r="G5802" i="20"/>
  <c r="H5802" i="20"/>
  <c r="B5803" i="20"/>
  <c r="C5803" i="20"/>
  <c r="D5803" i="20"/>
  <c r="E5803" i="20"/>
  <c r="F5803" i="20"/>
  <c r="G5803" i="20"/>
  <c r="H5803" i="20"/>
  <c r="B5804" i="20"/>
  <c r="C5804" i="20"/>
  <c r="D5804" i="20"/>
  <c r="E5804" i="20"/>
  <c r="F5804" i="20"/>
  <c r="G5804" i="20"/>
  <c r="H5804" i="20"/>
  <c r="B5805" i="20"/>
  <c r="C5805" i="20"/>
  <c r="D5805" i="20"/>
  <c r="E5805" i="20"/>
  <c r="F5805" i="20"/>
  <c r="G5805" i="20"/>
  <c r="H5805" i="20"/>
  <c r="B5806" i="20"/>
  <c r="C5806" i="20"/>
  <c r="D5806" i="20"/>
  <c r="E5806" i="20"/>
  <c r="F5806" i="20"/>
  <c r="G5806" i="20"/>
  <c r="H5806" i="20"/>
  <c r="B5807" i="20"/>
  <c r="C5807" i="20"/>
  <c r="D5807" i="20"/>
  <c r="E5807" i="20"/>
  <c r="F5807" i="20"/>
  <c r="G5807" i="20"/>
  <c r="H5807" i="20"/>
  <c r="B5808" i="20"/>
  <c r="C5808" i="20"/>
  <c r="D5808" i="20"/>
  <c r="E5808" i="20"/>
  <c r="F5808" i="20"/>
  <c r="G5808" i="20"/>
  <c r="H5808" i="20"/>
  <c r="B5809" i="20"/>
  <c r="C5809" i="20"/>
  <c r="D5809" i="20"/>
  <c r="E5809" i="20"/>
  <c r="F5809" i="20"/>
  <c r="G5809" i="20"/>
  <c r="H5809" i="20"/>
  <c r="B5810" i="20"/>
  <c r="C5810" i="20"/>
  <c r="D5810" i="20"/>
  <c r="E5810" i="20"/>
  <c r="F5810" i="20"/>
  <c r="G5810" i="20"/>
  <c r="H5810" i="20"/>
  <c r="B5811" i="20"/>
  <c r="C5811" i="20"/>
  <c r="D5811" i="20"/>
  <c r="E5811" i="20"/>
  <c r="F5811" i="20"/>
  <c r="G5811" i="20"/>
  <c r="H5811" i="20"/>
  <c r="B5812" i="20"/>
  <c r="C5812" i="20"/>
  <c r="D5812" i="20"/>
  <c r="E5812" i="20"/>
  <c r="F5812" i="20"/>
  <c r="G5812" i="20"/>
  <c r="H5812" i="20"/>
  <c r="B5813" i="20"/>
  <c r="C5813" i="20"/>
  <c r="D5813" i="20"/>
  <c r="E5813" i="20"/>
  <c r="F5813" i="20"/>
  <c r="G5813" i="20"/>
  <c r="H5813" i="20"/>
  <c r="B5814" i="20"/>
  <c r="C5814" i="20"/>
  <c r="D5814" i="20"/>
  <c r="E5814" i="20"/>
  <c r="F5814" i="20"/>
  <c r="G5814" i="20"/>
  <c r="H5814" i="20"/>
  <c r="B5815" i="20"/>
  <c r="C5815" i="20"/>
  <c r="D5815" i="20"/>
  <c r="E5815" i="20"/>
  <c r="F5815" i="20"/>
  <c r="G5815" i="20"/>
  <c r="H5815" i="20"/>
  <c r="B5816" i="20"/>
  <c r="C5816" i="20"/>
  <c r="D5816" i="20"/>
  <c r="E5816" i="20"/>
  <c r="F5816" i="20"/>
  <c r="G5816" i="20"/>
  <c r="H5816" i="20"/>
  <c r="B5817" i="20"/>
  <c r="C5817" i="20"/>
  <c r="D5817" i="20"/>
  <c r="E5817" i="20"/>
  <c r="F5817" i="20"/>
  <c r="G5817" i="20"/>
  <c r="H5817" i="20"/>
  <c r="B5818" i="20"/>
  <c r="C5818" i="20"/>
  <c r="D5818" i="20"/>
  <c r="E5818" i="20"/>
  <c r="F5818" i="20"/>
  <c r="G5818" i="20"/>
  <c r="H5818" i="20"/>
  <c r="B5819" i="20"/>
  <c r="C5819" i="20"/>
  <c r="D5819" i="20"/>
  <c r="E5819" i="20"/>
  <c r="F5819" i="20"/>
  <c r="G5819" i="20"/>
  <c r="H5819" i="20"/>
  <c r="B5820" i="20"/>
  <c r="C5820" i="20"/>
  <c r="D5820" i="20"/>
  <c r="E5820" i="20"/>
  <c r="F5820" i="20"/>
  <c r="G5820" i="20"/>
  <c r="H5820" i="20"/>
  <c r="B5821" i="20"/>
  <c r="C5821" i="20"/>
  <c r="D5821" i="20"/>
  <c r="E5821" i="20"/>
  <c r="F5821" i="20"/>
  <c r="G5821" i="20"/>
  <c r="H5821" i="20"/>
  <c r="B5822" i="20"/>
  <c r="C5822" i="20"/>
  <c r="D5822" i="20"/>
  <c r="E5822" i="20"/>
  <c r="F5822" i="20"/>
  <c r="G5822" i="20"/>
  <c r="H5822" i="20"/>
  <c r="B5823" i="20"/>
  <c r="C5823" i="20"/>
  <c r="D5823" i="20"/>
  <c r="E5823" i="20"/>
  <c r="F5823" i="20"/>
  <c r="G5823" i="20"/>
  <c r="H5823" i="20"/>
  <c r="B5824" i="20"/>
  <c r="C5824" i="20"/>
  <c r="D5824" i="20"/>
  <c r="E5824" i="20"/>
  <c r="F5824" i="20"/>
  <c r="G5824" i="20"/>
  <c r="H5824" i="20"/>
  <c r="B5825" i="20"/>
  <c r="C5825" i="20"/>
  <c r="D5825" i="20"/>
  <c r="E5825" i="20"/>
  <c r="F5825" i="20"/>
  <c r="G5825" i="20"/>
  <c r="H5825" i="20"/>
  <c r="B5826" i="20"/>
  <c r="C5826" i="20"/>
  <c r="D5826" i="20"/>
  <c r="E5826" i="20"/>
  <c r="F5826" i="20"/>
  <c r="G5826" i="20"/>
  <c r="H5826" i="20"/>
  <c r="B5827" i="20"/>
  <c r="C5827" i="20"/>
  <c r="D5827" i="20"/>
  <c r="E5827" i="20"/>
  <c r="F5827" i="20"/>
  <c r="G5827" i="20"/>
  <c r="H5827" i="20"/>
  <c r="B5828" i="20"/>
  <c r="C5828" i="20"/>
  <c r="D5828" i="20"/>
  <c r="E5828" i="20"/>
  <c r="F5828" i="20"/>
  <c r="G5828" i="20"/>
  <c r="H5828" i="20"/>
  <c r="B5829" i="20"/>
  <c r="C5829" i="20"/>
  <c r="D5829" i="20"/>
  <c r="E5829" i="20"/>
  <c r="F5829" i="20"/>
  <c r="G5829" i="20"/>
  <c r="H5829" i="20"/>
  <c r="B5830" i="20"/>
  <c r="C5830" i="20"/>
  <c r="D5830" i="20"/>
  <c r="E5830" i="20"/>
  <c r="F5830" i="20"/>
  <c r="G5830" i="20"/>
  <c r="H5830" i="20"/>
  <c r="B5831" i="20"/>
  <c r="C5831" i="20"/>
  <c r="D5831" i="20"/>
  <c r="E5831" i="20"/>
  <c r="F5831" i="20"/>
  <c r="G5831" i="20"/>
  <c r="H5831" i="20"/>
  <c r="B5832" i="20"/>
  <c r="C5832" i="20"/>
  <c r="D5832" i="20"/>
  <c r="E5832" i="20"/>
  <c r="F5832" i="20"/>
  <c r="G5832" i="20"/>
  <c r="H5832" i="20"/>
  <c r="B5833" i="20"/>
  <c r="C5833" i="20"/>
  <c r="D5833" i="20"/>
  <c r="E5833" i="20"/>
  <c r="F5833" i="20"/>
  <c r="G5833" i="20"/>
  <c r="H5833" i="20"/>
  <c r="B5834" i="20"/>
  <c r="C5834" i="20"/>
  <c r="D5834" i="20"/>
  <c r="E5834" i="20"/>
  <c r="F5834" i="20"/>
  <c r="G5834" i="20"/>
  <c r="H5834" i="20"/>
  <c r="B5835" i="20"/>
  <c r="C5835" i="20"/>
  <c r="D5835" i="20"/>
  <c r="E5835" i="20"/>
  <c r="F5835" i="20"/>
  <c r="G5835" i="20"/>
  <c r="H5835" i="20"/>
  <c r="B5836" i="20"/>
  <c r="C5836" i="20"/>
  <c r="D5836" i="20"/>
  <c r="E5836" i="20"/>
  <c r="F5836" i="20"/>
  <c r="G5836" i="20"/>
  <c r="H5836" i="20"/>
  <c r="B5837" i="20"/>
  <c r="C5837" i="20"/>
  <c r="D5837" i="20"/>
  <c r="E5837" i="20"/>
  <c r="F5837" i="20"/>
  <c r="G5837" i="20"/>
  <c r="H5837" i="20"/>
  <c r="B5838" i="20"/>
  <c r="C5838" i="20"/>
  <c r="D5838" i="20"/>
  <c r="E5838" i="20"/>
  <c r="F5838" i="20"/>
  <c r="G5838" i="20"/>
  <c r="H5838" i="20"/>
  <c r="B5839" i="20"/>
  <c r="C5839" i="20"/>
  <c r="D5839" i="20"/>
  <c r="E5839" i="20"/>
  <c r="F5839" i="20"/>
  <c r="G5839" i="20"/>
  <c r="H5839" i="20"/>
  <c r="B5840" i="20"/>
  <c r="C5840" i="20"/>
  <c r="D5840" i="20"/>
  <c r="E5840" i="20"/>
  <c r="F5840" i="20"/>
  <c r="G5840" i="20"/>
  <c r="H5840" i="20"/>
  <c r="B5841" i="20"/>
  <c r="C5841" i="20"/>
  <c r="D5841" i="20"/>
  <c r="E5841" i="20"/>
  <c r="F5841" i="20"/>
  <c r="G5841" i="20"/>
  <c r="H5841" i="20"/>
  <c r="B5842" i="20"/>
  <c r="C5842" i="20"/>
  <c r="D5842" i="20"/>
  <c r="E5842" i="20"/>
  <c r="F5842" i="20"/>
  <c r="G5842" i="20"/>
  <c r="H5842" i="20"/>
  <c r="B5843" i="20"/>
  <c r="C5843" i="20"/>
  <c r="D5843" i="20"/>
  <c r="E5843" i="20"/>
  <c r="F5843" i="20"/>
  <c r="G5843" i="20"/>
  <c r="H5843" i="20"/>
  <c r="B5844" i="20"/>
  <c r="C5844" i="20"/>
  <c r="D5844" i="20"/>
  <c r="E5844" i="20"/>
  <c r="F5844" i="20"/>
  <c r="G5844" i="20"/>
  <c r="H5844" i="20"/>
  <c r="B5845" i="20"/>
  <c r="C5845" i="20"/>
  <c r="D5845" i="20"/>
  <c r="E5845" i="20"/>
  <c r="F5845" i="20"/>
  <c r="G5845" i="20"/>
  <c r="H5845" i="20"/>
  <c r="B5846" i="20"/>
  <c r="C5846" i="20"/>
  <c r="D5846" i="20"/>
  <c r="E5846" i="20"/>
  <c r="F5846" i="20"/>
  <c r="G5846" i="20"/>
  <c r="H5846" i="20"/>
  <c r="B5847" i="20"/>
  <c r="C5847" i="20"/>
  <c r="D5847" i="20"/>
  <c r="E5847" i="20"/>
  <c r="F5847" i="20"/>
  <c r="G5847" i="20"/>
  <c r="H5847" i="20"/>
  <c r="B5848" i="20"/>
  <c r="C5848" i="20"/>
  <c r="D5848" i="20"/>
  <c r="E5848" i="20"/>
  <c r="F5848" i="20"/>
  <c r="G5848" i="20"/>
  <c r="H5848" i="20"/>
  <c r="B5849" i="20"/>
  <c r="C5849" i="20"/>
  <c r="D5849" i="20"/>
  <c r="E5849" i="20"/>
  <c r="F5849" i="20"/>
  <c r="G5849" i="20"/>
  <c r="H5849" i="20"/>
  <c r="B5850" i="20"/>
  <c r="C5850" i="20"/>
  <c r="D5850" i="20"/>
  <c r="E5850" i="20"/>
  <c r="F5850" i="20"/>
  <c r="G5850" i="20"/>
  <c r="H5850" i="20"/>
  <c r="B5851" i="20"/>
  <c r="C5851" i="20"/>
  <c r="D5851" i="20"/>
  <c r="E5851" i="20"/>
  <c r="F5851" i="20"/>
  <c r="G5851" i="20"/>
  <c r="H5851" i="20"/>
  <c r="B5852" i="20"/>
  <c r="C5852" i="20"/>
  <c r="D5852" i="20"/>
  <c r="E5852" i="20"/>
  <c r="F5852" i="20"/>
  <c r="G5852" i="20"/>
  <c r="H5852" i="20"/>
  <c r="B5853" i="20"/>
  <c r="C5853" i="20"/>
  <c r="D5853" i="20"/>
  <c r="E5853" i="20"/>
  <c r="F5853" i="20"/>
  <c r="G5853" i="20"/>
  <c r="H5853" i="20"/>
  <c r="B5854" i="20"/>
  <c r="C5854" i="20"/>
  <c r="D5854" i="20"/>
  <c r="E5854" i="20"/>
  <c r="F5854" i="20"/>
  <c r="G5854" i="20"/>
  <c r="H5854" i="20"/>
  <c r="B5855" i="20"/>
  <c r="C5855" i="20"/>
  <c r="D5855" i="20"/>
  <c r="E5855" i="20"/>
  <c r="F5855" i="20"/>
  <c r="G5855" i="20"/>
  <c r="H5855" i="20"/>
  <c r="B5856" i="20"/>
  <c r="C5856" i="20"/>
  <c r="D5856" i="20"/>
  <c r="E5856" i="20"/>
  <c r="F5856" i="20"/>
  <c r="G5856" i="20"/>
  <c r="H5856" i="20"/>
  <c r="B5857" i="20"/>
  <c r="C5857" i="20"/>
  <c r="D5857" i="20"/>
  <c r="E5857" i="20"/>
  <c r="F5857" i="20"/>
  <c r="G5857" i="20"/>
  <c r="H5857" i="20"/>
  <c r="B5858" i="20"/>
  <c r="C5858" i="20"/>
  <c r="D5858" i="20"/>
  <c r="E5858" i="20"/>
  <c r="F5858" i="20"/>
  <c r="G5858" i="20"/>
  <c r="H5858" i="20"/>
  <c r="B5859" i="20"/>
  <c r="C5859" i="20"/>
  <c r="D5859" i="20"/>
  <c r="E5859" i="20"/>
  <c r="F5859" i="20"/>
  <c r="G5859" i="20"/>
  <c r="H5859" i="20"/>
  <c r="B5860" i="20"/>
  <c r="C5860" i="20"/>
  <c r="D5860" i="20"/>
  <c r="E5860" i="20"/>
  <c r="F5860" i="20"/>
  <c r="G5860" i="20"/>
  <c r="H5860" i="20"/>
  <c r="B5861" i="20"/>
  <c r="C5861" i="20"/>
  <c r="D5861" i="20"/>
  <c r="E5861" i="20"/>
  <c r="F5861" i="20"/>
  <c r="G5861" i="20"/>
  <c r="H5861" i="20"/>
  <c r="B5862" i="20"/>
  <c r="C5862" i="20"/>
  <c r="D5862" i="20"/>
  <c r="E5862" i="20"/>
  <c r="F5862" i="20"/>
  <c r="G5862" i="20"/>
  <c r="H5862" i="20"/>
  <c r="B5863" i="20"/>
  <c r="C5863" i="20"/>
  <c r="D5863" i="20"/>
  <c r="E5863" i="20"/>
  <c r="F5863" i="20"/>
  <c r="G5863" i="20"/>
  <c r="H5863" i="20"/>
  <c r="B5864" i="20"/>
  <c r="C5864" i="20"/>
  <c r="D5864" i="20"/>
  <c r="E5864" i="20"/>
  <c r="F5864" i="20"/>
  <c r="G5864" i="20"/>
  <c r="H5864" i="20"/>
  <c r="B5865" i="20"/>
  <c r="C5865" i="20"/>
  <c r="D5865" i="20"/>
  <c r="E5865" i="20"/>
  <c r="F5865" i="20"/>
  <c r="G5865" i="20"/>
  <c r="H5865" i="20"/>
  <c r="B5866" i="20"/>
  <c r="C5866" i="20"/>
  <c r="D5866" i="20"/>
  <c r="E5866" i="20"/>
  <c r="F5866" i="20"/>
  <c r="G5866" i="20"/>
  <c r="H5866" i="20"/>
  <c r="B5867" i="20"/>
  <c r="C5867" i="20"/>
  <c r="D5867" i="20"/>
  <c r="E5867" i="20"/>
  <c r="F5867" i="20"/>
  <c r="G5867" i="20"/>
  <c r="H5867" i="20"/>
  <c r="B5868" i="20"/>
  <c r="C5868" i="20"/>
  <c r="D5868" i="20"/>
  <c r="E5868" i="20"/>
  <c r="F5868" i="20"/>
  <c r="G5868" i="20"/>
  <c r="H5868" i="20"/>
  <c r="B5869" i="20"/>
  <c r="C5869" i="20"/>
  <c r="D5869" i="20"/>
  <c r="E5869" i="20"/>
  <c r="F5869" i="20"/>
  <c r="G5869" i="20"/>
  <c r="H5869" i="20"/>
  <c r="B5870" i="20"/>
  <c r="C5870" i="20"/>
  <c r="D5870" i="20"/>
  <c r="E5870" i="20"/>
  <c r="F5870" i="20"/>
  <c r="G5870" i="20"/>
  <c r="H5870" i="20"/>
  <c r="B5871" i="20"/>
  <c r="C5871" i="20"/>
  <c r="D5871" i="20"/>
  <c r="E5871" i="20"/>
  <c r="F5871" i="20"/>
  <c r="G5871" i="20"/>
  <c r="H5871" i="20"/>
  <c r="B5872" i="20"/>
  <c r="C5872" i="20"/>
  <c r="D5872" i="20"/>
  <c r="E5872" i="20"/>
  <c r="F5872" i="20"/>
  <c r="G5872" i="20"/>
  <c r="H5872" i="20"/>
  <c r="B5873" i="20"/>
  <c r="C5873" i="20"/>
  <c r="D5873" i="20"/>
  <c r="E5873" i="20"/>
  <c r="F5873" i="20"/>
  <c r="G5873" i="20"/>
  <c r="H5873" i="20"/>
  <c r="B5874" i="20"/>
  <c r="C5874" i="20"/>
  <c r="D5874" i="20"/>
  <c r="E5874" i="20"/>
  <c r="F5874" i="20"/>
  <c r="G5874" i="20"/>
  <c r="H5874" i="20"/>
  <c r="B5875" i="20"/>
  <c r="C5875" i="20"/>
  <c r="D5875" i="20"/>
  <c r="E5875" i="20"/>
  <c r="F5875" i="20"/>
  <c r="G5875" i="20"/>
  <c r="H5875" i="20"/>
  <c r="B5876" i="20"/>
  <c r="C5876" i="20"/>
  <c r="D5876" i="20"/>
  <c r="E5876" i="20"/>
  <c r="F5876" i="20"/>
  <c r="G5876" i="20"/>
  <c r="H5876" i="20"/>
  <c r="B5877" i="20"/>
  <c r="C5877" i="20"/>
  <c r="D5877" i="20"/>
  <c r="E5877" i="20"/>
  <c r="F5877" i="20"/>
  <c r="G5877" i="20"/>
  <c r="H5877" i="20"/>
  <c r="B5878" i="20"/>
  <c r="C5878" i="20"/>
  <c r="D5878" i="20"/>
  <c r="E5878" i="20"/>
  <c r="F5878" i="20"/>
  <c r="G5878" i="20"/>
  <c r="H5878" i="20"/>
  <c r="B5879" i="20"/>
  <c r="C5879" i="20"/>
  <c r="D5879" i="20"/>
  <c r="E5879" i="20"/>
  <c r="F5879" i="20"/>
  <c r="G5879" i="20"/>
  <c r="H5879" i="20"/>
  <c r="B5880" i="20"/>
  <c r="C5880" i="20"/>
  <c r="D5880" i="20"/>
  <c r="E5880" i="20"/>
  <c r="F5880" i="20"/>
  <c r="G5880" i="20"/>
  <c r="H5880" i="20"/>
  <c r="B5881" i="20"/>
  <c r="C5881" i="20"/>
  <c r="D5881" i="20"/>
  <c r="E5881" i="20"/>
  <c r="F5881" i="20"/>
  <c r="G5881" i="20"/>
  <c r="H5881" i="20"/>
  <c r="B5882" i="20"/>
  <c r="C5882" i="20"/>
  <c r="D5882" i="20"/>
  <c r="E5882" i="20"/>
  <c r="F5882" i="20"/>
  <c r="G5882" i="20"/>
  <c r="H5882" i="20"/>
  <c r="B5883" i="20"/>
  <c r="C5883" i="20"/>
  <c r="D5883" i="20"/>
  <c r="E5883" i="20"/>
  <c r="F5883" i="20"/>
  <c r="G5883" i="20"/>
  <c r="H5883" i="20"/>
  <c r="B5884" i="20"/>
  <c r="C5884" i="20"/>
  <c r="D5884" i="20"/>
  <c r="E5884" i="20"/>
  <c r="F5884" i="20"/>
  <c r="G5884" i="20"/>
  <c r="H5884" i="20"/>
  <c r="B5885" i="20"/>
  <c r="C5885" i="20"/>
  <c r="D5885" i="20"/>
  <c r="E5885" i="20"/>
  <c r="F5885" i="20"/>
  <c r="G5885" i="20"/>
  <c r="H5885" i="20"/>
  <c r="B5886" i="20"/>
  <c r="C5886" i="20"/>
  <c r="D5886" i="20"/>
  <c r="E5886" i="20"/>
  <c r="F5886" i="20"/>
  <c r="G5886" i="20"/>
  <c r="H5886" i="20"/>
  <c r="B5887" i="20"/>
  <c r="C5887" i="20"/>
  <c r="D5887" i="20"/>
  <c r="E5887" i="20"/>
  <c r="F5887" i="20"/>
  <c r="G5887" i="20"/>
  <c r="H5887" i="20"/>
  <c r="B5888" i="20"/>
  <c r="C5888" i="20"/>
  <c r="D5888" i="20"/>
  <c r="E5888" i="20"/>
  <c r="F5888" i="20"/>
  <c r="G5888" i="20"/>
  <c r="H5888" i="20"/>
  <c r="B5889" i="20"/>
  <c r="C5889" i="20"/>
  <c r="D5889" i="20"/>
  <c r="E5889" i="20"/>
  <c r="F5889" i="20"/>
  <c r="G5889" i="20"/>
  <c r="H5889" i="20"/>
  <c r="B5890" i="20"/>
  <c r="C5890" i="20"/>
  <c r="D5890" i="20"/>
  <c r="E5890" i="20"/>
  <c r="F5890" i="20"/>
  <c r="G5890" i="20"/>
  <c r="H5890" i="20"/>
  <c r="B5891" i="20"/>
  <c r="C5891" i="20"/>
  <c r="D5891" i="20"/>
  <c r="E5891" i="20"/>
  <c r="F5891" i="20"/>
  <c r="G5891" i="20"/>
  <c r="H5891" i="20"/>
  <c r="B5892" i="20"/>
  <c r="C5892" i="20"/>
  <c r="D5892" i="20"/>
  <c r="E5892" i="20"/>
  <c r="F5892" i="20"/>
  <c r="G5892" i="20"/>
  <c r="H5892" i="20"/>
  <c r="B5893" i="20"/>
  <c r="C5893" i="20"/>
  <c r="D5893" i="20"/>
  <c r="E5893" i="20"/>
  <c r="F5893" i="20"/>
  <c r="G5893" i="20"/>
  <c r="H5893" i="20"/>
  <c r="B5894" i="20"/>
  <c r="C5894" i="20"/>
  <c r="D5894" i="20"/>
  <c r="E5894" i="20"/>
  <c r="F5894" i="20"/>
  <c r="G5894" i="20"/>
  <c r="H5894" i="20"/>
  <c r="B5895" i="20"/>
  <c r="C5895" i="20"/>
  <c r="D5895" i="20"/>
  <c r="E5895" i="20"/>
  <c r="F5895" i="20"/>
  <c r="G5895" i="20"/>
  <c r="H5895" i="20"/>
  <c r="B5896" i="20"/>
  <c r="C5896" i="20"/>
  <c r="D5896" i="20"/>
  <c r="E5896" i="20"/>
  <c r="F5896" i="20"/>
  <c r="G5896" i="20"/>
  <c r="H5896" i="20"/>
  <c r="B5897" i="20"/>
  <c r="C5897" i="20"/>
  <c r="D5897" i="20"/>
  <c r="E5897" i="20"/>
  <c r="F5897" i="20"/>
  <c r="G5897" i="20"/>
  <c r="H5897" i="20"/>
  <c r="B5898" i="20"/>
  <c r="C5898" i="20"/>
  <c r="D5898" i="20"/>
  <c r="E5898" i="20"/>
  <c r="F5898" i="20"/>
  <c r="G5898" i="20"/>
  <c r="H5898" i="20"/>
  <c r="B5899" i="20"/>
  <c r="C5899" i="20"/>
  <c r="D5899" i="20"/>
  <c r="E5899" i="20"/>
  <c r="F5899" i="20"/>
  <c r="G5899" i="20"/>
  <c r="H5899" i="20"/>
  <c r="B5900" i="20"/>
  <c r="C5900" i="20"/>
  <c r="D5900" i="20"/>
  <c r="E5900" i="20"/>
  <c r="F5900" i="20"/>
  <c r="G5900" i="20"/>
  <c r="H5900" i="20"/>
  <c r="B5901" i="20"/>
  <c r="C5901" i="20"/>
  <c r="D5901" i="20"/>
  <c r="E5901" i="20"/>
  <c r="F5901" i="20"/>
  <c r="G5901" i="20"/>
  <c r="H5901" i="20"/>
  <c r="B5902" i="20"/>
  <c r="C5902" i="20"/>
  <c r="D5902" i="20"/>
  <c r="E5902" i="20"/>
  <c r="F5902" i="20"/>
  <c r="G5902" i="20"/>
  <c r="H5902" i="20"/>
  <c r="B5903" i="20"/>
  <c r="C5903" i="20"/>
  <c r="D5903" i="20"/>
  <c r="E5903" i="20"/>
  <c r="F5903" i="20"/>
  <c r="G5903" i="20"/>
  <c r="H5903" i="20"/>
  <c r="B5904" i="20"/>
  <c r="C5904" i="20"/>
  <c r="D5904" i="20"/>
  <c r="E5904" i="20"/>
  <c r="F5904" i="20"/>
  <c r="G5904" i="20"/>
  <c r="H5904" i="20"/>
  <c r="B5905" i="20"/>
  <c r="C5905" i="20"/>
  <c r="D5905" i="20"/>
  <c r="E5905" i="20"/>
  <c r="F5905" i="20"/>
  <c r="G5905" i="20"/>
  <c r="H5905" i="20"/>
  <c r="B5906" i="20"/>
  <c r="C5906" i="20"/>
  <c r="D5906" i="20"/>
  <c r="E5906" i="20"/>
  <c r="F5906" i="20"/>
  <c r="G5906" i="20"/>
  <c r="H5906" i="20"/>
  <c r="B5907" i="20"/>
  <c r="C5907" i="20"/>
  <c r="D5907" i="20"/>
  <c r="E5907" i="20"/>
  <c r="F5907" i="20"/>
  <c r="G5907" i="20"/>
  <c r="H5907" i="20"/>
  <c r="B5908" i="20"/>
  <c r="C5908" i="20"/>
  <c r="D5908" i="20"/>
  <c r="E5908" i="20"/>
  <c r="F5908" i="20"/>
  <c r="G5908" i="20"/>
  <c r="H5908" i="20"/>
  <c r="B5909" i="20"/>
  <c r="C5909" i="20"/>
  <c r="D5909" i="20"/>
  <c r="E5909" i="20"/>
  <c r="F5909" i="20"/>
  <c r="G5909" i="20"/>
  <c r="H5909" i="20"/>
  <c r="B5910" i="20"/>
  <c r="C5910" i="20"/>
  <c r="D5910" i="20"/>
  <c r="E5910" i="20"/>
  <c r="F5910" i="20"/>
  <c r="G5910" i="20"/>
  <c r="H5910" i="20"/>
  <c r="B5911" i="20"/>
  <c r="C5911" i="20"/>
  <c r="D5911" i="20"/>
  <c r="E5911" i="20"/>
  <c r="F5911" i="20"/>
  <c r="G5911" i="20"/>
  <c r="H5911" i="20"/>
  <c r="B5912" i="20"/>
  <c r="C5912" i="20"/>
  <c r="D5912" i="20"/>
  <c r="E5912" i="20"/>
  <c r="F5912" i="20"/>
  <c r="G5912" i="20"/>
  <c r="H5912" i="20"/>
  <c r="B5913" i="20"/>
  <c r="C5913" i="20"/>
  <c r="D5913" i="20"/>
  <c r="E5913" i="20"/>
  <c r="F5913" i="20"/>
  <c r="G5913" i="20"/>
  <c r="H5913" i="20"/>
  <c r="B5914" i="20"/>
  <c r="C5914" i="20"/>
  <c r="D5914" i="20"/>
  <c r="E5914" i="20"/>
  <c r="F5914" i="20"/>
  <c r="G5914" i="20"/>
  <c r="H5914" i="20"/>
  <c r="B5915" i="20"/>
  <c r="C5915" i="20"/>
  <c r="D5915" i="20"/>
  <c r="E5915" i="20"/>
  <c r="F5915" i="20"/>
  <c r="G5915" i="20"/>
  <c r="H5915" i="20"/>
  <c r="B5916" i="20"/>
  <c r="C5916" i="20"/>
  <c r="D5916" i="20"/>
  <c r="E5916" i="20"/>
  <c r="F5916" i="20"/>
  <c r="G5916" i="20"/>
  <c r="H5916" i="20"/>
  <c r="B5917" i="20"/>
  <c r="C5917" i="20"/>
  <c r="D5917" i="20"/>
  <c r="E5917" i="20"/>
  <c r="F5917" i="20"/>
  <c r="G5917" i="20"/>
  <c r="H5917" i="20"/>
  <c r="B5918" i="20"/>
  <c r="C5918" i="20"/>
  <c r="D5918" i="20"/>
  <c r="E5918" i="20"/>
  <c r="F5918" i="20"/>
  <c r="G5918" i="20"/>
  <c r="H5918" i="20"/>
  <c r="B5919" i="20"/>
  <c r="C5919" i="20"/>
  <c r="D5919" i="20"/>
  <c r="E5919" i="20"/>
  <c r="F5919" i="20"/>
  <c r="G5919" i="20"/>
  <c r="H5919" i="20"/>
  <c r="B5920" i="20"/>
  <c r="C5920" i="20"/>
  <c r="D5920" i="20"/>
  <c r="E5920" i="20"/>
  <c r="F5920" i="20"/>
  <c r="G5920" i="20"/>
  <c r="H5920" i="20"/>
  <c r="B5921" i="20"/>
  <c r="C5921" i="20"/>
  <c r="D5921" i="20"/>
  <c r="E5921" i="20"/>
  <c r="F5921" i="20"/>
  <c r="G5921" i="20"/>
  <c r="H5921" i="20"/>
  <c r="B5922" i="20"/>
  <c r="C5922" i="20"/>
  <c r="D5922" i="20"/>
  <c r="E5922" i="20"/>
  <c r="F5922" i="20"/>
  <c r="G5922" i="20"/>
  <c r="H5922" i="20"/>
  <c r="B5923" i="20"/>
  <c r="C5923" i="20"/>
  <c r="D5923" i="20"/>
  <c r="E5923" i="20"/>
  <c r="F5923" i="20"/>
  <c r="G5923" i="20"/>
  <c r="H5923" i="20"/>
  <c r="B5924" i="20"/>
  <c r="C5924" i="20"/>
  <c r="D5924" i="20"/>
  <c r="E5924" i="20"/>
  <c r="F5924" i="20"/>
  <c r="G5924" i="20"/>
  <c r="H5924" i="20"/>
  <c r="B5925" i="20"/>
  <c r="C5925" i="20"/>
  <c r="D5925" i="20"/>
  <c r="E5925" i="20"/>
  <c r="F5925" i="20"/>
  <c r="G5925" i="20"/>
  <c r="H5925" i="20"/>
  <c r="B5926" i="20"/>
  <c r="C5926" i="20"/>
  <c r="D5926" i="20"/>
  <c r="E5926" i="20"/>
  <c r="F5926" i="20"/>
  <c r="G5926" i="20"/>
  <c r="H5926" i="20"/>
  <c r="B5927" i="20"/>
  <c r="C5927" i="20"/>
  <c r="D5927" i="20"/>
  <c r="E5927" i="20"/>
  <c r="F5927" i="20"/>
  <c r="G5927" i="20"/>
  <c r="H5927" i="20"/>
  <c r="B5928" i="20"/>
  <c r="C5928" i="20"/>
  <c r="D5928" i="20"/>
  <c r="E5928" i="20"/>
  <c r="F5928" i="20"/>
  <c r="G5928" i="20"/>
  <c r="H5928" i="20"/>
  <c r="B5929" i="20"/>
  <c r="C5929" i="20"/>
  <c r="D5929" i="20"/>
  <c r="E5929" i="20"/>
  <c r="F5929" i="20"/>
  <c r="G5929" i="20"/>
  <c r="H5929" i="20"/>
  <c r="B5930" i="20"/>
  <c r="C5930" i="20"/>
  <c r="D5930" i="20"/>
  <c r="E5930" i="20"/>
  <c r="F5930" i="20"/>
  <c r="G5930" i="20"/>
  <c r="H5930" i="20"/>
  <c r="B5931" i="20"/>
  <c r="C5931" i="20"/>
  <c r="D5931" i="20"/>
  <c r="E5931" i="20"/>
  <c r="F5931" i="20"/>
  <c r="G5931" i="20"/>
  <c r="H5931" i="20"/>
  <c r="B5932" i="20"/>
  <c r="C5932" i="20"/>
  <c r="D5932" i="20"/>
  <c r="E5932" i="20"/>
  <c r="F5932" i="20"/>
  <c r="G5932" i="20"/>
  <c r="H5932" i="20"/>
  <c r="B5933" i="20"/>
  <c r="C5933" i="20"/>
  <c r="D5933" i="20"/>
  <c r="E5933" i="20"/>
  <c r="F5933" i="20"/>
  <c r="G5933" i="20"/>
  <c r="H5933" i="20"/>
  <c r="B5934" i="20"/>
  <c r="C5934" i="20"/>
  <c r="D5934" i="20"/>
  <c r="E5934" i="20"/>
  <c r="F5934" i="20"/>
  <c r="G5934" i="20"/>
  <c r="H5934" i="20"/>
  <c r="B5935" i="20"/>
  <c r="C5935" i="20"/>
  <c r="D5935" i="20"/>
  <c r="E5935" i="20"/>
  <c r="F5935" i="20"/>
  <c r="G5935" i="20"/>
  <c r="H5935" i="20"/>
  <c r="B5936" i="20"/>
  <c r="C5936" i="20"/>
  <c r="D5936" i="20"/>
  <c r="E5936" i="20"/>
  <c r="F5936" i="20"/>
  <c r="G5936" i="20"/>
  <c r="H5936" i="20"/>
  <c r="B5937" i="20"/>
  <c r="C5937" i="20"/>
  <c r="D5937" i="20"/>
  <c r="E5937" i="20"/>
  <c r="F5937" i="20"/>
  <c r="G5937" i="20"/>
  <c r="H5937" i="20"/>
  <c r="B5938" i="20"/>
  <c r="C5938" i="20"/>
  <c r="D5938" i="20"/>
  <c r="E5938" i="20"/>
  <c r="F5938" i="20"/>
  <c r="G5938" i="20"/>
  <c r="H5938" i="20"/>
  <c r="B5939" i="20"/>
  <c r="C5939" i="20"/>
  <c r="D5939" i="20"/>
  <c r="E5939" i="20"/>
  <c r="F5939" i="20"/>
  <c r="G5939" i="20"/>
  <c r="H5939" i="20"/>
  <c r="B5940" i="20"/>
  <c r="C5940" i="20"/>
  <c r="D5940" i="20"/>
  <c r="E5940" i="20"/>
  <c r="F5940" i="20"/>
  <c r="G5940" i="20"/>
  <c r="H5940" i="20"/>
  <c r="B5941" i="20"/>
  <c r="C5941" i="20"/>
  <c r="D5941" i="20"/>
  <c r="E5941" i="20"/>
  <c r="F5941" i="20"/>
  <c r="G5941" i="20"/>
  <c r="H5941" i="20"/>
  <c r="B5942" i="20"/>
  <c r="C5942" i="20"/>
  <c r="D5942" i="20"/>
  <c r="E5942" i="20"/>
  <c r="F5942" i="20"/>
  <c r="G5942" i="20"/>
  <c r="H5942" i="20"/>
  <c r="B5943" i="20"/>
  <c r="C5943" i="20"/>
  <c r="D5943" i="20"/>
  <c r="E5943" i="20"/>
  <c r="F5943" i="20"/>
  <c r="G5943" i="20"/>
  <c r="H5943" i="20"/>
  <c r="B5944" i="20"/>
  <c r="C5944" i="20"/>
  <c r="D5944" i="20"/>
  <c r="E5944" i="20"/>
  <c r="F5944" i="20"/>
  <c r="G5944" i="20"/>
  <c r="H5944" i="20"/>
  <c r="B5945" i="20"/>
  <c r="C5945" i="20"/>
  <c r="D5945" i="20"/>
  <c r="E5945" i="20"/>
  <c r="F5945" i="20"/>
  <c r="G5945" i="20"/>
  <c r="H5945" i="20"/>
  <c r="B5946" i="20"/>
  <c r="C5946" i="20"/>
  <c r="D5946" i="20"/>
  <c r="E5946" i="20"/>
  <c r="F5946" i="20"/>
  <c r="G5946" i="20"/>
  <c r="H5946" i="20"/>
  <c r="B5947" i="20"/>
  <c r="C5947" i="20"/>
  <c r="D5947" i="20"/>
  <c r="E5947" i="20"/>
  <c r="F5947" i="20"/>
  <c r="G5947" i="20"/>
  <c r="H5947" i="20"/>
  <c r="B5948" i="20"/>
  <c r="C5948" i="20"/>
  <c r="D5948" i="20"/>
  <c r="E5948" i="20"/>
  <c r="F5948" i="20"/>
  <c r="G5948" i="20"/>
  <c r="H5948" i="20"/>
  <c r="B5949" i="20"/>
  <c r="C5949" i="20"/>
  <c r="D5949" i="20"/>
  <c r="E5949" i="20"/>
  <c r="F5949" i="20"/>
  <c r="G5949" i="20"/>
  <c r="H5949" i="20"/>
  <c r="B5950" i="20"/>
  <c r="C5950" i="20"/>
  <c r="D5950" i="20"/>
  <c r="E5950" i="20"/>
  <c r="F5950" i="20"/>
  <c r="G5950" i="20"/>
  <c r="H5950" i="20"/>
  <c r="B5951" i="20"/>
  <c r="C5951" i="20"/>
  <c r="D5951" i="20"/>
  <c r="E5951" i="20"/>
  <c r="F5951" i="20"/>
  <c r="G5951" i="20"/>
  <c r="H5951" i="20"/>
  <c r="B5952" i="20"/>
  <c r="C5952" i="20"/>
  <c r="D5952" i="20"/>
  <c r="E5952" i="20"/>
  <c r="F5952" i="20"/>
  <c r="G5952" i="20"/>
  <c r="H5952" i="20"/>
  <c r="B5953" i="20"/>
  <c r="C5953" i="20"/>
  <c r="D5953" i="20"/>
  <c r="E5953" i="20"/>
  <c r="F5953" i="20"/>
  <c r="G5953" i="20"/>
  <c r="H5953" i="20"/>
  <c r="B5954" i="20"/>
  <c r="C5954" i="20"/>
  <c r="D5954" i="20"/>
  <c r="E5954" i="20"/>
  <c r="F5954" i="20"/>
  <c r="G5954" i="20"/>
  <c r="H5954" i="20"/>
  <c r="B5955" i="20"/>
  <c r="C5955" i="20"/>
  <c r="D5955" i="20"/>
  <c r="E5955" i="20"/>
  <c r="F5955" i="20"/>
  <c r="G5955" i="20"/>
  <c r="H5955" i="20"/>
  <c r="B5956" i="20"/>
  <c r="C5956" i="20"/>
  <c r="D5956" i="20"/>
  <c r="E5956" i="20"/>
  <c r="F5956" i="20"/>
  <c r="G5956" i="20"/>
  <c r="H5956" i="20"/>
  <c r="B5957" i="20"/>
  <c r="C5957" i="20"/>
  <c r="D5957" i="20"/>
  <c r="E5957" i="20"/>
  <c r="F5957" i="20"/>
  <c r="G5957" i="20"/>
  <c r="H5957" i="20"/>
  <c r="B5958" i="20"/>
  <c r="C5958" i="20"/>
  <c r="D5958" i="20"/>
  <c r="E5958" i="20"/>
  <c r="F5958" i="20"/>
  <c r="G5958" i="20"/>
  <c r="H5958" i="20"/>
  <c r="B5959" i="20"/>
  <c r="C5959" i="20"/>
  <c r="D5959" i="20"/>
  <c r="E5959" i="20"/>
  <c r="F5959" i="20"/>
  <c r="G5959" i="20"/>
  <c r="H5959" i="20"/>
  <c r="B5960" i="20"/>
  <c r="C5960" i="20"/>
  <c r="D5960" i="20"/>
  <c r="E5960" i="20"/>
  <c r="F5960" i="20"/>
  <c r="G5960" i="20"/>
  <c r="H5960" i="20"/>
  <c r="B5961" i="20"/>
  <c r="C5961" i="20"/>
  <c r="D5961" i="20"/>
  <c r="E5961" i="20"/>
  <c r="F5961" i="20"/>
  <c r="G5961" i="20"/>
  <c r="H5961" i="20"/>
  <c r="B5962" i="20"/>
  <c r="C5962" i="20"/>
  <c r="D5962" i="20"/>
  <c r="E5962" i="20"/>
  <c r="F5962" i="20"/>
  <c r="G5962" i="20"/>
  <c r="H5962" i="20"/>
  <c r="B5963" i="20"/>
  <c r="C5963" i="20"/>
  <c r="D5963" i="20"/>
  <c r="E5963" i="20"/>
  <c r="F5963" i="20"/>
  <c r="G5963" i="20"/>
  <c r="H5963" i="20"/>
  <c r="B5964" i="20"/>
  <c r="C5964" i="20"/>
  <c r="D5964" i="20"/>
  <c r="E5964" i="20"/>
  <c r="F5964" i="20"/>
  <c r="G5964" i="20"/>
  <c r="H5964" i="20"/>
  <c r="B5965" i="20"/>
  <c r="C5965" i="20"/>
  <c r="D5965" i="20"/>
  <c r="E5965" i="20"/>
  <c r="F5965" i="20"/>
  <c r="G5965" i="20"/>
  <c r="H5965" i="20"/>
  <c r="B5966" i="20"/>
  <c r="C5966" i="20"/>
  <c r="D5966" i="20"/>
  <c r="E5966" i="20"/>
  <c r="F5966" i="20"/>
  <c r="G5966" i="20"/>
  <c r="H5966" i="20"/>
  <c r="B5967" i="20"/>
  <c r="C5967" i="20"/>
  <c r="D5967" i="20"/>
  <c r="E5967" i="20"/>
  <c r="F5967" i="20"/>
  <c r="G5967" i="20"/>
  <c r="H5967" i="20"/>
  <c r="B5968" i="20"/>
  <c r="C5968" i="20"/>
  <c r="D5968" i="20"/>
  <c r="E5968" i="20"/>
  <c r="F5968" i="20"/>
  <c r="G5968" i="20"/>
  <c r="H5968" i="20"/>
  <c r="B5969" i="20"/>
  <c r="C5969" i="20"/>
  <c r="D5969" i="20"/>
  <c r="E5969" i="20"/>
  <c r="F5969" i="20"/>
  <c r="G5969" i="20"/>
  <c r="H5969" i="20"/>
  <c r="B5970" i="20"/>
  <c r="C5970" i="20"/>
  <c r="D5970" i="20"/>
  <c r="E5970" i="20"/>
  <c r="F5970" i="20"/>
  <c r="G5970" i="20"/>
  <c r="H5970" i="20"/>
  <c r="B5971" i="20"/>
  <c r="C5971" i="20"/>
  <c r="D5971" i="20"/>
  <c r="E5971" i="20"/>
  <c r="F5971" i="20"/>
  <c r="G5971" i="20"/>
  <c r="H5971" i="20"/>
  <c r="B5972" i="20"/>
  <c r="C5972" i="20"/>
  <c r="D5972" i="20"/>
  <c r="E5972" i="20"/>
  <c r="F5972" i="20"/>
  <c r="G5972" i="20"/>
  <c r="H5972" i="20"/>
  <c r="B5973" i="20"/>
  <c r="C5973" i="20"/>
  <c r="D5973" i="20"/>
  <c r="E5973" i="20"/>
  <c r="F5973" i="20"/>
  <c r="G5973" i="20"/>
  <c r="H5973" i="20"/>
  <c r="B5974" i="20"/>
  <c r="C5974" i="20"/>
  <c r="D5974" i="20"/>
  <c r="E5974" i="20"/>
  <c r="F5974" i="20"/>
  <c r="G5974" i="20"/>
  <c r="H5974" i="20"/>
  <c r="B5975" i="20"/>
  <c r="C5975" i="20"/>
  <c r="D5975" i="20"/>
  <c r="E5975" i="20"/>
  <c r="F5975" i="20"/>
  <c r="G5975" i="20"/>
  <c r="H5975" i="20"/>
  <c r="B5976" i="20"/>
  <c r="C5976" i="20"/>
  <c r="D5976" i="20"/>
  <c r="E5976" i="20"/>
  <c r="F5976" i="20"/>
  <c r="G5976" i="20"/>
  <c r="H5976" i="20"/>
  <c r="B5977" i="20"/>
  <c r="C5977" i="20"/>
  <c r="D5977" i="20"/>
  <c r="E5977" i="20"/>
  <c r="F5977" i="20"/>
  <c r="G5977" i="20"/>
  <c r="H5977" i="20"/>
  <c r="B5978" i="20"/>
  <c r="C5978" i="20"/>
  <c r="D5978" i="20"/>
  <c r="E5978" i="20"/>
  <c r="F5978" i="20"/>
  <c r="G5978" i="20"/>
  <c r="H5978" i="20"/>
  <c r="B5979" i="20"/>
  <c r="C5979" i="20"/>
  <c r="D5979" i="20"/>
  <c r="E5979" i="20"/>
  <c r="F5979" i="20"/>
  <c r="G5979" i="20"/>
  <c r="H5979" i="20"/>
  <c r="B5980" i="20"/>
  <c r="C5980" i="20"/>
  <c r="D5980" i="20"/>
  <c r="E5980" i="20"/>
  <c r="F5980" i="20"/>
  <c r="G5980" i="20"/>
  <c r="H5980" i="20"/>
  <c r="B5981" i="20"/>
  <c r="C5981" i="20"/>
  <c r="D5981" i="20"/>
  <c r="E5981" i="20"/>
  <c r="F5981" i="20"/>
  <c r="G5981" i="20"/>
  <c r="H5981" i="20"/>
  <c r="B5982" i="20"/>
  <c r="C5982" i="20"/>
  <c r="D5982" i="20"/>
  <c r="E5982" i="20"/>
  <c r="F5982" i="20"/>
  <c r="G5982" i="20"/>
  <c r="H5982" i="20"/>
  <c r="B5983" i="20"/>
  <c r="C5983" i="20"/>
  <c r="D5983" i="20"/>
  <c r="E5983" i="20"/>
  <c r="F5983" i="20"/>
  <c r="G5983" i="20"/>
  <c r="H5983" i="20"/>
  <c r="B5984" i="20"/>
  <c r="C5984" i="20"/>
  <c r="D5984" i="20"/>
  <c r="E5984" i="20"/>
  <c r="F5984" i="20"/>
  <c r="G5984" i="20"/>
  <c r="H5984" i="20"/>
  <c r="B5985" i="20"/>
  <c r="C5985" i="20"/>
  <c r="D5985" i="20"/>
  <c r="E5985" i="20"/>
  <c r="F5985" i="20"/>
  <c r="G5985" i="20"/>
  <c r="H5985" i="20"/>
  <c r="B5986" i="20"/>
  <c r="C5986" i="20"/>
  <c r="D5986" i="20"/>
  <c r="E5986" i="20"/>
  <c r="F5986" i="20"/>
  <c r="G5986" i="20"/>
  <c r="H5986" i="20"/>
  <c r="B5987" i="20"/>
  <c r="C5987" i="20"/>
  <c r="D5987" i="20"/>
  <c r="E5987" i="20"/>
  <c r="F5987" i="20"/>
  <c r="G5987" i="20"/>
  <c r="H5987" i="20"/>
  <c r="B5988" i="20"/>
  <c r="C5988" i="20"/>
  <c r="D5988" i="20"/>
  <c r="E5988" i="20"/>
  <c r="F5988" i="20"/>
  <c r="G5988" i="20"/>
  <c r="H5988" i="20"/>
  <c r="B5989" i="20"/>
  <c r="C5989" i="20"/>
  <c r="D5989" i="20"/>
  <c r="E5989" i="20"/>
  <c r="F5989" i="20"/>
  <c r="G5989" i="20"/>
  <c r="H5989" i="20"/>
  <c r="B5990" i="20"/>
  <c r="C5990" i="20"/>
  <c r="D5990" i="20"/>
  <c r="E5990" i="20"/>
  <c r="F5990" i="20"/>
  <c r="G5990" i="20"/>
  <c r="H5990" i="20"/>
  <c r="B5991" i="20"/>
  <c r="C5991" i="20"/>
  <c r="D5991" i="20"/>
  <c r="E5991" i="20"/>
  <c r="F5991" i="20"/>
  <c r="G5991" i="20"/>
  <c r="H5991" i="20"/>
  <c r="B5992" i="20"/>
  <c r="C5992" i="20"/>
  <c r="D5992" i="20"/>
  <c r="E5992" i="20"/>
  <c r="F5992" i="20"/>
  <c r="G5992" i="20"/>
  <c r="H5992" i="20"/>
  <c r="B5993" i="20"/>
  <c r="C5993" i="20"/>
  <c r="D5993" i="20"/>
  <c r="E5993" i="20"/>
  <c r="F5993" i="20"/>
  <c r="G5993" i="20"/>
  <c r="H5993" i="20"/>
  <c r="B5994" i="20"/>
  <c r="C5994" i="20"/>
  <c r="D5994" i="20"/>
  <c r="E5994" i="20"/>
  <c r="F5994" i="20"/>
  <c r="G5994" i="20"/>
  <c r="H5994" i="20"/>
  <c r="B5995" i="20"/>
  <c r="C5995" i="20"/>
  <c r="D5995" i="20"/>
  <c r="E5995" i="20"/>
  <c r="F5995" i="20"/>
  <c r="G5995" i="20"/>
  <c r="H5995" i="20"/>
  <c r="B5996" i="20"/>
  <c r="C5996" i="20"/>
  <c r="D5996" i="20"/>
  <c r="E5996" i="20"/>
  <c r="F5996" i="20"/>
  <c r="G5996" i="20"/>
  <c r="H5996" i="20"/>
  <c r="B5997" i="20"/>
  <c r="C5997" i="20"/>
  <c r="D5997" i="20"/>
  <c r="E5997" i="20"/>
  <c r="F5997" i="20"/>
  <c r="G5997" i="20"/>
  <c r="H5997" i="20"/>
  <c r="B5998" i="20"/>
  <c r="C5998" i="20"/>
  <c r="D5998" i="20"/>
  <c r="E5998" i="20"/>
  <c r="F5998" i="20"/>
  <c r="G5998" i="20"/>
  <c r="H5998" i="20"/>
  <c r="B5999" i="20"/>
  <c r="C5999" i="20"/>
  <c r="D5999" i="20"/>
  <c r="E5999" i="20"/>
  <c r="F5999" i="20"/>
  <c r="G5999" i="20"/>
  <c r="H5999" i="20"/>
  <c r="B6000" i="20"/>
  <c r="C6000" i="20"/>
  <c r="D6000" i="20"/>
  <c r="E6000" i="20"/>
  <c r="F6000" i="20"/>
  <c r="G6000" i="20"/>
  <c r="H6000" i="20"/>
  <c r="B6001" i="20"/>
  <c r="C6001" i="20"/>
  <c r="D6001" i="20"/>
  <c r="E6001" i="20"/>
  <c r="F6001" i="20"/>
  <c r="G6001" i="20"/>
  <c r="H6001" i="20"/>
  <c r="B6002" i="20"/>
  <c r="C6002" i="20"/>
  <c r="D6002" i="20"/>
  <c r="E6002" i="20"/>
  <c r="F6002" i="20"/>
  <c r="G6002" i="20"/>
  <c r="H6002" i="20"/>
  <c r="B6003" i="20"/>
  <c r="C6003" i="20"/>
  <c r="D6003" i="20"/>
  <c r="E6003" i="20"/>
  <c r="F6003" i="20"/>
  <c r="G6003" i="20"/>
  <c r="H6003" i="20"/>
  <c r="B6004" i="20"/>
  <c r="C6004" i="20"/>
  <c r="D6004" i="20"/>
  <c r="E6004" i="20"/>
  <c r="F6004" i="20"/>
  <c r="G6004" i="20"/>
  <c r="H6004" i="20"/>
  <c r="B6005" i="20"/>
  <c r="C6005" i="20"/>
  <c r="D6005" i="20"/>
  <c r="E6005" i="20"/>
  <c r="F6005" i="20"/>
  <c r="G6005" i="20"/>
  <c r="H6005" i="20"/>
  <c r="B6006" i="20"/>
  <c r="C6006" i="20"/>
  <c r="D6006" i="20"/>
  <c r="E6006" i="20"/>
  <c r="F6006" i="20"/>
  <c r="G6006" i="20"/>
  <c r="H6006" i="20"/>
  <c r="B6007" i="20"/>
  <c r="C6007" i="20"/>
  <c r="D6007" i="20"/>
  <c r="E6007" i="20"/>
  <c r="F6007" i="20"/>
  <c r="G6007" i="20"/>
  <c r="H6007" i="20"/>
  <c r="B6008" i="20"/>
  <c r="C6008" i="20"/>
  <c r="D6008" i="20"/>
  <c r="E6008" i="20"/>
  <c r="F6008" i="20"/>
  <c r="G6008" i="20"/>
  <c r="H6008" i="20"/>
  <c r="B6009" i="20"/>
  <c r="C6009" i="20"/>
  <c r="D6009" i="20"/>
  <c r="E6009" i="20"/>
  <c r="F6009" i="20"/>
  <c r="G6009" i="20"/>
  <c r="H6009" i="20"/>
  <c r="B6010" i="20"/>
  <c r="C6010" i="20"/>
  <c r="D6010" i="20"/>
  <c r="E6010" i="20"/>
  <c r="F6010" i="20"/>
  <c r="G6010" i="20"/>
  <c r="H6010" i="20"/>
  <c r="B6011" i="20"/>
  <c r="C6011" i="20"/>
  <c r="D6011" i="20"/>
  <c r="E6011" i="20"/>
  <c r="F6011" i="20"/>
  <c r="G6011" i="20"/>
  <c r="H6011" i="20"/>
  <c r="B6012" i="20"/>
  <c r="C6012" i="20"/>
  <c r="D6012" i="20"/>
  <c r="E6012" i="20"/>
  <c r="F6012" i="20"/>
  <c r="G6012" i="20"/>
  <c r="H6012" i="20"/>
  <c r="B6013" i="20"/>
  <c r="C6013" i="20"/>
  <c r="D6013" i="20"/>
  <c r="E6013" i="20"/>
  <c r="F6013" i="20"/>
  <c r="G6013" i="20"/>
  <c r="H6013" i="20"/>
  <c r="B6014" i="20"/>
  <c r="C6014" i="20"/>
  <c r="D6014" i="20"/>
  <c r="E6014" i="20"/>
  <c r="F6014" i="20"/>
  <c r="G6014" i="20"/>
  <c r="H6014" i="20"/>
  <c r="B6015" i="20"/>
  <c r="C6015" i="20"/>
  <c r="D6015" i="20"/>
  <c r="E6015" i="20"/>
  <c r="F6015" i="20"/>
  <c r="G6015" i="20"/>
  <c r="H6015" i="20"/>
  <c r="B6016" i="20"/>
  <c r="C6016" i="20"/>
  <c r="D6016" i="20"/>
  <c r="E6016" i="20"/>
  <c r="F6016" i="20"/>
  <c r="G6016" i="20"/>
  <c r="H6016" i="20"/>
  <c r="B6017" i="20"/>
  <c r="C6017" i="20"/>
  <c r="D6017" i="20"/>
  <c r="E6017" i="20"/>
  <c r="F6017" i="20"/>
  <c r="G6017" i="20"/>
  <c r="H6017" i="20"/>
  <c r="B6018" i="20"/>
  <c r="C6018" i="20"/>
  <c r="D6018" i="20"/>
  <c r="E6018" i="20"/>
  <c r="F6018" i="20"/>
  <c r="G6018" i="20"/>
  <c r="H6018" i="20"/>
  <c r="B6019" i="20"/>
  <c r="C6019" i="20"/>
  <c r="D6019" i="20"/>
  <c r="E6019" i="20"/>
  <c r="F6019" i="20"/>
  <c r="G6019" i="20"/>
  <c r="H6019" i="20"/>
  <c r="B6020" i="20"/>
  <c r="C6020" i="20"/>
  <c r="D6020" i="20"/>
  <c r="E6020" i="20"/>
  <c r="F6020" i="20"/>
  <c r="G6020" i="20"/>
  <c r="H6020" i="20"/>
  <c r="B6021" i="20"/>
  <c r="C6021" i="20"/>
  <c r="D6021" i="20"/>
  <c r="E6021" i="20"/>
  <c r="F6021" i="20"/>
  <c r="G6021" i="20"/>
  <c r="H6021" i="20"/>
  <c r="B6022" i="20"/>
  <c r="C6022" i="20"/>
  <c r="D6022" i="20"/>
  <c r="E6022" i="20"/>
  <c r="F6022" i="20"/>
  <c r="G6022" i="20"/>
  <c r="H6022" i="20"/>
  <c r="B6023" i="20"/>
  <c r="C6023" i="20"/>
  <c r="D6023" i="20"/>
  <c r="E6023" i="20"/>
  <c r="F6023" i="20"/>
  <c r="G6023" i="20"/>
  <c r="H6023" i="20"/>
  <c r="B6024" i="20"/>
  <c r="C6024" i="20"/>
  <c r="D6024" i="20"/>
  <c r="E6024" i="20"/>
  <c r="F6024" i="20"/>
  <c r="G6024" i="20"/>
  <c r="H6024" i="20"/>
  <c r="B6025" i="20"/>
  <c r="C6025" i="20"/>
  <c r="D6025" i="20"/>
  <c r="E6025" i="20"/>
  <c r="F6025" i="20"/>
  <c r="G6025" i="20"/>
  <c r="H6025" i="20"/>
  <c r="B6026" i="20"/>
  <c r="C6026" i="20"/>
  <c r="D6026" i="20"/>
  <c r="E6026" i="20"/>
  <c r="F6026" i="20"/>
  <c r="G6026" i="20"/>
  <c r="H6026" i="20"/>
  <c r="B6027" i="20"/>
  <c r="C6027" i="20"/>
  <c r="D6027" i="20"/>
  <c r="E6027" i="20"/>
  <c r="F6027" i="20"/>
  <c r="G6027" i="20"/>
  <c r="H6027" i="20"/>
  <c r="B6028" i="20"/>
  <c r="C6028" i="20"/>
  <c r="D6028" i="20"/>
  <c r="E6028" i="20"/>
  <c r="F6028" i="20"/>
  <c r="G6028" i="20"/>
  <c r="H6028" i="20"/>
  <c r="B6029" i="20"/>
  <c r="C6029" i="20"/>
  <c r="D6029" i="20"/>
  <c r="E6029" i="20"/>
  <c r="F6029" i="20"/>
  <c r="G6029" i="20"/>
  <c r="H6029" i="20"/>
  <c r="B6030" i="20"/>
  <c r="C6030" i="20"/>
  <c r="D6030" i="20"/>
  <c r="E6030" i="20"/>
  <c r="F6030" i="20"/>
  <c r="G6030" i="20"/>
  <c r="H6030" i="20"/>
  <c r="B6031" i="20"/>
  <c r="C6031" i="20"/>
  <c r="D6031" i="20"/>
  <c r="E6031" i="20"/>
  <c r="F6031" i="20"/>
  <c r="G6031" i="20"/>
  <c r="H6031" i="20"/>
  <c r="B6032" i="20"/>
  <c r="C6032" i="20"/>
  <c r="D6032" i="20"/>
  <c r="E6032" i="20"/>
  <c r="F6032" i="20"/>
  <c r="G6032" i="20"/>
  <c r="H6032" i="20"/>
  <c r="B6033" i="20"/>
  <c r="C6033" i="20"/>
  <c r="D6033" i="20"/>
  <c r="E6033" i="20"/>
  <c r="F6033" i="20"/>
  <c r="G6033" i="20"/>
  <c r="H6033" i="20"/>
  <c r="B6034" i="20"/>
  <c r="C6034" i="20"/>
  <c r="D6034" i="20"/>
  <c r="E6034" i="20"/>
  <c r="F6034" i="20"/>
  <c r="G6034" i="20"/>
  <c r="H6034" i="20"/>
  <c r="B6035" i="20"/>
  <c r="C6035" i="20"/>
  <c r="D6035" i="20"/>
  <c r="E6035" i="20"/>
  <c r="F6035" i="20"/>
  <c r="G6035" i="20"/>
  <c r="H6035" i="20"/>
  <c r="B6036" i="20"/>
  <c r="C6036" i="20"/>
  <c r="D6036" i="20"/>
  <c r="E6036" i="20"/>
  <c r="F6036" i="20"/>
  <c r="G6036" i="20"/>
  <c r="H6036" i="20"/>
  <c r="B6037" i="20"/>
  <c r="C6037" i="20"/>
  <c r="D6037" i="20"/>
  <c r="E6037" i="20"/>
  <c r="F6037" i="20"/>
  <c r="G6037" i="20"/>
  <c r="H6037" i="20"/>
  <c r="B6038" i="20"/>
  <c r="C6038" i="20"/>
  <c r="D6038" i="20"/>
  <c r="E6038" i="20"/>
  <c r="F6038" i="20"/>
  <c r="G6038" i="20"/>
  <c r="H6038" i="20"/>
  <c r="B6039" i="20"/>
  <c r="C6039" i="20"/>
  <c r="D6039" i="20"/>
  <c r="E6039" i="20"/>
  <c r="F6039" i="20"/>
  <c r="G6039" i="20"/>
  <c r="H6039" i="20"/>
  <c r="B6040" i="20"/>
  <c r="C6040" i="20"/>
  <c r="D6040" i="20"/>
  <c r="E6040" i="20"/>
  <c r="F6040" i="20"/>
  <c r="G6040" i="20"/>
  <c r="H6040" i="20"/>
  <c r="B6041" i="20"/>
  <c r="C6041" i="20"/>
  <c r="D6041" i="20"/>
  <c r="E6041" i="20"/>
  <c r="F6041" i="20"/>
  <c r="G6041" i="20"/>
  <c r="H6041" i="20"/>
  <c r="B6042" i="20"/>
  <c r="C6042" i="20"/>
  <c r="D6042" i="20"/>
  <c r="E6042" i="20"/>
  <c r="F6042" i="20"/>
  <c r="G6042" i="20"/>
  <c r="H6042" i="20"/>
  <c r="B6043" i="20"/>
  <c r="C6043" i="20"/>
  <c r="D6043" i="20"/>
  <c r="E6043" i="20"/>
  <c r="F6043" i="20"/>
  <c r="G6043" i="20"/>
  <c r="H6043" i="20"/>
  <c r="B6044" i="20"/>
  <c r="C6044" i="20"/>
  <c r="D6044" i="20"/>
  <c r="E6044" i="20"/>
  <c r="F6044" i="20"/>
  <c r="G6044" i="20"/>
  <c r="H6044" i="20"/>
  <c r="B6045" i="20"/>
  <c r="C6045" i="20"/>
  <c r="D6045" i="20"/>
  <c r="E6045" i="20"/>
  <c r="F6045" i="20"/>
  <c r="G6045" i="20"/>
  <c r="H6045" i="20"/>
  <c r="B6046" i="20"/>
  <c r="C6046" i="20"/>
  <c r="D6046" i="20"/>
  <c r="E6046" i="20"/>
  <c r="F6046" i="20"/>
  <c r="G6046" i="20"/>
  <c r="H6046" i="20"/>
  <c r="B6047" i="20"/>
  <c r="C6047" i="20"/>
  <c r="D6047" i="20"/>
  <c r="E6047" i="20"/>
  <c r="F6047" i="20"/>
  <c r="G6047" i="20"/>
  <c r="H6047" i="20"/>
  <c r="B6048" i="20"/>
  <c r="C6048" i="20"/>
  <c r="D6048" i="20"/>
  <c r="E6048" i="20"/>
  <c r="F6048" i="20"/>
  <c r="G6048" i="20"/>
  <c r="H6048" i="20"/>
  <c r="B6049" i="20"/>
  <c r="C6049" i="20"/>
  <c r="D6049" i="20"/>
  <c r="E6049" i="20"/>
  <c r="F6049" i="20"/>
  <c r="G6049" i="20"/>
  <c r="H6049" i="20"/>
  <c r="B6050" i="20"/>
  <c r="C6050" i="20"/>
  <c r="D6050" i="20"/>
  <c r="E6050" i="20"/>
  <c r="F6050" i="20"/>
  <c r="G6050" i="20"/>
  <c r="H6050" i="20"/>
  <c r="B6051" i="20"/>
  <c r="C6051" i="20"/>
  <c r="D6051" i="20"/>
  <c r="E6051" i="20"/>
  <c r="F6051" i="20"/>
  <c r="G6051" i="20"/>
  <c r="H6051" i="20"/>
  <c r="B6052" i="20"/>
  <c r="C6052" i="20"/>
  <c r="D6052" i="20"/>
  <c r="E6052" i="20"/>
  <c r="F6052" i="20"/>
  <c r="G6052" i="20"/>
  <c r="H6052" i="20"/>
  <c r="B6053" i="20"/>
  <c r="C6053" i="20"/>
  <c r="D6053" i="20"/>
  <c r="E6053" i="20"/>
  <c r="F6053" i="20"/>
  <c r="G6053" i="20"/>
  <c r="H6053" i="20"/>
  <c r="B6054" i="20"/>
  <c r="C6054" i="20"/>
  <c r="D6054" i="20"/>
  <c r="E6054" i="20"/>
  <c r="F6054" i="20"/>
  <c r="G6054" i="20"/>
  <c r="H6054" i="20"/>
  <c r="B6055" i="20"/>
  <c r="C6055" i="20"/>
  <c r="D6055" i="20"/>
  <c r="E6055" i="20"/>
  <c r="F6055" i="20"/>
  <c r="G6055" i="20"/>
  <c r="H6055" i="20"/>
  <c r="B6056" i="20"/>
  <c r="C6056" i="20"/>
  <c r="D6056" i="20"/>
  <c r="E6056" i="20"/>
  <c r="F6056" i="20"/>
  <c r="G6056" i="20"/>
  <c r="H6056" i="20"/>
  <c r="B6057" i="20"/>
  <c r="C6057" i="20"/>
  <c r="D6057" i="20"/>
  <c r="E6057" i="20"/>
  <c r="F6057" i="20"/>
  <c r="G6057" i="20"/>
  <c r="H6057" i="20"/>
  <c r="B6058" i="20"/>
  <c r="C6058" i="20"/>
  <c r="D6058" i="20"/>
  <c r="E6058" i="20"/>
  <c r="F6058" i="20"/>
  <c r="G6058" i="20"/>
  <c r="H6058" i="20"/>
  <c r="B6059" i="20"/>
  <c r="C6059" i="20"/>
  <c r="D6059" i="20"/>
  <c r="E6059" i="20"/>
  <c r="F6059" i="20"/>
  <c r="G6059" i="20"/>
  <c r="H6059" i="20"/>
  <c r="B6060" i="20"/>
  <c r="C6060" i="20"/>
  <c r="D6060" i="20"/>
  <c r="E6060" i="20"/>
  <c r="F6060" i="20"/>
  <c r="G6060" i="20"/>
  <c r="H6060" i="20"/>
  <c r="B6061" i="20"/>
  <c r="C6061" i="20"/>
  <c r="D6061" i="20"/>
  <c r="E6061" i="20"/>
  <c r="F6061" i="20"/>
  <c r="G6061" i="20"/>
  <c r="H6061" i="20"/>
  <c r="B6062" i="20"/>
  <c r="C6062" i="20"/>
  <c r="D6062" i="20"/>
  <c r="E6062" i="20"/>
  <c r="F6062" i="20"/>
  <c r="G6062" i="20"/>
  <c r="H6062" i="20"/>
  <c r="B6063" i="20"/>
  <c r="C6063" i="20"/>
  <c r="D6063" i="20"/>
  <c r="E6063" i="20"/>
  <c r="F6063" i="20"/>
  <c r="G6063" i="20"/>
  <c r="H6063" i="20"/>
  <c r="B6064" i="20"/>
  <c r="C6064" i="20"/>
  <c r="D6064" i="20"/>
  <c r="E6064" i="20"/>
  <c r="F6064" i="20"/>
  <c r="G6064" i="20"/>
  <c r="H6064" i="20"/>
  <c r="B6065" i="20"/>
  <c r="C6065" i="20"/>
  <c r="D6065" i="20"/>
  <c r="E6065" i="20"/>
  <c r="F6065" i="20"/>
  <c r="G6065" i="20"/>
  <c r="H6065" i="20"/>
  <c r="B6066" i="20"/>
  <c r="C6066" i="20"/>
  <c r="D6066" i="20"/>
  <c r="E6066" i="20"/>
  <c r="F6066" i="20"/>
  <c r="G6066" i="20"/>
  <c r="H6066" i="20"/>
  <c r="B6067" i="20"/>
  <c r="C6067" i="20"/>
  <c r="D6067" i="20"/>
  <c r="E6067" i="20"/>
  <c r="F6067" i="20"/>
  <c r="G6067" i="20"/>
  <c r="H6067" i="20"/>
  <c r="B6068" i="20"/>
  <c r="C6068" i="20"/>
  <c r="D6068" i="20"/>
  <c r="E6068" i="20"/>
  <c r="F6068" i="20"/>
  <c r="G6068" i="20"/>
  <c r="H6068" i="20"/>
  <c r="B6069" i="20"/>
  <c r="C6069" i="20"/>
  <c r="D6069" i="20"/>
  <c r="E6069" i="20"/>
  <c r="F6069" i="20"/>
  <c r="G6069" i="20"/>
  <c r="H6069" i="20"/>
  <c r="B6070" i="20"/>
  <c r="C6070" i="20"/>
  <c r="D6070" i="20"/>
  <c r="E6070" i="20"/>
  <c r="F6070" i="20"/>
  <c r="G6070" i="20"/>
  <c r="H6070" i="20"/>
  <c r="B6071" i="20"/>
  <c r="C6071" i="20"/>
  <c r="D6071" i="20"/>
  <c r="E6071" i="20"/>
  <c r="F6071" i="20"/>
  <c r="G6071" i="20"/>
  <c r="H6071" i="20"/>
  <c r="B6072" i="20"/>
  <c r="C6072" i="20"/>
  <c r="D6072" i="20"/>
  <c r="E6072" i="20"/>
  <c r="F6072" i="20"/>
  <c r="G6072" i="20"/>
  <c r="H6072" i="20"/>
  <c r="B6073" i="20"/>
  <c r="C6073" i="20"/>
  <c r="D6073" i="20"/>
  <c r="E6073" i="20"/>
  <c r="F6073" i="20"/>
  <c r="G6073" i="20"/>
  <c r="H6073" i="20"/>
  <c r="B6074" i="20"/>
  <c r="C6074" i="20"/>
  <c r="D6074" i="20"/>
  <c r="E6074" i="20"/>
  <c r="F6074" i="20"/>
  <c r="G6074" i="20"/>
  <c r="H6074" i="20"/>
  <c r="B6075" i="20"/>
  <c r="C6075" i="20"/>
  <c r="D6075" i="20"/>
  <c r="E6075" i="20"/>
  <c r="F6075" i="20"/>
  <c r="G6075" i="20"/>
  <c r="H6075" i="20"/>
  <c r="B6076" i="20"/>
  <c r="C6076" i="20"/>
  <c r="D6076" i="20"/>
  <c r="E6076" i="20"/>
  <c r="F6076" i="20"/>
  <c r="G6076" i="20"/>
  <c r="H6076" i="20"/>
  <c r="B6077" i="20"/>
  <c r="C6077" i="20"/>
  <c r="D6077" i="20"/>
  <c r="E6077" i="20"/>
  <c r="F6077" i="20"/>
  <c r="G6077" i="20"/>
  <c r="H6077" i="20"/>
  <c r="B6078" i="20"/>
  <c r="C6078" i="20"/>
  <c r="D6078" i="20"/>
  <c r="E6078" i="20"/>
  <c r="F6078" i="20"/>
  <c r="G6078" i="20"/>
  <c r="H6078" i="20"/>
  <c r="B6079" i="20"/>
  <c r="C6079" i="20"/>
  <c r="D6079" i="20"/>
  <c r="E6079" i="20"/>
  <c r="F6079" i="20"/>
  <c r="G6079" i="20"/>
  <c r="H6079" i="20"/>
  <c r="B6080" i="20"/>
  <c r="C6080" i="20"/>
  <c r="D6080" i="20"/>
  <c r="E6080" i="20"/>
  <c r="F6080" i="20"/>
  <c r="G6080" i="20"/>
  <c r="H6080" i="20"/>
  <c r="B6081" i="20"/>
  <c r="C6081" i="20"/>
  <c r="D6081" i="20"/>
  <c r="E6081" i="20"/>
  <c r="F6081" i="20"/>
  <c r="G6081" i="20"/>
  <c r="H6081" i="20"/>
  <c r="B6082" i="20"/>
  <c r="C6082" i="20"/>
  <c r="D6082" i="20"/>
  <c r="E6082" i="20"/>
  <c r="F6082" i="20"/>
  <c r="G6082" i="20"/>
  <c r="H6082" i="20"/>
  <c r="B6083" i="20"/>
  <c r="C6083" i="20"/>
  <c r="D6083" i="20"/>
  <c r="E6083" i="20"/>
  <c r="F6083" i="20"/>
  <c r="G6083" i="20"/>
  <c r="H6083" i="20"/>
  <c r="B6084" i="20"/>
  <c r="C6084" i="20"/>
  <c r="D6084" i="20"/>
  <c r="E6084" i="20"/>
  <c r="F6084" i="20"/>
  <c r="G6084" i="20"/>
  <c r="H6084" i="20"/>
  <c r="B6085" i="20"/>
  <c r="C6085" i="20"/>
  <c r="D6085" i="20"/>
  <c r="E6085" i="20"/>
  <c r="F6085" i="20"/>
  <c r="G6085" i="20"/>
  <c r="H6085" i="20"/>
  <c r="B6086" i="20"/>
  <c r="C6086" i="20"/>
  <c r="D6086" i="20"/>
  <c r="E6086" i="20"/>
  <c r="F6086" i="20"/>
  <c r="G6086" i="20"/>
  <c r="H6086" i="20"/>
  <c r="B6087" i="20"/>
  <c r="C6087" i="20"/>
  <c r="D6087" i="20"/>
  <c r="E6087" i="20"/>
  <c r="F6087" i="20"/>
  <c r="G6087" i="20"/>
  <c r="H6087" i="20"/>
  <c r="B6088" i="20"/>
  <c r="C6088" i="20"/>
  <c r="D6088" i="20"/>
  <c r="E6088" i="20"/>
  <c r="F6088" i="20"/>
  <c r="G6088" i="20"/>
  <c r="H6088" i="20"/>
  <c r="B6089" i="20"/>
  <c r="C6089" i="20"/>
  <c r="D6089" i="20"/>
  <c r="E6089" i="20"/>
  <c r="F6089" i="20"/>
  <c r="G6089" i="20"/>
  <c r="H6089" i="20"/>
  <c r="B6090" i="20"/>
  <c r="C6090" i="20"/>
  <c r="D6090" i="20"/>
  <c r="E6090" i="20"/>
  <c r="F6090" i="20"/>
  <c r="G6090" i="20"/>
  <c r="H6090" i="20"/>
  <c r="B6091" i="20"/>
  <c r="C6091" i="20"/>
  <c r="D6091" i="20"/>
  <c r="E6091" i="20"/>
  <c r="F6091" i="20"/>
  <c r="G6091" i="20"/>
  <c r="H6091" i="20"/>
  <c r="B6092" i="20"/>
  <c r="C6092" i="20"/>
  <c r="D6092" i="20"/>
  <c r="E6092" i="20"/>
  <c r="F6092" i="20"/>
  <c r="G6092" i="20"/>
  <c r="H6092" i="20"/>
  <c r="B6093" i="20"/>
  <c r="C6093" i="20"/>
  <c r="D6093" i="20"/>
  <c r="E6093" i="20"/>
  <c r="F6093" i="20"/>
  <c r="G6093" i="20"/>
  <c r="H6093" i="20"/>
  <c r="B6094" i="20"/>
  <c r="C6094" i="20"/>
  <c r="D6094" i="20"/>
  <c r="E6094" i="20"/>
  <c r="F6094" i="20"/>
  <c r="G6094" i="20"/>
  <c r="H6094" i="20"/>
  <c r="B6095" i="20"/>
  <c r="C6095" i="20"/>
  <c r="D6095" i="20"/>
  <c r="E6095" i="20"/>
  <c r="F6095" i="20"/>
  <c r="G6095" i="20"/>
  <c r="H6095" i="20"/>
  <c r="B6096" i="20"/>
  <c r="C6096" i="20"/>
  <c r="D6096" i="20"/>
  <c r="E6096" i="20"/>
  <c r="F6096" i="20"/>
  <c r="G6096" i="20"/>
  <c r="H6096" i="20"/>
  <c r="B6097" i="20"/>
  <c r="C6097" i="20"/>
  <c r="D6097" i="20"/>
  <c r="E6097" i="20"/>
  <c r="F6097" i="20"/>
  <c r="G6097" i="20"/>
  <c r="H6097" i="20"/>
  <c r="B6098" i="20"/>
  <c r="C6098" i="20"/>
  <c r="D6098" i="20"/>
  <c r="E6098" i="20"/>
  <c r="F6098" i="20"/>
  <c r="G6098" i="20"/>
  <c r="H6098" i="20"/>
  <c r="B6099" i="20"/>
  <c r="C6099" i="20"/>
  <c r="D6099" i="20"/>
  <c r="E6099" i="20"/>
  <c r="F6099" i="20"/>
  <c r="G6099" i="20"/>
  <c r="H6099" i="20"/>
  <c r="B6100" i="20"/>
  <c r="C6100" i="20"/>
  <c r="D6100" i="20"/>
  <c r="E6100" i="20"/>
  <c r="F6100" i="20"/>
  <c r="G6100" i="20"/>
  <c r="H6100" i="20"/>
  <c r="B6101" i="20"/>
  <c r="C6101" i="20"/>
  <c r="D6101" i="20"/>
  <c r="E6101" i="20"/>
  <c r="F6101" i="20"/>
  <c r="G6101" i="20"/>
  <c r="H6101" i="20"/>
  <c r="B6102" i="20"/>
  <c r="C6102" i="20"/>
  <c r="D6102" i="20"/>
  <c r="E6102" i="20"/>
  <c r="F6102" i="20"/>
  <c r="G6102" i="20"/>
  <c r="H6102" i="20"/>
  <c r="B6103" i="20"/>
  <c r="C6103" i="20"/>
  <c r="D6103" i="20"/>
  <c r="E6103" i="20"/>
  <c r="F6103" i="20"/>
  <c r="G6103" i="20"/>
  <c r="H6103" i="20"/>
  <c r="B6104" i="20"/>
  <c r="C6104" i="20"/>
  <c r="D6104" i="20"/>
  <c r="E6104" i="20"/>
  <c r="F6104" i="20"/>
  <c r="G6104" i="20"/>
  <c r="H6104" i="20"/>
  <c r="B6105" i="20"/>
  <c r="C6105" i="20"/>
  <c r="D6105" i="20"/>
  <c r="E6105" i="20"/>
  <c r="F6105" i="20"/>
  <c r="G6105" i="20"/>
  <c r="H6105" i="20"/>
  <c r="B6106" i="20"/>
  <c r="C6106" i="20"/>
  <c r="D6106" i="20"/>
  <c r="E6106" i="20"/>
  <c r="F6106" i="20"/>
  <c r="G6106" i="20"/>
  <c r="H6106" i="20"/>
  <c r="B6107" i="20"/>
  <c r="C6107" i="20"/>
  <c r="D6107" i="20"/>
  <c r="E6107" i="20"/>
  <c r="F6107" i="20"/>
  <c r="G6107" i="20"/>
  <c r="H6107" i="20"/>
  <c r="B6108" i="20"/>
  <c r="C6108" i="20"/>
  <c r="D6108" i="20"/>
  <c r="E6108" i="20"/>
  <c r="F6108" i="20"/>
  <c r="G6108" i="20"/>
  <c r="H6108" i="20"/>
  <c r="B6109" i="20"/>
  <c r="C6109" i="20"/>
  <c r="D6109" i="20"/>
  <c r="E6109" i="20"/>
  <c r="F6109" i="20"/>
  <c r="G6109" i="20"/>
  <c r="H6109" i="20"/>
  <c r="B6110" i="20"/>
  <c r="C6110" i="20"/>
  <c r="D6110" i="20"/>
  <c r="E6110" i="20"/>
  <c r="F6110" i="20"/>
  <c r="G6110" i="20"/>
  <c r="H6110" i="20"/>
  <c r="B6111" i="20"/>
  <c r="C6111" i="20"/>
  <c r="D6111" i="20"/>
  <c r="E6111" i="20"/>
  <c r="F6111" i="20"/>
  <c r="G6111" i="20"/>
  <c r="H6111" i="20"/>
  <c r="B6112" i="20"/>
  <c r="C6112" i="20"/>
  <c r="D6112" i="20"/>
  <c r="E6112" i="20"/>
  <c r="F6112" i="20"/>
  <c r="G6112" i="20"/>
  <c r="H6112" i="20"/>
  <c r="B6113" i="20"/>
  <c r="C6113" i="20"/>
  <c r="D6113" i="20"/>
  <c r="E6113" i="20"/>
  <c r="F6113" i="20"/>
  <c r="G6113" i="20"/>
  <c r="H6113" i="20"/>
  <c r="B6114" i="20"/>
  <c r="C6114" i="20"/>
  <c r="D6114" i="20"/>
  <c r="E6114" i="20"/>
  <c r="F6114" i="20"/>
  <c r="G6114" i="20"/>
  <c r="H6114" i="20"/>
  <c r="B6115" i="20"/>
  <c r="C6115" i="20"/>
  <c r="D6115" i="20"/>
  <c r="E6115" i="20"/>
  <c r="F6115" i="20"/>
  <c r="G6115" i="20"/>
  <c r="H6115" i="20"/>
  <c r="B6116" i="20"/>
  <c r="C6116" i="20"/>
  <c r="D6116" i="20"/>
  <c r="E6116" i="20"/>
  <c r="F6116" i="20"/>
  <c r="G6116" i="20"/>
  <c r="H6116" i="20"/>
  <c r="B6117" i="20"/>
  <c r="C6117" i="20"/>
  <c r="D6117" i="20"/>
  <c r="E6117" i="20"/>
  <c r="F6117" i="20"/>
  <c r="G6117" i="20"/>
  <c r="H6117" i="20"/>
  <c r="B6118" i="20"/>
  <c r="C6118" i="20"/>
  <c r="D6118" i="20"/>
  <c r="E6118" i="20"/>
  <c r="F6118" i="20"/>
  <c r="G6118" i="20"/>
  <c r="H6118" i="20"/>
  <c r="B6119" i="20"/>
  <c r="C6119" i="20"/>
  <c r="D6119" i="20"/>
  <c r="E6119" i="20"/>
  <c r="F6119" i="20"/>
  <c r="G6119" i="20"/>
  <c r="H6119" i="20"/>
  <c r="B6120" i="20"/>
  <c r="C6120" i="20"/>
  <c r="D6120" i="20"/>
  <c r="E6120" i="20"/>
  <c r="F6120" i="20"/>
  <c r="G6120" i="20"/>
  <c r="H6120" i="20"/>
  <c r="B6121" i="20"/>
  <c r="C6121" i="20"/>
  <c r="D6121" i="20"/>
  <c r="E6121" i="20"/>
  <c r="F6121" i="20"/>
  <c r="G6121" i="20"/>
  <c r="H6121" i="20"/>
  <c r="B6122" i="20"/>
  <c r="C6122" i="20"/>
  <c r="D6122" i="20"/>
  <c r="E6122" i="20"/>
  <c r="F6122" i="20"/>
  <c r="G6122" i="20"/>
  <c r="H6122" i="20"/>
  <c r="B6123" i="20"/>
  <c r="C6123" i="20"/>
  <c r="D6123" i="20"/>
  <c r="E6123" i="20"/>
  <c r="F6123" i="20"/>
  <c r="G6123" i="20"/>
  <c r="H6123" i="20"/>
  <c r="B6124" i="20"/>
  <c r="C6124" i="20"/>
  <c r="D6124" i="20"/>
  <c r="E6124" i="20"/>
  <c r="F6124" i="20"/>
  <c r="G6124" i="20"/>
  <c r="H6124" i="20"/>
  <c r="B6125" i="20"/>
  <c r="C6125" i="20"/>
  <c r="D6125" i="20"/>
  <c r="E6125" i="20"/>
  <c r="F6125" i="20"/>
  <c r="G6125" i="20"/>
  <c r="H6125" i="20"/>
  <c r="B6126" i="20"/>
  <c r="C6126" i="20"/>
  <c r="D6126" i="20"/>
  <c r="E6126" i="20"/>
  <c r="F6126" i="20"/>
  <c r="G6126" i="20"/>
  <c r="H6126" i="20"/>
  <c r="B6127" i="20"/>
  <c r="C6127" i="20"/>
  <c r="D6127" i="20"/>
  <c r="E6127" i="20"/>
  <c r="F6127" i="20"/>
  <c r="G6127" i="20"/>
  <c r="H6127" i="20"/>
  <c r="B6128" i="20"/>
  <c r="C6128" i="20"/>
  <c r="D6128" i="20"/>
  <c r="E6128" i="20"/>
  <c r="F6128" i="20"/>
  <c r="G6128" i="20"/>
  <c r="H6128" i="20"/>
  <c r="B6129" i="20"/>
  <c r="C6129" i="20"/>
  <c r="D6129" i="20"/>
  <c r="E6129" i="20"/>
  <c r="F6129" i="20"/>
  <c r="G6129" i="20"/>
  <c r="H6129" i="20"/>
  <c r="B6130" i="20"/>
  <c r="C6130" i="20"/>
  <c r="D6130" i="20"/>
  <c r="E6130" i="20"/>
  <c r="F6130" i="20"/>
  <c r="G6130" i="20"/>
  <c r="H6130" i="20"/>
  <c r="B6131" i="20"/>
  <c r="C6131" i="20"/>
  <c r="D6131" i="20"/>
  <c r="E6131" i="20"/>
  <c r="F6131" i="20"/>
  <c r="G6131" i="20"/>
  <c r="H6131" i="20"/>
  <c r="B6132" i="20"/>
  <c r="C6132" i="20"/>
  <c r="D6132" i="20"/>
  <c r="E6132" i="20"/>
  <c r="F6132" i="20"/>
  <c r="G6132" i="20"/>
  <c r="H6132" i="20"/>
  <c r="B6133" i="20"/>
  <c r="C6133" i="20"/>
  <c r="D6133" i="20"/>
  <c r="E6133" i="20"/>
  <c r="F6133" i="20"/>
  <c r="G6133" i="20"/>
  <c r="H6133" i="20"/>
  <c r="B6134" i="20"/>
  <c r="C6134" i="20"/>
  <c r="D6134" i="20"/>
  <c r="E6134" i="20"/>
  <c r="F6134" i="20"/>
  <c r="G6134" i="20"/>
  <c r="H6134" i="20"/>
  <c r="B6135" i="20"/>
  <c r="C6135" i="20"/>
  <c r="D6135" i="20"/>
  <c r="E6135" i="20"/>
  <c r="F6135" i="20"/>
  <c r="G6135" i="20"/>
  <c r="H6135" i="20"/>
  <c r="B6136" i="20"/>
  <c r="C6136" i="20"/>
  <c r="D6136" i="20"/>
  <c r="E6136" i="20"/>
  <c r="F6136" i="20"/>
  <c r="G6136" i="20"/>
  <c r="H6136" i="20"/>
  <c r="B6137" i="20"/>
  <c r="C6137" i="20"/>
  <c r="D6137" i="20"/>
  <c r="E6137" i="20"/>
  <c r="F6137" i="20"/>
  <c r="G6137" i="20"/>
  <c r="H6137" i="20"/>
  <c r="B6138" i="20"/>
  <c r="C6138" i="20"/>
  <c r="D6138" i="20"/>
  <c r="E6138" i="20"/>
  <c r="F6138" i="20"/>
  <c r="G6138" i="20"/>
  <c r="H6138" i="20"/>
  <c r="B6139" i="20"/>
  <c r="C6139" i="20"/>
  <c r="D6139" i="20"/>
  <c r="E6139" i="20"/>
  <c r="F6139" i="20"/>
  <c r="G6139" i="20"/>
  <c r="H6139" i="20"/>
  <c r="B6140" i="20"/>
  <c r="C6140" i="20"/>
  <c r="D6140" i="20"/>
  <c r="E6140" i="20"/>
  <c r="F6140" i="20"/>
  <c r="G6140" i="20"/>
  <c r="H6140" i="20"/>
  <c r="B6141" i="20"/>
  <c r="C6141" i="20"/>
  <c r="D6141" i="20"/>
  <c r="E6141" i="20"/>
  <c r="F6141" i="20"/>
  <c r="G6141" i="20"/>
  <c r="H6141" i="20"/>
  <c r="B6142" i="20"/>
  <c r="C6142" i="20"/>
  <c r="D6142" i="20"/>
  <c r="E6142" i="20"/>
  <c r="F6142" i="20"/>
  <c r="G6142" i="20"/>
  <c r="H6142" i="20"/>
  <c r="B6143" i="20"/>
  <c r="C6143" i="20"/>
  <c r="D6143" i="20"/>
  <c r="E6143" i="20"/>
  <c r="F6143" i="20"/>
  <c r="G6143" i="20"/>
  <c r="H6143" i="20"/>
  <c r="B6144" i="20"/>
  <c r="C6144" i="20"/>
  <c r="D6144" i="20"/>
  <c r="E6144" i="20"/>
  <c r="F6144" i="20"/>
  <c r="G6144" i="20"/>
  <c r="H6144" i="20"/>
  <c r="B6145" i="20"/>
  <c r="C6145" i="20"/>
  <c r="D6145" i="20"/>
  <c r="E6145" i="20"/>
  <c r="F6145" i="20"/>
  <c r="G6145" i="20"/>
  <c r="H6145" i="20"/>
  <c r="B6146" i="20"/>
  <c r="C6146" i="20"/>
  <c r="D6146" i="20"/>
  <c r="E6146" i="20"/>
  <c r="F6146" i="20"/>
  <c r="G6146" i="20"/>
  <c r="H6146" i="20"/>
  <c r="B6147" i="20"/>
  <c r="C6147" i="20"/>
  <c r="D6147" i="20"/>
  <c r="E6147" i="20"/>
  <c r="F6147" i="20"/>
  <c r="G6147" i="20"/>
  <c r="H6147" i="20"/>
  <c r="B6148" i="20"/>
  <c r="C6148" i="20"/>
  <c r="D6148" i="20"/>
  <c r="E6148" i="20"/>
  <c r="F6148" i="20"/>
  <c r="G6148" i="20"/>
  <c r="H6148" i="20"/>
  <c r="B6149" i="20"/>
  <c r="C6149" i="20"/>
  <c r="D6149" i="20"/>
  <c r="E6149" i="20"/>
  <c r="F6149" i="20"/>
  <c r="G6149" i="20"/>
  <c r="H6149" i="20"/>
  <c r="B6150" i="20"/>
  <c r="C6150" i="20"/>
  <c r="D6150" i="20"/>
  <c r="E6150" i="20"/>
  <c r="F6150" i="20"/>
  <c r="G6150" i="20"/>
  <c r="H6150" i="20"/>
  <c r="B6151" i="20"/>
  <c r="C6151" i="20"/>
  <c r="D6151" i="20"/>
  <c r="E6151" i="20"/>
  <c r="F6151" i="20"/>
  <c r="G6151" i="20"/>
  <c r="H6151" i="20"/>
  <c r="B6152" i="20"/>
  <c r="C6152" i="20"/>
  <c r="D6152" i="20"/>
  <c r="E6152" i="20"/>
  <c r="F6152" i="20"/>
  <c r="G6152" i="20"/>
  <c r="H6152" i="20"/>
  <c r="B6153" i="20"/>
  <c r="C6153" i="20"/>
  <c r="D6153" i="20"/>
  <c r="E6153" i="20"/>
  <c r="F6153" i="20"/>
  <c r="G6153" i="20"/>
  <c r="H6153" i="20"/>
  <c r="B6154" i="20"/>
  <c r="C6154" i="20"/>
  <c r="D6154" i="20"/>
  <c r="E6154" i="20"/>
  <c r="F6154" i="20"/>
  <c r="G6154" i="20"/>
  <c r="H6154" i="20"/>
  <c r="B6155" i="20"/>
  <c r="C6155" i="20"/>
  <c r="D6155" i="20"/>
  <c r="E6155" i="20"/>
  <c r="F6155" i="20"/>
  <c r="G6155" i="20"/>
  <c r="H6155" i="20"/>
  <c r="B6156" i="20"/>
  <c r="C6156" i="20"/>
  <c r="D6156" i="20"/>
  <c r="E6156" i="20"/>
  <c r="F6156" i="20"/>
  <c r="G6156" i="20"/>
  <c r="H6156" i="20"/>
  <c r="B6157" i="20"/>
  <c r="C6157" i="20"/>
  <c r="D6157" i="20"/>
  <c r="E6157" i="20"/>
  <c r="F6157" i="20"/>
  <c r="G6157" i="20"/>
  <c r="H6157" i="20"/>
  <c r="B6158" i="20"/>
  <c r="C6158" i="20"/>
  <c r="D6158" i="20"/>
  <c r="E6158" i="20"/>
  <c r="F6158" i="20"/>
  <c r="G6158" i="20"/>
  <c r="H6158" i="20"/>
  <c r="B6159" i="20"/>
  <c r="C6159" i="20"/>
  <c r="D6159" i="20"/>
  <c r="E6159" i="20"/>
  <c r="F6159" i="20"/>
  <c r="G6159" i="20"/>
  <c r="H6159" i="20"/>
  <c r="B6160" i="20"/>
  <c r="C6160" i="20"/>
  <c r="D6160" i="20"/>
  <c r="E6160" i="20"/>
  <c r="F6160" i="20"/>
  <c r="G6160" i="20"/>
  <c r="H6160" i="20"/>
  <c r="B6161" i="20"/>
  <c r="C6161" i="20"/>
  <c r="D6161" i="20"/>
  <c r="E6161" i="20"/>
  <c r="F6161" i="20"/>
  <c r="G6161" i="20"/>
  <c r="H6161" i="20"/>
  <c r="B6162" i="20"/>
  <c r="C6162" i="20"/>
  <c r="D6162" i="20"/>
  <c r="E6162" i="20"/>
  <c r="F6162" i="20"/>
  <c r="G6162" i="20"/>
  <c r="H6162" i="20"/>
  <c r="B6163" i="20"/>
  <c r="C6163" i="20"/>
  <c r="D6163" i="20"/>
  <c r="E6163" i="20"/>
  <c r="F6163" i="20"/>
  <c r="G6163" i="20"/>
  <c r="H6163" i="20"/>
  <c r="B6164" i="20"/>
  <c r="C6164" i="20"/>
  <c r="D6164" i="20"/>
  <c r="E6164" i="20"/>
  <c r="F6164" i="20"/>
  <c r="G6164" i="20"/>
  <c r="H6164" i="20"/>
  <c r="B6165" i="20"/>
  <c r="C6165" i="20"/>
  <c r="D6165" i="20"/>
  <c r="E6165" i="20"/>
  <c r="F6165" i="20"/>
  <c r="G6165" i="20"/>
  <c r="H6165" i="20"/>
  <c r="B6166" i="20"/>
  <c r="C6166" i="20"/>
  <c r="D6166" i="20"/>
  <c r="E6166" i="20"/>
  <c r="F6166" i="20"/>
  <c r="G6166" i="20"/>
  <c r="H6166" i="20"/>
  <c r="B6167" i="20"/>
  <c r="C6167" i="20"/>
  <c r="D6167" i="20"/>
  <c r="E6167" i="20"/>
  <c r="F6167" i="20"/>
  <c r="G6167" i="20"/>
  <c r="H6167" i="20"/>
  <c r="B6168" i="20"/>
  <c r="C6168" i="20"/>
  <c r="D6168" i="20"/>
  <c r="E6168" i="20"/>
  <c r="F6168" i="20"/>
  <c r="G6168" i="20"/>
  <c r="H6168" i="20"/>
  <c r="B6169" i="20"/>
  <c r="C6169" i="20"/>
  <c r="D6169" i="20"/>
  <c r="E6169" i="20"/>
  <c r="F6169" i="20"/>
  <c r="G6169" i="20"/>
  <c r="H6169" i="20"/>
  <c r="B6170" i="20"/>
  <c r="C6170" i="20"/>
  <c r="D6170" i="20"/>
  <c r="E6170" i="20"/>
  <c r="F6170" i="20"/>
  <c r="G6170" i="20"/>
  <c r="H6170" i="20"/>
  <c r="B6171" i="20"/>
  <c r="C6171" i="20"/>
  <c r="D6171" i="20"/>
  <c r="E6171" i="20"/>
  <c r="F6171" i="20"/>
  <c r="G6171" i="20"/>
  <c r="H6171" i="20"/>
  <c r="B6172" i="20"/>
  <c r="C6172" i="20"/>
  <c r="D6172" i="20"/>
  <c r="E6172" i="20"/>
  <c r="F6172" i="20"/>
  <c r="G6172" i="20"/>
  <c r="H6172" i="20"/>
  <c r="B6173" i="20"/>
  <c r="C6173" i="20"/>
  <c r="D6173" i="20"/>
  <c r="E6173" i="20"/>
  <c r="F6173" i="20"/>
  <c r="G6173" i="20"/>
  <c r="H6173" i="20"/>
  <c r="B6174" i="20"/>
  <c r="C6174" i="20"/>
  <c r="D6174" i="20"/>
  <c r="E6174" i="20"/>
  <c r="F6174" i="20"/>
  <c r="G6174" i="20"/>
  <c r="H6174" i="20"/>
  <c r="B6175" i="20"/>
  <c r="C6175" i="20"/>
  <c r="D6175" i="20"/>
  <c r="E6175" i="20"/>
  <c r="F6175" i="20"/>
  <c r="G6175" i="20"/>
  <c r="H6175" i="20"/>
  <c r="B6176" i="20"/>
  <c r="C6176" i="20"/>
  <c r="D6176" i="20"/>
  <c r="E6176" i="20"/>
  <c r="F6176" i="20"/>
  <c r="G6176" i="20"/>
  <c r="H6176" i="20"/>
  <c r="B6177" i="20"/>
  <c r="C6177" i="20"/>
  <c r="D6177" i="20"/>
  <c r="E6177" i="20"/>
  <c r="F6177" i="20"/>
  <c r="G6177" i="20"/>
  <c r="H6177" i="20"/>
  <c r="B6178" i="20"/>
  <c r="C6178" i="20"/>
  <c r="D6178" i="20"/>
  <c r="E6178" i="20"/>
  <c r="F6178" i="20"/>
  <c r="G6178" i="20"/>
  <c r="H6178" i="20"/>
  <c r="B6179" i="20"/>
  <c r="C6179" i="20"/>
  <c r="D6179" i="20"/>
  <c r="E6179" i="20"/>
  <c r="F6179" i="20"/>
  <c r="G6179" i="20"/>
  <c r="H6179" i="20"/>
  <c r="B6180" i="20"/>
  <c r="C6180" i="20"/>
  <c r="D6180" i="20"/>
  <c r="E6180" i="20"/>
  <c r="F6180" i="20"/>
  <c r="G6180" i="20"/>
  <c r="H6180" i="20"/>
  <c r="B6181" i="20"/>
  <c r="C6181" i="20"/>
  <c r="D6181" i="20"/>
  <c r="E6181" i="20"/>
  <c r="F6181" i="20"/>
  <c r="G6181" i="20"/>
  <c r="H6181" i="20"/>
  <c r="B6182" i="20"/>
  <c r="C6182" i="20"/>
  <c r="D6182" i="20"/>
  <c r="E6182" i="20"/>
  <c r="F6182" i="20"/>
  <c r="G6182" i="20"/>
  <c r="H6182" i="20"/>
  <c r="B6183" i="20"/>
  <c r="C6183" i="20"/>
  <c r="D6183" i="20"/>
  <c r="E6183" i="20"/>
  <c r="F6183" i="20"/>
  <c r="G6183" i="20"/>
  <c r="H6183" i="20"/>
  <c r="B6184" i="20"/>
  <c r="C6184" i="20"/>
  <c r="D6184" i="20"/>
  <c r="E6184" i="20"/>
  <c r="F6184" i="20"/>
  <c r="G6184" i="20"/>
  <c r="H6184" i="20"/>
  <c r="B6185" i="20"/>
  <c r="C6185" i="20"/>
  <c r="D6185" i="20"/>
  <c r="E6185" i="20"/>
  <c r="F6185" i="20"/>
  <c r="G6185" i="20"/>
  <c r="H6185" i="20"/>
  <c r="B6186" i="20"/>
  <c r="C6186" i="20"/>
  <c r="D6186" i="20"/>
  <c r="E6186" i="20"/>
  <c r="F6186" i="20"/>
  <c r="G6186" i="20"/>
  <c r="H6186" i="20"/>
  <c r="B6187" i="20"/>
  <c r="C6187" i="20"/>
  <c r="D6187" i="20"/>
  <c r="E6187" i="20"/>
  <c r="F6187" i="20"/>
  <c r="G6187" i="20"/>
  <c r="H6187" i="20"/>
  <c r="B6188" i="20"/>
  <c r="C6188" i="20"/>
  <c r="D6188" i="20"/>
  <c r="E6188" i="20"/>
  <c r="F6188" i="20"/>
  <c r="G6188" i="20"/>
  <c r="H6188" i="20"/>
  <c r="B6189" i="20"/>
  <c r="C6189" i="20"/>
  <c r="D6189" i="20"/>
  <c r="E6189" i="20"/>
  <c r="F6189" i="20"/>
  <c r="G6189" i="20"/>
  <c r="H6189" i="20"/>
  <c r="B6190" i="20"/>
  <c r="C6190" i="20"/>
  <c r="D6190" i="20"/>
  <c r="E6190" i="20"/>
  <c r="F6190" i="20"/>
  <c r="G6190" i="20"/>
  <c r="H6190" i="20"/>
  <c r="B6191" i="20"/>
  <c r="C6191" i="20"/>
  <c r="D6191" i="20"/>
  <c r="E6191" i="20"/>
  <c r="F6191" i="20"/>
  <c r="G6191" i="20"/>
  <c r="H6191" i="20"/>
  <c r="B6192" i="20"/>
  <c r="C6192" i="20"/>
  <c r="D6192" i="20"/>
  <c r="E6192" i="20"/>
  <c r="F6192" i="20"/>
  <c r="G6192" i="20"/>
  <c r="H6192" i="20"/>
  <c r="B6193" i="20"/>
  <c r="C6193" i="20"/>
  <c r="D6193" i="20"/>
  <c r="E6193" i="20"/>
  <c r="F6193" i="20"/>
  <c r="G6193" i="20"/>
  <c r="H6193" i="20"/>
  <c r="B6194" i="20"/>
  <c r="C6194" i="20"/>
  <c r="D6194" i="20"/>
  <c r="E6194" i="20"/>
  <c r="F6194" i="20"/>
  <c r="G6194" i="20"/>
  <c r="H6194" i="20"/>
  <c r="B6195" i="20"/>
  <c r="C6195" i="20"/>
  <c r="D6195" i="20"/>
  <c r="E6195" i="20"/>
  <c r="F6195" i="20"/>
  <c r="G6195" i="20"/>
  <c r="H6195" i="20"/>
  <c r="B6196" i="20"/>
  <c r="C6196" i="20"/>
  <c r="D6196" i="20"/>
  <c r="E6196" i="20"/>
  <c r="F6196" i="20"/>
  <c r="G6196" i="20"/>
  <c r="H6196" i="20"/>
  <c r="B6197" i="20"/>
  <c r="C6197" i="20"/>
  <c r="D6197" i="20"/>
  <c r="E6197" i="20"/>
  <c r="F6197" i="20"/>
  <c r="G6197" i="20"/>
  <c r="H6197" i="20"/>
  <c r="B6198" i="20"/>
  <c r="C6198" i="20"/>
  <c r="D6198" i="20"/>
  <c r="E6198" i="20"/>
  <c r="F6198" i="20"/>
  <c r="G6198" i="20"/>
  <c r="H6198" i="20"/>
  <c r="B6199" i="20"/>
  <c r="C6199" i="20"/>
  <c r="D6199" i="20"/>
  <c r="E6199" i="20"/>
  <c r="F6199" i="20"/>
  <c r="G6199" i="20"/>
  <c r="H6199" i="20"/>
  <c r="B6200" i="20"/>
  <c r="C6200" i="20"/>
  <c r="D6200" i="20"/>
  <c r="E6200" i="20"/>
  <c r="F6200" i="20"/>
  <c r="G6200" i="20"/>
  <c r="H6200" i="20"/>
  <c r="B6201" i="20"/>
  <c r="C6201" i="20"/>
  <c r="D6201" i="20"/>
  <c r="E6201" i="20"/>
  <c r="F6201" i="20"/>
  <c r="G6201" i="20"/>
  <c r="H6201" i="20"/>
  <c r="B6202" i="20"/>
  <c r="C6202" i="20"/>
  <c r="D6202" i="20"/>
  <c r="E6202" i="20"/>
  <c r="F6202" i="20"/>
  <c r="G6202" i="20"/>
  <c r="H6202" i="20"/>
  <c r="B6203" i="20"/>
  <c r="C6203" i="20"/>
  <c r="D6203" i="20"/>
  <c r="E6203" i="20"/>
  <c r="F6203" i="20"/>
  <c r="G6203" i="20"/>
  <c r="H6203" i="20"/>
  <c r="B6204" i="20"/>
  <c r="C6204" i="20"/>
  <c r="D6204" i="20"/>
  <c r="E6204" i="20"/>
  <c r="F6204" i="20"/>
  <c r="G6204" i="20"/>
  <c r="H6204" i="20"/>
  <c r="B6205" i="20"/>
  <c r="C6205" i="20"/>
  <c r="D6205" i="20"/>
  <c r="E6205" i="20"/>
  <c r="F6205" i="20"/>
  <c r="G6205" i="20"/>
  <c r="H6205" i="20"/>
  <c r="B6206" i="20"/>
  <c r="C6206" i="20"/>
  <c r="D6206" i="20"/>
  <c r="E6206" i="20"/>
  <c r="F6206" i="20"/>
  <c r="G6206" i="20"/>
  <c r="H6206" i="20"/>
  <c r="B6207" i="20"/>
  <c r="C6207" i="20"/>
  <c r="D6207" i="20"/>
  <c r="E6207" i="20"/>
  <c r="F6207" i="20"/>
  <c r="G6207" i="20"/>
  <c r="H6207" i="20"/>
  <c r="B6208" i="20"/>
  <c r="C6208" i="20"/>
  <c r="D6208" i="20"/>
  <c r="E6208" i="20"/>
  <c r="F6208" i="20"/>
  <c r="G6208" i="20"/>
  <c r="H6208" i="20"/>
  <c r="B6209" i="20"/>
  <c r="C6209" i="20"/>
  <c r="D6209" i="20"/>
  <c r="E6209" i="20"/>
  <c r="F6209" i="20"/>
  <c r="G6209" i="20"/>
  <c r="H6209" i="20"/>
  <c r="B6210" i="20"/>
  <c r="C6210" i="20"/>
  <c r="D6210" i="20"/>
  <c r="E6210" i="20"/>
  <c r="F6210" i="20"/>
  <c r="G6210" i="20"/>
  <c r="H6210" i="20"/>
  <c r="B6211" i="20"/>
  <c r="C6211" i="20"/>
  <c r="D6211" i="20"/>
  <c r="E6211" i="20"/>
  <c r="F6211" i="20"/>
  <c r="G6211" i="20"/>
  <c r="H6211" i="20"/>
  <c r="B6212" i="20"/>
  <c r="C6212" i="20"/>
  <c r="D6212" i="20"/>
  <c r="E6212" i="20"/>
  <c r="F6212" i="20"/>
  <c r="G6212" i="20"/>
  <c r="H6212" i="20"/>
  <c r="B6213" i="20"/>
  <c r="C6213" i="20"/>
  <c r="D6213" i="20"/>
  <c r="E6213" i="20"/>
  <c r="F6213" i="20"/>
  <c r="G6213" i="20"/>
  <c r="H6213" i="20"/>
  <c r="B6214" i="20"/>
  <c r="C6214" i="20"/>
  <c r="D6214" i="20"/>
  <c r="E6214" i="20"/>
  <c r="F6214" i="20"/>
  <c r="G6214" i="20"/>
  <c r="H6214" i="20"/>
  <c r="B6215" i="20"/>
  <c r="C6215" i="20"/>
  <c r="D6215" i="20"/>
  <c r="E6215" i="20"/>
  <c r="F6215" i="20"/>
  <c r="G6215" i="20"/>
  <c r="H6215" i="20"/>
  <c r="B6216" i="20"/>
  <c r="C6216" i="20"/>
  <c r="D6216" i="20"/>
  <c r="E6216" i="20"/>
  <c r="F6216" i="20"/>
  <c r="G6216" i="20"/>
  <c r="H6216" i="20"/>
  <c r="B6217" i="20"/>
  <c r="C6217" i="20"/>
  <c r="D6217" i="20"/>
  <c r="E6217" i="20"/>
  <c r="F6217" i="20"/>
  <c r="G6217" i="20"/>
  <c r="H6217" i="20"/>
  <c r="B6218" i="20"/>
  <c r="C6218" i="20"/>
  <c r="D6218" i="20"/>
  <c r="E6218" i="20"/>
  <c r="F6218" i="20"/>
  <c r="G6218" i="20"/>
  <c r="H6218" i="20"/>
  <c r="B6219" i="20"/>
  <c r="C6219" i="20"/>
  <c r="D6219" i="20"/>
  <c r="E6219" i="20"/>
  <c r="F6219" i="20"/>
  <c r="G6219" i="20"/>
  <c r="H6219" i="20"/>
  <c r="B6220" i="20"/>
  <c r="C6220" i="20"/>
  <c r="D6220" i="20"/>
  <c r="E6220" i="20"/>
  <c r="F6220" i="20"/>
  <c r="G6220" i="20"/>
  <c r="H6220" i="20"/>
  <c r="B6221" i="20"/>
  <c r="C6221" i="20"/>
  <c r="D6221" i="20"/>
  <c r="E6221" i="20"/>
  <c r="F6221" i="20"/>
  <c r="G6221" i="20"/>
  <c r="H6221" i="20"/>
  <c r="B6222" i="20"/>
  <c r="C6222" i="20"/>
  <c r="D6222" i="20"/>
  <c r="E6222" i="20"/>
  <c r="F6222" i="20"/>
  <c r="G6222" i="20"/>
  <c r="H6222" i="20"/>
  <c r="B6223" i="20"/>
  <c r="C6223" i="20"/>
  <c r="D6223" i="20"/>
  <c r="E6223" i="20"/>
  <c r="F6223" i="20"/>
  <c r="G6223" i="20"/>
  <c r="H6223" i="20"/>
  <c r="B6224" i="20"/>
  <c r="C6224" i="20"/>
  <c r="D6224" i="20"/>
  <c r="E6224" i="20"/>
  <c r="F6224" i="20"/>
  <c r="G6224" i="20"/>
  <c r="H6224" i="20"/>
  <c r="B6225" i="20"/>
  <c r="C6225" i="20"/>
  <c r="D6225" i="20"/>
  <c r="E6225" i="20"/>
  <c r="F6225" i="20"/>
  <c r="G6225" i="20"/>
  <c r="H6225" i="20"/>
  <c r="B6226" i="20"/>
  <c r="C6226" i="20"/>
  <c r="D6226" i="20"/>
  <c r="E6226" i="20"/>
  <c r="F6226" i="20"/>
  <c r="G6226" i="20"/>
  <c r="H6226" i="20"/>
  <c r="B6227" i="20"/>
  <c r="C6227" i="20"/>
  <c r="D6227" i="20"/>
  <c r="E6227" i="20"/>
  <c r="F6227" i="20"/>
  <c r="G6227" i="20"/>
  <c r="H6227" i="20"/>
  <c r="B6228" i="20"/>
  <c r="C6228" i="20"/>
  <c r="D6228" i="20"/>
  <c r="E6228" i="20"/>
  <c r="F6228" i="20"/>
  <c r="G6228" i="20"/>
  <c r="H6228" i="20"/>
  <c r="B6229" i="20"/>
  <c r="C6229" i="20"/>
  <c r="D6229" i="20"/>
  <c r="E6229" i="20"/>
  <c r="F6229" i="20"/>
  <c r="G6229" i="20"/>
  <c r="H6229" i="20"/>
  <c r="B6230" i="20"/>
  <c r="C6230" i="20"/>
  <c r="D6230" i="20"/>
  <c r="E6230" i="20"/>
  <c r="F6230" i="20"/>
  <c r="G6230" i="20"/>
  <c r="H6230" i="20"/>
  <c r="B6231" i="20"/>
  <c r="C6231" i="20"/>
  <c r="D6231" i="20"/>
  <c r="E6231" i="20"/>
  <c r="F6231" i="20"/>
  <c r="G6231" i="20"/>
  <c r="H6231" i="20"/>
  <c r="B6232" i="20"/>
  <c r="C6232" i="20"/>
  <c r="D6232" i="20"/>
  <c r="E6232" i="20"/>
  <c r="F6232" i="20"/>
  <c r="G6232" i="20"/>
  <c r="H6232" i="20"/>
  <c r="B6233" i="20"/>
  <c r="C6233" i="20"/>
  <c r="D6233" i="20"/>
  <c r="E6233" i="20"/>
  <c r="F6233" i="20"/>
  <c r="G6233" i="20"/>
  <c r="H6233" i="20"/>
  <c r="B6234" i="20"/>
  <c r="C6234" i="20"/>
  <c r="D6234" i="20"/>
  <c r="E6234" i="20"/>
  <c r="F6234" i="20"/>
  <c r="G6234" i="20"/>
  <c r="H6234" i="20"/>
  <c r="B6235" i="20"/>
  <c r="C6235" i="20"/>
  <c r="D6235" i="20"/>
  <c r="E6235" i="20"/>
  <c r="F6235" i="20"/>
  <c r="G6235" i="20"/>
  <c r="H6235" i="20"/>
  <c r="B6236" i="20"/>
  <c r="C6236" i="20"/>
  <c r="D6236" i="20"/>
  <c r="E6236" i="20"/>
  <c r="F6236" i="20"/>
  <c r="G6236" i="20"/>
  <c r="H6236" i="20"/>
  <c r="B6237" i="20"/>
  <c r="C6237" i="20"/>
  <c r="D6237" i="20"/>
  <c r="E6237" i="20"/>
  <c r="F6237" i="20"/>
  <c r="G6237" i="20"/>
  <c r="H6237" i="20"/>
  <c r="B6238" i="20"/>
  <c r="C6238" i="20"/>
  <c r="D6238" i="20"/>
  <c r="E6238" i="20"/>
  <c r="F6238" i="20"/>
  <c r="G6238" i="20"/>
  <c r="H6238" i="20"/>
  <c r="B6239" i="20"/>
  <c r="C6239" i="20"/>
  <c r="D6239" i="20"/>
  <c r="E6239" i="20"/>
  <c r="F6239" i="20"/>
  <c r="G6239" i="20"/>
  <c r="H6239" i="20"/>
  <c r="B6240" i="20"/>
  <c r="C6240" i="20"/>
  <c r="D6240" i="20"/>
  <c r="E6240" i="20"/>
  <c r="F6240" i="20"/>
  <c r="G6240" i="20"/>
  <c r="H6240" i="20"/>
  <c r="B6241" i="20"/>
  <c r="C6241" i="20"/>
  <c r="D6241" i="20"/>
  <c r="E6241" i="20"/>
  <c r="F6241" i="20"/>
  <c r="G6241" i="20"/>
  <c r="H6241" i="20"/>
  <c r="B6242" i="20"/>
  <c r="C6242" i="20"/>
  <c r="D6242" i="20"/>
  <c r="E6242" i="20"/>
  <c r="F6242" i="20"/>
  <c r="G6242" i="20"/>
  <c r="H6242" i="20"/>
  <c r="B6243" i="20"/>
  <c r="C6243" i="20"/>
  <c r="D6243" i="20"/>
  <c r="E6243" i="20"/>
  <c r="F6243" i="20"/>
  <c r="G6243" i="20"/>
  <c r="H6243" i="20"/>
  <c r="B6244" i="20"/>
  <c r="C6244" i="20"/>
  <c r="D6244" i="20"/>
  <c r="E6244" i="20"/>
  <c r="F6244" i="20"/>
  <c r="G6244" i="20"/>
  <c r="H6244" i="20"/>
  <c r="B6245" i="20"/>
  <c r="C6245" i="20"/>
  <c r="D6245" i="20"/>
  <c r="E6245" i="20"/>
  <c r="F6245" i="20"/>
  <c r="G6245" i="20"/>
  <c r="H6245" i="20"/>
  <c r="B6246" i="20"/>
  <c r="C6246" i="20"/>
  <c r="D6246" i="20"/>
  <c r="E6246" i="20"/>
  <c r="F6246" i="20"/>
  <c r="G6246" i="20"/>
  <c r="H6246" i="20"/>
  <c r="B6247" i="20"/>
  <c r="C6247" i="20"/>
  <c r="D6247" i="20"/>
  <c r="E6247" i="20"/>
  <c r="F6247" i="20"/>
  <c r="G6247" i="20"/>
  <c r="H6247" i="20"/>
  <c r="B6248" i="20"/>
  <c r="C6248" i="20"/>
  <c r="D6248" i="20"/>
  <c r="E6248" i="20"/>
  <c r="F6248" i="20"/>
  <c r="G6248" i="20"/>
  <c r="H6248" i="20"/>
  <c r="B6249" i="20"/>
  <c r="C6249" i="20"/>
  <c r="D6249" i="20"/>
  <c r="E6249" i="20"/>
  <c r="F6249" i="20"/>
  <c r="G6249" i="20"/>
  <c r="H6249" i="20"/>
  <c r="B6250" i="20"/>
  <c r="C6250" i="20"/>
  <c r="D6250" i="20"/>
  <c r="E6250" i="20"/>
  <c r="F6250" i="20"/>
  <c r="G6250" i="20"/>
  <c r="H6250" i="20"/>
  <c r="B6251" i="20"/>
  <c r="C6251" i="20"/>
  <c r="D6251" i="20"/>
  <c r="E6251" i="20"/>
  <c r="F6251" i="20"/>
  <c r="G6251" i="20"/>
  <c r="H6251" i="20"/>
  <c r="B6252" i="20"/>
  <c r="C6252" i="20"/>
  <c r="D6252" i="20"/>
  <c r="E6252" i="20"/>
  <c r="F6252" i="20"/>
  <c r="G6252" i="20"/>
  <c r="H6252" i="20"/>
  <c r="B6253" i="20"/>
  <c r="C6253" i="20"/>
  <c r="D6253" i="20"/>
  <c r="E6253" i="20"/>
  <c r="F6253" i="20"/>
  <c r="G6253" i="20"/>
  <c r="H6253" i="20"/>
  <c r="B6254" i="20"/>
  <c r="C6254" i="20"/>
  <c r="D6254" i="20"/>
  <c r="E6254" i="20"/>
  <c r="F6254" i="20"/>
  <c r="G6254" i="20"/>
  <c r="H6254" i="20"/>
  <c r="B6255" i="20"/>
  <c r="C6255" i="20"/>
  <c r="D6255" i="20"/>
  <c r="E6255" i="20"/>
  <c r="F6255" i="20"/>
  <c r="G6255" i="20"/>
  <c r="H6255" i="20"/>
  <c r="B6256" i="20"/>
  <c r="C6256" i="20"/>
  <c r="D6256" i="20"/>
  <c r="E6256" i="20"/>
  <c r="F6256" i="20"/>
  <c r="G6256" i="20"/>
  <c r="H6256" i="20"/>
  <c r="B6257" i="20"/>
  <c r="C6257" i="20"/>
  <c r="D6257" i="20"/>
  <c r="E6257" i="20"/>
  <c r="F6257" i="20"/>
  <c r="G6257" i="20"/>
  <c r="H6257" i="20"/>
  <c r="B6258" i="20"/>
  <c r="C6258" i="20"/>
  <c r="D6258" i="20"/>
  <c r="E6258" i="20"/>
  <c r="F6258" i="20"/>
  <c r="G6258" i="20"/>
  <c r="H6258" i="20"/>
  <c r="B6259" i="20"/>
  <c r="C6259" i="20"/>
  <c r="D6259" i="20"/>
  <c r="E6259" i="20"/>
  <c r="F6259" i="20"/>
  <c r="G6259" i="20"/>
  <c r="H6259" i="20"/>
  <c r="B6260" i="20"/>
  <c r="C6260" i="20"/>
  <c r="D6260" i="20"/>
  <c r="E6260" i="20"/>
  <c r="F6260" i="20"/>
  <c r="G6260" i="20"/>
  <c r="H6260" i="20"/>
  <c r="B6261" i="20"/>
  <c r="C6261" i="20"/>
  <c r="D6261" i="20"/>
  <c r="E6261" i="20"/>
  <c r="F6261" i="20"/>
  <c r="G6261" i="20"/>
  <c r="H6261" i="20"/>
  <c r="B6262" i="20"/>
  <c r="C6262" i="20"/>
  <c r="D6262" i="20"/>
  <c r="E6262" i="20"/>
  <c r="F6262" i="20"/>
  <c r="G6262" i="20"/>
  <c r="H6262" i="20"/>
  <c r="B6263" i="20"/>
  <c r="C6263" i="20"/>
  <c r="D6263" i="20"/>
  <c r="E6263" i="20"/>
  <c r="F6263" i="20"/>
  <c r="G6263" i="20"/>
  <c r="H6263" i="20"/>
  <c r="B6264" i="20"/>
  <c r="C6264" i="20"/>
  <c r="D6264" i="20"/>
  <c r="E6264" i="20"/>
  <c r="F6264" i="20"/>
  <c r="G6264" i="20"/>
  <c r="H6264" i="20"/>
  <c r="B6265" i="20"/>
  <c r="C6265" i="20"/>
  <c r="D6265" i="20"/>
  <c r="E6265" i="20"/>
  <c r="F6265" i="20"/>
  <c r="G6265" i="20"/>
  <c r="H6265" i="20"/>
  <c r="B6266" i="20"/>
  <c r="C6266" i="20"/>
  <c r="D6266" i="20"/>
  <c r="E6266" i="20"/>
  <c r="F6266" i="20"/>
  <c r="G6266" i="20"/>
  <c r="H6266" i="20"/>
  <c r="B6267" i="20"/>
  <c r="C6267" i="20"/>
  <c r="D6267" i="20"/>
  <c r="E6267" i="20"/>
  <c r="F6267" i="20"/>
  <c r="G6267" i="20"/>
  <c r="H6267" i="20"/>
  <c r="B6268" i="20"/>
  <c r="C6268" i="20"/>
  <c r="D6268" i="20"/>
  <c r="E6268" i="20"/>
  <c r="F6268" i="20"/>
  <c r="G6268" i="20"/>
  <c r="H6268" i="20"/>
  <c r="B6269" i="20"/>
  <c r="C6269" i="20"/>
  <c r="D6269" i="20"/>
  <c r="E6269" i="20"/>
  <c r="F6269" i="20"/>
  <c r="G6269" i="20"/>
  <c r="H6269" i="20"/>
  <c r="B6270" i="20"/>
  <c r="C6270" i="20"/>
  <c r="D6270" i="20"/>
  <c r="E6270" i="20"/>
  <c r="F6270" i="20"/>
  <c r="G6270" i="20"/>
  <c r="H6270" i="20"/>
  <c r="B6271" i="20"/>
  <c r="C6271" i="20"/>
  <c r="D6271" i="20"/>
  <c r="E6271" i="20"/>
  <c r="F6271" i="20"/>
  <c r="G6271" i="20"/>
  <c r="H6271" i="20"/>
  <c r="B6272" i="20"/>
  <c r="C6272" i="20"/>
  <c r="D6272" i="20"/>
  <c r="E6272" i="20"/>
  <c r="F6272" i="20"/>
  <c r="G6272" i="20"/>
  <c r="H6272" i="20"/>
  <c r="B6273" i="20"/>
  <c r="C6273" i="20"/>
  <c r="D6273" i="20"/>
  <c r="E6273" i="20"/>
  <c r="F6273" i="20"/>
  <c r="G6273" i="20"/>
  <c r="H6273" i="20"/>
  <c r="B6274" i="20"/>
  <c r="C6274" i="20"/>
  <c r="D6274" i="20"/>
  <c r="E6274" i="20"/>
  <c r="F6274" i="20"/>
  <c r="G6274" i="20"/>
  <c r="H6274" i="20"/>
  <c r="B6275" i="20"/>
  <c r="C6275" i="20"/>
  <c r="D6275" i="20"/>
  <c r="E6275" i="20"/>
  <c r="F6275" i="20"/>
  <c r="G6275" i="20"/>
  <c r="H6275" i="20"/>
  <c r="B6276" i="20"/>
  <c r="C6276" i="20"/>
  <c r="D6276" i="20"/>
  <c r="E6276" i="20"/>
  <c r="F6276" i="20"/>
  <c r="G6276" i="20"/>
  <c r="H6276" i="20"/>
  <c r="B6277" i="20"/>
  <c r="C6277" i="20"/>
  <c r="D6277" i="20"/>
  <c r="E6277" i="20"/>
  <c r="F6277" i="20"/>
  <c r="G6277" i="20"/>
  <c r="H6277" i="20"/>
  <c r="B6278" i="20"/>
  <c r="C6278" i="20"/>
  <c r="D6278" i="20"/>
  <c r="E6278" i="20"/>
  <c r="F6278" i="20"/>
  <c r="G6278" i="20"/>
  <c r="H6278" i="20"/>
  <c r="B6279" i="20"/>
  <c r="C6279" i="20"/>
  <c r="D6279" i="20"/>
  <c r="E6279" i="20"/>
  <c r="F6279" i="20"/>
  <c r="G6279" i="20"/>
  <c r="H6279" i="20"/>
  <c r="B6280" i="20"/>
  <c r="C6280" i="20"/>
  <c r="D6280" i="20"/>
  <c r="E6280" i="20"/>
  <c r="F6280" i="20"/>
  <c r="G6280" i="20"/>
  <c r="H6280" i="20"/>
  <c r="B6281" i="20"/>
  <c r="C6281" i="20"/>
  <c r="D6281" i="20"/>
  <c r="E6281" i="20"/>
  <c r="F6281" i="20"/>
  <c r="G6281" i="20"/>
  <c r="H6281" i="20"/>
  <c r="B6282" i="20"/>
  <c r="C6282" i="20"/>
  <c r="D6282" i="20"/>
  <c r="E6282" i="20"/>
  <c r="F6282" i="20"/>
  <c r="G6282" i="20"/>
  <c r="H6282" i="20"/>
  <c r="B6283" i="20"/>
  <c r="C6283" i="20"/>
  <c r="D6283" i="20"/>
  <c r="E6283" i="20"/>
  <c r="F6283" i="20"/>
  <c r="G6283" i="20"/>
  <c r="H6283" i="20"/>
  <c r="B6284" i="20"/>
  <c r="C6284" i="20"/>
  <c r="D6284" i="20"/>
  <c r="E6284" i="20"/>
  <c r="F6284" i="20"/>
  <c r="G6284" i="20"/>
  <c r="H6284" i="20"/>
  <c r="B6285" i="20"/>
  <c r="C6285" i="20"/>
  <c r="D6285" i="20"/>
  <c r="E6285" i="20"/>
  <c r="F6285" i="20"/>
  <c r="G6285" i="20"/>
  <c r="H6285" i="20"/>
  <c r="B6286" i="20"/>
  <c r="C6286" i="20"/>
  <c r="D6286" i="20"/>
  <c r="E6286" i="20"/>
  <c r="F6286" i="20"/>
  <c r="G6286" i="20"/>
  <c r="H6286" i="20"/>
  <c r="B6287" i="20"/>
  <c r="C6287" i="20"/>
  <c r="D6287" i="20"/>
  <c r="E6287" i="20"/>
  <c r="F6287" i="20"/>
  <c r="G6287" i="20"/>
  <c r="H6287" i="20"/>
  <c r="B6288" i="20"/>
  <c r="C6288" i="20"/>
  <c r="D6288" i="20"/>
  <c r="E6288" i="20"/>
  <c r="F6288" i="20"/>
  <c r="G6288" i="20"/>
  <c r="H6288" i="20"/>
  <c r="B6289" i="20"/>
  <c r="C6289" i="20"/>
  <c r="D6289" i="20"/>
  <c r="E6289" i="20"/>
  <c r="F6289" i="20"/>
  <c r="G6289" i="20"/>
  <c r="H6289" i="20"/>
  <c r="B6290" i="20"/>
  <c r="C6290" i="20"/>
  <c r="D6290" i="20"/>
  <c r="E6290" i="20"/>
  <c r="F6290" i="20"/>
  <c r="G6290" i="20"/>
  <c r="H6290" i="20"/>
  <c r="B6291" i="20"/>
  <c r="C6291" i="20"/>
  <c r="D6291" i="20"/>
  <c r="E6291" i="20"/>
  <c r="F6291" i="20"/>
  <c r="G6291" i="20"/>
  <c r="H6291" i="20"/>
  <c r="B6292" i="20"/>
  <c r="C6292" i="20"/>
  <c r="D6292" i="20"/>
  <c r="E6292" i="20"/>
  <c r="F6292" i="20"/>
  <c r="G6292" i="20"/>
  <c r="H6292" i="20"/>
  <c r="B6293" i="20"/>
  <c r="C6293" i="20"/>
  <c r="D6293" i="20"/>
  <c r="E6293" i="20"/>
  <c r="F6293" i="20"/>
  <c r="G6293" i="20"/>
  <c r="H6293" i="20"/>
  <c r="B6294" i="20"/>
  <c r="C6294" i="20"/>
  <c r="D6294" i="20"/>
  <c r="E6294" i="20"/>
  <c r="F6294" i="20"/>
  <c r="G6294" i="20"/>
  <c r="H6294" i="20"/>
  <c r="B6295" i="20"/>
  <c r="C6295" i="20"/>
  <c r="D6295" i="20"/>
  <c r="E6295" i="20"/>
  <c r="F6295" i="20"/>
  <c r="G6295" i="20"/>
  <c r="H6295" i="20"/>
  <c r="B6296" i="20"/>
  <c r="C6296" i="20"/>
  <c r="D6296" i="20"/>
  <c r="E6296" i="20"/>
  <c r="F6296" i="20"/>
  <c r="G6296" i="20"/>
  <c r="H6296" i="20"/>
  <c r="B6297" i="20"/>
  <c r="C6297" i="20"/>
  <c r="D6297" i="20"/>
  <c r="E6297" i="20"/>
  <c r="F6297" i="20"/>
  <c r="G6297" i="20"/>
  <c r="H6297" i="20"/>
  <c r="B6298" i="20"/>
  <c r="C6298" i="20"/>
  <c r="D6298" i="20"/>
  <c r="E6298" i="20"/>
  <c r="F6298" i="20"/>
  <c r="G6298" i="20"/>
  <c r="H6298" i="20"/>
  <c r="B6299" i="20"/>
  <c r="C6299" i="20"/>
  <c r="D6299" i="20"/>
  <c r="E6299" i="20"/>
  <c r="F6299" i="20"/>
  <c r="G6299" i="20"/>
  <c r="H6299" i="20"/>
  <c r="B6300" i="20"/>
  <c r="C6300" i="20"/>
  <c r="D6300" i="20"/>
  <c r="E6300" i="20"/>
  <c r="F6300" i="20"/>
  <c r="G6300" i="20"/>
  <c r="H6300" i="20"/>
  <c r="B6301" i="20"/>
  <c r="C6301" i="20"/>
  <c r="D6301" i="20"/>
  <c r="E6301" i="20"/>
  <c r="F6301" i="20"/>
  <c r="G6301" i="20"/>
  <c r="H6301" i="20"/>
  <c r="B6302" i="20"/>
  <c r="C6302" i="20"/>
  <c r="D6302" i="20"/>
  <c r="E6302" i="20"/>
  <c r="F6302" i="20"/>
  <c r="G6302" i="20"/>
  <c r="H6302" i="20"/>
  <c r="B6303" i="20"/>
  <c r="C6303" i="20"/>
  <c r="D6303" i="20"/>
  <c r="E6303" i="20"/>
  <c r="F6303" i="20"/>
  <c r="G6303" i="20"/>
  <c r="H6303" i="20"/>
  <c r="B6304" i="20"/>
  <c r="C6304" i="20"/>
  <c r="D6304" i="20"/>
  <c r="E6304" i="20"/>
  <c r="F6304" i="20"/>
  <c r="G6304" i="20"/>
  <c r="H6304" i="20"/>
  <c r="B6305" i="20"/>
  <c r="C6305" i="20"/>
  <c r="D6305" i="20"/>
  <c r="E6305" i="20"/>
  <c r="F6305" i="20"/>
  <c r="G6305" i="20"/>
  <c r="H6305" i="20"/>
  <c r="B6306" i="20"/>
  <c r="C6306" i="20"/>
  <c r="D6306" i="20"/>
  <c r="E6306" i="20"/>
  <c r="F6306" i="20"/>
  <c r="G6306" i="20"/>
  <c r="H6306" i="20"/>
  <c r="B6307" i="20"/>
  <c r="C6307" i="20"/>
  <c r="D6307" i="20"/>
  <c r="E6307" i="20"/>
  <c r="F6307" i="20"/>
  <c r="G6307" i="20"/>
  <c r="H6307" i="20"/>
  <c r="B6308" i="20"/>
  <c r="C6308" i="20"/>
  <c r="D6308" i="20"/>
  <c r="E6308" i="20"/>
  <c r="F6308" i="20"/>
  <c r="G6308" i="20"/>
  <c r="H6308" i="20"/>
  <c r="B6309" i="20"/>
  <c r="C6309" i="20"/>
  <c r="D6309" i="20"/>
  <c r="E6309" i="20"/>
  <c r="F6309" i="20"/>
  <c r="G6309" i="20"/>
  <c r="H6309" i="20"/>
  <c r="B6310" i="20"/>
  <c r="C6310" i="20"/>
  <c r="D6310" i="20"/>
  <c r="E6310" i="20"/>
  <c r="F6310" i="20"/>
  <c r="G6310" i="20"/>
  <c r="H6310" i="20"/>
  <c r="B6311" i="20"/>
  <c r="C6311" i="20"/>
  <c r="D6311" i="20"/>
  <c r="E6311" i="20"/>
  <c r="F6311" i="20"/>
  <c r="G6311" i="20"/>
  <c r="H6311" i="20"/>
  <c r="B6312" i="20"/>
  <c r="C6312" i="20"/>
  <c r="D6312" i="20"/>
  <c r="E6312" i="20"/>
  <c r="F6312" i="20"/>
  <c r="G6312" i="20"/>
  <c r="H6312" i="20"/>
  <c r="B6313" i="20"/>
  <c r="C6313" i="20"/>
  <c r="D6313" i="20"/>
  <c r="E6313" i="20"/>
  <c r="F6313" i="20"/>
  <c r="G6313" i="20"/>
  <c r="H6313" i="20"/>
  <c r="B6314" i="20"/>
  <c r="C6314" i="20"/>
  <c r="D6314" i="20"/>
  <c r="E6314" i="20"/>
  <c r="F6314" i="20"/>
  <c r="G6314" i="20"/>
  <c r="H6314" i="20"/>
  <c r="B6315" i="20"/>
  <c r="C6315" i="20"/>
  <c r="D6315" i="20"/>
  <c r="E6315" i="20"/>
  <c r="F6315" i="20"/>
  <c r="G6315" i="20"/>
  <c r="H6315" i="20"/>
  <c r="B6316" i="20"/>
  <c r="C6316" i="20"/>
  <c r="D6316" i="20"/>
  <c r="E6316" i="20"/>
  <c r="F6316" i="20"/>
  <c r="G6316" i="20"/>
  <c r="H6316" i="20"/>
  <c r="B6317" i="20"/>
  <c r="C6317" i="20"/>
  <c r="D6317" i="20"/>
  <c r="E6317" i="20"/>
  <c r="F6317" i="20"/>
  <c r="G6317" i="20"/>
  <c r="H6317" i="20"/>
  <c r="B6318" i="20"/>
  <c r="C6318" i="20"/>
  <c r="D6318" i="20"/>
  <c r="E6318" i="20"/>
  <c r="F6318" i="20"/>
  <c r="G6318" i="20"/>
  <c r="H6318" i="20"/>
  <c r="B6319" i="20"/>
  <c r="C6319" i="20"/>
  <c r="D6319" i="20"/>
  <c r="E6319" i="20"/>
  <c r="F6319" i="20"/>
  <c r="G6319" i="20"/>
  <c r="H6319" i="20"/>
  <c r="B6320" i="20"/>
  <c r="C6320" i="20"/>
  <c r="D6320" i="20"/>
  <c r="E6320" i="20"/>
  <c r="F6320" i="20"/>
  <c r="G6320" i="20"/>
  <c r="H6320" i="20"/>
  <c r="B6321" i="20"/>
  <c r="C6321" i="20"/>
  <c r="D6321" i="20"/>
  <c r="E6321" i="20"/>
  <c r="F6321" i="20"/>
  <c r="G6321" i="20"/>
  <c r="H6321" i="20"/>
  <c r="B6322" i="20"/>
  <c r="C6322" i="20"/>
  <c r="D6322" i="20"/>
  <c r="E6322" i="20"/>
  <c r="F6322" i="20"/>
  <c r="G6322" i="20"/>
  <c r="H6322" i="20"/>
  <c r="B6323" i="20"/>
  <c r="C6323" i="20"/>
  <c r="D6323" i="20"/>
  <c r="E6323" i="20"/>
  <c r="F6323" i="20"/>
  <c r="G6323" i="20"/>
  <c r="H6323" i="20"/>
  <c r="B6324" i="20"/>
  <c r="C6324" i="20"/>
  <c r="D6324" i="20"/>
  <c r="E6324" i="20"/>
  <c r="F6324" i="20"/>
  <c r="G6324" i="20"/>
  <c r="H6324" i="20"/>
  <c r="B6325" i="20"/>
  <c r="C6325" i="20"/>
  <c r="D6325" i="20"/>
  <c r="E6325" i="20"/>
  <c r="F6325" i="20"/>
  <c r="G6325" i="20"/>
  <c r="H6325" i="20"/>
  <c r="B6326" i="20"/>
  <c r="C6326" i="20"/>
  <c r="D6326" i="20"/>
  <c r="E6326" i="20"/>
  <c r="F6326" i="20"/>
  <c r="G6326" i="20"/>
  <c r="H6326" i="20"/>
  <c r="B6327" i="20"/>
  <c r="C6327" i="20"/>
  <c r="D6327" i="20"/>
  <c r="E6327" i="20"/>
  <c r="F6327" i="20"/>
  <c r="G6327" i="20"/>
  <c r="H6327" i="20"/>
  <c r="B6328" i="20"/>
  <c r="C6328" i="20"/>
  <c r="D6328" i="20"/>
  <c r="E6328" i="20"/>
  <c r="F6328" i="20"/>
  <c r="G6328" i="20"/>
  <c r="H6328" i="20"/>
  <c r="B6329" i="20"/>
  <c r="C6329" i="20"/>
  <c r="D6329" i="20"/>
  <c r="E6329" i="20"/>
  <c r="F6329" i="20"/>
  <c r="G6329" i="20"/>
  <c r="H6329" i="20"/>
  <c r="B6330" i="20"/>
  <c r="C6330" i="20"/>
  <c r="D6330" i="20"/>
  <c r="E6330" i="20"/>
  <c r="F6330" i="20"/>
  <c r="G6330" i="20"/>
  <c r="H6330" i="20"/>
  <c r="B6331" i="20"/>
  <c r="C6331" i="20"/>
  <c r="D6331" i="20"/>
  <c r="E6331" i="20"/>
  <c r="F6331" i="20"/>
  <c r="G6331" i="20"/>
  <c r="H6331" i="20"/>
  <c r="B6332" i="20"/>
  <c r="C6332" i="20"/>
  <c r="D6332" i="20"/>
  <c r="E6332" i="20"/>
  <c r="F6332" i="20"/>
  <c r="G6332" i="20"/>
  <c r="H6332" i="20"/>
  <c r="B6333" i="20"/>
  <c r="C6333" i="20"/>
  <c r="D6333" i="20"/>
  <c r="E6333" i="20"/>
  <c r="F6333" i="20"/>
  <c r="G6333" i="20"/>
  <c r="H6333" i="20"/>
  <c r="B6334" i="20"/>
  <c r="C6334" i="20"/>
  <c r="D6334" i="20"/>
  <c r="E6334" i="20"/>
  <c r="F6334" i="20"/>
  <c r="G6334" i="20"/>
  <c r="H6334" i="20"/>
  <c r="B6335" i="20"/>
  <c r="C6335" i="20"/>
  <c r="D6335" i="20"/>
  <c r="E6335" i="20"/>
  <c r="F6335" i="20"/>
  <c r="G6335" i="20"/>
  <c r="H6335" i="20"/>
  <c r="B6336" i="20"/>
  <c r="C6336" i="20"/>
  <c r="D6336" i="20"/>
  <c r="E6336" i="20"/>
  <c r="F6336" i="20"/>
  <c r="G6336" i="20"/>
  <c r="H6336" i="20"/>
  <c r="B6337" i="20"/>
  <c r="C6337" i="20"/>
  <c r="D6337" i="20"/>
  <c r="E6337" i="20"/>
  <c r="F6337" i="20"/>
  <c r="G6337" i="20"/>
  <c r="H6337" i="20"/>
  <c r="B6338" i="20"/>
  <c r="C6338" i="20"/>
  <c r="D6338" i="20"/>
  <c r="E6338" i="20"/>
  <c r="F6338" i="20"/>
  <c r="G6338" i="20"/>
  <c r="H6338" i="20"/>
  <c r="B6339" i="20"/>
  <c r="C6339" i="20"/>
  <c r="D6339" i="20"/>
  <c r="E6339" i="20"/>
  <c r="F6339" i="20"/>
  <c r="G6339" i="20"/>
  <c r="H6339" i="20"/>
  <c r="B6340" i="20"/>
  <c r="C6340" i="20"/>
  <c r="D6340" i="20"/>
  <c r="E6340" i="20"/>
  <c r="F6340" i="20"/>
  <c r="G6340" i="20"/>
  <c r="H6340" i="20"/>
  <c r="B6341" i="20"/>
  <c r="C6341" i="20"/>
  <c r="D6341" i="20"/>
  <c r="E6341" i="20"/>
  <c r="F6341" i="20"/>
  <c r="G6341" i="20"/>
  <c r="H6341" i="20"/>
  <c r="B6342" i="20"/>
  <c r="C6342" i="20"/>
  <c r="D6342" i="20"/>
  <c r="E6342" i="20"/>
  <c r="F6342" i="20"/>
  <c r="G6342" i="20"/>
  <c r="H6342" i="20"/>
  <c r="B6343" i="20"/>
  <c r="C6343" i="20"/>
  <c r="D6343" i="20"/>
  <c r="E6343" i="20"/>
  <c r="F6343" i="20"/>
  <c r="G6343" i="20"/>
  <c r="H6343" i="20"/>
  <c r="B6344" i="20"/>
  <c r="C6344" i="20"/>
  <c r="D6344" i="20"/>
  <c r="E6344" i="20"/>
  <c r="F6344" i="20"/>
  <c r="G6344" i="20"/>
  <c r="H6344" i="20"/>
  <c r="B6345" i="20"/>
  <c r="C6345" i="20"/>
  <c r="D6345" i="20"/>
  <c r="E6345" i="20"/>
  <c r="F6345" i="20"/>
  <c r="G6345" i="20"/>
  <c r="H6345" i="20"/>
  <c r="B6346" i="20"/>
  <c r="C6346" i="20"/>
  <c r="D6346" i="20"/>
  <c r="E6346" i="20"/>
  <c r="F6346" i="20"/>
  <c r="G6346" i="20"/>
  <c r="H6346" i="20"/>
  <c r="B6347" i="20"/>
  <c r="C6347" i="20"/>
  <c r="D6347" i="20"/>
  <c r="E6347" i="20"/>
  <c r="F6347" i="20"/>
  <c r="G6347" i="20"/>
  <c r="H6347" i="20"/>
  <c r="B6348" i="20"/>
  <c r="C6348" i="20"/>
  <c r="D6348" i="20"/>
  <c r="E6348" i="20"/>
  <c r="F6348" i="20"/>
  <c r="G6348" i="20"/>
  <c r="H6348" i="20"/>
  <c r="B6349" i="20"/>
  <c r="C6349" i="20"/>
  <c r="D6349" i="20"/>
  <c r="E6349" i="20"/>
  <c r="F6349" i="20"/>
  <c r="G6349" i="20"/>
  <c r="H6349" i="20"/>
  <c r="B6350" i="20"/>
  <c r="C6350" i="20"/>
  <c r="D6350" i="20"/>
  <c r="E6350" i="20"/>
  <c r="F6350" i="20"/>
  <c r="G6350" i="20"/>
  <c r="H6350" i="20"/>
  <c r="B6351" i="20"/>
  <c r="C6351" i="20"/>
  <c r="D6351" i="20"/>
  <c r="E6351" i="20"/>
  <c r="F6351" i="20"/>
  <c r="G6351" i="20"/>
  <c r="H6351" i="20"/>
  <c r="B6352" i="20"/>
  <c r="C6352" i="20"/>
  <c r="D6352" i="20"/>
  <c r="E6352" i="20"/>
  <c r="F6352" i="20"/>
  <c r="G6352" i="20"/>
  <c r="H6352" i="20"/>
  <c r="B6353" i="20"/>
  <c r="C6353" i="20"/>
  <c r="D6353" i="20"/>
  <c r="E6353" i="20"/>
  <c r="F6353" i="20"/>
  <c r="G6353" i="20"/>
  <c r="H6353" i="20"/>
  <c r="B6354" i="20"/>
  <c r="C6354" i="20"/>
  <c r="D6354" i="20"/>
  <c r="E6354" i="20"/>
  <c r="F6354" i="20"/>
  <c r="G6354" i="20"/>
  <c r="H6354" i="20"/>
  <c r="B6355" i="20"/>
  <c r="C6355" i="20"/>
  <c r="D6355" i="20"/>
  <c r="E6355" i="20"/>
  <c r="F6355" i="20"/>
  <c r="G6355" i="20"/>
  <c r="H6355" i="20"/>
  <c r="B6356" i="20"/>
  <c r="C6356" i="20"/>
  <c r="D6356" i="20"/>
  <c r="E6356" i="20"/>
  <c r="F6356" i="20"/>
  <c r="G6356" i="20"/>
  <c r="H6356" i="20"/>
  <c r="B6357" i="20"/>
  <c r="C6357" i="20"/>
  <c r="D6357" i="20"/>
  <c r="E6357" i="20"/>
  <c r="F6357" i="20"/>
  <c r="G6357" i="20"/>
  <c r="H6357" i="20"/>
  <c r="B6358" i="20"/>
  <c r="C6358" i="20"/>
  <c r="D6358" i="20"/>
  <c r="E6358" i="20"/>
  <c r="F6358" i="20"/>
  <c r="G6358" i="20"/>
  <c r="H6358" i="20"/>
  <c r="B6359" i="20"/>
  <c r="C6359" i="20"/>
  <c r="D6359" i="20"/>
  <c r="E6359" i="20"/>
  <c r="F6359" i="20"/>
  <c r="G6359" i="20"/>
  <c r="H6359" i="20"/>
  <c r="B6360" i="20"/>
  <c r="C6360" i="20"/>
  <c r="D6360" i="20"/>
  <c r="E6360" i="20"/>
  <c r="F6360" i="20"/>
  <c r="G6360" i="20"/>
  <c r="H6360" i="20"/>
  <c r="B6361" i="20"/>
  <c r="C6361" i="20"/>
  <c r="D6361" i="20"/>
  <c r="E6361" i="20"/>
  <c r="F6361" i="20"/>
  <c r="G6361" i="20"/>
  <c r="H6361" i="20"/>
  <c r="B6362" i="20"/>
  <c r="C6362" i="20"/>
  <c r="D6362" i="20"/>
  <c r="E6362" i="20"/>
  <c r="F6362" i="20"/>
  <c r="G6362" i="20"/>
  <c r="H6362" i="20"/>
  <c r="B6363" i="20"/>
  <c r="C6363" i="20"/>
  <c r="D6363" i="20"/>
  <c r="E6363" i="20"/>
  <c r="F6363" i="20"/>
  <c r="G6363" i="20"/>
  <c r="H6363" i="20"/>
  <c r="B6364" i="20"/>
  <c r="C6364" i="20"/>
  <c r="D6364" i="20"/>
  <c r="E6364" i="20"/>
  <c r="F6364" i="20"/>
  <c r="G6364" i="20"/>
  <c r="H6364" i="20"/>
  <c r="B6365" i="20"/>
  <c r="C6365" i="20"/>
  <c r="D6365" i="20"/>
  <c r="E6365" i="20"/>
  <c r="F6365" i="20"/>
  <c r="G6365" i="20"/>
  <c r="H6365" i="20"/>
  <c r="B6366" i="20"/>
  <c r="C6366" i="20"/>
  <c r="D6366" i="20"/>
  <c r="E6366" i="20"/>
  <c r="F6366" i="20"/>
  <c r="G6366" i="20"/>
  <c r="H6366" i="20"/>
  <c r="B6367" i="20"/>
  <c r="C6367" i="20"/>
  <c r="D6367" i="20"/>
  <c r="E6367" i="20"/>
  <c r="F6367" i="20"/>
  <c r="G6367" i="20"/>
  <c r="H6367" i="20"/>
  <c r="B6368" i="20"/>
  <c r="C6368" i="20"/>
  <c r="D6368" i="20"/>
  <c r="E6368" i="20"/>
  <c r="F6368" i="20"/>
  <c r="G6368" i="20"/>
  <c r="H6368" i="20"/>
  <c r="B6369" i="20"/>
  <c r="C6369" i="20"/>
  <c r="D6369" i="20"/>
  <c r="E6369" i="20"/>
  <c r="F6369" i="20"/>
  <c r="G6369" i="20"/>
  <c r="H6369" i="20"/>
  <c r="B6370" i="20"/>
  <c r="C6370" i="20"/>
  <c r="D6370" i="20"/>
  <c r="E6370" i="20"/>
  <c r="F6370" i="20"/>
  <c r="G6370" i="20"/>
  <c r="H6370" i="20"/>
  <c r="B6371" i="20"/>
  <c r="C6371" i="20"/>
  <c r="D6371" i="20"/>
  <c r="E6371" i="20"/>
  <c r="F6371" i="20"/>
  <c r="G6371" i="20"/>
  <c r="H6371" i="20"/>
  <c r="B6372" i="20"/>
  <c r="C6372" i="20"/>
  <c r="D6372" i="20"/>
  <c r="E6372" i="20"/>
  <c r="F6372" i="20"/>
  <c r="G6372" i="20"/>
  <c r="H6372" i="20"/>
  <c r="B6373" i="20"/>
  <c r="C6373" i="20"/>
  <c r="D6373" i="20"/>
  <c r="E6373" i="20"/>
  <c r="F6373" i="20"/>
  <c r="G6373" i="20"/>
  <c r="H6373" i="20"/>
  <c r="B6374" i="20"/>
  <c r="C6374" i="20"/>
  <c r="D6374" i="20"/>
  <c r="E6374" i="20"/>
  <c r="F6374" i="20"/>
  <c r="G6374" i="20"/>
  <c r="H6374" i="20"/>
  <c r="B6375" i="20"/>
  <c r="C6375" i="20"/>
  <c r="D6375" i="20"/>
  <c r="E6375" i="20"/>
  <c r="F6375" i="20"/>
  <c r="G6375" i="20"/>
  <c r="H6375" i="20"/>
  <c r="B6376" i="20"/>
  <c r="C6376" i="20"/>
  <c r="D6376" i="20"/>
  <c r="E6376" i="20"/>
  <c r="F6376" i="20"/>
  <c r="G6376" i="20"/>
  <c r="H6376" i="20"/>
  <c r="B6377" i="20"/>
  <c r="C6377" i="20"/>
  <c r="D6377" i="20"/>
  <c r="E6377" i="20"/>
  <c r="F6377" i="20"/>
  <c r="G6377" i="20"/>
  <c r="H6377" i="20"/>
  <c r="B6378" i="20"/>
  <c r="C6378" i="20"/>
  <c r="D6378" i="20"/>
  <c r="E6378" i="20"/>
  <c r="F6378" i="20"/>
  <c r="G6378" i="20"/>
  <c r="H6378" i="20"/>
  <c r="B6379" i="20"/>
  <c r="C6379" i="20"/>
  <c r="D6379" i="20"/>
  <c r="E6379" i="20"/>
  <c r="F6379" i="20"/>
  <c r="G6379" i="20"/>
  <c r="H6379" i="20"/>
  <c r="B6380" i="20"/>
  <c r="C6380" i="20"/>
  <c r="D6380" i="20"/>
  <c r="E6380" i="20"/>
  <c r="F6380" i="20"/>
  <c r="G6380" i="20"/>
  <c r="H6380" i="20"/>
  <c r="B6381" i="20"/>
  <c r="C6381" i="20"/>
  <c r="D6381" i="20"/>
  <c r="E6381" i="20"/>
  <c r="F6381" i="20"/>
  <c r="G6381" i="20"/>
  <c r="H6381" i="20"/>
  <c r="B6382" i="20"/>
  <c r="C6382" i="20"/>
  <c r="D6382" i="20"/>
  <c r="E6382" i="20"/>
  <c r="F6382" i="20"/>
  <c r="G6382" i="20"/>
  <c r="H6382" i="20"/>
  <c r="B6383" i="20"/>
  <c r="C6383" i="20"/>
  <c r="D6383" i="20"/>
  <c r="E6383" i="20"/>
  <c r="F6383" i="20"/>
  <c r="G6383" i="20"/>
  <c r="H6383" i="20"/>
  <c r="B6384" i="20"/>
  <c r="C6384" i="20"/>
  <c r="D6384" i="20"/>
  <c r="E6384" i="20"/>
  <c r="F6384" i="20"/>
  <c r="G6384" i="20"/>
  <c r="H6384" i="20"/>
  <c r="B6385" i="20"/>
  <c r="C6385" i="20"/>
  <c r="D6385" i="20"/>
  <c r="E6385" i="20"/>
  <c r="F6385" i="20"/>
  <c r="G6385" i="20"/>
  <c r="H6385" i="20"/>
  <c r="B6386" i="20"/>
  <c r="C6386" i="20"/>
  <c r="D6386" i="20"/>
  <c r="E6386" i="20"/>
  <c r="F6386" i="20"/>
  <c r="G6386" i="20"/>
  <c r="H6386" i="20"/>
  <c r="B6387" i="20"/>
  <c r="C6387" i="20"/>
  <c r="D6387" i="20"/>
  <c r="E6387" i="20"/>
  <c r="F6387" i="20"/>
  <c r="G6387" i="20"/>
  <c r="H6387" i="20"/>
  <c r="B6388" i="20"/>
  <c r="C6388" i="20"/>
  <c r="D6388" i="20"/>
  <c r="E6388" i="20"/>
  <c r="F6388" i="20"/>
  <c r="G6388" i="20"/>
  <c r="H6388" i="20"/>
  <c r="B6389" i="20"/>
  <c r="C6389" i="20"/>
  <c r="D6389" i="20"/>
  <c r="E6389" i="20"/>
  <c r="F6389" i="20"/>
  <c r="G6389" i="20"/>
  <c r="H6389" i="20"/>
  <c r="B6390" i="20"/>
  <c r="C6390" i="20"/>
  <c r="D6390" i="20"/>
  <c r="E6390" i="20"/>
  <c r="F6390" i="20"/>
  <c r="G6390" i="20"/>
  <c r="H6390" i="20"/>
  <c r="B6391" i="20"/>
  <c r="C6391" i="20"/>
  <c r="D6391" i="20"/>
  <c r="E6391" i="20"/>
  <c r="F6391" i="20"/>
  <c r="G6391" i="20"/>
  <c r="H6391" i="20"/>
  <c r="B6392" i="20"/>
  <c r="C6392" i="20"/>
  <c r="D6392" i="20"/>
  <c r="E6392" i="20"/>
  <c r="F6392" i="20"/>
  <c r="G6392" i="20"/>
  <c r="H6392" i="20"/>
  <c r="B6393" i="20"/>
  <c r="C6393" i="20"/>
  <c r="D6393" i="20"/>
  <c r="E6393" i="20"/>
  <c r="F6393" i="20"/>
  <c r="G6393" i="20"/>
  <c r="H6393" i="20"/>
  <c r="B6394" i="20"/>
  <c r="C6394" i="20"/>
  <c r="D6394" i="20"/>
  <c r="E6394" i="20"/>
  <c r="F6394" i="20"/>
  <c r="G6394" i="20"/>
  <c r="H6394" i="20"/>
  <c r="B6395" i="20"/>
  <c r="C6395" i="20"/>
  <c r="D6395" i="20"/>
  <c r="E6395" i="20"/>
  <c r="F6395" i="20"/>
  <c r="G6395" i="20"/>
  <c r="H6395" i="20"/>
  <c r="B6396" i="20"/>
  <c r="C6396" i="20"/>
  <c r="D6396" i="20"/>
  <c r="E6396" i="20"/>
  <c r="F6396" i="20"/>
  <c r="G6396" i="20"/>
  <c r="H6396" i="20"/>
  <c r="B6397" i="20"/>
  <c r="C6397" i="20"/>
  <c r="D6397" i="20"/>
  <c r="E6397" i="20"/>
  <c r="F6397" i="20"/>
  <c r="G6397" i="20"/>
  <c r="H6397" i="20"/>
  <c r="B6398" i="20"/>
  <c r="C6398" i="20"/>
  <c r="D6398" i="20"/>
  <c r="E6398" i="20"/>
  <c r="F6398" i="20"/>
  <c r="G6398" i="20"/>
  <c r="H6398" i="20"/>
  <c r="B6399" i="20"/>
  <c r="C6399" i="20"/>
  <c r="D6399" i="20"/>
  <c r="E6399" i="20"/>
  <c r="F6399" i="20"/>
  <c r="G6399" i="20"/>
  <c r="H6399" i="20"/>
  <c r="B6400" i="20"/>
  <c r="C6400" i="20"/>
  <c r="D6400" i="20"/>
  <c r="E6400" i="20"/>
  <c r="F6400" i="20"/>
  <c r="G6400" i="20"/>
  <c r="H6400" i="20"/>
  <c r="B6401" i="20"/>
  <c r="C6401" i="20"/>
  <c r="D6401" i="20"/>
  <c r="E6401" i="20"/>
  <c r="F6401" i="20"/>
  <c r="G6401" i="20"/>
  <c r="H6401" i="20"/>
  <c r="B6402" i="20"/>
  <c r="C6402" i="20"/>
  <c r="D6402" i="20"/>
  <c r="E6402" i="20"/>
  <c r="F6402" i="20"/>
  <c r="G6402" i="20"/>
  <c r="H6402" i="20"/>
  <c r="B6403" i="20"/>
  <c r="C6403" i="20"/>
  <c r="D6403" i="20"/>
  <c r="E6403" i="20"/>
  <c r="F6403" i="20"/>
  <c r="G6403" i="20"/>
  <c r="H6403" i="20"/>
  <c r="B6404" i="20"/>
  <c r="C6404" i="20"/>
  <c r="D6404" i="20"/>
  <c r="E6404" i="20"/>
  <c r="F6404" i="20"/>
  <c r="G6404" i="20"/>
  <c r="H6404" i="20"/>
  <c r="B6405" i="20"/>
  <c r="C6405" i="20"/>
  <c r="D6405" i="20"/>
  <c r="E6405" i="20"/>
  <c r="F6405" i="20"/>
  <c r="G6405" i="20"/>
  <c r="H6405" i="20"/>
  <c r="B6406" i="20"/>
  <c r="C6406" i="20"/>
  <c r="D6406" i="20"/>
  <c r="E6406" i="20"/>
  <c r="F6406" i="20"/>
  <c r="G6406" i="20"/>
  <c r="H6406" i="20"/>
  <c r="B6407" i="20"/>
  <c r="C6407" i="20"/>
  <c r="D6407" i="20"/>
  <c r="E6407" i="20"/>
  <c r="F6407" i="20"/>
  <c r="G6407" i="20"/>
  <c r="H6407" i="20"/>
  <c r="B6408" i="20"/>
  <c r="C6408" i="20"/>
  <c r="D6408" i="20"/>
  <c r="E6408" i="20"/>
  <c r="F6408" i="20"/>
  <c r="G6408" i="20"/>
  <c r="H6408" i="20"/>
  <c r="B6409" i="20"/>
  <c r="C6409" i="20"/>
  <c r="D6409" i="20"/>
  <c r="E6409" i="20"/>
  <c r="F6409" i="20"/>
  <c r="G6409" i="20"/>
  <c r="H6409" i="20"/>
  <c r="B6410" i="20"/>
  <c r="C6410" i="20"/>
  <c r="D6410" i="20"/>
  <c r="E6410" i="20"/>
  <c r="F6410" i="20"/>
  <c r="G6410" i="20"/>
  <c r="H6410" i="20"/>
  <c r="B6411" i="20"/>
  <c r="C6411" i="20"/>
  <c r="D6411" i="20"/>
  <c r="E6411" i="20"/>
  <c r="F6411" i="20"/>
  <c r="G6411" i="20"/>
  <c r="H6411" i="20"/>
  <c r="B6412" i="20"/>
  <c r="C6412" i="20"/>
  <c r="D6412" i="20"/>
  <c r="E6412" i="20"/>
  <c r="F6412" i="20"/>
  <c r="G6412" i="20"/>
  <c r="H6412" i="20"/>
  <c r="B6413" i="20"/>
  <c r="C6413" i="20"/>
  <c r="D6413" i="20"/>
  <c r="E6413" i="20"/>
  <c r="F6413" i="20"/>
  <c r="G6413" i="20"/>
  <c r="H6413" i="20"/>
  <c r="B6414" i="20"/>
  <c r="C6414" i="20"/>
  <c r="D6414" i="20"/>
  <c r="E6414" i="20"/>
  <c r="F6414" i="20"/>
  <c r="G6414" i="20"/>
  <c r="H6414" i="20"/>
  <c r="B6415" i="20"/>
  <c r="C6415" i="20"/>
  <c r="D6415" i="20"/>
  <c r="E6415" i="20"/>
  <c r="F6415" i="20"/>
  <c r="G6415" i="20"/>
  <c r="H6415" i="20"/>
  <c r="B6416" i="20"/>
  <c r="C6416" i="20"/>
  <c r="D6416" i="20"/>
  <c r="E6416" i="20"/>
  <c r="F6416" i="20"/>
  <c r="G6416" i="20"/>
  <c r="H6416" i="20"/>
  <c r="B6417" i="20"/>
  <c r="C6417" i="20"/>
  <c r="D6417" i="20"/>
  <c r="E6417" i="20"/>
  <c r="F6417" i="20"/>
  <c r="G6417" i="20"/>
  <c r="H6417" i="20"/>
  <c r="B6418" i="20"/>
  <c r="C6418" i="20"/>
  <c r="D6418" i="20"/>
  <c r="E6418" i="20"/>
  <c r="F6418" i="20"/>
  <c r="G6418" i="20"/>
  <c r="H6418" i="20"/>
  <c r="B6419" i="20"/>
  <c r="C6419" i="20"/>
  <c r="D6419" i="20"/>
  <c r="E6419" i="20"/>
  <c r="F6419" i="20"/>
  <c r="G6419" i="20"/>
  <c r="H6419" i="20"/>
  <c r="B6420" i="20"/>
  <c r="C6420" i="20"/>
  <c r="D6420" i="20"/>
  <c r="E6420" i="20"/>
  <c r="F6420" i="20"/>
  <c r="G6420" i="20"/>
  <c r="H6420" i="20"/>
  <c r="B6421" i="20"/>
  <c r="C6421" i="20"/>
  <c r="D6421" i="20"/>
  <c r="E6421" i="20"/>
  <c r="F6421" i="20"/>
  <c r="G6421" i="20"/>
  <c r="H6421" i="20"/>
  <c r="B6422" i="20"/>
  <c r="C6422" i="20"/>
  <c r="D6422" i="20"/>
  <c r="E6422" i="20"/>
  <c r="F6422" i="20"/>
  <c r="G6422" i="20"/>
  <c r="H6422" i="20"/>
  <c r="B6423" i="20"/>
  <c r="C6423" i="20"/>
  <c r="D6423" i="20"/>
  <c r="E6423" i="20"/>
  <c r="F6423" i="20"/>
  <c r="G6423" i="20"/>
  <c r="H6423" i="20"/>
  <c r="B6424" i="20"/>
  <c r="C6424" i="20"/>
  <c r="D6424" i="20"/>
  <c r="E6424" i="20"/>
  <c r="F6424" i="20"/>
  <c r="G6424" i="20"/>
  <c r="H6424" i="20"/>
  <c r="B6425" i="20"/>
  <c r="C6425" i="20"/>
  <c r="D6425" i="20"/>
  <c r="E6425" i="20"/>
  <c r="F6425" i="20"/>
  <c r="G6425" i="20"/>
  <c r="H6425" i="20"/>
  <c r="B6426" i="20"/>
  <c r="C6426" i="20"/>
  <c r="D6426" i="20"/>
  <c r="E6426" i="20"/>
  <c r="F6426" i="20"/>
  <c r="G6426" i="20"/>
  <c r="H6426" i="20"/>
  <c r="B6427" i="20"/>
  <c r="C6427" i="20"/>
  <c r="D6427" i="20"/>
  <c r="E6427" i="20"/>
  <c r="F6427" i="20"/>
  <c r="G6427" i="20"/>
  <c r="H6427" i="20"/>
  <c r="B6428" i="20"/>
  <c r="C6428" i="20"/>
  <c r="D6428" i="20"/>
  <c r="E6428" i="20"/>
  <c r="F6428" i="20"/>
  <c r="G6428" i="20"/>
  <c r="H6428" i="20"/>
  <c r="B6429" i="20"/>
  <c r="C6429" i="20"/>
  <c r="D6429" i="20"/>
  <c r="E6429" i="20"/>
  <c r="F6429" i="20"/>
  <c r="G6429" i="20"/>
  <c r="H6429" i="20"/>
  <c r="B6430" i="20"/>
  <c r="C6430" i="20"/>
  <c r="D6430" i="20"/>
  <c r="E6430" i="20"/>
  <c r="F6430" i="20"/>
  <c r="G6430" i="20"/>
  <c r="H6430" i="20"/>
  <c r="B6431" i="20"/>
  <c r="C6431" i="20"/>
  <c r="D6431" i="20"/>
  <c r="E6431" i="20"/>
  <c r="F6431" i="20"/>
  <c r="G6431" i="20"/>
  <c r="H6431" i="20"/>
  <c r="B6432" i="20"/>
  <c r="C6432" i="20"/>
  <c r="D6432" i="20"/>
  <c r="E6432" i="20"/>
  <c r="F6432" i="20"/>
  <c r="G6432" i="20"/>
  <c r="H6432" i="20"/>
  <c r="B6433" i="20"/>
  <c r="C6433" i="20"/>
  <c r="D6433" i="20"/>
  <c r="E6433" i="20"/>
  <c r="F6433" i="20"/>
  <c r="G6433" i="20"/>
  <c r="H6433" i="20"/>
  <c r="B6434" i="20"/>
  <c r="C6434" i="20"/>
  <c r="D6434" i="20"/>
  <c r="E6434" i="20"/>
  <c r="F6434" i="20"/>
  <c r="G6434" i="20"/>
  <c r="H6434" i="20"/>
  <c r="B6435" i="20"/>
  <c r="C6435" i="20"/>
  <c r="D6435" i="20"/>
  <c r="E6435" i="20"/>
  <c r="F6435" i="20"/>
  <c r="G6435" i="20"/>
  <c r="H6435" i="20"/>
  <c r="B6436" i="20"/>
  <c r="C6436" i="20"/>
  <c r="D6436" i="20"/>
  <c r="E6436" i="20"/>
  <c r="F6436" i="20"/>
  <c r="G6436" i="20"/>
  <c r="H6436" i="20"/>
  <c r="B6437" i="20"/>
  <c r="C6437" i="20"/>
  <c r="D6437" i="20"/>
  <c r="E6437" i="20"/>
  <c r="F6437" i="20"/>
  <c r="G6437" i="20"/>
  <c r="H6437" i="20"/>
  <c r="B6438" i="20"/>
  <c r="C6438" i="20"/>
  <c r="D6438" i="20"/>
  <c r="E6438" i="20"/>
  <c r="F6438" i="20"/>
  <c r="G6438" i="20"/>
  <c r="H6438" i="20"/>
  <c r="B6439" i="20"/>
  <c r="C6439" i="20"/>
  <c r="D6439" i="20"/>
  <c r="E6439" i="20"/>
  <c r="F6439" i="20"/>
  <c r="G6439" i="20"/>
  <c r="H6439" i="20"/>
  <c r="B6440" i="20"/>
  <c r="C6440" i="20"/>
  <c r="D6440" i="20"/>
  <c r="E6440" i="20"/>
  <c r="F6440" i="20"/>
  <c r="G6440" i="20"/>
  <c r="H6440" i="20"/>
  <c r="B6441" i="20"/>
  <c r="C6441" i="20"/>
  <c r="D6441" i="20"/>
  <c r="E6441" i="20"/>
  <c r="F6441" i="20"/>
  <c r="G6441" i="20"/>
  <c r="H6441" i="20"/>
  <c r="B6442" i="20"/>
  <c r="C6442" i="20"/>
  <c r="D6442" i="20"/>
  <c r="E6442" i="20"/>
  <c r="F6442" i="20"/>
  <c r="G6442" i="20"/>
  <c r="H6442" i="20"/>
  <c r="B6443" i="20"/>
  <c r="C6443" i="20"/>
  <c r="D6443" i="20"/>
  <c r="E6443" i="20"/>
  <c r="F6443" i="20"/>
  <c r="G6443" i="20"/>
  <c r="H6443" i="20"/>
  <c r="B6444" i="20"/>
  <c r="C6444" i="20"/>
  <c r="D6444" i="20"/>
  <c r="E6444" i="20"/>
  <c r="F6444" i="20"/>
  <c r="G6444" i="20"/>
  <c r="H6444" i="20"/>
  <c r="B6445" i="20"/>
  <c r="C6445" i="20"/>
  <c r="D6445" i="20"/>
  <c r="E6445" i="20"/>
  <c r="F6445" i="20"/>
  <c r="G6445" i="20"/>
  <c r="H6445" i="20"/>
  <c r="B6446" i="20"/>
  <c r="C6446" i="20"/>
  <c r="D6446" i="20"/>
  <c r="E6446" i="20"/>
  <c r="F6446" i="20"/>
  <c r="G6446" i="20"/>
  <c r="H6446" i="20"/>
  <c r="B6447" i="20"/>
  <c r="C6447" i="20"/>
  <c r="D6447" i="20"/>
  <c r="E6447" i="20"/>
  <c r="F6447" i="20"/>
  <c r="G6447" i="20"/>
  <c r="H6447" i="20"/>
  <c r="B6448" i="20"/>
  <c r="C6448" i="20"/>
  <c r="D6448" i="20"/>
  <c r="E6448" i="20"/>
  <c r="F6448" i="20"/>
  <c r="G6448" i="20"/>
  <c r="H6448" i="20"/>
  <c r="B6449" i="20"/>
  <c r="C6449" i="20"/>
  <c r="D6449" i="20"/>
  <c r="E6449" i="20"/>
  <c r="F6449" i="20"/>
  <c r="G6449" i="20"/>
  <c r="H6449" i="20"/>
  <c r="B6450" i="20"/>
  <c r="C6450" i="20"/>
  <c r="D6450" i="20"/>
  <c r="E6450" i="20"/>
  <c r="F6450" i="20"/>
  <c r="G6450" i="20"/>
  <c r="H6450" i="20"/>
  <c r="B6451" i="20"/>
  <c r="C6451" i="20"/>
  <c r="D6451" i="20"/>
  <c r="E6451" i="20"/>
  <c r="F6451" i="20"/>
  <c r="G6451" i="20"/>
  <c r="H6451" i="20"/>
  <c r="B6452" i="20"/>
  <c r="C6452" i="20"/>
  <c r="D6452" i="20"/>
  <c r="E6452" i="20"/>
  <c r="F6452" i="20"/>
  <c r="G6452" i="20"/>
  <c r="H6452" i="20"/>
  <c r="B6453" i="20"/>
  <c r="C6453" i="20"/>
  <c r="D6453" i="20"/>
  <c r="E6453" i="20"/>
  <c r="F6453" i="20"/>
  <c r="G6453" i="20"/>
  <c r="H6453" i="20"/>
  <c r="B6454" i="20"/>
  <c r="C6454" i="20"/>
  <c r="D6454" i="20"/>
  <c r="E6454" i="20"/>
  <c r="F6454" i="20"/>
  <c r="G6454" i="20"/>
  <c r="H6454" i="20"/>
  <c r="B6455" i="20"/>
  <c r="C6455" i="20"/>
  <c r="D6455" i="20"/>
  <c r="E6455" i="20"/>
  <c r="F6455" i="20"/>
  <c r="G6455" i="20"/>
  <c r="H6455" i="20"/>
  <c r="B6456" i="20"/>
  <c r="C6456" i="20"/>
  <c r="D6456" i="20"/>
  <c r="E6456" i="20"/>
  <c r="F6456" i="20"/>
  <c r="G6456" i="20"/>
  <c r="H6456" i="20"/>
  <c r="B6457" i="20"/>
  <c r="C6457" i="20"/>
  <c r="D6457" i="20"/>
  <c r="E6457" i="20"/>
  <c r="F6457" i="20"/>
  <c r="G6457" i="20"/>
  <c r="H6457" i="20"/>
  <c r="B6458" i="20"/>
  <c r="C6458" i="20"/>
  <c r="D6458" i="20"/>
  <c r="E6458" i="20"/>
  <c r="F6458" i="20"/>
  <c r="G6458" i="20"/>
  <c r="H6458" i="20"/>
  <c r="B6459" i="20"/>
  <c r="C6459" i="20"/>
  <c r="D6459" i="20"/>
  <c r="E6459" i="20"/>
  <c r="F6459" i="20"/>
  <c r="G6459" i="20"/>
  <c r="H6459" i="20"/>
  <c r="B6460" i="20"/>
  <c r="C6460" i="20"/>
  <c r="D6460" i="20"/>
  <c r="E6460" i="20"/>
  <c r="F6460" i="20"/>
  <c r="G6460" i="20"/>
  <c r="H6460" i="20"/>
  <c r="B6461" i="20"/>
  <c r="C6461" i="20"/>
  <c r="D6461" i="20"/>
  <c r="E6461" i="20"/>
  <c r="F6461" i="20"/>
  <c r="G6461" i="20"/>
  <c r="H6461" i="20"/>
  <c r="B6462" i="20"/>
  <c r="C6462" i="20"/>
  <c r="D6462" i="20"/>
  <c r="E6462" i="20"/>
  <c r="F6462" i="20"/>
  <c r="G6462" i="20"/>
  <c r="H6462" i="20"/>
  <c r="B6463" i="20"/>
  <c r="C6463" i="20"/>
  <c r="D6463" i="20"/>
  <c r="E6463" i="20"/>
  <c r="F6463" i="20"/>
  <c r="G6463" i="20"/>
  <c r="H6463" i="20"/>
  <c r="B6464" i="20"/>
  <c r="C6464" i="20"/>
  <c r="D6464" i="20"/>
  <c r="E6464" i="20"/>
  <c r="F6464" i="20"/>
  <c r="G6464" i="20"/>
  <c r="H6464" i="20"/>
  <c r="B6465" i="20"/>
  <c r="C6465" i="20"/>
  <c r="D6465" i="20"/>
  <c r="E6465" i="20"/>
  <c r="F6465" i="20"/>
  <c r="G6465" i="20"/>
  <c r="H6465" i="20"/>
  <c r="B6466" i="20"/>
  <c r="C6466" i="20"/>
  <c r="D6466" i="20"/>
  <c r="E6466" i="20"/>
  <c r="F6466" i="20"/>
  <c r="G6466" i="20"/>
  <c r="H6466" i="20"/>
  <c r="B6467" i="20"/>
  <c r="C6467" i="20"/>
  <c r="D6467" i="20"/>
  <c r="E6467" i="20"/>
  <c r="F6467" i="20"/>
  <c r="G6467" i="20"/>
  <c r="H6467" i="20"/>
  <c r="B6468" i="20"/>
  <c r="C6468" i="20"/>
  <c r="D6468" i="20"/>
  <c r="E6468" i="20"/>
  <c r="F6468" i="20"/>
  <c r="G6468" i="20"/>
  <c r="H6468" i="20"/>
  <c r="B6469" i="20"/>
  <c r="C6469" i="20"/>
  <c r="D6469" i="20"/>
  <c r="E6469" i="20"/>
  <c r="F6469" i="20"/>
  <c r="G6469" i="20"/>
  <c r="H6469" i="20"/>
  <c r="B6470" i="20"/>
  <c r="C6470" i="20"/>
  <c r="D6470" i="20"/>
  <c r="E6470" i="20"/>
  <c r="F6470" i="20"/>
  <c r="G6470" i="20"/>
  <c r="H6470" i="20"/>
  <c r="B6471" i="20"/>
  <c r="C6471" i="20"/>
  <c r="D6471" i="20"/>
  <c r="E6471" i="20"/>
  <c r="F6471" i="20"/>
  <c r="G6471" i="20"/>
  <c r="H6471" i="20"/>
  <c r="B6472" i="20"/>
  <c r="C6472" i="20"/>
  <c r="D6472" i="20"/>
  <c r="E6472" i="20"/>
  <c r="F6472" i="20"/>
  <c r="G6472" i="20"/>
  <c r="H6472" i="20"/>
  <c r="B6473" i="20"/>
  <c r="C6473" i="20"/>
  <c r="D6473" i="20"/>
  <c r="E6473" i="20"/>
  <c r="F6473" i="20"/>
  <c r="G6473" i="20"/>
  <c r="H6473" i="20"/>
  <c r="B6474" i="20"/>
  <c r="C6474" i="20"/>
  <c r="D6474" i="20"/>
  <c r="E6474" i="20"/>
  <c r="F6474" i="20"/>
  <c r="G6474" i="20"/>
  <c r="H6474" i="20"/>
  <c r="B6475" i="20"/>
  <c r="C6475" i="20"/>
  <c r="D6475" i="20"/>
  <c r="E6475" i="20"/>
  <c r="F6475" i="20"/>
  <c r="G6475" i="20"/>
  <c r="H6475" i="20"/>
  <c r="B6476" i="20"/>
  <c r="C6476" i="20"/>
  <c r="D6476" i="20"/>
  <c r="E6476" i="20"/>
  <c r="F6476" i="20"/>
  <c r="G6476" i="20"/>
  <c r="H6476" i="20"/>
  <c r="B6477" i="20"/>
  <c r="C6477" i="20"/>
  <c r="D6477" i="20"/>
  <c r="E6477" i="20"/>
  <c r="F6477" i="20"/>
  <c r="G6477" i="20"/>
  <c r="H6477" i="20"/>
  <c r="B6478" i="20"/>
  <c r="C6478" i="20"/>
  <c r="D6478" i="20"/>
  <c r="E6478" i="20"/>
  <c r="F6478" i="20"/>
  <c r="G6478" i="20"/>
  <c r="H6478" i="20"/>
  <c r="B6479" i="20"/>
  <c r="C6479" i="20"/>
  <c r="D6479" i="20"/>
  <c r="E6479" i="20"/>
  <c r="F6479" i="20"/>
  <c r="G6479" i="20"/>
  <c r="H6479" i="20"/>
  <c r="B6480" i="20"/>
  <c r="C6480" i="20"/>
  <c r="D6480" i="20"/>
  <c r="E6480" i="20"/>
  <c r="F6480" i="20"/>
  <c r="G6480" i="20"/>
  <c r="H6480" i="20"/>
  <c r="B6481" i="20"/>
  <c r="C6481" i="20"/>
  <c r="D6481" i="20"/>
  <c r="E6481" i="20"/>
  <c r="F6481" i="20"/>
  <c r="G6481" i="20"/>
  <c r="H6481" i="20"/>
  <c r="B6482" i="20"/>
  <c r="C6482" i="20"/>
  <c r="D6482" i="20"/>
  <c r="E6482" i="20"/>
  <c r="F6482" i="20"/>
  <c r="G6482" i="20"/>
  <c r="H6482" i="20"/>
  <c r="B6483" i="20"/>
  <c r="C6483" i="20"/>
  <c r="D6483" i="20"/>
  <c r="E6483" i="20"/>
  <c r="F6483" i="20"/>
  <c r="G6483" i="20"/>
  <c r="H6483" i="20"/>
  <c r="B6484" i="20"/>
  <c r="C6484" i="20"/>
  <c r="D6484" i="20"/>
  <c r="E6484" i="20"/>
  <c r="F6484" i="20"/>
  <c r="G6484" i="20"/>
  <c r="H6484" i="20"/>
  <c r="B6485" i="20"/>
  <c r="C6485" i="20"/>
  <c r="D6485" i="20"/>
  <c r="E6485" i="20"/>
  <c r="F6485" i="20"/>
  <c r="G6485" i="20"/>
  <c r="H6485" i="20"/>
  <c r="B6486" i="20"/>
  <c r="C6486" i="20"/>
  <c r="D6486" i="20"/>
  <c r="E6486" i="20"/>
  <c r="F6486" i="20"/>
  <c r="G6486" i="20"/>
  <c r="H6486" i="20"/>
  <c r="B6487" i="20"/>
  <c r="C6487" i="20"/>
  <c r="D6487" i="20"/>
  <c r="E6487" i="20"/>
  <c r="F6487" i="20"/>
  <c r="G6487" i="20"/>
  <c r="H6487" i="20"/>
  <c r="B6488" i="20"/>
  <c r="C6488" i="20"/>
  <c r="D6488" i="20"/>
  <c r="E6488" i="20"/>
  <c r="F6488" i="20"/>
  <c r="G6488" i="20"/>
  <c r="H6488" i="20"/>
  <c r="B6489" i="20"/>
  <c r="C6489" i="20"/>
  <c r="D6489" i="20"/>
  <c r="E6489" i="20"/>
  <c r="F6489" i="20"/>
  <c r="G6489" i="20"/>
  <c r="H6489" i="20"/>
  <c r="B6490" i="20"/>
  <c r="C6490" i="20"/>
  <c r="D6490" i="20"/>
  <c r="E6490" i="20"/>
  <c r="F6490" i="20"/>
  <c r="G6490" i="20"/>
  <c r="H6490" i="20"/>
  <c r="B6491" i="20"/>
  <c r="C6491" i="20"/>
  <c r="D6491" i="20"/>
  <c r="E6491" i="20"/>
  <c r="F6491" i="20"/>
  <c r="G6491" i="20"/>
  <c r="H6491" i="20"/>
  <c r="B6492" i="20"/>
  <c r="C6492" i="20"/>
  <c r="D6492" i="20"/>
  <c r="E6492" i="20"/>
  <c r="F6492" i="20"/>
  <c r="G6492" i="20"/>
  <c r="H6492" i="20"/>
  <c r="B6493" i="20"/>
  <c r="C6493" i="20"/>
  <c r="D6493" i="20"/>
  <c r="E6493" i="20"/>
  <c r="F6493" i="20"/>
  <c r="G6493" i="20"/>
  <c r="H6493" i="20"/>
  <c r="B6494" i="20"/>
  <c r="C6494" i="20"/>
  <c r="D6494" i="20"/>
  <c r="E6494" i="20"/>
  <c r="F6494" i="20"/>
  <c r="G6494" i="20"/>
  <c r="H6494" i="20"/>
  <c r="B6495" i="20"/>
  <c r="C6495" i="20"/>
  <c r="D6495" i="20"/>
  <c r="E6495" i="20"/>
  <c r="F6495" i="20"/>
  <c r="G6495" i="20"/>
  <c r="H6495" i="20"/>
  <c r="B6496" i="20"/>
  <c r="C6496" i="20"/>
  <c r="D6496" i="20"/>
  <c r="E6496" i="20"/>
  <c r="F6496" i="20"/>
  <c r="G6496" i="20"/>
  <c r="H6496" i="20"/>
  <c r="B6497" i="20"/>
  <c r="C6497" i="20"/>
  <c r="D6497" i="20"/>
  <c r="E6497" i="20"/>
  <c r="F6497" i="20"/>
  <c r="G6497" i="20"/>
  <c r="H6497" i="20"/>
  <c r="B6498" i="20"/>
  <c r="C6498" i="20"/>
  <c r="D6498" i="20"/>
  <c r="E6498" i="20"/>
  <c r="F6498" i="20"/>
  <c r="G6498" i="20"/>
  <c r="H6498" i="20"/>
  <c r="B6499" i="20"/>
  <c r="C6499" i="20"/>
  <c r="D6499" i="20"/>
  <c r="E6499" i="20"/>
  <c r="F6499" i="20"/>
  <c r="G6499" i="20"/>
  <c r="H6499" i="20"/>
  <c r="B6500" i="20"/>
  <c r="C6500" i="20"/>
  <c r="D6500" i="20"/>
  <c r="E6500" i="20"/>
  <c r="F6500" i="20"/>
  <c r="G6500" i="20"/>
  <c r="H6500" i="20"/>
  <c r="B6501" i="20"/>
  <c r="C6501" i="20"/>
  <c r="D6501" i="20"/>
  <c r="E6501" i="20"/>
  <c r="F6501" i="20"/>
  <c r="G6501" i="20"/>
  <c r="H6501" i="20"/>
  <c r="B6502" i="20"/>
  <c r="C6502" i="20"/>
  <c r="D6502" i="20"/>
  <c r="E6502" i="20"/>
  <c r="F6502" i="20"/>
  <c r="G6502" i="20"/>
  <c r="H6502" i="20"/>
  <c r="B6503" i="20"/>
  <c r="C6503" i="20"/>
  <c r="D6503" i="20"/>
  <c r="E6503" i="20"/>
  <c r="F6503" i="20"/>
  <c r="G6503" i="20"/>
  <c r="H6503" i="20"/>
  <c r="B6504" i="20"/>
  <c r="C6504" i="20"/>
  <c r="D6504" i="20"/>
  <c r="E6504" i="20"/>
  <c r="F6504" i="20"/>
  <c r="G6504" i="20"/>
  <c r="H6504" i="20"/>
  <c r="B6505" i="20"/>
  <c r="C6505" i="20"/>
  <c r="D6505" i="20"/>
  <c r="E6505" i="20"/>
  <c r="F6505" i="20"/>
  <c r="G6505" i="20"/>
  <c r="H6505" i="20"/>
  <c r="B6506" i="20"/>
  <c r="C6506" i="20"/>
  <c r="D6506" i="20"/>
  <c r="E6506" i="20"/>
  <c r="F6506" i="20"/>
  <c r="G6506" i="20"/>
  <c r="H6506" i="20"/>
  <c r="B6507" i="20"/>
  <c r="C6507" i="20"/>
  <c r="D6507" i="20"/>
  <c r="E6507" i="20"/>
  <c r="F6507" i="20"/>
  <c r="G6507" i="20"/>
  <c r="H6507" i="20"/>
  <c r="B6508" i="20"/>
  <c r="C6508" i="20"/>
  <c r="D6508" i="20"/>
  <c r="E6508" i="20"/>
  <c r="F6508" i="20"/>
  <c r="G6508" i="20"/>
  <c r="H6508" i="20"/>
  <c r="B6509" i="20"/>
  <c r="C6509" i="20"/>
  <c r="D6509" i="20"/>
  <c r="E6509" i="20"/>
  <c r="F6509" i="20"/>
  <c r="G6509" i="20"/>
  <c r="H6509" i="20"/>
  <c r="B6510" i="20"/>
  <c r="C6510" i="20"/>
  <c r="D6510" i="20"/>
  <c r="E6510" i="20"/>
  <c r="F6510" i="20"/>
  <c r="G6510" i="20"/>
  <c r="H6510" i="20"/>
  <c r="B6511" i="20"/>
  <c r="C6511" i="20"/>
  <c r="D6511" i="20"/>
  <c r="E6511" i="20"/>
  <c r="F6511" i="20"/>
  <c r="G6511" i="20"/>
  <c r="H6511" i="20"/>
  <c r="B6512" i="20"/>
  <c r="C6512" i="20"/>
  <c r="D6512" i="20"/>
  <c r="E6512" i="20"/>
  <c r="F6512" i="20"/>
  <c r="G6512" i="20"/>
  <c r="H6512" i="20"/>
  <c r="B6513" i="20"/>
  <c r="C6513" i="20"/>
  <c r="D6513" i="20"/>
  <c r="E6513" i="20"/>
  <c r="F6513" i="20"/>
  <c r="G6513" i="20"/>
  <c r="H6513" i="20"/>
  <c r="B6514" i="20"/>
  <c r="C6514" i="20"/>
  <c r="D6514" i="20"/>
  <c r="E6514" i="20"/>
  <c r="F6514" i="20"/>
  <c r="G6514" i="20"/>
  <c r="H6514" i="20"/>
  <c r="B6515" i="20"/>
  <c r="C6515" i="20"/>
  <c r="D6515" i="20"/>
  <c r="E6515" i="20"/>
  <c r="F6515" i="20"/>
  <c r="G6515" i="20"/>
  <c r="H6515" i="20"/>
  <c r="B6516" i="20"/>
  <c r="C6516" i="20"/>
  <c r="D6516" i="20"/>
  <c r="E6516" i="20"/>
  <c r="F6516" i="20"/>
  <c r="G6516" i="20"/>
  <c r="H6516" i="20"/>
  <c r="B6517" i="20"/>
  <c r="C6517" i="20"/>
  <c r="D6517" i="20"/>
  <c r="E6517" i="20"/>
  <c r="F6517" i="20"/>
  <c r="G6517" i="20"/>
  <c r="H6517" i="20"/>
  <c r="B6518" i="20"/>
  <c r="C6518" i="20"/>
  <c r="D6518" i="20"/>
  <c r="E6518" i="20"/>
  <c r="F6518" i="20"/>
  <c r="G6518" i="20"/>
  <c r="H6518" i="20"/>
  <c r="B6519" i="20"/>
  <c r="C6519" i="20"/>
  <c r="D6519" i="20"/>
  <c r="E6519" i="20"/>
  <c r="F6519" i="20"/>
  <c r="G6519" i="20"/>
  <c r="H6519" i="20"/>
  <c r="B6520" i="20"/>
  <c r="C6520" i="20"/>
  <c r="D6520" i="20"/>
  <c r="E6520" i="20"/>
  <c r="F6520" i="20"/>
  <c r="G6520" i="20"/>
  <c r="H6520" i="20"/>
  <c r="B6521" i="20"/>
  <c r="C6521" i="20"/>
  <c r="D6521" i="20"/>
  <c r="E6521" i="20"/>
  <c r="F6521" i="20"/>
  <c r="G6521" i="20"/>
  <c r="H6521" i="20"/>
  <c r="B6522" i="20"/>
  <c r="C6522" i="20"/>
  <c r="D6522" i="20"/>
  <c r="E6522" i="20"/>
  <c r="F6522" i="20"/>
  <c r="G6522" i="20"/>
  <c r="H6522" i="20"/>
  <c r="B6523" i="20"/>
  <c r="C6523" i="20"/>
  <c r="D6523" i="20"/>
  <c r="E6523" i="20"/>
  <c r="F6523" i="20"/>
  <c r="G6523" i="20"/>
  <c r="H6523" i="20"/>
  <c r="B6524" i="20"/>
  <c r="C6524" i="20"/>
  <c r="D6524" i="20"/>
  <c r="E6524" i="20"/>
  <c r="F6524" i="20"/>
  <c r="G6524" i="20"/>
  <c r="H6524" i="20"/>
  <c r="B6525" i="20"/>
  <c r="C6525" i="20"/>
  <c r="D6525" i="20"/>
  <c r="E6525" i="20"/>
  <c r="F6525" i="20"/>
  <c r="G6525" i="20"/>
  <c r="H6525" i="20"/>
  <c r="B6526" i="20"/>
  <c r="C6526" i="20"/>
  <c r="D6526" i="20"/>
  <c r="E6526" i="20"/>
  <c r="F6526" i="20"/>
  <c r="G6526" i="20"/>
  <c r="H6526" i="20"/>
  <c r="B6527" i="20"/>
  <c r="C6527" i="20"/>
  <c r="D6527" i="20"/>
  <c r="E6527" i="20"/>
  <c r="F6527" i="20"/>
  <c r="G6527" i="20"/>
  <c r="H6527" i="20"/>
  <c r="B6528" i="20"/>
  <c r="C6528" i="20"/>
  <c r="D6528" i="20"/>
  <c r="E6528" i="20"/>
  <c r="F6528" i="20"/>
  <c r="G6528" i="20"/>
  <c r="H6528" i="20"/>
  <c r="B6529" i="20"/>
  <c r="C6529" i="20"/>
  <c r="D6529" i="20"/>
  <c r="E6529" i="20"/>
  <c r="F6529" i="20"/>
  <c r="G6529" i="20"/>
  <c r="H6529" i="20"/>
  <c r="B6530" i="20"/>
  <c r="C6530" i="20"/>
  <c r="D6530" i="20"/>
  <c r="E6530" i="20"/>
  <c r="F6530" i="20"/>
  <c r="G6530" i="20"/>
  <c r="H6530" i="20"/>
  <c r="B6531" i="20"/>
  <c r="C6531" i="20"/>
  <c r="D6531" i="20"/>
  <c r="E6531" i="20"/>
  <c r="F6531" i="20"/>
  <c r="G6531" i="20"/>
  <c r="H6531" i="20"/>
  <c r="B6532" i="20"/>
  <c r="C6532" i="20"/>
  <c r="D6532" i="20"/>
  <c r="E6532" i="20"/>
  <c r="F6532" i="20"/>
  <c r="G6532" i="20"/>
  <c r="H6532" i="20"/>
  <c r="B6533" i="20"/>
  <c r="C6533" i="20"/>
  <c r="D6533" i="20"/>
  <c r="E6533" i="20"/>
  <c r="F6533" i="20"/>
  <c r="G6533" i="20"/>
  <c r="H6533" i="20"/>
  <c r="B6534" i="20"/>
  <c r="C6534" i="20"/>
  <c r="D6534" i="20"/>
  <c r="E6534" i="20"/>
  <c r="F6534" i="20"/>
  <c r="G6534" i="20"/>
  <c r="H6534" i="20"/>
  <c r="B6535" i="20"/>
  <c r="C6535" i="20"/>
  <c r="D6535" i="20"/>
  <c r="E6535" i="20"/>
  <c r="F6535" i="20"/>
  <c r="G6535" i="20"/>
  <c r="H6535" i="20"/>
  <c r="B6536" i="20"/>
  <c r="C6536" i="20"/>
  <c r="D6536" i="20"/>
  <c r="E6536" i="20"/>
  <c r="F6536" i="20"/>
  <c r="G6536" i="20"/>
  <c r="H6536" i="20"/>
  <c r="B6537" i="20"/>
  <c r="C6537" i="20"/>
  <c r="D6537" i="20"/>
  <c r="E6537" i="20"/>
  <c r="F6537" i="20"/>
  <c r="G6537" i="20"/>
  <c r="H6537" i="20"/>
  <c r="B6538" i="20"/>
  <c r="C6538" i="20"/>
  <c r="D6538" i="20"/>
  <c r="E6538" i="20"/>
  <c r="F6538" i="20"/>
  <c r="G6538" i="20"/>
  <c r="H6538" i="20"/>
  <c r="B6539" i="20"/>
  <c r="C6539" i="20"/>
  <c r="D6539" i="20"/>
  <c r="E6539" i="20"/>
  <c r="F6539" i="20"/>
  <c r="G6539" i="20"/>
  <c r="H6539" i="20"/>
  <c r="B6540" i="20"/>
  <c r="C6540" i="20"/>
  <c r="D6540" i="20"/>
  <c r="E6540" i="20"/>
  <c r="F6540" i="20"/>
  <c r="G6540" i="20"/>
  <c r="H6540" i="20"/>
  <c r="B6541" i="20"/>
  <c r="C6541" i="20"/>
  <c r="D6541" i="20"/>
  <c r="E6541" i="20"/>
  <c r="F6541" i="20"/>
  <c r="G6541" i="20"/>
  <c r="H6541" i="20"/>
  <c r="B6542" i="20"/>
  <c r="C6542" i="20"/>
  <c r="D6542" i="20"/>
  <c r="E6542" i="20"/>
  <c r="F6542" i="20"/>
  <c r="G6542" i="20"/>
  <c r="H6542" i="20"/>
  <c r="B6543" i="20"/>
  <c r="C6543" i="20"/>
  <c r="D6543" i="20"/>
  <c r="E6543" i="20"/>
  <c r="F6543" i="20"/>
  <c r="G6543" i="20"/>
  <c r="H6543" i="20"/>
  <c r="B6544" i="20"/>
  <c r="C6544" i="20"/>
  <c r="D6544" i="20"/>
  <c r="E6544" i="20"/>
  <c r="F6544" i="20"/>
  <c r="G6544" i="20"/>
  <c r="H6544" i="20"/>
  <c r="B6545" i="20"/>
  <c r="C6545" i="20"/>
  <c r="D6545" i="20"/>
  <c r="E6545" i="20"/>
  <c r="F6545" i="20"/>
  <c r="G6545" i="20"/>
  <c r="H6545" i="20"/>
  <c r="B6546" i="20"/>
  <c r="C6546" i="20"/>
  <c r="D6546" i="20"/>
  <c r="E6546" i="20"/>
  <c r="F6546" i="20"/>
  <c r="G6546" i="20"/>
  <c r="H6546" i="20"/>
  <c r="B6547" i="20"/>
  <c r="C6547" i="20"/>
  <c r="D6547" i="20"/>
  <c r="E6547" i="20"/>
  <c r="F6547" i="20"/>
  <c r="G6547" i="20"/>
  <c r="H6547" i="20"/>
  <c r="B6548" i="20"/>
  <c r="C6548" i="20"/>
  <c r="D6548" i="20"/>
  <c r="E6548" i="20"/>
  <c r="F6548" i="20"/>
  <c r="G6548" i="20"/>
  <c r="H6548" i="20"/>
  <c r="B6549" i="20"/>
  <c r="C6549" i="20"/>
  <c r="D6549" i="20"/>
  <c r="E6549" i="20"/>
  <c r="F6549" i="20"/>
  <c r="G6549" i="20"/>
  <c r="H6549" i="20"/>
  <c r="B6550" i="20"/>
  <c r="C6550" i="20"/>
  <c r="D6550" i="20"/>
  <c r="E6550" i="20"/>
  <c r="F6550" i="20"/>
  <c r="G6550" i="20"/>
  <c r="H6550" i="20"/>
  <c r="B6551" i="20"/>
  <c r="C6551" i="20"/>
  <c r="D6551" i="20"/>
  <c r="E6551" i="20"/>
  <c r="F6551" i="20"/>
  <c r="G6551" i="20"/>
  <c r="H6551" i="20"/>
  <c r="B6552" i="20"/>
  <c r="C6552" i="20"/>
  <c r="D6552" i="20"/>
  <c r="E6552" i="20"/>
  <c r="F6552" i="20"/>
  <c r="G6552" i="20"/>
  <c r="H6552" i="20"/>
  <c r="B6553" i="20"/>
  <c r="C6553" i="20"/>
  <c r="D6553" i="20"/>
  <c r="E6553" i="20"/>
  <c r="F6553" i="20"/>
  <c r="G6553" i="20"/>
  <c r="H6553" i="20"/>
  <c r="B6554" i="20"/>
  <c r="C6554" i="20"/>
  <c r="D6554" i="20"/>
  <c r="E6554" i="20"/>
  <c r="F6554" i="20"/>
  <c r="G6554" i="20"/>
  <c r="H6554" i="20"/>
  <c r="B6555" i="20"/>
  <c r="C6555" i="20"/>
  <c r="D6555" i="20"/>
  <c r="E6555" i="20"/>
  <c r="F6555" i="20"/>
  <c r="G6555" i="20"/>
  <c r="H6555" i="20"/>
  <c r="B6556" i="20"/>
  <c r="C6556" i="20"/>
  <c r="D6556" i="20"/>
  <c r="E6556" i="20"/>
  <c r="F6556" i="20"/>
  <c r="G6556" i="20"/>
  <c r="H6556" i="20"/>
  <c r="B6557" i="20"/>
  <c r="C6557" i="20"/>
  <c r="D6557" i="20"/>
  <c r="E6557" i="20"/>
  <c r="F6557" i="20"/>
  <c r="G6557" i="20"/>
  <c r="H6557" i="20"/>
  <c r="B6558" i="20"/>
  <c r="C6558" i="20"/>
  <c r="D6558" i="20"/>
  <c r="E6558" i="20"/>
  <c r="F6558" i="20"/>
  <c r="G6558" i="20"/>
  <c r="H6558" i="20"/>
  <c r="B6559" i="20"/>
  <c r="C6559" i="20"/>
  <c r="D6559" i="20"/>
  <c r="E6559" i="20"/>
  <c r="F6559" i="20"/>
  <c r="G6559" i="20"/>
  <c r="H6559" i="20"/>
  <c r="B6560" i="20"/>
  <c r="C6560" i="20"/>
  <c r="D6560" i="20"/>
  <c r="E6560" i="20"/>
  <c r="F6560" i="20"/>
  <c r="G6560" i="20"/>
  <c r="H6560" i="20"/>
  <c r="B6561" i="20"/>
  <c r="C6561" i="20"/>
  <c r="D6561" i="20"/>
  <c r="E6561" i="20"/>
  <c r="F6561" i="20"/>
  <c r="G6561" i="20"/>
  <c r="H6561" i="20"/>
  <c r="B6562" i="20"/>
  <c r="C6562" i="20"/>
  <c r="D6562" i="20"/>
  <c r="E6562" i="20"/>
  <c r="F6562" i="20"/>
  <c r="G6562" i="20"/>
  <c r="H6562" i="20"/>
  <c r="B6563" i="20"/>
  <c r="C6563" i="20"/>
  <c r="D6563" i="20"/>
  <c r="E6563" i="20"/>
  <c r="F6563" i="20"/>
  <c r="G6563" i="20"/>
  <c r="H6563" i="20"/>
  <c r="B6564" i="20"/>
  <c r="C6564" i="20"/>
  <c r="D6564" i="20"/>
  <c r="E6564" i="20"/>
  <c r="F6564" i="20"/>
  <c r="G6564" i="20"/>
  <c r="H6564" i="20"/>
  <c r="B6565" i="20"/>
  <c r="C6565" i="20"/>
  <c r="D6565" i="20"/>
  <c r="E6565" i="20"/>
  <c r="F6565" i="20"/>
  <c r="G6565" i="20"/>
  <c r="H6565" i="20"/>
  <c r="B6566" i="20"/>
  <c r="C6566" i="20"/>
  <c r="D6566" i="20"/>
  <c r="E6566" i="20"/>
  <c r="F6566" i="20"/>
  <c r="G6566" i="20"/>
  <c r="H6566" i="20"/>
  <c r="B6567" i="20"/>
  <c r="C6567" i="20"/>
  <c r="D6567" i="20"/>
  <c r="E6567" i="20"/>
  <c r="F6567" i="20"/>
  <c r="G6567" i="20"/>
  <c r="H6567" i="20"/>
  <c r="B6568" i="20"/>
  <c r="C6568" i="20"/>
  <c r="D6568" i="20"/>
  <c r="E6568" i="20"/>
  <c r="F6568" i="20"/>
  <c r="G6568" i="20"/>
  <c r="H6568" i="20"/>
  <c r="B6569" i="20"/>
  <c r="C6569" i="20"/>
  <c r="D6569" i="20"/>
  <c r="E6569" i="20"/>
  <c r="F6569" i="20"/>
  <c r="G6569" i="20"/>
  <c r="H6569" i="20"/>
  <c r="B6570" i="20"/>
  <c r="C6570" i="20"/>
  <c r="D6570" i="20"/>
  <c r="E6570" i="20"/>
  <c r="F6570" i="20"/>
  <c r="G6570" i="20"/>
  <c r="H6570" i="20"/>
  <c r="B6571" i="20"/>
  <c r="C6571" i="20"/>
  <c r="D6571" i="20"/>
  <c r="E6571" i="20"/>
  <c r="F6571" i="20"/>
  <c r="G6571" i="20"/>
  <c r="H6571" i="20"/>
  <c r="B6572" i="20"/>
  <c r="C6572" i="20"/>
  <c r="D6572" i="20"/>
  <c r="E6572" i="20"/>
  <c r="F6572" i="20"/>
  <c r="G6572" i="20"/>
  <c r="H6572" i="20"/>
  <c r="B6573" i="20"/>
  <c r="C6573" i="20"/>
  <c r="D6573" i="20"/>
  <c r="E6573" i="20"/>
  <c r="F6573" i="20"/>
  <c r="G6573" i="20"/>
  <c r="H6573" i="20"/>
  <c r="B6574" i="20"/>
  <c r="C6574" i="20"/>
  <c r="D6574" i="20"/>
  <c r="E6574" i="20"/>
  <c r="F6574" i="20"/>
  <c r="G6574" i="20"/>
  <c r="H6574" i="20"/>
  <c r="B6575" i="20"/>
  <c r="C6575" i="20"/>
  <c r="D6575" i="20"/>
  <c r="E6575" i="20"/>
  <c r="F6575" i="20"/>
  <c r="G6575" i="20"/>
  <c r="H6575" i="20"/>
  <c r="B6576" i="20"/>
  <c r="C6576" i="20"/>
  <c r="D6576" i="20"/>
  <c r="E6576" i="20"/>
  <c r="F6576" i="20"/>
  <c r="G6576" i="20"/>
  <c r="H6576" i="20"/>
  <c r="B6577" i="20"/>
  <c r="C6577" i="20"/>
  <c r="D6577" i="20"/>
  <c r="E6577" i="20"/>
  <c r="F6577" i="20"/>
  <c r="G6577" i="20"/>
  <c r="H6577" i="20"/>
  <c r="B6578" i="20"/>
  <c r="C6578" i="20"/>
  <c r="D6578" i="20"/>
  <c r="E6578" i="20"/>
  <c r="F6578" i="20"/>
  <c r="G6578" i="20"/>
  <c r="H6578" i="20"/>
  <c r="B6579" i="20"/>
  <c r="C6579" i="20"/>
  <c r="D6579" i="20"/>
  <c r="E6579" i="20"/>
  <c r="F6579" i="20"/>
  <c r="G6579" i="20"/>
  <c r="H6579" i="20"/>
  <c r="B6580" i="20"/>
  <c r="C6580" i="20"/>
  <c r="D6580" i="20"/>
  <c r="E6580" i="20"/>
  <c r="F6580" i="20"/>
  <c r="G6580" i="20"/>
  <c r="H6580" i="20"/>
  <c r="B6581" i="20"/>
  <c r="C6581" i="20"/>
  <c r="D6581" i="20"/>
  <c r="E6581" i="20"/>
  <c r="F6581" i="20"/>
  <c r="G6581" i="20"/>
  <c r="H6581" i="20"/>
  <c r="B6582" i="20"/>
  <c r="C6582" i="20"/>
  <c r="D6582" i="20"/>
  <c r="E6582" i="20"/>
  <c r="F6582" i="20"/>
  <c r="G6582" i="20"/>
  <c r="H6582" i="20"/>
  <c r="B6583" i="20"/>
  <c r="C6583" i="20"/>
  <c r="D6583" i="20"/>
  <c r="E6583" i="20"/>
  <c r="F6583" i="20"/>
  <c r="G6583" i="20"/>
  <c r="H6583" i="20"/>
  <c r="B6584" i="20"/>
  <c r="C6584" i="20"/>
  <c r="D6584" i="20"/>
  <c r="E6584" i="20"/>
  <c r="F6584" i="20"/>
  <c r="G6584" i="20"/>
  <c r="H6584" i="20"/>
  <c r="B6585" i="20"/>
  <c r="C6585" i="20"/>
  <c r="D6585" i="20"/>
  <c r="E6585" i="20"/>
  <c r="F6585" i="20"/>
  <c r="G6585" i="20"/>
  <c r="H6585" i="20"/>
  <c r="B6586" i="20"/>
  <c r="C6586" i="20"/>
  <c r="D6586" i="20"/>
  <c r="E6586" i="20"/>
  <c r="F6586" i="20"/>
  <c r="G6586" i="20"/>
  <c r="H6586" i="20"/>
  <c r="B6587" i="20"/>
  <c r="C6587" i="20"/>
  <c r="D6587" i="20"/>
  <c r="E6587" i="20"/>
  <c r="F6587" i="20"/>
  <c r="G6587" i="20"/>
  <c r="H6587" i="20"/>
  <c r="B6588" i="20"/>
  <c r="C6588" i="20"/>
  <c r="D6588" i="20"/>
  <c r="E6588" i="20"/>
  <c r="F6588" i="20"/>
  <c r="G6588" i="20"/>
  <c r="H6588" i="20"/>
  <c r="B6589" i="20"/>
  <c r="C6589" i="20"/>
  <c r="D6589" i="20"/>
  <c r="E6589" i="20"/>
  <c r="F6589" i="20"/>
  <c r="G6589" i="20"/>
  <c r="H6589" i="20"/>
  <c r="B6590" i="20"/>
  <c r="C6590" i="20"/>
  <c r="D6590" i="20"/>
  <c r="E6590" i="20"/>
  <c r="F6590" i="20"/>
  <c r="G6590" i="20"/>
  <c r="H6590" i="20"/>
  <c r="B6591" i="20"/>
  <c r="C6591" i="20"/>
  <c r="D6591" i="20"/>
  <c r="E6591" i="20"/>
  <c r="F6591" i="20"/>
  <c r="G6591" i="20"/>
  <c r="H6591" i="20"/>
  <c r="B6592" i="20"/>
  <c r="C6592" i="20"/>
  <c r="D6592" i="20"/>
  <c r="E6592" i="20"/>
  <c r="F6592" i="20"/>
  <c r="G6592" i="20"/>
  <c r="H6592" i="20"/>
  <c r="B6593" i="20"/>
  <c r="C6593" i="20"/>
  <c r="D6593" i="20"/>
  <c r="E6593" i="20"/>
  <c r="F6593" i="20"/>
  <c r="G6593" i="20"/>
  <c r="H6593" i="20"/>
  <c r="B6594" i="20"/>
  <c r="C6594" i="20"/>
  <c r="D6594" i="20"/>
  <c r="E6594" i="20"/>
  <c r="F6594" i="20"/>
  <c r="G6594" i="20"/>
  <c r="H6594" i="20"/>
  <c r="F29" i="13"/>
  <c r="H12" i="16"/>
  <c r="E21" i="13" s="1"/>
  <c r="B9" i="19" l="1"/>
  <c r="F31" i="13"/>
  <c r="F32" i="13" s="1"/>
  <c r="AA83" i="1"/>
  <c r="AA82" i="1"/>
  <c r="AA81" i="1"/>
  <c r="AA63" i="1"/>
  <c r="AB63" i="1" s="1"/>
  <c r="AA71" i="1"/>
  <c r="AB71" i="1" s="1"/>
  <c r="AA15" i="1"/>
  <c r="AB15" i="1" s="1"/>
  <c r="AA29" i="1"/>
  <c r="AB29" i="1" s="1"/>
  <c r="AA58" i="1"/>
  <c r="AB58" i="1" s="1"/>
  <c r="AA78" i="1"/>
  <c r="AB78" i="1" s="1"/>
  <c r="AA16" i="1"/>
  <c r="AB16" i="1" s="1"/>
  <c r="AA30" i="1"/>
  <c r="AB30" i="1" s="1"/>
  <c r="AA59" i="1"/>
  <c r="AB59" i="1" s="1"/>
  <c r="AA79" i="1"/>
  <c r="AB79" i="1" s="1"/>
  <c r="AA20" i="1"/>
  <c r="AB20" i="1" s="1"/>
  <c r="AA44" i="1"/>
  <c r="AB44" i="1" s="1"/>
  <c r="AA21" i="1"/>
  <c r="AB21" i="1" s="1"/>
  <c r="AA45" i="1"/>
  <c r="AB45" i="1" s="1"/>
  <c r="AA12" i="1"/>
  <c r="AB12" i="1" s="1"/>
  <c r="AA37" i="1"/>
  <c r="AB37" i="1" s="1"/>
  <c r="AA51" i="1"/>
  <c r="AB51" i="1" s="1"/>
  <c r="AA75" i="1"/>
  <c r="AB75" i="1" s="1"/>
  <c r="AA17" i="1"/>
  <c r="AB17" i="1" s="1"/>
  <c r="AA31" i="1"/>
  <c r="AB31" i="1" s="1"/>
  <c r="AA60" i="1"/>
  <c r="AB60" i="1" s="1"/>
  <c r="AA80" i="1"/>
  <c r="AB80" i="1" s="1"/>
  <c r="AA9" i="1"/>
  <c r="AB9" i="1" s="1"/>
  <c r="AA32" i="1"/>
  <c r="AB32" i="1" s="1"/>
  <c r="AA54" i="1"/>
  <c r="AB54" i="1" s="1"/>
  <c r="AA73" i="1"/>
  <c r="AB73" i="1" s="1"/>
  <c r="AA18" i="1"/>
  <c r="AB18" i="1" s="1"/>
  <c r="AA22" i="1"/>
  <c r="AB22" i="1" s="1"/>
  <c r="AA46" i="1"/>
  <c r="AB46" i="1" s="1"/>
  <c r="AA55" i="1"/>
  <c r="AB55" i="1" s="1"/>
  <c r="AA68" i="1"/>
  <c r="AB68" i="1" s="1"/>
  <c r="AA72" i="1"/>
  <c r="AB72" i="1" s="1"/>
  <c r="AA41" i="1"/>
  <c r="AB41" i="1" s="1"/>
  <c r="AA65" i="1"/>
  <c r="AB65" i="1" s="1"/>
  <c r="AA69" i="1"/>
  <c r="AB69" i="1" s="1"/>
  <c r="AA42" i="1"/>
  <c r="AB42" i="1" s="1"/>
  <c r="AA66" i="1"/>
  <c r="AB66" i="1" s="1"/>
  <c r="AA70" i="1"/>
  <c r="AB70" i="1" s="1"/>
  <c r="AA13" i="1"/>
  <c r="AB13" i="1" s="1"/>
  <c r="AA38" i="1"/>
  <c r="AB38" i="1" s="1"/>
  <c r="AA52" i="1"/>
  <c r="AB52" i="1" s="1"/>
  <c r="AA76" i="1"/>
  <c r="AB76" i="1" s="1"/>
  <c r="AA23" i="1"/>
  <c r="AB23" i="1" s="1"/>
  <c r="AA47" i="1"/>
  <c r="AB47" i="1" s="1"/>
  <c r="AA24" i="1"/>
  <c r="AB24" i="1" s="1"/>
  <c r="AA48" i="1"/>
  <c r="AB48" i="1" s="1"/>
  <c r="AA14" i="1"/>
  <c r="AB14" i="1" s="1"/>
  <c r="AA39" i="1"/>
  <c r="AB39" i="1" s="1"/>
  <c r="AA53" i="1"/>
  <c r="AB53" i="1" s="1"/>
  <c r="AA77" i="1"/>
  <c r="AB77" i="1" s="1"/>
  <c r="AA25" i="1"/>
  <c r="AB25" i="1" s="1"/>
  <c r="AA49" i="1"/>
  <c r="AB49" i="1" s="1"/>
  <c r="AA10" i="1"/>
  <c r="AB10" i="1" s="1"/>
  <c r="AA33" i="1"/>
  <c r="AB33" i="1" s="1"/>
  <c r="AA56" i="1"/>
  <c r="AB56" i="1" s="1"/>
  <c r="AA27" i="1"/>
  <c r="AB27" i="1" s="1"/>
  <c r="AA40" i="1"/>
  <c r="AB40" i="1" s="1"/>
  <c r="AA26" i="1"/>
  <c r="AB26" i="1" s="1"/>
  <c r="AA50" i="1"/>
  <c r="AB50" i="1" s="1"/>
  <c r="AA64" i="1"/>
  <c r="AB64" i="1" s="1"/>
  <c r="AA11" i="1"/>
  <c r="AB11" i="1" s="1"/>
  <c r="AA34" i="1"/>
  <c r="AB34" i="1" s="1"/>
  <c r="AA57" i="1"/>
  <c r="AB57" i="1" s="1"/>
  <c r="AA74" i="1"/>
  <c r="AB74" i="1" s="1"/>
  <c r="AA28" i="1"/>
  <c r="AB28" i="1" s="1"/>
  <c r="AA43" i="1"/>
  <c r="AB43" i="1" s="1"/>
  <c r="AA67" i="1"/>
  <c r="AB67" i="1" s="1"/>
  <c r="AA35" i="1"/>
  <c r="AB35" i="1" s="1"/>
  <c r="AA61" i="1"/>
  <c r="AB61" i="1" s="1"/>
  <c r="AA36" i="1"/>
  <c r="AB36" i="1" s="1"/>
  <c r="AA62" i="1"/>
  <c r="AB62" i="1" s="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19" i="1"/>
  <c r="AB19" i="1" s="1"/>
  <c r="E4" i="20" l="1"/>
  <c r="E5" i="20"/>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3" i="20"/>
  <c r="H14" i="16" l="1"/>
  <c r="E22" i="13"/>
  <c r="B4" i="18"/>
  <c r="H11" i="18"/>
  <c r="I11" i="18"/>
  <c r="J11" i="18"/>
  <c r="K11" i="18"/>
  <c r="H12" i="18"/>
  <c r="I12" i="18"/>
  <c r="J12" i="18"/>
  <c r="K12" i="18"/>
  <c r="H13" i="18"/>
  <c r="I13" i="18"/>
  <c r="J13" i="18"/>
  <c r="K13" i="18"/>
  <c r="H14" i="18"/>
  <c r="I14" i="18"/>
  <c r="J14" i="18"/>
  <c r="K14" i="18"/>
  <c r="H15" i="18"/>
  <c r="I15" i="18"/>
  <c r="J15" i="18"/>
  <c r="K15" i="18"/>
  <c r="H16" i="18"/>
  <c r="I16" i="18"/>
  <c r="J16" i="18"/>
  <c r="K16" i="18"/>
  <c r="H17" i="18"/>
  <c r="I17" i="18"/>
  <c r="J17" i="18"/>
  <c r="K17" i="18"/>
  <c r="H18" i="18"/>
  <c r="I18" i="18"/>
  <c r="J18" i="18"/>
  <c r="K18" i="18"/>
  <c r="H19" i="18"/>
  <c r="I19" i="18"/>
  <c r="J19" i="18"/>
  <c r="K19" i="18"/>
  <c r="H20" i="18"/>
  <c r="I20" i="18"/>
  <c r="J20" i="18"/>
  <c r="K20" i="18"/>
  <c r="H21" i="18"/>
  <c r="I21" i="18"/>
  <c r="J21" i="18"/>
  <c r="K21" i="18"/>
  <c r="H22" i="18"/>
  <c r="I22" i="18"/>
  <c r="J22" i="18"/>
  <c r="K22" i="18"/>
  <c r="H23" i="18"/>
  <c r="I23" i="18"/>
  <c r="J23" i="18"/>
  <c r="K23" i="18"/>
  <c r="H24" i="18"/>
  <c r="I24" i="18"/>
  <c r="J24" i="18"/>
  <c r="K24" i="18"/>
  <c r="H25" i="18"/>
  <c r="I25" i="18"/>
  <c r="J25" i="18"/>
  <c r="K25" i="18"/>
  <c r="H26" i="18"/>
  <c r="I26" i="18"/>
  <c r="J26" i="18"/>
  <c r="K26" i="18"/>
  <c r="H27" i="18"/>
  <c r="I27" i="18"/>
  <c r="J27" i="18"/>
  <c r="K27" i="18"/>
  <c r="H28" i="18"/>
  <c r="I28" i="18"/>
  <c r="J28" i="18"/>
  <c r="K28" i="18"/>
  <c r="H29" i="18"/>
  <c r="I29" i="18"/>
  <c r="J29" i="18"/>
  <c r="K29" i="18"/>
  <c r="H30" i="18"/>
  <c r="I30" i="18"/>
  <c r="J30" i="18"/>
  <c r="K30" i="18"/>
  <c r="H31" i="18"/>
  <c r="I31" i="18"/>
  <c r="J31" i="18"/>
  <c r="K31" i="18"/>
  <c r="H32" i="18"/>
  <c r="I32" i="18"/>
  <c r="J32" i="18"/>
  <c r="K32" i="18"/>
  <c r="K10" i="18"/>
  <c r="J10" i="18"/>
  <c r="I10" i="18"/>
  <c r="H10" i="18"/>
  <c r="I4" i="18" l="1"/>
  <c r="H4" i="18"/>
  <c r="K4" i="18"/>
  <c r="J4" i="18"/>
  <c r="M32" i="18"/>
  <c r="M31" i="18"/>
  <c r="M30" i="18"/>
  <c r="M29" i="18"/>
  <c r="M28" i="18"/>
  <c r="M27" i="18"/>
  <c r="M26" i="18"/>
  <c r="M25" i="18"/>
  <c r="M24" i="18"/>
  <c r="M23" i="18"/>
  <c r="M22" i="18"/>
  <c r="M21" i="18"/>
  <c r="M20" i="18"/>
  <c r="M19" i="18"/>
  <c r="M18" i="18"/>
  <c r="M17" i="18"/>
  <c r="M16" i="18"/>
  <c r="M15" i="18"/>
  <c r="M14" i="18"/>
  <c r="M13" i="18"/>
  <c r="M12" i="18"/>
  <c r="M11" i="18"/>
  <c r="M10" i="18"/>
  <c r="L10" i="18"/>
  <c r="L11" i="18"/>
  <c r="L32" i="18"/>
  <c r="L31" i="18"/>
  <c r="L30" i="18"/>
  <c r="L28" i="18"/>
  <c r="L27" i="18"/>
  <c r="L26" i="18"/>
  <c r="L25" i="18"/>
  <c r="L24" i="18"/>
  <c r="L23" i="18"/>
  <c r="L22" i="18"/>
  <c r="L14" i="18"/>
  <c r="L4" i="18" l="1"/>
  <c r="D15" i="13" s="1"/>
  <c r="M4" i="18"/>
  <c r="E15" i="13"/>
  <c r="L29" i="18"/>
  <c r="L21" i="18"/>
  <c r="L12" i="18"/>
  <c r="L13" i="18"/>
  <c r="L15" i="18"/>
  <c r="L16" i="18"/>
  <c r="L17" i="18"/>
  <c r="L19" i="18"/>
  <c r="L20" i="18"/>
  <c r="L18" i="18"/>
  <c r="F10" i="19" l="1"/>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C5" i="17"/>
  <c r="C4" i="17"/>
  <c r="D4" i="17" s="1"/>
  <c r="C3" i="17"/>
  <c r="C2" i="17"/>
  <c r="AJ55" i="19" l="1"/>
  <c r="AI55" i="19"/>
  <c r="AJ51" i="19"/>
  <c r="AI51" i="19"/>
  <c r="AJ47" i="19"/>
  <c r="AI47" i="19"/>
  <c r="AJ43" i="19"/>
  <c r="AI43" i="19"/>
  <c r="AJ39" i="19"/>
  <c r="AI39" i="19"/>
  <c r="AJ35" i="19"/>
  <c r="AI35" i="19"/>
  <c r="AJ27" i="19"/>
  <c r="AI27" i="19"/>
  <c r="AJ23" i="19"/>
  <c r="AI23" i="19"/>
  <c r="AJ19" i="19"/>
  <c r="AI19" i="19"/>
  <c r="AJ58" i="19"/>
  <c r="AI58" i="19"/>
  <c r="AJ54" i="19"/>
  <c r="AI54" i="19"/>
  <c r="AJ50" i="19"/>
  <c r="AI50" i="19"/>
  <c r="AJ46" i="19"/>
  <c r="AI46" i="19"/>
  <c r="AJ42" i="19"/>
  <c r="AI42" i="19"/>
  <c r="AJ38" i="19"/>
  <c r="AI38" i="19"/>
  <c r="AJ34" i="19"/>
  <c r="AI34" i="19"/>
  <c r="AJ30" i="19"/>
  <c r="AI30" i="19"/>
  <c r="AJ26" i="19"/>
  <c r="AI26" i="19"/>
  <c r="AJ22" i="19"/>
  <c r="AI22" i="19"/>
  <c r="AJ18" i="19"/>
  <c r="AI18" i="19"/>
  <c r="AJ57" i="19"/>
  <c r="AI57" i="19"/>
  <c r="AJ53" i="19"/>
  <c r="AI53" i="19"/>
  <c r="AJ49" i="19"/>
  <c r="AI49" i="19"/>
  <c r="AJ45" i="19"/>
  <c r="AI45" i="19"/>
  <c r="AJ41" i="19"/>
  <c r="AI41" i="19"/>
  <c r="AJ37" i="19"/>
  <c r="AI37" i="19"/>
  <c r="AJ33" i="19"/>
  <c r="AI33" i="19"/>
  <c r="AJ29" i="19"/>
  <c r="AI29" i="19"/>
  <c r="AJ25" i="19"/>
  <c r="AI25" i="19"/>
  <c r="AJ21" i="19"/>
  <c r="AI21" i="19"/>
  <c r="AJ17" i="19"/>
  <c r="AI17" i="19"/>
  <c r="AJ56" i="19"/>
  <c r="AI56" i="19"/>
  <c r="AJ52" i="19"/>
  <c r="AI52" i="19"/>
  <c r="AJ48" i="19"/>
  <c r="AI48" i="19"/>
  <c r="AJ44" i="19"/>
  <c r="AI44" i="19"/>
  <c r="AJ40" i="19"/>
  <c r="AI40" i="19"/>
  <c r="AJ36" i="19"/>
  <c r="AI36" i="19"/>
  <c r="AJ28" i="19"/>
  <c r="AI28" i="19"/>
  <c r="AJ24" i="19"/>
  <c r="AI24" i="19"/>
  <c r="AJ20" i="19"/>
  <c r="AI20" i="19"/>
  <c r="L39" i="19"/>
  <c r="J39" i="19"/>
  <c r="K39" i="19"/>
  <c r="I39" i="19"/>
  <c r="L31" i="19"/>
  <c r="I31" i="19"/>
  <c r="J31" i="19"/>
  <c r="K31" i="19"/>
  <c r="I23" i="19"/>
  <c r="K23" i="19"/>
  <c r="L23" i="19"/>
  <c r="J23" i="19"/>
  <c r="K54" i="19"/>
  <c r="I54" i="19"/>
  <c r="L54" i="19"/>
  <c r="J54" i="19"/>
  <c r="K46" i="19"/>
  <c r="I46" i="19"/>
  <c r="L46" i="19"/>
  <c r="J46" i="19"/>
  <c r="I38" i="19"/>
  <c r="J38" i="19"/>
  <c r="K38" i="19"/>
  <c r="L38" i="19"/>
  <c r="L30" i="19"/>
  <c r="I30" i="19"/>
  <c r="J30" i="19"/>
  <c r="K30" i="19"/>
  <c r="L22" i="19"/>
  <c r="I22" i="19"/>
  <c r="J22" i="19"/>
  <c r="K22" i="19"/>
  <c r="L55" i="19"/>
  <c r="J55" i="19"/>
  <c r="K55" i="19"/>
  <c r="I55" i="19"/>
  <c r="I53" i="19"/>
  <c r="J53" i="19"/>
  <c r="K53" i="19"/>
  <c r="L53" i="19"/>
  <c r="J45" i="19"/>
  <c r="K45" i="19"/>
  <c r="L45" i="19"/>
  <c r="I45" i="19"/>
  <c r="I37" i="19"/>
  <c r="J37" i="19"/>
  <c r="K37" i="19"/>
  <c r="L37" i="19"/>
  <c r="J29" i="19"/>
  <c r="I29" i="19"/>
  <c r="K29" i="19"/>
  <c r="L29" i="19"/>
  <c r="J21" i="19"/>
  <c r="K21" i="19"/>
  <c r="I21" i="19"/>
  <c r="L21" i="19"/>
  <c r="L47" i="19"/>
  <c r="I47" i="19"/>
  <c r="J47" i="19"/>
  <c r="K47" i="19"/>
  <c r="I52" i="19"/>
  <c r="J52" i="19"/>
  <c r="K52" i="19"/>
  <c r="L52" i="19"/>
  <c r="I44" i="19"/>
  <c r="L44" i="19"/>
  <c r="J44" i="19"/>
  <c r="K44" i="19"/>
  <c r="J36" i="19"/>
  <c r="K36" i="19"/>
  <c r="L36" i="19"/>
  <c r="I36" i="19"/>
  <c r="J28" i="19"/>
  <c r="K28" i="19"/>
  <c r="L28" i="19"/>
  <c r="I28" i="19"/>
  <c r="J20" i="19"/>
  <c r="K20" i="19"/>
  <c r="L20" i="19"/>
  <c r="I20" i="19"/>
  <c r="I56" i="19"/>
  <c r="J56" i="19"/>
  <c r="K56" i="19"/>
  <c r="L56" i="19"/>
  <c r="L51" i="19"/>
  <c r="I51" i="19"/>
  <c r="J51" i="19"/>
  <c r="K51" i="19"/>
  <c r="L43" i="19"/>
  <c r="I43" i="19"/>
  <c r="J43" i="19"/>
  <c r="K43" i="19"/>
  <c r="L35" i="19"/>
  <c r="I35" i="19"/>
  <c r="J35" i="19"/>
  <c r="K35" i="19"/>
  <c r="I27" i="19"/>
  <c r="L27" i="19"/>
  <c r="J27" i="19"/>
  <c r="K27" i="19"/>
  <c r="I19" i="19"/>
  <c r="K19" i="19"/>
  <c r="L19" i="19"/>
  <c r="J19" i="19"/>
  <c r="I58" i="19"/>
  <c r="L58" i="19"/>
  <c r="K58" i="19"/>
  <c r="J58" i="19"/>
  <c r="I50" i="19"/>
  <c r="K50" i="19"/>
  <c r="J50" i="19"/>
  <c r="L50" i="19"/>
  <c r="I42" i="19"/>
  <c r="J42" i="19"/>
  <c r="K42" i="19"/>
  <c r="L42" i="19"/>
  <c r="I34" i="19"/>
  <c r="K34" i="19"/>
  <c r="L34" i="19"/>
  <c r="J34" i="19"/>
  <c r="L26" i="19"/>
  <c r="J26" i="19"/>
  <c r="K26" i="19"/>
  <c r="I26" i="19"/>
  <c r="L18" i="19"/>
  <c r="I18" i="19"/>
  <c r="J18" i="19"/>
  <c r="K18" i="19"/>
  <c r="O18" i="18"/>
  <c r="P18" i="18" s="1"/>
  <c r="J57" i="19"/>
  <c r="K57" i="19"/>
  <c r="L57" i="19"/>
  <c r="I57" i="19"/>
  <c r="J49" i="19"/>
  <c r="K49" i="19"/>
  <c r="L49" i="19"/>
  <c r="I49" i="19"/>
  <c r="J41" i="19"/>
  <c r="K41" i="19"/>
  <c r="L41" i="19"/>
  <c r="I41" i="19"/>
  <c r="J33" i="19"/>
  <c r="L33" i="19"/>
  <c r="I33" i="19"/>
  <c r="K33" i="19"/>
  <c r="I25" i="19"/>
  <c r="K25" i="19"/>
  <c r="J25" i="19"/>
  <c r="L25" i="19"/>
  <c r="I17" i="19"/>
  <c r="J17" i="19"/>
  <c r="K17" i="19"/>
  <c r="L17" i="19"/>
  <c r="I48" i="19"/>
  <c r="J48" i="19"/>
  <c r="L48" i="19"/>
  <c r="K48" i="19"/>
  <c r="I40" i="19"/>
  <c r="K40" i="19"/>
  <c r="L40" i="19"/>
  <c r="J40" i="19"/>
  <c r="I32" i="19"/>
  <c r="L32" i="19"/>
  <c r="K32" i="19"/>
  <c r="J32" i="19"/>
  <c r="I24" i="19"/>
  <c r="J24" i="19"/>
  <c r="K24" i="19"/>
  <c r="L24" i="19"/>
  <c r="J16" i="19"/>
  <c r="K16" i="19"/>
  <c r="L16" i="19"/>
  <c r="I16" i="19"/>
  <c r="S58" i="19"/>
  <c r="B58" i="19"/>
  <c r="W58" i="19"/>
  <c r="T58" i="19"/>
  <c r="AF58" i="19"/>
  <c r="Q58" i="19"/>
  <c r="R58" i="19"/>
  <c r="S46" i="19"/>
  <c r="B46" i="19"/>
  <c r="W46" i="19"/>
  <c r="T46" i="19"/>
  <c r="AF46" i="19"/>
  <c r="Q46" i="19"/>
  <c r="R46" i="19"/>
  <c r="B53" i="19"/>
  <c r="W53" i="19"/>
  <c r="S53" i="19"/>
  <c r="AF53" i="19"/>
  <c r="T53" i="19"/>
  <c r="Q53" i="19"/>
  <c r="R53" i="19"/>
  <c r="B41" i="19"/>
  <c r="W41" i="19"/>
  <c r="S41" i="19"/>
  <c r="AF41" i="19"/>
  <c r="T41" i="19"/>
  <c r="Q41" i="19"/>
  <c r="R41" i="19"/>
  <c r="B33" i="19"/>
  <c r="W33" i="19"/>
  <c r="S33" i="19"/>
  <c r="AF33" i="19"/>
  <c r="T33" i="19"/>
  <c r="Q33" i="19"/>
  <c r="R33" i="19"/>
  <c r="B29" i="19"/>
  <c r="W29" i="19"/>
  <c r="S29" i="19"/>
  <c r="AF29" i="19"/>
  <c r="T29" i="19"/>
  <c r="Q29" i="19"/>
  <c r="R29" i="19"/>
  <c r="B21" i="19"/>
  <c r="W21" i="19"/>
  <c r="S21" i="19"/>
  <c r="AF21" i="19"/>
  <c r="T21" i="19"/>
  <c r="Q21" i="19"/>
  <c r="R21" i="19"/>
  <c r="AF56" i="19"/>
  <c r="S56" i="19"/>
  <c r="T56" i="19"/>
  <c r="Q56" i="19"/>
  <c r="B56" i="19"/>
  <c r="W56" i="19"/>
  <c r="R56" i="19"/>
  <c r="AF52" i="19"/>
  <c r="S52" i="19"/>
  <c r="T52" i="19"/>
  <c r="Q52" i="19"/>
  <c r="B52" i="19"/>
  <c r="W52" i="19"/>
  <c r="R52" i="19"/>
  <c r="AF48" i="19"/>
  <c r="S48" i="19"/>
  <c r="T48" i="19"/>
  <c r="Q48" i="19"/>
  <c r="B48" i="19"/>
  <c r="W48" i="19"/>
  <c r="R48" i="19"/>
  <c r="AF40" i="19"/>
  <c r="S40" i="19"/>
  <c r="T40" i="19"/>
  <c r="Q40" i="19"/>
  <c r="B40" i="19"/>
  <c r="W40" i="19"/>
  <c r="R40" i="19"/>
  <c r="AF36" i="19"/>
  <c r="S36" i="19"/>
  <c r="T36" i="19"/>
  <c r="Q36" i="19"/>
  <c r="B36" i="19"/>
  <c r="W36" i="19"/>
  <c r="R36" i="19"/>
  <c r="S32" i="19"/>
  <c r="T32" i="19"/>
  <c r="Q32" i="19"/>
  <c r="B32" i="19"/>
  <c r="AF32" i="19" s="1"/>
  <c r="W32" i="19"/>
  <c r="R32" i="19"/>
  <c r="AF28" i="19"/>
  <c r="S28" i="19"/>
  <c r="T28" i="19"/>
  <c r="Q28" i="19"/>
  <c r="B28" i="19"/>
  <c r="W28" i="19"/>
  <c r="R28" i="19"/>
  <c r="AF24" i="19"/>
  <c r="S24" i="19"/>
  <c r="T24" i="19"/>
  <c r="Q24" i="19"/>
  <c r="B24" i="19"/>
  <c r="W24" i="19"/>
  <c r="R24" i="19"/>
  <c r="S16" i="19"/>
  <c r="T16" i="19"/>
  <c r="Q16" i="19"/>
  <c r="B16" i="19"/>
  <c r="W16" i="19"/>
  <c r="R16" i="19"/>
  <c r="B12" i="19"/>
  <c r="S55" i="19"/>
  <c r="T55" i="19"/>
  <c r="B55" i="19"/>
  <c r="W55" i="19"/>
  <c r="Q55" i="19"/>
  <c r="AF55" i="19"/>
  <c r="R55" i="19"/>
  <c r="S51" i="19"/>
  <c r="T51" i="19"/>
  <c r="B51" i="19"/>
  <c r="W51" i="19"/>
  <c r="Q51" i="19"/>
  <c r="AF51" i="19"/>
  <c r="R51" i="19"/>
  <c r="S47" i="19"/>
  <c r="T47" i="19"/>
  <c r="B47" i="19"/>
  <c r="W47" i="19"/>
  <c r="Q47" i="19"/>
  <c r="AF47" i="19"/>
  <c r="R47" i="19"/>
  <c r="S43" i="19"/>
  <c r="T43" i="19"/>
  <c r="B43" i="19"/>
  <c r="W43" i="19"/>
  <c r="Q43" i="19"/>
  <c r="AF43" i="19"/>
  <c r="R43" i="19"/>
  <c r="S39" i="19"/>
  <c r="T39" i="19"/>
  <c r="B39" i="19"/>
  <c r="W39" i="19"/>
  <c r="Q39" i="19"/>
  <c r="AF39" i="19"/>
  <c r="R39" i="19"/>
  <c r="S35" i="19"/>
  <c r="T35" i="19"/>
  <c r="B35" i="19"/>
  <c r="W35" i="19"/>
  <c r="Q35" i="19"/>
  <c r="AF35" i="19"/>
  <c r="R35" i="19"/>
  <c r="S31" i="19"/>
  <c r="T31" i="19"/>
  <c r="B31" i="19"/>
  <c r="W31" i="19"/>
  <c r="Q31" i="19"/>
  <c r="R31" i="19"/>
  <c r="S27" i="19"/>
  <c r="T27" i="19"/>
  <c r="B27" i="19"/>
  <c r="W27" i="19"/>
  <c r="Q27" i="19"/>
  <c r="AF27" i="19"/>
  <c r="R27" i="19"/>
  <c r="S23" i="19"/>
  <c r="T23" i="19"/>
  <c r="B23" i="19"/>
  <c r="W23" i="19"/>
  <c r="Q23" i="19"/>
  <c r="AF23" i="19"/>
  <c r="R23" i="19"/>
  <c r="S19" i="19"/>
  <c r="T19" i="19"/>
  <c r="B19" i="19"/>
  <c r="W19" i="19"/>
  <c r="Q19" i="19"/>
  <c r="AF19" i="19"/>
  <c r="R19" i="19"/>
  <c r="B15" i="19"/>
  <c r="B11" i="19"/>
  <c r="S54" i="19"/>
  <c r="B54" i="19"/>
  <c r="W54" i="19"/>
  <c r="T54" i="19"/>
  <c r="AF54" i="19"/>
  <c r="Q54" i="19"/>
  <c r="R54" i="19"/>
  <c r="S42" i="19"/>
  <c r="B42" i="19"/>
  <c r="W42" i="19"/>
  <c r="T42" i="19"/>
  <c r="AF42" i="19"/>
  <c r="Q42" i="19"/>
  <c r="R42" i="19"/>
  <c r="S38" i="19"/>
  <c r="B38" i="19"/>
  <c r="W38" i="19"/>
  <c r="T38" i="19"/>
  <c r="AF38" i="19"/>
  <c r="Q38" i="19"/>
  <c r="R38" i="19"/>
  <c r="S34" i="19"/>
  <c r="B34" i="19"/>
  <c r="W34" i="19"/>
  <c r="T34" i="19"/>
  <c r="AF34" i="19"/>
  <c r="Q34" i="19"/>
  <c r="R34" i="19"/>
  <c r="S30" i="19"/>
  <c r="B30" i="19"/>
  <c r="W30" i="19"/>
  <c r="T30" i="19"/>
  <c r="AF30" i="19"/>
  <c r="Q30" i="19"/>
  <c r="R30" i="19"/>
  <c r="S26" i="19"/>
  <c r="B26" i="19"/>
  <c r="W26" i="19"/>
  <c r="T26" i="19"/>
  <c r="AF26" i="19"/>
  <c r="Q26" i="19"/>
  <c r="R26" i="19"/>
  <c r="S22" i="19"/>
  <c r="B22" i="19"/>
  <c r="W22" i="19"/>
  <c r="T22" i="19"/>
  <c r="AF22" i="19"/>
  <c r="Q22" i="19"/>
  <c r="R22" i="19"/>
  <c r="S18" i="19"/>
  <c r="B18" i="19"/>
  <c r="W18" i="19"/>
  <c r="T18" i="19"/>
  <c r="AF18" i="19"/>
  <c r="Q18" i="19"/>
  <c r="R18" i="19"/>
  <c r="B14" i="19"/>
  <c r="B10" i="19"/>
  <c r="B45" i="19"/>
  <c r="W45" i="19"/>
  <c r="S45" i="19"/>
  <c r="AF45" i="19"/>
  <c r="T45" i="19"/>
  <c r="Q45" i="19"/>
  <c r="R45" i="19"/>
  <c r="B17" i="19"/>
  <c r="W17" i="19"/>
  <c r="S17" i="19"/>
  <c r="AF17" i="19"/>
  <c r="T17" i="19"/>
  <c r="Q17" i="19"/>
  <c r="R17" i="19"/>
  <c r="B13" i="19"/>
  <c r="S50" i="19"/>
  <c r="B50" i="19"/>
  <c r="W50" i="19"/>
  <c r="T50" i="19"/>
  <c r="AF50" i="19"/>
  <c r="Q50" i="19"/>
  <c r="R50" i="19"/>
  <c r="B57" i="19"/>
  <c r="W57" i="19"/>
  <c r="S57" i="19"/>
  <c r="AF57" i="19"/>
  <c r="T57" i="19"/>
  <c r="Q57" i="19"/>
  <c r="R57" i="19"/>
  <c r="B49" i="19"/>
  <c r="W49" i="19"/>
  <c r="S49" i="19"/>
  <c r="AF49" i="19"/>
  <c r="T49" i="19"/>
  <c r="Q49" i="19"/>
  <c r="R49" i="19"/>
  <c r="B37" i="19"/>
  <c r="W37" i="19"/>
  <c r="S37" i="19"/>
  <c r="AF37" i="19"/>
  <c r="T37" i="19"/>
  <c r="Q37" i="19"/>
  <c r="R37" i="19"/>
  <c r="B25" i="19"/>
  <c r="W25" i="19"/>
  <c r="S25" i="19"/>
  <c r="AF25" i="19"/>
  <c r="T25" i="19"/>
  <c r="Q25" i="19"/>
  <c r="R25" i="19"/>
  <c r="AF44" i="19"/>
  <c r="S44" i="19"/>
  <c r="T44" i="19"/>
  <c r="Q44" i="19"/>
  <c r="B44" i="19"/>
  <c r="W44" i="19"/>
  <c r="R44" i="19"/>
  <c r="AF20" i="19"/>
  <c r="S20" i="19"/>
  <c r="T20" i="19"/>
  <c r="Q20" i="19"/>
  <c r="B20" i="19"/>
  <c r="W20" i="19"/>
  <c r="R20" i="19"/>
  <c r="F3" i="19"/>
  <c r="A3" i="20"/>
  <c r="N18" i="19" l="1"/>
  <c r="N27" i="19"/>
  <c r="N22" i="19"/>
  <c r="N30" i="19"/>
  <c r="AF31" i="19"/>
  <c r="N24" i="19"/>
  <c r="N17" i="19"/>
  <c r="N19" i="19"/>
  <c r="N23" i="19"/>
  <c r="N26" i="19"/>
  <c r="N25" i="19"/>
  <c r="N20" i="19"/>
  <c r="N28" i="19"/>
  <c r="N21" i="19"/>
  <c r="N29" i="19"/>
  <c r="M45" i="19"/>
  <c r="M55" i="19"/>
  <c r="M39" i="19"/>
  <c r="M34" i="19"/>
  <c r="M50" i="19"/>
  <c r="M58" i="19"/>
  <c r="M56" i="19"/>
  <c r="M44" i="19"/>
  <c r="N16" i="19"/>
  <c r="O16" i="19"/>
  <c r="P16" i="19"/>
  <c r="M48" i="19"/>
  <c r="N41" i="19"/>
  <c r="O41" i="19"/>
  <c r="P41" i="19"/>
  <c r="P57" i="19"/>
  <c r="O57" i="19"/>
  <c r="N57" i="19"/>
  <c r="P34" i="19"/>
  <c r="N34" i="19"/>
  <c r="O34" i="19"/>
  <c r="P19" i="19"/>
  <c r="O19" i="19"/>
  <c r="M36" i="19"/>
  <c r="N54" i="19"/>
  <c r="P54" i="19"/>
  <c r="O54" i="19"/>
  <c r="P40" i="19"/>
  <c r="O40" i="19"/>
  <c r="N40" i="19"/>
  <c r="M49" i="19"/>
  <c r="O18" i="19"/>
  <c r="P18" i="19"/>
  <c r="O50" i="19"/>
  <c r="N50" i="19"/>
  <c r="P50" i="19"/>
  <c r="O35" i="19"/>
  <c r="P35" i="19"/>
  <c r="N35" i="19"/>
  <c r="N51" i="19"/>
  <c r="O51" i="19"/>
  <c r="P51" i="19"/>
  <c r="P22" i="19"/>
  <c r="O22" i="19"/>
  <c r="P31" i="19"/>
  <c r="N31" i="19"/>
  <c r="O31" i="19"/>
  <c r="M33" i="19"/>
  <c r="O33" i="18"/>
  <c r="M35" i="19"/>
  <c r="M51" i="19"/>
  <c r="O52" i="19"/>
  <c r="N52" i="19"/>
  <c r="P52" i="19"/>
  <c r="O37" i="19"/>
  <c r="N37" i="19"/>
  <c r="P37" i="19"/>
  <c r="P53" i="19"/>
  <c r="N53" i="19"/>
  <c r="O53" i="19"/>
  <c r="N38" i="19"/>
  <c r="P38" i="19"/>
  <c r="O38" i="19"/>
  <c r="M54" i="19"/>
  <c r="O24" i="19"/>
  <c r="P24" i="19"/>
  <c r="P17" i="19"/>
  <c r="O17" i="19"/>
  <c r="O20" i="19"/>
  <c r="P20" i="19"/>
  <c r="N36" i="19"/>
  <c r="O36" i="19"/>
  <c r="P36" i="19"/>
  <c r="M52" i="19"/>
  <c r="P21" i="19"/>
  <c r="O21" i="19"/>
  <c r="M37" i="19"/>
  <c r="M53" i="19"/>
  <c r="M38" i="19"/>
  <c r="M40" i="19"/>
  <c r="P33" i="19"/>
  <c r="O33" i="19"/>
  <c r="N33" i="19"/>
  <c r="P49" i="19"/>
  <c r="O49" i="19"/>
  <c r="N49" i="19"/>
  <c r="N58" i="19"/>
  <c r="O58" i="19"/>
  <c r="P58" i="19"/>
  <c r="P46" i="19"/>
  <c r="O46" i="19"/>
  <c r="N46" i="19"/>
  <c r="O23" i="19"/>
  <c r="P23" i="19"/>
  <c r="P32" i="19"/>
  <c r="N32" i="19"/>
  <c r="O32" i="19"/>
  <c r="M41" i="19"/>
  <c r="M57" i="19"/>
  <c r="P27" i="19"/>
  <c r="O27" i="19"/>
  <c r="O43" i="19"/>
  <c r="N43" i="19"/>
  <c r="P43" i="19"/>
  <c r="N44" i="19"/>
  <c r="P44" i="19"/>
  <c r="O44" i="19"/>
  <c r="P47" i="19"/>
  <c r="O47" i="19"/>
  <c r="N47" i="19"/>
  <c r="P30" i="19"/>
  <c r="O30" i="19"/>
  <c r="O25" i="19"/>
  <c r="P25" i="19"/>
  <c r="P26" i="19"/>
  <c r="O26" i="19"/>
  <c r="N42" i="19"/>
  <c r="O42" i="19"/>
  <c r="P42" i="19"/>
  <c r="M43" i="19"/>
  <c r="O56" i="19"/>
  <c r="N56" i="19"/>
  <c r="P56" i="19"/>
  <c r="M47" i="19"/>
  <c r="O55" i="19"/>
  <c r="N55" i="19"/>
  <c r="P55" i="19"/>
  <c r="M46" i="19"/>
  <c r="O39" i="19"/>
  <c r="P39" i="19"/>
  <c r="N39" i="19"/>
  <c r="O48" i="19"/>
  <c r="N48" i="19"/>
  <c r="P48" i="19"/>
  <c r="M42" i="19"/>
  <c r="P28" i="19"/>
  <c r="O28" i="19"/>
  <c r="O29" i="19"/>
  <c r="P29" i="19"/>
  <c r="N45" i="19"/>
  <c r="P45" i="19"/>
  <c r="O45" i="19"/>
  <c r="N3" i="20"/>
  <c r="P3" i="20" s="1"/>
  <c r="B3" i="19"/>
  <c r="A11" i="18"/>
  <c r="A12" i="18"/>
  <c r="A13" i="18"/>
  <c r="A14" i="18"/>
  <c r="A15" i="18"/>
  <c r="A16" i="18"/>
  <c r="A17" i="18"/>
  <c r="O17" i="18" s="1"/>
  <c r="A19" i="18"/>
  <c r="O19" i="18" s="1"/>
  <c r="P19" i="18" s="1"/>
  <c r="A20" i="18"/>
  <c r="O20" i="18" s="1"/>
  <c r="P20" i="18" s="1"/>
  <c r="A21" i="18"/>
  <c r="O21" i="18" s="1"/>
  <c r="P21" i="18" s="1"/>
  <c r="A22" i="18"/>
  <c r="O22" i="18" s="1"/>
  <c r="P22" i="18" s="1"/>
  <c r="A23" i="18"/>
  <c r="O23" i="18" s="1"/>
  <c r="P23" i="18" s="1"/>
  <c r="A24" i="18"/>
  <c r="O24" i="18" s="1"/>
  <c r="P24" i="18" s="1"/>
  <c r="A25" i="18"/>
  <c r="O25" i="18" s="1"/>
  <c r="P25" i="18" s="1"/>
  <c r="A26" i="18"/>
  <c r="O26" i="18" s="1"/>
  <c r="P26" i="18" s="1"/>
  <c r="A27" i="18"/>
  <c r="O27" i="18" s="1"/>
  <c r="P27" i="18" s="1"/>
  <c r="A28" i="18"/>
  <c r="O28" i="18" s="1"/>
  <c r="P28" i="18" s="1"/>
  <c r="A29" i="18"/>
  <c r="O29" i="18" s="1"/>
  <c r="P29" i="18" s="1"/>
  <c r="A30" i="18"/>
  <c r="O30" i="18" s="1"/>
  <c r="P30" i="18" s="1"/>
  <c r="A31" i="18"/>
  <c r="O31" i="18" s="1"/>
  <c r="P31" i="18" s="1"/>
  <c r="A32" i="18"/>
  <c r="O32" i="18" s="1"/>
  <c r="A10" i="18"/>
  <c r="AI31" i="19" l="1"/>
  <c r="AJ31" i="19" s="1"/>
  <c r="AI16" i="19"/>
  <c r="AI32" i="19"/>
  <c r="AJ32" i="19" s="1"/>
  <c r="O3" i="20"/>
  <c r="C27" i="19"/>
  <c r="D27" i="19"/>
  <c r="E27" i="19"/>
  <c r="C28" i="19"/>
  <c r="D28" i="19"/>
  <c r="G28" i="19" s="1"/>
  <c r="E28" i="19"/>
  <c r="C29" i="19"/>
  <c r="D29" i="19"/>
  <c r="E29" i="19"/>
  <c r="C30" i="19"/>
  <c r="D30" i="19"/>
  <c r="G30" i="19" s="1"/>
  <c r="E30" i="19"/>
  <c r="C31" i="19"/>
  <c r="D31" i="19"/>
  <c r="E31" i="19"/>
  <c r="C32" i="19"/>
  <c r="D32" i="19"/>
  <c r="G32" i="19" s="1"/>
  <c r="E32" i="19"/>
  <c r="C33" i="19"/>
  <c r="D33" i="19"/>
  <c r="E33" i="19"/>
  <c r="C34" i="19"/>
  <c r="D34" i="19"/>
  <c r="G34" i="19" s="1"/>
  <c r="E34" i="19"/>
  <c r="C35" i="19"/>
  <c r="D35" i="19"/>
  <c r="E35" i="19"/>
  <c r="C36" i="19"/>
  <c r="D36" i="19"/>
  <c r="G36" i="19" s="1"/>
  <c r="E36" i="19"/>
  <c r="C37" i="19"/>
  <c r="D37" i="19"/>
  <c r="E37" i="19"/>
  <c r="C38" i="19"/>
  <c r="D38" i="19"/>
  <c r="G38" i="19" s="1"/>
  <c r="E38" i="19"/>
  <c r="C39" i="19"/>
  <c r="D39" i="19"/>
  <c r="E39" i="19"/>
  <c r="C40" i="19"/>
  <c r="D40" i="19"/>
  <c r="G40" i="19" s="1"/>
  <c r="E40" i="19"/>
  <c r="C41" i="19"/>
  <c r="D41" i="19"/>
  <c r="E41" i="19"/>
  <c r="C42" i="19"/>
  <c r="D42" i="19"/>
  <c r="G42" i="19" s="1"/>
  <c r="E42" i="19"/>
  <c r="C43" i="19"/>
  <c r="D43" i="19"/>
  <c r="E43" i="19"/>
  <c r="C44" i="19"/>
  <c r="D44" i="19"/>
  <c r="G44" i="19" s="1"/>
  <c r="E44" i="19"/>
  <c r="C45" i="19"/>
  <c r="D45" i="19"/>
  <c r="E45" i="19"/>
  <c r="C46" i="19"/>
  <c r="D46" i="19"/>
  <c r="G46" i="19" s="1"/>
  <c r="E46" i="19"/>
  <c r="C47" i="19"/>
  <c r="D47" i="19"/>
  <c r="E47" i="19"/>
  <c r="C48" i="19"/>
  <c r="D48" i="19"/>
  <c r="G48" i="19" s="1"/>
  <c r="E48" i="19"/>
  <c r="C49" i="19"/>
  <c r="D49" i="19"/>
  <c r="E49" i="19"/>
  <c r="C50" i="19"/>
  <c r="D50" i="19"/>
  <c r="G50" i="19" s="1"/>
  <c r="E50" i="19"/>
  <c r="C51" i="19"/>
  <c r="D51" i="19"/>
  <c r="E51" i="19"/>
  <c r="C52" i="19"/>
  <c r="D52" i="19"/>
  <c r="G52" i="19" s="1"/>
  <c r="E52" i="19"/>
  <c r="C53" i="19"/>
  <c r="D53" i="19"/>
  <c r="E53" i="19"/>
  <c r="C54" i="19"/>
  <c r="D54" i="19"/>
  <c r="G54" i="19" s="1"/>
  <c r="E54" i="19"/>
  <c r="C55" i="19"/>
  <c r="D55" i="19"/>
  <c r="E55" i="19"/>
  <c r="C56" i="19"/>
  <c r="D56" i="19"/>
  <c r="G56" i="19" s="1"/>
  <c r="E56" i="19"/>
  <c r="C57" i="19"/>
  <c r="D57" i="19"/>
  <c r="E57" i="19"/>
  <c r="C58" i="19"/>
  <c r="D58" i="19"/>
  <c r="G58" i="19" s="1"/>
  <c r="E58" i="19"/>
  <c r="C26" i="19"/>
  <c r="D26" i="19"/>
  <c r="E26" i="19"/>
  <c r="A20" i="20"/>
  <c r="A21" i="20"/>
  <c r="A22" i="20"/>
  <c r="A23" i="20"/>
  <c r="A4" i="20"/>
  <c r="A5" i="20"/>
  <c r="A6" i="20"/>
  <c r="A7" i="20"/>
  <c r="A8" i="20"/>
  <c r="A9" i="20"/>
  <c r="A10" i="20"/>
  <c r="A11" i="20"/>
  <c r="A12" i="20"/>
  <c r="A13" i="20"/>
  <c r="A14" i="20"/>
  <c r="A15" i="20"/>
  <c r="A16" i="20"/>
  <c r="A17" i="20"/>
  <c r="A18" i="20"/>
  <c r="A19" i="20"/>
  <c r="A24" i="20"/>
  <c r="A25" i="20"/>
  <c r="A26" i="20"/>
  <c r="D10" i="19"/>
  <c r="E10" i="19"/>
  <c r="D11" i="19"/>
  <c r="E11" i="19"/>
  <c r="D12" i="19"/>
  <c r="E12" i="19"/>
  <c r="D13" i="19"/>
  <c r="E13" i="19"/>
  <c r="D9" i="19"/>
  <c r="E9" i="19"/>
  <c r="D5" i="17"/>
  <c r="C10" i="19"/>
  <c r="C11" i="19"/>
  <c r="C12" i="19"/>
  <c r="C13" i="19"/>
  <c r="C14" i="19"/>
  <c r="D14" i="19"/>
  <c r="E14" i="19"/>
  <c r="C15" i="19"/>
  <c r="D15" i="19"/>
  <c r="E15" i="19"/>
  <c r="C16" i="19"/>
  <c r="D16" i="19"/>
  <c r="E16" i="19"/>
  <c r="C17" i="19"/>
  <c r="D17" i="19"/>
  <c r="E17" i="19"/>
  <c r="C18" i="19"/>
  <c r="D18" i="19"/>
  <c r="G18" i="19" s="1"/>
  <c r="E18" i="19"/>
  <c r="C19" i="19"/>
  <c r="D19" i="19"/>
  <c r="E19" i="19"/>
  <c r="C20" i="19"/>
  <c r="D20" i="19"/>
  <c r="G20" i="19" s="1"/>
  <c r="E20" i="19"/>
  <c r="C21" i="19"/>
  <c r="D21" i="19"/>
  <c r="E21" i="19"/>
  <c r="C22" i="19"/>
  <c r="D22" i="19"/>
  <c r="G22" i="19" s="1"/>
  <c r="E22" i="19"/>
  <c r="C23" i="19"/>
  <c r="D23" i="19"/>
  <c r="E23" i="19"/>
  <c r="C24" i="19"/>
  <c r="D24" i="19"/>
  <c r="G24" i="19" s="1"/>
  <c r="E24" i="19"/>
  <c r="C25" i="19"/>
  <c r="D25" i="19"/>
  <c r="E25" i="19"/>
  <c r="B20" i="18"/>
  <c r="C20" i="18"/>
  <c r="D20" i="18"/>
  <c r="E20" i="18"/>
  <c r="B21" i="18"/>
  <c r="C21" i="18"/>
  <c r="D21" i="18"/>
  <c r="E21" i="18"/>
  <c r="B22" i="18"/>
  <c r="C22" i="18"/>
  <c r="D22" i="18"/>
  <c r="E22" i="18"/>
  <c r="B23" i="18"/>
  <c r="C23" i="18"/>
  <c r="D23" i="18"/>
  <c r="E23" i="18"/>
  <c r="B24" i="18"/>
  <c r="C24" i="18"/>
  <c r="D24" i="18"/>
  <c r="E24" i="18"/>
  <c r="B25" i="18"/>
  <c r="C25" i="18"/>
  <c r="D25" i="18"/>
  <c r="E25" i="18"/>
  <c r="B26" i="18"/>
  <c r="C26" i="18"/>
  <c r="D26" i="18"/>
  <c r="E26" i="18"/>
  <c r="B27" i="18"/>
  <c r="C27" i="18"/>
  <c r="D27" i="18"/>
  <c r="E27" i="18"/>
  <c r="B28" i="18"/>
  <c r="C28" i="18"/>
  <c r="D28" i="18"/>
  <c r="E28" i="18"/>
  <c r="B29" i="18"/>
  <c r="C29" i="18"/>
  <c r="D29" i="18"/>
  <c r="E29" i="18"/>
  <c r="B30" i="18"/>
  <c r="C30" i="18"/>
  <c r="D30" i="18"/>
  <c r="E30" i="18"/>
  <c r="B31" i="18"/>
  <c r="C31" i="18"/>
  <c r="D31" i="18"/>
  <c r="E31" i="18"/>
  <c r="B32" i="18"/>
  <c r="C32" i="18"/>
  <c r="D32" i="18"/>
  <c r="E32" i="18"/>
  <c r="B14" i="18"/>
  <c r="C14" i="18"/>
  <c r="D14" i="18"/>
  <c r="E14" i="18"/>
  <c r="B15" i="18"/>
  <c r="C15" i="18"/>
  <c r="D15" i="18"/>
  <c r="E15" i="18"/>
  <c r="B16" i="18"/>
  <c r="C16" i="18"/>
  <c r="D16" i="18"/>
  <c r="E16" i="18"/>
  <c r="B17" i="18"/>
  <c r="C17" i="18"/>
  <c r="D17" i="18"/>
  <c r="E17" i="18"/>
  <c r="B18" i="18"/>
  <c r="C18" i="18"/>
  <c r="D18" i="18"/>
  <c r="E18" i="18"/>
  <c r="B19" i="18"/>
  <c r="C19" i="18"/>
  <c r="D19" i="18"/>
  <c r="E19" i="18"/>
  <c r="C11" i="18"/>
  <c r="D11" i="18"/>
  <c r="E11" i="18"/>
  <c r="C12" i="18"/>
  <c r="D12" i="18"/>
  <c r="E12" i="18"/>
  <c r="C13" i="18"/>
  <c r="D13" i="18"/>
  <c r="E13" i="18"/>
  <c r="C10" i="18"/>
  <c r="D10" i="18"/>
  <c r="E10" i="18"/>
  <c r="C4" i="18"/>
  <c r="D4" i="18"/>
  <c r="E4" i="18"/>
  <c r="B11" i="18"/>
  <c r="B12" i="18"/>
  <c r="B13" i="18"/>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1001" i="20"/>
  <c r="A1002" i="20"/>
  <c r="A1003" i="20"/>
  <c r="A1004" i="20"/>
  <c r="A1005" i="20"/>
  <c r="A1006" i="20"/>
  <c r="A1007" i="20"/>
  <c r="A1008" i="20"/>
  <c r="A1009" i="20"/>
  <c r="A1010" i="20"/>
  <c r="A1011" i="20"/>
  <c r="A1012" i="20"/>
  <c r="A1013" i="20"/>
  <c r="A1014" i="20"/>
  <c r="A1015" i="20"/>
  <c r="A1016" i="20"/>
  <c r="A1017" i="20"/>
  <c r="A1018" i="20"/>
  <c r="A1019" i="20"/>
  <c r="A1020" i="20"/>
  <c r="A1021" i="20"/>
  <c r="A1022" i="20"/>
  <c r="A1023" i="20"/>
  <c r="A1024" i="20"/>
  <c r="A1025" i="20"/>
  <c r="A1026" i="20"/>
  <c r="A1027" i="20"/>
  <c r="A1028" i="20"/>
  <c r="A1029" i="20"/>
  <c r="A1030" i="20"/>
  <c r="A1031" i="20"/>
  <c r="A1032" i="20"/>
  <c r="A1033" i="20"/>
  <c r="A1034" i="20"/>
  <c r="A1035" i="20"/>
  <c r="A1036" i="20"/>
  <c r="A1037" i="20"/>
  <c r="A1038" i="20"/>
  <c r="A1039" i="20"/>
  <c r="A1040" i="20"/>
  <c r="A1041" i="20"/>
  <c r="A1042" i="20"/>
  <c r="A1043" i="20"/>
  <c r="A1044" i="20"/>
  <c r="A1045" i="20"/>
  <c r="A1046" i="20"/>
  <c r="A1047" i="20"/>
  <c r="A1048" i="20"/>
  <c r="A1049" i="20"/>
  <c r="A1050" i="20"/>
  <c r="A1051" i="20"/>
  <c r="A1052" i="20"/>
  <c r="A1053" i="20"/>
  <c r="A1054" i="20"/>
  <c r="A1055" i="20"/>
  <c r="A1056" i="20"/>
  <c r="A1057" i="20"/>
  <c r="A1058" i="20"/>
  <c r="A1059" i="20"/>
  <c r="A1060" i="20"/>
  <c r="A1061" i="20"/>
  <c r="A1062" i="20"/>
  <c r="A1063" i="20"/>
  <c r="A1064" i="20"/>
  <c r="A1065" i="20"/>
  <c r="A1066" i="20"/>
  <c r="A1067" i="20"/>
  <c r="A1068" i="20"/>
  <c r="A1069" i="20"/>
  <c r="A1070" i="20"/>
  <c r="A1071"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1167" i="20"/>
  <c r="A1168" i="20"/>
  <c r="A1169" i="20"/>
  <c r="A1170" i="20"/>
  <c r="A1171" i="20"/>
  <c r="A1172" i="20"/>
  <c r="A1173" i="20"/>
  <c r="A1174" i="20"/>
  <c r="A1175" i="20"/>
  <c r="A1176" i="20"/>
  <c r="A1177" i="20"/>
  <c r="A1178" i="20"/>
  <c r="A1179" i="20"/>
  <c r="A1180" i="20"/>
  <c r="A1181" i="20"/>
  <c r="A1182" i="20"/>
  <c r="A1183" i="20"/>
  <c r="A1184" i="20"/>
  <c r="A1185" i="20"/>
  <c r="A1186" i="20"/>
  <c r="A1187" i="20"/>
  <c r="A1188" i="20"/>
  <c r="A1189" i="20"/>
  <c r="A1190" i="20"/>
  <c r="A1191" i="20"/>
  <c r="A1192" i="20"/>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1218" i="20"/>
  <c r="A1219" i="20"/>
  <c r="A1220" i="20"/>
  <c r="A1221" i="20"/>
  <c r="A1222" i="20"/>
  <c r="A1223" i="20"/>
  <c r="A1224" i="20"/>
  <c r="A1225" i="20"/>
  <c r="A1226" i="20"/>
  <c r="A1227" i="20"/>
  <c r="A1228" i="20"/>
  <c r="A1229" i="20"/>
  <c r="A1230" i="20"/>
  <c r="A1231" i="20"/>
  <c r="A1232" i="20"/>
  <c r="A1233" i="20"/>
  <c r="A1234"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67" i="20"/>
  <c r="A1268" i="20"/>
  <c r="A1269" i="20"/>
  <c r="A1270" i="20"/>
  <c r="A1271" i="20"/>
  <c r="A1272" i="20"/>
  <c r="A1273" i="20"/>
  <c r="A1274" i="20"/>
  <c r="A1275" i="20"/>
  <c r="A1276" i="20"/>
  <c r="A1277" i="20"/>
  <c r="A1278" i="20"/>
  <c r="A1279" i="20"/>
  <c r="A1280" i="20"/>
  <c r="A1281" i="20"/>
  <c r="A1282" i="20"/>
  <c r="A1283" i="20"/>
  <c r="A1284" i="20"/>
  <c r="A1285" i="20"/>
  <c r="A1286" i="20"/>
  <c r="A1287" i="20"/>
  <c r="A1288" i="20"/>
  <c r="A1289" i="20"/>
  <c r="A1290" i="20"/>
  <c r="A1291" i="20"/>
  <c r="A1292" i="20"/>
  <c r="A1293" i="20"/>
  <c r="A1294" i="20"/>
  <c r="A1295" i="20"/>
  <c r="A1296" i="20"/>
  <c r="A1297" i="20"/>
  <c r="A1298" i="20"/>
  <c r="A1299" i="20"/>
  <c r="A1300"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1323" i="20"/>
  <c r="A1324" i="20"/>
  <c r="A1325" i="20"/>
  <c r="A1326" i="20"/>
  <c r="A1327" i="20"/>
  <c r="A1328" i="20"/>
  <c r="A1329" i="20"/>
  <c r="A1330" i="20"/>
  <c r="A1331" i="20"/>
  <c r="A1332" i="20"/>
  <c r="A1333" i="20"/>
  <c r="A1334" i="20"/>
  <c r="A1335" i="20"/>
  <c r="A1336" i="20"/>
  <c r="A1337" i="20"/>
  <c r="A1338" i="20"/>
  <c r="A1339" i="20"/>
  <c r="A1340"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1364" i="20"/>
  <c r="A1365" i="20"/>
  <c r="A1366" i="20"/>
  <c r="A1367" i="20"/>
  <c r="A1368" i="20"/>
  <c r="A1369" i="20"/>
  <c r="A1370" i="20"/>
  <c r="A1371" i="20"/>
  <c r="A1372" i="20"/>
  <c r="A1373" i="20"/>
  <c r="A1374" i="20"/>
  <c r="A1375" i="20"/>
  <c r="A1376" i="20"/>
  <c r="A1377" i="20"/>
  <c r="A1378" i="20"/>
  <c r="A1379" i="20"/>
  <c r="A1380" i="20"/>
  <c r="A1381" i="20"/>
  <c r="A1382" i="20"/>
  <c r="A1383" i="20"/>
  <c r="A1384" i="20"/>
  <c r="A1385" i="20"/>
  <c r="A1386" i="20"/>
  <c r="A1387" i="20"/>
  <c r="A1388" i="20"/>
  <c r="A1389" i="20"/>
  <c r="A1390" i="20"/>
  <c r="A1391" i="20"/>
  <c r="A1392" i="20"/>
  <c r="A1393" i="20"/>
  <c r="A1394" i="20"/>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428" i="20"/>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542" i="20"/>
  <c r="A1543" i="20"/>
  <c r="A1544" i="20"/>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617" i="20"/>
  <c r="A1618" i="20"/>
  <c r="A1619" i="20"/>
  <c r="A1620" i="20"/>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92" i="20"/>
  <c r="A1693" i="20"/>
  <c r="A1694" i="20"/>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767" i="20"/>
  <c r="A1768" i="20"/>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842" i="20"/>
  <c r="A1843" i="20"/>
  <c r="A1844" i="20"/>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917" i="20"/>
  <c r="A1918" i="20"/>
  <c r="A1919" i="20"/>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92" i="20"/>
  <c r="A1993" i="20"/>
  <c r="A1994" i="20"/>
  <c r="A1995" i="20"/>
  <c r="A1996" i="20"/>
  <c r="A1997" i="20"/>
  <c r="A1998" i="20"/>
  <c r="A1999" i="20"/>
  <c r="A2000" i="20"/>
  <c r="A2001" i="20"/>
  <c r="A2002"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A2217" i="20"/>
  <c r="A2218" i="20"/>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A2367" i="20"/>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A2517" i="20"/>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A3117" i="20"/>
  <c r="A3118"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A3192" i="20"/>
  <c r="A3193"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3" i="20"/>
  <c r="A3224" i="20"/>
  <c r="A3225" i="20"/>
  <c r="A3226" i="20"/>
  <c r="A3227" i="20"/>
  <c r="A3228" i="20"/>
  <c r="A3229" i="20"/>
  <c r="A3230" i="20"/>
  <c r="A3231" i="20"/>
  <c r="A3232" i="20"/>
  <c r="A3233" i="20"/>
  <c r="A3234" i="20"/>
  <c r="A3235" i="20"/>
  <c r="A3236" i="20"/>
  <c r="A3237" i="20"/>
  <c r="A3238" i="20"/>
  <c r="A3239" i="20"/>
  <c r="A3240" i="20"/>
  <c r="A3241" i="20"/>
  <c r="A3242" i="20"/>
  <c r="A3243" i="20"/>
  <c r="A3244" i="20"/>
  <c r="A3245" i="20"/>
  <c r="A3246" i="20"/>
  <c r="A3247" i="20"/>
  <c r="A3248" i="20"/>
  <c r="A3249" i="20"/>
  <c r="A3250" i="20"/>
  <c r="A3251" i="20"/>
  <c r="A3252" i="20"/>
  <c r="A3253" i="20"/>
  <c r="A3254" i="20"/>
  <c r="A3255" i="20"/>
  <c r="A3256" i="20"/>
  <c r="A3257" i="20"/>
  <c r="A3258" i="20"/>
  <c r="A3259" i="20"/>
  <c r="A3260" i="20"/>
  <c r="A3261" i="20"/>
  <c r="A3262" i="20"/>
  <c r="A3263" i="20"/>
  <c r="A3264" i="20"/>
  <c r="A3265" i="20"/>
  <c r="A3266" i="20"/>
  <c r="A3267" i="20"/>
  <c r="A3268" i="20"/>
  <c r="A3269" i="20"/>
  <c r="A3270" i="20"/>
  <c r="A3271" i="20"/>
  <c r="A3272" i="20"/>
  <c r="A3273" i="20"/>
  <c r="A3274" i="20"/>
  <c r="A3275" i="20"/>
  <c r="A3276" i="20"/>
  <c r="A3277" i="20"/>
  <c r="A3278" i="20"/>
  <c r="A3279" i="20"/>
  <c r="A3280" i="20"/>
  <c r="A3281" i="20"/>
  <c r="A3282" i="20"/>
  <c r="A3283" i="20"/>
  <c r="A3284" i="20"/>
  <c r="A3285" i="20"/>
  <c r="A3286" i="20"/>
  <c r="A3287" i="20"/>
  <c r="A3288" i="20"/>
  <c r="A3289" i="20"/>
  <c r="A3290" i="20"/>
  <c r="A3291" i="20"/>
  <c r="A3292" i="20"/>
  <c r="A3293" i="20"/>
  <c r="A3294" i="20"/>
  <c r="A3295" i="20"/>
  <c r="A3296" i="20"/>
  <c r="A3297" i="20"/>
  <c r="A3298" i="20"/>
  <c r="A3299" i="20"/>
  <c r="A3300" i="20"/>
  <c r="A3301" i="20"/>
  <c r="A3302" i="20"/>
  <c r="A3303" i="20"/>
  <c r="A3304" i="20"/>
  <c r="A3305" i="20"/>
  <c r="A3306" i="20"/>
  <c r="A3307" i="20"/>
  <c r="A3308" i="20"/>
  <c r="A3309" i="20"/>
  <c r="A3310" i="20"/>
  <c r="A3311" i="20"/>
  <c r="A3312" i="20"/>
  <c r="A3313" i="20"/>
  <c r="A3314" i="20"/>
  <c r="A3315" i="20"/>
  <c r="A3316" i="20"/>
  <c r="A3317" i="20"/>
  <c r="A3318" i="20"/>
  <c r="A3319" i="20"/>
  <c r="A3320" i="20"/>
  <c r="A3321" i="20"/>
  <c r="A3322" i="20"/>
  <c r="A3323" i="20"/>
  <c r="A3324" i="20"/>
  <c r="A3325" i="20"/>
  <c r="A3326" i="20"/>
  <c r="A3327" i="20"/>
  <c r="A3328" i="20"/>
  <c r="A3329" i="20"/>
  <c r="A3330" i="20"/>
  <c r="A3331" i="20"/>
  <c r="A3332" i="20"/>
  <c r="A3333" i="20"/>
  <c r="A3334" i="20"/>
  <c r="A3335" i="20"/>
  <c r="A3336" i="20"/>
  <c r="A3337" i="20"/>
  <c r="A3338" i="20"/>
  <c r="A3339" i="20"/>
  <c r="A3340" i="20"/>
  <c r="A3341" i="20"/>
  <c r="A3342" i="20"/>
  <c r="A3343" i="20"/>
  <c r="A3344" i="20"/>
  <c r="A3345" i="20"/>
  <c r="A3346" i="20"/>
  <c r="A3347" i="20"/>
  <c r="A3348" i="20"/>
  <c r="A3349" i="20"/>
  <c r="A3350" i="20"/>
  <c r="A3351" i="20"/>
  <c r="A3352" i="20"/>
  <c r="A3353" i="20"/>
  <c r="A3354" i="20"/>
  <c r="A3355" i="20"/>
  <c r="A3356" i="20"/>
  <c r="A3357" i="20"/>
  <c r="A3358" i="20"/>
  <c r="A3359" i="20"/>
  <c r="A3360" i="20"/>
  <c r="A3361" i="20"/>
  <c r="A3362" i="20"/>
  <c r="A3363" i="20"/>
  <c r="A3364" i="20"/>
  <c r="A3365" i="20"/>
  <c r="A3366" i="20"/>
  <c r="A3367" i="20"/>
  <c r="A3368" i="20"/>
  <c r="A3369" i="20"/>
  <c r="A3370" i="20"/>
  <c r="A3371" i="20"/>
  <c r="A3372" i="20"/>
  <c r="A3373" i="20"/>
  <c r="A3374" i="20"/>
  <c r="A3375" i="20"/>
  <c r="A3376" i="20"/>
  <c r="A3377" i="20"/>
  <c r="A3378" i="20"/>
  <c r="A3379" i="20"/>
  <c r="A3380" i="20"/>
  <c r="A3381" i="20"/>
  <c r="A3382" i="20"/>
  <c r="A3383" i="20"/>
  <c r="A3384" i="20"/>
  <c r="A3385" i="20"/>
  <c r="A3386" i="20"/>
  <c r="A3387" i="20"/>
  <c r="A3388" i="20"/>
  <c r="A3389" i="20"/>
  <c r="A3390" i="20"/>
  <c r="A3391" i="20"/>
  <c r="A3392" i="20"/>
  <c r="A3393" i="20"/>
  <c r="A3394" i="20"/>
  <c r="A3395" i="20"/>
  <c r="A3396" i="20"/>
  <c r="A3397" i="20"/>
  <c r="A3398" i="20"/>
  <c r="A3399" i="20"/>
  <c r="A3400" i="20"/>
  <c r="A3401" i="20"/>
  <c r="A3402" i="20"/>
  <c r="A3403" i="20"/>
  <c r="A3404" i="20"/>
  <c r="A3405" i="20"/>
  <c r="A3406" i="20"/>
  <c r="A3407" i="20"/>
  <c r="A3408" i="20"/>
  <c r="A3409" i="20"/>
  <c r="A3410" i="20"/>
  <c r="A3411" i="20"/>
  <c r="A3412" i="20"/>
  <c r="A3413" i="20"/>
  <c r="A3414" i="20"/>
  <c r="A3415" i="20"/>
  <c r="A3416" i="20"/>
  <c r="A3417" i="20"/>
  <c r="A3418" i="20"/>
  <c r="A3419" i="20"/>
  <c r="A3420" i="20"/>
  <c r="A3421" i="20"/>
  <c r="A3422" i="20"/>
  <c r="A3423" i="20"/>
  <c r="A3424" i="20"/>
  <c r="A3425" i="20"/>
  <c r="A3426" i="20"/>
  <c r="A3427" i="20"/>
  <c r="A3428" i="20"/>
  <c r="A3429" i="20"/>
  <c r="A3430" i="20"/>
  <c r="A3431" i="20"/>
  <c r="A3432" i="20"/>
  <c r="A3433" i="20"/>
  <c r="A3434" i="20"/>
  <c r="A3435" i="20"/>
  <c r="A3436" i="20"/>
  <c r="A3437" i="20"/>
  <c r="A3438" i="20"/>
  <c r="A3439" i="20"/>
  <c r="A3440" i="20"/>
  <c r="A3441" i="20"/>
  <c r="A3442" i="20"/>
  <c r="A3443" i="20"/>
  <c r="A3444" i="20"/>
  <c r="A3445" i="20"/>
  <c r="A3446" i="20"/>
  <c r="A3447" i="20"/>
  <c r="A3448" i="20"/>
  <c r="A3449" i="20"/>
  <c r="A3450" i="20"/>
  <c r="A3451" i="20"/>
  <c r="A3452" i="20"/>
  <c r="A3453" i="20"/>
  <c r="A3454" i="20"/>
  <c r="A3455" i="20"/>
  <c r="A3456" i="20"/>
  <c r="A3457" i="20"/>
  <c r="A3458" i="20"/>
  <c r="A3459" i="20"/>
  <c r="A3460" i="20"/>
  <c r="A3461" i="20"/>
  <c r="A3462" i="20"/>
  <c r="A3463" i="20"/>
  <c r="A3464" i="20"/>
  <c r="A3465" i="20"/>
  <c r="A3466" i="20"/>
  <c r="A3467" i="20"/>
  <c r="A3468" i="20"/>
  <c r="A3469" i="20"/>
  <c r="A3470" i="20"/>
  <c r="A3471" i="20"/>
  <c r="A3472" i="20"/>
  <c r="A3473" i="20"/>
  <c r="A3474" i="20"/>
  <c r="A3475" i="20"/>
  <c r="A3476" i="20"/>
  <c r="A3477" i="20"/>
  <c r="A3478" i="20"/>
  <c r="A3479" i="20"/>
  <c r="A3480" i="20"/>
  <c r="A3481" i="20"/>
  <c r="A3482" i="20"/>
  <c r="A3483" i="20"/>
  <c r="A3484" i="20"/>
  <c r="A3485" i="20"/>
  <c r="A3486" i="20"/>
  <c r="A3487" i="20"/>
  <c r="A3488" i="20"/>
  <c r="A3489" i="20"/>
  <c r="A3490" i="20"/>
  <c r="A3491" i="20"/>
  <c r="A3492" i="20"/>
  <c r="A3493" i="20"/>
  <c r="A3494" i="20"/>
  <c r="A3495" i="20"/>
  <c r="A3496" i="20"/>
  <c r="A3497" i="20"/>
  <c r="A3498" i="20"/>
  <c r="A3499" i="20"/>
  <c r="A3500" i="20"/>
  <c r="A3501" i="20"/>
  <c r="A3502" i="20"/>
  <c r="A3503" i="20"/>
  <c r="A3504" i="20"/>
  <c r="A3505" i="20"/>
  <c r="A3506" i="20"/>
  <c r="A3507" i="20"/>
  <c r="A3508" i="20"/>
  <c r="A3509" i="20"/>
  <c r="A3510" i="20"/>
  <c r="A3511" i="20"/>
  <c r="A3512" i="20"/>
  <c r="A3513" i="20"/>
  <c r="A3514" i="20"/>
  <c r="A3515" i="20"/>
  <c r="A3516" i="20"/>
  <c r="A3517" i="20"/>
  <c r="A3518" i="20"/>
  <c r="A3519" i="20"/>
  <c r="A3520" i="20"/>
  <c r="A3521" i="20"/>
  <c r="A3522" i="20"/>
  <c r="A3523" i="20"/>
  <c r="A3524" i="20"/>
  <c r="A3525" i="20"/>
  <c r="A3526" i="20"/>
  <c r="A3527" i="20"/>
  <c r="A3528" i="20"/>
  <c r="A3529" i="20"/>
  <c r="A3530" i="20"/>
  <c r="A3531" i="20"/>
  <c r="A3532" i="20"/>
  <c r="A3533" i="20"/>
  <c r="A3534" i="20"/>
  <c r="A3535" i="20"/>
  <c r="A3536" i="20"/>
  <c r="A3537" i="20"/>
  <c r="A3538" i="20"/>
  <c r="A3539" i="20"/>
  <c r="A3540" i="20"/>
  <c r="A3541" i="20"/>
  <c r="A3542" i="20"/>
  <c r="A3543" i="20"/>
  <c r="A3544" i="20"/>
  <c r="A3545" i="20"/>
  <c r="A3546" i="20"/>
  <c r="A3547" i="20"/>
  <c r="A3548" i="20"/>
  <c r="A3549" i="20"/>
  <c r="A3550" i="20"/>
  <c r="A3551" i="20"/>
  <c r="A3552" i="20"/>
  <c r="A3553" i="20"/>
  <c r="A3554" i="20"/>
  <c r="A3555" i="20"/>
  <c r="A3556" i="20"/>
  <c r="A3557" i="20"/>
  <c r="A3558" i="20"/>
  <c r="A3559" i="20"/>
  <c r="A3560" i="20"/>
  <c r="A3561" i="20"/>
  <c r="A3562" i="20"/>
  <c r="A3563" i="20"/>
  <c r="A3564" i="20"/>
  <c r="A3565" i="20"/>
  <c r="A3566" i="20"/>
  <c r="A3567" i="20"/>
  <c r="A3568" i="20"/>
  <c r="A3569" i="20"/>
  <c r="A3570" i="20"/>
  <c r="A3571" i="20"/>
  <c r="A3572" i="20"/>
  <c r="A3573" i="20"/>
  <c r="A3574" i="20"/>
  <c r="A3575" i="20"/>
  <c r="A3576" i="20"/>
  <c r="A3577" i="20"/>
  <c r="A3578" i="20"/>
  <c r="A3579" i="20"/>
  <c r="A3580" i="20"/>
  <c r="A3581" i="20"/>
  <c r="A3582" i="20"/>
  <c r="A3583" i="20"/>
  <c r="A3584" i="20"/>
  <c r="A3585" i="20"/>
  <c r="A3586" i="20"/>
  <c r="A3587" i="20"/>
  <c r="A3588" i="20"/>
  <c r="A3589" i="20"/>
  <c r="A3590" i="20"/>
  <c r="A3591" i="20"/>
  <c r="A3592" i="20"/>
  <c r="A3593" i="20"/>
  <c r="A3594" i="20"/>
  <c r="A3595" i="20"/>
  <c r="A3596" i="20"/>
  <c r="A3597" i="20"/>
  <c r="A3598" i="20"/>
  <c r="A3599" i="20"/>
  <c r="A3600" i="20"/>
  <c r="A3601" i="20"/>
  <c r="A3602" i="20"/>
  <c r="A3603" i="20"/>
  <c r="A3604" i="20"/>
  <c r="A3605" i="20"/>
  <c r="A3606" i="20"/>
  <c r="A3607" i="20"/>
  <c r="A3608" i="20"/>
  <c r="A3609" i="20"/>
  <c r="A3610" i="20"/>
  <c r="A3611" i="20"/>
  <c r="A3612" i="20"/>
  <c r="A3613" i="20"/>
  <c r="A3614" i="20"/>
  <c r="A3615" i="20"/>
  <c r="A3616" i="20"/>
  <c r="A3617" i="20"/>
  <c r="A3618" i="20"/>
  <c r="A3619" i="20"/>
  <c r="A3620" i="20"/>
  <c r="A3621" i="20"/>
  <c r="A3622" i="20"/>
  <c r="A3623" i="20"/>
  <c r="A3624" i="20"/>
  <c r="A3625" i="20"/>
  <c r="A3626" i="20"/>
  <c r="A3627" i="20"/>
  <c r="A3628" i="20"/>
  <c r="A3629" i="20"/>
  <c r="A3630" i="20"/>
  <c r="A3631" i="20"/>
  <c r="A3632" i="20"/>
  <c r="A3633" i="20"/>
  <c r="A3634" i="20"/>
  <c r="A3635" i="20"/>
  <c r="A3636" i="20"/>
  <c r="A3637" i="20"/>
  <c r="A3638" i="20"/>
  <c r="A3639" i="20"/>
  <c r="A3640" i="20"/>
  <c r="A3641" i="20"/>
  <c r="A3642" i="20"/>
  <c r="A3643" i="20"/>
  <c r="A3644" i="20"/>
  <c r="A3645" i="20"/>
  <c r="A3646" i="20"/>
  <c r="A3647" i="20"/>
  <c r="A3648" i="20"/>
  <c r="A3649" i="20"/>
  <c r="A3650" i="20"/>
  <c r="A3651" i="20"/>
  <c r="A3652" i="20"/>
  <c r="A3653" i="20"/>
  <c r="A3654" i="20"/>
  <c r="A3655" i="20"/>
  <c r="A3656" i="20"/>
  <c r="A3657" i="20"/>
  <c r="A3658" i="20"/>
  <c r="A3659" i="20"/>
  <c r="A3660" i="20"/>
  <c r="A3661" i="20"/>
  <c r="A3662" i="20"/>
  <c r="A3663" i="20"/>
  <c r="A3664" i="20"/>
  <c r="A3665" i="20"/>
  <c r="A3666" i="20"/>
  <c r="A3667" i="20"/>
  <c r="A3668" i="20"/>
  <c r="A3669" i="20"/>
  <c r="A3670" i="20"/>
  <c r="A3671" i="20"/>
  <c r="A3672" i="20"/>
  <c r="A3673" i="20"/>
  <c r="A3674" i="20"/>
  <c r="A3675" i="20"/>
  <c r="A3676" i="20"/>
  <c r="A3677" i="20"/>
  <c r="A3678" i="20"/>
  <c r="A3679" i="20"/>
  <c r="A3680" i="20"/>
  <c r="A3681" i="20"/>
  <c r="A3682" i="20"/>
  <c r="A3683" i="20"/>
  <c r="A3684" i="20"/>
  <c r="A3685" i="20"/>
  <c r="A3686" i="20"/>
  <c r="A3687" i="20"/>
  <c r="A3688" i="20"/>
  <c r="A3689" i="20"/>
  <c r="A3690" i="20"/>
  <c r="A3691" i="20"/>
  <c r="A3692" i="20"/>
  <c r="A3693" i="20"/>
  <c r="A3694" i="20"/>
  <c r="A3695" i="20"/>
  <c r="A3696" i="20"/>
  <c r="A3697" i="20"/>
  <c r="A3698" i="20"/>
  <c r="A3699" i="20"/>
  <c r="A3700" i="20"/>
  <c r="A3701" i="20"/>
  <c r="A3702" i="20"/>
  <c r="A3703" i="20"/>
  <c r="A3704" i="20"/>
  <c r="A3705" i="20"/>
  <c r="A3706" i="20"/>
  <c r="A3707" i="20"/>
  <c r="A3708" i="20"/>
  <c r="A3709" i="20"/>
  <c r="A3710" i="20"/>
  <c r="A3711" i="20"/>
  <c r="A3712" i="20"/>
  <c r="A3713" i="20"/>
  <c r="A3714" i="20"/>
  <c r="A3715" i="20"/>
  <c r="A3716" i="20"/>
  <c r="A3717" i="20"/>
  <c r="A3718" i="20"/>
  <c r="A3719" i="20"/>
  <c r="A3720" i="20"/>
  <c r="A3721" i="20"/>
  <c r="A3722" i="20"/>
  <c r="A3723" i="20"/>
  <c r="A3724" i="20"/>
  <c r="A3725" i="20"/>
  <c r="A3726" i="20"/>
  <c r="A3727" i="20"/>
  <c r="A3728" i="20"/>
  <c r="A3729" i="20"/>
  <c r="A3730" i="20"/>
  <c r="A3731" i="20"/>
  <c r="A3732" i="20"/>
  <c r="A3733" i="20"/>
  <c r="A3734" i="20"/>
  <c r="A3735" i="20"/>
  <c r="A3736" i="20"/>
  <c r="A3737" i="20"/>
  <c r="A3738" i="20"/>
  <c r="A3739" i="20"/>
  <c r="A3740" i="20"/>
  <c r="A3741" i="20"/>
  <c r="A3742" i="20"/>
  <c r="A3743" i="20"/>
  <c r="A3744" i="20"/>
  <c r="A3745" i="20"/>
  <c r="A3746" i="20"/>
  <c r="A3747" i="20"/>
  <c r="A3748" i="20"/>
  <c r="A3749" i="20"/>
  <c r="A3750" i="20"/>
  <c r="A3751" i="20"/>
  <c r="A3752" i="20"/>
  <c r="A3753" i="20"/>
  <c r="A3754" i="20"/>
  <c r="A3755" i="20"/>
  <c r="A3756" i="20"/>
  <c r="A3757" i="20"/>
  <c r="A3758" i="20"/>
  <c r="A3759" i="20"/>
  <c r="A3760" i="20"/>
  <c r="A3761" i="20"/>
  <c r="A3762" i="20"/>
  <c r="A3763" i="20"/>
  <c r="A3764" i="20"/>
  <c r="A3765" i="20"/>
  <c r="A3766" i="20"/>
  <c r="A3767" i="20"/>
  <c r="A3768" i="20"/>
  <c r="A3769" i="20"/>
  <c r="A3770" i="20"/>
  <c r="A3771" i="20"/>
  <c r="A3772" i="20"/>
  <c r="A3773" i="20"/>
  <c r="A3774" i="20"/>
  <c r="A3775" i="20"/>
  <c r="A3776" i="20"/>
  <c r="A3777" i="20"/>
  <c r="A3778" i="20"/>
  <c r="A3779" i="20"/>
  <c r="A3780" i="20"/>
  <c r="A3781" i="20"/>
  <c r="A3782" i="20"/>
  <c r="A3783" i="20"/>
  <c r="A3784" i="20"/>
  <c r="A3785" i="20"/>
  <c r="A3786" i="20"/>
  <c r="A3787" i="20"/>
  <c r="A3788" i="20"/>
  <c r="A3789" i="20"/>
  <c r="A3790" i="20"/>
  <c r="A3791" i="20"/>
  <c r="A3792" i="20"/>
  <c r="A3793" i="20"/>
  <c r="A3794" i="20"/>
  <c r="A3795" i="20"/>
  <c r="A3796" i="20"/>
  <c r="A3797" i="20"/>
  <c r="A3798" i="20"/>
  <c r="A3799" i="20"/>
  <c r="A3800" i="20"/>
  <c r="A3801" i="20"/>
  <c r="A3802" i="20"/>
  <c r="A3803" i="20"/>
  <c r="A3804" i="20"/>
  <c r="A3805" i="20"/>
  <c r="A3806" i="20"/>
  <c r="A3807" i="20"/>
  <c r="A3808" i="20"/>
  <c r="A3809" i="20"/>
  <c r="A3810" i="20"/>
  <c r="A3811" i="20"/>
  <c r="A3812" i="20"/>
  <c r="A3813" i="20"/>
  <c r="A3814" i="20"/>
  <c r="A3815" i="20"/>
  <c r="A3816" i="20"/>
  <c r="A3817" i="20"/>
  <c r="A3818" i="20"/>
  <c r="A3819" i="20"/>
  <c r="A3820" i="20"/>
  <c r="A3821" i="20"/>
  <c r="A3822" i="20"/>
  <c r="A3823" i="20"/>
  <c r="A3824" i="20"/>
  <c r="A3825" i="20"/>
  <c r="A3826" i="20"/>
  <c r="A3827" i="20"/>
  <c r="A3828" i="20"/>
  <c r="A3829" i="20"/>
  <c r="A3830" i="20"/>
  <c r="A3831" i="20"/>
  <c r="A3832" i="20"/>
  <c r="A3833" i="20"/>
  <c r="A3834" i="20"/>
  <c r="A3835" i="20"/>
  <c r="A3836" i="20"/>
  <c r="A3837" i="20"/>
  <c r="A3838" i="20"/>
  <c r="A3839" i="20"/>
  <c r="A3840" i="20"/>
  <c r="A3841" i="20"/>
  <c r="A3842" i="20"/>
  <c r="A3843" i="20"/>
  <c r="A3844" i="20"/>
  <c r="A3845" i="20"/>
  <c r="A3846" i="20"/>
  <c r="A3847" i="20"/>
  <c r="A3848" i="20"/>
  <c r="A3849" i="20"/>
  <c r="A3850" i="20"/>
  <c r="A3851" i="20"/>
  <c r="A3852" i="20"/>
  <c r="A3853" i="20"/>
  <c r="A3854" i="20"/>
  <c r="A3855" i="20"/>
  <c r="A3856" i="20"/>
  <c r="A3857" i="20"/>
  <c r="A3858" i="20"/>
  <c r="A3859" i="20"/>
  <c r="A3860" i="20"/>
  <c r="A3861" i="20"/>
  <c r="A3862" i="20"/>
  <c r="A3863" i="20"/>
  <c r="A3864" i="20"/>
  <c r="A3865" i="20"/>
  <c r="A3866" i="20"/>
  <c r="A3867" i="20"/>
  <c r="A3868" i="20"/>
  <c r="A3869" i="20"/>
  <c r="A3870" i="20"/>
  <c r="A3871" i="20"/>
  <c r="A3872" i="20"/>
  <c r="A3873" i="20"/>
  <c r="A3874" i="20"/>
  <c r="A3875" i="20"/>
  <c r="A3876" i="20"/>
  <c r="A3877" i="20"/>
  <c r="A3878" i="20"/>
  <c r="A3879" i="20"/>
  <c r="A3880" i="20"/>
  <c r="A3881" i="20"/>
  <c r="A3882" i="20"/>
  <c r="A3883" i="20"/>
  <c r="A3884" i="20"/>
  <c r="A3885" i="20"/>
  <c r="A3886" i="20"/>
  <c r="A3887" i="20"/>
  <c r="A3888" i="20"/>
  <c r="A3889" i="20"/>
  <c r="A3890" i="20"/>
  <c r="A3891" i="20"/>
  <c r="A3892" i="20"/>
  <c r="A3893" i="20"/>
  <c r="A3894" i="20"/>
  <c r="A3895" i="20"/>
  <c r="A3896" i="20"/>
  <c r="A3897" i="20"/>
  <c r="A3898" i="20"/>
  <c r="A3899" i="20"/>
  <c r="A3900" i="20"/>
  <c r="A3901" i="20"/>
  <c r="A3902" i="20"/>
  <c r="A3903" i="20"/>
  <c r="A3904" i="20"/>
  <c r="A3905" i="20"/>
  <c r="A3906" i="20"/>
  <c r="A3907" i="20"/>
  <c r="A3908" i="20"/>
  <c r="A3909" i="20"/>
  <c r="A3910" i="20"/>
  <c r="A3911" i="20"/>
  <c r="A3912" i="20"/>
  <c r="A3913" i="20"/>
  <c r="A3914" i="20"/>
  <c r="A3915" i="20"/>
  <c r="A3916" i="20"/>
  <c r="A3917" i="20"/>
  <c r="A3918" i="20"/>
  <c r="A3919" i="20"/>
  <c r="A3920" i="20"/>
  <c r="A3921" i="20"/>
  <c r="A3922" i="20"/>
  <c r="A3923" i="20"/>
  <c r="A3924" i="20"/>
  <c r="A3925" i="20"/>
  <c r="A3926" i="20"/>
  <c r="A3927" i="20"/>
  <c r="A3928" i="20"/>
  <c r="A3929" i="20"/>
  <c r="A3930" i="20"/>
  <c r="A3931" i="20"/>
  <c r="A3932" i="20"/>
  <c r="A3933" i="20"/>
  <c r="A3934" i="20"/>
  <c r="A3935" i="20"/>
  <c r="A3936" i="20"/>
  <c r="A3937" i="20"/>
  <c r="A3938" i="20"/>
  <c r="A3939" i="20"/>
  <c r="A3940" i="20"/>
  <c r="A3941" i="20"/>
  <c r="A3942" i="20"/>
  <c r="A3943" i="20"/>
  <c r="A3944" i="20"/>
  <c r="A3945" i="20"/>
  <c r="A3946" i="20"/>
  <c r="A3947" i="20"/>
  <c r="A3948" i="20"/>
  <c r="A3949" i="20"/>
  <c r="A3950" i="20"/>
  <c r="A3951" i="20"/>
  <c r="A3952" i="20"/>
  <c r="A3953" i="20"/>
  <c r="A3954" i="20"/>
  <c r="A3955" i="20"/>
  <c r="A3956" i="20"/>
  <c r="A3957" i="20"/>
  <c r="A3958" i="20"/>
  <c r="A3959" i="20"/>
  <c r="A3960" i="20"/>
  <c r="A3961" i="20"/>
  <c r="A3962" i="20"/>
  <c r="A3963" i="20"/>
  <c r="A3964" i="20"/>
  <c r="A3965" i="20"/>
  <c r="A3966" i="20"/>
  <c r="A3967" i="20"/>
  <c r="A3968" i="20"/>
  <c r="A3969" i="20"/>
  <c r="A3970" i="20"/>
  <c r="A3971" i="20"/>
  <c r="A3972" i="20"/>
  <c r="A3973" i="20"/>
  <c r="A3974" i="20"/>
  <c r="A3975" i="20"/>
  <c r="A3976" i="20"/>
  <c r="A3977" i="20"/>
  <c r="A3978" i="20"/>
  <c r="A3979" i="20"/>
  <c r="A3980" i="20"/>
  <c r="A3981" i="20"/>
  <c r="A3982" i="20"/>
  <c r="A3983" i="20"/>
  <c r="A3984" i="20"/>
  <c r="A3985" i="20"/>
  <c r="A3986" i="20"/>
  <c r="A3987" i="20"/>
  <c r="A3988" i="20"/>
  <c r="A3989" i="20"/>
  <c r="A3990" i="20"/>
  <c r="A3991" i="20"/>
  <c r="A3992" i="20"/>
  <c r="A3993" i="20"/>
  <c r="A3994" i="20"/>
  <c r="A3995" i="20"/>
  <c r="A3996" i="20"/>
  <c r="A3997" i="20"/>
  <c r="A3998" i="20"/>
  <c r="A3999" i="20"/>
  <c r="A4000" i="20"/>
  <c r="A4001" i="20"/>
  <c r="A4002" i="20"/>
  <c r="A4003" i="20"/>
  <c r="A4004" i="20"/>
  <c r="A4005" i="20"/>
  <c r="A4006" i="20"/>
  <c r="A4007" i="20"/>
  <c r="A4008" i="20"/>
  <c r="A4009" i="20"/>
  <c r="A4010" i="20"/>
  <c r="A4011" i="20"/>
  <c r="A4012" i="20"/>
  <c r="A4013" i="20"/>
  <c r="A4014" i="20"/>
  <c r="A4015" i="20"/>
  <c r="A4016" i="20"/>
  <c r="A4017" i="20"/>
  <c r="A4018" i="20"/>
  <c r="A4019" i="20"/>
  <c r="A4020" i="20"/>
  <c r="A4021" i="20"/>
  <c r="A4022" i="20"/>
  <c r="A4023" i="20"/>
  <c r="A4024" i="20"/>
  <c r="A4025" i="20"/>
  <c r="A4026" i="20"/>
  <c r="A4027" i="20"/>
  <c r="A4028" i="20"/>
  <c r="A4029" i="20"/>
  <c r="A4030" i="20"/>
  <c r="A4031" i="20"/>
  <c r="A4032" i="20"/>
  <c r="A4033" i="20"/>
  <c r="A4034" i="20"/>
  <c r="A4035" i="20"/>
  <c r="A4036" i="20"/>
  <c r="A4037" i="20"/>
  <c r="A4038" i="20"/>
  <c r="A4039" i="20"/>
  <c r="A4040" i="20"/>
  <c r="A4041" i="20"/>
  <c r="A4042" i="20"/>
  <c r="A4043" i="20"/>
  <c r="A4044" i="20"/>
  <c r="A4045" i="20"/>
  <c r="A4046" i="20"/>
  <c r="A4047" i="20"/>
  <c r="A4048" i="20"/>
  <c r="A4049" i="20"/>
  <c r="A4050" i="20"/>
  <c r="A4051" i="20"/>
  <c r="A4052" i="20"/>
  <c r="A4053" i="20"/>
  <c r="A4054" i="20"/>
  <c r="A4055" i="20"/>
  <c r="A4056" i="20"/>
  <c r="A4057" i="20"/>
  <c r="A4058" i="20"/>
  <c r="A4059" i="20"/>
  <c r="A4060" i="20"/>
  <c r="A4061" i="20"/>
  <c r="A4062" i="20"/>
  <c r="A4063" i="20"/>
  <c r="A4064" i="20"/>
  <c r="A4065" i="20"/>
  <c r="A4066" i="20"/>
  <c r="A4067" i="20"/>
  <c r="A4068" i="20"/>
  <c r="A4069" i="20"/>
  <c r="A4070" i="20"/>
  <c r="A4071" i="20"/>
  <c r="A4072" i="20"/>
  <c r="A4073" i="20"/>
  <c r="A4074" i="20"/>
  <c r="A4075" i="20"/>
  <c r="A4076" i="20"/>
  <c r="A4077" i="20"/>
  <c r="A4078" i="20"/>
  <c r="A4079" i="20"/>
  <c r="A4080" i="20"/>
  <c r="A4081" i="20"/>
  <c r="A4082" i="20"/>
  <c r="A4083" i="20"/>
  <c r="A4084" i="20"/>
  <c r="A4085" i="20"/>
  <c r="A4086" i="20"/>
  <c r="A4087" i="20"/>
  <c r="A4088" i="20"/>
  <c r="A4089" i="20"/>
  <c r="A4090" i="20"/>
  <c r="A4091" i="20"/>
  <c r="A4092" i="20"/>
  <c r="A4093" i="20"/>
  <c r="A4094" i="20"/>
  <c r="A4095" i="20"/>
  <c r="A4096" i="20"/>
  <c r="A4097" i="20"/>
  <c r="A4098" i="20"/>
  <c r="A4099" i="20"/>
  <c r="A4100" i="20"/>
  <c r="A4101" i="20"/>
  <c r="A4102" i="20"/>
  <c r="A4103" i="20"/>
  <c r="A4104" i="20"/>
  <c r="A4105" i="20"/>
  <c r="A4106" i="20"/>
  <c r="A4107" i="20"/>
  <c r="A4108" i="20"/>
  <c r="A4109" i="20"/>
  <c r="A4110" i="20"/>
  <c r="A4111" i="20"/>
  <c r="A4112" i="20"/>
  <c r="A4113" i="20"/>
  <c r="A4114" i="20"/>
  <c r="A4115" i="20"/>
  <c r="A4116" i="20"/>
  <c r="A4117" i="20"/>
  <c r="A4118" i="20"/>
  <c r="A4119" i="20"/>
  <c r="A4120" i="20"/>
  <c r="A4121" i="20"/>
  <c r="A4122" i="20"/>
  <c r="A4123" i="20"/>
  <c r="A4124" i="20"/>
  <c r="A4125" i="20"/>
  <c r="A4126" i="20"/>
  <c r="A4127" i="20"/>
  <c r="A4128" i="20"/>
  <c r="A4129" i="20"/>
  <c r="A4130" i="20"/>
  <c r="A4131" i="20"/>
  <c r="A4132" i="20"/>
  <c r="A4133" i="20"/>
  <c r="A4134" i="20"/>
  <c r="A4135" i="20"/>
  <c r="A4136" i="20"/>
  <c r="A4137" i="20"/>
  <c r="A4138" i="20"/>
  <c r="A4139" i="20"/>
  <c r="A4140" i="20"/>
  <c r="A4141" i="20"/>
  <c r="A4142" i="20"/>
  <c r="A4143" i="20"/>
  <c r="A4144" i="20"/>
  <c r="A4145" i="20"/>
  <c r="A4146" i="20"/>
  <c r="A4147" i="20"/>
  <c r="A4148" i="20"/>
  <c r="A4149" i="20"/>
  <c r="A4150" i="20"/>
  <c r="A4151" i="20"/>
  <c r="A4152" i="20"/>
  <c r="A4153" i="20"/>
  <c r="A4154" i="20"/>
  <c r="A4155" i="20"/>
  <c r="A4156" i="20"/>
  <c r="A4157" i="20"/>
  <c r="A4158" i="20"/>
  <c r="A4159" i="20"/>
  <c r="A4160" i="20"/>
  <c r="A4161" i="20"/>
  <c r="A4162" i="20"/>
  <c r="A4163" i="20"/>
  <c r="A4164" i="20"/>
  <c r="A4165" i="20"/>
  <c r="A4166" i="20"/>
  <c r="A4167" i="20"/>
  <c r="A4168" i="20"/>
  <c r="A4169" i="20"/>
  <c r="A4170" i="20"/>
  <c r="A4171" i="20"/>
  <c r="A4172" i="20"/>
  <c r="A4173" i="20"/>
  <c r="A4174" i="20"/>
  <c r="A4175" i="20"/>
  <c r="A4176" i="20"/>
  <c r="A4177" i="20"/>
  <c r="A4178" i="20"/>
  <c r="A4179" i="20"/>
  <c r="A4180" i="20"/>
  <c r="A4181" i="20"/>
  <c r="A4182" i="20"/>
  <c r="A4183" i="20"/>
  <c r="A4184" i="20"/>
  <c r="A4185" i="20"/>
  <c r="A4186" i="20"/>
  <c r="A4187" i="20"/>
  <c r="A4188" i="20"/>
  <c r="A4189" i="20"/>
  <c r="A4190" i="20"/>
  <c r="A4191" i="20"/>
  <c r="A4192" i="20"/>
  <c r="A4193" i="20"/>
  <c r="A4194" i="20"/>
  <c r="A4195" i="20"/>
  <c r="A4196" i="20"/>
  <c r="A4197" i="20"/>
  <c r="A4198" i="20"/>
  <c r="A4199" i="20"/>
  <c r="A4200" i="20"/>
  <c r="A4201" i="20"/>
  <c r="A4202" i="20"/>
  <c r="A4203" i="20"/>
  <c r="A4204" i="20"/>
  <c r="A4205" i="20"/>
  <c r="A4206" i="20"/>
  <c r="A4207" i="20"/>
  <c r="A4208" i="20"/>
  <c r="A4209" i="20"/>
  <c r="A4210" i="20"/>
  <c r="A4211" i="20"/>
  <c r="A4212" i="20"/>
  <c r="A4213" i="20"/>
  <c r="A4214" i="20"/>
  <c r="A4215" i="20"/>
  <c r="A4216" i="20"/>
  <c r="A4217" i="20"/>
  <c r="A4218" i="20"/>
  <c r="A4219" i="20"/>
  <c r="A4220" i="20"/>
  <c r="A4221" i="20"/>
  <c r="A4222" i="20"/>
  <c r="A4223" i="20"/>
  <c r="A4224" i="20"/>
  <c r="A4225" i="20"/>
  <c r="A4226" i="20"/>
  <c r="A4227" i="20"/>
  <c r="A4228" i="20"/>
  <c r="A4229" i="20"/>
  <c r="A4230" i="20"/>
  <c r="A4231" i="20"/>
  <c r="A4232" i="20"/>
  <c r="A4233" i="20"/>
  <c r="A4234" i="20"/>
  <c r="A4235" i="20"/>
  <c r="A4236" i="20"/>
  <c r="A4237" i="20"/>
  <c r="A4238" i="20"/>
  <c r="A4239" i="20"/>
  <c r="A4240" i="20"/>
  <c r="A4241" i="20"/>
  <c r="A4242" i="20"/>
  <c r="A4243" i="20"/>
  <c r="A4244" i="20"/>
  <c r="A4245" i="20"/>
  <c r="A4246" i="20"/>
  <c r="A4247" i="20"/>
  <c r="A4248" i="20"/>
  <c r="A4249" i="20"/>
  <c r="A4250" i="20"/>
  <c r="A4251" i="20"/>
  <c r="A4252" i="20"/>
  <c r="A4253" i="20"/>
  <c r="A4254" i="20"/>
  <c r="A4255" i="20"/>
  <c r="A4256" i="20"/>
  <c r="A4257" i="20"/>
  <c r="A4258" i="20"/>
  <c r="A4259" i="20"/>
  <c r="A4260" i="20"/>
  <c r="A4261" i="20"/>
  <c r="A4262" i="20"/>
  <c r="A4263" i="20"/>
  <c r="A4264" i="20"/>
  <c r="A4265" i="20"/>
  <c r="A4266" i="20"/>
  <c r="A4267" i="20"/>
  <c r="A4268" i="20"/>
  <c r="A4269" i="20"/>
  <c r="A4270" i="20"/>
  <c r="A4271" i="20"/>
  <c r="A4272" i="20"/>
  <c r="A4273" i="20"/>
  <c r="A4274" i="20"/>
  <c r="A4275" i="20"/>
  <c r="A4276" i="20"/>
  <c r="A4277" i="20"/>
  <c r="A4278" i="20"/>
  <c r="A4279" i="20"/>
  <c r="A4280" i="20"/>
  <c r="A4281" i="20"/>
  <c r="A4282" i="20"/>
  <c r="A4283" i="20"/>
  <c r="A4284" i="20"/>
  <c r="A4285" i="20"/>
  <c r="A4286" i="20"/>
  <c r="A4287" i="20"/>
  <c r="A4288" i="20"/>
  <c r="A4289" i="20"/>
  <c r="A4290" i="20"/>
  <c r="A4291" i="20"/>
  <c r="A4292" i="20"/>
  <c r="A4293" i="20"/>
  <c r="A4294" i="20"/>
  <c r="A4295" i="20"/>
  <c r="A4296" i="20"/>
  <c r="A4297" i="20"/>
  <c r="A4298" i="20"/>
  <c r="A4299" i="20"/>
  <c r="A4300" i="20"/>
  <c r="A4301" i="20"/>
  <c r="A4302" i="20"/>
  <c r="A4303" i="20"/>
  <c r="A4304" i="20"/>
  <c r="A4305" i="20"/>
  <c r="A4306" i="20"/>
  <c r="A4307" i="20"/>
  <c r="A4308" i="20"/>
  <c r="A4309" i="20"/>
  <c r="A4310" i="20"/>
  <c r="A4311" i="20"/>
  <c r="A4312" i="20"/>
  <c r="A4313" i="20"/>
  <c r="A4314" i="20"/>
  <c r="A4315" i="20"/>
  <c r="A4316" i="20"/>
  <c r="A4317" i="20"/>
  <c r="A4318" i="20"/>
  <c r="A4319" i="20"/>
  <c r="A4320" i="20"/>
  <c r="A4321" i="20"/>
  <c r="A4322" i="20"/>
  <c r="A4323" i="20"/>
  <c r="A4324" i="20"/>
  <c r="A4325" i="20"/>
  <c r="A4326" i="20"/>
  <c r="A4327" i="20"/>
  <c r="A4328" i="20"/>
  <c r="A4329" i="20"/>
  <c r="A4330" i="20"/>
  <c r="A4331" i="20"/>
  <c r="A4332" i="20"/>
  <c r="A4333" i="20"/>
  <c r="A4334" i="20"/>
  <c r="A4335" i="20"/>
  <c r="A4336" i="20"/>
  <c r="A4337" i="20"/>
  <c r="A4338" i="20"/>
  <c r="A4339" i="20"/>
  <c r="A4340" i="20"/>
  <c r="A4341" i="20"/>
  <c r="A4342" i="20"/>
  <c r="A4343" i="20"/>
  <c r="A4344" i="20"/>
  <c r="A4345" i="20"/>
  <c r="A4346" i="20"/>
  <c r="A4347" i="20"/>
  <c r="A4348" i="20"/>
  <c r="A4349" i="20"/>
  <c r="A4350" i="20"/>
  <c r="A4351" i="20"/>
  <c r="A4352" i="20"/>
  <c r="A4353" i="20"/>
  <c r="A4354" i="20"/>
  <c r="A4355" i="20"/>
  <c r="A4356" i="20"/>
  <c r="A4357" i="20"/>
  <c r="A4358" i="20"/>
  <c r="A4359" i="20"/>
  <c r="A4360" i="20"/>
  <c r="A4361" i="20"/>
  <c r="A4362" i="20"/>
  <c r="A4363" i="20"/>
  <c r="A4364" i="20"/>
  <c r="A4365" i="20"/>
  <c r="A4366" i="20"/>
  <c r="A4367" i="20"/>
  <c r="A4368" i="20"/>
  <c r="A4369" i="20"/>
  <c r="A4370" i="20"/>
  <c r="A4371" i="20"/>
  <c r="A4372" i="20"/>
  <c r="A4373" i="20"/>
  <c r="A4374" i="20"/>
  <c r="A4375" i="20"/>
  <c r="A4376" i="20"/>
  <c r="A4377" i="20"/>
  <c r="A4378" i="20"/>
  <c r="A4379" i="20"/>
  <c r="A4380" i="20"/>
  <c r="A4381" i="20"/>
  <c r="A4382" i="20"/>
  <c r="A4383" i="20"/>
  <c r="A4384" i="20"/>
  <c r="A4385" i="20"/>
  <c r="A4386" i="20"/>
  <c r="A4387" i="20"/>
  <c r="A4388" i="20"/>
  <c r="A4389" i="20"/>
  <c r="A4390" i="20"/>
  <c r="A4391" i="20"/>
  <c r="A4392" i="20"/>
  <c r="A4393" i="20"/>
  <c r="A4394" i="20"/>
  <c r="A4395" i="20"/>
  <c r="A4396" i="20"/>
  <c r="A4397" i="20"/>
  <c r="A4398" i="20"/>
  <c r="A4399" i="20"/>
  <c r="A4400" i="20"/>
  <c r="A4401" i="20"/>
  <c r="A4402" i="20"/>
  <c r="A4403" i="20"/>
  <c r="A4404" i="20"/>
  <c r="A4405" i="20"/>
  <c r="A4406" i="20"/>
  <c r="A4407" i="20"/>
  <c r="A4408" i="20"/>
  <c r="A4409" i="20"/>
  <c r="A4410" i="20"/>
  <c r="A4411" i="20"/>
  <c r="A4412" i="20"/>
  <c r="A4413" i="20"/>
  <c r="A4414" i="20"/>
  <c r="A4415" i="20"/>
  <c r="A4416" i="20"/>
  <c r="A4417" i="20"/>
  <c r="A4418" i="20"/>
  <c r="A4419" i="20"/>
  <c r="A4420" i="20"/>
  <c r="A4421" i="20"/>
  <c r="A4422" i="20"/>
  <c r="A4423" i="20"/>
  <c r="A4424" i="20"/>
  <c r="A4425" i="20"/>
  <c r="A4426" i="20"/>
  <c r="A4427" i="20"/>
  <c r="A4428" i="20"/>
  <c r="A4429" i="20"/>
  <c r="A4430" i="20"/>
  <c r="A4431" i="20"/>
  <c r="A4432" i="20"/>
  <c r="A4433" i="20"/>
  <c r="A4434" i="20"/>
  <c r="A4435" i="20"/>
  <c r="A4436" i="20"/>
  <c r="A4437" i="20"/>
  <c r="A4438" i="20"/>
  <c r="A4439" i="20"/>
  <c r="A4440" i="20"/>
  <c r="A4441" i="20"/>
  <c r="A4442" i="20"/>
  <c r="A4443" i="20"/>
  <c r="A4444" i="20"/>
  <c r="A4445" i="20"/>
  <c r="A4446" i="20"/>
  <c r="A4447" i="20"/>
  <c r="A4448" i="20"/>
  <c r="A4449" i="20"/>
  <c r="A4450" i="20"/>
  <c r="A4451" i="20"/>
  <c r="A4452" i="20"/>
  <c r="A4453" i="20"/>
  <c r="A4454" i="20"/>
  <c r="A4455" i="20"/>
  <c r="A4456" i="20"/>
  <c r="A4457" i="20"/>
  <c r="A4458" i="20"/>
  <c r="A4459" i="20"/>
  <c r="A4460" i="20"/>
  <c r="A4461" i="20"/>
  <c r="A4462" i="20"/>
  <c r="A4463" i="20"/>
  <c r="A4464" i="20"/>
  <c r="A4465" i="20"/>
  <c r="A4466" i="20"/>
  <c r="A4467" i="20"/>
  <c r="A4468" i="20"/>
  <c r="A4469" i="20"/>
  <c r="A4470" i="20"/>
  <c r="A4471" i="20"/>
  <c r="A4472" i="20"/>
  <c r="A4473" i="20"/>
  <c r="A4474" i="20"/>
  <c r="A4475" i="20"/>
  <c r="A4476" i="20"/>
  <c r="A4477" i="20"/>
  <c r="A4478" i="20"/>
  <c r="A4479" i="20"/>
  <c r="A4480" i="20"/>
  <c r="A4481" i="20"/>
  <c r="A4482" i="20"/>
  <c r="A4483" i="20"/>
  <c r="A4484" i="20"/>
  <c r="A4485" i="20"/>
  <c r="A4486" i="20"/>
  <c r="A4487" i="20"/>
  <c r="A4488" i="20"/>
  <c r="A4489" i="20"/>
  <c r="A4490" i="20"/>
  <c r="A4491" i="20"/>
  <c r="A4492" i="20"/>
  <c r="A4493" i="20"/>
  <c r="A4494" i="20"/>
  <c r="A4495" i="20"/>
  <c r="A4496" i="20"/>
  <c r="A4497" i="20"/>
  <c r="A4498" i="20"/>
  <c r="A4499" i="20"/>
  <c r="A4500" i="20"/>
  <c r="A4501" i="20"/>
  <c r="A4502" i="20"/>
  <c r="A4503" i="20"/>
  <c r="A4504" i="20"/>
  <c r="A4505" i="20"/>
  <c r="A4506" i="20"/>
  <c r="A4507" i="20"/>
  <c r="A4508" i="20"/>
  <c r="A4509" i="20"/>
  <c r="A4510" i="20"/>
  <c r="A4511" i="20"/>
  <c r="A4512" i="20"/>
  <c r="A4513" i="20"/>
  <c r="A4514" i="20"/>
  <c r="A4515" i="20"/>
  <c r="A4516" i="20"/>
  <c r="A4517" i="20"/>
  <c r="A4518" i="20"/>
  <c r="A4519" i="20"/>
  <c r="A4520" i="20"/>
  <c r="A4521" i="20"/>
  <c r="A4522" i="20"/>
  <c r="A4523" i="20"/>
  <c r="A4524" i="20"/>
  <c r="A4525" i="20"/>
  <c r="A4526" i="20"/>
  <c r="A4527" i="20"/>
  <c r="A4528" i="20"/>
  <c r="A4529" i="20"/>
  <c r="A4530" i="20"/>
  <c r="A4531" i="20"/>
  <c r="A4532" i="20"/>
  <c r="A4533" i="20"/>
  <c r="A4534" i="20"/>
  <c r="A4535" i="20"/>
  <c r="A4536" i="20"/>
  <c r="A4537" i="20"/>
  <c r="A4538" i="20"/>
  <c r="A4539" i="20"/>
  <c r="A4540" i="20"/>
  <c r="A4541" i="20"/>
  <c r="A4542" i="20"/>
  <c r="A4543" i="20"/>
  <c r="A4544" i="20"/>
  <c r="A4545" i="20"/>
  <c r="A4546" i="20"/>
  <c r="A4547" i="20"/>
  <c r="A4548" i="20"/>
  <c r="A4549" i="20"/>
  <c r="A4550" i="20"/>
  <c r="A4551" i="20"/>
  <c r="A4552" i="20"/>
  <c r="A4553" i="20"/>
  <c r="A4554" i="20"/>
  <c r="A4555" i="20"/>
  <c r="A4556" i="20"/>
  <c r="A4557" i="20"/>
  <c r="A4558" i="20"/>
  <c r="A4559" i="20"/>
  <c r="A4560" i="20"/>
  <c r="A4561" i="20"/>
  <c r="A4562" i="20"/>
  <c r="A4563" i="20"/>
  <c r="A4564" i="20"/>
  <c r="A4565" i="20"/>
  <c r="A4566" i="20"/>
  <c r="A4567" i="20"/>
  <c r="A4568" i="20"/>
  <c r="A4569" i="20"/>
  <c r="A4570" i="20"/>
  <c r="A4571" i="20"/>
  <c r="A4572" i="20"/>
  <c r="A4573" i="20"/>
  <c r="A4574" i="20"/>
  <c r="A4575" i="20"/>
  <c r="A4576" i="20"/>
  <c r="A4577" i="20"/>
  <c r="A4578" i="20"/>
  <c r="A4579" i="20"/>
  <c r="A4580" i="20"/>
  <c r="A4581" i="20"/>
  <c r="A4582" i="20"/>
  <c r="A4583" i="20"/>
  <c r="A4584" i="20"/>
  <c r="A4585" i="20"/>
  <c r="A4586" i="20"/>
  <c r="A4587" i="20"/>
  <c r="A4588" i="20"/>
  <c r="A4589" i="20"/>
  <c r="A4590" i="20"/>
  <c r="A4591" i="20"/>
  <c r="A4592" i="20"/>
  <c r="A4593" i="20"/>
  <c r="A4594" i="20"/>
  <c r="A4595" i="20"/>
  <c r="A4596" i="20"/>
  <c r="A4597" i="20"/>
  <c r="A4598" i="20"/>
  <c r="A4599" i="20"/>
  <c r="A4600" i="20"/>
  <c r="A4601" i="20"/>
  <c r="A4602" i="20"/>
  <c r="A4603" i="20"/>
  <c r="A4604" i="20"/>
  <c r="A4605" i="20"/>
  <c r="A4606" i="20"/>
  <c r="A4607" i="20"/>
  <c r="A4608" i="20"/>
  <c r="A4609" i="20"/>
  <c r="A4610" i="20"/>
  <c r="A4611" i="20"/>
  <c r="A4612" i="20"/>
  <c r="A4613" i="20"/>
  <c r="A4614" i="20"/>
  <c r="A4615" i="20"/>
  <c r="A4616" i="20"/>
  <c r="A4617" i="20"/>
  <c r="A4618" i="20"/>
  <c r="A4619" i="20"/>
  <c r="A4620" i="20"/>
  <c r="A4621" i="20"/>
  <c r="A4622" i="20"/>
  <c r="A4623" i="20"/>
  <c r="A4624" i="20"/>
  <c r="A4625" i="20"/>
  <c r="A4626" i="20"/>
  <c r="A4627" i="20"/>
  <c r="A4628" i="20"/>
  <c r="A4629" i="20"/>
  <c r="A4630" i="20"/>
  <c r="A4631" i="20"/>
  <c r="A4632" i="20"/>
  <c r="A4633" i="20"/>
  <c r="A4634" i="20"/>
  <c r="A4635" i="20"/>
  <c r="A4636" i="20"/>
  <c r="A4637" i="20"/>
  <c r="A4638" i="20"/>
  <c r="A4639" i="20"/>
  <c r="A4640" i="20"/>
  <c r="A4641" i="20"/>
  <c r="A4642" i="20"/>
  <c r="A4643" i="20"/>
  <c r="A4644" i="20"/>
  <c r="A4645" i="20"/>
  <c r="A4646" i="20"/>
  <c r="A4647" i="20"/>
  <c r="A4648" i="20"/>
  <c r="A4649" i="20"/>
  <c r="A4650" i="20"/>
  <c r="A4651" i="20"/>
  <c r="A4652" i="20"/>
  <c r="A4653" i="20"/>
  <c r="A4654" i="20"/>
  <c r="A4655" i="20"/>
  <c r="A4656" i="20"/>
  <c r="A4657" i="20"/>
  <c r="A4658" i="20"/>
  <c r="A4659" i="20"/>
  <c r="A4660" i="20"/>
  <c r="A4661" i="20"/>
  <c r="A4662" i="20"/>
  <c r="A4663" i="20"/>
  <c r="A4664" i="20"/>
  <c r="A4665" i="20"/>
  <c r="A4666" i="20"/>
  <c r="A4667" i="20"/>
  <c r="A4668" i="20"/>
  <c r="A4669" i="20"/>
  <c r="A4670" i="20"/>
  <c r="A4671" i="20"/>
  <c r="A4672" i="20"/>
  <c r="A4673" i="20"/>
  <c r="A4674" i="20"/>
  <c r="A4675" i="20"/>
  <c r="A4676" i="20"/>
  <c r="A4677" i="20"/>
  <c r="A4678" i="20"/>
  <c r="A4679" i="20"/>
  <c r="A4680" i="20"/>
  <c r="A4681" i="20"/>
  <c r="A4682" i="20"/>
  <c r="A4683" i="20"/>
  <c r="A4684" i="20"/>
  <c r="A4685" i="20"/>
  <c r="A4686" i="20"/>
  <c r="A4687" i="20"/>
  <c r="A4688" i="20"/>
  <c r="A4689" i="20"/>
  <c r="A4690" i="20"/>
  <c r="A4691" i="20"/>
  <c r="A4692" i="20"/>
  <c r="A4693" i="20"/>
  <c r="A4694" i="20"/>
  <c r="A4695" i="20"/>
  <c r="A4696" i="20"/>
  <c r="A4697" i="20"/>
  <c r="A4698" i="20"/>
  <c r="A4699" i="20"/>
  <c r="A4700" i="20"/>
  <c r="A4701" i="20"/>
  <c r="A4702" i="20"/>
  <c r="A4703" i="20"/>
  <c r="A4704" i="20"/>
  <c r="A4705" i="20"/>
  <c r="A4706" i="20"/>
  <c r="A4707" i="20"/>
  <c r="A4708" i="20"/>
  <c r="A4709" i="20"/>
  <c r="A4710" i="20"/>
  <c r="A4711" i="20"/>
  <c r="A4712" i="20"/>
  <c r="A4713" i="20"/>
  <c r="A4714" i="20"/>
  <c r="A4715" i="20"/>
  <c r="A4716" i="20"/>
  <c r="A4717" i="20"/>
  <c r="A4718" i="20"/>
  <c r="A4719" i="20"/>
  <c r="A4720" i="20"/>
  <c r="A4721" i="20"/>
  <c r="A4722" i="20"/>
  <c r="A4723" i="20"/>
  <c r="A4724" i="20"/>
  <c r="A4725" i="20"/>
  <c r="A4726" i="20"/>
  <c r="A4727" i="20"/>
  <c r="A4728" i="20"/>
  <c r="A4729" i="20"/>
  <c r="A4730" i="20"/>
  <c r="A4731" i="20"/>
  <c r="A4732" i="20"/>
  <c r="A4733" i="20"/>
  <c r="A4734" i="20"/>
  <c r="A4735" i="20"/>
  <c r="A4736" i="20"/>
  <c r="A4737" i="20"/>
  <c r="A4738" i="20"/>
  <c r="A4739" i="20"/>
  <c r="A4740" i="20"/>
  <c r="A4741" i="20"/>
  <c r="A4742" i="20"/>
  <c r="A4743" i="20"/>
  <c r="A4744" i="20"/>
  <c r="A4745" i="20"/>
  <c r="A4746" i="20"/>
  <c r="A4747" i="20"/>
  <c r="A4748" i="20"/>
  <c r="A4749" i="20"/>
  <c r="A4750" i="20"/>
  <c r="A4751" i="20"/>
  <c r="A4752" i="20"/>
  <c r="A4753" i="20"/>
  <c r="A4754" i="20"/>
  <c r="A4755" i="20"/>
  <c r="A4756" i="20"/>
  <c r="A4757" i="20"/>
  <c r="A4758" i="20"/>
  <c r="A4759" i="20"/>
  <c r="A4760" i="20"/>
  <c r="A4761" i="20"/>
  <c r="A4762" i="20"/>
  <c r="A4763" i="20"/>
  <c r="A4764" i="20"/>
  <c r="A4765" i="20"/>
  <c r="A4766" i="20"/>
  <c r="A4767" i="20"/>
  <c r="A4768" i="20"/>
  <c r="A4769" i="20"/>
  <c r="A4770" i="20"/>
  <c r="A4771" i="20"/>
  <c r="A4772" i="20"/>
  <c r="A4773" i="20"/>
  <c r="A4774" i="20"/>
  <c r="A4775" i="20"/>
  <c r="A4776" i="20"/>
  <c r="A4777" i="20"/>
  <c r="A4778" i="20"/>
  <c r="A4779" i="20"/>
  <c r="A4780" i="20"/>
  <c r="A4781" i="20"/>
  <c r="A4782" i="20"/>
  <c r="A4783" i="20"/>
  <c r="A4784" i="20"/>
  <c r="A4785" i="20"/>
  <c r="A4786" i="20"/>
  <c r="A4787" i="20"/>
  <c r="A4788" i="20"/>
  <c r="A4789" i="20"/>
  <c r="A4790" i="20"/>
  <c r="A4791" i="20"/>
  <c r="A4792" i="20"/>
  <c r="A4793" i="20"/>
  <c r="A4794" i="20"/>
  <c r="A4795" i="20"/>
  <c r="A4796" i="20"/>
  <c r="A4797" i="20"/>
  <c r="A4798" i="20"/>
  <c r="A4799" i="20"/>
  <c r="A4800" i="20"/>
  <c r="A4801" i="20"/>
  <c r="A4802" i="20"/>
  <c r="A4803" i="20"/>
  <c r="A4804" i="20"/>
  <c r="A4805" i="20"/>
  <c r="A4806" i="20"/>
  <c r="A4807" i="20"/>
  <c r="A4808" i="20"/>
  <c r="A4809" i="20"/>
  <c r="A4810" i="20"/>
  <c r="A4811" i="20"/>
  <c r="A4812" i="20"/>
  <c r="A4813" i="20"/>
  <c r="A4814" i="20"/>
  <c r="A4815" i="20"/>
  <c r="A4816" i="20"/>
  <c r="A4817" i="20"/>
  <c r="A4818" i="20"/>
  <c r="A4819" i="20"/>
  <c r="A4820" i="20"/>
  <c r="A4821" i="20"/>
  <c r="A4822" i="20"/>
  <c r="A4823" i="20"/>
  <c r="A4824" i="20"/>
  <c r="A4825" i="20"/>
  <c r="A4826" i="20"/>
  <c r="A4827" i="20"/>
  <c r="A4828" i="20"/>
  <c r="A4829" i="20"/>
  <c r="A4830" i="20"/>
  <c r="A4831" i="20"/>
  <c r="A4832" i="20"/>
  <c r="A4833" i="20"/>
  <c r="A4834" i="20"/>
  <c r="A4835" i="20"/>
  <c r="A4836" i="20"/>
  <c r="A4837" i="20"/>
  <c r="A4838" i="20"/>
  <c r="A4839" i="20"/>
  <c r="A4840" i="20"/>
  <c r="A4841" i="20"/>
  <c r="A4842" i="20"/>
  <c r="A4843" i="20"/>
  <c r="A4844" i="20"/>
  <c r="A4845" i="20"/>
  <c r="A4846" i="20"/>
  <c r="A4847" i="20"/>
  <c r="A4848" i="20"/>
  <c r="A4849" i="20"/>
  <c r="A4850" i="20"/>
  <c r="A4851" i="20"/>
  <c r="A4852" i="20"/>
  <c r="A4853" i="20"/>
  <c r="A4854" i="20"/>
  <c r="A4855" i="20"/>
  <c r="A4856" i="20"/>
  <c r="A4857" i="20"/>
  <c r="A4858" i="20"/>
  <c r="A4859" i="20"/>
  <c r="A4860" i="20"/>
  <c r="A4861" i="20"/>
  <c r="A4862" i="20"/>
  <c r="A4863" i="20"/>
  <c r="A4864" i="20"/>
  <c r="A4865" i="20"/>
  <c r="A4866" i="20"/>
  <c r="A4867" i="20"/>
  <c r="A4868" i="20"/>
  <c r="A4869" i="20"/>
  <c r="A4870" i="20"/>
  <c r="A4871" i="20"/>
  <c r="A4872" i="20"/>
  <c r="A4873" i="20"/>
  <c r="A4874" i="20"/>
  <c r="A4875" i="20"/>
  <c r="A4876" i="20"/>
  <c r="A4877" i="20"/>
  <c r="A4878" i="20"/>
  <c r="A4879" i="20"/>
  <c r="A4880" i="20"/>
  <c r="A4881" i="20"/>
  <c r="A4882" i="20"/>
  <c r="A4883" i="20"/>
  <c r="A4884" i="20"/>
  <c r="A4885" i="20"/>
  <c r="A4886" i="20"/>
  <c r="A4887" i="20"/>
  <c r="A4888" i="20"/>
  <c r="A4889" i="20"/>
  <c r="A4890" i="20"/>
  <c r="A4891" i="20"/>
  <c r="A4892" i="20"/>
  <c r="A4893" i="20"/>
  <c r="A4894" i="20"/>
  <c r="A4895" i="20"/>
  <c r="A4896" i="20"/>
  <c r="A4897" i="20"/>
  <c r="A4898" i="20"/>
  <c r="A4899" i="20"/>
  <c r="A4900" i="20"/>
  <c r="A4901" i="20"/>
  <c r="A4902" i="20"/>
  <c r="A4903" i="20"/>
  <c r="A4904" i="20"/>
  <c r="A4905" i="20"/>
  <c r="A4906" i="20"/>
  <c r="A4907" i="20"/>
  <c r="A4908" i="20"/>
  <c r="A4909" i="20"/>
  <c r="A4910" i="20"/>
  <c r="A4911" i="20"/>
  <c r="A4912" i="20"/>
  <c r="A4913" i="20"/>
  <c r="A4914" i="20"/>
  <c r="A4915" i="20"/>
  <c r="A4916" i="20"/>
  <c r="A4917" i="20"/>
  <c r="A4918" i="20"/>
  <c r="A4919" i="20"/>
  <c r="A4920" i="20"/>
  <c r="A4921" i="20"/>
  <c r="A4922" i="20"/>
  <c r="A4923" i="20"/>
  <c r="A4924" i="20"/>
  <c r="A4925" i="20"/>
  <c r="A4926" i="20"/>
  <c r="A4927" i="20"/>
  <c r="A4928" i="20"/>
  <c r="A4929" i="20"/>
  <c r="A4930" i="20"/>
  <c r="A4931" i="20"/>
  <c r="A4932" i="20"/>
  <c r="A4933" i="20"/>
  <c r="A4934" i="20"/>
  <c r="A4935" i="20"/>
  <c r="A4936" i="20"/>
  <c r="A4937" i="20"/>
  <c r="A4938" i="20"/>
  <c r="A4939" i="20"/>
  <c r="A4940" i="20"/>
  <c r="A4941" i="20"/>
  <c r="A4942" i="20"/>
  <c r="A4943" i="20"/>
  <c r="A4944" i="20"/>
  <c r="A4945" i="20"/>
  <c r="A4946" i="20"/>
  <c r="A4947" i="20"/>
  <c r="A4948" i="20"/>
  <c r="A4949" i="20"/>
  <c r="A4950" i="20"/>
  <c r="A4951" i="20"/>
  <c r="A4952" i="20"/>
  <c r="A4953" i="20"/>
  <c r="A4954" i="20"/>
  <c r="A4955" i="20"/>
  <c r="A4956" i="20"/>
  <c r="A4957" i="20"/>
  <c r="A4958" i="20"/>
  <c r="A4959" i="20"/>
  <c r="A4960" i="20"/>
  <c r="A4961" i="20"/>
  <c r="A4962" i="20"/>
  <c r="A4963" i="20"/>
  <c r="A4964" i="20"/>
  <c r="A4965" i="20"/>
  <c r="A4966" i="20"/>
  <c r="A4967" i="20"/>
  <c r="A4968" i="20"/>
  <c r="A4969" i="20"/>
  <c r="A4970" i="20"/>
  <c r="A4971" i="20"/>
  <c r="A4972" i="20"/>
  <c r="A4973" i="20"/>
  <c r="A4974" i="20"/>
  <c r="A4975" i="20"/>
  <c r="A4976" i="20"/>
  <c r="A4977" i="20"/>
  <c r="A4978" i="20"/>
  <c r="A4979" i="20"/>
  <c r="A4980" i="20"/>
  <c r="A4981" i="20"/>
  <c r="A4982" i="20"/>
  <c r="A4983" i="20"/>
  <c r="A4984" i="20"/>
  <c r="A4985" i="20"/>
  <c r="A4986" i="20"/>
  <c r="A4987" i="20"/>
  <c r="A4988" i="20"/>
  <c r="A4989" i="20"/>
  <c r="A4990" i="20"/>
  <c r="A4991" i="20"/>
  <c r="A4992" i="20"/>
  <c r="A4993" i="20"/>
  <c r="A4994" i="20"/>
  <c r="A4995" i="20"/>
  <c r="A4996" i="20"/>
  <c r="A4997" i="20"/>
  <c r="A4998" i="20"/>
  <c r="A4999" i="20"/>
  <c r="A5000" i="20"/>
  <c r="A5001" i="20"/>
  <c r="A5002" i="20"/>
  <c r="A5003" i="20"/>
  <c r="A5004" i="20"/>
  <c r="A5005" i="20"/>
  <c r="A5006" i="20"/>
  <c r="A5007" i="20"/>
  <c r="A5008" i="20"/>
  <c r="A5009" i="20"/>
  <c r="A5010" i="20"/>
  <c r="A5011" i="20"/>
  <c r="A5012" i="20"/>
  <c r="A5013" i="20"/>
  <c r="A5014" i="20"/>
  <c r="A5015" i="20"/>
  <c r="A5016" i="20"/>
  <c r="A5017" i="20"/>
  <c r="A5018" i="20"/>
  <c r="A5019" i="20"/>
  <c r="A5020" i="20"/>
  <c r="A5021" i="20"/>
  <c r="A5022" i="20"/>
  <c r="A5023" i="20"/>
  <c r="A5024" i="20"/>
  <c r="A5025" i="20"/>
  <c r="A5026" i="20"/>
  <c r="A5027" i="20"/>
  <c r="A5028" i="20"/>
  <c r="A5029" i="20"/>
  <c r="A5030" i="20"/>
  <c r="A5031" i="20"/>
  <c r="A5032" i="20"/>
  <c r="A5033" i="20"/>
  <c r="A5034" i="20"/>
  <c r="A5035" i="20"/>
  <c r="A5036" i="20"/>
  <c r="A5037" i="20"/>
  <c r="A5038" i="20"/>
  <c r="A5039" i="20"/>
  <c r="A5040" i="20"/>
  <c r="A5041" i="20"/>
  <c r="A5042" i="20"/>
  <c r="A5043" i="20"/>
  <c r="A5044" i="20"/>
  <c r="A5045" i="20"/>
  <c r="A5046" i="20"/>
  <c r="A5047" i="20"/>
  <c r="A5048" i="20"/>
  <c r="A5049" i="20"/>
  <c r="A5050" i="20"/>
  <c r="A5051" i="20"/>
  <c r="A5052" i="20"/>
  <c r="A5053" i="20"/>
  <c r="A5054" i="20"/>
  <c r="A5055" i="20"/>
  <c r="A5056" i="20"/>
  <c r="A5057" i="20"/>
  <c r="A5058" i="20"/>
  <c r="A5059" i="20"/>
  <c r="A5060" i="20"/>
  <c r="A5061" i="20"/>
  <c r="A5062" i="20"/>
  <c r="A5063" i="20"/>
  <c r="A5064" i="20"/>
  <c r="A5065" i="20"/>
  <c r="A5066" i="20"/>
  <c r="A5067" i="20"/>
  <c r="A5068" i="20"/>
  <c r="A5069" i="20"/>
  <c r="A5070" i="20"/>
  <c r="A5071" i="20"/>
  <c r="A5072" i="20"/>
  <c r="A5073" i="20"/>
  <c r="A5074" i="20"/>
  <c r="A5075" i="20"/>
  <c r="A5076" i="20"/>
  <c r="A5077" i="20"/>
  <c r="A5078" i="20"/>
  <c r="A5079" i="20"/>
  <c r="A5080" i="20"/>
  <c r="A5081" i="20"/>
  <c r="A5082" i="20"/>
  <c r="A5083" i="20"/>
  <c r="A5084" i="20"/>
  <c r="A5085" i="20"/>
  <c r="A5086" i="20"/>
  <c r="A5087" i="20"/>
  <c r="A5088" i="20"/>
  <c r="A5089" i="20"/>
  <c r="A5090" i="20"/>
  <c r="A5091" i="20"/>
  <c r="A5092" i="20"/>
  <c r="A5093" i="20"/>
  <c r="A5094" i="20"/>
  <c r="A5095" i="20"/>
  <c r="A5096" i="20"/>
  <c r="A5097" i="20"/>
  <c r="A5098" i="20"/>
  <c r="A5099" i="20"/>
  <c r="A5100" i="20"/>
  <c r="A5101" i="20"/>
  <c r="A5102" i="20"/>
  <c r="A5103" i="20"/>
  <c r="A5104" i="20"/>
  <c r="A5105" i="20"/>
  <c r="A5106" i="20"/>
  <c r="A5107" i="20"/>
  <c r="A5108" i="20"/>
  <c r="A5109" i="20"/>
  <c r="A5110" i="20"/>
  <c r="A5111" i="20"/>
  <c r="A5112" i="20"/>
  <c r="A5113" i="20"/>
  <c r="A5114" i="20"/>
  <c r="A5115" i="20"/>
  <c r="A5116" i="20"/>
  <c r="A5117" i="20"/>
  <c r="A5118" i="20"/>
  <c r="A5119" i="20"/>
  <c r="A5120" i="20"/>
  <c r="A5121" i="20"/>
  <c r="A5122" i="20"/>
  <c r="A5123" i="20"/>
  <c r="A5124" i="20"/>
  <c r="A5125" i="20"/>
  <c r="A5126" i="20"/>
  <c r="A5127" i="20"/>
  <c r="A5128" i="20"/>
  <c r="A5129" i="20"/>
  <c r="A5130" i="20"/>
  <c r="A5131" i="20"/>
  <c r="A5132" i="20"/>
  <c r="A5133" i="20"/>
  <c r="A5134" i="20"/>
  <c r="A5135" i="20"/>
  <c r="A5136" i="20"/>
  <c r="A5137" i="20"/>
  <c r="A5138" i="20"/>
  <c r="A5139" i="20"/>
  <c r="A5140" i="20"/>
  <c r="A5141" i="20"/>
  <c r="A5142" i="20"/>
  <c r="A5143" i="20"/>
  <c r="A5144" i="20"/>
  <c r="A5145" i="20"/>
  <c r="A5146" i="20"/>
  <c r="A5147" i="20"/>
  <c r="A5148" i="20"/>
  <c r="A5149" i="20"/>
  <c r="A5150" i="20"/>
  <c r="A5151" i="20"/>
  <c r="A5152" i="20"/>
  <c r="A5153" i="20"/>
  <c r="A5154" i="20"/>
  <c r="A5155" i="20"/>
  <c r="A5156" i="20"/>
  <c r="A5157" i="20"/>
  <c r="A5158" i="20"/>
  <c r="A5159" i="20"/>
  <c r="A5160" i="20"/>
  <c r="A5161" i="20"/>
  <c r="A5162" i="20"/>
  <c r="A5163" i="20"/>
  <c r="A5164" i="20"/>
  <c r="A5165" i="20"/>
  <c r="A5166" i="20"/>
  <c r="A5167" i="20"/>
  <c r="A5168" i="20"/>
  <c r="A5169" i="20"/>
  <c r="A5170" i="20"/>
  <c r="A5171" i="20"/>
  <c r="A5172" i="20"/>
  <c r="A5173" i="20"/>
  <c r="A5174" i="20"/>
  <c r="A5175" i="20"/>
  <c r="A5176" i="20"/>
  <c r="A5177" i="20"/>
  <c r="A5178" i="20"/>
  <c r="A5179" i="20"/>
  <c r="A5180" i="20"/>
  <c r="A5181" i="20"/>
  <c r="A5182" i="20"/>
  <c r="A5183" i="20"/>
  <c r="A5184" i="20"/>
  <c r="A5185" i="20"/>
  <c r="A5186" i="20"/>
  <c r="A5187" i="20"/>
  <c r="A5188" i="20"/>
  <c r="A5189" i="20"/>
  <c r="A5190" i="20"/>
  <c r="A5191" i="20"/>
  <c r="A5192" i="20"/>
  <c r="A5193" i="20"/>
  <c r="A5194" i="20"/>
  <c r="A5195" i="20"/>
  <c r="A5196" i="20"/>
  <c r="A5197" i="20"/>
  <c r="A5198" i="20"/>
  <c r="A5199" i="20"/>
  <c r="A5200" i="20"/>
  <c r="A5201" i="20"/>
  <c r="A5202" i="20"/>
  <c r="A5203" i="20"/>
  <c r="A5204" i="20"/>
  <c r="A5205" i="20"/>
  <c r="A5206" i="20"/>
  <c r="A5207" i="20"/>
  <c r="A5208" i="20"/>
  <c r="A5209" i="20"/>
  <c r="A5210" i="20"/>
  <c r="A5211" i="20"/>
  <c r="A5212" i="20"/>
  <c r="A5213" i="20"/>
  <c r="A5214" i="20"/>
  <c r="A5215" i="20"/>
  <c r="A5216" i="20"/>
  <c r="A5217" i="20"/>
  <c r="A5218" i="20"/>
  <c r="A5219" i="20"/>
  <c r="A5220" i="20"/>
  <c r="A5221" i="20"/>
  <c r="A5222" i="20"/>
  <c r="A5223" i="20"/>
  <c r="A5224" i="20"/>
  <c r="A5225" i="20"/>
  <c r="A5226" i="20"/>
  <c r="A5227" i="20"/>
  <c r="A5228" i="20"/>
  <c r="A5229" i="20"/>
  <c r="A5230" i="20"/>
  <c r="A5231" i="20"/>
  <c r="A5232" i="20"/>
  <c r="A5233" i="20"/>
  <c r="A5234" i="20"/>
  <c r="A5235" i="20"/>
  <c r="A5236" i="20"/>
  <c r="A5237" i="20"/>
  <c r="A5238" i="20"/>
  <c r="A5239" i="20"/>
  <c r="A5240" i="20"/>
  <c r="A5241" i="20"/>
  <c r="A5242" i="20"/>
  <c r="A5243" i="20"/>
  <c r="A5244" i="20"/>
  <c r="A5245" i="20"/>
  <c r="A5246" i="20"/>
  <c r="A5247" i="20"/>
  <c r="A5248" i="20"/>
  <c r="A5249" i="20"/>
  <c r="A5250" i="20"/>
  <c r="A5251" i="20"/>
  <c r="A5252" i="20"/>
  <c r="A5253" i="20"/>
  <c r="A5254" i="20"/>
  <c r="A5255" i="20"/>
  <c r="A5256" i="20"/>
  <c r="A5257" i="20"/>
  <c r="A5258" i="20"/>
  <c r="A5259" i="20"/>
  <c r="A5260" i="20"/>
  <c r="A5261" i="20"/>
  <c r="A5262" i="20"/>
  <c r="A5263" i="20"/>
  <c r="A5264" i="20"/>
  <c r="A5265" i="20"/>
  <c r="A5266" i="20"/>
  <c r="A5267" i="20"/>
  <c r="A5268" i="20"/>
  <c r="A5269" i="20"/>
  <c r="A5270" i="20"/>
  <c r="A5271" i="20"/>
  <c r="A5272" i="20"/>
  <c r="A5273" i="20"/>
  <c r="A5274" i="20"/>
  <c r="A5275" i="20"/>
  <c r="A5276" i="20"/>
  <c r="A5277" i="20"/>
  <c r="A5278" i="20"/>
  <c r="A5279" i="20"/>
  <c r="A5280" i="20"/>
  <c r="A5281" i="20"/>
  <c r="A5282" i="20"/>
  <c r="A5283" i="20"/>
  <c r="A5284" i="20"/>
  <c r="A5285" i="20"/>
  <c r="A5286" i="20"/>
  <c r="A5287" i="20"/>
  <c r="A5288" i="20"/>
  <c r="A5289" i="20"/>
  <c r="A5290" i="20"/>
  <c r="A5291" i="20"/>
  <c r="A5292" i="20"/>
  <c r="A5293" i="20"/>
  <c r="A5294" i="20"/>
  <c r="A5295" i="20"/>
  <c r="A5296" i="20"/>
  <c r="A5297" i="20"/>
  <c r="A5298" i="20"/>
  <c r="A5299" i="20"/>
  <c r="A5300" i="20"/>
  <c r="A5301" i="20"/>
  <c r="A5302" i="20"/>
  <c r="A5303" i="20"/>
  <c r="A5304" i="20"/>
  <c r="A5305" i="20"/>
  <c r="A5306" i="20"/>
  <c r="A5307" i="20"/>
  <c r="A5308" i="20"/>
  <c r="A5309" i="20"/>
  <c r="A5310" i="20"/>
  <c r="A5311" i="20"/>
  <c r="A5312" i="20"/>
  <c r="A5313" i="20"/>
  <c r="A5314" i="20"/>
  <c r="A5315" i="20"/>
  <c r="A5316" i="20"/>
  <c r="A5317" i="20"/>
  <c r="A5318" i="20"/>
  <c r="A5319" i="20"/>
  <c r="A5320" i="20"/>
  <c r="A5321" i="20"/>
  <c r="A5322" i="20"/>
  <c r="A5323" i="20"/>
  <c r="A5324" i="20"/>
  <c r="A5325" i="20"/>
  <c r="A5326" i="20"/>
  <c r="A5327" i="20"/>
  <c r="A5328" i="20"/>
  <c r="A5329" i="20"/>
  <c r="A5330" i="20"/>
  <c r="A5331" i="20"/>
  <c r="A5332" i="20"/>
  <c r="A5333" i="20"/>
  <c r="A5334" i="20"/>
  <c r="A5335" i="20"/>
  <c r="A5336" i="20"/>
  <c r="A5337" i="20"/>
  <c r="A5338" i="20"/>
  <c r="A5339" i="20"/>
  <c r="A5340" i="20"/>
  <c r="A5341" i="20"/>
  <c r="A5342" i="20"/>
  <c r="A5343" i="20"/>
  <c r="A5344" i="20"/>
  <c r="A5345" i="20"/>
  <c r="A5346" i="20"/>
  <c r="A5347" i="20"/>
  <c r="A5348" i="20"/>
  <c r="A5349" i="20"/>
  <c r="A5350" i="20"/>
  <c r="A5351" i="20"/>
  <c r="A5352" i="20"/>
  <c r="A5353" i="20"/>
  <c r="A5354" i="20"/>
  <c r="A5355" i="20"/>
  <c r="A5356" i="20"/>
  <c r="A5357" i="20"/>
  <c r="A5358" i="20"/>
  <c r="A5359" i="20"/>
  <c r="A5360" i="20"/>
  <c r="A5361" i="20"/>
  <c r="A5362" i="20"/>
  <c r="A5363" i="20"/>
  <c r="A5364" i="20"/>
  <c r="A5365" i="20"/>
  <c r="A5366" i="20"/>
  <c r="A5367" i="20"/>
  <c r="A5368" i="20"/>
  <c r="A5369" i="20"/>
  <c r="A5370" i="20"/>
  <c r="A5371" i="20"/>
  <c r="A5372" i="20"/>
  <c r="A5373" i="20"/>
  <c r="A5374" i="20"/>
  <c r="A5375" i="20"/>
  <c r="A5376" i="20"/>
  <c r="A5377" i="20"/>
  <c r="A5378" i="20"/>
  <c r="A5379" i="20"/>
  <c r="A5380" i="20"/>
  <c r="A5381" i="20"/>
  <c r="A5382" i="20"/>
  <c r="A5383" i="20"/>
  <c r="A5384" i="20"/>
  <c r="A5385" i="20"/>
  <c r="A5386" i="20"/>
  <c r="A5387" i="20"/>
  <c r="A5388" i="20"/>
  <c r="A5389" i="20"/>
  <c r="A5390" i="20"/>
  <c r="A5391" i="20"/>
  <c r="A5392" i="20"/>
  <c r="A5393" i="20"/>
  <c r="A5394" i="20"/>
  <c r="A5395" i="20"/>
  <c r="A5396" i="20"/>
  <c r="A5397" i="20"/>
  <c r="A5398" i="20"/>
  <c r="A5399" i="20"/>
  <c r="A5400" i="20"/>
  <c r="A5401" i="20"/>
  <c r="A5402" i="20"/>
  <c r="A5403" i="20"/>
  <c r="A5404" i="20"/>
  <c r="A5405" i="20"/>
  <c r="A5406" i="20"/>
  <c r="A5407" i="20"/>
  <c r="A5408" i="20"/>
  <c r="A5409" i="20"/>
  <c r="A5410" i="20"/>
  <c r="A5411" i="20"/>
  <c r="A5412" i="20"/>
  <c r="A5413" i="20"/>
  <c r="A5414" i="20"/>
  <c r="A5415" i="20"/>
  <c r="A5416" i="20"/>
  <c r="A5417" i="20"/>
  <c r="A5418" i="20"/>
  <c r="A5419" i="20"/>
  <c r="A5420" i="20"/>
  <c r="A5421" i="20"/>
  <c r="A5422" i="20"/>
  <c r="A5423" i="20"/>
  <c r="A5424" i="20"/>
  <c r="A5425" i="20"/>
  <c r="A5426" i="20"/>
  <c r="A5427" i="20"/>
  <c r="A5428" i="20"/>
  <c r="A5429" i="20"/>
  <c r="A5430" i="20"/>
  <c r="A5431" i="20"/>
  <c r="A5432" i="20"/>
  <c r="A5433" i="20"/>
  <c r="A5434" i="20"/>
  <c r="A5435" i="20"/>
  <c r="A5436" i="20"/>
  <c r="A5437" i="20"/>
  <c r="A5438" i="20"/>
  <c r="A5439" i="20"/>
  <c r="A5440" i="20"/>
  <c r="A5441" i="20"/>
  <c r="A5442" i="20"/>
  <c r="A5443" i="20"/>
  <c r="A5444" i="20"/>
  <c r="A5445" i="20"/>
  <c r="A5446" i="20"/>
  <c r="A5447" i="20"/>
  <c r="A5448" i="20"/>
  <c r="A5449" i="20"/>
  <c r="A5450" i="20"/>
  <c r="A5451" i="20"/>
  <c r="A5452" i="20"/>
  <c r="A5453" i="20"/>
  <c r="A5454" i="20"/>
  <c r="A5455" i="20"/>
  <c r="A5456" i="20"/>
  <c r="A5457" i="20"/>
  <c r="A5458" i="20"/>
  <c r="A5459" i="20"/>
  <c r="A5460" i="20"/>
  <c r="A5461" i="20"/>
  <c r="A5462" i="20"/>
  <c r="A5463" i="20"/>
  <c r="A5464" i="20"/>
  <c r="A5465" i="20"/>
  <c r="A5466" i="20"/>
  <c r="A5467" i="20"/>
  <c r="A5468" i="20"/>
  <c r="A5469" i="20"/>
  <c r="A5470" i="20"/>
  <c r="A5471" i="20"/>
  <c r="A5472" i="20"/>
  <c r="A5473" i="20"/>
  <c r="A5474" i="20"/>
  <c r="A5475" i="20"/>
  <c r="A5476" i="20"/>
  <c r="A5477" i="20"/>
  <c r="A5478" i="20"/>
  <c r="A5479" i="20"/>
  <c r="A5480" i="20"/>
  <c r="A5481" i="20"/>
  <c r="A5482" i="20"/>
  <c r="A5483" i="20"/>
  <c r="A5484" i="20"/>
  <c r="A5485" i="20"/>
  <c r="A5486" i="20"/>
  <c r="A5487" i="20"/>
  <c r="A5488" i="20"/>
  <c r="A5489" i="20"/>
  <c r="A5490" i="20"/>
  <c r="A5491" i="20"/>
  <c r="A5492" i="20"/>
  <c r="A5493" i="20"/>
  <c r="A5494" i="20"/>
  <c r="A5495" i="20"/>
  <c r="A5496" i="20"/>
  <c r="A5497" i="20"/>
  <c r="A5498" i="20"/>
  <c r="A5499" i="20"/>
  <c r="A5500" i="20"/>
  <c r="A5501" i="20"/>
  <c r="A5502" i="20"/>
  <c r="A5503" i="20"/>
  <c r="A5504" i="20"/>
  <c r="A5505" i="20"/>
  <c r="A5506" i="20"/>
  <c r="A5507" i="20"/>
  <c r="A5508" i="20"/>
  <c r="A5509" i="20"/>
  <c r="A5510" i="20"/>
  <c r="A5511" i="20"/>
  <c r="A5512" i="20"/>
  <c r="A5513" i="20"/>
  <c r="A5514" i="20"/>
  <c r="A5515" i="20"/>
  <c r="A5516" i="20"/>
  <c r="A5517" i="20"/>
  <c r="A5518" i="20"/>
  <c r="A5519" i="20"/>
  <c r="A5520" i="20"/>
  <c r="A5521" i="20"/>
  <c r="A5522" i="20"/>
  <c r="A5523" i="20"/>
  <c r="A5524" i="20"/>
  <c r="A5525" i="20"/>
  <c r="A5526" i="20"/>
  <c r="A5527" i="20"/>
  <c r="A5528" i="20"/>
  <c r="A5529" i="20"/>
  <c r="A5530" i="20"/>
  <c r="A5531" i="20"/>
  <c r="A5532" i="20"/>
  <c r="A5533" i="20"/>
  <c r="A5534" i="20"/>
  <c r="A5535" i="20"/>
  <c r="A5536" i="20"/>
  <c r="A5537" i="20"/>
  <c r="A5538" i="20"/>
  <c r="A5539" i="20"/>
  <c r="A5540" i="20"/>
  <c r="A5541" i="20"/>
  <c r="A5542" i="20"/>
  <c r="A5543" i="20"/>
  <c r="A5544" i="20"/>
  <c r="A5545" i="20"/>
  <c r="A5546" i="20"/>
  <c r="A5547" i="20"/>
  <c r="A5548" i="20"/>
  <c r="A5549" i="20"/>
  <c r="A5550" i="20"/>
  <c r="A5551" i="20"/>
  <c r="A5552" i="20"/>
  <c r="A5553" i="20"/>
  <c r="A5554" i="20"/>
  <c r="A5555" i="20"/>
  <c r="A5556" i="20"/>
  <c r="A5557" i="20"/>
  <c r="A5558" i="20"/>
  <c r="A5559" i="20"/>
  <c r="A5560" i="20"/>
  <c r="A5561" i="20"/>
  <c r="A5562" i="20"/>
  <c r="A5563" i="20"/>
  <c r="A5564" i="20"/>
  <c r="A5565" i="20"/>
  <c r="A5566" i="20"/>
  <c r="A5567" i="20"/>
  <c r="A5568" i="20"/>
  <c r="A5569" i="20"/>
  <c r="A5570" i="20"/>
  <c r="A5571" i="20"/>
  <c r="A5572" i="20"/>
  <c r="A5573" i="20"/>
  <c r="A5574" i="20"/>
  <c r="A5575" i="20"/>
  <c r="A5576" i="20"/>
  <c r="A5577" i="20"/>
  <c r="A5578" i="20"/>
  <c r="A5579" i="20"/>
  <c r="A5580" i="20"/>
  <c r="A5581" i="20"/>
  <c r="A5582" i="20"/>
  <c r="A5583" i="20"/>
  <c r="A5584" i="20"/>
  <c r="A5585" i="20"/>
  <c r="A5586" i="20"/>
  <c r="A5587" i="20"/>
  <c r="A5588" i="20"/>
  <c r="A5589" i="20"/>
  <c r="A5590" i="20"/>
  <c r="A5591" i="20"/>
  <c r="A5592" i="20"/>
  <c r="A5593" i="20"/>
  <c r="A5594" i="20"/>
  <c r="A5595" i="20"/>
  <c r="A5596" i="20"/>
  <c r="A5597" i="20"/>
  <c r="A5598" i="20"/>
  <c r="A5599" i="20"/>
  <c r="A5600" i="20"/>
  <c r="A5601" i="20"/>
  <c r="A5602" i="20"/>
  <c r="A5603" i="20"/>
  <c r="A5604" i="20"/>
  <c r="A5605" i="20"/>
  <c r="A5606" i="20"/>
  <c r="A5607" i="20"/>
  <c r="A5608" i="20"/>
  <c r="A5609" i="20"/>
  <c r="A5610" i="20"/>
  <c r="A5611" i="20"/>
  <c r="A5612" i="20"/>
  <c r="A5613" i="20"/>
  <c r="A5614" i="20"/>
  <c r="A5615" i="20"/>
  <c r="A5616" i="20"/>
  <c r="A5617" i="20"/>
  <c r="A5618" i="20"/>
  <c r="A5619" i="20"/>
  <c r="A5620" i="20"/>
  <c r="A5621" i="20"/>
  <c r="A5622" i="20"/>
  <c r="A5623" i="20"/>
  <c r="A5624" i="20"/>
  <c r="A5625" i="20"/>
  <c r="A5626" i="20"/>
  <c r="A5627" i="20"/>
  <c r="A5628" i="20"/>
  <c r="A5629" i="20"/>
  <c r="A5630" i="20"/>
  <c r="A5631" i="20"/>
  <c r="A5632" i="20"/>
  <c r="A5633" i="20"/>
  <c r="A5634" i="20"/>
  <c r="A5635" i="20"/>
  <c r="A5636" i="20"/>
  <c r="A5637" i="20"/>
  <c r="A5638" i="20"/>
  <c r="A5639" i="20"/>
  <c r="A5640" i="20"/>
  <c r="A5641" i="20"/>
  <c r="A5642" i="20"/>
  <c r="A5643" i="20"/>
  <c r="A5644" i="20"/>
  <c r="A5645" i="20"/>
  <c r="A5646" i="20"/>
  <c r="A5647" i="20"/>
  <c r="A5648" i="20"/>
  <c r="A5649" i="20"/>
  <c r="A5650" i="20"/>
  <c r="A5651" i="20"/>
  <c r="A5652" i="20"/>
  <c r="A5653" i="20"/>
  <c r="A5654" i="20"/>
  <c r="A5655" i="20"/>
  <c r="A5656" i="20"/>
  <c r="A5657" i="20"/>
  <c r="A5658" i="20"/>
  <c r="A5659" i="20"/>
  <c r="A5660" i="20"/>
  <c r="A5661" i="20"/>
  <c r="A5662" i="20"/>
  <c r="A5663" i="20"/>
  <c r="A5664" i="20"/>
  <c r="A5665" i="20"/>
  <c r="A5666" i="20"/>
  <c r="A5667" i="20"/>
  <c r="A5668" i="20"/>
  <c r="A5669" i="20"/>
  <c r="A5670" i="20"/>
  <c r="A5671" i="20"/>
  <c r="A5672" i="20"/>
  <c r="A5673" i="20"/>
  <c r="A5674" i="20"/>
  <c r="A5675" i="20"/>
  <c r="A5676" i="20"/>
  <c r="A5677" i="20"/>
  <c r="A5678" i="20"/>
  <c r="A5679" i="20"/>
  <c r="A5680" i="20"/>
  <c r="A5681" i="20"/>
  <c r="A5682" i="20"/>
  <c r="A5683" i="20"/>
  <c r="A5684" i="20"/>
  <c r="A5685" i="20"/>
  <c r="A5686" i="20"/>
  <c r="A5687" i="20"/>
  <c r="A5688" i="20"/>
  <c r="A5689" i="20"/>
  <c r="A5690" i="20"/>
  <c r="A5691" i="20"/>
  <c r="A5692" i="20"/>
  <c r="A5693" i="20"/>
  <c r="A5694" i="20"/>
  <c r="A5695" i="20"/>
  <c r="A5696" i="20"/>
  <c r="A5697" i="20"/>
  <c r="A5698" i="20"/>
  <c r="A5699" i="20"/>
  <c r="A5700" i="20"/>
  <c r="A5701" i="20"/>
  <c r="A5702" i="20"/>
  <c r="A5703" i="20"/>
  <c r="A5704" i="20"/>
  <c r="A5705" i="20"/>
  <c r="A5706" i="20"/>
  <c r="A5707" i="20"/>
  <c r="A5708" i="20"/>
  <c r="A5709" i="20"/>
  <c r="A5710" i="20"/>
  <c r="A5711" i="20"/>
  <c r="A5712" i="20"/>
  <c r="A5713" i="20"/>
  <c r="A5714" i="20"/>
  <c r="A5715" i="20"/>
  <c r="A5716" i="20"/>
  <c r="A5717" i="20"/>
  <c r="A5718" i="20"/>
  <c r="A5719" i="20"/>
  <c r="A5720" i="20"/>
  <c r="A5721" i="20"/>
  <c r="A5722" i="20"/>
  <c r="A5723" i="20"/>
  <c r="A5724" i="20"/>
  <c r="A5725" i="20"/>
  <c r="A5726" i="20"/>
  <c r="A5727" i="20"/>
  <c r="A5728" i="20"/>
  <c r="A5729" i="20"/>
  <c r="A5730" i="20"/>
  <c r="A5731" i="20"/>
  <c r="A5732" i="20"/>
  <c r="A5733" i="20"/>
  <c r="A5734" i="20"/>
  <c r="A5735" i="20"/>
  <c r="A5736" i="20"/>
  <c r="A5737" i="20"/>
  <c r="A5738" i="20"/>
  <c r="A5739" i="20"/>
  <c r="A5740" i="20"/>
  <c r="A5741" i="20"/>
  <c r="A5742" i="20"/>
  <c r="A5743" i="20"/>
  <c r="A5744" i="20"/>
  <c r="A5745" i="20"/>
  <c r="A5746" i="20"/>
  <c r="A5747" i="20"/>
  <c r="A5748" i="20"/>
  <c r="A5749" i="20"/>
  <c r="A5750" i="20"/>
  <c r="A5751" i="20"/>
  <c r="A5752" i="20"/>
  <c r="A5753" i="20"/>
  <c r="A5754" i="20"/>
  <c r="A5755" i="20"/>
  <c r="A5756" i="20"/>
  <c r="A5757" i="20"/>
  <c r="A5758" i="20"/>
  <c r="A5759" i="20"/>
  <c r="A5760" i="20"/>
  <c r="A5761" i="20"/>
  <c r="A5762" i="20"/>
  <c r="A5763" i="20"/>
  <c r="A5764" i="20"/>
  <c r="A5765" i="20"/>
  <c r="A5766" i="20"/>
  <c r="A5767" i="20"/>
  <c r="A5768" i="20"/>
  <c r="A5769" i="20"/>
  <c r="A5770" i="20"/>
  <c r="A5771" i="20"/>
  <c r="A5772" i="20"/>
  <c r="A5773" i="20"/>
  <c r="A5774" i="20"/>
  <c r="A5775" i="20"/>
  <c r="A5776" i="20"/>
  <c r="A5777" i="20"/>
  <c r="A5778" i="20"/>
  <c r="A5779" i="20"/>
  <c r="A5780" i="20"/>
  <c r="A5781" i="20"/>
  <c r="A5782" i="20"/>
  <c r="A5783" i="20"/>
  <c r="A5784" i="20"/>
  <c r="A5785" i="20"/>
  <c r="A5786" i="20"/>
  <c r="A5787" i="20"/>
  <c r="A5788" i="20"/>
  <c r="A5789" i="20"/>
  <c r="A5790" i="20"/>
  <c r="A5791" i="20"/>
  <c r="A5792" i="20"/>
  <c r="A5793" i="20"/>
  <c r="A5794" i="20"/>
  <c r="A5795" i="20"/>
  <c r="A5796" i="20"/>
  <c r="A5797" i="20"/>
  <c r="A5798" i="20"/>
  <c r="A5799" i="20"/>
  <c r="A5800" i="20"/>
  <c r="A5801" i="20"/>
  <c r="A5802" i="20"/>
  <c r="A5803" i="20"/>
  <c r="A5804" i="20"/>
  <c r="A5805" i="20"/>
  <c r="A5806" i="20"/>
  <c r="A5807" i="20"/>
  <c r="A5808" i="20"/>
  <c r="A5809" i="20"/>
  <c r="A5810" i="20"/>
  <c r="A5811" i="20"/>
  <c r="A5812" i="20"/>
  <c r="A5813" i="20"/>
  <c r="A5814" i="20"/>
  <c r="A5815" i="20"/>
  <c r="A5816" i="20"/>
  <c r="A5817" i="20"/>
  <c r="A5818" i="20"/>
  <c r="A5819" i="20"/>
  <c r="A5820" i="20"/>
  <c r="A5821" i="20"/>
  <c r="A5822" i="20"/>
  <c r="A5823" i="20"/>
  <c r="A5824" i="20"/>
  <c r="A5825" i="20"/>
  <c r="A5826" i="20"/>
  <c r="A5827" i="20"/>
  <c r="A5828" i="20"/>
  <c r="A5829" i="20"/>
  <c r="A5830" i="20"/>
  <c r="A5831" i="20"/>
  <c r="A5832" i="20"/>
  <c r="A5833" i="20"/>
  <c r="A5834" i="20"/>
  <c r="A5835" i="20"/>
  <c r="A5836" i="20"/>
  <c r="A5837" i="20"/>
  <c r="A5838" i="20"/>
  <c r="A5839" i="20"/>
  <c r="A5840" i="20"/>
  <c r="A5841" i="20"/>
  <c r="A5842" i="20"/>
  <c r="A5843" i="20"/>
  <c r="A5844" i="20"/>
  <c r="A5845" i="20"/>
  <c r="A5846" i="20"/>
  <c r="A5847" i="20"/>
  <c r="A5848" i="20"/>
  <c r="A5849" i="20"/>
  <c r="A5850" i="20"/>
  <c r="A5851" i="20"/>
  <c r="A5852" i="20"/>
  <c r="A5853" i="20"/>
  <c r="A5854" i="20"/>
  <c r="A5855" i="20"/>
  <c r="A5856" i="20"/>
  <c r="A5857" i="20"/>
  <c r="A5858" i="20"/>
  <c r="A5859" i="20"/>
  <c r="A5860" i="20"/>
  <c r="A5861" i="20"/>
  <c r="A5862" i="20"/>
  <c r="A5863" i="20"/>
  <c r="A5864" i="20"/>
  <c r="A5865" i="20"/>
  <c r="A5866" i="20"/>
  <c r="A5867" i="20"/>
  <c r="A5868" i="20"/>
  <c r="A5869" i="20"/>
  <c r="A5870" i="20"/>
  <c r="A5871" i="20"/>
  <c r="A5872" i="20"/>
  <c r="A5873" i="20"/>
  <c r="A5874" i="20"/>
  <c r="A5875" i="20"/>
  <c r="A5876" i="20"/>
  <c r="A5877" i="20"/>
  <c r="A5878" i="20"/>
  <c r="A5879" i="20"/>
  <c r="A5880" i="20"/>
  <c r="A5881" i="20"/>
  <c r="A5882" i="20"/>
  <c r="A5883" i="20"/>
  <c r="A5884" i="20"/>
  <c r="A5885" i="20"/>
  <c r="A5886" i="20"/>
  <c r="A5887" i="20"/>
  <c r="A5888" i="20"/>
  <c r="A5889" i="20"/>
  <c r="A5890" i="20"/>
  <c r="A5891" i="20"/>
  <c r="A5892" i="20"/>
  <c r="A5893" i="20"/>
  <c r="A5894" i="20"/>
  <c r="A5895" i="20"/>
  <c r="A5896" i="20"/>
  <c r="A5897" i="20"/>
  <c r="A5898" i="20"/>
  <c r="A5899" i="20"/>
  <c r="A5900" i="20"/>
  <c r="A5901" i="20"/>
  <c r="A5902" i="20"/>
  <c r="A5903" i="20"/>
  <c r="A5904" i="20"/>
  <c r="A5905" i="20"/>
  <c r="A5906" i="20"/>
  <c r="A5907" i="20"/>
  <c r="A5908" i="20"/>
  <c r="A5909" i="20"/>
  <c r="A5910" i="20"/>
  <c r="A5911" i="20"/>
  <c r="A5912" i="20"/>
  <c r="A5913" i="20"/>
  <c r="A5914" i="20"/>
  <c r="A5915" i="20"/>
  <c r="A5916" i="20"/>
  <c r="A5917" i="20"/>
  <c r="A5918" i="20"/>
  <c r="A5919" i="20"/>
  <c r="A5920" i="20"/>
  <c r="A5921" i="20"/>
  <c r="A5922" i="20"/>
  <c r="A5923" i="20"/>
  <c r="A5924" i="20"/>
  <c r="A5925" i="20"/>
  <c r="A5926" i="20"/>
  <c r="A5927" i="20"/>
  <c r="A5928" i="20"/>
  <c r="A5929" i="20"/>
  <c r="A5930" i="20"/>
  <c r="A5931" i="20"/>
  <c r="A5932" i="20"/>
  <c r="A5933" i="20"/>
  <c r="A5934" i="20"/>
  <c r="A5935" i="20"/>
  <c r="A5936" i="20"/>
  <c r="A5937" i="20"/>
  <c r="A5938" i="20"/>
  <c r="A5939" i="20"/>
  <c r="A5940" i="20"/>
  <c r="A5941" i="20"/>
  <c r="A5942" i="20"/>
  <c r="A5943" i="20"/>
  <c r="A5944" i="20"/>
  <c r="A5945" i="20"/>
  <c r="A5946" i="20"/>
  <c r="A5947" i="20"/>
  <c r="A5948" i="20"/>
  <c r="A5949" i="20"/>
  <c r="A5950" i="20"/>
  <c r="A5951" i="20"/>
  <c r="A5952" i="20"/>
  <c r="A5953" i="20"/>
  <c r="A5954" i="20"/>
  <c r="A5955" i="20"/>
  <c r="A5956" i="20"/>
  <c r="A5957" i="20"/>
  <c r="A5958" i="20"/>
  <c r="A5959" i="20"/>
  <c r="A5960" i="20"/>
  <c r="A5961" i="20"/>
  <c r="A5962" i="20"/>
  <c r="A5963" i="20"/>
  <c r="A5964" i="20"/>
  <c r="A5965" i="20"/>
  <c r="A5966" i="20"/>
  <c r="A5967" i="20"/>
  <c r="A5968" i="20"/>
  <c r="A5969" i="20"/>
  <c r="A5970" i="20"/>
  <c r="A5971" i="20"/>
  <c r="A5972" i="20"/>
  <c r="A5973" i="20"/>
  <c r="A5974" i="20"/>
  <c r="A5975" i="20"/>
  <c r="A5976" i="20"/>
  <c r="A5977" i="20"/>
  <c r="A5978" i="20"/>
  <c r="A5979" i="20"/>
  <c r="A5980" i="20"/>
  <c r="A5981" i="20"/>
  <c r="A5982" i="20"/>
  <c r="A5983" i="20"/>
  <c r="A5984" i="20"/>
  <c r="A5985" i="20"/>
  <c r="A5986" i="20"/>
  <c r="A5987" i="20"/>
  <c r="A5988" i="20"/>
  <c r="A5989" i="20"/>
  <c r="A5990" i="20"/>
  <c r="A5991" i="20"/>
  <c r="A5992" i="20"/>
  <c r="A5993" i="20"/>
  <c r="A5994" i="20"/>
  <c r="A5995" i="20"/>
  <c r="A5996" i="20"/>
  <c r="A5997" i="20"/>
  <c r="A5998" i="20"/>
  <c r="A5999" i="20"/>
  <c r="A6000" i="20"/>
  <c r="A6001" i="20"/>
  <c r="A6002" i="20"/>
  <c r="A6003" i="20"/>
  <c r="A6004" i="20"/>
  <c r="A6005" i="20"/>
  <c r="A6006" i="20"/>
  <c r="A6007" i="20"/>
  <c r="A6008" i="20"/>
  <c r="A6009" i="20"/>
  <c r="A6010" i="20"/>
  <c r="A6011" i="20"/>
  <c r="A6012" i="20"/>
  <c r="A6013" i="20"/>
  <c r="A6014" i="20"/>
  <c r="A6015" i="20"/>
  <c r="A6016" i="20"/>
  <c r="A6017" i="20"/>
  <c r="A6018" i="20"/>
  <c r="A6019" i="20"/>
  <c r="A6020" i="20"/>
  <c r="A6021" i="20"/>
  <c r="A6022" i="20"/>
  <c r="A6023" i="20"/>
  <c r="A6024" i="20"/>
  <c r="A6025" i="20"/>
  <c r="A6026" i="20"/>
  <c r="A6027" i="20"/>
  <c r="A6028" i="20"/>
  <c r="A6029" i="20"/>
  <c r="A6030" i="20"/>
  <c r="A6031" i="20"/>
  <c r="A6032" i="20"/>
  <c r="A6033" i="20"/>
  <c r="A6034" i="20"/>
  <c r="A6035" i="20"/>
  <c r="A6036" i="20"/>
  <c r="A6037" i="20"/>
  <c r="A6038" i="20"/>
  <c r="A6039" i="20"/>
  <c r="A6040" i="20"/>
  <c r="A6041" i="20"/>
  <c r="A6042" i="20"/>
  <c r="A6043" i="20"/>
  <c r="A6044" i="20"/>
  <c r="A6045" i="20"/>
  <c r="A6046" i="20"/>
  <c r="A6047" i="20"/>
  <c r="A6048" i="20"/>
  <c r="A6049" i="20"/>
  <c r="A6050" i="20"/>
  <c r="A6051" i="20"/>
  <c r="A6052" i="20"/>
  <c r="A6053" i="20"/>
  <c r="A6054" i="20"/>
  <c r="A6055" i="20"/>
  <c r="A6056" i="20"/>
  <c r="A6057" i="20"/>
  <c r="A6058" i="20"/>
  <c r="A6059" i="20"/>
  <c r="A6060" i="20"/>
  <c r="A6061" i="20"/>
  <c r="A6062" i="20"/>
  <c r="A6063" i="20"/>
  <c r="A6064" i="20"/>
  <c r="A6065" i="20"/>
  <c r="A6066" i="20"/>
  <c r="A6067" i="20"/>
  <c r="A6068" i="20"/>
  <c r="A6069" i="20"/>
  <c r="A6070" i="20"/>
  <c r="A6071" i="20"/>
  <c r="A6072" i="20"/>
  <c r="A6073" i="20"/>
  <c r="A6074" i="20"/>
  <c r="A6075" i="20"/>
  <c r="A6076" i="20"/>
  <c r="A6077" i="20"/>
  <c r="A6078" i="20"/>
  <c r="A6079" i="20"/>
  <c r="A6080" i="20"/>
  <c r="A6081" i="20"/>
  <c r="A6082" i="20"/>
  <c r="A6083" i="20"/>
  <c r="A6084" i="20"/>
  <c r="A6085" i="20"/>
  <c r="A6086" i="20"/>
  <c r="A6087" i="20"/>
  <c r="A6088" i="20"/>
  <c r="A6089" i="20"/>
  <c r="A6090" i="20"/>
  <c r="A6091" i="20"/>
  <c r="A6092" i="20"/>
  <c r="A6093" i="20"/>
  <c r="A6094" i="20"/>
  <c r="A6095" i="20"/>
  <c r="A6096" i="20"/>
  <c r="A6097" i="20"/>
  <c r="A6098" i="20"/>
  <c r="A6099" i="20"/>
  <c r="A6100" i="20"/>
  <c r="A6101" i="20"/>
  <c r="A6102" i="20"/>
  <c r="A6103" i="20"/>
  <c r="A6104" i="20"/>
  <c r="A6105" i="20"/>
  <c r="A6106" i="20"/>
  <c r="A6107" i="20"/>
  <c r="A6108" i="20"/>
  <c r="A6109" i="20"/>
  <c r="A6110" i="20"/>
  <c r="A6111" i="20"/>
  <c r="A6112" i="20"/>
  <c r="A6113" i="20"/>
  <c r="A6114" i="20"/>
  <c r="A6115" i="20"/>
  <c r="A6116" i="20"/>
  <c r="A6117" i="20"/>
  <c r="A6118" i="20"/>
  <c r="A6119" i="20"/>
  <c r="A6120" i="20"/>
  <c r="A6121" i="20"/>
  <c r="A6122" i="20"/>
  <c r="A6123" i="20"/>
  <c r="A6124" i="20"/>
  <c r="A6125" i="20"/>
  <c r="A6126" i="20"/>
  <c r="A6127" i="20"/>
  <c r="A6128" i="20"/>
  <c r="A6129" i="20"/>
  <c r="A6130" i="20"/>
  <c r="A6131" i="20"/>
  <c r="A6132" i="20"/>
  <c r="A6133" i="20"/>
  <c r="A6134" i="20"/>
  <c r="A6135" i="20"/>
  <c r="A6136" i="20"/>
  <c r="A6137" i="20"/>
  <c r="A6138" i="20"/>
  <c r="A6139" i="20"/>
  <c r="A6140" i="20"/>
  <c r="A6141" i="20"/>
  <c r="A6142" i="20"/>
  <c r="A6143" i="20"/>
  <c r="A6144" i="20"/>
  <c r="A6145" i="20"/>
  <c r="A6146" i="20"/>
  <c r="A6147" i="20"/>
  <c r="A6148" i="20"/>
  <c r="A6149" i="20"/>
  <c r="A6150" i="20"/>
  <c r="A6151" i="20"/>
  <c r="A6152" i="20"/>
  <c r="A6153" i="20"/>
  <c r="A6154" i="20"/>
  <c r="A6155" i="20"/>
  <c r="A6156" i="20"/>
  <c r="A6157" i="20"/>
  <c r="A6158" i="20"/>
  <c r="A6159" i="20"/>
  <c r="A6160" i="20"/>
  <c r="A6161" i="20"/>
  <c r="A6162" i="20"/>
  <c r="A6163" i="20"/>
  <c r="A6164" i="20"/>
  <c r="A6165" i="20"/>
  <c r="A6166" i="20"/>
  <c r="A6167" i="20"/>
  <c r="A6168" i="20"/>
  <c r="A6169" i="20"/>
  <c r="A6170" i="20"/>
  <c r="A6171" i="20"/>
  <c r="A6172" i="20"/>
  <c r="A6173" i="20"/>
  <c r="A6174" i="20"/>
  <c r="A6175" i="20"/>
  <c r="A6176" i="20"/>
  <c r="A6177" i="20"/>
  <c r="A6178" i="20"/>
  <c r="A6179" i="20"/>
  <c r="A6180" i="20"/>
  <c r="A6181" i="20"/>
  <c r="A6182" i="20"/>
  <c r="A6183" i="20"/>
  <c r="A6184" i="20"/>
  <c r="A6185" i="20"/>
  <c r="A6186" i="20"/>
  <c r="A6187" i="20"/>
  <c r="A6188" i="20"/>
  <c r="A6189" i="20"/>
  <c r="A6190" i="20"/>
  <c r="A6191" i="20"/>
  <c r="A6192" i="20"/>
  <c r="A6193" i="20"/>
  <c r="A6194" i="20"/>
  <c r="A6195" i="20"/>
  <c r="A6196" i="20"/>
  <c r="A6197" i="20"/>
  <c r="A6198" i="20"/>
  <c r="A6199" i="20"/>
  <c r="A6200" i="20"/>
  <c r="A6201" i="20"/>
  <c r="A6202" i="20"/>
  <c r="A6203" i="20"/>
  <c r="A6204" i="20"/>
  <c r="A6205" i="20"/>
  <c r="A6206" i="20"/>
  <c r="A6207" i="20"/>
  <c r="A6208" i="20"/>
  <c r="A6209" i="20"/>
  <c r="A6210" i="20"/>
  <c r="A6211" i="20"/>
  <c r="A6212" i="20"/>
  <c r="A6213" i="20"/>
  <c r="A6214" i="20"/>
  <c r="A6215" i="20"/>
  <c r="A6216" i="20"/>
  <c r="A6217" i="20"/>
  <c r="A6218" i="20"/>
  <c r="A6219" i="20"/>
  <c r="A6220" i="20"/>
  <c r="A6221" i="20"/>
  <c r="A6222" i="20"/>
  <c r="A6223" i="20"/>
  <c r="A6224" i="20"/>
  <c r="A6225" i="20"/>
  <c r="A6226" i="20"/>
  <c r="A6227" i="20"/>
  <c r="A6228" i="20"/>
  <c r="A6229" i="20"/>
  <c r="A6230" i="20"/>
  <c r="A6231" i="20"/>
  <c r="A6232" i="20"/>
  <c r="A6233" i="20"/>
  <c r="A6234" i="20"/>
  <c r="A6235" i="20"/>
  <c r="A6236" i="20"/>
  <c r="A6237" i="20"/>
  <c r="A6238" i="20"/>
  <c r="A6239" i="20"/>
  <c r="A6240" i="20"/>
  <c r="A6241" i="20"/>
  <c r="A6242" i="20"/>
  <c r="A6243" i="20"/>
  <c r="A6244" i="20"/>
  <c r="A6245" i="20"/>
  <c r="A6246" i="20"/>
  <c r="A6247" i="20"/>
  <c r="A6248" i="20"/>
  <c r="A6249" i="20"/>
  <c r="A6250" i="20"/>
  <c r="A6251" i="20"/>
  <c r="A6252" i="20"/>
  <c r="A6253" i="20"/>
  <c r="A6254" i="20"/>
  <c r="A6255" i="20"/>
  <c r="A6256" i="20"/>
  <c r="A6257" i="20"/>
  <c r="A6258" i="20"/>
  <c r="A6259" i="20"/>
  <c r="A6260" i="20"/>
  <c r="A6261" i="20"/>
  <c r="A6262" i="20"/>
  <c r="A6263" i="20"/>
  <c r="A6264" i="20"/>
  <c r="A6265" i="20"/>
  <c r="A6266" i="20"/>
  <c r="A6267" i="20"/>
  <c r="A6268" i="20"/>
  <c r="A6269" i="20"/>
  <c r="A6270" i="20"/>
  <c r="A6271" i="20"/>
  <c r="A6272" i="20"/>
  <c r="A6273" i="20"/>
  <c r="A6274" i="20"/>
  <c r="A6275" i="20"/>
  <c r="A6276" i="20"/>
  <c r="A6277" i="20"/>
  <c r="A6278" i="20"/>
  <c r="A6279" i="20"/>
  <c r="A6280" i="20"/>
  <c r="A6281" i="20"/>
  <c r="A6282" i="20"/>
  <c r="A6283" i="20"/>
  <c r="A6284" i="20"/>
  <c r="A6285" i="20"/>
  <c r="A6286" i="20"/>
  <c r="A6287" i="20"/>
  <c r="A6288" i="20"/>
  <c r="A6289" i="20"/>
  <c r="A6290" i="20"/>
  <c r="A6291" i="20"/>
  <c r="A6292" i="20"/>
  <c r="A6293" i="20"/>
  <c r="A6294" i="20"/>
  <c r="A6295" i="20"/>
  <c r="A6296" i="20"/>
  <c r="A6297" i="20"/>
  <c r="A6298" i="20"/>
  <c r="A6299" i="20"/>
  <c r="A6300" i="20"/>
  <c r="A6301" i="20"/>
  <c r="A6302" i="20"/>
  <c r="A6303" i="20"/>
  <c r="A6304" i="20"/>
  <c r="A6305" i="20"/>
  <c r="A6306" i="20"/>
  <c r="A6307" i="20"/>
  <c r="A6308" i="20"/>
  <c r="A6309" i="20"/>
  <c r="A6310" i="20"/>
  <c r="A6311" i="20"/>
  <c r="A6312" i="20"/>
  <c r="A6313" i="20"/>
  <c r="A6314" i="20"/>
  <c r="A6315" i="20"/>
  <c r="A6316" i="20"/>
  <c r="A6317" i="20"/>
  <c r="A6318" i="20"/>
  <c r="A6319" i="20"/>
  <c r="A6320" i="20"/>
  <c r="A6321" i="20"/>
  <c r="A6322" i="20"/>
  <c r="A6323" i="20"/>
  <c r="A6324" i="20"/>
  <c r="A6325" i="20"/>
  <c r="A6326" i="20"/>
  <c r="A6327" i="20"/>
  <c r="A6328" i="20"/>
  <c r="A6329" i="20"/>
  <c r="A6330" i="20"/>
  <c r="A6331" i="20"/>
  <c r="A6332" i="20"/>
  <c r="A6333" i="20"/>
  <c r="A6334" i="20"/>
  <c r="A6335" i="20"/>
  <c r="A6336" i="20"/>
  <c r="A6337" i="20"/>
  <c r="A6338" i="20"/>
  <c r="A6339" i="20"/>
  <c r="A6340" i="20"/>
  <c r="A6341" i="20"/>
  <c r="A6342" i="20"/>
  <c r="A6343" i="20"/>
  <c r="A6344" i="20"/>
  <c r="A6345" i="20"/>
  <c r="A6346" i="20"/>
  <c r="A6347" i="20"/>
  <c r="A6348" i="20"/>
  <c r="A6349" i="20"/>
  <c r="A6350" i="20"/>
  <c r="A6351" i="20"/>
  <c r="A6352" i="20"/>
  <c r="A6353" i="20"/>
  <c r="A6354" i="20"/>
  <c r="A6355" i="20"/>
  <c r="A6356" i="20"/>
  <c r="A6357" i="20"/>
  <c r="A6358" i="20"/>
  <c r="A6359" i="20"/>
  <c r="A6360" i="20"/>
  <c r="A6361" i="20"/>
  <c r="A6362" i="20"/>
  <c r="A6363" i="20"/>
  <c r="A6364" i="20"/>
  <c r="A6365" i="20"/>
  <c r="A6366" i="20"/>
  <c r="A6367" i="20"/>
  <c r="A6368" i="20"/>
  <c r="A6369" i="20"/>
  <c r="A6370" i="20"/>
  <c r="A6371" i="20"/>
  <c r="A6372" i="20"/>
  <c r="A6373" i="20"/>
  <c r="A6374" i="20"/>
  <c r="A6375" i="20"/>
  <c r="A6376" i="20"/>
  <c r="A6377" i="20"/>
  <c r="A6378" i="20"/>
  <c r="A6379" i="20"/>
  <c r="A6380" i="20"/>
  <c r="A6381" i="20"/>
  <c r="A6382" i="20"/>
  <c r="A6383" i="20"/>
  <c r="A6384" i="20"/>
  <c r="A6385" i="20"/>
  <c r="A6386" i="20"/>
  <c r="A6387" i="20"/>
  <c r="A6388" i="20"/>
  <c r="A6389" i="20"/>
  <c r="A6390" i="20"/>
  <c r="A6391" i="20"/>
  <c r="A6392" i="20"/>
  <c r="A6393" i="20"/>
  <c r="A6394" i="20"/>
  <c r="A6395" i="20"/>
  <c r="A6396" i="20"/>
  <c r="A6397" i="20"/>
  <c r="A6398" i="20"/>
  <c r="A6399" i="20"/>
  <c r="A6400" i="20"/>
  <c r="A6401" i="20"/>
  <c r="A6402" i="20"/>
  <c r="A6403" i="20"/>
  <c r="A6404" i="20"/>
  <c r="A6405" i="20"/>
  <c r="A6406" i="20"/>
  <c r="A6407" i="20"/>
  <c r="A6408" i="20"/>
  <c r="A6409" i="20"/>
  <c r="A6410" i="20"/>
  <c r="A6411" i="20"/>
  <c r="A6412" i="20"/>
  <c r="A6413" i="20"/>
  <c r="A6414" i="20"/>
  <c r="A6415" i="20"/>
  <c r="A6416" i="20"/>
  <c r="A6417" i="20"/>
  <c r="A6418" i="20"/>
  <c r="A6419" i="20"/>
  <c r="A6420" i="20"/>
  <c r="A6421" i="20"/>
  <c r="A6422" i="20"/>
  <c r="A6423" i="20"/>
  <c r="A6424" i="20"/>
  <c r="A6425" i="20"/>
  <c r="A6426" i="20"/>
  <c r="A6427" i="20"/>
  <c r="A6428" i="20"/>
  <c r="A6429" i="20"/>
  <c r="A6430" i="20"/>
  <c r="A6431" i="20"/>
  <c r="A6432" i="20"/>
  <c r="A6433" i="20"/>
  <c r="A6434" i="20"/>
  <c r="A6435" i="20"/>
  <c r="A6436" i="20"/>
  <c r="A6437" i="20"/>
  <c r="A6438" i="20"/>
  <c r="A6439" i="20"/>
  <c r="A6440" i="20"/>
  <c r="A6441" i="20"/>
  <c r="A6442" i="20"/>
  <c r="A6443" i="20"/>
  <c r="A6444" i="20"/>
  <c r="A6445" i="20"/>
  <c r="A6446" i="20"/>
  <c r="A6447" i="20"/>
  <c r="A6448" i="20"/>
  <c r="A6449" i="20"/>
  <c r="A6450" i="20"/>
  <c r="A6451" i="20"/>
  <c r="A6452" i="20"/>
  <c r="A6453" i="20"/>
  <c r="A6454" i="20"/>
  <c r="A6455" i="20"/>
  <c r="A6456" i="20"/>
  <c r="A6457" i="20"/>
  <c r="A6458" i="20"/>
  <c r="A6459" i="20"/>
  <c r="A6460" i="20"/>
  <c r="A6461" i="20"/>
  <c r="A6462" i="20"/>
  <c r="A6463" i="20"/>
  <c r="A6464" i="20"/>
  <c r="A6465" i="20"/>
  <c r="A6466" i="20"/>
  <c r="A6467" i="20"/>
  <c r="A6468" i="20"/>
  <c r="A6469" i="20"/>
  <c r="A6470" i="20"/>
  <c r="A6471" i="20"/>
  <c r="A6472" i="20"/>
  <c r="A6473" i="20"/>
  <c r="A6474" i="20"/>
  <c r="A6475" i="20"/>
  <c r="A6476" i="20"/>
  <c r="A6477" i="20"/>
  <c r="A6478" i="20"/>
  <c r="A6479" i="20"/>
  <c r="A6480" i="20"/>
  <c r="A6481" i="20"/>
  <c r="A6482" i="20"/>
  <c r="A6483" i="20"/>
  <c r="A6484" i="20"/>
  <c r="A6485" i="20"/>
  <c r="A6486" i="20"/>
  <c r="A6487" i="20"/>
  <c r="A6488" i="20"/>
  <c r="A6489" i="20"/>
  <c r="A6490" i="20"/>
  <c r="A6491" i="20"/>
  <c r="A6492" i="20"/>
  <c r="A6493" i="20"/>
  <c r="A6494" i="20"/>
  <c r="A6495" i="20"/>
  <c r="A6496" i="20"/>
  <c r="A6497" i="20"/>
  <c r="A6498" i="20"/>
  <c r="A6499" i="20"/>
  <c r="A6500" i="20"/>
  <c r="A6501" i="20"/>
  <c r="A6502" i="20"/>
  <c r="A6503" i="20"/>
  <c r="A6504" i="20"/>
  <c r="A6505" i="20"/>
  <c r="A6506" i="20"/>
  <c r="A6507" i="20"/>
  <c r="A6508" i="20"/>
  <c r="A6509" i="20"/>
  <c r="A6510" i="20"/>
  <c r="A6511" i="20"/>
  <c r="A6512" i="20"/>
  <c r="A6513" i="20"/>
  <c r="A6514" i="20"/>
  <c r="A6515" i="20"/>
  <c r="A6516" i="20"/>
  <c r="A6517" i="20"/>
  <c r="A6518" i="20"/>
  <c r="A6519" i="20"/>
  <c r="A6520" i="20"/>
  <c r="A6521" i="20"/>
  <c r="A6522" i="20"/>
  <c r="A6523" i="20"/>
  <c r="A6524" i="20"/>
  <c r="A6525" i="20"/>
  <c r="A6526" i="20"/>
  <c r="A6527" i="20"/>
  <c r="A6528" i="20"/>
  <c r="A6529" i="20"/>
  <c r="A6530" i="20"/>
  <c r="A6531" i="20"/>
  <c r="A6532" i="20"/>
  <c r="A6533" i="20"/>
  <c r="A6534" i="20"/>
  <c r="A6535" i="20"/>
  <c r="A6536" i="20"/>
  <c r="A6537" i="20"/>
  <c r="A6538" i="20"/>
  <c r="A6539" i="20"/>
  <c r="A6540" i="20"/>
  <c r="A6541" i="20"/>
  <c r="A6542" i="20"/>
  <c r="A6543" i="20"/>
  <c r="A6544" i="20"/>
  <c r="A6545" i="20"/>
  <c r="A6546" i="20"/>
  <c r="A6547" i="20"/>
  <c r="A6548" i="20"/>
  <c r="A6549" i="20"/>
  <c r="A6550" i="20"/>
  <c r="A6551" i="20"/>
  <c r="A6552" i="20"/>
  <c r="A6553" i="20"/>
  <c r="A6554" i="20"/>
  <c r="A6555" i="20"/>
  <c r="A6556" i="20"/>
  <c r="A6557" i="20"/>
  <c r="A6558" i="20"/>
  <c r="A6559" i="20"/>
  <c r="A6560" i="20"/>
  <c r="A6561" i="20"/>
  <c r="A6562" i="20"/>
  <c r="A6563" i="20"/>
  <c r="A6564" i="20"/>
  <c r="A6565" i="20"/>
  <c r="A6566" i="20"/>
  <c r="A6567" i="20"/>
  <c r="A6568" i="20"/>
  <c r="A6569" i="20"/>
  <c r="A6570" i="20"/>
  <c r="A6571" i="20"/>
  <c r="A6572" i="20"/>
  <c r="A6573" i="20"/>
  <c r="A6574" i="20"/>
  <c r="A6575" i="20"/>
  <c r="A6576" i="20"/>
  <c r="A6577" i="20"/>
  <c r="A6578" i="20"/>
  <c r="A6579" i="20"/>
  <c r="A6580" i="20"/>
  <c r="A6581" i="20"/>
  <c r="A6582" i="20"/>
  <c r="A6583" i="20"/>
  <c r="A6584" i="20"/>
  <c r="A6585" i="20"/>
  <c r="A6586" i="20"/>
  <c r="A6587" i="20"/>
  <c r="A6588" i="20"/>
  <c r="A6589" i="20"/>
  <c r="A6590" i="20"/>
  <c r="A6591" i="20"/>
  <c r="A6592" i="20"/>
  <c r="A6593" i="20"/>
  <c r="A6594" i="20"/>
  <c r="G53" i="19" l="1"/>
  <c r="G41" i="19"/>
  <c r="G33" i="19"/>
  <c r="G16" i="19"/>
  <c r="G13" i="19"/>
  <c r="G11" i="19"/>
  <c r="K28" i="20"/>
  <c r="L28" i="20"/>
  <c r="M28" i="20"/>
  <c r="J28" i="20"/>
  <c r="G14" i="19"/>
  <c r="G9" i="19"/>
  <c r="G12" i="19"/>
  <c r="G10" i="19"/>
  <c r="G19" i="19"/>
  <c r="G26" i="19"/>
  <c r="G51" i="19"/>
  <c r="G43" i="19"/>
  <c r="G35" i="19"/>
  <c r="G27" i="19"/>
  <c r="G21" i="19"/>
  <c r="G45" i="19"/>
  <c r="G37" i="19"/>
  <c r="G29" i="19"/>
  <c r="G23" i="19"/>
  <c r="G15" i="19"/>
  <c r="G55" i="19"/>
  <c r="G47" i="19"/>
  <c r="G39" i="19"/>
  <c r="G31" i="19"/>
  <c r="G25" i="19"/>
  <c r="G17" i="19"/>
  <c r="G57" i="19"/>
  <c r="G49" i="19"/>
  <c r="N3347" i="20"/>
  <c r="P3347" i="20" s="1"/>
  <c r="O3347" i="20" s="1"/>
  <c r="N6579" i="20"/>
  <c r="P6579" i="20" s="1"/>
  <c r="O6579" i="20" s="1"/>
  <c r="N6547" i="20"/>
  <c r="P6547" i="20" s="1"/>
  <c r="O6547" i="20" s="1"/>
  <c r="N6507" i="20"/>
  <c r="P6507" i="20" s="1"/>
  <c r="O6507" i="20" s="1"/>
  <c r="N6475" i="20"/>
  <c r="P6475" i="20" s="1"/>
  <c r="O6475" i="20" s="1"/>
  <c r="N6443" i="20"/>
  <c r="P6443" i="20" s="1"/>
  <c r="O6443" i="20" s="1"/>
  <c r="N6411" i="20"/>
  <c r="P6411" i="20" s="1"/>
  <c r="O6411" i="20" s="1"/>
  <c r="N6371" i="20"/>
  <c r="P6371" i="20" s="1"/>
  <c r="O6371" i="20" s="1"/>
  <c r="N6339" i="20"/>
  <c r="P6339" i="20" s="1"/>
  <c r="O6339" i="20" s="1"/>
  <c r="N6307" i="20"/>
  <c r="P6307" i="20" s="1"/>
  <c r="O6307" i="20" s="1"/>
  <c r="N6275" i="20"/>
  <c r="P6275" i="20" s="1"/>
  <c r="O6275" i="20" s="1"/>
  <c r="N6251" i="20"/>
  <c r="P6251" i="20" s="1"/>
  <c r="O6251" i="20" s="1"/>
  <c r="N6219" i="20"/>
  <c r="P6219" i="20" s="1"/>
  <c r="O6219" i="20" s="1"/>
  <c r="N6195" i="20"/>
  <c r="P6195" i="20" s="1"/>
  <c r="O6195" i="20" s="1"/>
  <c r="N6163" i="20"/>
  <c r="P6163" i="20" s="1"/>
  <c r="O6163" i="20" s="1"/>
  <c r="N6131" i="20"/>
  <c r="P6131" i="20" s="1"/>
  <c r="O6131" i="20" s="1"/>
  <c r="N6107" i="20"/>
  <c r="P6107" i="20" s="1"/>
  <c r="O6107" i="20" s="1"/>
  <c r="N6075" i="20"/>
  <c r="P6075" i="20" s="1"/>
  <c r="O6075" i="20" s="1"/>
  <c r="N6043" i="20"/>
  <c r="P6043" i="20" s="1"/>
  <c r="O6043" i="20" s="1"/>
  <c r="N6011" i="20"/>
  <c r="P6011" i="20" s="1"/>
  <c r="O6011" i="20" s="1"/>
  <c r="N5979" i="20"/>
  <c r="P5979" i="20" s="1"/>
  <c r="O5979" i="20" s="1"/>
  <c r="N5939" i="20"/>
  <c r="P5939" i="20" s="1"/>
  <c r="O5939" i="20" s="1"/>
  <c r="N5907" i="20"/>
  <c r="P5907" i="20" s="1"/>
  <c r="O5907" i="20" s="1"/>
  <c r="N5875" i="20"/>
  <c r="P5875" i="20" s="1"/>
  <c r="O5875" i="20" s="1"/>
  <c r="N5843" i="20"/>
  <c r="P5843" i="20" s="1"/>
  <c r="O5843" i="20" s="1"/>
  <c r="N5803" i="20"/>
  <c r="P5803" i="20" s="1"/>
  <c r="O5803" i="20" s="1"/>
  <c r="N5771" i="20"/>
  <c r="P5771" i="20" s="1"/>
  <c r="O5771" i="20" s="1"/>
  <c r="N5739" i="20"/>
  <c r="P5739" i="20" s="1"/>
  <c r="O5739" i="20" s="1"/>
  <c r="N5699" i="20"/>
  <c r="P5699" i="20" s="1"/>
  <c r="O5699" i="20" s="1"/>
  <c r="N5667" i="20"/>
  <c r="P5667" i="20" s="1"/>
  <c r="O5667" i="20" s="1"/>
  <c r="N5627" i="20"/>
  <c r="P5627" i="20" s="1"/>
  <c r="O5627" i="20" s="1"/>
  <c r="N5595" i="20"/>
  <c r="P5595" i="20" s="1"/>
  <c r="O5595" i="20" s="1"/>
  <c r="N5555" i="20"/>
  <c r="P5555" i="20" s="1"/>
  <c r="O5555" i="20" s="1"/>
  <c r="N5523" i="20"/>
  <c r="P5523" i="20" s="1"/>
  <c r="O5523" i="20" s="1"/>
  <c r="N5499" i="20"/>
  <c r="P5499" i="20" s="1"/>
  <c r="O5499" i="20" s="1"/>
  <c r="N5475" i="20"/>
  <c r="P5475" i="20" s="1"/>
  <c r="O5475" i="20" s="1"/>
  <c r="N5451" i="20"/>
  <c r="P5451" i="20" s="1"/>
  <c r="O5451" i="20" s="1"/>
  <c r="N5419" i="20"/>
  <c r="P5419" i="20" s="1"/>
  <c r="O5419" i="20" s="1"/>
  <c r="N5403" i="20"/>
  <c r="P5403" i="20" s="1"/>
  <c r="O5403" i="20" s="1"/>
  <c r="N5379" i="20"/>
  <c r="P5379" i="20" s="1"/>
  <c r="O5379" i="20" s="1"/>
  <c r="N5355" i="20"/>
  <c r="P5355" i="20" s="1"/>
  <c r="O5355" i="20" s="1"/>
  <c r="N5331" i="20"/>
  <c r="P5331" i="20" s="1"/>
  <c r="O5331" i="20" s="1"/>
  <c r="N5307" i="20"/>
  <c r="P5307" i="20" s="1"/>
  <c r="O5307" i="20" s="1"/>
  <c r="N5291" i="20"/>
  <c r="P5291" i="20" s="1"/>
  <c r="O5291" i="20" s="1"/>
  <c r="N5275" i="20"/>
  <c r="P5275" i="20" s="1"/>
  <c r="O5275" i="20" s="1"/>
  <c r="N5243" i="20"/>
  <c r="P5243" i="20" s="1"/>
  <c r="O5243" i="20" s="1"/>
  <c r="N5227" i="20"/>
  <c r="P5227" i="20" s="1"/>
  <c r="O5227" i="20" s="1"/>
  <c r="N5211" i="20"/>
  <c r="P5211" i="20" s="1"/>
  <c r="O5211" i="20" s="1"/>
  <c r="N5195" i="20"/>
  <c r="P5195" i="20" s="1"/>
  <c r="O5195" i="20" s="1"/>
  <c r="N5179" i="20"/>
  <c r="P5179" i="20" s="1"/>
  <c r="O5179" i="20" s="1"/>
  <c r="N5163" i="20"/>
  <c r="P5163" i="20" s="1"/>
  <c r="O5163" i="20" s="1"/>
  <c r="N5147" i="20"/>
  <c r="P5147" i="20" s="1"/>
  <c r="O5147" i="20" s="1"/>
  <c r="N5123" i="20"/>
  <c r="P5123" i="20" s="1"/>
  <c r="O5123" i="20" s="1"/>
  <c r="N5099" i="20"/>
  <c r="P5099" i="20" s="1"/>
  <c r="O5099" i="20" s="1"/>
  <c r="N5083" i="20"/>
  <c r="P5083" i="20" s="1"/>
  <c r="O5083" i="20" s="1"/>
  <c r="N5059" i="20"/>
  <c r="P5059" i="20" s="1"/>
  <c r="O5059" i="20" s="1"/>
  <c r="N5043" i="20"/>
  <c r="P5043" i="20" s="1"/>
  <c r="O5043" i="20" s="1"/>
  <c r="N5019" i="20"/>
  <c r="P5019" i="20" s="1"/>
  <c r="O5019" i="20" s="1"/>
  <c r="N4995" i="20"/>
  <c r="P4995" i="20" s="1"/>
  <c r="O4995" i="20" s="1"/>
  <c r="N4979" i="20"/>
  <c r="P4979" i="20" s="1"/>
  <c r="O4979" i="20" s="1"/>
  <c r="N4963" i="20"/>
  <c r="P4963" i="20" s="1"/>
  <c r="O4963" i="20" s="1"/>
  <c r="N4947" i="20"/>
  <c r="P4947" i="20" s="1"/>
  <c r="O4947" i="20" s="1"/>
  <c r="N4931" i="20"/>
  <c r="P4931" i="20" s="1"/>
  <c r="O4931" i="20" s="1"/>
  <c r="N4915" i="20"/>
  <c r="P4915" i="20" s="1"/>
  <c r="O4915" i="20" s="1"/>
  <c r="N4899" i="20"/>
  <c r="P4899" i="20" s="1"/>
  <c r="O4899" i="20" s="1"/>
  <c r="N4883" i="20"/>
  <c r="P4883" i="20" s="1"/>
  <c r="O4883" i="20" s="1"/>
  <c r="N4867" i="20"/>
  <c r="P4867" i="20" s="1"/>
  <c r="O4867" i="20" s="1"/>
  <c r="N4851" i="20"/>
  <c r="P4851" i="20" s="1"/>
  <c r="O4851" i="20" s="1"/>
  <c r="N4835" i="20"/>
  <c r="P4835" i="20" s="1"/>
  <c r="O4835" i="20" s="1"/>
  <c r="N4819" i="20"/>
  <c r="P4819" i="20" s="1"/>
  <c r="O4819" i="20" s="1"/>
  <c r="N4803" i="20"/>
  <c r="P4803" i="20" s="1"/>
  <c r="O4803" i="20" s="1"/>
  <c r="N4779" i="20"/>
  <c r="P4779" i="20" s="1"/>
  <c r="O4779" i="20" s="1"/>
  <c r="N4763" i="20"/>
  <c r="P4763" i="20" s="1"/>
  <c r="O4763" i="20" s="1"/>
  <c r="N4747" i="20"/>
  <c r="P4747" i="20" s="1"/>
  <c r="O4747" i="20" s="1"/>
  <c r="N4739" i="20"/>
  <c r="P4739" i="20" s="1"/>
  <c r="O4739" i="20" s="1"/>
  <c r="N4723" i="20"/>
  <c r="P4723" i="20" s="1"/>
  <c r="O4723" i="20" s="1"/>
  <c r="N4707" i="20"/>
  <c r="P4707" i="20" s="1"/>
  <c r="O4707" i="20" s="1"/>
  <c r="N4691" i="20"/>
  <c r="P4691" i="20" s="1"/>
  <c r="O4691" i="20" s="1"/>
  <c r="N4667" i="20"/>
  <c r="P4667" i="20" s="1"/>
  <c r="O4667" i="20" s="1"/>
  <c r="N4651" i="20"/>
  <c r="P4651" i="20" s="1"/>
  <c r="O4651" i="20" s="1"/>
  <c r="N4635" i="20"/>
  <c r="P4635" i="20" s="1"/>
  <c r="O4635" i="20" s="1"/>
  <c r="N4619" i="20"/>
  <c r="P4619" i="20" s="1"/>
  <c r="O4619" i="20" s="1"/>
  <c r="N4603" i="20"/>
  <c r="P4603" i="20" s="1"/>
  <c r="O4603" i="20" s="1"/>
  <c r="N4587" i="20"/>
  <c r="P4587" i="20" s="1"/>
  <c r="O4587" i="20" s="1"/>
  <c r="N4571" i="20"/>
  <c r="P4571" i="20" s="1"/>
  <c r="O4571" i="20" s="1"/>
  <c r="N4555" i="20"/>
  <c r="P4555" i="20" s="1"/>
  <c r="O4555" i="20" s="1"/>
  <c r="N4539" i="20"/>
  <c r="P4539" i="20" s="1"/>
  <c r="O4539" i="20" s="1"/>
  <c r="N4523" i="20"/>
  <c r="P4523" i="20" s="1"/>
  <c r="O4523" i="20" s="1"/>
  <c r="N4507" i="20"/>
  <c r="P4507" i="20" s="1"/>
  <c r="O4507" i="20" s="1"/>
  <c r="N4483" i="20"/>
  <c r="P4483" i="20" s="1"/>
  <c r="O4483" i="20" s="1"/>
  <c r="N4459" i="20"/>
  <c r="P4459" i="20" s="1"/>
  <c r="O4459" i="20" s="1"/>
  <c r="N4443" i="20"/>
  <c r="P4443" i="20" s="1"/>
  <c r="O4443" i="20" s="1"/>
  <c r="N4419" i="20"/>
  <c r="P4419" i="20" s="1"/>
  <c r="O4419" i="20" s="1"/>
  <c r="N4403" i="20"/>
  <c r="P4403" i="20" s="1"/>
  <c r="O4403" i="20" s="1"/>
  <c r="N4387" i="20"/>
  <c r="P4387" i="20" s="1"/>
  <c r="O4387" i="20" s="1"/>
  <c r="N4371" i="20"/>
  <c r="P4371" i="20" s="1"/>
  <c r="O4371" i="20" s="1"/>
  <c r="N4347" i="20"/>
  <c r="P4347" i="20" s="1"/>
  <c r="O4347" i="20" s="1"/>
  <c r="N4331" i="20"/>
  <c r="P4331" i="20" s="1"/>
  <c r="O4331" i="20" s="1"/>
  <c r="N4315" i="20"/>
  <c r="P4315" i="20" s="1"/>
  <c r="O4315" i="20" s="1"/>
  <c r="N4299" i="20"/>
  <c r="P4299" i="20" s="1"/>
  <c r="O4299" i="20" s="1"/>
  <c r="N4283" i="20"/>
  <c r="P4283" i="20" s="1"/>
  <c r="O4283" i="20" s="1"/>
  <c r="N4259" i="20"/>
  <c r="P4259" i="20" s="1"/>
  <c r="O4259" i="20" s="1"/>
  <c r="N4243" i="20"/>
  <c r="P4243" i="20" s="1"/>
  <c r="O4243" i="20" s="1"/>
  <c r="N4227" i="20"/>
  <c r="P4227" i="20" s="1"/>
  <c r="O4227" i="20" s="1"/>
  <c r="N4211" i="20"/>
  <c r="P4211" i="20" s="1"/>
  <c r="O4211" i="20" s="1"/>
  <c r="N4195" i="20"/>
  <c r="P4195" i="20" s="1"/>
  <c r="O4195" i="20" s="1"/>
  <c r="N4179" i="20"/>
  <c r="P4179" i="20" s="1"/>
  <c r="O4179" i="20" s="1"/>
  <c r="N4155" i="20"/>
  <c r="P4155" i="20" s="1"/>
  <c r="O4155" i="20" s="1"/>
  <c r="N4139" i="20"/>
  <c r="P4139" i="20" s="1"/>
  <c r="O4139" i="20" s="1"/>
  <c r="N4123" i="20"/>
  <c r="P4123" i="20" s="1"/>
  <c r="O4123" i="20" s="1"/>
  <c r="N4107" i="20"/>
  <c r="P4107" i="20" s="1"/>
  <c r="O4107" i="20" s="1"/>
  <c r="N4091" i="20"/>
  <c r="P4091" i="20" s="1"/>
  <c r="O4091" i="20" s="1"/>
  <c r="N4075" i="20"/>
  <c r="P4075" i="20" s="1"/>
  <c r="O4075" i="20" s="1"/>
  <c r="N4051" i="20"/>
  <c r="P4051" i="20" s="1"/>
  <c r="O4051" i="20" s="1"/>
  <c r="N4035" i="20"/>
  <c r="P4035" i="20" s="1"/>
  <c r="O4035" i="20" s="1"/>
  <c r="N4011" i="20"/>
  <c r="P4011" i="20" s="1"/>
  <c r="O4011" i="20" s="1"/>
  <c r="N3995" i="20"/>
  <c r="P3995" i="20" s="1"/>
  <c r="O3995" i="20" s="1"/>
  <c r="N3979" i="20"/>
  <c r="P3979" i="20" s="1"/>
  <c r="O3979" i="20" s="1"/>
  <c r="N3963" i="20"/>
  <c r="P3963" i="20" s="1"/>
  <c r="O3963" i="20" s="1"/>
  <c r="N3947" i="20"/>
  <c r="P3947" i="20" s="1"/>
  <c r="O3947" i="20" s="1"/>
  <c r="N3923" i="20"/>
  <c r="P3923" i="20" s="1"/>
  <c r="O3923" i="20" s="1"/>
  <c r="N3907" i="20"/>
  <c r="P3907" i="20" s="1"/>
  <c r="O3907" i="20" s="1"/>
  <c r="N3891" i="20"/>
  <c r="P3891" i="20" s="1"/>
  <c r="O3891" i="20" s="1"/>
  <c r="N3875" i="20"/>
  <c r="P3875" i="20" s="1"/>
  <c r="O3875" i="20" s="1"/>
  <c r="N3859" i="20"/>
  <c r="P3859" i="20" s="1"/>
  <c r="O3859" i="20" s="1"/>
  <c r="N3843" i="20"/>
  <c r="P3843" i="20" s="1"/>
  <c r="O3843" i="20" s="1"/>
  <c r="N3827" i="20"/>
  <c r="P3827" i="20" s="1"/>
  <c r="O3827" i="20" s="1"/>
  <c r="N3803" i="20"/>
  <c r="P3803" i="20" s="1"/>
  <c r="O3803" i="20" s="1"/>
  <c r="N3787" i="20"/>
  <c r="P3787" i="20" s="1"/>
  <c r="O3787" i="20" s="1"/>
  <c r="N3771" i="20"/>
  <c r="P3771" i="20" s="1"/>
  <c r="O3771" i="20" s="1"/>
  <c r="N3755" i="20"/>
  <c r="P3755" i="20" s="1"/>
  <c r="O3755" i="20" s="1"/>
  <c r="N3739" i="20"/>
  <c r="P3739" i="20" s="1"/>
  <c r="O3739" i="20" s="1"/>
  <c r="N3715" i="20"/>
  <c r="P3715" i="20" s="1"/>
  <c r="O3715" i="20" s="1"/>
  <c r="N3699" i="20"/>
  <c r="P3699" i="20" s="1"/>
  <c r="O3699" i="20" s="1"/>
  <c r="N3683" i="20"/>
  <c r="P3683" i="20" s="1"/>
  <c r="O3683" i="20" s="1"/>
  <c r="N3667" i="20"/>
  <c r="P3667" i="20" s="1"/>
  <c r="O3667" i="20" s="1"/>
  <c r="N3651" i="20"/>
  <c r="P3651" i="20" s="1"/>
  <c r="O3651" i="20" s="1"/>
  <c r="N3627" i="20"/>
  <c r="P3627" i="20" s="1"/>
  <c r="O3627" i="20" s="1"/>
  <c r="N3611" i="20"/>
  <c r="P3611" i="20" s="1"/>
  <c r="O3611" i="20" s="1"/>
  <c r="N3595" i="20"/>
  <c r="P3595" i="20" s="1"/>
  <c r="O3595" i="20" s="1"/>
  <c r="N3579" i="20"/>
  <c r="P3579" i="20" s="1"/>
  <c r="O3579" i="20" s="1"/>
  <c r="N3555" i="20"/>
  <c r="P3555" i="20" s="1"/>
  <c r="O3555" i="20" s="1"/>
  <c r="N3539" i="20"/>
  <c r="P3539" i="20" s="1"/>
  <c r="O3539" i="20" s="1"/>
  <c r="N3523" i="20"/>
  <c r="P3523" i="20" s="1"/>
  <c r="O3523" i="20" s="1"/>
  <c r="N3507" i="20"/>
  <c r="P3507" i="20" s="1"/>
  <c r="O3507" i="20" s="1"/>
  <c r="N3491" i="20"/>
  <c r="P3491" i="20" s="1"/>
  <c r="O3491" i="20" s="1"/>
  <c r="N3475" i="20"/>
  <c r="P3475" i="20" s="1"/>
  <c r="O3475" i="20" s="1"/>
  <c r="N3459" i="20"/>
  <c r="P3459" i="20" s="1"/>
  <c r="O3459" i="20" s="1"/>
  <c r="N3443" i="20"/>
  <c r="P3443" i="20" s="1"/>
  <c r="O3443" i="20" s="1"/>
  <c r="N3427" i="20"/>
  <c r="P3427" i="20" s="1"/>
  <c r="O3427" i="20" s="1"/>
  <c r="N3411" i="20"/>
  <c r="P3411" i="20" s="1"/>
  <c r="O3411" i="20" s="1"/>
  <c r="N3395" i="20"/>
  <c r="P3395" i="20" s="1"/>
  <c r="O3395" i="20" s="1"/>
  <c r="N3379" i="20"/>
  <c r="P3379" i="20" s="1"/>
  <c r="O3379" i="20" s="1"/>
  <c r="N3371" i="20"/>
  <c r="P3371" i="20" s="1"/>
  <c r="O3371" i="20" s="1"/>
  <c r="N3355" i="20"/>
  <c r="P3355" i="20" s="1"/>
  <c r="O3355" i="20" s="1"/>
  <c r="N3315" i="20"/>
  <c r="P3315" i="20" s="1"/>
  <c r="O3315" i="20" s="1"/>
  <c r="N3291" i="20"/>
  <c r="P3291" i="20" s="1"/>
  <c r="O3291" i="20" s="1"/>
  <c r="N3267" i="20"/>
  <c r="P3267" i="20" s="1"/>
  <c r="O3267" i="20" s="1"/>
  <c r="N3243" i="20"/>
  <c r="P3243" i="20" s="1"/>
  <c r="O3243" i="20" s="1"/>
  <c r="N3227" i="20"/>
  <c r="P3227" i="20" s="1"/>
  <c r="O3227" i="20" s="1"/>
  <c r="N3203" i="20"/>
  <c r="P3203" i="20" s="1"/>
  <c r="O3203" i="20" s="1"/>
  <c r="N3179" i="20"/>
  <c r="P3179" i="20" s="1"/>
  <c r="O3179" i="20" s="1"/>
  <c r="N3155" i="20"/>
  <c r="P3155" i="20" s="1"/>
  <c r="O3155" i="20" s="1"/>
  <c r="N3131" i="20"/>
  <c r="P3131" i="20" s="1"/>
  <c r="O3131" i="20" s="1"/>
  <c r="N3107" i="20"/>
  <c r="P3107" i="20" s="1"/>
  <c r="O3107" i="20" s="1"/>
  <c r="N3083" i="20"/>
  <c r="P3083" i="20" s="1"/>
  <c r="O3083" i="20" s="1"/>
  <c r="N3067" i="20"/>
  <c r="P3067" i="20" s="1"/>
  <c r="O3067" i="20" s="1"/>
  <c r="N3043" i="20"/>
  <c r="P3043" i="20" s="1"/>
  <c r="O3043" i="20" s="1"/>
  <c r="N3019" i="20"/>
  <c r="P3019" i="20" s="1"/>
  <c r="O3019" i="20" s="1"/>
  <c r="N3003" i="20"/>
  <c r="P3003" i="20" s="1"/>
  <c r="O3003" i="20" s="1"/>
  <c r="N2971" i="20"/>
  <c r="P2971" i="20" s="1"/>
  <c r="O2971" i="20" s="1"/>
  <c r="N2947" i="20"/>
  <c r="P2947" i="20" s="1"/>
  <c r="O2947" i="20" s="1"/>
  <c r="N2923" i="20"/>
  <c r="P2923" i="20" s="1"/>
  <c r="O2923" i="20" s="1"/>
  <c r="N2891" i="20"/>
  <c r="P2891" i="20" s="1"/>
  <c r="O2891" i="20" s="1"/>
  <c r="N2867" i="20"/>
  <c r="P2867" i="20" s="1"/>
  <c r="O2867" i="20" s="1"/>
  <c r="N2835" i="20"/>
  <c r="P2835" i="20" s="1"/>
  <c r="O2835" i="20" s="1"/>
  <c r="N2811" i="20"/>
  <c r="P2811" i="20" s="1"/>
  <c r="O2811" i="20" s="1"/>
  <c r="N2787" i="20"/>
  <c r="P2787" i="20" s="1"/>
  <c r="O2787" i="20" s="1"/>
  <c r="N2763" i="20"/>
  <c r="P2763" i="20" s="1"/>
  <c r="O2763" i="20" s="1"/>
  <c r="N2739" i="20"/>
  <c r="P2739" i="20" s="1"/>
  <c r="O2739" i="20" s="1"/>
  <c r="N2707" i="20"/>
  <c r="P2707" i="20" s="1"/>
  <c r="O2707" i="20" s="1"/>
  <c r="N2683" i="20"/>
  <c r="P2683" i="20" s="1"/>
  <c r="O2683" i="20" s="1"/>
  <c r="N2659" i="20"/>
  <c r="P2659" i="20" s="1"/>
  <c r="O2659" i="20" s="1"/>
  <c r="N2643" i="20"/>
  <c r="P2643" i="20" s="1"/>
  <c r="O2643" i="20" s="1"/>
  <c r="N2619" i="20"/>
  <c r="P2619" i="20" s="1"/>
  <c r="O2619" i="20" s="1"/>
  <c r="N2595" i="20"/>
  <c r="P2595" i="20" s="1"/>
  <c r="O2595" i="20" s="1"/>
  <c r="N2563" i="20"/>
  <c r="P2563" i="20" s="1"/>
  <c r="O2563" i="20" s="1"/>
  <c r="N2539" i="20"/>
  <c r="P2539" i="20" s="1"/>
  <c r="O2539" i="20" s="1"/>
  <c r="N2515" i="20"/>
  <c r="P2515" i="20" s="1"/>
  <c r="O2515" i="20" s="1"/>
  <c r="N2491" i="20"/>
  <c r="P2491" i="20" s="1"/>
  <c r="O2491" i="20" s="1"/>
  <c r="N2467" i="20"/>
  <c r="P2467" i="20" s="1"/>
  <c r="O2467" i="20" s="1"/>
  <c r="N2443" i="20"/>
  <c r="P2443" i="20" s="1"/>
  <c r="O2443" i="20" s="1"/>
  <c r="N2419" i="20"/>
  <c r="P2419" i="20" s="1"/>
  <c r="O2419" i="20" s="1"/>
  <c r="N2395" i="20"/>
  <c r="P2395" i="20" s="1"/>
  <c r="O2395" i="20" s="1"/>
  <c r="N2371" i="20"/>
  <c r="P2371" i="20" s="1"/>
  <c r="O2371" i="20" s="1"/>
  <c r="N2339" i="20"/>
  <c r="P2339" i="20" s="1"/>
  <c r="O2339" i="20" s="1"/>
  <c r="N2315" i="20"/>
  <c r="P2315" i="20" s="1"/>
  <c r="O2315" i="20" s="1"/>
  <c r="N2291" i="20"/>
  <c r="P2291" i="20" s="1"/>
  <c r="O2291" i="20" s="1"/>
  <c r="N2267" i="20"/>
  <c r="P2267" i="20" s="1"/>
  <c r="O2267" i="20" s="1"/>
  <c r="N2243" i="20"/>
  <c r="P2243" i="20" s="1"/>
  <c r="O2243" i="20" s="1"/>
  <c r="N2219" i="20"/>
  <c r="P2219" i="20" s="1"/>
  <c r="O2219" i="20" s="1"/>
  <c r="N2203" i="20"/>
  <c r="P2203" i="20" s="1"/>
  <c r="O2203" i="20" s="1"/>
  <c r="N2179" i="20"/>
  <c r="P2179" i="20" s="1"/>
  <c r="O2179" i="20" s="1"/>
  <c r="N2155" i="20"/>
  <c r="P2155" i="20" s="1"/>
  <c r="O2155" i="20" s="1"/>
  <c r="N2131" i="20"/>
  <c r="P2131" i="20" s="1"/>
  <c r="O2131" i="20" s="1"/>
  <c r="N2107" i="20"/>
  <c r="P2107" i="20" s="1"/>
  <c r="O2107" i="20" s="1"/>
  <c r="N2083" i="20"/>
  <c r="P2083" i="20" s="1"/>
  <c r="O2083" i="20" s="1"/>
  <c r="N2059" i="20"/>
  <c r="P2059" i="20" s="1"/>
  <c r="O2059" i="20" s="1"/>
  <c r="N2043" i="20"/>
  <c r="P2043" i="20" s="1"/>
  <c r="O2043" i="20" s="1"/>
  <c r="N2019" i="20"/>
  <c r="P2019" i="20" s="1"/>
  <c r="O2019" i="20" s="1"/>
  <c r="N1995" i="20"/>
  <c r="P1995" i="20" s="1"/>
  <c r="O1995" i="20" s="1"/>
  <c r="N1971" i="20"/>
  <c r="P1971" i="20" s="1"/>
  <c r="O1971" i="20" s="1"/>
  <c r="N1963" i="20"/>
  <c r="P1963" i="20" s="1"/>
  <c r="O1963" i="20" s="1"/>
  <c r="N1939" i="20"/>
  <c r="P1939" i="20" s="1"/>
  <c r="O1939" i="20" s="1"/>
  <c r="N1923" i="20"/>
  <c r="P1923" i="20" s="1"/>
  <c r="O1923" i="20" s="1"/>
  <c r="N1907" i="20"/>
  <c r="P1907" i="20" s="1"/>
  <c r="O1907" i="20" s="1"/>
  <c r="N1883" i="20"/>
  <c r="P1883" i="20" s="1"/>
  <c r="O1883" i="20" s="1"/>
  <c r="N1867" i="20"/>
  <c r="P1867" i="20" s="1"/>
  <c r="O1867" i="20" s="1"/>
  <c r="N1843" i="20"/>
  <c r="P1843" i="20" s="1"/>
  <c r="O1843" i="20" s="1"/>
  <c r="N1827" i="20"/>
  <c r="P1827" i="20" s="1"/>
  <c r="O1827" i="20" s="1"/>
  <c r="N1803" i="20"/>
  <c r="P1803" i="20" s="1"/>
  <c r="O1803" i="20" s="1"/>
  <c r="N1787" i="20"/>
  <c r="P1787" i="20" s="1"/>
  <c r="O1787" i="20" s="1"/>
  <c r="N1755" i="20"/>
  <c r="P1755" i="20" s="1"/>
  <c r="O1755" i="20" s="1"/>
  <c r="N1699" i="20"/>
  <c r="P1699" i="20" s="1"/>
  <c r="O1699" i="20" s="1"/>
  <c r="N6591" i="20"/>
  <c r="P6591" i="20" s="1"/>
  <c r="O6591" i="20" s="1"/>
  <c r="N6575" i="20"/>
  <c r="P6575" i="20" s="1"/>
  <c r="O6575" i="20" s="1"/>
  <c r="N6567" i="20"/>
  <c r="P6567" i="20" s="1"/>
  <c r="O6567" i="20" s="1"/>
  <c r="N6551" i="20"/>
  <c r="P6551" i="20" s="1"/>
  <c r="O6551" i="20" s="1"/>
  <c r="N6543" i="20"/>
  <c r="P6543" i="20" s="1"/>
  <c r="O6543" i="20" s="1"/>
  <c r="N6527" i="20"/>
  <c r="P6527" i="20" s="1"/>
  <c r="O6527" i="20" s="1"/>
  <c r="N6511" i="20"/>
  <c r="P6511" i="20" s="1"/>
  <c r="O6511" i="20" s="1"/>
  <c r="N6495" i="20"/>
  <c r="P6495" i="20" s="1"/>
  <c r="O6495" i="20" s="1"/>
  <c r="N6479" i="20"/>
  <c r="P6479" i="20" s="1"/>
  <c r="O6479" i="20" s="1"/>
  <c r="N6471" i="20"/>
  <c r="P6471" i="20" s="1"/>
  <c r="O6471" i="20" s="1"/>
  <c r="N6455" i="20"/>
  <c r="P6455" i="20" s="1"/>
  <c r="O6455" i="20" s="1"/>
  <c r="N6439" i="20"/>
  <c r="P6439" i="20" s="1"/>
  <c r="O6439" i="20" s="1"/>
  <c r="N6423" i="20"/>
  <c r="P6423" i="20" s="1"/>
  <c r="O6423" i="20" s="1"/>
  <c r="N6415" i="20"/>
  <c r="P6415" i="20" s="1"/>
  <c r="O6415" i="20" s="1"/>
  <c r="N6399" i="20"/>
  <c r="P6399" i="20" s="1"/>
  <c r="O6399" i="20" s="1"/>
  <c r="N6391" i="20"/>
  <c r="P6391" i="20" s="1"/>
  <c r="O6391" i="20" s="1"/>
  <c r="N6375" i="20"/>
  <c r="P6375" i="20" s="1"/>
  <c r="O6375" i="20" s="1"/>
  <c r="N6359" i="20"/>
  <c r="P6359" i="20" s="1"/>
  <c r="O6359" i="20" s="1"/>
  <c r="N6351" i="20"/>
  <c r="P6351" i="20" s="1"/>
  <c r="O6351" i="20" s="1"/>
  <c r="N6335" i="20"/>
  <c r="P6335" i="20" s="1"/>
  <c r="O6335" i="20" s="1"/>
  <c r="N6319" i="20"/>
  <c r="P6319" i="20" s="1"/>
  <c r="O6319" i="20" s="1"/>
  <c r="N6303" i="20"/>
  <c r="P6303" i="20" s="1"/>
  <c r="O6303" i="20" s="1"/>
  <c r="N6279" i="20"/>
  <c r="P6279" i="20" s="1"/>
  <c r="O6279" i="20" s="1"/>
  <c r="N6207" i="20"/>
  <c r="P6207" i="20" s="1"/>
  <c r="O6207" i="20" s="1"/>
  <c r="N3331" i="20"/>
  <c r="P3331" i="20" s="1"/>
  <c r="O3331" i="20" s="1"/>
  <c r="N3339" i="20"/>
  <c r="P3339" i="20" s="1"/>
  <c r="O3339" i="20" s="1"/>
  <c r="N6571" i="20"/>
  <c r="P6571" i="20" s="1"/>
  <c r="O6571" i="20" s="1"/>
  <c r="N6539" i="20"/>
  <c r="P6539" i="20" s="1"/>
  <c r="O6539" i="20" s="1"/>
  <c r="N6515" i="20"/>
  <c r="P6515" i="20" s="1"/>
  <c r="O6515" i="20" s="1"/>
  <c r="N6483" i="20"/>
  <c r="P6483" i="20" s="1"/>
  <c r="O6483" i="20" s="1"/>
  <c r="N6451" i="20"/>
  <c r="P6451" i="20" s="1"/>
  <c r="O6451" i="20" s="1"/>
  <c r="N6419" i="20"/>
  <c r="P6419" i="20" s="1"/>
  <c r="O6419" i="20" s="1"/>
  <c r="N6387" i="20"/>
  <c r="P6387" i="20" s="1"/>
  <c r="O6387" i="20" s="1"/>
  <c r="N6347" i="20"/>
  <c r="P6347" i="20" s="1"/>
  <c r="O6347" i="20" s="1"/>
  <c r="N6315" i="20"/>
  <c r="P6315" i="20" s="1"/>
  <c r="O6315" i="20" s="1"/>
  <c r="N6283" i="20"/>
  <c r="P6283" i="20" s="1"/>
  <c r="O6283" i="20" s="1"/>
  <c r="N6243" i="20"/>
  <c r="P6243" i="20" s="1"/>
  <c r="O6243" i="20" s="1"/>
  <c r="N6211" i="20"/>
  <c r="P6211" i="20" s="1"/>
  <c r="O6211" i="20" s="1"/>
  <c r="N6179" i="20"/>
  <c r="P6179" i="20" s="1"/>
  <c r="O6179" i="20" s="1"/>
  <c r="N6139" i="20"/>
  <c r="P6139" i="20" s="1"/>
  <c r="O6139" i="20" s="1"/>
  <c r="N6099" i="20"/>
  <c r="P6099" i="20" s="1"/>
  <c r="O6099" i="20" s="1"/>
  <c r="N6067" i="20"/>
  <c r="P6067" i="20" s="1"/>
  <c r="O6067" i="20" s="1"/>
  <c r="N6035" i="20"/>
  <c r="P6035" i="20" s="1"/>
  <c r="O6035" i="20" s="1"/>
  <c r="N5995" i="20"/>
  <c r="P5995" i="20" s="1"/>
  <c r="O5995" i="20" s="1"/>
  <c r="N5955" i="20"/>
  <c r="P5955" i="20" s="1"/>
  <c r="O5955" i="20" s="1"/>
  <c r="N5923" i="20"/>
  <c r="P5923" i="20" s="1"/>
  <c r="O5923" i="20" s="1"/>
  <c r="N5891" i="20"/>
  <c r="P5891" i="20" s="1"/>
  <c r="O5891" i="20" s="1"/>
  <c r="N5867" i="20"/>
  <c r="P5867" i="20" s="1"/>
  <c r="O5867" i="20" s="1"/>
  <c r="N5835" i="20"/>
  <c r="P5835" i="20" s="1"/>
  <c r="O5835" i="20" s="1"/>
  <c r="N5811" i="20"/>
  <c r="P5811" i="20" s="1"/>
  <c r="O5811" i="20" s="1"/>
  <c r="N5795" i="20"/>
  <c r="P5795" i="20" s="1"/>
  <c r="O5795" i="20" s="1"/>
  <c r="N5763" i="20"/>
  <c r="P5763" i="20" s="1"/>
  <c r="O5763" i="20" s="1"/>
  <c r="N5731" i="20"/>
  <c r="P5731" i="20" s="1"/>
  <c r="O5731" i="20" s="1"/>
  <c r="N5707" i="20"/>
  <c r="P5707" i="20" s="1"/>
  <c r="O5707" i="20" s="1"/>
  <c r="N5691" i="20"/>
  <c r="P5691" i="20" s="1"/>
  <c r="O5691" i="20" s="1"/>
  <c r="N5659" i="20"/>
  <c r="P5659" i="20" s="1"/>
  <c r="O5659" i="20" s="1"/>
  <c r="N5635" i="20"/>
  <c r="P5635" i="20" s="1"/>
  <c r="O5635" i="20" s="1"/>
  <c r="N5603" i="20"/>
  <c r="P5603" i="20" s="1"/>
  <c r="O5603" i="20" s="1"/>
  <c r="N5579" i="20"/>
  <c r="P5579" i="20" s="1"/>
  <c r="O5579" i="20" s="1"/>
  <c r="N5547" i="20"/>
  <c r="P5547" i="20" s="1"/>
  <c r="O5547" i="20" s="1"/>
  <c r="N5515" i="20"/>
  <c r="P5515" i="20" s="1"/>
  <c r="O5515" i="20" s="1"/>
  <c r="N5483" i="20"/>
  <c r="P5483" i="20" s="1"/>
  <c r="O5483" i="20" s="1"/>
  <c r="N5459" i="20"/>
  <c r="P5459" i="20" s="1"/>
  <c r="O5459" i="20" s="1"/>
  <c r="N5427" i="20"/>
  <c r="P5427" i="20" s="1"/>
  <c r="O5427" i="20" s="1"/>
  <c r="N5411" i="20"/>
  <c r="P5411" i="20" s="1"/>
  <c r="O5411" i="20" s="1"/>
  <c r="N5387" i="20"/>
  <c r="P5387" i="20" s="1"/>
  <c r="O5387" i="20" s="1"/>
  <c r="N5363" i="20"/>
  <c r="P5363" i="20" s="1"/>
  <c r="O5363" i="20" s="1"/>
  <c r="N5339" i="20"/>
  <c r="P5339" i="20" s="1"/>
  <c r="O5339" i="20" s="1"/>
  <c r="N5323" i="20"/>
  <c r="P5323" i="20" s="1"/>
  <c r="O5323" i="20" s="1"/>
  <c r="N5315" i="20"/>
  <c r="P5315" i="20" s="1"/>
  <c r="O5315" i="20" s="1"/>
  <c r="N5299" i="20"/>
  <c r="P5299" i="20" s="1"/>
  <c r="O5299" i="20" s="1"/>
  <c r="N5283" i="20"/>
  <c r="P5283" i="20" s="1"/>
  <c r="O5283" i="20" s="1"/>
  <c r="N5267" i="20"/>
  <c r="P5267" i="20" s="1"/>
  <c r="O5267" i="20" s="1"/>
  <c r="N5235" i="20"/>
  <c r="P5235" i="20" s="1"/>
  <c r="O5235" i="20" s="1"/>
  <c r="N5219" i="20"/>
  <c r="P5219" i="20" s="1"/>
  <c r="O5219" i="20" s="1"/>
  <c r="N5203" i="20"/>
  <c r="P5203" i="20" s="1"/>
  <c r="O5203" i="20" s="1"/>
  <c r="N5187" i="20"/>
  <c r="P5187" i="20" s="1"/>
  <c r="O5187" i="20" s="1"/>
  <c r="N5171" i="20"/>
  <c r="P5171" i="20" s="1"/>
  <c r="O5171" i="20" s="1"/>
  <c r="N5155" i="20"/>
  <c r="P5155" i="20" s="1"/>
  <c r="O5155" i="20" s="1"/>
  <c r="N5139" i="20"/>
  <c r="P5139" i="20" s="1"/>
  <c r="O5139" i="20" s="1"/>
  <c r="N5131" i="20"/>
  <c r="P5131" i="20" s="1"/>
  <c r="O5131" i="20" s="1"/>
  <c r="N5107" i="20"/>
  <c r="P5107" i="20" s="1"/>
  <c r="O5107" i="20" s="1"/>
  <c r="N5091" i="20"/>
  <c r="P5091" i="20" s="1"/>
  <c r="O5091" i="20" s="1"/>
  <c r="N5075" i="20"/>
  <c r="P5075" i="20" s="1"/>
  <c r="O5075" i="20" s="1"/>
  <c r="N5067" i="20"/>
  <c r="P5067" i="20" s="1"/>
  <c r="O5067" i="20" s="1"/>
  <c r="N5051" i="20"/>
  <c r="P5051" i="20" s="1"/>
  <c r="O5051" i="20" s="1"/>
  <c r="N5035" i="20"/>
  <c r="P5035" i="20" s="1"/>
  <c r="O5035" i="20" s="1"/>
  <c r="N5027" i="20"/>
  <c r="P5027" i="20" s="1"/>
  <c r="O5027" i="20" s="1"/>
  <c r="N5003" i="20"/>
  <c r="P5003" i="20" s="1"/>
  <c r="O5003" i="20" s="1"/>
  <c r="N4987" i="20"/>
  <c r="P4987" i="20" s="1"/>
  <c r="O4987" i="20" s="1"/>
  <c r="N4971" i="20"/>
  <c r="P4971" i="20" s="1"/>
  <c r="O4971" i="20" s="1"/>
  <c r="N4955" i="20"/>
  <c r="P4955" i="20" s="1"/>
  <c r="O4955" i="20" s="1"/>
  <c r="N4939" i="20"/>
  <c r="P4939" i="20" s="1"/>
  <c r="O4939" i="20" s="1"/>
  <c r="N4923" i="20"/>
  <c r="P4923" i="20" s="1"/>
  <c r="O4923" i="20" s="1"/>
  <c r="N4907" i="20"/>
  <c r="P4907" i="20" s="1"/>
  <c r="O4907" i="20" s="1"/>
  <c r="N4891" i="20"/>
  <c r="P4891" i="20" s="1"/>
  <c r="O4891" i="20" s="1"/>
  <c r="N4875" i="20"/>
  <c r="P4875" i="20" s="1"/>
  <c r="O4875" i="20" s="1"/>
  <c r="N4859" i="20"/>
  <c r="P4859" i="20" s="1"/>
  <c r="O4859" i="20" s="1"/>
  <c r="N4827" i="20"/>
  <c r="P4827" i="20" s="1"/>
  <c r="O4827" i="20" s="1"/>
  <c r="N4811" i="20"/>
  <c r="P4811" i="20" s="1"/>
  <c r="O4811" i="20" s="1"/>
  <c r="N4795" i="20"/>
  <c r="P4795" i="20" s="1"/>
  <c r="O4795" i="20" s="1"/>
  <c r="N4787" i="20"/>
  <c r="P4787" i="20" s="1"/>
  <c r="O4787" i="20" s="1"/>
  <c r="N4771" i="20"/>
  <c r="P4771" i="20" s="1"/>
  <c r="O4771" i="20" s="1"/>
  <c r="N4755" i="20"/>
  <c r="P4755" i="20" s="1"/>
  <c r="O4755" i="20" s="1"/>
  <c r="N4731" i="20"/>
  <c r="P4731" i="20" s="1"/>
  <c r="O4731" i="20" s="1"/>
  <c r="N4715" i="20"/>
  <c r="P4715" i="20" s="1"/>
  <c r="O4715" i="20" s="1"/>
  <c r="N4699" i="20"/>
  <c r="P4699" i="20" s="1"/>
  <c r="O4699" i="20" s="1"/>
  <c r="N4683" i="20"/>
  <c r="P4683" i="20" s="1"/>
  <c r="O4683" i="20" s="1"/>
  <c r="N4675" i="20"/>
  <c r="P4675" i="20" s="1"/>
  <c r="O4675" i="20" s="1"/>
  <c r="N4659" i="20"/>
  <c r="P4659" i="20" s="1"/>
  <c r="O4659" i="20" s="1"/>
  <c r="N4643" i="20"/>
  <c r="P4643" i="20" s="1"/>
  <c r="O4643" i="20" s="1"/>
  <c r="N4627" i="20"/>
  <c r="P4627" i="20" s="1"/>
  <c r="O4627" i="20" s="1"/>
  <c r="N4611" i="20"/>
  <c r="P4611" i="20" s="1"/>
  <c r="O4611" i="20" s="1"/>
  <c r="N4595" i="20"/>
  <c r="P4595" i="20" s="1"/>
  <c r="O4595" i="20" s="1"/>
  <c r="N4579" i="20"/>
  <c r="P4579" i="20" s="1"/>
  <c r="O4579" i="20" s="1"/>
  <c r="N4563" i="20"/>
  <c r="P4563" i="20" s="1"/>
  <c r="O4563" i="20" s="1"/>
  <c r="N4547" i="20"/>
  <c r="P4547" i="20" s="1"/>
  <c r="O4547" i="20" s="1"/>
  <c r="N4531" i="20"/>
  <c r="P4531" i="20" s="1"/>
  <c r="O4531" i="20" s="1"/>
  <c r="N4515" i="20"/>
  <c r="P4515" i="20" s="1"/>
  <c r="O4515" i="20" s="1"/>
  <c r="N4499" i="20"/>
  <c r="P4499" i="20" s="1"/>
  <c r="O4499" i="20" s="1"/>
  <c r="N4491" i="20"/>
  <c r="P4491" i="20" s="1"/>
  <c r="O4491" i="20" s="1"/>
  <c r="N4467" i="20"/>
  <c r="P4467" i="20" s="1"/>
  <c r="O4467" i="20" s="1"/>
  <c r="N4451" i="20"/>
  <c r="P4451" i="20" s="1"/>
  <c r="O4451" i="20" s="1"/>
  <c r="N4435" i="20"/>
  <c r="P4435" i="20" s="1"/>
  <c r="O4435" i="20" s="1"/>
  <c r="N4427" i="20"/>
  <c r="P4427" i="20" s="1"/>
  <c r="O4427" i="20" s="1"/>
  <c r="N4411" i="20"/>
  <c r="P4411" i="20" s="1"/>
  <c r="O4411" i="20" s="1"/>
  <c r="N4395" i="20"/>
  <c r="P4395" i="20" s="1"/>
  <c r="O4395" i="20" s="1"/>
  <c r="N4379" i="20"/>
  <c r="P4379" i="20" s="1"/>
  <c r="O4379" i="20" s="1"/>
  <c r="N4363" i="20"/>
  <c r="P4363" i="20" s="1"/>
  <c r="O4363" i="20" s="1"/>
  <c r="N4355" i="20"/>
  <c r="P4355" i="20" s="1"/>
  <c r="O4355" i="20" s="1"/>
  <c r="N4339" i="20"/>
  <c r="P4339" i="20" s="1"/>
  <c r="O4339" i="20" s="1"/>
  <c r="N4323" i="20"/>
  <c r="P4323" i="20" s="1"/>
  <c r="O4323" i="20" s="1"/>
  <c r="N4307" i="20"/>
  <c r="P4307" i="20" s="1"/>
  <c r="O4307" i="20" s="1"/>
  <c r="N4291" i="20"/>
  <c r="P4291" i="20" s="1"/>
  <c r="O4291" i="20" s="1"/>
  <c r="N4275" i="20"/>
  <c r="P4275" i="20" s="1"/>
  <c r="O4275" i="20" s="1"/>
  <c r="N4251" i="20"/>
  <c r="P4251" i="20" s="1"/>
  <c r="O4251" i="20" s="1"/>
  <c r="N4235" i="20"/>
  <c r="P4235" i="20" s="1"/>
  <c r="O4235" i="20" s="1"/>
  <c r="N4219" i="20"/>
  <c r="P4219" i="20" s="1"/>
  <c r="O4219" i="20" s="1"/>
  <c r="N4203" i="20"/>
  <c r="P4203" i="20" s="1"/>
  <c r="O4203" i="20" s="1"/>
  <c r="N4187" i="20"/>
  <c r="P4187" i="20" s="1"/>
  <c r="O4187" i="20" s="1"/>
  <c r="N4171" i="20"/>
  <c r="P4171" i="20" s="1"/>
  <c r="O4171" i="20" s="1"/>
  <c r="N4163" i="20"/>
  <c r="P4163" i="20" s="1"/>
  <c r="O4163" i="20" s="1"/>
  <c r="N4147" i="20"/>
  <c r="P4147" i="20" s="1"/>
  <c r="O4147" i="20" s="1"/>
  <c r="N4131" i="20"/>
  <c r="P4131" i="20" s="1"/>
  <c r="O4131" i="20" s="1"/>
  <c r="N4115" i="20"/>
  <c r="P4115" i="20" s="1"/>
  <c r="O4115" i="20" s="1"/>
  <c r="N4099" i="20"/>
  <c r="P4099" i="20" s="1"/>
  <c r="O4099" i="20" s="1"/>
  <c r="N4083" i="20"/>
  <c r="P4083" i="20" s="1"/>
  <c r="O4083" i="20" s="1"/>
  <c r="N4067" i="20"/>
  <c r="P4067" i="20" s="1"/>
  <c r="O4067" i="20" s="1"/>
  <c r="N4059" i="20"/>
  <c r="P4059" i="20" s="1"/>
  <c r="O4059" i="20" s="1"/>
  <c r="N4043" i="20"/>
  <c r="P4043" i="20" s="1"/>
  <c r="O4043" i="20" s="1"/>
  <c r="N4027" i="20"/>
  <c r="P4027" i="20" s="1"/>
  <c r="O4027" i="20" s="1"/>
  <c r="N4019" i="20"/>
  <c r="P4019" i="20" s="1"/>
  <c r="O4019" i="20" s="1"/>
  <c r="N4003" i="20"/>
  <c r="P4003" i="20" s="1"/>
  <c r="O4003" i="20" s="1"/>
  <c r="N3987" i="20"/>
  <c r="P3987" i="20" s="1"/>
  <c r="O3987" i="20" s="1"/>
  <c r="N3971" i="20"/>
  <c r="P3971" i="20" s="1"/>
  <c r="O3971" i="20" s="1"/>
  <c r="N3955" i="20"/>
  <c r="P3955" i="20" s="1"/>
  <c r="O3955" i="20" s="1"/>
  <c r="N3939" i="20"/>
  <c r="P3939" i="20" s="1"/>
  <c r="O3939" i="20" s="1"/>
  <c r="N3931" i="20"/>
  <c r="P3931" i="20" s="1"/>
  <c r="O3931" i="20" s="1"/>
  <c r="N3915" i="20"/>
  <c r="P3915" i="20" s="1"/>
  <c r="O3915" i="20" s="1"/>
  <c r="N3899" i="20"/>
  <c r="P3899" i="20" s="1"/>
  <c r="O3899" i="20" s="1"/>
  <c r="N3883" i="20"/>
  <c r="P3883" i="20" s="1"/>
  <c r="O3883" i="20" s="1"/>
  <c r="N3867" i="20"/>
  <c r="P3867" i="20" s="1"/>
  <c r="O3867" i="20" s="1"/>
  <c r="N3851" i="20"/>
  <c r="P3851" i="20" s="1"/>
  <c r="O3851" i="20" s="1"/>
  <c r="N3835" i="20"/>
  <c r="P3835" i="20" s="1"/>
  <c r="O3835" i="20" s="1"/>
  <c r="N3819" i="20"/>
  <c r="P3819" i="20" s="1"/>
  <c r="O3819" i="20" s="1"/>
  <c r="N3811" i="20"/>
  <c r="P3811" i="20" s="1"/>
  <c r="O3811" i="20" s="1"/>
  <c r="N3795" i="20"/>
  <c r="P3795" i="20" s="1"/>
  <c r="O3795" i="20" s="1"/>
  <c r="N3779" i="20"/>
  <c r="P3779" i="20" s="1"/>
  <c r="O3779" i="20" s="1"/>
  <c r="N3763" i="20"/>
  <c r="P3763" i="20" s="1"/>
  <c r="O3763" i="20" s="1"/>
  <c r="N3747" i="20"/>
  <c r="P3747" i="20" s="1"/>
  <c r="O3747" i="20" s="1"/>
  <c r="N3731" i="20"/>
  <c r="P3731" i="20" s="1"/>
  <c r="O3731" i="20" s="1"/>
  <c r="N3723" i="20"/>
  <c r="P3723" i="20" s="1"/>
  <c r="O3723" i="20" s="1"/>
  <c r="N3707" i="20"/>
  <c r="P3707" i="20" s="1"/>
  <c r="O3707" i="20" s="1"/>
  <c r="N3691" i="20"/>
  <c r="P3691" i="20" s="1"/>
  <c r="O3691" i="20" s="1"/>
  <c r="N3675" i="20"/>
  <c r="P3675" i="20" s="1"/>
  <c r="O3675" i="20" s="1"/>
  <c r="N3659" i="20"/>
  <c r="P3659" i="20" s="1"/>
  <c r="O3659" i="20" s="1"/>
  <c r="N3643" i="20"/>
  <c r="P3643" i="20" s="1"/>
  <c r="O3643" i="20" s="1"/>
  <c r="N3635" i="20"/>
  <c r="P3635" i="20" s="1"/>
  <c r="O3635" i="20" s="1"/>
  <c r="N3619" i="20"/>
  <c r="P3619" i="20" s="1"/>
  <c r="O3619" i="20" s="1"/>
  <c r="N3603" i="20"/>
  <c r="P3603" i="20" s="1"/>
  <c r="O3603" i="20" s="1"/>
  <c r="N3587" i="20"/>
  <c r="P3587" i="20" s="1"/>
  <c r="O3587" i="20" s="1"/>
  <c r="N3571" i="20"/>
  <c r="P3571" i="20" s="1"/>
  <c r="O3571" i="20" s="1"/>
  <c r="N3563" i="20"/>
  <c r="P3563" i="20" s="1"/>
  <c r="O3563" i="20" s="1"/>
  <c r="N3547" i="20"/>
  <c r="P3547" i="20" s="1"/>
  <c r="O3547" i="20" s="1"/>
  <c r="N3531" i="20"/>
  <c r="P3531" i="20" s="1"/>
  <c r="O3531" i="20" s="1"/>
  <c r="N3515" i="20"/>
  <c r="P3515" i="20" s="1"/>
  <c r="O3515" i="20" s="1"/>
  <c r="N3499" i="20"/>
  <c r="P3499" i="20" s="1"/>
  <c r="O3499" i="20" s="1"/>
  <c r="N3483" i="20"/>
  <c r="P3483" i="20" s="1"/>
  <c r="O3483" i="20" s="1"/>
  <c r="N3467" i="20"/>
  <c r="P3467" i="20" s="1"/>
  <c r="O3467" i="20" s="1"/>
  <c r="N3451" i="20"/>
  <c r="P3451" i="20" s="1"/>
  <c r="O3451" i="20" s="1"/>
  <c r="N3435" i="20"/>
  <c r="P3435" i="20" s="1"/>
  <c r="O3435" i="20" s="1"/>
  <c r="N3419" i="20"/>
  <c r="P3419" i="20" s="1"/>
  <c r="O3419" i="20" s="1"/>
  <c r="N3403" i="20"/>
  <c r="P3403" i="20" s="1"/>
  <c r="O3403" i="20" s="1"/>
  <c r="N3387" i="20"/>
  <c r="P3387" i="20" s="1"/>
  <c r="O3387" i="20" s="1"/>
  <c r="N3363" i="20"/>
  <c r="P3363" i="20" s="1"/>
  <c r="O3363" i="20" s="1"/>
  <c r="N3323" i="20"/>
  <c r="P3323" i="20" s="1"/>
  <c r="O3323" i="20" s="1"/>
  <c r="N3307" i="20"/>
  <c r="P3307" i="20" s="1"/>
  <c r="O3307" i="20" s="1"/>
  <c r="N3283" i="20"/>
  <c r="P3283" i="20" s="1"/>
  <c r="O3283" i="20" s="1"/>
  <c r="N3259" i="20"/>
  <c r="P3259" i="20" s="1"/>
  <c r="O3259" i="20" s="1"/>
  <c r="N3235" i="20"/>
  <c r="P3235" i="20" s="1"/>
  <c r="O3235" i="20" s="1"/>
  <c r="N3211" i="20"/>
  <c r="P3211" i="20" s="1"/>
  <c r="O3211" i="20" s="1"/>
  <c r="N3187" i="20"/>
  <c r="P3187" i="20" s="1"/>
  <c r="O3187" i="20" s="1"/>
  <c r="N3163" i="20"/>
  <c r="P3163" i="20" s="1"/>
  <c r="O3163" i="20" s="1"/>
  <c r="N3139" i="20"/>
  <c r="P3139" i="20" s="1"/>
  <c r="O3139" i="20" s="1"/>
  <c r="N3123" i="20"/>
  <c r="P3123" i="20" s="1"/>
  <c r="O3123" i="20" s="1"/>
  <c r="N3099" i="20"/>
  <c r="P3099" i="20" s="1"/>
  <c r="O3099" i="20" s="1"/>
  <c r="N3075" i="20"/>
  <c r="P3075" i="20" s="1"/>
  <c r="O3075" i="20" s="1"/>
  <c r="N3051" i="20"/>
  <c r="P3051" i="20" s="1"/>
  <c r="O3051" i="20" s="1"/>
  <c r="N3027" i="20"/>
  <c r="P3027" i="20" s="1"/>
  <c r="O3027" i="20" s="1"/>
  <c r="N2995" i="20"/>
  <c r="P2995" i="20" s="1"/>
  <c r="O2995" i="20" s="1"/>
  <c r="N2963" i="20"/>
  <c r="P2963" i="20" s="1"/>
  <c r="O2963" i="20" s="1"/>
  <c r="N2939" i="20"/>
  <c r="P2939" i="20" s="1"/>
  <c r="O2939" i="20" s="1"/>
  <c r="N2915" i="20"/>
  <c r="P2915" i="20" s="1"/>
  <c r="O2915" i="20" s="1"/>
  <c r="N2899" i="20"/>
  <c r="P2899" i="20" s="1"/>
  <c r="O2899" i="20" s="1"/>
  <c r="N2875" i="20"/>
  <c r="P2875" i="20" s="1"/>
  <c r="O2875" i="20" s="1"/>
  <c r="N2851" i="20"/>
  <c r="P2851" i="20" s="1"/>
  <c r="O2851" i="20" s="1"/>
  <c r="N2827" i="20"/>
  <c r="P2827" i="20" s="1"/>
  <c r="O2827" i="20" s="1"/>
  <c r="N2803" i="20"/>
  <c r="P2803" i="20" s="1"/>
  <c r="O2803" i="20" s="1"/>
  <c r="N2771" i="20"/>
  <c r="P2771" i="20" s="1"/>
  <c r="O2771" i="20" s="1"/>
  <c r="N2747" i="20"/>
  <c r="P2747" i="20" s="1"/>
  <c r="O2747" i="20" s="1"/>
  <c r="N2723" i="20"/>
  <c r="P2723" i="20" s="1"/>
  <c r="O2723" i="20" s="1"/>
  <c r="N2691" i="20"/>
  <c r="P2691" i="20" s="1"/>
  <c r="O2691" i="20" s="1"/>
  <c r="N2667" i="20"/>
  <c r="P2667" i="20" s="1"/>
  <c r="O2667" i="20" s="1"/>
  <c r="N2635" i="20"/>
  <c r="P2635" i="20" s="1"/>
  <c r="O2635" i="20" s="1"/>
  <c r="N2603" i="20"/>
  <c r="P2603" i="20" s="1"/>
  <c r="O2603" i="20" s="1"/>
  <c r="N2579" i="20"/>
  <c r="P2579" i="20" s="1"/>
  <c r="O2579" i="20" s="1"/>
  <c r="N2555" i="20"/>
  <c r="P2555" i="20" s="1"/>
  <c r="O2555" i="20" s="1"/>
  <c r="N2531" i="20"/>
  <c r="P2531" i="20" s="1"/>
  <c r="O2531" i="20" s="1"/>
  <c r="N2507" i="20"/>
  <c r="P2507" i="20" s="1"/>
  <c r="O2507" i="20" s="1"/>
  <c r="N2483" i="20"/>
  <c r="P2483" i="20" s="1"/>
  <c r="O2483" i="20" s="1"/>
  <c r="N2451" i="20"/>
  <c r="P2451" i="20" s="1"/>
  <c r="O2451" i="20" s="1"/>
  <c r="N2427" i="20"/>
  <c r="P2427" i="20" s="1"/>
  <c r="O2427" i="20" s="1"/>
  <c r="N2403" i="20"/>
  <c r="P2403" i="20" s="1"/>
  <c r="O2403" i="20" s="1"/>
  <c r="N2379" i="20"/>
  <c r="P2379" i="20" s="1"/>
  <c r="O2379" i="20" s="1"/>
  <c r="N2355" i="20"/>
  <c r="P2355" i="20" s="1"/>
  <c r="O2355" i="20" s="1"/>
  <c r="N2331" i="20"/>
  <c r="P2331" i="20" s="1"/>
  <c r="O2331" i="20" s="1"/>
  <c r="N2307" i="20"/>
  <c r="P2307" i="20" s="1"/>
  <c r="O2307" i="20" s="1"/>
  <c r="N2283" i="20"/>
  <c r="P2283" i="20" s="1"/>
  <c r="O2283" i="20" s="1"/>
  <c r="N2259" i="20"/>
  <c r="P2259" i="20" s="1"/>
  <c r="O2259" i="20" s="1"/>
  <c r="N2235" i="20"/>
  <c r="P2235" i="20" s="1"/>
  <c r="O2235" i="20" s="1"/>
  <c r="N2211" i="20"/>
  <c r="P2211" i="20" s="1"/>
  <c r="O2211" i="20" s="1"/>
  <c r="N2187" i="20"/>
  <c r="P2187" i="20" s="1"/>
  <c r="O2187" i="20" s="1"/>
  <c r="N2163" i="20"/>
  <c r="P2163" i="20" s="1"/>
  <c r="O2163" i="20" s="1"/>
  <c r="N2139" i="20"/>
  <c r="P2139" i="20" s="1"/>
  <c r="O2139" i="20" s="1"/>
  <c r="N2115" i="20"/>
  <c r="P2115" i="20" s="1"/>
  <c r="O2115" i="20" s="1"/>
  <c r="N2091" i="20"/>
  <c r="P2091" i="20" s="1"/>
  <c r="O2091" i="20" s="1"/>
  <c r="N2067" i="20"/>
  <c r="P2067" i="20" s="1"/>
  <c r="O2067" i="20" s="1"/>
  <c r="N2035" i="20"/>
  <c r="P2035" i="20" s="1"/>
  <c r="O2035" i="20" s="1"/>
  <c r="N2011" i="20"/>
  <c r="P2011" i="20" s="1"/>
  <c r="O2011" i="20" s="1"/>
  <c r="N1987" i="20"/>
  <c r="P1987" i="20" s="1"/>
  <c r="O1987" i="20" s="1"/>
  <c r="N1955" i="20"/>
  <c r="P1955" i="20" s="1"/>
  <c r="O1955" i="20" s="1"/>
  <c r="N1931" i="20"/>
  <c r="P1931" i="20" s="1"/>
  <c r="O1931" i="20" s="1"/>
  <c r="N1915" i="20"/>
  <c r="P1915" i="20" s="1"/>
  <c r="O1915" i="20" s="1"/>
  <c r="N1891" i="20"/>
  <c r="P1891" i="20" s="1"/>
  <c r="O1891" i="20" s="1"/>
  <c r="N1875" i="20"/>
  <c r="P1875" i="20" s="1"/>
  <c r="O1875" i="20" s="1"/>
  <c r="N1859" i="20"/>
  <c r="P1859" i="20" s="1"/>
  <c r="O1859" i="20" s="1"/>
  <c r="N1851" i="20"/>
  <c r="P1851" i="20" s="1"/>
  <c r="O1851" i="20" s="1"/>
  <c r="N1835" i="20"/>
  <c r="P1835" i="20" s="1"/>
  <c r="O1835" i="20" s="1"/>
  <c r="N1811" i="20"/>
  <c r="P1811" i="20" s="1"/>
  <c r="O1811" i="20" s="1"/>
  <c r="N1795" i="20"/>
  <c r="P1795" i="20" s="1"/>
  <c r="O1795" i="20" s="1"/>
  <c r="N1779" i="20"/>
  <c r="P1779" i="20" s="1"/>
  <c r="O1779" i="20" s="1"/>
  <c r="N1771" i="20"/>
  <c r="P1771" i="20" s="1"/>
  <c r="O1771" i="20" s="1"/>
  <c r="N1763" i="20"/>
  <c r="P1763" i="20" s="1"/>
  <c r="O1763" i="20" s="1"/>
  <c r="N1747" i="20"/>
  <c r="P1747" i="20" s="1"/>
  <c r="O1747" i="20" s="1"/>
  <c r="N1739" i="20"/>
  <c r="P1739" i="20" s="1"/>
  <c r="O1739" i="20" s="1"/>
  <c r="N1731" i="20"/>
  <c r="P1731" i="20" s="1"/>
  <c r="O1731" i="20" s="1"/>
  <c r="N1723" i="20"/>
  <c r="P1723" i="20" s="1"/>
  <c r="O1723" i="20" s="1"/>
  <c r="N1715" i="20"/>
  <c r="P1715" i="20" s="1"/>
  <c r="O1715" i="20" s="1"/>
  <c r="N1707" i="20"/>
  <c r="P1707" i="20" s="1"/>
  <c r="O1707" i="20" s="1"/>
  <c r="N1691" i="20"/>
  <c r="P1691" i="20" s="1"/>
  <c r="O1691" i="20" s="1"/>
  <c r="N1675" i="20"/>
  <c r="P1675" i="20" s="1"/>
  <c r="O1675" i="20" s="1"/>
  <c r="N1667" i="20"/>
  <c r="P1667" i="20" s="1"/>
  <c r="O1667" i="20" s="1"/>
  <c r="N1659" i="20"/>
  <c r="P1659" i="20" s="1"/>
  <c r="O1659" i="20" s="1"/>
  <c r="N1651" i="20"/>
  <c r="P1651" i="20" s="1"/>
  <c r="O1651" i="20" s="1"/>
  <c r="N1643" i="20"/>
  <c r="P1643" i="20" s="1"/>
  <c r="O1643" i="20" s="1"/>
  <c r="N1635" i="20"/>
  <c r="P1635" i="20" s="1"/>
  <c r="O1635" i="20" s="1"/>
  <c r="N1627" i="20"/>
  <c r="P1627" i="20" s="1"/>
  <c r="O1627" i="20" s="1"/>
  <c r="N1619" i="20"/>
  <c r="P1619" i="20" s="1"/>
  <c r="O1619" i="20" s="1"/>
  <c r="N1611" i="20"/>
  <c r="P1611" i="20" s="1"/>
  <c r="O1611" i="20" s="1"/>
  <c r="N1603" i="20"/>
  <c r="P1603" i="20" s="1"/>
  <c r="O1603" i="20" s="1"/>
  <c r="N1595" i="20"/>
  <c r="P1595" i="20" s="1"/>
  <c r="O1595" i="20" s="1"/>
  <c r="N6593" i="20"/>
  <c r="P6593" i="20" s="1"/>
  <c r="O6593" i="20" s="1"/>
  <c r="N6585" i="20"/>
  <c r="P6585" i="20" s="1"/>
  <c r="O6585" i="20" s="1"/>
  <c r="N6577" i="20"/>
  <c r="P6577" i="20" s="1"/>
  <c r="O6577" i="20" s="1"/>
  <c r="N6569" i="20"/>
  <c r="P6569" i="20" s="1"/>
  <c r="O6569" i="20" s="1"/>
  <c r="N6561" i="20"/>
  <c r="P6561" i="20" s="1"/>
  <c r="O6561" i="20" s="1"/>
  <c r="N6553" i="20"/>
  <c r="P6553" i="20" s="1"/>
  <c r="O6553" i="20" s="1"/>
  <c r="N6545" i="20"/>
  <c r="P6545" i="20" s="1"/>
  <c r="O6545" i="20" s="1"/>
  <c r="N6537" i="20"/>
  <c r="P6537" i="20" s="1"/>
  <c r="O6537" i="20" s="1"/>
  <c r="N6529" i="20"/>
  <c r="P6529" i="20" s="1"/>
  <c r="O6529" i="20" s="1"/>
  <c r="N6521" i="20"/>
  <c r="P6521" i="20" s="1"/>
  <c r="O6521" i="20" s="1"/>
  <c r="N6513" i="20"/>
  <c r="P6513" i="20" s="1"/>
  <c r="O6513" i="20" s="1"/>
  <c r="N6505" i="20"/>
  <c r="P6505" i="20" s="1"/>
  <c r="O6505" i="20" s="1"/>
  <c r="N6497" i="20"/>
  <c r="P6497" i="20" s="1"/>
  <c r="O6497" i="20" s="1"/>
  <c r="N6489" i="20"/>
  <c r="P6489" i="20" s="1"/>
  <c r="O6489" i="20" s="1"/>
  <c r="N6481" i="20"/>
  <c r="P6481" i="20" s="1"/>
  <c r="O6481" i="20" s="1"/>
  <c r="N6473" i="20"/>
  <c r="P6473" i="20" s="1"/>
  <c r="O6473" i="20" s="1"/>
  <c r="N6465" i="20"/>
  <c r="P6465" i="20" s="1"/>
  <c r="O6465" i="20" s="1"/>
  <c r="N6457" i="20"/>
  <c r="P6457" i="20" s="1"/>
  <c r="O6457" i="20" s="1"/>
  <c r="N6449" i="20"/>
  <c r="P6449" i="20" s="1"/>
  <c r="O6449" i="20" s="1"/>
  <c r="N6441" i="20"/>
  <c r="P6441" i="20" s="1"/>
  <c r="O6441" i="20" s="1"/>
  <c r="N6433" i="20"/>
  <c r="P6433" i="20" s="1"/>
  <c r="O6433" i="20" s="1"/>
  <c r="N6425" i="20"/>
  <c r="P6425" i="20" s="1"/>
  <c r="O6425" i="20" s="1"/>
  <c r="N6417" i="20"/>
  <c r="P6417" i="20" s="1"/>
  <c r="O6417" i="20" s="1"/>
  <c r="N6409" i="20"/>
  <c r="P6409" i="20" s="1"/>
  <c r="O6409" i="20" s="1"/>
  <c r="N6401" i="20"/>
  <c r="P6401" i="20" s="1"/>
  <c r="O6401" i="20" s="1"/>
  <c r="N6393" i="20"/>
  <c r="P6393" i="20" s="1"/>
  <c r="O6393" i="20" s="1"/>
  <c r="N6385" i="20"/>
  <c r="P6385" i="20" s="1"/>
  <c r="O6385" i="20" s="1"/>
  <c r="N6377" i="20"/>
  <c r="P6377" i="20" s="1"/>
  <c r="O6377" i="20" s="1"/>
  <c r="N6369" i="20"/>
  <c r="P6369" i="20" s="1"/>
  <c r="O6369" i="20" s="1"/>
  <c r="N6361" i="20"/>
  <c r="P6361" i="20" s="1"/>
  <c r="O6361" i="20" s="1"/>
  <c r="N6353" i="20"/>
  <c r="P6353" i="20" s="1"/>
  <c r="O6353" i="20" s="1"/>
  <c r="N6345" i="20"/>
  <c r="P6345" i="20" s="1"/>
  <c r="O6345" i="20" s="1"/>
  <c r="N6337" i="20"/>
  <c r="P6337" i="20" s="1"/>
  <c r="O6337" i="20" s="1"/>
  <c r="N6329" i="20"/>
  <c r="P6329" i="20" s="1"/>
  <c r="O6329" i="20" s="1"/>
  <c r="N6321" i="20"/>
  <c r="P6321" i="20" s="1"/>
  <c r="O6321" i="20" s="1"/>
  <c r="N6313" i="20"/>
  <c r="P6313" i="20" s="1"/>
  <c r="O6313" i="20" s="1"/>
  <c r="N6305" i="20"/>
  <c r="P6305" i="20" s="1"/>
  <c r="O6305" i="20" s="1"/>
  <c r="N6297" i="20"/>
  <c r="P6297" i="20" s="1"/>
  <c r="O6297" i="20" s="1"/>
  <c r="N6289" i="20"/>
  <c r="P6289" i="20" s="1"/>
  <c r="O6289" i="20" s="1"/>
  <c r="N6281" i="20"/>
  <c r="P6281" i="20" s="1"/>
  <c r="O6281" i="20" s="1"/>
  <c r="N6273" i="20"/>
  <c r="P6273" i="20" s="1"/>
  <c r="O6273" i="20" s="1"/>
  <c r="N6265" i="20"/>
  <c r="P6265" i="20" s="1"/>
  <c r="O6265" i="20" s="1"/>
  <c r="N6257" i="20"/>
  <c r="P6257" i="20" s="1"/>
  <c r="O6257" i="20" s="1"/>
  <c r="N6249" i="20"/>
  <c r="P6249" i="20" s="1"/>
  <c r="O6249" i="20" s="1"/>
  <c r="N6241" i="20"/>
  <c r="P6241" i="20" s="1"/>
  <c r="O6241" i="20" s="1"/>
  <c r="N6233" i="20"/>
  <c r="P6233" i="20" s="1"/>
  <c r="O6233" i="20" s="1"/>
  <c r="N6225" i="20"/>
  <c r="P6225" i="20" s="1"/>
  <c r="O6225" i="20" s="1"/>
  <c r="N6217" i="20"/>
  <c r="P6217" i="20" s="1"/>
  <c r="O6217" i="20" s="1"/>
  <c r="N6209" i="20"/>
  <c r="P6209" i="20" s="1"/>
  <c r="O6209" i="20" s="1"/>
  <c r="N6201" i="20"/>
  <c r="P6201" i="20" s="1"/>
  <c r="O6201" i="20" s="1"/>
  <c r="N6193" i="20"/>
  <c r="P6193" i="20" s="1"/>
  <c r="O6193" i="20" s="1"/>
  <c r="N6185" i="20"/>
  <c r="P6185" i="20" s="1"/>
  <c r="O6185" i="20" s="1"/>
  <c r="N6177" i="20"/>
  <c r="P6177" i="20" s="1"/>
  <c r="O6177" i="20" s="1"/>
  <c r="N6169" i="20"/>
  <c r="P6169" i="20" s="1"/>
  <c r="O6169" i="20" s="1"/>
  <c r="N6161" i="20"/>
  <c r="P6161" i="20" s="1"/>
  <c r="O6161" i="20" s="1"/>
  <c r="N6153" i="20"/>
  <c r="P6153" i="20" s="1"/>
  <c r="O6153" i="20" s="1"/>
  <c r="N6145" i="20"/>
  <c r="P6145" i="20" s="1"/>
  <c r="O6145" i="20" s="1"/>
  <c r="N6137" i="20"/>
  <c r="P6137" i="20" s="1"/>
  <c r="O6137" i="20" s="1"/>
  <c r="N6129" i="20"/>
  <c r="P6129" i="20" s="1"/>
  <c r="O6129" i="20" s="1"/>
  <c r="N6121" i="20"/>
  <c r="P6121" i="20" s="1"/>
  <c r="O6121" i="20" s="1"/>
  <c r="N6113" i="20"/>
  <c r="P6113" i="20" s="1"/>
  <c r="O6113" i="20" s="1"/>
  <c r="N6105" i="20"/>
  <c r="P6105" i="20" s="1"/>
  <c r="O6105" i="20" s="1"/>
  <c r="N6097" i="20"/>
  <c r="P6097" i="20" s="1"/>
  <c r="O6097" i="20" s="1"/>
  <c r="N6089" i="20"/>
  <c r="P6089" i="20" s="1"/>
  <c r="O6089" i="20" s="1"/>
  <c r="N6081" i="20"/>
  <c r="P6081" i="20" s="1"/>
  <c r="O6081" i="20" s="1"/>
  <c r="N6073" i="20"/>
  <c r="P6073" i="20" s="1"/>
  <c r="O6073" i="20" s="1"/>
  <c r="N6065" i="20"/>
  <c r="P6065" i="20" s="1"/>
  <c r="O6065" i="20" s="1"/>
  <c r="N6057" i="20"/>
  <c r="P6057" i="20" s="1"/>
  <c r="O6057" i="20" s="1"/>
  <c r="N6049" i="20"/>
  <c r="P6049" i="20" s="1"/>
  <c r="O6049" i="20" s="1"/>
  <c r="N6563" i="20"/>
  <c r="P6563" i="20" s="1"/>
  <c r="O6563" i="20" s="1"/>
  <c r="N6531" i="20"/>
  <c r="P6531" i="20" s="1"/>
  <c r="O6531" i="20" s="1"/>
  <c r="N6499" i="20"/>
  <c r="P6499" i="20" s="1"/>
  <c r="O6499" i="20" s="1"/>
  <c r="N6467" i="20"/>
  <c r="P6467" i="20" s="1"/>
  <c r="O6467" i="20" s="1"/>
  <c r="N6427" i="20"/>
  <c r="P6427" i="20" s="1"/>
  <c r="O6427" i="20" s="1"/>
  <c r="N6395" i="20"/>
  <c r="P6395" i="20" s="1"/>
  <c r="O6395" i="20" s="1"/>
  <c r="N6363" i="20"/>
  <c r="P6363" i="20" s="1"/>
  <c r="O6363" i="20" s="1"/>
  <c r="N6331" i="20"/>
  <c r="P6331" i="20" s="1"/>
  <c r="O6331" i="20" s="1"/>
  <c r="N6299" i="20"/>
  <c r="P6299" i="20" s="1"/>
  <c r="O6299" i="20" s="1"/>
  <c r="N6267" i="20"/>
  <c r="P6267" i="20" s="1"/>
  <c r="O6267" i="20" s="1"/>
  <c r="N6235" i="20"/>
  <c r="P6235" i="20" s="1"/>
  <c r="O6235" i="20" s="1"/>
  <c r="N6203" i="20"/>
  <c r="P6203" i="20" s="1"/>
  <c r="O6203" i="20" s="1"/>
  <c r="N6171" i="20"/>
  <c r="P6171" i="20" s="1"/>
  <c r="O6171" i="20" s="1"/>
  <c r="N6147" i="20"/>
  <c r="P6147" i="20" s="1"/>
  <c r="O6147" i="20" s="1"/>
  <c r="N6115" i="20"/>
  <c r="P6115" i="20" s="1"/>
  <c r="O6115" i="20" s="1"/>
  <c r="N6083" i="20"/>
  <c r="P6083" i="20" s="1"/>
  <c r="O6083" i="20" s="1"/>
  <c r="N6051" i="20"/>
  <c r="P6051" i="20" s="1"/>
  <c r="O6051" i="20" s="1"/>
  <c r="N6019" i="20"/>
  <c r="P6019" i="20" s="1"/>
  <c r="O6019" i="20" s="1"/>
  <c r="N5987" i="20"/>
  <c r="P5987" i="20" s="1"/>
  <c r="O5987" i="20" s="1"/>
  <c r="N5963" i="20"/>
  <c r="P5963" i="20" s="1"/>
  <c r="O5963" i="20" s="1"/>
  <c r="N5931" i="20"/>
  <c r="P5931" i="20" s="1"/>
  <c r="O5931" i="20" s="1"/>
  <c r="N5899" i="20"/>
  <c r="P5899" i="20" s="1"/>
  <c r="O5899" i="20" s="1"/>
  <c r="N5859" i="20"/>
  <c r="P5859" i="20" s="1"/>
  <c r="O5859" i="20" s="1"/>
  <c r="N5819" i="20"/>
  <c r="P5819" i="20" s="1"/>
  <c r="O5819" i="20" s="1"/>
  <c r="N5779" i="20"/>
  <c r="P5779" i="20" s="1"/>
  <c r="O5779" i="20" s="1"/>
  <c r="N5747" i="20"/>
  <c r="P5747" i="20" s="1"/>
  <c r="O5747" i="20" s="1"/>
  <c r="N5715" i="20"/>
  <c r="P5715" i="20" s="1"/>
  <c r="O5715" i="20" s="1"/>
  <c r="N5675" i="20"/>
  <c r="P5675" i="20" s="1"/>
  <c r="O5675" i="20" s="1"/>
  <c r="N5651" i="20"/>
  <c r="P5651" i="20" s="1"/>
  <c r="O5651" i="20" s="1"/>
  <c r="N5619" i="20"/>
  <c r="P5619" i="20" s="1"/>
  <c r="O5619" i="20" s="1"/>
  <c r="N5587" i="20"/>
  <c r="P5587" i="20" s="1"/>
  <c r="O5587" i="20" s="1"/>
  <c r="N5563" i="20"/>
  <c r="P5563" i="20" s="1"/>
  <c r="O5563" i="20" s="1"/>
  <c r="N5531" i="20"/>
  <c r="P5531" i="20" s="1"/>
  <c r="O5531" i="20" s="1"/>
  <c r="N5507" i="20"/>
  <c r="P5507" i="20" s="1"/>
  <c r="O5507" i="20" s="1"/>
  <c r="N5467" i="20"/>
  <c r="P5467" i="20" s="1"/>
  <c r="O5467" i="20" s="1"/>
  <c r="N5435" i="20"/>
  <c r="P5435" i="20" s="1"/>
  <c r="O5435" i="20" s="1"/>
  <c r="N5395" i="20"/>
  <c r="P5395" i="20" s="1"/>
  <c r="O5395" i="20" s="1"/>
  <c r="N5347" i="20"/>
  <c r="P5347" i="20" s="1"/>
  <c r="O5347" i="20" s="1"/>
  <c r="N5259" i="20"/>
  <c r="P5259" i="20" s="1"/>
  <c r="O5259" i="20" s="1"/>
  <c r="N5115" i="20"/>
  <c r="P5115" i="20" s="1"/>
  <c r="O5115" i="20" s="1"/>
  <c r="N4843" i="20"/>
  <c r="P4843" i="20" s="1"/>
  <c r="O4843" i="20" s="1"/>
  <c r="N4267" i="20"/>
  <c r="P4267" i="20" s="1"/>
  <c r="O4267" i="20" s="1"/>
  <c r="N2987" i="20"/>
  <c r="P2987" i="20" s="1"/>
  <c r="O2987" i="20" s="1"/>
  <c r="N6592" i="20"/>
  <c r="P6592" i="20" s="1"/>
  <c r="O6592" i="20" s="1"/>
  <c r="N6584" i="20"/>
  <c r="P6584" i="20" s="1"/>
  <c r="O6584" i="20" s="1"/>
  <c r="N6576" i="20"/>
  <c r="P6576" i="20" s="1"/>
  <c r="O6576" i="20" s="1"/>
  <c r="N6568" i="20"/>
  <c r="P6568" i="20" s="1"/>
  <c r="O6568" i="20" s="1"/>
  <c r="N6560" i="20"/>
  <c r="P6560" i="20" s="1"/>
  <c r="O6560" i="20" s="1"/>
  <c r="N6552" i="20"/>
  <c r="P6552" i="20" s="1"/>
  <c r="O6552" i="20" s="1"/>
  <c r="N6544" i="20"/>
  <c r="P6544" i="20" s="1"/>
  <c r="O6544" i="20" s="1"/>
  <c r="N6536" i="20"/>
  <c r="P6536" i="20" s="1"/>
  <c r="O6536" i="20" s="1"/>
  <c r="N6528" i="20"/>
  <c r="P6528" i="20" s="1"/>
  <c r="O6528" i="20" s="1"/>
  <c r="N6520" i="20"/>
  <c r="P6520" i="20" s="1"/>
  <c r="O6520" i="20" s="1"/>
  <c r="N6512" i="20"/>
  <c r="P6512" i="20" s="1"/>
  <c r="O6512" i="20" s="1"/>
  <c r="N6504" i="20"/>
  <c r="P6504" i="20" s="1"/>
  <c r="O6504" i="20" s="1"/>
  <c r="N6496" i="20"/>
  <c r="P6496" i="20" s="1"/>
  <c r="O6496" i="20" s="1"/>
  <c r="N6488" i="20"/>
  <c r="P6488" i="20" s="1"/>
  <c r="O6488" i="20" s="1"/>
  <c r="N6480" i="20"/>
  <c r="P6480" i="20" s="1"/>
  <c r="O6480" i="20" s="1"/>
  <c r="N6472" i="20"/>
  <c r="P6472" i="20" s="1"/>
  <c r="O6472" i="20" s="1"/>
  <c r="N6464" i="20"/>
  <c r="P6464" i="20" s="1"/>
  <c r="O6464" i="20" s="1"/>
  <c r="N6456" i="20"/>
  <c r="P6456" i="20" s="1"/>
  <c r="O6456" i="20" s="1"/>
  <c r="N6448" i="20"/>
  <c r="P6448" i="20" s="1"/>
  <c r="O6448" i="20" s="1"/>
  <c r="N6440" i="20"/>
  <c r="P6440" i="20" s="1"/>
  <c r="O6440" i="20" s="1"/>
  <c r="N6432" i="20"/>
  <c r="P6432" i="20" s="1"/>
  <c r="O6432" i="20" s="1"/>
  <c r="N6424" i="20"/>
  <c r="P6424" i="20" s="1"/>
  <c r="O6424" i="20" s="1"/>
  <c r="N6416" i="20"/>
  <c r="P6416" i="20" s="1"/>
  <c r="O6416" i="20" s="1"/>
  <c r="N6408" i="20"/>
  <c r="P6408" i="20" s="1"/>
  <c r="O6408" i="20" s="1"/>
  <c r="N6400" i="20"/>
  <c r="P6400" i="20" s="1"/>
  <c r="O6400" i="20" s="1"/>
  <c r="N6392" i="20"/>
  <c r="P6392" i="20" s="1"/>
  <c r="O6392" i="20" s="1"/>
  <c r="N6384" i="20"/>
  <c r="P6384" i="20" s="1"/>
  <c r="O6384" i="20" s="1"/>
  <c r="N6376" i="20"/>
  <c r="P6376" i="20" s="1"/>
  <c r="O6376" i="20" s="1"/>
  <c r="N6368" i="20"/>
  <c r="P6368" i="20" s="1"/>
  <c r="O6368" i="20" s="1"/>
  <c r="N6360" i="20"/>
  <c r="P6360" i="20" s="1"/>
  <c r="O6360" i="20" s="1"/>
  <c r="N6352" i="20"/>
  <c r="P6352" i="20" s="1"/>
  <c r="O6352" i="20" s="1"/>
  <c r="N6344" i="20"/>
  <c r="P6344" i="20" s="1"/>
  <c r="O6344" i="20" s="1"/>
  <c r="N6336" i="20"/>
  <c r="P6336" i="20" s="1"/>
  <c r="O6336" i="20" s="1"/>
  <c r="N6328" i="20"/>
  <c r="P6328" i="20" s="1"/>
  <c r="O6328" i="20" s="1"/>
  <c r="N6320" i="20"/>
  <c r="P6320" i="20" s="1"/>
  <c r="O6320" i="20" s="1"/>
  <c r="N6312" i="20"/>
  <c r="P6312" i="20" s="1"/>
  <c r="O6312" i="20" s="1"/>
  <c r="N6304" i="20"/>
  <c r="P6304" i="20" s="1"/>
  <c r="O6304" i="20" s="1"/>
  <c r="N6296" i="20"/>
  <c r="P6296" i="20" s="1"/>
  <c r="O6296" i="20" s="1"/>
  <c r="N6288" i="20"/>
  <c r="P6288" i="20" s="1"/>
  <c r="O6288" i="20" s="1"/>
  <c r="N6280" i="20"/>
  <c r="P6280" i="20" s="1"/>
  <c r="O6280" i="20" s="1"/>
  <c r="N6272" i="20"/>
  <c r="P6272" i="20" s="1"/>
  <c r="O6272" i="20" s="1"/>
  <c r="N6264" i="20"/>
  <c r="P6264" i="20" s="1"/>
  <c r="O6264" i="20" s="1"/>
  <c r="N6256" i="20"/>
  <c r="P6256" i="20" s="1"/>
  <c r="O6256" i="20" s="1"/>
  <c r="N6248" i="20"/>
  <c r="P6248" i="20" s="1"/>
  <c r="O6248" i="20" s="1"/>
  <c r="N6240" i="20"/>
  <c r="P6240" i="20" s="1"/>
  <c r="O6240" i="20" s="1"/>
  <c r="N6232" i="20"/>
  <c r="P6232" i="20" s="1"/>
  <c r="O6232" i="20" s="1"/>
  <c r="N6224" i="20"/>
  <c r="P6224" i="20" s="1"/>
  <c r="O6224" i="20" s="1"/>
  <c r="N6216" i="20"/>
  <c r="P6216" i="20" s="1"/>
  <c r="O6216" i="20" s="1"/>
  <c r="N6208" i="20"/>
  <c r="P6208" i="20" s="1"/>
  <c r="O6208" i="20" s="1"/>
  <c r="N6200" i="20"/>
  <c r="P6200" i="20" s="1"/>
  <c r="O6200" i="20" s="1"/>
  <c r="N6192" i="20"/>
  <c r="P6192" i="20" s="1"/>
  <c r="O6192" i="20" s="1"/>
  <c r="N6184" i="20"/>
  <c r="P6184" i="20" s="1"/>
  <c r="O6184" i="20" s="1"/>
  <c r="N6176" i="20"/>
  <c r="P6176" i="20" s="1"/>
  <c r="O6176" i="20" s="1"/>
  <c r="N6168" i="20"/>
  <c r="P6168" i="20" s="1"/>
  <c r="O6168" i="20" s="1"/>
  <c r="N6160" i="20"/>
  <c r="P6160" i="20" s="1"/>
  <c r="O6160" i="20" s="1"/>
  <c r="N6152" i="20"/>
  <c r="P6152" i="20" s="1"/>
  <c r="O6152" i="20" s="1"/>
  <c r="N6144" i="20"/>
  <c r="P6144" i="20" s="1"/>
  <c r="O6144" i="20" s="1"/>
  <c r="N6136" i="20"/>
  <c r="P6136" i="20" s="1"/>
  <c r="O6136" i="20" s="1"/>
  <c r="N6128" i="20"/>
  <c r="P6128" i="20" s="1"/>
  <c r="O6128" i="20" s="1"/>
  <c r="N6120" i="20"/>
  <c r="P6120" i="20" s="1"/>
  <c r="O6120" i="20" s="1"/>
  <c r="N6112" i="20"/>
  <c r="P6112" i="20" s="1"/>
  <c r="O6112" i="20" s="1"/>
  <c r="N6104" i="20"/>
  <c r="P6104" i="20" s="1"/>
  <c r="O6104" i="20" s="1"/>
  <c r="N6096" i="20"/>
  <c r="P6096" i="20" s="1"/>
  <c r="O6096" i="20" s="1"/>
  <c r="N6088" i="20"/>
  <c r="P6088" i="20" s="1"/>
  <c r="O6088" i="20" s="1"/>
  <c r="N6080" i="20"/>
  <c r="P6080" i="20" s="1"/>
  <c r="O6080" i="20" s="1"/>
  <c r="N6072" i="20"/>
  <c r="P6072" i="20" s="1"/>
  <c r="O6072" i="20" s="1"/>
  <c r="N6064" i="20"/>
  <c r="P6064" i="20" s="1"/>
  <c r="O6064" i="20" s="1"/>
  <c r="N6056" i="20"/>
  <c r="P6056" i="20" s="1"/>
  <c r="O6056" i="20" s="1"/>
  <c r="N6048" i="20"/>
  <c r="P6048" i="20" s="1"/>
  <c r="O6048" i="20" s="1"/>
  <c r="N6040" i="20"/>
  <c r="P6040" i="20" s="1"/>
  <c r="O6040" i="20" s="1"/>
  <c r="N6032" i="20"/>
  <c r="P6032" i="20" s="1"/>
  <c r="O6032" i="20" s="1"/>
  <c r="N6024" i="20"/>
  <c r="P6024" i="20" s="1"/>
  <c r="O6024" i="20" s="1"/>
  <c r="N6016" i="20"/>
  <c r="P6016" i="20" s="1"/>
  <c r="O6016" i="20" s="1"/>
  <c r="N6008" i="20"/>
  <c r="P6008" i="20" s="1"/>
  <c r="O6008" i="20" s="1"/>
  <c r="N6000" i="20"/>
  <c r="P6000" i="20" s="1"/>
  <c r="O6000" i="20" s="1"/>
  <c r="N5992" i="20"/>
  <c r="P5992" i="20" s="1"/>
  <c r="O5992" i="20" s="1"/>
  <c r="N5984" i="20"/>
  <c r="P5984" i="20" s="1"/>
  <c r="O5984" i="20" s="1"/>
  <c r="N5976" i="20"/>
  <c r="P5976" i="20" s="1"/>
  <c r="O5976" i="20" s="1"/>
  <c r="N5968" i="20"/>
  <c r="P5968" i="20" s="1"/>
  <c r="O5968" i="20" s="1"/>
  <c r="N5960" i="20"/>
  <c r="P5960" i="20" s="1"/>
  <c r="O5960" i="20" s="1"/>
  <c r="N5952" i="20"/>
  <c r="P5952" i="20" s="1"/>
  <c r="O5952" i="20" s="1"/>
  <c r="N5944" i="20"/>
  <c r="P5944" i="20" s="1"/>
  <c r="O5944" i="20" s="1"/>
  <c r="N5936" i="20"/>
  <c r="P5936" i="20" s="1"/>
  <c r="O5936" i="20" s="1"/>
  <c r="N5928" i="20"/>
  <c r="P5928" i="20" s="1"/>
  <c r="O5928" i="20" s="1"/>
  <c r="N5920" i="20"/>
  <c r="P5920" i="20" s="1"/>
  <c r="O5920" i="20" s="1"/>
  <c r="N5912" i="20"/>
  <c r="P5912" i="20" s="1"/>
  <c r="O5912" i="20" s="1"/>
  <c r="N5904" i="20"/>
  <c r="P5904" i="20" s="1"/>
  <c r="O5904" i="20" s="1"/>
  <c r="N5896" i="20"/>
  <c r="P5896" i="20" s="1"/>
  <c r="O5896" i="20" s="1"/>
  <c r="N5888" i="20"/>
  <c r="P5888" i="20" s="1"/>
  <c r="O5888" i="20" s="1"/>
  <c r="N5880" i="20"/>
  <c r="P5880" i="20" s="1"/>
  <c r="O5880" i="20" s="1"/>
  <c r="N5872" i="20"/>
  <c r="P5872" i="20" s="1"/>
  <c r="O5872" i="20" s="1"/>
  <c r="N5864" i="20"/>
  <c r="P5864" i="20" s="1"/>
  <c r="O5864" i="20" s="1"/>
  <c r="N5856" i="20"/>
  <c r="P5856" i="20" s="1"/>
  <c r="O5856" i="20" s="1"/>
  <c r="N5848" i="20"/>
  <c r="P5848" i="20" s="1"/>
  <c r="O5848" i="20" s="1"/>
  <c r="N5840" i="20"/>
  <c r="P5840" i="20" s="1"/>
  <c r="O5840" i="20" s="1"/>
  <c r="N5832" i="20"/>
  <c r="P5832" i="20" s="1"/>
  <c r="O5832" i="20" s="1"/>
  <c r="N5824" i="20"/>
  <c r="P5824" i="20" s="1"/>
  <c r="O5824" i="20" s="1"/>
  <c r="N5816" i="20"/>
  <c r="P5816" i="20" s="1"/>
  <c r="O5816" i="20" s="1"/>
  <c r="N5808" i="20"/>
  <c r="P5808" i="20" s="1"/>
  <c r="O5808" i="20" s="1"/>
  <c r="N5800" i="20"/>
  <c r="P5800" i="20" s="1"/>
  <c r="O5800" i="20" s="1"/>
  <c r="N5792" i="20"/>
  <c r="P5792" i="20" s="1"/>
  <c r="O5792" i="20" s="1"/>
  <c r="N5784" i="20"/>
  <c r="P5784" i="20" s="1"/>
  <c r="O5784" i="20" s="1"/>
  <c r="N5776" i="20"/>
  <c r="P5776" i="20" s="1"/>
  <c r="O5776" i="20" s="1"/>
  <c r="N5768" i="20"/>
  <c r="P5768" i="20" s="1"/>
  <c r="O5768" i="20" s="1"/>
  <c r="N5760" i="20"/>
  <c r="P5760" i="20" s="1"/>
  <c r="O5760" i="20" s="1"/>
  <c r="N5752" i="20"/>
  <c r="P5752" i="20" s="1"/>
  <c r="O5752" i="20" s="1"/>
  <c r="N5744" i="20"/>
  <c r="P5744" i="20" s="1"/>
  <c r="O5744" i="20" s="1"/>
  <c r="N5736" i="20"/>
  <c r="P5736" i="20" s="1"/>
  <c r="O5736" i="20" s="1"/>
  <c r="N5728" i="20"/>
  <c r="P5728" i="20" s="1"/>
  <c r="O5728" i="20" s="1"/>
  <c r="N5720" i="20"/>
  <c r="P5720" i="20" s="1"/>
  <c r="O5720" i="20" s="1"/>
  <c r="N5712" i="20"/>
  <c r="P5712" i="20" s="1"/>
  <c r="O5712" i="20" s="1"/>
  <c r="N5704" i="20"/>
  <c r="P5704" i="20" s="1"/>
  <c r="O5704" i="20" s="1"/>
  <c r="N5696" i="20"/>
  <c r="P5696" i="20" s="1"/>
  <c r="O5696" i="20" s="1"/>
  <c r="N5688" i="20"/>
  <c r="P5688" i="20" s="1"/>
  <c r="O5688" i="20" s="1"/>
  <c r="N5680" i="20"/>
  <c r="P5680" i="20" s="1"/>
  <c r="O5680" i="20" s="1"/>
  <c r="N5672" i="20"/>
  <c r="P5672" i="20" s="1"/>
  <c r="O5672" i="20" s="1"/>
  <c r="N5664" i="20"/>
  <c r="P5664" i="20" s="1"/>
  <c r="O5664" i="20" s="1"/>
  <c r="N5656" i="20"/>
  <c r="P5656" i="20" s="1"/>
  <c r="O5656" i="20" s="1"/>
  <c r="N5648" i="20"/>
  <c r="P5648" i="20" s="1"/>
  <c r="O5648" i="20" s="1"/>
  <c r="N5640" i="20"/>
  <c r="P5640" i="20" s="1"/>
  <c r="O5640" i="20" s="1"/>
  <c r="N5632" i="20"/>
  <c r="P5632" i="20" s="1"/>
  <c r="O5632" i="20" s="1"/>
  <c r="N5624" i="20"/>
  <c r="P5624" i="20" s="1"/>
  <c r="O5624" i="20" s="1"/>
  <c r="N5616" i="20"/>
  <c r="P5616" i="20" s="1"/>
  <c r="O5616" i="20" s="1"/>
  <c r="N5608" i="20"/>
  <c r="P5608" i="20" s="1"/>
  <c r="O5608" i="20" s="1"/>
  <c r="N5600" i="20"/>
  <c r="P5600" i="20" s="1"/>
  <c r="O5600" i="20" s="1"/>
  <c r="N5592" i="20"/>
  <c r="P5592" i="20" s="1"/>
  <c r="O5592" i="20" s="1"/>
  <c r="N5584" i="20"/>
  <c r="P5584" i="20" s="1"/>
  <c r="O5584" i="20" s="1"/>
  <c r="N5576" i="20"/>
  <c r="P5576" i="20" s="1"/>
  <c r="O5576" i="20" s="1"/>
  <c r="N5568" i="20"/>
  <c r="P5568" i="20" s="1"/>
  <c r="O5568" i="20" s="1"/>
  <c r="N5560" i="20"/>
  <c r="P5560" i="20" s="1"/>
  <c r="O5560" i="20" s="1"/>
  <c r="N5552" i="20"/>
  <c r="P5552" i="20" s="1"/>
  <c r="O5552" i="20" s="1"/>
  <c r="N5544" i="20"/>
  <c r="P5544" i="20" s="1"/>
  <c r="O5544" i="20" s="1"/>
  <c r="N5536" i="20"/>
  <c r="P5536" i="20" s="1"/>
  <c r="O5536" i="20" s="1"/>
  <c r="N5528" i="20"/>
  <c r="P5528" i="20" s="1"/>
  <c r="O5528" i="20" s="1"/>
  <c r="N5520" i="20"/>
  <c r="P5520" i="20" s="1"/>
  <c r="O5520" i="20" s="1"/>
  <c r="N5512" i="20"/>
  <c r="P5512" i="20" s="1"/>
  <c r="O5512" i="20" s="1"/>
  <c r="N5504" i="20"/>
  <c r="P5504" i="20" s="1"/>
  <c r="O5504" i="20" s="1"/>
  <c r="N5496" i="20"/>
  <c r="P5496" i="20" s="1"/>
  <c r="O5496" i="20" s="1"/>
  <c r="N5488" i="20"/>
  <c r="P5488" i="20" s="1"/>
  <c r="O5488" i="20" s="1"/>
  <c r="N5480" i="20"/>
  <c r="P5480" i="20" s="1"/>
  <c r="O5480" i="20" s="1"/>
  <c r="N5472" i="20"/>
  <c r="P5472" i="20" s="1"/>
  <c r="O5472" i="20" s="1"/>
  <c r="N5464" i="20"/>
  <c r="P5464" i="20" s="1"/>
  <c r="O5464" i="20" s="1"/>
  <c r="N5456" i="20"/>
  <c r="P5456" i="20" s="1"/>
  <c r="O5456" i="20" s="1"/>
  <c r="N5448" i="20"/>
  <c r="P5448" i="20" s="1"/>
  <c r="O5448" i="20" s="1"/>
  <c r="N5440" i="20"/>
  <c r="P5440" i="20" s="1"/>
  <c r="O5440" i="20" s="1"/>
  <c r="N5432" i="20"/>
  <c r="P5432" i="20" s="1"/>
  <c r="O5432" i="20" s="1"/>
  <c r="N5424" i="20"/>
  <c r="P5424" i="20" s="1"/>
  <c r="O5424" i="20" s="1"/>
  <c r="N5416" i="20"/>
  <c r="P5416" i="20" s="1"/>
  <c r="O5416" i="20" s="1"/>
  <c r="N5408" i="20"/>
  <c r="P5408" i="20" s="1"/>
  <c r="O5408" i="20" s="1"/>
  <c r="N5400" i="20"/>
  <c r="P5400" i="20" s="1"/>
  <c r="O5400" i="20" s="1"/>
  <c r="N5392" i="20"/>
  <c r="P5392" i="20" s="1"/>
  <c r="O5392" i="20" s="1"/>
  <c r="N5384" i="20"/>
  <c r="P5384" i="20" s="1"/>
  <c r="O5384" i="20" s="1"/>
  <c r="N5376" i="20"/>
  <c r="P5376" i="20" s="1"/>
  <c r="O5376" i="20" s="1"/>
  <c r="N5368" i="20"/>
  <c r="P5368" i="20" s="1"/>
  <c r="O5368" i="20" s="1"/>
  <c r="N5360" i="20"/>
  <c r="P5360" i="20" s="1"/>
  <c r="O5360" i="20" s="1"/>
  <c r="N5352" i="20"/>
  <c r="P5352" i="20" s="1"/>
  <c r="O5352" i="20" s="1"/>
  <c r="N5344" i="20"/>
  <c r="P5344" i="20" s="1"/>
  <c r="O5344" i="20" s="1"/>
  <c r="N5336" i="20"/>
  <c r="P5336" i="20" s="1"/>
  <c r="O5336" i="20" s="1"/>
  <c r="N5328" i="20"/>
  <c r="P5328" i="20" s="1"/>
  <c r="O5328" i="20" s="1"/>
  <c r="N5320" i="20"/>
  <c r="P5320" i="20" s="1"/>
  <c r="O5320" i="20" s="1"/>
  <c r="N5312" i="20"/>
  <c r="P5312" i="20" s="1"/>
  <c r="O5312" i="20" s="1"/>
  <c r="N5304" i="20"/>
  <c r="P5304" i="20" s="1"/>
  <c r="O5304" i="20" s="1"/>
  <c r="N5296" i="20"/>
  <c r="P5296" i="20" s="1"/>
  <c r="O5296" i="20" s="1"/>
  <c r="N5288" i="20"/>
  <c r="P5288" i="20" s="1"/>
  <c r="O5288" i="20" s="1"/>
  <c r="N5280" i="20"/>
  <c r="P5280" i="20" s="1"/>
  <c r="O5280" i="20" s="1"/>
  <c r="N5272" i="20"/>
  <c r="P5272" i="20" s="1"/>
  <c r="O5272" i="20" s="1"/>
  <c r="N5264" i="20"/>
  <c r="P5264" i="20" s="1"/>
  <c r="O5264" i="20" s="1"/>
  <c r="N5256" i="20"/>
  <c r="P5256" i="20" s="1"/>
  <c r="O5256" i="20" s="1"/>
  <c r="N5248" i="20"/>
  <c r="P5248" i="20" s="1"/>
  <c r="O5248" i="20" s="1"/>
  <c r="N5240" i="20"/>
  <c r="P5240" i="20" s="1"/>
  <c r="O5240" i="20" s="1"/>
  <c r="N5232" i="20"/>
  <c r="P5232" i="20" s="1"/>
  <c r="O5232" i="20" s="1"/>
  <c r="N5224" i="20"/>
  <c r="P5224" i="20" s="1"/>
  <c r="O5224" i="20" s="1"/>
  <c r="N5216" i="20"/>
  <c r="P5216" i="20" s="1"/>
  <c r="O5216" i="20" s="1"/>
  <c r="N5208" i="20"/>
  <c r="P5208" i="20" s="1"/>
  <c r="O5208" i="20" s="1"/>
  <c r="N5200" i="20"/>
  <c r="P5200" i="20" s="1"/>
  <c r="O5200" i="20" s="1"/>
  <c r="N5192" i="20"/>
  <c r="P5192" i="20" s="1"/>
  <c r="O5192" i="20" s="1"/>
  <c r="N5184" i="20"/>
  <c r="P5184" i="20" s="1"/>
  <c r="O5184" i="20" s="1"/>
  <c r="N5176" i="20"/>
  <c r="P5176" i="20" s="1"/>
  <c r="O5176" i="20" s="1"/>
  <c r="N5168" i="20"/>
  <c r="P5168" i="20" s="1"/>
  <c r="O5168" i="20" s="1"/>
  <c r="N5160" i="20"/>
  <c r="P5160" i="20" s="1"/>
  <c r="O5160" i="20" s="1"/>
  <c r="N5152" i="20"/>
  <c r="P5152" i="20" s="1"/>
  <c r="O5152" i="20" s="1"/>
  <c r="N5144" i="20"/>
  <c r="P5144" i="20" s="1"/>
  <c r="O5144" i="20" s="1"/>
  <c r="N5136" i="20"/>
  <c r="P5136" i="20" s="1"/>
  <c r="O5136" i="20" s="1"/>
  <c r="N5128" i="20"/>
  <c r="P5128" i="20" s="1"/>
  <c r="O5128" i="20" s="1"/>
  <c r="N5120" i="20"/>
  <c r="P5120" i="20" s="1"/>
  <c r="O5120" i="20" s="1"/>
  <c r="N5112" i="20"/>
  <c r="P5112" i="20" s="1"/>
  <c r="O5112" i="20" s="1"/>
  <c r="N5104" i="20"/>
  <c r="P5104" i="20" s="1"/>
  <c r="O5104" i="20" s="1"/>
  <c r="N5096" i="20"/>
  <c r="P5096" i="20" s="1"/>
  <c r="O5096" i="20" s="1"/>
  <c r="N5088" i="20"/>
  <c r="P5088" i="20" s="1"/>
  <c r="O5088" i="20" s="1"/>
  <c r="N5080" i="20"/>
  <c r="P5080" i="20" s="1"/>
  <c r="O5080" i="20" s="1"/>
  <c r="N5072" i="20"/>
  <c r="P5072" i="20" s="1"/>
  <c r="O5072" i="20" s="1"/>
  <c r="N5064" i="20"/>
  <c r="P5064" i="20" s="1"/>
  <c r="O5064" i="20" s="1"/>
  <c r="N5056" i="20"/>
  <c r="P5056" i="20" s="1"/>
  <c r="O5056" i="20" s="1"/>
  <c r="N5048" i="20"/>
  <c r="P5048" i="20" s="1"/>
  <c r="O5048" i="20" s="1"/>
  <c r="N5040" i="20"/>
  <c r="P5040" i="20" s="1"/>
  <c r="O5040" i="20" s="1"/>
  <c r="N5032" i="20"/>
  <c r="P5032" i="20" s="1"/>
  <c r="O5032" i="20" s="1"/>
  <c r="N5024" i="20"/>
  <c r="P5024" i="20" s="1"/>
  <c r="O5024" i="20" s="1"/>
  <c r="N5016" i="20"/>
  <c r="P5016" i="20" s="1"/>
  <c r="O5016" i="20" s="1"/>
  <c r="N5008" i="20"/>
  <c r="P5008" i="20" s="1"/>
  <c r="O5008" i="20" s="1"/>
  <c r="N5000" i="20"/>
  <c r="P5000" i="20" s="1"/>
  <c r="O5000" i="20" s="1"/>
  <c r="N4992" i="20"/>
  <c r="P4992" i="20" s="1"/>
  <c r="O4992" i="20" s="1"/>
  <c r="N4984" i="20"/>
  <c r="P4984" i="20" s="1"/>
  <c r="O4984" i="20" s="1"/>
  <c r="N4976" i="20"/>
  <c r="P4976" i="20" s="1"/>
  <c r="O4976" i="20" s="1"/>
  <c r="N4968" i="20"/>
  <c r="P4968" i="20" s="1"/>
  <c r="O4968" i="20" s="1"/>
  <c r="N4960" i="20"/>
  <c r="P4960" i="20" s="1"/>
  <c r="O4960" i="20" s="1"/>
  <c r="N4952" i="20"/>
  <c r="P4952" i="20" s="1"/>
  <c r="O4952" i="20" s="1"/>
  <c r="N4944" i="20"/>
  <c r="P4944" i="20" s="1"/>
  <c r="O4944" i="20" s="1"/>
  <c r="N4936" i="20"/>
  <c r="P4936" i="20" s="1"/>
  <c r="O4936" i="20" s="1"/>
  <c r="N4928" i="20"/>
  <c r="P4928" i="20" s="1"/>
  <c r="O4928" i="20" s="1"/>
  <c r="N4920" i="20"/>
  <c r="P4920" i="20" s="1"/>
  <c r="O4920" i="20" s="1"/>
  <c r="N4912" i="20"/>
  <c r="P4912" i="20" s="1"/>
  <c r="O4912" i="20" s="1"/>
  <c r="N4904" i="20"/>
  <c r="P4904" i="20" s="1"/>
  <c r="O4904" i="20" s="1"/>
  <c r="N4896" i="20"/>
  <c r="P4896" i="20" s="1"/>
  <c r="O4896" i="20" s="1"/>
  <c r="N4888" i="20"/>
  <c r="P4888" i="20" s="1"/>
  <c r="O4888" i="20" s="1"/>
  <c r="N4880" i="20"/>
  <c r="P4880" i="20" s="1"/>
  <c r="O4880" i="20" s="1"/>
  <c r="N4872" i="20"/>
  <c r="P4872" i="20" s="1"/>
  <c r="O4872" i="20" s="1"/>
  <c r="N4864" i="20"/>
  <c r="P4864" i="20" s="1"/>
  <c r="O4864" i="20" s="1"/>
  <c r="N4856" i="20"/>
  <c r="P4856" i="20" s="1"/>
  <c r="O4856" i="20" s="1"/>
  <c r="N4848" i="20"/>
  <c r="P4848" i="20" s="1"/>
  <c r="O4848" i="20" s="1"/>
  <c r="N4840" i="20"/>
  <c r="P4840" i="20" s="1"/>
  <c r="O4840" i="20" s="1"/>
  <c r="N4832" i="20"/>
  <c r="P4832" i="20" s="1"/>
  <c r="O4832" i="20" s="1"/>
  <c r="N4824" i="20"/>
  <c r="P4824" i="20" s="1"/>
  <c r="O4824" i="20" s="1"/>
  <c r="N4816" i="20"/>
  <c r="P4816" i="20" s="1"/>
  <c r="O4816" i="20" s="1"/>
  <c r="N4808" i="20"/>
  <c r="P4808" i="20" s="1"/>
  <c r="O4808" i="20" s="1"/>
  <c r="N4800" i="20"/>
  <c r="P4800" i="20" s="1"/>
  <c r="O4800" i="20" s="1"/>
  <c r="N4792" i="20"/>
  <c r="P4792" i="20" s="1"/>
  <c r="O4792" i="20" s="1"/>
  <c r="N4784" i="20"/>
  <c r="P4784" i="20" s="1"/>
  <c r="O4784" i="20" s="1"/>
  <c r="N4776" i="20"/>
  <c r="P4776" i="20" s="1"/>
  <c r="O4776" i="20" s="1"/>
  <c r="N4768" i="20"/>
  <c r="P4768" i="20" s="1"/>
  <c r="O4768" i="20" s="1"/>
  <c r="N4760" i="20"/>
  <c r="P4760" i="20" s="1"/>
  <c r="O4760" i="20" s="1"/>
  <c r="N4752" i="20"/>
  <c r="P4752" i="20" s="1"/>
  <c r="O4752" i="20" s="1"/>
  <c r="N4744" i="20"/>
  <c r="P4744" i="20" s="1"/>
  <c r="O4744" i="20" s="1"/>
  <c r="N4736" i="20"/>
  <c r="P4736" i="20" s="1"/>
  <c r="O4736" i="20" s="1"/>
  <c r="N4728" i="20"/>
  <c r="P4728" i="20" s="1"/>
  <c r="O4728" i="20" s="1"/>
  <c r="N4720" i="20"/>
  <c r="P4720" i="20" s="1"/>
  <c r="O4720" i="20" s="1"/>
  <c r="N4712" i="20"/>
  <c r="P4712" i="20" s="1"/>
  <c r="O4712" i="20" s="1"/>
  <c r="N4704" i="20"/>
  <c r="P4704" i="20" s="1"/>
  <c r="O4704" i="20" s="1"/>
  <c r="N4696" i="20"/>
  <c r="P4696" i="20" s="1"/>
  <c r="O4696" i="20" s="1"/>
  <c r="N4688" i="20"/>
  <c r="P4688" i="20" s="1"/>
  <c r="O4688" i="20" s="1"/>
  <c r="N4680" i="20"/>
  <c r="P4680" i="20" s="1"/>
  <c r="O4680" i="20" s="1"/>
  <c r="N4672" i="20"/>
  <c r="P4672" i="20" s="1"/>
  <c r="O4672" i="20" s="1"/>
  <c r="N4664" i="20"/>
  <c r="P4664" i="20" s="1"/>
  <c r="O4664" i="20" s="1"/>
  <c r="N4656" i="20"/>
  <c r="P4656" i="20" s="1"/>
  <c r="O4656" i="20" s="1"/>
  <c r="N4648" i="20"/>
  <c r="P4648" i="20" s="1"/>
  <c r="O4648" i="20" s="1"/>
  <c r="N4640" i="20"/>
  <c r="P4640" i="20" s="1"/>
  <c r="O4640" i="20" s="1"/>
  <c r="N4632" i="20"/>
  <c r="P4632" i="20" s="1"/>
  <c r="O4632" i="20" s="1"/>
  <c r="N4624" i="20"/>
  <c r="P4624" i="20" s="1"/>
  <c r="O4624" i="20" s="1"/>
  <c r="N4616" i="20"/>
  <c r="P4616" i="20" s="1"/>
  <c r="O4616" i="20" s="1"/>
  <c r="N4608" i="20"/>
  <c r="P4608" i="20" s="1"/>
  <c r="O4608" i="20" s="1"/>
  <c r="N4600" i="20"/>
  <c r="P4600" i="20" s="1"/>
  <c r="O4600" i="20" s="1"/>
  <c r="N4592" i="20"/>
  <c r="P4592" i="20" s="1"/>
  <c r="O4592" i="20" s="1"/>
  <c r="N4584" i="20"/>
  <c r="P4584" i="20" s="1"/>
  <c r="O4584" i="20" s="1"/>
  <c r="N4576" i="20"/>
  <c r="P4576" i="20" s="1"/>
  <c r="O4576" i="20" s="1"/>
  <c r="N4568" i="20"/>
  <c r="P4568" i="20" s="1"/>
  <c r="O4568" i="20" s="1"/>
  <c r="N4560" i="20"/>
  <c r="P4560" i="20" s="1"/>
  <c r="O4560" i="20" s="1"/>
  <c r="N4552" i="20"/>
  <c r="P4552" i="20" s="1"/>
  <c r="O4552" i="20" s="1"/>
  <c r="N4544" i="20"/>
  <c r="P4544" i="20" s="1"/>
  <c r="O4544" i="20" s="1"/>
  <c r="N4536" i="20"/>
  <c r="P4536" i="20" s="1"/>
  <c r="O4536" i="20" s="1"/>
  <c r="N4528" i="20"/>
  <c r="P4528" i="20" s="1"/>
  <c r="O4528" i="20" s="1"/>
  <c r="N4520" i="20"/>
  <c r="P4520" i="20" s="1"/>
  <c r="O4520" i="20" s="1"/>
  <c r="N4512" i="20"/>
  <c r="P4512" i="20" s="1"/>
  <c r="O4512" i="20" s="1"/>
  <c r="N4504" i="20"/>
  <c r="P4504" i="20" s="1"/>
  <c r="O4504" i="20" s="1"/>
  <c r="N4496" i="20"/>
  <c r="P4496" i="20" s="1"/>
  <c r="O4496" i="20" s="1"/>
  <c r="N4488" i="20"/>
  <c r="P4488" i="20" s="1"/>
  <c r="O4488" i="20" s="1"/>
  <c r="N4480" i="20"/>
  <c r="P4480" i="20" s="1"/>
  <c r="O4480" i="20" s="1"/>
  <c r="N4472" i="20"/>
  <c r="P4472" i="20" s="1"/>
  <c r="O4472" i="20" s="1"/>
  <c r="N4464" i="20"/>
  <c r="P4464" i="20" s="1"/>
  <c r="O4464" i="20" s="1"/>
  <c r="N4456" i="20"/>
  <c r="P4456" i="20" s="1"/>
  <c r="O4456" i="20" s="1"/>
  <c r="N4448" i="20"/>
  <c r="P4448" i="20" s="1"/>
  <c r="O4448" i="20" s="1"/>
  <c r="N4440" i="20"/>
  <c r="P4440" i="20" s="1"/>
  <c r="O4440" i="20" s="1"/>
  <c r="N4432" i="20"/>
  <c r="P4432" i="20" s="1"/>
  <c r="O4432" i="20" s="1"/>
  <c r="N4424" i="20"/>
  <c r="P4424" i="20" s="1"/>
  <c r="O4424" i="20" s="1"/>
  <c r="N4416" i="20"/>
  <c r="P4416" i="20" s="1"/>
  <c r="O4416" i="20" s="1"/>
  <c r="N4408" i="20"/>
  <c r="P4408" i="20" s="1"/>
  <c r="O4408" i="20" s="1"/>
  <c r="N4400" i="20"/>
  <c r="P4400" i="20" s="1"/>
  <c r="O4400" i="20" s="1"/>
  <c r="N4392" i="20"/>
  <c r="P4392" i="20" s="1"/>
  <c r="O4392" i="20" s="1"/>
  <c r="N4384" i="20"/>
  <c r="P4384" i="20" s="1"/>
  <c r="O4384" i="20" s="1"/>
  <c r="N4376" i="20"/>
  <c r="P4376" i="20" s="1"/>
  <c r="O4376" i="20" s="1"/>
  <c r="N4368" i="20"/>
  <c r="P4368" i="20" s="1"/>
  <c r="O4368" i="20" s="1"/>
  <c r="N4360" i="20"/>
  <c r="P4360" i="20" s="1"/>
  <c r="O4360" i="20" s="1"/>
  <c r="N4352" i="20"/>
  <c r="P4352" i="20" s="1"/>
  <c r="O4352" i="20" s="1"/>
  <c r="N4344" i="20"/>
  <c r="P4344" i="20" s="1"/>
  <c r="O4344" i="20" s="1"/>
  <c r="N4336" i="20"/>
  <c r="P4336" i="20" s="1"/>
  <c r="O4336" i="20" s="1"/>
  <c r="N4328" i="20"/>
  <c r="P4328" i="20" s="1"/>
  <c r="O4328" i="20" s="1"/>
  <c r="N4320" i="20"/>
  <c r="P4320" i="20" s="1"/>
  <c r="O4320" i="20" s="1"/>
  <c r="N4312" i="20"/>
  <c r="P4312" i="20" s="1"/>
  <c r="O4312" i="20" s="1"/>
  <c r="N4304" i="20"/>
  <c r="P4304" i="20" s="1"/>
  <c r="O4304" i="20" s="1"/>
  <c r="N4296" i="20"/>
  <c r="P4296" i="20" s="1"/>
  <c r="O4296" i="20" s="1"/>
  <c r="N4288" i="20"/>
  <c r="P4288" i="20" s="1"/>
  <c r="O4288" i="20" s="1"/>
  <c r="N4280" i="20"/>
  <c r="P4280" i="20" s="1"/>
  <c r="O4280" i="20" s="1"/>
  <c r="N4272" i="20"/>
  <c r="P4272" i="20" s="1"/>
  <c r="O4272" i="20" s="1"/>
  <c r="N4264" i="20"/>
  <c r="P4264" i="20" s="1"/>
  <c r="O4264" i="20" s="1"/>
  <c r="N4256" i="20"/>
  <c r="P4256" i="20" s="1"/>
  <c r="O4256" i="20" s="1"/>
  <c r="N4248" i="20"/>
  <c r="P4248" i="20" s="1"/>
  <c r="O4248" i="20" s="1"/>
  <c r="N4240" i="20"/>
  <c r="P4240" i="20" s="1"/>
  <c r="O4240" i="20" s="1"/>
  <c r="N4232" i="20"/>
  <c r="P4232" i="20" s="1"/>
  <c r="O4232" i="20" s="1"/>
  <c r="N4224" i="20"/>
  <c r="P4224" i="20" s="1"/>
  <c r="O4224" i="20" s="1"/>
  <c r="N4216" i="20"/>
  <c r="P4216" i="20" s="1"/>
  <c r="O4216" i="20" s="1"/>
  <c r="N4208" i="20"/>
  <c r="P4208" i="20" s="1"/>
  <c r="O4208" i="20" s="1"/>
  <c r="N4200" i="20"/>
  <c r="P4200" i="20" s="1"/>
  <c r="O4200" i="20" s="1"/>
  <c r="N4192" i="20"/>
  <c r="P4192" i="20" s="1"/>
  <c r="O4192" i="20" s="1"/>
  <c r="N4184" i="20"/>
  <c r="P4184" i="20" s="1"/>
  <c r="O4184" i="20" s="1"/>
  <c r="N4176" i="20"/>
  <c r="P4176" i="20" s="1"/>
  <c r="O4176" i="20" s="1"/>
  <c r="N4168" i="20"/>
  <c r="P4168" i="20" s="1"/>
  <c r="O4168" i="20" s="1"/>
  <c r="N4160" i="20"/>
  <c r="P4160" i="20" s="1"/>
  <c r="O4160" i="20" s="1"/>
  <c r="N4152" i="20"/>
  <c r="P4152" i="20" s="1"/>
  <c r="O4152" i="20" s="1"/>
  <c r="N4144" i="20"/>
  <c r="P4144" i="20" s="1"/>
  <c r="O4144" i="20" s="1"/>
  <c r="N4136" i="20"/>
  <c r="P4136" i="20" s="1"/>
  <c r="O4136" i="20" s="1"/>
  <c r="N4128" i="20"/>
  <c r="P4128" i="20" s="1"/>
  <c r="O4128" i="20" s="1"/>
  <c r="N4120" i="20"/>
  <c r="P4120" i="20" s="1"/>
  <c r="O4120" i="20" s="1"/>
  <c r="N6587" i="20"/>
  <c r="P6587" i="20" s="1"/>
  <c r="O6587" i="20" s="1"/>
  <c r="N6555" i="20"/>
  <c r="P6555" i="20" s="1"/>
  <c r="O6555" i="20" s="1"/>
  <c r="N6523" i="20"/>
  <c r="P6523" i="20" s="1"/>
  <c r="O6523" i="20" s="1"/>
  <c r="N6491" i="20"/>
  <c r="P6491" i="20" s="1"/>
  <c r="O6491" i="20" s="1"/>
  <c r="N6459" i="20"/>
  <c r="P6459" i="20" s="1"/>
  <c r="O6459" i="20" s="1"/>
  <c r="N6435" i="20"/>
  <c r="P6435" i="20" s="1"/>
  <c r="O6435" i="20" s="1"/>
  <c r="N6403" i="20"/>
  <c r="P6403" i="20" s="1"/>
  <c r="O6403" i="20" s="1"/>
  <c r="N6379" i="20"/>
  <c r="P6379" i="20" s="1"/>
  <c r="O6379" i="20" s="1"/>
  <c r="N6355" i="20"/>
  <c r="P6355" i="20" s="1"/>
  <c r="O6355" i="20" s="1"/>
  <c r="N6323" i="20"/>
  <c r="P6323" i="20" s="1"/>
  <c r="O6323" i="20" s="1"/>
  <c r="N6291" i="20"/>
  <c r="P6291" i="20" s="1"/>
  <c r="O6291" i="20" s="1"/>
  <c r="N6259" i="20"/>
  <c r="P6259" i="20" s="1"/>
  <c r="O6259" i="20" s="1"/>
  <c r="N6227" i="20"/>
  <c r="P6227" i="20" s="1"/>
  <c r="O6227" i="20" s="1"/>
  <c r="N6187" i="20"/>
  <c r="P6187" i="20" s="1"/>
  <c r="O6187" i="20" s="1"/>
  <c r="N6155" i="20"/>
  <c r="P6155" i="20" s="1"/>
  <c r="O6155" i="20" s="1"/>
  <c r="N6123" i="20"/>
  <c r="P6123" i="20" s="1"/>
  <c r="O6123" i="20" s="1"/>
  <c r="N6091" i="20"/>
  <c r="P6091" i="20" s="1"/>
  <c r="O6091" i="20" s="1"/>
  <c r="N6059" i="20"/>
  <c r="P6059" i="20" s="1"/>
  <c r="O6059" i="20" s="1"/>
  <c r="N6027" i="20"/>
  <c r="P6027" i="20" s="1"/>
  <c r="O6027" i="20" s="1"/>
  <c r="N6003" i="20"/>
  <c r="P6003" i="20" s="1"/>
  <c r="O6003" i="20" s="1"/>
  <c r="N5971" i="20"/>
  <c r="P5971" i="20" s="1"/>
  <c r="O5971" i="20" s="1"/>
  <c r="N5947" i="20"/>
  <c r="P5947" i="20" s="1"/>
  <c r="O5947" i="20" s="1"/>
  <c r="N5915" i="20"/>
  <c r="P5915" i="20" s="1"/>
  <c r="O5915" i="20" s="1"/>
  <c r="N5883" i="20"/>
  <c r="P5883" i="20" s="1"/>
  <c r="O5883" i="20" s="1"/>
  <c r="N5851" i="20"/>
  <c r="P5851" i="20" s="1"/>
  <c r="O5851" i="20" s="1"/>
  <c r="N5827" i="20"/>
  <c r="P5827" i="20" s="1"/>
  <c r="O5827" i="20" s="1"/>
  <c r="N5787" i="20"/>
  <c r="P5787" i="20" s="1"/>
  <c r="O5787" i="20" s="1"/>
  <c r="N5755" i="20"/>
  <c r="P5755" i="20" s="1"/>
  <c r="O5755" i="20" s="1"/>
  <c r="N5723" i="20"/>
  <c r="P5723" i="20" s="1"/>
  <c r="O5723" i="20" s="1"/>
  <c r="N5683" i="20"/>
  <c r="P5683" i="20" s="1"/>
  <c r="O5683" i="20" s="1"/>
  <c r="N5643" i="20"/>
  <c r="P5643" i="20" s="1"/>
  <c r="O5643" i="20" s="1"/>
  <c r="N5611" i="20"/>
  <c r="P5611" i="20" s="1"/>
  <c r="O5611" i="20" s="1"/>
  <c r="N5571" i="20"/>
  <c r="P5571" i="20" s="1"/>
  <c r="O5571" i="20" s="1"/>
  <c r="N5539" i="20"/>
  <c r="P5539" i="20" s="1"/>
  <c r="O5539" i="20" s="1"/>
  <c r="N5491" i="20"/>
  <c r="P5491" i="20" s="1"/>
  <c r="O5491" i="20" s="1"/>
  <c r="N5443" i="20"/>
  <c r="P5443" i="20" s="1"/>
  <c r="O5443" i="20" s="1"/>
  <c r="N5371" i="20"/>
  <c r="P5371" i="20" s="1"/>
  <c r="O5371" i="20" s="1"/>
  <c r="N5251" i="20"/>
  <c r="P5251" i="20" s="1"/>
  <c r="O5251" i="20" s="1"/>
  <c r="N5011" i="20"/>
  <c r="P5011" i="20" s="1"/>
  <c r="O5011" i="20" s="1"/>
  <c r="N4475" i="20"/>
  <c r="P4475" i="20" s="1"/>
  <c r="O4475" i="20" s="1"/>
  <c r="N3299" i="20"/>
  <c r="P3299" i="20" s="1"/>
  <c r="O3299" i="20" s="1"/>
  <c r="N3275" i="20"/>
  <c r="P3275" i="20" s="1"/>
  <c r="O3275" i="20" s="1"/>
  <c r="N3251" i="20"/>
  <c r="P3251" i="20" s="1"/>
  <c r="O3251" i="20" s="1"/>
  <c r="N3219" i="20"/>
  <c r="P3219" i="20" s="1"/>
  <c r="O3219" i="20" s="1"/>
  <c r="N3195" i="20"/>
  <c r="P3195" i="20" s="1"/>
  <c r="O3195" i="20" s="1"/>
  <c r="N3171" i="20"/>
  <c r="P3171" i="20" s="1"/>
  <c r="O3171" i="20" s="1"/>
  <c r="N3147" i="20"/>
  <c r="P3147" i="20" s="1"/>
  <c r="O3147" i="20" s="1"/>
  <c r="N3115" i="20"/>
  <c r="P3115" i="20" s="1"/>
  <c r="O3115" i="20" s="1"/>
  <c r="N3091" i="20"/>
  <c r="P3091" i="20" s="1"/>
  <c r="O3091" i="20" s="1"/>
  <c r="N3059" i="20"/>
  <c r="P3059" i="20" s="1"/>
  <c r="O3059" i="20" s="1"/>
  <c r="N3035" i="20"/>
  <c r="P3035" i="20" s="1"/>
  <c r="O3035" i="20" s="1"/>
  <c r="N3011" i="20"/>
  <c r="P3011" i="20" s="1"/>
  <c r="O3011" i="20" s="1"/>
  <c r="N2979" i="20"/>
  <c r="P2979" i="20" s="1"/>
  <c r="O2979" i="20" s="1"/>
  <c r="N2955" i="20"/>
  <c r="P2955" i="20" s="1"/>
  <c r="O2955" i="20" s="1"/>
  <c r="N2931" i="20"/>
  <c r="P2931" i="20" s="1"/>
  <c r="O2931" i="20" s="1"/>
  <c r="N2907" i="20"/>
  <c r="P2907" i="20" s="1"/>
  <c r="O2907" i="20" s="1"/>
  <c r="N2883" i="20"/>
  <c r="P2883" i="20" s="1"/>
  <c r="O2883" i="20" s="1"/>
  <c r="N2859" i="20"/>
  <c r="P2859" i="20" s="1"/>
  <c r="O2859" i="20" s="1"/>
  <c r="N2843" i="20"/>
  <c r="P2843" i="20" s="1"/>
  <c r="O2843" i="20" s="1"/>
  <c r="N2819" i="20"/>
  <c r="P2819" i="20" s="1"/>
  <c r="O2819" i="20" s="1"/>
  <c r="N2795" i="20"/>
  <c r="P2795" i="20" s="1"/>
  <c r="O2795" i="20" s="1"/>
  <c r="N2779" i="20"/>
  <c r="P2779" i="20" s="1"/>
  <c r="O2779" i="20" s="1"/>
  <c r="N2755" i="20"/>
  <c r="P2755" i="20" s="1"/>
  <c r="O2755" i="20" s="1"/>
  <c r="N2731" i="20"/>
  <c r="P2731" i="20" s="1"/>
  <c r="O2731" i="20" s="1"/>
  <c r="N2715" i="20"/>
  <c r="P2715" i="20" s="1"/>
  <c r="O2715" i="20" s="1"/>
  <c r="N2699" i="20"/>
  <c r="P2699" i="20" s="1"/>
  <c r="O2699" i="20" s="1"/>
  <c r="N2675" i="20"/>
  <c r="P2675" i="20" s="1"/>
  <c r="O2675" i="20" s="1"/>
  <c r="N2651" i="20"/>
  <c r="P2651" i="20" s="1"/>
  <c r="O2651" i="20" s="1"/>
  <c r="N2627" i="20"/>
  <c r="P2627" i="20" s="1"/>
  <c r="O2627" i="20" s="1"/>
  <c r="N2611" i="20"/>
  <c r="P2611" i="20" s="1"/>
  <c r="O2611" i="20" s="1"/>
  <c r="N2587" i="20"/>
  <c r="P2587" i="20" s="1"/>
  <c r="O2587" i="20" s="1"/>
  <c r="N2571" i="20"/>
  <c r="P2571" i="20" s="1"/>
  <c r="O2571" i="20" s="1"/>
  <c r="N2547" i="20"/>
  <c r="P2547" i="20" s="1"/>
  <c r="O2547" i="20" s="1"/>
  <c r="N2523" i="20"/>
  <c r="P2523" i="20" s="1"/>
  <c r="O2523" i="20" s="1"/>
  <c r="N2499" i="20"/>
  <c r="P2499" i="20" s="1"/>
  <c r="O2499" i="20" s="1"/>
  <c r="N2475" i="20"/>
  <c r="P2475" i="20" s="1"/>
  <c r="O2475" i="20" s="1"/>
  <c r="N2459" i="20"/>
  <c r="P2459" i="20" s="1"/>
  <c r="O2459" i="20" s="1"/>
  <c r="N2435" i="20"/>
  <c r="P2435" i="20" s="1"/>
  <c r="O2435" i="20" s="1"/>
  <c r="N2411" i="20"/>
  <c r="P2411" i="20" s="1"/>
  <c r="O2411" i="20" s="1"/>
  <c r="N2387" i="20"/>
  <c r="P2387" i="20" s="1"/>
  <c r="O2387" i="20" s="1"/>
  <c r="N2363" i="20"/>
  <c r="P2363" i="20" s="1"/>
  <c r="O2363" i="20" s="1"/>
  <c r="N2347" i="20"/>
  <c r="P2347" i="20" s="1"/>
  <c r="O2347" i="20" s="1"/>
  <c r="N2323" i="20"/>
  <c r="P2323" i="20" s="1"/>
  <c r="O2323" i="20" s="1"/>
  <c r="N2299" i="20"/>
  <c r="P2299" i="20" s="1"/>
  <c r="O2299" i="20" s="1"/>
  <c r="N2275" i="20"/>
  <c r="P2275" i="20" s="1"/>
  <c r="O2275" i="20" s="1"/>
  <c r="N2251" i="20"/>
  <c r="P2251" i="20" s="1"/>
  <c r="O2251" i="20" s="1"/>
  <c r="N2227" i="20"/>
  <c r="P2227" i="20" s="1"/>
  <c r="O2227" i="20" s="1"/>
  <c r="N2195" i="20"/>
  <c r="P2195" i="20" s="1"/>
  <c r="O2195" i="20" s="1"/>
  <c r="N2171" i="20"/>
  <c r="P2171" i="20" s="1"/>
  <c r="O2171" i="20" s="1"/>
  <c r="N2147" i="20"/>
  <c r="P2147" i="20" s="1"/>
  <c r="O2147" i="20" s="1"/>
  <c r="N2123" i="20"/>
  <c r="P2123" i="20" s="1"/>
  <c r="O2123" i="20" s="1"/>
  <c r="N2099" i="20"/>
  <c r="P2099" i="20" s="1"/>
  <c r="O2099" i="20" s="1"/>
  <c r="N2075" i="20"/>
  <c r="P2075" i="20" s="1"/>
  <c r="O2075" i="20" s="1"/>
  <c r="N2051" i="20"/>
  <c r="P2051" i="20" s="1"/>
  <c r="O2051" i="20" s="1"/>
  <c r="N2027" i="20"/>
  <c r="P2027" i="20" s="1"/>
  <c r="O2027" i="20" s="1"/>
  <c r="N2003" i="20"/>
  <c r="P2003" i="20" s="1"/>
  <c r="O2003" i="20" s="1"/>
  <c r="N1979" i="20"/>
  <c r="P1979" i="20" s="1"/>
  <c r="O1979" i="20" s="1"/>
  <c r="N1947" i="20"/>
  <c r="P1947" i="20" s="1"/>
  <c r="O1947" i="20" s="1"/>
  <c r="N1899" i="20"/>
  <c r="P1899" i="20" s="1"/>
  <c r="O1899" i="20" s="1"/>
  <c r="N1819" i="20"/>
  <c r="P1819" i="20" s="1"/>
  <c r="O1819" i="20" s="1"/>
  <c r="N1683" i="20"/>
  <c r="P1683" i="20" s="1"/>
  <c r="O1683" i="20" s="1"/>
  <c r="N6583" i="20"/>
  <c r="P6583" i="20" s="1"/>
  <c r="O6583" i="20" s="1"/>
  <c r="N6559" i="20"/>
  <c r="P6559" i="20" s="1"/>
  <c r="O6559" i="20" s="1"/>
  <c r="N6535" i="20"/>
  <c r="P6535" i="20" s="1"/>
  <c r="O6535" i="20" s="1"/>
  <c r="N6519" i="20"/>
  <c r="P6519" i="20" s="1"/>
  <c r="O6519" i="20" s="1"/>
  <c r="N6503" i="20"/>
  <c r="P6503" i="20" s="1"/>
  <c r="O6503" i="20" s="1"/>
  <c r="N6487" i="20"/>
  <c r="P6487" i="20" s="1"/>
  <c r="O6487" i="20" s="1"/>
  <c r="N6463" i="20"/>
  <c r="P6463" i="20" s="1"/>
  <c r="O6463" i="20" s="1"/>
  <c r="N6447" i="20"/>
  <c r="P6447" i="20" s="1"/>
  <c r="O6447" i="20" s="1"/>
  <c r="N6431" i="20"/>
  <c r="P6431" i="20" s="1"/>
  <c r="O6431" i="20" s="1"/>
  <c r="N6407" i="20"/>
  <c r="P6407" i="20" s="1"/>
  <c r="O6407" i="20" s="1"/>
  <c r="N6383" i="20"/>
  <c r="P6383" i="20" s="1"/>
  <c r="O6383" i="20" s="1"/>
  <c r="N6367" i="20"/>
  <c r="P6367" i="20" s="1"/>
  <c r="O6367" i="20" s="1"/>
  <c r="N6343" i="20"/>
  <c r="P6343" i="20" s="1"/>
  <c r="O6343" i="20" s="1"/>
  <c r="N6327" i="20"/>
  <c r="P6327" i="20" s="1"/>
  <c r="O6327" i="20" s="1"/>
  <c r="N6311" i="20"/>
  <c r="P6311" i="20" s="1"/>
  <c r="O6311" i="20" s="1"/>
  <c r="N6295" i="20"/>
  <c r="P6295" i="20" s="1"/>
  <c r="O6295" i="20" s="1"/>
  <c r="N6287" i="20"/>
  <c r="P6287" i="20" s="1"/>
  <c r="O6287" i="20" s="1"/>
  <c r="N6271" i="20"/>
  <c r="P6271" i="20" s="1"/>
  <c r="O6271" i="20" s="1"/>
  <c r="N6263" i="20"/>
  <c r="P6263" i="20" s="1"/>
  <c r="O6263" i="20" s="1"/>
  <c r="N6255" i="20"/>
  <c r="P6255" i="20" s="1"/>
  <c r="O6255" i="20" s="1"/>
  <c r="N6247" i="20"/>
  <c r="P6247" i="20" s="1"/>
  <c r="O6247" i="20" s="1"/>
  <c r="N6239" i="20"/>
  <c r="P6239" i="20" s="1"/>
  <c r="O6239" i="20" s="1"/>
  <c r="N6231" i="20"/>
  <c r="P6231" i="20" s="1"/>
  <c r="O6231" i="20" s="1"/>
  <c r="N6223" i="20"/>
  <c r="P6223" i="20" s="1"/>
  <c r="O6223" i="20" s="1"/>
  <c r="N6215" i="20"/>
  <c r="P6215" i="20" s="1"/>
  <c r="O6215" i="20" s="1"/>
  <c r="N6199" i="20"/>
  <c r="P6199" i="20" s="1"/>
  <c r="O6199" i="20" s="1"/>
  <c r="N6191" i="20"/>
  <c r="P6191" i="20" s="1"/>
  <c r="O6191" i="20" s="1"/>
  <c r="N6183" i="20"/>
  <c r="P6183" i="20" s="1"/>
  <c r="O6183" i="20" s="1"/>
  <c r="N6175" i="20"/>
  <c r="P6175" i="20" s="1"/>
  <c r="O6175" i="20" s="1"/>
  <c r="N6167" i="20"/>
  <c r="P6167" i="20" s="1"/>
  <c r="O6167" i="20" s="1"/>
  <c r="N6159" i="20"/>
  <c r="P6159" i="20" s="1"/>
  <c r="O6159" i="20" s="1"/>
  <c r="N6151" i="20"/>
  <c r="P6151" i="20" s="1"/>
  <c r="O6151" i="20" s="1"/>
  <c r="N6143" i="20"/>
  <c r="P6143" i="20" s="1"/>
  <c r="O6143" i="20" s="1"/>
  <c r="N6135" i="20"/>
  <c r="P6135" i="20" s="1"/>
  <c r="O6135" i="20" s="1"/>
  <c r="N6127" i="20"/>
  <c r="P6127" i="20" s="1"/>
  <c r="O6127" i="20" s="1"/>
  <c r="N6119" i="20"/>
  <c r="P6119" i="20" s="1"/>
  <c r="O6119" i="20" s="1"/>
  <c r="N6111" i="20"/>
  <c r="P6111" i="20" s="1"/>
  <c r="O6111" i="20" s="1"/>
  <c r="N6103" i="20"/>
  <c r="P6103" i="20" s="1"/>
  <c r="O6103" i="20" s="1"/>
  <c r="N6095" i="20"/>
  <c r="P6095" i="20" s="1"/>
  <c r="O6095" i="20" s="1"/>
  <c r="N6087" i="20"/>
  <c r="P6087" i="20" s="1"/>
  <c r="O6087" i="20" s="1"/>
  <c r="N6079" i="20"/>
  <c r="P6079" i="20" s="1"/>
  <c r="O6079" i="20" s="1"/>
  <c r="N6071" i="20"/>
  <c r="P6071" i="20" s="1"/>
  <c r="O6071" i="20" s="1"/>
  <c r="N6063" i="20"/>
  <c r="P6063" i="20" s="1"/>
  <c r="O6063" i="20" s="1"/>
  <c r="N6055" i="20"/>
  <c r="P6055" i="20" s="1"/>
  <c r="O6055" i="20" s="1"/>
  <c r="N6047" i="20"/>
  <c r="P6047" i="20" s="1"/>
  <c r="O6047" i="20" s="1"/>
  <c r="N6039" i="20"/>
  <c r="P6039" i="20" s="1"/>
  <c r="O6039" i="20" s="1"/>
  <c r="N6031" i="20"/>
  <c r="P6031" i="20" s="1"/>
  <c r="O6031" i="20" s="1"/>
  <c r="N6023" i="20"/>
  <c r="P6023" i="20" s="1"/>
  <c r="O6023" i="20" s="1"/>
  <c r="N6015" i="20"/>
  <c r="P6015" i="20" s="1"/>
  <c r="O6015" i="20" s="1"/>
  <c r="N6007" i="20"/>
  <c r="P6007" i="20" s="1"/>
  <c r="O6007" i="20" s="1"/>
  <c r="N5999" i="20"/>
  <c r="P5999" i="20" s="1"/>
  <c r="O5999" i="20" s="1"/>
  <c r="N5991" i="20"/>
  <c r="P5991" i="20" s="1"/>
  <c r="O5991" i="20" s="1"/>
  <c r="N5983" i="20"/>
  <c r="P5983" i="20" s="1"/>
  <c r="O5983" i="20" s="1"/>
  <c r="N5975" i="20"/>
  <c r="P5975" i="20" s="1"/>
  <c r="O5975" i="20" s="1"/>
  <c r="N5967" i="20"/>
  <c r="P5967" i="20" s="1"/>
  <c r="O5967" i="20" s="1"/>
  <c r="N5959" i="20"/>
  <c r="P5959" i="20" s="1"/>
  <c r="O5959" i="20" s="1"/>
  <c r="N5951" i="20"/>
  <c r="P5951" i="20" s="1"/>
  <c r="O5951" i="20" s="1"/>
  <c r="N5943" i="20"/>
  <c r="P5943" i="20" s="1"/>
  <c r="O5943" i="20" s="1"/>
  <c r="N5935" i="20"/>
  <c r="P5935" i="20" s="1"/>
  <c r="O5935" i="20" s="1"/>
  <c r="N5927" i="20"/>
  <c r="P5927" i="20" s="1"/>
  <c r="O5927" i="20" s="1"/>
  <c r="N5919" i="20"/>
  <c r="P5919" i="20" s="1"/>
  <c r="O5919" i="20" s="1"/>
  <c r="N5911" i="20"/>
  <c r="P5911" i="20" s="1"/>
  <c r="O5911" i="20" s="1"/>
  <c r="N5903" i="20"/>
  <c r="P5903" i="20" s="1"/>
  <c r="O5903" i="20" s="1"/>
  <c r="N5895" i="20"/>
  <c r="P5895" i="20" s="1"/>
  <c r="O5895" i="20" s="1"/>
  <c r="N5887" i="20"/>
  <c r="P5887" i="20" s="1"/>
  <c r="O5887" i="20" s="1"/>
  <c r="N5879" i="20"/>
  <c r="P5879" i="20" s="1"/>
  <c r="O5879" i="20" s="1"/>
  <c r="N5871" i="20"/>
  <c r="P5871" i="20" s="1"/>
  <c r="O5871" i="20" s="1"/>
  <c r="N5863" i="20"/>
  <c r="P5863" i="20" s="1"/>
  <c r="O5863" i="20" s="1"/>
  <c r="N5855" i="20"/>
  <c r="P5855" i="20" s="1"/>
  <c r="O5855" i="20" s="1"/>
  <c r="N5847" i="20"/>
  <c r="P5847" i="20" s="1"/>
  <c r="O5847" i="20" s="1"/>
  <c r="N5839" i="20"/>
  <c r="P5839" i="20" s="1"/>
  <c r="O5839" i="20" s="1"/>
  <c r="N5831" i="20"/>
  <c r="P5831" i="20" s="1"/>
  <c r="O5831" i="20" s="1"/>
  <c r="N5823" i="20"/>
  <c r="P5823" i="20" s="1"/>
  <c r="O5823" i="20" s="1"/>
  <c r="N5815" i="20"/>
  <c r="P5815" i="20" s="1"/>
  <c r="O5815" i="20" s="1"/>
  <c r="N5807" i="20"/>
  <c r="P5807" i="20" s="1"/>
  <c r="O5807" i="20" s="1"/>
  <c r="N5799" i="20"/>
  <c r="P5799" i="20" s="1"/>
  <c r="O5799" i="20" s="1"/>
  <c r="N5791" i="20"/>
  <c r="P5791" i="20" s="1"/>
  <c r="O5791" i="20" s="1"/>
  <c r="N5783" i="20"/>
  <c r="P5783" i="20" s="1"/>
  <c r="O5783" i="20" s="1"/>
  <c r="N5775" i="20"/>
  <c r="P5775" i="20" s="1"/>
  <c r="O5775" i="20" s="1"/>
  <c r="N5767" i="20"/>
  <c r="P5767" i="20" s="1"/>
  <c r="O5767" i="20" s="1"/>
  <c r="N5759" i="20"/>
  <c r="P5759" i="20" s="1"/>
  <c r="O5759" i="20" s="1"/>
  <c r="N5751" i="20"/>
  <c r="P5751" i="20" s="1"/>
  <c r="O5751" i="20" s="1"/>
  <c r="N5743" i="20"/>
  <c r="P5743" i="20" s="1"/>
  <c r="O5743" i="20" s="1"/>
  <c r="N5735" i="20"/>
  <c r="P5735" i="20" s="1"/>
  <c r="O5735" i="20" s="1"/>
  <c r="N5727" i="20"/>
  <c r="P5727" i="20" s="1"/>
  <c r="O5727" i="20" s="1"/>
  <c r="N5719" i="20"/>
  <c r="P5719" i="20" s="1"/>
  <c r="O5719" i="20" s="1"/>
  <c r="N5711" i="20"/>
  <c r="P5711" i="20" s="1"/>
  <c r="O5711" i="20" s="1"/>
  <c r="N5703" i="20"/>
  <c r="P5703" i="20" s="1"/>
  <c r="O5703" i="20" s="1"/>
  <c r="N5695" i="20"/>
  <c r="P5695" i="20" s="1"/>
  <c r="O5695" i="20" s="1"/>
  <c r="N5687" i="20"/>
  <c r="P5687" i="20" s="1"/>
  <c r="O5687" i="20" s="1"/>
  <c r="N5679" i="20"/>
  <c r="P5679" i="20" s="1"/>
  <c r="O5679" i="20" s="1"/>
  <c r="N5671" i="20"/>
  <c r="P5671" i="20" s="1"/>
  <c r="O5671" i="20" s="1"/>
  <c r="N5663" i="20"/>
  <c r="P5663" i="20" s="1"/>
  <c r="O5663" i="20" s="1"/>
  <c r="N5655" i="20"/>
  <c r="P5655" i="20" s="1"/>
  <c r="O5655" i="20" s="1"/>
  <c r="N5647" i="20"/>
  <c r="P5647" i="20" s="1"/>
  <c r="O5647" i="20" s="1"/>
  <c r="N5639" i="20"/>
  <c r="P5639" i="20" s="1"/>
  <c r="O5639" i="20" s="1"/>
  <c r="N5631" i="20"/>
  <c r="P5631" i="20" s="1"/>
  <c r="O5631" i="20" s="1"/>
  <c r="N5623" i="20"/>
  <c r="P5623" i="20" s="1"/>
  <c r="O5623" i="20" s="1"/>
  <c r="N5615" i="20"/>
  <c r="P5615" i="20" s="1"/>
  <c r="O5615" i="20" s="1"/>
  <c r="N5607" i="20"/>
  <c r="P5607" i="20" s="1"/>
  <c r="O5607" i="20" s="1"/>
  <c r="N5599" i="20"/>
  <c r="P5599" i="20" s="1"/>
  <c r="O5599" i="20" s="1"/>
  <c r="N5591" i="20"/>
  <c r="P5591" i="20" s="1"/>
  <c r="O5591" i="20" s="1"/>
  <c r="N5583" i="20"/>
  <c r="P5583" i="20" s="1"/>
  <c r="O5583" i="20" s="1"/>
  <c r="N5575" i="20"/>
  <c r="P5575" i="20" s="1"/>
  <c r="O5575" i="20" s="1"/>
  <c r="N5567" i="20"/>
  <c r="P5567" i="20" s="1"/>
  <c r="O5567" i="20" s="1"/>
  <c r="N5559" i="20"/>
  <c r="P5559" i="20" s="1"/>
  <c r="O5559" i="20" s="1"/>
  <c r="N5551" i="20"/>
  <c r="P5551" i="20" s="1"/>
  <c r="O5551" i="20" s="1"/>
  <c r="N5543" i="20"/>
  <c r="P5543" i="20" s="1"/>
  <c r="O5543" i="20" s="1"/>
  <c r="N5535" i="20"/>
  <c r="P5535" i="20" s="1"/>
  <c r="O5535" i="20" s="1"/>
  <c r="N5527" i="20"/>
  <c r="P5527" i="20" s="1"/>
  <c r="O5527" i="20" s="1"/>
  <c r="N5519" i="20"/>
  <c r="P5519" i="20" s="1"/>
  <c r="O5519" i="20" s="1"/>
  <c r="N5511" i="20"/>
  <c r="P5511" i="20" s="1"/>
  <c r="O5511" i="20" s="1"/>
  <c r="N5503" i="20"/>
  <c r="P5503" i="20" s="1"/>
  <c r="O5503" i="20" s="1"/>
  <c r="N5495" i="20"/>
  <c r="P5495" i="20" s="1"/>
  <c r="O5495" i="20" s="1"/>
  <c r="N5487" i="20"/>
  <c r="P5487" i="20" s="1"/>
  <c r="O5487" i="20" s="1"/>
  <c r="N5479" i="20"/>
  <c r="P5479" i="20" s="1"/>
  <c r="O5479" i="20" s="1"/>
  <c r="N5471" i="20"/>
  <c r="P5471" i="20" s="1"/>
  <c r="O5471" i="20" s="1"/>
  <c r="N5463" i="20"/>
  <c r="P5463" i="20" s="1"/>
  <c r="O5463" i="20" s="1"/>
  <c r="N5455" i="20"/>
  <c r="P5455" i="20" s="1"/>
  <c r="O5455" i="20" s="1"/>
  <c r="N5447" i="20"/>
  <c r="P5447" i="20" s="1"/>
  <c r="O5447" i="20" s="1"/>
  <c r="N5439" i="20"/>
  <c r="P5439" i="20" s="1"/>
  <c r="O5439" i="20" s="1"/>
  <c r="N5431" i="20"/>
  <c r="P5431" i="20" s="1"/>
  <c r="O5431" i="20" s="1"/>
  <c r="N5423" i="20"/>
  <c r="P5423" i="20" s="1"/>
  <c r="O5423" i="20" s="1"/>
  <c r="N5415" i="20"/>
  <c r="P5415" i="20" s="1"/>
  <c r="O5415" i="20" s="1"/>
  <c r="N5407" i="20"/>
  <c r="P5407" i="20" s="1"/>
  <c r="O5407" i="20" s="1"/>
  <c r="N5399" i="20"/>
  <c r="P5399" i="20" s="1"/>
  <c r="O5399" i="20" s="1"/>
  <c r="N5391" i="20"/>
  <c r="P5391" i="20" s="1"/>
  <c r="O5391" i="20" s="1"/>
  <c r="N5383" i="20"/>
  <c r="P5383" i="20" s="1"/>
  <c r="O5383" i="20" s="1"/>
  <c r="N5375" i="20"/>
  <c r="P5375" i="20" s="1"/>
  <c r="O5375" i="20" s="1"/>
  <c r="N5367" i="20"/>
  <c r="P5367" i="20" s="1"/>
  <c r="O5367" i="20" s="1"/>
  <c r="N5359" i="20"/>
  <c r="P5359" i="20" s="1"/>
  <c r="O5359" i="20" s="1"/>
  <c r="N5351" i="20"/>
  <c r="P5351" i="20" s="1"/>
  <c r="O5351" i="20" s="1"/>
  <c r="N5343" i="20"/>
  <c r="P5343" i="20" s="1"/>
  <c r="O5343" i="20" s="1"/>
  <c r="N5335" i="20"/>
  <c r="P5335" i="20" s="1"/>
  <c r="O5335" i="20" s="1"/>
  <c r="N5327" i="20"/>
  <c r="P5327" i="20" s="1"/>
  <c r="O5327" i="20" s="1"/>
  <c r="N5319" i="20"/>
  <c r="P5319" i="20" s="1"/>
  <c r="O5319" i="20" s="1"/>
  <c r="N5311" i="20"/>
  <c r="P5311" i="20" s="1"/>
  <c r="O5311" i="20" s="1"/>
  <c r="N5303" i="20"/>
  <c r="P5303" i="20" s="1"/>
  <c r="O5303" i="20" s="1"/>
  <c r="N5295" i="20"/>
  <c r="P5295" i="20" s="1"/>
  <c r="O5295" i="20" s="1"/>
  <c r="N5287" i="20"/>
  <c r="P5287" i="20" s="1"/>
  <c r="O5287" i="20" s="1"/>
  <c r="N5279" i="20"/>
  <c r="P5279" i="20" s="1"/>
  <c r="O5279" i="20" s="1"/>
  <c r="N5271" i="20"/>
  <c r="P5271" i="20" s="1"/>
  <c r="O5271" i="20" s="1"/>
  <c r="N5263" i="20"/>
  <c r="P5263" i="20" s="1"/>
  <c r="O5263" i="20" s="1"/>
  <c r="N5255" i="20"/>
  <c r="P5255" i="20" s="1"/>
  <c r="O5255" i="20" s="1"/>
  <c r="N5247" i="20"/>
  <c r="P5247" i="20" s="1"/>
  <c r="O5247" i="20" s="1"/>
  <c r="N5239" i="20"/>
  <c r="P5239" i="20" s="1"/>
  <c r="O5239" i="20" s="1"/>
  <c r="N5231" i="20"/>
  <c r="P5231" i="20" s="1"/>
  <c r="O5231" i="20" s="1"/>
  <c r="N5223" i="20"/>
  <c r="P5223" i="20" s="1"/>
  <c r="O5223" i="20" s="1"/>
  <c r="N5215" i="20"/>
  <c r="P5215" i="20" s="1"/>
  <c r="O5215" i="20" s="1"/>
  <c r="N5207" i="20"/>
  <c r="P5207" i="20" s="1"/>
  <c r="O5207" i="20" s="1"/>
  <c r="N5199" i="20"/>
  <c r="P5199" i="20" s="1"/>
  <c r="O5199" i="20" s="1"/>
  <c r="N5191" i="20"/>
  <c r="P5191" i="20" s="1"/>
  <c r="O5191" i="20" s="1"/>
  <c r="N5183" i="20"/>
  <c r="P5183" i="20" s="1"/>
  <c r="O5183" i="20" s="1"/>
  <c r="N5175" i="20"/>
  <c r="P5175" i="20" s="1"/>
  <c r="O5175" i="20" s="1"/>
  <c r="N5167" i="20"/>
  <c r="P5167" i="20" s="1"/>
  <c r="O5167" i="20" s="1"/>
  <c r="N5159" i="20"/>
  <c r="P5159" i="20" s="1"/>
  <c r="O5159" i="20" s="1"/>
  <c r="N5151" i="20"/>
  <c r="P5151" i="20" s="1"/>
  <c r="O5151" i="20" s="1"/>
  <c r="N5143" i="20"/>
  <c r="P5143" i="20" s="1"/>
  <c r="O5143" i="20" s="1"/>
  <c r="N5135" i="20"/>
  <c r="P5135" i="20" s="1"/>
  <c r="O5135" i="20" s="1"/>
  <c r="N5127" i="20"/>
  <c r="P5127" i="20" s="1"/>
  <c r="O5127" i="20" s="1"/>
  <c r="N5119" i="20"/>
  <c r="P5119" i="20" s="1"/>
  <c r="O5119" i="20" s="1"/>
  <c r="N5111" i="20"/>
  <c r="P5111" i="20" s="1"/>
  <c r="O5111" i="20" s="1"/>
  <c r="N5103" i="20"/>
  <c r="P5103" i="20" s="1"/>
  <c r="O5103" i="20" s="1"/>
  <c r="N5095" i="20"/>
  <c r="P5095" i="20" s="1"/>
  <c r="O5095" i="20" s="1"/>
  <c r="N5087" i="20"/>
  <c r="P5087" i="20" s="1"/>
  <c r="O5087" i="20" s="1"/>
  <c r="N5079" i="20"/>
  <c r="P5079" i="20" s="1"/>
  <c r="O5079" i="20" s="1"/>
  <c r="N5071" i="20"/>
  <c r="P5071" i="20" s="1"/>
  <c r="O5071" i="20" s="1"/>
  <c r="N5063" i="20"/>
  <c r="P5063" i="20" s="1"/>
  <c r="O5063" i="20" s="1"/>
  <c r="N5055" i="20"/>
  <c r="P5055" i="20" s="1"/>
  <c r="O5055" i="20" s="1"/>
  <c r="N5047" i="20"/>
  <c r="P5047" i="20" s="1"/>
  <c r="O5047" i="20" s="1"/>
  <c r="N5039" i="20"/>
  <c r="P5039" i="20" s="1"/>
  <c r="O5039" i="20" s="1"/>
  <c r="N5031" i="20"/>
  <c r="P5031" i="20" s="1"/>
  <c r="O5031" i="20" s="1"/>
  <c r="N5023" i="20"/>
  <c r="P5023" i="20" s="1"/>
  <c r="O5023" i="20" s="1"/>
  <c r="N5015" i="20"/>
  <c r="P5015" i="20" s="1"/>
  <c r="O5015" i="20" s="1"/>
  <c r="N5007" i="20"/>
  <c r="P5007" i="20" s="1"/>
  <c r="O5007" i="20" s="1"/>
  <c r="N4999" i="20"/>
  <c r="P4999" i="20" s="1"/>
  <c r="O4999" i="20" s="1"/>
  <c r="N4991" i="20"/>
  <c r="P4991" i="20" s="1"/>
  <c r="O4991" i="20" s="1"/>
  <c r="N4983" i="20"/>
  <c r="P4983" i="20" s="1"/>
  <c r="O4983" i="20" s="1"/>
  <c r="N4975" i="20"/>
  <c r="P4975" i="20" s="1"/>
  <c r="O4975" i="20" s="1"/>
  <c r="N4967" i="20"/>
  <c r="P4967" i="20" s="1"/>
  <c r="O4967" i="20" s="1"/>
  <c r="N4959" i="20"/>
  <c r="P4959" i="20" s="1"/>
  <c r="O4959" i="20" s="1"/>
  <c r="N4951" i="20"/>
  <c r="P4951" i="20" s="1"/>
  <c r="O4951" i="20" s="1"/>
  <c r="N4943" i="20"/>
  <c r="P4943" i="20" s="1"/>
  <c r="O4943" i="20" s="1"/>
  <c r="N4935" i="20"/>
  <c r="P4935" i="20" s="1"/>
  <c r="O4935" i="20" s="1"/>
  <c r="N4927" i="20"/>
  <c r="P4927" i="20" s="1"/>
  <c r="O4927" i="20" s="1"/>
  <c r="N4919" i="20"/>
  <c r="P4919" i="20" s="1"/>
  <c r="O4919" i="20" s="1"/>
  <c r="N4911" i="20"/>
  <c r="P4911" i="20" s="1"/>
  <c r="O4911" i="20" s="1"/>
  <c r="N4903" i="20"/>
  <c r="P4903" i="20" s="1"/>
  <c r="O4903" i="20" s="1"/>
  <c r="N4895" i="20"/>
  <c r="P4895" i="20" s="1"/>
  <c r="O4895" i="20" s="1"/>
  <c r="N4887" i="20"/>
  <c r="P4887" i="20" s="1"/>
  <c r="O4887" i="20" s="1"/>
  <c r="N4879" i="20"/>
  <c r="P4879" i="20" s="1"/>
  <c r="O4879" i="20" s="1"/>
  <c r="N4871" i="20"/>
  <c r="P4871" i="20" s="1"/>
  <c r="O4871" i="20" s="1"/>
  <c r="N4863" i="20"/>
  <c r="P4863" i="20" s="1"/>
  <c r="O4863" i="20" s="1"/>
  <c r="N4855" i="20"/>
  <c r="P4855" i="20" s="1"/>
  <c r="O4855" i="20" s="1"/>
  <c r="N4847" i="20"/>
  <c r="P4847" i="20" s="1"/>
  <c r="O4847" i="20" s="1"/>
  <c r="N4839" i="20"/>
  <c r="P4839" i="20" s="1"/>
  <c r="O4839" i="20" s="1"/>
  <c r="N4831" i="20"/>
  <c r="P4831" i="20" s="1"/>
  <c r="O4831" i="20" s="1"/>
  <c r="N4823" i="20"/>
  <c r="P4823" i="20" s="1"/>
  <c r="O4823" i="20" s="1"/>
  <c r="N4815" i="20"/>
  <c r="P4815" i="20" s="1"/>
  <c r="O4815" i="20" s="1"/>
  <c r="N4807" i="20"/>
  <c r="P4807" i="20" s="1"/>
  <c r="O4807" i="20" s="1"/>
  <c r="N4799" i="20"/>
  <c r="P4799" i="20" s="1"/>
  <c r="O4799" i="20" s="1"/>
  <c r="N4791" i="20"/>
  <c r="P4791" i="20" s="1"/>
  <c r="O4791" i="20" s="1"/>
  <c r="N4783" i="20"/>
  <c r="P4783" i="20" s="1"/>
  <c r="O4783" i="20" s="1"/>
  <c r="N4775" i="20"/>
  <c r="P4775" i="20" s="1"/>
  <c r="O4775" i="20" s="1"/>
  <c r="N4767" i="20"/>
  <c r="P4767" i="20" s="1"/>
  <c r="O4767" i="20" s="1"/>
  <c r="N4759" i="20"/>
  <c r="P4759" i="20" s="1"/>
  <c r="O4759" i="20" s="1"/>
  <c r="N4751" i="20"/>
  <c r="P4751" i="20" s="1"/>
  <c r="O4751" i="20" s="1"/>
  <c r="N4743" i="20"/>
  <c r="P4743" i="20" s="1"/>
  <c r="O4743" i="20" s="1"/>
  <c r="N4735" i="20"/>
  <c r="P4735" i="20" s="1"/>
  <c r="O4735" i="20" s="1"/>
  <c r="N4727" i="20"/>
  <c r="P4727" i="20" s="1"/>
  <c r="O4727" i="20" s="1"/>
  <c r="N4719" i="20"/>
  <c r="P4719" i="20" s="1"/>
  <c r="O4719" i="20" s="1"/>
  <c r="N4711" i="20"/>
  <c r="P4711" i="20" s="1"/>
  <c r="O4711" i="20" s="1"/>
  <c r="N4703" i="20"/>
  <c r="P4703" i="20" s="1"/>
  <c r="O4703" i="20" s="1"/>
  <c r="N4695" i="20"/>
  <c r="P4695" i="20" s="1"/>
  <c r="O4695" i="20" s="1"/>
  <c r="N4687" i="20"/>
  <c r="P4687" i="20" s="1"/>
  <c r="O4687" i="20" s="1"/>
  <c r="N4679" i="20"/>
  <c r="P4679" i="20" s="1"/>
  <c r="O4679" i="20" s="1"/>
  <c r="N4671" i="20"/>
  <c r="P4671" i="20" s="1"/>
  <c r="O4671" i="20" s="1"/>
  <c r="N4663" i="20"/>
  <c r="P4663" i="20" s="1"/>
  <c r="O4663" i="20" s="1"/>
  <c r="N4655" i="20"/>
  <c r="P4655" i="20" s="1"/>
  <c r="O4655" i="20" s="1"/>
  <c r="N4647" i="20"/>
  <c r="P4647" i="20" s="1"/>
  <c r="O4647" i="20" s="1"/>
  <c r="N4639" i="20"/>
  <c r="P4639" i="20" s="1"/>
  <c r="O4639" i="20" s="1"/>
  <c r="N4631" i="20"/>
  <c r="P4631" i="20" s="1"/>
  <c r="O4631" i="20" s="1"/>
  <c r="N4623" i="20"/>
  <c r="P4623" i="20" s="1"/>
  <c r="O4623" i="20" s="1"/>
  <c r="N4615" i="20"/>
  <c r="P4615" i="20" s="1"/>
  <c r="O4615" i="20" s="1"/>
  <c r="N4607" i="20"/>
  <c r="P4607" i="20" s="1"/>
  <c r="O4607" i="20" s="1"/>
  <c r="N4599" i="20"/>
  <c r="P4599" i="20" s="1"/>
  <c r="O4599" i="20" s="1"/>
  <c r="N4591" i="20"/>
  <c r="P4591" i="20" s="1"/>
  <c r="O4591" i="20" s="1"/>
  <c r="N4583" i="20"/>
  <c r="P4583" i="20" s="1"/>
  <c r="O4583" i="20" s="1"/>
  <c r="N4575" i="20"/>
  <c r="P4575" i="20" s="1"/>
  <c r="O4575" i="20" s="1"/>
  <c r="N4567" i="20"/>
  <c r="P4567" i="20" s="1"/>
  <c r="O4567" i="20" s="1"/>
  <c r="N4559" i="20"/>
  <c r="P4559" i="20" s="1"/>
  <c r="O4559" i="20" s="1"/>
  <c r="N4551" i="20"/>
  <c r="P4551" i="20" s="1"/>
  <c r="O4551" i="20" s="1"/>
  <c r="N4543" i="20"/>
  <c r="P4543" i="20" s="1"/>
  <c r="O4543" i="20" s="1"/>
  <c r="N4535" i="20"/>
  <c r="P4535" i="20" s="1"/>
  <c r="O4535" i="20" s="1"/>
  <c r="N4527" i="20"/>
  <c r="P4527" i="20" s="1"/>
  <c r="O4527" i="20" s="1"/>
  <c r="N4519" i="20"/>
  <c r="P4519" i="20" s="1"/>
  <c r="O4519" i="20" s="1"/>
  <c r="N4511" i="20"/>
  <c r="P4511" i="20" s="1"/>
  <c r="O4511" i="20" s="1"/>
  <c r="N4503" i="20"/>
  <c r="P4503" i="20" s="1"/>
  <c r="O4503" i="20" s="1"/>
  <c r="N4495" i="20"/>
  <c r="P4495" i="20" s="1"/>
  <c r="O4495" i="20" s="1"/>
  <c r="N4487" i="20"/>
  <c r="P4487" i="20" s="1"/>
  <c r="O4487" i="20" s="1"/>
  <c r="N4479" i="20"/>
  <c r="P4479" i="20" s="1"/>
  <c r="O4479" i="20" s="1"/>
  <c r="N4471" i="20"/>
  <c r="P4471" i="20" s="1"/>
  <c r="O4471" i="20" s="1"/>
  <c r="N4463" i="20"/>
  <c r="P4463" i="20" s="1"/>
  <c r="O4463" i="20" s="1"/>
  <c r="N4455" i="20"/>
  <c r="P4455" i="20" s="1"/>
  <c r="O4455" i="20" s="1"/>
  <c r="N4447" i="20"/>
  <c r="P4447" i="20" s="1"/>
  <c r="O4447" i="20" s="1"/>
  <c r="N4439" i="20"/>
  <c r="P4439" i="20" s="1"/>
  <c r="O4439" i="20" s="1"/>
  <c r="N4431" i="20"/>
  <c r="P4431" i="20" s="1"/>
  <c r="O4431" i="20" s="1"/>
  <c r="N4423" i="20"/>
  <c r="P4423" i="20" s="1"/>
  <c r="O4423" i="20" s="1"/>
  <c r="N4415" i="20"/>
  <c r="P4415" i="20" s="1"/>
  <c r="O4415" i="20" s="1"/>
  <c r="N4407" i="20"/>
  <c r="P4407" i="20" s="1"/>
  <c r="O4407" i="20" s="1"/>
  <c r="N4399" i="20"/>
  <c r="P4399" i="20" s="1"/>
  <c r="O4399" i="20" s="1"/>
  <c r="N4391" i="20"/>
  <c r="P4391" i="20" s="1"/>
  <c r="O4391" i="20" s="1"/>
  <c r="N4383" i="20"/>
  <c r="P4383" i="20" s="1"/>
  <c r="O4383" i="20" s="1"/>
  <c r="N4375" i="20"/>
  <c r="P4375" i="20" s="1"/>
  <c r="O4375" i="20" s="1"/>
  <c r="N4367" i="20"/>
  <c r="P4367" i="20" s="1"/>
  <c r="O4367" i="20" s="1"/>
  <c r="N4359" i="20"/>
  <c r="P4359" i="20" s="1"/>
  <c r="O4359" i="20" s="1"/>
  <c r="N4351" i="20"/>
  <c r="P4351" i="20" s="1"/>
  <c r="O4351" i="20" s="1"/>
  <c r="N4343" i="20"/>
  <c r="P4343" i="20" s="1"/>
  <c r="O4343" i="20" s="1"/>
  <c r="N4335" i="20"/>
  <c r="P4335" i="20" s="1"/>
  <c r="O4335" i="20" s="1"/>
  <c r="N4327" i="20"/>
  <c r="P4327" i="20" s="1"/>
  <c r="O4327" i="20" s="1"/>
  <c r="N4319" i="20"/>
  <c r="P4319" i="20" s="1"/>
  <c r="O4319" i="20" s="1"/>
  <c r="N4311" i="20"/>
  <c r="P4311" i="20" s="1"/>
  <c r="O4311" i="20" s="1"/>
  <c r="N4303" i="20"/>
  <c r="P4303" i="20" s="1"/>
  <c r="O4303" i="20" s="1"/>
  <c r="N4295" i="20"/>
  <c r="P4295" i="20" s="1"/>
  <c r="O4295" i="20" s="1"/>
  <c r="N4287" i="20"/>
  <c r="P4287" i="20" s="1"/>
  <c r="O4287" i="20" s="1"/>
  <c r="N4279" i="20"/>
  <c r="P4279" i="20" s="1"/>
  <c r="O4279" i="20" s="1"/>
  <c r="N4271" i="20"/>
  <c r="P4271" i="20" s="1"/>
  <c r="O4271" i="20" s="1"/>
  <c r="N4263" i="20"/>
  <c r="P4263" i="20" s="1"/>
  <c r="O4263" i="20" s="1"/>
  <c r="N4255" i="20"/>
  <c r="P4255" i="20" s="1"/>
  <c r="O4255" i="20" s="1"/>
  <c r="N4247" i="20"/>
  <c r="P4247" i="20" s="1"/>
  <c r="O4247" i="20" s="1"/>
  <c r="N4239" i="20"/>
  <c r="P4239" i="20" s="1"/>
  <c r="O4239" i="20" s="1"/>
  <c r="N4231" i="20"/>
  <c r="P4231" i="20" s="1"/>
  <c r="O4231" i="20" s="1"/>
  <c r="N4223" i="20"/>
  <c r="P4223" i="20" s="1"/>
  <c r="O4223" i="20" s="1"/>
  <c r="N4215" i="20"/>
  <c r="P4215" i="20" s="1"/>
  <c r="O4215" i="20" s="1"/>
  <c r="N4207" i="20"/>
  <c r="P4207" i="20" s="1"/>
  <c r="O4207" i="20" s="1"/>
  <c r="N4199" i="20"/>
  <c r="P4199" i="20" s="1"/>
  <c r="O4199" i="20" s="1"/>
  <c r="N4191" i="20"/>
  <c r="P4191" i="20" s="1"/>
  <c r="O4191" i="20" s="1"/>
  <c r="N4183" i="20"/>
  <c r="P4183" i="20" s="1"/>
  <c r="O4183" i="20" s="1"/>
  <c r="N4175" i="20"/>
  <c r="P4175" i="20" s="1"/>
  <c r="O4175" i="20" s="1"/>
  <c r="N4167" i="20"/>
  <c r="P4167" i="20" s="1"/>
  <c r="O4167" i="20" s="1"/>
  <c r="N4159" i="20"/>
  <c r="P4159" i="20" s="1"/>
  <c r="O4159" i="20" s="1"/>
  <c r="N4151" i="20"/>
  <c r="P4151" i="20" s="1"/>
  <c r="O4151" i="20" s="1"/>
  <c r="N4143" i="20"/>
  <c r="P4143" i="20" s="1"/>
  <c r="O4143" i="20" s="1"/>
  <c r="N4135" i="20"/>
  <c r="P4135" i="20" s="1"/>
  <c r="O4135" i="20" s="1"/>
  <c r="N4127" i="20"/>
  <c r="P4127" i="20" s="1"/>
  <c r="O4127" i="20" s="1"/>
  <c r="N4119" i="20"/>
  <c r="P4119" i="20" s="1"/>
  <c r="O4119" i="20" s="1"/>
  <c r="N4111" i="20"/>
  <c r="P4111" i="20" s="1"/>
  <c r="O4111" i="20" s="1"/>
  <c r="N4103" i="20"/>
  <c r="P4103" i="20" s="1"/>
  <c r="O4103" i="20" s="1"/>
  <c r="N4095" i="20"/>
  <c r="P4095" i="20" s="1"/>
  <c r="O4095" i="20" s="1"/>
  <c r="N4087" i="20"/>
  <c r="P4087" i="20" s="1"/>
  <c r="O4087" i="20" s="1"/>
  <c r="N4079" i="20"/>
  <c r="P4079" i="20" s="1"/>
  <c r="O4079" i="20" s="1"/>
  <c r="N4071" i="20"/>
  <c r="P4071" i="20" s="1"/>
  <c r="O4071" i="20" s="1"/>
  <c r="N4063" i="20"/>
  <c r="P4063" i="20" s="1"/>
  <c r="O4063" i="20" s="1"/>
  <c r="N4055" i="20"/>
  <c r="P4055" i="20" s="1"/>
  <c r="O4055" i="20" s="1"/>
  <c r="N4047" i="20"/>
  <c r="P4047" i="20" s="1"/>
  <c r="O4047" i="20" s="1"/>
  <c r="N4039" i="20"/>
  <c r="P4039" i="20" s="1"/>
  <c r="O4039" i="20" s="1"/>
  <c r="N4031" i="20"/>
  <c r="P4031" i="20" s="1"/>
  <c r="O4031" i="20" s="1"/>
  <c r="N4023" i="20"/>
  <c r="P4023" i="20" s="1"/>
  <c r="O4023" i="20" s="1"/>
  <c r="N4015" i="20"/>
  <c r="P4015" i="20" s="1"/>
  <c r="O4015" i="20" s="1"/>
  <c r="N4007" i="20"/>
  <c r="P4007" i="20" s="1"/>
  <c r="O4007" i="20" s="1"/>
  <c r="N3999" i="20"/>
  <c r="P3999" i="20" s="1"/>
  <c r="O3999" i="20" s="1"/>
  <c r="N3991" i="20"/>
  <c r="P3991" i="20" s="1"/>
  <c r="O3991" i="20" s="1"/>
  <c r="N3983" i="20"/>
  <c r="P3983" i="20" s="1"/>
  <c r="O3983" i="20" s="1"/>
  <c r="N3975" i="20"/>
  <c r="P3975" i="20" s="1"/>
  <c r="O3975" i="20" s="1"/>
  <c r="N3967" i="20"/>
  <c r="P3967" i="20" s="1"/>
  <c r="O3967" i="20" s="1"/>
  <c r="N3959" i="20"/>
  <c r="P3959" i="20" s="1"/>
  <c r="O3959" i="20" s="1"/>
  <c r="N3951" i="20"/>
  <c r="P3951" i="20" s="1"/>
  <c r="O3951" i="20" s="1"/>
  <c r="N3943" i="20"/>
  <c r="P3943" i="20" s="1"/>
  <c r="O3943" i="20" s="1"/>
  <c r="N3935" i="20"/>
  <c r="P3935" i="20" s="1"/>
  <c r="O3935" i="20" s="1"/>
  <c r="N3927" i="20"/>
  <c r="P3927" i="20" s="1"/>
  <c r="O3927" i="20" s="1"/>
  <c r="N3919" i="20"/>
  <c r="P3919" i="20" s="1"/>
  <c r="O3919" i="20" s="1"/>
  <c r="N3911" i="20"/>
  <c r="P3911" i="20" s="1"/>
  <c r="O3911" i="20" s="1"/>
  <c r="N3903" i="20"/>
  <c r="P3903" i="20" s="1"/>
  <c r="O3903" i="20" s="1"/>
  <c r="N3895" i="20"/>
  <c r="P3895" i="20" s="1"/>
  <c r="O3895" i="20" s="1"/>
  <c r="N3887" i="20"/>
  <c r="P3887" i="20" s="1"/>
  <c r="O3887" i="20" s="1"/>
  <c r="N3879" i="20"/>
  <c r="P3879" i="20" s="1"/>
  <c r="O3879" i="20" s="1"/>
  <c r="N3871" i="20"/>
  <c r="P3871" i="20" s="1"/>
  <c r="O3871" i="20" s="1"/>
  <c r="N3863" i="20"/>
  <c r="P3863" i="20" s="1"/>
  <c r="O3863" i="20" s="1"/>
  <c r="N3855" i="20"/>
  <c r="P3855" i="20" s="1"/>
  <c r="O3855" i="20" s="1"/>
  <c r="N3847" i="20"/>
  <c r="P3847" i="20" s="1"/>
  <c r="O3847" i="20" s="1"/>
  <c r="N3839" i="20"/>
  <c r="P3839" i="20" s="1"/>
  <c r="O3839" i="20" s="1"/>
  <c r="N3831" i="20"/>
  <c r="P3831" i="20" s="1"/>
  <c r="O3831" i="20" s="1"/>
  <c r="N3823" i="20"/>
  <c r="P3823" i="20" s="1"/>
  <c r="O3823" i="20" s="1"/>
  <c r="N3815" i="20"/>
  <c r="P3815" i="20" s="1"/>
  <c r="O3815" i="20" s="1"/>
  <c r="N3807" i="20"/>
  <c r="P3807" i="20" s="1"/>
  <c r="O3807" i="20" s="1"/>
  <c r="N3799" i="20"/>
  <c r="P3799" i="20" s="1"/>
  <c r="O3799" i="20" s="1"/>
  <c r="N3791" i="20"/>
  <c r="P3791" i="20" s="1"/>
  <c r="O3791" i="20" s="1"/>
  <c r="N3783" i="20"/>
  <c r="P3783" i="20" s="1"/>
  <c r="O3783" i="20" s="1"/>
  <c r="N3775" i="20"/>
  <c r="P3775" i="20" s="1"/>
  <c r="O3775" i="20" s="1"/>
  <c r="N3767" i="20"/>
  <c r="P3767" i="20" s="1"/>
  <c r="O3767" i="20" s="1"/>
  <c r="N3759" i="20"/>
  <c r="P3759" i="20" s="1"/>
  <c r="O3759" i="20" s="1"/>
  <c r="N3751" i="20"/>
  <c r="P3751" i="20" s="1"/>
  <c r="O3751" i="20" s="1"/>
  <c r="N3743" i="20"/>
  <c r="P3743" i="20" s="1"/>
  <c r="O3743" i="20" s="1"/>
  <c r="N3735" i="20"/>
  <c r="P3735" i="20" s="1"/>
  <c r="O3735" i="20" s="1"/>
  <c r="N3727" i="20"/>
  <c r="P3727" i="20" s="1"/>
  <c r="O3727" i="20" s="1"/>
  <c r="N3719" i="20"/>
  <c r="P3719" i="20" s="1"/>
  <c r="O3719" i="20" s="1"/>
  <c r="N3711" i="20"/>
  <c r="P3711" i="20" s="1"/>
  <c r="O3711" i="20" s="1"/>
  <c r="N3703" i="20"/>
  <c r="P3703" i="20" s="1"/>
  <c r="O3703" i="20" s="1"/>
  <c r="N3695" i="20"/>
  <c r="P3695" i="20" s="1"/>
  <c r="O3695" i="20" s="1"/>
  <c r="N3687" i="20"/>
  <c r="P3687" i="20" s="1"/>
  <c r="O3687" i="20" s="1"/>
  <c r="N3679" i="20"/>
  <c r="P3679" i="20" s="1"/>
  <c r="O3679" i="20" s="1"/>
  <c r="N3671" i="20"/>
  <c r="P3671" i="20" s="1"/>
  <c r="O3671" i="20" s="1"/>
  <c r="N3663" i="20"/>
  <c r="P3663" i="20" s="1"/>
  <c r="O3663" i="20" s="1"/>
  <c r="N3655" i="20"/>
  <c r="P3655" i="20" s="1"/>
  <c r="O3655" i="20" s="1"/>
  <c r="N3647" i="20"/>
  <c r="P3647" i="20" s="1"/>
  <c r="O3647" i="20" s="1"/>
  <c r="N3639" i="20"/>
  <c r="P3639" i="20" s="1"/>
  <c r="O3639" i="20" s="1"/>
  <c r="N3631" i="20"/>
  <c r="P3631" i="20" s="1"/>
  <c r="O3631" i="20" s="1"/>
  <c r="N3623" i="20"/>
  <c r="P3623" i="20" s="1"/>
  <c r="O3623" i="20" s="1"/>
  <c r="N3615" i="20"/>
  <c r="P3615" i="20" s="1"/>
  <c r="O3615" i="20" s="1"/>
  <c r="N3607" i="20"/>
  <c r="P3607" i="20" s="1"/>
  <c r="O3607" i="20" s="1"/>
  <c r="N3599" i="20"/>
  <c r="P3599" i="20" s="1"/>
  <c r="O3599" i="20" s="1"/>
  <c r="N3591" i="20"/>
  <c r="P3591" i="20" s="1"/>
  <c r="O3591" i="20" s="1"/>
  <c r="N3583" i="20"/>
  <c r="P3583" i="20" s="1"/>
  <c r="O3583" i="20" s="1"/>
  <c r="N3575" i="20"/>
  <c r="P3575" i="20" s="1"/>
  <c r="O3575" i="20" s="1"/>
  <c r="N3567" i="20"/>
  <c r="P3567" i="20" s="1"/>
  <c r="O3567" i="20" s="1"/>
  <c r="N3559" i="20"/>
  <c r="P3559" i="20" s="1"/>
  <c r="O3559" i="20" s="1"/>
  <c r="N3551" i="20"/>
  <c r="P3551" i="20" s="1"/>
  <c r="O3551" i="20" s="1"/>
  <c r="N3543" i="20"/>
  <c r="P3543" i="20" s="1"/>
  <c r="O3543" i="20" s="1"/>
  <c r="N3535" i="20"/>
  <c r="P3535" i="20" s="1"/>
  <c r="O3535" i="20" s="1"/>
  <c r="N3527" i="20"/>
  <c r="P3527" i="20" s="1"/>
  <c r="O3527" i="20" s="1"/>
  <c r="N3519" i="20"/>
  <c r="P3519" i="20" s="1"/>
  <c r="O3519" i="20" s="1"/>
  <c r="N3511" i="20"/>
  <c r="P3511" i="20" s="1"/>
  <c r="O3511" i="20" s="1"/>
  <c r="N3503" i="20"/>
  <c r="P3503" i="20" s="1"/>
  <c r="O3503" i="20" s="1"/>
  <c r="N3495" i="20"/>
  <c r="P3495" i="20" s="1"/>
  <c r="O3495" i="20" s="1"/>
  <c r="N3487" i="20"/>
  <c r="P3487" i="20" s="1"/>
  <c r="O3487" i="20" s="1"/>
  <c r="N3479" i="20"/>
  <c r="P3479" i="20" s="1"/>
  <c r="O3479" i="20" s="1"/>
  <c r="N3471" i="20"/>
  <c r="P3471" i="20" s="1"/>
  <c r="O3471" i="20" s="1"/>
  <c r="N3463" i="20"/>
  <c r="P3463" i="20" s="1"/>
  <c r="O3463" i="20" s="1"/>
  <c r="N3455" i="20"/>
  <c r="P3455" i="20" s="1"/>
  <c r="O3455" i="20" s="1"/>
  <c r="N3447" i="20"/>
  <c r="P3447" i="20" s="1"/>
  <c r="O3447" i="20" s="1"/>
  <c r="N3439" i="20"/>
  <c r="P3439" i="20" s="1"/>
  <c r="O3439" i="20" s="1"/>
  <c r="N3431" i="20"/>
  <c r="P3431" i="20" s="1"/>
  <c r="O3431" i="20" s="1"/>
  <c r="N3423" i="20"/>
  <c r="P3423" i="20" s="1"/>
  <c r="O3423" i="20" s="1"/>
  <c r="N3415" i="20"/>
  <c r="P3415" i="20" s="1"/>
  <c r="O3415" i="20" s="1"/>
  <c r="N3407" i="20"/>
  <c r="P3407" i="20" s="1"/>
  <c r="O3407" i="20" s="1"/>
  <c r="N3399" i="20"/>
  <c r="P3399" i="20" s="1"/>
  <c r="O3399" i="20" s="1"/>
  <c r="N3391" i="20"/>
  <c r="P3391" i="20" s="1"/>
  <c r="O3391" i="20" s="1"/>
  <c r="N3383" i="20"/>
  <c r="P3383" i="20" s="1"/>
  <c r="O3383" i="20" s="1"/>
  <c r="N3375" i="20"/>
  <c r="P3375" i="20" s="1"/>
  <c r="O3375" i="20" s="1"/>
  <c r="N3367" i="20"/>
  <c r="P3367" i="20" s="1"/>
  <c r="O3367" i="20" s="1"/>
  <c r="N3359" i="20"/>
  <c r="P3359" i="20" s="1"/>
  <c r="O3359" i="20" s="1"/>
  <c r="N3351" i="20"/>
  <c r="P3351" i="20" s="1"/>
  <c r="O3351" i="20" s="1"/>
  <c r="N3343" i="20"/>
  <c r="P3343" i="20" s="1"/>
  <c r="O3343" i="20" s="1"/>
  <c r="N3335" i="20"/>
  <c r="P3335" i="20" s="1"/>
  <c r="O3335" i="20" s="1"/>
  <c r="N3327" i="20"/>
  <c r="P3327" i="20" s="1"/>
  <c r="O3327" i="20" s="1"/>
  <c r="N3319" i="20"/>
  <c r="P3319" i="20" s="1"/>
  <c r="O3319" i="20" s="1"/>
  <c r="N3311" i="20"/>
  <c r="P3311" i="20" s="1"/>
  <c r="O3311" i="20" s="1"/>
  <c r="N3303" i="20"/>
  <c r="P3303" i="20" s="1"/>
  <c r="O3303" i="20" s="1"/>
  <c r="N3295" i="20"/>
  <c r="P3295" i="20" s="1"/>
  <c r="O3295" i="20" s="1"/>
  <c r="N3287" i="20"/>
  <c r="P3287" i="20" s="1"/>
  <c r="O3287" i="20" s="1"/>
  <c r="N3279" i="20"/>
  <c r="P3279" i="20" s="1"/>
  <c r="O3279" i="20" s="1"/>
  <c r="N3271" i="20"/>
  <c r="P3271" i="20" s="1"/>
  <c r="O3271" i="20" s="1"/>
  <c r="N3263" i="20"/>
  <c r="P3263" i="20" s="1"/>
  <c r="O3263" i="20" s="1"/>
  <c r="N3255" i="20"/>
  <c r="P3255" i="20" s="1"/>
  <c r="O3255" i="20" s="1"/>
  <c r="N3247" i="20"/>
  <c r="P3247" i="20" s="1"/>
  <c r="O3247" i="20" s="1"/>
  <c r="N3239" i="20"/>
  <c r="P3239" i="20" s="1"/>
  <c r="O3239" i="20" s="1"/>
  <c r="N3231" i="20"/>
  <c r="P3231" i="20" s="1"/>
  <c r="O3231" i="20" s="1"/>
  <c r="N3223" i="20"/>
  <c r="P3223" i="20" s="1"/>
  <c r="O3223" i="20" s="1"/>
  <c r="N3215" i="20"/>
  <c r="P3215" i="20" s="1"/>
  <c r="O3215" i="20" s="1"/>
  <c r="N3207" i="20"/>
  <c r="P3207" i="20" s="1"/>
  <c r="O3207" i="20" s="1"/>
  <c r="N3199" i="20"/>
  <c r="P3199" i="20" s="1"/>
  <c r="O3199" i="20" s="1"/>
  <c r="N3191" i="20"/>
  <c r="P3191" i="20" s="1"/>
  <c r="O3191" i="20" s="1"/>
  <c r="N3183" i="20"/>
  <c r="P3183" i="20" s="1"/>
  <c r="O3183" i="20" s="1"/>
  <c r="N3175" i="20"/>
  <c r="P3175" i="20" s="1"/>
  <c r="O3175" i="20" s="1"/>
  <c r="N3167" i="20"/>
  <c r="P3167" i="20" s="1"/>
  <c r="O3167" i="20" s="1"/>
  <c r="N3159" i="20"/>
  <c r="P3159" i="20" s="1"/>
  <c r="O3159" i="20" s="1"/>
  <c r="N3151" i="20"/>
  <c r="P3151" i="20" s="1"/>
  <c r="O3151" i="20" s="1"/>
  <c r="N3143" i="20"/>
  <c r="P3143" i="20" s="1"/>
  <c r="O3143" i="20" s="1"/>
  <c r="N3135" i="20"/>
  <c r="P3135" i="20" s="1"/>
  <c r="O3135" i="20" s="1"/>
  <c r="N3127" i="20"/>
  <c r="P3127" i="20" s="1"/>
  <c r="O3127" i="20" s="1"/>
  <c r="N3119" i="20"/>
  <c r="P3119" i="20" s="1"/>
  <c r="O3119" i="20" s="1"/>
  <c r="N3111" i="20"/>
  <c r="P3111" i="20" s="1"/>
  <c r="O3111" i="20" s="1"/>
  <c r="N3103" i="20"/>
  <c r="P3103" i="20" s="1"/>
  <c r="O3103" i="20" s="1"/>
  <c r="N3095" i="20"/>
  <c r="P3095" i="20" s="1"/>
  <c r="O3095" i="20" s="1"/>
  <c r="N3087" i="20"/>
  <c r="P3087" i="20" s="1"/>
  <c r="O3087" i="20" s="1"/>
  <c r="N3079" i="20"/>
  <c r="P3079" i="20" s="1"/>
  <c r="O3079" i="20" s="1"/>
  <c r="N3071" i="20"/>
  <c r="P3071" i="20" s="1"/>
  <c r="O3071" i="20" s="1"/>
  <c r="N3063" i="20"/>
  <c r="P3063" i="20" s="1"/>
  <c r="O3063" i="20" s="1"/>
  <c r="N3055" i="20"/>
  <c r="P3055" i="20" s="1"/>
  <c r="O3055" i="20" s="1"/>
  <c r="N3047" i="20"/>
  <c r="P3047" i="20" s="1"/>
  <c r="O3047" i="20" s="1"/>
  <c r="N3039" i="20"/>
  <c r="P3039" i="20" s="1"/>
  <c r="O3039" i="20" s="1"/>
  <c r="N3031" i="20"/>
  <c r="P3031" i="20" s="1"/>
  <c r="O3031" i="20" s="1"/>
  <c r="N3023" i="20"/>
  <c r="P3023" i="20" s="1"/>
  <c r="O3023" i="20" s="1"/>
  <c r="N3015" i="20"/>
  <c r="P3015" i="20" s="1"/>
  <c r="O3015" i="20" s="1"/>
  <c r="N3007" i="20"/>
  <c r="P3007" i="20" s="1"/>
  <c r="O3007" i="20" s="1"/>
  <c r="N2999" i="20"/>
  <c r="P2999" i="20" s="1"/>
  <c r="O2999" i="20" s="1"/>
  <c r="N2991" i="20"/>
  <c r="P2991" i="20" s="1"/>
  <c r="O2991" i="20" s="1"/>
  <c r="N2983" i="20"/>
  <c r="P2983" i="20" s="1"/>
  <c r="O2983" i="20" s="1"/>
  <c r="N2975" i="20"/>
  <c r="P2975" i="20" s="1"/>
  <c r="O2975" i="20" s="1"/>
  <c r="N2967" i="20"/>
  <c r="P2967" i="20" s="1"/>
  <c r="O2967" i="20" s="1"/>
  <c r="N2959" i="20"/>
  <c r="P2959" i="20" s="1"/>
  <c r="O2959" i="20" s="1"/>
  <c r="N2951" i="20"/>
  <c r="P2951" i="20" s="1"/>
  <c r="O2951" i="20" s="1"/>
  <c r="N2943" i="20"/>
  <c r="P2943" i="20" s="1"/>
  <c r="O2943" i="20" s="1"/>
  <c r="N2935" i="20"/>
  <c r="P2935" i="20" s="1"/>
  <c r="O2935" i="20" s="1"/>
  <c r="N2927" i="20"/>
  <c r="P2927" i="20" s="1"/>
  <c r="O2927" i="20" s="1"/>
  <c r="N2919" i="20"/>
  <c r="P2919" i="20" s="1"/>
  <c r="O2919" i="20" s="1"/>
  <c r="N2911" i="20"/>
  <c r="P2911" i="20" s="1"/>
  <c r="O2911" i="20" s="1"/>
  <c r="N2903" i="20"/>
  <c r="P2903" i="20" s="1"/>
  <c r="O2903" i="20" s="1"/>
  <c r="N2895" i="20"/>
  <c r="P2895" i="20" s="1"/>
  <c r="O2895" i="20" s="1"/>
  <c r="N2887" i="20"/>
  <c r="P2887" i="20" s="1"/>
  <c r="O2887" i="20" s="1"/>
  <c r="N2879" i="20"/>
  <c r="P2879" i="20" s="1"/>
  <c r="O2879" i="20" s="1"/>
  <c r="N2871" i="20"/>
  <c r="P2871" i="20" s="1"/>
  <c r="O2871" i="20" s="1"/>
  <c r="N2863" i="20"/>
  <c r="P2863" i="20" s="1"/>
  <c r="O2863" i="20" s="1"/>
  <c r="N2855" i="20"/>
  <c r="P2855" i="20" s="1"/>
  <c r="O2855" i="20" s="1"/>
  <c r="N2847" i="20"/>
  <c r="P2847" i="20" s="1"/>
  <c r="O2847" i="20" s="1"/>
  <c r="N2839" i="20"/>
  <c r="P2839" i="20" s="1"/>
  <c r="O2839" i="20" s="1"/>
  <c r="N2831" i="20"/>
  <c r="P2831" i="20" s="1"/>
  <c r="O2831" i="20" s="1"/>
  <c r="N2823" i="20"/>
  <c r="P2823" i="20" s="1"/>
  <c r="O2823" i="20" s="1"/>
  <c r="N2815" i="20"/>
  <c r="P2815" i="20" s="1"/>
  <c r="O2815" i="20" s="1"/>
  <c r="N2807" i="20"/>
  <c r="P2807" i="20" s="1"/>
  <c r="O2807" i="20" s="1"/>
  <c r="N2799" i="20"/>
  <c r="P2799" i="20" s="1"/>
  <c r="O2799" i="20" s="1"/>
  <c r="N1587" i="20"/>
  <c r="P1587" i="20" s="1"/>
  <c r="O1587" i="20" s="1"/>
  <c r="N1579" i="20"/>
  <c r="P1579" i="20" s="1"/>
  <c r="O1579" i="20" s="1"/>
  <c r="N1571" i="20"/>
  <c r="P1571" i="20" s="1"/>
  <c r="O1571" i="20" s="1"/>
  <c r="N1563" i="20"/>
  <c r="P1563" i="20" s="1"/>
  <c r="O1563" i="20" s="1"/>
  <c r="N1555" i="20"/>
  <c r="P1555" i="20" s="1"/>
  <c r="O1555" i="20" s="1"/>
  <c r="N1547" i="20"/>
  <c r="P1547" i="20" s="1"/>
  <c r="O1547" i="20" s="1"/>
  <c r="N1539" i="20"/>
  <c r="P1539" i="20" s="1"/>
  <c r="O1539" i="20" s="1"/>
  <c r="N1531" i="20"/>
  <c r="P1531" i="20" s="1"/>
  <c r="O1531" i="20" s="1"/>
  <c r="N1523" i="20"/>
  <c r="P1523" i="20" s="1"/>
  <c r="O1523" i="20" s="1"/>
  <c r="N1515" i="20"/>
  <c r="P1515" i="20" s="1"/>
  <c r="O1515" i="20" s="1"/>
  <c r="N1507" i="20"/>
  <c r="P1507" i="20" s="1"/>
  <c r="O1507" i="20" s="1"/>
  <c r="N1499" i="20"/>
  <c r="P1499" i="20" s="1"/>
  <c r="O1499" i="20" s="1"/>
  <c r="N1491" i="20"/>
  <c r="P1491" i="20" s="1"/>
  <c r="O1491" i="20" s="1"/>
  <c r="N1483" i="20"/>
  <c r="P1483" i="20" s="1"/>
  <c r="O1483" i="20" s="1"/>
  <c r="N1475" i="20"/>
  <c r="P1475" i="20" s="1"/>
  <c r="O1475" i="20" s="1"/>
  <c r="N1467" i="20"/>
  <c r="P1467" i="20" s="1"/>
  <c r="O1467" i="20" s="1"/>
  <c r="N1459" i="20"/>
  <c r="P1459" i="20" s="1"/>
  <c r="O1459" i="20" s="1"/>
  <c r="N1451" i="20"/>
  <c r="P1451" i="20" s="1"/>
  <c r="O1451" i="20" s="1"/>
  <c r="N1443" i="20"/>
  <c r="P1443" i="20" s="1"/>
  <c r="O1443" i="20" s="1"/>
  <c r="N1435" i="20"/>
  <c r="P1435" i="20" s="1"/>
  <c r="O1435" i="20" s="1"/>
  <c r="N1427" i="20"/>
  <c r="P1427" i="20" s="1"/>
  <c r="O1427" i="20" s="1"/>
  <c r="N1419" i="20"/>
  <c r="P1419" i="20" s="1"/>
  <c r="O1419" i="20" s="1"/>
  <c r="N1411" i="20"/>
  <c r="P1411" i="20" s="1"/>
  <c r="O1411" i="20" s="1"/>
  <c r="N1403" i="20"/>
  <c r="P1403" i="20" s="1"/>
  <c r="O1403" i="20" s="1"/>
  <c r="N1395" i="20"/>
  <c r="P1395" i="20" s="1"/>
  <c r="O1395" i="20" s="1"/>
  <c r="N1387" i="20"/>
  <c r="P1387" i="20" s="1"/>
  <c r="O1387" i="20" s="1"/>
  <c r="N1379" i="20"/>
  <c r="P1379" i="20" s="1"/>
  <c r="O1379" i="20" s="1"/>
  <c r="N1371" i="20"/>
  <c r="P1371" i="20" s="1"/>
  <c r="O1371" i="20" s="1"/>
  <c r="N1363" i="20"/>
  <c r="P1363" i="20" s="1"/>
  <c r="O1363" i="20" s="1"/>
  <c r="N1355" i="20"/>
  <c r="P1355" i="20" s="1"/>
  <c r="O1355" i="20" s="1"/>
  <c r="N1347" i="20"/>
  <c r="P1347" i="20" s="1"/>
  <c r="O1347" i="20" s="1"/>
  <c r="N1339" i="20"/>
  <c r="P1339" i="20" s="1"/>
  <c r="O1339" i="20" s="1"/>
  <c r="N1331" i="20"/>
  <c r="P1331" i="20" s="1"/>
  <c r="O1331" i="20" s="1"/>
  <c r="N1323" i="20"/>
  <c r="P1323" i="20" s="1"/>
  <c r="O1323" i="20" s="1"/>
  <c r="N1315" i="20"/>
  <c r="P1315" i="20" s="1"/>
  <c r="O1315" i="20" s="1"/>
  <c r="N1307" i="20"/>
  <c r="P1307" i="20" s="1"/>
  <c r="O1307" i="20" s="1"/>
  <c r="N1299" i="20"/>
  <c r="P1299" i="20" s="1"/>
  <c r="O1299" i="20" s="1"/>
  <c r="N1291" i="20"/>
  <c r="P1291" i="20" s="1"/>
  <c r="O1291" i="20" s="1"/>
  <c r="N1283" i="20"/>
  <c r="P1283" i="20" s="1"/>
  <c r="O1283" i="20" s="1"/>
  <c r="N1275" i="20"/>
  <c r="P1275" i="20" s="1"/>
  <c r="O1275" i="20" s="1"/>
  <c r="N1267" i="20"/>
  <c r="P1267" i="20" s="1"/>
  <c r="O1267" i="20" s="1"/>
  <c r="N1259" i="20"/>
  <c r="P1259" i="20" s="1"/>
  <c r="O1259" i="20" s="1"/>
  <c r="N1251" i="20"/>
  <c r="P1251" i="20" s="1"/>
  <c r="O1251" i="20" s="1"/>
  <c r="N1243" i="20"/>
  <c r="P1243" i="20" s="1"/>
  <c r="O1243" i="20" s="1"/>
  <c r="N1235" i="20"/>
  <c r="P1235" i="20" s="1"/>
  <c r="O1235" i="20" s="1"/>
  <c r="N1227" i="20"/>
  <c r="P1227" i="20" s="1"/>
  <c r="O1227" i="20" s="1"/>
  <c r="N1219" i="20"/>
  <c r="P1219" i="20" s="1"/>
  <c r="O1219" i="20" s="1"/>
  <c r="N1211" i="20"/>
  <c r="P1211" i="20" s="1"/>
  <c r="O1211" i="20" s="1"/>
  <c r="N1203" i="20"/>
  <c r="P1203" i="20" s="1"/>
  <c r="O1203" i="20" s="1"/>
  <c r="N1195" i="20"/>
  <c r="P1195" i="20" s="1"/>
  <c r="O1195" i="20" s="1"/>
  <c r="N1187" i="20"/>
  <c r="P1187" i="20" s="1"/>
  <c r="O1187" i="20" s="1"/>
  <c r="N1179" i="20"/>
  <c r="P1179" i="20" s="1"/>
  <c r="O1179" i="20" s="1"/>
  <c r="N1171" i="20"/>
  <c r="P1171" i="20" s="1"/>
  <c r="O1171" i="20" s="1"/>
  <c r="N1163" i="20"/>
  <c r="P1163" i="20" s="1"/>
  <c r="O1163" i="20" s="1"/>
  <c r="N1155" i="20"/>
  <c r="P1155" i="20" s="1"/>
  <c r="O1155" i="20" s="1"/>
  <c r="N1147" i="20"/>
  <c r="P1147" i="20" s="1"/>
  <c r="O1147" i="20" s="1"/>
  <c r="N1139" i="20"/>
  <c r="P1139" i="20" s="1"/>
  <c r="O1139" i="20" s="1"/>
  <c r="N1131" i="20"/>
  <c r="P1131" i="20" s="1"/>
  <c r="O1131" i="20" s="1"/>
  <c r="N1123" i="20"/>
  <c r="P1123" i="20" s="1"/>
  <c r="O1123" i="20" s="1"/>
  <c r="N1115" i="20"/>
  <c r="P1115" i="20" s="1"/>
  <c r="O1115" i="20" s="1"/>
  <c r="N1107" i="20"/>
  <c r="P1107" i="20" s="1"/>
  <c r="O1107" i="20" s="1"/>
  <c r="N1099" i="20"/>
  <c r="P1099" i="20" s="1"/>
  <c r="O1099" i="20" s="1"/>
  <c r="N1091" i="20"/>
  <c r="P1091" i="20" s="1"/>
  <c r="O1091" i="20" s="1"/>
  <c r="N1083" i="20"/>
  <c r="P1083" i="20" s="1"/>
  <c r="O1083" i="20" s="1"/>
  <c r="N1075" i="20"/>
  <c r="P1075" i="20" s="1"/>
  <c r="O1075" i="20" s="1"/>
  <c r="N1067" i="20"/>
  <c r="P1067" i="20" s="1"/>
  <c r="O1067" i="20" s="1"/>
  <c r="N1059" i="20"/>
  <c r="P1059" i="20" s="1"/>
  <c r="O1059" i="20" s="1"/>
  <c r="N1051" i="20"/>
  <c r="P1051" i="20" s="1"/>
  <c r="O1051" i="20" s="1"/>
  <c r="N1043" i="20"/>
  <c r="P1043" i="20" s="1"/>
  <c r="O1043" i="20" s="1"/>
  <c r="N1035" i="20"/>
  <c r="P1035" i="20" s="1"/>
  <c r="O1035" i="20" s="1"/>
  <c r="N1027" i="20"/>
  <c r="P1027" i="20" s="1"/>
  <c r="O1027" i="20" s="1"/>
  <c r="N1019" i="20"/>
  <c r="P1019" i="20" s="1"/>
  <c r="O1019" i="20" s="1"/>
  <c r="N1011" i="20"/>
  <c r="P1011" i="20" s="1"/>
  <c r="O1011" i="20" s="1"/>
  <c r="N1003" i="20"/>
  <c r="P1003" i="20" s="1"/>
  <c r="O1003" i="20" s="1"/>
  <c r="N995" i="20"/>
  <c r="P995" i="20" s="1"/>
  <c r="O995" i="20" s="1"/>
  <c r="N987" i="20"/>
  <c r="P987" i="20" s="1"/>
  <c r="O987" i="20" s="1"/>
  <c r="N979" i="20"/>
  <c r="P979" i="20" s="1"/>
  <c r="O979" i="20" s="1"/>
  <c r="N971" i="20"/>
  <c r="P971" i="20" s="1"/>
  <c r="O971" i="20" s="1"/>
  <c r="N963" i="20"/>
  <c r="P963" i="20" s="1"/>
  <c r="O963" i="20" s="1"/>
  <c r="N955" i="20"/>
  <c r="P955" i="20" s="1"/>
  <c r="O955" i="20" s="1"/>
  <c r="N947" i="20"/>
  <c r="P947" i="20" s="1"/>
  <c r="O947" i="20" s="1"/>
  <c r="N939" i="20"/>
  <c r="P939" i="20" s="1"/>
  <c r="O939" i="20" s="1"/>
  <c r="N931" i="20"/>
  <c r="P931" i="20" s="1"/>
  <c r="O931" i="20" s="1"/>
  <c r="N923" i="20"/>
  <c r="P923" i="20" s="1"/>
  <c r="O923" i="20" s="1"/>
  <c r="N915" i="20"/>
  <c r="P915" i="20" s="1"/>
  <c r="O915" i="20" s="1"/>
  <c r="N907" i="20"/>
  <c r="P907" i="20" s="1"/>
  <c r="O907" i="20" s="1"/>
  <c r="N899" i="20"/>
  <c r="P899" i="20" s="1"/>
  <c r="O899" i="20" s="1"/>
  <c r="N891" i="20"/>
  <c r="P891" i="20" s="1"/>
  <c r="O891" i="20" s="1"/>
  <c r="N883" i="20"/>
  <c r="P883" i="20" s="1"/>
  <c r="O883" i="20" s="1"/>
  <c r="N875" i="20"/>
  <c r="P875" i="20" s="1"/>
  <c r="O875" i="20" s="1"/>
  <c r="N867" i="20"/>
  <c r="P867" i="20" s="1"/>
  <c r="O867" i="20" s="1"/>
  <c r="N859" i="20"/>
  <c r="P859" i="20" s="1"/>
  <c r="O859" i="20" s="1"/>
  <c r="N851" i="20"/>
  <c r="P851" i="20" s="1"/>
  <c r="O851" i="20" s="1"/>
  <c r="N843" i="20"/>
  <c r="P843" i="20" s="1"/>
  <c r="O843" i="20" s="1"/>
  <c r="N835" i="20"/>
  <c r="P835" i="20" s="1"/>
  <c r="O835" i="20" s="1"/>
  <c r="N827" i="20"/>
  <c r="P827" i="20" s="1"/>
  <c r="O827" i="20" s="1"/>
  <c r="N819" i="20"/>
  <c r="P819" i="20" s="1"/>
  <c r="O819" i="20" s="1"/>
  <c r="N811" i="20"/>
  <c r="P811" i="20" s="1"/>
  <c r="O811" i="20" s="1"/>
  <c r="N803" i="20"/>
  <c r="P803" i="20" s="1"/>
  <c r="O803" i="20" s="1"/>
  <c r="N795" i="20"/>
  <c r="P795" i="20" s="1"/>
  <c r="O795" i="20" s="1"/>
  <c r="N787" i="20"/>
  <c r="P787" i="20" s="1"/>
  <c r="O787" i="20" s="1"/>
  <c r="N779" i="20"/>
  <c r="P779" i="20" s="1"/>
  <c r="O779" i="20" s="1"/>
  <c r="N771" i="20"/>
  <c r="P771" i="20" s="1"/>
  <c r="O771" i="20" s="1"/>
  <c r="N763" i="20"/>
  <c r="P763" i="20" s="1"/>
  <c r="O763" i="20" s="1"/>
  <c r="N755" i="20"/>
  <c r="P755" i="20" s="1"/>
  <c r="O755" i="20" s="1"/>
  <c r="N747" i="20"/>
  <c r="P747" i="20" s="1"/>
  <c r="O747" i="20" s="1"/>
  <c r="N739" i="20"/>
  <c r="P739" i="20" s="1"/>
  <c r="O739" i="20" s="1"/>
  <c r="N731" i="20"/>
  <c r="P731" i="20" s="1"/>
  <c r="O731" i="20" s="1"/>
  <c r="N723" i="20"/>
  <c r="P723" i="20" s="1"/>
  <c r="O723" i="20" s="1"/>
  <c r="N715" i="20"/>
  <c r="P715" i="20" s="1"/>
  <c r="O715" i="20" s="1"/>
  <c r="N707" i="20"/>
  <c r="P707" i="20" s="1"/>
  <c r="O707" i="20" s="1"/>
  <c r="N699" i="20"/>
  <c r="P699" i="20" s="1"/>
  <c r="O699" i="20" s="1"/>
  <c r="N691" i="20"/>
  <c r="P691" i="20" s="1"/>
  <c r="O691" i="20" s="1"/>
  <c r="N683" i="20"/>
  <c r="P683" i="20" s="1"/>
  <c r="O683" i="20" s="1"/>
  <c r="N675" i="20"/>
  <c r="P675" i="20" s="1"/>
  <c r="O675" i="20" s="1"/>
  <c r="N667" i="20"/>
  <c r="P667" i="20" s="1"/>
  <c r="O667" i="20" s="1"/>
  <c r="N659" i="20"/>
  <c r="P659" i="20" s="1"/>
  <c r="O659" i="20" s="1"/>
  <c r="N651" i="20"/>
  <c r="P651" i="20" s="1"/>
  <c r="O651" i="20" s="1"/>
  <c r="N643" i="20"/>
  <c r="P643" i="20" s="1"/>
  <c r="O643" i="20" s="1"/>
  <c r="N635" i="20"/>
  <c r="P635" i="20" s="1"/>
  <c r="O635" i="20" s="1"/>
  <c r="N627" i="20"/>
  <c r="P627" i="20" s="1"/>
  <c r="O627" i="20" s="1"/>
  <c r="N619" i="20"/>
  <c r="P619" i="20" s="1"/>
  <c r="O619" i="20" s="1"/>
  <c r="N611" i="20"/>
  <c r="P611" i="20" s="1"/>
  <c r="O611" i="20" s="1"/>
  <c r="N603" i="20"/>
  <c r="P603" i="20" s="1"/>
  <c r="O603" i="20" s="1"/>
  <c r="N595" i="20"/>
  <c r="P595" i="20" s="1"/>
  <c r="O595" i="20" s="1"/>
  <c r="N587" i="20"/>
  <c r="P587" i="20" s="1"/>
  <c r="O587" i="20" s="1"/>
  <c r="N579" i="20"/>
  <c r="P579" i="20" s="1"/>
  <c r="O579" i="20" s="1"/>
  <c r="N571" i="20"/>
  <c r="P571" i="20" s="1"/>
  <c r="O571" i="20" s="1"/>
  <c r="N563" i="20"/>
  <c r="P563" i="20" s="1"/>
  <c r="O563" i="20" s="1"/>
  <c r="N555" i="20"/>
  <c r="P555" i="20" s="1"/>
  <c r="O555" i="20" s="1"/>
  <c r="N547" i="20"/>
  <c r="P547" i="20" s="1"/>
  <c r="O547" i="20" s="1"/>
  <c r="N539" i="20"/>
  <c r="P539" i="20" s="1"/>
  <c r="O539" i="20" s="1"/>
  <c r="N531" i="20"/>
  <c r="P531" i="20" s="1"/>
  <c r="O531" i="20" s="1"/>
  <c r="N523" i="20"/>
  <c r="P523" i="20" s="1"/>
  <c r="O523" i="20" s="1"/>
  <c r="N515" i="20"/>
  <c r="P515" i="20" s="1"/>
  <c r="O515" i="20" s="1"/>
  <c r="N507" i="20"/>
  <c r="P507" i="20" s="1"/>
  <c r="O507" i="20" s="1"/>
  <c r="N499" i="20"/>
  <c r="P499" i="20" s="1"/>
  <c r="O499" i="20" s="1"/>
  <c r="N491" i="20"/>
  <c r="P491" i="20" s="1"/>
  <c r="O491" i="20" s="1"/>
  <c r="N483" i="20"/>
  <c r="P483" i="20" s="1"/>
  <c r="O483" i="20" s="1"/>
  <c r="N475" i="20"/>
  <c r="P475" i="20" s="1"/>
  <c r="O475" i="20" s="1"/>
  <c r="N467" i="20"/>
  <c r="P467" i="20" s="1"/>
  <c r="O467" i="20" s="1"/>
  <c r="N459" i="20"/>
  <c r="P459" i="20" s="1"/>
  <c r="O459" i="20" s="1"/>
  <c r="N451" i="20"/>
  <c r="P451" i="20" s="1"/>
  <c r="O451" i="20" s="1"/>
  <c r="N443" i="20"/>
  <c r="P443" i="20" s="1"/>
  <c r="O443" i="20" s="1"/>
  <c r="N435" i="20"/>
  <c r="P435" i="20" s="1"/>
  <c r="O435" i="20" s="1"/>
  <c r="N427" i="20"/>
  <c r="P427" i="20" s="1"/>
  <c r="O427" i="20" s="1"/>
  <c r="N419" i="20"/>
  <c r="P419" i="20" s="1"/>
  <c r="O419" i="20" s="1"/>
  <c r="N411" i="20"/>
  <c r="P411" i="20" s="1"/>
  <c r="O411" i="20" s="1"/>
  <c r="N403" i="20"/>
  <c r="P403" i="20" s="1"/>
  <c r="O403" i="20" s="1"/>
  <c r="N395" i="20"/>
  <c r="P395" i="20" s="1"/>
  <c r="O395" i="20" s="1"/>
  <c r="N387" i="20"/>
  <c r="P387" i="20" s="1"/>
  <c r="O387" i="20" s="1"/>
  <c r="N379" i="20"/>
  <c r="P379" i="20" s="1"/>
  <c r="O379" i="20" s="1"/>
  <c r="N371" i="20"/>
  <c r="P371" i="20" s="1"/>
  <c r="O371" i="20" s="1"/>
  <c r="N363" i="20"/>
  <c r="P363" i="20" s="1"/>
  <c r="O363" i="20" s="1"/>
  <c r="N355" i="20"/>
  <c r="P355" i="20" s="1"/>
  <c r="O355" i="20" s="1"/>
  <c r="N347" i="20"/>
  <c r="P347" i="20" s="1"/>
  <c r="O347" i="20" s="1"/>
  <c r="N339" i="20"/>
  <c r="P339" i="20" s="1"/>
  <c r="O339" i="20" s="1"/>
  <c r="N331" i="20"/>
  <c r="P331" i="20" s="1"/>
  <c r="O331" i="20" s="1"/>
  <c r="N323" i="20"/>
  <c r="P323" i="20" s="1"/>
  <c r="O323" i="20" s="1"/>
  <c r="N315" i="20"/>
  <c r="P315" i="20" s="1"/>
  <c r="O315" i="20" s="1"/>
  <c r="N307" i="20"/>
  <c r="P307" i="20" s="1"/>
  <c r="O307" i="20" s="1"/>
  <c r="N299" i="20"/>
  <c r="P299" i="20" s="1"/>
  <c r="O299" i="20" s="1"/>
  <c r="N291" i="20"/>
  <c r="P291" i="20" s="1"/>
  <c r="O291" i="20" s="1"/>
  <c r="N283" i="20"/>
  <c r="P283" i="20" s="1"/>
  <c r="O283" i="20" s="1"/>
  <c r="N275" i="20"/>
  <c r="P275" i="20" s="1"/>
  <c r="O275" i="20" s="1"/>
  <c r="N267" i="20"/>
  <c r="P267" i="20" s="1"/>
  <c r="O267" i="20" s="1"/>
  <c r="N259" i="20"/>
  <c r="P259" i="20" s="1"/>
  <c r="O259" i="20" s="1"/>
  <c r="N251" i="20"/>
  <c r="P251" i="20" s="1"/>
  <c r="O251" i="20" s="1"/>
  <c r="N243" i="20"/>
  <c r="P243" i="20" s="1"/>
  <c r="O243" i="20" s="1"/>
  <c r="N235" i="20"/>
  <c r="P235" i="20" s="1"/>
  <c r="O235" i="20" s="1"/>
  <c r="N227" i="20"/>
  <c r="P227" i="20" s="1"/>
  <c r="O227" i="20" s="1"/>
  <c r="N219" i="20"/>
  <c r="P219" i="20" s="1"/>
  <c r="O219" i="20" s="1"/>
  <c r="N211" i="20"/>
  <c r="P211" i="20" s="1"/>
  <c r="O211" i="20" s="1"/>
  <c r="N203" i="20"/>
  <c r="P203" i="20" s="1"/>
  <c r="O203" i="20" s="1"/>
  <c r="N195" i="20"/>
  <c r="P195" i="20" s="1"/>
  <c r="O195" i="20" s="1"/>
  <c r="N187" i="20"/>
  <c r="P187" i="20" s="1"/>
  <c r="O187" i="20" s="1"/>
  <c r="N179" i="20"/>
  <c r="P179" i="20" s="1"/>
  <c r="O179" i="20" s="1"/>
  <c r="N171" i="20"/>
  <c r="P171" i="20" s="1"/>
  <c r="O171" i="20" s="1"/>
  <c r="N163" i="20"/>
  <c r="P163" i="20" s="1"/>
  <c r="O163" i="20" s="1"/>
  <c r="N155" i="20"/>
  <c r="P155" i="20" s="1"/>
  <c r="O155" i="20" s="1"/>
  <c r="N147" i="20"/>
  <c r="P147" i="20" s="1"/>
  <c r="O147" i="20" s="1"/>
  <c r="N139" i="20"/>
  <c r="P139" i="20" s="1"/>
  <c r="O139" i="20" s="1"/>
  <c r="N131" i="20"/>
  <c r="P131" i="20" s="1"/>
  <c r="O131" i="20" s="1"/>
  <c r="N123" i="20"/>
  <c r="P123" i="20" s="1"/>
  <c r="O123" i="20" s="1"/>
  <c r="N115" i="20"/>
  <c r="P115" i="20" s="1"/>
  <c r="O115" i="20" s="1"/>
  <c r="N107" i="20"/>
  <c r="P107" i="20" s="1"/>
  <c r="O107" i="20" s="1"/>
  <c r="N99" i="20"/>
  <c r="P99" i="20" s="1"/>
  <c r="O99" i="20" s="1"/>
  <c r="N91" i="20"/>
  <c r="P91" i="20" s="1"/>
  <c r="O91" i="20" s="1"/>
  <c r="N83" i="20"/>
  <c r="P83" i="20" s="1"/>
  <c r="O83" i="20" s="1"/>
  <c r="N75" i="20"/>
  <c r="P75" i="20" s="1"/>
  <c r="O75" i="20" s="1"/>
  <c r="N67" i="20"/>
  <c r="P67" i="20" s="1"/>
  <c r="O67" i="20" s="1"/>
  <c r="N59" i="20"/>
  <c r="P59" i="20" s="1"/>
  <c r="O59" i="20" s="1"/>
  <c r="N51" i="20"/>
  <c r="P51" i="20" s="1"/>
  <c r="O51" i="20" s="1"/>
  <c r="N43" i="20"/>
  <c r="P43" i="20" s="1"/>
  <c r="O43" i="20" s="1"/>
  <c r="N35" i="20"/>
  <c r="P35" i="20" s="1"/>
  <c r="O35" i="20" s="1"/>
  <c r="N27" i="20"/>
  <c r="P27" i="20" s="1"/>
  <c r="O27" i="20" s="1"/>
  <c r="N16" i="20"/>
  <c r="P16" i="20" s="1"/>
  <c r="O16" i="20" s="1"/>
  <c r="N8" i="20"/>
  <c r="P8" i="20" s="1"/>
  <c r="O8" i="20" s="1"/>
  <c r="N20" i="20"/>
  <c r="P20" i="20" s="1"/>
  <c r="N6594" i="20"/>
  <c r="P6594" i="20" s="1"/>
  <c r="O6594" i="20" s="1"/>
  <c r="N6586" i="20"/>
  <c r="P6586" i="20" s="1"/>
  <c r="O6586" i="20" s="1"/>
  <c r="N6578" i="20"/>
  <c r="P6578" i="20" s="1"/>
  <c r="O6578" i="20" s="1"/>
  <c r="N6570" i="20"/>
  <c r="P6570" i="20" s="1"/>
  <c r="O6570" i="20" s="1"/>
  <c r="N6562" i="20"/>
  <c r="P6562" i="20" s="1"/>
  <c r="O6562" i="20" s="1"/>
  <c r="N6554" i="20"/>
  <c r="P6554" i="20" s="1"/>
  <c r="O6554" i="20" s="1"/>
  <c r="N6546" i="20"/>
  <c r="P6546" i="20" s="1"/>
  <c r="O6546" i="20" s="1"/>
  <c r="N6538" i="20"/>
  <c r="P6538" i="20" s="1"/>
  <c r="O6538" i="20" s="1"/>
  <c r="N6530" i="20"/>
  <c r="P6530" i="20" s="1"/>
  <c r="O6530" i="20" s="1"/>
  <c r="N6522" i="20"/>
  <c r="P6522" i="20" s="1"/>
  <c r="O6522" i="20" s="1"/>
  <c r="N6514" i="20"/>
  <c r="P6514" i="20" s="1"/>
  <c r="O6514" i="20" s="1"/>
  <c r="N6506" i="20"/>
  <c r="P6506" i="20" s="1"/>
  <c r="O6506" i="20" s="1"/>
  <c r="N6498" i="20"/>
  <c r="P6498" i="20" s="1"/>
  <c r="O6498" i="20" s="1"/>
  <c r="N6490" i="20"/>
  <c r="P6490" i="20" s="1"/>
  <c r="O6490" i="20" s="1"/>
  <c r="N6482" i="20"/>
  <c r="P6482" i="20" s="1"/>
  <c r="O6482" i="20" s="1"/>
  <c r="N6474" i="20"/>
  <c r="P6474" i="20" s="1"/>
  <c r="O6474" i="20" s="1"/>
  <c r="N6466" i="20"/>
  <c r="P6466" i="20" s="1"/>
  <c r="O6466" i="20" s="1"/>
  <c r="N6458" i="20"/>
  <c r="P6458" i="20" s="1"/>
  <c r="O6458" i="20" s="1"/>
  <c r="N6450" i="20"/>
  <c r="P6450" i="20" s="1"/>
  <c r="O6450" i="20" s="1"/>
  <c r="N6442" i="20"/>
  <c r="P6442" i="20" s="1"/>
  <c r="O6442" i="20" s="1"/>
  <c r="N6434" i="20"/>
  <c r="P6434" i="20" s="1"/>
  <c r="O6434" i="20" s="1"/>
  <c r="N6426" i="20"/>
  <c r="P6426" i="20" s="1"/>
  <c r="O6426" i="20" s="1"/>
  <c r="N6418" i="20"/>
  <c r="P6418" i="20" s="1"/>
  <c r="O6418" i="20" s="1"/>
  <c r="N6410" i="20"/>
  <c r="P6410" i="20" s="1"/>
  <c r="O6410" i="20" s="1"/>
  <c r="N6402" i="20"/>
  <c r="P6402" i="20" s="1"/>
  <c r="O6402" i="20" s="1"/>
  <c r="N6394" i="20"/>
  <c r="P6394" i="20" s="1"/>
  <c r="O6394" i="20" s="1"/>
  <c r="N6386" i="20"/>
  <c r="P6386" i="20" s="1"/>
  <c r="O6386" i="20" s="1"/>
  <c r="N6378" i="20"/>
  <c r="P6378" i="20" s="1"/>
  <c r="O6378" i="20" s="1"/>
  <c r="N6370" i="20"/>
  <c r="P6370" i="20" s="1"/>
  <c r="O6370" i="20" s="1"/>
  <c r="N6362" i="20"/>
  <c r="P6362" i="20" s="1"/>
  <c r="O6362" i="20" s="1"/>
  <c r="N6354" i="20"/>
  <c r="P6354" i="20" s="1"/>
  <c r="O6354" i="20" s="1"/>
  <c r="N6346" i="20"/>
  <c r="P6346" i="20" s="1"/>
  <c r="O6346" i="20" s="1"/>
  <c r="N6338" i="20"/>
  <c r="P6338" i="20" s="1"/>
  <c r="O6338" i="20" s="1"/>
  <c r="N6330" i="20"/>
  <c r="P6330" i="20" s="1"/>
  <c r="O6330" i="20" s="1"/>
  <c r="N6322" i="20"/>
  <c r="P6322" i="20" s="1"/>
  <c r="O6322" i="20" s="1"/>
  <c r="N6314" i="20"/>
  <c r="P6314" i="20" s="1"/>
  <c r="O6314" i="20" s="1"/>
  <c r="N6306" i="20"/>
  <c r="P6306" i="20" s="1"/>
  <c r="O6306" i="20" s="1"/>
  <c r="N6298" i="20"/>
  <c r="P6298" i="20" s="1"/>
  <c r="O6298" i="20" s="1"/>
  <c r="N6290" i="20"/>
  <c r="P6290" i="20" s="1"/>
  <c r="O6290" i="20" s="1"/>
  <c r="N6282" i="20"/>
  <c r="P6282" i="20" s="1"/>
  <c r="O6282" i="20" s="1"/>
  <c r="N6274" i="20"/>
  <c r="P6274" i="20" s="1"/>
  <c r="O6274" i="20" s="1"/>
  <c r="N6266" i="20"/>
  <c r="P6266" i="20" s="1"/>
  <c r="O6266" i="20" s="1"/>
  <c r="N6258" i="20"/>
  <c r="P6258" i="20" s="1"/>
  <c r="O6258" i="20" s="1"/>
  <c r="N6250" i="20"/>
  <c r="P6250" i="20" s="1"/>
  <c r="O6250" i="20" s="1"/>
  <c r="N6242" i="20"/>
  <c r="P6242" i="20" s="1"/>
  <c r="O6242" i="20" s="1"/>
  <c r="N6234" i="20"/>
  <c r="P6234" i="20" s="1"/>
  <c r="O6234" i="20" s="1"/>
  <c r="N6226" i="20"/>
  <c r="P6226" i="20" s="1"/>
  <c r="O6226" i="20" s="1"/>
  <c r="N6218" i="20"/>
  <c r="P6218" i="20" s="1"/>
  <c r="O6218" i="20" s="1"/>
  <c r="N6210" i="20"/>
  <c r="P6210" i="20" s="1"/>
  <c r="O6210" i="20" s="1"/>
  <c r="N6202" i="20"/>
  <c r="P6202" i="20" s="1"/>
  <c r="O6202" i="20" s="1"/>
  <c r="N6194" i="20"/>
  <c r="P6194" i="20" s="1"/>
  <c r="O6194" i="20" s="1"/>
  <c r="N6186" i="20"/>
  <c r="P6186" i="20" s="1"/>
  <c r="O6186" i="20" s="1"/>
  <c r="N6178" i="20"/>
  <c r="P6178" i="20" s="1"/>
  <c r="O6178" i="20" s="1"/>
  <c r="N6170" i="20"/>
  <c r="P6170" i="20" s="1"/>
  <c r="O6170" i="20" s="1"/>
  <c r="N6162" i="20"/>
  <c r="P6162" i="20" s="1"/>
  <c r="O6162" i="20" s="1"/>
  <c r="N6154" i="20"/>
  <c r="P6154" i="20" s="1"/>
  <c r="O6154" i="20" s="1"/>
  <c r="N6146" i="20"/>
  <c r="P6146" i="20" s="1"/>
  <c r="O6146" i="20" s="1"/>
  <c r="N6138" i="20"/>
  <c r="P6138" i="20" s="1"/>
  <c r="O6138" i="20" s="1"/>
  <c r="N6130" i="20"/>
  <c r="P6130" i="20" s="1"/>
  <c r="O6130" i="20" s="1"/>
  <c r="N6122" i="20"/>
  <c r="P6122" i="20" s="1"/>
  <c r="O6122" i="20" s="1"/>
  <c r="N6114" i="20"/>
  <c r="P6114" i="20" s="1"/>
  <c r="O6114" i="20" s="1"/>
  <c r="N6106" i="20"/>
  <c r="P6106" i="20" s="1"/>
  <c r="O6106" i="20" s="1"/>
  <c r="N6098" i="20"/>
  <c r="P6098" i="20" s="1"/>
  <c r="O6098" i="20" s="1"/>
  <c r="N6090" i="20"/>
  <c r="P6090" i="20" s="1"/>
  <c r="O6090" i="20" s="1"/>
  <c r="N6082" i="20"/>
  <c r="P6082" i="20" s="1"/>
  <c r="O6082" i="20" s="1"/>
  <c r="N6074" i="20"/>
  <c r="P6074" i="20" s="1"/>
  <c r="O6074" i="20" s="1"/>
  <c r="N6066" i="20"/>
  <c r="P6066" i="20" s="1"/>
  <c r="O6066" i="20" s="1"/>
  <c r="N6058" i="20"/>
  <c r="P6058" i="20" s="1"/>
  <c r="O6058" i="20" s="1"/>
  <c r="N6050" i="20"/>
  <c r="P6050" i="20" s="1"/>
  <c r="O6050" i="20" s="1"/>
  <c r="N6042" i="20"/>
  <c r="P6042" i="20" s="1"/>
  <c r="O6042" i="20" s="1"/>
  <c r="N6034" i="20"/>
  <c r="P6034" i="20" s="1"/>
  <c r="O6034" i="20" s="1"/>
  <c r="N6026" i="20"/>
  <c r="P6026" i="20" s="1"/>
  <c r="O6026" i="20" s="1"/>
  <c r="N6018" i="20"/>
  <c r="P6018" i="20" s="1"/>
  <c r="O6018" i="20" s="1"/>
  <c r="N6010" i="20"/>
  <c r="P6010" i="20" s="1"/>
  <c r="O6010" i="20" s="1"/>
  <c r="N6002" i="20"/>
  <c r="P6002" i="20" s="1"/>
  <c r="O6002" i="20" s="1"/>
  <c r="N5994" i="20"/>
  <c r="P5994" i="20" s="1"/>
  <c r="O5994" i="20" s="1"/>
  <c r="N5986" i="20"/>
  <c r="P5986" i="20" s="1"/>
  <c r="O5986" i="20" s="1"/>
  <c r="N5978" i="20"/>
  <c r="P5978" i="20" s="1"/>
  <c r="O5978" i="20" s="1"/>
  <c r="N5970" i="20"/>
  <c r="P5970" i="20" s="1"/>
  <c r="O5970" i="20" s="1"/>
  <c r="N5962" i="20"/>
  <c r="P5962" i="20" s="1"/>
  <c r="O5962" i="20" s="1"/>
  <c r="N5954" i="20"/>
  <c r="P5954" i="20" s="1"/>
  <c r="O5954" i="20" s="1"/>
  <c r="N5946" i="20"/>
  <c r="P5946" i="20" s="1"/>
  <c r="O5946" i="20" s="1"/>
  <c r="N5938" i="20"/>
  <c r="P5938" i="20" s="1"/>
  <c r="O5938" i="20" s="1"/>
  <c r="N5930" i="20"/>
  <c r="P5930" i="20" s="1"/>
  <c r="O5930" i="20" s="1"/>
  <c r="N5922" i="20"/>
  <c r="P5922" i="20" s="1"/>
  <c r="O5922" i="20" s="1"/>
  <c r="N5914" i="20"/>
  <c r="P5914" i="20" s="1"/>
  <c r="O5914" i="20" s="1"/>
  <c r="N5906" i="20"/>
  <c r="P5906" i="20" s="1"/>
  <c r="O5906" i="20" s="1"/>
  <c r="N5898" i="20"/>
  <c r="P5898" i="20" s="1"/>
  <c r="O5898" i="20" s="1"/>
  <c r="N5890" i="20"/>
  <c r="P5890" i="20" s="1"/>
  <c r="O5890" i="20" s="1"/>
  <c r="N5882" i="20"/>
  <c r="P5882" i="20" s="1"/>
  <c r="O5882" i="20" s="1"/>
  <c r="N5874" i="20"/>
  <c r="P5874" i="20" s="1"/>
  <c r="O5874" i="20" s="1"/>
  <c r="N5866" i="20"/>
  <c r="P5866" i="20" s="1"/>
  <c r="O5866" i="20" s="1"/>
  <c r="N5858" i="20"/>
  <c r="P5858" i="20" s="1"/>
  <c r="O5858" i="20" s="1"/>
  <c r="N5850" i="20"/>
  <c r="P5850" i="20" s="1"/>
  <c r="O5850" i="20" s="1"/>
  <c r="N5842" i="20"/>
  <c r="P5842" i="20" s="1"/>
  <c r="O5842" i="20" s="1"/>
  <c r="N5834" i="20"/>
  <c r="P5834" i="20" s="1"/>
  <c r="O5834" i="20" s="1"/>
  <c r="N5826" i="20"/>
  <c r="P5826" i="20" s="1"/>
  <c r="O5826" i="20" s="1"/>
  <c r="N5818" i="20"/>
  <c r="P5818" i="20" s="1"/>
  <c r="O5818" i="20" s="1"/>
  <c r="N5810" i="20"/>
  <c r="P5810" i="20" s="1"/>
  <c r="O5810" i="20" s="1"/>
  <c r="N5802" i="20"/>
  <c r="P5802" i="20" s="1"/>
  <c r="O5802" i="20" s="1"/>
  <c r="N5794" i="20"/>
  <c r="P5794" i="20" s="1"/>
  <c r="O5794" i="20" s="1"/>
  <c r="N5786" i="20"/>
  <c r="P5786" i="20" s="1"/>
  <c r="O5786" i="20" s="1"/>
  <c r="N5778" i="20"/>
  <c r="P5778" i="20" s="1"/>
  <c r="O5778" i="20" s="1"/>
  <c r="N5770" i="20"/>
  <c r="P5770" i="20" s="1"/>
  <c r="O5770" i="20" s="1"/>
  <c r="N5762" i="20"/>
  <c r="P5762" i="20" s="1"/>
  <c r="O5762" i="20" s="1"/>
  <c r="N5754" i="20"/>
  <c r="P5754" i="20" s="1"/>
  <c r="O5754" i="20" s="1"/>
  <c r="N5746" i="20"/>
  <c r="P5746" i="20" s="1"/>
  <c r="O5746" i="20" s="1"/>
  <c r="N5738" i="20"/>
  <c r="P5738" i="20" s="1"/>
  <c r="O5738" i="20" s="1"/>
  <c r="N5730" i="20"/>
  <c r="P5730" i="20" s="1"/>
  <c r="O5730" i="20" s="1"/>
  <c r="N5722" i="20"/>
  <c r="P5722" i="20" s="1"/>
  <c r="O5722" i="20" s="1"/>
  <c r="N5714" i="20"/>
  <c r="P5714" i="20" s="1"/>
  <c r="O5714" i="20" s="1"/>
  <c r="N5706" i="20"/>
  <c r="P5706" i="20" s="1"/>
  <c r="O5706" i="20" s="1"/>
  <c r="N5698" i="20"/>
  <c r="P5698" i="20" s="1"/>
  <c r="O5698" i="20" s="1"/>
  <c r="N5690" i="20"/>
  <c r="P5690" i="20" s="1"/>
  <c r="O5690" i="20" s="1"/>
  <c r="N5682" i="20"/>
  <c r="P5682" i="20" s="1"/>
  <c r="O5682" i="20" s="1"/>
  <c r="N5674" i="20"/>
  <c r="P5674" i="20" s="1"/>
  <c r="O5674" i="20" s="1"/>
  <c r="N5666" i="20"/>
  <c r="P5666" i="20" s="1"/>
  <c r="O5666" i="20" s="1"/>
  <c r="N5658" i="20"/>
  <c r="P5658" i="20" s="1"/>
  <c r="O5658" i="20" s="1"/>
  <c r="N5650" i="20"/>
  <c r="P5650" i="20" s="1"/>
  <c r="O5650" i="20" s="1"/>
  <c r="N5642" i="20"/>
  <c r="P5642" i="20" s="1"/>
  <c r="O5642" i="20" s="1"/>
  <c r="N5634" i="20"/>
  <c r="P5634" i="20" s="1"/>
  <c r="O5634" i="20" s="1"/>
  <c r="N5626" i="20"/>
  <c r="P5626" i="20" s="1"/>
  <c r="O5626" i="20" s="1"/>
  <c r="N5618" i="20"/>
  <c r="P5618" i="20" s="1"/>
  <c r="O5618" i="20" s="1"/>
  <c r="N5610" i="20"/>
  <c r="P5610" i="20" s="1"/>
  <c r="O5610" i="20" s="1"/>
  <c r="N5602" i="20"/>
  <c r="P5602" i="20" s="1"/>
  <c r="O5602" i="20" s="1"/>
  <c r="N5594" i="20"/>
  <c r="P5594" i="20" s="1"/>
  <c r="O5594" i="20" s="1"/>
  <c r="N5586" i="20"/>
  <c r="P5586" i="20" s="1"/>
  <c r="O5586" i="20" s="1"/>
  <c r="N5578" i="20"/>
  <c r="P5578" i="20" s="1"/>
  <c r="O5578" i="20" s="1"/>
  <c r="N5570" i="20"/>
  <c r="P5570" i="20" s="1"/>
  <c r="O5570" i="20" s="1"/>
  <c r="N5562" i="20"/>
  <c r="P5562" i="20" s="1"/>
  <c r="O5562" i="20" s="1"/>
  <c r="N5554" i="20"/>
  <c r="P5554" i="20" s="1"/>
  <c r="O5554" i="20" s="1"/>
  <c r="N5546" i="20"/>
  <c r="P5546" i="20" s="1"/>
  <c r="O5546" i="20" s="1"/>
  <c r="N5538" i="20"/>
  <c r="P5538" i="20" s="1"/>
  <c r="O5538" i="20" s="1"/>
  <c r="N5530" i="20"/>
  <c r="P5530" i="20" s="1"/>
  <c r="O5530" i="20" s="1"/>
  <c r="N5522" i="20"/>
  <c r="P5522" i="20" s="1"/>
  <c r="O5522" i="20" s="1"/>
  <c r="N5514" i="20"/>
  <c r="P5514" i="20" s="1"/>
  <c r="O5514" i="20" s="1"/>
  <c r="N5506" i="20"/>
  <c r="P5506" i="20" s="1"/>
  <c r="O5506" i="20" s="1"/>
  <c r="N5498" i="20"/>
  <c r="P5498" i="20" s="1"/>
  <c r="O5498" i="20" s="1"/>
  <c r="N5490" i="20"/>
  <c r="P5490" i="20" s="1"/>
  <c r="O5490" i="20" s="1"/>
  <c r="N5482" i="20"/>
  <c r="P5482" i="20" s="1"/>
  <c r="O5482" i="20" s="1"/>
  <c r="N5474" i="20"/>
  <c r="P5474" i="20" s="1"/>
  <c r="O5474" i="20" s="1"/>
  <c r="N5466" i="20"/>
  <c r="P5466" i="20" s="1"/>
  <c r="O5466" i="20" s="1"/>
  <c r="N5458" i="20"/>
  <c r="P5458" i="20" s="1"/>
  <c r="O5458" i="20" s="1"/>
  <c r="N5450" i="20"/>
  <c r="P5450" i="20" s="1"/>
  <c r="O5450" i="20" s="1"/>
  <c r="N5442" i="20"/>
  <c r="P5442" i="20" s="1"/>
  <c r="O5442" i="20" s="1"/>
  <c r="N5434" i="20"/>
  <c r="P5434" i="20" s="1"/>
  <c r="O5434" i="20" s="1"/>
  <c r="N5426" i="20"/>
  <c r="P5426" i="20" s="1"/>
  <c r="O5426" i="20" s="1"/>
  <c r="N5418" i="20"/>
  <c r="P5418" i="20" s="1"/>
  <c r="O5418" i="20" s="1"/>
  <c r="N5410" i="20"/>
  <c r="P5410" i="20" s="1"/>
  <c r="O5410" i="20" s="1"/>
  <c r="N5402" i="20"/>
  <c r="P5402" i="20" s="1"/>
  <c r="O5402" i="20" s="1"/>
  <c r="N5394" i="20"/>
  <c r="P5394" i="20" s="1"/>
  <c r="O5394" i="20" s="1"/>
  <c r="N5386" i="20"/>
  <c r="P5386" i="20" s="1"/>
  <c r="O5386" i="20" s="1"/>
  <c r="N5378" i="20"/>
  <c r="P5378" i="20" s="1"/>
  <c r="O5378" i="20" s="1"/>
  <c r="N5370" i="20"/>
  <c r="P5370" i="20" s="1"/>
  <c r="O5370" i="20" s="1"/>
  <c r="N5362" i="20"/>
  <c r="P5362" i="20" s="1"/>
  <c r="O5362" i="20" s="1"/>
  <c r="N5354" i="20"/>
  <c r="P5354" i="20" s="1"/>
  <c r="O5354" i="20" s="1"/>
  <c r="N5346" i="20"/>
  <c r="P5346" i="20" s="1"/>
  <c r="O5346" i="20" s="1"/>
  <c r="N5338" i="20"/>
  <c r="P5338" i="20" s="1"/>
  <c r="O5338" i="20" s="1"/>
  <c r="N5330" i="20"/>
  <c r="P5330" i="20" s="1"/>
  <c r="O5330" i="20" s="1"/>
  <c r="N5322" i="20"/>
  <c r="P5322" i="20" s="1"/>
  <c r="O5322" i="20" s="1"/>
  <c r="N5314" i="20"/>
  <c r="P5314" i="20" s="1"/>
  <c r="O5314" i="20" s="1"/>
  <c r="N5306" i="20"/>
  <c r="P5306" i="20" s="1"/>
  <c r="O5306" i="20" s="1"/>
  <c r="N5298" i="20"/>
  <c r="P5298" i="20" s="1"/>
  <c r="O5298" i="20" s="1"/>
  <c r="N5290" i="20"/>
  <c r="P5290" i="20" s="1"/>
  <c r="O5290" i="20" s="1"/>
  <c r="N5282" i="20"/>
  <c r="P5282" i="20" s="1"/>
  <c r="O5282" i="20" s="1"/>
  <c r="N5274" i="20"/>
  <c r="P5274" i="20" s="1"/>
  <c r="O5274" i="20" s="1"/>
  <c r="N5266" i="20"/>
  <c r="P5266" i="20" s="1"/>
  <c r="O5266" i="20" s="1"/>
  <c r="N5258" i="20"/>
  <c r="P5258" i="20" s="1"/>
  <c r="O5258" i="20" s="1"/>
  <c r="N5250" i="20"/>
  <c r="P5250" i="20" s="1"/>
  <c r="O5250" i="20" s="1"/>
  <c r="N5242" i="20"/>
  <c r="P5242" i="20" s="1"/>
  <c r="O5242" i="20" s="1"/>
  <c r="N5234" i="20"/>
  <c r="P5234" i="20" s="1"/>
  <c r="O5234" i="20" s="1"/>
  <c r="N5226" i="20"/>
  <c r="P5226" i="20" s="1"/>
  <c r="O5226" i="20" s="1"/>
  <c r="N5218" i="20"/>
  <c r="P5218" i="20" s="1"/>
  <c r="O5218" i="20" s="1"/>
  <c r="N5210" i="20"/>
  <c r="P5210" i="20" s="1"/>
  <c r="O5210" i="20" s="1"/>
  <c r="N5202" i="20"/>
  <c r="P5202" i="20" s="1"/>
  <c r="O5202" i="20" s="1"/>
  <c r="N5194" i="20"/>
  <c r="P5194" i="20" s="1"/>
  <c r="O5194" i="20" s="1"/>
  <c r="N5186" i="20"/>
  <c r="P5186" i="20" s="1"/>
  <c r="O5186" i="20" s="1"/>
  <c r="N5178" i="20"/>
  <c r="P5178" i="20" s="1"/>
  <c r="O5178" i="20" s="1"/>
  <c r="N5170" i="20"/>
  <c r="P5170" i="20" s="1"/>
  <c r="O5170" i="20" s="1"/>
  <c r="N5162" i="20"/>
  <c r="P5162" i="20" s="1"/>
  <c r="O5162" i="20" s="1"/>
  <c r="N5154" i="20"/>
  <c r="P5154" i="20" s="1"/>
  <c r="O5154" i="20" s="1"/>
  <c r="N5146" i="20"/>
  <c r="P5146" i="20" s="1"/>
  <c r="O5146" i="20" s="1"/>
  <c r="N5138" i="20"/>
  <c r="P5138" i="20" s="1"/>
  <c r="O5138" i="20" s="1"/>
  <c r="N5130" i="20"/>
  <c r="P5130" i="20" s="1"/>
  <c r="O5130" i="20" s="1"/>
  <c r="N5122" i="20"/>
  <c r="P5122" i="20" s="1"/>
  <c r="O5122" i="20" s="1"/>
  <c r="N5114" i="20"/>
  <c r="P5114" i="20" s="1"/>
  <c r="O5114" i="20" s="1"/>
  <c r="N5106" i="20"/>
  <c r="P5106" i="20" s="1"/>
  <c r="O5106" i="20" s="1"/>
  <c r="N5098" i="20"/>
  <c r="P5098" i="20" s="1"/>
  <c r="O5098" i="20" s="1"/>
  <c r="N5090" i="20"/>
  <c r="P5090" i="20" s="1"/>
  <c r="O5090" i="20" s="1"/>
  <c r="N5082" i="20"/>
  <c r="P5082" i="20" s="1"/>
  <c r="O5082" i="20" s="1"/>
  <c r="N5074" i="20"/>
  <c r="P5074" i="20" s="1"/>
  <c r="O5074" i="20" s="1"/>
  <c r="N5066" i="20"/>
  <c r="P5066" i="20" s="1"/>
  <c r="O5066" i="20" s="1"/>
  <c r="N5058" i="20"/>
  <c r="P5058" i="20" s="1"/>
  <c r="O5058" i="20" s="1"/>
  <c r="N5050" i="20"/>
  <c r="P5050" i="20" s="1"/>
  <c r="O5050" i="20" s="1"/>
  <c r="N5042" i="20"/>
  <c r="P5042" i="20" s="1"/>
  <c r="O5042" i="20" s="1"/>
  <c r="N5034" i="20"/>
  <c r="P5034" i="20" s="1"/>
  <c r="O5034" i="20" s="1"/>
  <c r="N5026" i="20"/>
  <c r="P5026" i="20" s="1"/>
  <c r="O5026" i="20" s="1"/>
  <c r="N5018" i="20"/>
  <c r="P5018" i="20" s="1"/>
  <c r="O5018" i="20" s="1"/>
  <c r="N5010" i="20"/>
  <c r="P5010" i="20" s="1"/>
  <c r="O5010" i="20" s="1"/>
  <c r="N5002" i="20"/>
  <c r="P5002" i="20" s="1"/>
  <c r="O5002" i="20" s="1"/>
  <c r="N4994" i="20"/>
  <c r="P4994" i="20" s="1"/>
  <c r="O4994" i="20" s="1"/>
  <c r="N4986" i="20"/>
  <c r="P4986" i="20" s="1"/>
  <c r="O4986" i="20" s="1"/>
  <c r="N4978" i="20"/>
  <c r="P4978" i="20" s="1"/>
  <c r="O4978" i="20" s="1"/>
  <c r="N4970" i="20"/>
  <c r="P4970" i="20" s="1"/>
  <c r="O4970" i="20" s="1"/>
  <c r="N4962" i="20"/>
  <c r="P4962" i="20" s="1"/>
  <c r="O4962" i="20" s="1"/>
  <c r="N4954" i="20"/>
  <c r="P4954" i="20" s="1"/>
  <c r="O4954" i="20" s="1"/>
  <c r="N4946" i="20"/>
  <c r="P4946" i="20" s="1"/>
  <c r="O4946" i="20" s="1"/>
  <c r="N4938" i="20"/>
  <c r="P4938" i="20" s="1"/>
  <c r="O4938" i="20" s="1"/>
  <c r="N4930" i="20"/>
  <c r="P4930" i="20" s="1"/>
  <c r="O4930" i="20" s="1"/>
  <c r="N4922" i="20"/>
  <c r="P4922" i="20" s="1"/>
  <c r="O4922" i="20" s="1"/>
  <c r="N4914" i="20"/>
  <c r="P4914" i="20" s="1"/>
  <c r="O4914" i="20" s="1"/>
  <c r="N4906" i="20"/>
  <c r="P4906" i="20" s="1"/>
  <c r="O4906" i="20" s="1"/>
  <c r="N4898" i="20"/>
  <c r="P4898" i="20" s="1"/>
  <c r="O4898" i="20" s="1"/>
  <c r="N4890" i="20"/>
  <c r="P4890" i="20" s="1"/>
  <c r="O4890" i="20" s="1"/>
  <c r="N4882" i="20"/>
  <c r="P4882" i="20" s="1"/>
  <c r="O4882" i="20" s="1"/>
  <c r="N4874" i="20"/>
  <c r="P4874" i="20" s="1"/>
  <c r="O4874" i="20" s="1"/>
  <c r="N4866" i="20"/>
  <c r="P4866" i="20" s="1"/>
  <c r="O4866" i="20" s="1"/>
  <c r="N4858" i="20"/>
  <c r="P4858" i="20" s="1"/>
  <c r="O4858" i="20" s="1"/>
  <c r="N4850" i="20"/>
  <c r="P4850" i="20" s="1"/>
  <c r="O4850" i="20" s="1"/>
  <c r="N4842" i="20"/>
  <c r="P4842" i="20" s="1"/>
  <c r="O4842" i="20" s="1"/>
  <c r="N4834" i="20"/>
  <c r="P4834" i="20" s="1"/>
  <c r="O4834" i="20" s="1"/>
  <c r="N4826" i="20"/>
  <c r="P4826" i="20" s="1"/>
  <c r="O4826" i="20" s="1"/>
  <c r="N4818" i="20"/>
  <c r="P4818" i="20" s="1"/>
  <c r="O4818" i="20" s="1"/>
  <c r="N4810" i="20"/>
  <c r="P4810" i="20" s="1"/>
  <c r="O4810" i="20" s="1"/>
  <c r="N4802" i="20"/>
  <c r="P4802" i="20" s="1"/>
  <c r="O4802" i="20" s="1"/>
  <c r="N4794" i="20"/>
  <c r="P4794" i="20" s="1"/>
  <c r="O4794" i="20" s="1"/>
  <c r="N4786" i="20"/>
  <c r="P4786" i="20" s="1"/>
  <c r="O4786" i="20" s="1"/>
  <c r="N4778" i="20"/>
  <c r="P4778" i="20" s="1"/>
  <c r="O4778" i="20" s="1"/>
  <c r="N4770" i="20"/>
  <c r="P4770" i="20" s="1"/>
  <c r="O4770" i="20" s="1"/>
  <c r="N4762" i="20"/>
  <c r="P4762" i="20" s="1"/>
  <c r="O4762" i="20" s="1"/>
  <c r="N4754" i="20"/>
  <c r="P4754" i="20" s="1"/>
  <c r="O4754" i="20" s="1"/>
  <c r="N4746" i="20"/>
  <c r="P4746" i="20" s="1"/>
  <c r="O4746" i="20" s="1"/>
  <c r="N4738" i="20"/>
  <c r="P4738" i="20" s="1"/>
  <c r="O4738" i="20" s="1"/>
  <c r="N4730" i="20"/>
  <c r="P4730" i="20" s="1"/>
  <c r="O4730" i="20" s="1"/>
  <c r="N4722" i="20"/>
  <c r="P4722" i="20" s="1"/>
  <c r="O4722" i="20" s="1"/>
  <c r="N4714" i="20"/>
  <c r="P4714" i="20" s="1"/>
  <c r="O4714" i="20" s="1"/>
  <c r="N4706" i="20"/>
  <c r="P4706" i="20" s="1"/>
  <c r="O4706" i="20" s="1"/>
  <c r="N4698" i="20"/>
  <c r="P4698" i="20" s="1"/>
  <c r="O4698" i="20" s="1"/>
  <c r="N4690" i="20"/>
  <c r="P4690" i="20" s="1"/>
  <c r="O4690" i="20" s="1"/>
  <c r="N4682" i="20"/>
  <c r="P4682" i="20" s="1"/>
  <c r="O4682" i="20" s="1"/>
  <c r="N4674" i="20"/>
  <c r="P4674" i="20" s="1"/>
  <c r="O4674" i="20" s="1"/>
  <c r="N4666" i="20"/>
  <c r="P4666" i="20" s="1"/>
  <c r="O4666" i="20" s="1"/>
  <c r="N4658" i="20"/>
  <c r="P4658" i="20" s="1"/>
  <c r="O4658" i="20" s="1"/>
  <c r="N4650" i="20"/>
  <c r="P4650" i="20" s="1"/>
  <c r="O4650" i="20" s="1"/>
  <c r="N4642" i="20"/>
  <c r="P4642" i="20" s="1"/>
  <c r="O4642" i="20" s="1"/>
  <c r="N4634" i="20"/>
  <c r="P4634" i="20" s="1"/>
  <c r="O4634" i="20" s="1"/>
  <c r="N4626" i="20"/>
  <c r="P4626" i="20" s="1"/>
  <c r="O4626" i="20" s="1"/>
  <c r="N4618" i="20"/>
  <c r="P4618" i="20" s="1"/>
  <c r="O4618" i="20" s="1"/>
  <c r="N4610" i="20"/>
  <c r="P4610" i="20" s="1"/>
  <c r="O4610" i="20" s="1"/>
  <c r="N4602" i="20"/>
  <c r="P4602" i="20" s="1"/>
  <c r="O4602" i="20" s="1"/>
  <c r="N4594" i="20"/>
  <c r="P4594" i="20" s="1"/>
  <c r="O4594" i="20" s="1"/>
  <c r="N4586" i="20"/>
  <c r="P4586" i="20" s="1"/>
  <c r="O4586" i="20" s="1"/>
  <c r="N4578" i="20"/>
  <c r="P4578" i="20" s="1"/>
  <c r="O4578" i="20" s="1"/>
  <c r="N4570" i="20"/>
  <c r="P4570" i="20" s="1"/>
  <c r="O4570" i="20" s="1"/>
  <c r="N4562" i="20"/>
  <c r="P4562" i="20" s="1"/>
  <c r="O4562" i="20" s="1"/>
  <c r="N4554" i="20"/>
  <c r="P4554" i="20" s="1"/>
  <c r="O4554" i="20" s="1"/>
  <c r="N4546" i="20"/>
  <c r="P4546" i="20" s="1"/>
  <c r="O4546" i="20" s="1"/>
  <c r="N4538" i="20"/>
  <c r="P4538" i="20" s="1"/>
  <c r="O4538" i="20" s="1"/>
  <c r="N4530" i="20"/>
  <c r="P4530" i="20" s="1"/>
  <c r="O4530" i="20" s="1"/>
  <c r="N4522" i="20"/>
  <c r="P4522" i="20" s="1"/>
  <c r="O4522" i="20" s="1"/>
  <c r="N4514" i="20"/>
  <c r="P4514" i="20" s="1"/>
  <c r="O4514" i="20" s="1"/>
  <c r="N4506" i="20"/>
  <c r="P4506" i="20" s="1"/>
  <c r="O4506" i="20" s="1"/>
  <c r="N4498" i="20"/>
  <c r="P4498" i="20" s="1"/>
  <c r="O4498" i="20" s="1"/>
  <c r="N4490" i="20"/>
  <c r="P4490" i="20" s="1"/>
  <c r="O4490" i="20" s="1"/>
  <c r="N4482" i="20"/>
  <c r="P4482" i="20" s="1"/>
  <c r="O4482" i="20" s="1"/>
  <c r="N4474" i="20"/>
  <c r="P4474" i="20" s="1"/>
  <c r="O4474" i="20" s="1"/>
  <c r="N4466" i="20"/>
  <c r="P4466" i="20" s="1"/>
  <c r="O4466" i="20" s="1"/>
  <c r="N4458" i="20"/>
  <c r="P4458" i="20" s="1"/>
  <c r="O4458" i="20" s="1"/>
  <c r="N4450" i="20"/>
  <c r="P4450" i="20" s="1"/>
  <c r="O4450" i="20" s="1"/>
  <c r="N4442" i="20"/>
  <c r="P4442" i="20" s="1"/>
  <c r="O4442" i="20" s="1"/>
  <c r="N4434" i="20"/>
  <c r="P4434" i="20" s="1"/>
  <c r="O4434" i="20" s="1"/>
  <c r="N4426" i="20"/>
  <c r="P4426" i="20" s="1"/>
  <c r="O4426" i="20" s="1"/>
  <c r="N4418" i="20"/>
  <c r="P4418" i="20" s="1"/>
  <c r="O4418" i="20" s="1"/>
  <c r="N4410" i="20"/>
  <c r="P4410" i="20" s="1"/>
  <c r="O4410" i="20" s="1"/>
  <c r="N4402" i="20"/>
  <c r="P4402" i="20" s="1"/>
  <c r="O4402" i="20" s="1"/>
  <c r="N4394" i="20"/>
  <c r="P4394" i="20" s="1"/>
  <c r="O4394" i="20" s="1"/>
  <c r="N4386" i="20"/>
  <c r="P4386" i="20" s="1"/>
  <c r="O4386" i="20" s="1"/>
  <c r="N4378" i="20"/>
  <c r="P4378" i="20" s="1"/>
  <c r="O4378" i="20" s="1"/>
  <c r="N4370" i="20"/>
  <c r="P4370" i="20" s="1"/>
  <c r="O4370" i="20" s="1"/>
  <c r="N4362" i="20"/>
  <c r="P4362" i="20" s="1"/>
  <c r="O4362" i="20" s="1"/>
  <c r="N4354" i="20"/>
  <c r="P4354" i="20" s="1"/>
  <c r="O4354" i="20" s="1"/>
  <c r="N4346" i="20"/>
  <c r="P4346" i="20" s="1"/>
  <c r="O4346" i="20" s="1"/>
  <c r="N4338" i="20"/>
  <c r="P4338" i="20" s="1"/>
  <c r="O4338" i="20" s="1"/>
  <c r="N4330" i="20"/>
  <c r="P4330" i="20" s="1"/>
  <c r="O4330" i="20" s="1"/>
  <c r="N4322" i="20"/>
  <c r="P4322" i="20" s="1"/>
  <c r="O4322" i="20" s="1"/>
  <c r="N4314" i="20"/>
  <c r="P4314" i="20" s="1"/>
  <c r="O4314" i="20" s="1"/>
  <c r="N4306" i="20"/>
  <c r="P4306" i="20" s="1"/>
  <c r="O4306" i="20" s="1"/>
  <c r="N4298" i="20"/>
  <c r="P4298" i="20" s="1"/>
  <c r="O4298" i="20" s="1"/>
  <c r="N4290" i="20"/>
  <c r="P4290" i="20" s="1"/>
  <c r="O4290" i="20" s="1"/>
  <c r="N4282" i="20"/>
  <c r="P4282" i="20" s="1"/>
  <c r="O4282" i="20" s="1"/>
  <c r="N4274" i="20"/>
  <c r="P4274" i="20" s="1"/>
  <c r="O4274" i="20" s="1"/>
  <c r="N4266" i="20"/>
  <c r="P4266" i="20" s="1"/>
  <c r="O4266" i="20" s="1"/>
  <c r="N4258" i="20"/>
  <c r="P4258" i="20" s="1"/>
  <c r="O4258" i="20" s="1"/>
  <c r="N4250" i="20"/>
  <c r="P4250" i="20" s="1"/>
  <c r="O4250" i="20" s="1"/>
  <c r="N4242" i="20"/>
  <c r="P4242" i="20" s="1"/>
  <c r="O4242" i="20" s="1"/>
  <c r="N4234" i="20"/>
  <c r="P4234" i="20" s="1"/>
  <c r="O4234" i="20" s="1"/>
  <c r="N4226" i="20"/>
  <c r="P4226" i="20" s="1"/>
  <c r="O4226" i="20" s="1"/>
  <c r="N4218" i="20"/>
  <c r="P4218" i="20" s="1"/>
  <c r="O4218" i="20" s="1"/>
  <c r="N4210" i="20"/>
  <c r="P4210" i="20" s="1"/>
  <c r="O4210" i="20" s="1"/>
  <c r="N4202" i="20"/>
  <c r="P4202" i="20" s="1"/>
  <c r="O4202" i="20" s="1"/>
  <c r="N4194" i="20"/>
  <c r="P4194" i="20" s="1"/>
  <c r="O4194" i="20" s="1"/>
  <c r="N4186" i="20"/>
  <c r="P4186" i="20" s="1"/>
  <c r="O4186" i="20" s="1"/>
  <c r="N4178" i="20"/>
  <c r="P4178" i="20" s="1"/>
  <c r="O4178" i="20" s="1"/>
  <c r="N4170" i="20"/>
  <c r="P4170" i="20" s="1"/>
  <c r="O4170" i="20" s="1"/>
  <c r="N4162" i="20"/>
  <c r="P4162" i="20" s="1"/>
  <c r="O4162" i="20" s="1"/>
  <c r="N4154" i="20"/>
  <c r="P4154" i="20" s="1"/>
  <c r="O4154" i="20" s="1"/>
  <c r="N4146" i="20"/>
  <c r="P4146" i="20" s="1"/>
  <c r="O4146" i="20" s="1"/>
  <c r="N4138" i="20"/>
  <c r="P4138" i="20" s="1"/>
  <c r="O4138" i="20" s="1"/>
  <c r="N4130" i="20"/>
  <c r="P4130" i="20" s="1"/>
  <c r="O4130" i="20" s="1"/>
  <c r="N4122" i="20"/>
  <c r="P4122" i="20" s="1"/>
  <c r="O4122" i="20" s="1"/>
  <c r="N4114" i="20"/>
  <c r="P4114" i="20" s="1"/>
  <c r="O4114" i="20" s="1"/>
  <c r="N4106" i="20"/>
  <c r="P4106" i="20" s="1"/>
  <c r="O4106" i="20" s="1"/>
  <c r="N4098" i="20"/>
  <c r="P4098" i="20" s="1"/>
  <c r="O4098" i="20" s="1"/>
  <c r="N4090" i="20"/>
  <c r="P4090" i="20" s="1"/>
  <c r="O4090" i="20" s="1"/>
  <c r="N4082" i="20"/>
  <c r="P4082" i="20" s="1"/>
  <c r="O4082" i="20" s="1"/>
  <c r="N4074" i="20"/>
  <c r="P4074" i="20" s="1"/>
  <c r="O4074" i="20" s="1"/>
  <c r="N4066" i="20"/>
  <c r="P4066" i="20" s="1"/>
  <c r="O4066" i="20" s="1"/>
  <c r="N4058" i="20"/>
  <c r="P4058" i="20" s="1"/>
  <c r="O4058" i="20" s="1"/>
  <c r="N4050" i="20"/>
  <c r="P4050" i="20" s="1"/>
  <c r="O4050" i="20" s="1"/>
  <c r="N4042" i="20"/>
  <c r="P4042" i="20" s="1"/>
  <c r="O4042" i="20" s="1"/>
  <c r="N4034" i="20"/>
  <c r="P4034" i="20" s="1"/>
  <c r="O4034" i="20" s="1"/>
  <c r="N4026" i="20"/>
  <c r="P4026" i="20" s="1"/>
  <c r="O4026" i="20" s="1"/>
  <c r="N4018" i="20"/>
  <c r="P4018" i="20" s="1"/>
  <c r="O4018" i="20" s="1"/>
  <c r="N4010" i="20"/>
  <c r="P4010" i="20" s="1"/>
  <c r="O4010" i="20" s="1"/>
  <c r="N4002" i="20"/>
  <c r="P4002" i="20" s="1"/>
  <c r="O4002" i="20" s="1"/>
  <c r="N3994" i="20"/>
  <c r="P3994" i="20" s="1"/>
  <c r="O3994" i="20" s="1"/>
  <c r="N3986" i="20"/>
  <c r="P3986" i="20" s="1"/>
  <c r="O3986" i="20" s="1"/>
  <c r="N3978" i="20"/>
  <c r="P3978" i="20" s="1"/>
  <c r="O3978" i="20" s="1"/>
  <c r="N3970" i="20"/>
  <c r="P3970" i="20" s="1"/>
  <c r="O3970" i="20" s="1"/>
  <c r="N3962" i="20"/>
  <c r="P3962" i="20" s="1"/>
  <c r="O3962" i="20" s="1"/>
  <c r="N3954" i="20"/>
  <c r="P3954" i="20" s="1"/>
  <c r="O3954" i="20" s="1"/>
  <c r="N3946" i="20"/>
  <c r="P3946" i="20" s="1"/>
  <c r="O3946" i="20" s="1"/>
  <c r="N3938" i="20"/>
  <c r="P3938" i="20" s="1"/>
  <c r="O3938" i="20" s="1"/>
  <c r="N3930" i="20"/>
  <c r="P3930" i="20" s="1"/>
  <c r="O3930" i="20" s="1"/>
  <c r="N3922" i="20"/>
  <c r="P3922" i="20" s="1"/>
  <c r="O3922" i="20" s="1"/>
  <c r="N3914" i="20"/>
  <c r="P3914" i="20" s="1"/>
  <c r="O3914" i="20" s="1"/>
  <c r="N3906" i="20"/>
  <c r="P3906" i="20" s="1"/>
  <c r="O3906" i="20" s="1"/>
  <c r="N3898" i="20"/>
  <c r="P3898" i="20" s="1"/>
  <c r="O3898" i="20" s="1"/>
  <c r="N3890" i="20"/>
  <c r="P3890" i="20" s="1"/>
  <c r="O3890" i="20" s="1"/>
  <c r="N3882" i="20"/>
  <c r="P3882" i="20" s="1"/>
  <c r="O3882" i="20" s="1"/>
  <c r="N3874" i="20"/>
  <c r="P3874" i="20" s="1"/>
  <c r="O3874" i="20" s="1"/>
  <c r="N3866" i="20"/>
  <c r="P3866" i="20" s="1"/>
  <c r="O3866" i="20" s="1"/>
  <c r="N3858" i="20"/>
  <c r="P3858" i="20" s="1"/>
  <c r="O3858" i="20" s="1"/>
  <c r="N3850" i="20"/>
  <c r="P3850" i="20" s="1"/>
  <c r="O3850" i="20" s="1"/>
  <c r="N3842" i="20"/>
  <c r="P3842" i="20" s="1"/>
  <c r="O3842" i="20" s="1"/>
  <c r="N3834" i="20"/>
  <c r="P3834" i="20" s="1"/>
  <c r="O3834" i="20" s="1"/>
  <c r="N3826" i="20"/>
  <c r="P3826" i="20" s="1"/>
  <c r="O3826" i="20" s="1"/>
  <c r="N3818" i="20"/>
  <c r="P3818" i="20" s="1"/>
  <c r="O3818" i="20" s="1"/>
  <c r="N3810" i="20"/>
  <c r="P3810" i="20" s="1"/>
  <c r="O3810" i="20" s="1"/>
  <c r="N3802" i="20"/>
  <c r="P3802" i="20" s="1"/>
  <c r="O3802" i="20" s="1"/>
  <c r="N3794" i="20"/>
  <c r="P3794" i="20" s="1"/>
  <c r="O3794" i="20" s="1"/>
  <c r="N3786" i="20"/>
  <c r="P3786" i="20" s="1"/>
  <c r="O3786" i="20" s="1"/>
  <c r="N3778" i="20"/>
  <c r="P3778" i="20" s="1"/>
  <c r="O3778" i="20" s="1"/>
  <c r="N3770" i="20"/>
  <c r="P3770" i="20" s="1"/>
  <c r="O3770" i="20" s="1"/>
  <c r="N3762" i="20"/>
  <c r="P3762" i="20" s="1"/>
  <c r="O3762" i="20" s="1"/>
  <c r="N3754" i="20"/>
  <c r="P3754" i="20" s="1"/>
  <c r="O3754" i="20" s="1"/>
  <c r="N3746" i="20"/>
  <c r="P3746" i="20" s="1"/>
  <c r="O3746" i="20" s="1"/>
  <c r="N3738" i="20"/>
  <c r="P3738" i="20" s="1"/>
  <c r="O3738" i="20" s="1"/>
  <c r="N3730" i="20"/>
  <c r="P3730" i="20" s="1"/>
  <c r="O3730" i="20" s="1"/>
  <c r="N3722" i="20"/>
  <c r="P3722" i="20" s="1"/>
  <c r="O3722" i="20" s="1"/>
  <c r="N3714" i="20"/>
  <c r="P3714" i="20" s="1"/>
  <c r="O3714" i="20" s="1"/>
  <c r="N3706" i="20"/>
  <c r="P3706" i="20" s="1"/>
  <c r="O3706" i="20" s="1"/>
  <c r="N3698" i="20"/>
  <c r="P3698" i="20" s="1"/>
  <c r="O3698" i="20" s="1"/>
  <c r="N3690" i="20"/>
  <c r="P3690" i="20" s="1"/>
  <c r="O3690" i="20" s="1"/>
  <c r="N3682" i="20"/>
  <c r="P3682" i="20" s="1"/>
  <c r="O3682" i="20" s="1"/>
  <c r="N3674" i="20"/>
  <c r="P3674" i="20" s="1"/>
  <c r="O3674" i="20" s="1"/>
  <c r="N3666" i="20"/>
  <c r="P3666" i="20" s="1"/>
  <c r="O3666" i="20" s="1"/>
  <c r="N3658" i="20"/>
  <c r="P3658" i="20" s="1"/>
  <c r="O3658" i="20" s="1"/>
  <c r="N3650" i="20"/>
  <c r="P3650" i="20" s="1"/>
  <c r="O3650" i="20" s="1"/>
  <c r="N3642" i="20"/>
  <c r="P3642" i="20" s="1"/>
  <c r="O3642" i="20" s="1"/>
  <c r="N3634" i="20"/>
  <c r="P3634" i="20" s="1"/>
  <c r="O3634" i="20" s="1"/>
  <c r="N3626" i="20"/>
  <c r="P3626" i="20" s="1"/>
  <c r="O3626" i="20" s="1"/>
  <c r="N3618" i="20"/>
  <c r="P3618" i="20" s="1"/>
  <c r="O3618" i="20" s="1"/>
  <c r="N3610" i="20"/>
  <c r="P3610" i="20" s="1"/>
  <c r="O3610" i="20" s="1"/>
  <c r="N3602" i="20"/>
  <c r="P3602" i="20" s="1"/>
  <c r="O3602" i="20" s="1"/>
  <c r="N3594" i="20"/>
  <c r="P3594" i="20" s="1"/>
  <c r="O3594" i="20" s="1"/>
  <c r="N3586" i="20"/>
  <c r="P3586" i="20" s="1"/>
  <c r="O3586" i="20" s="1"/>
  <c r="N3578" i="20"/>
  <c r="P3578" i="20" s="1"/>
  <c r="O3578" i="20" s="1"/>
  <c r="N3570" i="20"/>
  <c r="P3570" i="20" s="1"/>
  <c r="O3570" i="20" s="1"/>
  <c r="N3562" i="20"/>
  <c r="P3562" i="20" s="1"/>
  <c r="O3562" i="20" s="1"/>
  <c r="N3554" i="20"/>
  <c r="P3554" i="20" s="1"/>
  <c r="O3554" i="20" s="1"/>
  <c r="N3546" i="20"/>
  <c r="P3546" i="20" s="1"/>
  <c r="O3546" i="20" s="1"/>
  <c r="N3538" i="20"/>
  <c r="P3538" i="20" s="1"/>
  <c r="O3538" i="20" s="1"/>
  <c r="N3530" i="20"/>
  <c r="P3530" i="20" s="1"/>
  <c r="O3530" i="20" s="1"/>
  <c r="N3522" i="20"/>
  <c r="P3522" i="20" s="1"/>
  <c r="O3522" i="20" s="1"/>
  <c r="N3514" i="20"/>
  <c r="P3514" i="20" s="1"/>
  <c r="O3514" i="20" s="1"/>
  <c r="N3506" i="20"/>
  <c r="P3506" i="20" s="1"/>
  <c r="O3506" i="20" s="1"/>
  <c r="N3498" i="20"/>
  <c r="P3498" i="20" s="1"/>
  <c r="O3498" i="20" s="1"/>
  <c r="N3490" i="20"/>
  <c r="P3490" i="20" s="1"/>
  <c r="O3490" i="20" s="1"/>
  <c r="N3482" i="20"/>
  <c r="P3482" i="20" s="1"/>
  <c r="O3482" i="20" s="1"/>
  <c r="N3474" i="20"/>
  <c r="P3474" i="20" s="1"/>
  <c r="O3474" i="20" s="1"/>
  <c r="N3466" i="20"/>
  <c r="P3466" i="20" s="1"/>
  <c r="O3466" i="20" s="1"/>
  <c r="N3458" i="20"/>
  <c r="P3458" i="20" s="1"/>
  <c r="O3458" i="20" s="1"/>
  <c r="N3450" i="20"/>
  <c r="P3450" i="20" s="1"/>
  <c r="O3450" i="20" s="1"/>
  <c r="N3442" i="20"/>
  <c r="P3442" i="20" s="1"/>
  <c r="O3442" i="20" s="1"/>
  <c r="N3434" i="20"/>
  <c r="P3434" i="20" s="1"/>
  <c r="O3434" i="20" s="1"/>
  <c r="N3426" i="20"/>
  <c r="P3426" i="20" s="1"/>
  <c r="O3426" i="20" s="1"/>
  <c r="N3418" i="20"/>
  <c r="P3418" i="20" s="1"/>
  <c r="O3418" i="20" s="1"/>
  <c r="N3410" i="20"/>
  <c r="P3410" i="20" s="1"/>
  <c r="O3410" i="20" s="1"/>
  <c r="N3402" i="20"/>
  <c r="P3402" i="20" s="1"/>
  <c r="O3402" i="20" s="1"/>
  <c r="N3394" i="20"/>
  <c r="P3394" i="20" s="1"/>
  <c r="O3394" i="20" s="1"/>
  <c r="N3386" i="20"/>
  <c r="P3386" i="20" s="1"/>
  <c r="O3386" i="20" s="1"/>
  <c r="N3378" i="20"/>
  <c r="P3378" i="20" s="1"/>
  <c r="O3378" i="20" s="1"/>
  <c r="N3370" i="20"/>
  <c r="P3370" i="20" s="1"/>
  <c r="O3370" i="20" s="1"/>
  <c r="N3362" i="20"/>
  <c r="P3362" i="20" s="1"/>
  <c r="O3362" i="20" s="1"/>
  <c r="N3354" i="20"/>
  <c r="P3354" i="20" s="1"/>
  <c r="O3354" i="20" s="1"/>
  <c r="N3346" i="20"/>
  <c r="P3346" i="20" s="1"/>
  <c r="O3346" i="20" s="1"/>
  <c r="N3338" i="20"/>
  <c r="P3338" i="20" s="1"/>
  <c r="O3338" i="20" s="1"/>
  <c r="N3330" i="20"/>
  <c r="P3330" i="20" s="1"/>
  <c r="O3330" i="20" s="1"/>
  <c r="N3322" i="20"/>
  <c r="P3322" i="20" s="1"/>
  <c r="O3322" i="20" s="1"/>
  <c r="N3314" i="20"/>
  <c r="P3314" i="20" s="1"/>
  <c r="O3314" i="20" s="1"/>
  <c r="N3306" i="20"/>
  <c r="P3306" i="20" s="1"/>
  <c r="O3306" i="20" s="1"/>
  <c r="N3298" i="20"/>
  <c r="P3298" i="20" s="1"/>
  <c r="O3298" i="20" s="1"/>
  <c r="N3290" i="20"/>
  <c r="P3290" i="20" s="1"/>
  <c r="O3290" i="20" s="1"/>
  <c r="N3282" i="20"/>
  <c r="P3282" i="20" s="1"/>
  <c r="O3282" i="20" s="1"/>
  <c r="N3274" i="20"/>
  <c r="P3274" i="20" s="1"/>
  <c r="O3274" i="20" s="1"/>
  <c r="N3266" i="20"/>
  <c r="P3266" i="20" s="1"/>
  <c r="O3266" i="20" s="1"/>
  <c r="N3258" i="20"/>
  <c r="P3258" i="20" s="1"/>
  <c r="O3258" i="20" s="1"/>
  <c r="N3250" i="20"/>
  <c r="P3250" i="20" s="1"/>
  <c r="O3250" i="20" s="1"/>
  <c r="N3242" i="20"/>
  <c r="P3242" i="20" s="1"/>
  <c r="O3242" i="20" s="1"/>
  <c r="N3234" i="20"/>
  <c r="P3234" i="20" s="1"/>
  <c r="O3234" i="20" s="1"/>
  <c r="N3226" i="20"/>
  <c r="P3226" i="20" s="1"/>
  <c r="O3226" i="20" s="1"/>
  <c r="N3218" i="20"/>
  <c r="P3218" i="20" s="1"/>
  <c r="O3218" i="20" s="1"/>
  <c r="N3210" i="20"/>
  <c r="P3210" i="20" s="1"/>
  <c r="O3210" i="20" s="1"/>
  <c r="N3202" i="20"/>
  <c r="P3202" i="20" s="1"/>
  <c r="O3202" i="20" s="1"/>
  <c r="N3194" i="20"/>
  <c r="P3194" i="20" s="1"/>
  <c r="O3194" i="20" s="1"/>
  <c r="N3186" i="20"/>
  <c r="P3186" i="20" s="1"/>
  <c r="O3186" i="20" s="1"/>
  <c r="N3178" i="20"/>
  <c r="P3178" i="20" s="1"/>
  <c r="O3178" i="20" s="1"/>
  <c r="N3170" i="20"/>
  <c r="P3170" i="20" s="1"/>
  <c r="O3170" i="20" s="1"/>
  <c r="N3162" i="20"/>
  <c r="P3162" i="20" s="1"/>
  <c r="O3162" i="20" s="1"/>
  <c r="N3154" i="20"/>
  <c r="P3154" i="20" s="1"/>
  <c r="O3154" i="20" s="1"/>
  <c r="N3146" i="20"/>
  <c r="P3146" i="20" s="1"/>
  <c r="O3146" i="20" s="1"/>
  <c r="N3138" i="20"/>
  <c r="P3138" i="20" s="1"/>
  <c r="O3138" i="20" s="1"/>
  <c r="N3130" i="20"/>
  <c r="P3130" i="20" s="1"/>
  <c r="O3130" i="20" s="1"/>
  <c r="N3122" i="20"/>
  <c r="P3122" i="20" s="1"/>
  <c r="O3122" i="20" s="1"/>
  <c r="N3114" i="20"/>
  <c r="P3114" i="20" s="1"/>
  <c r="O3114" i="20" s="1"/>
  <c r="N3106" i="20"/>
  <c r="P3106" i="20" s="1"/>
  <c r="O3106" i="20" s="1"/>
  <c r="N3098" i="20"/>
  <c r="P3098" i="20" s="1"/>
  <c r="O3098" i="20" s="1"/>
  <c r="N3090" i="20"/>
  <c r="P3090" i="20" s="1"/>
  <c r="O3090" i="20" s="1"/>
  <c r="N3082" i="20"/>
  <c r="P3082" i="20" s="1"/>
  <c r="O3082" i="20" s="1"/>
  <c r="N3074" i="20"/>
  <c r="P3074" i="20" s="1"/>
  <c r="O3074" i="20" s="1"/>
  <c r="N3066" i="20"/>
  <c r="P3066" i="20" s="1"/>
  <c r="O3066" i="20" s="1"/>
  <c r="N3058" i="20"/>
  <c r="P3058" i="20" s="1"/>
  <c r="O3058" i="20" s="1"/>
  <c r="N3050" i="20"/>
  <c r="P3050" i="20" s="1"/>
  <c r="O3050" i="20" s="1"/>
  <c r="N3042" i="20"/>
  <c r="P3042" i="20" s="1"/>
  <c r="O3042" i="20" s="1"/>
  <c r="N3034" i="20"/>
  <c r="P3034" i="20" s="1"/>
  <c r="O3034" i="20" s="1"/>
  <c r="N3026" i="20"/>
  <c r="P3026" i="20" s="1"/>
  <c r="O3026" i="20" s="1"/>
  <c r="N3018" i="20"/>
  <c r="P3018" i="20" s="1"/>
  <c r="O3018" i="20" s="1"/>
  <c r="N3010" i="20"/>
  <c r="P3010" i="20" s="1"/>
  <c r="O3010" i="20" s="1"/>
  <c r="N3002" i="20"/>
  <c r="P3002" i="20" s="1"/>
  <c r="O3002" i="20" s="1"/>
  <c r="N2994" i="20"/>
  <c r="P2994" i="20" s="1"/>
  <c r="O2994" i="20" s="1"/>
  <c r="N2986" i="20"/>
  <c r="P2986" i="20" s="1"/>
  <c r="O2986" i="20" s="1"/>
  <c r="N2978" i="20"/>
  <c r="P2978" i="20" s="1"/>
  <c r="O2978" i="20" s="1"/>
  <c r="N2970" i="20"/>
  <c r="P2970" i="20" s="1"/>
  <c r="O2970" i="20" s="1"/>
  <c r="N2962" i="20"/>
  <c r="P2962" i="20" s="1"/>
  <c r="O2962" i="20" s="1"/>
  <c r="N2954" i="20"/>
  <c r="P2954" i="20" s="1"/>
  <c r="O2954" i="20" s="1"/>
  <c r="N2946" i="20"/>
  <c r="P2946" i="20" s="1"/>
  <c r="O2946" i="20" s="1"/>
  <c r="N2938" i="20"/>
  <c r="P2938" i="20" s="1"/>
  <c r="O2938" i="20" s="1"/>
  <c r="N2930" i="20"/>
  <c r="P2930" i="20" s="1"/>
  <c r="O2930" i="20" s="1"/>
  <c r="N2922" i="20"/>
  <c r="P2922" i="20" s="1"/>
  <c r="O2922" i="20" s="1"/>
  <c r="N2914" i="20"/>
  <c r="P2914" i="20" s="1"/>
  <c r="O2914" i="20" s="1"/>
  <c r="N2906" i="20"/>
  <c r="P2906" i="20" s="1"/>
  <c r="O2906" i="20" s="1"/>
  <c r="N2898" i="20"/>
  <c r="P2898" i="20" s="1"/>
  <c r="O2898" i="20" s="1"/>
  <c r="N2890" i="20"/>
  <c r="P2890" i="20" s="1"/>
  <c r="O2890" i="20" s="1"/>
  <c r="N2882" i="20"/>
  <c r="P2882" i="20" s="1"/>
  <c r="O2882" i="20" s="1"/>
  <c r="N2874" i="20"/>
  <c r="P2874" i="20" s="1"/>
  <c r="O2874" i="20" s="1"/>
  <c r="N2866" i="20"/>
  <c r="P2866" i="20" s="1"/>
  <c r="O2866" i="20" s="1"/>
  <c r="N2858" i="20"/>
  <c r="P2858" i="20" s="1"/>
  <c r="O2858" i="20" s="1"/>
  <c r="N2850" i="20"/>
  <c r="P2850" i="20" s="1"/>
  <c r="O2850" i="20" s="1"/>
  <c r="N2842" i="20"/>
  <c r="P2842" i="20" s="1"/>
  <c r="O2842" i="20" s="1"/>
  <c r="N2834" i="20"/>
  <c r="P2834" i="20" s="1"/>
  <c r="O2834" i="20" s="1"/>
  <c r="N2826" i="20"/>
  <c r="P2826" i="20" s="1"/>
  <c r="O2826" i="20" s="1"/>
  <c r="N2818" i="20"/>
  <c r="P2818" i="20" s="1"/>
  <c r="O2818" i="20" s="1"/>
  <c r="N2810" i="20"/>
  <c r="P2810" i="20" s="1"/>
  <c r="O2810" i="20" s="1"/>
  <c r="N2802" i="20"/>
  <c r="P2802" i="20" s="1"/>
  <c r="O2802" i="20" s="1"/>
  <c r="N2794" i="20"/>
  <c r="P2794" i="20" s="1"/>
  <c r="O2794" i="20" s="1"/>
  <c r="N2786" i="20"/>
  <c r="P2786" i="20" s="1"/>
  <c r="O2786" i="20" s="1"/>
  <c r="N2778" i="20"/>
  <c r="P2778" i="20" s="1"/>
  <c r="O2778" i="20" s="1"/>
  <c r="N2770" i="20"/>
  <c r="P2770" i="20" s="1"/>
  <c r="O2770" i="20" s="1"/>
  <c r="N2762" i="20"/>
  <c r="P2762" i="20" s="1"/>
  <c r="O2762" i="20" s="1"/>
  <c r="N2754" i="20"/>
  <c r="P2754" i="20" s="1"/>
  <c r="O2754" i="20" s="1"/>
  <c r="N2746" i="20"/>
  <c r="P2746" i="20" s="1"/>
  <c r="O2746" i="20" s="1"/>
  <c r="N2738" i="20"/>
  <c r="P2738" i="20" s="1"/>
  <c r="O2738" i="20" s="1"/>
  <c r="N2730" i="20"/>
  <c r="P2730" i="20" s="1"/>
  <c r="O2730" i="20" s="1"/>
  <c r="N2722" i="20"/>
  <c r="P2722" i="20" s="1"/>
  <c r="O2722" i="20" s="1"/>
  <c r="N2714" i="20"/>
  <c r="P2714" i="20" s="1"/>
  <c r="O2714" i="20" s="1"/>
  <c r="N2706" i="20"/>
  <c r="P2706" i="20" s="1"/>
  <c r="O2706" i="20" s="1"/>
  <c r="N2698" i="20"/>
  <c r="P2698" i="20" s="1"/>
  <c r="O2698" i="20" s="1"/>
  <c r="N2690" i="20"/>
  <c r="P2690" i="20" s="1"/>
  <c r="O2690" i="20" s="1"/>
  <c r="N2682" i="20"/>
  <c r="P2682" i="20" s="1"/>
  <c r="O2682" i="20" s="1"/>
  <c r="N2674" i="20"/>
  <c r="P2674" i="20" s="1"/>
  <c r="O2674" i="20" s="1"/>
  <c r="N2666" i="20"/>
  <c r="P2666" i="20" s="1"/>
  <c r="O2666" i="20" s="1"/>
  <c r="N2658" i="20"/>
  <c r="P2658" i="20" s="1"/>
  <c r="O2658" i="20" s="1"/>
  <c r="N2650" i="20"/>
  <c r="P2650" i="20" s="1"/>
  <c r="O2650" i="20" s="1"/>
  <c r="N2642" i="20"/>
  <c r="P2642" i="20" s="1"/>
  <c r="O2642" i="20" s="1"/>
  <c r="N2634" i="20"/>
  <c r="P2634" i="20" s="1"/>
  <c r="O2634" i="20" s="1"/>
  <c r="N2626" i="20"/>
  <c r="P2626" i="20" s="1"/>
  <c r="O2626" i="20" s="1"/>
  <c r="N2618" i="20"/>
  <c r="P2618" i="20" s="1"/>
  <c r="O2618" i="20" s="1"/>
  <c r="N2610" i="20"/>
  <c r="P2610" i="20" s="1"/>
  <c r="O2610" i="20" s="1"/>
  <c r="N2602" i="20"/>
  <c r="P2602" i="20" s="1"/>
  <c r="O2602" i="20" s="1"/>
  <c r="N2594" i="20"/>
  <c r="P2594" i="20" s="1"/>
  <c r="O2594" i="20" s="1"/>
  <c r="N2586" i="20"/>
  <c r="P2586" i="20" s="1"/>
  <c r="O2586" i="20" s="1"/>
  <c r="N2578" i="20"/>
  <c r="P2578" i="20" s="1"/>
  <c r="O2578" i="20" s="1"/>
  <c r="N2570" i="20"/>
  <c r="P2570" i="20" s="1"/>
  <c r="O2570" i="20" s="1"/>
  <c r="N2562" i="20"/>
  <c r="P2562" i="20" s="1"/>
  <c r="O2562" i="20" s="1"/>
  <c r="N2554" i="20"/>
  <c r="P2554" i="20" s="1"/>
  <c r="O2554" i="20" s="1"/>
  <c r="N2546" i="20"/>
  <c r="P2546" i="20" s="1"/>
  <c r="O2546" i="20" s="1"/>
  <c r="N2538" i="20"/>
  <c r="P2538" i="20" s="1"/>
  <c r="O2538" i="20" s="1"/>
  <c r="N2530" i="20"/>
  <c r="P2530" i="20" s="1"/>
  <c r="O2530" i="20" s="1"/>
  <c r="N2522" i="20"/>
  <c r="P2522" i="20" s="1"/>
  <c r="O2522" i="20" s="1"/>
  <c r="N2514" i="20"/>
  <c r="P2514" i="20" s="1"/>
  <c r="O2514" i="20" s="1"/>
  <c r="N2506" i="20"/>
  <c r="P2506" i="20" s="1"/>
  <c r="O2506" i="20" s="1"/>
  <c r="N2498" i="20"/>
  <c r="P2498" i="20" s="1"/>
  <c r="O2498" i="20" s="1"/>
  <c r="N2490" i="20"/>
  <c r="P2490" i="20" s="1"/>
  <c r="O2490" i="20" s="1"/>
  <c r="N2482" i="20"/>
  <c r="P2482" i="20" s="1"/>
  <c r="O2482" i="20" s="1"/>
  <c r="N2474" i="20"/>
  <c r="P2474" i="20" s="1"/>
  <c r="O2474" i="20" s="1"/>
  <c r="N2466" i="20"/>
  <c r="P2466" i="20" s="1"/>
  <c r="O2466" i="20" s="1"/>
  <c r="N2458" i="20"/>
  <c r="P2458" i="20" s="1"/>
  <c r="O2458" i="20" s="1"/>
  <c r="N2450" i="20"/>
  <c r="P2450" i="20" s="1"/>
  <c r="O2450" i="20" s="1"/>
  <c r="N2442" i="20"/>
  <c r="P2442" i="20" s="1"/>
  <c r="O2442" i="20" s="1"/>
  <c r="N2434" i="20"/>
  <c r="P2434" i="20" s="1"/>
  <c r="O2434" i="20" s="1"/>
  <c r="N2426" i="20"/>
  <c r="P2426" i="20" s="1"/>
  <c r="O2426" i="20" s="1"/>
  <c r="N2418" i="20"/>
  <c r="P2418" i="20" s="1"/>
  <c r="O2418" i="20" s="1"/>
  <c r="N2410" i="20"/>
  <c r="P2410" i="20" s="1"/>
  <c r="O2410" i="20" s="1"/>
  <c r="N2402" i="20"/>
  <c r="P2402" i="20" s="1"/>
  <c r="O2402" i="20" s="1"/>
  <c r="N2394" i="20"/>
  <c r="P2394" i="20" s="1"/>
  <c r="O2394" i="20" s="1"/>
  <c r="N2386" i="20"/>
  <c r="P2386" i="20" s="1"/>
  <c r="O2386" i="20" s="1"/>
  <c r="N2378" i="20"/>
  <c r="P2378" i="20" s="1"/>
  <c r="O2378" i="20" s="1"/>
  <c r="N2370" i="20"/>
  <c r="P2370" i="20" s="1"/>
  <c r="O2370" i="20" s="1"/>
  <c r="N2362" i="20"/>
  <c r="P2362" i="20" s="1"/>
  <c r="O2362" i="20" s="1"/>
  <c r="N2354" i="20"/>
  <c r="P2354" i="20" s="1"/>
  <c r="O2354" i="20" s="1"/>
  <c r="N2346" i="20"/>
  <c r="P2346" i="20" s="1"/>
  <c r="O2346" i="20" s="1"/>
  <c r="N2338" i="20"/>
  <c r="P2338" i="20" s="1"/>
  <c r="O2338" i="20" s="1"/>
  <c r="N2330" i="20"/>
  <c r="P2330" i="20" s="1"/>
  <c r="O2330" i="20" s="1"/>
  <c r="N2322" i="20"/>
  <c r="P2322" i="20" s="1"/>
  <c r="O2322" i="20" s="1"/>
  <c r="N2314" i="20"/>
  <c r="P2314" i="20" s="1"/>
  <c r="O2314" i="20" s="1"/>
  <c r="N2306" i="20"/>
  <c r="P2306" i="20" s="1"/>
  <c r="O2306" i="20" s="1"/>
  <c r="N2298" i="20"/>
  <c r="P2298" i="20" s="1"/>
  <c r="O2298" i="20" s="1"/>
  <c r="N2290" i="20"/>
  <c r="P2290" i="20" s="1"/>
  <c r="O2290" i="20" s="1"/>
  <c r="N2282" i="20"/>
  <c r="P2282" i="20" s="1"/>
  <c r="O2282" i="20" s="1"/>
  <c r="N2274" i="20"/>
  <c r="P2274" i="20" s="1"/>
  <c r="O2274" i="20" s="1"/>
  <c r="N2266" i="20"/>
  <c r="P2266" i="20" s="1"/>
  <c r="O2266" i="20" s="1"/>
  <c r="N2258" i="20"/>
  <c r="P2258" i="20" s="1"/>
  <c r="O2258" i="20" s="1"/>
  <c r="N2250" i="20"/>
  <c r="P2250" i="20" s="1"/>
  <c r="O2250" i="20" s="1"/>
  <c r="N2242" i="20"/>
  <c r="P2242" i="20" s="1"/>
  <c r="O2242" i="20" s="1"/>
  <c r="N2234" i="20"/>
  <c r="P2234" i="20" s="1"/>
  <c r="O2234" i="20" s="1"/>
  <c r="N2226" i="20"/>
  <c r="P2226" i="20" s="1"/>
  <c r="O2226" i="20" s="1"/>
  <c r="N2218" i="20"/>
  <c r="P2218" i="20" s="1"/>
  <c r="O2218" i="20" s="1"/>
  <c r="N2210" i="20"/>
  <c r="P2210" i="20" s="1"/>
  <c r="O2210" i="20" s="1"/>
  <c r="N2202" i="20"/>
  <c r="P2202" i="20" s="1"/>
  <c r="O2202" i="20" s="1"/>
  <c r="N2194" i="20"/>
  <c r="P2194" i="20" s="1"/>
  <c r="O2194" i="20" s="1"/>
  <c r="N2186" i="20"/>
  <c r="P2186" i="20" s="1"/>
  <c r="O2186" i="20" s="1"/>
  <c r="N2178" i="20"/>
  <c r="P2178" i="20" s="1"/>
  <c r="O2178" i="20" s="1"/>
  <c r="N2170" i="20"/>
  <c r="P2170" i="20" s="1"/>
  <c r="O2170" i="20" s="1"/>
  <c r="N2162" i="20"/>
  <c r="P2162" i="20" s="1"/>
  <c r="O2162" i="20" s="1"/>
  <c r="N2154" i="20"/>
  <c r="P2154" i="20" s="1"/>
  <c r="O2154" i="20" s="1"/>
  <c r="N2146" i="20"/>
  <c r="P2146" i="20" s="1"/>
  <c r="O2146" i="20" s="1"/>
  <c r="N2138" i="20"/>
  <c r="P2138" i="20" s="1"/>
  <c r="O2138" i="20" s="1"/>
  <c r="N2130" i="20"/>
  <c r="P2130" i="20" s="1"/>
  <c r="O2130" i="20" s="1"/>
  <c r="N2122" i="20"/>
  <c r="P2122" i="20" s="1"/>
  <c r="O2122" i="20" s="1"/>
  <c r="N2114" i="20"/>
  <c r="P2114" i="20" s="1"/>
  <c r="O2114" i="20" s="1"/>
  <c r="N2106" i="20"/>
  <c r="P2106" i="20" s="1"/>
  <c r="O2106" i="20" s="1"/>
  <c r="N2098" i="20"/>
  <c r="P2098" i="20" s="1"/>
  <c r="O2098" i="20" s="1"/>
  <c r="N2090" i="20"/>
  <c r="P2090" i="20" s="1"/>
  <c r="O2090" i="20" s="1"/>
  <c r="N2082" i="20"/>
  <c r="P2082" i="20" s="1"/>
  <c r="O2082" i="20" s="1"/>
  <c r="N2074" i="20"/>
  <c r="P2074" i="20" s="1"/>
  <c r="O2074" i="20" s="1"/>
  <c r="N2066" i="20"/>
  <c r="P2066" i="20" s="1"/>
  <c r="O2066" i="20" s="1"/>
  <c r="N2058" i="20"/>
  <c r="P2058" i="20" s="1"/>
  <c r="O2058" i="20" s="1"/>
  <c r="N2050" i="20"/>
  <c r="P2050" i="20" s="1"/>
  <c r="O2050" i="20" s="1"/>
  <c r="N2042" i="20"/>
  <c r="P2042" i="20" s="1"/>
  <c r="O2042" i="20" s="1"/>
  <c r="N2034" i="20"/>
  <c r="P2034" i="20" s="1"/>
  <c r="O2034" i="20" s="1"/>
  <c r="N2026" i="20"/>
  <c r="P2026" i="20" s="1"/>
  <c r="O2026" i="20" s="1"/>
  <c r="N2018" i="20"/>
  <c r="P2018" i="20" s="1"/>
  <c r="O2018" i="20" s="1"/>
  <c r="N2010" i="20"/>
  <c r="P2010" i="20" s="1"/>
  <c r="O2010" i="20" s="1"/>
  <c r="N2002" i="20"/>
  <c r="P2002" i="20" s="1"/>
  <c r="O2002" i="20" s="1"/>
  <c r="N1994" i="20"/>
  <c r="P1994" i="20" s="1"/>
  <c r="O1994" i="20" s="1"/>
  <c r="N1986" i="20"/>
  <c r="P1986" i="20" s="1"/>
  <c r="O1986" i="20" s="1"/>
  <c r="N1978" i="20"/>
  <c r="P1978" i="20" s="1"/>
  <c r="O1978" i="20" s="1"/>
  <c r="N1970" i="20"/>
  <c r="P1970" i="20" s="1"/>
  <c r="O1970" i="20" s="1"/>
  <c r="N1962" i="20"/>
  <c r="P1962" i="20" s="1"/>
  <c r="O1962" i="20" s="1"/>
  <c r="N1954" i="20"/>
  <c r="P1954" i="20" s="1"/>
  <c r="O1954" i="20" s="1"/>
  <c r="N1946" i="20"/>
  <c r="P1946" i="20" s="1"/>
  <c r="O1946" i="20" s="1"/>
  <c r="N1938" i="20"/>
  <c r="P1938" i="20" s="1"/>
  <c r="O1938" i="20" s="1"/>
  <c r="N1930" i="20"/>
  <c r="P1930" i="20" s="1"/>
  <c r="O1930" i="20" s="1"/>
  <c r="N1922" i="20"/>
  <c r="P1922" i="20" s="1"/>
  <c r="O1922" i="20" s="1"/>
  <c r="N1914" i="20"/>
  <c r="P1914" i="20" s="1"/>
  <c r="O1914" i="20" s="1"/>
  <c r="N1906" i="20"/>
  <c r="P1906" i="20" s="1"/>
  <c r="O1906" i="20" s="1"/>
  <c r="N1898" i="20"/>
  <c r="P1898" i="20" s="1"/>
  <c r="O1898" i="20" s="1"/>
  <c r="N1890" i="20"/>
  <c r="P1890" i="20" s="1"/>
  <c r="O1890" i="20" s="1"/>
  <c r="N1882" i="20"/>
  <c r="P1882" i="20" s="1"/>
  <c r="O1882" i="20" s="1"/>
  <c r="N1874" i="20"/>
  <c r="P1874" i="20" s="1"/>
  <c r="O1874" i="20" s="1"/>
  <c r="N1866" i="20"/>
  <c r="P1866" i="20" s="1"/>
  <c r="O1866" i="20" s="1"/>
  <c r="N1858" i="20"/>
  <c r="P1858" i="20" s="1"/>
  <c r="O1858" i="20" s="1"/>
  <c r="N1850" i="20"/>
  <c r="P1850" i="20" s="1"/>
  <c r="O1850" i="20" s="1"/>
  <c r="N1842" i="20"/>
  <c r="P1842" i="20" s="1"/>
  <c r="O1842" i="20" s="1"/>
  <c r="N1834" i="20"/>
  <c r="P1834" i="20" s="1"/>
  <c r="O1834" i="20" s="1"/>
  <c r="N1826" i="20"/>
  <c r="P1826" i="20" s="1"/>
  <c r="O1826" i="20" s="1"/>
  <c r="N1818" i="20"/>
  <c r="P1818" i="20" s="1"/>
  <c r="O1818" i="20" s="1"/>
  <c r="N1810" i="20"/>
  <c r="P1810" i="20" s="1"/>
  <c r="O1810" i="20" s="1"/>
  <c r="N1802" i="20"/>
  <c r="P1802" i="20" s="1"/>
  <c r="O1802" i="20" s="1"/>
  <c r="N1794" i="20"/>
  <c r="P1794" i="20" s="1"/>
  <c r="O1794" i="20" s="1"/>
  <c r="N1786" i="20"/>
  <c r="P1786" i="20" s="1"/>
  <c r="O1786" i="20" s="1"/>
  <c r="N1778" i="20"/>
  <c r="P1778" i="20" s="1"/>
  <c r="O1778" i="20" s="1"/>
  <c r="N1770" i="20"/>
  <c r="P1770" i="20" s="1"/>
  <c r="O1770" i="20" s="1"/>
  <c r="N1762" i="20"/>
  <c r="P1762" i="20" s="1"/>
  <c r="O1762" i="20" s="1"/>
  <c r="N1754" i="20"/>
  <c r="P1754" i="20" s="1"/>
  <c r="O1754" i="20" s="1"/>
  <c r="N1746" i="20"/>
  <c r="P1746" i="20" s="1"/>
  <c r="O1746" i="20" s="1"/>
  <c r="N1738" i="20"/>
  <c r="P1738" i="20" s="1"/>
  <c r="O1738" i="20" s="1"/>
  <c r="N1730" i="20"/>
  <c r="P1730" i="20" s="1"/>
  <c r="O1730" i="20" s="1"/>
  <c r="N1722" i="20"/>
  <c r="P1722" i="20" s="1"/>
  <c r="O1722" i="20" s="1"/>
  <c r="N1714" i="20"/>
  <c r="P1714" i="20" s="1"/>
  <c r="O1714" i="20" s="1"/>
  <c r="N1706" i="20"/>
  <c r="P1706" i="20" s="1"/>
  <c r="O1706" i="20" s="1"/>
  <c r="N1698" i="20"/>
  <c r="P1698" i="20" s="1"/>
  <c r="O1698" i="20" s="1"/>
  <c r="N1690" i="20"/>
  <c r="P1690" i="20" s="1"/>
  <c r="O1690" i="20" s="1"/>
  <c r="N1682" i="20"/>
  <c r="P1682" i="20" s="1"/>
  <c r="O1682" i="20" s="1"/>
  <c r="N1674" i="20"/>
  <c r="P1674" i="20" s="1"/>
  <c r="O1674" i="20" s="1"/>
  <c r="N1666" i="20"/>
  <c r="P1666" i="20" s="1"/>
  <c r="O1666" i="20" s="1"/>
  <c r="N1658" i="20"/>
  <c r="P1658" i="20" s="1"/>
  <c r="O1658" i="20" s="1"/>
  <c r="N1650" i="20"/>
  <c r="P1650" i="20" s="1"/>
  <c r="O1650" i="20" s="1"/>
  <c r="N1642" i="20"/>
  <c r="P1642" i="20" s="1"/>
  <c r="O1642" i="20" s="1"/>
  <c r="N1634" i="20"/>
  <c r="P1634" i="20" s="1"/>
  <c r="O1634" i="20" s="1"/>
  <c r="N1626" i="20"/>
  <c r="P1626" i="20" s="1"/>
  <c r="O1626" i="20" s="1"/>
  <c r="N1618" i="20"/>
  <c r="P1618" i="20" s="1"/>
  <c r="O1618" i="20" s="1"/>
  <c r="N1610" i="20"/>
  <c r="P1610" i="20" s="1"/>
  <c r="O1610" i="20" s="1"/>
  <c r="N1602" i="20"/>
  <c r="P1602" i="20" s="1"/>
  <c r="O1602" i="20" s="1"/>
  <c r="N1594" i="20"/>
  <c r="P1594" i="20" s="1"/>
  <c r="O1594" i="20" s="1"/>
  <c r="N1586" i="20"/>
  <c r="P1586" i="20" s="1"/>
  <c r="O1586" i="20" s="1"/>
  <c r="N1578" i="20"/>
  <c r="P1578" i="20" s="1"/>
  <c r="O1578" i="20" s="1"/>
  <c r="N1570" i="20"/>
  <c r="P1570" i="20" s="1"/>
  <c r="O1570" i="20" s="1"/>
  <c r="N1562" i="20"/>
  <c r="P1562" i="20" s="1"/>
  <c r="O1562" i="20" s="1"/>
  <c r="N1554" i="20"/>
  <c r="P1554" i="20" s="1"/>
  <c r="O1554" i="20" s="1"/>
  <c r="N1546" i="20"/>
  <c r="P1546" i="20" s="1"/>
  <c r="O1546" i="20" s="1"/>
  <c r="N1538" i="20"/>
  <c r="P1538" i="20" s="1"/>
  <c r="O1538" i="20" s="1"/>
  <c r="N1530" i="20"/>
  <c r="P1530" i="20" s="1"/>
  <c r="O1530" i="20" s="1"/>
  <c r="N1522" i="20"/>
  <c r="P1522" i="20" s="1"/>
  <c r="O1522" i="20" s="1"/>
  <c r="N1514" i="20"/>
  <c r="P1514" i="20" s="1"/>
  <c r="O1514" i="20" s="1"/>
  <c r="N1506" i="20"/>
  <c r="P1506" i="20" s="1"/>
  <c r="O1506" i="20" s="1"/>
  <c r="N1498" i="20"/>
  <c r="P1498" i="20" s="1"/>
  <c r="O1498" i="20" s="1"/>
  <c r="N1490" i="20"/>
  <c r="P1490" i="20" s="1"/>
  <c r="O1490" i="20" s="1"/>
  <c r="N1482" i="20"/>
  <c r="P1482" i="20" s="1"/>
  <c r="O1482" i="20" s="1"/>
  <c r="N1474" i="20"/>
  <c r="P1474" i="20" s="1"/>
  <c r="O1474" i="20" s="1"/>
  <c r="N1466" i="20"/>
  <c r="P1466" i="20" s="1"/>
  <c r="O1466" i="20" s="1"/>
  <c r="N1458" i="20"/>
  <c r="P1458" i="20" s="1"/>
  <c r="O1458" i="20" s="1"/>
  <c r="N1450" i="20"/>
  <c r="P1450" i="20" s="1"/>
  <c r="O1450" i="20" s="1"/>
  <c r="N1442" i="20"/>
  <c r="P1442" i="20" s="1"/>
  <c r="O1442" i="20" s="1"/>
  <c r="N1434" i="20"/>
  <c r="P1434" i="20" s="1"/>
  <c r="O1434" i="20" s="1"/>
  <c r="N1426" i="20"/>
  <c r="P1426" i="20" s="1"/>
  <c r="O1426" i="20" s="1"/>
  <c r="N1418" i="20"/>
  <c r="P1418" i="20" s="1"/>
  <c r="O1418" i="20" s="1"/>
  <c r="N1410" i="20"/>
  <c r="P1410" i="20" s="1"/>
  <c r="O1410" i="20" s="1"/>
  <c r="N1402" i="20"/>
  <c r="P1402" i="20" s="1"/>
  <c r="O1402" i="20" s="1"/>
  <c r="N1394" i="20"/>
  <c r="P1394" i="20" s="1"/>
  <c r="O1394" i="20" s="1"/>
  <c r="N1386" i="20"/>
  <c r="P1386" i="20" s="1"/>
  <c r="O1386" i="20" s="1"/>
  <c r="N1378" i="20"/>
  <c r="P1378" i="20" s="1"/>
  <c r="O1378" i="20" s="1"/>
  <c r="N1370" i="20"/>
  <c r="P1370" i="20" s="1"/>
  <c r="O1370" i="20" s="1"/>
  <c r="N1362" i="20"/>
  <c r="P1362" i="20" s="1"/>
  <c r="O1362" i="20" s="1"/>
  <c r="N1354" i="20"/>
  <c r="P1354" i="20" s="1"/>
  <c r="O1354" i="20" s="1"/>
  <c r="N1346" i="20"/>
  <c r="P1346" i="20" s="1"/>
  <c r="O1346" i="20" s="1"/>
  <c r="N1338" i="20"/>
  <c r="P1338" i="20" s="1"/>
  <c r="O1338" i="20" s="1"/>
  <c r="N1330" i="20"/>
  <c r="P1330" i="20" s="1"/>
  <c r="O1330" i="20" s="1"/>
  <c r="N1322" i="20"/>
  <c r="P1322" i="20" s="1"/>
  <c r="O1322" i="20" s="1"/>
  <c r="N1314" i="20"/>
  <c r="P1314" i="20" s="1"/>
  <c r="O1314" i="20" s="1"/>
  <c r="N1306" i="20"/>
  <c r="P1306" i="20" s="1"/>
  <c r="O1306" i="20" s="1"/>
  <c r="N1298" i="20"/>
  <c r="P1298" i="20" s="1"/>
  <c r="O1298" i="20" s="1"/>
  <c r="N1290" i="20"/>
  <c r="P1290" i="20" s="1"/>
  <c r="O1290" i="20" s="1"/>
  <c r="N1282" i="20"/>
  <c r="P1282" i="20" s="1"/>
  <c r="O1282" i="20" s="1"/>
  <c r="N1274" i="20"/>
  <c r="P1274" i="20" s="1"/>
  <c r="O1274" i="20" s="1"/>
  <c r="N1266" i="20"/>
  <c r="P1266" i="20" s="1"/>
  <c r="O1266" i="20" s="1"/>
  <c r="N1258" i="20"/>
  <c r="P1258" i="20" s="1"/>
  <c r="O1258" i="20" s="1"/>
  <c r="N1250" i="20"/>
  <c r="P1250" i="20" s="1"/>
  <c r="O1250" i="20" s="1"/>
  <c r="N1242" i="20"/>
  <c r="P1242" i="20" s="1"/>
  <c r="O1242" i="20" s="1"/>
  <c r="N1234" i="20"/>
  <c r="P1234" i="20" s="1"/>
  <c r="O1234" i="20" s="1"/>
  <c r="N1226" i="20"/>
  <c r="P1226" i="20" s="1"/>
  <c r="O1226" i="20" s="1"/>
  <c r="N1218" i="20"/>
  <c r="P1218" i="20" s="1"/>
  <c r="O1218" i="20" s="1"/>
  <c r="N1210" i="20"/>
  <c r="P1210" i="20" s="1"/>
  <c r="O1210" i="20" s="1"/>
  <c r="N1202" i="20"/>
  <c r="P1202" i="20" s="1"/>
  <c r="O1202" i="20" s="1"/>
  <c r="N1194" i="20"/>
  <c r="P1194" i="20" s="1"/>
  <c r="O1194" i="20" s="1"/>
  <c r="N1186" i="20"/>
  <c r="P1186" i="20" s="1"/>
  <c r="O1186" i="20" s="1"/>
  <c r="N1178" i="20"/>
  <c r="P1178" i="20" s="1"/>
  <c r="O1178" i="20" s="1"/>
  <c r="N1170" i="20"/>
  <c r="P1170" i="20" s="1"/>
  <c r="O1170" i="20" s="1"/>
  <c r="N1162" i="20"/>
  <c r="P1162" i="20" s="1"/>
  <c r="O1162" i="20" s="1"/>
  <c r="N1154" i="20"/>
  <c r="P1154" i="20" s="1"/>
  <c r="O1154" i="20" s="1"/>
  <c r="N1146" i="20"/>
  <c r="P1146" i="20" s="1"/>
  <c r="O1146" i="20" s="1"/>
  <c r="N1138" i="20"/>
  <c r="P1138" i="20" s="1"/>
  <c r="O1138" i="20" s="1"/>
  <c r="N1130" i="20"/>
  <c r="P1130" i="20" s="1"/>
  <c r="O1130" i="20" s="1"/>
  <c r="N1122" i="20"/>
  <c r="P1122" i="20" s="1"/>
  <c r="O1122" i="20" s="1"/>
  <c r="N1114" i="20"/>
  <c r="P1114" i="20" s="1"/>
  <c r="O1114" i="20" s="1"/>
  <c r="N1106" i="20"/>
  <c r="P1106" i="20" s="1"/>
  <c r="O1106" i="20" s="1"/>
  <c r="N1098" i="20"/>
  <c r="P1098" i="20" s="1"/>
  <c r="O1098" i="20" s="1"/>
  <c r="N1090" i="20"/>
  <c r="P1090" i="20" s="1"/>
  <c r="O1090" i="20" s="1"/>
  <c r="N1082" i="20"/>
  <c r="P1082" i="20" s="1"/>
  <c r="O1082" i="20" s="1"/>
  <c r="N1074" i="20"/>
  <c r="P1074" i="20" s="1"/>
  <c r="O1074" i="20" s="1"/>
  <c r="N1066" i="20"/>
  <c r="P1066" i="20" s="1"/>
  <c r="O1066" i="20" s="1"/>
  <c r="N1058" i="20"/>
  <c r="P1058" i="20" s="1"/>
  <c r="O1058" i="20" s="1"/>
  <c r="N1050" i="20"/>
  <c r="P1050" i="20" s="1"/>
  <c r="O1050" i="20" s="1"/>
  <c r="N1042" i="20"/>
  <c r="P1042" i="20" s="1"/>
  <c r="O1042" i="20" s="1"/>
  <c r="N1034" i="20"/>
  <c r="P1034" i="20" s="1"/>
  <c r="O1034" i="20" s="1"/>
  <c r="N1026" i="20"/>
  <c r="P1026" i="20" s="1"/>
  <c r="O1026" i="20" s="1"/>
  <c r="N1018" i="20"/>
  <c r="P1018" i="20" s="1"/>
  <c r="O1018" i="20" s="1"/>
  <c r="N1010" i="20"/>
  <c r="P1010" i="20" s="1"/>
  <c r="O1010" i="20" s="1"/>
  <c r="N1002" i="20"/>
  <c r="P1002" i="20" s="1"/>
  <c r="O1002" i="20" s="1"/>
  <c r="N994" i="20"/>
  <c r="P994" i="20" s="1"/>
  <c r="O994" i="20" s="1"/>
  <c r="N986" i="20"/>
  <c r="P986" i="20" s="1"/>
  <c r="O986" i="20" s="1"/>
  <c r="N978" i="20"/>
  <c r="P978" i="20" s="1"/>
  <c r="O978" i="20" s="1"/>
  <c r="N970" i="20"/>
  <c r="P970" i="20" s="1"/>
  <c r="O970" i="20" s="1"/>
  <c r="N962" i="20"/>
  <c r="P962" i="20" s="1"/>
  <c r="O962" i="20" s="1"/>
  <c r="N954" i="20"/>
  <c r="P954" i="20" s="1"/>
  <c r="O954" i="20" s="1"/>
  <c r="N946" i="20"/>
  <c r="P946" i="20" s="1"/>
  <c r="O946" i="20" s="1"/>
  <c r="N938" i="20"/>
  <c r="P938" i="20" s="1"/>
  <c r="O938" i="20" s="1"/>
  <c r="N930" i="20"/>
  <c r="P930" i="20" s="1"/>
  <c r="O930" i="20" s="1"/>
  <c r="N922" i="20"/>
  <c r="P922" i="20" s="1"/>
  <c r="O922" i="20" s="1"/>
  <c r="N914" i="20"/>
  <c r="P914" i="20" s="1"/>
  <c r="O914" i="20" s="1"/>
  <c r="N906" i="20"/>
  <c r="P906" i="20" s="1"/>
  <c r="O906" i="20" s="1"/>
  <c r="N898" i="20"/>
  <c r="P898" i="20" s="1"/>
  <c r="O898" i="20" s="1"/>
  <c r="N890" i="20"/>
  <c r="P890" i="20" s="1"/>
  <c r="O890" i="20" s="1"/>
  <c r="N882" i="20"/>
  <c r="P882" i="20" s="1"/>
  <c r="O882" i="20" s="1"/>
  <c r="N874" i="20"/>
  <c r="P874" i="20" s="1"/>
  <c r="O874" i="20" s="1"/>
  <c r="N866" i="20"/>
  <c r="P866" i="20" s="1"/>
  <c r="O866" i="20" s="1"/>
  <c r="N858" i="20"/>
  <c r="P858" i="20" s="1"/>
  <c r="O858" i="20" s="1"/>
  <c r="N850" i="20"/>
  <c r="P850" i="20" s="1"/>
  <c r="O850" i="20" s="1"/>
  <c r="N842" i="20"/>
  <c r="P842" i="20" s="1"/>
  <c r="O842" i="20" s="1"/>
  <c r="N834" i="20"/>
  <c r="P834" i="20" s="1"/>
  <c r="O834" i="20" s="1"/>
  <c r="N826" i="20"/>
  <c r="P826" i="20" s="1"/>
  <c r="O826" i="20" s="1"/>
  <c r="N818" i="20"/>
  <c r="P818" i="20" s="1"/>
  <c r="O818" i="20" s="1"/>
  <c r="N810" i="20"/>
  <c r="P810" i="20" s="1"/>
  <c r="O810" i="20" s="1"/>
  <c r="N802" i="20"/>
  <c r="P802" i="20" s="1"/>
  <c r="O802" i="20" s="1"/>
  <c r="N794" i="20"/>
  <c r="P794" i="20" s="1"/>
  <c r="O794" i="20" s="1"/>
  <c r="N786" i="20"/>
  <c r="P786" i="20" s="1"/>
  <c r="O786" i="20" s="1"/>
  <c r="N778" i="20"/>
  <c r="P778" i="20" s="1"/>
  <c r="O778" i="20" s="1"/>
  <c r="N770" i="20"/>
  <c r="P770" i="20" s="1"/>
  <c r="O770" i="20" s="1"/>
  <c r="N762" i="20"/>
  <c r="P762" i="20" s="1"/>
  <c r="O762" i="20" s="1"/>
  <c r="N754" i="20"/>
  <c r="P754" i="20" s="1"/>
  <c r="O754" i="20" s="1"/>
  <c r="N746" i="20"/>
  <c r="P746" i="20" s="1"/>
  <c r="O746" i="20" s="1"/>
  <c r="N738" i="20"/>
  <c r="P738" i="20" s="1"/>
  <c r="O738" i="20" s="1"/>
  <c r="N730" i="20"/>
  <c r="P730" i="20" s="1"/>
  <c r="O730" i="20" s="1"/>
  <c r="N722" i="20"/>
  <c r="P722" i="20" s="1"/>
  <c r="O722" i="20" s="1"/>
  <c r="N714" i="20"/>
  <c r="P714" i="20" s="1"/>
  <c r="O714" i="20" s="1"/>
  <c r="N706" i="20"/>
  <c r="P706" i="20" s="1"/>
  <c r="O706" i="20" s="1"/>
  <c r="N698" i="20"/>
  <c r="P698" i="20" s="1"/>
  <c r="O698" i="20" s="1"/>
  <c r="N690" i="20"/>
  <c r="P690" i="20" s="1"/>
  <c r="O690" i="20" s="1"/>
  <c r="N682" i="20"/>
  <c r="P682" i="20" s="1"/>
  <c r="O682" i="20" s="1"/>
  <c r="N674" i="20"/>
  <c r="P674" i="20" s="1"/>
  <c r="O674" i="20" s="1"/>
  <c r="N666" i="20"/>
  <c r="P666" i="20" s="1"/>
  <c r="O666" i="20" s="1"/>
  <c r="N658" i="20"/>
  <c r="P658" i="20" s="1"/>
  <c r="O658" i="20" s="1"/>
  <c r="N650" i="20"/>
  <c r="P650" i="20" s="1"/>
  <c r="O650" i="20" s="1"/>
  <c r="N642" i="20"/>
  <c r="P642" i="20" s="1"/>
  <c r="O642" i="20" s="1"/>
  <c r="N634" i="20"/>
  <c r="P634" i="20" s="1"/>
  <c r="O634" i="20" s="1"/>
  <c r="N626" i="20"/>
  <c r="P626" i="20" s="1"/>
  <c r="O626" i="20" s="1"/>
  <c r="N618" i="20"/>
  <c r="P618" i="20" s="1"/>
  <c r="O618" i="20" s="1"/>
  <c r="N610" i="20"/>
  <c r="P610" i="20" s="1"/>
  <c r="O610" i="20" s="1"/>
  <c r="N602" i="20"/>
  <c r="P602" i="20" s="1"/>
  <c r="O602" i="20" s="1"/>
  <c r="N594" i="20"/>
  <c r="P594" i="20" s="1"/>
  <c r="O594" i="20" s="1"/>
  <c r="N586" i="20"/>
  <c r="P586" i="20" s="1"/>
  <c r="O586" i="20" s="1"/>
  <c r="N578" i="20"/>
  <c r="P578" i="20" s="1"/>
  <c r="O578" i="20" s="1"/>
  <c r="N570" i="20"/>
  <c r="P570" i="20" s="1"/>
  <c r="O570" i="20" s="1"/>
  <c r="N562" i="20"/>
  <c r="P562" i="20" s="1"/>
  <c r="O562" i="20" s="1"/>
  <c r="N554" i="20"/>
  <c r="P554" i="20" s="1"/>
  <c r="O554" i="20" s="1"/>
  <c r="N546" i="20"/>
  <c r="P546" i="20" s="1"/>
  <c r="O546" i="20" s="1"/>
  <c r="N538" i="20"/>
  <c r="P538" i="20" s="1"/>
  <c r="O538" i="20" s="1"/>
  <c r="N530" i="20"/>
  <c r="P530" i="20" s="1"/>
  <c r="O530" i="20" s="1"/>
  <c r="N522" i="20"/>
  <c r="P522" i="20" s="1"/>
  <c r="O522" i="20" s="1"/>
  <c r="N514" i="20"/>
  <c r="P514" i="20" s="1"/>
  <c r="O514" i="20" s="1"/>
  <c r="N506" i="20"/>
  <c r="P506" i="20" s="1"/>
  <c r="O506" i="20" s="1"/>
  <c r="N498" i="20"/>
  <c r="P498" i="20" s="1"/>
  <c r="O498" i="20" s="1"/>
  <c r="N490" i="20"/>
  <c r="P490" i="20" s="1"/>
  <c r="O490" i="20" s="1"/>
  <c r="N482" i="20"/>
  <c r="P482" i="20" s="1"/>
  <c r="O482" i="20" s="1"/>
  <c r="N474" i="20"/>
  <c r="P474" i="20" s="1"/>
  <c r="O474" i="20" s="1"/>
  <c r="N466" i="20"/>
  <c r="P466" i="20" s="1"/>
  <c r="O466" i="20" s="1"/>
  <c r="N458" i="20"/>
  <c r="P458" i="20" s="1"/>
  <c r="O458" i="20" s="1"/>
  <c r="N450" i="20"/>
  <c r="P450" i="20" s="1"/>
  <c r="O450" i="20" s="1"/>
  <c r="N442" i="20"/>
  <c r="P442" i="20" s="1"/>
  <c r="O442" i="20" s="1"/>
  <c r="N434" i="20"/>
  <c r="P434" i="20" s="1"/>
  <c r="O434" i="20" s="1"/>
  <c r="N426" i="20"/>
  <c r="P426" i="20" s="1"/>
  <c r="O426" i="20" s="1"/>
  <c r="N418" i="20"/>
  <c r="P418" i="20" s="1"/>
  <c r="O418" i="20" s="1"/>
  <c r="N410" i="20"/>
  <c r="P410" i="20" s="1"/>
  <c r="O410" i="20" s="1"/>
  <c r="N402" i="20"/>
  <c r="P402" i="20" s="1"/>
  <c r="O402" i="20" s="1"/>
  <c r="N394" i="20"/>
  <c r="P394" i="20" s="1"/>
  <c r="O394" i="20" s="1"/>
  <c r="N386" i="20"/>
  <c r="P386" i="20" s="1"/>
  <c r="O386" i="20" s="1"/>
  <c r="N378" i="20"/>
  <c r="P378" i="20" s="1"/>
  <c r="O378" i="20" s="1"/>
  <c r="N370" i="20"/>
  <c r="P370" i="20" s="1"/>
  <c r="O370" i="20" s="1"/>
  <c r="N362" i="20"/>
  <c r="P362" i="20" s="1"/>
  <c r="O362" i="20" s="1"/>
  <c r="N354" i="20"/>
  <c r="P354" i="20" s="1"/>
  <c r="O354" i="20" s="1"/>
  <c r="N346" i="20"/>
  <c r="P346" i="20" s="1"/>
  <c r="O346" i="20" s="1"/>
  <c r="N338" i="20"/>
  <c r="P338" i="20" s="1"/>
  <c r="O338" i="20" s="1"/>
  <c r="N330" i="20"/>
  <c r="P330" i="20" s="1"/>
  <c r="O330" i="20" s="1"/>
  <c r="N322" i="20"/>
  <c r="P322" i="20" s="1"/>
  <c r="O322" i="20" s="1"/>
  <c r="N314" i="20"/>
  <c r="P314" i="20" s="1"/>
  <c r="O314" i="20" s="1"/>
  <c r="N306" i="20"/>
  <c r="P306" i="20" s="1"/>
  <c r="O306" i="20" s="1"/>
  <c r="N298" i="20"/>
  <c r="P298" i="20" s="1"/>
  <c r="O298" i="20" s="1"/>
  <c r="N290" i="20"/>
  <c r="P290" i="20" s="1"/>
  <c r="O290" i="20" s="1"/>
  <c r="N282" i="20"/>
  <c r="P282" i="20" s="1"/>
  <c r="O282" i="20" s="1"/>
  <c r="N274" i="20"/>
  <c r="P274" i="20" s="1"/>
  <c r="O274" i="20" s="1"/>
  <c r="N266" i="20"/>
  <c r="P266" i="20" s="1"/>
  <c r="O266" i="20" s="1"/>
  <c r="N258" i="20"/>
  <c r="P258" i="20" s="1"/>
  <c r="O258" i="20" s="1"/>
  <c r="N250" i="20"/>
  <c r="P250" i="20" s="1"/>
  <c r="O250" i="20" s="1"/>
  <c r="N242" i="20"/>
  <c r="P242" i="20" s="1"/>
  <c r="O242" i="20" s="1"/>
  <c r="N234" i="20"/>
  <c r="P234" i="20" s="1"/>
  <c r="O234" i="20" s="1"/>
  <c r="N226" i="20"/>
  <c r="P226" i="20" s="1"/>
  <c r="O226" i="20" s="1"/>
  <c r="N218" i="20"/>
  <c r="P218" i="20" s="1"/>
  <c r="O218" i="20" s="1"/>
  <c r="N210" i="20"/>
  <c r="P210" i="20" s="1"/>
  <c r="O210" i="20" s="1"/>
  <c r="N202" i="20"/>
  <c r="P202" i="20" s="1"/>
  <c r="O202" i="20" s="1"/>
  <c r="N194" i="20"/>
  <c r="P194" i="20" s="1"/>
  <c r="O194" i="20" s="1"/>
  <c r="N186" i="20"/>
  <c r="P186" i="20" s="1"/>
  <c r="O186" i="20" s="1"/>
  <c r="N178" i="20"/>
  <c r="P178" i="20" s="1"/>
  <c r="O178" i="20" s="1"/>
  <c r="N170" i="20"/>
  <c r="P170" i="20" s="1"/>
  <c r="O170" i="20" s="1"/>
  <c r="N162" i="20"/>
  <c r="P162" i="20" s="1"/>
  <c r="O162" i="20" s="1"/>
  <c r="N154" i="20"/>
  <c r="P154" i="20" s="1"/>
  <c r="O154" i="20" s="1"/>
  <c r="N146" i="20"/>
  <c r="P146" i="20" s="1"/>
  <c r="O146" i="20" s="1"/>
  <c r="N138" i="20"/>
  <c r="P138" i="20" s="1"/>
  <c r="O138" i="20" s="1"/>
  <c r="N130" i="20"/>
  <c r="P130" i="20" s="1"/>
  <c r="O130" i="20" s="1"/>
  <c r="N122" i="20"/>
  <c r="P122" i="20" s="1"/>
  <c r="O122" i="20" s="1"/>
  <c r="N114" i="20"/>
  <c r="P114" i="20" s="1"/>
  <c r="O114" i="20" s="1"/>
  <c r="N106" i="20"/>
  <c r="P106" i="20" s="1"/>
  <c r="O106" i="20" s="1"/>
  <c r="N98" i="20"/>
  <c r="P98" i="20" s="1"/>
  <c r="O98" i="20" s="1"/>
  <c r="N90" i="20"/>
  <c r="P90" i="20" s="1"/>
  <c r="O90" i="20" s="1"/>
  <c r="N82" i="20"/>
  <c r="P82" i="20" s="1"/>
  <c r="O82" i="20" s="1"/>
  <c r="N74" i="20"/>
  <c r="P74" i="20" s="1"/>
  <c r="O74" i="20" s="1"/>
  <c r="N66" i="20"/>
  <c r="P66" i="20" s="1"/>
  <c r="O66" i="20" s="1"/>
  <c r="N58" i="20"/>
  <c r="P58" i="20" s="1"/>
  <c r="O58" i="20" s="1"/>
  <c r="N50" i="20"/>
  <c r="P50" i="20" s="1"/>
  <c r="O50" i="20" s="1"/>
  <c r="N42" i="20"/>
  <c r="P42" i="20" s="1"/>
  <c r="O42" i="20" s="1"/>
  <c r="N34" i="20"/>
  <c r="P34" i="20" s="1"/>
  <c r="O34" i="20" s="1"/>
  <c r="N15" i="20"/>
  <c r="P15" i="20" s="1"/>
  <c r="O15" i="20" s="1"/>
  <c r="N7" i="20"/>
  <c r="P7" i="20" s="1"/>
  <c r="O7" i="20" s="1"/>
  <c r="N6041" i="20"/>
  <c r="P6041" i="20" s="1"/>
  <c r="O6041" i="20" s="1"/>
  <c r="N6033" i="20"/>
  <c r="P6033" i="20" s="1"/>
  <c r="O6033" i="20" s="1"/>
  <c r="N6025" i="20"/>
  <c r="P6025" i="20" s="1"/>
  <c r="O6025" i="20" s="1"/>
  <c r="N6017" i="20"/>
  <c r="P6017" i="20" s="1"/>
  <c r="O6017" i="20" s="1"/>
  <c r="N6009" i="20"/>
  <c r="P6009" i="20" s="1"/>
  <c r="O6009" i="20" s="1"/>
  <c r="N6001" i="20"/>
  <c r="P6001" i="20" s="1"/>
  <c r="O6001" i="20" s="1"/>
  <c r="N5993" i="20"/>
  <c r="P5993" i="20" s="1"/>
  <c r="O5993" i="20" s="1"/>
  <c r="N5985" i="20"/>
  <c r="P5985" i="20" s="1"/>
  <c r="O5985" i="20" s="1"/>
  <c r="N5977" i="20"/>
  <c r="P5977" i="20" s="1"/>
  <c r="O5977" i="20" s="1"/>
  <c r="N5969" i="20"/>
  <c r="P5969" i="20" s="1"/>
  <c r="O5969" i="20" s="1"/>
  <c r="N5961" i="20"/>
  <c r="P5961" i="20" s="1"/>
  <c r="O5961" i="20" s="1"/>
  <c r="N5953" i="20"/>
  <c r="P5953" i="20" s="1"/>
  <c r="O5953" i="20" s="1"/>
  <c r="N5945" i="20"/>
  <c r="P5945" i="20" s="1"/>
  <c r="O5945" i="20" s="1"/>
  <c r="N5937" i="20"/>
  <c r="P5937" i="20" s="1"/>
  <c r="O5937" i="20" s="1"/>
  <c r="N5929" i="20"/>
  <c r="P5929" i="20" s="1"/>
  <c r="O5929" i="20" s="1"/>
  <c r="N5921" i="20"/>
  <c r="P5921" i="20" s="1"/>
  <c r="O5921" i="20" s="1"/>
  <c r="N5913" i="20"/>
  <c r="P5913" i="20" s="1"/>
  <c r="O5913" i="20" s="1"/>
  <c r="N5905" i="20"/>
  <c r="P5905" i="20" s="1"/>
  <c r="O5905" i="20" s="1"/>
  <c r="N5897" i="20"/>
  <c r="P5897" i="20" s="1"/>
  <c r="O5897" i="20" s="1"/>
  <c r="N5889" i="20"/>
  <c r="P5889" i="20" s="1"/>
  <c r="O5889" i="20" s="1"/>
  <c r="N5881" i="20"/>
  <c r="P5881" i="20" s="1"/>
  <c r="O5881" i="20" s="1"/>
  <c r="N5873" i="20"/>
  <c r="P5873" i="20" s="1"/>
  <c r="O5873" i="20" s="1"/>
  <c r="N5865" i="20"/>
  <c r="P5865" i="20" s="1"/>
  <c r="O5865" i="20" s="1"/>
  <c r="N5857" i="20"/>
  <c r="P5857" i="20" s="1"/>
  <c r="O5857" i="20" s="1"/>
  <c r="N5849" i="20"/>
  <c r="P5849" i="20" s="1"/>
  <c r="O5849" i="20" s="1"/>
  <c r="N5841" i="20"/>
  <c r="P5841" i="20" s="1"/>
  <c r="O5841" i="20" s="1"/>
  <c r="N5833" i="20"/>
  <c r="P5833" i="20" s="1"/>
  <c r="O5833" i="20" s="1"/>
  <c r="N5825" i="20"/>
  <c r="P5825" i="20" s="1"/>
  <c r="O5825" i="20" s="1"/>
  <c r="N5817" i="20"/>
  <c r="P5817" i="20" s="1"/>
  <c r="O5817" i="20" s="1"/>
  <c r="N5809" i="20"/>
  <c r="P5809" i="20" s="1"/>
  <c r="O5809" i="20" s="1"/>
  <c r="N5801" i="20"/>
  <c r="P5801" i="20" s="1"/>
  <c r="O5801" i="20" s="1"/>
  <c r="N5793" i="20"/>
  <c r="P5793" i="20" s="1"/>
  <c r="O5793" i="20" s="1"/>
  <c r="N5785" i="20"/>
  <c r="P5785" i="20" s="1"/>
  <c r="O5785" i="20" s="1"/>
  <c r="N5777" i="20"/>
  <c r="P5777" i="20" s="1"/>
  <c r="O5777" i="20" s="1"/>
  <c r="N5769" i="20"/>
  <c r="P5769" i="20" s="1"/>
  <c r="O5769" i="20" s="1"/>
  <c r="N5761" i="20"/>
  <c r="P5761" i="20" s="1"/>
  <c r="O5761" i="20" s="1"/>
  <c r="N5753" i="20"/>
  <c r="P5753" i="20" s="1"/>
  <c r="O5753" i="20" s="1"/>
  <c r="N5745" i="20"/>
  <c r="P5745" i="20" s="1"/>
  <c r="O5745" i="20" s="1"/>
  <c r="N5737" i="20"/>
  <c r="P5737" i="20" s="1"/>
  <c r="O5737" i="20" s="1"/>
  <c r="N5729" i="20"/>
  <c r="P5729" i="20" s="1"/>
  <c r="O5729" i="20" s="1"/>
  <c r="N5721" i="20"/>
  <c r="P5721" i="20" s="1"/>
  <c r="O5721" i="20" s="1"/>
  <c r="N5713" i="20"/>
  <c r="P5713" i="20" s="1"/>
  <c r="O5713" i="20" s="1"/>
  <c r="N5705" i="20"/>
  <c r="P5705" i="20" s="1"/>
  <c r="O5705" i="20" s="1"/>
  <c r="N5697" i="20"/>
  <c r="P5697" i="20" s="1"/>
  <c r="O5697" i="20" s="1"/>
  <c r="N5689" i="20"/>
  <c r="P5689" i="20" s="1"/>
  <c r="O5689" i="20" s="1"/>
  <c r="N5681" i="20"/>
  <c r="P5681" i="20" s="1"/>
  <c r="O5681" i="20" s="1"/>
  <c r="N5673" i="20"/>
  <c r="P5673" i="20" s="1"/>
  <c r="O5673" i="20" s="1"/>
  <c r="N5665" i="20"/>
  <c r="P5665" i="20" s="1"/>
  <c r="O5665" i="20" s="1"/>
  <c r="N5657" i="20"/>
  <c r="P5657" i="20" s="1"/>
  <c r="O5657" i="20" s="1"/>
  <c r="N5649" i="20"/>
  <c r="P5649" i="20" s="1"/>
  <c r="O5649" i="20" s="1"/>
  <c r="N5641" i="20"/>
  <c r="P5641" i="20" s="1"/>
  <c r="O5641" i="20" s="1"/>
  <c r="N5633" i="20"/>
  <c r="P5633" i="20" s="1"/>
  <c r="O5633" i="20" s="1"/>
  <c r="N5625" i="20"/>
  <c r="P5625" i="20" s="1"/>
  <c r="O5625" i="20" s="1"/>
  <c r="N5617" i="20"/>
  <c r="P5617" i="20" s="1"/>
  <c r="O5617" i="20" s="1"/>
  <c r="N5609" i="20"/>
  <c r="P5609" i="20" s="1"/>
  <c r="O5609" i="20" s="1"/>
  <c r="N5601" i="20"/>
  <c r="P5601" i="20" s="1"/>
  <c r="O5601" i="20" s="1"/>
  <c r="N5593" i="20"/>
  <c r="P5593" i="20" s="1"/>
  <c r="O5593" i="20" s="1"/>
  <c r="N5585" i="20"/>
  <c r="P5585" i="20" s="1"/>
  <c r="O5585" i="20" s="1"/>
  <c r="N5577" i="20"/>
  <c r="P5577" i="20" s="1"/>
  <c r="O5577" i="20" s="1"/>
  <c r="N5569" i="20"/>
  <c r="P5569" i="20" s="1"/>
  <c r="O5569" i="20" s="1"/>
  <c r="N5561" i="20"/>
  <c r="P5561" i="20" s="1"/>
  <c r="O5561" i="20" s="1"/>
  <c r="N5553" i="20"/>
  <c r="P5553" i="20" s="1"/>
  <c r="O5553" i="20" s="1"/>
  <c r="N5545" i="20"/>
  <c r="P5545" i="20" s="1"/>
  <c r="O5545" i="20" s="1"/>
  <c r="N5537" i="20"/>
  <c r="P5537" i="20" s="1"/>
  <c r="O5537" i="20" s="1"/>
  <c r="N5529" i="20"/>
  <c r="P5529" i="20" s="1"/>
  <c r="O5529" i="20" s="1"/>
  <c r="N5521" i="20"/>
  <c r="P5521" i="20" s="1"/>
  <c r="O5521" i="20" s="1"/>
  <c r="N5513" i="20"/>
  <c r="P5513" i="20" s="1"/>
  <c r="O5513" i="20" s="1"/>
  <c r="N5505" i="20"/>
  <c r="P5505" i="20" s="1"/>
  <c r="O5505" i="20" s="1"/>
  <c r="N5497" i="20"/>
  <c r="P5497" i="20" s="1"/>
  <c r="O5497" i="20" s="1"/>
  <c r="N5489" i="20"/>
  <c r="P5489" i="20" s="1"/>
  <c r="O5489" i="20" s="1"/>
  <c r="N5481" i="20"/>
  <c r="P5481" i="20" s="1"/>
  <c r="O5481" i="20" s="1"/>
  <c r="N5473" i="20"/>
  <c r="P5473" i="20" s="1"/>
  <c r="O5473" i="20" s="1"/>
  <c r="N5465" i="20"/>
  <c r="P5465" i="20" s="1"/>
  <c r="O5465" i="20" s="1"/>
  <c r="N5457" i="20"/>
  <c r="P5457" i="20" s="1"/>
  <c r="O5457" i="20" s="1"/>
  <c r="N5449" i="20"/>
  <c r="P5449" i="20" s="1"/>
  <c r="O5449" i="20" s="1"/>
  <c r="N5441" i="20"/>
  <c r="P5441" i="20" s="1"/>
  <c r="O5441" i="20" s="1"/>
  <c r="N5433" i="20"/>
  <c r="P5433" i="20" s="1"/>
  <c r="O5433" i="20" s="1"/>
  <c r="N5425" i="20"/>
  <c r="P5425" i="20" s="1"/>
  <c r="O5425" i="20" s="1"/>
  <c r="N5417" i="20"/>
  <c r="P5417" i="20" s="1"/>
  <c r="O5417" i="20" s="1"/>
  <c r="N5409" i="20"/>
  <c r="P5409" i="20" s="1"/>
  <c r="O5409" i="20" s="1"/>
  <c r="N5401" i="20"/>
  <c r="P5401" i="20" s="1"/>
  <c r="O5401" i="20" s="1"/>
  <c r="N5393" i="20"/>
  <c r="P5393" i="20" s="1"/>
  <c r="O5393" i="20" s="1"/>
  <c r="N5385" i="20"/>
  <c r="P5385" i="20" s="1"/>
  <c r="O5385" i="20" s="1"/>
  <c r="N5377" i="20"/>
  <c r="P5377" i="20" s="1"/>
  <c r="O5377" i="20" s="1"/>
  <c r="N5369" i="20"/>
  <c r="P5369" i="20" s="1"/>
  <c r="O5369" i="20" s="1"/>
  <c r="N5361" i="20"/>
  <c r="P5361" i="20" s="1"/>
  <c r="O5361" i="20" s="1"/>
  <c r="N5353" i="20"/>
  <c r="P5353" i="20" s="1"/>
  <c r="O5353" i="20" s="1"/>
  <c r="N5345" i="20"/>
  <c r="P5345" i="20" s="1"/>
  <c r="O5345" i="20" s="1"/>
  <c r="N5337" i="20"/>
  <c r="P5337" i="20" s="1"/>
  <c r="O5337" i="20" s="1"/>
  <c r="N5329" i="20"/>
  <c r="P5329" i="20" s="1"/>
  <c r="O5329" i="20" s="1"/>
  <c r="N5321" i="20"/>
  <c r="P5321" i="20" s="1"/>
  <c r="O5321" i="20" s="1"/>
  <c r="N5313" i="20"/>
  <c r="P5313" i="20" s="1"/>
  <c r="O5313" i="20" s="1"/>
  <c r="N5305" i="20"/>
  <c r="P5305" i="20" s="1"/>
  <c r="O5305" i="20" s="1"/>
  <c r="N5297" i="20"/>
  <c r="P5297" i="20" s="1"/>
  <c r="O5297" i="20" s="1"/>
  <c r="N5289" i="20"/>
  <c r="P5289" i="20" s="1"/>
  <c r="O5289" i="20" s="1"/>
  <c r="N5281" i="20"/>
  <c r="P5281" i="20" s="1"/>
  <c r="O5281" i="20" s="1"/>
  <c r="N5273" i="20"/>
  <c r="P5273" i="20" s="1"/>
  <c r="O5273" i="20" s="1"/>
  <c r="N5265" i="20"/>
  <c r="P5265" i="20" s="1"/>
  <c r="O5265" i="20" s="1"/>
  <c r="N5257" i="20"/>
  <c r="P5257" i="20" s="1"/>
  <c r="O5257" i="20" s="1"/>
  <c r="N5249" i="20"/>
  <c r="P5249" i="20" s="1"/>
  <c r="O5249" i="20" s="1"/>
  <c r="N5241" i="20"/>
  <c r="P5241" i="20" s="1"/>
  <c r="O5241" i="20" s="1"/>
  <c r="N5233" i="20"/>
  <c r="P5233" i="20" s="1"/>
  <c r="O5233" i="20" s="1"/>
  <c r="N5225" i="20"/>
  <c r="P5225" i="20" s="1"/>
  <c r="O5225" i="20" s="1"/>
  <c r="N5217" i="20"/>
  <c r="P5217" i="20" s="1"/>
  <c r="O5217" i="20" s="1"/>
  <c r="N5209" i="20"/>
  <c r="P5209" i="20" s="1"/>
  <c r="O5209" i="20" s="1"/>
  <c r="N5201" i="20"/>
  <c r="P5201" i="20" s="1"/>
  <c r="O5201" i="20" s="1"/>
  <c r="N5193" i="20"/>
  <c r="P5193" i="20" s="1"/>
  <c r="O5193" i="20" s="1"/>
  <c r="N5185" i="20"/>
  <c r="P5185" i="20" s="1"/>
  <c r="O5185" i="20" s="1"/>
  <c r="N5177" i="20"/>
  <c r="P5177" i="20" s="1"/>
  <c r="O5177" i="20" s="1"/>
  <c r="N5169" i="20"/>
  <c r="P5169" i="20" s="1"/>
  <c r="O5169" i="20" s="1"/>
  <c r="N5161" i="20"/>
  <c r="P5161" i="20" s="1"/>
  <c r="O5161" i="20" s="1"/>
  <c r="N5153" i="20"/>
  <c r="P5153" i="20" s="1"/>
  <c r="O5153" i="20" s="1"/>
  <c r="N5145" i="20"/>
  <c r="P5145" i="20" s="1"/>
  <c r="O5145" i="20" s="1"/>
  <c r="N5137" i="20"/>
  <c r="P5137" i="20" s="1"/>
  <c r="O5137" i="20" s="1"/>
  <c r="N5129" i="20"/>
  <c r="P5129" i="20" s="1"/>
  <c r="O5129" i="20" s="1"/>
  <c r="N5121" i="20"/>
  <c r="P5121" i="20" s="1"/>
  <c r="O5121" i="20" s="1"/>
  <c r="N5113" i="20"/>
  <c r="P5113" i="20" s="1"/>
  <c r="O5113" i="20" s="1"/>
  <c r="N5105" i="20"/>
  <c r="P5105" i="20" s="1"/>
  <c r="O5105" i="20" s="1"/>
  <c r="N5097" i="20"/>
  <c r="P5097" i="20" s="1"/>
  <c r="O5097" i="20" s="1"/>
  <c r="N5089" i="20"/>
  <c r="P5089" i="20" s="1"/>
  <c r="O5089" i="20" s="1"/>
  <c r="N5081" i="20"/>
  <c r="P5081" i="20" s="1"/>
  <c r="O5081" i="20" s="1"/>
  <c r="N5073" i="20"/>
  <c r="P5073" i="20" s="1"/>
  <c r="O5073" i="20" s="1"/>
  <c r="N5065" i="20"/>
  <c r="P5065" i="20" s="1"/>
  <c r="O5065" i="20" s="1"/>
  <c r="N5057" i="20"/>
  <c r="P5057" i="20" s="1"/>
  <c r="O5057" i="20" s="1"/>
  <c r="N5049" i="20"/>
  <c r="P5049" i="20" s="1"/>
  <c r="O5049" i="20" s="1"/>
  <c r="N5041" i="20"/>
  <c r="P5041" i="20" s="1"/>
  <c r="O5041" i="20" s="1"/>
  <c r="N5033" i="20"/>
  <c r="P5033" i="20" s="1"/>
  <c r="O5033" i="20" s="1"/>
  <c r="N5025" i="20"/>
  <c r="P5025" i="20" s="1"/>
  <c r="O5025" i="20" s="1"/>
  <c r="N5017" i="20"/>
  <c r="P5017" i="20" s="1"/>
  <c r="O5017" i="20" s="1"/>
  <c r="N5009" i="20"/>
  <c r="P5009" i="20" s="1"/>
  <c r="O5009" i="20" s="1"/>
  <c r="N5001" i="20"/>
  <c r="P5001" i="20" s="1"/>
  <c r="O5001" i="20" s="1"/>
  <c r="N4993" i="20"/>
  <c r="P4993" i="20" s="1"/>
  <c r="O4993" i="20" s="1"/>
  <c r="N4985" i="20"/>
  <c r="P4985" i="20" s="1"/>
  <c r="O4985" i="20" s="1"/>
  <c r="N4977" i="20"/>
  <c r="P4977" i="20" s="1"/>
  <c r="O4977" i="20" s="1"/>
  <c r="N4969" i="20"/>
  <c r="P4969" i="20" s="1"/>
  <c r="O4969" i="20" s="1"/>
  <c r="N4961" i="20"/>
  <c r="P4961" i="20" s="1"/>
  <c r="O4961" i="20" s="1"/>
  <c r="N4953" i="20"/>
  <c r="P4953" i="20" s="1"/>
  <c r="O4953" i="20" s="1"/>
  <c r="N4945" i="20"/>
  <c r="P4945" i="20" s="1"/>
  <c r="O4945" i="20" s="1"/>
  <c r="N4937" i="20"/>
  <c r="P4937" i="20" s="1"/>
  <c r="O4937" i="20" s="1"/>
  <c r="N4929" i="20"/>
  <c r="P4929" i="20" s="1"/>
  <c r="O4929" i="20" s="1"/>
  <c r="N4921" i="20"/>
  <c r="P4921" i="20" s="1"/>
  <c r="O4921" i="20" s="1"/>
  <c r="N4913" i="20"/>
  <c r="P4913" i="20" s="1"/>
  <c r="O4913" i="20" s="1"/>
  <c r="N4905" i="20"/>
  <c r="P4905" i="20" s="1"/>
  <c r="O4905" i="20" s="1"/>
  <c r="N4897" i="20"/>
  <c r="P4897" i="20" s="1"/>
  <c r="O4897" i="20" s="1"/>
  <c r="N4889" i="20"/>
  <c r="P4889" i="20" s="1"/>
  <c r="O4889" i="20" s="1"/>
  <c r="N4881" i="20"/>
  <c r="P4881" i="20" s="1"/>
  <c r="O4881" i="20" s="1"/>
  <c r="N4873" i="20"/>
  <c r="P4873" i="20" s="1"/>
  <c r="O4873" i="20" s="1"/>
  <c r="N4865" i="20"/>
  <c r="P4865" i="20" s="1"/>
  <c r="O4865" i="20" s="1"/>
  <c r="N4857" i="20"/>
  <c r="P4857" i="20" s="1"/>
  <c r="O4857" i="20" s="1"/>
  <c r="N4849" i="20"/>
  <c r="P4849" i="20" s="1"/>
  <c r="O4849" i="20" s="1"/>
  <c r="N4841" i="20"/>
  <c r="P4841" i="20" s="1"/>
  <c r="O4841" i="20" s="1"/>
  <c r="N4833" i="20"/>
  <c r="P4833" i="20" s="1"/>
  <c r="O4833" i="20" s="1"/>
  <c r="N4825" i="20"/>
  <c r="P4825" i="20" s="1"/>
  <c r="O4825" i="20" s="1"/>
  <c r="N4817" i="20"/>
  <c r="P4817" i="20" s="1"/>
  <c r="O4817" i="20" s="1"/>
  <c r="N4809" i="20"/>
  <c r="P4809" i="20" s="1"/>
  <c r="O4809" i="20" s="1"/>
  <c r="N4801" i="20"/>
  <c r="P4801" i="20" s="1"/>
  <c r="O4801" i="20" s="1"/>
  <c r="N4793" i="20"/>
  <c r="P4793" i="20" s="1"/>
  <c r="O4793" i="20" s="1"/>
  <c r="N4785" i="20"/>
  <c r="P4785" i="20" s="1"/>
  <c r="O4785" i="20" s="1"/>
  <c r="N4777" i="20"/>
  <c r="P4777" i="20" s="1"/>
  <c r="O4777" i="20" s="1"/>
  <c r="N4769" i="20"/>
  <c r="P4769" i="20" s="1"/>
  <c r="O4769" i="20" s="1"/>
  <c r="N4761" i="20"/>
  <c r="P4761" i="20" s="1"/>
  <c r="O4761" i="20" s="1"/>
  <c r="N4753" i="20"/>
  <c r="P4753" i="20" s="1"/>
  <c r="O4753" i="20" s="1"/>
  <c r="N4745" i="20"/>
  <c r="P4745" i="20" s="1"/>
  <c r="O4745" i="20" s="1"/>
  <c r="N4737" i="20"/>
  <c r="P4737" i="20" s="1"/>
  <c r="O4737" i="20" s="1"/>
  <c r="N4729" i="20"/>
  <c r="P4729" i="20" s="1"/>
  <c r="O4729" i="20" s="1"/>
  <c r="N4721" i="20"/>
  <c r="P4721" i="20" s="1"/>
  <c r="O4721" i="20" s="1"/>
  <c r="N4713" i="20"/>
  <c r="P4713" i="20" s="1"/>
  <c r="O4713" i="20" s="1"/>
  <c r="N4705" i="20"/>
  <c r="P4705" i="20" s="1"/>
  <c r="O4705" i="20" s="1"/>
  <c r="N4697" i="20"/>
  <c r="P4697" i="20" s="1"/>
  <c r="O4697" i="20" s="1"/>
  <c r="N4689" i="20"/>
  <c r="P4689" i="20" s="1"/>
  <c r="O4689" i="20" s="1"/>
  <c r="N4681" i="20"/>
  <c r="P4681" i="20" s="1"/>
  <c r="O4681" i="20" s="1"/>
  <c r="N4673" i="20"/>
  <c r="P4673" i="20" s="1"/>
  <c r="O4673" i="20" s="1"/>
  <c r="N4665" i="20"/>
  <c r="P4665" i="20" s="1"/>
  <c r="O4665" i="20" s="1"/>
  <c r="N4657" i="20"/>
  <c r="P4657" i="20" s="1"/>
  <c r="O4657" i="20" s="1"/>
  <c r="N4649" i="20"/>
  <c r="P4649" i="20" s="1"/>
  <c r="O4649" i="20" s="1"/>
  <c r="N4641" i="20"/>
  <c r="P4641" i="20" s="1"/>
  <c r="O4641" i="20" s="1"/>
  <c r="N4633" i="20"/>
  <c r="P4633" i="20" s="1"/>
  <c r="O4633" i="20" s="1"/>
  <c r="N4625" i="20"/>
  <c r="P4625" i="20" s="1"/>
  <c r="O4625" i="20" s="1"/>
  <c r="N4617" i="20"/>
  <c r="P4617" i="20" s="1"/>
  <c r="O4617" i="20" s="1"/>
  <c r="N4609" i="20"/>
  <c r="P4609" i="20" s="1"/>
  <c r="O4609" i="20" s="1"/>
  <c r="N4601" i="20"/>
  <c r="P4601" i="20" s="1"/>
  <c r="O4601" i="20" s="1"/>
  <c r="N4593" i="20"/>
  <c r="P4593" i="20" s="1"/>
  <c r="O4593" i="20" s="1"/>
  <c r="N4585" i="20"/>
  <c r="P4585" i="20" s="1"/>
  <c r="O4585" i="20" s="1"/>
  <c r="N4577" i="20"/>
  <c r="P4577" i="20" s="1"/>
  <c r="O4577" i="20" s="1"/>
  <c r="N4569" i="20"/>
  <c r="P4569" i="20" s="1"/>
  <c r="O4569" i="20" s="1"/>
  <c r="N4561" i="20"/>
  <c r="P4561" i="20" s="1"/>
  <c r="O4561" i="20" s="1"/>
  <c r="N4553" i="20"/>
  <c r="P4553" i="20" s="1"/>
  <c r="O4553" i="20" s="1"/>
  <c r="N4545" i="20"/>
  <c r="P4545" i="20" s="1"/>
  <c r="O4545" i="20" s="1"/>
  <c r="N4537" i="20"/>
  <c r="P4537" i="20" s="1"/>
  <c r="O4537" i="20" s="1"/>
  <c r="N4529" i="20"/>
  <c r="P4529" i="20" s="1"/>
  <c r="O4529" i="20" s="1"/>
  <c r="N4521" i="20"/>
  <c r="P4521" i="20" s="1"/>
  <c r="O4521" i="20" s="1"/>
  <c r="N4513" i="20"/>
  <c r="P4513" i="20" s="1"/>
  <c r="O4513" i="20" s="1"/>
  <c r="N4505" i="20"/>
  <c r="P4505" i="20" s="1"/>
  <c r="O4505" i="20" s="1"/>
  <c r="N4497" i="20"/>
  <c r="P4497" i="20" s="1"/>
  <c r="O4497" i="20" s="1"/>
  <c r="N4489" i="20"/>
  <c r="P4489" i="20" s="1"/>
  <c r="O4489" i="20" s="1"/>
  <c r="N4481" i="20"/>
  <c r="P4481" i="20" s="1"/>
  <c r="O4481" i="20" s="1"/>
  <c r="N4473" i="20"/>
  <c r="P4473" i="20" s="1"/>
  <c r="O4473" i="20" s="1"/>
  <c r="N4465" i="20"/>
  <c r="P4465" i="20" s="1"/>
  <c r="O4465" i="20" s="1"/>
  <c r="N4457" i="20"/>
  <c r="P4457" i="20" s="1"/>
  <c r="O4457" i="20" s="1"/>
  <c r="N4449" i="20"/>
  <c r="P4449" i="20" s="1"/>
  <c r="O4449" i="20" s="1"/>
  <c r="N4441" i="20"/>
  <c r="P4441" i="20" s="1"/>
  <c r="O4441" i="20" s="1"/>
  <c r="N4433" i="20"/>
  <c r="P4433" i="20" s="1"/>
  <c r="O4433" i="20" s="1"/>
  <c r="N4425" i="20"/>
  <c r="P4425" i="20" s="1"/>
  <c r="O4425" i="20" s="1"/>
  <c r="N4417" i="20"/>
  <c r="P4417" i="20" s="1"/>
  <c r="O4417" i="20" s="1"/>
  <c r="N4409" i="20"/>
  <c r="P4409" i="20" s="1"/>
  <c r="O4409" i="20" s="1"/>
  <c r="N4401" i="20"/>
  <c r="P4401" i="20" s="1"/>
  <c r="O4401" i="20" s="1"/>
  <c r="N4393" i="20"/>
  <c r="P4393" i="20" s="1"/>
  <c r="O4393" i="20" s="1"/>
  <c r="N4385" i="20"/>
  <c r="P4385" i="20" s="1"/>
  <c r="O4385" i="20" s="1"/>
  <c r="N4377" i="20"/>
  <c r="P4377" i="20" s="1"/>
  <c r="O4377" i="20" s="1"/>
  <c r="N4369" i="20"/>
  <c r="P4369" i="20" s="1"/>
  <c r="O4369" i="20" s="1"/>
  <c r="N4361" i="20"/>
  <c r="P4361" i="20" s="1"/>
  <c r="O4361" i="20" s="1"/>
  <c r="N4353" i="20"/>
  <c r="P4353" i="20" s="1"/>
  <c r="O4353" i="20" s="1"/>
  <c r="N4345" i="20"/>
  <c r="P4345" i="20" s="1"/>
  <c r="O4345" i="20" s="1"/>
  <c r="N4337" i="20"/>
  <c r="P4337" i="20" s="1"/>
  <c r="O4337" i="20" s="1"/>
  <c r="N4329" i="20"/>
  <c r="P4329" i="20" s="1"/>
  <c r="O4329" i="20" s="1"/>
  <c r="N4321" i="20"/>
  <c r="P4321" i="20" s="1"/>
  <c r="O4321" i="20" s="1"/>
  <c r="N4313" i="20"/>
  <c r="P4313" i="20" s="1"/>
  <c r="O4313" i="20" s="1"/>
  <c r="N4305" i="20"/>
  <c r="P4305" i="20" s="1"/>
  <c r="O4305" i="20" s="1"/>
  <c r="N4297" i="20"/>
  <c r="P4297" i="20" s="1"/>
  <c r="O4297" i="20" s="1"/>
  <c r="N4289" i="20"/>
  <c r="P4289" i="20" s="1"/>
  <c r="O4289" i="20" s="1"/>
  <c r="N4281" i="20"/>
  <c r="P4281" i="20" s="1"/>
  <c r="O4281" i="20" s="1"/>
  <c r="N4273" i="20"/>
  <c r="P4273" i="20" s="1"/>
  <c r="O4273" i="20" s="1"/>
  <c r="N4265" i="20"/>
  <c r="P4265" i="20" s="1"/>
  <c r="O4265" i="20" s="1"/>
  <c r="N4257" i="20"/>
  <c r="P4257" i="20" s="1"/>
  <c r="O4257" i="20" s="1"/>
  <c r="N4249" i="20"/>
  <c r="P4249" i="20" s="1"/>
  <c r="O4249" i="20" s="1"/>
  <c r="N4241" i="20"/>
  <c r="P4241" i="20" s="1"/>
  <c r="O4241" i="20" s="1"/>
  <c r="N4233" i="20"/>
  <c r="P4233" i="20" s="1"/>
  <c r="O4233" i="20" s="1"/>
  <c r="N4225" i="20"/>
  <c r="P4225" i="20" s="1"/>
  <c r="O4225" i="20" s="1"/>
  <c r="N4217" i="20"/>
  <c r="P4217" i="20" s="1"/>
  <c r="O4217" i="20" s="1"/>
  <c r="N4209" i="20"/>
  <c r="P4209" i="20" s="1"/>
  <c r="O4209" i="20" s="1"/>
  <c r="N4201" i="20"/>
  <c r="P4201" i="20" s="1"/>
  <c r="O4201" i="20" s="1"/>
  <c r="N4193" i="20"/>
  <c r="P4193" i="20" s="1"/>
  <c r="O4193" i="20" s="1"/>
  <c r="N4185" i="20"/>
  <c r="P4185" i="20" s="1"/>
  <c r="O4185" i="20" s="1"/>
  <c r="N4177" i="20"/>
  <c r="P4177" i="20" s="1"/>
  <c r="O4177" i="20" s="1"/>
  <c r="N4169" i="20"/>
  <c r="P4169" i="20" s="1"/>
  <c r="O4169" i="20" s="1"/>
  <c r="N4161" i="20"/>
  <c r="P4161" i="20" s="1"/>
  <c r="O4161" i="20" s="1"/>
  <c r="N4153" i="20"/>
  <c r="P4153" i="20" s="1"/>
  <c r="O4153" i="20" s="1"/>
  <c r="N4145" i="20"/>
  <c r="P4145" i="20" s="1"/>
  <c r="O4145" i="20" s="1"/>
  <c r="N4137" i="20"/>
  <c r="P4137" i="20" s="1"/>
  <c r="O4137" i="20" s="1"/>
  <c r="N4129" i="20"/>
  <c r="P4129" i="20" s="1"/>
  <c r="O4129" i="20" s="1"/>
  <c r="N4121" i="20"/>
  <c r="P4121" i="20" s="1"/>
  <c r="O4121" i="20" s="1"/>
  <c r="N4113" i="20"/>
  <c r="P4113" i="20" s="1"/>
  <c r="O4113" i="20" s="1"/>
  <c r="N4105" i="20"/>
  <c r="P4105" i="20" s="1"/>
  <c r="O4105" i="20" s="1"/>
  <c r="N4097" i="20"/>
  <c r="P4097" i="20" s="1"/>
  <c r="O4097" i="20" s="1"/>
  <c r="N4089" i="20"/>
  <c r="P4089" i="20" s="1"/>
  <c r="O4089" i="20" s="1"/>
  <c r="N4081" i="20"/>
  <c r="P4081" i="20" s="1"/>
  <c r="O4081" i="20" s="1"/>
  <c r="N4073" i="20"/>
  <c r="P4073" i="20" s="1"/>
  <c r="O4073" i="20" s="1"/>
  <c r="N4065" i="20"/>
  <c r="P4065" i="20" s="1"/>
  <c r="O4065" i="20" s="1"/>
  <c r="N4057" i="20"/>
  <c r="P4057" i="20" s="1"/>
  <c r="O4057" i="20" s="1"/>
  <c r="N4049" i="20"/>
  <c r="P4049" i="20" s="1"/>
  <c r="O4049" i="20" s="1"/>
  <c r="N4041" i="20"/>
  <c r="P4041" i="20" s="1"/>
  <c r="O4041" i="20" s="1"/>
  <c r="N4033" i="20"/>
  <c r="P4033" i="20" s="1"/>
  <c r="O4033" i="20" s="1"/>
  <c r="N4025" i="20"/>
  <c r="P4025" i="20" s="1"/>
  <c r="O4025" i="20" s="1"/>
  <c r="N4017" i="20"/>
  <c r="P4017" i="20" s="1"/>
  <c r="O4017" i="20" s="1"/>
  <c r="N4009" i="20"/>
  <c r="P4009" i="20" s="1"/>
  <c r="O4009" i="20" s="1"/>
  <c r="N4001" i="20"/>
  <c r="P4001" i="20" s="1"/>
  <c r="O4001" i="20" s="1"/>
  <c r="N3993" i="20"/>
  <c r="P3993" i="20" s="1"/>
  <c r="O3993" i="20" s="1"/>
  <c r="N3985" i="20"/>
  <c r="P3985" i="20" s="1"/>
  <c r="O3985" i="20" s="1"/>
  <c r="N3977" i="20"/>
  <c r="P3977" i="20" s="1"/>
  <c r="O3977" i="20" s="1"/>
  <c r="N3969" i="20"/>
  <c r="P3969" i="20" s="1"/>
  <c r="O3969" i="20" s="1"/>
  <c r="N3961" i="20"/>
  <c r="P3961" i="20" s="1"/>
  <c r="O3961" i="20" s="1"/>
  <c r="N3953" i="20"/>
  <c r="P3953" i="20" s="1"/>
  <c r="O3953" i="20" s="1"/>
  <c r="N3945" i="20"/>
  <c r="P3945" i="20" s="1"/>
  <c r="O3945" i="20" s="1"/>
  <c r="N3937" i="20"/>
  <c r="P3937" i="20" s="1"/>
  <c r="O3937" i="20" s="1"/>
  <c r="N3929" i="20"/>
  <c r="P3929" i="20" s="1"/>
  <c r="O3929" i="20" s="1"/>
  <c r="N3921" i="20"/>
  <c r="P3921" i="20" s="1"/>
  <c r="O3921" i="20" s="1"/>
  <c r="N3913" i="20"/>
  <c r="P3913" i="20" s="1"/>
  <c r="O3913" i="20" s="1"/>
  <c r="N3905" i="20"/>
  <c r="P3905" i="20" s="1"/>
  <c r="O3905" i="20" s="1"/>
  <c r="N3897" i="20"/>
  <c r="P3897" i="20" s="1"/>
  <c r="O3897" i="20" s="1"/>
  <c r="N3889" i="20"/>
  <c r="P3889" i="20" s="1"/>
  <c r="O3889" i="20" s="1"/>
  <c r="N3881" i="20"/>
  <c r="P3881" i="20" s="1"/>
  <c r="O3881" i="20" s="1"/>
  <c r="N3873" i="20"/>
  <c r="P3873" i="20" s="1"/>
  <c r="O3873" i="20" s="1"/>
  <c r="N3865" i="20"/>
  <c r="P3865" i="20" s="1"/>
  <c r="O3865" i="20" s="1"/>
  <c r="N3857" i="20"/>
  <c r="P3857" i="20" s="1"/>
  <c r="O3857" i="20" s="1"/>
  <c r="N3849" i="20"/>
  <c r="P3849" i="20" s="1"/>
  <c r="O3849" i="20" s="1"/>
  <c r="N3841" i="20"/>
  <c r="P3841" i="20" s="1"/>
  <c r="O3841" i="20" s="1"/>
  <c r="N3833" i="20"/>
  <c r="P3833" i="20" s="1"/>
  <c r="O3833" i="20" s="1"/>
  <c r="N3825" i="20"/>
  <c r="P3825" i="20" s="1"/>
  <c r="O3825" i="20" s="1"/>
  <c r="N3817" i="20"/>
  <c r="P3817" i="20" s="1"/>
  <c r="O3817" i="20" s="1"/>
  <c r="N3809" i="20"/>
  <c r="P3809" i="20" s="1"/>
  <c r="O3809" i="20" s="1"/>
  <c r="N3801" i="20"/>
  <c r="P3801" i="20" s="1"/>
  <c r="O3801" i="20" s="1"/>
  <c r="N3793" i="20"/>
  <c r="P3793" i="20" s="1"/>
  <c r="O3793" i="20" s="1"/>
  <c r="N3785" i="20"/>
  <c r="P3785" i="20" s="1"/>
  <c r="O3785" i="20" s="1"/>
  <c r="N3777" i="20"/>
  <c r="P3777" i="20" s="1"/>
  <c r="O3777" i="20" s="1"/>
  <c r="N3769" i="20"/>
  <c r="P3769" i="20" s="1"/>
  <c r="O3769" i="20" s="1"/>
  <c r="N3761" i="20"/>
  <c r="P3761" i="20" s="1"/>
  <c r="O3761" i="20" s="1"/>
  <c r="N3753" i="20"/>
  <c r="P3753" i="20" s="1"/>
  <c r="O3753" i="20" s="1"/>
  <c r="N3745" i="20"/>
  <c r="P3745" i="20" s="1"/>
  <c r="O3745" i="20" s="1"/>
  <c r="N3737" i="20"/>
  <c r="P3737" i="20" s="1"/>
  <c r="O3737" i="20" s="1"/>
  <c r="N3729" i="20"/>
  <c r="P3729" i="20" s="1"/>
  <c r="O3729" i="20" s="1"/>
  <c r="N3721" i="20"/>
  <c r="P3721" i="20" s="1"/>
  <c r="O3721" i="20" s="1"/>
  <c r="N3713" i="20"/>
  <c r="P3713" i="20" s="1"/>
  <c r="O3713" i="20" s="1"/>
  <c r="N3705" i="20"/>
  <c r="P3705" i="20" s="1"/>
  <c r="O3705" i="20" s="1"/>
  <c r="N3697" i="20"/>
  <c r="P3697" i="20" s="1"/>
  <c r="O3697" i="20" s="1"/>
  <c r="N3689" i="20"/>
  <c r="P3689" i="20" s="1"/>
  <c r="O3689" i="20" s="1"/>
  <c r="N3681" i="20"/>
  <c r="P3681" i="20" s="1"/>
  <c r="O3681" i="20" s="1"/>
  <c r="N3673" i="20"/>
  <c r="P3673" i="20" s="1"/>
  <c r="O3673" i="20" s="1"/>
  <c r="N3665" i="20"/>
  <c r="P3665" i="20" s="1"/>
  <c r="O3665" i="20" s="1"/>
  <c r="N3657" i="20"/>
  <c r="P3657" i="20" s="1"/>
  <c r="O3657" i="20" s="1"/>
  <c r="N3649" i="20"/>
  <c r="P3649" i="20" s="1"/>
  <c r="O3649" i="20" s="1"/>
  <c r="N3641" i="20"/>
  <c r="P3641" i="20" s="1"/>
  <c r="O3641" i="20" s="1"/>
  <c r="N3633" i="20"/>
  <c r="P3633" i="20" s="1"/>
  <c r="O3633" i="20" s="1"/>
  <c r="N3625" i="20"/>
  <c r="P3625" i="20" s="1"/>
  <c r="O3625" i="20" s="1"/>
  <c r="N3617" i="20"/>
  <c r="P3617" i="20" s="1"/>
  <c r="O3617" i="20" s="1"/>
  <c r="N3609" i="20"/>
  <c r="P3609" i="20" s="1"/>
  <c r="O3609" i="20" s="1"/>
  <c r="N3601" i="20"/>
  <c r="P3601" i="20" s="1"/>
  <c r="O3601" i="20" s="1"/>
  <c r="N3593" i="20"/>
  <c r="P3593" i="20" s="1"/>
  <c r="O3593" i="20" s="1"/>
  <c r="N3585" i="20"/>
  <c r="P3585" i="20" s="1"/>
  <c r="O3585" i="20" s="1"/>
  <c r="N3577" i="20"/>
  <c r="P3577" i="20" s="1"/>
  <c r="O3577" i="20" s="1"/>
  <c r="N3569" i="20"/>
  <c r="P3569" i="20" s="1"/>
  <c r="O3569" i="20" s="1"/>
  <c r="N3561" i="20"/>
  <c r="P3561" i="20" s="1"/>
  <c r="O3561" i="20" s="1"/>
  <c r="N3553" i="20"/>
  <c r="P3553" i="20" s="1"/>
  <c r="O3553" i="20" s="1"/>
  <c r="N3545" i="20"/>
  <c r="P3545" i="20" s="1"/>
  <c r="O3545" i="20" s="1"/>
  <c r="N3537" i="20"/>
  <c r="P3537" i="20" s="1"/>
  <c r="O3537" i="20" s="1"/>
  <c r="N3529" i="20"/>
  <c r="P3529" i="20" s="1"/>
  <c r="O3529" i="20" s="1"/>
  <c r="N3521" i="20"/>
  <c r="P3521" i="20" s="1"/>
  <c r="O3521" i="20" s="1"/>
  <c r="N3513" i="20"/>
  <c r="P3513" i="20" s="1"/>
  <c r="O3513" i="20" s="1"/>
  <c r="N3505" i="20"/>
  <c r="P3505" i="20" s="1"/>
  <c r="O3505" i="20" s="1"/>
  <c r="N3497" i="20"/>
  <c r="P3497" i="20" s="1"/>
  <c r="O3497" i="20" s="1"/>
  <c r="N3489" i="20"/>
  <c r="P3489" i="20" s="1"/>
  <c r="O3489" i="20" s="1"/>
  <c r="N3481" i="20"/>
  <c r="P3481" i="20" s="1"/>
  <c r="O3481" i="20" s="1"/>
  <c r="N3473" i="20"/>
  <c r="P3473" i="20" s="1"/>
  <c r="O3473" i="20" s="1"/>
  <c r="N3465" i="20"/>
  <c r="P3465" i="20" s="1"/>
  <c r="O3465" i="20" s="1"/>
  <c r="N3457" i="20"/>
  <c r="P3457" i="20" s="1"/>
  <c r="O3457" i="20" s="1"/>
  <c r="N3449" i="20"/>
  <c r="P3449" i="20" s="1"/>
  <c r="O3449" i="20" s="1"/>
  <c r="N3441" i="20"/>
  <c r="P3441" i="20" s="1"/>
  <c r="O3441" i="20" s="1"/>
  <c r="N3433" i="20"/>
  <c r="P3433" i="20" s="1"/>
  <c r="O3433" i="20" s="1"/>
  <c r="N3425" i="20"/>
  <c r="P3425" i="20" s="1"/>
  <c r="O3425" i="20" s="1"/>
  <c r="N3417" i="20"/>
  <c r="P3417" i="20" s="1"/>
  <c r="O3417" i="20" s="1"/>
  <c r="N3409" i="20"/>
  <c r="P3409" i="20" s="1"/>
  <c r="O3409" i="20" s="1"/>
  <c r="N3401" i="20"/>
  <c r="P3401" i="20" s="1"/>
  <c r="O3401" i="20" s="1"/>
  <c r="N3393" i="20"/>
  <c r="P3393" i="20" s="1"/>
  <c r="O3393" i="20" s="1"/>
  <c r="N3385" i="20"/>
  <c r="P3385" i="20" s="1"/>
  <c r="O3385" i="20" s="1"/>
  <c r="N3377" i="20"/>
  <c r="P3377" i="20" s="1"/>
  <c r="O3377" i="20" s="1"/>
  <c r="N3369" i="20"/>
  <c r="P3369" i="20" s="1"/>
  <c r="O3369" i="20" s="1"/>
  <c r="N3361" i="20"/>
  <c r="P3361" i="20" s="1"/>
  <c r="O3361" i="20" s="1"/>
  <c r="N3353" i="20"/>
  <c r="P3353" i="20" s="1"/>
  <c r="O3353" i="20" s="1"/>
  <c r="N3345" i="20"/>
  <c r="P3345" i="20" s="1"/>
  <c r="O3345" i="20" s="1"/>
  <c r="N3337" i="20"/>
  <c r="P3337" i="20" s="1"/>
  <c r="O3337" i="20" s="1"/>
  <c r="N3329" i="20"/>
  <c r="P3329" i="20" s="1"/>
  <c r="O3329" i="20" s="1"/>
  <c r="N3321" i="20"/>
  <c r="P3321" i="20" s="1"/>
  <c r="O3321" i="20" s="1"/>
  <c r="N3313" i="20"/>
  <c r="P3313" i="20" s="1"/>
  <c r="O3313" i="20" s="1"/>
  <c r="N3305" i="20"/>
  <c r="P3305" i="20" s="1"/>
  <c r="O3305" i="20" s="1"/>
  <c r="N3297" i="20"/>
  <c r="P3297" i="20" s="1"/>
  <c r="O3297" i="20" s="1"/>
  <c r="N3289" i="20"/>
  <c r="P3289" i="20" s="1"/>
  <c r="O3289" i="20" s="1"/>
  <c r="N3281" i="20"/>
  <c r="P3281" i="20" s="1"/>
  <c r="O3281" i="20" s="1"/>
  <c r="N3273" i="20"/>
  <c r="P3273" i="20" s="1"/>
  <c r="O3273" i="20" s="1"/>
  <c r="N3265" i="20"/>
  <c r="P3265" i="20" s="1"/>
  <c r="O3265" i="20" s="1"/>
  <c r="N3257" i="20"/>
  <c r="P3257" i="20" s="1"/>
  <c r="O3257" i="20" s="1"/>
  <c r="N3249" i="20"/>
  <c r="P3249" i="20" s="1"/>
  <c r="O3249" i="20" s="1"/>
  <c r="N3241" i="20"/>
  <c r="P3241" i="20" s="1"/>
  <c r="O3241" i="20" s="1"/>
  <c r="N3233" i="20"/>
  <c r="P3233" i="20" s="1"/>
  <c r="O3233" i="20" s="1"/>
  <c r="N3225" i="20"/>
  <c r="P3225" i="20" s="1"/>
  <c r="O3225" i="20" s="1"/>
  <c r="N3217" i="20"/>
  <c r="P3217" i="20" s="1"/>
  <c r="O3217" i="20" s="1"/>
  <c r="N3209" i="20"/>
  <c r="P3209" i="20" s="1"/>
  <c r="O3209" i="20" s="1"/>
  <c r="N3201" i="20"/>
  <c r="P3201" i="20" s="1"/>
  <c r="O3201" i="20" s="1"/>
  <c r="N3193" i="20"/>
  <c r="P3193" i="20" s="1"/>
  <c r="O3193" i="20" s="1"/>
  <c r="N3185" i="20"/>
  <c r="P3185" i="20" s="1"/>
  <c r="O3185" i="20" s="1"/>
  <c r="N3177" i="20"/>
  <c r="P3177" i="20" s="1"/>
  <c r="O3177" i="20" s="1"/>
  <c r="N3169" i="20"/>
  <c r="P3169" i="20" s="1"/>
  <c r="O3169" i="20" s="1"/>
  <c r="N3161" i="20"/>
  <c r="P3161" i="20" s="1"/>
  <c r="O3161" i="20" s="1"/>
  <c r="N3153" i="20"/>
  <c r="P3153" i="20" s="1"/>
  <c r="O3153" i="20" s="1"/>
  <c r="N3145" i="20"/>
  <c r="P3145" i="20" s="1"/>
  <c r="O3145" i="20" s="1"/>
  <c r="N3137" i="20"/>
  <c r="P3137" i="20" s="1"/>
  <c r="O3137" i="20" s="1"/>
  <c r="N3129" i="20"/>
  <c r="P3129" i="20" s="1"/>
  <c r="O3129" i="20" s="1"/>
  <c r="N3121" i="20"/>
  <c r="P3121" i="20" s="1"/>
  <c r="O3121" i="20" s="1"/>
  <c r="N3113" i="20"/>
  <c r="P3113" i="20" s="1"/>
  <c r="O3113" i="20" s="1"/>
  <c r="N3105" i="20"/>
  <c r="P3105" i="20" s="1"/>
  <c r="O3105" i="20" s="1"/>
  <c r="N3097" i="20"/>
  <c r="P3097" i="20" s="1"/>
  <c r="O3097" i="20" s="1"/>
  <c r="N3089" i="20"/>
  <c r="P3089" i="20" s="1"/>
  <c r="O3089" i="20" s="1"/>
  <c r="N3081" i="20"/>
  <c r="P3081" i="20" s="1"/>
  <c r="O3081" i="20" s="1"/>
  <c r="N3073" i="20"/>
  <c r="P3073" i="20" s="1"/>
  <c r="O3073" i="20" s="1"/>
  <c r="N3065" i="20"/>
  <c r="P3065" i="20" s="1"/>
  <c r="O3065" i="20" s="1"/>
  <c r="N3057" i="20"/>
  <c r="P3057" i="20" s="1"/>
  <c r="O3057" i="20" s="1"/>
  <c r="N3049" i="20"/>
  <c r="P3049" i="20" s="1"/>
  <c r="O3049" i="20" s="1"/>
  <c r="N3041" i="20"/>
  <c r="P3041" i="20" s="1"/>
  <c r="O3041" i="20" s="1"/>
  <c r="N3033" i="20"/>
  <c r="P3033" i="20" s="1"/>
  <c r="O3033" i="20" s="1"/>
  <c r="N3025" i="20"/>
  <c r="P3025" i="20" s="1"/>
  <c r="O3025" i="20" s="1"/>
  <c r="N3017" i="20"/>
  <c r="P3017" i="20" s="1"/>
  <c r="O3017" i="20" s="1"/>
  <c r="N3009" i="20"/>
  <c r="P3009" i="20" s="1"/>
  <c r="O3009" i="20" s="1"/>
  <c r="N3001" i="20"/>
  <c r="P3001" i="20" s="1"/>
  <c r="O3001" i="20" s="1"/>
  <c r="N2993" i="20"/>
  <c r="P2993" i="20" s="1"/>
  <c r="O2993" i="20" s="1"/>
  <c r="N2985" i="20"/>
  <c r="P2985" i="20" s="1"/>
  <c r="O2985" i="20" s="1"/>
  <c r="N2977" i="20"/>
  <c r="P2977" i="20" s="1"/>
  <c r="O2977" i="20" s="1"/>
  <c r="N2969" i="20"/>
  <c r="P2969" i="20" s="1"/>
  <c r="O2969" i="20" s="1"/>
  <c r="N2961" i="20"/>
  <c r="P2961" i="20" s="1"/>
  <c r="O2961" i="20" s="1"/>
  <c r="N2953" i="20"/>
  <c r="P2953" i="20" s="1"/>
  <c r="O2953" i="20" s="1"/>
  <c r="N2945" i="20"/>
  <c r="P2945" i="20" s="1"/>
  <c r="O2945" i="20" s="1"/>
  <c r="N2937" i="20"/>
  <c r="P2937" i="20" s="1"/>
  <c r="O2937" i="20" s="1"/>
  <c r="N2929" i="20"/>
  <c r="P2929" i="20" s="1"/>
  <c r="O2929" i="20" s="1"/>
  <c r="N2921" i="20"/>
  <c r="P2921" i="20" s="1"/>
  <c r="O2921" i="20" s="1"/>
  <c r="N2913" i="20"/>
  <c r="P2913" i="20" s="1"/>
  <c r="O2913" i="20" s="1"/>
  <c r="N2905" i="20"/>
  <c r="P2905" i="20" s="1"/>
  <c r="O2905" i="20" s="1"/>
  <c r="N2897" i="20"/>
  <c r="P2897" i="20" s="1"/>
  <c r="O2897" i="20" s="1"/>
  <c r="N2889" i="20"/>
  <c r="P2889" i="20" s="1"/>
  <c r="O2889" i="20" s="1"/>
  <c r="N2881" i="20"/>
  <c r="P2881" i="20" s="1"/>
  <c r="O2881" i="20" s="1"/>
  <c r="N2873" i="20"/>
  <c r="P2873" i="20" s="1"/>
  <c r="O2873" i="20" s="1"/>
  <c r="N2865" i="20"/>
  <c r="P2865" i="20" s="1"/>
  <c r="O2865" i="20" s="1"/>
  <c r="N2857" i="20"/>
  <c r="P2857" i="20" s="1"/>
  <c r="O2857" i="20" s="1"/>
  <c r="N2849" i="20"/>
  <c r="P2849" i="20" s="1"/>
  <c r="O2849" i="20" s="1"/>
  <c r="N2841" i="20"/>
  <c r="P2841" i="20" s="1"/>
  <c r="O2841" i="20" s="1"/>
  <c r="N2833" i="20"/>
  <c r="P2833" i="20" s="1"/>
  <c r="O2833" i="20" s="1"/>
  <c r="N2825" i="20"/>
  <c r="P2825" i="20" s="1"/>
  <c r="O2825" i="20" s="1"/>
  <c r="N2817" i="20"/>
  <c r="P2817" i="20" s="1"/>
  <c r="O2817" i="20" s="1"/>
  <c r="N2809" i="20"/>
  <c r="P2809" i="20" s="1"/>
  <c r="O2809" i="20" s="1"/>
  <c r="N2801" i="20"/>
  <c r="P2801" i="20" s="1"/>
  <c r="O2801" i="20" s="1"/>
  <c r="N2793" i="20"/>
  <c r="P2793" i="20" s="1"/>
  <c r="O2793" i="20" s="1"/>
  <c r="N2785" i="20"/>
  <c r="P2785" i="20" s="1"/>
  <c r="O2785" i="20" s="1"/>
  <c r="N2777" i="20"/>
  <c r="P2777" i="20" s="1"/>
  <c r="O2777" i="20" s="1"/>
  <c r="N2769" i="20"/>
  <c r="P2769" i="20" s="1"/>
  <c r="O2769" i="20" s="1"/>
  <c r="N2761" i="20"/>
  <c r="P2761" i="20" s="1"/>
  <c r="O2761" i="20" s="1"/>
  <c r="N2753" i="20"/>
  <c r="P2753" i="20" s="1"/>
  <c r="O2753" i="20" s="1"/>
  <c r="N2745" i="20"/>
  <c r="P2745" i="20" s="1"/>
  <c r="O2745" i="20" s="1"/>
  <c r="N2737" i="20"/>
  <c r="P2737" i="20" s="1"/>
  <c r="O2737" i="20" s="1"/>
  <c r="N2729" i="20"/>
  <c r="P2729" i="20" s="1"/>
  <c r="O2729" i="20" s="1"/>
  <c r="N2721" i="20"/>
  <c r="P2721" i="20" s="1"/>
  <c r="O2721" i="20" s="1"/>
  <c r="N2713" i="20"/>
  <c r="P2713" i="20" s="1"/>
  <c r="O2713" i="20" s="1"/>
  <c r="N2705" i="20"/>
  <c r="P2705" i="20" s="1"/>
  <c r="O2705" i="20" s="1"/>
  <c r="N2697" i="20"/>
  <c r="P2697" i="20" s="1"/>
  <c r="O2697" i="20" s="1"/>
  <c r="N2689" i="20"/>
  <c r="P2689" i="20" s="1"/>
  <c r="O2689" i="20" s="1"/>
  <c r="N2681" i="20"/>
  <c r="P2681" i="20" s="1"/>
  <c r="O2681" i="20" s="1"/>
  <c r="N2673" i="20"/>
  <c r="P2673" i="20" s="1"/>
  <c r="O2673" i="20" s="1"/>
  <c r="N2665" i="20"/>
  <c r="P2665" i="20" s="1"/>
  <c r="O2665" i="20" s="1"/>
  <c r="N2657" i="20"/>
  <c r="P2657" i="20" s="1"/>
  <c r="O2657" i="20" s="1"/>
  <c r="N2649" i="20"/>
  <c r="P2649" i="20" s="1"/>
  <c r="O2649" i="20" s="1"/>
  <c r="N2641" i="20"/>
  <c r="P2641" i="20" s="1"/>
  <c r="O2641" i="20" s="1"/>
  <c r="N2633" i="20"/>
  <c r="P2633" i="20" s="1"/>
  <c r="O2633" i="20" s="1"/>
  <c r="N2625" i="20"/>
  <c r="P2625" i="20" s="1"/>
  <c r="O2625" i="20" s="1"/>
  <c r="N2617" i="20"/>
  <c r="P2617" i="20" s="1"/>
  <c r="O2617" i="20" s="1"/>
  <c r="N2609" i="20"/>
  <c r="P2609" i="20" s="1"/>
  <c r="O2609" i="20" s="1"/>
  <c r="N2601" i="20"/>
  <c r="P2601" i="20" s="1"/>
  <c r="O2601" i="20" s="1"/>
  <c r="N2593" i="20"/>
  <c r="P2593" i="20" s="1"/>
  <c r="O2593" i="20" s="1"/>
  <c r="N2585" i="20"/>
  <c r="P2585" i="20" s="1"/>
  <c r="O2585" i="20" s="1"/>
  <c r="N2577" i="20"/>
  <c r="P2577" i="20" s="1"/>
  <c r="O2577" i="20" s="1"/>
  <c r="N2569" i="20"/>
  <c r="P2569" i="20" s="1"/>
  <c r="O2569" i="20" s="1"/>
  <c r="N2561" i="20"/>
  <c r="P2561" i="20" s="1"/>
  <c r="O2561" i="20" s="1"/>
  <c r="N2553" i="20"/>
  <c r="P2553" i="20" s="1"/>
  <c r="O2553" i="20" s="1"/>
  <c r="N2545" i="20"/>
  <c r="P2545" i="20" s="1"/>
  <c r="O2545" i="20" s="1"/>
  <c r="N2537" i="20"/>
  <c r="P2537" i="20" s="1"/>
  <c r="O2537" i="20" s="1"/>
  <c r="N2529" i="20"/>
  <c r="P2529" i="20" s="1"/>
  <c r="O2529" i="20" s="1"/>
  <c r="N2521" i="20"/>
  <c r="P2521" i="20" s="1"/>
  <c r="O2521" i="20" s="1"/>
  <c r="N2513" i="20"/>
  <c r="P2513" i="20" s="1"/>
  <c r="O2513" i="20" s="1"/>
  <c r="N2505" i="20"/>
  <c r="P2505" i="20" s="1"/>
  <c r="O2505" i="20" s="1"/>
  <c r="N2497" i="20"/>
  <c r="P2497" i="20" s="1"/>
  <c r="O2497" i="20" s="1"/>
  <c r="N2489" i="20"/>
  <c r="P2489" i="20" s="1"/>
  <c r="O2489" i="20" s="1"/>
  <c r="N2481" i="20"/>
  <c r="P2481" i="20" s="1"/>
  <c r="O2481" i="20" s="1"/>
  <c r="N2473" i="20"/>
  <c r="P2473" i="20" s="1"/>
  <c r="O2473" i="20" s="1"/>
  <c r="N2465" i="20"/>
  <c r="P2465" i="20" s="1"/>
  <c r="O2465" i="20" s="1"/>
  <c r="N2457" i="20"/>
  <c r="P2457" i="20" s="1"/>
  <c r="O2457" i="20" s="1"/>
  <c r="N2449" i="20"/>
  <c r="P2449" i="20" s="1"/>
  <c r="O2449" i="20" s="1"/>
  <c r="N2441" i="20"/>
  <c r="P2441" i="20" s="1"/>
  <c r="O2441" i="20" s="1"/>
  <c r="N2433" i="20"/>
  <c r="P2433" i="20" s="1"/>
  <c r="O2433" i="20" s="1"/>
  <c r="N2425" i="20"/>
  <c r="P2425" i="20" s="1"/>
  <c r="O2425" i="20" s="1"/>
  <c r="N2417" i="20"/>
  <c r="P2417" i="20" s="1"/>
  <c r="O2417" i="20" s="1"/>
  <c r="N2409" i="20"/>
  <c r="P2409" i="20" s="1"/>
  <c r="O2409" i="20" s="1"/>
  <c r="N2401" i="20"/>
  <c r="P2401" i="20" s="1"/>
  <c r="O2401" i="20" s="1"/>
  <c r="N2393" i="20"/>
  <c r="P2393" i="20" s="1"/>
  <c r="O2393" i="20" s="1"/>
  <c r="N2385" i="20"/>
  <c r="P2385" i="20" s="1"/>
  <c r="O2385" i="20" s="1"/>
  <c r="N2377" i="20"/>
  <c r="P2377" i="20" s="1"/>
  <c r="O2377" i="20" s="1"/>
  <c r="N2369" i="20"/>
  <c r="P2369" i="20" s="1"/>
  <c r="O2369" i="20" s="1"/>
  <c r="N2361" i="20"/>
  <c r="P2361" i="20" s="1"/>
  <c r="O2361" i="20" s="1"/>
  <c r="N2353" i="20"/>
  <c r="P2353" i="20" s="1"/>
  <c r="O2353" i="20" s="1"/>
  <c r="N2345" i="20"/>
  <c r="P2345" i="20" s="1"/>
  <c r="O2345" i="20" s="1"/>
  <c r="N2337" i="20"/>
  <c r="P2337" i="20" s="1"/>
  <c r="O2337" i="20" s="1"/>
  <c r="N2329" i="20"/>
  <c r="P2329" i="20" s="1"/>
  <c r="O2329" i="20" s="1"/>
  <c r="N2321" i="20"/>
  <c r="P2321" i="20" s="1"/>
  <c r="O2321" i="20" s="1"/>
  <c r="N2313" i="20"/>
  <c r="P2313" i="20" s="1"/>
  <c r="O2313" i="20" s="1"/>
  <c r="N2305" i="20"/>
  <c r="P2305" i="20" s="1"/>
  <c r="O2305" i="20" s="1"/>
  <c r="N2297" i="20"/>
  <c r="P2297" i="20" s="1"/>
  <c r="O2297" i="20" s="1"/>
  <c r="N2289" i="20"/>
  <c r="P2289" i="20" s="1"/>
  <c r="O2289" i="20" s="1"/>
  <c r="N2281" i="20"/>
  <c r="P2281" i="20" s="1"/>
  <c r="O2281" i="20" s="1"/>
  <c r="N2273" i="20"/>
  <c r="P2273" i="20" s="1"/>
  <c r="O2273" i="20" s="1"/>
  <c r="N2265" i="20"/>
  <c r="P2265" i="20" s="1"/>
  <c r="O2265" i="20" s="1"/>
  <c r="N2257" i="20"/>
  <c r="P2257" i="20" s="1"/>
  <c r="O2257" i="20" s="1"/>
  <c r="N2249" i="20"/>
  <c r="P2249" i="20" s="1"/>
  <c r="O2249" i="20" s="1"/>
  <c r="N2241" i="20"/>
  <c r="P2241" i="20" s="1"/>
  <c r="O2241" i="20" s="1"/>
  <c r="N2233" i="20"/>
  <c r="P2233" i="20" s="1"/>
  <c r="O2233" i="20" s="1"/>
  <c r="N2225" i="20"/>
  <c r="P2225" i="20" s="1"/>
  <c r="O2225" i="20" s="1"/>
  <c r="N2217" i="20"/>
  <c r="P2217" i="20" s="1"/>
  <c r="O2217" i="20" s="1"/>
  <c r="N2209" i="20"/>
  <c r="P2209" i="20" s="1"/>
  <c r="O2209" i="20" s="1"/>
  <c r="N2201" i="20"/>
  <c r="P2201" i="20" s="1"/>
  <c r="O2201" i="20" s="1"/>
  <c r="N2193" i="20"/>
  <c r="P2193" i="20" s="1"/>
  <c r="O2193" i="20" s="1"/>
  <c r="N2185" i="20"/>
  <c r="P2185" i="20" s="1"/>
  <c r="O2185" i="20" s="1"/>
  <c r="N2177" i="20"/>
  <c r="P2177" i="20" s="1"/>
  <c r="O2177" i="20" s="1"/>
  <c r="N2169" i="20"/>
  <c r="P2169" i="20" s="1"/>
  <c r="O2169" i="20" s="1"/>
  <c r="N2161" i="20"/>
  <c r="P2161" i="20" s="1"/>
  <c r="O2161" i="20" s="1"/>
  <c r="N2153" i="20"/>
  <c r="P2153" i="20" s="1"/>
  <c r="O2153" i="20" s="1"/>
  <c r="N2145" i="20"/>
  <c r="P2145" i="20" s="1"/>
  <c r="O2145" i="20" s="1"/>
  <c r="N2137" i="20"/>
  <c r="P2137" i="20" s="1"/>
  <c r="O2137" i="20" s="1"/>
  <c r="N2129" i="20"/>
  <c r="P2129" i="20" s="1"/>
  <c r="O2129" i="20" s="1"/>
  <c r="N2121" i="20"/>
  <c r="P2121" i="20" s="1"/>
  <c r="O2121" i="20" s="1"/>
  <c r="N2113" i="20"/>
  <c r="P2113" i="20" s="1"/>
  <c r="O2113" i="20" s="1"/>
  <c r="N2105" i="20"/>
  <c r="P2105" i="20" s="1"/>
  <c r="O2105" i="20" s="1"/>
  <c r="N2097" i="20"/>
  <c r="P2097" i="20" s="1"/>
  <c r="O2097" i="20" s="1"/>
  <c r="N2089" i="20"/>
  <c r="P2089" i="20" s="1"/>
  <c r="O2089" i="20" s="1"/>
  <c r="N2081" i="20"/>
  <c r="P2081" i="20" s="1"/>
  <c r="O2081" i="20" s="1"/>
  <c r="N2073" i="20"/>
  <c r="P2073" i="20" s="1"/>
  <c r="O2073" i="20" s="1"/>
  <c r="N2065" i="20"/>
  <c r="P2065" i="20" s="1"/>
  <c r="O2065" i="20" s="1"/>
  <c r="N2057" i="20"/>
  <c r="P2057" i="20" s="1"/>
  <c r="O2057" i="20" s="1"/>
  <c r="N2049" i="20"/>
  <c r="P2049" i="20" s="1"/>
  <c r="O2049" i="20" s="1"/>
  <c r="N2041" i="20"/>
  <c r="P2041" i="20" s="1"/>
  <c r="O2041" i="20" s="1"/>
  <c r="N2033" i="20"/>
  <c r="P2033" i="20" s="1"/>
  <c r="O2033" i="20" s="1"/>
  <c r="N2025" i="20"/>
  <c r="P2025" i="20" s="1"/>
  <c r="O2025" i="20" s="1"/>
  <c r="N2017" i="20"/>
  <c r="P2017" i="20" s="1"/>
  <c r="O2017" i="20" s="1"/>
  <c r="N2009" i="20"/>
  <c r="P2009" i="20" s="1"/>
  <c r="O2009" i="20" s="1"/>
  <c r="N2001" i="20"/>
  <c r="P2001" i="20" s="1"/>
  <c r="O2001" i="20" s="1"/>
  <c r="N1993" i="20"/>
  <c r="P1993" i="20" s="1"/>
  <c r="O1993" i="20" s="1"/>
  <c r="N1985" i="20"/>
  <c r="P1985" i="20" s="1"/>
  <c r="O1985" i="20" s="1"/>
  <c r="N1977" i="20"/>
  <c r="P1977" i="20" s="1"/>
  <c r="O1977" i="20" s="1"/>
  <c r="N1969" i="20"/>
  <c r="P1969" i="20" s="1"/>
  <c r="O1969" i="20" s="1"/>
  <c r="N1961" i="20"/>
  <c r="P1961" i="20" s="1"/>
  <c r="O1961" i="20" s="1"/>
  <c r="N1953" i="20"/>
  <c r="P1953" i="20" s="1"/>
  <c r="O1953" i="20" s="1"/>
  <c r="N1945" i="20"/>
  <c r="P1945" i="20" s="1"/>
  <c r="O1945" i="20" s="1"/>
  <c r="N1937" i="20"/>
  <c r="P1937" i="20" s="1"/>
  <c r="O1937" i="20" s="1"/>
  <c r="N1929" i="20"/>
  <c r="P1929" i="20" s="1"/>
  <c r="O1929" i="20" s="1"/>
  <c r="N1921" i="20"/>
  <c r="P1921" i="20" s="1"/>
  <c r="O1921" i="20" s="1"/>
  <c r="N1913" i="20"/>
  <c r="P1913" i="20" s="1"/>
  <c r="O1913" i="20" s="1"/>
  <c r="N1905" i="20"/>
  <c r="P1905" i="20" s="1"/>
  <c r="O1905" i="20" s="1"/>
  <c r="N1897" i="20"/>
  <c r="P1897" i="20" s="1"/>
  <c r="O1897" i="20" s="1"/>
  <c r="N1889" i="20"/>
  <c r="P1889" i="20" s="1"/>
  <c r="O1889" i="20" s="1"/>
  <c r="N1881" i="20"/>
  <c r="P1881" i="20" s="1"/>
  <c r="O1881" i="20" s="1"/>
  <c r="N1873" i="20"/>
  <c r="P1873" i="20" s="1"/>
  <c r="O1873" i="20" s="1"/>
  <c r="N1865" i="20"/>
  <c r="P1865" i="20" s="1"/>
  <c r="O1865" i="20" s="1"/>
  <c r="N1857" i="20"/>
  <c r="P1857" i="20" s="1"/>
  <c r="O1857" i="20" s="1"/>
  <c r="N1849" i="20"/>
  <c r="P1849" i="20" s="1"/>
  <c r="O1849" i="20" s="1"/>
  <c r="N1841" i="20"/>
  <c r="P1841" i="20" s="1"/>
  <c r="O1841" i="20" s="1"/>
  <c r="N1833" i="20"/>
  <c r="P1833" i="20" s="1"/>
  <c r="O1833" i="20" s="1"/>
  <c r="N1825" i="20"/>
  <c r="P1825" i="20" s="1"/>
  <c r="O1825" i="20" s="1"/>
  <c r="N1817" i="20"/>
  <c r="P1817" i="20" s="1"/>
  <c r="O1817" i="20" s="1"/>
  <c r="N1809" i="20"/>
  <c r="P1809" i="20" s="1"/>
  <c r="O1809" i="20" s="1"/>
  <c r="N1801" i="20"/>
  <c r="P1801" i="20" s="1"/>
  <c r="O1801" i="20" s="1"/>
  <c r="N1793" i="20"/>
  <c r="P1793" i="20" s="1"/>
  <c r="O1793" i="20" s="1"/>
  <c r="N1785" i="20"/>
  <c r="P1785" i="20" s="1"/>
  <c r="O1785" i="20" s="1"/>
  <c r="N1777" i="20"/>
  <c r="P1777" i="20" s="1"/>
  <c r="O1777" i="20" s="1"/>
  <c r="N1769" i="20"/>
  <c r="P1769" i="20" s="1"/>
  <c r="O1769" i="20" s="1"/>
  <c r="N1761" i="20"/>
  <c r="P1761" i="20" s="1"/>
  <c r="O1761" i="20" s="1"/>
  <c r="N1753" i="20"/>
  <c r="P1753" i="20" s="1"/>
  <c r="O1753" i="20" s="1"/>
  <c r="N1745" i="20"/>
  <c r="P1745" i="20" s="1"/>
  <c r="O1745" i="20" s="1"/>
  <c r="N1737" i="20"/>
  <c r="P1737" i="20" s="1"/>
  <c r="O1737" i="20" s="1"/>
  <c r="N1729" i="20"/>
  <c r="P1729" i="20" s="1"/>
  <c r="O1729" i="20" s="1"/>
  <c r="N1721" i="20"/>
  <c r="P1721" i="20" s="1"/>
  <c r="O1721" i="20" s="1"/>
  <c r="N1713" i="20"/>
  <c r="P1713" i="20" s="1"/>
  <c r="O1713" i="20" s="1"/>
  <c r="N1705" i="20"/>
  <c r="P1705" i="20" s="1"/>
  <c r="O1705" i="20" s="1"/>
  <c r="N1697" i="20"/>
  <c r="P1697" i="20" s="1"/>
  <c r="O1697" i="20" s="1"/>
  <c r="N1689" i="20"/>
  <c r="P1689" i="20" s="1"/>
  <c r="O1689" i="20" s="1"/>
  <c r="N1681" i="20"/>
  <c r="P1681" i="20" s="1"/>
  <c r="O1681" i="20" s="1"/>
  <c r="N1673" i="20"/>
  <c r="P1673" i="20" s="1"/>
  <c r="O1673" i="20" s="1"/>
  <c r="N1665" i="20"/>
  <c r="P1665" i="20" s="1"/>
  <c r="O1665" i="20" s="1"/>
  <c r="N1657" i="20"/>
  <c r="P1657" i="20" s="1"/>
  <c r="O1657" i="20" s="1"/>
  <c r="N1649" i="20"/>
  <c r="P1649" i="20" s="1"/>
  <c r="O1649" i="20" s="1"/>
  <c r="N1641" i="20"/>
  <c r="P1641" i="20" s="1"/>
  <c r="O1641" i="20" s="1"/>
  <c r="N1633" i="20"/>
  <c r="P1633" i="20" s="1"/>
  <c r="O1633" i="20" s="1"/>
  <c r="N1625" i="20"/>
  <c r="P1625" i="20" s="1"/>
  <c r="O1625" i="20" s="1"/>
  <c r="N1617" i="20"/>
  <c r="P1617" i="20" s="1"/>
  <c r="O1617" i="20" s="1"/>
  <c r="N1609" i="20"/>
  <c r="P1609" i="20" s="1"/>
  <c r="O1609" i="20" s="1"/>
  <c r="N1601" i="20"/>
  <c r="P1601" i="20" s="1"/>
  <c r="O1601" i="20" s="1"/>
  <c r="N1593" i="20"/>
  <c r="P1593" i="20" s="1"/>
  <c r="O1593" i="20" s="1"/>
  <c r="N1585" i="20"/>
  <c r="P1585" i="20" s="1"/>
  <c r="O1585" i="20" s="1"/>
  <c r="N1577" i="20"/>
  <c r="P1577" i="20" s="1"/>
  <c r="O1577" i="20" s="1"/>
  <c r="N1569" i="20"/>
  <c r="P1569" i="20" s="1"/>
  <c r="O1569" i="20" s="1"/>
  <c r="N1561" i="20"/>
  <c r="P1561" i="20" s="1"/>
  <c r="O1561" i="20" s="1"/>
  <c r="N1553" i="20"/>
  <c r="P1553" i="20" s="1"/>
  <c r="O1553" i="20" s="1"/>
  <c r="N1545" i="20"/>
  <c r="P1545" i="20" s="1"/>
  <c r="O1545" i="20" s="1"/>
  <c r="N1537" i="20"/>
  <c r="P1537" i="20" s="1"/>
  <c r="O1537" i="20" s="1"/>
  <c r="N1529" i="20"/>
  <c r="P1529" i="20" s="1"/>
  <c r="O1529" i="20" s="1"/>
  <c r="N1521" i="20"/>
  <c r="P1521" i="20" s="1"/>
  <c r="O1521" i="20" s="1"/>
  <c r="N1513" i="20"/>
  <c r="P1513" i="20" s="1"/>
  <c r="O1513" i="20" s="1"/>
  <c r="N1505" i="20"/>
  <c r="P1505" i="20" s="1"/>
  <c r="O1505" i="20" s="1"/>
  <c r="N1497" i="20"/>
  <c r="P1497" i="20" s="1"/>
  <c r="O1497" i="20" s="1"/>
  <c r="N1489" i="20"/>
  <c r="P1489" i="20" s="1"/>
  <c r="O1489" i="20" s="1"/>
  <c r="N1481" i="20"/>
  <c r="P1481" i="20" s="1"/>
  <c r="O1481" i="20" s="1"/>
  <c r="N1473" i="20"/>
  <c r="P1473" i="20" s="1"/>
  <c r="O1473" i="20" s="1"/>
  <c r="N1465" i="20"/>
  <c r="P1465" i="20" s="1"/>
  <c r="O1465" i="20" s="1"/>
  <c r="N1457" i="20"/>
  <c r="P1457" i="20" s="1"/>
  <c r="O1457" i="20" s="1"/>
  <c r="N1449" i="20"/>
  <c r="P1449" i="20" s="1"/>
  <c r="O1449" i="20" s="1"/>
  <c r="N1441" i="20"/>
  <c r="P1441" i="20" s="1"/>
  <c r="O1441" i="20" s="1"/>
  <c r="N1433" i="20"/>
  <c r="P1433" i="20" s="1"/>
  <c r="O1433" i="20" s="1"/>
  <c r="N1425" i="20"/>
  <c r="P1425" i="20" s="1"/>
  <c r="O1425" i="20" s="1"/>
  <c r="N1417" i="20"/>
  <c r="P1417" i="20" s="1"/>
  <c r="O1417" i="20" s="1"/>
  <c r="N1409" i="20"/>
  <c r="P1409" i="20" s="1"/>
  <c r="O1409" i="20" s="1"/>
  <c r="N1401" i="20"/>
  <c r="P1401" i="20" s="1"/>
  <c r="O1401" i="20" s="1"/>
  <c r="N1393" i="20"/>
  <c r="P1393" i="20" s="1"/>
  <c r="O1393" i="20" s="1"/>
  <c r="N1385" i="20"/>
  <c r="P1385" i="20" s="1"/>
  <c r="O1385" i="20" s="1"/>
  <c r="N1377" i="20"/>
  <c r="P1377" i="20" s="1"/>
  <c r="O1377" i="20" s="1"/>
  <c r="N1369" i="20"/>
  <c r="P1369" i="20" s="1"/>
  <c r="O1369" i="20" s="1"/>
  <c r="N1361" i="20"/>
  <c r="P1361" i="20" s="1"/>
  <c r="O1361" i="20" s="1"/>
  <c r="N1353" i="20"/>
  <c r="P1353" i="20" s="1"/>
  <c r="O1353" i="20" s="1"/>
  <c r="N1345" i="20"/>
  <c r="P1345" i="20" s="1"/>
  <c r="O1345" i="20" s="1"/>
  <c r="N1337" i="20"/>
  <c r="P1337" i="20" s="1"/>
  <c r="O1337" i="20" s="1"/>
  <c r="N1329" i="20"/>
  <c r="P1329" i="20" s="1"/>
  <c r="O1329" i="20" s="1"/>
  <c r="N1321" i="20"/>
  <c r="P1321" i="20" s="1"/>
  <c r="O1321" i="20" s="1"/>
  <c r="N1313" i="20"/>
  <c r="P1313" i="20" s="1"/>
  <c r="O1313" i="20" s="1"/>
  <c r="N1305" i="20"/>
  <c r="P1305" i="20" s="1"/>
  <c r="O1305" i="20" s="1"/>
  <c r="N1297" i="20"/>
  <c r="P1297" i="20" s="1"/>
  <c r="O1297" i="20" s="1"/>
  <c r="N1289" i="20"/>
  <c r="P1289" i="20" s="1"/>
  <c r="O1289" i="20" s="1"/>
  <c r="N1281" i="20"/>
  <c r="P1281" i="20" s="1"/>
  <c r="O1281" i="20" s="1"/>
  <c r="N1273" i="20"/>
  <c r="P1273" i="20" s="1"/>
  <c r="O1273" i="20" s="1"/>
  <c r="N1265" i="20"/>
  <c r="P1265" i="20" s="1"/>
  <c r="O1265" i="20" s="1"/>
  <c r="N1257" i="20"/>
  <c r="P1257" i="20" s="1"/>
  <c r="O1257" i="20" s="1"/>
  <c r="N1249" i="20"/>
  <c r="P1249" i="20" s="1"/>
  <c r="O1249" i="20" s="1"/>
  <c r="N1241" i="20"/>
  <c r="P1241" i="20" s="1"/>
  <c r="O1241" i="20" s="1"/>
  <c r="N1233" i="20"/>
  <c r="P1233" i="20" s="1"/>
  <c r="O1233" i="20" s="1"/>
  <c r="N1225" i="20"/>
  <c r="P1225" i="20" s="1"/>
  <c r="O1225" i="20" s="1"/>
  <c r="N1217" i="20"/>
  <c r="P1217" i="20" s="1"/>
  <c r="O1217" i="20" s="1"/>
  <c r="N1209" i="20"/>
  <c r="P1209" i="20" s="1"/>
  <c r="O1209" i="20" s="1"/>
  <c r="N1201" i="20"/>
  <c r="P1201" i="20" s="1"/>
  <c r="O1201" i="20" s="1"/>
  <c r="N1193" i="20"/>
  <c r="P1193" i="20" s="1"/>
  <c r="O1193" i="20" s="1"/>
  <c r="N1185" i="20"/>
  <c r="P1185" i="20" s="1"/>
  <c r="O1185" i="20" s="1"/>
  <c r="N1177" i="20"/>
  <c r="P1177" i="20" s="1"/>
  <c r="O1177" i="20" s="1"/>
  <c r="N1169" i="20"/>
  <c r="P1169" i="20" s="1"/>
  <c r="O1169" i="20" s="1"/>
  <c r="N1161" i="20"/>
  <c r="P1161" i="20" s="1"/>
  <c r="O1161" i="20" s="1"/>
  <c r="N1153" i="20"/>
  <c r="P1153" i="20" s="1"/>
  <c r="O1153" i="20" s="1"/>
  <c r="N1145" i="20"/>
  <c r="P1145" i="20" s="1"/>
  <c r="O1145" i="20" s="1"/>
  <c r="N1137" i="20"/>
  <c r="P1137" i="20" s="1"/>
  <c r="O1137" i="20" s="1"/>
  <c r="N1129" i="20"/>
  <c r="P1129" i="20" s="1"/>
  <c r="O1129" i="20" s="1"/>
  <c r="N1121" i="20"/>
  <c r="P1121" i="20" s="1"/>
  <c r="O1121" i="20" s="1"/>
  <c r="N1113" i="20"/>
  <c r="P1113" i="20" s="1"/>
  <c r="O1113" i="20" s="1"/>
  <c r="N1105" i="20"/>
  <c r="P1105" i="20" s="1"/>
  <c r="O1105" i="20" s="1"/>
  <c r="N1097" i="20"/>
  <c r="P1097" i="20" s="1"/>
  <c r="O1097" i="20" s="1"/>
  <c r="N1089" i="20"/>
  <c r="P1089" i="20" s="1"/>
  <c r="O1089" i="20" s="1"/>
  <c r="N1081" i="20"/>
  <c r="P1081" i="20" s="1"/>
  <c r="O1081" i="20" s="1"/>
  <c r="N1073" i="20"/>
  <c r="P1073" i="20" s="1"/>
  <c r="O1073" i="20" s="1"/>
  <c r="N1065" i="20"/>
  <c r="P1065" i="20" s="1"/>
  <c r="O1065" i="20" s="1"/>
  <c r="N1057" i="20"/>
  <c r="P1057" i="20" s="1"/>
  <c r="O1057" i="20" s="1"/>
  <c r="N1049" i="20"/>
  <c r="P1049" i="20" s="1"/>
  <c r="O1049" i="20" s="1"/>
  <c r="N1041" i="20"/>
  <c r="P1041" i="20" s="1"/>
  <c r="O1041" i="20" s="1"/>
  <c r="N1033" i="20"/>
  <c r="P1033" i="20" s="1"/>
  <c r="O1033" i="20" s="1"/>
  <c r="N1025" i="20"/>
  <c r="P1025" i="20" s="1"/>
  <c r="O1025" i="20" s="1"/>
  <c r="N1017" i="20"/>
  <c r="P1017" i="20" s="1"/>
  <c r="O1017" i="20" s="1"/>
  <c r="N1009" i="20"/>
  <c r="P1009" i="20" s="1"/>
  <c r="O1009" i="20" s="1"/>
  <c r="N1001" i="20"/>
  <c r="P1001" i="20" s="1"/>
  <c r="O1001" i="20" s="1"/>
  <c r="N993" i="20"/>
  <c r="P993" i="20" s="1"/>
  <c r="O993" i="20" s="1"/>
  <c r="N985" i="20"/>
  <c r="P985" i="20" s="1"/>
  <c r="O985" i="20" s="1"/>
  <c r="N977" i="20"/>
  <c r="P977" i="20" s="1"/>
  <c r="O977" i="20" s="1"/>
  <c r="N969" i="20"/>
  <c r="P969" i="20" s="1"/>
  <c r="O969" i="20" s="1"/>
  <c r="N961" i="20"/>
  <c r="P961" i="20" s="1"/>
  <c r="O961" i="20" s="1"/>
  <c r="N953" i="20"/>
  <c r="P953" i="20" s="1"/>
  <c r="O953" i="20" s="1"/>
  <c r="N945" i="20"/>
  <c r="P945" i="20" s="1"/>
  <c r="O945" i="20" s="1"/>
  <c r="N937" i="20"/>
  <c r="P937" i="20" s="1"/>
  <c r="O937" i="20" s="1"/>
  <c r="N929" i="20"/>
  <c r="P929" i="20" s="1"/>
  <c r="O929" i="20" s="1"/>
  <c r="N921" i="20"/>
  <c r="P921" i="20" s="1"/>
  <c r="O921" i="20" s="1"/>
  <c r="N913" i="20"/>
  <c r="P913" i="20" s="1"/>
  <c r="O913" i="20" s="1"/>
  <c r="N905" i="20"/>
  <c r="P905" i="20" s="1"/>
  <c r="O905" i="20" s="1"/>
  <c r="N897" i="20"/>
  <c r="P897" i="20" s="1"/>
  <c r="O897" i="20" s="1"/>
  <c r="N889" i="20"/>
  <c r="P889" i="20" s="1"/>
  <c r="O889" i="20" s="1"/>
  <c r="N881" i="20"/>
  <c r="P881" i="20" s="1"/>
  <c r="O881" i="20" s="1"/>
  <c r="N873" i="20"/>
  <c r="P873" i="20" s="1"/>
  <c r="O873" i="20" s="1"/>
  <c r="N865" i="20"/>
  <c r="P865" i="20" s="1"/>
  <c r="O865" i="20" s="1"/>
  <c r="N857" i="20"/>
  <c r="P857" i="20" s="1"/>
  <c r="O857" i="20" s="1"/>
  <c r="N849" i="20"/>
  <c r="P849" i="20" s="1"/>
  <c r="O849" i="20" s="1"/>
  <c r="N841" i="20"/>
  <c r="P841" i="20" s="1"/>
  <c r="O841" i="20" s="1"/>
  <c r="N833" i="20"/>
  <c r="P833" i="20" s="1"/>
  <c r="O833" i="20" s="1"/>
  <c r="N825" i="20"/>
  <c r="P825" i="20" s="1"/>
  <c r="O825" i="20" s="1"/>
  <c r="N817" i="20"/>
  <c r="P817" i="20" s="1"/>
  <c r="O817" i="20" s="1"/>
  <c r="N809" i="20"/>
  <c r="P809" i="20" s="1"/>
  <c r="O809" i="20" s="1"/>
  <c r="N801" i="20"/>
  <c r="P801" i="20" s="1"/>
  <c r="O801" i="20" s="1"/>
  <c r="N793" i="20"/>
  <c r="P793" i="20" s="1"/>
  <c r="O793" i="20" s="1"/>
  <c r="N785" i="20"/>
  <c r="P785" i="20" s="1"/>
  <c r="O785" i="20" s="1"/>
  <c r="N777" i="20"/>
  <c r="P777" i="20" s="1"/>
  <c r="O777" i="20" s="1"/>
  <c r="N769" i="20"/>
  <c r="P769" i="20" s="1"/>
  <c r="O769" i="20" s="1"/>
  <c r="N761" i="20"/>
  <c r="P761" i="20" s="1"/>
  <c r="O761" i="20" s="1"/>
  <c r="N753" i="20"/>
  <c r="P753" i="20" s="1"/>
  <c r="O753" i="20" s="1"/>
  <c r="N745" i="20"/>
  <c r="P745" i="20" s="1"/>
  <c r="O745" i="20" s="1"/>
  <c r="N737" i="20"/>
  <c r="P737" i="20" s="1"/>
  <c r="O737" i="20" s="1"/>
  <c r="N729" i="20"/>
  <c r="P729" i="20" s="1"/>
  <c r="O729" i="20" s="1"/>
  <c r="N721" i="20"/>
  <c r="P721" i="20" s="1"/>
  <c r="O721" i="20" s="1"/>
  <c r="N713" i="20"/>
  <c r="P713" i="20" s="1"/>
  <c r="O713" i="20" s="1"/>
  <c r="N705" i="20"/>
  <c r="P705" i="20" s="1"/>
  <c r="O705" i="20" s="1"/>
  <c r="N697" i="20"/>
  <c r="P697" i="20" s="1"/>
  <c r="O697" i="20" s="1"/>
  <c r="N689" i="20"/>
  <c r="P689" i="20" s="1"/>
  <c r="O689" i="20" s="1"/>
  <c r="N681" i="20"/>
  <c r="P681" i="20" s="1"/>
  <c r="O681" i="20" s="1"/>
  <c r="N673" i="20"/>
  <c r="P673" i="20" s="1"/>
  <c r="O673" i="20" s="1"/>
  <c r="N665" i="20"/>
  <c r="P665" i="20" s="1"/>
  <c r="O665" i="20" s="1"/>
  <c r="N657" i="20"/>
  <c r="P657" i="20" s="1"/>
  <c r="O657" i="20" s="1"/>
  <c r="N649" i="20"/>
  <c r="P649" i="20" s="1"/>
  <c r="O649" i="20" s="1"/>
  <c r="N641" i="20"/>
  <c r="P641" i="20" s="1"/>
  <c r="O641" i="20" s="1"/>
  <c r="N633" i="20"/>
  <c r="P633" i="20" s="1"/>
  <c r="O633" i="20" s="1"/>
  <c r="N625" i="20"/>
  <c r="P625" i="20" s="1"/>
  <c r="O625" i="20" s="1"/>
  <c r="N617" i="20"/>
  <c r="P617" i="20" s="1"/>
  <c r="O617" i="20" s="1"/>
  <c r="N609" i="20"/>
  <c r="P609" i="20" s="1"/>
  <c r="O609" i="20" s="1"/>
  <c r="N601" i="20"/>
  <c r="P601" i="20" s="1"/>
  <c r="O601" i="20" s="1"/>
  <c r="N593" i="20"/>
  <c r="P593" i="20" s="1"/>
  <c r="O593" i="20" s="1"/>
  <c r="N585" i="20"/>
  <c r="P585" i="20" s="1"/>
  <c r="O585" i="20" s="1"/>
  <c r="N577" i="20"/>
  <c r="P577" i="20" s="1"/>
  <c r="O577" i="20" s="1"/>
  <c r="N569" i="20"/>
  <c r="P569" i="20" s="1"/>
  <c r="O569" i="20" s="1"/>
  <c r="N561" i="20"/>
  <c r="P561" i="20" s="1"/>
  <c r="O561" i="20" s="1"/>
  <c r="N553" i="20"/>
  <c r="P553" i="20" s="1"/>
  <c r="O553" i="20" s="1"/>
  <c r="N545" i="20"/>
  <c r="P545" i="20" s="1"/>
  <c r="O545" i="20" s="1"/>
  <c r="N537" i="20"/>
  <c r="P537" i="20" s="1"/>
  <c r="O537" i="20" s="1"/>
  <c r="N529" i="20"/>
  <c r="P529" i="20" s="1"/>
  <c r="O529" i="20" s="1"/>
  <c r="N521" i="20"/>
  <c r="P521" i="20" s="1"/>
  <c r="O521" i="20" s="1"/>
  <c r="N513" i="20"/>
  <c r="P513" i="20" s="1"/>
  <c r="O513" i="20" s="1"/>
  <c r="N505" i="20"/>
  <c r="P505" i="20" s="1"/>
  <c r="O505" i="20" s="1"/>
  <c r="N497" i="20"/>
  <c r="P497" i="20" s="1"/>
  <c r="O497" i="20" s="1"/>
  <c r="N489" i="20"/>
  <c r="P489" i="20" s="1"/>
  <c r="O489" i="20" s="1"/>
  <c r="N481" i="20"/>
  <c r="P481" i="20" s="1"/>
  <c r="O481" i="20" s="1"/>
  <c r="N473" i="20"/>
  <c r="P473" i="20" s="1"/>
  <c r="O473" i="20" s="1"/>
  <c r="N465" i="20"/>
  <c r="P465" i="20" s="1"/>
  <c r="O465" i="20" s="1"/>
  <c r="N457" i="20"/>
  <c r="P457" i="20" s="1"/>
  <c r="O457" i="20" s="1"/>
  <c r="N449" i="20"/>
  <c r="P449" i="20" s="1"/>
  <c r="O449" i="20" s="1"/>
  <c r="N441" i="20"/>
  <c r="P441" i="20" s="1"/>
  <c r="O441" i="20" s="1"/>
  <c r="N433" i="20"/>
  <c r="P433" i="20" s="1"/>
  <c r="O433" i="20" s="1"/>
  <c r="N425" i="20"/>
  <c r="P425" i="20" s="1"/>
  <c r="O425" i="20" s="1"/>
  <c r="N417" i="20"/>
  <c r="P417" i="20" s="1"/>
  <c r="O417" i="20" s="1"/>
  <c r="N409" i="20"/>
  <c r="P409" i="20" s="1"/>
  <c r="O409" i="20" s="1"/>
  <c r="N401" i="20"/>
  <c r="P401" i="20" s="1"/>
  <c r="O401" i="20" s="1"/>
  <c r="N393" i="20"/>
  <c r="P393" i="20" s="1"/>
  <c r="O393" i="20" s="1"/>
  <c r="N385" i="20"/>
  <c r="P385" i="20" s="1"/>
  <c r="O385" i="20" s="1"/>
  <c r="N377" i="20"/>
  <c r="P377" i="20" s="1"/>
  <c r="O377" i="20" s="1"/>
  <c r="N369" i="20"/>
  <c r="P369" i="20" s="1"/>
  <c r="O369" i="20" s="1"/>
  <c r="N361" i="20"/>
  <c r="P361" i="20" s="1"/>
  <c r="O361" i="20" s="1"/>
  <c r="N353" i="20"/>
  <c r="P353" i="20" s="1"/>
  <c r="O353" i="20" s="1"/>
  <c r="N345" i="20"/>
  <c r="P345" i="20" s="1"/>
  <c r="O345" i="20" s="1"/>
  <c r="N337" i="20"/>
  <c r="P337" i="20" s="1"/>
  <c r="O337" i="20" s="1"/>
  <c r="N329" i="20"/>
  <c r="P329" i="20" s="1"/>
  <c r="O329" i="20" s="1"/>
  <c r="N321" i="20"/>
  <c r="P321" i="20" s="1"/>
  <c r="O321" i="20" s="1"/>
  <c r="N313" i="20"/>
  <c r="P313" i="20" s="1"/>
  <c r="O313" i="20" s="1"/>
  <c r="N305" i="20"/>
  <c r="P305" i="20" s="1"/>
  <c r="O305" i="20" s="1"/>
  <c r="N297" i="20"/>
  <c r="P297" i="20" s="1"/>
  <c r="O297" i="20" s="1"/>
  <c r="N289" i="20"/>
  <c r="P289" i="20" s="1"/>
  <c r="O289" i="20" s="1"/>
  <c r="N281" i="20"/>
  <c r="P281" i="20" s="1"/>
  <c r="O281" i="20" s="1"/>
  <c r="N273" i="20"/>
  <c r="P273" i="20" s="1"/>
  <c r="O273" i="20" s="1"/>
  <c r="N265" i="20"/>
  <c r="P265" i="20" s="1"/>
  <c r="O265" i="20" s="1"/>
  <c r="N257" i="20"/>
  <c r="P257" i="20" s="1"/>
  <c r="O257" i="20" s="1"/>
  <c r="N249" i="20"/>
  <c r="P249" i="20" s="1"/>
  <c r="O249" i="20" s="1"/>
  <c r="N241" i="20"/>
  <c r="P241" i="20" s="1"/>
  <c r="O241" i="20" s="1"/>
  <c r="N233" i="20"/>
  <c r="P233" i="20" s="1"/>
  <c r="O233" i="20" s="1"/>
  <c r="N225" i="20"/>
  <c r="P225" i="20" s="1"/>
  <c r="O225" i="20" s="1"/>
  <c r="N217" i="20"/>
  <c r="P217" i="20" s="1"/>
  <c r="O217" i="20" s="1"/>
  <c r="N209" i="20"/>
  <c r="P209" i="20" s="1"/>
  <c r="O209" i="20" s="1"/>
  <c r="N201" i="20"/>
  <c r="P201" i="20" s="1"/>
  <c r="O201" i="20" s="1"/>
  <c r="N193" i="20"/>
  <c r="P193" i="20" s="1"/>
  <c r="O193" i="20" s="1"/>
  <c r="N185" i="20"/>
  <c r="P185" i="20" s="1"/>
  <c r="O185" i="20" s="1"/>
  <c r="N177" i="20"/>
  <c r="P177" i="20" s="1"/>
  <c r="O177" i="20" s="1"/>
  <c r="N169" i="20"/>
  <c r="P169" i="20" s="1"/>
  <c r="O169" i="20" s="1"/>
  <c r="N161" i="20"/>
  <c r="P161" i="20" s="1"/>
  <c r="O161" i="20" s="1"/>
  <c r="N153" i="20"/>
  <c r="P153" i="20" s="1"/>
  <c r="O153" i="20" s="1"/>
  <c r="N145" i="20"/>
  <c r="P145" i="20" s="1"/>
  <c r="O145" i="20" s="1"/>
  <c r="N137" i="20"/>
  <c r="P137" i="20" s="1"/>
  <c r="O137" i="20" s="1"/>
  <c r="N129" i="20"/>
  <c r="P129" i="20" s="1"/>
  <c r="O129" i="20" s="1"/>
  <c r="N121" i="20"/>
  <c r="P121" i="20" s="1"/>
  <c r="O121" i="20" s="1"/>
  <c r="N113" i="20"/>
  <c r="P113" i="20" s="1"/>
  <c r="O113" i="20" s="1"/>
  <c r="N105" i="20"/>
  <c r="P105" i="20" s="1"/>
  <c r="O105" i="20" s="1"/>
  <c r="N97" i="20"/>
  <c r="P97" i="20" s="1"/>
  <c r="O97" i="20" s="1"/>
  <c r="N89" i="20"/>
  <c r="P89" i="20" s="1"/>
  <c r="O89" i="20" s="1"/>
  <c r="N81" i="20"/>
  <c r="P81" i="20" s="1"/>
  <c r="O81" i="20" s="1"/>
  <c r="N73" i="20"/>
  <c r="P73" i="20" s="1"/>
  <c r="O73" i="20" s="1"/>
  <c r="N65" i="20"/>
  <c r="P65" i="20" s="1"/>
  <c r="O65" i="20" s="1"/>
  <c r="N57" i="20"/>
  <c r="P57" i="20" s="1"/>
  <c r="O57" i="20" s="1"/>
  <c r="N49" i="20"/>
  <c r="P49" i="20" s="1"/>
  <c r="O49" i="20" s="1"/>
  <c r="N41" i="20"/>
  <c r="P41" i="20" s="1"/>
  <c r="O41" i="20" s="1"/>
  <c r="N33" i="20"/>
  <c r="P33" i="20" s="1"/>
  <c r="O33" i="20" s="1"/>
  <c r="N26" i="20"/>
  <c r="P26" i="20" s="1"/>
  <c r="N14" i="20"/>
  <c r="P14" i="20" s="1"/>
  <c r="O14" i="20" s="1"/>
  <c r="N6" i="20"/>
  <c r="P6" i="20" s="1"/>
  <c r="O6" i="20" s="1"/>
  <c r="N4112" i="20"/>
  <c r="P4112" i="20" s="1"/>
  <c r="O4112" i="20" s="1"/>
  <c r="N4104" i="20"/>
  <c r="P4104" i="20" s="1"/>
  <c r="O4104" i="20" s="1"/>
  <c r="N4096" i="20"/>
  <c r="P4096" i="20" s="1"/>
  <c r="O4096" i="20" s="1"/>
  <c r="N4088" i="20"/>
  <c r="P4088" i="20" s="1"/>
  <c r="O4088" i="20" s="1"/>
  <c r="N4080" i="20"/>
  <c r="P4080" i="20" s="1"/>
  <c r="O4080" i="20" s="1"/>
  <c r="N4072" i="20"/>
  <c r="P4072" i="20" s="1"/>
  <c r="O4072" i="20" s="1"/>
  <c r="N4064" i="20"/>
  <c r="P4064" i="20" s="1"/>
  <c r="O4064" i="20" s="1"/>
  <c r="N4056" i="20"/>
  <c r="P4056" i="20" s="1"/>
  <c r="O4056" i="20" s="1"/>
  <c r="N4048" i="20"/>
  <c r="P4048" i="20" s="1"/>
  <c r="O4048" i="20" s="1"/>
  <c r="N4040" i="20"/>
  <c r="P4040" i="20" s="1"/>
  <c r="O4040" i="20" s="1"/>
  <c r="N4032" i="20"/>
  <c r="P4032" i="20" s="1"/>
  <c r="O4032" i="20" s="1"/>
  <c r="N4024" i="20"/>
  <c r="P4024" i="20" s="1"/>
  <c r="O4024" i="20" s="1"/>
  <c r="N4016" i="20"/>
  <c r="P4016" i="20" s="1"/>
  <c r="O4016" i="20" s="1"/>
  <c r="N4008" i="20"/>
  <c r="P4008" i="20" s="1"/>
  <c r="O4008" i="20" s="1"/>
  <c r="N4000" i="20"/>
  <c r="P4000" i="20" s="1"/>
  <c r="O4000" i="20" s="1"/>
  <c r="N3992" i="20"/>
  <c r="P3992" i="20" s="1"/>
  <c r="O3992" i="20" s="1"/>
  <c r="N3984" i="20"/>
  <c r="P3984" i="20" s="1"/>
  <c r="O3984" i="20" s="1"/>
  <c r="N3976" i="20"/>
  <c r="P3976" i="20" s="1"/>
  <c r="O3976" i="20" s="1"/>
  <c r="N3968" i="20"/>
  <c r="P3968" i="20" s="1"/>
  <c r="O3968" i="20" s="1"/>
  <c r="N3960" i="20"/>
  <c r="P3960" i="20" s="1"/>
  <c r="O3960" i="20" s="1"/>
  <c r="N3952" i="20"/>
  <c r="P3952" i="20" s="1"/>
  <c r="O3952" i="20" s="1"/>
  <c r="N3944" i="20"/>
  <c r="P3944" i="20" s="1"/>
  <c r="O3944" i="20" s="1"/>
  <c r="N3936" i="20"/>
  <c r="P3936" i="20" s="1"/>
  <c r="O3936" i="20" s="1"/>
  <c r="N3928" i="20"/>
  <c r="P3928" i="20" s="1"/>
  <c r="O3928" i="20" s="1"/>
  <c r="N3920" i="20"/>
  <c r="P3920" i="20" s="1"/>
  <c r="O3920" i="20" s="1"/>
  <c r="N3912" i="20"/>
  <c r="P3912" i="20" s="1"/>
  <c r="O3912" i="20" s="1"/>
  <c r="N3904" i="20"/>
  <c r="P3904" i="20" s="1"/>
  <c r="O3904" i="20" s="1"/>
  <c r="N3896" i="20"/>
  <c r="P3896" i="20" s="1"/>
  <c r="O3896" i="20" s="1"/>
  <c r="N3888" i="20"/>
  <c r="P3888" i="20" s="1"/>
  <c r="O3888" i="20" s="1"/>
  <c r="N3880" i="20"/>
  <c r="P3880" i="20" s="1"/>
  <c r="O3880" i="20" s="1"/>
  <c r="N3872" i="20"/>
  <c r="P3872" i="20" s="1"/>
  <c r="O3872" i="20" s="1"/>
  <c r="N3864" i="20"/>
  <c r="P3864" i="20" s="1"/>
  <c r="O3864" i="20" s="1"/>
  <c r="N3856" i="20"/>
  <c r="P3856" i="20" s="1"/>
  <c r="O3856" i="20" s="1"/>
  <c r="N3848" i="20"/>
  <c r="P3848" i="20" s="1"/>
  <c r="O3848" i="20" s="1"/>
  <c r="N3840" i="20"/>
  <c r="P3840" i="20" s="1"/>
  <c r="O3840" i="20" s="1"/>
  <c r="N3832" i="20"/>
  <c r="P3832" i="20" s="1"/>
  <c r="O3832" i="20" s="1"/>
  <c r="N3824" i="20"/>
  <c r="P3824" i="20" s="1"/>
  <c r="O3824" i="20" s="1"/>
  <c r="N3816" i="20"/>
  <c r="P3816" i="20" s="1"/>
  <c r="O3816" i="20" s="1"/>
  <c r="N3808" i="20"/>
  <c r="P3808" i="20" s="1"/>
  <c r="O3808" i="20" s="1"/>
  <c r="N3800" i="20"/>
  <c r="P3800" i="20" s="1"/>
  <c r="O3800" i="20" s="1"/>
  <c r="N3792" i="20"/>
  <c r="P3792" i="20" s="1"/>
  <c r="O3792" i="20" s="1"/>
  <c r="N3784" i="20"/>
  <c r="P3784" i="20" s="1"/>
  <c r="O3784" i="20" s="1"/>
  <c r="N3776" i="20"/>
  <c r="P3776" i="20" s="1"/>
  <c r="O3776" i="20" s="1"/>
  <c r="N3768" i="20"/>
  <c r="P3768" i="20" s="1"/>
  <c r="O3768" i="20" s="1"/>
  <c r="N3760" i="20"/>
  <c r="P3760" i="20" s="1"/>
  <c r="O3760" i="20" s="1"/>
  <c r="N3752" i="20"/>
  <c r="P3752" i="20" s="1"/>
  <c r="O3752" i="20" s="1"/>
  <c r="N3744" i="20"/>
  <c r="P3744" i="20" s="1"/>
  <c r="O3744" i="20" s="1"/>
  <c r="N3736" i="20"/>
  <c r="P3736" i="20" s="1"/>
  <c r="O3736" i="20" s="1"/>
  <c r="N3728" i="20"/>
  <c r="P3728" i="20" s="1"/>
  <c r="O3728" i="20" s="1"/>
  <c r="N3720" i="20"/>
  <c r="P3720" i="20" s="1"/>
  <c r="O3720" i="20" s="1"/>
  <c r="N3712" i="20"/>
  <c r="P3712" i="20" s="1"/>
  <c r="O3712" i="20" s="1"/>
  <c r="N3704" i="20"/>
  <c r="P3704" i="20" s="1"/>
  <c r="O3704" i="20" s="1"/>
  <c r="N3696" i="20"/>
  <c r="P3696" i="20" s="1"/>
  <c r="O3696" i="20" s="1"/>
  <c r="N3688" i="20"/>
  <c r="P3688" i="20" s="1"/>
  <c r="O3688" i="20" s="1"/>
  <c r="N3680" i="20"/>
  <c r="P3680" i="20" s="1"/>
  <c r="O3680" i="20" s="1"/>
  <c r="N3672" i="20"/>
  <c r="P3672" i="20" s="1"/>
  <c r="O3672" i="20" s="1"/>
  <c r="N3664" i="20"/>
  <c r="P3664" i="20" s="1"/>
  <c r="O3664" i="20" s="1"/>
  <c r="N3656" i="20"/>
  <c r="P3656" i="20" s="1"/>
  <c r="O3656" i="20" s="1"/>
  <c r="N3648" i="20"/>
  <c r="P3648" i="20" s="1"/>
  <c r="O3648" i="20" s="1"/>
  <c r="N3640" i="20"/>
  <c r="P3640" i="20" s="1"/>
  <c r="O3640" i="20" s="1"/>
  <c r="N3632" i="20"/>
  <c r="P3632" i="20" s="1"/>
  <c r="O3632" i="20" s="1"/>
  <c r="N3624" i="20"/>
  <c r="P3624" i="20" s="1"/>
  <c r="O3624" i="20" s="1"/>
  <c r="N3616" i="20"/>
  <c r="P3616" i="20" s="1"/>
  <c r="O3616" i="20" s="1"/>
  <c r="N3608" i="20"/>
  <c r="P3608" i="20" s="1"/>
  <c r="O3608" i="20" s="1"/>
  <c r="N3600" i="20"/>
  <c r="P3600" i="20" s="1"/>
  <c r="O3600" i="20" s="1"/>
  <c r="N3592" i="20"/>
  <c r="P3592" i="20" s="1"/>
  <c r="O3592" i="20" s="1"/>
  <c r="N3584" i="20"/>
  <c r="P3584" i="20" s="1"/>
  <c r="O3584" i="20" s="1"/>
  <c r="N3576" i="20"/>
  <c r="P3576" i="20" s="1"/>
  <c r="O3576" i="20" s="1"/>
  <c r="N3568" i="20"/>
  <c r="P3568" i="20" s="1"/>
  <c r="O3568" i="20" s="1"/>
  <c r="N3560" i="20"/>
  <c r="P3560" i="20" s="1"/>
  <c r="O3560" i="20" s="1"/>
  <c r="N3552" i="20"/>
  <c r="P3552" i="20" s="1"/>
  <c r="O3552" i="20" s="1"/>
  <c r="N3544" i="20"/>
  <c r="P3544" i="20" s="1"/>
  <c r="O3544" i="20" s="1"/>
  <c r="N3536" i="20"/>
  <c r="P3536" i="20" s="1"/>
  <c r="O3536" i="20" s="1"/>
  <c r="N3528" i="20"/>
  <c r="P3528" i="20" s="1"/>
  <c r="O3528" i="20" s="1"/>
  <c r="N3520" i="20"/>
  <c r="P3520" i="20" s="1"/>
  <c r="O3520" i="20" s="1"/>
  <c r="N3512" i="20"/>
  <c r="P3512" i="20" s="1"/>
  <c r="O3512" i="20" s="1"/>
  <c r="N3504" i="20"/>
  <c r="P3504" i="20" s="1"/>
  <c r="O3504" i="20" s="1"/>
  <c r="N3496" i="20"/>
  <c r="P3496" i="20" s="1"/>
  <c r="O3496" i="20" s="1"/>
  <c r="N3488" i="20"/>
  <c r="P3488" i="20" s="1"/>
  <c r="O3488" i="20" s="1"/>
  <c r="N3480" i="20"/>
  <c r="P3480" i="20" s="1"/>
  <c r="O3480" i="20" s="1"/>
  <c r="N3472" i="20"/>
  <c r="P3472" i="20" s="1"/>
  <c r="O3472" i="20" s="1"/>
  <c r="N3464" i="20"/>
  <c r="P3464" i="20" s="1"/>
  <c r="O3464" i="20" s="1"/>
  <c r="N3456" i="20"/>
  <c r="P3456" i="20" s="1"/>
  <c r="O3456" i="20" s="1"/>
  <c r="N3448" i="20"/>
  <c r="P3448" i="20" s="1"/>
  <c r="O3448" i="20" s="1"/>
  <c r="N3440" i="20"/>
  <c r="P3440" i="20" s="1"/>
  <c r="O3440" i="20" s="1"/>
  <c r="N3432" i="20"/>
  <c r="P3432" i="20" s="1"/>
  <c r="O3432" i="20" s="1"/>
  <c r="N3424" i="20"/>
  <c r="P3424" i="20" s="1"/>
  <c r="O3424" i="20" s="1"/>
  <c r="N3416" i="20"/>
  <c r="P3416" i="20" s="1"/>
  <c r="O3416" i="20" s="1"/>
  <c r="N3408" i="20"/>
  <c r="P3408" i="20" s="1"/>
  <c r="O3408" i="20" s="1"/>
  <c r="N3400" i="20"/>
  <c r="P3400" i="20" s="1"/>
  <c r="O3400" i="20" s="1"/>
  <c r="N3392" i="20"/>
  <c r="P3392" i="20" s="1"/>
  <c r="O3392" i="20" s="1"/>
  <c r="N3384" i="20"/>
  <c r="P3384" i="20" s="1"/>
  <c r="O3384" i="20" s="1"/>
  <c r="N3376" i="20"/>
  <c r="P3376" i="20" s="1"/>
  <c r="O3376" i="20" s="1"/>
  <c r="N3368" i="20"/>
  <c r="P3368" i="20" s="1"/>
  <c r="O3368" i="20" s="1"/>
  <c r="N3360" i="20"/>
  <c r="P3360" i="20" s="1"/>
  <c r="O3360" i="20" s="1"/>
  <c r="N3352" i="20"/>
  <c r="P3352" i="20" s="1"/>
  <c r="O3352" i="20" s="1"/>
  <c r="N3344" i="20"/>
  <c r="P3344" i="20" s="1"/>
  <c r="O3344" i="20" s="1"/>
  <c r="N3336" i="20"/>
  <c r="P3336" i="20" s="1"/>
  <c r="O3336" i="20" s="1"/>
  <c r="N3328" i="20"/>
  <c r="P3328" i="20" s="1"/>
  <c r="O3328" i="20" s="1"/>
  <c r="N3320" i="20"/>
  <c r="P3320" i="20" s="1"/>
  <c r="O3320" i="20" s="1"/>
  <c r="N3312" i="20"/>
  <c r="P3312" i="20" s="1"/>
  <c r="O3312" i="20" s="1"/>
  <c r="N3304" i="20"/>
  <c r="P3304" i="20" s="1"/>
  <c r="O3304" i="20" s="1"/>
  <c r="N3296" i="20"/>
  <c r="P3296" i="20" s="1"/>
  <c r="O3296" i="20" s="1"/>
  <c r="N3288" i="20"/>
  <c r="P3288" i="20" s="1"/>
  <c r="O3288" i="20" s="1"/>
  <c r="N3280" i="20"/>
  <c r="P3280" i="20" s="1"/>
  <c r="O3280" i="20" s="1"/>
  <c r="N3272" i="20"/>
  <c r="P3272" i="20" s="1"/>
  <c r="O3272" i="20" s="1"/>
  <c r="N3264" i="20"/>
  <c r="P3264" i="20" s="1"/>
  <c r="O3264" i="20" s="1"/>
  <c r="N3256" i="20"/>
  <c r="P3256" i="20" s="1"/>
  <c r="O3256" i="20" s="1"/>
  <c r="N3248" i="20"/>
  <c r="P3248" i="20" s="1"/>
  <c r="O3248" i="20" s="1"/>
  <c r="N3240" i="20"/>
  <c r="P3240" i="20" s="1"/>
  <c r="O3240" i="20" s="1"/>
  <c r="N3232" i="20"/>
  <c r="P3232" i="20" s="1"/>
  <c r="O3232" i="20" s="1"/>
  <c r="N3224" i="20"/>
  <c r="P3224" i="20" s="1"/>
  <c r="O3224" i="20" s="1"/>
  <c r="N3216" i="20"/>
  <c r="P3216" i="20" s="1"/>
  <c r="O3216" i="20" s="1"/>
  <c r="N3208" i="20"/>
  <c r="P3208" i="20" s="1"/>
  <c r="O3208" i="20" s="1"/>
  <c r="N3200" i="20"/>
  <c r="P3200" i="20" s="1"/>
  <c r="O3200" i="20" s="1"/>
  <c r="N3192" i="20"/>
  <c r="P3192" i="20" s="1"/>
  <c r="O3192" i="20" s="1"/>
  <c r="N3184" i="20"/>
  <c r="P3184" i="20" s="1"/>
  <c r="O3184" i="20" s="1"/>
  <c r="N3176" i="20"/>
  <c r="P3176" i="20" s="1"/>
  <c r="O3176" i="20" s="1"/>
  <c r="N3168" i="20"/>
  <c r="P3168" i="20" s="1"/>
  <c r="O3168" i="20" s="1"/>
  <c r="N3160" i="20"/>
  <c r="P3160" i="20" s="1"/>
  <c r="O3160" i="20" s="1"/>
  <c r="N3152" i="20"/>
  <c r="P3152" i="20" s="1"/>
  <c r="O3152" i="20" s="1"/>
  <c r="N3144" i="20"/>
  <c r="P3144" i="20" s="1"/>
  <c r="O3144" i="20" s="1"/>
  <c r="N3136" i="20"/>
  <c r="P3136" i="20" s="1"/>
  <c r="O3136" i="20" s="1"/>
  <c r="N3128" i="20"/>
  <c r="P3128" i="20" s="1"/>
  <c r="O3128" i="20" s="1"/>
  <c r="N3120" i="20"/>
  <c r="P3120" i="20" s="1"/>
  <c r="O3120" i="20" s="1"/>
  <c r="N3112" i="20"/>
  <c r="P3112" i="20" s="1"/>
  <c r="O3112" i="20" s="1"/>
  <c r="N3104" i="20"/>
  <c r="P3104" i="20" s="1"/>
  <c r="O3104" i="20" s="1"/>
  <c r="N3096" i="20"/>
  <c r="P3096" i="20" s="1"/>
  <c r="O3096" i="20" s="1"/>
  <c r="N3088" i="20"/>
  <c r="P3088" i="20" s="1"/>
  <c r="O3088" i="20" s="1"/>
  <c r="N3080" i="20"/>
  <c r="P3080" i="20" s="1"/>
  <c r="O3080" i="20" s="1"/>
  <c r="N3072" i="20"/>
  <c r="P3072" i="20" s="1"/>
  <c r="O3072" i="20" s="1"/>
  <c r="N3064" i="20"/>
  <c r="P3064" i="20" s="1"/>
  <c r="O3064" i="20" s="1"/>
  <c r="N3056" i="20"/>
  <c r="P3056" i="20" s="1"/>
  <c r="O3056" i="20" s="1"/>
  <c r="N3048" i="20"/>
  <c r="P3048" i="20" s="1"/>
  <c r="O3048" i="20" s="1"/>
  <c r="N3040" i="20"/>
  <c r="P3040" i="20" s="1"/>
  <c r="O3040" i="20" s="1"/>
  <c r="N3032" i="20"/>
  <c r="P3032" i="20" s="1"/>
  <c r="O3032" i="20" s="1"/>
  <c r="N3024" i="20"/>
  <c r="P3024" i="20" s="1"/>
  <c r="O3024" i="20" s="1"/>
  <c r="N3016" i="20"/>
  <c r="P3016" i="20" s="1"/>
  <c r="O3016" i="20" s="1"/>
  <c r="N3008" i="20"/>
  <c r="P3008" i="20" s="1"/>
  <c r="O3008" i="20" s="1"/>
  <c r="N3000" i="20"/>
  <c r="P3000" i="20" s="1"/>
  <c r="O3000" i="20" s="1"/>
  <c r="N2992" i="20"/>
  <c r="P2992" i="20" s="1"/>
  <c r="O2992" i="20" s="1"/>
  <c r="N2984" i="20"/>
  <c r="P2984" i="20" s="1"/>
  <c r="O2984" i="20" s="1"/>
  <c r="N2976" i="20"/>
  <c r="P2976" i="20" s="1"/>
  <c r="O2976" i="20" s="1"/>
  <c r="N2968" i="20"/>
  <c r="P2968" i="20" s="1"/>
  <c r="O2968" i="20" s="1"/>
  <c r="N2960" i="20"/>
  <c r="P2960" i="20" s="1"/>
  <c r="O2960" i="20" s="1"/>
  <c r="N2952" i="20"/>
  <c r="P2952" i="20" s="1"/>
  <c r="O2952" i="20" s="1"/>
  <c r="N2944" i="20"/>
  <c r="P2944" i="20" s="1"/>
  <c r="O2944" i="20" s="1"/>
  <c r="N2936" i="20"/>
  <c r="P2936" i="20" s="1"/>
  <c r="O2936" i="20" s="1"/>
  <c r="N2928" i="20"/>
  <c r="P2928" i="20" s="1"/>
  <c r="O2928" i="20" s="1"/>
  <c r="N2920" i="20"/>
  <c r="P2920" i="20" s="1"/>
  <c r="O2920" i="20" s="1"/>
  <c r="N2912" i="20"/>
  <c r="P2912" i="20" s="1"/>
  <c r="O2912" i="20" s="1"/>
  <c r="N2904" i="20"/>
  <c r="P2904" i="20" s="1"/>
  <c r="O2904" i="20" s="1"/>
  <c r="N2896" i="20"/>
  <c r="P2896" i="20" s="1"/>
  <c r="O2896" i="20" s="1"/>
  <c r="N2888" i="20"/>
  <c r="P2888" i="20" s="1"/>
  <c r="O2888" i="20" s="1"/>
  <c r="N2880" i="20"/>
  <c r="P2880" i="20" s="1"/>
  <c r="O2880" i="20" s="1"/>
  <c r="N2872" i="20"/>
  <c r="P2872" i="20" s="1"/>
  <c r="O2872" i="20" s="1"/>
  <c r="N2864" i="20"/>
  <c r="P2864" i="20" s="1"/>
  <c r="O2864" i="20" s="1"/>
  <c r="N2856" i="20"/>
  <c r="P2856" i="20" s="1"/>
  <c r="O2856" i="20" s="1"/>
  <c r="N2848" i="20"/>
  <c r="P2848" i="20" s="1"/>
  <c r="O2848" i="20" s="1"/>
  <c r="N2840" i="20"/>
  <c r="P2840" i="20" s="1"/>
  <c r="O2840" i="20" s="1"/>
  <c r="N2832" i="20"/>
  <c r="P2832" i="20" s="1"/>
  <c r="O2832" i="20" s="1"/>
  <c r="N2824" i="20"/>
  <c r="P2824" i="20" s="1"/>
  <c r="O2824" i="20" s="1"/>
  <c r="N2816" i="20"/>
  <c r="P2816" i="20" s="1"/>
  <c r="O2816" i="20" s="1"/>
  <c r="N2808" i="20"/>
  <c r="P2808" i="20" s="1"/>
  <c r="O2808" i="20" s="1"/>
  <c r="N2800" i="20"/>
  <c r="P2800" i="20" s="1"/>
  <c r="O2800" i="20" s="1"/>
  <c r="N2792" i="20"/>
  <c r="P2792" i="20" s="1"/>
  <c r="O2792" i="20" s="1"/>
  <c r="N2784" i="20"/>
  <c r="P2784" i="20" s="1"/>
  <c r="O2784" i="20" s="1"/>
  <c r="N2776" i="20"/>
  <c r="P2776" i="20" s="1"/>
  <c r="O2776" i="20" s="1"/>
  <c r="N2768" i="20"/>
  <c r="P2768" i="20" s="1"/>
  <c r="O2768" i="20" s="1"/>
  <c r="N2760" i="20"/>
  <c r="P2760" i="20" s="1"/>
  <c r="O2760" i="20" s="1"/>
  <c r="N2752" i="20"/>
  <c r="P2752" i="20" s="1"/>
  <c r="O2752" i="20" s="1"/>
  <c r="N2744" i="20"/>
  <c r="P2744" i="20" s="1"/>
  <c r="O2744" i="20" s="1"/>
  <c r="N2736" i="20"/>
  <c r="P2736" i="20" s="1"/>
  <c r="O2736" i="20" s="1"/>
  <c r="N2728" i="20"/>
  <c r="P2728" i="20" s="1"/>
  <c r="O2728" i="20" s="1"/>
  <c r="N2720" i="20"/>
  <c r="P2720" i="20" s="1"/>
  <c r="O2720" i="20" s="1"/>
  <c r="N2712" i="20"/>
  <c r="P2712" i="20" s="1"/>
  <c r="O2712" i="20" s="1"/>
  <c r="N2704" i="20"/>
  <c r="P2704" i="20" s="1"/>
  <c r="O2704" i="20" s="1"/>
  <c r="N2696" i="20"/>
  <c r="P2696" i="20" s="1"/>
  <c r="O2696" i="20" s="1"/>
  <c r="N2688" i="20"/>
  <c r="P2688" i="20" s="1"/>
  <c r="O2688" i="20" s="1"/>
  <c r="N2680" i="20"/>
  <c r="P2680" i="20" s="1"/>
  <c r="O2680" i="20" s="1"/>
  <c r="N2672" i="20"/>
  <c r="P2672" i="20" s="1"/>
  <c r="O2672" i="20" s="1"/>
  <c r="N2664" i="20"/>
  <c r="P2664" i="20" s="1"/>
  <c r="O2664" i="20" s="1"/>
  <c r="N2656" i="20"/>
  <c r="P2656" i="20" s="1"/>
  <c r="O2656" i="20" s="1"/>
  <c r="N2648" i="20"/>
  <c r="P2648" i="20" s="1"/>
  <c r="O2648" i="20" s="1"/>
  <c r="N2640" i="20"/>
  <c r="P2640" i="20" s="1"/>
  <c r="O2640" i="20" s="1"/>
  <c r="N2632" i="20"/>
  <c r="P2632" i="20" s="1"/>
  <c r="O2632" i="20" s="1"/>
  <c r="N2624" i="20"/>
  <c r="P2624" i="20" s="1"/>
  <c r="O2624" i="20" s="1"/>
  <c r="N2616" i="20"/>
  <c r="P2616" i="20" s="1"/>
  <c r="O2616" i="20" s="1"/>
  <c r="N2608" i="20"/>
  <c r="P2608" i="20" s="1"/>
  <c r="O2608" i="20" s="1"/>
  <c r="N2600" i="20"/>
  <c r="P2600" i="20" s="1"/>
  <c r="O2600" i="20" s="1"/>
  <c r="N2592" i="20"/>
  <c r="P2592" i="20" s="1"/>
  <c r="O2592" i="20" s="1"/>
  <c r="N2584" i="20"/>
  <c r="P2584" i="20" s="1"/>
  <c r="O2584" i="20" s="1"/>
  <c r="N2576" i="20"/>
  <c r="P2576" i="20" s="1"/>
  <c r="O2576" i="20" s="1"/>
  <c r="N2568" i="20"/>
  <c r="P2568" i="20" s="1"/>
  <c r="O2568" i="20" s="1"/>
  <c r="N2560" i="20"/>
  <c r="P2560" i="20" s="1"/>
  <c r="O2560" i="20" s="1"/>
  <c r="N2552" i="20"/>
  <c r="P2552" i="20" s="1"/>
  <c r="O2552" i="20" s="1"/>
  <c r="N2544" i="20"/>
  <c r="P2544" i="20" s="1"/>
  <c r="O2544" i="20" s="1"/>
  <c r="N2536" i="20"/>
  <c r="P2536" i="20" s="1"/>
  <c r="O2536" i="20" s="1"/>
  <c r="N2528" i="20"/>
  <c r="P2528" i="20" s="1"/>
  <c r="O2528" i="20" s="1"/>
  <c r="N2520" i="20"/>
  <c r="P2520" i="20" s="1"/>
  <c r="O2520" i="20" s="1"/>
  <c r="N2512" i="20"/>
  <c r="P2512" i="20" s="1"/>
  <c r="O2512" i="20" s="1"/>
  <c r="N2504" i="20"/>
  <c r="P2504" i="20" s="1"/>
  <c r="O2504" i="20" s="1"/>
  <c r="N2496" i="20"/>
  <c r="P2496" i="20" s="1"/>
  <c r="O2496" i="20" s="1"/>
  <c r="N2488" i="20"/>
  <c r="P2488" i="20" s="1"/>
  <c r="O2488" i="20" s="1"/>
  <c r="N2480" i="20"/>
  <c r="P2480" i="20" s="1"/>
  <c r="O2480" i="20" s="1"/>
  <c r="N2472" i="20"/>
  <c r="P2472" i="20" s="1"/>
  <c r="O2472" i="20" s="1"/>
  <c r="N2464" i="20"/>
  <c r="P2464" i="20" s="1"/>
  <c r="O2464" i="20" s="1"/>
  <c r="N2456" i="20"/>
  <c r="P2456" i="20" s="1"/>
  <c r="O2456" i="20" s="1"/>
  <c r="N2448" i="20"/>
  <c r="P2448" i="20" s="1"/>
  <c r="O2448" i="20" s="1"/>
  <c r="N2440" i="20"/>
  <c r="P2440" i="20" s="1"/>
  <c r="O2440" i="20" s="1"/>
  <c r="N2432" i="20"/>
  <c r="P2432" i="20" s="1"/>
  <c r="O2432" i="20" s="1"/>
  <c r="N2424" i="20"/>
  <c r="P2424" i="20" s="1"/>
  <c r="O2424" i="20" s="1"/>
  <c r="N2416" i="20"/>
  <c r="P2416" i="20" s="1"/>
  <c r="O2416" i="20" s="1"/>
  <c r="N2408" i="20"/>
  <c r="P2408" i="20" s="1"/>
  <c r="O2408" i="20" s="1"/>
  <c r="N2400" i="20"/>
  <c r="P2400" i="20" s="1"/>
  <c r="O2400" i="20" s="1"/>
  <c r="N2392" i="20"/>
  <c r="P2392" i="20" s="1"/>
  <c r="O2392" i="20" s="1"/>
  <c r="N2384" i="20"/>
  <c r="P2384" i="20" s="1"/>
  <c r="O2384" i="20" s="1"/>
  <c r="N2376" i="20"/>
  <c r="P2376" i="20" s="1"/>
  <c r="O2376" i="20" s="1"/>
  <c r="N2368" i="20"/>
  <c r="P2368" i="20" s="1"/>
  <c r="O2368" i="20" s="1"/>
  <c r="N2360" i="20"/>
  <c r="P2360" i="20" s="1"/>
  <c r="O2360" i="20" s="1"/>
  <c r="N2352" i="20"/>
  <c r="P2352" i="20" s="1"/>
  <c r="O2352" i="20" s="1"/>
  <c r="N2344" i="20"/>
  <c r="P2344" i="20" s="1"/>
  <c r="O2344" i="20" s="1"/>
  <c r="N2336" i="20"/>
  <c r="P2336" i="20" s="1"/>
  <c r="O2336" i="20" s="1"/>
  <c r="N2328" i="20"/>
  <c r="P2328" i="20" s="1"/>
  <c r="O2328" i="20" s="1"/>
  <c r="N2320" i="20"/>
  <c r="P2320" i="20" s="1"/>
  <c r="O2320" i="20" s="1"/>
  <c r="N2312" i="20"/>
  <c r="P2312" i="20" s="1"/>
  <c r="O2312" i="20" s="1"/>
  <c r="N2304" i="20"/>
  <c r="P2304" i="20" s="1"/>
  <c r="O2304" i="20" s="1"/>
  <c r="N2296" i="20"/>
  <c r="P2296" i="20" s="1"/>
  <c r="O2296" i="20" s="1"/>
  <c r="N2288" i="20"/>
  <c r="P2288" i="20" s="1"/>
  <c r="O2288" i="20" s="1"/>
  <c r="N2280" i="20"/>
  <c r="P2280" i="20" s="1"/>
  <c r="O2280" i="20" s="1"/>
  <c r="N2272" i="20"/>
  <c r="P2272" i="20" s="1"/>
  <c r="O2272" i="20" s="1"/>
  <c r="N2264" i="20"/>
  <c r="P2264" i="20" s="1"/>
  <c r="O2264" i="20" s="1"/>
  <c r="N2256" i="20"/>
  <c r="P2256" i="20" s="1"/>
  <c r="O2256" i="20" s="1"/>
  <c r="N2248" i="20"/>
  <c r="P2248" i="20" s="1"/>
  <c r="O2248" i="20" s="1"/>
  <c r="N2240" i="20"/>
  <c r="P2240" i="20" s="1"/>
  <c r="O2240" i="20" s="1"/>
  <c r="N2232" i="20"/>
  <c r="P2232" i="20" s="1"/>
  <c r="O2232" i="20" s="1"/>
  <c r="N2224" i="20"/>
  <c r="P2224" i="20" s="1"/>
  <c r="O2224" i="20" s="1"/>
  <c r="N2216" i="20"/>
  <c r="P2216" i="20" s="1"/>
  <c r="O2216" i="20" s="1"/>
  <c r="N2208" i="20"/>
  <c r="P2208" i="20" s="1"/>
  <c r="O2208" i="20" s="1"/>
  <c r="N2200" i="20"/>
  <c r="P2200" i="20" s="1"/>
  <c r="O2200" i="20" s="1"/>
  <c r="N2192" i="20"/>
  <c r="P2192" i="20" s="1"/>
  <c r="O2192" i="20" s="1"/>
  <c r="N2184" i="20"/>
  <c r="P2184" i="20" s="1"/>
  <c r="O2184" i="20" s="1"/>
  <c r="N2176" i="20"/>
  <c r="P2176" i="20" s="1"/>
  <c r="O2176" i="20" s="1"/>
  <c r="N2168" i="20"/>
  <c r="P2168" i="20" s="1"/>
  <c r="O2168" i="20" s="1"/>
  <c r="N2160" i="20"/>
  <c r="P2160" i="20" s="1"/>
  <c r="O2160" i="20" s="1"/>
  <c r="N2152" i="20"/>
  <c r="P2152" i="20" s="1"/>
  <c r="O2152" i="20" s="1"/>
  <c r="N2144" i="20"/>
  <c r="P2144" i="20" s="1"/>
  <c r="O2144" i="20" s="1"/>
  <c r="N2136" i="20"/>
  <c r="P2136" i="20" s="1"/>
  <c r="O2136" i="20" s="1"/>
  <c r="N2128" i="20"/>
  <c r="P2128" i="20" s="1"/>
  <c r="O2128" i="20" s="1"/>
  <c r="N2120" i="20"/>
  <c r="P2120" i="20" s="1"/>
  <c r="O2120" i="20" s="1"/>
  <c r="N2112" i="20"/>
  <c r="P2112" i="20" s="1"/>
  <c r="O2112" i="20" s="1"/>
  <c r="N2104" i="20"/>
  <c r="P2104" i="20" s="1"/>
  <c r="O2104" i="20" s="1"/>
  <c r="N2096" i="20"/>
  <c r="P2096" i="20" s="1"/>
  <c r="O2096" i="20" s="1"/>
  <c r="N2088" i="20"/>
  <c r="P2088" i="20" s="1"/>
  <c r="O2088" i="20" s="1"/>
  <c r="N2080" i="20"/>
  <c r="P2080" i="20" s="1"/>
  <c r="O2080" i="20" s="1"/>
  <c r="N2072" i="20"/>
  <c r="P2072" i="20" s="1"/>
  <c r="O2072" i="20" s="1"/>
  <c r="N2064" i="20"/>
  <c r="P2064" i="20" s="1"/>
  <c r="O2064" i="20" s="1"/>
  <c r="N2056" i="20"/>
  <c r="P2056" i="20" s="1"/>
  <c r="O2056" i="20" s="1"/>
  <c r="N2048" i="20"/>
  <c r="P2048" i="20" s="1"/>
  <c r="O2048" i="20" s="1"/>
  <c r="N2040" i="20"/>
  <c r="P2040" i="20" s="1"/>
  <c r="O2040" i="20" s="1"/>
  <c r="N2032" i="20"/>
  <c r="P2032" i="20" s="1"/>
  <c r="O2032" i="20" s="1"/>
  <c r="N2024" i="20"/>
  <c r="P2024" i="20" s="1"/>
  <c r="O2024" i="20" s="1"/>
  <c r="N2016" i="20"/>
  <c r="P2016" i="20" s="1"/>
  <c r="O2016" i="20" s="1"/>
  <c r="N2008" i="20"/>
  <c r="P2008" i="20" s="1"/>
  <c r="O2008" i="20" s="1"/>
  <c r="N2000" i="20"/>
  <c r="P2000" i="20" s="1"/>
  <c r="O2000" i="20" s="1"/>
  <c r="N1992" i="20"/>
  <c r="P1992" i="20" s="1"/>
  <c r="O1992" i="20" s="1"/>
  <c r="N1984" i="20"/>
  <c r="P1984" i="20" s="1"/>
  <c r="O1984" i="20" s="1"/>
  <c r="N1976" i="20"/>
  <c r="P1976" i="20" s="1"/>
  <c r="O1976" i="20" s="1"/>
  <c r="N1968" i="20"/>
  <c r="P1968" i="20" s="1"/>
  <c r="O1968" i="20" s="1"/>
  <c r="N1960" i="20"/>
  <c r="P1960" i="20" s="1"/>
  <c r="O1960" i="20" s="1"/>
  <c r="N1952" i="20"/>
  <c r="P1952" i="20" s="1"/>
  <c r="O1952" i="20" s="1"/>
  <c r="N1944" i="20"/>
  <c r="P1944" i="20" s="1"/>
  <c r="O1944" i="20" s="1"/>
  <c r="N1936" i="20"/>
  <c r="P1936" i="20" s="1"/>
  <c r="O1936" i="20" s="1"/>
  <c r="N1928" i="20"/>
  <c r="P1928" i="20" s="1"/>
  <c r="O1928" i="20" s="1"/>
  <c r="N1920" i="20"/>
  <c r="P1920" i="20" s="1"/>
  <c r="O1920" i="20" s="1"/>
  <c r="N1912" i="20"/>
  <c r="P1912" i="20" s="1"/>
  <c r="O1912" i="20" s="1"/>
  <c r="N1904" i="20"/>
  <c r="P1904" i="20" s="1"/>
  <c r="O1904" i="20" s="1"/>
  <c r="N1896" i="20"/>
  <c r="P1896" i="20" s="1"/>
  <c r="O1896" i="20" s="1"/>
  <c r="N1888" i="20"/>
  <c r="P1888" i="20" s="1"/>
  <c r="O1888" i="20" s="1"/>
  <c r="N1880" i="20"/>
  <c r="P1880" i="20" s="1"/>
  <c r="O1880" i="20" s="1"/>
  <c r="N1872" i="20"/>
  <c r="P1872" i="20" s="1"/>
  <c r="O1872" i="20" s="1"/>
  <c r="N1864" i="20"/>
  <c r="P1864" i="20" s="1"/>
  <c r="O1864" i="20" s="1"/>
  <c r="N1856" i="20"/>
  <c r="P1856" i="20" s="1"/>
  <c r="O1856" i="20" s="1"/>
  <c r="N1848" i="20"/>
  <c r="P1848" i="20" s="1"/>
  <c r="O1848" i="20" s="1"/>
  <c r="N1840" i="20"/>
  <c r="P1840" i="20" s="1"/>
  <c r="O1840" i="20" s="1"/>
  <c r="N1832" i="20"/>
  <c r="P1832" i="20" s="1"/>
  <c r="O1832" i="20" s="1"/>
  <c r="N1824" i="20"/>
  <c r="P1824" i="20" s="1"/>
  <c r="O1824" i="20" s="1"/>
  <c r="N1816" i="20"/>
  <c r="P1816" i="20" s="1"/>
  <c r="O1816" i="20" s="1"/>
  <c r="N1808" i="20"/>
  <c r="P1808" i="20" s="1"/>
  <c r="O1808" i="20" s="1"/>
  <c r="N1800" i="20"/>
  <c r="P1800" i="20" s="1"/>
  <c r="O1800" i="20" s="1"/>
  <c r="N1792" i="20"/>
  <c r="P1792" i="20" s="1"/>
  <c r="O1792" i="20" s="1"/>
  <c r="N1784" i="20"/>
  <c r="P1784" i="20" s="1"/>
  <c r="O1784" i="20" s="1"/>
  <c r="N1776" i="20"/>
  <c r="P1776" i="20" s="1"/>
  <c r="O1776" i="20" s="1"/>
  <c r="N1768" i="20"/>
  <c r="P1768" i="20" s="1"/>
  <c r="O1768" i="20" s="1"/>
  <c r="N1760" i="20"/>
  <c r="P1760" i="20" s="1"/>
  <c r="O1760" i="20" s="1"/>
  <c r="N1752" i="20"/>
  <c r="P1752" i="20" s="1"/>
  <c r="O1752" i="20" s="1"/>
  <c r="N1744" i="20"/>
  <c r="P1744" i="20" s="1"/>
  <c r="O1744" i="20" s="1"/>
  <c r="N1736" i="20"/>
  <c r="P1736" i="20" s="1"/>
  <c r="O1736" i="20" s="1"/>
  <c r="N1728" i="20"/>
  <c r="P1728" i="20" s="1"/>
  <c r="O1728" i="20" s="1"/>
  <c r="N1720" i="20"/>
  <c r="P1720" i="20" s="1"/>
  <c r="O1720" i="20" s="1"/>
  <c r="N1712" i="20"/>
  <c r="P1712" i="20" s="1"/>
  <c r="O1712" i="20" s="1"/>
  <c r="N1704" i="20"/>
  <c r="P1704" i="20" s="1"/>
  <c r="O1704" i="20" s="1"/>
  <c r="N1696" i="20"/>
  <c r="P1696" i="20" s="1"/>
  <c r="O1696" i="20" s="1"/>
  <c r="N1688" i="20"/>
  <c r="P1688" i="20" s="1"/>
  <c r="O1688" i="20" s="1"/>
  <c r="N1680" i="20"/>
  <c r="P1680" i="20" s="1"/>
  <c r="O1680" i="20" s="1"/>
  <c r="N1672" i="20"/>
  <c r="P1672" i="20" s="1"/>
  <c r="O1672" i="20" s="1"/>
  <c r="N1664" i="20"/>
  <c r="P1664" i="20" s="1"/>
  <c r="O1664" i="20" s="1"/>
  <c r="N1656" i="20"/>
  <c r="P1656" i="20" s="1"/>
  <c r="O1656" i="20" s="1"/>
  <c r="N1648" i="20"/>
  <c r="P1648" i="20" s="1"/>
  <c r="O1648" i="20" s="1"/>
  <c r="N1640" i="20"/>
  <c r="P1640" i="20" s="1"/>
  <c r="O1640" i="20" s="1"/>
  <c r="N1632" i="20"/>
  <c r="P1632" i="20" s="1"/>
  <c r="O1632" i="20" s="1"/>
  <c r="N1624" i="20"/>
  <c r="P1624" i="20" s="1"/>
  <c r="O1624" i="20" s="1"/>
  <c r="N1616" i="20"/>
  <c r="P1616" i="20" s="1"/>
  <c r="O1616" i="20" s="1"/>
  <c r="N1608" i="20"/>
  <c r="P1608" i="20" s="1"/>
  <c r="O1608" i="20" s="1"/>
  <c r="N1600" i="20"/>
  <c r="P1600" i="20" s="1"/>
  <c r="O1600" i="20" s="1"/>
  <c r="N1592" i="20"/>
  <c r="P1592" i="20" s="1"/>
  <c r="O1592" i="20" s="1"/>
  <c r="N1584" i="20"/>
  <c r="P1584" i="20" s="1"/>
  <c r="O1584" i="20" s="1"/>
  <c r="N1576" i="20"/>
  <c r="P1576" i="20" s="1"/>
  <c r="O1576" i="20" s="1"/>
  <c r="N1568" i="20"/>
  <c r="P1568" i="20" s="1"/>
  <c r="O1568" i="20" s="1"/>
  <c r="N1560" i="20"/>
  <c r="P1560" i="20" s="1"/>
  <c r="O1560" i="20" s="1"/>
  <c r="N1552" i="20"/>
  <c r="P1552" i="20" s="1"/>
  <c r="O1552" i="20" s="1"/>
  <c r="N1544" i="20"/>
  <c r="P1544" i="20" s="1"/>
  <c r="O1544" i="20" s="1"/>
  <c r="N1536" i="20"/>
  <c r="P1536" i="20" s="1"/>
  <c r="O1536" i="20" s="1"/>
  <c r="N1528" i="20"/>
  <c r="P1528" i="20" s="1"/>
  <c r="O1528" i="20" s="1"/>
  <c r="N1520" i="20"/>
  <c r="P1520" i="20" s="1"/>
  <c r="O1520" i="20" s="1"/>
  <c r="N1512" i="20"/>
  <c r="P1512" i="20" s="1"/>
  <c r="O1512" i="20" s="1"/>
  <c r="N1504" i="20"/>
  <c r="P1504" i="20" s="1"/>
  <c r="O1504" i="20" s="1"/>
  <c r="N1496" i="20"/>
  <c r="P1496" i="20" s="1"/>
  <c r="O1496" i="20" s="1"/>
  <c r="N1488" i="20"/>
  <c r="P1488" i="20" s="1"/>
  <c r="O1488" i="20" s="1"/>
  <c r="N1480" i="20"/>
  <c r="P1480" i="20" s="1"/>
  <c r="O1480" i="20" s="1"/>
  <c r="N1472" i="20"/>
  <c r="P1472" i="20" s="1"/>
  <c r="O1472" i="20" s="1"/>
  <c r="N1464" i="20"/>
  <c r="P1464" i="20" s="1"/>
  <c r="O1464" i="20" s="1"/>
  <c r="N1456" i="20"/>
  <c r="P1456" i="20" s="1"/>
  <c r="O1456" i="20" s="1"/>
  <c r="N1448" i="20"/>
  <c r="P1448" i="20" s="1"/>
  <c r="O1448" i="20" s="1"/>
  <c r="N1440" i="20"/>
  <c r="P1440" i="20" s="1"/>
  <c r="O1440" i="20" s="1"/>
  <c r="N1432" i="20"/>
  <c r="P1432" i="20" s="1"/>
  <c r="O1432" i="20" s="1"/>
  <c r="N1424" i="20"/>
  <c r="P1424" i="20" s="1"/>
  <c r="O1424" i="20" s="1"/>
  <c r="N1416" i="20"/>
  <c r="P1416" i="20" s="1"/>
  <c r="O1416" i="20" s="1"/>
  <c r="N1408" i="20"/>
  <c r="P1408" i="20" s="1"/>
  <c r="O1408" i="20" s="1"/>
  <c r="N1400" i="20"/>
  <c r="P1400" i="20" s="1"/>
  <c r="O1400" i="20" s="1"/>
  <c r="N1392" i="20"/>
  <c r="P1392" i="20" s="1"/>
  <c r="O1392" i="20" s="1"/>
  <c r="N1384" i="20"/>
  <c r="P1384" i="20" s="1"/>
  <c r="O1384" i="20" s="1"/>
  <c r="N1376" i="20"/>
  <c r="P1376" i="20" s="1"/>
  <c r="O1376" i="20" s="1"/>
  <c r="N1368" i="20"/>
  <c r="P1368" i="20" s="1"/>
  <c r="O1368" i="20" s="1"/>
  <c r="N1360" i="20"/>
  <c r="P1360" i="20" s="1"/>
  <c r="O1360" i="20" s="1"/>
  <c r="N1352" i="20"/>
  <c r="P1352" i="20" s="1"/>
  <c r="O1352" i="20" s="1"/>
  <c r="N1344" i="20"/>
  <c r="P1344" i="20" s="1"/>
  <c r="O1344" i="20" s="1"/>
  <c r="N1336" i="20"/>
  <c r="P1336" i="20" s="1"/>
  <c r="O1336" i="20" s="1"/>
  <c r="N1328" i="20"/>
  <c r="P1328" i="20" s="1"/>
  <c r="O1328" i="20" s="1"/>
  <c r="N1320" i="20"/>
  <c r="P1320" i="20" s="1"/>
  <c r="O1320" i="20" s="1"/>
  <c r="N1312" i="20"/>
  <c r="P1312" i="20" s="1"/>
  <c r="O1312" i="20" s="1"/>
  <c r="N1304" i="20"/>
  <c r="P1304" i="20" s="1"/>
  <c r="O1304" i="20" s="1"/>
  <c r="N1296" i="20"/>
  <c r="P1296" i="20" s="1"/>
  <c r="O1296" i="20" s="1"/>
  <c r="N1288" i="20"/>
  <c r="P1288" i="20" s="1"/>
  <c r="O1288" i="20" s="1"/>
  <c r="N1280" i="20"/>
  <c r="P1280" i="20" s="1"/>
  <c r="O1280" i="20" s="1"/>
  <c r="N1272" i="20"/>
  <c r="P1272" i="20" s="1"/>
  <c r="O1272" i="20" s="1"/>
  <c r="N1264" i="20"/>
  <c r="P1264" i="20" s="1"/>
  <c r="O1264" i="20" s="1"/>
  <c r="N1256" i="20"/>
  <c r="P1256" i="20" s="1"/>
  <c r="O1256" i="20" s="1"/>
  <c r="N1248" i="20"/>
  <c r="P1248" i="20" s="1"/>
  <c r="O1248" i="20" s="1"/>
  <c r="N1240" i="20"/>
  <c r="P1240" i="20" s="1"/>
  <c r="O1240" i="20" s="1"/>
  <c r="N1232" i="20"/>
  <c r="P1232" i="20" s="1"/>
  <c r="O1232" i="20" s="1"/>
  <c r="N1224" i="20"/>
  <c r="P1224" i="20" s="1"/>
  <c r="O1224" i="20" s="1"/>
  <c r="N1216" i="20"/>
  <c r="P1216" i="20" s="1"/>
  <c r="O1216" i="20" s="1"/>
  <c r="N1208" i="20"/>
  <c r="P1208" i="20" s="1"/>
  <c r="O1208" i="20" s="1"/>
  <c r="N1200" i="20"/>
  <c r="P1200" i="20" s="1"/>
  <c r="O1200" i="20" s="1"/>
  <c r="N1192" i="20"/>
  <c r="P1192" i="20" s="1"/>
  <c r="O1192" i="20" s="1"/>
  <c r="N1184" i="20"/>
  <c r="P1184" i="20" s="1"/>
  <c r="O1184" i="20" s="1"/>
  <c r="N1176" i="20"/>
  <c r="P1176" i="20" s="1"/>
  <c r="O1176" i="20" s="1"/>
  <c r="N1168" i="20"/>
  <c r="P1168" i="20" s="1"/>
  <c r="O1168" i="20" s="1"/>
  <c r="N1160" i="20"/>
  <c r="P1160" i="20" s="1"/>
  <c r="O1160" i="20" s="1"/>
  <c r="N1152" i="20"/>
  <c r="P1152" i="20" s="1"/>
  <c r="O1152" i="20" s="1"/>
  <c r="N1144" i="20"/>
  <c r="P1144" i="20" s="1"/>
  <c r="O1144" i="20" s="1"/>
  <c r="N1136" i="20"/>
  <c r="P1136" i="20" s="1"/>
  <c r="O1136" i="20" s="1"/>
  <c r="N1128" i="20"/>
  <c r="P1128" i="20" s="1"/>
  <c r="O1128" i="20" s="1"/>
  <c r="N1120" i="20"/>
  <c r="P1120" i="20" s="1"/>
  <c r="O1120" i="20" s="1"/>
  <c r="N1112" i="20"/>
  <c r="P1112" i="20" s="1"/>
  <c r="O1112" i="20" s="1"/>
  <c r="N1104" i="20"/>
  <c r="P1104" i="20" s="1"/>
  <c r="O1104" i="20" s="1"/>
  <c r="N1096" i="20"/>
  <c r="P1096" i="20" s="1"/>
  <c r="O1096" i="20" s="1"/>
  <c r="N1088" i="20"/>
  <c r="P1088" i="20" s="1"/>
  <c r="O1088" i="20" s="1"/>
  <c r="N1080" i="20"/>
  <c r="P1080" i="20" s="1"/>
  <c r="O1080" i="20" s="1"/>
  <c r="N1072" i="20"/>
  <c r="P1072" i="20" s="1"/>
  <c r="O1072" i="20" s="1"/>
  <c r="N1064" i="20"/>
  <c r="P1064" i="20" s="1"/>
  <c r="O1064" i="20" s="1"/>
  <c r="N1056" i="20"/>
  <c r="P1056" i="20" s="1"/>
  <c r="O1056" i="20" s="1"/>
  <c r="N1048" i="20"/>
  <c r="P1048" i="20" s="1"/>
  <c r="O1048" i="20" s="1"/>
  <c r="N1040" i="20"/>
  <c r="P1040" i="20" s="1"/>
  <c r="O1040" i="20" s="1"/>
  <c r="N1032" i="20"/>
  <c r="P1032" i="20" s="1"/>
  <c r="O1032" i="20" s="1"/>
  <c r="N1024" i="20"/>
  <c r="P1024" i="20" s="1"/>
  <c r="O1024" i="20" s="1"/>
  <c r="N1016" i="20"/>
  <c r="P1016" i="20" s="1"/>
  <c r="O1016" i="20" s="1"/>
  <c r="N1008" i="20"/>
  <c r="P1008" i="20" s="1"/>
  <c r="O1008" i="20" s="1"/>
  <c r="N1000" i="20"/>
  <c r="P1000" i="20" s="1"/>
  <c r="O1000" i="20" s="1"/>
  <c r="N992" i="20"/>
  <c r="P992" i="20" s="1"/>
  <c r="O992" i="20" s="1"/>
  <c r="N984" i="20"/>
  <c r="P984" i="20" s="1"/>
  <c r="O984" i="20" s="1"/>
  <c r="N976" i="20"/>
  <c r="P976" i="20" s="1"/>
  <c r="O976" i="20" s="1"/>
  <c r="N968" i="20"/>
  <c r="P968" i="20" s="1"/>
  <c r="O968" i="20" s="1"/>
  <c r="N960" i="20"/>
  <c r="P960" i="20" s="1"/>
  <c r="O960" i="20" s="1"/>
  <c r="N952" i="20"/>
  <c r="P952" i="20" s="1"/>
  <c r="O952" i="20" s="1"/>
  <c r="N944" i="20"/>
  <c r="P944" i="20" s="1"/>
  <c r="O944" i="20" s="1"/>
  <c r="N936" i="20"/>
  <c r="P936" i="20" s="1"/>
  <c r="O936" i="20" s="1"/>
  <c r="N928" i="20"/>
  <c r="P928" i="20" s="1"/>
  <c r="O928" i="20" s="1"/>
  <c r="N920" i="20"/>
  <c r="P920" i="20" s="1"/>
  <c r="O920" i="20" s="1"/>
  <c r="N912" i="20"/>
  <c r="P912" i="20" s="1"/>
  <c r="O912" i="20" s="1"/>
  <c r="N904" i="20"/>
  <c r="P904" i="20" s="1"/>
  <c r="O904" i="20" s="1"/>
  <c r="N896" i="20"/>
  <c r="P896" i="20" s="1"/>
  <c r="O896" i="20" s="1"/>
  <c r="N888" i="20"/>
  <c r="P888" i="20" s="1"/>
  <c r="O888" i="20" s="1"/>
  <c r="N880" i="20"/>
  <c r="P880" i="20" s="1"/>
  <c r="O880" i="20" s="1"/>
  <c r="N872" i="20"/>
  <c r="P872" i="20" s="1"/>
  <c r="O872" i="20" s="1"/>
  <c r="N864" i="20"/>
  <c r="P864" i="20" s="1"/>
  <c r="O864" i="20" s="1"/>
  <c r="N856" i="20"/>
  <c r="P856" i="20" s="1"/>
  <c r="O856" i="20" s="1"/>
  <c r="N848" i="20"/>
  <c r="P848" i="20" s="1"/>
  <c r="O848" i="20" s="1"/>
  <c r="N840" i="20"/>
  <c r="P840" i="20" s="1"/>
  <c r="O840" i="20" s="1"/>
  <c r="N832" i="20"/>
  <c r="P832" i="20" s="1"/>
  <c r="O832" i="20" s="1"/>
  <c r="N824" i="20"/>
  <c r="P824" i="20" s="1"/>
  <c r="O824" i="20" s="1"/>
  <c r="N816" i="20"/>
  <c r="P816" i="20" s="1"/>
  <c r="O816" i="20" s="1"/>
  <c r="N808" i="20"/>
  <c r="P808" i="20" s="1"/>
  <c r="O808" i="20" s="1"/>
  <c r="N800" i="20"/>
  <c r="P800" i="20" s="1"/>
  <c r="O800" i="20" s="1"/>
  <c r="N792" i="20"/>
  <c r="P792" i="20" s="1"/>
  <c r="O792" i="20" s="1"/>
  <c r="N784" i="20"/>
  <c r="P784" i="20" s="1"/>
  <c r="O784" i="20" s="1"/>
  <c r="N776" i="20"/>
  <c r="P776" i="20" s="1"/>
  <c r="O776" i="20" s="1"/>
  <c r="N768" i="20"/>
  <c r="P768" i="20" s="1"/>
  <c r="O768" i="20" s="1"/>
  <c r="N760" i="20"/>
  <c r="P760" i="20" s="1"/>
  <c r="O760" i="20" s="1"/>
  <c r="N752" i="20"/>
  <c r="P752" i="20" s="1"/>
  <c r="O752" i="20" s="1"/>
  <c r="N744" i="20"/>
  <c r="P744" i="20" s="1"/>
  <c r="O744" i="20" s="1"/>
  <c r="N736" i="20"/>
  <c r="P736" i="20" s="1"/>
  <c r="O736" i="20" s="1"/>
  <c r="N728" i="20"/>
  <c r="P728" i="20" s="1"/>
  <c r="O728" i="20" s="1"/>
  <c r="N720" i="20"/>
  <c r="P720" i="20" s="1"/>
  <c r="O720" i="20" s="1"/>
  <c r="N712" i="20"/>
  <c r="P712" i="20" s="1"/>
  <c r="O712" i="20" s="1"/>
  <c r="N704" i="20"/>
  <c r="P704" i="20" s="1"/>
  <c r="O704" i="20" s="1"/>
  <c r="N696" i="20"/>
  <c r="P696" i="20" s="1"/>
  <c r="O696" i="20" s="1"/>
  <c r="N688" i="20"/>
  <c r="P688" i="20" s="1"/>
  <c r="O688" i="20" s="1"/>
  <c r="N680" i="20"/>
  <c r="P680" i="20" s="1"/>
  <c r="O680" i="20" s="1"/>
  <c r="N672" i="20"/>
  <c r="P672" i="20" s="1"/>
  <c r="O672" i="20" s="1"/>
  <c r="N664" i="20"/>
  <c r="P664" i="20" s="1"/>
  <c r="O664" i="20" s="1"/>
  <c r="N656" i="20"/>
  <c r="P656" i="20" s="1"/>
  <c r="O656" i="20" s="1"/>
  <c r="N648" i="20"/>
  <c r="P648" i="20" s="1"/>
  <c r="O648" i="20" s="1"/>
  <c r="N640" i="20"/>
  <c r="P640" i="20" s="1"/>
  <c r="O640" i="20" s="1"/>
  <c r="N632" i="20"/>
  <c r="P632" i="20" s="1"/>
  <c r="O632" i="20" s="1"/>
  <c r="N624" i="20"/>
  <c r="P624" i="20" s="1"/>
  <c r="O624" i="20" s="1"/>
  <c r="N616" i="20"/>
  <c r="P616" i="20" s="1"/>
  <c r="O616" i="20" s="1"/>
  <c r="N608" i="20"/>
  <c r="P608" i="20" s="1"/>
  <c r="O608" i="20" s="1"/>
  <c r="N600" i="20"/>
  <c r="P600" i="20" s="1"/>
  <c r="O600" i="20" s="1"/>
  <c r="N592" i="20"/>
  <c r="P592" i="20" s="1"/>
  <c r="O592" i="20" s="1"/>
  <c r="N584" i="20"/>
  <c r="P584" i="20" s="1"/>
  <c r="O584" i="20" s="1"/>
  <c r="N576" i="20"/>
  <c r="P576" i="20" s="1"/>
  <c r="O576" i="20" s="1"/>
  <c r="N568" i="20"/>
  <c r="P568" i="20" s="1"/>
  <c r="O568" i="20" s="1"/>
  <c r="N560" i="20"/>
  <c r="P560" i="20" s="1"/>
  <c r="O560" i="20" s="1"/>
  <c r="N552" i="20"/>
  <c r="P552" i="20" s="1"/>
  <c r="O552" i="20" s="1"/>
  <c r="N544" i="20"/>
  <c r="P544" i="20" s="1"/>
  <c r="O544" i="20" s="1"/>
  <c r="N536" i="20"/>
  <c r="P536" i="20" s="1"/>
  <c r="O536" i="20" s="1"/>
  <c r="N528" i="20"/>
  <c r="P528" i="20" s="1"/>
  <c r="O528" i="20" s="1"/>
  <c r="N520" i="20"/>
  <c r="P520" i="20" s="1"/>
  <c r="O520" i="20" s="1"/>
  <c r="N512" i="20"/>
  <c r="P512" i="20" s="1"/>
  <c r="O512" i="20" s="1"/>
  <c r="N504" i="20"/>
  <c r="P504" i="20" s="1"/>
  <c r="O504" i="20" s="1"/>
  <c r="N496" i="20"/>
  <c r="P496" i="20" s="1"/>
  <c r="O496" i="20" s="1"/>
  <c r="N488" i="20"/>
  <c r="P488" i="20" s="1"/>
  <c r="O488" i="20" s="1"/>
  <c r="N480" i="20"/>
  <c r="P480" i="20" s="1"/>
  <c r="O480" i="20" s="1"/>
  <c r="N472" i="20"/>
  <c r="P472" i="20" s="1"/>
  <c r="O472" i="20" s="1"/>
  <c r="N464" i="20"/>
  <c r="P464" i="20" s="1"/>
  <c r="O464" i="20" s="1"/>
  <c r="N456" i="20"/>
  <c r="P456" i="20" s="1"/>
  <c r="O456" i="20" s="1"/>
  <c r="N448" i="20"/>
  <c r="P448" i="20" s="1"/>
  <c r="O448" i="20" s="1"/>
  <c r="N440" i="20"/>
  <c r="P440" i="20" s="1"/>
  <c r="O440" i="20" s="1"/>
  <c r="N432" i="20"/>
  <c r="P432" i="20" s="1"/>
  <c r="O432" i="20" s="1"/>
  <c r="N424" i="20"/>
  <c r="P424" i="20" s="1"/>
  <c r="O424" i="20" s="1"/>
  <c r="N416" i="20"/>
  <c r="P416" i="20" s="1"/>
  <c r="O416" i="20" s="1"/>
  <c r="N408" i="20"/>
  <c r="P408" i="20" s="1"/>
  <c r="O408" i="20" s="1"/>
  <c r="N400" i="20"/>
  <c r="P400" i="20" s="1"/>
  <c r="O400" i="20" s="1"/>
  <c r="N392" i="20"/>
  <c r="P392" i="20" s="1"/>
  <c r="O392" i="20" s="1"/>
  <c r="N384" i="20"/>
  <c r="P384" i="20" s="1"/>
  <c r="O384" i="20" s="1"/>
  <c r="N376" i="20"/>
  <c r="P376" i="20" s="1"/>
  <c r="O376" i="20" s="1"/>
  <c r="N368" i="20"/>
  <c r="P368" i="20" s="1"/>
  <c r="O368" i="20" s="1"/>
  <c r="N360" i="20"/>
  <c r="P360" i="20" s="1"/>
  <c r="O360" i="20" s="1"/>
  <c r="N352" i="20"/>
  <c r="P352" i="20" s="1"/>
  <c r="O352" i="20" s="1"/>
  <c r="N344" i="20"/>
  <c r="P344" i="20" s="1"/>
  <c r="O344" i="20" s="1"/>
  <c r="N336" i="20"/>
  <c r="P336" i="20" s="1"/>
  <c r="O336" i="20" s="1"/>
  <c r="N328" i="20"/>
  <c r="P328" i="20" s="1"/>
  <c r="O328" i="20" s="1"/>
  <c r="N320" i="20"/>
  <c r="P320" i="20" s="1"/>
  <c r="O320" i="20" s="1"/>
  <c r="N312" i="20"/>
  <c r="P312" i="20" s="1"/>
  <c r="O312" i="20" s="1"/>
  <c r="N304" i="20"/>
  <c r="P304" i="20" s="1"/>
  <c r="O304" i="20" s="1"/>
  <c r="N296" i="20"/>
  <c r="P296" i="20" s="1"/>
  <c r="O296" i="20" s="1"/>
  <c r="N288" i="20"/>
  <c r="P288" i="20" s="1"/>
  <c r="O288" i="20" s="1"/>
  <c r="N280" i="20"/>
  <c r="P280" i="20" s="1"/>
  <c r="O280" i="20" s="1"/>
  <c r="N272" i="20"/>
  <c r="P272" i="20" s="1"/>
  <c r="O272" i="20" s="1"/>
  <c r="N264" i="20"/>
  <c r="P264" i="20" s="1"/>
  <c r="O264" i="20" s="1"/>
  <c r="N256" i="20"/>
  <c r="P256" i="20" s="1"/>
  <c r="O256" i="20" s="1"/>
  <c r="N248" i="20"/>
  <c r="P248" i="20" s="1"/>
  <c r="O248" i="20" s="1"/>
  <c r="N240" i="20"/>
  <c r="P240" i="20" s="1"/>
  <c r="O240" i="20" s="1"/>
  <c r="N232" i="20"/>
  <c r="P232" i="20" s="1"/>
  <c r="O232" i="20" s="1"/>
  <c r="N224" i="20"/>
  <c r="P224" i="20" s="1"/>
  <c r="O224" i="20" s="1"/>
  <c r="N216" i="20"/>
  <c r="P216" i="20" s="1"/>
  <c r="O216" i="20" s="1"/>
  <c r="N208" i="20"/>
  <c r="P208" i="20" s="1"/>
  <c r="O208" i="20" s="1"/>
  <c r="N200" i="20"/>
  <c r="P200" i="20" s="1"/>
  <c r="O200" i="20" s="1"/>
  <c r="N192" i="20"/>
  <c r="P192" i="20" s="1"/>
  <c r="O192" i="20" s="1"/>
  <c r="N184" i="20"/>
  <c r="P184" i="20" s="1"/>
  <c r="O184" i="20" s="1"/>
  <c r="N176" i="20"/>
  <c r="P176" i="20" s="1"/>
  <c r="O176" i="20" s="1"/>
  <c r="N168" i="20"/>
  <c r="P168" i="20" s="1"/>
  <c r="O168" i="20" s="1"/>
  <c r="N160" i="20"/>
  <c r="P160" i="20" s="1"/>
  <c r="O160" i="20" s="1"/>
  <c r="N152" i="20"/>
  <c r="P152" i="20" s="1"/>
  <c r="O152" i="20" s="1"/>
  <c r="N144" i="20"/>
  <c r="P144" i="20" s="1"/>
  <c r="O144" i="20" s="1"/>
  <c r="N136" i="20"/>
  <c r="P136" i="20" s="1"/>
  <c r="O136" i="20" s="1"/>
  <c r="N128" i="20"/>
  <c r="P128" i="20" s="1"/>
  <c r="O128" i="20" s="1"/>
  <c r="N120" i="20"/>
  <c r="P120" i="20" s="1"/>
  <c r="O120" i="20" s="1"/>
  <c r="N112" i="20"/>
  <c r="P112" i="20" s="1"/>
  <c r="O112" i="20" s="1"/>
  <c r="N104" i="20"/>
  <c r="P104" i="20" s="1"/>
  <c r="O104" i="20" s="1"/>
  <c r="N96" i="20"/>
  <c r="P96" i="20" s="1"/>
  <c r="O96" i="20" s="1"/>
  <c r="N88" i="20"/>
  <c r="P88" i="20" s="1"/>
  <c r="O88" i="20" s="1"/>
  <c r="N80" i="20"/>
  <c r="P80" i="20" s="1"/>
  <c r="O80" i="20" s="1"/>
  <c r="N72" i="20"/>
  <c r="P72" i="20" s="1"/>
  <c r="O72" i="20" s="1"/>
  <c r="N64" i="20"/>
  <c r="P64" i="20" s="1"/>
  <c r="O64" i="20" s="1"/>
  <c r="N56" i="20"/>
  <c r="P56" i="20" s="1"/>
  <c r="O56" i="20" s="1"/>
  <c r="N48" i="20"/>
  <c r="P48" i="20" s="1"/>
  <c r="O48" i="20" s="1"/>
  <c r="N40" i="20"/>
  <c r="P40" i="20" s="1"/>
  <c r="O40" i="20" s="1"/>
  <c r="N32" i="20"/>
  <c r="P32" i="20" s="1"/>
  <c r="O32" i="20" s="1"/>
  <c r="N25" i="20"/>
  <c r="P25" i="20" s="1"/>
  <c r="O25" i="20" s="1"/>
  <c r="N13" i="20"/>
  <c r="P13" i="20" s="1"/>
  <c r="O13" i="20" s="1"/>
  <c r="N5" i="20"/>
  <c r="P5" i="20" s="1"/>
  <c r="O5" i="20" s="1"/>
  <c r="N1271" i="20"/>
  <c r="P1271" i="20" s="1"/>
  <c r="O1271" i="20" s="1"/>
  <c r="N1255" i="20"/>
  <c r="P1255" i="20" s="1"/>
  <c r="O1255" i="20" s="1"/>
  <c r="N1239" i="20"/>
  <c r="P1239" i="20" s="1"/>
  <c r="O1239" i="20" s="1"/>
  <c r="N1223" i="20"/>
  <c r="P1223" i="20" s="1"/>
  <c r="O1223" i="20" s="1"/>
  <c r="N1199" i="20"/>
  <c r="P1199" i="20" s="1"/>
  <c r="O1199" i="20" s="1"/>
  <c r="N1175" i="20"/>
  <c r="P1175" i="20" s="1"/>
  <c r="O1175" i="20" s="1"/>
  <c r="N1151" i="20"/>
  <c r="P1151" i="20" s="1"/>
  <c r="O1151" i="20" s="1"/>
  <c r="N1127" i="20"/>
  <c r="P1127" i="20" s="1"/>
  <c r="O1127" i="20" s="1"/>
  <c r="N1103" i="20"/>
  <c r="P1103" i="20" s="1"/>
  <c r="O1103" i="20" s="1"/>
  <c r="N1071" i="20"/>
  <c r="P1071" i="20" s="1"/>
  <c r="O1071" i="20" s="1"/>
  <c r="N1047" i="20"/>
  <c r="P1047" i="20" s="1"/>
  <c r="O1047" i="20" s="1"/>
  <c r="N1015" i="20"/>
  <c r="P1015" i="20" s="1"/>
  <c r="O1015" i="20" s="1"/>
  <c r="N991" i="20"/>
  <c r="P991" i="20" s="1"/>
  <c r="O991" i="20" s="1"/>
  <c r="N967" i="20"/>
  <c r="P967" i="20" s="1"/>
  <c r="O967" i="20" s="1"/>
  <c r="N943" i="20"/>
  <c r="P943" i="20" s="1"/>
  <c r="O943" i="20" s="1"/>
  <c r="N919" i="20"/>
  <c r="P919" i="20" s="1"/>
  <c r="O919" i="20" s="1"/>
  <c r="N895" i="20"/>
  <c r="P895" i="20" s="1"/>
  <c r="O895" i="20" s="1"/>
  <c r="N871" i="20"/>
  <c r="P871" i="20" s="1"/>
  <c r="O871" i="20" s="1"/>
  <c r="N847" i="20"/>
  <c r="P847" i="20" s="1"/>
  <c r="O847" i="20" s="1"/>
  <c r="N823" i="20"/>
  <c r="P823" i="20" s="1"/>
  <c r="O823" i="20" s="1"/>
  <c r="N799" i="20"/>
  <c r="P799" i="20" s="1"/>
  <c r="O799" i="20" s="1"/>
  <c r="N775" i="20"/>
  <c r="P775" i="20" s="1"/>
  <c r="O775" i="20" s="1"/>
  <c r="N743" i="20"/>
  <c r="P743" i="20" s="1"/>
  <c r="O743" i="20" s="1"/>
  <c r="N727" i="20"/>
  <c r="P727" i="20" s="1"/>
  <c r="O727" i="20" s="1"/>
  <c r="N711" i="20"/>
  <c r="P711" i="20" s="1"/>
  <c r="O711" i="20" s="1"/>
  <c r="N687" i="20"/>
  <c r="P687" i="20" s="1"/>
  <c r="O687" i="20" s="1"/>
  <c r="N663" i="20"/>
  <c r="P663" i="20" s="1"/>
  <c r="O663" i="20" s="1"/>
  <c r="N639" i="20"/>
  <c r="P639" i="20" s="1"/>
  <c r="O639" i="20" s="1"/>
  <c r="N615" i="20"/>
  <c r="P615" i="20" s="1"/>
  <c r="O615" i="20" s="1"/>
  <c r="N599" i="20"/>
  <c r="P599" i="20" s="1"/>
  <c r="O599" i="20" s="1"/>
  <c r="N583" i="20"/>
  <c r="P583" i="20" s="1"/>
  <c r="O583" i="20" s="1"/>
  <c r="N559" i="20"/>
  <c r="P559" i="20" s="1"/>
  <c r="O559" i="20" s="1"/>
  <c r="N535" i="20"/>
  <c r="P535" i="20" s="1"/>
  <c r="O535" i="20" s="1"/>
  <c r="N511" i="20"/>
  <c r="P511" i="20" s="1"/>
  <c r="O511" i="20" s="1"/>
  <c r="N487" i="20"/>
  <c r="P487" i="20" s="1"/>
  <c r="O487" i="20" s="1"/>
  <c r="N455" i="20"/>
  <c r="P455" i="20" s="1"/>
  <c r="O455" i="20" s="1"/>
  <c r="N431" i="20"/>
  <c r="P431" i="20" s="1"/>
  <c r="O431" i="20" s="1"/>
  <c r="N407" i="20"/>
  <c r="P407" i="20" s="1"/>
  <c r="O407" i="20" s="1"/>
  <c r="N391" i="20"/>
  <c r="P391" i="20" s="1"/>
  <c r="O391" i="20" s="1"/>
  <c r="N367" i="20"/>
  <c r="P367" i="20" s="1"/>
  <c r="O367" i="20" s="1"/>
  <c r="N343" i="20"/>
  <c r="P343" i="20" s="1"/>
  <c r="O343" i="20" s="1"/>
  <c r="N319" i="20"/>
  <c r="P319" i="20" s="1"/>
  <c r="O319" i="20" s="1"/>
  <c r="N295" i="20"/>
  <c r="P295" i="20" s="1"/>
  <c r="O295" i="20" s="1"/>
  <c r="N263" i="20"/>
  <c r="P263" i="20" s="1"/>
  <c r="O263" i="20" s="1"/>
  <c r="N231" i="20"/>
  <c r="P231" i="20" s="1"/>
  <c r="O231" i="20" s="1"/>
  <c r="N215" i="20"/>
  <c r="P215" i="20" s="1"/>
  <c r="O215" i="20" s="1"/>
  <c r="N191" i="20"/>
  <c r="P191" i="20" s="1"/>
  <c r="O191" i="20" s="1"/>
  <c r="N167" i="20"/>
  <c r="P167" i="20" s="1"/>
  <c r="O167" i="20" s="1"/>
  <c r="N143" i="20"/>
  <c r="P143" i="20" s="1"/>
  <c r="O143" i="20" s="1"/>
  <c r="N119" i="20"/>
  <c r="P119" i="20" s="1"/>
  <c r="O119" i="20" s="1"/>
  <c r="N95" i="20"/>
  <c r="P95" i="20" s="1"/>
  <c r="O95" i="20" s="1"/>
  <c r="N79" i="20"/>
  <c r="P79" i="20" s="1"/>
  <c r="O79" i="20" s="1"/>
  <c r="N71" i="20"/>
  <c r="P71" i="20" s="1"/>
  <c r="O71" i="20" s="1"/>
  <c r="N47" i="20"/>
  <c r="P47" i="20" s="1"/>
  <c r="O47" i="20" s="1"/>
  <c r="N39" i="20"/>
  <c r="P39" i="20" s="1"/>
  <c r="O39" i="20" s="1"/>
  <c r="N31" i="20"/>
  <c r="P31" i="20" s="1"/>
  <c r="O31" i="20" s="1"/>
  <c r="N4" i="20"/>
  <c r="P4" i="20" s="1"/>
  <c r="N6582" i="20"/>
  <c r="P6582" i="20" s="1"/>
  <c r="O6582" i="20" s="1"/>
  <c r="N6558" i="20"/>
  <c r="P6558" i="20" s="1"/>
  <c r="O6558" i="20" s="1"/>
  <c r="N6526" i="20"/>
  <c r="P6526" i="20" s="1"/>
  <c r="O6526" i="20" s="1"/>
  <c r="N6502" i="20"/>
  <c r="P6502" i="20" s="1"/>
  <c r="O6502" i="20" s="1"/>
  <c r="N6486" i="20"/>
  <c r="P6486" i="20" s="1"/>
  <c r="O6486" i="20" s="1"/>
  <c r="N6462" i="20"/>
  <c r="P6462" i="20" s="1"/>
  <c r="O6462" i="20" s="1"/>
  <c r="N6430" i="20"/>
  <c r="P6430" i="20" s="1"/>
  <c r="O6430" i="20" s="1"/>
  <c r="N6406" i="20"/>
  <c r="P6406" i="20" s="1"/>
  <c r="O6406" i="20" s="1"/>
  <c r="N6374" i="20"/>
  <c r="P6374" i="20" s="1"/>
  <c r="O6374" i="20" s="1"/>
  <c r="N6350" i="20"/>
  <c r="P6350" i="20" s="1"/>
  <c r="O6350" i="20" s="1"/>
  <c r="N6326" i="20"/>
  <c r="P6326" i="20" s="1"/>
  <c r="O6326" i="20" s="1"/>
  <c r="N6294" i="20"/>
  <c r="P6294" i="20" s="1"/>
  <c r="O6294" i="20" s="1"/>
  <c r="N6262" i="20"/>
  <c r="P6262" i="20" s="1"/>
  <c r="O6262" i="20" s="1"/>
  <c r="N6230" i="20"/>
  <c r="P6230" i="20" s="1"/>
  <c r="O6230" i="20" s="1"/>
  <c r="N6198" i="20"/>
  <c r="P6198" i="20" s="1"/>
  <c r="O6198" i="20" s="1"/>
  <c r="N6174" i="20"/>
  <c r="P6174" i="20" s="1"/>
  <c r="O6174" i="20" s="1"/>
  <c r="N6142" i="20"/>
  <c r="P6142" i="20" s="1"/>
  <c r="O6142" i="20" s="1"/>
  <c r="N6118" i="20"/>
  <c r="P6118" i="20" s="1"/>
  <c r="O6118" i="20" s="1"/>
  <c r="N6094" i="20"/>
  <c r="P6094" i="20" s="1"/>
  <c r="O6094" i="20" s="1"/>
  <c r="N6062" i="20"/>
  <c r="P6062" i="20" s="1"/>
  <c r="O6062" i="20" s="1"/>
  <c r="N6030" i="20"/>
  <c r="P6030" i="20" s="1"/>
  <c r="O6030" i="20" s="1"/>
  <c r="N6006" i="20"/>
  <c r="P6006" i="20" s="1"/>
  <c r="O6006" i="20" s="1"/>
  <c r="N5966" i="20"/>
  <c r="P5966" i="20" s="1"/>
  <c r="O5966" i="20" s="1"/>
  <c r="N5942" i="20"/>
  <c r="P5942" i="20" s="1"/>
  <c r="O5942" i="20" s="1"/>
  <c r="N5918" i="20"/>
  <c r="P5918" i="20" s="1"/>
  <c r="O5918" i="20" s="1"/>
  <c r="N5894" i="20"/>
  <c r="P5894" i="20" s="1"/>
  <c r="O5894" i="20" s="1"/>
  <c r="N5870" i="20"/>
  <c r="P5870" i="20" s="1"/>
  <c r="O5870" i="20" s="1"/>
  <c r="N5846" i="20"/>
  <c r="P5846" i="20" s="1"/>
  <c r="O5846" i="20" s="1"/>
  <c r="N5822" i="20"/>
  <c r="P5822" i="20" s="1"/>
  <c r="O5822" i="20" s="1"/>
  <c r="N5798" i="20"/>
  <c r="P5798" i="20" s="1"/>
  <c r="O5798" i="20" s="1"/>
  <c r="N5766" i="20"/>
  <c r="P5766" i="20" s="1"/>
  <c r="O5766" i="20" s="1"/>
  <c r="N5742" i="20"/>
  <c r="P5742" i="20" s="1"/>
  <c r="O5742" i="20" s="1"/>
  <c r="N5718" i="20"/>
  <c r="P5718" i="20" s="1"/>
  <c r="O5718" i="20" s="1"/>
  <c r="N5694" i="20"/>
  <c r="P5694" i="20" s="1"/>
  <c r="O5694" i="20" s="1"/>
  <c r="N5670" i="20"/>
  <c r="P5670" i="20" s="1"/>
  <c r="O5670" i="20" s="1"/>
  <c r="N5638" i="20"/>
  <c r="P5638" i="20" s="1"/>
  <c r="O5638" i="20" s="1"/>
  <c r="N5614" i="20"/>
  <c r="P5614" i="20" s="1"/>
  <c r="O5614" i="20" s="1"/>
  <c r="N5590" i="20"/>
  <c r="P5590" i="20" s="1"/>
  <c r="O5590" i="20" s="1"/>
  <c r="N5566" i="20"/>
  <c r="P5566" i="20" s="1"/>
  <c r="O5566" i="20" s="1"/>
  <c r="N5542" i="20"/>
  <c r="P5542" i="20" s="1"/>
  <c r="O5542" i="20" s="1"/>
  <c r="N5518" i="20"/>
  <c r="P5518" i="20" s="1"/>
  <c r="O5518" i="20" s="1"/>
  <c r="N5502" i="20"/>
  <c r="P5502" i="20" s="1"/>
  <c r="O5502" i="20" s="1"/>
  <c r="N5486" i="20"/>
  <c r="P5486" i="20" s="1"/>
  <c r="O5486" i="20" s="1"/>
  <c r="N5470" i="20"/>
  <c r="P5470" i="20" s="1"/>
  <c r="O5470" i="20" s="1"/>
  <c r="N5462" i="20"/>
  <c r="P5462" i="20" s="1"/>
  <c r="O5462" i="20" s="1"/>
  <c r="N5454" i="20"/>
  <c r="P5454" i="20" s="1"/>
  <c r="O5454" i="20" s="1"/>
  <c r="N5446" i="20"/>
  <c r="P5446" i="20" s="1"/>
  <c r="O5446" i="20" s="1"/>
  <c r="N5430" i="20"/>
  <c r="P5430" i="20" s="1"/>
  <c r="O5430" i="20" s="1"/>
  <c r="N5414" i="20"/>
  <c r="P5414" i="20" s="1"/>
  <c r="O5414" i="20" s="1"/>
  <c r="N5406" i="20"/>
  <c r="P5406" i="20" s="1"/>
  <c r="O5406" i="20" s="1"/>
  <c r="N5398" i="20"/>
  <c r="P5398" i="20" s="1"/>
  <c r="O5398" i="20" s="1"/>
  <c r="N5390" i="20"/>
  <c r="P5390" i="20" s="1"/>
  <c r="O5390" i="20" s="1"/>
  <c r="N5382" i="20"/>
  <c r="P5382" i="20" s="1"/>
  <c r="O5382" i="20" s="1"/>
  <c r="N5374" i="20"/>
  <c r="P5374" i="20" s="1"/>
  <c r="O5374" i="20" s="1"/>
  <c r="N5366" i="20"/>
  <c r="P5366" i="20" s="1"/>
  <c r="O5366" i="20" s="1"/>
  <c r="N5358" i="20"/>
  <c r="P5358" i="20" s="1"/>
  <c r="O5358" i="20" s="1"/>
  <c r="N5350" i="20"/>
  <c r="P5350" i="20" s="1"/>
  <c r="O5350" i="20" s="1"/>
  <c r="N5342" i="20"/>
  <c r="P5342" i="20" s="1"/>
  <c r="O5342" i="20" s="1"/>
  <c r="N5334" i="20"/>
  <c r="P5334" i="20" s="1"/>
  <c r="O5334" i="20" s="1"/>
  <c r="N5326" i="20"/>
  <c r="P5326" i="20" s="1"/>
  <c r="O5326" i="20" s="1"/>
  <c r="N5310" i="20"/>
  <c r="P5310" i="20" s="1"/>
  <c r="O5310" i="20" s="1"/>
  <c r="N5302" i="20"/>
  <c r="P5302" i="20" s="1"/>
  <c r="O5302" i="20" s="1"/>
  <c r="N5286" i="20"/>
  <c r="P5286" i="20" s="1"/>
  <c r="O5286" i="20" s="1"/>
  <c r="N5278" i="20"/>
  <c r="P5278" i="20" s="1"/>
  <c r="O5278" i="20" s="1"/>
  <c r="N5270" i="20"/>
  <c r="P5270" i="20" s="1"/>
  <c r="O5270" i="20" s="1"/>
  <c r="N5262" i="20"/>
  <c r="P5262" i="20" s="1"/>
  <c r="O5262" i="20" s="1"/>
  <c r="N5254" i="20"/>
  <c r="P5254" i="20" s="1"/>
  <c r="O5254" i="20" s="1"/>
  <c r="N5246" i="20"/>
  <c r="P5246" i="20" s="1"/>
  <c r="O5246" i="20" s="1"/>
  <c r="N5238" i="20"/>
  <c r="P5238" i="20" s="1"/>
  <c r="O5238" i="20" s="1"/>
  <c r="N5230" i="20"/>
  <c r="P5230" i="20" s="1"/>
  <c r="O5230" i="20" s="1"/>
  <c r="N5222" i="20"/>
  <c r="P5222" i="20" s="1"/>
  <c r="O5222" i="20" s="1"/>
  <c r="N5214" i="20"/>
  <c r="P5214" i="20" s="1"/>
  <c r="O5214" i="20" s="1"/>
  <c r="N5206" i="20"/>
  <c r="P5206" i="20" s="1"/>
  <c r="O5206" i="20" s="1"/>
  <c r="N5198" i="20"/>
  <c r="P5198" i="20" s="1"/>
  <c r="O5198" i="20" s="1"/>
  <c r="N5190" i="20"/>
  <c r="P5190" i="20" s="1"/>
  <c r="O5190" i="20" s="1"/>
  <c r="N5182" i="20"/>
  <c r="P5182" i="20" s="1"/>
  <c r="O5182" i="20" s="1"/>
  <c r="N5174" i="20"/>
  <c r="P5174" i="20" s="1"/>
  <c r="O5174" i="20" s="1"/>
  <c r="N5166" i="20"/>
  <c r="P5166" i="20" s="1"/>
  <c r="O5166" i="20" s="1"/>
  <c r="N5158" i="20"/>
  <c r="P5158" i="20" s="1"/>
  <c r="O5158" i="20" s="1"/>
  <c r="N5150" i="20"/>
  <c r="P5150" i="20" s="1"/>
  <c r="O5150" i="20" s="1"/>
  <c r="N5142" i="20"/>
  <c r="P5142" i="20" s="1"/>
  <c r="O5142" i="20" s="1"/>
  <c r="N5134" i="20"/>
  <c r="P5134" i="20" s="1"/>
  <c r="O5134" i="20" s="1"/>
  <c r="N5126" i="20"/>
  <c r="P5126" i="20" s="1"/>
  <c r="O5126" i="20" s="1"/>
  <c r="N5118" i="20"/>
  <c r="P5118" i="20" s="1"/>
  <c r="O5118" i="20" s="1"/>
  <c r="N5110" i="20"/>
  <c r="P5110" i="20" s="1"/>
  <c r="O5110" i="20" s="1"/>
  <c r="N5102" i="20"/>
  <c r="P5102" i="20" s="1"/>
  <c r="O5102" i="20" s="1"/>
  <c r="N5094" i="20"/>
  <c r="P5094" i="20" s="1"/>
  <c r="O5094" i="20" s="1"/>
  <c r="N5086" i="20"/>
  <c r="P5086" i="20" s="1"/>
  <c r="O5086" i="20" s="1"/>
  <c r="N5078" i="20"/>
  <c r="P5078" i="20" s="1"/>
  <c r="O5078" i="20" s="1"/>
  <c r="N5070" i="20"/>
  <c r="P5070" i="20" s="1"/>
  <c r="O5070" i="20" s="1"/>
  <c r="N5062" i="20"/>
  <c r="P5062" i="20" s="1"/>
  <c r="O5062" i="20" s="1"/>
  <c r="N5054" i="20"/>
  <c r="P5054" i="20" s="1"/>
  <c r="O5054" i="20" s="1"/>
  <c r="N5046" i="20"/>
  <c r="P5046" i="20" s="1"/>
  <c r="O5046" i="20" s="1"/>
  <c r="N5038" i="20"/>
  <c r="P5038" i="20" s="1"/>
  <c r="O5038" i="20" s="1"/>
  <c r="N5030" i="20"/>
  <c r="P5030" i="20" s="1"/>
  <c r="O5030" i="20" s="1"/>
  <c r="N5022" i="20"/>
  <c r="P5022" i="20" s="1"/>
  <c r="O5022" i="20" s="1"/>
  <c r="N5014" i="20"/>
  <c r="P5014" i="20" s="1"/>
  <c r="O5014" i="20" s="1"/>
  <c r="N5006" i="20"/>
  <c r="P5006" i="20" s="1"/>
  <c r="O5006" i="20" s="1"/>
  <c r="N4998" i="20"/>
  <c r="P4998" i="20" s="1"/>
  <c r="O4998" i="20" s="1"/>
  <c r="N4990" i="20"/>
  <c r="P4990" i="20" s="1"/>
  <c r="O4990" i="20" s="1"/>
  <c r="N4974" i="20"/>
  <c r="P4974" i="20" s="1"/>
  <c r="O4974" i="20" s="1"/>
  <c r="N4966" i="20"/>
  <c r="P4966" i="20" s="1"/>
  <c r="O4966" i="20" s="1"/>
  <c r="N4958" i="20"/>
  <c r="P4958" i="20" s="1"/>
  <c r="O4958" i="20" s="1"/>
  <c r="N4950" i="20"/>
  <c r="P4950" i="20" s="1"/>
  <c r="O4950" i="20" s="1"/>
  <c r="N4934" i="20"/>
  <c r="P4934" i="20" s="1"/>
  <c r="O4934" i="20" s="1"/>
  <c r="N4926" i="20"/>
  <c r="P4926" i="20" s="1"/>
  <c r="O4926" i="20" s="1"/>
  <c r="N4918" i="20"/>
  <c r="P4918" i="20" s="1"/>
  <c r="O4918" i="20" s="1"/>
  <c r="N4910" i="20"/>
  <c r="P4910" i="20" s="1"/>
  <c r="O4910" i="20" s="1"/>
  <c r="N4902" i="20"/>
  <c r="P4902" i="20" s="1"/>
  <c r="O4902" i="20" s="1"/>
  <c r="N4894" i="20"/>
  <c r="P4894" i="20" s="1"/>
  <c r="O4894" i="20" s="1"/>
  <c r="N4886" i="20"/>
  <c r="P4886" i="20" s="1"/>
  <c r="O4886" i="20" s="1"/>
  <c r="N4878" i="20"/>
  <c r="P4878" i="20" s="1"/>
  <c r="O4878" i="20" s="1"/>
  <c r="N4870" i="20"/>
  <c r="P4870" i="20" s="1"/>
  <c r="O4870" i="20" s="1"/>
  <c r="N4862" i="20"/>
  <c r="P4862" i="20" s="1"/>
  <c r="O4862" i="20" s="1"/>
  <c r="N4854" i="20"/>
  <c r="P4854" i="20" s="1"/>
  <c r="O4854" i="20" s="1"/>
  <c r="N4846" i="20"/>
  <c r="P4846" i="20" s="1"/>
  <c r="O4846" i="20" s="1"/>
  <c r="N4838" i="20"/>
  <c r="P4838" i="20" s="1"/>
  <c r="O4838" i="20" s="1"/>
  <c r="N4830" i="20"/>
  <c r="P4830" i="20" s="1"/>
  <c r="O4830" i="20" s="1"/>
  <c r="N4822" i="20"/>
  <c r="P4822" i="20" s="1"/>
  <c r="O4822" i="20" s="1"/>
  <c r="N4814" i="20"/>
  <c r="P4814" i="20" s="1"/>
  <c r="O4814" i="20" s="1"/>
  <c r="N4806" i="20"/>
  <c r="P4806" i="20" s="1"/>
  <c r="O4806" i="20" s="1"/>
  <c r="N4798" i="20"/>
  <c r="P4798" i="20" s="1"/>
  <c r="O4798" i="20" s="1"/>
  <c r="N4790" i="20"/>
  <c r="P4790" i="20" s="1"/>
  <c r="O4790" i="20" s="1"/>
  <c r="N4782" i="20"/>
  <c r="P4782" i="20" s="1"/>
  <c r="O4782" i="20" s="1"/>
  <c r="N4774" i="20"/>
  <c r="P4774" i="20" s="1"/>
  <c r="O4774" i="20" s="1"/>
  <c r="N4766" i="20"/>
  <c r="P4766" i="20" s="1"/>
  <c r="O4766" i="20" s="1"/>
  <c r="N4758" i="20"/>
  <c r="P4758" i="20" s="1"/>
  <c r="O4758" i="20" s="1"/>
  <c r="N4750" i="20"/>
  <c r="P4750" i="20" s="1"/>
  <c r="O4750" i="20" s="1"/>
  <c r="N4742" i="20"/>
  <c r="P4742" i="20" s="1"/>
  <c r="O4742" i="20" s="1"/>
  <c r="N4734" i="20"/>
  <c r="P4734" i="20" s="1"/>
  <c r="O4734" i="20" s="1"/>
  <c r="N4726" i="20"/>
  <c r="P4726" i="20" s="1"/>
  <c r="O4726" i="20" s="1"/>
  <c r="N4718" i="20"/>
  <c r="P4718" i="20" s="1"/>
  <c r="O4718" i="20" s="1"/>
  <c r="N4710" i="20"/>
  <c r="P4710" i="20" s="1"/>
  <c r="O4710" i="20" s="1"/>
  <c r="N4702" i="20"/>
  <c r="P4702" i="20" s="1"/>
  <c r="O4702" i="20" s="1"/>
  <c r="N4694" i="20"/>
  <c r="P4694" i="20" s="1"/>
  <c r="O4694" i="20" s="1"/>
  <c r="N4686" i="20"/>
  <c r="P4686" i="20" s="1"/>
  <c r="O4686" i="20" s="1"/>
  <c r="N4678" i="20"/>
  <c r="P4678" i="20" s="1"/>
  <c r="O4678" i="20" s="1"/>
  <c r="N4670" i="20"/>
  <c r="P4670" i="20" s="1"/>
  <c r="O4670" i="20" s="1"/>
  <c r="N4662" i="20"/>
  <c r="P4662" i="20" s="1"/>
  <c r="O4662" i="20" s="1"/>
  <c r="N4654" i="20"/>
  <c r="P4654" i="20" s="1"/>
  <c r="O4654" i="20" s="1"/>
  <c r="N4646" i="20"/>
  <c r="P4646" i="20" s="1"/>
  <c r="O4646" i="20" s="1"/>
  <c r="N4638" i="20"/>
  <c r="P4638" i="20" s="1"/>
  <c r="O4638" i="20" s="1"/>
  <c r="N4630" i="20"/>
  <c r="P4630" i="20" s="1"/>
  <c r="O4630" i="20" s="1"/>
  <c r="N4622" i="20"/>
  <c r="P4622" i="20" s="1"/>
  <c r="O4622" i="20" s="1"/>
  <c r="N4614" i="20"/>
  <c r="P4614" i="20" s="1"/>
  <c r="O4614" i="20" s="1"/>
  <c r="N4606" i="20"/>
  <c r="P4606" i="20" s="1"/>
  <c r="O4606" i="20" s="1"/>
  <c r="N4598" i="20"/>
  <c r="P4598" i="20" s="1"/>
  <c r="O4598" i="20" s="1"/>
  <c r="N4590" i="20"/>
  <c r="P4590" i="20" s="1"/>
  <c r="O4590" i="20" s="1"/>
  <c r="N4582" i="20"/>
  <c r="P4582" i="20" s="1"/>
  <c r="O4582" i="20" s="1"/>
  <c r="N4574" i="20"/>
  <c r="P4574" i="20" s="1"/>
  <c r="O4574" i="20" s="1"/>
  <c r="N4566" i="20"/>
  <c r="P4566" i="20" s="1"/>
  <c r="O4566" i="20" s="1"/>
  <c r="N4558" i="20"/>
  <c r="P4558" i="20" s="1"/>
  <c r="O4558" i="20" s="1"/>
  <c r="N4550" i="20"/>
  <c r="P4550" i="20" s="1"/>
  <c r="O4550" i="20" s="1"/>
  <c r="N4542" i="20"/>
  <c r="P4542" i="20" s="1"/>
  <c r="O4542" i="20" s="1"/>
  <c r="N4534" i="20"/>
  <c r="P4534" i="20" s="1"/>
  <c r="O4534" i="20" s="1"/>
  <c r="N4526" i="20"/>
  <c r="P4526" i="20" s="1"/>
  <c r="O4526" i="20" s="1"/>
  <c r="N4518" i="20"/>
  <c r="P4518" i="20" s="1"/>
  <c r="O4518" i="20" s="1"/>
  <c r="N4510" i="20"/>
  <c r="P4510" i="20" s="1"/>
  <c r="O4510" i="20" s="1"/>
  <c r="N4502" i="20"/>
  <c r="P4502" i="20" s="1"/>
  <c r="O4502" i="20" s="1"/>
  <c r="N4494" i="20"/>
  <c r="P4494" i="20" s="1"/>
  <c r="O4494" i="20" s="1"/>
  <c r="N4486" i="20"/>
  <c r="P4486" i="20" s="1"/>
  <c r="O4486" i="20" s="1"/>
  <c r="N4478" i="20"/>
  <c r="P4478" i="20" s="1"/>
  <c r="O4478" i="20" s="1"/>
  <c r="N4470" i="20"/>
  <c r="P4470" i="20" s="1"/>
  <c r="O4470" i="20" s="1"/>
  <c r="N4462" i="20"/>
  <c r="P4462" i="20" s="1"/>
  <c r="O4462" i="20" s="1"/>
  <c r="N4454" i="20"/>
  <c r="P4454" i="20" s="1"/>
  <c r="O4454" i="20" s="1"/>
  <c r="N4446" i="20"/>
  <c r="P4446" i="20" s="1"/>
  <c r="O4446" i="20" s="1"/>
  <c r="N4438" i="20"/>
  <c r="P4438" i="20" s="1"/>
  <c r="O4438" i="20" s="1"/>
  <c r="N4430" i="20"/>
  <c r="P4430" i="20" s="1"/>
  <c r="O4430" i="20" s="1"/>
  <c r="N4422" i="20"/>
  <c r="P4422" i="20" s="1"/>
  <c r="O4422" i="20" s="1"/>
  <c r="N4414" i="20"/>
  <c r="P4414" i="20" s="1"/>
  <c r="O4414" i="20" s="1"/>
  <c r="N4406" i="20"/>
  <c r="P4406" i="20" s="1"/>
  <c r="O4406" i="20" s="1"/>
  <c r="N4398" i="20"/>
  <c r="P4398" i="20" s="1"/>
  <c r="O4398" i="20" s="1"/>
  <c r="N4390" i="20"/>
  <c r="P4390" i="20" s="1"/>
  <c r="O4390" i="20" s="1"/>
  <c r="N4382" i="20"/>
  <c r="P4382" i="20" s="1"/>
  <c r="O4382" i="20" s="1"/>
  <c r="N4374" i="20"/>
  <c r="P4374" i="20" s="1"/>
  <c r="O4374" i="20" s="1"/>
  <c r="N4366" i="20"/>
  <c r="P4366" i="20" s="1"/>
  <c r="O4366" i="20" s="1"/>
  <c r="N4358" i="20"/>
  <c r="P4358" i="20" s="1"/>
  <c r="O4358" i="20" s="1"/>
  <c r="N4350" i="20"/>
  <c r="P4350" i="20" s="1"/>
  <c r="O4350" i="20" s="1"/>
  <c r="N4342" i="20"/>
  <c r="P4342" i="20" s="1"/>
  <c r="O4342" i="20" s="1"/>
  <c r="N4334" i="20"/>
  <c r="P4334" i="20" s="1"/>
  <c r="O4334" i="20" s="1"/>
  <c r="N4326" i="20"/>
  <c r="P4326" i="20" s="1"/>
  <c r="O4326" i="20" s="1"/>
  <c r="N4318" i="20"/>
  <c r="P4318" i="20" s="1"/>
  <c r="O4318" i="20" s="1"/>
  <c r="N4310" i="20"/>
  <c r="P4310" i="20" s="1"/>
  <c r="O4310" i="20" s="1"/>
  <c r="N4302" i="20"/>
  <c r="P4302" i="20" s="1"/>
  <c r="O4302" i="20" s="1"/>
  <c r="N4294" i="20"/>
  <c r="P4294" i="20" s="1"/>
  <c r="O4294" i="20" s="1"/>
  <c r="N4286" i="20"/>
  <c r="P4286" i="20" s="1"/>
  <c r="O4286" i="20" s="1"/>
  <c r="N4278" i="20"/>
  <c r="P4278" i="20" s="1"/>
  <c r="O4278" i="20" s="1"/>
  <c r="N4270" i="20"/>
  <c r="P4270" i="20" s="1"/>
  <c r="O4270" i="20" s="1"/>
  <c r="N4262" i="20"/>
  <c r="P4262" i="20" s="1"/>
  <c r="O4262" i="20" s="1"/>
  <c r="N4254" i="20"/>
  <c r="P4254" i="20" s="1"/>
  <c r="O4254" i="20" s="1"/>
  <c r="N4246" i="20"/>
  <c r="P4246" i="20" s="1"/>
  <c r="O4246" i="20" s="1"/>
  <c r="N4238" i="20"/>
  <c r="P4238" i="20" s="1"/>
  <c r="O4238" i="20" s="1"/>
  <c r="N4230" i="20"/>
  <c r="P4230" i="20" s="1"/>
  <c r="O4230" i="20" s="1"/>
  <c r="N4222" i="20"/>
  <c r="P4222" i="20" s="1"/>
  <c r="O4222" i="20" s="1"/>
  <c r="N4214" i="20"/>
  <c r="P4214" i="20" s="1"/>
  <c r="O4214" i="20" s="1"/>
  <c r="N4206" i="20"/>
  <c r="P4206" i="20" s="1"/>
  <c r="O4206" i="20" s="1"/>
  <c r="N4198" i="20"/>
  <c r="P4198" i="20" s="1"/>
  <c r="O4198" i="20" s="1"/>
  <c r="N4190" i="20"/>
  <c r="P4190" i="20" s="1"/>
  <c r="O4190" i="20" s="1"/>
  <c r="N4182" i="20"/>
  <c r="P4182" i="20" s="1"/>
  <c r="O4182" i="20" s="1"/>
  <c r="N4174" i="20"/>
  <c r="P4174" i="20" s="1"/>
  <c r="O4174" i="20" s="1"/>
  <c r="N4166" i="20"/>
  <c r="P4166" i="20" s="1"/>
  <c r="O4166" i="20" s="1"/>
  <c r="N4158" i="20"/>
  <c r="P4158" i="20" s="1"/>
  <c r="O4158" i="20" s="1"/>
  <c r="N4150" i="20"/>
  <c r="P4150" i="20" s="1"/>
  <c r="O4150" i="20" s="1"/>
  <c r="N4142" i="20"/>
  <c r="P4142" i="20" s="1"/>
  <c r="O4142" i="20" s="1"/>
  <c r="N4134" i="20"/>
  <c r="P4134" i="20" s="1"/>
  <c r="O4134" i="20" s="1"/>
  <c r="N4126" i="20"/>
  <c r="P4126" i="20" s="1"/>
  <c r="O4126" i="20" s="1"/>
  <c r="N4118" i="20"/>
  <c r="P4118" i="20" s="1"/>
  <c r="O4118" i="20" s="1"/>
  <c r="N4110" i="20"/>
  <c r="P4110" i="20" s="1"/>
  <c r="O4110" i="20" s="1"/>
  <c r="N4102" i="20"/>
  <c r="P4102" i="20" s="1"/>
  <c r="O4102" i="20" s="1"/>
  <c r="N4094" i="20"/>
  <c r="P4094" i="20" s="1"/>
  <c r="O4094" i="20" s="1"/>
  <c r="N4086" i="20"/>
  <c r="P4086" i="20" s="1"/>
  <c r="O4086" i="20" s="1"/>
  <c r="N4078" i="20"/>
  <c r="P4078" i="20" s="1"/>
  <c r="O4078" i="20" s="1"/>
  <c r="N4070" i="20"/>
  <c r="P4070" i="20" s="1"/>
  <c r="O4070" i="20" s="1"/>
  <c r="N4062" i="20"/>
  <c r="P4062" i="20" s="1"/>
  <c r="O4062" i="20" s="1"/>
  <c r="N4054" i="20"/>
  <c r="P4054" i="20" s="1"/>
  <c r="O4054" i="20" s="1"/>
  <c r="N4046" i="20"/>
  <c r="P4046" i="20" s="1"/>
  <c r="O4046" i="20" s="1"/>
  <c r="N4038" i="20"/>
  <c r="P4038" i="20" s="1"/>
  <c r="O4038" i="20" s="1"/>
  <c r="N4030" i="20"/>
  <c r="P4030" i="20" s="1"/>
  <c r="O4030" i="20" s="1"/>
  <c r="N4022" i="20"/>
  <c r="P4022" i="20" s="1"/>
  <c r="O4022" i="20" s="1"/>
  <c r="N4014" i="20"/>
  <c r="P4014" i="20" s="1"/>
  <c r="O4014" i="20" s="1"/>
  <c r="N4006" i="20"/>
  <c r="P4006" i="20" s="1"/>
  <c r="O4006" i="20" s="1"/>
  <c r="N3998" i="20"/>
  <c r="P3998" i="20" s="1"/>
  <c r="O3998" i="20" s="1"/>
  <c r="N3990" i="20"/>
  <c r="P3990" i="20" s="1"/>
  <c r="O3990" i="20" s="1"/>
  <c r="N3982" i="20"/>
  <c r="P3982" i="20" s="1"/>
  <c r="O3982" i="20" s="1"/>
  <c r="N3974" i="20"/>
  <c r="P3974" i="20" s="1"/>
  <c r="O3974" i="20" s="1"/>
  <c r="N3966" i="20"/>
  <c r="P3966" i="20" s="1"/>
  <c r="O3966" i="20" s="1"/>
  <c r="N3958" i="20"/>
  <c r="P3958" i="20" s="1"/>
  <c r="O3958" i="20" s="1"/>
  <c r="N3950" i="20"/>
  <c r="P3950" i="20" s="1"/>
  <c r="O3950" i="20" s="1"/>
  <c r="N3942" i="20"/>
  <c r="P3942" i="20" s="1"/>
  <c r="O3942" i="20" s="1"/>
  <c r="N3934" i="20"/>
  <c r="P3934" i="20" s="1"/>
  <c r="O3934" i="20" s="1"/>
  <c r="N3926" i="20"/>
  <c r="P3926" i="20" s="1"/>
  <c r="O3926" i="20" s="1"/>
  <c r="N3918" i="20"/>
  <c r="P3918" i="20" s="1"/>
  <c r="O3918" i="20" s="1"/>
  <c r="N3910" i="20"/>
  <c r="P3910" i="20" s="1"/>
  <c r="O3910" i="20" s="1"/>
  <c r="N3902" i="20"/>
  <c r="P3902" i="20" s="1"/>
  <c r="O3902" i="20" s="1"/>
  <c r="N3894" i="20"/>
  <c r="P3894" i="20" s="1"/>
  <c r="O3894" i="20" s="1"/>
  <c r="N3886" i="20"/>
  <c r="P3886" i="20" s="1"/>
  <c r="O3886" i="20" s="1"/>
  <c r="N3878" i="20"/>
  <c r="P3878" i="20" s="1"/>
  <c r="O3878" i="20" s="1"/>
  <c r="N3870" i="20"/>
  <c r="P3870" i="20" s="1"/>
  <c r="O3870" i="20" s="1"/>
  <c r="N3862" i="20"/>
  <c r="P3862" i="20" s="1"/>
  <c r="O3862" i="20" s="1"/>
  <c r="N3854" i="20"/>
  <c r="P3854" i="20" s="1"/>
  <c r="O3854" i="20" s="1"/>
  <c r="N3846" i="20"/>
  <c r="P3846" i="20" s="1"/>
  <c r="O3846" i="20" s="1"/>
  <c r="N3838" i="20"/>
  <c r="P3838" i="20" s="1"/>
  <c r="O3838" i="20" s="1"/>
  <c r="N3830" i="20"/>
  <c r="P3830" i="20" s="1"/>
  <c r="O3830" i="20" s="1"/>
  <c r="N3822" i="20"/>
  <c r="P3822" i="20" s="1"/>
  <c r="O3822" i="20" s="1"/>
  <c r="N3814" i="20"/>
  <c r="P3814" i="20" s="1"/>
  <c r="O3814" i="20" s="1"/>
  <c r="N3806" i="20"/>
  <c r="P3806" i="20" s="1"/>
  <c r="O3806" i="20" s="1"/>
  <c r="N3798" i="20"/>
  <c r="P3798" i="20" s="1"/>
  <c r="O3798" i="20" s="1"/>
  <c r="N3774" i="20"/>
  <c r="P3774" i="20" s="1"/>
  <c r="O3774" i="20" s="1"/>
  <c r="N3766" i="20"/>
  <c r="P3766" i="20" s="1"/>
  <c r="O3766" i="20" s="1"/>
  <c r="N3758" i="20"/>
  <c r="P3758" i="20" s="1"/>
  <c r="O3758" i="20" s="1"/>
  <c r="N3750" i="20"/>
  <c r="P3750" i="20" s="1"/>
  <c r="O3750" i="20" s="1"/>
  <c r="N3742" i="20"/>
  <c r="P3742" i="20" s="1"/>
  <c r="O3742" i="20" s="1"/>
  <c r="N3734" i="20"/>
  <c r="P3734" i="20" s="1"/>
  <c r="O3734" i="20" s="1"/>
  <c r="N3726" i="20"/>
  <c r="P3726" i="20" s="1"/>
  <c r="O3726" i="20" s="1"/>
  <c r="N3718" i="20"/>
  <c r="P3718" i="20" s="1"/>
  <c r="O3718" i="20" s="1"/>
  <c r="N3710" i="20"/>
  <c r="P3710" i="20" s="1"/>
  <c r="O3710" i="20" s="1"/>
  <c r="N3702" i="20"/>
  <c r="P3702" i="20" s="1"/>
  <c r="O3702" i="20" s="1"/>
  <c r="N3694" i="20"/>
  <c r="P3694" i="20" s="1"/>
  <c r="O3694" i="20" s="1"/>
  <c r="N3686" i="20"/>
  <c r="P3686" i="20" s="1"/>
  <c r="O3686" i="20" s="1"/>
  <c r="N3678" i="20"/>
  <c r="P3678" i="20" s="1"/>
  <c r="O3678" i="20" s="1"/>
  <c r="N3670" i="20"/>
  <c r="P3670" i="20" s="1"/>
  <c r="O3670" i="20" s="1"/>
  <c r="N3662" i="20"/>
  <c r="P3662" i="20" s="1"/>
  <c r="O3662" i="20" s="1"/>
  <c r="N3654" i="20"/>
  <c r="P3654" i="20" s="1"/>
  <c r="O3654" i="20" s="1"/>
  <c r="N3646" i="20"/>
  <c r="P3646" i="20" s="1"/>
  <c r="O3646" i="20" s="1"/>
  <c r="N3638" i="20"/>
  <c r="P3638" i="20" s="1"/>
  <c r="O3638" i="20" s="1"/>
  <c r="N3630" i="20"/>
  <c r="P3630" i="20" s="1"/>
  <c r="O3630" i="20" s="1"/>
  <c r="N3622" i="20"/>
  <c r="P3622" i="20" s="1"/>
  <c r="O3622" i="20" s="1"/>
  <c r="N3614" i="20"/>
  <c r="P3614" i="20" s="1"/>
  <c r="O3614" i="20" s="1"/>
  <c r="N3606" i="20"/>
  <c r="P3606" i="20" s="1"/>
  <c r="O3606" i="20" s="1"/>
  <c r="N3598" i="20"/>
  <c r="P3598" i="20" s="1"/>
  <c r="O3598" i="20" s="1"/>
  <c r="N3590" i="20"/>
  <c r="P3590" i="20" s="1"/>
  <c r="O3590" i="20" s="1"/>
  <c r="N3582" i="20"/>
  <c r="P3582" i="20" s="1"/>
  <c r="O3582" i="20" s="1"/>
  <c r="N3574" i="20"/>
  <c r="P3574" i="20" s="1"/>
  <c r="O3574" i="20" s="1"/>
  <c r="N3566" i="20"/>
  <c r="P3566" i="20" s="1"/>
  <c r="O3566" i="20" s="1"/>
  <c r="N3558" i="20"/>
  <c r="P3558" i="20" s="1"/>
  <c r="O3558" i="20" s="1"/>
  <c r="N3550" i="20"/>
  <c r="P3550" i="20" s="1"/>
  <c r="O3550" i="20" s="1"/>
  <c r="N3542" i="20"/>
  <c r="P3542" i="20" s="1"/>
  <c r="O3542" i="20" s="1"/>
  <c r="N3534" i="20"/>
  <c r="P3534" i="20" s="1"/>
  <c r="O3534" i="20" s="1"/>
  <c r="N3526" i="20"/>
  <c r="P3526" i="20" s="1"/>
  <c r="O3526" i="20" s="1"/>
  <c r="N3518" i="20"/>
  <c r="P3518" i="20" s="1"/>
  <c r="O3518" i="20" s="1"/>
  <c r="N3510" i="20"/>
  <c r="P3510" i="20" s="1"/>
  <c r="O3510" i="20" s="1"/>
  <c r="N3502" i="20"/>
  <c r="P3502" i="20" s="1"/>
  <c r="O3502" i="20" s="1"/>
  <c r="N3494" i="20"/>
  <c r="P3494" i="20" s="1"/>
  <c r="O3494" i="20" s="1"/>
  <c r="N3486" i="20"/>
  <c r="P3486" i="20" s="1"/>
  <c r="O3486" i="20" s="1"/>
  <c r="N3478" i="20"/>
  <c r="P3478" i="20" s="1"/>
  <c r="O3478" i="20" s="1"/>
  <c r="N3470" i="20"/>
  <c r="P3470" i="20" s="1"/>
  <c r="O3470" i="20" s="1"/>
  <c r="N3462" i="20"/>
  <c r="P3462" i="20" s="1"/>
  <c r="O3462" i="20" s="1"/>
  <c r="N3454" i="20"/>
  <c r="P3454" i="20" s="1"/>
  <c r="O3454" i="20" s="1"/>
  <c r="N3446" i="20"/>
  <c r="P3446" i="20" s="1"/>
  <c r="O3446" i="20" s="1"/>
  <c r="N3438" i="20"/>
  <c r="P3438" i="20" s="1"/>
  <c r="O3438" i="20" s="1"/>
  <c r="N3430" i="20"/>
  <c r="P3430" i="20" s="1"/>
  <c r="O3430" i="20" s="1"/>
  <c r="N3422" i="20"/>
  <c r="P3422" i="20" s="1"/>
  <c r="O3422" i="20" s="1"/>
  <c r="N3414" i="20"/>
  <c r="P3414" i="20" s="1"/>
  <c r="O3414" i="20" s="1"/>
  <c r="N3406" i="20"/>
  <c r="P3406" i="20" s="1"/>
  <c r="O3406" i="20" s="1"/>
  <c r="N3398" i="20"/>
  <c r="P3398" i="20" s="1"/>
  <c r="O3398" i="20" s="1"/>
  <c r="N3390" i="20"/>
  <c r="P3390" i="20" s="1"/>
  <c r="O3390" i="20" s="1"/>
  <c r="N3382" i="20"/>
  <c r="P3382" i="20" s="1"/>
  <c r="O3382" i="20" s="1"/>
  <c r="N3374" i="20"/>
  <c r="P3374" i="20" s="1"/>
  <c r="O3374" i="20" s="1"/>
  <c r="N3366" i="20"/>
  <c r="P3366" i="20" s="1"/>
  <c r="O3366" i="20" s="1"/>
  <c r="N3358" i="20"/>
  <c r="P3358" i="20" s="1"/>
  <c r="O3358" i="20" s="1"/>
  <c r="N3350" i="20"/>
  <c r="P3350" i="20" s="1"/>
  <c r="O3350" i="20" s="1"/>
  <c r="N3342" i="20"/>
  <c r="P3342" i="20" s="1"/>
  <c r="O3342" i="20" s="1"/>
  <c r="N3334" i="20"/>
  <c r="P3334" i="20" s="1"/>
  <c r="O3334" i="20" s="1"/>
  <c r="N3326" i="20"/>
  <c r="P3326" i="20" s="1"/>
  <c r="O3326" i="20" s="1"/>
  <c r="N3318" i="20"/>
  <c r="P3318" i="20" s="1"/>
  <c r="O3318" i="20" s="1"/>
  <c r="N3310" i="20"/>
  <c r="P3310" i="20" s="1"/>
  <c r="O3310" i="20" s="1"/>
  <c r="N3302" i="20"/>
  <c r="P3302" i="20" s="1"/>
  <c r="O3302" i="20" s="1"/>
  <c r="N3294" i="20"/>
  <c r="P3294" i="20" s="1"/>
  <c r="O3294" i="20" s="1"/>
  <c r="N3286" i="20"/>
  <c r="P3286" i="20" s="1"/>
  <c r="O3286" i="20" s="1"/>
  <c r="N3278" i="20"/>
  <c r="P3278" i="20" s="1"/>
  <c r="O3278" i="20" s="1"/>
  <c r="N3270" i="20"/>
  <c r="P3270" i="20" s="1"/>
  <c r="O3270" i="20" s="1"/>
  <c r="N3262" i="20"/>
  <c r="P3262" i="20" s="1"/>
  <c r="O3262" i="20" s="1"/>
  <c r="N3254" i="20"/>
  <c r="P3254" i="20" s="1"/>
  <c r="O3254" i="20" s="1"/>
  <c r="N3246" i="20"/>
  <c r="P3246" i="20" s="1"/>
  <c r="O3246" i="20" s="1"/>
  <c r="N3238" i="20"/>
  <c r="P3238" i="20" s="1"/>
  <c r="O3238" i="20" s="1"/>
  <c r="N3230" i="20"/>
  <c r="P3230" i="20" s="1"/>
  <c r="O3230" i="20" s="1"/>
  <c r="N3222" i="20"/>
  <c r="P3222" i="20" s="1"/>
  <c r="O3222" i="20" s="1"/>
  <c r="N3214" i="20"/>
  <c r="P3214" i="20" s="1"/>
  <c r="O3214" i="20" s="1"/>
  <c r="N3206" i="20"/>
  <c r="P3206" i="20" s="1"/>
  <c r="O3206" i="20" s="1"/>
  <c r="N3198" i="20"/>
  <c r="P3198" i="20" s="1"/>
  <c r="O3198" i="20" s="1"/>
  <c r="N3190" i="20"/>
  <c r="P3190" i="20" s="1"/>
  <c r="O3190" i="20" s="1"/>
  <c r="N3182" i="20"/>
  <c r="P3182" i="20" s="1"/>
  <c r="O3182" i="20" s="1"/>
  <c r="N3174" i="20"/>
  <c r="P3174" i="20" s="1"/>
  <c r="O3174" i="20" s="1"/>
  <c r="N3166" i="20"/>
  <c r="P3166" i="20" s="1"/>
  <c r="O3166" i="20" s="1"/>
  <c r="N3158" i="20"/>
  <c r="P3158" i="20" s="1"/>
  <c r="O3158" i="20" s="1"/>
  <c r="N3150" i="20"/>
  <c r="P3150" i="20" s="1"/>
  <c r="O3150" i="20" s="1"/>
  <c r="N3142" i="20"/>
  <c r="P3142" i="20" s="1"/>
  <c r="O3142" i="20" s="1"/>
  <c r="N3134" i="20"/>
  <c r="P3134" i="20" s="1"/>
  <c r="O3134" i="20" s="1"/>
  <c r="N3126" i="20"/>
  <c r="P3126" i="20" s="1"/>
  <c r="O3126" i="20" s="1"/>
  <c r="N3118" i="20"/>
  <c r="P3118" i="20" s="1"/>
  <c r="O3118" i="20" s="1"/>
  <c r="N3110" i="20"/>
  <c r="P3110" i="20" s="1"/>
  <c r="O3110" i="20" s="1"/>
  <c r="N3102" i="20"/>
  <c r="P3102" i="20" s="1"/>
  <c r="O3102" i="20" s="1"/>
  <c r="N3094" i="20"/>
  <c r="P3094" i="20" s="1"/>
  <c r="O3094" i="20" s="1"/>
  <c r="N3086" i="20"/>
  <c r="P3086" i="20" s="1"/>
  <c r="O3086" i="20" s="1"/>
  <c r="N3078" i="20"/>
  <c r="P3078" i="20" s="1"/>
  <c r="O3078" i="20" s="1"/>
  <c r="N3070" i="20"/>
  <c r="P3070" i="20" s="1"/>
  <c r="O3070" i="20" s="1"/>
  <c r="N3062" i="20"/>
  <c r="P3062" i="20" s="1"/>
  <c r="O3062" i="20" s="1"/>
  <c r="N3054" i="20"/>
  <c r="P3054" i="20" s="1"/>
  <c r="O3054" i="20" s="1"/>
  <c r="N3046" i="20"/>
  <c r="P3046" i="20" s="1"/>
  <c r="O3046" i="20" s="1"/>
  <c r="N3038" i="20"/>
  <c r="P3038" i="20" s="1"/>
  <c r="O3038" i="20" s="1"/>
  <c r="N3030" i="20"/>
  <c r="P3030" i="20" s="1"/>
  <c r="O3030" i="20" s="1"/>
  <c r="N3022" i="20"/>
  <c r="P3022" i="20" s="1"/>
  <c r="O3022" i="20" s="1"/>
  <c r="N3014" i="20"/>
  <c r="P3014" i="20" s="1"/>
  <c r="O3014" i="20" s="1"/>
  <c r="N3006" i="20"/>
  <c r="P3006" i="20" s="1"/>
  <c r="O3006" i="20" s="1"/>
  <c r="N2998" i="20"/>
  <c r="P2998" i="20" s="1"/>
  <c r="O2998" i="20" s="1"/>
  <c r="N2990" i="20"/>
  <c r="P2990" i="20" s="1"/>
  <c r="O2990" i="20" s="1"/>
  <c r="N2982" i="20"/>
  <c r="P2982" i="20" s="1"/>
  <c r="O2982" i="20" s="1"/>
  <c r="N2974" i="20"/>
  <c r="P2974" i="20" s="1"/>
  <c r="O2974" i="20" s="1"/>
  <c r="N2966" i="20"/>
  <c r="P2966" i="20" s="1"/>
  <c r="O2966" i="20" s="1"/>
  <c r="N2958" i="20"/>
  <c r="P2958" i="20" s="1"/>
  <c r="O2958" i="20" s="1"/>
  <c r="N2950" i="20"/>
  <c r="P2950" i="20" s="1"/>
  <c r="O2950" i="20" s="1"/>
  <c r="N2942" i="20"/>
  <c r="P2942" i="20" s="1"/>
  <c r="O2942" i="20" s="1"/>
  <c r="N2934" i="20"/>
  <c r="P2934" i="20" s="1"/>
  <c r="O2934" i="20" s="1"/>
  <c r="N2926" i="20"/>
  <c r="P2926" i="20" s="1"/>
  <c r="O2926" i="20" s="1"/>
  <c r="N2918" i="20"/>
  <c r="P2918" i="20" s="1"/>
  <c r="O2918" i="20" s="1"/>
  <c r="N2910" i="20"/>
  <c r="P2910" i="20" s="1"/>
  <c r="O2910" i="20" s="1"/>
  <c r="N2902" i="20"/>
  <c r="P2902" i="20" s="1"/>
  <c r="O2902" i="20" s="1"/>
  <c r="N2894" i="20"/>
  <c r="P2894" i="20" s="1"/>
  <c r="O2894" i="20" s="1"/>
  <c r="N2886" i="20"/>
  <c r="P2886" i="20" s="1"/>
  <c r="O2886" i="20" s="1"/>
  <c r="N2878" i="20"/>
  <c r="P2878" i="20" s="1"/>
  <c r="O2878" i="20" s="1"/>
  <c r="N2870" i="20"/>
  <c r="P2870" i="20" s="1"/>
  <c r="O2870" i="20" s="1"/>
  <c r="N2862" i="20"/>
  <c r="P2862" i="20" s="1"/>
  <c r="O2862" i="20" s="1"/>
  <c r="N2854" i="20"/>
  <c r="P2854" i="20" s="1"/>
  <c r="O2854" i="20" s="1"/>
  <c r="N2846" i="20"/>
  <c r="P2846" i="20" s="1"/>
  <c r="O2846" i="20" s="1"/>
  <c r="N2838" i="20"/>
  <c r="P2838" i="20" s="1"/>
  <c r="O2838" i="20" s="1"/>
  <c r="N2830" i="20"/>
  <c r="P2830" i="20" s="1"/>
  <c r="O2830" i="20" s="1"/>
  <c r="N2822" i="20"/>
  <c r="P2822" i="20" s="1"/>
  <c r="O2822" i="20" s="1"/>
  <c r="N2814" i="20"/>
  <c r="P2814" i="20" s="1"/>
  <c r="O2814" i="20" s="1"/>
  <c r="N2806" i="20"/>
  <c r="P2806" i="20" s="1"/>
  <c r="O2806" i="20" s="1"/>
  <c r="N2798" i="20"/>
  <c r="P2798" i="20" s="1"/>
  <c r="O2798" i="20" s="1"/>
  <c r="N2790" i="20"/>
  <c r="P2790" i="20" s="1"/>
  <c r="O2790" i="20" s="1"/>
  <c r="N2782" i="20"/>
  <c r="P2782" i="20" s="1"/>
  <c r="O2782" i="20" s="1"/>
  <c r="N2774" i="20"/>
  <c r="P2774" i="20" s="1"/>
  <c r="O2774" i="20" s="1"/>
  <c r="N2766" i="20"/>
  <c r="P2766" i="20" s="1"/>
  <c r="O2766" i="20" s="1"/>
  <c r="N2758" i="20"/>
  <c r="P2758" i="20" s="1"/>
  <c r="O2758" i="20" s="1"/>
  <c r="N2750" i="20"/>
  <c r="P2750" i="20" s="1"/>
  <c r="O2750" i="20" s="1"/>
  <c r="N2742" i="20"/>
  <c r="P2742" i="20" s="1"/>
  <c r="O2742" i="20" s="1"/>
  <c r="N2734" i="20"/>
  <c r="P2734" i="20" s="1"/>
  <c r="O2734" i="20" s="1"/>
  <c r="N2726" i="20"/>
  <c r="P2726" i="20" s="1"/>
  <c r="O2726" i="20" s="1"/>
  <c r="N2718" i="20"/>
  <c r="P2718" i="20" s="1"/>
  <c r="O2718" i="20" s="1"/>
  <c r="N2710" i="20"/>
  <c r="P2710" i="20" s="1"/>
  <c r="O2710" i="20" s="1"/>
  <c r="N2702" i="20"/>
  <c r="P2702" i="20" s="1"/>
  <c r="O2702" i="20" s="1"/>
  <c r="N2694" i="20"/>
  <c r="P2694" i="20" s="1"/>
  <c r="O2694" i="20" s="1"/>
  <c r="N2686" i="20"/>
  <c r="P2686" i="20" s="1"/>
  <c r="O2686" i="20" s="1"/>
  <c r="N2678" i="20"/>
  <c r="P2678" i="20" s="1"/>
  <c r="O2678" i="20" s="1"/>
  <c r="N2670" i="20"/>
  <c r="P2670" i="20" s="1"/>
  <c r="O2670" i="20" s="1"/>
  <c r="N2662" i="20"/>
  <c r="P2662" i="20" s="1"/>
  <c r="O2662" i="20" s="1"/>
  <c r="N2654" i="20"/>
  <c r="P2654" i="20" s="1"/>
  <c r="O2654" i="20" s="1"/>
  <c r="N2646" i="20"/>
  <c r="P2646" i="20" s="1"/>
  <c r="O2646" i="20" s="1"/>
  <c r="N2638" i="20"/>
  <c r="P2638" i="20" s="1"/>
  <c r="O2638" i="20" s="1"/>
  <c r="N2630" i="20"/>
  <c r="P2630" i="20" s="1"/>
  <c r="O2630" i="20" s="1"/>
  <c r="N2622" i="20"/>
  <c r="P2622" i="20" s="1"/>
  <c r="O2622" i="20" s="1"/>
  <c r="N2614" i="20"/>
  <c r="P2614" i="20" s="1"/>
  <c r="O2614" i="20" s="1"/>
  <c r="N2606" i="20"/>
  <c r="P2606" i="20" s="1"/>
  <c r="O2606" i="20" s="1"/>
  <c r="N2598" i="20"/>
  <c r="P2598" i="20" s="1"/>
  <c r="O2598" i="20" s="1"/>
  <c r="N2590" i="20"/>
  <c r="P2590" i="20" s="1"/>
  <c r="O2590" i="20" s="1"/>
  <c r="N2582" i="20"/>
  <c r="P2582" i="20" s="1"/>
  <c r="O2582" i="20" s="1"/>
  <c r="N2574" i="20"/>
  <c r="P2574" i="20" s="1"/>
  <c r="O2574" i="20" s="1"/>
  <c r="N2566" i="20"/>
  <c r="P2566" i="20" s="1"/>
  <c r="O2566" i="20" s="1"/>
  <c r="N2558" i="20"/>
  <c r="P2558" i="20" s="1"/>
  <c r="O2558" i="20" s="1"/>
  <c r="N2550" i="20"/>
  <c r="P2550" i="20" s="1"/>
  <c r="O2550" i="20" s="1"/>
  <c r="N2542" i="20"/>
  <c r="P2542" i="20" s="1"/>
  <c r="O2542" i="20" s="1"/>
  <c r="N2534" i="20"/>
  <c r="P2534" i="20" s="1"/>
  <c r="O2534" i="20" s="1"/>
  <c r="N2526" i="20"/>
  <c r="P2526" i="20" s="1"/>
  <c r="O2526" i="20" s="1"/>
  <c r="N2518" i="20"/>
  <c r="P2518" i="20" s="1"/>
  <c r="O2518" i="20" s="1"/>
  <c r="N2510" i="20"/>
  <c r="P2510" i="20" s="1"/>
  <c r="O2510" i="20" s="1"/>
  <c r="N2502" i="20"/>
  <c r="P2502" i="20" s="1"/>
  <c r="O2502" i="20" s="1"/>
  <c r="N2494" i="20"/>
  <c r="P2494" i="20" s="1"/>
  <c r="O2494" i="20" s="1"/>
  <c r="N2486" i="20"/>
  <c r="P2486" i="20" s="1"/>
  <c r="O2486" i="20" s="1"/>
  <c r="N2478" i="20"/>
  <c r="P2478" i="20" s="1"/>
  <c r="O2478" i="20" s="1"/>
  <c r="N2470" i="20"/>
  <c r="P2470" i="20" s="1"/>
  <c r="O2470" i="20" s="1"/>
  <c r="N2462" i="20"/>
  <c r="P2462" i="20" s="1"/>
  <c r="O2462" i="20" s="1"/>
  <c r="N2454" i="20"/>
  <c r="P2454" i="20" s="1"/>
  <c r="O2454" i="20" s="1"/>
  <c r="N2446" i="20"/>
  <c r="P2446" i="20" s="1"/>
  <c r="O2446" i="20" s="1"/>
  <c r="N2438" i="20"/>
  <c r="P2438" i="20" s="1"/>
  <c r="O2438" i="20" s="1"/>
  <c r="N2430" i="20"/>
  <c r="P2430" i="20" s="1"/>
  <c r="O2430" i="20" s="1"/>
  <c r="N2422" i="20"/>
  <c r="P2422" i="20" s="1"/>
  <c r="O2422" i="20" s="1"/>
  <c r="N2414" i="20"/>
  <c r="P2414" i="20" s="1"/>
  <c r="O2414" i="20" s="1"/>
  <c r="N2406" i="20"/>
  <c r="P2406" i="20" s="1"/>
  <c r="O2406" i="20" s="1"/>
  <c r="N2398" i="20"/>
  <c r="P2398" i="20" s="1"/>
  <c r="O2398" i="20" s="1"/>
  <c r="N2390" i="20"/>
  <c r="P2390" i="20" s="1"/>
  <c r="O2390" i="20" s="1"/>
  <c r="N2382" i="20"/>
  <c r="P2382" i="20" s="1"/>
  <c r="O2382" i="20" s="1"/>
  <c r="N2374" i="20"/>
  <c r="P2374" i="20" s="1"/>
  <c r="O2374" i="20" s="1"/>
  <c r="N2366" i="20"/>
  <c r="P2366" i="20" s="1"/>
  <c r="O2366" i="20" s="1"/>
  <c r="N2358" i="20"/>
  <c r="P2358" i="20" s="1"/>
  <c r="O2358" i="20" s="1"/>
  <c r="N2350" i="20"/>
  <c r="P2350" i="20" s="1"/>
  <c r="O2350" i="20" s="1"/>
  <c r="N2342" i="20"/>
  <c r="P2342" i="20" s="1"/>
  <c r="O2342" i="20" s="1"/>
  <c r="N2334" i="20"/>
  <c r="P2334" i="20" s="1"/>
  <c r="O2334" i="20" s="1"/>
  <c r="N2326" i="20"/>
  <c r="P2326" i="20" s="1"/>
  <c r="O2326" i="20" s="1"/>
  <c r="N2318" i="20"/>
  <c r="P2318" i="20" s="1"/>
  <c r="O2318" i="20" s="1"/>
  <c r="N2310" i="20"/>
  <c r="P2310" i="20" s="1"/>
  <c r="O2310" i="20" s="1"/>
  <c r="N2302" i="20"/>
  <c r="P2302" i="20" s="1"/>
  <c r="O2302" i="20" s="1"/>
  <c r="N2294" i="20"/>
  <c r="P2294" i="20" s="1"/>
  <c r="O2294" i="20" s="1"/>
  <c r="N2286" i="20"/>
  <c r="P2286" i="20" s="1"/>
  <c r="O2286" i="20" s="1"/>
  <c r="N2278" i="20"/>
  <c r="P2278" i="20" s="1"/>
  <c r="O2278" i="20" s="1"/>
  <c r="N2270" i="20"/>
  <c r="P2270" i="20" s="1"/>
  <c r="O2270" i="20" s="1"/>
  <c r="N2262" i="20"/>
  <c r="P2262" i="20" s="1"/>
  <c r="O2262" i="20" s="1"/>
  <c r="N2254" i="20"/>
  <c r="P2254" i="20" s="1"/>
  <c r="O2254" i="20" s="1"/>
  <c r="N2246" i="20"/>
  <c r="P2246" i="20" s="1"/>
  <c r="O2246" i="20" s="1"/>
  <c r="N2238" i="20"/>
  <c r="P2238" i="20" s="1"/>
  <c r="O2238" i="20" s="1"/>
  <c r="N2230" i="20"/>
  <c r="P2230" i="20" s="1"/>
  <c r="O2230" i="20" s="1"/>
  <c r="N2222" i="20"/>
  <c r="P2222" i="20" s="1"/>
  <c r="O2222" i="20" s="1"/>
  <c r="N2214" i="20"/>
  <c r="P2214" i="20" s="1"/>
  <c r="O2214" i="20" s="1"/>
  <c r="N2206" i="20"/>
  <c r="P2206" i="20" s="1"/>
  <c r="O2206" i="20" s="1"/>
  <c r="N2198" i="20"/>
  <c r="P2198" i="20" s="1"/>
  <c r="O2198" i="20" s="1"/>
  <c r="N2190" i="20"/>
  <c r="P2190" i="20" s="1"/>
  <c r="O2190" i="20" s="1"/>
  <c r="N2182" i="20"/>
  <c r="P2182" i="20" s="1"/>
  <c r="O2182" i="20" s="1"/>
  <c r="N2174" i="20"/>
  <c r="P2174" i="20" s="1"/>
  <c r="O2174" i="20" s="1"/>
  <c r="N2166" i="20"/>
  <c r="P2166" i="20" s="1"/>
  <c r="O2166" i="20" s="1"/>
  <c r="N2158" i="20"/>
  <c r="P2158" i="20" s="1"/>
  <c r="O2158" i="20" s="1"/>
  <c r="N2150" i="20"/>
  <c r="P2150" i="20" s="1"/>
  <c r="O2150" i="20" s="1"/>
  <c r="N2142" i="20"/>
  <c r="P2142" i="20" s="1"/>
  <c r="O2142" i="20" s="1"/>
  <c r="N2134" i="20"/>
  <c r="P2134" i="20" s="1"/>
  <c r="O2134" i="20" s="1"/>
  <c r="N2126" i="20"/>
  <c r="P2126" i="20" s="1"/>
  <c r="O2126" i="20" s="1"/>
  <c r="N2118" i="20"/>
  <c r="P2118" i="20" s="1"/>
  <c r="O2118" i="20" s="1"/>
  <c r="N2110" i="20"/>
  <c r="P2110" i="20" s="1"/>
  <c r="O2110" i="20" s="1"/>
  <c r="N2102" i="20"/>
  <c r="P2102" i="20" s="1"/>
  <c r="O2102" i="20" s="1"/>
  <c r="N2094" i="20"/>
  <c r="P2094" i="20" s="1"/>
  <c r="O2094" i="20" s="1"/>
  <c r="N2086" i="20"/>
  <c r="P2086" i="20" s="1"/>
  <c r="O2086" i="20" s="1"/>
  <c r="N2078" i="20"/>
  <c r="P2078" i="20" s="1"/>
  <c r="O2078" i="20" s="1"/>
  <c r="N2070" i="20"/>
  <c r="P2070" i="20" s="1"/>
  <c r="O2070" i="20" s="1"/>
  <c r="N2062" i="20"/>
  <c r="P2062" i="20" s="1"/>
  <c r="O2062" i="20" s="1"/>
  <c r="N2054" i="20"/>
  <c r="P2054" i="20" s="1"/>
  <c r="O2054" i="20" s="1"/>
  <c r="N2046" i="20"/>
  <c r="P2046" i="20" s="1"/>
  <c r="O2046" i="20" s="1"/>
  <c r="N2038" i="20"/>
  <c r="P2038" i="20" s="1"/>
  <c r="O2038" i="20" s="1"/>
  <c r="N2030" i="20"/>
  <c r="P2030" i="20" s="1"/>
  <c r="O2030" i="20" s="1"/>
  <c r="N2022" i="20"/>
  <c r="P2022" i="20" s="1"/>
  <c r="O2022" i="20" s="1"/>
  <c r="N2014" i="20"/>
  <c r="P2014" i="20" s="1"/>
  <c r="O2014" i="20" s="1"/>
  <c r="N2006" i="20"/>
  <c r="P2006" i="20" s="1"/>
  <c r="O2006" i="20" s="1"/>
  <c r="N1998" i="20"/>
  <c r="P1998" i="20" s="1"/>
  <c r="O1998" i="20" s="1"/>
  <c r="N1990" i="20"/>
  <c r="P1990" i="20" s="1"/>
  <c r="O1990" i="20" s="1"/>
  <c r="N1982" i="20"/>
  <c r="P1982" i="20" s="1"/>
  <c r="O1982" i="20" s="1"/>
  <c r="N1974" i="20"/>
  <c r="P1974" i="20" s="1"/>
  <c r="O1974" i="20" s="1"/>
  <c r="N1966" i="20"/>
  <c r="P1966" i="20" s="1"/>
  <c r="O1966" i="20" s="1"/>
  <c r="N1958" i="20"/>
  <c r="P1958" i="20" s="1"/>
  <c r="O1958" i="20" s="1"/>
  <c r="N1950" i="20"/>
  <c r="P1950" i="20" s="1"/>
  <c r="O1950" i="20" s="1"/>
  <c r="N1942" i="20"/>
  <c r="P1942" i="20" s="1"/>
  <c r="O1942" i="20" s="1"/>
  <c r="N1934" i="20"/>
  <c r="P1934" i="20" s="1"/>
  <c r="O1934" i="20" s="1"/>
  <c r="N1926" i="20"/>
  <c r="P1926" i="20" s="1"/>
  <c r="O1926" i="20" s="1"/>
  <c r="N1918" i="20"/>
  <c r="P1918" i="20" s="1"/>
  <c r="O1918" i="20" s="1"/>
  <c r="N1910" i="20"/>
  <c r="P1910" i="20" s="1"/>
  <c r="O1910" i="20" s="1"/>
  <c r="N1902" i="20"/>
  <c r="P1902" i="20" s="1"/>
  <c r="O1902" i="20" s="1"/>
  <c r="N1894" i="20"/>
  <c r="P1894" i="20" s="1"/>
  <c r="O1894" i="20" s="1"/>
  <c r="N1886" i="20"/>
  <c r="P1886" i="20" s="1"/>
  <c r="O1886" i="20" s="1"/>
  <c r="N1878" i="20"/>
  <c r="P1878" i="20" s="1"/>
  <c r="O1878" i="20" s="1"/>
  <c r="N1870" i="20"/>
  <c r="P1870" i="20" s="1"/>
  <c r="O1870" i="20" s="1"/>
  <c r="N1862" i="20"/>
  <c r="P1862" i="20" s="1"/>
  <c r="O1862" i="20" s="1"/>
  <c r="N1854" i="20"/>
  <c r="P1854" i="20" s="1"/>
  <c r="O1854" i="20" s="1"/>
  <c r="N1846" i="20"/>
  <c r="P1846" i="20" s="1"/>
  <c r="O1846" i="20" s="1"/>
  <c r="N1838" i="20"/>
  <c r="P1838" i="20" s="1"/>
  <c r="O1838" i="20" s="1"/>
  <c r="N1830" i="20"/>
  <c r="P1830" i="20" s="1"/>
  <c r="O1830" i="20" s="1"/>
  <c r="N1822" i="20"/>
  <c r="P1822" i="20" s="1"/>
  <c r="O1822" i="20" s="1"/>
  <c r="N1814" i="20"/>
  <c r="P1814" i="20" s="1"/>
  <c r="O1814" i="20" s="1"/>
  <c r="N1806" i="20"/>
  <c r="P1806" i="20" s="1"/>
  <c r="O1806" i="20" s="1"/>
  <c r="N1798" i="20"/>
  <c r="P1798" i="20" s="1"/>
  <c r="O1798" i="20" s="1"/>
  <c r="N1790" i="20"/>
  <c r="P1790" i="20" s="1"/>
  <c r="O1790" i="20" s="1"/>
  <c r="N1782" i="20"/>
  <c r="P1782" i="20" s="1"/>
  <c r="O1782" i="20" s="1"/>
  <c r="N1774" i="20"/>
  <c r="P1774" i="20" s="1"/>
  <c r="O1774" i="20" s="1"/>
  <c r="N1766" i="20"/>
  <c r="P1766" i="20" s="1"/>
  <c r="O1766" i="20" s="1"/>
  <c r="N1758" i="20"/>
  <c r="P1758" i="20" s="1"/>
  <c r="O1758" i="20" s="1"/>
  <c r="N1750" i="20"/>
  <c r="P1750" i="20" s="1"/>
  <c r="O1750" i="20" s="1"/>
  <c r="N1742" i="20"/>
  <c r="P1742" i="20" s="1"/>
  <c r="O1742" i="20" s="1"/>
  <c r="N1734" i="20"/>
  <c r="P1734" i="20" s="1"/>
  <c r="O1734" i="20" s="1"/>
  <c r="N1726" i="20"/>
  <c r="P1726" i="20" s="1"/>
  <c r="O1726" i="20" s="1"/>
  <c r="N1718" i="20"/>
  <c r="P1718" i="20" s="1"/>
  <c r="O1718" i="20" s="1"/>
  <c r="N1710" i="20"/>
  <c r="P1710" i="20" s="1"/>
  <c r="O1710" i="20" s="1"/>
  <c r="N1702" i="20"/>
  <c r="P1702" i="20" s="1"/>
  <c r="O1702" i="20" s="1"/>
  <c r="N1694" i="20"/>
  <c r="P1694" i="20" s="1"/>
  <c r="O1694" i="20" s="1"/>
  <c r="N1686" i="20"/>
  <c r="P1686" i="20" s="1"/>
  <c r="O1686" i="20" s="1"/>
  <c r="N1678" i="20"/>
  <c r="P1678" i="20" s="1"/>
  <c r="O1678" i="20" s="1"/>
  <c r="N1670" i="20"/>
  <c r="P1670" i="20" s="1"/>
  <c r="O1670" i="20" s="1"/>
  <c r="N1662" i="20"/>
  <c r="P1662" i="20" s="1"/>
  <c r="O1662" i="20" s="1"/>
  <c r="N1654" i="20"/>
  <c r="P1654" i="20" s="1"/>
  <c r="O1654" i="20" s="1"/>
  <c r="N1646" i="20"/>
  <c r="P1646" i="20" s="1"/>
  <c r="O1646" i="20" s="1"/>
  <c r="N1638" i="20"/>
  <c r="P1638" i="20" s="1"/>
  <c r="O1638" i="20" s="1"/>
  <c r="N1630" i="20"/>
  <c r="P1630" i="20" s="1"/>
  <c r="O1630" i="20" s="1"/>
  <c r="N1622" i="20"/>
  <c r="P1622" i="20" s="1"/>
  <c r="O1622" i="20" s="1"/>
  <c r="N1614" i="20"/>
  <c r="P1614" i="20" s="1"/>
  <c r="O1614" i="20" s="1"/>
  <c r="N1606" i="20"/>
  <c r="P1606" i="20" s="1"/>
  <c r="O1606" i="20" s="1"/>
  <c r="N1598" i="20"/>
  <c r="P1598" i="20" s="1"/>
  <c r="O1598" i="20" s="1"/>
  <c r="N1590" i="20"/>
  <c r="P1590" i="20" s="1"/>
  <c r="O1590" i="20" s="1"/>
  <c r="N1582" i="20"/>
  <c r="P1582" i="20" s="1"/>
  <c r="O1582" i="20" s="1"/>
  <c r="N1574" i="20"/>
  <c r="P1574" i="20" s="1"/>
  <c r="O1574" i="20" s="1"/>
  <c r="N1566" i="20"/>
  <c r="P1566" i="20" s="1"/>
  <c r="O1566" i="20" s="1"/>
  <c r="N1558" i="20"/>
  <c r="P1558" i="20" s="1"/>
  <c r="O1558" i="20" s="1"/>
  <c r="N1550" i="20"/>
  <c r="P1550" i="20" s="1"/>
  <c r="O1550" i="20" s="1"/>
  <c r="N1542" i="20"/>
  <c r="P1542" i="20" s="1"/>
  <c r="O1542" i="20" s="1"/>
  <c r="N1534" i="20"/>
  <c r="P1534" i="20" s="1"/>
  <c r="O1534" i="20" s="1"/>
  <c r="N1526" i="20"/>
  <c r="P1526" i="20" s="1"/>
  <c r="O1526" i="20" s="1"/>
  <c r="N1518" i="20"/>
  <c r="P1518" i="20" s="1"/>
  <c r="O1518" i="20" s="1"/>
  <c r="N1510" i="20"/>
  <c r="P1510" i="20" s="1"/>
  <c r="O1510" i="20" s="1"/>
  <c r="N1502" i="20"/>
  <c r="P1502" i="20" s="1"/>
  <c r="O1502" i="20" s="1"/>
  <c r="N1494" i="20"/>
  <c r="P1494" i="20" s="1"/>
  <c r="O1494" i="20" s="1"/>
  <c r="N1486" i="20"/>
  <c r="P1486" i="20" s="1"/>
  <c r="O1486" i="20" s="1"/>
  <c r="N1478" i="20"/>
  <c r="P1478" i="20" s="1"/>
  <c r="O1478" i="20" s="1"/>
  <c r="N1470" i="20"/>
  <c r="P1470" i="20" s="1"/>
  <c r="O1470" i="20" s="1"/>
  <c r="N1462" i="20"/>
  <c r="P1462" i="20" s="1"/>
  <c r="O1462" i="20" s="1"/>
  <c r="N1454" i="20"/>
  <c r="P1454" i="20" s="1"/>
  <c r="O1454" i="20" s="1"/>
  <c r="N1446" i="20"/>
  <c r="P1446" i="20" s="1"/>
  <c r="O1446" i="20" s="1"/>
  <c r="N1438" i="20"/>
  <c r="P1438" i="20" s="1"/>
  <c r="O1438" i="20" s="1"/>
  <c r="N1430" i="20"/>
  <c r="P1430" i="20" s="1"/>
  <c r="O1430" i="20" s="1"/>
  <c r="N1422" i="20"/>
  <c r="P1422" i="20" s="1"/>
  <c r="O1422" i="20" s="1"/>
  <c r="N1414" i="20"/>
  <c r="P1414" i="20" s="1"/>
  <c r="O1414" i="20" s="1"/>
  <c r="N1406" i="20"/>
  <c r="P1406" i="20" s="1"/>
  <c r="O1406" i="20" s="1"/>
  <c r="N1398" i="20"/>
  <c r="P1398" i="20" s="1"/>
  <c r="O1398" i="20" s="1"/>
  <c r="N1390" i="20"/>
  <c r="P1390" i="20" s="1"/>
  <c r="O1390" i="20" s="1"/>
  <c r="N1382" i="20"/>
  <c r="P1382" i="20" s="1"/>
  <c r="O1382" i="20" s="1"/>
  <c r="N1374" i="20"/>
  <c r="P1374" i="20" s="1"/>
  <c r="O1374" i="20" s="1"/>
  <c r="N1366" i="20"/>
  <c r="P1366" i="20" s="1"/>
  <c r="O1366" i="20" s="1"/>
  <c r="N1358" i="20"/>
  <c r="P1358" i="20" s="1"/>
  <c r="O1358" i="20" s="1"/>
  <c r="N1350" i="20"/>
  <c r="P1350" i="20" s="1"/>
  <c r="O1350" i="20" s="1"/>
  <c r="N1342" i="20"/>
  <c r="P1342" i="20" s="1"/>
  <c r="O1342" i="20" s="1"/>
  <c r="N1334" i="20"/>
  <c r="P1334" i="20" s="1"/>
  <c r="O1334" i="20" s="1"/>
  <c r="N1326" i="20"/>
  <c r="P1326" i="20" s="1"/>
  <c r="O1326" i="20" s="1"/>
  <c r="N1318" i="20"/>
  <c r="P1318" i="20" s="1"/>
  <c r="O1318" i="20" s="1"/>
  <c r="N1310" i="20"/>
  <c r="P1310" i="20" s="1"/>
  <c r="O1310" i="20" s="1"/>
  <c r="N1302" i="20"/>
  <c r="P1302" i="20" s="1"/>
  <c r="O1302" i="20" s="1"/>
  <c r="N1294" i="20"/>
  <c r="P1294" i="20" s="1"/>
  <c r="O1294" i="20" s="1"/>
  <c r="N1286" i="20"/>
  <c r="P1286" i="20" s="1"/>
  <c r="O1286" i="20" s="1"/>
  <c r="N1278" i="20"/>
  <c r="P1278" i="20" s="1"/>
  <c r="O1278" i="20" s="1"/>
  <c r="N1270" i="20"/>
  <c r="P1270" i="20" s="1"/>
  <c r="O1270" i="20" s="1"/>
  <c r="N1262" i="20"/>
  <c r="P1262" i="20" s="1"/>
  <c r="O1262" i="20" s="1"/>
  <c r="N1254" i="20"/>
  <c r="P1254" i="20" s="1"/>
  <c r="O1254" i="20" s="1"/>
  <c r="N1246" i="20"/>
  <c r="P1246" i="20" s="1"/>
  <c r="O1246" i="20" s="1"/>
  <c r="N1238" i="20"/>
  <c r="P1238" i="20" s="1"/>
  <c r="O1238" i="20" s="1"/>
  <c r="N1230" i="20"/>
  <c r="P1230" i="20" s="1"/>
  <c r="O1230" i="20" s="1"/>
  <c r="N1222" i="20"/>
  <c r="P1222" i="20" s="1"/>
  <c r="O1222" i="20" s="1"/>
  <c r="N1214" i="20"/>
  <c r="P1214" i="20" s="1"/>
  <c r="O1214" i="20" s="1"/>
  <c r="N1206" i="20"/>
  <c r="P1206" i="20" s="1"/>
  <c r="O1206" i="20" s="1"/>
  <c r="N1198" i="20"/>
  <c r="P1198" i="20" s="1"/>
  <c r="O1198" i="20" s="1"/>
  <c r="N1190" i="20"/>
  <c r="P1190" i="20" s="1"/>
  <c r="O1190" i="20" s="1"/>
  <c r="N1182" i="20"/>
  <c r="P1182" i="20" s="1"/>
  <c r="O1182" i="20" s="1"/>
  <c r="N1174" i="20"/>
  <c r="P1174" i="20" s="1"/>
  <c r="O1174" i="20" s="1"/>
  <c r="N1166" i="20"/>
  <c r="P1166" i="20" s="1"/>
  <c r="O1166" i="20" s="1"/>
  <c r="N1158" i="20"/>
  <c r="P1158" i="20" s="1"/>
  <c r="O1158" i="20" s="1"/>
  <c r="N1150" i="20"/>
  <c r="P1150" i="20" s="1"/>
  <c r="O1150" i="20" s="1"/>
  <c r="N1142" i="20"/>
  <c r="P1142" i="20" s="1"/>
  <c r="O1142" i="20" s="1"/>
  <c r="N1134" i="20"/>
  <c r="P1134" i="20" s="1"/>
  <c r="O1134" i="20" s="1"/>
  <c r="N1126" i="20"/>
  <c r="P1126" i="20" s="1"/>
  <c r="O1126" i="20" s="1"/>
  <c r="N1118" i="20"/>
  <c r="P1118" i="20" s="1"/>
  <c r="O1118" i="20" s="1"/>
  <c r="N1110" i="20"/>
  <c r="P1110" i="20" s="1"/>
  <c r="O1110" i="20" s="1"/>
  <c r="N1102" i="20"/>
  <c r="P1102" i="20" s="1"/>
  <c r="O1102" i="20" s="1"/>
  <c r="N1094" i="20"/>
  <c r="P1094" i="20" s="1"/>
  <c r="O1094" i="20" s="1"/>
  <c r="N1086" i="20"/>
  <c r="P1086" i="20" s="1"/>
  <c r="O1086" i="20" s="1"/>
  <c r="N1078" i="20"/>
  <c r="P1078" i="20" s="1"/>
  <c r="O1078" i="20" s="1"/>
  <c r="N1070" i="20"/>
  <c r="P1070" i="20" s="1"/>
  <c r="O1070" i="20" s="1"/>
  <c r="N1062" i="20"/>
  <c r="P1062" i="20" s="1"/>
  <c r="O1062" i="20" s="1"/>
  <c r="N1054" i="20"/>
  <c r="P1054" i="20" s="1"/>
  <c r="O1054" i="20" s="1"/>
  <c r="N1046" i="20"/>
  <c r="P1046" i="20" s="1"/>
  <c r="O1046" i="20" s="1"/>
  <c r="N1038" i="20"/>
  <c r="P1038" i="20" s="1"/>
  <c r="O1038" i="20" s="1"/>
  <c r="N1030" i="20"/>
  <c r="P1030" i="20" s="1"/>
  <c r="O1030" i="20" s="1"/>
  <c r="N1022" i="20"/>
  <c r="P1022" i="20" s="1"/>
  <c r="O1022" i="20" s="1"/>
  <c r="N1014" i="20"/>
  <c r="P1014" i="20" s="1"/>
  <c r="O1014" i="20" s="1"/>
  <c r="N1006" i="20"/>
  <c r="P1006" i="20" s="1"/>
  <c r="O1006" i="20" s="1"/>
  <c r="N998" i="20"/>
  <c r="P998" i="20" s="1"/>
  <c r="O998" i="20" s="1"/>
  <c r="N990" i="20"/>
  <c r="P990" i="20" s="1"/>
  <c r="O990" i="20" s="1"/>
  <c r="N982" i="20"/>
  <c r="P982" i="20" s="1"/>
  <c r="O982" i="20" s="1"/>
  <c r="N974" i="20"/>
  <c r="P974" i="20" s="1"/>
  <c r="O974" i="20" s="1"/>
  <c r="N966" i="20"/>
  <c r="P966" i="20" s="1"/>
  <c r="O966" i="20" s="1"/>
  <c r="N958" i="20"/>
  <c r="P958" i="20" s="1"/>
  <c r="O958" i="20" s="1"/>
  <c r="N950" i="20"/>
  <c r="P950" i="20" s="1"/>
  <c r="O950" i="20" s="1"/>
  <c r="N942" i="20"/>
  <c r="P942" i="20" s="1"/>
  <c r="O942" i="20" s="1"/>
  <c r="N934" i="20"/>
  <c r="P934" i="20" s="1"/>
  <c r="O934" i="20" s="1"/>
  <c r="N926" i="20"/>
  <c r="P926" i="20" s="1"/>
  <c r="O926" i="20" s="1"/>
  <c r="N918" i="20"/>
  <c r="P918" i="20" s="1"/>
  <c r="O918" i="20" s="1"/>
  <c r="N910" i="20"/>
  <c r="P910" i="20" s="1"/>
  <c r="O910" i="20" s="1"/>
  <c r="N902" i="20"/>
  <c r="P902" i="20" s="1"/>
  <c r="O902" i="20" s="1"/>
  <c r="N894" i="20"/>
  <c r="P894" i="20" s="1"/>
  <c r="O894" i="20" s="1"/>
  <c r="N886" i="20"/>
  <c r="P886" i="20" s="1"/>
  <c r="O886" i="20" s="1"/>
  <c r="N878" i="20"/>
  <c r="P878" i="20" s="1"/>
  <c r="O878" i="20" s="1"/>
  <c r="N870" i="20"/>
  <c r="P870" i="20" s="1"/>
  <c r="O870" i="20" s="1"/>
  <c r="N862" i="20"/>
  <c r="P862" i="20" s="1"/>
  <c r="O862" i="20" s="1"/>
  <c r="N854" i="20"/>
  <c r="P854" i="20" s="1"/>
  <c r="O854" i="20" s="1"/>
  <c r="N846" i="20"/>
  <c r="P846" i="20" s="1"/>
  <c r="O846" i="20" s="1"/>
  <c r="N838" i="20"/>
  <c r="P838" i="20" s="1"/>
  <c r="O838" i="20" s="1"/>
  <c r="N830" i="20"/>
  <c r="P830" i="20" s="1"/>
  <c r="O830" i="20" s="1"/>
  <c r="N822" i="20"/>
  <c r="P822" i="20" s="1"/>
  <c r="O822" i="20" s="1"/>
  <c r="N814" i="20"/>
  <c r="P814" i="20" s="1"/>
  <c r="O814" i="20" s="1"/>
  <c r="N806" i="20"/>
  <c r="P806" i="20" s="1"/>
  <c r="O806" i="20" s="1"/>
  <c r="N798" i="20"/>
  <c r="P798" i="20" s="1"/>
  <c r="O798" i="20" s="1"/>
  <c r="N790" i="20"/>
  <c r="P790" i="20" s="1"/>
  <c r="O790" i="20" s="1"/>
  <c r="N782" i="20"/>
  <c r="P782" i="20" s="1"/>
  <c r="O782" i="20" s="1"/>
  <c r="N774" i="20"/>
  <c r="P774" i="20" s="1"/>
  <c r="O774" i="20" s="1"/>
  <c r="N766" i="20"/>
  <c r="P766" i="20" s="1"/>
  <c r="O766" i="20" s="1"/>
  <c r="N758" i="20"/>
  <c r="P758" i="20" s="1"/>
  <c r="O758" i="20" s="1"/>
  <c r="N750" i="20"/>
  <c r="P750" i="20" s="1"/>
  <c r="O750" i="20" s="1"/>
  <c r="N742" i="20"/>
  <c r="P742" i="20" s="1"/>
  <c r="O742" i="20" s="1"/>
  <c r="N734" i="20"/>
  <c r="P734" i="20" s="1"/>
  <c r="O734" i="20" s="1"/>
  <c r="N726" i="20"/>
  <c r="P726" i="20" s="1"/>
  <c r="O726" i="20" s="1"/>
  <c r="N718" i="20"/>
  <c r="P718" i="20" s="1"/>
  <c r="O718" i="20" s="1"/>
  <c r="N710" i="20"/>
  <c r="P710" i="20" s="1"/>
  <c r="O710" i="20" s="1"/>
  <c r="N702" i="20"/>
  <c r="P702" i="20" s="1"/>
  <c r="O702" i="20" s="1"/>
  <c r="N694" i="20"/>
  <c r="P694" i="20" s="1"/>
  <c r="O694" i="20" s="1"/>
  <c r="N686" i="20"/>
  <c r="P686" i="20" s="1"/>
  <c r="O686" i="20" s="1"/>
  <c r="N678" i="20"/>
  <c r="P678" i="20" s="1"/>
  <c r="O678" i="20" s="1"/>
  <c r="N670" i="20"/>
  <c r="P670" i="20" s="1"/>
  <c r="O670" i="20" s="1"/>
  <c r="N662" i="20"/>
  <c r="P662" i="20" s="1"/>
  <c r="O662" i="20" s="1"/>
  <c r="N654" i="20"/>
  <c r="P654" i="20" s="1"/>
  <c r="O654" i="20" s="1"/>
  <c r="N646" i="20"/>
  <c r="P646" i="20" s="1"/>
  <c r="O646" i="20" s="1"/>
  <c r="N638" i="20"/>
  <c r="P638" i="20" s="1"/>
  <c r="O638" i="20" s="1"/>
  <c r="N630" i="20"/>
  <c r="P630" i="20" s="1"/>
  <c r="O630" i="20" s="1"/>
  <c r="N622" i="20"/>
  <c r="P622" i="20" s="1"/>
  <c r="O622" i="20" s="1"/>
  <c r="N614" i="20"/>
  <c r="P614" i="20" s="1"/>
  <c r="O614" i="20" s="1"/>
  <c r="N606" i="20"/>
  <c r="P606" i="20" s="1"/>
  <c r="O606" i="20" s="1"/>
  <c r="N598" i="20"/>
  <c r="P598" i="20" s="1"/>
  <c r="O598" i="20" s="1"/>
  <c r="N590" i="20"/>
  <c r="P590" i="20" s="1"/>
  <c r="O590" i="20" s="1"/>
  <c r="N582" i="20"/>
  <c r="P582" i="20" s="1"/>
  <c r="O582" i="20" s="1"/>
  <c r="N574" i="20"/>
  <c r="P574" i="20" s="1"/>
  <c r="O574" i="20" s="1"/>
  <c r="N566" i="20"/>
  <c r="P566" i="20" s="1"/>
  <c r="O566" i="20" s="1"/>
  <c r="N558" i="20"/>
  <c r="P558" i="20" s="1"/>
  <c r="O558" i="20" s="1"/>
  <c r="N550" i="20"/>
  <c r="P550" i="20" s="1"/>
  <c r="O550" i="20" s="1"/>
  <c r="N542" i="20"/>
  <c r="P542" i="20" s="1"/>
  <c r="O542" i="20" s="1"/>
  <c r="N534" i="20"/>
  <c r="P534" i="20" s="1"/>
  <c r="O534" i="20" s="1"/>
  <c r="N526" i="20"/>
  <c r="P526" i="20" s="1"/>
  <c r="O526" i="20" s="1"/>
  <c r="N518" i="20"/>
  <c r="P518" i="20" s="1"/>
  <c r="O518" i="20" s="1"/>
  <c r="N510" i="20"/>
  <c r="P510" i="20" s="1"/>
  <c r="O510" i="20" s="1"/>
  <c r="N502" i="20"/>
  <c r="P502" i="20" s="1"/>
  <c r="O502" i="20" s="1"/>
  <c r="N494" i="20"/>
  <c r="P494" i="20" s="1"/>
  <c r="O494" i="20" s="1"/>
  <c r="N486" i="20"/>
  <c r="P486" i="20" s="1"/>
  <c r="O486" i="20" s="1"/>
  <c r="N478" i="20"/>
  <c r="P478" i="20" s="1"/>
  <c r="O478" i="20" s="1"/>
  <c r="N470" i="20"/>
  <c r="P470" i="20" s="1"/>
  <c r="O470" i="20" s="1"/>
  <c r="N462" i="20"/>
  <c r="P462" i="20" s="1"/>
  <c r="O462" i="20" s="1"/>
  <c r="N454" i="20"/>
  <c r="P454" i="20" s="1"/>
  <c r="O454" i="20" s="1"/>
  <c r="N446" i="20"/>
  <c r="P446" i="20" s="1"/>
  <c r="O446" i="20" s="1"/>
  <c r="N438" i="20"/>
  <c r="P438" i="20" s="1"/>
  <c r="O438" i="20" s="1"/>
  <c r="N430" i="20"/>
  <c r="P430" i="20" s="1"/>
  <c r="O430" i="20" s="1"/>
  <c r="N422" i="20"/>
  <c r="P422" i="20" s="1"/>
  <c r="O422" i="20" s="1"/>
  <c r="N414" i="20"/>
  <c r="P414" i="20" s="1"/>
  <c r="O414" i="20" s="1"/>
  <c r="N406" i="20"/>
  <c r="P406" i="20" s="1"/>
  <c r="O406" i="20" s="1"/>
  <c r="N398" i="20"/>
  <c r="P398" i="20" s="1"/>
  <c r="O398" i="20" s="1"/>
  <c r="N390" i="20"/>
  <c r="P390" i="20" s="1"/>
  <c r="O390" i="20" s="1"/>
  <c r="N382" i="20"/>
  <c r="P382" i="20" s="1"/>
  <c r="O382" i="20" s="1"/>
  <c r="N374" i="20"/>
  <c r="P374" i="20" s="1"/>
  <c r="O374" i="20" s="1"/>
  <c r="N366" i="20"/>
  <c r="P366" i="20" s="1"/>
  <c r="O366" i="20" s="1"/>
  <c r="N358" i="20"/>
  <c r="P358" i="20" s="1"/>
  <c r="O358" i="20" s="1"/>
  <c r="N350" i="20"/>
  <c r="P350" i="20" s="1"/>
  <c r="O350" i="20" s="1"/>
  <c r="N342" i="20"/>
  <c r="P342" i="20" s="1"/>
  <c r="O342" i="20" s="1"/>
  <c r="N334" i="20"/>
  <c r="P334" i="20" s="1"/>
  <c r="O334" i="20" s="1"/>
  <c r="N326" i="20"/>
  <c r="P326" i="20" s="1"/>
  <c r="O326" i="20" s="1"/>
  <c r="N318" i="20"/>
  <c r="P318" i="20" s="1"/>
  <c r="O318" i="20" s="1"/>
  <c r="N310" i="20"/>
  <c r="P310" i="20" s="1"/>
  <c r="O310" i="20" s="1"/>
  <c r="N302" i="20"/>
  <c r="P302" i="20" s="1"/>
  <c r="O302" i="20" s="1"/>
  <c r="N294" i="20"/>
  <c r="P294" i="20" s="1"/>
  <c r="O294" i="20" s="1"/>
  <c r="N286" i="20"/>
  <c r="P286" i="20" s="1"/>
  <c r="O286" i="20" s="1"/>
  <c r="N278" i="20"/>
  <c r="P278" i="20" s="1"/>
  <c r="O278" i="20" s="1"/>
  <c r="N270" i="20"/>
  <c r="P270" i="20" s="1"/>
  <c r="O270" i="20" s="1"/>
  <c r="N262" i="20"/>
  <c r="P262" i="20" s="1"/>
  <c r="O262" i="20" s="1"/>
  <c r="N254" i="20"/>
  <c r="P254" i="20" s="1"/>
  <c r="O254" i="20" s="1"/>
  <c r="N246" i="20"/>
  <c r="P246" i="20" s="1"/>
  <c r="O246" i="20" s="1"/>
  <c r="N238" i="20"/>
  <c r="P238" i="20" s="1"/>
  <c r="O238" i="20" s="1"/>
  <c r="N230" i="20"/>
  <c r="P230" i="20" s="1"/>
  <c r="O230" i="20" s="1"/>
  <c r="N222" i="20"/>
  <c r="P222" i="20" s="1"/>
  <c r="O222" i="20" s="1"/>
  <c r="N214" i="20"/>
  <c r="P214" i="20" s="1"/>
  <c r="O214" i="20" s="1"/>
  <c r="N206" i="20"/>
  <c r="P206" i="20" s="1"/>
  <c r="O206" i="20" s="1"/>
  <c r="N198" i="20"/>
  <c r="P198" i="20" s="1"/>
  <c r="O198" i="20" s="1"/>
  <c r="N190" i="20"/>
  <c r="P190" i="20" s="1"/>
  <c r="O190" i="20" s="1"/>
  <c r="N182" i="20"/>
  <c r="P182" i="20" s="1"/>
  <c r="O182" i="20" s="1"/>
  <c r="N174" i="20"/>
  <c r="P174" i="20" s="1"/>
  <c r="O174" i="20" s="1"/>
  <c r="N166" i="20"/>
  <c r="P166" i="20" s="1"/>
  <c r="O166" i="20" s="1"/>
  <c r="N158" i="20"/>
  <c r="P158" i="20" s="1"/>
  <c r="O158" i="20" s="1"/>
  <c r="N150" i="20"/>
  <c r="P150" i="20" s="1"/>
  <c r="O150" i="20" s="1"/>
  <c r="N142" i="20"/>
  <c r="P142" i="20" s="1"/>
  <c r="O142" i="20" s="1"/>
  <c r="N134" i="20"/>
  <c r="P134" i="20" s="1"/>
  <c r="O134" i="20" s="1"/>
  <c r="N126" i="20"/>
  <c r="P126" i="20" s="1"/>
  <c r="O126" i="20" s="1"/>
  <c r="N118" i="20"/>
  <c r="P118" i="20" s="1"/>
  <c r="O118" i="20" s="1"/>
  <c r="N110" i="20"/>
  <c r="P110" i="20" s="1"/>
  <c r="O110" i="20" s="1"/>
  <c r="N102" i="20"/>
  <c r="P102" i="20" s="1"/>
  <c r="O102" i="20" s="1"/>
  <c r="N94" i="20"/>
  <c r="P94" i="20" s="1"/>
  <c r="O94" i="20" s="1"/>
  <c r="N86" i="20"/>
  <c r="P86" i="20" s="1"/>
  <c r="O86" i="20" s="1"/>
  <c r="N78" i="20"/>
  <c r="P78" i="20" s="1"/>
  <c r="O78" i="20" s="1"/>
  <c r="N70" i="20"/>
  <c r="P70" i="20" s="1"/>
  <c r="O70" i="20" s="1"/>
  <c r="N62" i="20"/>
  <c r="P62" i="20" s="1"/>
  <c r="O62" i="20" s="1"/>
  <c r="N54" i="20"/>
  <c r="P54" i="20" s="1"/>
  <c r="O54" i="20" s="1"/>
  <c r="N46" i="20"/>
  <c r="P46" i="20" s="1"/>
  <c r="O46" i="20" s="1"/>
  <c r="N38" i="20"/>
  <c r="P38" i="20" s="1"/>
  <c r="O38" i="20" s="1"/>
  <c r="N30" i="20"/>
  <c r="P30" i="20" s="1"/>
  <c r="O30" i="20" s="1"/>
  <c r="N19" i="20"/>
  <c r="P19" i="20" s="1"/>
  <c r="N11" i="20"/>
  <c r="P11" i="20" s="1"/>
  <c r="O11" i="20" s="1"/>
  <c r="N23" i="20"/>
  <c r="P23" i="20" s="1"/>
  <c r="O23" i="20" s="1"/>
  <c r="N2791" i="20"/>
  <c r="P2791" i="20" s="1"/>
  <c r="O2791" i="20" s="1"/>
  <c r="N2775" i="20"/>
  <c r="P2775" i="20" s="1"/>
  <c r="O2775" i="20" s="1"/>
  <c r="N2759" i="20"/>
  <c r="P2759" i="20" s="1"/>
  <c r="O2759" i="20" s="1"/>
  <c r="N2743" i="20"/>
  <c r="P2743" i="20" s="1"/>
  <c r="O2743" i="20" s="1"/>
  <c r="N2727" i="20"/>
  <c r="P2727" i="20" s="1"/>
  <c r="O2727" i="20" s="1"/>
  <c r="N2711" i="20"/>
  <c r="P2711" i="20" s="1"/>
  <c r="O2711" i="20" s="1"/>
  <c r="N2695" i="20"/>
  <c r="P2695" i="20" s="1"/>
  <c r="O2695" i="20" s="1"/>
  <c r="N2671" i="20"/>
  <c r="P2671" i="20" s="1"/>
  <c r="O2671" i="20" s="1"/>
  <c r="N2655" i="20"/>
  <c r="P2655" i="20" s="1"/>
  <c r="O2655" i="20" s="1"/>
  <c r="N2639" i="20"/>
  <c r="P2639" i="20" s="1"/>
  <c r="O2639" i="20" s="1"/>
  <c r="N2623" i="20"/>
  <c r="P2623" i="20" s="1"/>
  <c r="O2623" i="20" s="1"/>
  <c r="N2607" i="20"/>
  <c r="P2607" i="20" s="1"/>
  <c r="O2607" i="20" s="1"/>
  <c r="N2583" i="20"/>
  <c r="P2583" i="20" s="1"/>
  <c r="O2583" i="20" s="1"/>
  <c r="N2567" i="20"/>
  <c r="P2567" i="20" s="1"/>
  <c r="O2567" i="20" s="1"/>
  <c r="N2551" i="20"/>
  <c r="P2551" i="20" s="1"/>
  <c r="O2551" i="20" s="1"/>
  <c r="N2535" i="20"/>
  <c r="P2535" i="20" s="1"/>
  <c r="O2535" i="20" s="1"/>
  <c r="N2519" i="20"/>
  <c r="P2519" i="20" s="1"/>
  <c r="O2519" i="20" s="1"/>
  <c r="N2503" i="20"/>
  <c r="P2503" i="20" s="1"/>
  <c r="O2503" i="20" s="1"/>
  <c r="N2495" i="20"/>
  <c r="P2495" i="20" s="1"/>
  <c r="O2495" i="20" s="1"/>
  <c r="N2479" i="20"/>
  <c r="P2479" i="20" s="1"/>
  <c r="O2479" i="20" s="1"/>
  <c r="N2463" i="20"/>
  <c r="P2463" i="20" s="1"/>
  <c r="O2463" i="20" s="1"/>
  <c r="N2447" i="20"/>
  <c r="P2447" i="20" s="1"/>
  <c r="O2447" i="20" s="1"/>
  <c r="N2431" i="20"/>
  <c r="P2431" i="20" s="1"/>
  <c r="O2431" i="20" s="1"/>
  <c r="N2415" i="20"/>
  <c r="P2415" i="20" s="1"/>
  <c r="O2415" i="20" s="1"/>
  <c r="N2399" i="20"/>
  <c r="P2399" i="20" s="1"/>
  <c r="O2399" i="20" s="1"/>
  <c r="N2383" i="20"/>
  <c r="P2383" i="20" s="1"/>
  <c r="O2383" i="20" s="1"/>
  <c r="N2359" i="20"/>
  <c r="P2359" i="20" s="1"/>
  <c r="O2359" i="20" s="1"/>
  <c r="N2335" i="20"/>
  <c r="P2335" i="20" s="1"/>
  <c r="O2335" i="20" s="1"/>
  <c r="N2319" i="20"/>
  <c r="P2319" i="20" s="1"/>
  <c r="O2319" i="20" s="1"/>
  <c r="N2303" i="20"/>
  <c r="P2303" i="20" s="1"/>
  <c r="O2303" i="20" s="1"/>
  <c r="N2295" i="20"/>
  <c r="P2295" i="20" s="1"/>
  <c r="O2295" i="20" s="1"/>
  <c r="N2279" i="20"/>
  <c r="P2279" i="20" s="1"/>
  <c r="O2279" i="20" s="1"/>
  <c r="N2263" i="20"/>
  <c r="P2263" i="20" s="1"/>
  <c r="O2263" i="20" s="1"/>
  <c r="N2239" i="20"/>
  <c r="P2239" i="20" s="1"/>
  <c r="O2239" i="20" s="1"/>
  <c r="N2223" i="20"/>
  <c r="P2223" i="20" s="1"/>
  <c r="O2223" i="20" s="1"/>
  <c r="N2207" i="20"/>
  <c r="P2207" i="20" s="1"/>
  <c r="O2207" i="20" s="1"/>
  <c r="N2191" i="20"/>
  <c r="P2191" i="20" s="1"/>
  <c r="O2191" i="20" s="1"/>
  <c r="N2183" i="20"/>
  <c r="P2183" i="20" s="1"/>
  <c r="O2183" i="20" s="1"/>
  <c r="N2167" i="20"/>
  <c r="P2167" i="20" s="1"/>
  <c r="O2167" i="20" s="1"/>
  <c r="N2151" i="20"/>
  <c r="P2151" i="20" s="1"/>
  <c r="O2151" i="20" s="1"/>
  <c r="N2127" i="20"/>
  <c r="P2127" i="20" s="1"/>
  <c r="O2127" i="20" s="1"/>
  <c r="N2111" i="20"/>
  <c r="P2111" i="20" s="1"/>
  <c r="O2111" i="20" s="1"/>
  <c r="N2095" i="20"/>
  <c r="P2095" i="20" s="1"/>
  <c r="O2095" i="20" s="1"/>
  <c r="N2079" i="20"/>
  <c r="P2079" i="20" s="1"/>
  <c r="O2079" i="20" s="1"/>
  <c r="N2063" i="20"/>
  <c r="P2063" i="20" s="1"/>
  <c r="O2063" i="20" s="1"/>
  <c r="N2047" i="20"/>
  <c r="P2047" i="20" s="1"/>
  <c r="O2047" i="20" s="1"/>
  <c r="N2031" i="20"/>
  <c r="P2031" i="20" s="1"/>
  <c r="O2031" i="20" s="1"/>
  <c r="N2015" i="20"/>
  <c r="P2015" i="20" s="1"/>
  <c r="O2015" i="20" s="1"/>
  <c r="N1999" i="20"/>
  <c r="P1999" i="20" s="1"/>
  <c r="O1999" i="20" s="1"/>
  <c r="N1983" i="20"/>
  <c r="P1983" i="20" s="1"/>
  <c r="O1983" i="20" s="1"/>
  <c r="N1967" i="20"/>
  <c r="P1967" i="20" s="1"/>
  <c r="O1967" i="20" s="1"/>
  <c r="N1951" i="20"/>
  <c r="P1951" i="20" s="1"/>
  <c r="O1951" i="20" s="1"/>
  <c r="N1935" i="20"/>
  <c r="P1935" i="20" s="1"/>
  <c r="O1935" i="20" s="1"/>
  <c r="N1919" i="20"/>
  <c r="P1919" i="20" s="1"/>
  <c r="O1919" i="20" s="1"/>
  <c r="N1903" i="20"/>
  <c r="P1903" i="20" s="1"/>
  <c r="O1903" i="20" s="1"/>
  <c r="N1895" i="20"/>
  <c r="P1895" i="20" s="1"/>
  <c r="O1895" i="20" s="1"/>
  <c r="N1879" i="20"/>
  <c r="P1879" i="20" s="1"/>
  <c r="O1879" i="20" s="1"/>
  <c r="N1863" i="20"/>
  <c r="P1863" i="20" s="1"/>
  <c r="O1863" i="20" s="1"/>
  <c r="N1847" i="20"/>
  <c r="P1847" i="20" s="1"/>
  <c r="O1847" i="20" s="1"/>
  <c r="N1831" i="20"/>
  <c r="P1831" i="20" s="1"/>
  <c r="O1831" i="20" s="1"/>
  <c r="N1815" i="20"/>
  <c r="P1815" i="20" s="1"/>
  <c r="O1815" i="20" s="1"/>
  <c r="N1799" i="20"/>
  <c r="P1799" i="20" s="1"/>
  <c r="O1799" i="20" s="1"/>
  <c r="N1783" i="20"/>
  <c r="P1783" i="20" s="1"/>
  <c r="O1783" i="20" s="1"/>
  <c r="N1767" i="20"/>
  <c r="P1767" i="20" s="1"/>
  <c r="O1767" i="20" s="1"/>
  <c r="N1751" i="20"/>
  <c r="P1751" i="20" s="1"/>
  <c r="O1751" i="20" s="1"/>
  <c r="N1735" i="20"/>
  <c r="P1735" i="20" s="1"/>
  <c r="O1735" i="20" s="1"/>
  <c r="N1719" i="20"/>
  <c r="P1719" i="20" s="1"/>
  <c r="O1719" i="20" s="1"/>
  <c r="N1711" i="20"/>
  <c r="P1711" i="20" s="1"/>
  <c r="O1711" i="20" s="1"/>
  <c r="N1695" i="20"/>
  <c r="P1695" i="20" s="1"/>
  <c r="O1695" i="20" s="1"/>
  <c r="N1679" i="20"/>
  <c r="P1679" i="20" s="1"/>
  <c r="O1679" i="20" s="1"/>
  <c r="N1671" i="20"/>
  <c r="P1671" i="20" s="1"/>
  <c r="O1671" i="20" s="1"/>
  <c r="N1655" i="20"/>
  <c r="P1655" i="20" s="1"/>
  <c r="O1655" i="20" s="1"/>
  <c r="N1639" i="20"/>
  <c r="P1639" i="20" s="1"/>
  <c r="O1639" i="20" s="1"/>
  <c r="N1623" i="20"/>
  <c r="P1623" i="20" s="1"/>
  <c r="O1623" i="20" s="1"/>
  <c r="N1607" i="20"/>
  <c r="P1607" i="20" s="1"/>
  <c r="O1607" i="20" s="1"/>
  <c r="N1591" i="20"/>
  <c r="P1591" i="20" s="1"/>
  <c r="O1591" i="20" s="1"/>
  <c r="N1575" i="20"/>
  <c r="P1575" i="20" s="1"/>
  <c r="O1575" i="20" s="1"/>
  <c r="N1559" i="20"/>
  <c r="P1559" i="20" s="1"/>
  <c r="O1559" i="20" s="1"/>
  <c r="N1551" i="20"/>
  <c r="P1551" i="20" s="1"/>
  <c r="O1551" i="20" s="1"/>
  <c r="N1535" i="20"/>
  <c r="P1535" i="20" s="1"/>
  <c r="O1535" i="20" s="1"/>
  <c r="N1527" i="20"/>
  <c r="P1527" i="20" s="1"/>
  <c r="O1527" i="20" s="1"/>
  <c r="N1519" i="20"/>
  <c r="P1519" i="20" s="1"/>
  <c r="O1519" i="20" s="1"/>
  <c r="N1503" i="20"/>
  <c r="P1503" i="20" s="1"/>
  <c r="O1503" i="20" s="1"/>
  <c r="N1495" i="20"/>
  <c r="P1495" i="20" s="1"/>
  <c r="O1495" i="20" s="1"/>
  <c r="N1487" i="20"/>
  <c r="P1487" i="20" s="1"/>
  <c r="O1487" i="20" s="1"/>
  <c r="N1479" i="20"/>
  <c r="P1479" i="20" s="1"/>
  <c r="O1479" i="20" s="1"/>
  <c r="N1471" i="20"/>
  <c r="P1471" i="20" s="1"/>
  <c r="O1471" i="20" s="1"/>
  <c r="N1463" i="20"/>
  <c r="P1463" i="20" s="1"/>
  <c r="O1463" i="20" s="1"/>
  <c r="N1455" i="20"/>
  <c r="P1455" i="20" s="1"/>
  <c r="O1455" i="20" s="1"/>
  <c r="N1447" i="20"/>
  <c r="P1447" i="20" s="1"/>
  <c r="O1447" i="20" s="1"/>
  <c r="N1431" i="20"/>
  <c r="P1431" i="20" s="1"/>
  <c r="O1431" i="20" s="1"/>
  <c r="N1423" i="20"/>
  <c r="P1423" i="20" s="1"/>
  <c r="O1423" i="20" s="1"/>
  <c r="N1415" i="20"/>
  <c r="P1415" i="20" s="1"/>
  <c r="O1415" i="20" s="1"/>
  <c r="N1407" i="20"/>
  <c r="P1407" i="20" s="1"/>
  <c r="O1407" i="20" s="1"/>
  <c r="N1399" i="20"/>
  <c r="P1399" i="20" s="1"/>
  <c r="O1399" i="20" s="1"/>
  <c r="N1391" i="20"/>
  <c r="P1391" i="20" s="1"/>
  <c r="O1391" i="20" s="1"/>
  <c r="N1383" i="20"/>
  <c r="P1383" i="20" s="1"/>
  <c r="O1383" i="20" s="1"/>
  <c r="N1375" i="20"/>
  <c r="P1375" i="20" s="1"/>
  <c r="O1375" i="20" s="1"/>
  <c r="N1367" i="20"/>
  <c r="P1367" i="20" s="1"/>
  <c r="O1367" i="20" s="1"/>
  <c r="N1359" i="20"/>
  <c r="P1359" i="20" s="1"/>
  <c r="O1359" i="20" s="1"/>
  <c r="N1351" i="20"/>
  <c r="P1351" i="20" s="1"/>
  <c r="O1351" i="20" s="1"/>
  <c r="N1343" i="20"/>
  <c r="P1343" i="20" s="1"/>
  <c r="O1343" i="20" s="1"/>
  <c r="N1335" i="20"/>
  <c r="P1335" i="20" s="1"/>
  <c r="O1335" i="20" s="1"/>
  <c r="N1327" i="20"/>
  <c r="P1327" i="20" s="1"/>
  <c r="O1327" i="20" s="1"/>
  <c r="N1319" i="20"/>
  <c r="P1319" i="20" s="1"/>
  <c r="O1319" i="20" s="1"/>
  <c r="N1311" i="20"/>
  <c r="P1311" i="20" s="1"/>
  <c r="O1311" i="20" s="1"/>
  <c r="N1303" i="20"/>
  <c r="P1303" i="20" s="1"/>
  <c r="O1303" i="20" s="1"/>
  <c r="N1295" i="20"/>
  <c r="P1295" i="20" s="1"/>
  <c r="O1295" i="20" s="1"/>
  <c r="N1287" i="20"/>
  <c r="P1287" i="20" s="1"/>
  <c r="O1287" i="20" s="1"/>
  <c r="N1279" i="20"/>
  <c r="P1279" i="20" s="1"/>
  <c r="O1279" i="20" s="1"/>
  <c r="N1263" i="20"/>
  <c r="P1263" i="20" s="1"/>
  <c r="O1263" i="20" s="1"/>
  <c r="N1231" i="20"/>
  <c r="P1231" i="20" s="1"/>
  <c r="O1231" i="20" s="1"/>
  <c r="N1207" i="20"/>
  <c r="P1207" i="20" s="1"/>
  <c r="O1207" i="20" s="1"/>
  <c r="N1183" i="20"/>
  <c r="P1183" i="20" s="1"/>
  <c r="O1183" i="20" s="1"/>
  <c r="N1159" i="20"/>
  <c r="P1159" i="20" s="1"/>
  <c r="O1159" i="20" s="1"/>
  <c r="N1135" i="20"/>
  <c r="P1135" i="20" s="1"/>
  <c r="O1135" i="20" s="1"/>
  <c r="N1111" i="20"/>
  <c r="P1111" i="20" s="1"/>
  <c r="O1111" i="20" s="1"/>
  <c r="N1087" i="20"/>
  <c r="P1087" i="20" s="1"/>
  <c r="O1087" i="20" s="1"/>
  <c r="N1063" i="20"/>
  <c r="P1063" i="20" s="1"/>
  <c r="O1063" i="20" s="1"/>
  <c r="N1039" i="20"/>
  <c r="P1039" i="20" s="1"/>
  <c r="O1039" i="20" s="1"/>
  <c r="N1023" i="20"/>
  <c r="P1023" i="20" s="1"/>
  <c r="O1023" i="20" s="1"/>
  <c r="N999" i="20"/>
  <c r="P999" i="20" s="1"/>
  <c r="O999" i="20" s="1"/>
  <c r="N975" i="20"/>
  <c r="P975" i="20" s="1"/>
  <c r="O975" i="20" s="1"/>
  <c r="N951" i="20"/>
  <c r="P951" i="20" s="1"/>
  <c r="O951" i="20" s="1"/>
  <c r="N927" i="20"/>
  <c r="P927" i="20" s="1"/>
  <c r="O927" i="20" s="1"/>
  <c r="N911" i="20"/>
  <c r="P911" i="20" s="1"/>
  <c r="O911" i="20" s="1"/>
  <c r="N887" i="20"/>
  <c r="P887" i="20" s="1"/>
  <c r="O887" i="20" s="1"/>
  <c r="N863" i="20"/>
  <c r="P863" i="20" s="1"/>
  <c r="O863" i="20" s="1"/>
  <c r="N839" i="20"/>
  <c r="P839" i="20" s="1"/>
  <c r="O839" i="20" s="1"/>
  <c r="N815" i="20"/>
  <c r="P815" i="20" s="1"/>
  <c r="O815" i="20" s="1"/>
  <c r="N791" i="20"/>
  <c r="P791" i="20" s="1"/>
  <c r="O791" i="20" s="1"/>
  <c r="N767" i="20"/>
  <c r="P767" i="20" s="1"/>
  <c r="O767" i="20" s="1"/>
  <c r="N751" i="20"/>
  <c r="P751" i="20" s="1"/>
  <c r="O751" i="20" s="1"/>
  <c r="N719" i="20"/>
  <c r="P719" i="20" s="1"/>
  <c r="O719" i="20" s="1"/>
  <c r="N695" i="20"/>
  <c r="P695" i="20" s="1"/>
  <c r="O695" i="20" s="1"/>
  <c r="N671" i="20"/>
  <c r="P671" i="20" s="1"/>
  <c r="O671" i="20" s="1"/>
  <c r="N647" i="20"/>
  <c r="P647" i="20" s="1"/>
  <c r="O647" i="20" s="1"/>
  <c r="N623" i="20"/>
  <c r="P623" i="20" s="1"/>
  <c r="O623" i="20" s="1"/>
  <c r="N591" i="20"/>
  <c r="P591" i="20" s="1"/>
  <c r="O591" i="20" s="1"/>
  <c r="N567" i="20"/>
  <c r="P567" i="20" s="1"/>
  <c r="O567" i="20" s="1"/>
  <c r="N543" i="20"/>
  <c r="P543" i="20" s="1"/>
  <c r="O543" i="20" s="1"/>
  <c r="N519" i="20"/>
  <c r="P519" i="20" s="1"/>
  <c r="O519" i="20" s="1"/>
  <c r="N495" i="20"/>
  <c r="P495" i="20" s="1"/>
  <c r="O495" i="20" s="1"/>
  <c r="N479" i="20"/>
  <c r="P479" i="20" s="1"/>
  <c r="O479" i="20" s="1"/>
  <c r="N463" i="20"/>
  <c r="P463" i="20" s="1"/>
  <c r="O463" i="20" s="1"/>
  <c r="N439" i="20"/>
  <c r="P439" i="20" s="1"/>
  <c r="O439" i="20" s="1"/>
  <c r="N415" i="20"/>
  <c r="P415" i="20" s="1"/>
  <c r="O415" i="20" s="1"/>
  <c r="N383" i="20"/>
  <c r="P383" i="20" s="1"/>
  <c r="O383" i="20" s="1"/>
  <c r="N351" i="20"/>
  <c r="P351" i="20" s="1"/>
  <c r="O351" i="20" s="1"/>
  <c r="N327" i="20"/>
  <c r="P327" i="20" s="1"/>
  <c r="O327" i="20" s="1"/>
  <c r="N303" i="20"/>
  <c r="P303" i="20" s="1"/>
  <c r="O303" i="20" s="1"/>
  <c r="N279" i="20"/>
  <c r="P279" i="20" s="1"/>
  <c r="O279" i="20" s="1"/>
  <c r="N255" i="20"/>
  <c r="P255" i="20" s="1"/>
  <c r="O255" i="20" s="1"/>
  <c r="N239" i="20"/>
  <c r="P239" i="20" s="1"/>
  <c r="O239" i="20" s="1"/>
  <c r="N207" i="20"/>
  <c r="P207" i="20" s="1"/>
  <c r="O207" i="20" s="1"/>
  <c r="N175" i="20"/>
  <c r="P175" i="20" s="1"/>
  <c r="O175" i="20" s="1"/>
  <c r="N151" i="20"/>
  <c r="P151" i="20" s="1"/>
  <c r="O151" i="20" s="1"/>
  <c r="N127" i="20"/>
  <c r="P127" i="20" s="1"/>
  <c r="O127" i="20" s="1"/>
  <c r="N103" i="20"/>
  <c r="P103" i="20" s="1"/>
  <c r="O103" i="20" s="1"/>
  <c r="N55" i="20"/>
  <c r="P55" i="20" s="1"/>
  <c r="O55" i="20" s="1"/>
  <c r="N12" i="20"/>
  <c r="P12" i="20" s="1"/>
  <c r="N6590" i="20"/>
  <c r="P6590" i="20" s="1"/>
  <c r="O6590" i="20" s="1"/>
  <c r="N6566" i="20"/>
  <c r="P6566" i="20" s="1"/>
  <c r="O6566" i="20" s="1"/>
  <c r="N6542" i="20"/>
  <c r="P6542" i="20" s="1"/>
  <c r="O6542" i="20" s="1"/>
  <c r="N6510" i="20"/>
  <c r="P6510" i="20" s="1"/>
  <c r="O6510" i="20" s="1"/>
  <c r="N6478" i="20"/>
  <c r="P6478" i="20" s="1"/>
  <c r="O6478" i="20" s="1"/>
  <c r="N6454" i="20"/>
  <c r="P6454" i="20" s="1"/>
  <c r="O6454" i="20" s="1"/>
  <c r="N6438" i="20"/>
  <c r="P6438" i="20" s="1"/>
  <c r="O6438" i="20" s="1"/>
  <c r="N6414" i="20"/>
  <c r="P6414" i="20" s="1"/>
  <c r="O6414" i="20" s="1"/>
  <c r="N6390" i="20"/>
  <c r="P6390" i="20" s="1"/>
  <c r="O6390" i="20" s="1"/>
  <c r="N6366" i="20"/>
  <c r="P6366" i="20" s="1"/>
  <c r="O6366" i="20" s="1"/>
  <c r="N6342" i="20"/>
  <c r="P6342" i="20" s="1"/>
  <c r="O6342" i="20" s="1"/>
  <c r="N6318" i="20"/>
  <c r="P6318" i="20" s="1"/>
  <c r="O6318" i="20" s="1"/>
  <c r="N6302" i="20"/>
  <c r="P6302" i="20" s="1"/>
  <c r="O6302" i="20" s="1"/>
  <c r="N6278" i="20"/>
  <c r="P6278" i="20" s="1"/>
  <c r="O6278" i="20" s="1"/>
  <c r="N6254" i="20"/>
  <c r="P6254" i="20" s="1"/>
  <c r="O6254" i="20" s="1"/>
  <c r="N6238" i="20"/>
  <c r="P6238" i="20" s="1"/>
  <c r="O6238" i="20" s="1"/>
  <c r="N6214" i="20"/>
  <c r="P6214" i="20" s="1"/>
  <c r="O6214" i="20" s="1"/>
  <c r="N6190" i="20"/>
  <c r="P6190" i="20" s="1"/>
  <c r="O6190" i="20" s="1"/>
  <c r="N6166" i="20"/>
  <c r="P6166" i="20" s="1"/>
  <c r="O6166" i="20" s="1"/>
  <c r="N6150" i="20"/>
  <c r="P6150" i="20" s="1"/>
  <c r="O6150" i="20" s="1"/>
  <c r="N6126" i="20"/>
  <c r="P6126" i="20" s="1"/>
  <c r="O6126" i="20" s="1"/>
  <c r="N6102" i="20"/>
  <c r="P6102" i="20" s="1"/>
  <c r="O6102" i="20" s="1"/>
  <c r="N6078" i="20"/>
  <c r="P6078" i="20" s="1"/>
  <c r="O6078" i="20" s="1"/>
  <c r="N6054" i="20"/>
  <c r="P6054" i="20" s="1"/>
  <c r="O6054" i="20" s="1"/>
  <c r="N6038" i="20"/>
  <c r="P6038" i="20" s="1"/>
  <c r="O6038" i="20" s="1"/>
  <c r="N6014" i="20"/>
  <c r="P6014" i="20" s="1"/>
  <c r="O6014" i="20" s="1"/>
  <c r="N5990" i="20"/>
  <c r="P5990" i="20" s="1"/>
  <c r="O5990" i="20" s="1"/>
  <c r="N5974" i="20"/>
  <c r="P5974" i="20" s="1"/>
  <c r="O5974" i="20" s="1"/>
  <c r="N5950" i="20"/>
  <c r="P5950" i="20" s="1"/>
  <c r="O5950" i="20" s="1"/>
  <c r="N5926" i="20"/>
  <c r="P5926" i="20" s="1"/>
  <c r="O5926" i="20" s="1"/>
  <c r="N5902" i="20"/>
  <c r="P5902" i="20" s="1"/>
  <c r="O5902" i="20" s="1"/>
  <c r="N5878" i="20"/>
  <c r="P5878" i="20" s="1"/>
  <c r="O5878" i="20" s="1"/>
  <c r="N5854" i="20"/>
  <c r="P5854" i="20" s="1"/>
  <c r="O5854" i="20" s="1"/>
  <c r="N5830" i="20"/>
  <c r="P5830" i="20" s="1"/>
  <c r="O5830" i="20" s="1"/>
  <c r="N5806" i="20"/>
  <c r="P5806" i="20" s="1"/>
  <c r="O5806" i="20" s="1"/>
  <c r="N5782" i="20"/>
  <c r="P5782" i="20" s="1"/>
  <c r="O5782" i="20" s="1"/>
  <c r="N5758" i="20"/>
  <c r="P5758" i="20" s="1"/>
  <c r="O5758" i="20" s="1"/>
  <c r="N5734" i="20"/>
  <c r="P5734" i="20" s="1"/>
  <c r="O5734" i="20" s="1"/>
  <c r="N5710" i="20"/>
  <c r="P5710" i="20" s="1"/>
  <c r="O5710" i="20" s="1"/>
  <c r="N5686" i="20"/>
  <c r="P5686" i="20" s="1"/>
  <c r="O5686" i="20" s="1"/>
  <c r="N5662" i="20"/>
  <c r="P5662" i="20" s="1"/>
  <c r="O5662" i="20" s="1"/>
  <c r="N5646" i="20"/>
  <c r="P5646" i="20" s="1"/>
  <c r="O5646" i="20" s="1"/>
  <c r="N5622" i="20"/>
  <c r="P5622" i="20" s="1"/>
  <c r="O5622" i="20" s="1"/>
  <c r="N5598" i="20"/>
  <c r="P5598" i="20" s="1"/>
  <c r="O5598" i="20" s="1"/>
  <c r="N5574" i="20"/>
  <c r="P5574" i="20" s="1"/>
  <c r="O5574" i="20" s="1"/>
  <c r="N5550" i="20"/>
  <c r="P5550" i="20" s="1"/>
  <c r="O5550" i="20" s="1"/>
  <c r="N5526" i="20"/>
  <c r="P5526" i="20" s="1"/>
  <c r="O5526" i="20" s="1"/>
  <c r="N5494" i="20"/>
  <c r="P5494" i="20" s="1"/>
  <c r="O5494" i="20" s="1"/>
  <c r="N5438" i="20"/>
  <c r="P5438" i="20" s="1"/>
  <c r="O5438" i="20" s="1"/>
  <c r="N5318" i="20"/>
  <c r="P5318" i="20" s="1"/>
  <c r="O5318" i="20" s="1"/>
  <c r="N4982" i="20"/>
  <c r="P4982" i="20" s="1"/>
  <c r="O4982" i="20" s="1"/>
  <c r="N3782" i="20"/>
  <c r="P3782" i="20" s="1"/>
  <c r="O3782" i="20" s="1"/>
  <c r="N6589" i="20"/>
  <c r="P6589" i="20" s="1"/>
  <c r="O6589" i="20" s="1"/>
  <c r="N6581" i="20"/>
  <c r="P6581" i="20" s="1"/>
  <c r="O6581" i="20" s="1"/>
  <c r="N6573" i="20"/>
  <c r="P6573" i="20" s="1"/>
  <c r="O6573" i="20" s="1"/>
  <c r="N6565" i="20"/>
  <c r="P6565" i="20" s="1"/>
  <c r="O6565" i="20" s="1"/>
  <c r="N6557" i="20"/>
  <c r="P6557" i="20" s="1"/>
  <c r="O6557" i="20" s="1"/>
  <c r="N6549" i="20"/>
  <c r="P6549" i="20" s="1"/>
  <c r="O6549" i="20" s="1"/>
  <c r="N6541" i="20"/>
  <c r="P6541" i="20" s="1"/>
  <c r="O6541" i="20" s="1"/>
  <c r="N6533" i="20"/>
  <c r="P6533" i="20" s="1"/>
  <c r="O6533" i="20" s="1"/>
  <c r="N6525" i="20"/>
  <c r="P6525" i="20" s="1"/>
  <c r="O6525" i="20" s="1"/>
  <c r="N6517" i="20"/>
  <c r="P6517" i="20" s="1"/>
  <c r="O6517" i="20" s="1"/>
  <c r="N6509" i="20"/>
  <c r="P6509" i="20" s="1"/>
  <c r="O6509" i="20" s="1"/>
  <c r="N6501" i="20"/>
  <c r="P6501" i="20" s="1"/>
  <c r="O6501" i="20" s="1"/>
  <c r="N6493" i="20"/>
  <c r="P6493" i="20" s="1"/>
  <c r="O6493" i="20" s="1"/>
  <c r="N6485" i="20"/>
  <c r="P6485" i="20" s="1"/>
  <c r="O6485" i="20" s="1"/>
  <c r="N6477" i="20"/>
  <c r="P6477" i="20" s="1"/>
  <c r="O6477" i="20" s="1"/>
  <c r="N6469" i="20"/>
  <c r="P6469" i="20" s="1"/>
  <c r="O6469" i="20" s="1"/>
  <c r="N6461" i="20"/>
  <c r="P6461" i="20" s="1"/>
  <c r="O6461" i="20" s="1"/>
  <c r="N6453" i="20"/>
  <c r="P6453" i="20" s="1"/>
  <c r="O6453" i="20" s="1"/>
  <c r="N6445" i="20"/>
  <c r="P6445" i="20" s="1"/>
  <c r="O6445" i="20" s="1"/>
  <c r="N6437" i="20"/>
  <c r="P6437" i="20" s="1"/>
  <c r="O6437" i="20" s="1"/>
  <c r="N6429" i="20"/>
  <c r="P6429" i="20" s="1"/>
  <c r="O6429" i="20" s="1"/>
  <c r="N6421" i="20"/>
  <c r="P6421" i="20" s="1"/>
  <c r="O6421" i="20" s="1"/>
  <c r="N6413" i="20"/>
  <c r="P6413" i="20" s="1"/>
  <c r="O6413" i="20" s="1"/>
  <c r="N6405" i="20"/>
  <c r="P6405" i="20" s="1"/>
  <c r="O6405" i="20" s="1"/>
  <c r="N6397" i="20"/>
  <c r="P6397" i="20" s="1"/>
  <c r="O6397" i="20" s="1"/>
  <c r="N6389" i="20"/>
  <c r="P6389" i="20" s="1"/>
  <c r="O6389" i="20" s="1"/>
  <c r="N6381" i="20"/>
  <c r="P6381" i="20" s="1"/>
  <c r="O6381" i="20" s="1"/>
  <c r="N6373" i="20"/>
  <c r="P6373" i="20" s="1"/>
  <c r="O6373" i="20" s="1"/>
  <c r="N6365" i="20"/>
  <c r="P6365" i="20" s="1"/>
  <c r="O6365" i="20" s="1"/>
  <c r="N6357" i="20"/>
  <c r="P6357" i="20" s="1"/>
  <c r="O6357" i="20" s="1"/>
  <c r="N6349" i="20"/>
  <c r="P6349" i="20" s="1"/>
  <c r="O6349" i="20" s="1"/>
  <c r="N6341" i="20"/>
  <c r="P6341" i="20" s="1"/>
  <c r="O6341" i="20" s="1"/>
  <c r="N6333" i="20"/>
  <c r="P6333" i="20" s="1"/>
  <c r="O6333" i="20" s="1"/>
  <c r="N6325" i="20"/>
  <c r="P6325" i="20" s="1"/>
  <c r="O6325" i="20" s="1"/>
  <c r="N6317" i="20"/>
  <c r="P6317" i="20" s="1"/>
  <c r="O6317" i="20" s="1"/>
  <c r="N6309" i="20"/>
  <c r="P6309" i="20" s="1"/>
  <c r="O6309" i="20" s="1"/>
  <c r="N6301" i="20"/>
  <c r="P6301" i="20" s="1"/>
  <c r="O6301" i="20" s="1"/>
  <c r="N6293" i="20"/>
  <c r="P6293" i="20" s="1"/>
  <c r="O6293" i="20" s="1"/>
  <c r="N6285" i="20"/>
  <c r="P6285" i="20" s="1"/>
  <c r="O6285" i="20" s="1"/>
  <c r="N6277" i="20"/>
  <c r="P6277" i="20" s="1"/>
  <c r="O6277" i="20" s="1"/>
  <c r="N6269" i="20"/>
  <c r="P6269" i="20" s="1"/>
  <c r="O6269" i="20" s="1"/>
  <c r="N6261" i="20"/>
  <c r="P6261" i="20" s="1"/>
  <c r="O6261" i="20" s="1"/>
  <c r="N6253" i="20"/>
  <c r="P6253" i="20" s="1"/>
  <c r="O6253" i="20" s="1"/>
  <c r="N6245" i="20"/>
  <c r="P6245" i="20" s="1"/>
  <c r="O6245" i="20" s="1"/>
  <c r="N6237" i="20"/>
  <c r="P6237" i="20" s="1"/>
  <c r="O6237" i="20" s="1"/>
  <c r="N6229" i="20"/>
  <c r="P6229" i="20" s="1"/>
  <c r="O6229" i="20" s="1"/>
  <c r="N6221" i="20"/>
  <c r="P6221" i="20" s="1"/>
  <c r="O6221" i="20" s="1"/>
  <c r="N6213" i="20"/>
  <c r="P6213" i="20" s="1"/>
  <c r="O6213" i="20" s="1"/>
  <c r="N6205" i="20"/>
  <c r="P6205" i="20" s="1"/>
  <c r="O6205" i="20" s="1"/>
  <c r="N6197" i="20"/>
  <c r="P6197" i="20" s="1"/>
  <c r="O6197" i="20" s="1"/>
  <c r="N6189" i="20"/>
  <c r="P6189" i="20" s="1"/>
  <c r="O6189" i="20" s="1"/>
  <c r="N6181" i="20"/>
  <c r="P6181" i="20" s="1"/>
  <c r="O6181" i="20" s="1"/>
  <c r="N6173" i="20"/>
  <c r="P6173" i="20" s="1"/>
  <c r="O6173" i="20" s="1"/>
  <c r="N6165" i="20"/>
  <c r="P6165" i="20" s="1"/>
  <c r="O6165" i="20" s="1"/>
  <c r="N6157" i="20"/>
  <c r="P6157" i="20" s="1"/>
  <c r="O6157" i="20" s="1"/>
  <c r="N6149" i="20"/>
  <c r="P6149" i="20" s="1"/>
  <c r="O6149" i="20" s="1"/>
  <c r="N6141" i="20"/>
  <c r="P6141" i="20" s="1"/>
  <c r="O6141" i="20" s="1"/>
  <c r="N6133" i="20"/>
  <c r="P6133" i="20" s="1"/>
  <c r="O6133" i="20" s="1"/>
  <c r="N6125" i="20"/>
  <c r="P6125" i="20" s="1"/>
  <c r="O6125" i="20" s="1"/>
  <c r="N6117" i="20"/>
  <c r="P6117" i="20" s="1"/>
  <c r="O6117" i="20" s="1"/>
  <c r="N6109" i="20"/>
  <c r="P6109" i="20" s="1"/>
  <c r="O6109" i="20" s="1"/>
  <c r="N6101" i="20"/>
  <c r="P6101" i="20" s="1"/>
  <c r="O6101" i="20" s="1"/>
  <c r="N6093" i="20"/>
  <c r="P6093" i="20" s="1"/>
  <c r="O6093" i="20" s="1"/>
  <c r="N6085" i="20"/>
  <c r="P6085" i="20" s="1"/>
  <c r="O6085" i="20" s="1"/>
  <c r="N6077" i="20"/>
  <c r="P6077" i="20" s="1"/>
  <c r="O6077" i="20" s="1"/>
  <c r="N6069" i="20"/>
  <c r="P6069" i="20" s="1"/>
  <c r="O6069" i="20" s="1"/>
  <c r="N6061" i="20"/>
  <c r="P6061" i="20" s="1"/>
  <c r="O6061" i="20" s="1"/>
  <c r="N6053" i="20"/>
  <c r="P6053" i="20" s="1"/>
  <c r="O6053" i="20" s="1"/>
  <c r="N6045" i="20"/>
  <c r="P6045" i="20" s="1"/>
  <c r="O6045" i="20" s="1"/>
  <c r="N6037" i="20"/>
  <c r="P6037" i="20" s="1"/>
  <c r="O6037" i="20" s="1"/>
  <c r="N6029" i="20"/>
  <c r="P6029" i="20" s="1"/>
  <c r="O6029" i="20" s="1"/>
  <c r="N6021" i="20"/>
  <c r="P6021" i="20" s="1"/>
  <c r="O6021" i="20" s="1"/>
  <c r="N6013" i="20"/>
  <c r="P6013" i="20" s="1"/>
  <c r="O6013" i="20" s="1"/>
  <c r="N6005" i="20"/>
  <c r="P6005" i="20" s="1"/>
  <c r="O6005" i="20" s="1"/>
  <c r="N5997" i="20"/>
  <c r="P5997" i="20" s="1"/>
  <c r="O5997" i="20" s="1"/>
  <c r="N5989" i="20"/>
  <c r="P5989" i="20" s="1"/>
  <c r="O5989" i="20" s="1"/>
  <c r="N5981" i="20"/>
  <c r="P5981" i="20" s="1"/>
  <c r="O5981" i="20" s="1"/>
  <c r="N5973" i="20"/>
  <c r="P5973" i="20" s="1"/>
  <c r="O5973" i="20" s="1"/>
  <c r="N5965" i="20"/>
  <c r="P5965" i="20" s="1"/>
  <c r="O5965" i="20" s="1"/>
  <c r="N5957" i="20"/>
  <c r="P5957" i="20" s="1"/>
  <c r="O5957" i="20" s="1"/>
  <c r="N5949" i="20"/>
  <c r="P5949" i="20" s="1"/>
  <c r="O5949" i="20" s="1"/>
  <c r="N5941" i="20"/>
  <c r="P5941" i="20" s="1"/>
  <c r="O5941" i="20" s="1"/>
  <c r="N5933" i="20"/>
  <c r="P5933" i="20" s="1"/>
  <c r="O5933" i="20" s="1"/>
  <c r="N5925" i="20"/>
  <c r="P5925" i="20" s="1"/>
  <c r="O5925" i="20" s="1"/>
  <c r="N5917" i="20"/>
  <c r="P5917" i="20" s="1"/>
  <c r="O5917" i="20" s="1"/>
  <c r="N5909" i="20"/>
  <c r="P5909" i="20" s="1"/>
  <c r="O5909" i="20" s="1"/>
  <c r="N5901" i="20"/>
  <c r="P5901" i="20" s="1"/>
  <c r="O5901" i="20" s="1"/>
  <c r="N5893" i="20"/>
  <c r="P5893" i="20" s="1"/>
  <c r="O5893" i="20" s="1"/>
  <c r="N5885" i="20"/>
  <c r="P5885" i="20" s="1"/>
  <c r="O5885" i="20" s="1"/>
  <c r="N5877" i="20"/>
  <c r="P5877" i="20" s="1"/>
  <c r="O5877" i="20" s="1"/>
  <c r="N5869" i="20"/>
  <c r="P5869" i="20" s="1"/>
  <c r="O5869" i="20" s="1"/>
  <c r="N5861" i="20"/>
  <c r="P5861" i="20" s="1"/>
  <c r="O5861" i="20" s="1"/>
  <c r="N5853" i="20"/>
  <c r="P5853" i="20" s="1"/>
  <c r="O5853" i="20" s="1"/>
  <c r="N5845" i="20"/>
  <c r="P5845" i="20" s="1"/>
  <c r="O5845" i="20" s="1"/>
  <c r="N5837" i="20"/>
  <c r="P5837" i="20" s="1"/>
  <c r="O5837" i="20" s="1"/>
  <c r="N5829" i="20"/>
  <c r="P5829" i="20" s="1"/>
  <c r="O5829" i="20" s="1"/>
  <c r="N5821" i="20"/>
  <c r="P5821" i="20" s="1"/>
  <c r="O5821" i="20" s="1"/>
  <c r="N5813" i="20"/>
  <c r="P5813" i="20" s="1"/>
  <c r="O5813" i="20" s="1"/>
  <c r="N5805" i="20"/>
  <c r="P5805" i="20" s="1"/>
  <c r="O5805" i="20" s="1"/>
  <c r="N5797" i="20"/>
  <c r="P5797" i="20" s="1"/>
  <c r="O5797" i="20" s="1"/>
  <c r="N5789" i="20"/>
  <c r="P5789" i="20" s="1"/>
  <c r="O5789" i="20" s="1"/>
  <c r="N5781" i="20"/>
  <c r="P5781" i="20" s="1"/>
  <c r="O5781" i="20" s="1"/>
  <c r="N5773" i="20"/>
  <c r="P5773" i="20" s="1"/>
  <c r="O5773" i="20" s="1"/>
  <c r="N5765" i="20"/>
  <c r="P5765" i="20" s="1"/>
  <c r="O5765" i="20" s="1"/>
  <c r="N5757" i="20"/>
  <c r="P5757" i="20" s="1"/>
  <c r="O5757" i="20" s="1"/>
  <c r="N5749" i="20"/>
  <c r="P5749" i="20" s="1"/>
  <c r="O5749" i="20" s="1"/>
  <c r="N5741" i="20"/>
  <c r="P5741" i="20" s="1"/>
  <c r="O5741" i="20" s="1"/>
  <c r="N5733" i="20"/>
  <c r="P5733" i="20" s="1"/>
  <c r="O5733" i="20" s="1"/>
  <c r="N5725" i="20"/>
  <c r="P5725" i="20" s="1"/>
  <c r="O5725" i="20" s="1"/>
  <c r="N5717" i="20"/>
  <c r="P5717" i="20" s="1"/>
  <c r="O5717" i="20" s="1"/>
  <c r="N5709" i="20"/>
  <c r="P5709" i="20" s="1"/>
  <c r="O5709" i="20" s="1"/>
  <c r="N5701" i="20"/>
  <c r="P5701" i="20" s="1"/>
  <c r="O5701" i="20" s="1"/>
  <c r="N5693" i="20"/>
  <c r="P5693" i="20" s="1"/>
  <c r="O5693" i="20" s="1"/>
  <c r="N5685" i="20"/>
  <c r="P5685" i="20" s="1"/>
  <c r="O5685" i="20" s="1"/>
  <c r="N5677" i="20"/>
  <c r="P5677" i="20" s="1"/>
  <c r="O5677" i="20" s="1"/>
  <c r="N5669" i="20"/>
  <c r="P5669" i="20" s="1"/>
  <c r="O5669" i="20" s="1"/>
  <c r="N5661" i="20"/>
  <c r="P5661" i="20" s="1"/>
  <c r="O5661" i="20" s="1"/>
  <c r="N5653" i="20"/>
  <c r="P5653" i="20" s="1"/>
  <c r="O5653" i="20" s="1"/>
  <c r="N5645" i="20"/>
  <c r="P5645" i="20" s="1"/>
  <c r="O5645" i="20" s="1"/>
  <c r="N5637" i="20"/>
  <c r="P5637" i="20" s="1"/>
  <c r="O5637" i="20" s="1"/>
  <c r="N5629" i="20"/>
  <c r="P5629" i="20" s="1"/>
  <c r="O5629" i="20" s="1"/>
  <c r="N5621" i="20"/>
  <c r="P5621" i="20" s="1"/>
  <c r="O5621" i="20" s="1"/>
  <c r="N5613" i="20"/>
  <c r="P5613" i="20" s="1"/>
  <c r="O5613" i="20" s="1"/>
  <c r="N5605" i="20"/>
  <c r="P5605" i="20" s="1"/>
  <c r="O5605" i="20" s="1"/>
  <c r="N5597" i="20"/>
  <c r="P5597" i="20" s="1"/>
  <c r="O5597" i="20" s="1"/>
  <c r="N5589" i="20"/>
  <c r="P5589" i="20" s="1"/>
  <c r="O5589" i="20" s="1"/>
  <c r="N5581" i="20"/>
  <c r="P5581" i="20" s="1"/>
  <c r="O5581" i="20" s="1"/>
  <c r="N5573" i="20"/>
  <c r="P5573" i="20" s="1"/>
  <c r="O5573" i="20" s="1"/>
  <c r="N5565" i="20"/>
  <c r="P5565" i="20" s="1"/>
  <c r="O5565" i="20" s="1"/>
  <c r="N5557" i="20"/>
  <c r="P5557" i="20" s="1"/>
  <c r="O5557" i="20" s="1"/>
  <c r="N5549" i="20"/>
  <c r="P5549" i="20" s="1"/>
  <c r="O5549" i="20" s="1"/>
  <c r="N5541" i="20"/>
  <c r="P5541" i="20" s="1"/>
  <c r="O5541" i="20" s="1"/>
  <c r="N5533" i="20"/>
  <c r="P5533" i="20" s="1"/>
  <c r="O5533" i="20" s="1"/>
  <c r="N5525" i="20"/>
  <c r="P5525" i="20" s="1"/>
  <c r="O5525" i="20" s="1"/>
  <c r="N5517" i="20"/>
  <c r="P5517" i="20" s="1"/>
  <c r="O5517" i="20" s="1"/>
  <c r="N5509" i="20"/>
  <c r="P5509" i="20" s="1"/>
  <c r="O5509" i="20" s="1"/>
  <c r="N5501" i="20"/>
  <c r="P5501" i="20" s="1"/>
  <c r="O5501" i="20" s="1"/>
  <c r="N5493" i="20"/>
  <c r="P5493" i="20" s="1"/>
  <c r="O5493" i="20" s="1"/>
  <c r="N5485" i="20"/>
  <c r="P5485" i="20" s="1"/>
  <c r="O5485" i="20" s="1"/>
  <c r="N5477" i="20"/>
  <c r="P5477" i="20" s="1"/>
  <c r="O5477" i="20" s="1"/>
  <c r="N5469" i="20"/>
  <c r="P5469" i="20" s="1"/>
  <c r="O5469" i="20" s="1"/>
  <c r="N5461" i="20"/>
  <c r="P5461" i="20" s="1"/>
  <c r="O5461" i="20" s="1"/>
  <c r="N5453" i="20"/>
  <c r="P5453" i="20" s="1"/>
  <c r="O5453" i="20" s="1"/>
  <c r="N5445" i="20"/>
  <c r="P5445" i="20" s="1"/>
  <c r="O5445" i="20" s="1"/>
  <c r="N5437" i="20"/>
  <c r="P5437" i="20" s="1"/>
  <c r="O5437" i="20" s="1"/>
  <c r="N5429" i="20"/>
  <c r="P5429" i="20" s="1"/>
  <c r="O5429" i="20" s="1"/>
  <c r="N5421" i="20"/>
  <c r="P5421" i="20" s="1"/>
  <c r="O5421" i="20" s="1"/>
  <c r="N5413" i="20"/>
  <c r="P5413" i="20" s="1"/>
  <c r="O5413" i="20" s="1"/>
  <c r="N5405" i="20"/>
  <c r="P5405" i="20" s="1"/>
  <c r="O5405" i="20" s="1"/>
  <c r="N5397" i="20"/>
  <c r="P5397" i="20" s="1"/>
  <c r="O5397" i="20" s="1"/>
  <c r="N5389" i="20"/>
  <c r="P5389" i="20" s="1"/>
  <c r="O5389" i="20" s="1"/>
  <c r="N5381" i="20"/>
  <c r="P5381" i="20" s="1"/>
  <c r="O5381" i="20" s="1"/>
  <c r="N5373" i="20"/>
  <c r="P5373" i="20" s="1"/>
  <c r="O5373" i="20" s="1"/>
  <c r="N5365" i="20"/>
  <c r="P5365" i="20" s="1"/>
  <c r="O5365" i="20" s="1"/>
  <c r="N5357" i="20"/>
  <c r="P5357" i="20" s="1"/>
  <c r="O5357" i="20" s="1"/>
  <c r="N5349" i="20"/>
  <c r="P5349" i="20" s="1"/>
  <c r="O5349" i="20" s="1"/>
  <c r="N5341" i="20"/>
  <c r="P5341" i="20" s="1"/>
  <c r="O5341" i="20" s="1"/>
  <c r="N5333" i="20"/>
  <c r="P5333" i="20" s="1"/>
  <c r="O5333" i="20" s="1"/>
  <c r="N5325" i="20"/>
  <c r="P5325" i="20" s="1"/>
  <c r="O5325" i="20" s="1"/>
  <c r="N5317" i="20"/>
  <c r="P5317" i="20" s="1"/>
  <c r="O5317" i="20" s="1"/>
  <c r="N5309" i="20"/>
  <c r="P5309" i="20" s="1"/>
  <c r="O5309" i="20" s="1"/>
  <c r="N5301" i="20"/>
  <c r="P5301" i="20" s="1"/>
  <c r="O5301" i="20" s="1"/>
  <c r="N5293" i="20"/>
  <c r="P5293" i="20" s="1"/>
  <c r="O5293" i="20" s="1"/>
  <c r="N5285" i="20"/>
  <c r="P5285" i="20" s="1"/>
  <c r="O5285" i="20" s="1"/>
  <c r="N5277" i="20"/>
  <c r="P5277" i="20" s="1"/>
  <c r="O5277" i="20" s="1"/>
  <c r="N5269" i="20"/>
  <c r="P5269" i="20" s="1"/>
  <c r="O5269" i="20" s="1"/>
  <c r="N5261" i="20"/>
  <c r="P5261" i="20" s="1"/>
  <c r="O5261" i="20" s="1"/>
  <c r="N5253" i="20"/>
  <c r="P5253" i="20" s="1"/>
  <c r="O5253" i="20" s="1"/>
  <c r="N5245" i="20"/>
  <c r="P5245" i="20" s="1"/>
  <c r="O5245" i="20" s="1"/>
  <c r="N5237" i="20"/>
  <c r="P5237" i="20" s="1"/>
  <c r="O5237" i="20" s="1"/>
  <c r="N5229" i="20"/>
  <c r="P5229" i="20" s="1"/>
  <c r="O5229" i="20" s="1"/>
  <c r="N5221" i="20"/>
  <c r="P5221" i="20" s="1"/>
  <c r="O5221" i="20" s="1"/>
  <c r="N5213" i="20"/>
  <c r="P5213" i="20" s="1"/>
  <c r="O5213" i="20" s="1"/>
  <c r="N5205" i="20"/>
  <c r="P5205" i="20" s="1"/>
  <c r="O5205" i="20" s="1"/>
  <c r="N5197" i="20"/>
  <c r="P5197" i="20" s="1"/>
  <c r="O5197" i="20" s="1"/>
  <c r="N5189" i="20"/>
  <c r="P5189" i="20" s="1"/>
  <c r="O5189" i="20" s="1"/>
  <c r="N5181" i="20"/>
  <c r="P5181" i="20" s="1"/>
  <c r="O5181" i="20" s="1"/>
  <c r="N5173" i="20"/>
  <c r="P5173" i="20" s="1"/>
  <c r="O5173" i="20" s="1"/>
  <c r="N5165" i="20"/>
  <c r="P5165" i="20" s="1"/>
  <c r="O5165" i="20" s="1"/>
  <c r="N5157" i="20"/>
  <c r="P5157" i="20" s="1"/>
  <c r="O5157" i="20" s="1"/>
  <c r="N5149" i="20"/>
  <c r="P5149" i="20" s="1"/>
  <c r="O5149" i="20" s="1"/>
  <c r="N5141" i="20"/>
  <c r="P5141" i="20" s="1"/>
  <c r="O5141" i="20" s="1"/>
  <c r="N5133" i="20"/>
  <c r="P5133" i="20" s="1"/>
  <c r="O5133" i="20" s="1"/>
  <c r="N5125" i="20"/>
  <c r="P5125" i="20" s="1"/>
  <c r="O5125" i="20" s="1"/>
  <c r="N5117" i="20"/>
  <c r="P5117" i="20" s="1"/>
  <c r="O5117" i="20" s="1"/>
  <c r="N5109" i="20"/>
  <c r="P5109" i="20" s="1"/>
  <c r="O5109" i="20" s="1"/>
  <c r="N5101" i="20"/>
  <c r="P5101" i="20" s="1"/>
  <c r="O5101" i="20" s="1"/>
  <c r="N5093" i="20"/>
  <c r="P5093" i="20" s="1"/>
  <c r="O5093" i="20" s="1"/>
  <c r="N5085" i="20"/>
  <c r="P5085" i="20" s="1"/>
  <c r="O5085" i="20" s="1"/>
  <c r="N5077" i="20"/>
  <c r="P5077" i="20" s="1"/>
  <c r="O5077" i="20" s="1"/>
  <c r="N5069" i="20"/>
  <c r="P5069" i="20" s="1"/>
  <c r="O5069" i="20" s="1"/>
  <c r="N5061" i="20"/>
  <c r="P5061" i="20" s="1"/>
  <c r="O5061" i="20" s="1"/>
  <c r="N5053" i="20"/>
  <c r="P5053" i="20" s="1"/>
  <c r="O5053" i="20" s="1"/>
  <c r="N5045" i="20"/>
  <c r="P5045" i="20" s="1"/>
  <c r="O5045" i="20" s="1"/>
  <c r="N5037" i="20"/>
  <c r="P5037" i="20" s="1"/>
  <c r="O5037" i="20" s="1"/>
  <c r="N5029" i="20"/>
  <c r="P5029" i="20" s="1"/>
  <c r="O5029" i="20" s="1"/>
  <c r="N5021" i="20"/>
  <c r="P5021" i="20" s="1"/>
  <c r="O5021" i="20" s="1"/>
  <c r="N5013" i="20"/>
  <c r="P5013" i="20" s="1"/>
  <c r="O5013" i="20" s="1"/>
  <c r="N5005" i="20"/>
  <c r="P5005" i="20" s="1"/>
  <c r="O5005" i="20" s="1"/>
  <c r="N4997" i="20"/>
  <c r="P4997" i="20" s="1"/>
  <c r="O4997" i="20" s="1"/>
  <c r="N4989" i="20"/>
  <c r="P4989" i="20" s="1"/>
  <c r="O4989" i="20" s="1"/>
  <c r="N4981" i="20"/>
  <c r="P4981" i="20" s="1"/>
  <c r="O4981" i="20" s="1"/>
  <c r="N4973" i="20"/>
  <c r="P4973" i="20" s="1"/>
  <c r="O4973" i="20" s="1"/>
  <c r="N4965" i="20"/>
  <c r="P4965" i="20" s="1"/>
  <c r="O4965" i="20" s="1"/>
  <c r="N4957" i="20"/>
  <c r="P4957" i="20" s="1"/>
  <c r="O4957" i="20" s="1"/>
  <c r="N4949" i="20"/>
  <c r="P4949" i="20" s="1"/>
  <c r="O4949" i="20" s="1"/>
  <c r="N4941" i="20"/>
  <c r="P4941" i="20" s="1"/>
  <c r="O4941" i="20" s="1"/>
  <c r="N4933" i="20"/>
  <c r="P4933" i="20" s="1"/>
  <c r="O4933" i="20" s="1"/>
  <c r="N4925" i="20"/>
  <c r="P4925" i="20" s="1"/>
  <c r="O4925" i="20" s="1"/>
  <c r="N4917" i="20"/>
  <c r="P4917" i="20" s="1"/>
  <c r="O4917" i="20" s="1"/>
  <c r="N4909" i="20"/>
  <c r="P4909" i="20" s="1"/>
  <c r="O4909" i="20" s="1"/>
  <c r="N4901" i="20"/>
  <c r="P4901" i="20" s="1"/>
  <c r="O4901" i="20" s="1"/>
  <c r="N4893" i="20"/>
  <c r="P4893" i="20" s="1"/>
  <c r="O4893" i="20" s="1"/>
  <c r="N4885" i="20"/>
  <c r="P4885" i="20" s="1"/>
  <c r="O4885" i="20" s="1"/>
  <c r="N4877" i="20"/>
  <c r="P4877" i="20" s="1"/>
  <c r="O4877" i="20" s="1"/>
  <c r="N4869" i="20"/>
  <c r="P4869" i="20" s="1"/>
  <c r="O4869" i="20" s="1"/>
  <c r="N4861" i="20"/>
  <c r="P4861" i="20" s="1"/>
  <c r="O4861" i="20" s="1"/>
  <c r="N4853" i="20"/>
  <c r="P4853" i="20" s="1"/>
  <c r="O4853" i="20" s="1"/>
  <c r="N4845" i="20"/>
  <c r="P4845" i="20" s="1"/>
  <c r="O4845" i="20" s="1"/>
  <c r="N4837" i="20"/>
  <c r="P4837" i="20" s="1"/>
  <c r="O4837" i="20" s="1"/>
  <c r="N4829" i="20"/>
  <c r="P4829" i="20" s="1"/>
  <c r="O4829" i="20" s="1"/>
  <c r="N4821" i="20"/>
  <c r="P4821" i="20" s="1"/>
  <c r="O4821" i="20" s="1"/>
  <c r="N4813" i="20"/>
  <c r="P4813" i="20" s="1"/>
  <c r="O4813" i="20" s="1"/>
  <c r="N4805" i="20"/>
  <c r="P4805" i="20" s="1"/>
  <c r="O4805" i="20" s="1"/>
  <c r="N4797" i="20"/>
  <c r="P4797" i="20" s="1"/>
  <c r="O4797" i="20" s="1"/>
  <c r="N4789" i="20"/>
  <c r="P4789" i="20" s="1"/>
  <c r="O4789" i="20" s="1"/>
  <c r="N4781" i="20"/>
  <c r="P4781" i="20" s="1"/>
  <c r="O4781" i="20" s="1"/>
  <c r="N4773" i="20"/>
  <c r="P4773" i="20" s="1"/>
  <c r="O4773" i="20" s="1"/>
  <c r="N4765" i="20"/>
  <c r="P4765" i="20" s="1"/>
  <c r="O4765" i="20" s="1"/>
  <c r="N4757" i="20"/>
  <c r="P4757" i="20" s="1"/>
  <c r="O4757" i="20" s="1"/>
  <c r="N4749" i="20"/>
  <c r="P4749" i="20" s="1"/>
  <c r="O4749" i="20" s="1"/>
  <c r="N4741" i="20"/>
  <c r="P4741" i="20" s="1"/>
  <c r="O4741" i="20" s="1"/>
  <c r="N4733" i="20"/>
  <c r="P4733" i="20" s="1"/>
  <c r="O4733" i="20" s="1"/>
  <c r="N4725" i="20"/>
  <c r="P4725" i="20" s="1"/>
  <c r="O4725" i="20" s="1"/>
  <c r="N4717" i="20"/>
  <c r="P4717" i="20" s="1"/>
  <c r="O4717" i="20" s="1"/>
  <c r="N4709" i="20"/>
  <c r="P4709" i="20" s="1"/>
  <c r="O4709" i="20" s="1"/>
  <c r="N4701" i="20"/>
  <c r="P4701" i="20" s="1"/>
  <c r="O4701" i="20" s="1"/>
  <c r="N4693" i="20"/>
  <c r="P4693" i="20" s="1"/>
  <c r="O4693" i="20" s="1"/>
  <c r="N4685" i="20"/>
  <c r="P4685" i="20" s="1"/>
  <c r="O4685" i="20" s="1"/>
  <c r="N4677" i="20"/>
  <c r="P4677" i="20" s="1"/>
  <c r="O4677" i="20" s="1"/>
  <c r="N4669" i="20"/>
  <c r="P4669" i="20" s="1"/>
  <c r="O4669" i="20" s="1"/>
  <c r="N4661" i="20"/>
  <c r="P4661" i="20" s="1"/>
  <c r="O4661" i="20" s="1"/>
  <c r="N4653" i="20"/>
  <c r="P4653" i="20" s="1"/>
  <c r="O4653" i="20" s="1"/>
  <c r="N4645" i="20"/>
  <c r="P4645" i="20" s="1"/>
  <c r="O4645" i="20" s="1"/>
  <c r="N4637" i="20"/>
  <c r="P4637" i="20" s="1"/>
  <c r="O4637" i="20" s="1"/>
  <c r="N4629" i="20"/>
  <c r="P4629" i="20" s="1"/>
  <c r="O4629" i="20" s="1"/>
  <c r="N4621" i="20"/>
  <c r="P4621" i="20" s="1"/>
  <c r="O4621" i="20" s="1"/>
  <c r="N4613" i="20"/>
  <c r="P4613" i="20" s="1"/>
  <c r="O4613" i="20" s="1"/>
  <c r="N4605" i="20"/>
  <c r="P4605" i="20" s="1"/>
  <c r="O4605" i="20" s="1"/>
  <c r="N4597" i="20"/>
  <c r="P4597" i="20" s="1"/>
  <c r="O4597" i="20" s="1"/>
  <c r="N4589" i="20"/>
  <c r="P4589" i="20" s="1"/>
  <c r="O4589" i="20" s="1"/>
  <c r="N4581" i="20"/>
  <c r="P4581" i="20" s="1"/>
  <c r="O4581" i="20" s="1"/>
  <c r="N4573" i="20"/>
  <c r="P4573" i="20" s="1"/>
  <c r="O4573" i="20" s="1"/>
  <c r="N4565" i="20"/>
  <c r="P4565" i="20" s="1"/>
  <c r="O4565" i="20" s="1"/>
  <c r="N4557" i="20"/>
  <c r="P4557" i="20" s="1"/>
  <c r="O4557" i="20" s="1"/>
  <c r="N4549" i="20"/>
  <c r="P4549" i="20" s="1"/>
  <c r="O4549" i="20" s="1"/>
  <c r="N4541" i="20"/>
  <c r="P4541" i="20" s="1"/>
  <c r="O4541" i="20" s="1"/>
  <c r="N4533" i="20"/>
  <c r="P4533" i="20" s="1"/>
  <c r="O4533" i="20" s="1"/>
  <c r="N4525" i="20"/>
  <c r="P4525" i="20" s="1"/>
  <c r="O4525" i="20" s="1"/>
  <c r="N4517" i="20"/>
  <c r="P4517" i="20" s="1"/>
  <c r="O4517" i="20" s="1"/>
  <c r="N4509" i="20"/>
  <c r="P4509" i="20" s="1"/>
  <c r="O4509" i="20" s="1"/>
  <c r="N4501" i="20"/>
  <c r="P4501" i="20" s="1"/>
  <c r="O4501" i="20" s="1"/>
  <c r="N4493" i="20"/>
  <c r="P4493" i="20" s="1"/>
  <c r="O4493" i="20" s="1"/>
  <c r="N4485" i="20"/>
  <c r="P4485" i="20" s="1"/>
  <c r="O4485" i="20" s="1"/>
  <c r="N4477" i="20"/>
  <c r="P4477" i="20" s="1"/>
  <c r="O4477" i="20" s="1"/>
  <c r="N4469" i="20"/>
  <c r="P4469" i="20" s="1"/>
  <c r="O4469" i="20" s="1"/>
  <c r="N4461" i="20"/>
  <c r="P4461" i="20" s="1"/>
  <c r="O4461" i="20" s="1"/>
  <c r="N4453" i="20"/>
  <c r="P4453" i="20" s="1"/>
  <c r="O4453" i="20" s="1"/>
  <c r="N4445" i="20"/>
  <c r="P4445" i="20" s="1"/>
  <c r="O4445" i="20" s="1"/>
  <c r="N4437" i="20"/>
  <c r="P4437" i="20" s="1"/>
  <c r="O4437" i="20" s="1"/>
  <c r="N4429" i="20"/>
  <c r="P4429" i="20" s="1"/>
  <c r="O4429" i="20" s="1"/>
  <c r="N4421" i="20"/>
  <c r="P4421" i="20" s="1"/>
  <c r="O4421" i="20" s="1"/>
  <c r="N4413" i="20"/>
  <c r="P4413" i="20" s="1"/>
  <c r="O4413" i="20" s="1"/>
  <c r="N4405" i="20"/>
  <c r="P4405" i="20" s="1"/>
  <c r="O4405" i="20" s="1"/>
  <c r="N4397" i="20"/>
  <c r="P4397" i="20" s="1"/>
  <c r="O4397" i="20" s="1"/>
  <c r="N4389" i="20"/>
  <c r="P4389" i="20" s="1"/>
  <c r="O4389" i="20" s="1"/>
  <c r="N4381" i="20"/>
  <c r="P4381" i="20" s="1"/>
  <c r="O4381" i="20" s="1"/>
  <c r="N4373" i="20"/>
  <c r="P4373" i="20" s="1"/>
  <c r="O4373" i="20" s="1"/>
  <c r="N4365" i="20"/>
  <c r="P4365" i="20" s="1"/>
  <c r="O4365" i="20" s="1"/>
  <c r="N4357" i="20"/>
  <c r="P4357" i="20" s="1"/>
  <c r="O4357" i="20" s="1"/>
  <c r="N4349" i="20"/>
  <c r="P4349" i="20" s="1"/>
  <c r="O4349" i="20" s="1"/>
  <c r="N4341" i="20"/>
  <c r="P4341" i="20" s="1"/>
  <c r="O4341" i="20" s="1"/>
  <c r="N4333" i="20"/>
  <c r="P4333" i="20" s="1"/>
  <c r="O4333" i="20" s="1"/>
  <c r="N4325" i="20"/>
  <c r="P4325" i="20" s="1"/>
  <c r="O4325" i="20" s="1"/>
  <c r="N4317" i="20"/>
  <c r="P4317" i="20" s="1"/>
  <c r="O4317" i="20" s="1"/>
  <c r="N4309" i="20"/>
  <c r="P4309" i="20" s="1"/>
  <c r="O4309" i="20" s="1"/>
  <c r="N4301" i="20"/>
  <c r="P4301" i="20" s="1"/>
  <c r="O4301" i="20" s="1"/>
  <c r="N4293" i="20"/>
  <c r="P4293" i="20" s="1"/>
  <c r="O4293" i="20" s="1"/>
  <c r="N4285" i="20"/>
  <c r="P4285" i="20" s="1"/>
  <c r="O4285" i="20" s="1"/>
  <c r="N4277" i="20"/>
  <c r="P4277" i="20" s="1"/>
  <c r="O4277" i="20" s="1"/>
  <c r="N4269" i="20"/>
  <c r="P4269" i="20" s="1"/>
  <c r="O4269" i="20" s="1"/>
  <c r="N4261" i="20"/>
  <c r="P4261" i="20" s="1"/>
  <c r="O4261" i="20" s="1"/>
  <c r="N4253" i="20"/>
  <c r="P4253" i="20" s="1"/>
  <c r="O4253" i="20" s="1"/>
  <c r="N4245" i="20"/>
  <c r="P4245" i="20" s="1"/>
  <c r="O4245" i="20" s="1"/>
  <c r="N4237" i="20"/>
  <c r="P4237" i="20" s="1"/>
  <c r="O4237" i="20" s="1"/>
  <c r="N4229" i="20"/>
  <c r="P4229" i="20" s="1"/>
  <c r="O4229" i="20" s="1"/>
  <c r="N4221" i="20"/>
  <c r="P4221" i="20" s="1"/>
  <c r="O4221" i="20" s="1"/>
  <c r="N4213" i="20"/>
  <c r="P4213" i="20" s="1"/>
  <c r="O4213" i="20" s="1"/>
  <c r="N4205" i="20"/>
  <c r="P4205" i="20" s="1"/>
  <c r="O4205" i="20" s="1"/>
  <c r="N4197" i="20"/>
  <c r="P4197" i="20" s="1"/>
  <c r="O4197" i="20" s="1"/>
  <c r="N4189" i="20"/>
  <c r="P4189" i="20" s="1"/>
  <c r="O4189" i="20" s="1"/>
  <c r="N4181" i="20"/>
  <c r="P4181" i="20" s="1"/>
  <c r="O4181" i="20" s="1"/>
  <c r="N4173" i="20"/>
  <c r="P4173" i="20" s="1"/>
  <c r="O4173" i="20" s="1"/>
  <c r="N4165" i="20"/>
  <c r="P4165" i="20" s="1"/>
  <c r="O4165" i="20" s="1"/>
  <c r="N4157" i="20"/>
  <c r="P4157" i="20" s="1"/>
  <c r="O4157" i="20" s="1"/>
  <c r="N4149" i="20"/>
  <c r="P4149" i="20" s="1"/>
  <c r="O4149" i="20" s="1"/>
  <c r="N4141" i="20"/>
  <c r="P4141" i="20" s="1"/>
  <c r="O4141" i="20" s="1"/>
  <c r="N4133" i="20"/>
  <c r="P4133" i="20" s="1"/>
  <c r="O4133" i="20" s="1"/>
  <c r="N4125" i="20"/>
  <c r="P4125" i="20" s="1"/>
  <c r="O4125" i="20" s="1"/>
  <c r="N4117" i="20"/>
  <c r="P4117" i="20" s="1"/>
  <c r="O4117" i="20" s="1"/>
  <c r="N4109" i="20"/>
  <c r="P4109" i="20" s="1"/>
  <c r="O4109" i="20" s="1"/>
  <c r="N4101" i="20"/>
  <c r="P4101" i="20" s="1"/>
  <c r="O4101" i="20" s="1"/>
  <c r="N4093" i="20"/>
  <c r="P4093" i="20" s="1"/>
  <c r="O4093" i="20" s="1"/>
  <c r="N4085" i="20"/>
  <c r="P4085" i="20" s="1"/>
  <c r="O4085" i="20" s="1"/>
  <c r="N4077" i="20"/>
  <c r="P4077" i="20" s="1"/>
  <c r="O4077" i="20" s="1"/>
  <c r="N4069" i="20"/>
  <c r="P4069" i="20" s="1"/>
  <c r="O4069" i="20" s="1"/>
  <c r="N4061" i="20"/>
  <c r="P4061" i="20" s="1"/>
  <c r="O4061" i="20" s="1"/>
  <c r="N4053" i="20"/>
  <c r="P4053" i="20" s="1"/>
  <c r="O4053" i="20" s="1"/>
  <c r="N4045" i="20"/>
  <c r="P4045" i="20" s="1"/>
  <c r="O4045" i="20" s="1"/>
  <c r="N4037" i="20"/>
  <c r="P4037" i="20" s="1"/>
  <c r="O4037" i="20" s="1"/>
  <c r="N4029" i="20"/>
  <c r="P4029" i="20" s="1"/>
  <c r="O4029" i="20" s="1"/>
  <c r="N4021" i="20"/>
  <c r="P4021" i="20" s="1"/>
  <c r="O4021" i="20" s="1"/>
  <c r="N4013" i="20"/>
  <c r="P4013" i="20" s="1"/>
  <c r="O4013" i="20" s="1"/>
  <c r="N4005" i="20"/>
  <c r="P4005" i="20" s="1"/>
  <c r="O4005" i="20" s="1"/>
  <c r="N3997" i="20"/>
  <c r="P3997" i="20" s="1"/>
  <c r="O3997" i="20" s="1"/>
  <c r="N3989" i="20"/>
  <c r="P3989" i="20" s="1"/>
  <c r="O3989" i="20" s="1"/>
  <c r="N3981" i="20"/>
  <c r="P3981" i="20" s="1"/>
  <c r="O3981" i="20" s="1"/>
  <c r="N3973" i="20"/>
  <c r="P3973" i="20" s="1"/>
  <c r="O3973" i="20" s="1"/>
  <c r="N3965" i="20"/>
  <c r="P3965" i="20" s="1"/>
  <c r="O3965" i="20" s="1"/>
  <c r="N3957" i="20"/>
  <c r="P3957" i="20" s="1"/>
  <c r="O3957" i="20" s="1"/>
  <c r="N3949" i="20"/>
  <c r="P3949" i="20" s="1"/>
  <c r="O3949" i="20" s="1"/>
  <c r="N3941" i="20"/>
  <c r="P3941" i="20" s="1"/>
  <c r="O3941" i="20" s="1"/>
  <c r="N3933" i="20"/>
  <c r="P3933" i="20" s="1"/>
  <c r="O3933" i="20" s="1"/>
  <c r="N3925" i="20"/>
  <c r="P3925" i="20" s="1"/>
  <c r="O3925" i="20" s="1"/>
  <c r="N3917" i="20"/>
  <c r="P3917" i="20" s="1"/>
  <c r="O3917" i="20" s="1"/>
  <c r="N3909" i="20"/>
  <c r="P3909" i="20" s="1"/>
  <c r="O3909" i="20" s="1"/>
  <c r="N3901" i="20"/>
  <c r="P3901" i="20" s="1"/>
  <c r="O3901" i="20" s="1"/>
  <c r="N3893" i="20"/>
  <c r="P3893" i="20" s="1"/>
  <c r="O3893" i="20" s="1"/>
  <c r="N3885" i="20"/>
  <c r="P3885" i="20" s="1"/>
  <c r="O3885" i="20" s="1"/>
  <c r="N3877" i="20"/>
  <c r="P3877" i="20" s="1"/>
  <c r="O3877" i="20" s="1"/>
  <c r="N3869" i="20"/>
  <c r="P3869" i="20" s="1"/>
  <c r="O3869" i="20" s="1"/>
  <c r="N3861" i="20"/>
  <c r="P3861" i="20" s="1"/>
  <c r="O3861" i="20" s="1"/>
  <c r="N3853" i="20"/>
  <c r="P3853" i="20" s="1"/>
  <c r="O3853" i="20" s="1"/>
  <c r="N3845" i="20"/>
  <c r="P3845" i="20" s="1"/>
  <c r="O3845" i="20" s="1"/>
  <c r="N3837" i="20"/>
  <c r="P3837" i="20" s="1"/>
  <c r="O3837" i="20" s="1"/>
  <c r="N3829" i="20"/>
  <c r="P3829" i="20" s="1"/>
  <c r="O3829" i="20" s="1"/>
  <c r="N3821" i="20"/>
  <c r="P3821" i="20" s="1"/>
  <c r="O3821" i="20" s="1"/>
  <c r="N3813" i="20"/>
  <c r="P3813" i="20" s="1"/>
  <c r="O3813" i="20" s="1"/>
  <c r="N3805" i="20"/>
  <c r="P3805" i="20" s="1"/>
  <c r="O3805" i="20" s="1"/>
  <c r="N3797" i="20"/>
  <c r="P3797" i="20" s="1"/>
  <c r="O3797" i="20" s="1"/>
  <c r="N3789" i="20"/>
  <c r="P3789" i="20" s="1"/>
  <c r="O3789" i="20" s="1"/>
  <c r="N3781" i="20"/>
  <c r="P3781" i="20" s="1"/>
  <c r="O3781" i="20" s="1"/>
  <c r="N3773" i="20"/>
  <c r="P3773" i="20" s="1"/>
  <c r="O3773" i="20" s="1"/>
  <c r="N3765" i="20"/>
  <c r="P3765" i="20" s="1"/>
  <c r="O3765" i="20" s="1"/>
  <c r="N3757" i="20"/>
  <c r="P3757" i="20" s="1"/>
  <c r="O3757" i="20" s="1"/>
  <c r="N3749" i="20"/>
  <c r="P3749" i="20" s="1"/>
  <c r="O3749" i="20" s="1"/>
  <c r="N3741" i="20"/>
  <c r="P3741" i="20" s="1"/>
  <c r="O3741" i="20" s="1"/>
  <c r="N3733" i="20"/>
  <c r="P3733" i="20" s="1"/>
  <c r="O3733" i="20" s="1"/>
  <c r="N3725" i="20"/>
  <c r="P3725" i="20" s="1"/>
  <c r="O3725" i="20" s="1"/>
  <c r="N3717" i="20"/>
  <c r="P3717" i="20" s="1"/>
  <c r="O3717" i="20" s="1"/>
  <c r="N3709" i="20"/>
  <c r="P3709" i="20" s="1"/>
  <c r="O3709" i="20" s="1"/>
  <c r="N3701" i="20"/>
  <c r="P3701" i="20" s="1"/>
  <c r="O3701" i="20" s="1"/>
  <c r="N3693" i="20"/>
  <c r="P3693" i="20" s="1"/>
  <c r="O3693" i="20" s="1"/>
  <c r="N3685" i="20"/>
  <c r="P3685" i="20" s="1"/>
  <c r="O3685" i="20" s="1"/>
  <c r="N3677" i="20"/>
  <c r="P3677" i="20" s="1"/>
  <c r="O3677" i="20" s="1"/>
  <c r="N3669" i="20"/>
  <c r="P3669" i="20" s="1"/>
  <c r="O3669" i="20" s="1"/>
  <c r="N3661" i="20"/>
  <c r="P3661" i="20" s="1"/>
  <c r="O3661" i="20" s="1"/>
  <c r="N3653" i="20"/>
  <c r="P3653" i="20" s="1"/>
  <c r="O3653" i="20" s="1"/>
  <c r="N3645" i="20"/>
  <c r="P3645" i="20" s="1"/>
  <c r="O3645" i="20" s="1"/>
  <c r="N3637" i="20"/>
  <c r="P3637" i="20" s="1"/>
  <c r="O3637" i="20" s="1"/>
  <c r="N3629" i="20"/>
  <c r="P3629" i="20" s="1"/>
  <c r="O3629" i="20" s="1"/>
  <c r="N3621" i="20"/>
  <c r="P3621" i="20" s="1"/>
  <c r="O3621" i="20" s="1"/>
  <c r="N3613" i="20"/>
  <c r="P3613" i="20" s="1"/>
  <c r="O3613" i="20" s="1"/>
  <c r="N3605" i="20"/>
  <c r="P3605" i="20" s="1"/>
  <c r="O3605" i="20" s="1"/>
  <c r="N3597" i="20"/>
  <c r="P3597" i="20" s="1"/>
  <c r="O3597" i="20" s="1"/>
  <c r="N3589" i="20"/>
  <c r="P3589" i="20" s="1"/>
  <c r="O3589" i="20" s="1"/>
  <c r="N3581" i="20"/>
  <c r="P3581" i="20" s="1"/>
  <c r="O3581" i="20" s="1"/>
  <c r="N3573" i="20"/>
  <c r="P3573" i="20" s="1"/>
  <c r="O3573" i="20" s="1"/>
  <c r="N3565" i="20"/>
  <c r="P3565" i="20" s="1"/>
  <c r="O3565" i="20" s="1"/>
  <c r="N3557" i="20"/>
  <c r="P3557" i="20" s="1"/>
  <c r="O3557" i="20" s="1"/>
  <c r="N3549" i="20"/>
  <c r="P3549" i="20" s="1"/>
  <c r="O3549" i="20" s="1"/>
  <c r="N3541" i="20"/>
  <c r="P3541" i="20" s="1"/>
  <c r="O3541" i="20" s="1"/>
  <c r="N3533" i="20"/>
  <c r="P3533" i="20" s="1"/>
  <c r="O3533" i="20" s="1"/>
  <c r="N3525" i="20"/>
  <c r="P3525" i="20" s="1"/>
  <c r="O3525" i="20" s="1"/>
  <c r="N3517" i="20"/>
  <c r="P3517" i="20" s="1"/>
  <c r="O3517" i="20" s="1"/>
  <c r="N3509" i="20"/>
  <c r="P3509" i="20" s="1"/>
  <c r="O3509" i="20" s="1"/>
  <c r="N3501" i="20"/>
  <c r="P3501" i="20" s="1"/>
  <c r="O3501" i="20" s="1"/>
  <c r="N3493" i="20"/>
  <c r="P3493" i="20" s="1"/>
  <c r="O3493" i="20" s="1"/>
  <c r="N3485" i="20"/>
  <c r="P3485" i="20" s="1"/>
  <c r="O3485" i="20" s="1"/>
  <c r="N3477" i="20"/>
  <c r="P3477" i="20" s="1"/>
  <c r="O3477" i="20" s="1"/>
  <c r="N3469" i="20"/>
  <c r="P3469" i="20" s="1"/>
  <c r="O3469" i="20" s="1"/>
  <c r="N3461" i="20"/>
  <c r="P3461" i="20" s="1"/>
  <c r="O3461" i="20" s="1"/>
  <c r="N3453" i="20"/>
  <c r="P3453" i="20" s="1"/>
  <c r="O3453" i="20" s="1"/>
  <c r="N3445" i="20"/>
  <c r="P3445" i="20" s="1"/>
  <c r="O3445" i="20" s="1"/>
  <c r="N3437" i="20"/>
  <c r="P3437" i="20" s="1"/>
  <c r="O3437" i="20" s="1"/>
  <c r="N3429" i="20"/>
  <c r="P3429" i="20" s="1"/>
  <c r="O3429" i="20" s="1"/>
  <c r="N3421" i="20"/>
  <c r="P3421" i="20" s="1"/>
  <c r="O3421" i="20" s="1"/>
  <c r="N3413" i="20"/>
  <c r="P3413" i="20" s="1"/>
  <c r="O3413" i="20" s="1"/>
  <c r="N3405" i="20"/>
  <c r="P3405" i="20" s="1"/>
  <c r="O3405" i="20" s="1"/>
  <c r="N3397" i="20"/>
  <c r="P3397" i="20" s="1"/>
  <c r="O3397" i="20" s="1"/>
  <c r="N3389" i="20"/>
  <c r="P3389" i="20" s="1"/>
  <c r="O3389" i="20" s="1"/>
  <c r="N3381" i="20"/>
  <c r="P3381" i="20" s="1"/>
  <c r="O3381" i="20" s="1"/>
  <c r="N3373" i="20"/>
  <c r="P3373" i="20" s="1"/>
  <c r="O3373" i="20" s="1"/>
  <c r="N3365" i="20"/>
  <c r="P3365" i="20" s="1"/>
  <c r="O3365" i="20" s="1"/>
  <c r="N3357" i="20"/>
  <c r="P3357" i="20" s="1"/>
  <c r="O3357" i="20" s="1"/>
  <c r="N3349" i="20"/>
  <c r="P3349" i="20" s="1"/>
  <c r="O3349" i="20" s="1"/>
  <c r="N3341" i="20"/>
  <c r="P3341" i="20" s="1"/>
  <c r="O3341" i="20" s="1"/>
  <c r="N3333" i="20"/>
  <c r="P3333" i="20" s="1"/>
  <c r="O3333" i="20" s="1"/>
  <c r="N3325" i="20"/>
  <c r="P3325" i="20" s="1"/>
  <c r="O3325" i="20" s="1"/>
  <c r="N3317" i="20"/>
  <c r="P3317" i="20" s="1"/>
  <c r="O3317" i="20" s="1"/>
  <c r="N3309" i="20"/>
  <c r="P3309" i="20" s="1"/>
  <c r="O3309" i="20" s="1"/>
  <c r="N3301" i="20"/>
  <c r="P3301" i="20" s="1"/>
  <c r="O3301" i="20" s="1"/>
  <c r="N3293" i="20"/>
  <c r="P3293" i="20" s="1"/>
  <c r="O3293" i="20" s="1"/>
  <c r="N3285" i="20"/>
  <c r="P3285" i="20" s="1"/>
  <c r="O3285" i="20" s="1"/>
  <c r="N3277" i="20"/>
  <c r="P3277" i="20" s="1"/>
  <c r="O3277" i="20" s="1"/>
  <c r="N3269" i="20"/>
  <c r="P3269" i="20" s="1"/>
  <c r="O3269" i="20" s="1"/>
  <c r="N3261" i="20"/>
  <c r="P3261" i="20" s="1"/>
  <c r="O3261" i="20" s="1"/>
  <c r="N3253" i="20"/>
  <c r="P3253" i="20" s="1"/>
  <c r="O3253" i="20" s="1"/>
  <c r="N3245" i="20"/>
  <c r="P3245" i="20" s="1"/>
  <c r="O3245" i="20" s="1"/>
  <c r="N3237" i="20"/>
  <c r="P3237" i="20" s="1"/>
  <c r="O3237" i="20" s="1"/>
  <c r="N3229" i="20"/>
  <c r="P3229" i="20" s="1"/>
  <c r="O3229" i="20" s="1"/>
  <c r="N3221" i="20"/>
  <c r="P3221" i="20" s="1"/>
  <c r="O3221" i="20" s="1"/>
  <c r="N3213" i="20"/>
  <c r="P3213" i="20" s="1"/>
  <c r="O3213" i="20" s="1"/>
  <c r="N3205" i="20"/>
  <c r="P3205" i="20" s="1"/>
  <c r="O3205" i="20" s="1"/>
  <c r="N3197" i="20"/>
  <c r="P3197" i="20" s="1"/>
  <c r="O3197" i="20" s="1"/>
  <c r="N3189" i="20"/>
  <c r="P3189" i="20" s="1"/>
  <c r="O3189" i="20" s="1"/>
  <c r="N3181" i="20"/>
  <c r="P3181" i="20" s="1"/>
  <c r="O3181" i="20" s="1"/>
  <c r="N3173" i="20"/>
  <c r="P3173" i="20" s="1"/>
  <c r="O3173" i="20" s="1"/>
  <c r="N3165" i="20"/>
  <c r="P3165" i="20" s="1"/>
  <c r="O3165" i="20" s="1"/>
  <c r="N3157" i="20"/>
  <c r="P3157" i="20" s="1"/>
  <c r="O3157" i="20" s="1"/>
  <c r="N3149" i="20"/>
  <c r="P3149" i="20" s="1"/>
  <c r="O3149" i="20" s="1"/>
  <c r="N3141" i="20"/>
  <c r="P3141" i="20" s="1"/>
  <c r="O3141" i="20" s="1"/>
  <c r="N3133" i="20"/>
  <c r="P3133" i="20" s="1"/>
  <c r="O3133" i="20" s="1"/>
  <c r="N3125" i="20"/>
  <c r="P3125" i="20" s="1"/>
  <c r="O3125" i="20" s="1"/>
  <c r="N3117" i="20"/>
  <c r="P3117" i="20" s="1"/>
  <c r="O3117" i="20" s="1"/>
  <c r="N3109" i="20"/>
  <c r="P3109" i="20" s="1"/>
  <c r="O3109" i="20" s="1"/>
  <c r="N3101" i="20"/>
  <c r="P3101" i="20" s="1"/>
  <c r="O3101" i="20" s="1"/>
  <c r="N3093" i="20"/>
  <c r="P3093" i="20" s="1"/>
  <c r="O3093" i="20" s="1"/>
  <c r="N3085" i="20"/>
  <c r="P3085" i="20" s="1"/>
  <c r="O3085" i="20" s="1"/>
  <c r="N3077" i="20"/>
  <c r="P3077" i="20" s="1"/>
  <c r="O3077" i="20" s="1"/>
  <c r="N3069" i="20"/>
  <c r="P3069" i="20" s="1"/>
  <c r="O3069" i="20" s="1"/>
  <c r="N3061" i="20"/>
  <c r="P3061" i="20" s="1"/>
  <c r="O3061" i="20" s="1"/>
  <c r="N3053" i="20"/>
  <c r="P3053" i="20" s="1"/>
  <c r="O3053" i="20" s="1"/>
  <c r="N3045" i="20"/>
  <c r="P3045" i="20" s="1"/>
  <c r="O3045" i="20" s="1"/>
  <c r="N3037" i="20"/>
  <c r="P3037" i="20" s="1"/>
  <c r="O3037" i="20" s="1"/>
  <c r="N3029" i="20"/>
  <c r="P3029" i="20" s="1"/>
  <c r="O3029" i="20" s="1"/>
  <c r="N3021" i="20"/>
  <c r="P3021" i="20" s="1"/>
  <c r="O3021" i="20" s="1"/>
  <c r="N3013" i="20"/>
  <c r="P3013" i="20" s="1"/>
  <c r="O3013" i="20" s="1"/>
  <c r="N3005" i="20"/>
  <c r="P3005" i="20" s="1"/>
  <c r="O3005" i="20" s="1"/>
  <c r="N2997" i="20"/>
  <c r="P2997" i="20" s="1"/>
  <c r="O2997" i="20" s="1"/>
  <c r="N2989" i="20"/>
  <c r="P2989" i="20" s="1"/>
  <c r="O2989" i="20" s="1"/>
  <c r="N2981" i="20"/>
  <c r="P2981" i="20" s="1"/>
  <c r="O2981" i="20" s="1"/>
  <c r="N2973" i="20"/>
  <c r="P2973" i="20" s="1"/>
  <c r="O2973" i="20" s="1"/>
  <c r="N2965" i="20"/>
  <c r="P2965" i="20" s="1"/>
  <c r="O2965" i="20" s="1"/>
  <c r="N2957" i="20"/>
  <c r="P2957" i="20" s="1"/>
  <c r="O2957" i="20" s="1"/>
  <c r="N2949" i="20"/>
  <c r="P2949" i="20" s="1"/>
  <c r="O2949" i="20" s="1"/>
  <c r="N2941" i="20"/>
  <c r="P2941" i="20" s="1"/>
  <c r="O2941" i="20" s="1"/>
  <c r="N2933" i="20"/>
  <c r="P2933" i="20" s="1"/>
  <c r="O2933" i="20" s="1"/>
  <c r="N2925" i="20"/>
  <c r="P2925" i="20" s="1"/>
  <c r="O2925" i="20" s="1"/>
  <c r="N2917" i="20"/>
  <c r="P2917" i="20" s="1"/>
  <c r="O2917" i="20" s="1"/>
  <c r="N2909" i="20"/>
  <c r="P2909" i="20" s="1"/>
  <c r="O2909" i="20" s="1"/>
  <c r="N2901" i="20"/>
  <c r="P2901" i="20" s="1"/>
  <c r="O2901" i="20" s="1"/>
  <c r="N2893" i="20"/>
  <c r="P2893" i="20" s="1"/>
  <c r="O2893" i="20" s="1"/>
  <c r="N2885" i="20"/>
  <c r="P2885" i="20" s="1"/>
  <c r="O2885" i="20" s="1"/>
  <c r="N2877" i="20"/>
  <c r="P2877" i="20" s="1"/>
  <c r="O2877" i="20" s="1"/>
  <c r="N2869" i="20"/>
  <c r="P2869" i="20" s="1"/>
  <c r="O2869" i="20" s="1"/>
  <c r="N2861" i="20"/>
  <c r="P2861" i="20" s="1"/>
  <c r="O2861" i="20" s="1"/>
  <c r="N2853" i="20"/>
  <c r="P2853" i="20" s="1"/>
  <c r="O2853" i="20" s="1"/>
  <c r="N2845" i="20"/>
  <c r="P2845" i="20" s="1"/>
  <c r="O2845" i="20" s="1"/>
  <c r="N2837" i="20"/>
  <c r="P2837" i="20" s="1"/>
  <c r="O2837" i="20" s="1"/>
  <c r="N2829" i="20"/>
  <c r="P2829" i="20" s="1"/>
  <c r="O2829" i="20" s="1"/>
  <c r="N2821" i="20"/>
  <c r="P2821" i="20" s="1"/>
  <c r="O2821" i="20" s="1"/>
  <c r="N2813" i="20"/>
  <c r="P2813" i="20" s="1"/>
  <c r="O2813" i="20" s="1"/>
  <c r="N2805" i="20"/>
  <c r="P2805" i="20" s="1"/>
  <c r="O2805" i="20" s="1"/>
  <c r="N2797" i="20"/>
  <c r="P2797" i="20" s="1"/>
  <c r="O2797" i="20" s="1"/>
  <c r="N2789" i="20"/>
  <c r="P2789" i="20" s="1"/>
  <c r="O2789" i="20" s="1"/>
  <c r="N2781" i="20"/>
  <c r="P2781" i="20" s="1"/>
  <c r="O2781" i="20" s="1"/>
  <c r="N2773" i="20"/>
  <c r="P2773" i="20" s="1"/>
  <c r="O2773" i="20" s="1"/>
  <c r="N2765" i="20"/>
  <c r="P2765" i="20" s="1"/>
  <c r="O2765" i="20" s="1"/>
  <c r="N2757" i="20"/>
  <c r="P2757" i="20" s="1"/>
  <c r="O2757" i="20" s="1"/>
  <c r="N2749" i="20"/>
  <c r="P2749" i="20" s="1"/>
  <c r="O2749" i="20" s="1"/>
  <c r="N2741" i="20"/>
  <c r="P2741" i="20" s="1"/>
  <c r="O2741" i="20" s="1"/>
  <c r="N2733" i="20"/>
  <c r="P2733" i="20" s="1"/>
  <c r="O2733" i="20" s="1"/>
  <c r="N2725" i="20"/>
  <c r="P2725" i="20" s="1"/>
  <c r="O2725" i="20" s="1"/>
  <c r="N2717" i="20"/>
  <c r="P2717" i="20" s="1"/>
  <c r="O2717" i="20" s="1"/>
  <c r="N2709" i="20"/>
  <c r="P2709" i="20" s="1"/>
  <c r="O2709" i="20" s="1"/>
  <c r="N2701" i="20"/>
  <c r="P2701" i="20" s="1"/>
  <c r="O2701" i="20" s="1"/>
  <c r="N2693" i="20"/>
  <c r="P2693" i="20" s="1"/>
  <c r="O2693" i="20" s="1"/>
  <c r="N2685" i="20"/>
  <c r="P2685" i="20" s="1"/>
  <c r="O2685" i="20" s="1"/>
  <c r="N2677" i="20"/>
  <c r="P2677" i="20" s="1"/>
  <c r="O2677" i="20" s="1"/>
  <c r="N2669" i="20"/>
  <c r="P2669" i="20" s="1"/>
  <c r="O2669" i="20" s="1"/>
  <c r="N2661" i="20"/>
  <c r="P2661" i="20" s="1"/>
  <c r="O2661" i="20" s="1"/>
  <c r="N2653" i="20"/>
  <c r="P2653" i="20" s="1"/>
  <c r="O2653" i="20" s="1"/>
  <c r="N2645" i="20"/>
  <c r="P2645" i="20" s="1"/>
  <c r="O2645" i="20" s="1"/>
  <c r="N2637" i="20"/>
  <c r="P2637" i="20" s="1"/>
  <c r="O2637" i="20" s="1"/>
  <c r="N2629" i="20"/>
  <c r="P2629" i="20" s="1"/>
  <c r="O2629" i="20" s="1"/>
  <c r="N2621" i="20"/>
  <c r="P2621" i="20" s="1"/>
  <c r="O2621" i="20" s="1"/>
  <c r="N2613" i="20"/>
  <c r="P2613" i="20" s="1"/>
  <c r="O2613" i="20" s="1"/>
  <c r="N2605" i="20"/>
  <c r="P2605" i="20" s="1"/>
  <c r="O2605" i="20" s="1"/>
  <c r="N2597" i="20"/>
  <c r="P2597" i="20" s="1"/>
  <c r="O2597" i="20" s="1"/>
  <c r="N2589" i="20"/>
  <c r="P2589" i="20" s="1"/>
  <c r="O2589" i="20" s="1"/>
  <c r="N2581" i="20"/>
  <c r="P2581" i="20" s="1"/>
  <c r="O2581" i="20" s="1"/>
  <c r="N2573" i="20"/>
  <c r="P2573" i="20" s="1"/>
  <c r="O2573" i="20" s="1"/>
  <c r="N2565" i="20"/>
  <c r="P2565" i="20" s="1"/>
  <c r="O2565" i="20" s="1"/>
  <c r="N2557" i="20"/>
  <c r="P2557" i="20" s="1"/>
  <c r="O2557" i="20" s="1"/>
  <c r="N2549" i="20"/>
  <c r="P2549" i="20" s="1"/>
  <c r="O2549" i="20" s="1"/>
  <c r="N2541" i="20"/>
  <c r="P2541" i="20" s="1"/>
  <c r="O2541" i="20" s="1"/>
  <c r="N2533" i="20"/>
  <c r="P2533" i="20" s="1"/>
  <c r="O2533" i="20" s="1"/>
  <c r="N2525" i="20"/>
  <c r="P2525" i="20" s="1"/>
  <c r="O2525" i="20" s="1"/>
  <c r="N2517" i="20"/>
  <c r="P2517" i="20" s="1"/>
  <c r="O2517" i="20" s="1"/>
  <c r="N2509" i="20"/>
  <c r="P2509" i="20" s="1"/>
  <c r="O2509" i="20" s="1"/>
  <c r="N2501" i="20"/>
  <c r="P2501" i="20" s="1"/>
  <c r="O2501" i="20" s="1"/>
  <c r="N2493" i="20"/>
  <c r="P2493" i="20" s="1"/>
  <c r="O2493" i="20" s="1"/>
  <c r="N2485" i="20"/>
  <c r="P2485" i="20" s="1"/>
  <c r="O2485" i="20" s="1"/>
  <c r="N2477" i="20"/>
  <c r="P2477" i="20" s="1"/>
  <c r="O2477" i="20" s="1"/>
  <c r="N2469" i="20"/>
  <c r="P2469" i="20" s="1"/>
  <c r="O2469" i="20" s="1"/>
  <c r="N2461" i="20"/>
  <c r="P2461" i="20" s="1"/>
  <c r="O2461" i="20" s="1"/>
  <c r="N2453" i="20"/>
  <c r="P2453" i="20" s="1"/>
  <c r="O2453" i="20" s="1"/>
  <c r="N2445" i="20"/>
  <c r="P2445" i="20" s="1"/>
  <c r="O2445" i="20" s="1"/>
  <c r="N2437" i="20"/>
  <c r="P2437" i="20" s="1"/>
  <c r="O2437" i="20" s="1"/>
  <c r="N2429" i="20"/>
  <c r="P2429" i="20" s="1"/>
  <c r="O2429" i="20" s="1"/>
  <c r="N2421" i="20"/>
  <c r="P2421" i="20" s="1"/>
  <c r="O2421" i="20" s="1"/>
  <c r="N2413" i="20"/>
  <c r="P2413" i="20" s="1"/>
  <c r="O2413" i="20" s="1"/>
  <c r="N2405" i="20"/>
  <c r="P2405" i="20" s="1"/>
  <c r="O2405" i="20" s="1"/>
  <c r="N2397" i="20"/>
  <c r="P2397" i="20" s="1"/>
  <c r="O2397" i="20" s="1"/>
  <c r="N2389" i="20"/>
  <c r="P2389" i="20" s="1"/>
  <c r="O2389" i="20" s="1"/>
  <c r="N2381" i="20"/>
  <c r="P2381" i="20" s="1"/>
  <c r="O2381" i="20" s="1"/>
  <c r="N2373" i="20"/>
  <c r="P2373" i="20" s="1"/>
  <c r="O2373" i="20" s="1"/>
  <c r="N2365" i="20"/>
  <c r="P2365" i="20" s="1"/>
  <c r="O2365" i="20" s="1"/>
  <c r="N2357" i="20"/>
  <c r="P2357" i="20" s="1"/>
  <c r="O2357" i="20" s="1"/>
  <c r="N2349" i="20"/>
  <c r="P2349" i="20" s="1"/>
  <c r="O2349" i="20" s="1"/>
  <c r="N2341" i="20"/>
  <c r="P2341" i="20" s="1"/>
  <c r="O2341" i="20" s="1"/>
  <c r="N2333" i="20"/>
  <c r="P2333" i="20" s="1"/>
  <c r="O2333" i="20" s="1"/>
  <c r="N2325" i="20"/>
  <c r="P2325" i="20" s="1"/>
  <c r="O2325" i="20" s="1"/>
  <c r="N2317" i="20"/>
  <c r="P2317" i="20" s="1"/>
  <c r="O2317" i="20" s="1"/>
  <c r="N2309" i="20"/>
  <c r="P2309" i="20" s="1"/>
  <c r="O2309" i="20" s="1"/>
  <c r="N2301" i="20"/>
  <c r="P2301" i="20" s="1"/>
  <c r="O2301" i="20" s="1"/>
  <c r="N2293" i="20"/>
  <c r="P2293" i="20" s="1"/>
  <c r="O2293" i="20" s="1"/>
  <c r="N2285" i="20"/>
  <c r="P2285" i="20" s="1"/>
  <c r="O2285" i="20" s="1"/>
  <c r="N2277" i="20"/>
  <c r="P2277" i="20" s="1"/>
  <c r="O2277" i="20" s="1"/>
  <c r="N2269" i="20"/>
  <c r="P2269" i="20" s="1"/>
  <c r="O2269" i="20" s="1"/>
  <c r="N2261" i="20"/>
  <c r="P2261" i="20" s="1"/>
  <c r="O2261" i="20" s="1"/>
  <c r="N2253" i="20"/>
  <c r="P2253" i="20" s="1"/>
  <c r="O2253" i="20" s="1"/>
  <c r="N2245" i="20"/>
  <c r="P2245" i="20" s="1"/>
  <c r="O2245" i="20" s="1"/>
  <c r="N2237" i="20"/>
  <c r="P2237" i="20" s="1"/>
  <c r="O2237" i="20" s="1"/>
  <c r="N2229" i="20"/>
  <c r="P2229" i="20" s="1"/>
  <c r="O2229" i="20" s="1"/>
  <c r="N2221" i="20"/>
  <c r="P2221" i="20" s="1"/>
  <c r="O2221" i="20" s="1"/>
  <c r="N2213" i="20"/>
  <c r="P2213" i="20" s="1"/>
  <c r="O2213" i="20" s="1"/>
  <c r="N2205" i="20"/>
  <c r="P2205" i="20" s="1"/>
  <c r="O2205" i="20" s="1"/>
  <c r="N2197" i="20"/>
  <c r="P2197" i="20" s="1"/>
  <c r="O2197" i="20" s="1"/>
  <c r="N2189" i="20"/>
  <c r="P2189" i="20" s="1"/>
  <c r="O2189" i="20" s="1"/>
  <c r="N2181" i="20"/>
  <c r="P2181" i="20" s="1"/>
  <c r="O2181" i="20" s="1"/>
  <c r="N2173" i="20"/>
  <c r="P2173" i="20" s="1"/>
  <c r="O2173" i="20" s="1"/>
  <c r="N2165" i="20"/>
  <c r="P2165" i="20" s="1"/>
  <c r="O2165" i="20" s="1"/>
  <c r="N2157" i="20"/>
  <c r="P2157" i="20" s="1"/>
  <c r="O2157" i="20" s="1"/>
  <c r="N2149" i="20"/>
  <c r="P2149" i="20" s="1"/>
  <c r="O2149" i="20" s="1"/>
  <c r="N2141" i="20"/>
  <c r="P2141" i="20" s="1"/>
  <c r="O2141" i="20" s="1"/>
  <c r="N2133" i="20"/>
  <c r="P2133" i="20" s="1"/>
  <c r="O2133" i="20" s="1"/>
  <c r="N2125" i="20"/>
  <c r="P2125" i="20" s="1"/>
  <c r="O2125" i="20" s="1"/>
  <c r="N2117" i="20"/>
  <c r="P2117" i="20" s="1"/>
  <c r="O2117" i="20" s="1"/>
  <c r="N2109" i="20"/>
  <c r="P2109" i="20" s="1"/>
  <c r="O2109" i="20" s="1"/>
  <c r="N2101" i="20"/>
  <c r="P2101" i="20" s="1"/>
  <c r="O2101" i="20" s="1"/>
  <c r="N2093" i="20"/>
  <c r="P2093" i="20" s="1"/>
  <c r="O2093" i="20" s="1"/>
  <c r="N2085" i="20"/>
  <c r="P2085" i="20" s="1"/>
  <c r="O2085" i="20" s="1"/>
  <c r="N2077" i="20"/>
  <c r="P2077" i="20" s="1"/>
  <c r="O2077" i="20" s="1"/>
  <c r="N2069" i="20"/>
  <c r="P2069" i="20" s="1"/>
  <c r="O2069" i="20" s="1"/>
  <c r="N2061" i="20"/>
  <c r="P2061" i="20" s="1"/>
  <c r="O2061" i="20" s="1"/>
  <c r="N2053" i="20"/>
  <c r="P2053" i="20" s="1"/>
  <c r="O2053" i="20" s="1"/>
  <c r="N2045" i="20"/>
  <c r="P2045" i="20" s="1"/>
  <c r="O2045" i="20" s="1"/>
  <c r="N2037" i="20"/>
  <c r="P2037" i="20" s="1"/>
  <c r="O2037" i="20" s="1"/>
  <c r="N2029" i="20"/>
  <c r="P2029" i="20" s="1"/>
  <c r="O2029" i="20" s="1"/>
  <c r="N2021" i="20"/>
  <c r="P2021" i="20" s="1"/>
  <c r="O2021" i="20" s="1"/>
  <c r="N2013" i="20"/>
  <c r="P2013" i="20" s="1"/>
  <c r="O2013" i="20" s="1"/>
  <c r="N2005" i="20"/>
  <c r="P2005" i="20" s="1"/>
  <c r="O2005" i="20" s="1"/>
  <c r="N1997" i="20"/>
  <c r="P1997" i="20" s="1"/>
  <c r="O1997" i="20" s="1"/>
  <c r="N1989" i="20"/>
  <c r="P1989" i="20" s="1"/>
  <c r="O1989" i="20" s="1"/>
  <c r="N1981" i="20"/>
  <c r="P1981" i="20" s="1"/>
  <c r="O1981" i="20" s="1"/>
  <c r="N1973" i="20"/>
  <c r="P1973" i="20" s="1"/>
  <c r="O1973" i="20" s="1"/>
  <c r="N1965" i="20"/>
  <c r="P1965" i="20" s="1"/>
  <c r="O1965" i="20" s="1"/>
  <c r="N1957" i="20"/>
  <c r="P1957" i="20" s="1"/>
  <c r="O1957" i="20" s="1"/>
  <c r="N1949" i="20"/>
  <c r="P1949" i="20" s="1"/>
  <c r="O1949" i="20" s="1"/>
  <c r="N1941" i="20"/>
  <c r="P1941" i="20" s="1"/>
  <c r="O1941" i="20" s="1"/>
  <c r="N1933" i="20"/>
  <c r="P1933" i="20" s="1"/>
  <c r="O1933" i="20" s="1"/>
  <c r="N1925" i="20"/>
  <c r="P1925" i="20" s="1"/>
  <c r="O1925" i="20" s="1"/>
  <c r="N1917" i="20"/>
  <c r="P1917" i="20" s="1"/>
  <c r="O1917" i="20" s="1"/>
  <c r="N1909" i="20"/>
  <c r="P1909" i="20" s="1"/>
  <c r="O1909" i="20" s="1"/>
  <c r="N1901" i="20"/>
  <c r="P1901" i="20" s="1"/>
  <c r="O1901" i="20" s="1"/>
  <c r="N1893" i="20"/>
  <c r="P1893" i="20" s="1"/>
  <c r="O1893" i="20" s="1"/>
  <c r="N1885" i="20"/>
  <c r="P1885" i="20" s="1"/>
  <c r="O1885" i="20" s="1"/>
  <c r="N1877" i="20"/>
  <c r="P1877" i="20" s="1"/>
  <c r="O1877" i="20" s="1"/>
  <c r="N1869" i="20"/>
  <c r="P1869" i="20" s="1"/>
  <c r="O1869" i="20" s="1"/>
  <c r="N1861" i="20"/>
  <c r="P1861" i="20" s="1"/>
  <c r="O1861" i="20" s="1"/>
  <c r="N1853" i="20"/>
  <c r="P1853" i="20" s="1"/>
  <c r="O1853" i="20" s="1"/>
  <c r="N1845" i="20"/>
  <c r="P1845" i="20" s="1"/>
  <c r="O1845" i="20" s="1"/>
  <c r="N1837" i="20"/>
  <c r="P1837" i="20" s="1"/>
  <c r="O1837" i="20" s="1"/>
  <c r="N1829" i="20"/>
  <c r="P1829" i="20" s="1"/>
  <c r="O1829" i="20" s="1"/>
  <c r="N1821" i="20"/>
  <c r="P1821" i="20" s="1"/>
  <c r="O1821" i="20" s="1"/>
  <c r="N1813" i="20"/>
  <c r="P1813" i="20" s="1"/>
  <c r="O1813" i="20" s="1"/>
  <c r="N1805" i="20"/>
  <c r="P1805" i="20" s="1"/>
  <c r="O1805" i="20" s="1"/>
  <c r="N1797" i="20"/>
  <c r="P1797" i="20" s="1"/>
  <c r="O1797" i="20" s="1"/>
  <c r="N1789" i="20"/>
  <c r="P1789" i="20" s="1"/>
  <c r="O1789" i="20" s="1"/>
  <c r="N1781" i="20"/>
  <c r="P1781" i="20" s="1"/>
  <c r="O1781" i="20" s="1"/>
  <c r="N1773" i="20"/>
  <c r="P1773" i="20" s="1"/>
  <c r="O1773" i="20" s="1"/>
  <c r="N1765" i="20"/>
  <c r="P1765" i="20" s="1"/>
  <c r="O1765" i="20" s="1"/>
  <c r="N1757" i="20"/>
  <c r="P1757" i="20" s="1"/>
  <c r="O1757" i="20" s="1"/>
  <c r="N1749" i="20"/>
  <c r="P1749" i="20" s="1"/>
  <c r="O1749" i="20" s="1"/>
  <c r="N1741" i="20"/>
  <c r="P1741" i="20" s="1"/>
  <c r="O1741" i="20" s="1"/>
  <c r="N1733" i="20"/>
  <c r="P1733" i="20" s="1"/>
  <c r="O1733" i="20" s="1"/>
  <c r="N1725" i="20"/>
  <c r="P1725" i="20" s="1"/>
  <c r="O1725" i="20" s="1"/>
  <c r="N1717" i="20"/>
  <c r="P1717" i="20" s="1"/>
  <c r="O1717" i="20" s="1"/>
  <c r="N1709" i="20"/>
  <c r="P1709" i="20" s="1"/>
  <c r="O1709" i="20" s="1"/>
  <c r="N1701" i="20"/>
  <c r="P1701" i="20" s="1"/>
  <c r="O1701" i="20" s="1"/>
  <c r="N1693" i="20"/>
  <c r="P1693" i="20" s="1"/>
  <c r="O1693" i="20" s="1"/>
  <c r="N1685" i="20"/>
  <c r="P1685" i="20" s="1"/>
  <c r="O1685" i="20" s="1"/>
  <c r="N1677" i="20"/>
  <c r="P1677" i="20" s="1"/>
  <c r="O1677" i="20" s="1"/>
  <c r="N1669" i="20"/>
  <c r="P1669" i="20" s="1"/>
  <c r="O1669" i="20" s="1"/>
  <c r="N1661" i="20"/>
  <c r="P1661" i="20" s="1"/>
  <c r="O1661" i="20" s="1"/>
  <c r="N1653" i="20"/>
  <c r="P1653" i="20" s="1"/>
  <c r="O1653" i="20" s="1"/>
  <c r="N1645" i="20"/>
  <c r="P1645" i="20" s="1"/>
  <c r="O1645" i="20" s="1"/>
  <c r="N1637" i="20"/>
  <c r="P1637" i="20" s="1"/>
  <c r="O1637" i="20" s="1"/>
  <c r="N1629" i="20"/>
  <c r="P1629" i="20" s="1"/>
  <c r="O1629" i="20" s="1"/>
  <c r="N1621" i="20"/>
  <c r="P1621" i="20" s="1"/>
  <c r="O1621" i="20" s="1"/>
  <c r="N1613" i="20"/>
  <c r="P1613" i="20" s="1"/>
  <c r="O1613" i="20" s="1"/>
  <c r="N1605" i="20"/>
  <c r="P1605" i="20" s="1"/>
  <c r="O1605" i="20" s="1"/>
  <c r="N1597" i="20"/>
  <c r="P1597" i="20" s="1"/>
  <c r="O1597" i="20" s="1"/>
  <c r="N1589" i="20"/>
  <c r="P1589" i="20" s="1"/>
  <c r="O1589" i="20" s="1"/>
  <c r="N1581" i="20"/>
  <c r="P1581" i="20" s="1"/>
  <c r="O1581" i="20" s="1"/>
  <c r="N1573" i="20"/>
  <c r="P1573" i="20" s="1"/>
  <c r="O1573" i="20" s="1"/>
  <c r="N1565" i="20"/>
  <c r="P1565" i="20" s="1"/>
  <c r="O1565" i="20" s="1"/>
  <c r="N1557" i="20"/>
  <c r="P1557" i="20" s="1"/>
  <c r="O1557" i="20" s="1"/>
  <c r="N1549" i="20"/>
  <c r="P1549" i="20" s="1"/>
  <c r="O1549" i="20" s="1"/>
  <c r="N1541" i="20"/>
  <c r="P1541" i="20" s="1"/>
  <c r="O1541" i="20" s="1"/>
  <c r="N1533" i="20"/>
  <c r="P1533" i="20" s="1"/>
  <c r="O1533" i="20" s="1"/>
  <c r="N1525" i="20"/>
  <c r="P1525" i="20" s="1"/>
  <c r="O1525" i="20" s="1"/>
  <c r="N1517" i="20"/>
  <c r="P1517" i="20" s="1"/>
  <c r="O1517" i="20" s="1"/>
  <c r="N1509" i="20"/>
  <c r="P1509" i="20" s="1"/>
  <c r="O1509" i="20" s="1"/>
  <c r="N1501" i="20"/>
  <c r="P1501" i="20" s="1"/>
  <c r="O1501" i="20" s="1"/>
  <c r="N1493" i="20"/>
  <c r="P1493" i="20" s="1"/>
  <c r="O1493" i="20" s="1"/>
  <c r="N1485" i="20"/>
  <c r="P1485" i="20" s="1"/>
  <c r="O1485" i="20" s="1"/>
  <c r="N1477" i="20"/>
  <c r="P1477" i="20" s="1"/>
  <c r="O1477" i="20" s="1"/>
  <c r="N1469" i="20"/>
  <c r="P1469" i="20" s="1"/>
  <c r="O1469" i="20" s="1"/>
  <c r="N1461" i="20"/>
  <c r="P1461" i="20" s="1"/>
  <c r="O1461" i="20" s="1"/>
  <c r="N1453" i="20"/>
  <c r="P1453" i="20" s="1"/>
  <c r="O1453" i="20" s="1"/>
  <c r="N1445" i="20"/>
  <c r="P1445" i="20" s="1"/>
  <c r="O1445" i="20" s="1"/>
  <c r="N1437" i="20"/>
  <c r="P1437" i="20" s="1"/>
  <c r="O1437" i="20" s="1"/>
  <c r="N1429" i="20"/>
  <c r="P1429" i="20" s="1"/>
  <c r="O1429" i="20" s="1"/>
  <c r="N1421" i="20"/>
  <c r="P1421" i="20" s="1"/>
  <c r="O1421" i="20" s="1"/>
  <c r="N1413" i="20"/>
  <c r="P1413" i="20" s="1"/>
  <c r="O1413" i="20" s="1"/>
  <c r="N1405" i="20"/>
  <c r="P1405" i="20" s="1"/>
  <c r="O1405" i="20" s="1"/>
  <c r="N1397" i="20"/>
  <c r="P1397" i="20" s="1"/>
  <c r="O1397" i="20" s="1"/>
  <c r="N1389" i="20"/>
  <c r="P1389" i="20" s="1"/>
  <c r="O1389" i="20" s="1"/>
  <c r="N1381" i="20"/>
  <c r="P1381" i="20" s="1"/>
  <c r="O1381" i="20" s="1"/>
  <c r="N1373" i="20"/>
  <c r="P1373" i="20" s="1"/>
  <c r="O1373" i="20" s="1"/>
  <c r="N1365" i="20"/>
  <c r="P1365" i="20" s="1"/>
  <c r="O1365" i="20" s="1"/>
  <c r="N1357" i="20"/>
  <c r="P1357" i="20" s="1"/>
  <c r="O1357" i="20" s="1"/>
  <c r="N1349" i="20"/>
  <c r="P1349" i="20" s="1"/>
  <c r="O1349" i="20" s="1"/>
  <c r="N1341" i="20"/>
  <c r="P1341" i="20" s="1"/>
  <c r="O1341" i="20" s="1"/>
  <c r="N1333" i="20"/>
  <c r="P1333" i="20" s="1"/>
  <c r="O1333" i="20" s="1"/>
  <c r="N1325" i="20"/>
  <c r="P1325" i="20" s="1"/>
  <c r="O1325" i="20" s="1"/>
  <c r="N1317" i="20"/>
  <c r="P1317" i="20" s="1"/>
  <c r="O1317" i="20" s="1"/>
  <c r="N1309" i="20"/>
  <c r="P1309" i="20" s="1"/>
  <c r="O1309" i="20" s="1"/>
  <c r="N1301" i="20"/>
  <c r="P1301" i="20" s="1"/>
  <c r="O1301" i="20" s="1"/>
  <c r="N1293" i="20"/>
  <c r="P1293" i="20" s="1"/>
  <c r="O1293" i="20" s="1"/>
  <c r="N1285" i="20"/>
  <c r="P1285" i="20" s="1"/>
  <c r="O1285" i="20" s="1"/>
  <c r="N1277" i="20"/>
  <c r="P1277" i="20" s="1"/>
  <c r="O1277" i="20" s="1"/>
  <c r="N1269" i="20"/>
  <c r="P1269" i="20" s="1"/>
  <c r="O1269" i="20" s="1"/>
  <c r="N1261" i="20"/>
  <c r="P1261" i="20" s="1"/>
  <c r="O1261" i="20" s="1"/>
  <c r="N1253" i="20"/>
  <c r="P1253" i="20" s="1"/>
  <c r="O1253" i="20" s="1"/>
  <c r="N1245" i="20"/>
  <c r="P1245" i="20" s="1"/>
  <c r="O1245" i="20" s="1"/>
  <c r="N1237" i="20"/>
  <c r="P1237" i="20" s="1"/>
  <c r="O1237" i="20" s="1"/>
  <c r="N1229" i="20"/>
  <c r="P1229" i="20" s="1"/>
  <c r="O1229" i="20" s="1"/>
  <c r="N1221" i="20"/>
  <c r="P1221" i="20" s="1"/>
  <c r="O1221" i="20" s="1"/>
  <c r="N1213" i="20"/>
  <c r="P1213" i="20" s="1"/>
  <c r="O1213" i="20" s="1"/>
  <c r="N1205" i="20"/>
  <c r="P1205" i="20" s="1"/>
  <c r="O1205" i="20" s="1"/>
  <c r="N1197" i="20"/>
  <c r="P1197" i="20" s="1"/>
  <c r="O1197" i="20" s="1"/>
  <c r="N1189" i="20"/>
  <c r="P1189" i="20" s="1"/>
  <c r="O1189" i="20" s="1"/>
  <c r="N1181" i="20"/>
  <c r="P1181" i="20" s="1"/>
  <c r="O1181" i="20" s="1"/>
  <c r="N1173" i="20"/>
  <c r="P1173" i="20" s="1"/>
  <c r="O1173" i="20" s="1"/>
  <c r="N1165" i="20"/>
  <c r="P1165" i="20" s="1"/>
  <c r="O1165" i="20" s="1"/>
  <c r="N1157" i="20"/>
  <c r="P1157" i="20" s="1"/>
  <c r="O1157" i="20" s="1"/>
  <c r="N1149" i="20"/>
  <c r="P1149" i="20" s="1"/>
  <c r="O1149" i="20" s="1"/>
  <c r="N1141" i="20"/>
  <c r="P1141" i="20" s="1"/>
  <c r="O1141" i="20" s="1"/>
  <c r="N1133" i="20"/>
  <c r="P1133" i="20" s="1"/>
  <c r="O1133" i="20" s="1"/>
  <c r="N1125" i="20"/>
  <c r="P1125" i="20" s="1"/>
  <c r="O1125" i="20" s="1"/>
  <c r="N1117" i="20"/>
  <c r="P1117" i="20" s="1"/>
  <c r="O1117" i="20" s="1"/>
  <c r="N1109" i="20"/>
  <c r="P1109" i="20" s="1"/>
  <c r="O1109" i="20" s="1"/>
  <c r="N1101" i="20"/>
  <c r="P1101" i="20" s="1"/>
  <c r="O1101" i="20" s="1"/>
  <c r="N1093" i="20"/>
  <c r="P1093" i="20" s="1"/>
  <c r="O1093" i="20" s="1"/>
  <c r="N1085" i="20"/>
  <c r="P1085" i="20" s="1"/>
  <c r="O1085" i="20" s="1"/>
  <c r="N1077" i="20"/>
  <c r="P1077" i="20" s="1"/>
  <c r="O1077" i="20" s="1"/>
  <c r="N1069" i="20"/>
  <c r="P1069" i="20" s="1"/>
  <c r="O1069" i="20" s="1"/>
  <c r="N1061" i="20"/>
  <c r="P1061" i="20" s="1"/>
  <c r="O1061" i="20" s="1"/>
  <c r="N1053" i="20"/>
  <c r="P1053" i="20" s="1"/>
  <c r="O1053" i="20" s="1"/>
  <c r="N1045" i="20"/>
  <c r="P1045" i="20" s="1"/>
  <c r="O1045" i="20" s="1"/>
  <c r="N1037" i="20"/>
  <c r="P1037" i="20" s="1"/>
  <c r="O1037" i="20" s="1"/>
  <c r="N1029" i="20"/>
  <c r="P1029" i="20" s="1"/>
  <c r="O1029" i="20" s="1"/>
  <c r="N1021" i="20"/>
  <c r="P1021" i="20" s="1"/>
  <c r="O1021" i="20" s="1"/>
  <c r="N1013" i="20"/>
  <c r="P1013" i="20" s="1"/>
  <c r="O1013" i="20" s="1"/>
  <c r="N1005" i="20"/>
  <c r="P1005" i="20" s="1"/>
  <c r="O1005" i="20" s="1"/>
  <c r="N997" i="20"/>
  <c r="P997" i="20" s="1"/>
  <c r="O997" i="20" s="1"/>
  <c r="N989" i="20"/>
  <c r="P989" i="20" s="1"/>
  <c r="O989" i="20" s="1"/>
  <c r="N981" i="20"/>
  <c r="P981" i="20" s="1"/>
  <c r="O981" i="20" s="1"/>
  <c r="N973" i="20"/>
  <c r="P973" i="20" s="1"/>
  <c r="O973" i="20" s="1"/>
  <c r="N965" i="20"/>
  <c r="P965" i="20" s="1"/>
  <c r="O965" i="20" s="1"/>
  <c r="N957" i="20"/>
  <c r="P957" i="20" s="1"/>
  <c r="O957" i="20" s="1"/>
  <c r="N949" i="20"/>
  <c r="P949" i="20" s="1"/>
  <c r="O949" i="20" s="1"/>
  <c r="N941" i="20"/>
  <c r="P941" i="20" s="1"/>
  <c r="O941" i="20" s="1"/>
  <c r="N933" i="20"/>
  <c r="P933" i="20" s="1"/>
  <c r="O933" i="20" s="1"/>
  <c r="N925" i="20"/>
  <c r="P925" i="20" s="1"/>
  <c r="O925" i="20" s="1"/>
  <c r="N917" i="20"/>
  <c r="P917" i="20" s="1"/>
  <c r="O917" i="20" s="1"/>
  <c r="N909" i="20"/>
  <c r="P909" i="20" s="1"/>
  <c r="O909" i="20" s="1"/>
  <c r="N901" i="20"/>
  <c r="P901" i="20" s="1"/>
  <c r="O901" i="20" s="1"/>
  <c r="N893" i="20"/>
  <c r="P893" i="20" s="1"/>
  <c r="O893" i="20" s="1"/>
  <c r="N885" i="20"/>
  <c r="P885" i="20" s="1"/>
  <c r="O885" i="20" s="1"/>
  <c r="N877" i="20"/>
  <c r="P877" i="20" s="1"/>
  <c r="O877" i="20" s="1"/>
  <c r="N869" i="20"/>
  <c r="P869" i="20" s="1"/>
  <c r="O869" i="20" s="1"/>
  <c r="N861" i="20"/>
  <c r="P861" i="20" s="1"/>
  <c r="O861" i="20" s="1"/>
  <c r="N853" i="20"/>
  <c r="P853" i="20" s="1"/>
  <c r="O853" i="20" s="1"/>
  <c r="N845" i="20"/>
  <c r="P845" i="20" s="1"/>
  <c r="O845" i="20" s="1"/>
  <c r="N837" i="20"/>
  <c r="P837" i="20" s="1"/>
  <c r="O837" i="20" s="1"/>
  <c r="N829" i="20"/>
  <c r="P829" i="20" s="1"/>
  <c r="O829" i="20" s="1"/>
  <c r="N821" i="20"/>
  <c r="P821" i="20" s="1"/>
  <c r="O821" i="20" s="1"/>
  <c r="N813" i="20"/>
  <c r="P813" i="20" s="1"/>
  <c r="O813" i="20" s="1"/>
  <c r="N805" i="20"/>
  <c r="P805" i="20" s="1"/>
  <c r="O805" i="20" s="1"/>
  <c r="N797" i="20"/>
  <c r="P797" i="20" s="1"/>
  <c r="O797" i="20" s="1"/>
  <c r="N789" i="20"/>
  <c r="P789" i="20" s="1"/>
  <c r="O789" i="20" s="1"/>
  <c r="N781" i="20"/>
  <c r="P781" i="20" s="1"/>
  <c r="O781" i="20" s="1"/>
  <c r="N773" i="20"/>
  <c r="P773" i="20" s="1"/>
  <c r="O773" i="20" s="1"/>
  <c r="N765" i="20"/>
  <c r="P765" i="20" s="1"/>
  <c r="O765" i="20" s="1"/>
  <c r="N757" i="20"/>
  <c r="P757" i="20" s="1"/>
  <c r="O757" i="20" s="1"/>
  <c r="N749" i="20"/>
  <c r="P749" i="20" s="1"/>
  <c r="O749" i="20" s="1"/>
  <c r="N741" i="20"/>
  <c r="P741" i="20" s="1"/>
  <c r="O741" i="20" s="1"/>
  <c r="N733" i="20"/>
  <c r="P733" i="20" s="1"/>
  <c r="O733" i="20" s="1"/>
  <c r="N725" i="20"/>
  <c r="P725" i="20" s="1"/>
  <c r="O725" i="20" s="1"/>
  <c r="N717" i="20"/>
  <c r="P717" i="20" s="1"/>
  <c r="O717" i="20" s="1"/>
  <c r="N709" i="20"/>
  <c r="P709" i="20" s="1"/>
  <c r="O709" i="20" s="1"/>
  <c r="N701" i="20"/>
  <c r="P701" i="20" s="1"/>
  <c r="O701" i="20" s="1"/>
  <c r="N693" i="20"/>
  <c r="P693" i="20" s="1"/>
  <c r="O693" i="20" s="1"/>
  <c r="N685" i="20"/>
  <c r="P685" i="20" s="1"/>
  <c r="O685" i="20" s="1"/>
  <c r="N677" i="20"/>
  <c r="P677" i="20" s="1"/>
  <c r="O677" i="20" s="1"/>
  <c r="N669" i="20"/>
  <c r="P669" i="20" s="1"/>
  <c r="O669" i="20" s="1"/>
  <c r="N661" i="20"/>
  <c r="P661" i="20" s="1"/>
  <c r="O661" i="20" s="1"/>
  <c r="N653" i="20"/>
  <c r="P653" i="20" s="1"/>
  <c r="O653" i="20" s="1"/>
  <c r="N645" i="20"/>
  <c r="P645" i="20" s="1"/>
  <c r="O645" i="20" s="1"/>
  <c r="N637" i="20"/>
  <c r="P637" i="20" s="1"/>
  <c r="O637" i="20" s="1"/>
  <c r="N629" i="20"/>
  <c r="P629" i="20" s="1"/>
  <c r="O629" i="20" s="1"/>
  <c r="N621" i="20"/>
  <c r="P621" i="20" s="1"/>
  <c r="O621" i="20" s="1"/>
  <c r="N613" i="20"/>
  <c r="P613" i="20" s="1"/>
  <c r="O613" i="20" s="1"/>
  <c r="N605" i="20"/>
  <c r="P605" i="20" s="1"/>
  <c r="O605" i="20" s="1"/>
  <c r="N597" i="20"/>
  <c r="P597" i="20" s="1"/>
  <c r="O597" i="20" s="1"/>
  <c r="N589" i="20"/>
  <c r="P589" i="20" s="1"/>
  <c r="O589" i="20" s="1"/>
  <c r="N581" i="20"/>
  <c r="P581" i="20" s="1"/>
  <c r="O581" i="20" s="1"/>
  <c r="N573" i="20"/>
  <c r="P573" i="20" s="1"/>
  <c r="O573" i="20" s="1"/>
  <c r="N565" i="20"/>
  <c r="P565" i="20" s="1"/>
  <c r="O565" i="20" s="1"/>
  <c r="N557" i="20"/>
  <c r="P557" i="20" s="1"/>
  <c r="O557" i="20" s="1"/>
  <c r="N549" i="20"/>
  <c r="P549" i="20" s="1"/>
  <c r="O549" i="20" s="1"/>
  <c r="N541" i="20"/>
  <c r="P541" i="20" s="1"/>
  <c r="O541" i="20" s="1"/>
  <c r="N533" i="20"/>
  <c r="P533" i="20" s="1"/>
  <c r="O533" i="20" s="1"/>
  <c r="N525" i="20"/>
  <c r="P525" i="20" s="1"/>
  <c r="O525" i="20" s="1"/>
  <c r="N517" i="20"/>
  <c r="P517" i="20" s="1"/>
  <c r="O517" i="20" s="1"/>
  <c r="N509" i="20"/>
  <c r="P509" i="20" s="1"/>
  <c r="O509" i="20" s="1"/>
  <c r="N501" i="20"/>
  <c r="P501" i="20" s="1"/>
  <c r="O501" i="20" s="1"/>
  <c r="N493" i="20"/>
  <c r="P493" i="20" s="1"/>
  <c r="O493" i="20" s="1"/>
  <c r="N485" i="20"/>
  <c r="P485" i="20" s="1"/>
  <c r="O485" i="20" s="1"/>
  <c r="N477" i="20"/>
  <c r="P477" i="20" s="1"/>
  <c r="O477" i="20" s="1"/>
  <c r="N469" i="20"/>
  <c r="P469" i="20" s="1"/>
  <c r="O469" i="20" s="1"/>
  <c r="N461" i="20"/>
  <c r="P461" i="20" s="1"/>
  <c r="O461" i="20" s="1"/>
  <c r="N453" i="20"/>
  <c r="P453" i="20" s="1"/>
  <c r="O453" i="20" s="1"/>
  <c r="N445" i="20"/>
  <c r="P445" i="20" s="1"/>
  <c r="O445" i="20" s="1"/>
  <c r="N437" i="20"/>
  <c r="P437" i="20" s="1"/>
  <c r="O437" i="20" s="1"/>
  <c r="N429" i="20"/>
  <c r="P429" i="20" s="1"/>
  <c r="O429" i="20" s="1"/>
  <c r="N421" i="20"/>
  <c r="P421" i="20" s="1"/>
  <c r="O421" i="20" s="1"/>
  <c r="N413" i="20"/>
  <c r="P413" i="20" s="1"/>
  <c r="O413" i="20" s="1"/>
  <c r="N405" i="20"/>
  <c r="P405" i="20" s="1"/>
  <c r="O405" i="20" s="1"/>
  <c r="N397" i="20"/>
  <c r="P397" i="20" s="1"/>
  <c r="O397" i="20" s="1"/>
  <c r="N389" i="20"/>
  <c r="P389" i="20" s="1"/>
  <c r="O389" i="20" s="1"/>
  <c r="N381" i="20"/>
  <c r="P381" i="20" s="1"/>
  <c r="O381" i="20" s="1"/>
  <c r="N373" i="20"/>
  <c r="P373" i="20" s="1"/>
  <c r="O373" i="20" s="1"/>
  <c r="N365" i="20"/>
  <c r="P365" i="20" s="1"/>
  <c r="O365" i="20" s="1"/>
  <c r="N357" i="20"/>
  <c r="P357" i="20" s="1"/>
  <c r="O357" i="20" s="1"/>
  <c r="N349" i="20"/>
  <c r="P349" i="20" s="1"/>
  <c r="O349" i="20" s="1"/>
  <c r="N341" i="20"/>
  <c r="P341" i="20" s="1"/>
  <c r="O341" i="20" s="1"/>
  <c r="N333" i="20"/>
  <c r="P333" i="20" s="1"/>
  <c r="O333" i="20" s="1"/>
  <c r="N325" i="20"/>
  <c r="P325" i="20" s="1"/>
  <c r="O325" i="20" s="1"/>
  <c r="N317" i="20"/>
  <c r="P317" i="20" s="1"/>
  <c r="O317" i="20" s="1"/>
  <c r="N309" i="20"/>
  <c r="P309" i="20" s="1"/>
  <c r="O309" i="20" s="1"/>
  <c r="N301" i="20"/>
  <c r="P301" i="20" s="1"/>
  <c r="O301" i="20" s="1"/>
  <c r="N293" i="20"/>
  <c r="P293" i="20" s="1"/>
  <c r="O293" i="20" s="1"/>
  <c r="N285" i="20"/>
  <c r="P285" i="20" s="1"/>
  <c r="O285" i="20" s="1"/>
  <c r="N277" i="20"/>
  <c r="P277" i="20" s="1"/>
  <c r="O277" i="20" s="1"/>
  <c r="N269" i="20"/>
  <c r="P269" i="20" s="1"/>
  <c r="O269" i="20" s="1"/>
  <c r="N261" i="20"/>
  <c r="P261" i="20" s="1"/>
  <c r="O261" i="20" s="1"/>
  <c r="N253" i="20"/>
  <c r="P253" i="20" s="1"/>
  <c r="O253" i="20" s="1"/>
  <c r="N245" i="20"/>
  <c r="P245" i="20" s="1"/>
  <c r="O245" i="20" s="1"/>
  <c r="N237" i="20"/>
  <c r="P237" i="20" s="1"/>
  <c r="O237" i="20" s="1"/>
  <c r="N229" i="20"/>
  <c r="P229" i="20" s="1"/>
  <c r="O229" i="20" s="1"/>
  <c r="N221" i="20"/>
  <c r="P221" i="20" s="1"/>
  <c r="O221" i="20" s="1"/>
  <c r="N213" i="20"/>
  <c r="P213" i="20" s="1"/>
  <c r="O213" i="20" s="1"/>
  <c r="N205" i="20"/>
  <c r="P205" i="20" s="1"/>
  <c r="O205" i="20" s="1"/>
  <c r="N197" i="20"/>
  <c r="P197" i="20" s="1"/>
  <c r="O197" i="20" s="1"/>
  <c r="N189" i="20"/>
  <c r="P189" i="20" s="1"/>
  <c r="O189" i="20" s="1"/>
  <c r="N181" i="20"/>
  <c r="P181" i="20" s="1"/>
  <c r="O181" i="20" s="1"/>
  <c r="N173" i="20"/>
  <c r="P173" i="20" s="1"/>
  <c r="O173" i="20" s="1"/>
  <c r="N165" i="20"/>
  <c r="P165" i="20" s="1"/>
  <c r="O165" i="20" s="1"/>
  <c r="N157" i="20"/>
  <c r="P157" i="20" s="1"/>
  <c r="O157" i="20" s="1"/>
  <c r="N149" i="20"/>
  <c r="P149" i="20" s="1"/>
  <c r="O149" i="20" s="1"/>
  <c r="N141" i="20"/>
  <c r="P141" i="20" s="1"/>
  <c r="O141" i="20" s="1"/>
  <c r="N133" i="20"/>
  <c r="P133" i="20" s="1"/>
  <c r="O133" i="20" s="1"/>
  <c r="N125" i="20"/>
  <c r="P125" i="20" s="1"/>
  <c r="O125" i="20" s="1"/>
  <c r="N117" i="20"/>
  <c r="P117" i="20" s="1"/>
  <c r="O117" i="20" s="1"/>
  <c r="N109" i="20"/>
  <c r="P109" i="20" s="1"/>
  <c r="O109" i="20" s="1"/>
  <c r="N101" i="20"/>
  <c r="P101" i="20" s="1"/>
  <c r="O101" i="20" s="1"/>
  <c r="N93" i="20"/>
  <c r="P93" i="20" s="1"/>
  <c r="O93" i="20" s="1"/>
  <c r="N85" i="20"/>
  <c r="P85" i="20" s="1"/>
  <c r="O85" i="20" s="1"/>
  <c r="N77" i="20"/>
  <c r="P77" i="20" s="1"/>
  <c r="O77" i="20" s="1"/>
  <c r="N69" i="20"/>
  <c r="P69" i="20" s="1"/>
  <c r="O69" i="20" s="1"/>
  <c r="N61" i="20"/>
  <c r="P61" i="20" s="1"/>
  <c r="O61" i="20" s="1"/>
  <c r="N53" i="20"/>
  <c r="P53" i="20" s="1"/>
  <c r="O53" i="20" s="1"/>
  <c r="N45" i="20"/>
  <c r="P45" i="20" s="1"/>
  <c r="O45" i="20" s="1"/>
  <c r="N37" i="20"/>
  <c r="P37" i="20" s="1"/>
  <c r="O37" i="20" s="1"/>
  <c r="N29" i="20"/>
  <c r="P29" i="20" s="1"/>
  <c r="N18" i="20"/>
  <c r="P18" i="20" s="1"/>
  <c r="O18" i="20" s="1"/>
  <c r="N10" i="20"/>
  <c r="P10" i="20" s="1"/>
  <c r="O10" i="20" s="1"/>
  <c r="N22" i="20"/>
  <c r="P22" i="20" s="1"/>
  <c r="O22" i="20" s="1"/>
  <c r="N2783" i="20"/>
  <c r="P2783" i="20" s="1"/>
  <c r="O2783" i="20" s="1"/>
  <c r="N2767" i="20"/>
  <c r="P2767" i="20" s="1"/>
  <c r="O2767" i="20" s="1"/>
  <c r="N2751" i="20"/>
  <c r="P2751" i="20" s="1"/>
  <c r="O2751" i="20" s="1"/>
  <c r="N2735" i="20"/>
  <c r="P2735" i="20" s="1"/>
  <c r="O2735" i="20" s="1"/>
  <c r="N2719" i="20"/>
  <c r="P2719" i="20" s="1"/>
  <c r="O2719" i="20" s="1"/>
  <c r="N2703" i="20"/>
  <c r="P2703" i="20" s="1"/>
  <c r="O2703" i="20" s="1"/>
  <c r="N2687" i="20"/>
  <c r="P2687" i="20" s="1"/>
  <c r="O2687" i="20" s="1"/>
  <c r="N2679" i="20"/>
  <c r="P2679" i="20" s="1"/>
  <c r="O2679" i="20" s="1"/>
  <c r="N2663" i="20"/>
  <c r="P2663" i="20" s="1"/>
  <c r="O2663" i="20" s="1"/>
  <c r="N2647" i="20"/>
  <c r="P2647" i="20" s="1"/>
  <c r="O2647" i="20" s="1"/>
  <c r="N2631" i="20"/>
  <c r="P2631" i="20" s="1"/>
  <c r="O2631" i="20" s="1"/>
  <c r="N2615" i="20"/>
  <c r="P2615" i="20" s="1"/>
  <c r="O2615" i="20" s="1"/>
  <c r="N2599" i="20"/>
  <c r="P2599" i="20" s="1"/>
  <c r="O2599" i="20" s="1"/>
  <c r="N2591" i="20"/>
  <c r="P2591" i="20" s="1"/>
  <c r="O2591" i="20" s="1"/>
  <c r="N2575" i="20"/>
  <c r="P2575" i="20" s="1"/>
  <c r="O2575" i="20" s="1"/>
  <c r="N2559" i="20"/>
  <c r="P2559" i="20" s="1"/>
  <c r="O2559" i="20" s="1"/>
  <c r="N2543" i="20"/>
  <c r="P2543" i="20" s="1"/>
  <c r="O2543" i="20" s="1"/>
  <c r="N2527" i="20"/>
  <c r="P2527" i="20" s="1"/>
  <c r="O2527" i="20" s="1"/>
  <c r="N2511" i="20"/>
  <c r="P2511" i="20" s="1"/>
  <c r="O2511" i="20" s="1"/>
  <c r="N2487" i="20"/>
  <c r="P2487" i="20" s="1"/>
  <c r="O2487" i="20" s="1"/>
  <c r="N2471" i="20"/>
  <c r="P2471" i="20" s="1"/>
  <c r="O2471" i="20" s="1"/>
  <c r="N2455" i="20"/>
  <c r="P2455" i="20" s="1"/>
  <c r="O2455" i="20" s="1"/>
  <c r="N2439" i="20"/>
  <c r="P2439" i="20" s="1"/>
  <c r="O2439" i="20" s="1"/>
  <c r="N2423" i="20"/>
  <c r="P2423" i="20" s="1"/>
  <c r="O2423" i="20" s="1"/>
  <c r="N2407" i="20"/>
  <c r="P2407" i="20" s="1"/>
  <c r="O2407" i="20" s="1"/>
  <c r="N2391" i="20"/>
  <c r="P2391" i="20" s="1"/>
  <c r="O2391" i="20" s="1"/>
  <c r="N2375" i="20"/>
  <c r="P2375" i="20" s="1"/>
  <c r="O2375" i="20" s="1"/>
  <c r="N2367" i="20"/>
  <c r="P2367" i="20" s="1"/>
  <c r="O2367" i="20" s="1"/>
  <c r="N2351" i="20"/>
  <c r="P2351" i="20" s="1"/>
  <c r="O2351" i="20" s="1"/>
  <c r="N2343" i="20"/>
  <c r="P2343" i="20" s="1"/>
  <c r="O2343" i="20" s="1"/>
  <c r="N2327" i="20"/>
  <c r="P2327" i="20" s="1"/>
  <c r="O2327" i="20" s="1"/>
  <c r="N2311" i="20"/>
  <c r="P2311" i="20" s="1"/>
  <c r="O2311" i="20" s="1"/>
  <c r="N2287" i="20"/>
  <c r="P2287" i="20" s="1"/>
  <c r="O2287" i="20" s="1"/>
  <c r="N2271" i="20"/>
  <c r="P2271" i="20" s="1"/>
  <c r="O2271" i="20" s="1"/>
  <c r="N2255" i="20"/>
  <c r="P2255" i="20" s="1"/>
  <c r="O2255" i="20" s="1"/>
  <c r="N2247" i="20"/>
  <c r="P2247" i="20" s="1"/>
  <c r="O2247" i="20" s="1"/>
  <c r="N2231" i="20"/>
  <c r="P2231" i="20" s="1"/>
  <c r="O2231" i="20" s="1"/>
  <c r="N2215" i="20"/>
  <c r="P2215" i="20" s="1"/>
  <c r="O2215" i="20" s="1"/>
  <c r="N2199" i="20"/>
  <c r="P2199" i="20" s="1"/>
  <c r="O2199" i="20" s="1"/>
  <c r="N2175" i="20"/>
  <c r="P2175" i="20" s="1"/>
  <c r="O2175" i="20" s="1"/>
  <c r="N2159" i="20"/>
  <c r="P2159" i="20" s="1"/>
  <c r="O2159" i="20" s="1"/>
  <c r="N2143" i="20"/>
  <c r="P2143" i="20" s="1"/>
  <c r="O2143" i="20" s="1"/>
  <c r="N2135" i="20"/>
  <c r="P2135" i="20" s="1"/>
  <c r="O2135" i="20" s="1"/>
  <c r="N2119" i="20"/>
  <c r="P2119" i="20" s="1"/>
  <c r="O2119" i="20" s="1"/>
  <c r="N2103" i="20"/>
  <c r="P2103" i="20" s="1"/>
  <c r="O2103" i="20" s="1"/>
  <c r="N2087" i="20"/>
  <c r="P2087" i="20" s="1"/>
  <c r="O2087" i="20" s="1"/>
  <c r="N2071" i="20"/>
  <c r="P2071" i="20" s="1"/>
  <c r="O2071" i="20" s="1"/>
  <c r="N2055" i="20"/>
  <c r="P2055" i="20" s="1"/>
  <c r="O2055" i="20" s="1"/>
  <c r="N2039" i="20"/>
  <c r="P2039" i="20" s="1"/>
  <c r="O2039" i="20" s="1"/>
  <c r="N2023" i="20"/>
  <c r="P2023" i="20" s="1"/>
  <c r="O2023" i="20" s="1"/>
  <c r="N2007" i="20"/>
  <c r="P2007" i="20" s="1"/>
  <c r="O2007" i="20" s="1"/>
  <c r="N1991" i="20"/>
  <c r="P1991" i="20" s="1"/>
  <c r="O1991" i="20" s="1"/>
  <c r="N1975" i="20"/>
  <c r="P1975" i="20" s="1"/>
  <c r="O1975" i="20" s="1"/>
  <c r="N1959" i="20"/>
  <c r="P1959" i="20" s="1"/>
  <c r="O1959" i="20" s="1"/>
  <c r="N1943" i="20"/>
  <c r="P1943" i="20" s="1"/>
  <c r="O1943" i="20" s="1"/>
  <c r="N1927" i="20"/>
  <c r="P1927" i="20" s="1"/>
  <c r="O1927" i="20" s="1"/>
  <c r="N1911" i="20"/>
  <c r="P1911" i="20" s="1"/>
  <c r="O1911" i="20" s="1"/>
  <c r="N1887" i="20"/>
  <c r="P1887" i="20" s="1"/>
  <c r="O1887" i="20" s="1"/>
  <c r="N1871" i="20"/>
  <c r="P1871" i="20" s="1"/>
  <c r="O1871" i="20" s="1"/>
  <c r="N1855" i="20"/>
  <c r="P1855" i="20" s="1"/>
  <c r="O1855" i="20" s="1"/>
  <c r="N1839" i="20"/>
  <c r="P1839" i="20" s="1"/>
  <c r="O1839" i="20" s="1"/>
  <c r="N1823" i="20"/>
  <c r="P1823" i="20" s="1"/>
  <c r="O1823" i="20" s="1"/>
  <c r="N1807" i="20"/>
  <c r="P1807" i="20" s="1"/>
  <c r="O1807" i="20" s="1"/>
  <c r="N1791" i="20"/>
  <c r="P1791" i="20" s="1"/>
  <c r="O1791" i="20" s="1"/>
  <c r="N1775" i="20"/>
  <c r="P1775" i="20" s="1"/>
  <c r="O1775" i="20" s="1"/>
  <c r="N1759" i="20"/>
  <c r="P1759" i="20" s="1"/>
  <c r="O1759" i="20" s="1"/>
  <c r="N1743" i="20"/>
  <c r="P1743" i="20" s="1"/>
  <c r="O1743" i="20" s="1"/>
  <c r="N1727" i="20"/>
  <c r="P1727" i="20" s="1"/>
  <c r="O1727" i="20" s="1"/>
  <c r="N1703" i="20"/>
  <c r="P1703" i="20" s="1"/>
  <c r="O1703" i="20" s="1"/>
  <c r="N1687" i="20"/>
  <c r="P1687" i="20" s="1"/>
  <c r="O1687" i="20" s="1"/>
  <c r="N1663" i="20"/>
  <c r="P1663" i="20" s="1"/>
  <c r="O1663" i="20" s="1"/>
  <c r="N1647" i="20"/>
  <c r="P1647" i="20" s="1"/>
  <c r="O1647" i="20" s="1"/>
  <c r="N1631" i="20"/>
  <c r="P1631" i="20" s="1"/>
  <c r="O1631" i="20" s="1"/>
  <c r="N1615" i="20"/>
  <c r="P1615" i="20" s="1"/>
  <c r="O1615" i="20" s="1"/>
  <c r="N1599" i="20"/>
  <c r="P1599" i="20" s="1"/>
  <c r="O1599" i="20" s="1"/>
  <c r="N1583" i="20"/>
  <c r="P1583" i="20" s="1"/>
  <c r="O1583" i="20" s="1"/>
  <c r="N1567" i="20"/>
  <c r="P1567" i="20" s="1"/>
  <c r="O1567" i="20" s="1"/>
  <c r="N1543" i="20"/>
  <c r="P1543" i="20" s="1"/>
  <c r="O1543" i="20" s="1"/>
  <c r="N1511" i="20"/>
  <c r="P1511" i="20" s="1"/>
  <c r="O1511" i="20" s="1"/>
  <c r="N1439" i="20"/>
  <c r="P1439" i="20" s="1"/>
  <c r="O1439" i="20" s="1"/>
  <c r="N1247" i="20"/>
  <c r="P1247" i="20" s="1"/>
  <c r="O1247" i="20" s="1"/>
  <c r="N1215" i="20"/>
  <c r="P1215" i="20" s="1"/>
  <c r="O1215" i="20" s="1"/>
  <c r="N1191" i="20"/>
  <c r="P1191" i="20" s="1"/>
  <c r="O1191" i="20" s="1"/>
  <c r="N1167" i="20"/>
  <c r="P1167" i="20" s="1"/>
  <c r="O1167" i="20" s="1"/>
  <c r="N1143" i="20"/>
  <c r="P1143" i="20" s="1"/>
  <c r="O1143" i="20" s="1"/>
  <c r="N1119" i="20"/>
  <c r="P1119" i="20" s="1"/>
  <c r="O1119" i="20" s="1"/>
  <c r="N1095" i="20"/>
  <c r="P1095" i="20" s="1"/>
  <c r="O1095" i="20" s="1"/>
  <c r="N1079" i="20"/>
  <c r="P1079" i="20" s="1"/>
  <c r="O1079" i="20" s="1"/>
  <c r="N1055" i="20"/>
  <c r="P1055" i="20" s="1"/>
  <c r="O1055" i="20" s="1"/>
  <c r="N1031" i="20"/>
  <c r="P1031" i="20" s="1"/>
  <c r="O1031" i="20" s="1"/>
  <c r="N1007" i="20"/>
  <c r="P1007" i="20" s="1"/>
  <c r="O1007" i="20" s="1"/>
  <c r="N983" i="20"/>
  <c r="P983" i="20" s="1"/>
  <c r="O983" i="20" s="1"/>
  <c r="N959" i="20"/>
  <c r="P959" i="20" s="1"/>
  <c r="O959" i="20" s="1"/>
  <c r="N935" i="20"/>
  <c r="P935" i="20" s="1"/>
  <c r="O935" i="20" s="1"/>
  <c r="N903" i="20"/>
  <c r="P903" i="20" s="1"/>
  <c r="O903" i="20" s="1"/>
  <c r="N879" i="20"/>
  <c r="P879" i="20" s="1"/>
  <c r="O879" i="20" s="1"/>
  <c r="N855" i="20"/>
  <c r="P855" i="20" s="1"/>
  <c r="O855" i="20" s="1"/>
  <c r="N831" i="20"/>
  <c r="P831" i="20" s="1"/>
  <c r="O831" i="20" s="1"/>
  <c r="N807" i="20"/>
  <c r="P807" i="20" s="1"/>
  <c r="O807" i="20" s="1"/>
  <c r="N783" i="20"/>
  <c r="P783" i="20" s="1"/>
  <c r="O783" i="20" s="1"/>
  <c r="N759" i="20"/>
  <c r="P759" i="20" s="1"/>
  <c r="O759" i="20" s="1"/>
  <c r="N735" i="20"/>
  <c r="P735" i="20" s="1"/>
  <c r="O735" i="20" s="1"/>
  <c r="N703" i="20"/>
  <c r="P703" i="20" s="1"/>
  <c r="O703" i="20" s="1"/>
  <c r="N679" i="20"/>
  <c r="P679" i="20" s="1"/>
  <c r="O679" i="20" s="1"/>
  <c r="N655" i="20"/>
  <c r="P655" i="20" s="1"/>
  <c r="O655" i="20" s="1"/>
  <c r="N631" i="20"/>
  <c r="P631" i="20" s="1"/>
  <c r="O631" i="20" s="1"/>
  <c r="N607" i="20"/>
  <c r="P607" i="20" s="1"/>
  <c r="O607" i="20" s="1"/>
  <c r="N575" i="20"/>
  <c r="P575" i="20" s="1"/>
  <c r="O575" i="20" s="1"/>
  <c r="N551" i="20"/>
  <c r="P551" i="20" s="1"/>
  <c r="O551" i="20" s="1"/>
  <c r="N527" i="20"/>
  <c r="P527" i="20" s="1"/>
  <c r="O527" i="20" s="1"/>
  <c r="N503" i="20"/>
  <c r="P503" i="20" s="1"/>
  <c r="O503" i="20" s="1"/>
  <c r="N471" i="20"/>
  <c r="P471" i="20" s="1"/>
  <c r="O471" i="20" s="1"/>
  <c r="N447" i="20"/>
  <c r="P447" i="20" s="1"/>
  <c r="O447" i="20" s="1"/>
  <c r="N423" i="20"/>
  <c r="P423" i="20" s="1"/>
  <c r="O423" i="20" s="1"/>
  <c r="N399" i="20"/>
  <c r="P399" i="20" s="1"/>
  <c r="O399" i="20" s="1"/>
  <c r="N375" i="20"/>
  <c r="P375" i="20" s="1"/>
  <c r="O375" i="20" s="1"/>
  <c r="N359" i="20"/>
  <c r="P359" i="20" s="1"/>
  <c r="O359" i="20" s="1"/>
  <c r="N335" i="20"/>
  <c r="P335" i="20" s="1"/>
  <c r="O335" i="20" s="1"/>
  <c r="N311" i="20"/>
  <c r="P311" i="20" s="1"/>
  <c r="O311" i="20" s="1"/>
  <c r="N287" i="20"/>
  <c r="P287" i="20" s="1"/>
  <c r="O287" i="20" s="1"/>
  <c r="N271" i="20"/>
  <c r="P271" i="20" s="1"/>
  <c r="O271" i="20" s="1"/>
  <c r="N247" i="20"/>
  <c r="P247" i="20" s="1"/>
  <c r="O247" i="20" s="1"/>
  <c r="N223" i="20"/>
  <c r="P223" i="20" s="1"/>
  <c r="O223" i="20" s="1"/>
  <c r="N199" i="20"/>
  <c r="P199" i="20" s="1"/>
  <c r="O199" i="20" s="1"/>
  <c r="N183" i="20"/>
  <c r="P183" i="20" s="1"/>
  <c r="O183" i="20" s="1"/>
  <c r="N159" i="20"/>
  <c r="P159" i="20" s="1"/>
  <c r="O159" i="20" s="1"/>
  <c r="N135" i="20"/>
  <c r="P135" i="20" s="1"/>
  <c r="O135" i="20" s="1"/>
  <c r="N111" i="20"/>
  <c r="P111" i="20" s="1"/>
  <c r="O111" i="20" s="1"/>
  <c r="N87" i="20"/>
  <c r="P87" i="20" s="1"/>
  <c r="O87" i="20" s="1"/>
  <c r="N63" i="20"/>
  <c r="P63" i="20" s="1"/>
  <c r="O63" i="20" s="1"/>
  <c r="N24" i="20"/>
  <c r="P24" i="20" s="1"/>
  <c r="O24" i="20" s="1"/>
  <c r="N6574" i="20"/>
  <c r="P6574" i="20" s="1"/>
  <c r="O6574" i="20" s="1"/>
  <c r="N6550" i="20"/>
  <c r="P6550" i="20" s="1"/>
  <c r="O6550" i="20" s="1"/>
  <c r="N6534" i="20"/>
  <c r="P6534" i="20" s="1"/>
  <c r="O6534" i="20" s="1"/>
  <c r="N6518" i="20"/>
  <c r="P6518" i="20" s="1"/>
  <c r="O6518" i="20" s="1"/>
  <c r="N6494" i="20"/>
  <c r="P6494" i="20" s="1"/>
  <c r="O6494" i="20" s="1"/>
  <c r="N6470" i="20"/>
  <c r="P6470" i="20" s="1"/>
  <c r="O6470" i="20" s="1"/>
  <c r="N6446" i="20"/>
  <c r="P6446" i="20" s="1"/>
  <c r="O6446" i="20" s="1"/>
  <c r="N6422" i="20"/>
  <c r="P6422" i="20" s="1"/>
  <c r="O6422" i="20" s="1"/>
  <c r="N6398" i="20"/>
  <c r="P6398" i="20" s="1"/>
  <c r="O6398" i="20" s="1"/>
  <c r="N6382" i="20"/>
  <c r="P6382" i="20" s="1"/>
  <c r="O6382" i="20" s="1"/>
  <c r="N6358" i="20"/>
  <c r="P6358" i="20" s="1"/>
  <c r="O6358" i="20" s="1"/>
  <c r="N6334" i="20"/>
  <c r="P6334" i="20" s="1"/>
  <c r="O6334" i="20" s="1"/>
  <c r="N6310" i="20"/>
  <c r="P6310" i="20" s="1"/>
  <c r="O6310" i="20" s="1"/>
  <c r="N6286" i="20"/>
  <c r="P6286" i="20" s="1"/>
  <c r="O6286" i="20" s="1"/>
  <c r="N6270" i="20"/>
  <c r="P6270" i="20" s="1"/>
  <c r="O6270" i="20" s="1"/>
  <c r="N6246" i="20"/>
  <c r="P6246" i="20" s="1"/>
  <c r="O6246" i="20" s="1"/>
  <c r="N6222" i="20"/>
  <c r="P6222" i="20" s="1"/>
  <c r="O6222" i="20" s="1"/>
  <c r="N6206" i="20"/>
  <c r="P6206" i="20" s="1"/>
  <c r="O6206" i="20" s="1"/>
  <c r="N6182" i="20"/>
  <c r="P6182" i="20" s="1"/>
  <c r="O6182" i="20" s="1"/>
  <c r="N6158" i="20"/>
  <c r="P6158" i="20" s="1"/>
  <c r="O6158" i="20" s="1"/>
  <c r="N6134" i="20"/>
  <c r="P6134" i="20" s="1"/>
  <c r="O6134" i="20" s="1"/>
  <c r="N6110" i="20"/>
  <c r="P6110" i="20" s="1"/>
  <c r="O6110" i="20" s="1"/>
  <c r="N6086" i="20"/>
  <c r="P6086" i="20" s="1"/>
  <c r="O6086" i="20" s="1"/>
  <c r="N6070" i="20"/>
  <c r="P6070" i="20" s="1"/>
  <c r="O6070" i="20" s="1"/>
  <c r="N6046" i="20"/>
  <c r="P6046" i="20" s="1"/>
  <c r="O6046" i="20" s="1"/>
  <c r="N6022" i="20"/>
  <c r="P6022" i="20" s="1"/>
  <c r="O6022" i="20" s="1"/>
  <c r="N5998" i="20"/>
  <c r="P5998" i="20" s="1"/>
  <c r="O5998" i="20" s="1"/>
  <c r="N5982" i="20"/>
  <c r="P5982" i="20" s="1"/>
  <c r="O5982" i="20" s="1"/>
  <c r="N5958" i="20"/>
  <c r="P5958" i="20" s="1"/>
  <c r="O5958" i="20" s="1"/>
  <c r="N5934" i="20"/>
  <c r="P5934" i="20" s="1"/>
  <c r="O5934" i="20" s="1"/>
  <c r="N5910" i="20"/>
  <c r="P5910" i="20" s="1"/>
  <c r="O5910" i="20" s="1"/>
  <c r="N5886" i="20"/>
  <c r="P5886" i="20" s="1"/>
  <c r="O5886" i="20" s="1"/>
  <c r="N5862" i="20"/>
  <c r="P5862" i="20" s="1"/>
  <c r="O5862" i="20" s="1"/>
  <c r="N5838" i="20"/>
  <c r="P5838" i="20" s="1"/>
  <c r="O5838" i="20" s="1"/>
  <c r="N5814" i="20"/>
  <c r="P5814" i="20" s="1"/>
  <c r="O5814" i="20" s="1"/>
  <c r="N5790" i="20"/>
  <c r="P5790" i="20" s="1"/>
  <c r="O5790" i="20" s="1"/>
  <c r="N5774" i="20"/>
  <c r="P5774" i="20" s="1"/>
  <c r="O5774" i="20" s="1"/>
  <c r="N5750" i="20"/>
  <c r="P5750" i="20" s="1"/>
  <c r="O5750" i="20" s="1"/>
  <c r="N5726" i="20"/>
  <c r="P5726" i="20" s="1"/>
  <c r="O5726" i="20" s="1"/>
  <c r="N5702" i="20"/>
  <c r="P5702" i="20" s="1"/>
  <c r="O5702" i="20" s="1"/>
  <c r="N5678" i="20"/>
  <c r="P5678" i="20" s="1"/>
  <c r="O5678" i="20" s="1"/>
  <c r="N5654" i="20"/>
  <c r="P5654" i="20" s="1"/>
  <c r="O5654" i="20" s="1"/>
  <c r="N5630" i="20"/>
  <c r="P5630" i="20" s="1"/>
  <c r="O5630" i="20" s="1"/>
  <c r="N5606" i="20"/>
  <c r="P5606" i="20" s="1"/>
  <c r="O5606" i="20" s="1"/>
  <c r="N5582" i="20"/>
  <c r="P5582" i="20" s="1"/>
  <c r="O5582" i="20" s="1"/>
  <c r="N5558" i="20"/>
  <c r="P5558" i="20" s="1"/>
  <c r="O5558" i="20" s="1"/>
  <c r="N5534" i="20"/>
  <c r="P5534" i="20" s="1"/>
  <c r="O5534" i="20" s="1"/>
  <c r="N5510" i="20"/>
  <c r="P5510" i="20" s="1"/>
  <c r="O5510" i="20" s="1"/>
  <c r="N5478" i="20"/>
  <c r="P5478" i="20" s="1"/>
  <c r="O5478" i="20" s="1"/>
  <c r="N5422" i="20"/>
  <c r="P5422" i="20" s="1"/>
  <c r="O5422" i="20" s="1"/>
  <c r="N5294" i="20"/>
  <c r="P5294" i="20" s="1"/>
  <c r="O5294" i="20" s="1"/>
  <c r="N4942" i="20"/>
  <c r="P4942" i="20" s="1"/>
  <c r="O4942" i="20" s="1"/>
  <c r="N3790" i="20"/>
  <c r="P3790" i="20" s="1"/>
  <c r="O3790" i="20" s="1"/>
  <c r="N6588" i="20"/>
  <c r="P6588" i="20" s="1"/>
  <c r="O6588" i="20" s="1"/>
  <c r="N6580" i="20"/>
  <c r="P6580" i="20" s="1"/>
  <c r="O6580" i="20" s="1"/>
  <c r="N6572" i="20"/>
  <c r="P6572" i="20" s="1"/>
  <c r="O6572" i="20" s="1"/>
  <c r="N6564" i="20"/>
  <c r="P6564" i="20" s="1"/>
  <c r="O6564" i="20" s="1"/>
  <c r="N6556" i="20"/>
  <c r="P6556" i="20" s="1"/>
  <c r="O6556" i="20" s="1"/>
  <c r="N6548" i="20"/>
  <c r="P6548" i="20" s="1"/>
  <c r="O6548" i="20" s="1"/>
  <c r="N6540" i="20"/>
  <c r="P6540" i="20" s="1"/>
  <c r="O6540" i="20" s="1"/>
  <c r="N6532" i="20"/>
  <c r="P6532" i="20" s="1"/>
  <c r="O6532" i="20" s="1"/>
  <c r="N6524" i="20"/>
  <c r="P6524" i="20" s="1"/>
  <c r="O6524" i="20" s="1"/>
  <c r="N6516" i="20"/>
  <c r="P6516" i="20" s="1"/>
  <c r="O6516" i="20" s="1"/>
  <c r="N6508" i="20"/>
  <c r="P6508" i="20" s="1"/>
  <c r="O6508" i="20" s="1"/>
  <c r="N6500" i="20"/>
  <c r="P6500" i="20" s="1"/>
  <c r="O6500" i="20" s="1"/>
  <c r="N6492" i="20"/>
  <c r="P6492" i="20" s="1"/>
  <c r="O6492" i="20" s="1"/>
  <c r="N6484" i="20"/>
  <c r="P6484" i="20" s="1"/>
  <c r="O6484" i="20" s="1"/>
  <c r="N6476" i="20"/>
  <c r="P6476" i="20" s="1"/>
  <c r="O6476" i="20" s="1"/>
  <c r="N6468" i="20"/>
  <c r="P6468" i="20" s="1"/>
  <c r="O6468" i="20" s="1"/>
  <c r="N6460" i="20"/>
  <c r="P6460" i="20" s="1"/>
  <c r="O6460" i="20" s="1"/>
  <c r="N6452" i="20"/>
  <c r="P6452" i="20" s="1"/>
  <c r="O6452" i="20" s="1"/>
  <c r="N6444" i="20"/>
  <c r="P6444" i="20" s="1"/>
  <c r="O6444" i="20" s="1"/>
  <c r="N6436" i="20"/>
  <c r="P6436" i="20" s="1"/>
  <c r="O6436" i="20" s="1"/>
  <c r="N6428" i="20"/>
  <c r="P6428" i="20" s="1"/>
  <c r="O6428" i="20" s="1"/>
  <c r="N6420" i="20"/>
  <c r="P6420" i="20" s="1"/>
  <c r="O6420" i="20" s="1"/>
  <c r="N6412" i="20"/>
  <c r="P6412" i="20" s="1"/>
  <c r="O6412" i="20" s="1"/>
  <c r="N6404" i="20"/>
  <c r="P6404" i="20" s="1"/>
  <c r="O6404" i="20" s="1"/>
  <c r="N6396" i="20"/>
  <c r="P6396" i="20" s="1"/>
  <c r="O6396" i="20" s="1"/>
  <c r="N6388" i="20"/>
  <c r="P6388" i="20" s="1"/>
  <c r="O6388" i="20" s="1"/>
  <c r="N6380" i="20"/>
  <c r="P6380" i="20" s="1"/>
  <c r="O6380" i="20" s="1"/>
  <c r="N6372" i="20"/>
  <c r="P6372" i="20" s="1"/>
  <c r="O6372" i="20" s="1"/>
  <c r="N6364" i="20"/>
  <c r="P6364" i="20" s="1"/>
  <c r="O6364" i="20" s="1"/>
  <c r="N6356" i="20"/>
  <c r="P6356" i="20" s="1"/>
  <c r="O6356" i="20" s="1"/>
  <c r="N6348" i="20"/>
  <c r="P6348" i="20" s="1"/>
  <c r="O6348" i="20" s="1"/>
  <c r="N6340" i="20"/>
  <c r="P6340" i="20" s="1"/>
  <c r="O6340" i="20" s="1"/>
  <c r="N6332" i="20"/>
  <c r="P6332" i="20" s="1"/>
  <c r="O6332" i="20" s="1"/>
  <c r="N6324" i="20"/>
  <c r="P6324" i="20" s="1"/>
  <c r="O6324" i="20" s="1"/>
  <c r="N6316" i="20"/>
  <c r="P6316" i="20" s="1"/>
  <c r="O6316" i="20" s="1"/>
  <c r="N6308" i="20"/>
  <c r="P6308" i="20" s="1"/>
  <c r="O6308" i="20" s="1"/>
  <c r="N6300" i="20"/>
  <c r="P6300" i="20" s="1"/>
  <c r="O6300" i="20" s="1"/>
  <c r="N6292" i="20"/>
  <c r="P6292" i="20" s="1"/>
  <c r="O6292" i="20" s="1"/>
  <c r="N6284" i="20"/>
  <c r="P6284" i="20" s="1"/>
  <c r="O6284" i="20" s="1"/>
  <c r="N6276" i="20"/>
  <c r="P6276" i="20" s="1"/>
  <c r="O6276" i="20" s="1"/>
  <c r="N6268" i="20"/>
  <c r="P6268" i="20" s="1"/>
  <c r="O6268" i="20" s="1"/>
  <c r="N6260" i="20"/>
  <c r="P6260" i="20" s="1"/>
  <c r="O6260" i="20" s="1"/>
  <c r="N6252" i="20"/>
  <c r="P6252" i="20" s="1"/>
  <c r="O6252" i="20" s="1"/>
  <c r="N6244" i="20"/>
  <c r="P6244" i="20" s="1"/>
  <c r="O6244" i="20" s="1"/>
  <c r="N6236" i="20"/>
  <c r="P6236" i="20" s="1"/>
  <c r="O6236" i="20" s="1"/>
  <c r="N6228" i="20"/>
  <c r="P6228" i="20" s="1"/>
  <c r="O6228" i="20" s="1"/>
  <c r="N6220" i="20"/>
  <c r="P6220" i="20" s="1"/>
  <c r="O6220" i="20" s="1"/>
  <c r="N6212" i="20"/>
  <c r="P6212" i="20" s="1"/>
  <c r="O6212" i="20" s="1"/>
  <c r="N6204" i="20"/>
  <c r="P6204" i="20" s="1"/>
  <c r="O6204" i="20" s="1"/>
  <c r="N6196" i="20"/>
  <c r="P6196" i="20" s="1"/>
  <c r="O6196" i="20" s="1"/>
  <c r="N6188" i="20"/>
  <c r="P6188" i="20" s="1"/>
  <c r="O6188" i="20" s="1"/>
  <c r="N6180" i="20"/>
  <c r="P6180" i="20" s="1"/>
  <c r="O6180" i="20" s="1"/>
  <c r="N6172" i="20"/>
  <c r="P6172" i="20" s="1"/>
  <c r="O6172" i="20" s="1"/>
  <c r="N6164" i="20"/>
  <c r="P6164" i="20" s="1"/>
  <c r="O6164" i="20" s="1"/>
  <c r="N6156" i="20"/>
  <c r="P6156" i="20" s="1"/>
  <c r="O6156" i="20" s="1"/>
  <c r="N6148" i="20"/>
  <c r="P6148" i="20" s="1"/>
  <c r="O6148" i="20" s="1"/>
  <c r="N6140" i="20"/>
  <c r="P6140" i="20" s="1"/>
  <c r="O6140" i="20" s="1"/>
  <c r="N6132" i="20"/>
  <c r="P6132" i="20" s="1"/>
  <c r="O6132" i="20" s="1"/>
  <c r="N6124" i="20"/>
  <c r="P6124" i="20" s="1"/>
  <c r="O6124" i="20" s="1"/>
  <c r="N6116" i="20"/>
  <c r="P6116" i="20" s="1"/>
  <c r="O6116" i="20" s="1"/>
  <c r="N6108" i="20"/>
  <c r="P6108" i="20" s="1"/>
  <c r="O6108" i="20" s="1"/>
  <c r="N6100" i="20"/>
  <c r="P6100" i="20" s="1"/>
  <c r="O6100" i="20" s="1"/>
  <c r="N6092" i="20"/>
  <c r="P6092" i="20" s="1"/>
  <c r="O6092" i="20" s="1"/>
  <c r="N6084" i="20"/>
  <c r="P6084" i="20" s="1"/>
  <c r="O6084" i="20" s="1"/>
  <c r="N6076" i="20"/>
  <c r="P6076" i="20" s="1"/>
  <c r="O6076" i="20" s="1"/>
  <c r="N6068" i="20"/>
  <c r="P6068" i="20" s="1"/>
  <c r="O6068" i="20" s="1"/>
  <c r="N6060" i="20"/>
  <c r="P6060" i="20" s="1"/>
  <c r="O6060" i="20" s="1"/>
  <c r="N6052" i="20"/>
  <c r="P6052" i="20" s="1"/>
  <c r="O6052" i="20" s="1"/>
  <c r="N6044" i="20"/>
  <c r="P6044" i="20" s="1"/>
  <c r="O6044" i="20" s="1"/>
  <c r="N6036" i="20"/>
  <c r="P6036" i="20" s="1"/>
  <c r="O6036" i="20" s="1"/>
  <c r="N6028" i="20"/>
  <c r="P6028" i="20" s="1"/>
  <c r="O6028" i="20" s="1"/>
  <c r="N6020" i="20"/>
  <c r="P6020" i="20" s="1"/>
  <c r="O6020" i="20" s="1"/>
  <c r="N6012" i="20"/>
  <c r="P6012" i="20" s="1"/>
  <c r="O6012" i="20" s="1"/>
  <c r="N6004" i="20"/>
  <c r="P6004" i="20" s="1"/>
  <c r="O6004" i="20" s="1"/>
  <c r="N5996" i="20"/>
  <c r="P5996" i="20" s="1"/>
  <c r="O5996" i="20" s="1"/>
  <c r="N5988" i="20"/>
  <c r="P5988" i="20" s="1"/>
  <c r="O5988" i="20" s="1"/>
  <c r="N5980" i="20"/>
  <c r="P5980" i="20" s="1"/>
  <c r="O5980" i="20" s="1"/>
  <c r="N5972" i="20"/>
  <c r="P5972" i="20" s="1"/>
  <c r="O5972" i="20" s="1"/>
  <c r="N5964" i="20"/>
  <c r="P5964" i="20" s="1"/>
  <c r="O5964" i="20" s="1"/>
  <c r="N5956" i="20"/>
  <c r="P5956" i="20" s="1"/>
  <c r="O5956" i="20" s="1"/>
  <c r="N5948" i="20"/>
  <c r="P5948" i="20" s="1"/>
  <c r="O5948" i="20" s="1"/>
  <c r="N5940" i="20"/>
  <c r="P5940" i="20" s="1"/>
  <c r="O5940" i="20" s="1"/>
  <c r="N5932" i="20"/>
  <c r="P5932" i="20" s="1"/>
  <c r="O5932" i="20" s="1"/>
  <c r="N5924" i="20"/>
  <c r="P5924" i="20" s="1"/>
  <c r="O5924" i="20" s="1"/>
  <c r="N5916" i="20"/>
  <c r="P5916" i="20" s="1"/>
  <c r="O5916" i="20" s="1"/>
  <c r="N5908" i="20"/>
  <c r="P5908" i="20" s="1"/>
  <c r="O5908" i="20" s="1"/>
  <c r="N5900" i="20"/>
  <c r="P5900" i="20" s="1"/>
  <c r="O5900" i="20" s="1"/>
  <c r="N5892" i="20"/>
  <c r="P5892" i="20" s="1"/>
  <c r="O5892" i="20" s="1"/>
  <c r="N5884" i="20"/>
  <c r="P5884" i="20" s="1"/>
  <c r="O5884" i="20" s="1"/>
  <c r="N5876" i="20"/>
  <c r="P5876" i="20" s="1"/>
  <c r="O5876" i="20" s="1"/>
  <c r="N5868" i="20"/>
  <c r="P5868" i="20" s="1"/>
  <c r="O5868" i="20" s="1"/>
  <c r="N5860" i="20"/>
  <c r="P5860" i="20" s="1"/>
  <c r="O5860" i="20" s="1"/>
  <c r="N5852" i="20"/>
  <c r="P5852" i="20" s="1"/>
  <c r="O5852" i="20" s="1"/>
  <c r="N5844" i="20"/>
  <c r="P5844" i="20" s="1"/>
  <c r="O5844" i="20" s="1"/>
  <c r="N5836" i="20"/>
  <c r="P5836" i="20" s="1"/>
  <c r="O5836" i="20" s="1"/>
  <c r="N5828" i="20"/>
  <c r="P5828" i="20" s="1"/>
  <c r="O5828" i="20" s="1"/>
  <c r="N5820" i="20"/>
  <c r="P5820" i="20" s="1"/>
  <c r="O5820" i="20" s="1"/>
  <c r="N5812" i="20"/>
  <c r="P5812" i="20" s="1"/>
  <c r="O5812" i="20" s="1"/>
  <c r="N5804" i="20"/>
  <c r="P5804" i="20" s="1"/>
  <c r="O5804" i="20" s="1"/>
  <c r="N5796" i="20"/>
  <c r="P5796" i="20" s="1"/>
  <c r="O5796" i="20" s="1"/>
  <c r="N5788" i="20"/>
  <c r="P5788" i="20" s="1"/>
  <c r="O5788" i="20" s="1"/>
  <c r="N5780" i="20"/>
  <c r="P5780" i="20" s="1"/>
  <c r="O5780" i="20" s="1"/>
  <c r="N5772" i="20"/>
  <c r="P5772" i="20" s="1"/>
  <c r="O5772" i="20" s="1"/>
  <c r="N5764" i="20"/>
  <c r="P5764" i="20" s="1"/>
  <c r="O5764" i="20" s="1"/>
  <c r="N5756" i="20"/>
  <c r="P5756" i="20" s="1"/>
  <c r="O5756" i="20" s="1"/>
  <c r="N5748" i="20"/>
  <c r="P5748" i="20" s="1"/>
  <c r="O5748" i="20" s="1"/>
  <c r="N5740" i="20"/>
  <c r="P5740" i="20" s="1"/>
  <c r="O5740" i="20" s="1"/>
  <c r="N5732" i="20"/>
  <c r="P5732" i="20" s="1"/>
  <c r="O5732" i="20" s="1"/>
  <c r="N5724" i="20"/>
  <c r="P5724" i="20" s="1"/>
  <c r="O5724" i="20" s="1"/>
  <c r="N5716" i="20"/>
  <c r="P5716" i="20" s="1"/>
  <c r="O5716" i="20" s="1"/>
  <c r="N5708" i="20"/>
  <c r="P5708" i="20" s="1"/>
  <c r="O5708" i="20" s="1"/>
  <c r="N5700" i="20"/>
  <c r="P5700" i="20" s="1"/>
  <c r="O5700" i="20" s="1"/>
  <c r="N5692" i="20"/>
  <c r="P5692" i="20" s="1"/>
  <c r="O5692" i="20" s="1"/>
  <c r="N5684" i="20"/>
  <c r="P5684" i="20" s="1"/>
  <c r="O5684" i="20" s="1"/>
  <c r="N5676" i="20"/>
  <c r="P5676" i="20" s="1"/>
  <c r="O5676" i="20" s="1"/>
  <c r="N5668" i="20"/>
  <c r="P5668" i="20" s="1"/>
  <c r="O5668" i="20" s="1"/>
  <c r="N5660" i="20"/>
  <c r="P5660" i="20" s="1"/>
  <c r="O5660" i="20" s="1"/>
  <c r="N5652" i="20"/>
  <c r="P5652" i="20" s="1"/>
  <c r="O5652" i="20" s="1"/>
  <c r="N5644" i="20"/>
  <c r="P5644" i="20" s="1"/>
  <c r="O5644" i="20" s="1"/>
  <c r="N5636" i="20"/>
  <c r="P5636" i="20" s="1"/>
  <c r="O5636" i="20" s="1"/>
  <c r="N5628" i="20"/>
  <c r="P5628" i="20" s="1"/>
  <c r="O5628" i="20" s="1"/>
  <c r="N5620" i="20"/>
  <c r="P5620" i="20" s="1"/>
  <c r="O5620" i="20" s="1"/>
  <c r="N5612" i="20"/>
  <c r="P5612" i="20" s="1"/>
  <c r="O5612" i="20" s="1"/>
  <c r="N5604" i="20"/>
  <c r="P5604" i="20" s="1"/>
  <c r="O5604" i="20" s="1"/>
  <c r="N5596" i="20"/>
  <c r="P5596" i="20" s="1"/>
  <c r="O5596" i="20" s="1"/>
  <c r="N5588" i="20"/>
  <c r="P5588" i="20" s="1"/>
  <c r="O5588" i="20" s="1"/>
  <c r="N5580" i="20"/>
  <c r="P5580" i="20" s="1"/>
  <c r="O5580" i="20" s="1"/>
  <c r="N5572" i="20"/>
  <c r="P5572" i="20" s="1"/>
  <c r="O5572" i="20" s="1"/>
  <c r="N5564" i="20"/>
  <c r="P5564" i="20" s="1"/>
  <c r="O5564" i="20" s="1"/>
  <c r="N5556" i="20"/>
  <c r="P5556" i="20" s="1"/>
  <c r="O5556" i="20" s="1"/>
  <c r="N5548" i="20"/>
  <c r="P5548" i="20" s="1"/>
  <c r="O5548" i="20" s="1"/>
  <c r="N5540" i="20"/>
  <c r="P5540" i="20" s="1"/>
  <c r="O5540" i="20" s="1"/>
  <c r="N5532" i="20"/>
  <c r="P5532" i="20" s="1"/>
  <c r="O5532" i="20" s="1"/>
  <c r="N5524" i="20"/>
  <c r="P5524" i="20" s="1"/>
  <c r="O5524" i="20" s="1"/>
  <c r="N5516" i="20"/>
  <c r="P5516" i="20" s="1"/>
  <c r="O5516" i="20" s="1"/>
  <c r="N5508" i="20"/>
  <c r="P5508" i="20" s="1"/>
  <c r="O5508" i="20" s="1"/>
  <c r="N5500" i="20"/>
  <c r="P5500" i="20" s="1"/>
  <c r="O5500" i="20" s="1"/>
  <c r="N5492" i="20"/>
  <c r="P5492" i="20" s="1"/>
  <c r="O5492" i="20" s="1"/>
  <c r="N5484" i="20"/>
  <c r="P5484" i="20" s="1"/>
  <c r="O5484" i="20" s="1"/>
  <c r="N5476" i="20"/>
  <c r="P5476" i="20" s="1"/>
  <c r="O5476" i="20" s="1"/>
  <c r="N5468" i="20"/>
  <c r="P5468" i="20" s="1"/>
  <c r="O5468" i="20" s="1"/>
  <c r="N5460" i="20"/>
  <c r="P5460" i="20" s="1"/>
  <c r="O5460" i="20" s="1"/>
  <c r="N5452" i="20"/>
  <c r="P5452" i="20" s="1"/>
  <c r="O5452" i="20" s="1"/>
  <c r="N5444" i="20"/>
  <c r="P5444" i="20" s="1"/>
  <c r="O5444" i="20" s="1"/>
  <c r="N5436" i="20"/>
  <c r="P5436" i="20" s="1"/>
  <c r="O5436" i="20" s="1"/>
  <c r="N5428" i="20"/>
  <c r="P5428" i="20" s="1"/>
  <c r="O5428" i="20" s="1"/>
  <c r="N5420" i="20"/>
  <c r="P5420" i="20" s="1"/>
  <c r="O5420" i="20" s="1"/>
  <c r="N5412" i="20"/>
  <c r="P5412" i="20" s="1"/>
  <c r="O5412" i="20" s="1"/>
  <c r="N5404" i="20"/>
  <c r="P5404" i="20" s="1"/>
  <c r="O5404" i="20" s="1"/>
  <c r="N5396" i="20"/>
  <c r="P5396" i="20" s="1"/>
  <c r="O5396" i="20" s="1"/>
  <c r="N5388" i="20"/>
  <c r="P5388" i="20" s="1"/>
  <c r="O5388" i="20" s="1"/>
  <c r="N5380" i="20"/>
  <c r="P5380" i="20" s="1"/>
  <c r="O5380" i="20" s="1"/>
  <c r="N5372" i="20"/>
  <c r="P5372" i="20" s="1"/>
  <c r="O5372" i="20" s="1"/>
  <c r="N5364" i="20"/>
  <c r="P5364" i="20" s="1"/>
  <c r="O5364" i="20" s="1"/>
  <c r="N5356" i="20"/>
  <c r="P5356" i="20" s="1"/>
  <c r="O5356" i="20" s="1"/>
  <c r="N5348" i="20"/>
  <c r="P5348" i="20" s="1"/>
  <c r="O5348" i="20" s="1"/>
  <c r="N5340" i="20"/>
  <c r="P5340" i="20" s="1"/>
  <c r="O5340" i="20" s="1"/>
  <c r="N5332" i="20"/>
  <c r="P5332" i="20" s="1"/>
  <c r="O5332" i="20" s="1"/>
  <c r="N5324" i="20"/>
  <c r="P5324" i="20" s="1"/>
  <c r="O5324" i="20" s="1"/>
  <c r="N5316" i="20"/>
  <c r="P5316" i="20" s="1"/>
  <c r="O5316" i="20" s="1"/>
  <c r="N5308" i="20"/>
  <c r="P5308" i="20" s="1"/>
  <c r="O5308" i="20" s="1"/>
  <c r="N5300" i="20"/>
  <c r="P5300" i="20" s="1"/>
  <c r="O5300" i="20" s="1"/>
  <c r="N5292" i="20"/>
  <c r="P5292" i="20" s="1"/>
  <c r="O5292" i="20" s="1"/>
  <c r="N5284" i="20"/>
  <c r="P5284" i="20" s="1"/>
  <c r="O5284" i="20" s="1"/>
  <c r="N5276" i="20"/>
  <c r="P5276" i="20" s="1"/>
  <c r="O5276" i="20" s="1"/>
  <c r="N5268" i="20"/>
  <c r="P5268" i="20" s="1"/>
  <c r="O5268" i="20" s="1"/>
  <c r="N5260" i="20"/>
  <c r="P5260" i="20" s="1"/>
  <c r="O5260" i="20" s="1"/>
  <c r="N5252" i="20"/>
  <c r="P5252" i="20" s="1"/>
  <c r="O5252" i="20" s="1"/>
  <c r="N5244" i="20"/>
  <c r="P5244" i="20" s="1"/>
  <c r="O5244" i="20" s="1"/>
  <c r="N5236" i="20"/>
  <c r="P5236" i="20" s="1"/>
  <c r="O5236" i="20" s="1"/>
  <c r="N5228" i="20"/>
  <c r="P5228" i="20" s="1"/>
  <c r="O5228" i="20" s="1"/>
  <c r="N5220" i="20"/>
  <c r="P5220" i="20" s="1"/>
  <c r="O5220" i="20" s="1"/>
  <c r="N5212" i="20"/>
  <c r="P5212" i="20" s="1"/>
  <c r="O5212" i="20" s="1"/>
  <c r="N5204" i="20"/>
  <c r="P5204" i="20" s="1"/>
  <c r="O5204" i="20" s="1"/>
  <c r="N5196" i="20"/>
  <c r="P5196" i="20" s="1"/>
  <c r="O5196" i="20" s="1"/>
  <c r="N5188" i="20"/>
  <c r="P5188" i="20" s="1"/>
  <c r="O5188" i="20" s="1"/>
  <c r="N5180" i="20"/>
  <c r="P5180" i="20" s="1"/>
  <c r="O5180" i="20" s="1"/>
  <c r="N5172" i="20"/>
  <c r="P5172" i="20" s="1"/>
  <c r="O5172" i="20" s="1"/>
  <c r="N5164" i="20"/>
  <c r="P5164" i="20" s="1"/>
  <c r="O5164" i="20" s="1"/>
  <c r="N5156" i="20"/>
  <c r="P5156" i="20" s="1"/>
  <c r="O5156" i="20" s="1"/>
  <c r="N5148" i="20"/>
  <c r="P5148" i="20" s="1"/>
  <c r="O5148" i="20" s="1"/>
  <c r="N5140" i="20"/>
  <c r="P5140" i="20" s="1"/>
  <c r="O5140" i="20" s="1"/>
  <c r="N5132" i="20"/>
  <c r="P5132" i="20" s="1"/>
  <c r="O5132" i="20" s="1"/>
  <c r="N5124" i="20"/>
  <c r="P5124" i="20" s="1"/>
  <c r="O5124" i="20" s="1"/>
  <c r="N5116" i="20"/>
  <c r="P5116" i="20" s="1"/>
  <c r="O5116" i="20" s="1"/>
  <c r="N5108" i="20"/>
  <c r="P5108" i="20" s="1"/>
  <c r="O5108" i="20" s="1"/>
  <c r="N5100" i="20"/>
  <c r="P5100" i="20" s="1"/>
  <c r="O5100" i="20" s="1"/>
  <c r="N5092" i="20"/>
  <c r="P5092" i="20" s="1"/>
  <c r="O5092" i="20" s="1"/>
  <c r="N5084" i="20"/>
  <c r="P5084" i="20" s="1"/>
  <c r="O5084" i="20" s="1"/>
  <c r="N5076" i="20"/>
  <c r="P5076" i="20" s="1"/>
  <c r="O5076" i="20" s="1"/>
  <c r="N5068" i="20"/>
  <c r="P5068" i="20" s="1"/>
  <c r="O5068" i="20" s="1"/>
  <c r="N5060" i="20"/>
  <c r="P5060" i="20" s="1"/>
  <c r="O5060" i="20" s="1"/>
  <c r="N5052" i="20"/>
  <c r="P5052" i="20" s="1"/>
  <c r="O5052" i="20" s="1"/>
  <c r="N5044" i="20"/>
  <c r="P5044" i="20" s="1"/>
  <c r="O5044" i="20" s="1"/>
  <c r="N5036" i="20"/>
  <c r="P5036" i="20" s="1"/>
  <c r="O5036" i="20" s="1"/>
  <c r="N5028" i="20"/>
  <c r="P5028" i="20" s="1"/>
  <c r="O5028" i="20" s="1"/>
  <c r="N5020" i="20"/>
  <c r="P5020" i="20" s="1"/>
  <c r="O5020" i="20" s="1"/>
  <c r="N5012" i="20"/>
  <c r="P5012" i="20" s="1"/>
  <c r="O5012" i="20" s="1"/>
  <c r="N5004" i="20"/>
  <c r="P5004" i="20" s="1"/>
  <c r="O5004" i="20" s="1"/>
  <c r="N4996" i="20"/>
  <c r="P4996" i="20" s="1"/>
  <c r="O4996" i="20" s="1"/>
  <c r="N4988" i="20"/>
  <c r="P4988" i="20" s="1"/>
  <c r="O4988" i="20" s="1"/>
  <c r="N4980" i="20"/>
  <c r="P4980" i="20" s="1"/>
  <c r="O4980" i="20" s="1"/>
  <c r="N4972" i="20"/>
  <c r="P4972" i="20" s="1"/>
  <c r="O4972" i="20" s="1"/>
  <c r="N4964" i="20"/>
  <c r="P4964" i="20" s="1"/>
  <c r="O4964" i="20" s="1"/>
  <c r="N4956" i="20"/>
  <c r="P4956" i="20" s="1"/>
  <c r="O4956" i="20" s="1"/>
  <c r="N4948" i="20"/>
  <c r="P4948" i="20" s="1"/>
  <c r="O4948" i="20" s="1"/>
  <c r="N4940" i="20"/>
  <c r="P4940" i="20" s="1"/>
  <c r="O4940" i="20" s="1"/>
  <c r="N4932" i="20"/>
  <c r="P4932" i="20" s="1"/>
  <c r="O4932" i="20" s="1"/>
  <c r="N4924" i="20"/>
  <c r="P4924" i="20" s="1"/>
  <c r="O4924" i="20" s="1"/>
  <c r="N4916" i="20"/>
  <c r="P4916" i="20" s="1"/>
  <c r="O4916" i="20" s="1"/>
  <c r="N4908" i="20"/>
  <c r="P4908" i="20" s="1"/>
  <c r="O4908" i="20" s="1"/>
  <c r="N4900" i="20"/>
  <c r="P4900" i="20" s="1"/>
  <c r="O4900" i="20" s="1"/>
  <c r="N4892" i="20"/>
  <c r="P4892" i="20" s="1"/>
  <c r="O4892" i="20" s="1"/>
  <c r="N4884" i="20"/>
  <c r="P4884" i="20" s="1"/>
  <c r="O4884" i="20" s="1"/>
  <c r="N4876" i="20"/>
  <c r="P4876" i="20" s="1"/>
  <c r="O4876" i="20" s="1"/>
  <c r="N4868" i="20"/>
  <c r="P4868" i="20" s="1"/>
  <c r="O4868" i="20" s="1"/>
  <c r="N4860" i="20"/>
  <c r="P4860" i="20" s="1"/>
  <c r="O4860" i="20" s="1"/>
  <c r="N4852" i="20"/>
  <c r="P4852" i="20" s="1"/>
  <c r="O4852" i="20" s="1"/>
  <c r="N4844" i="20"/>
  <c r="P4844" i="20" s="1"/>
  <c r="O4844" i="20" s="1"/>
  <c r="N4836" i="20"/>
  <c r="P4836" i="20" s="1"/>
  <c r="O4836" i="20" s="1"/>
  <c r="N4828" i="20"/>
  <c r="P4828" i="20" s="1"/>
  <c r="O4828" i="20" s="1"/>
  <c r="N4820" i="20"/>
  <c r="P4820" i="20" s="1"/>
  <c r="O4820" i="20" s="1"/>
  <c r="N4812" i="20"/>
  <c r="P4812" i="20" s="1"/>
  <c r="O4812" i="20" s="1"/>
  <c r="N4804" i="20"/>
  <c r="P4804" i="20" s="1"/>
  <c r="O4804" i="20" s="1"/>
  <c r="N4796" i="20"/>
  <c r="P4796" i="20" s="1"/>
  <c r="O4796" i="20" s="1"/>
  <c r="N4788" i="20"/>
  <c r="P4788" i="20" s="1"/>
  <c r="O4788" i="20" s="1"/>
  <c r="N4780" i="20"/>
  <c r="P4780" i="20" s="1"/>
  <c r="O4780" i="20" s="1"/>
  <c r="N4772" i="20"/>
  <c r="P4772" i="20" s="1"/>
  <c r="O4772" i="20" s="1"/>
  <c r="N4764" i="20"/>
  <c r="P4764" i="20" s="1"/>
  <c r="O4764" i="20" s="1"/>
  <c r="N4756" i="20"/>
  <c r="P4756" i="20" s="1"/>
  <c r="O4756" i="20" s="1"/>
  <c r="N4748" i="20"/>
  <c r="P4748" i="20" s="1"/>
  <c r="O4748" i="20" s="1"/>
  <c r="N4740" i="20"/>
  <c r="P4740" i="20" s="1"/>
  <c r="O4740" i="20" s="1"/>
  <c r="N4732" i="20"/>
  <c r="P4732" i="20" s="1"/>
  <c r="O4732" i="20" s="1"/>
  <c r="N4724" i="20"/>
  <c r="P4724" i="20" s="1"/>
  <c r="O4724" i="20" s="1"/>
  <c r="N4716" i="20"/>
  <c r="P4716" i="20" s="1"/>
  <c r="O4716" i="20" s="1"/>
  <c r="N4708" i="20"/>
  <c r="P4708" i="20" s="1"/>
  <c r="O4708" i="20" s="1"/>
  <c r="N4700" i="20"/>
  <c r="P4700" i="20" s="1"/>
  <c r="O4700" i="20" s="1"/>
  <c r="N4692" i="20"/>
  <c r="P4692" i="20" s="1"/>
  <c r="O4692" i="20" s="1"/>
  <c r="N4684" i="20"/>
  <c r="P4684" i="20" s="1"/>
  <c r="O4684" i="20" s="1"/>
  <c r="N4676" i="20"/>
  <c r="P4676" i="20" s="1"/>
  <c r="O4676" i="20" s="1"/>
  <c r="N4668" i="20"/>
  <c r="P4668" i="20" s="1"/>
  <c r="O4668" i="20" s="1"/>
  <c r="N4660" i="20"/>
  <c r="P4660" i="20" s="1"/>
  <c r="O4660" i="20" s="1"/>
  <c r="N4652" i="20"/>
  <c r="P4652" i="20" s="1"/>
  <c r="O4652" i="20" s="1"/>
  <c r="N4644" i="20"/>
  <c r="P4644" i="20" s="1"/>
  <c r="O4644" i="20" s="1"/>
  <c r="N4636" i="20"/>
  <c r="P4636" i="20" s="1"/>
  <c r="O4636" i="20" s="1"/>
  <c r="N4628" i="20"/>
  <c r="P4628" i="20" s="1"/>
  <c r="O4628" i="20" s="1"/>
  <c r="N4620" i="20"/>
  <c r="P4620" i="20" s="1"/>
  <c r="O4620" i="20" s="1"/>
  <c r="N4612" i="20"/>
  <c r="P4612" i="20" s="1"/>
  <c r="O4612" i="20" s="1"/>
  <c r="N4604" i="20"/>
  <c r="P4604" i="20" s="1"/>
  <c r="O4604" i="20" s="1"/>
  <c r="N4596" i="20"/>
  <c r="P4596" i="20" s="1"/>
  <c r="O4596" i="20" s="1"/>
  <c r="N4588" i="20"/>
  <c r="P4588" i="20" s="1"/>
  <c r="O4588" i="20" s="1"/>
  <c r="N4580" i="20"/>
  <c r="P4580" i="20" s="1"/>
  <c r="O4580" i="20" s="1"/>
  <c r="N4572" i="20"/>
  <c r="P4572" i="20" s="1"/>
  <c r="O4572" i="20" s="1"/>
  <c r="N4564" i="20"/>
  <c r="P4564" i="20" s="1"/>
  <c r="O4564" i="20" s="1"/>
  <c r="N4556" i="20"/>
  <c r="P4556" i="20" s="1"/>
  <c r="O4556" i="20" s="1"/>
  <c r="N4548" i="20"/>
  <c r="P4548" i="20" s="1"/>
  <c r="O4548" i="20" s="1"/>
  <c r="N4540" i="20"/>
  <c r="P4540" i="20" s="1"/>
  <c r="O4540" i="20" s="1"/>
  <c r="N4532" i="20"/>
  <c r="P4532" i="20" s="1"/>
  <c r="O4532" i="20" s="1"/>
  <c r="N4524" i="20"/>
  <c r="P4524" i="20" s="1"/>
  <c r="O4524" i="20" s="1"/>
  <c r="N4516" i="20"/>
  <c r="P4516" i="20" s="1"/>
  <c r="O4516" i="20" s="1"/>
  <c r="N4508" i="20"/>
  <c r="P4508" i="20" s="1"/>
  <c r="O4508" i="20" s="1"/>
  <c r="N4500" i="20"/>
  <c r="P4500" i="20" s="1"/>
  <c r="O4500" i="20" s="1"/>
  <c r="N4492" i="20"/>
  <c r="P4492" i="20" s="1"/>
  <c r="O4492" i="20" s="1"/>
  <c r="N4484" i="20"/>
  <c r="P4484" i="20" s="1"/>
  <c r="O4484" i="20" s="1"/>
  <c r="N4476" i="20"/>
  <c r="P4476" i="20" s="1"/>
  <c r="O4476" i="20" s="1"/>
  <c r="N4468" i="20"/>
  <c r="P4468" i="20" s="1"/>
  <c r="O4468" i="20" s="1"/>
  <c r="N4460" i="20"/>
  <c r="P4460" i="20" s="1"/>
  <c r="O4460" i="20" s="1"/>
  <c r="N4452" i="20"/>
  <c r="P4452" i="20" s="1"/>
  <c r="O4452" i="20" s="1"/>
  <c r="N4444" i="20"/>
  <c r="P4444" i="20" s="1"/>
  <c r="O4444" i="20" s="1"/>
  <c r="N4436" i="20"/>
  <c r="P4436" i="20" s="1"/>
  <c r="O4436" i="20" s="1"/>
  <c r="N4428" i="20"/>
  <c r="P4428" i="20" s="1"/>
  <c r="O4428" i="20" s="1"/>
  <c r="N4420" i="20"/>
  <c r="P4420" i="20" s="1"/>
  <c r="O4420" i="20" s="1"/>
  <c r="N4412" i="20"/>
  <c r="P4412" i="20" s="1"/>
  <c r="O4412" i="20" s="1"/>
  <c r="N4404" i="20"/>
  <c r="P4404" i="20" s="1"/>
  <c r="O4404" i="20" s="1"/>
  <c r="N4396" i="20"/>
  <c r="P4396" i="20" s="1"/>
  <c r="O4396" i="20" s="1"/>
  <c r="N4388" i="20"/>
  <c r="P4388" i="20" s="1"/>
  <c r="O4388" i="20" s="1"/>
  <c r="N4380" i="20"/>
  <c r="P4380" i="20" s="1"/>
  <c r="O4380" i="20" s="1"/>
  <c r="N4372" i="20"/>
  <c r="P4372" i="20" s="1"/>
  <c r="O4372" i="20" s="1"/>
  <c r="N4364" i="20"/>
  <c r="P4364" i="20" s="1"/>
  <c r="O4364" i="20" s="1"/>
  <c r="N4356" i="20"/>
  <c r="P4356" i="20" s="1"/>
  <c r="O4356" i="20" s="1"/>
  <c r="N4348" i="20"/>
  <c r="P4348" i="20" s="1"/>
  <c r="O4348" i="20" s="1"/>
  <c r="N4340" i="20"/>
  <c r="P4340" i="20" s="1"/>
  <c r="O4340" i="20" s="1"/>
  <c r="N4332" i="20"/>
  <c r="P4332" i="20" s="1"/>
  <c r="O4332" i="20" s="1"/>
  <c r="N4324" i="20"/>
  <c r="P4324" i="20" s="1"/>
  <c r="O4324" i="20" s="1"/>
  <c r="N4316" i="20"/>
  <c r="P4316" i="20" s="1"/>
  <c r="O4316" i="20" s="1"/>
  <c r="N4308" i="20"/>
  <c r="P4308" i="20" s="1"/>
  <c r="O4308" i="20" s="1"/>
  <c r="N4300" i="20"/>
  <c r="P4300" i="20" s="1"/>
  <c r="O4300" i="20" s="1"/>
  <c r="N4292" i="20"/>
  <c r="P4292" i="20" s="1"/>
  <c r="O4292" i="20" s="1"/>
  <c r="N4284" i="20"/>
  <c r="P4284" i="20" s="1"/>
  <c r="O4284" i="20" s="1"/>
  <c r="N4276" i="20"/>
  <c r="P4276" i="20" s="1"/>
  <c r="O4276" i="20" s="1"/>
  <c r="N4268" i="20"/>
  <c r="P4268" i="20" s="1"/>
  <c r="O4268" i="20" s="1"/>
  <c r="N4260" i="20"/>
  <c r="P4260" i="20" s="1"/>
  <c r="O4260" i="20" s="1"/>
  <c r="N4252" i="20"/>
  <c r="P4252" i="20" s="1"/>
  <c r="O4252" i="20" s="1"/>
  <c r="N4244" i="20"/>
  <c r="P4244" i="20" s="1"/>
  <c r="O4244" i="20" s="1"/>
  <c r="N4236" i="20"/>
  <c r="P4236" i="20" s="1"/>
  <c r="O4236" i="20" s="1"/>
  <c r="N4228" i="20"/>
  <c r="P4228" i="20" s="1"/>
  <c r="O4228" i="20" s="1"/>
  <c r="N4220" i="20"/>
  <c r="P4220" i="20" s="1"/>
  <c r="O4220" i="20" s="1"/>
  <c r="N4212" i="20"/>
  <c r="P4212" i="20" s="1"/>
  <c r="O4212" i="20" s="1"/>
  <c r="N4204" i="20"/>
  <c r="P4204" i="20" s="1"/>
  <c r="O4204" i="20" s="1"/>
  <c r="N4196" i="20"/>
  <c r="P4196" i="20" s="1"/>
  <c r="O4196" i="20" s="1"/>
  <c r="N4188" i="20"/>
  <c r="P4188" i="20" s="1"/>
  <c r="O4188" i="20" s="1"/>
  <c r="N4180" i="20"/>
  <c r="P4180" i="20" s="1"/>
  <c r="O4180" i="20" s="1"/>
  <c r="N4172" i="20"/>
  <c r="P4172" i="20" s="1"/>
  <c r="O4172" i="20" s="1"/>
  <c r="N4164" i="20"/>
  <c r="P4164" i="20" s="1"/>
  <c r="O4164" i="20" s="1"/>
  <c r="N4156" i="20"/>
  <c r="P4156" i="20" s="1"/>
  <c r="O4156" i="20" s="1"/>
  <c r="N4148" i="20"/>
  <c r="P4148" i="20" s="1"/>
  <c r="O4148" i="20" s="1"/>
  <c r="N4140" i="20"/>
  <c r="P4140" i="20" s="1"/>
  <c r="O4140" i="20" s="1"/>
  <c r="N4132" i="20"/>
  <c r="P4132" i="20" s="1"/>
  <c r="O4132" i="20" s="1"/>
  <c r="N4124" i="20"/>
  <c r="P4124" i="20" s="1"/>
  <c r="O4124" i="20" s="1"/>
  <c r="N4116" i="20"/>
  <c r="P4116" i="20" s="1"/>
  <c r="O4116" i="20" s="1"/>
  <c r="N4108" i="20"/>
  <c r="P4108" i="20" s="1"/>
  <c r="O4108" i="20" s="1"/>
  <c r="N4100" i="20"/>
  <c r="P4100" i="20" s="1"/>
  <c r="O4100" i="20" s="1"/>
  <c r="N4092" i="20"/>
  <c r="P4092" i="20" s="1"/>
  <c r="O4092" i="20" s="1"/>
  <c r="N4084" i="20"/>
  <c r="P4084" i="20" s="1"/>
  <c r="O4084" i="20" s="1"/>
  <c r="N4076" i="20"/>
  <c r="P4076" i="20" s="1"/>
  <c r="O4076" i="20" s="1"/>
  <c r="N4068" i="20"/>
  <c r="P4068" i="20" s="1"/>
  <c r="O4068" i="20" s="1"/>
  <c r="N4060" i="20"/>
  <c r="P4060" i="20" s="1"/>
  <c r="O4060" i="20" s="1"/>
  <c r="N4052" i="20"/>
  <c r="P4052" i="20" s="1"/>
  <c r="O4052" i="20" s="1"/>
  <c r="N4044" i="20"/>
  <c r="P4044" i="20" s="1"/>
  <c r="O4044" i="20" s="1"/>
  <c r="N4036" i="20"/>
  <c r="P4036" i="20" s="1"/>
  <c r="O4036" i="20" s="1"/>
  <c r="N4028" i="20"/>
  <c r="P4028" i="20" s="1"/>
  <c r="O4028" i="20" s="1"/>
  <c r="N4020" i="20"/>
  <c r="P4020" i="20" s="1"/>
  <c r="O4020" i="20" s="1"/>
  <c r="N4012" i="20"/>
  <c r="P4012" i="20" s="1"/>
  <c r="O4012" i="20" s="1"/>
  <c r="N4004" i="20"/>
  <c r="P4004" i="20" s="1"/>
  <c r="O4004" i="20" s="1"/>
  <c r="N3996" i="20"/>
  <c r="P3996" i="20" s="1"/>
  <c r="O3996" i="20" s="1"/>
  <c r="N3988" i="20"/>
  <c r="P3988" i="20" s="1"/>
  <c r="O3988" i="20" s="1"/>
  <c r="N3980" i="20"/>
  <c r="P3980" i="20" s="1"/>
  <c r="O3980" i="20" s="1"/>
  <c r="N3972" i="20"/>
  <c r="P3972" i="20" s="1"/>
  <c r="O3972" i="20" s="1"/>
  <c r="N3964" i="20"/>
  <c r="P3964" i="20" s="1"/>
  <c r="O3964" i="20" s="1"/>
  <c r="N3956" i="20"/>
  <c r="P3956" i="20" s="1"/>
  <c r="O3956" i="20" s="1"/>
  <c r="N3948" i="20"/>
  <c r="P3948" i="20" s="1"/>
  <c r="O3948" i="20" s="1"/>
  <c r="N3940" i="20"/>
  <c r="P3940" i="20" s="1"/>
  <c r="O3940" i="20" s="1"/>
  <c r="N3932" i="20"/>
  <c r="P3932" i="20" s="1"/>
  <c r="O3932" i="20" s="1"/>
  <c r="N3924" i="20"/>
  <c r="P3924" i="20" s="1"/>
  <c r="O3924" i="20" s="1"/>
  <c r="N3916" i="20"/>
  <c r="P3916" i="20" s="1"/>
  <c r="O3916" i="20" s="1"/>
  <c r="N3908" i="20"/>
  <c r="P3908" i="20" s="1"/>
  <c r="O3908" i="20" s="1"/>
  <c r="N3900" i="20"/>
  <c r="P3900" i="20" s="1"/>
  <c r="O3900" i="20" s="1"/>
  <c r="N3892" i="20"/>
  <c r="P3892" i="20" s="1"/>
  <c r="O3892" i="20" s="1"/>
  <c r="N3884" i="20"/>
  <c r="P3884" i="20" s="1"/>
  <c r="O3884" i="20" s="1"/>
  <c r="N3876" i="20"/>
  <c r="P3876" i="20" s="1"/>
  <c r="O3876" i="20" s="1"/>
  <c r="N3868" i="20"/>
  <c r="P3868" i="20" s="1"/>
  <c r="O3868" i="20" s="1"/>
  <c r="N3860" i="20"/>
  <c r="P3860" i="20" s="1"/>
  <c r="O3860" i="20" s="1"/>
  <c r="N3852" i="20"/>
  <c r="P3852" i="20" s="1"/>
  <c r="O3852" i="20" s="1"/>
  <c r="N3844" i="20"/>
  <c r="P3844" i="20" s="1"/>
  <c r="O3844" i="20" s="1"/>
  <c r="N3836" i="20"/>
  <c r="P3836" i="20" s="1"/>
  <c r="O3836" i="20" s="1"/>
  <c r="N3828" i="20"/>
  <c r="P3828" i="20" s="1"/>
  <c r="O3828" i="20" s="1"/>
  <c r="N3820" i="20"/>
  <c r="P3820" i="20" s="1"/>
  <c r="O3820" i="20" s="1"/>
  <c r="N3812" i="20"/>
  <c r="P3812" i="20" s="1"/>
  <c r="O3812" i="20" s="1"/>
  <c r="N3804" i="20"/>
  <c r="P3804" i="20" s="1"/>
  <c r="O3804" i="20" s="1"/>
  <c r="N3796" i="20"/>
  <c r="P3796" i="20" s="1"/>
  <c r="O3796" i="20" s="1"/>
  <c r="N3788" i="20"/>
  <c r="P3788" i="20" s="1"/>
  <c r="O3788" i="20" s="1"/>
  <c r="N3780" i="20"/>
  <c r="P3780" i="20" s="1"/>
  <c r="O3780" i="20" s="1"/>
  <c r="N3772" i="20"/>
  <c r="P3772" i="20" s="1"/>
  <c r="O3772" i="20" s="1"/>
  <c r="N3764" i="20"/>
  <c r="P3764" i="20" s="1"/>
  <c r="O3764" i="20" s="1"/>
  <c r="N3756" i="20"/>
  <c r="P3756" i="20" s="1"/>
  <c r="O3756" i="20" s="1"/>
  <c r="N3748" i="20"/>
  <c r="P3748" i="20" s="1"/>
  <c r="O3748" i="20" s="1"/>
  <c r="N3740" i="20"/>
  <c r="P3740" i="20" s="1"/>
  <c r="O3740" i="20" s="1"/>
  <c r="N3732" i="20"/>
  <c r="P3732" i="20" s="1"/>
  <c r="O3732" i="20" s="1"/>
  <c r="N3724" i="20"/>
  <c r="P3724" i="20" s="1"/>
  <c r="O3724" i="20" s="1"/>
  <c r="N3716" i="20"/>
  <c r="P3716" i="20" s="1"/>
  <c r="O3716" i="20" s="1"/>
  <c r="N3708" i="20"/>
  <c r="P3708" i="20" s="1"/>
  <c r="O3708" i="20" s="1"/>
  <c r="N3700" i="20"/>
  <c r="P3700" i="20" s="1"/>
  <c r="O3700" i="20" s="1"/>
  <c r="N3692" i="20"/>
  <c r="P3692" i="20" s="1"/>
  <c r="O3692" i="20" s="1"/>
  <c r="N3684" i="20"/>
  <c r="P3684" i="20" s="1"/>
  <c r="O3684" i="20" s="1"/>
  <c r="N3676" i="20"/>
  <c r="P3676" i="20" s="1"/>
  <c r="O3676" i="20" s="1"/>
  <c r="N3668" i="20"/>
  <c r="P3668" i="20" s="1"/>
  <c r="O3668" i="20" s="1"/>
  <c r="N3660" i="20"/>
  <c r="P3660" i="20" s="1"/>
  <c r="O3660" i="20" s="1"/>
  <c r="N3652" i="20"/>
  <c r="P3652" i="20" s="1"/>
  <c r="O3652" i="20" s="1"/>
  <c r="N3644" i="20"/>
  <c r="P3644" i="20" s="1"/>
  <c r="O3644" i="20" s="1"/>
  <c r="N3636" i="20"/>
  <c r="P3636" i="20" s="1"/>
  <c r="O3636" i="20" s="1"/>
  <c r="N3628" i="20"/>
  <c r="P3628" i="20" s="1"/>
  <c r="O3628" i="20" s="1"/>
  <c r="N3620" i="20"/>
  <c r="P3620" i="20" s="1"/>
  <c r="O3620" i="20" s="1"/>
  <c r="N3612" i="20"/>
  <c r="P3612" i="20" s="1"/>
  <c r="O3612" i="20" s="1"/>
  <c r="N3604" i="20"/>
  <c r="P3604" i="20" s="1"/>
  <c r="O3604" i="20" s="1"/>
  <c r="N3596" i="20"/>
  <c r="P3596" i="20" s="1"/>
  <c r="O3596" i="20" s="1"/>
  <c r="N3588" i="20"/>
  <c r="P3588" i="20" s="1"/>
  <c r="O3588" i="20" s="1"/>
  <c r="N3580" i="20"/>
  <c r="P3580" i="20" s="1"/>
  <c r="O3580" i="20" s="1"/>
  <c r="N3572" i="20"/>
  <c r="P3572" i="20" s="1"/>
  <c r="O3572" i="20" s="1"/>
  <c r="N3564" i="20"/>
  <c r="P3564" i="20" s="1"/>
  <c r="O3564" i="20" s="1"/>
  <c r="N3556" i="20"/>
  <c r="P3556" i="20" s="1"/>
  <c r="O3556" i="20" s="1"/>
  <c r="N3548" i="20"/>
  <c r="P3548" i="20" s="1"/>
  <c r="O3548" i="20" s="1"/>
  <c r="N3540" i="20"/>
  <c r="P3540" i="20" s="1"/>
  <c r="O3540" i="20" s="1"/>
  <c r="N3532" i="20"/>
  <c r="P3532" i="20" s="1"/>
  <c r="O3532" i="20" s="1"/>
  <c r="N3524" i="20"/>
  <c r="P3524" i="20" s="1"/>
  <c r="O3524" i="20" s="1"/>
  <c r="N3516" i="20"/>
  <c r="P3516" i="20" s="1"/>
  <c r="O3516" i="20" s="1"/>
  <c r="N3508" i="20"/>
  <c r="P3508" i="20" s="1"/>
  <c r="O3508" i="20" s="1"/>
  <c r="N3500" i="20"/>
  <c r="P3500" i="20" s="1"/>
  <c r="O3500" i="20" s="1"/>
  <c r="N3492" i="20"/>
  <c r="P3492" i="20" s="1"/>
  <c r="O3492" i="20" s="1"/>
  <c r="N3484" i="20"/>
  <c r="P3484" i="20" s="1"/>
  <c r="O3484" i="20" s="1"/>
  <c r="N3476" i="20"/>
  <c r="P3476" i="20" s="1"/>
  <c r="O3476" i="20" s="1"/>
  <c r="N3468" i="20"/>
  <c r="P3468" i="20" s="1"/>
  <c r="O3468" i="20" s="1"/>
  <c r="N3460" i="20"/>
  <c r="P3460" i="20" s="1"/>
  <c r="O3460" i="20" s="1"/>
  <c r="N3452" i="20"/>
  <c r="P3452" i="20" s="1"/>
  <c r="O3452" i="20" s="1"/>
  <c r="N3444" i="20"/>
  <c r="P3444" i="20" s="1"/>
  <c r="O3444" i="20" s="1"/>
  <c r="N3436" i="20"/>
  <c r="P3436" i="20" s="1"/>
  <c r="O3436" i="20" s="1"/>
  <c r="N3428" i="20"/>
  <c r="P3428" i="20" s="1"/>
  <c r="O3428" i="20" s="1"/>
  <c r="N3420" i="20"/>
  <c r="P3420" i="20" s="1"/>
  <c r="O3420" i="20" s="1"/>
  <c r="N3412" i="20"/>
  <c r="P3412" i="20" s="1"/>
  <c r="O3412" i="20" s="1"/>
  <c r="N3404" i="20"/>
  <c r="P3404" i="20" s="1"/>
  <c r="O3404" i="20" s="1"/>
  <c r="N3396" i="20"/>
  <c r="P3396" i="20" s="1"/>
  <c r="O3396" i="20" s="1"/>
  <c r="N3388" i="20"/>
  <c r="P3388" i="20" s="1"/>
  <c r="O3388" i="20" s="1"/>
  <c r="N3380" i="20"/>
  <c r="P3380" i="20" s="1"/>
  <c r="O3380" i="20" s="1"/>
  <c r="N3372" i="20"/>
  <c r="P3372" i="20" s="1"/>
  <c r="O3372" i="20" s="1"/>
  <c r="N3364" i="20"/>
  <c r="P3364" i="20" s="1"/>
  <c r="O3364" i="20" s="1"/>
  <c r="N3356" i="20"/>
  <c r="P3356" i="20" s="1"/>
  <c r="O3356" i="20" s="1"/>
  <c r="N3348" i="20"/>
  <c r="P3348" i="20" s="1"/>
  <c r="O3348" i="20" s="1"/>
  <c r="N3340" i="20"/>
  <c r="P3340" i="20" s="1"/>
  <c r="O3340" i="20" s="1"/>
  <c r="N3332" i="20"/>
  <c r="P3332" i="20" s="1"/>
  <c r="O3332" i="20" s="1"/>
  <c r="N3324" i="20"/>
  <c r="P3324" i="20" s="1"/>
  <c r="O3324" i="20" s="1"/>
  <c r="N3316" i="20"/>
  <c r="P3316" i="20" s="1"/>
  <c r="O3316" i="20" s="1"/>
  <c r="N3308" i="20"/>
  <c r="P3308" i="20" s="1"/>
  <c r="O3308" i="20" s="1"/>
  <c r="N3300" i="20"/>
  <c r="P3300" i="20" s="1"/>
  <c r="O3300" i="20" s="1"/>
  <c r="N3292" i="20"/>
  <c r="P3292" i="20" s="1"/>
  <c r="O3292" i="20" s="1"/>
  <c r="N3284" i="20"/>
  <c r="P3284" i="20" s="1"/>
  <c r="O3284" i="20" s="1"/>
  <c r="N3276" i="20"/>
  <c r="P3276" i="20" s="1"/>
  <c r="O3276" i="20" s="1"/>
  <c r="N3268" i="20"/>
  <c r="P3268" i="20" s="1"/>
  <c r="O3268" i="20" s="1"/>
  <c r="N3260" i="20"/>
  <c r="P3260" i="20" s="1"/>
  <c r="O3260" i="20" s="1"/>
  <c r="N3252" i="20"/>
  <c r="P3252" i="20" s="1"/>
  <c r="O3252" i="20" s="1"/>
  <c r="N3244" i="20"/>
  <c r="P3244" i="20" s="1"/>
  <c r="O3244" i="20" s="1"/>
  <c r="N3236" i="20"/>
  <c r="P3236" i="20" s="1"/>
  <c r="O3236" i="20" s="1"/>
  <c r="N3228" i="20"/>
  <c r="P3228" i="20" s="1"/>
  <c r="O3228" i="20" s="1"/>
  <c r="N3220" i="20"/>
  <c r="P3220" i="20" s="1"/>
  <c r="O3220" i="20" s="1"/>
  <c r="N3212" i="20"/>
  <c r="P3212" i="20" s="1"/>
  <c r="O3212" i="20" s="1"/>
  <c r="N3204" i="20"/>
  <c r="P3204" i="20" s="1"/>
  <c r="O3204" i="20" s="1"/>
  <c r="N3196" i="20"/>
  <c r="P3196" i="20" s="1"/>
  <c r="O3196" i="20" s="1"/>
  <c r="N3188" i="20"/>
  <c r="P3188" i="20" s="1"/>
  <c r="O3188" i="20" s="1"/>
  <c r="N3180" i="20"/>
  <c r="P3180" i="20" s="1"/>
  <c r="O3180" i="20" s="1"/>
  <c r="N3172" i="20"/>
  <c r="P3172" i="20" s="1"/>
  <c r="O3172" i="20" s="1"/>
  <c r="N3164" i="20"/>
  <c r="P3164" i="20" s="1"/>
  <c r="O3164" i="20" s="1"/>
  <c r="N3156" i="20"/>
  <c r="P3156" i="20" s="1"/>
  <c r="O3156" i="20" s="1"/>
  <c r="N3148" i="20"/>
  <c r="P3148" i="20" s="1"/>
  <c r="O3148" i="20" s="1"/>
  <c r="N3140" i="20"/>
  <c r="P3140" i="20" s="1"/>
  <c r="O3140" i="20" s="1"/>
  <c r="N3132" i="20"/>
  <c r="P3132" i="20" s="1"/>
  <c r="O3132" i="20" s="1"/>
  <c r="N3124" i="20"/>
  <c r="P3124" i="20" s="1"/>
  <c r="O3124" i="20" s="1"/>
  <c r="N3116" i="20"/>
  <c r="P3116" i="20" s="1"/>
  <c r="O3116" i="20" s="1"/>
  <c r="N3108" i="20"/>
  <c r="P3108" i="20" s="1"/>
  <c r="O3108" i="20" s="1"/>
  <c r="N3100" i="20"/>
  <c r="P3100" i="20" s="1"/>
  <c r="O3100" i="20" s="1"/>
  <c r="N3092" i="20"/>
  <c r="P3092" i="20" s="1"/>
  <c r="O3092" i="20" s="1"/>
  <c r="N3084" i="20"/>
  <c r="P3084" i="20" s="1"/>
  <c r="O3084" i="20" s="1"/>
  <c r="N3076" i="20"/>
  <c r="P3076" i="20" s="1"/>
  <c r="O3076" i="20" s="1"/>
  <c r="N3068" i="20"/>
  <c r="P3068" i="20" s="1"/>
  <c r="O3068" i="20" s="1"/>
  <c r="N3060" i="20"/>
  <c r="P3060" i="20" s="1"/>
  <c r="O3060" i="20" s="1"/>
  <c r="N3052" i="20"/>
  <c r="P3052" i="20" s="1"/>
  <c r="O3052" i="20" s="1"/>
  <c r="N3044" i="20"/>
  <c r="P3044" i="20" s="1"/>
  <c r="O3044" i="20" s="1"/>
  <c r="N3036" i="20"/>
  <c r="P3036" i="20" s="1"/>
  <c r="O3036" i="20" s="1"/>
  <c r="N3028" i="20"/>
  <c r="P3028" i="20" s="1"/>
  <c r="O3028" i="20" s="1"/>
  <c r="N3020" i="20"/>
  <c r="P3020" i="20" s="1"/>
  <c r="O3020" i="20" s="1"/>
  <c r="N3012" i="20"/>
  <c r="P3012" i="20" s="1"/>
  <c r="O3012" i="20" s="1"/>
  <c r="N3004" i="20"/>
  <c r="P3004" i="20" s="1"/>
  <c r="O3004" i="20" s="1"/>
  <c r="N2996" i="20"/>
  <c r="P2996" i="20" s="1"/>
  <c r="O2996" i="20" s="1"/>
  <c r="N2988" i="20"/>
  <c r="P2988" i="20" s="1"/>
  <c r="O2988" i="20" s="1"/>
  <c r="N2980" i="20"/>
  <c r="P2980" i="20" s="1"/>
  <c r="O2980" i="20" s="1"/>
  <c r="N2972" i="20"/>
  <c r="P2972" i="20" s="1"/>
  <c r="O2972" i="20" s="1"/>
  <c r="N2964" i="20"/>
  <c r="P2964" i="20" s="1"/>
  <c r="O2964" i="20" s="1"/>
  <c r="N2956" i="20"/>
  <c r="P2956" i="20" s="1"/>
  <c r="O2956" i="20" s="1"/>
  <c r="N2948" i="20"/>
  <c r="P2948" i="20" s="1"/>
  <c r="O2948" i="20" s="1"/>
  <c r="N2940" i="20"/>
  <c r="P2940" i="20" s="1"/>
  <c r="O2940" i="20" s="1"/>
  <c r="N2932" i="20"/>
  <c r="P2932" i="20" s="1"/>
  <c r="O2932" i="20" s="1"/>
  <c r="N2924" i="20"/>
  <c r="P2924" i="20" s="1"/>
  <c r="O2924" i="20" s="1"/>
  <c r="N2916" i="20"/>
  <c r="P2916" i="20" s="1"/>
  <c r="O2916" i="20" s="1"/>
  <c r="N2908" i="20"/>
  <c r="P2908" i="20" s="1"/>
  <c r="O2908" i="20" s="1"/>
  <c r="N2900" i="20"/>
  <c r="P2900" i="20" s="1"/>
  <c r="O2900" i="20" s="1"/>
  <c r="N2892" i="20"/>
  <c r="P2892" i="20" s="1"/>
  <c r="O2892" i="20" s="1"/>
  <c r="N2884" i="20"/>
  <c r="P2884" i="20" s="1"/>
  <c r="O2884" i="20" s="1"/>
  <c r="N2876" i="20"/>
  <c r="P2876" i="20" s="1"/>
  <c r="O2876" i="20" s="1"/>
  <c r="N2868" i="20"/>
  <c r="P2868" i="20" s="1"/>
  <c r="O2868" i="20" s="1"/>
  <c r="N2860" i="20"/>
  <c r="P2860" i="20" s="1"/>
  <c r="O2860" i="20" s="1"/>
  <c r="N2852" i="20"/>
  <c r="P2852" i="20" s="1"/>
  <c r="O2852" i="20" s="1"/>
  <c r="N2844" i="20"/>
  <c r="P2844" i="20" s="1"/>
  <c r="O2844" i="20" s="1"/>
  <c r="N2836" i="20"/>
  <c r="P2836" i="20" s="1"/>
  <c r="O2836" i="20" s="1"/>
  <c r="N2828" i="20"/>
  <c r="P2828" i="20" s="1"/>
  <c r="O2828" i="20" s="1"/>
  <c r="N2820" i="20"/>
  <c r="P2820" i="20" s="1"/>
  <c r="O2820" i="20" s="1"/>
  <c r="N2812" i="20"/>
  <c r="P2812" i="20" s="1"/>
  <c r="O2812" i="20" s="1"/>
  <c r="N2804" i="20"/>
  <c r="P2804" i="20" s="1"/>
  <c r="O2804" i="20" s="1"/>
  <c r="N2796" i="20"/>
  <c r="P2796" i="20" s="1"/>
  <c r="O2796" i="20" s="1"/>
  <c r="N2788" i="20"/>
  <c r="P2788" i="20" s="1"/>
  <c r="O2788" i="20" s="1"/>
  <c r="N2780" i="20"/>
  <c r="P2780" i="20" s="1"/>
  <c r="O2780" i="20" s="1"/>
  <c r="N2772" i="20"/>
  <c r="P2772" i="20" s="1"/>
  <c r="O2772" i="20" s="1"/>
  <c r="N2764" i="20"/>
  <c r="P2764" i="20" s="1"/>
  <c r="O2764" i="20" s="1"/>
  <c r="N2756" i="20"/>
  <c r="P2756" i="20" s="1"/>
  <c r="O2756" i="20" s="1"/>
  <c r="N2748" i="20"/>
  <c r="P2748" i="20" s="1"/>
  <c r="O2748" i="20" s="1"/>
  <c r="N2740" i="20"/>
  <c r="P2740" i="20" s="1"/>
  <c r="O2740" i="20" s="1"/>
  <c r="N2732" i="20"/>
  <c r="P2732" i="20" s="1"/>
  <c r="O2732" i="20" s="1"/>
  <c r="N2724" i="20"/>
  <c r="P2724" i="20" s="1"/>
  <c r="O2724" i="20" s="1"/>
  <c r="N2716" i="20"/>
  <c r="P2716" i="20" s="1"/>
  <c r="O2716" i="20" s="1"/>
  <c r="N2708" i="20"/>
  <c r="P2708" i="20" s="1"/>
  <c r="O2708" i="20" s="1"/>
  <c r="N2700" i="20"/>
  <c r="P2700" i="20" s="1"/>
  <c r="O2700" i="20" s="1"/>
  <c r="N2692" i="20"/>
  <c r="P2692" i="20" s="1"/>
  <c r="O2692" i="20" s="1"/>
  <c r="N2684" i="20"/>
  <c r="P2684" i="20" s="1"/>
  <c r="O2684" i="20" s="1"/>
  <c r="N2676" i="20"/>
  <c r="P2676" i="20" s="1"/>
  <c r="O2676" i="20" s="1"/>
  <c r="N2668" i="20"/>
  <c r="P2668" i="20" s="1"/>
  <c r="O2668" i="20" s="1"/>
  <c r="N2660" i="20"/>
  <c r="P2660" i="20" s="1"/>
  <c r="O2660" i="20" s="1"/>
  <c r="N2652" i="20"/>
  <c r="P2652" i="20" s="1"/>
  <c r="O2652" i="20" s="1"/>
  <c r="N2644" i="20"/>
  <c r="P2644" i="20" s="1"/>
  <c r="O2644" i="20" s="1"/>
  <c r="N2636" i="20"/>
  <c r="P2636" i="20" s="1"/>
  <c r="O2636" i="20" s="1"/>
  <c r="N2628" i="20"/>
  <c r="P2628" i="20" s="1"/>
  <c r="O2628" i="20" s="1"/>
  <c r="N2620" i="20"/>
  <c r="P2620" i="20" s="1"/>
  <c r="O2620" i="20" s="1"/>
  <c r="N2612" i="20"/>
  <c r="P2612" i="20" s="1"/>
  <c r="O2612" i="20" s="1"/>
  <c r="N2604" i="20"/>
  <c r="P2604" i="20" s="1"/>
  <c r="O2604" i="20" s="1"/>
  <c r="N2596" i="20"/>
  <c r="P2596" i="20" s="1"/>
  <c r="O2596" i="20" s="1"/>
  <c r="N2588" i="20"/>
  <c r="P2588" i="20" s="1"/>
  <c r="O2588" i="20" s="1"/>
  <c r="N2580" i="20"/>
  <c r="P2580" i="20" s="1"/>
  <c r="O2580" i="20" s="1"/>
  <c r="N2572" i="20"/>
  <c r="P2572" i="20" s="1"/>
  <c r="O2572" i="20" s="1"/>
  <c r="N2564" i="20"/>
  <c r="P2564" i="20" s="1"/>
  <c r="O2564" i="20" s="1"/>
  <c r="N2556" i="20"/>
  <c r="P2556" i="20" s="1"/>
  <c r="O2556" i="20" s="1"/>
  <c r="N2548" i="20"/>
  <c r="P2548" i="20" s="1"/>
  <c r="O2548" i="20" s="1"/>
  <c r="N2540" i="20"/>
  <c r="P2540" i="20" s="1"/>
  <c r="O2540" i="20" s="1"/>
  <c r="N2532" i="20"/>
  <c r="P2532" i="20" s="1"/>
  <c r="O2532" i="20" s="1"/>
  <c r="N2524" i="20"/>
  <c r="P2524" i="20" s="1"/>
  <c r="O2524" i="20" s="1"/>
  <c r="N2516" i="20"/>
  <c r="P2516" i="20" s="1"/>
  <c r="O2516" i="20" s="1"/>
  <c r="N2508" i="20"/>
  <c r="P2508" i="20" s="1"/>
  <c r="O2508" i="20" s="1"/>
  <c r="N2500" i="20"/>
  <c r="P2500" i="20" s="1"/>
  <c r="O2500" i="20" s="1"/>
  <c r="N2492" i="20"/>
  <c r="P2492" i="20" s="1"/>
  <c r="O2492" i="20" s="1"/>
  <c r="N2484" i="20"/>
  <c r="P2484" i="20" s="1"/>
  <c r="O2484" i="20" s="1"/>
  <c r="N2476" i="20"/>
  <c r="P2476" i="20" s="1"/>
  <c r="O2476" i="20" s="1"/>
  <c r="N2468" i="20"/>
  <c r="P2468" i="20" s="1"/>
  <c r="O2468" i="20" s="1"/>
  <c r="N2460" i="20"/>
  <c r="P2460" i="20" s="1"/>
  <c r="O2460" i="20" s="1"/>
  <c r="N2452" i="20"/>
  <c r="P2452" i="20" s="1"/>
  <c r="O2452" i="20" s="1"/>
  <c r="N2444" i="20"/>
  <c r="P2444" i="20" s="1"/>
  <c r="O2444" i="20" s="1"/>
  <c r="N2436" i="20"/>
  <c r="P2436" i="20" s="1"/>
  <c r="O2436" i="20" s="1"/>
  <c r="N2428" i="20"/>
  <c r="P2428" i="20" s="1"/>
  <c r="O2428" i="20" s="1"/>
  <c r="N2420" i="20"/>
  <c r="P2420" i="20" s="1"/>
  <c r="O2420" i="20" s="1"/>
  <c r="N2412" i="20"/>
  <c r="P2412" i="20" s="1"/>
  <c r="O2412" i="20" s="1"/>
  <c r="N2404" i="20"/>
  <c r="P2404" i="20" s="1"/>
  <c r="O2404" i="20" s="1"/>
  <c r="N2396" i="20"/>
  <c r="P2396" i="20" s="1"/>
  <c r="O2396" i="20" s="1"/>
  <c r="N2388" i="20"/>
  <c r="P2388" i="20" s="1"/>
  <c r="O2388" i="20" s="1"/>
  <c r="N2380" i="20"/>
  <c r="P2380" i="20" s="1"/>
  <c r="O2380" i="20" s="1"/>
  <c r="N2372" i="20"/>
  <c r="P2372" i="20" s="1"/>
  <c r="O2372" i="20" s="1"/>
  <c r="N2364" i="20"/>
  <c r="P2364" i="20" s="1"/>
  <c r="O2364" i="20" s="1"/>
  <c r="N2356" i="20"/>
  <c r="P2356" i="20" s="1"/>
  <c r="O2356" i="20" s="1"/>
  <c r="N2348" i="20"/>
  <c r="P2348" i="20" s="1"/>
  <c r="O2348" i="20" s="1"/>
  <c r="N2340" i="20"/>
  <c r="P2340" i="20" s="1"/>
  <c r="O2340" i="20" s="1"/>
  <c r="N2332" i="20"/>
  <c r="P2332" i="20" s="1"/>
  <c r="O2332" i="20" s="1"/>
  <c r="N2324" i="20"/>
  <c r="P2324" i="20" s="1"/>
  <c r="O2324" i="20" s="1"/>
  <c r="N2316" i="20"/>
  <c r="P2316" i="20" s="1"/>
  <c r="O2316" i="20" s="1"/>
  <c r="N2308" i="20"/>
  <c r="P2308" i="20" s="1"/>
  <c r="O2308" i="20" s="1"/>
  <c r="N2300" i="20"/>
  <c r="P2300" i="20" s="1"/>
  <c r="O2300" i="20" s="1"/>
  <c r="N2292" i="20"/>
  <c r="P2292" i="20" s="1"/>
  <c r="O2292" i="20" s="1"/>
  <c r="N2284" i="20"/>
  <c r="P2284" i="20" s="1"/>
  <c r="O2284" i="20" s="1"/>
  <c r="N2276" i="20"/>
  <c r="P2276" i="20" s="1"/>
  <c r="O2276" i="20" s="1"/>
  <c r="N2268" i="20"/>
  <c r="P2268" i="20" s="1"/>
  <c r="O2268" i="20" s="1"/>
  <c r="N2260" i="20"/>
  <c r="P2260" i="20" s="1"/>
  <c r="O2260" i="20" s="1"/>
  <c r="N2252" i="20"/>
  <c r="P2252" i="20" s="1"/>
  <c r="O2252" i="20" s="1"/>
  <c r="N2244" i="20"/>
  <c r="P2244" i="20" s="1"/>
  <c r="O2244" i="20" s="1"/>
  <c r="N2236" i="20"/>
  <c r="P2236" i="20" s="1"/>
  <c r="O2236" i="20" s="1"/>
  <c r="N2228" i="20"/>
  <c r="P2228" i="20" s="1"/>
  <c r="O2228" i="20" s="1"/>
  <c r="N2220" i="20"/>
  <c r="P2220" i="20" s="1"/>
  <c r="O2220" i="20" s="1"/>
  <c r="N2212" i="20"/>
  <c r="P2212" i="20" s="1"/>
  <c r="O2212" i="20" s="1"/>
  <c r="N2204" i="20"/>
  <c r="P2204" i="20" s="1"/>
  <c r="O2204" i="20" s="1"/>
  <c r="N2196" i="20"/>
  <c r="P2196" i="20" s="1"/>
  <c r="O2196" i="20" s="1"/>
  <c r="N2188" i="20"/>
  <c r="P2188" i="20" s="1"/>
  <c r="O2188" i="20" s="1"/>
  <c r="N2180" i="20"/>
  <c r="P2180" i="20" s="1"/>
  <c r="O2180" i="20" s="1"/>
  <c r="N2172" i="20"/>
  <c r="P2172" i="20" s="1"/>
  <c r="O2172" i="20" s="1"/>
  <c r="N2164" i="20"/>
  <c r="P2164" i="20" s="1"/>
  <c r="O2164" i="20" s="1"/>
  <c r="N2156" i="20"/>
  <c r="P2156" i="20" s="1"/>
  <c r="O2156" i="20" s="1"/>
  <c r="N2148" i="20"/>
  <c r="P2148" i="20" s="1"/>
  <c r="O2148" i="20" s="1"/>
  <c r="N2140" i="20"/>
  <c r="P2140" i="20" s="1"/>
  <c r="O2140" i="20" s="1"/>
  <c r="N2132" i="20"/>
  <c r="P2132" i="20" s="1"/>
  <c r="O2132" i="20" s="1"/>
  <c r="N2124" i="20"/>
  <c r="P2124" i="20" s="1"/>
  <c r="O2124" i="20" s="1"/>
  <c r="N2116" i="20"/>
  <c r="P2116" i="20" s="1"/>
  <c r="O2116" i="20" s="1"/>
  <c r="N2108" i="20"/>
  <c r="P2108" i="20" s="1"/>
  <c r="O2108" i="20" s="1"/>
  <c r="N2100" i="20"/>
  <c r="P2100" i="20" s="1"/>
  <c r="O2100" i="20" s="1"/>
  <c r="N2092" i="20"/>
  <c r="P2092" i="20" s="1"/>
  <c r="O2092" i="20" s="1"/>
  <c r="N2084" i="20"/>
  <c r="P2084" i="20" s="1"/>
  <c r="O2084" i="20" s="1"/>
  <c r="N2076" i="20"/>
  <c r="P2076" i="20" s="1"/>
  <c r="O2076" i="20" s="1"/>
  <c r="N2068" i="20"/>
  <c r="P2068" i="20" s="1"/>
  <c r="O2068" i="20" s="1"/>
  <c r="N2060" i="20"/>
  <c r="P2060" i="20" s="1"/>
  <c r="O2060" i="20" s="1"/>
  <c r="N2052" i="20"/>
  <c r="P2052" i="20" s="1"/>
  <c r="O2052" i="20" s="1"/>
  <c r="N2044" i="20"/>
  <c r="P2044" i="20" s="1"/>
  <c r="O2044" i="20" s="1"/>
  <c r="N2036" i="20"/>
  <c r="P2036" i="20" s="1"/>
  <c r="O2036" i="20" s="1"/>
  <c r="N2028" i="20"/>
  <c r="P2028" i="20" s="1"/>
  <c r="O2028" i="20" s="1"/>
  <c r="N2020" i="20"/>
  <c r="P2020" i="20" s="1"/>
  <c r="O2020" i="20" s="1"/>
  <c r="N2012" i="20"/>
  <c r="P2012" i="20" s="1"/>
  <c r="O2012" i="20" s="1"/>
  <c r="N2004" i="20"/>
  <c r="P2004" i="20" s="1"/>
  <c r="O2004" i="20" s="1"/>
  <c r="N1996" i="20"/>
  <c r="P1996" i="20" s="1"/>
  <c r="O1996" i="20" s="1"/>
  <c r="N1988" i="20"/>
  <c r="P1988" i="20" s="1"/>
  <c r="O1988" i="20" s="1"/>
  <c r="N1980" i="20"/>
  <c r="P1980" i="20" s="1"/>
  <c r="O1980" i="20" s="1"/>
  <c r="N1972" i="20"/>
  <c r="P1972" i="20" s="1"/>
  <c r="O1972" i="20" s="1"/>
  <c r="N1964" i="20"/>
  <c r="P1964" i="20" s="1"/>
  <c r="O1964" i="20" s="1"/>
  <c r="N1956" i="20"/>
  <c r="P1956" i="20" s="1"/>
  <c r="O1956" i="20" s="1"/>
  <c r="N1948" i="20"/>
  <c r="P1948" i="20" s="1"/>
  <c r="O1948" i="20" s="1"/>
  <c r="N1940" i="20"/>
  <c r="P1940" i="20" s="1"/>
  <c r="O1940" i="20" s="1"/>
  <c r="N1932" i="20"/>
  <c r="P1932" i="20" s="1"/>
  <c r="O1932" i="20" s="1"/>
  <c r="N1924" i="20"/>
  <c r="P1924" i="20" s="1"/>
  <c r="O1924" i="20" s="1"/>
  <c r="N1916" i="20"/>
  <c r="P1916" i="20" s="1"/>
  <c r="O1916" i="20" s="1"/>
  <c r="N1908" i="20"/>
  <c r="P1908" i="20" s="1"/>
  <c r="O1908" i="20" s="1"/>
  <c r="N1900" i="20"/>
  <c r="P1900" i="20" s="1"/>
  <c r="O1900" i="20" s="1"/>
  <c r="N1892" i="20"/>
  <c r="P1892" i="20" s="1"/>
  <c r="O1892" i="20" s="1"/>
  <c r="N1884" i="20"/>
  <c r="P1884" i="20" s="1"/>
  <c r="O1884" i="20" s="1"/>
  <c r="N1876" i="20"/>
  <c r="P1876" i="20" s="1"/>
  <c r="O1876" i="20" s="1"/>
  <c r="N1868" i="20"/>
  <c r="P1868" i="20" s="1"/>
  <c r="O1868" i="20" s="1"/>
  <c r="N1860" i="20"/>
  <c r="P1860" i="20" s="1"/>
  <c r="O1860" i="20" s="1"/>
  <c r="N1852" i="20"/>
  <c r="P1852" i="20" s="1"/>
  <c r="O1852" i="20" s="1"/>
  <c r="N1844" i="20"/>
  <c r="P1844" i="20" s="1"/>
  <c r="O1844" i="20" s="1"/>
  <c r="N1836" i="20"/>
  <c r="P1836" i="20" s="1"/>
  <c r="O1836" i="20" s="1"/>
  <c r="N1828" i="20"/>
  <c r="P1828" i="20" s="1"/>
  <c r="O1828" i="20" s="1"/>
  <c r="N1820" i="20"/>
  <c r="P1820" i="20" s="1"/>
  <c r="O1820" i="20" s="1"/>
  <c r="N1812" i="20"/>
  <c r="P1812" i="20" s="1"/>
  <c r="O1812" i="20" s="1"/>
  <c r="N1804" i="20"/>
  <c r="P1804" i="20" s="1"/>
  <c r="O1804" i="20" s="1"/>
  <c r="N1796" i="20"/>
  <c r="P1796" i="20" s="1"/>
  <c r="O1796" i="20" s="1"/>
  <c r="N1788" i="20"/>
  <c r="P1788" i="20" s="1"/>
  <c r="O1788" i="20" s="1"/>
  <c r="N1780" i="20"/>
  <c r="P1780" i="20" s="1"/>
  <c r="O1780" i="20" s="1"/>
  <c r="N1772" i="20"/>
  <c r="P1772" i="20" s="1"/>
  <c r="O1772" i="20" s="1"/>
  <c r="N1764" i="20"/>
  <c r="P1764" i="20" s="1"/>
  <c r="O1764" i="20" s="1"/>
  <c r="N1756" i="20"/>
  <c r="P1756" i="20" s="1"/>
  <c r="O1756" i="20" s="1"/>
  <c r="N1748" i="20"/>
  <c r="P1748" i="20" s="1"/>
  <c r="O1748" i="20" s="1"/>
  <c r="N1740" i="20"/>
  <c r="P1740" i="20" s="1"/>
  <c r="O1740" i="20" s="1"/>
  <c r="N1732" i="20"/>
  <c r="P1732" i="20" s="1"/>
  <c r="O1732" i="20" s="1"/>
  <c r="N1724" i="20"/>
  <c r="P1724" i="20" s="1"/>
  <c r="O1724" i="20" s="1"/>
  <c r="N1716" i="20"/>
  <c r="P1716" i="20" s="1"/>
  <c r="O1716" i="20" s="1"/>
  <c r="N1708" i="20"/>
  <c r="P1708" i="20" s="1"/>
  <c r="O1708" i="20" s="1"/>
  <c r="N1700" i="20"/>
  <c r="P1700" i="20" s="1"/>
  <c r="O1700" i="20" s="1"/>
  <c r="N1692" i="20"/>
  <c r="P1692" i="20" s="1"/>
  <c r="O1692" i="20" s="1"/>
  <c r="N1684" i="20"/>
  <c r="P1684" i="20" s="1"/>
  <c r="O1684" i="20" s="1"/>
  <c r="N1676" i="20"/>
  <c r="P1676" i="20" s="1"/>
  <c r="O1676" i="20" s="1"/>
  <c r="N1668" i="20"/>
  <c r="P1668" i="20" s="1"/>
  <c r="O1668" i="20" s="1"/>
  <c r="N1660" i="20"/>
  <c r="P1660" i="20" s="1"/>
  <c r="O1660" i="20" s="1"/>
  <c r="N1652" i="20"/>
  <c r="P1652" i="20" s="1"/>
  <c r="O1652" i="20" s="1"/>
  <c r="N1644" i="20"/>
  <c r="P1644" i="20" s="1"/>
  <c r="O1644" i="20" s="1"/>
  <c r="N1636" i="20"/>
  <c r="P1636" i="20" s="1"/>
  <c r="O1636" i="20" s="1"/>
  <c r="N1628" i="20"/>
  <c r="P1628" i="20" s="1"/>
  <c r="O1628" i="20" s="1"/>
  <c r="N1620" i="20"/>
  <c r="P1620" i="20" s="1"/>
  <c r="O1620" i="20" s="1"/>
  <c r="N1612" i="20"/>
  <c r="P1612" i="20" s="1"/>
  <c r="O1612" i="20" s="1"/>
  <c r="N1604" i="20"/>
  <c r="P1604" i="20" s="1"/>
  <c r="O1604" i="20" s="1"/>
  <c r="N1596" i="20"/>
  <c r="P1596" i="20" s="1"/>
  <c r="O1596" i="20" s="1"/>
  <c r="N1588" i="20"/>
  <c r="P1588" i="20" s="1"/>
  <c r="O1588" i="20" s="1"/>
  <c r="N1580" i="20"/>
  <c r="P1580" i="20" s="1"/>
  <c r="O1580" i="20" s="1"/>
  <c r="N1572" i="20"/>
  <c r="P1572" i="20" s="1"/>
  <c r="O1572" i="20" s="1"/>
  <c r="N1564" i="20"/>
  <c r="P1564" i="20" s="1"/>
  <c r="O1564" i="20" s="1"/>
  <c r="N1556" i="20"/>
  <c r="P1556" i="20" s="1"/>
  <c r="O1556" i="20" s="1"/>
  <c r="N1548" i="20"/>
  <c r="P1548" i="20" s="1"/>
  <c r="O1548" i="20" s="1"/>
  <c r="N1540" i="20"/>
  <c r="P1540" i="20" s="1"/>
  <c r="O1540" i="20" s="1"/>
  <c r="N1532" i="20"/>
  <c r="P1532" i="20" s="1"/>
  <c r="O1532" i="20" s="1"/>
  <c r="N1524" i="20"/>
  <c r="P1524" i="20" s="1"/>
  <c r="O1524" i="20" s="1"/>
  <c r="N1516" i="20"/>
  <c r="P1516" i="20" s="1"/>
  <c r="O1516" i="20" s="1"/>
  <c r="N1508" i="20"/>
  <c r="P1508" i="20" s="1"/>
  <c r="O1508" i="20" s="1"/>
  <c r="N1500" i="20"/>
  <c r="P1500" i="20" s="1"/>
  <c r="O1500" i="20" s="1"/>
  <c r="N1492" i="20"/>
  <c r="P1492" i="20" s="1"/>
  <c r="O1492" i="20" s="1"/>
  <c r="N1484" i="20"/>
  <c r="P1484" i="20" s="1"/>
  <c r="O1484" i="20" s="1"/>
  <c r="N1476" i="20"/>
  <c r="P1476" i="20" s="1"/>
  <c r="O1476" i="20" s="1"/>
  <c r="N1468" i="20"/>
  <c r="P1468" i="20" s="1"/>
  <c r="O1468" i="20" s="1"/>
  <c r="N1460" i="20"/>
  <c r="P1460" i="20" s="1"/>
  <c r="O1460" i="20" s="1"/>
  <c r="N1452" i="20"/>
  <c r="P1452" i="20" s="1"/>
  <c r="O1452" i="20" s="1"/>
  <c r="N1444" i="20"/>
  <c r="P1444" i="20" s="1"/>
  <c r="O1444" i="20" s="1"/>
  <c r="N1436" i="20"/>
  <c r="P1436" i="20" s="1"/>
  <c r="O1436" i="20" s="1"/>
  <c r="N1428" i="20"/>
  <c r="P1428" i="20" s="1"/>
  <c r="O1428" i="20" s="1"/>
  <c r="N1420" i="20"/>
  <c r="P1420" i="20" s="1"/>
  <c r="O1420" i="20" s="1"/>
  <c r="N1412" i="20"/>
  <c r="P1412" i="20" s="1"/>
  <c r="O1412" i="20" s="1"/>
  <c r="N1404" i="20"/>
  <c r="P1404" i="20" s="1"/>
  <c r="O1404" i="20" s="1"/>
  <c r="N1396" i="20"/>
  <c r="P1396" i="20" s="1"/>
  <c r="O1396" i="20" s="1"/>
  <c r="N1388" i="20"/>
  <c r="P1388" i="20" s="1"/>
  <c r="O1388" i="20" s="1"/>
  <c r="N1380" i="20"/>
  <c r="P1380" i="20" s="1"/>
  <c r="O1380" i="20" s="1"/>
  <c r="N1372" i="20"/>
  <c r="P1372" i="20" s="1"/>
  <c r="O1372" i="20" s="1"/>
  <c r="N1364" i="20"/>
  <c r="P1364" i="20" s="1"/>
  <c r="O1364" i="20" s="1"/>
  <c r="N1356" i="20"/>
  <c r="P1356" i="20" s="1"/>
  <c r="O1356" i="20" s="1"/>
  <c r="N1348" i="20"/>
  <c r="P1348" i="20" s="1"/>
  <c r="O1348" i="20" s="1"/>
  <c r="N1340" i="20"/>
  <c r="P1340" i="20" s="1"/>
  <c r="O1340" i="20" s="1"/>
  <c r="N1332" i="20"/>
  <c r="P1332" i="20" s="1"/>
  <c r="O1332" i="20" s="1"/>
  <c r="N1324" i="20"/>
  <c r="P1324" i="20" s="1"/>
  <c r="O1324" i="20" s="1"/>
  <c r="N1316" i="20"/>
  <c r="P1316" i="20" s="1"/>
  <c r="O1316" i="20" s="1"/>
  <c r="N1308" i="20"/>
  <c r="P1308" i="20" s="1"/>
  <c r="O1308" i="20" s="1"/>
  <c r="N1300" i="20"/>
  <c r="P1300" i="20" s="1"/>
  <c r="O1300" i="20" s="1"/>
  <c r="N1292" i="20"/>
  <c r="P1292" i="20" s="1"/>
  <c r="O1292" i="20" s="1"/>
  <c r="N1284" i="20"/>
  <c r="P1284" i="20" s="1"/>
  <c r="O1284" i="20" s="1"/>
  <c r="N1276" i="20"/>
  <c r="P1276" i="20" s="1"/>
  <c r="O1276" i="20" s="1"/>
  <c r="N1268" i="20"/>
  <c r="P1268" i="20" s="1"/>
  <c r="O1268" i="20" s="1"/>
  <c r="N1260" i="20"/>
  <c r="P1260" i="20" s="1"/>
  <c r="O1260" i="20" s="1"/>
  <c r="N1252" i="20"/>
  <c r="P1252" i="20" s="1"/>
  <c r="O1252" i="20" s="1"/>
  <c r="N1244" i="20"/>
  <c r="P1244" i="20" s="1"/>
  <c r="O1244" i="20" s="1"/>
  <c r="N1236" i="20"/>
  <c r="P1236" i="20" s="1"/>
  <c r="O1236" i="20" s="1"/>
  <c r="N1228" i="20"/>
  <c r="P1228" i="20" s="1"/>
  <c r="O1228" i="20" s="1"/>
  <c r="N1220" i="20"/>
  <c r="P1220" i="20" s="1"/>
  <c r="O1220" i="20" s="1"/>
  <c r="N1212" i="20"/>
  <c r="P1212" i="20" s="1"/>
  <c r="O1212" i="20" s="1"/>
  <c r="N1204" i="20"/>
  <c r="P1204" i="20" s="1"/>
  <c r="O1204" i="20" s="1"/>
  <c r="N1196" i="20"/>
  <c r="P1196" i="20" s="1"/>
  <c r="O1196" i="20" s="1"/>
  <c r="N1188" i="20"/>
  <c r="P1188" i="20" s="1"/>
  <c r="O1188" i="20" s="1"/>
  <c r="N1180" i="20"/>
  <c r="P1180" i="20" s="1"/>
  <c r="O1180" i="20" s="1"/>
  <c r="N1172" i="20"/>
  <c r="P1172" i="20" s="1"/>
  <c r="O1172" i="20" s="1"/>
  <c r="N1164" i="20"/>
  <c r="P1164" i="20" s="1"/>
  <c r="O1164" i="20" s="1"/>
  <c r="N1156" i="20"/>
  <c r="P1156" i="20" s="1"/>
  <c r="O1156" i="20" s="1"/>
  <c r="N1148" i="20"/>
  <c r="P1148" i="20" s="1"/>
  <c r="O1148" i="20" s="1"/>
  <c r="N1140" i="20"/>
  <c r="P1140" i="20" s="1"/>
  <c r="O1140" i="20" s="1"/>
  <c r="N1132" i="20"/>
  <c r="P1132" i="20" s="1"/>
  <c r="O1132" i="20" s="1"/>
  <c r="N1124" i="20"/>
  <c r="P1124" i="20" s="1"/>
  <c r="O1124" i="20" s="1"/>
  <c r="N1116" i="20"/>
  <c r="P1116" i="20" s="1"/>
  <c r="O1116" i="20" s="1"/>
  <c r="N1108" i="20"/>
  <c r="P1108" i="20" s="1"/>
  <c r="O1108" i="20" s="1"/>
  <c r="N1100" i="20"/>
  <c r="P1100" i="20" s="1"/>
  <c r="O1100" i="20" s="1"/>
  <c r="N1092" i="20"/>
  <c r="P1092" i="20" s="1"/>
  <c r="O1092" i="20" s="1"/>
  <c r="N1084" i="20"/>
  <c r="P1084" i="20" s="1"/>
  <c r="O1084" i="20" s="1"/>
  <c r="N1076" i="20"/>
  <c r="P1076" i="20" s="1"/>
  <c r="O1076" i="20" s="1"/>
  <c r="N1068" i="20"/>
  <c r="P1068" i="20" s="1"/>
  <c r="O1068" i="20" s="1"/>
  <c r="N1060" i="20"/>
  <c r="P1060" i="20" s="1"/>
  <c r="O1060" i="20" s="1"/>
  <c r="N1052" i="20"/>
  <c r="P1052" i="20" s="1"/>
  <c r="O1052" i="20" s="1"/>
  <c r="N1044" i="20"/>
  <c r="P1044" i="20" s="1"/>
  <c r="O1044" i="20" s="1"/>
  <c r="N1036" i="20"/>
  <c r="P1036" i="20" s="1"/>
  <c r="O1036" i="20" s="1"/>
  <c r="N1028" i="20"/>
  <c r="P1028" i="20" s="1"/>
  <c r="O1028" i="20" s="1"/>
  <c r="N1020" i="20"/>
  <c r="P1020" i="20" s="1"/>
  <c r="O1020" i="20" s="1"/>
  <c r="N1012" i="20"/>
  <c r="P1012" i="20" s="1"/>
  <c r="O1012" i="20" s="1"/>
  <c r="N1004" i="20"/>
  <c r="P1004" i="20" s="1"/>
  <c r="O1004" i="20" s="1"/>
  <c r="N996" i="20"/>
  <c r="P996" i="20" s="1"/>
  <c r="O996" i="20" s="1"/>
  <c r="N988" i="20"/>
  <c r="P988" i="20" s="1"/>
  <c r="O988" i="20" s="1"/>
  <c r="N980" i="20"/>
  <c r="P980" i="20" s="1"/>
  <c r="O980" i="20" s="1"/>
  <c r="N972" i="20"/>
  <c r="P972" i="20" s="1"/>
  <c r="O972" i="20" s="1"/>
  <c r="N964" i="20"/>
  <c r="P964" i="20" s="1"/>
  <c r="O964" i="20" s="1"/>
  <c r="N956" i="20"/>
  <c r="P956" i="20" s="1"/>
  <c r="O956" i="20" s="1"/>
  <c r="N948" i="20"/>
  <c r="P948" i="20" s="1"/>
  <c r="O948" i="20" s="1"/>
  <c r="N940" i="20"/>
  <c r="P940" i="20" s="1"/>
  <c r="O940" i="20" s="1"/>
  <c r="N932" i="20"/>
  <c r="P932" i="20" s="1"/>
  <c r="O932" i="20" s="1"/>
  <c r="N924" i="20"/>
  <c r="P924" i="20" s="1"/>
  <c r="O924" i="20" s="1"/>
  <c r="N916" i="20"/>
  <c r="P916" i="20" s="1"/>
  <c r="O916" i="20" s="1"/>
  <c r="N908" i="20"/>
  <c r="P908" i="20" s="1"/>
  <c r="O908" i="20" s="1"/>
  <c r="N900" i="20"/>
  <c r="P900" i="20" s="1"/>
  <c r="O900" i="20" s="1"/>
  <c r="N892" i="20"/>
  <c r="P892" i="20" s="1"/>
  <c r="O892" i="20" s="1"/>
  <c r="N884" i="20"/>
  <c r="P884" i="20" s="1"/>
  <c r="O884" i="20" s="1"/>
  <c r="N876" i="20"/>
  <c r="P876" i="20" s="1"/>
  <c r="O876" i="20" s="1"/>
  <c r="N868" i="20"/>
  <c r="P868" i="20" s="1"/>
  <c r="O868" i="20" s="1"/>
  <c r="N860" i="20"/>
  <c r="P860" i="20" s="1"/>
  <c r="O860" i="20" s="1"/>
  <c r="N852" i="20"/>
  <c r="P852" i="20" s="1"/>
  <c r="O852" i="20" s="1"/>
  <c r="N844" i="20"/>
  <c r="P844" i="20" s="1"/>
  <c r="O844" i="20" s="1"/>
  <c r="N836" i="20"/>
  <c r="P836" i="20" s="1"/>
  <c r="O836" i="20" s="1"/>
  <c r="N828" i="20"/>
  <c r="P828" i="20" s="1"/>
  <c r="O828" i="20" s="1"/>
  <c r="N820" i="20"/>
  <c r="P820" i="20" s="1"/>
  <c r="O820" i="20" s="1"/>
  <c r="N812" i="20"/>
  <c r="P812" i="20" s="1"/>
  <c r="O812" i="20" s="1"/>
  <c r="N804" i="20"/>
  <c r="P804" i="20" s="1"/>
  <c r="O804" i="20" s="1"/>
  <c r="N796" i="20"/>
  <c r="P796" i="20" s="1"/>
  <c r="O796" i="20" s="1"/>
  <c r="N788" i="20"/>
  <c r="P788" i="20" s="1"/>
  <c r="O788" i="20" s="1"/>
  <c r="N780" i="20"/>
  <c r="P780" i="20" s="1"/>
  <c r="O780" i="20" s="1"/>
  <c r="N772" i="20"/>
  <c r="P772" i="20" s="1"/>
  <c r="O772" i="20" s="1"/>
  <c r="N764" i="20"/>
  <c r="P764" i="20" s="1"/>
  <c r="O764" i="20" s="1"/>
  <c r="N756" i="20"/>
  <c r="P756" i="20" s="1"/>
  <c r="O756" i="20" s="1"/>
  <c r="N748" i="20"/>
  <c r="P748" i="20" s="1"/>
  <c r="O748" i="20" s="1"/>
  <c r="N740" i="20"/>
  <c r="P740" i="20" s="1"/>
  <c r="O740" i="20" s="1"/>
  <c r="N732" i="20"/>
  <c r="P732" i="20" s="1"/>
  <c r="O732" i="20" s="1"/>
  <c r="N724" i="20"/>
  <c r="P724" i="20" s="1"/>
  <c r="O724" i="20" s="1"/>
  <c r="N716" i="20"/>
  <c r="P716" i="20" s="1"/>
  <c r="O716" i="20" s="1"/>
  <c r="N708" i="20"/>
  <c r="P708" i="20" s="1"/>
  <c r="O708" i="20" s="1"/>
  <c r="N700" i="20"/>
  <c r="P700" i="20" s="1"/>
  <c r="O700" i="20" s="1"/>
  <c r="N692" i="20"/>
  <c r="P692" i="20" s="1"/>
  <c r="O692" i="20" s="1"/>
  <c r="N684" i="20"/>
  <c r="P684" i="20" s="1"/>
  <c r="O684" i="20" s="1"/>
  <c r="N676" i="20"/>
  <c r="P676" i="20" s="1"/>
  <c r="O676" i="20" s="1"/>
  <c r="N668" i="20"/>
  <c r="P668" i="20" s="1"/>
  <c r="O668" i="20" s="1"/>
  <c r="N660" i="20"/>
  <c r="P660" i="20" s="1"/>
  <c r="O660" i="20" s="1"/>
  <c r="N652" i="20"/>
  <c r="P652" i="20" s="1"/>
  <c r="O652" i="20" s="1"/>
  <c r="N644" i="20"/>
  <c r="P644" i="20" s="1"/>
  <c r="O644" i="20" s="1"/>
  <c r="N636" i="20"/>
  <c r="P636" i="20" s="1"/>
  <c r="O636" i="20" s="1"/>
  <c r="N628" i="20"/>
  <c r="P628" i="20" s="1"/>
  <c r="O628" i="20" s="1"/>
  <c r="N620" i="20"/>
  <c r="P620" i="20" s="1"/>
  <c r="O620" i="20" s="1"/>
  <c r="N612" i="20"/>
  <c r="P612" i="20" s="1"/>
  <c r="O612" i="20" s="1"/>
  <c r="N604" i="20"/>
  <c r="P604" i="20" s="1"/>
  <c r="O604" i="20" s="1"/>
  <c r="N596" i="20"/>
  <c r="P596" i="20" s="1"/>
  <c r="O596" i="20" s="1"/>
  <c r="N588" i="20"/>
  <c r="P588" i="20" s="1"/>
  <c r="O588" i="20" s="1"/>
  <c r="N580" i="20"/>
  <c r="P580" i="20" s="1"/>
  <c r="O580" i="20" s="1"/>
  <c r="N572" i="20"/>
  <c r="P572" i="20" s="1"/>
  <c r="O572" i="20" s="1"/>
  <c r="N564" i="20"/>
  <c r="P564" i="20" s="1"/>
  <c r="O564" i="20" s="1"/>
  <c r="N556" i="20"/>
  <c r="P556" i="20" s="1"/>
  <c r="O556" i="20" s="1"/>
  <c r="N548" i="20"/>
  <c r="P548" i="20" s="1"/>
  <c r="O548" i="20" s="1"/>
  <c r="N540" i="20"/>
  <c r="P540" i="20" s="1"/>
  <c r="O540" i="20" s="1"/>
  <c r="N532" i="20"/>
  <c r="P532" i="20" s="1"/>
  <c r="O532" i="20" s="1"/>
  <c r="N524" i="20"/>
  <c r="P524" i="20" s="1"/>
  <c r="O524" i="20" s="1"/>
  <c r="N516" i="20"/>
  <c r="P516" i="20" s="1"/>
  <c r="O516" i="20" s="1"/>
  <c r="N508" i="20"/>
  <c r="P508" i="20" s="1"/>
  <c r="O508" i="20" s="1"/>
  <c r="N500" i="20"/>
  <c r="P500" i="20" s="1"/>
  <c r="O500" i="20" s="1"/>
  <c r="N492" i="20"/>
  <c r="P492" i="20" s="1"/>
  <c r="O492" i="20" s="1"/>
  <c r="N484" i="20"/>
  <c r="P484" i="20" s="1"/>
  <c r="O484" i="20" s="1"/>
  <c r="N476" i="20"/>
  <c r="P476" i="20" s="1"/>
  <c r="O476" i="20" s="1"/>
  <c r="N468" i="20"/>
  <c r="P468" i="20" s="1"/>
  <c r="O468" i="20" s="1"/>
  <c r="N460" i="20"/>
  <c r="P460" i="20" s="1"/>
  <c r="O460" i="20" s="1"/>
  <c r="N452" i="20"/>
  <c r="P452" i="20" s="1"/>
  <c r="O452" i="20" s="1"/>
  <c r="N444" i="20"/>
  <c r="P444" i="20" s="1"/>
  <c r="O444" i="20" s="1"/>
  <c r="N436" i="20"/>
  <c r="P436" i="20" s="1"/>
  <c r="O436" i="20" s="1"/>
  <c r="N428" i="20"/>
  <c r="P428" i="20" s="1"/>
  <c r="O428" i="20" s="1"/>
  <c r="N420" i="20"/>
  <c r="P420" i="20" s="1"/>
  <c r="O420" i="20" s="1"/>
  <c r="N412" i="20"/>
  <c r="P412" i="20" s="1"/>
  <c r="O412" i="20" s="1"/>
  <c r="N404" i="20"/>
  <c r="P404" i="20" s="1"/>
  <c r="O404" i="20" s="1"/>
  <c r="N396" i="20"/>
  <c r="P396" i="20" s="1"/>
  <c r="O396" i="20" s="1"/>
  <c r="N388" i="20"/>
  <c r="P388" i="20" s="1"/>
  <c r="O388" i="20" s="1"/>
  <c r="N380" i="20"/>
  <c r="P380" i="20" s="1"/>
  <c r="O380" i="20" s="1"/>
  <c r="N372" i="20"/>
  <c r="P372" i="20" s="1"/>
  <c r="O372" i="20" s="1"/>
  <c r="N364" i="20"/>
  <c r="P364" i="20" s="1"/>
  <c r="O364" i="20" s="1"/>
  <c r="N356" i="20"/>
  <c r="P356" i="20" s="1"/>
  <c r="O356" i="20" s="1"/>
  <c r="N348" i="20"/>
  <c r="P348" i="20" s="1"/>
  <c r="O348" i="20" s="1"/>
  <c r="N340" i="20"/>
  <c r="P340" i="20" s="1"/>
  <c r="O340" i="20" s="1"/>
  <c r="N332" i="20"/>
  <c r="P332" i="20" s="1"/>
  <c r="O332" i="20" s="1"/>
  <c r="N324" i="20"/>
  <c r="P324" i="20" s="1"/>
  <c r="O324" i="20" s="1"/>
  <c r="N316" i="20"/>
  <c r="P316" i="20" s="1"/>
  <c r="O316" i="20" s="1"/>
  <c r="N308" i="20"/>
  <c r="P308" i="20" s="1"/>
  <c r="O308" i="20" s="1"/>
  <c r="N300" i="20"/>
  <c r="P300" i="20" s="1"/>
  <c r="O300" i="20" s="1"/>
  <c r="N292" i="20"/>
  <c r="P292" i="20" s="1"/>
  <c r="O292" i="20" s="1"/>
  <c r="N284" i="20"/>
  <c r="P284" i="20" s="1"/>
  <c r="O284" i="20" s="1"/>
  <c r="N276" i="20"/>
  <c r="P276" i="20" s="1"/>
  <c r="O276" i="20" s="1"/>
  <c r="N268" i="20"/>
  <c r="P268" i="20" s="1"/>
  <c r="O268" i="20" s="1"/>
  <c r="N260" i="20"/>
  <c r="P260" i="20" s="1"/>
  <c r="O260" i="20" s="1"/>
  <c r="N252" i="20"/>
  <c r="P252" i="20" s="1"/>
  <c r="O252" i="20" s="1"/>
  <c r="N244" i="20"/>
  <c r="P244" i="20" s="1"/>
  <c r="O244" i="20" s="1"/>
  <c r="N236" i="20"/>
  <c r="P236" i="20" s="1"/>
  <c r="O236" i="20" s="1"/>
  <c r="N228" i="20"/>
  <c r="P228" i="20" s="1"/>
  <c r="O228" i="20" s="1"/>
  <c r="N220" i="20"/>
  <c r="P220" i="20" s="1"/>
  <c r="O220" i="20" s="1"/>
  <c r="N212" i="20"/>
  <c r="P212" i="20" s="1"/>
  <c r="O212" i="20" s="1"/>
  <c r="N204" i="20"/>
  <c r="P204" i="20" s="1"/>
  <c r="O204" i="20" s="1"/>
  <c r="N196" i="20"/>
  <c r="P196" i="20" s="1"/>
  <c r="O196" i="20" s="1"/>
  <c r="N188" i="20"/>
  <c r="P188" i="20" s="1"/>
  <c r="O188" i="20" s="1"/>
  <c r="N180" i="20"/>
  <c r="P180" i="20" s="1"/>
  <c r="O180" i="20" s="1"/>
  <c r="N172" i="20"/>
  <c r="P172" i="20" s="1"/>
  <c r="O172" i="20" s="1"/>
  <c r="N164" i="20"/>
  <c r="P164" i="20" s="1"/>
  <c r="O164" i="20" s="1"/>
  <c r="N156" i="20"/>
  <c r="P156" i="20" s="1"/>
  <c r="O156" i="20" s="1"/>
  <c r="N148" i="20"/>
  <c r="P148" i="20" s="1"/>
  <c r="O148" i="20" s="1"/>
  <c r="N140" i="20"/>
  <c r="P140" i="20" s="1"/>
  <c r="O140" i="20" s="1"/>
  <c r="N132" i="20"/>
  <c r="P132" i="20" s="1"/>
  <c r="O132" i="20" s="1"/>
  <c r="N124" i="20"/>
  <c r="P124" i="20" s="1"/>
  <c r="O124" i="20" s="1"/>
  <c r="N116" i="20"/>
  <c r="P116" i="20" s="1"/>
  <c r="O116" i="20" s="1"/>
  <c r="N108" i="20"/>
  <c r="P108" i="20" s="1"/>
  <c r="O108" i="20" s="1"/>
  <c r="N100" i="20"/>
  <c r="P100" i="20" s="1"/>
  <c r="O100" i="20" s="1"/>
  <c r="N92" i="20"/>
  <c r="P92" i="20" s="1"/>
  <c r="O92" i="20" s="1"/>
  <c r="N84" i="20"/>
  <c r="P84" i="20" s="1"/>
  <c r="O84" i="20" s="1"/>
  <c r="N76" i="20"/>
  <c r="P76" i="20" s="1"/>
  <c r="O76" i="20" s="1"/>
  <c r="N68" i="20"/>
  <c r="P68" i="20" s="1"/>
  <c r="O68" i="20" s="1"/>
  <c r="N60" i="20"/>
  <c r="P60" i="20" s="1"/>
  <c r="O60" i="20" s="1"/>
  <c r="N52" i="20"/>
  <c r="P52" i="20" s="1"/>
  <c r="O52" i="20" s="1"/>
  <c r="N44" i="20"/>
  <c r="P44" i="20" s="1"/>
  <c r="O44" i="20" s="1"/>
  <c r="N36" i="20"/>
  <c r="P36" i="20" s="1"/>
  <c r="O36" i="20" s="1"/>
  <c r="N28" i="20"/>
  <c r="P28" i="20" s="1"/>
  <c r="O28" i="20" s="1"/>
  <c r="N17" i="20"/>
  <c r="P17" i="20" s="1"/>
  <c r="N9" i="20"/>
  <c r="P9" i="20" s="1"/>
  <c r="O9" i="20" s="1"/>
  <c r="N21" i="20"/>
  <c r="P21" i="20" s="1"/>
  <c r="O21" i="20" s="1"/>
  <c r="G13" i="18"/>
  <c r="N13" i="18" s="1"/>
  <c r="O13" i="18" s="1"/>
  <c r="G12" i="18"/>
  <c r="N12" i="18" s="1"/>
  <c r="O12" i="18" s="1"/>
  <c r="G10" i="18"/>
  <c r="N10" i="18" s="1"/>
  <c r="O10" i="18" s="1"/>
  <c r="G19" i="18"/>
  <c r="N19" i="18" s="1"/>
  <c r="G18" i="18"/>
  <c r="N18" i="18" s="1"/>
  <c r="G17" i="18"/>
  <c r="G16" i="18"/>
  <c r="N16" i="18" s="1"/>
  <c r="O16" i="18" s="1"/>
  <c r="G15" i="18"/>
  <c r="N15" i="18" s="1"/>
  <c r="O15" i="18" s="1"/>
  <c r="G14" i="18"/>
  <c r="N14" i="18" s="1"/>
  <c r="O14" i="18" s="1"/>
  <c r="G32" i="18"/>
  <c r="G31" i="18"/>
  <c r="N31" i="18" s="1"/>
  <c r="G30" i="18"/>
  <c r="N30" i="18" s="1"/>
  <c r="G29" i="18"/>
  <c r="N29" i="18" s="1"/>
  <c r="G28" i="18"/>
  <c r="N28" i="18" s="1"/>
  <c r="G27" i="18"/>
  <c r="N27" i="18" s="1"/>
  <c r="G26" i="18"/>
  <c r="N26" i="18" s="1"/>
  <c r="G25" i="18"/>
  <c r="N25" i="18" s="1"/>
  <c r="G24" i="18"/>
  <c r="N24" i="18" s="1"/>
  <c r="G23" i="18"/>
  <c r="N23" i="18" s="1"/>
  <c r="G22" i="18"/>
  <c r="N22" i="18" s="1"/>
  <c r="G21" i="18"/>
  <c r="N21" i="18" s="1"/>
  <c r="G20" i="18"/>
  <c r="N20" i="18" s="1"/>
  <c r="G11" i="18"/>
  <c r="N11" i="18" s="1"/>
  <c r="O11" i="18" s="1"/>
  <c r="G4" i="18"/>
  <c r="F4" i="18"/>
  <c r="D3" i="17"/>
  <c r="B8" i="17" s="1"/>
  <c r="P33" i="18" s="1"/>
  <c r="H19" i="19"/>
  <c r="H52" i="19"/>
  <c r="H44" i="19"/>
  <c r="H36" i="19"/>
  <c r="H28" i="19"/>
  <c r="H18" i="19"/>
  <c r="H10" i="19"/>
  <c r="H26" i="19"/>
  <c r="H51" i="19"/>
  <c r="H43" i="19"/>
  <c r="H35" i="19"/>
  <c r="H27" i="19"/>
  <c r="H23" i="19"/>
  <c r="H15" i="19"/>
  <c r="H56" i="19"/>
  <c r="H48" i="19"/>
  <c r="H40" i="19"/>
  <c r="H32" i="19"/>
  <c r="H25" i="19"/>
  <c r="H17" i="19"/>
  <c r="H58" i="19"/>
  <c r="H50" i="19"/>
  <c r="H42" i="19"/>
  <c r="H34" i="19"/>
  <c r="H20" i="19"/>
  <c r="H13" i="19"/>
  <c r="H53" i="19"/>
  <c r="H45" i="19"/>
  <c r="H37" i="19"/>
  <c r="H29" i="19"/>
  <c r="H22" i="19"/>
  <c r="H14" i="19"/>
  <c r="H12" i="19"/>
  <c r="H55" i="19"/>
  <c r="H47" i="19"/>
  <c r="H39" i="19"/>
  <c r="H31" i="19"/>
  <c r="H24" i="19"/>
  <c r="H16" i="19"/>
  <c r="C3" i="19"/>
  <c r="E3" i="19"/>
  <c r="H11" i="19"/>
  <c r="H57" i="19"/>
  <c r="H49" i="19"/>
  <c r="H41" i="19"/>
  <c r="H33" i="19"/>
  <c r="H21" i="19"/>
  <c r="D3" i="19"/>
  <c r="H9" i="19"/>
  <c r="H54" i="19"/>
  <c r="H46" i="19"/>
  <c r="H38" i="19"/>
  <c r="H30" i="19"/>
  <c r="F31" i="18"/>
  <c r="F30" i="18"/>
  <c r="F24" i="18"/>
  <c r="F10" i="18"/>
  <c r="F11" i="18"/>
  <c r="F19" i="18"/>
  <c r="F32" i="18"/>
  <c r="F16" i="18"/>
  <c r="F13" i="18"/>
  <c r="F27" i="18"/>
  <c r="F18" i="18"/>
  <c r="F29" i="18"/>
  <c r="F26" i="18"/>
  <c r="F21" i="18"/>
  <c r="F17" i="18"/>
  <c r="F14" i="18"/>
  <c r="F25" i="18"/>
  <c r="F22" i="18"/>
  <c r="F12" i="18"/>
  <c r="F15" i="18"/>
  <c r="F28" i="18"/>
  <c r="F23" i="18"/>
  <c r="F20" i="18"/>
  <c r="P11" i="18" l="1"/>
  <c r="AI10" i="19"/>
  <c r="P10" i="18"/>
  <c r="AI9" i="19"/>
  <c r="N32" i="18"/>
  <c r="P32" i="18"/>
  <c r="N17" i="18"/>
  <c r="P17" i="18" s="1"/>
  <c r="P12" i="18"/>
  <c r="AI11" i="19"/>
  <c r="P16" i="18"/>
  <c r="AI15" i="19"/>
  <c r="P14" i="18"/>
  <c r="AI13" i="19"/>
  <c r="P13" i="18"/>
  <c r="AI12" i="19"/>
  <c r="E14" i="13"/>
  <c r="N4" i="18"/>
  <c r="P15" i="18"/>
  <c r="AI14" i="19"/>
  <c r="D14" i="13"/>
  <c r="D16" i="13" s="1"/>
  <c r="O17" i="20"/>
  <c r="O29" i="20"/>
  <c r="O12" i="20"/>
  <c r="O19" i="20"/>
  <c r="O4" i="20"/>
  <c r="O26" i="20"/>
  <c r="O20" i="20"/>
  <c r="E10" i="13"/>
  <c r="F22" i="13" s="1"/>
  <c r="F23" i="13" s="1"/>
  <c r="H13" i="16"/>
  <c r="H15" i="16" s="1"/>
  <c r="G3" i="19"/>
  <c r="H3" i="19"/>
  <c r="U57" i="19"/>
  <c r="U58" i="19"/>
  <c r="U20" i="19"/>
  <c r="U24" i="19"/>
  <c r="U16" i="19"/>
  <c r="U25" i="19"/>
  <c r="U52" i="19"/>
  <c r="U40" i="19"/>
  <c r="U27" i="19"/>
  <c r="P4" i="18" l="1"/>
  <c r="F15" i="13"/>
  <c r="J14" i="19"/>
  <c r="I14" i="19"/>
  <c r="L14" i="19"/>
  <c r="K14" i="19"/>
  <c r="J11" i="19"/>
  <c r="K11" i="19"/>
  <c r="L11" i="19"/>
  <c r="I11" i="19"/>
  <c r="K9" i="19"/>
  <c r="J9" i="19"/>
  <c r="I9" i="19"/>
  <c r="L9" i="19"/>
  <c r="J12" i="19"/>
  <c r="I12" i="19"/>
  <c r="K12" i="19"/>
  <c r="L12" i="19"/>
  <c r="J10" i="19"/>
  <c r="I10" i="19"/>
  <c r="L10" i="19"/>
  <c r="K10" i="19"/>
  <c r="J13" i="19"/>
  <c r="I13" i="19"/>
  <c r="K13" i="19"/>
  <c r="L13" i="19"/>
  <c r="J15" i="19"/>
  <c r="K15" i="19"/>
  <c r="I15" i="19"/>
  <c r="L15" i="19"/>
  <c r="W10" i="19"/>
  <c r="W14" i="19"/>
  <c r="W11" i="19"/>
  <c r="W12" i="19"/>
  <c r="W13" i="19"/>
  <c r="W15" i="19"/>
  <c r="V42" i="19"/>
  <c r="V51" i="19"/>
  <c r="V19" i="19"/>
  <c r="V46" i="19"/>
  <c r="V48" i="19"/>
  <c r="V44" i="19"/>
  <c r="V34" i="19"/>
  <c r="V43" i="19"/>
  <c r="V28" i="19"/>
  <c r="V41" i="19"/>
  <c r="V36" i="19"/>
  <c r="V10" i="19"/>
  <c r="V14" i="19"/>
  <c r="V57" i="19"/>
  <c r="X57" i="19" s="1"/>
  <c r="V38" i="19"/>
  <c r="V47" i="19"/>
  <c r="V32" i="19"/>
  <c r="V53" i="19"/>
  <c r="V40" i="19"/>
  <c r="V20" i="19"/>
  <c r="V9" i="19"/>
  <c r="V30" i="19"/>
  <c r="V39" i="19"/>
  <c r="V24" i="19"/>
  <c r="V33" i="19"/>
  <c r="V50" i="19"/>
  <c r="V45" i="19"/>
  <c r="W9" i="19"/>
  <c r="V26" i="19"/>
  <c r="V35" i="19"/>
  <c r="V29" i="19"/>
  <c r="V17" i="19"/>
  <c r="V12" i="19"/>
  <c r="V22" i="19"/>
  <c r="V31" i="19"/>
  <c r="V13" i="19"/>
  <c r="V21" i="19"/>
  <c r="V49" i="19"/>
  <c r="V11" i="19"/>
  <c r="V15" i="19"/>
  <c r="V18" i="19"/>
  <c r="V27" i="19"/>
  <c r="V16" i="19"/>
  <c r="V56" i="19"/>
  <c r="X56" i="19" s="1"/>
  <c r="V37" i="19"/>
  <c r="V54" i="19"/>
  <c r="X54" i="19" s="1"/>
  <c r="V55" i="19"/>
  <c r="X55" i="19" s="1"/>
  <c r="V23" i="19"/>
  <c r="V58" i="19"/>
  <c r="X58" i="19" s="1"/>
  <c r="V52" i="19"/>
  <c r="X52" i="19" s="1"/>
  <c r="V25" i="19"/>
  <c r="E16" i="13"/>
  <c r="F14" i="13"/>
  <c r="Z52" i="19"/>
  <c r="AA52" i="19"/>
  <c r="AB52" i="19"/>
  <c r="Y52" i="19"/>
  <c r="Z25" i="19"/>
  <c r="AA25" i="19"/>
  <c r="AB25" i="19"/>
  <c r="Y25" i="19"/>
  <c r="Z20" i="19"/>
  <c r="AB20" i="19"/>
  <c r="AA20" i="19"/>
  <c r="Y20" i="19"/>
  <c r="Z27" i="19"/>
  <c r="AA27" i="19"/>
  <c r="AB27" i="19"/>
  <c r="Y27" i="19"/>
  <c r="Z16" i="19"/>
  <c r="AA16" i="19"/>
  <c r="AB16" i="19"/>
  <c r="Y16" i="19"/>
  <c r="Z58" i="19"/>
  <c r="AA58" i="19"/>
  <c r="AB58" i="19"/>
  <c r="Y58" i="19"/>
  <c r="Z40" i="19"/>
  <c r="AA40" i="19"/>
  <c r="AB40" i="19"/>
  <c r="Y40" i="19"/>
  <c r="Z24" i="19"/>
  <c r="AA24" i="19"/>
  <c r="AB24" i="19"/>
  <c r="Y24" i="19"/>
  <c r="Z57" i="19"/>
  <c r="AA57" i="19"/>
  <c r="Y57" i="19"/>
  <c r="AB57" i="19"/>
  <c r="X53" i="19"/>
  <c r="U34" i="19"/>
  <c r="U41" i="19"/>
  <c r="U55" i="19"/>
  <c r="U26" i="19"/>
  <c r="U54" i="19"/>
  <c r="U39" i="19"/>
  <c r="U38" i="19"/>
  <c r="U50" i="19"/>
  <c r="U53" i="19"/>
  <c r="U56" i="19"/>
  <c r="U35" i="19"/>
  <c r="U45" i="19"/>
  <c r="U51" i="19"/>
  <c r="U31" i="19"/>
  <c r="U43" i="19"/>
  <c r="U32" i="19"/>
  <c r="U30" i="19"/>
  <c r="U42" i="19"/>
  <c r="U37" i="19"/>
  <c r="U47" i="19"/>
  <c r="U29" i="19"/>
  <c r="U28" i="19"/>
  <c r="U44" i="19"/>
  <c r="U49" i="19"/>
  <c r="U36" i="19"/>
  <c r="U33" i="19"/>
  <c r="U48" i="19"/>
  <c r="U46" i="19"/>
  <c r="F16" i="13" l="1"/>
  <c r="P13" i="19"/>
  <c r="O12" i="19"/>
  <c r="P12" i="19"/>
  <c r="N12" i="19"/>
  <c r="I19" i="20" s="1"/>
  <c r="N11" i="19"/>
  <c r="O11" i="19"/>
  <c r="P11" i="19"/>
  <c r="I3" i="19"/>
  <c r="P9" i="19"/>
  <c r="O9" i="19"/>
  <c r="N9" i="19"/>
  <c r="M9" i="19"/>
  <c r="N15" i="19"/>
  <c r="O15" i="19"/>
  <c r="P15" i="19"/>
  <c r="N10" i="19"/>
  <c r="O10" i="19"/>
  <c r="P10" i="19"/>
  <c r="K3" i="19"/>
  <c r="N14" i="19"/>
  <c r="O14" i="19"/>
  <c r="P14" i="19"/>
  <c r="M13" i="19"/>
  <c r="N13" i="19" s="1"/>
  <c r="M15" i="19"/>
  <c r="M11" i="19"/>
  <c r="L3" i="19"/>
  <c r="M10" i="19"/>
  <c r="J3" i="19"/>
  <c r="M12" i="19"/>
  <c r="M14" i="19"/>
  <c r="U23" i="19"/>
  <c r="AA23" i="19" s="1"/>
  <c r="U17" i="19"/>
  <c r="AA17" i="19" s="1"/>
  <c r="U18" i="19"/>
  <c r="AA18" i="19" s="1"/>
  <c r="U19" i="19"/>
  <c r="Z19" i="19" s="1"/>
  <c r="X50" i="19"/>
  <c r="U21" i="19"/>
  <c r="AA21" i="19" s="1"/>
  <c r="X12" i="19"/>
  <c r="X11" i="19"/>
  <c r="X19" i="19"/>
  <c r="X44" i="19"/>
  <c r="X33" i="19"/>
  <c r="X49" i="19"/>
  <c r="X15" i="19"/>
  <c r="X48" i="19"/>
  <c r="X46" i="19"/>
  <c r="X21" i="19"/>
  <c r="X23" i="19"/>
  <c r="X43" i="19"/>
  <c r="X45" i="19"/>
  <c r="X47" i="19"/>
  <c r="X51" i="19"/>
  <c r="Z46" i="19"/>
  <c r="AA46" i="19"/>
  <c r="AB46" i="19"/>
  <c r="Y46" i="19"/>
  <c r="Z49" i="19"/>
  <c r="AA49" i="19"/>
  <c r="Y49" i="19"/>
  <c r="AB49" i="19"/>
  <c r="Z47" i="19"/>
  <c r="AA47" i="19"/>
  <c r="Y47" i="19"/>
  <c r="AB47" i="19"/>
  <c r="Z30" i="19"/>
  <c r="AA30" i="19"/>
  <c r="AB30" i="19"/>
  <c r="Y30" i="19"/>
  <c r="Z51" i="19"/>
  <c r="AA51" i="19"/>
  <c r="Y51" i="19"/>
  <c r="AB51" i="19"/>
  <c r="Z53" i="19"/>
  <c r="AA53" i="19"/>
  <c r="Y53" i="19"/>
  <c r="AB53" i="19"/>
  <c r="Z54" i="19"/>
  <c r="AA54" i="19"/>
  <c r="AB54" i="19"/>
  <c r="Y54" i="19"/>
  <c r="Z34" i="19"/>
  <c r="AA34" i="19"/>
  <c r="AB34" i="19"/>
  <c r="Y34" i="19"/>
  <c r="Z36" i="19"/>
  <c r="AA36" i="19"/>
  <c r="AB36" i="19"/>
  <c r="Y36" i="19"/>
  <c r="Z29" i="19"/>
  <c r="AA29" i="19"/>
  <c r="AB29" i="19"/>
  <c r="Y29" i="19"/>
  <c r="Z31" i="19"/>
  <c r="AA31" i="19"/>
  <c r="AB31" i="19"/>
  <c r="Y31" i="19"/>
  <c r="Z56" i="19"/>
  <c r="AA56" i="19"/>
  <c r="AB56" i="19"/>
  <c r="Y56" i="19"/>
  <c r="Z39" i="19"/>
  <c r="AB39" i="19"/>
  <c r="AA39" i="19"/>
  <c r="Y39" i="19"/>
  <c r="Z41" i="19"/>
  <c r="AA41" i="19"/>
  <c r="AB41" i="19"/>
  <c r="Y41" i="19"/>
  <c r="Z48" i="19"/>
  <c r="AA48" i="19"/>
  <c r="AB48" i="19"/>
  <c r="Y48" i="19"/>
  <c r="Z44" i="19"/>
  <c r="AA44" i="19"/>
  <c r="AB44" i="19"/>
  <c r="Y44" i="19"/>
  <c r="Z37" i="19"/>
  <c r="AA37" i="19"/>
  <c r="AB37" i="19"/>
  <c r="Y37" i="19"/>
  <c r="Z32" i="19"/>
  <c r="AA32" i="19"/>
  <c r="AB32" i="19"/>
  <c r="Y32" i="19"/>
  <c r="Z45" i="19"/>
  <c r="AA45" i="19"/>
  <c r="AB45" i="19"/>
  <c r="Y45" i="19"/>
  <c r="Z50" i="19"/>
  <c r="AA50" i="19"/>
  <c r="AB50" i="19"/>
  <c r="Y50" i="19"/>
  <c r="Z26" i="19"/>
  <c r="AA26" i="19"/>
  <c r="AB26" i="19"/>
  <c r="Y26" i="19"/>
  <c r="Z33" i="19"/>
  <c r="AA33" i="19"/>
  <c r="AB33" i="19"/>
  <c r="Y33" i="19"/>
  <c r="Z28" i="19"/>
  <c r="AA28" i="19"/>
  <c r="AB28" i="19"/>
  <c r="Y28" i="19"/>
  <c r="Z42" i="19"/>
  <c r="AA42" i="19"/>
  <c r="AB42" i="19"/>
  <c r="Y42" i="19"/>
  <c r="Z43" i="19"/>
  <c r="AA43" i="19"/>
  <c r="AB43" i="19"/>
  <c r="Y43" i="19"/>
  <c r="Z35" i="19"/>
  <c r="AA35" i="19"/>
  <c r="AB35" i="19"/>
  <c r="Y35" i="19"/>
  <c r="Z38" i="19"/>
  <c r="AA38" i="19"/>
  <c r="AB38" i="19"/>
  <c r="Y38" i="19"/>
  <c r="Z55" i="19"/>
  <c r="AA55" i="19"/>
  <c r="Y55" i="19"/>
  <c r="AB55" i="19"/>
  <c r="X17" i="19"/>
  <c r="X20" i="19"/>
  <c r="X24" i="19"/>
  <c r="X25" i="19"/>
  <c r="X31" i="19"/>
  <c r="X10" i="19"/>
  <c r="X14" i="19"/>
  <c r="X29" i="19"/>
  <c r="X28" i="19"/>
  <c r="X30" i="19"/>
  <c r="X27" i="19"/>
  <c r="X42" i="19"/>
  <c r="X18" i="19"/>
  <c r="X37" i="19"/>
  <c r="X22" i="19"/>
  <c r="X26" i="19"/>
  <c r="X13" i="19"/>
  <c r="X16" i="19"/>
  <c r="X38" i="19"/>
  <c r="X32" i="19"/>
  <c r="X39" i="19"/>
  <c r="X41" i="19"/>
  <c r="X36" i="19"/>
  <c r="X34" i="19"/>
  <c r="X40" i="19"/>
  <c r="X35" i="19"/>
  <c r="U22" i="19"/>
  <c r="AD24" i="19"/>
  <c r="AE24" i="19" s="1"/>
  <c r="AD57" i="19"/>
  <c r="AE57" i="19" s="1"/>
  <c r="AG57" i="19" s="1"/>
  <c r="AD25" i="19"/>
  <c r="AE25" i="19" s="1"/>
  <c r="AD58" i="19"/>
  <c r="AE58" i="19" s="1"/>
  <c r="AG58" i="19" s="1"/>
  <c r="AD52" i="19"/>
  <c r="AE52" i="19" s="1"/>
  <c r="AG52" i="19" s="1"/>
  <c r="AD27" i="19"/>
  <c r="AE27" i="19" s="1"/>
  <c r="AG27" i="19" s="1"/>
  <c r="AD20" i="19"/>
  <c r="AE20" i="19" s="1"/>
  <c r="AD40" i="19"/>
  <c r="AE40" i="19" s="1"/>
  <c r="AG40" i="19" s="1"/>
  <c r="AD16" i="19"/>
  <c r="AE16" i="19" s="1"/>
  <c r="AC24" i="19"/>
  <c r="AC27" i="19"/>
  <c r="AC20" i="19"/>
  <c r="AC40" i="19"/>
  <c r="AC16" i="19"/>
  <c r="AC25" i="19"/>
  <c r="AC52" i="19"/>
  <c r="AC58" i="19"/>
  <c r="AC57" i="19"/>
  <c r="I23" i="20" l="1"/>
  <c r="I21" i="20"/>
  <c r="I25" i="20"/>
  <c r="I20" i="20"/>
  <c r="I24" i="20"/>
  <c r="I27" i="20"/>
  <c r="I26" i="20"/>
  <c r="I28" i="20"/>
  <c r="I15" i="20"/>
  <c r="I13" i="20"/>
  <c r="I14" i="20"/>
  <c r="I12" i="20"/>
  <c r="I16" i="20"/>
  <c r="I29" i="20"/>
  <c r="I30" i="20"/>
  <c r="I3" i="20"/>
  <c r="I7" i="20"/>
  <c r="I11" i="20"/>
  <c r="I9" i="20"/>
  <c r="I6" i="20"/>
  <c r="I4" i="20"/>
  <c r="I8" i="20"/>
  <c r="I5" i="20"/>
  <c r="I10" i="20"/>
  <c r="I17" i="20"/>
  <c r="I18" i="20"/>
  <c r="M19" i="20"/>
  <c r="T12" i="19" s="1"/>
  <c r="J19" i="20"/>
  <c r="Q12" i="19" s="1"/>
  <c r="K19" i="20"/>
  <c r="R12" i="19" s="1"/>
  <c r="L19" i="20"/>
  <c r="S12" i="19" s="1"/>
  <c r="O13" i="19"/>
  <c r="I22" i="20" s="1"/>
  <c r="M3" i="19"/>
  <c r="Z18" i="19"/>
  <c r="Z21" i="19"/>
  <c r="AB23" i="19"/>
  <c r="Y19" i="19"/>
  <c r="AB19" i="19"/>
  <c r="AA19" i="19"/>
  <c r="Y17" i="19"/>
  <c r="Y23" i="19"/>
  <c r="AB17" i="19"/>
  <c r="Z23" i="19"/>
  <c r="Y21" i="19"/>
  <c r="Y18" i="19"/>
  <c r="AB21" i="19"/>
  <c r="AB18" i="19"/>
  <c r="Z17" i="19"/>
  <c r="AG16" i="19"/>
  <c r="AF16" i="19"/>
  <c r="AJ16" i="19" s="1"/>
  <c r="AG24" i="19"/>
  <c r="Z22" i="19"/>
  <c r="AA22" i="19"/>
  <c r="AB22" i="19"/>
  <c r="Y22" i="19"/>
  <c r="AD26" i="19"/>
  <c r="AE26" i="19" s="1"/>
  <c r="AG26" i="19" s="1"/>
  <c r="AG20" i="19"/>
  <c r="AD54" i="19"/>
  <c r="AE54" i="19" s="1"/>
  <c r="AG54" i="19" s="1"/>
  <c r="AD38" i="19"/>
  <c r="AE38" i="19" s="1"/>
  <c r="AG38" i="19" s="1"/>
  <c r="AD30" i="19"/>
  <c r="AE30" i="19" s="1"/>
  <c r="AG30" i="19" s="1"/>
  <c r="AG25" i="19"/>
  <c r="AD43" i="19"/>
  <c r="AE43" i="19" s="1"/>
  <c r="AG43" i="19" s="1"/>
  <c r="AD47" i="19"/>
  <c r="AE47" i="19" s="1"/>
  <c r="AG47" i="19" s="1"/>
  <c r="AD32" i="19"/>
  <c r="AE32" i="19" s="1"/>
  <c r="AG32" i="19" s="1"/>
  <c r="AD56" i="19"/>
  <c r="AE56" i="19" s="1"/>
  <c r="AG56" i="19" s="1"/>
  <c r="AD36" i="19"/>
  <c r="AE36" i="19" s="1"/>
  <c r="AG36" i="19" s="1"/>
  <c r="AD34" i="19"/>
  <c r="AE34" i="19" s="1"/>
  <c r="AG34" i="19" s="1"/>
  <c r="AD51" i="19"/>
  <c r="AE51" i="19" s="1"/>
  <c r="AG51" i="19" s="1"/>
  <c r="AD46" i="19"/>
  <c r="AE46" i="19" s="1"/>
  <c r="AG46" i="19" s="1"/>
  <c r="AD39" i="19"/>
  <c r="AE39" i="19" s="1"/>
  <c r="AG39" i="19" s="1"/>
  <c r="AD35" i="19"/>
  <c r="AE35" i="19" s="1"/>
  <c r="AG35" i="19" s="1"/>
  <c r="AD42" i="19"/>
  <c r="AE42" i="19" s="1"/>
  <c r="AG42" i="19" s="1"/>
  <c r="AD53" i="19"/>
  <c r="AE53" i="19" s="1"/>
  <c r="AG53" i="19" s="1"/>
  <c r="AD50" i="19"/>
  <c r="AE50" i="19" s="1"/>
  <c r="AG50" i="19" s="1"/>
  <c r="AD37" i="19"/>
  <c r="AE37" i="19" s="1"/>
  <c r="AG37" i="19" s="1"/>
  <c r="AD49" i="19"/>
  <c r="AE49" i="19" s="1"/>
  <c r="AG49" i="19" s="1"/>
  <c r="AD31" i="19"/>
  <c r="AE31" i="19" s="1"/>
  <c r="AG31" i="19" s="1"/>
  <c r="AD55" i="19"/>
  <c r="AE55" i="19" s="1"/>
  <c r="AG55" i="19" s="1"/>
  <c r="AD48" i="19"/>
  <c r="AE48" i="19" s="1"/>
  <c r="AG48" i="19" s="1"/>
  <c r="AD41" i="19"/>
  <c r="AE41" i="19" s="1"/>
  <c r="AG41" i="19" s="1"/>
  <c r="AD45" i="19"/>
  <c r="AE45" i="19" s="1"/>
  <c r="AG45" i="19" s="1"/>
  <c r="AD33" i="19"/>
  <c r="AE33" i="19" s="1"/>
  <c r="AG33" i="19" s="1"/>
  <c r="AD28" i="19"/>
  <c r="AE28" i="19" s="1"/>
  <c r="AG28" i="19" s="1"/>
  <c r="AD44" i="19"/>
  <c r="AE44" i="19" s="1"/>
  <c r="AG44" i="19" s="1"/>
  <c r="AD29" i="19"/>
  <c r="AE29" i="19" s="1"/>
  <c r="AG29" i="19" s="1"/>
  <c r="AC36" i="19"/>
  <c r="AC43" i="19"/>
  <c r="AC55" i="19"/>
  <c r="AC46" i="19"/>
  <c r="AC44" i="19"/>
  <c r="AC35" i="19"/>
  <c r="AC42" i="19"/>
  <c r="AC47" i="19"/>
  <c r="AC29" i="19"/>
  <c r="AC38" i="19"/>
  <c r="AC30" i="19"/>
  <c r="AC48" i="19"/>
  <c r="AC33" i="19"/>
  <c r="AC37" i="19"/>
  <c r="AC54" i="19"/>
  <c r="AC31" i="19"/>
  <c r="AC49" i="19"/>
  <c r="AC51" i="19"/>
  <c r="AC41" i="19"/>
  <c r="AC45" i="19"/>
  <c r="AC26" i="19"/>
  <c r="AC28" i="19"/>
  <c r="AC56" i="19"/>
  <c r="AC32" i="19"/>
  <c r="AC34" i="19"/>
  <c r="AC39" i="19"/>
  <c r="AC53" i="19"/>
  <c r="AC50" i="19"/>
  <c r="J18" i="20" l="1"/>
  <c r="L18" i="20"/>
  <c r="K18" i="20"/>
  <c r="M18" i="20"/>
  <c r="U12" i="19"/>
  <c r="M17" i="20"/>
  <c r="J17" i="20"/>
  <c r="K17" i="20"/>
  <c r="L17" i="20"/>
  <c r="J24" i="20"/>
  <c r="M24" i="20"/>
  <c r="K24" i="20"/>
  <c r="L24" i="20"/>
  <c r="J26" i="20"/>
  <c r="M26" i="20"/>
  <c r="K26" i="20"/>
  <c r="L26" i="20"/>
  <c r="J4" i="20"/>
  <c r="L4" i="20"/>
  <c r="K4" i="20"/>
  <c r="M4" i="20"/>
  <c r="M13" i="20"/>
  <c r="L13" i="20"/>
  <c r="J13" i="20"/>
  <c r="K13" i="20"/>
  <c r="M7" i="20"/>
  <c r="K7" i="20"/>
  <c r="L7" i="20"/>
  <c r="J7" i="20"/>
  <c r="J30" i="20"/>
  <c r="M30" i="20"/>
  <c r="K30" i="20"/>
  <c r="L30" i="20"/>
  <c r="M21" i="20"/>
  <c r="K21" i="20"/>
  <c r="L21" i="20"/>
  <c r="J21" i="20"/>
  <c r="J22" i="20"/>
  <c r="L22" i="20"/>
  <c r="M22" i="20"/>
  <c r="K22" i="20"/>
  <c r="M11" i="20"/>
  <c r="L11" i="20"/>
  <c r="J11" i="20"/>
  <c r="K11" i="20"/>
  <c r="J12" i="20"/>
  <c r="M12" i="20"/>
  <c r="K12" i="20"/>
  <c r="L12" i="20"/>
  <c r="J3" i="20"/>
  <c r="M3" i="20"/>
  <c r="L3" i="20"/>
  <c r="K3" i="20"/>
  <c r="M29" i="20"/>
  <c r="L29" i="20"/>
  <c r="J29" i="20"/>
  <c r="K29" i="20"/>
  <c r="J20" i="20"/>
  <c r="L20" i="20"/>
  <c r="M20" i="20"/>
  <c r="K20" i="20"/>
  <c r="J6" i="20"/>
  <c r="L6" i="20"/>
  <c r="M6" i="20"/>
  <c r="K6" i="20"/>
  <c r="M5" i="20"/>
  <c r="K5" i="20"/>
  <c r="L5" i="20"/>
  <c r="J5" i="20"/>
  <c r="J14" i="20"/>
  <c r="K14" i="20"/>
  <c r="L14" i="20"/>
  <c r="M14" i="20"/>
  <c r="M15" i="20"/>
  <c r="L15" i="20"/>
  <c r="J15" i="20"/>
  <c r="K15" i="20"/>
  <c r="J10" i="20"/>
  <c r="M10" i="20"/>
  <c r="K10" i="20"/>
  <c r="L10" i="20"/>
  <c r="M23" i="20"/>
  <c r="K23" i="20"/>
  <c r="L23" i="20"/>
  <c r="J23" i="20"/>
  <c r="J16" i="20"/>
  <c r="K16" i="20"/>
  <c r="L16" i="20"/>
  <c r="M16" i="20"/>
  <c r="J8" i="20"/>
  <c r="M8" i="20"/>
  <c r="K8" i="20"/>
  <c r="L8" i="20"/>
  <c r="M9" i="20"/>
  <c r="K9" i="20"/>
  <c r="L9" i="20"/>
  <c r="J9" i="20"/>
  <c r="M27" i="20"/>
  <c r="L27" i="20"/>
  <c r="J27" i="20"/>
  <c r="K27" i="20"/>
  <c r="M25" i="20"/>
  <c r="K25" i="20"/>
  <c r="L25" i="20"/>
  <c r="J25" i="20"/>
  <c r="AD18" i="19"/>
  <c r="AE18" i="19" s="1"/>
  <c r="AD21" i="19"/>
  <c r="AE21" i="19" s="1"/>
  <c r="AG21" i="19" s="1"/>
  <c r="AC19" i="19"/>
  <c r="AC23" i="19"/>
  <c r="AD19" i="19"/>
  <c r="AE19" i="19" s="1"/>
  <c r="AG19" i="19" s="1"/>
  <c r="AD23" i="19"/>
  <c r="AE23" i="19" s="1"/>
  <c r="AC17" i="19"/>
  <c r="AC21" i="19"/>
  <c r="AC18" i="19"/>
  <c r="AD17" i="19"/>
  <c r="AE17" i="19" s="1"/>
  <c r="AG17" i="19" s="1"/>
  <c r="AC22" i="19"/>
  <c r="AD22" i="19"/>
  <c r="AE22" i="19" s="1"/>
  <c r="Q11" i="19" l="1"/>
  <c r="R11" i="19"/>
  <c r="S15" i="19"/>
  <c r="T15" i="19"/>
  <c r="S11" i="19"/>
  <c r="Q15" i="19"/>
  <c r="T11" i="19"/>
  <c r="R10" i="19"/>
  <c r="R14" i="19"/>
  <c r="T10" i="19"/>
  <c r="T14" i="19"/>
  <c r="Q10" i="19"/>
  <c r="Q14" i="19"/>
  <c r="R13" i="19"/>
  <c r="R9" i="19"/>
  <c r="AA12" i="19"/>
  <c r="AB12" i="19"/>
  <c r="Y12" i="19"/>
  <c r="Z12" i="19"/>
  <c r="T13" i="19"/>
  <c r="S9" i="19"/>
  <c r="S13" i="19"/>
  <c r="T9" i="19"/>
  <c r="Q13" i="19"/>
  <c r="Q9" i="19"/>
  <c r="R15" i="19"/>
  <c r="S10" i="19"/>
  <c r="S14" i="19"/>
  <c r="AG18" i="19"/>
  <c r="AG23" i="19"/>
  <c r="AG22" i="19"/>
  <c r="F30" i="13"/>
  <c r="U15" i="19" l="1"/>
  <c r="Y15" i="19" s="1"/>
  <c r="U11" i="19"/>
  <c r="AB11" i="19" s="1"/>
  <c r="T3" i="19"/>
  <c r="AC12" i="19"/>
  <c r="R3" i="19"/>
  <c r="S3" i="19"/>
  <c r="U9" i="19"/>
  <c r="Y9" i="19" s="1"/>
  <c r="U13" i="19"/>
  <c r="AA13" i="19" s="1"/>
  <c r="Z15" i="19"/>
  <c r="U14" i="19"/>
  <c r="U10" i="19"/>
  <c r="AD12" i="19"/>
  <c r="AE12" i="19" s="1"/>
  <c r="W3" i="19"/>
  <c r="Q3" i="19"/>
  <c r="AA15" i="19" l="1"/>
  <c r="AB15" i="19"/>
  <c r="Z11" i="19"/>
  <c r="AA11" i="19"/>
  <c r="Y11" i="19"/>
  <c r="AB9" i="19"/>
  <c r="AB13" i="19"/>
  <c r="U3" i="19"/>
  <c r="Z9" i="19"/>
  <c r="AA9" i="19"/>
  <c r="Z13" i="19"/>
  <c r="AD13" i="19" s="1"/>
  <c r="AE13" i="19" s="1"/>
  <c r="Y13" i="19"/>
  <c r="Y10" i="19"/>
  <c r="AB10" i="19"/>
  <c r="AA10" i="19"/>
  <c r="Z10" i="19"/>
  <c r="AF12" i="19"/>
  <c r="AJ12" i="19" s="1"/>
  <c r="AG12" i="19"/>
  <c r="Y14" i="19"/>
  <c r="Z14" i="19"/>
  <c r="AA14" i="19"/>
  <c r="AB14" i="19"/>
  <c r="X9" i="19"/>
  <c r="V3" i="19"/>
  <c r="X3" i="19" s="1"/>
  <c r="AD15" i="19" l="1"/>
  <c r="AE15" i="19" s="1"/>
  <c r="AC15" i="19"/>
  <c r="AC11" i="19"/>
  <c r="AD11" i="19"/>
  <c r="AE11" i="19" s="1"/>
  <c r="AF11" i="19" s="1"/>
  <c r="AJ11" i="19" s="1"/>
  <c r="AC13" i="19"/>
  <c r="AD9" i="19"/>
  <c r="AE9" i="19" s="1"/>
  <c r="AG9" i="19" s="1"/>
  <c r="AC9" i="19"/>
  <c r="AF13" i="19"/>
  <c r="AJ13" i="19" s="1"/>
  <c r="AG13" i="19"/>
  <c r="AA3" i="19"/>
  <c r="AB3" i="19"/>
  <c r="AD14" i="19"/>
  <c r="AE14" i="19" s="1"/>
  <c r="AF14" i="19" s="1"/>
  <c r="AJ14" i="19" s="1"/>
  <c r="AC10" i="19"/>
  <c r="AC14" i="19"/>
  <c r="Y3" i="19"/>
  <c r="Z3" i="19"/>
  <c r="AF15" i="19"/>
  <c r="AJ15" i="19" s="1"/>
  <c r="AG15" i="19"/>
  <c r="AD10" i="19"/>
  <c r="AE10" i="19" s="1"/>
  <c r="AG11" i="19" l="1"/>
  <c r="AG14" i="19"/>
  <c r="AC3" i="19"/>
  <c r="AD3" i="19"/>
  <c r="AF10" i="19"/>
  <c r="AJ10" i="19" s="1"/>
  <c r="AG10" i="19"/>
  <c r="AF9" i="19"/>
  <c r="AJ9" i="19" s="1"/>
  <c r="AE3" i="19"/>
  <c r="E18" i="13" s="1"/>
  <c r="AG3" i="19" l="1"/>
  <c r="E26" i="13"/>
  <c r="E27" i="13" s="1"/>
  <c r="F18" i="13"/>
  <c r="F26" i="13" l="1"/>
  <c r="F27" i="13" s="1"/>
</calcChain>
</file>

<file path=xl/sharedStrings.xml><?xml version="1.0" encoding="utf-8"?>
<sst xmlns="http://schemas.openxmlformats.org/spreadsheetml/2006/main" count="796" uniqueCount="385">
  <si>
    <t>TMA</t>
  </si>
  <si>
    <t>Low</t>
  </si>
  <si>
    <t>High</t>
  </si>
  <si>
    <t>Very High</t>
  </si>
  <si>
    <t>Total</t>
  </si>
  <si>
    <t>Include</t>
  </si>
  <si>
    <t>Sites - Active</t>
  </si>
  <si>
    <t>Record ID</t>
  </si>
  <si>
    <t>Site ID</t>
  </si>
  <si>
    <t>Significant Trash Source 1</t>
  </si>
  <si>
    <t>Significant Trash Source 2</t>
  </si>
  <si>
    <t>Significant Trash Source 3</t>
  </si>
  <si>
    <t>Comments</t>
  </si>
  <si>
    <t>Data Notes</t>
  </si>
  <si>
    <t>Low Results (ft)</t>
  </si>
  <si>
    <t>Mod Results (ft)</t>
  </si>
  <si>
    <t>High Results (ft)</t>
  </si>
  <si>
    <t>Very High Results (ft)</t>
  </si>
  <si>
    <t>Latitude</t>
  </si>
  <si>
    <t>Longitude</t>
  </si>
  <si>
    <t>Total Length (ft)</t>
  </si>
  <si>
    <t>Active</t>
  </si>
  <si>
    <t>Reason for Inactivity</t>
  </si>
  <si>
    <t>Number of Assessments</t>
  </si>
  <si>
    <t>End Date</t>
  </si>
  <si>
    <t>Acres</t>
  </si>
  <si>
    <t>Moderate</t>
  </si>
  <si>
    <t xml:space="preserve">High </t>
  </si>
  <si>
    <t>Trash Full Capture</t>
  </si>
  <si>
    <t>PLU</t>
  </si>
  <si>
    <t>Priority Land Use</t>
  </si>
  <si>
    <t>OVTA</t>
  </si>
  <si>
    <t>On-Land Visual Trash Assessment</t>
  </si>
  <si>
    <t>NPDES</t>
  </si>
  <si>
    <t>National Pollutant Discharge Elimination System</t>
  </si>
  <si>
    <t>Trash</t>
  </si>
  <si>
    <t>All improperly discarded solid material from any production, manufacturing, or processing operation including, but not limited to, products, product packaging, or containers constructed of plastic, steel, aluminum, glass, paper, or other synthetic or natural materials.</t>
  </si>
  <si>
    <t>Priority Land Use (PLU)</t>
  </si>
  <si>
    <t>Summary</t>
  </si>
  <si>
    <t>-</t>
  </si>
  <si>
    <t>Area of Low Baseline Trash Generation Treated by Full Trash Capture (Acres)</t>
  </si>
  <si>
    <t>Area of Moderate Baseline Trash Generation Treated by Full Trash Capture (Acres)</t>
  </si>
  <si>
    <t>Area of High Baseline Trash Generation Treated by Full Trash Capture (Acres)</t>
  </si>
  <si>
    <t>Area of Very High Baseline Trash Generation Treated by Full Trash Capture (Acres)</t>
  </si>
  <si>
    <t>Total Area Treated by Full Trash Capture (Acres)</t>
  </si>
  <si>
    <t>Area Available for Assessment (Acres)</t>
  </si>
  <si>
    <t>Assessment Results (Feet)</t>
  </si>
  <si>
    <t>Assessment Results (Acres)</t>
  </si>
  <si>
    <t>Low Results</t>
  </si>
  <si>
    <t>Moderate Results</t>
  </si>
  <si>
    <t>High Results</t>
  </si>
  <si>
    <t>Very High Results</t>
  </si>
  <si>
    <t>Offset Percentage</t>
  </si>
  <si>
    <t>DO NOT MODIFY:</t>
  </si>
  <si>
    <t>Full Capture Load Reduction by TMA:</t>
  </si>
  <si>
    <t>By TMA:</t>
  </si>
  <si>
    <t>No</t>
  </si>
  <si>
    <t>B</t>
  </si>
  <si>
    <t>A</t>
  </si>
  <si>
    <t>C</t>
  </si>
  <si>
    <t>D</t>
  </si>
  <si>
    <t>Baseline Load (gal)</t>
  </si>
  <si>
    <t>Total Trash Collected (gal)</t>
  </si>
  <si>
    <t>Load (gal)</t>
  </si>
  <si>
    <t>Trash Load Reduction due to Full Trash Capture (gal/YR)</t>
  </si>
  <si>
    <t>Reduction from Assessments (gal)</t>
  </si>
  <si>
    <t>Percent Reduction from Assessments TMA</t>
  </si>
  <si>
    <t>Percent Reduction from Assessments Jurisdiction-Wide</t>
  </si>
  <si>
    <t># of Assessments</t>
  </si>
  <si>
    <t>Number of Assessments Included</t>
  </si>
  <si>
    <t># of Sites</t>
  </si>
  <si>
    <t>BASELINE</t>
  </si>
  <si>
    <t>Trash Management Area (TMA)</t>
  </si>
  <si>
    <t>Trash Management Area</t>
  </si>
  <si>
    <t>Offset Calculations: (Do Not Modify)</t>
  </si>
  <si>
    <t>OVTA Score (Overall)</t>
  </si>
  <si>
    <t># Single Use Plastic Bags Observed</t>
  </si>
  <si>
    <t>% of Trash Observed as Carry-Out Food Items</t>
  </si>
  <si>
    <t>Street Sweeping Schedule (If Posted)</t>
  </si>
  <si>
    <t>Other Source</t>
  </si>
  <si>
    <t>Total Results (ft)</t>
  </si>
  <si>
    <t>Low Trash Generation (Green/A)</t>
  </si>
  <si>
    <t>Moderate Trash Generation (Yellow/B)</t>
  </si>
  <si>
    <t>High Trash Generation (Red/C)</t>
  </si>
  <si>
    <t>Very High Trash Generation (Purple/D)</t>
  </si>
  <si>
    <t>Trash Load Rate (gal/acre/yr)</t>
  </si>
  <si>
    <t>Trash Load (gal/yr)</t>
  </si>
  <si>
    <t>Yes</t>
  </si>
  <si>
    <t>10:1 Offset Ratio</t>
  </si>
  <si>
    <t>PLUs</t>
  </si>
  <si>
    <t>Non-PLUs</t>
  </si>
  <si>
    <t>FY 17-18</t>
  </si>
  <si>
    <t>FY 18-19</t>
  </si>
  <si>
    <t>FY 19-20</t>
  </si>
  <si>
    <t>FY 20-21</t>
  </si>
  <si>
    <t>FY 21-22</t>
  </si>
  <si>
    <t>FY 22-23</t>
  </si>
  <si>
    <t>Photo ID</t>
  </si>
  <si>
    <t>Total PLU Area (Acres)</t>
  </si>
  <si>
    <t>Total Baseline Load (Gal/Yr)</t>
  </si>
  <si>
    <t>LU</t>
  </si>
  <si>
    <t>Land Use</t>
  </si>
  <si>
    <t>Enter if Available</t>
  </si>
  <si>
    <t>Reasons for Inactive Site</t>
  </si>
  <si>
    <t>Construction</t>
  </si>
  <si>
    <t>Not Applicable</t>
  </si>
  <si>
    <t>Significant Level of Trash in Inlet (Yes/No)</t>
  </si>
  <si>
    <t>Enter data from OVTA form.</t>
  </si>
  <si>
    <t>Street Sweeping</t>
  </si>
  <si>
    <t>PLU Trash Load Reduction due to Full Trash Capture (gal/YR)</t>
  </si>
  <si>
    <t>Total PLU Area Treated by Full Trash Capture (Acres)</t>
  </si>
  <si>
    <t>PLU Area of Very High Baseline Trash Generation Treated by Full Trash Capture (Acres)</t>
  </si>
  <si>
    <t>PLU Area of High Baseline Trash Generation Treated by Full Trash Capture (Acres)</t>
  </si>
  <si>
    <t>PLU Area of Moderate Baseline Trash Generation Treated by Full Trash Capture (Acres)</t>
  </si>
  <si>
    <t>PLU Area of Low Baseline Trash Generation Treated by Full Trash Capture (Acres)</t>
  </si>
  <si>
    <t>Non-PLU Area of Low Baseline Trash Generation Treated by Full Trash Capture (Acres)</t>
  </si>
  <si>
    <t>Non-PLU Area of Moderate Baseline Trash Generation Treated by Full Trash Capture (Acres)</t>
  </si>
  <si>
    <t>Non-PLU Area of High Baseline Trash Generation Treated by Full Trash Capture (Acres)</t>
  </si>
  <si>
    <t>Non-PLU Area of Very High Baseline Trash Generation Treated by Full Trash Capture (Acres)</t>
  </si>
  <si>
    <t>Total Non-PLU Area Treated by Full Trash Capture (Acres)</t>
  </si>
  <si>
    <t>Non-PLU Trash Load Reduction due to Full Trash Capture (gal/YR)</t>
  </si>
  <si>
    <t>Non-PLU Full Capture Load Reduction</t>
  </si>
  <si>
    <t>Enter the Cleanup Name, Date and Volume of Trash Collected</t>
  </si>
  <si>
    <t># of Assessments per Site</t>
  </si>
  <si>
    <t>Average # of OVTA Events per Site</t>
  </si>
  <si>
    <t>Area (Acres)</t>
  </si>
  <si>
    <t>Load (Gallons)</t>
  </si>
  <si>
    <t>% Reduction</t>
  </si>
  <si>
    <t>TYPE OF TRASH CONTROL MEASURE</t>
  </si>
  <si>
    <t>Trash Full Capture Systems</t>
  </si>
  <si>
    <t>Other Types of Control Measures</t>
  </si>
  <si>
    <t>Introduction/Disclaimer</t>
  </si>
  <si>
    <t>Stormwater Trash Reduction Calculator</t>
  </si>
  <si>
    <t>Version 1.0</t>
  </si>
  <si>
    <t>Trash Full Capture System</t>
  </si>
  <si>
    <t>Baseline Area (acres)</t>
  </si>
  <si>
    <t>Acres of PLUs depicted on the baseline trash generation map that generate Low, Moderate, High, or Very High levels of trash.</t>
  </si>
  <si>
    <t>Certified Trash Full Capture System</t>
  </si>
  <si>
    <t>Geographical areas within a Permittee’s jurisdiction that will serve as the primary reporting unit for future annual reporting on assessing progress towards trash reduction goals.</t>
  </si>
  <si>
    <t>Trash Load (gallons)</t>
  </si>
  <si>
    <t>Trash Loading Rate (gallons/acre/yr)</t>
  </si>
  <si>
    <t>Load Reduced 
(Gallons)</t>
  </si>
  <si>
    <t>Reporting Year</t>
  </si>
  <si>
    <t>OVTA Field Staff #1</t>
  </si>
  <si>
    <t>OVTA Field Staff #2</t>
  </si>
  <si>
    <t>OVTA Field Staff #3</t>
  </si>
  <si>
    <t>Date of OVTA Event</t>
  </si>
  <si>
    <t>Enter a Photo ID Number (if applicable)</t>
  </si>
  <si>
    <t>OVTA Score</t>
  </si>
  <si>
    <t>Yes/No</t>
  </si>
  <si>
    <t>Cleanup Location Name</t>
  </si>
  <si>
    <t>Cleanup Date</t>
  </si>
  <si>
    <t>Total Baseline - Priority Land Uses (PLUs)</t>
  </si>
  <si>
    <t>PLU Full Capture Load Reduction</t>
  </si>
  <si>
    <t>Full Capture Load Reduction Summary (all TMAs)</t>
  </si>
  <si>
    <t>All TMAs</t>
  </si>
  <si>
    <t>Other Control Measures - PLU Areas (via OVTAs)</t>
  </si>
  <si>
    <t>Full Capture - PLU Areas</t>
  </si>
  <si>
    <t>Full Capture - Equivalent Alternative Land Uses (Non-PLU Areas)</t>
  </si>
  <si>
    <t>Remaining to be Addressed</t>
  </si>
  <si>
    <r>
      <rPr>
        <b/>
        <sz val="11"/>
        <color rgb="FFFF0000"/>
        <rFont val="Cambria"/>
        <family val="1"/>
      </rPr>
      <t xml:space="preserve">IMPORTANT: </t>
    </r>
    <r>
      <rPr>
        <b/>
        <sz val="11"/>
        <color theme="1"/>
        <rFont val="Cambria"/>
        <family val="1"/>
      </rPr>
      <t>Columns within each tab should not be rearranged.</t>
    </r>
  </si>
  <si>
    <r>
      <t xml:space="preserve">Trash Generation Rates (Gallons/Acre/Year): </t>
    </r>
    <r>
      <rPr>
        <sz val="11"/>
        <color theme="1"/>
        <rFont val="Cambria"/>
        <family val="1"/>
      </rPr>
      <t xml:space="preserve">The amount of trash generated per year from an acre of land in a trash generation category (low/moderate/high/very high). </t>
    </r>
    <r>
      <rPr>
        <i/>
        <sz val="11"/>
        <color theme="1"/>
        <rFont val="Cambria"/>
        <family val="1"/>
      </rPr>
      <t>(Bay Area Stormwater Management Agencies Association (BASMAA). 2014. San Francisco Bay Area Stormwater Trash Generation Rates. Prepared by EOA, Inc. May 2014)</t>
    </r>
  </si>
  <si>
    <r>
      <t xml:space="preserve">A qualitative assessment of trash levels on land areas using protocols developed by EOA, Inc. See </t>
    </r>
    <r>
      <rPr>
        <b/>
        <sz val="11"/>
        <color rgb="FFC00000"/>
        <rFont val="Cambria"/>
        <family val="1"/>
      </rPr>
      <t>http://eoainc.com/ovta_fc/</t>
    </r>
    <r>
      <rPr>
        <sz val="11"/>
        <color rgb="FFC00000"/>
        <rFont val="Cambria"/>
        <family val="1"/>
      </rPr>
      <t xml:space="preserve"> </t>
    </r>
    <r>
      <rPr>
        <sz val="11"/>
        <color theme="1"/>
        <rFont val="Cambria"/>
        <family val="1"/>
      </rPr>
      <t>for additional information.</t>
    </r>
  </si>
  <si>
    <t>Instructions</t>
  </si>
  <si>
    <t>Organization of Calculator</t>
  </si>
  <si>
    <t>Beginning Date</t>
  </si>
  <si>
    <t>TMA Identification #</t>
  </si>
  <si>
    <r>
      <t xml:space="preserve">Enter the baseline acres for </t>
    </r>
    <r>
      <rPr>
        <i/>
        <u/>
        <sz val="11"/>
        <rFont val="Cambria"/>
        <family val="1"/>
        <scheme val="major"/>
      </rPr>
      <t>Priority Land Use (PLU) areas</t>
    </r>
    <r>
      <rPr>
        <i/>
        <sz val="11"/>
        <rFont val="Cambria"/>
        <family val="1"/>
        <scheme val="major"/>
      </rPr>
      <t xml:space="preserve"> that are in each trash generation category, as depicted on your baseline trash generation map.</t>
    </r>
  </si>
  <si>
    <r>
      <t xml:space="preserve">BASELINE TRASH GENERATION FOR 
</t>
    </r>
    <r>
      <rPr>
        <b/>
        <u/>
        <sz val="11"/>
        <color theme="1"/>
        <rFont val="Cambria"/>
        <family val="1"/>
        <scheme val="major"/>
      </rPr>
      <t>PRIORITY LAND USE (PLU)</t>
    </r>
    <r>
      <rPr>
        <b/>
        <sz val="11"/>
        <color theme="1"/>
        <rFont val="Cambria"/>
        <family val="1"/>
        <scheme val="major"/>
      </rPr>
      <t xml:space="preserve"> AREAS (ACRES) </t>
    </r>
  </si>
  <si>
    <r>
      <rPr>
        <b/>
        <u/>
        <sz val="11"/>
        <color theme="1"/>
        <rFont val="Cambria"/>
        <family val="1"/>
        <scheme val="major"/>
      </rPr>
      <t xml:space="preserve">PLU </t>
    </r>
    <r>
      <rPr>
        <b/>
        <sz val="11"/>
        <color theme="1"/>
        <rFont val="Cambria"/>
        <family val="1"/>
        <scheme val="major"/>
      </rPr>
      <t>AREAS TREATED BY 
TRASH FULL CAPTURE SYSTEMS (ACRES)</t>
    </r>
  </si>
  <si>
    <r>
      <rPr>
        <b/>
        <u/>
        <sz val="11"/>
        <color theme="1"/>
        <rFont val="Cambria"/>
        <family val="1"/>
        <scheme val="major"/>
      </rPr>
      <t>NON-PLU</t>
    </r>
    <r>
      <rPr>
        <b/>
        <sz val="11"/>
        <color theme="1"/>
        <rFont val="Cambria"/>
        <family val="1"/>
        <scheme val="major"/>
      </rPr>
      <t xml:space="preserve"> AREA TREATED BY 
TRASH FULL CAPTURE SYSTEMS (ACRES)</t>
    </r>
  </si>
  <si>
    <t>TRASH MANAGEMENT AREAS (TMAs)</t>
  </si>
  <si>
    <r>
      <rPr>
        <b/>
        <i/>
        <sz val="11"/>
        <color theme="1"/>
        <rFont val="Cambria"/>
        <family val="1"/>
        <scheme val="major"/>
      </rPr>
      <t xml:space="preserve">Instructions: </t>
    </r>
    <r>
      <rPr>
        <i/>
        <sz val="11"/>
        <color theme="1"/>
        <rFont val="Cambria"/>
        <family val="1"/>
        <scheme val="major"/>
      </rPr>
      <t>In (MM/DD/YYYY) format, enter the date range of the OVTAs that you would like to include when calculating trash load reductions:</t>
    </r>
  </si>
  <si>
    <t>Definitions &amp; Abbreviations</t>
  </si>
  <si>
    <t>Created by EOA, Inc. (1410 Jackson St., Oakland, CA 94602)</t>
  </si>
  <si>
    <t xml:space="preserve">Contact: Chris Sommers (csommers@eoainc.com) </t>
  </si>
  <si>
    <t>Total Baseline Feet</t>
  </si>
  <si>
    <t>STORMWATER TRASH REDUCTION PROGRESS SUMMARY</t>
  </si>
  <si>
    <t>Fiscal Years</t>
  </si>
  <si>
    <t>FY 23-24</t>
  </si>
  <si>
    <t>FY 24-25</t>
  </si>
  <si>
    <t>FY 25-26</t>
  </si>
  <si>
    <t>FY 26-27</t>
  </si>
  <si>
    <t>FY 27-28</t>
  </si>
  <si>
    <t>FY 28-29</t>
  </si>
  <si>
    <r>
      <rPr>
        <b/>
        <u/>
        <sz val="11"/>
        <color theme="1"/>
        <rFont val="Cambria"/>
        <family val="1"/>
      </rPr>
      <t>6. Offsets Input  (From Field Cleanup Events)</t>
    </r>
    <r>
      <rPr>
        <sz val="11"/>
        <color theme="1"/>
        <rFont val="Cambria"/>
        <family val="1"/>
      </rPr>
      <t xml:space="preserve">
- Enter data from qualifying creek and shoreline cleanups to calculate an offset towards your trash reduction</t>
    </r>
  </si>
  <si>
    <t>Total # of Active OVTA Sites</t>
  </si>
  <si>
    <t>PROGRESS SUMMARY FOR REPORTING YEAR</t>
  </si>
  <si>
    <t>OVTA SUMMARY FOR REPORTING YEAR</t>
  </si>
  <si>
    <t>Cleanups - Volume Removed (10:1 Offset)</t>
  </si>
  <si>
    <t>Max 10%</t>
  </si>
  <si>
    <r>
      <t xml:space="preserve">Enter a </t>
    </r>
    <r>
      <rPr>
        <i/>
        <u/>
        <sz val="11"/>
        <color theme="1"/>
        <rFont val="Cambria"/>
        <family val="1"/>
        <scheme val="major"/>
      </rPr>
      <t>unique</t>
    </r>
    <r>
      <rPr>
        <i/>
        <sz val="11"/>
        <color theme="1"/>
        <rFont val="Cambria"/>
        <family val="1"/>
        <scheme val="major"/>
      </rPr>
      <t xml:space="preserve"> OVTA record ID. This is a unique number for each OVTA event</t>
    </r>
  </si>
  <si>
    <t xml:space="preserve">In MM/DD/YYYY format, enter the date the OVTA event was performed </t>
  </si>
  <si>
    <t>Enter data from OVTA form (Office Use Only Section)</t>
  </si>
  <si>
    <t>GENERAL INPUT</t>
  </si>
  <si>
    <r>
      <rPr>
        <b/>
        <sz val="11"/>
        <color theme="1"/>
        <rFont val="Cambria"/>
        <family val="1"/>
        <scheme val="major"/>
      </rPr>
      <t xml:space="preserve">Summary: </t>
    </r>
    <r>
      <rPr>
        <sz val="11"/>
        <color theme="1"/>
        <rFont val="Cambria"/>
        <family val="1"/>
        <scheme val="major"/>
      </rPr>
      <t>This tab/worksheet is where you enter information on the volume of trash removed via cleanups of trash in receiving water bodies (i.e., creeks, rivers, lakes, shorelines, etc.). The information in this tab/worksheet will need to be updated periodically as new cleanups are conducted. This information can be obtained from cleanup datasheets.</t>
    </r>
  </si>
  <si>
    <r>
      <t xml:space="preserve">2. Dashboard Summary
</t>
    </r>
    <r>
      <rPr>
        <sz val="11"/>
        <color theme="1"/>
        <rFont val="Cambria"/>
        <family val="1"/>
      </rPr>
      <t>- Beginning Date
- End Date
- Fiscal Year</t>
    </r>
  </si>
  <si>
    <t>On-Land Visual Trash Assessment (OVTA)</t>
  </si>
  <si>
    <r>
      <rPr>
        <b/>
        <sz val="12"/>
        <color theme="1"/>
        <rFont val="Cambria"/>
        <family val="1"/>
        <scheme val="major"/>
      </rPr>
      <t xml:space="preserve">Summary: </t>
    </r>
    <r>
      <rPr>
        <sz val="12"/>
        <color theme="1"/>
        <rFont val="Cambria"/>
        <family val="1"/>
        <scheme val="major"/>
      </rPr>
      <t>This tab/worksheet is where you enter information on the results of On-land Visual Trash Assessments (OVTAs) conducted to demonstrate progress towards full capture equivalency. The information in this tab/worksheet will need to be updated periodically as new assessments are conducted. This information can be obtained from OVTA field datasheets.</t>
    </r>
    <r>
      <rPr>
        <u/>
        <sz val="12"/>
        <color theme="1"/>
        <rFont val="Cambria"/>
        <family val="1"/>
        <scheme val="major"/>
      </rPr>
      <t/>
    </r>
  </si>
  <si>
    <r>
      <t xml:space="preserve">If results should not be included in calculations, select the reason from the Drop Down Menu. </t>
    </r>
    <r>
      <rPr>
        <b/>
        <i/>
        <sz val="11"/>
        <color rgb="FFFF0000"/>
        <rFont val="Cambria"/>
        <family val="1"/>
        <scheme val="major"/>
      </rPr>
      <t xml:space="preserve">Important: </t>
    </r>
    <r>
      <rPr>
        <i/>
        <sz val="11"/>
        <color theme="1"/>
        <rFont val="Cambria"/>
        <family val="1"/>
        <scheme val="major"/>
      </rPr>
      <t>selecting a reason other than "none" will eliminate the event from the trash reduction calcuations.</t>
    </r>
  </si>
  <si>
    <t>Enter the ID #s for each TMA (if applicable). If you don't have TMAs, enter "All".</t>
  </si>
  <si>
    <t>Enter the associated TMA (if applicable) or "All" if you don't have TMAs. Should be consistent with terminology used in column "B" of the "General Input" tab/worksheet.</t>
  </si>
  <si>
    <r>
      <t xml:space="preserve">Enter the </t>
    </r>
    <r>
      <rPr>
        <i/>
        <u/>
        <sz val="11"/>
        <color theme="1"/>
        <rFont val="Cambria"/>
        <family val="1"/>
        <scheme val="major"/>
      </rPr>
      <t>PLU</t>
    </r>
    <r>
      <rPr>
        <i/>
        <sz val="11"/>
        <color theme="1"/>
        <rFont val="Cambria"/>
        <family val="1"/>
        <scheme val="major"/>
      </rPr>
      <t xml:space="preserve"> acres in each trash generation category that are treated by </t>
    </r>
    <r>
      <rPr>
        <i/>
        <u/>
        <sz val="11"/>
        <color theme="1"/>
        <rFont val="Cambria"/>
        <family val="1"/>
        <scheme val="major"/>
      </rPr>
      <t>trash full capture systems</t>
    </r>
  </si>
  <si>
    <r>
      <t xml:space="preserve">Enter the </t>
    </r>
    <r>
      <rPr>
        <i/>
        <u/>
        <sz val="11"/>
        <color theme="1"/>
        <rFont val="Cambria"/>
        <family val="1"/>
        <scheme val="major"/>
      </rPr>
      <t>Non-PLU</t>
    </r>
    <r>
      <rPr>
        <i/>
        <sz val="11"/>
        <color theme="1"/>
        <rFont val="Cambria"/>
        <family val="1"/>
        <scheme val="major"/>
      </rPr>
      <t xml:space="preserve"> acres in each trash generation category that are treated by </t>
    </r>
    <r>
      <rPr>
        <i/>
        <u/>
        <sz val="11"/>
        <color theme="1"/>
        <rFont val="Cambria"/>
        <family val="1"/>
        <scheme val="major"/>
      </rPr>
      <t>trash full capture systems</t>
    </r>
  </si>
  <si>
    <t>Non PLU Area (Streets)</t>
  </si>
  <si>
    <t>Other-Non PLU Area (Parcels)</t>
  </si>
  <si>
    <t>Progress Towards Full Capture Equivalency</t>
  </si>
  <si>
    <r>
      <rPr>
        <b/>
        <u/>
        <sz val="11"/>
        <rFont val="Cambria"/>
        <family val="1"/>
      </rPr>
      <t>3. General Input &amp; Full Capture (From GIS Analyses)</t>
    </r>
    <r>
      <rPr>
        <sz val="11"/>
        <color theme="1"/>
        <rFont val="Cambria"/>
        <family val="1"/>
      </rPr>
      <t xml:space="preserve">
- Extent of area (acres) that are generating </t>
    </r>
    <r>
      <rPr>
        <u/>
        <sz val="11"/>
        <color theme="1"/>
        <rFont val="Cambria"/>
        <family val="1"/>
      </rPr>
      <t>BASELINE</t>
    </r>
    <r>
      <rPr>
        <sz val="11"/>
        <color theme="1"/>
        <rFont val="Cambria"/>
        <family val="1"/>
      </rPr>
      <t xml:space="preserve"> either low, moderate, high or very high levels of trash. Information derived from your </t>
    </r>
    <r>
      <rPr>
        <u/>
        <sz val="11"/>
        <color theme="1"/>
        <rFont val="Cambria"/>
        <family val="1"/>
      </rPr>
      <t>baseline</t>
    </r>
    <r>
      <rPr>
        <sz val="11"/>
        <color theme="1"/>
        <rFont val="Cambria"/>
        <family val="1"/>
      </rPr>
      <t xml:space="preserve"> trash generation map
- Extent of area (acres) treated by trash full capture systems to-date 
- Length (feet) of assessment area (i.e., curb length for street/sidewalk assessments &amp; assessment site lengths for area-based assessments) available for conducting OVTAs </t>
    </r>
  </si>
  <si>
    <t>EPA0003</t>
  </si>
  <si>
    <t>EPA0004</t>
  </si>
  <si>
    <t>EPA0005</t>
  </si>
  <si>
    <t>EPA0008</t>
  </si>
  <si>
    <t>EPA0010</t>
  </si>
  <si>
    <t>EPA0017</t>
  </si>
  <si>
    <t>EPA0018</t>
  </si>
  <si>
    <t>EPA0020</t>
  </si>
  <si>
    <t>EPA0027</t>
  </si>
  <si>
    <t>EPA0002</t>
  </si>
  <si>
    <t>EPA0006</t>
  </si>
  <si>
    <t>EPA0015</t>
  </si>
  <si>
    <t>EPA0019</t>
  </si>
  <si>
    <t>EPA0021</t>
  </si>
  <si>
    <t>EPA0126</t>
  </si>
  <si>
    <t>EPA0210</t>
  </si>
  <si>
    <t>EPA0043</t>
  </si>
  <si>
    <t>EPA0009</t>
  </si>
  <si>
    <t>EPA0013</t>
  </si>
  <si>
    <t>EPA0026</t>
  </si>
  <si>
    <t>EPA0036</t>
  </si>
  <si>
    <t>EPA0047</t>
  </si>
  <si>
    <t>EPA0001</t>
  </si>
  <si>
    <t>EPA0011</t>
  </si>
  <si>
    <t>EPA0016</t>
  </si>
  <si>
    <t>EPA0014</t>
  </si>
  <si>
    <t>EPA0053</t>
  </si>
  <si>
    <t>% of Applicable PLUs Assessed</t>
  </si>
  <si>
    <t>000079</t>
  </si>
  <si>
    <t>000080</t>
  </si>
  <si>
    <t>000081</t>
  </si>
  <si>
    <t>000082</t>
  </si>
  <si>
    <t>000083</t>
  </si>
  <si>
    <t>000084</t>
  </si>
  <si>
    <t>000085</t>
  </si>
  <si>
    <t>000086</t>
  </si>
  <si>
    <t>000087</t>
  </si>
  <si>
    <t>000088</t>
  </si>
  <si>
    <t>000089</t>
  </si>
  <si>
    <t>000090</t>
  </si>
  <si>
    <t>000091</t>
  </si>
  <si>
    <t>000092</t>
  </si>
  <si>
    <t>000093</t>
  </si>
  <si>
    <t>000094</t>
  </si>
  <si>
    <t>000095</t>
  </si>
  <si>
    <t>000096</t>
  </si>
  <si>
    <t>000097</t>
  </si>
  <si>
    <t>000098</t>
  </si>
  <si>
    <t>000099</t>
  </si>
  <si>
    <t>000100</t>
  </si>
  <si>
    <t>000101</t>
  </si>
  <si>
    <t>000102</t>
  </si>
  <si>
    <t>000103</t>
  </si>
  <si>
    <t>000104</t>
  </si>
  <si>
    <t>000105</t>
  </si>
  <si>
    <t>000106</t>
  </si>
  <si>
    <t>000107</t>
  </si>
  <si>
    <t>000108</t>
  </si>
  <si>
    <t>000109</t>
  </si>
  <si>
    <t>000110</t>
  </si>
  <si>
    <t>000111</t>
  </si>
  <si>
    <t>000112</t>
  </si>
  <si>
    <t>000113</t>
  </si>
  <si>
    <t>000114</t>
  </si>
  <si>
    <t>000115</t>
  </si>
  <si>
    <t>000116</t>
  </si>
  <si>
    <t>000117</t>
  </si>
  <si>
    <t>000118</t>
  </si>
  <si>
    <t>000119</t>
  </si>
  <si>
    <t>000120</t>
  </si>
  <si>
    <t>000121</t>
  </si>
  <si>
    <t>000122</t>
  </si>
  <si>
    <t>000123</t>
  </si>
  <si>
    <t>000124</t>
  </si>
  <si>
    <t>000125</t>
  </si>
  <si>
    <t>000126</t>
  </si>
  <si>
    <t>000127</t>
  </si>
  <si>
    <t>000128</t>
  </si>
  <si>
    <t>000129</t>
  </si>
  <si>
    <t>000130</t>
  </si>
  <si>
    <t>000131</t>
  </si>
  <si>
    <t>000132</t>
  </si>
  <si>
    <t>000133</t>
  </si>
  <si>
    <t>000134</t>
  </si>
  <si>
    <t>000135</t>
  </si>
  <si>
    <t>000136</t>
  </si>
  <si>
    <t>000138</t>
  </si>
  <si>
    <t>000139</t>
  </si>
  <si>
    <t>000140</t>
  </si>
  <si>
    <t>000142</t>
  </si>
  <si>
    <t>000143</t>
  </si>
  <si>
    <t>000144</t>
  </si>
  <si>
    <t>000145</t>
  </si>
  <si>
    <t>000147</t>
  </si>
  <si>
    <t>000148</t>
  </si>
  <si>
    <t>000149</t>
  </si>
  <si>
    <t>000150</t>
  </si>
  <si>
    <t>000151</t>
  </si>
  <si>
    <t>000152</t>
  </si>
  <si>
    <t>000153</t>
  </si>
  <si>
    <t>% Carryout Food Items</t>
  </si>
  <si>
    <t>0-25%</t>
  </si>
  <si>
    <t>25-50%</t>
  </si>
  <si>
    <t>50-75%</t>
  </si>
  <si>
    <t>75-100%</t>
  </si>
  <si>
    <t>None</t>
  </si>
  <si>
    <r>
      <rPr>
        <b/>
        <sz val="12"/>
        <color theme="1"/>
        <rFont val="Cambria"/>
        <family val="1"/>
        <scheme val="major"/>
      </rPr>
      <t xml:space="preserve">Summary: </t>
    </r>
    <r>
      <rPr>
        <sz val="12"/>
        <color theme="1"/>
        <rFont val="Cambria"/>
        <family val="1"/>
        <scheme val="major"/>
      </rPr>
      <t xml:space="preserve">This tab/worksheet is where you enter information on: 1) Baseline Trash Generation; 2) Areas treated by Trash Full Capture Systems; and 3) Assessment lengths (feet) available for conducting On-land Visual Trash Assessments (OVTAs). This information is likely derived from Geographical Information Systems (GIS). Information can be entered by trash management area (TMA) or all PLUs combined. </t>
    </r>
    <r>
      <rPr>
        <u/>
        <sz val="12"/>
        <color theme="1"/>
        <rFont val="Cambria"/>
        <family val="1"/>
        <scheme val="major"/>
      </rPr>
      <t>The cells associated with baseline trash generation must be completed for the calculator to work</t>
    </r>
    <r>
      <rPr>
        <sz val="12"/>
        <color theme="1"/>
        <rFont val="Cambria"/>
        <family val="1"/>
        <scheme val="major"/>
      </rPr>
      <t xml:space="preserve">. If no full capture systems are installed/implemented, then leave those cells blank. </t>
    </r>
  </si>
  <si>
    <t>ASSESSMENT LENGTHS AVAILABLE FOR ON-LAND VISUAL TRASH ASSESSMENTS (FEET)</t>
  </si>
  <si>
    <t xml:space="preserve">Total # of OVTA Events Conducted in Reporting Period </t>
  </si>
  <si>
    <t>Available Assessment Length</t>
  </si>
  <si>
    <t>Receiving Water Cleanup Offsets</t>
  </si>
  <si>
    <t>Load reduction credits associated with removing trash from receiving water (e.g., creek and shoreline) cleanups. Measured by the volume of trash removed from the receiving water on an annual basis.</t>
  </si>
  <si>
    <t>Those areas currently developed (i.e., not simply zoned) and presumed to generate substantial levels of trash. These areas are categorized as high density residential, industrial, commercial, mixed urban and public transportation stations for traditional MS4s. For non-traditional MS4s, PLUs are defined by the Permittee.</t>
  </si>
  <si>
    <t>TFC</t>
  </si>
  <si>
    <t xml:space="preserve">The predicted volume (gallons) of trash associated with annual MS4 discharges from one acre of an applicable land area. </t>
  </si>
  <si>
    <t xml:space="preserve">The predicted volume (gallons) of trash associated with annual MS4 discharges from applicable land area. </t>
  </si>
  <si>
    <t>Coyote Creek @ Ross Road Overpass</t>
  </si>
  <si>
    <r>
      <t xml:space="preserve">From the OVTA assessment frame, enter the curb feet and/or assessment lengths (for areas) available for OVTAs. </t>
    </r>
    <r>
      <rPr>
        <i/>
        <u/>
        <sz val="11"/>
        <color theme="1"/>
        <rFont val="Cambria"/>
        <family val="1"/>
        <scheme val="major"/>
      </rPr>
      <t>These length should not include areas treated by trash full capture systems.</t>
    </r>
  </si>
  <si>
    <t>The length of curb and/or assessment site lengths (area-based) available for OVTAs. Only assessment lengths associated with  PLU areas that are NOT treated by full trash capture systems AND generate baseline Moderate, High or Very High levels of trash are included.</t>
  </si>
  <si>
    <t>Volume of Trash Collected (gallons)</t>
  </si>
  <si>
    <t>Baseline Rate Balancing</t>
  </si>
  <si>
    <t>Other</t>
  </si>
  <si>
    <t>Error Check</t>
  </si>
  <si>
    <t>Reasons to Not Include Assessment</t>
  </si>
  <si>
    <t>Baseline Area Available for Assessment (Acres)</t>
  </si>
  <si>
    <t>Baseline Length of Assessment Sites (Feet)</t>
  </si>
  <si>
    <t>Weighting Factor</t>
  </si>
  <si>
    <t>TMA/Baseline Rate Balancing Factor</t>
  </si>
  <si>
    <t>Min Factor</t>
  </si>
  <si>
    <t>Max Factor</t>
  </si>
  <si>
    <t>Default Factor</t>
  </si>
  <si>
    <t>Baseline Rate</t>
  </si>
  <si>
    <r>
      <rPr>
        <b/>
        <i/>
        <sz val="11"/>
        <color theme="1"/>
        <rFont val="Cambria"/>
        <family val="1"/>
        <scheme val="major"/>
      </rPr>
      <t xml:space="preserve">Instructions: </t>
    </r>
    <r>
      <rPr>
        <i/>
        <sz val="11"/>
        <color theme="1"/>
        <rFont val="Cambria"/>
        <family val="1"/>
        <scheme val="major"/>
      </rPr>
      <t>In (MM/DD/YYYY) format, enter the date range of the Receiving Water Cleanups that you would like to include when calculating trash load reductions:</t>
    </r>
  </si>
  <si>
    <t>Cleanup Included</t>
  </si>
  <si>
    <t>Number of Included Cleanups</t>
  </si>
  <si>
    <t>Total Full Capture Load Reduction (gal/YR)</t>
  </si>
  <si>
    <t>Percent Reduction from Full Capture Jurisdiction-Wide</t>
  </si>
  <si>
    <t>Percent Reduction from Full Capture TMA</t>
  </si>
  <si>
    <t>Percent Trash Load Remaining TMA</t>
  </si>
  <si>
    <t>Baseline Trash Generation Category</t>
  </si>
  <si>
    <t>Temporary Reasons to Remove OVTA Results from Calculations</t>
  </si>
  <si>
    <t>Enter the Names of Field Staff that Performed the OVTA</t>
  </si>
  <si>
    <t># of Cleanups in Reporting Period</t>
  </si>
  <si>
    <t>Cleanups - Volume (gallons) Removed</t>
  </si>
  <si>
    <t>Street/sidewalk based OVTA sites established to be representative of trash levels in applicable PLU areas (i.e., areas draining to streets).</t>
  </si>
  <si>
    <t>Area-based OVTA sites established to be representative of trash levels in applicable PLU areas (i.e., areas draining to properties).</t>
  </si>
  <si>
    <t>Last Updated 2/28/2018</t>
  </si>
  <si>
    <r>
      <t xml:space="preserve">This calculator is designed to be informational and is intended for use by owners and operators of municipal separate storm sewer systems (MS4s) in the State of California to demonstrate trash reductions consistent with the Statewide Trash Amendments "Track 2" strategy. The calculator was created by EOA, Inc. to provide MS4s with a tool to calculate a rough approximation of stormwater trash load reductions associated with: </t>
    </r>
    <r>
      <rPr>
        <b/>
        <sz val="11"/>
        <color theme="1"/>
        <rFont val="Cambria"/>
        <family val="1"/>
      </rPr>
      <t>1) trash full capture systems; 2) other actions via On-land Visual Trash Assessments (OVTAs); and 3) creek and shoreline trash cleanups</t>
    </r>
    <r>
      <rPr>
        <sz val="11"/>
        <color theme="1"/>
        <rFont val="Cambria"/>
        <family val="1"/>
      </rPr>
      <t xml:space="preserve">. The underlying assumptions built into the calculator are described in the guidance document </t>
    </r>
    <r>
      <rPr>
        <i/>
        <sz val="11"/>
        <color theme="1"/>
        <rFont val="Cambria"/>
        <family val="1"/>
      </rPr>
      <t xml:space="preserve">Demonstrating Trash Full Capture Equivalency using the On-land Visual Trash Assessment Approach (EOA 2018). </t>
    </r>
    <r>
      <rPr>
        <sz val="11"/>
        <color theme="1"/>
        <rFont val="Cambria"/>
        <family val="1"/>
      </rPr>
      <t xml:space="preserve">EOA, Inc. is not responsible for the consequences of any decisions or actions taken in reliance upon or as a result of the information provided in or by this calculator or the guidance document. Furthermore, EOA, Inc. is not responsible for any human or mechanical errors or omissions within the calculator or the calculator outputs. Updates to the calculator may occur periodically. Please visit </t>
    </r>
    <r>
      <rPr>
        <b/>
        <u/>
        <sz val="11"/>
        <color rgb="FF0070C0"/>
        <rFont val="Cambria"/>
        <family val="1"/>
      </rPr>
      <t>http://eoainc.com/ovta_fc/</t>
    </r>
    <r>
      <rPr>
        <sz val="11"/>
        <color rgb="FF0070C0"/>
        <rFont val="Cambria"/>
        <family val="1"/>
      </rPr>
      <t xml:space="preserve"> </t>
    </r>
    <r>
      <rPr>
        <sz val="11"/>
        <color theme="1"/>
        <rFont val="Cambria"/>
        <family val="1"/>
      </rPr>
      <t>for the most current version.</t>
    </r>
  </si>
  <si>
    <r>
      <t xml:space="preserve">The calculator is constructed as a series of six (6) tabs/worksheets: 
</t>
    </r>
    <r>
      <rPr>
        <sz val="11"/>
        <rFont val="Cambria"/>
        <family val="1"/>
      </rPr>
      <t>1. General Information 
2. Dashboard Summary
3. General Input &amp; Full Capture
4. OVTA Sites-Transects
5. OVTA Event Results
6. Receiving Water (RW) Offsets Input (Optional)</t>
    </r>
    <r>
      <rPr>
        <sz val="11"/>
        <color theme="1"/>
        <rFont val="Cambria"/>
        <family val="1"/>
      </rPr>
      <t xml:space="preserve">
With the exception of the "General Information" tab/worksheet, all tabs/worksheets require the user to enter data into the cells shaded </t>
    </r>
    <r>
      <rPr>
        <b/>
        <sz val="11"/>
        <color rgb="FF00B050"/>
        <rFont val="Cambria"/>
        <family val="1"/>
      </rPr>
      <t>green</t>
    </r>
    <r>
      <rPr>
        <sz val="11"/>
        <color theme="1"/>
        <rFont val="Cambria"/>
        <family val="1"/>
      </rPr>
      <t xml:space="preserve">. 
</t>
    </r>
    <r>
      <rPr>
        <b/>
        <sz val="11"/>
        <color rgb="FFFF0000"/>
        <rFont val="Cambria"/>
        <family val="1"/>
      </rPr>
      <t>Important:</t>
    </r>
    <r>
      <rPr>
        <sz val="11"/>
        <color theme="1"/>
        <rFont val="Cambria"/>
        <family val="1"/>
      </rPr>
      <t xml:space="preserve"> </t>
    </r>
    <r>
      <rPr>
        <u/>
        <sz val="11"/>
        <color theme="1"/>
        <rFont val="Cambria"/>
        <family val="1"/>
      </rPr>
      <t xml:space="preserve">Unless otherwise noted, the calculator will not work without data being entered into the </t>
    </r>
    <r>
      <rPr>
        <b/>
        <u/>
        <sz val="11"/>
        <color rgb="FF00B050"/>
        <rFont val="Cambria"/>
        <family val="1"/>
      </rPr>
      <t>green</t>
    </r>
    <r>
      <rPr>
        <u/>
        <sz val="11"/>
        <color theme="1"/>
        <rFont val="Cambria"/>
        <family val="1"/>
      </rPr>
      <t xml:space="preserve"> cells within tabs/worksheets #1, 2, 3 and 4</t>
    </r>
    <r>
      <rPr>
        <sz val="11"/>
        <color theme="1"/>
        <rFont val="Cambria"/>
        <family val="1"/>
      </rPr>
      <t xml:space="preserve">. </t>
    </r>
  </si>
  <si>
    <r>
      <t xml:space="preserve">The calculator estimates trash load reductions by comparing baseline trash loads derived via baseline trash generation maps, to areas addressed by full capture systems and observations of trash levels via OVTAs. Additionally, trash load reduction offsets can be calculated by entering the volume of trash that is removed via creek and shoreline cleanups. 
</t>
    </r>
    <r>
      <rPr>
        <b/>
        <sz val="11"/>
        <color rgb="FFFF0000"/>
        <rFont val="Cambria"/>
        <family val="1"/>
      </rPr>
      <t xml:space="preserve">Important: </t>
    </r>
    <r>
      <rPr>
        <sz val="11"/>
        <color theme="1"/>
        <rFont val="Cambria"/>
        <family val="1"/>
      </rPr>
      <t xml:space="preserve">When entering data, begin with the "2. Dashboard Summary" tab/worksheet and continue sequentially through the "6. Trash Offsets Input" tab/worksheet (if applicable). Descriptions of the information </t>
    </r>
    <r>
      <rPr>
        <u/>
        <sz val="11"/>
        <color theme="1"/>
        <rFont val="Cambria"/>
        <family val="1"/>
      </rPr>
      <t>that the user must enter</t>
    </r>
    <r>
      <rPr>
        <sz val="11"/>
        <color theme="1"/>
        <rFont val="Cambria"/>
        <family val="1"/>
      </rPr>
      <t xml:space="preserve"> into each tab/worksheet are provided below. 
</t>
    </r>
  </si>
  <si>
    <r>
      <t xml:space="preserve">Devices/systems certified by the State Water Resources Control Board that meet the full capture definition. See the following link for additional information: </t>
    </r>
    <r>
      <rPr>
        <b/>
        <sz val="11"/>
        <color rgb="FFC00000"/>
        <rFont val="Cambria"/>
        <family val="1"/>
      </rPr>
      <t xml:space="preserve">https://www.waterboards.ca.gov/water_issues/programs/stormwater/trash_implementation.shtml </t>
    </r>
  </si>
  <si>
    <t>A - Low
(Green)</t>
  </si>
  <si>
    <t>B - Moderate
(Yellow)</t>
  </si>
  <si>
    <t>C - High
(Red)</t>
  </si>
  <si>
    <t>D - Very High 
(Purple)</t>
  </si>
  <si>
    <t>OVTA Events Results</t>
  </si>
  <si>
    <r>
      <rPr>
        <b/>
        <u/>
        <sz val="11"/>
        <color theme="1"/>
        <rFont val="Cambria"/>
        <family val="1"/>
      </rPr>
      <t>4. OVTA Sites-Transects (From GIS Analysis)</t>
    </r>
    <r>
      <rPr>
        <sz val="11"/>
        <color theme="1"/>
        <rFont val="Cambria"/>
        <family val="1"/>
      </rPr>
      <t xml:space="preserve">
- For OVTA curb sites or area transects established to demonstrate progress, enter baseline data regarding each curb site/area transect</t>
    </r>
  </si>
  <si>
    <r>
      <rPr>
        <b/>
        <u/>
        <sz val="11"/>
        <color theme="1"/>
        <rFont val="Cambria"/>
        <family val="1"/>
      </rPr>
      <t>5. OVTA Event Results (From Field Data Collection)</t>
    </r>
    <r>
      <rPr>
        <sz val="11"/>
        <color theme="1"/>
        <rFont val="Cambria"/>
        <family val="1"/>
      </rPr>
      <t xml:space="preserve">
- For OVTA events conducted at curb sites and area transects established to demonstrate progress, enter data from progress assessments</t>
    </r>
  </si>
  <si>
    <t>OVTA Curb Sites</t>
  </si>
  <si>
    <t>OVTA Area Transects</t>
  </si>
  <si>
    <t>OVTA Curb Sites - Area Transects</t>
  </si>
  <si>
    <r>
      <rPr>
        <b/>
        <sz val="12"/>
        <color theme="1"/>
        <rFont val="Cambria"/>
        <family val="1"/>
        <scheme val="major"/>
      </rPr>
      <t xml:space="preserve">Summary: </t>
    </r>
    <r>
      <rPr>
        <sz val="12"/>
        <color theme="1"/>
        <rFont val="Cambria"/>
        <family val="1"/>
        <scheme val="major"/>
      </rPr>
      <t xml:space="preserve">This tab/worksheet is where you enter information baseline information  On-land Visual Trash Assessment (OVTA) curb sites or area transects. </t>
    </r>
    <r>
      <rPr>
        <b/>
        <sz val="12"/>
        <color rgb="FFFF0000"/>
        <rFont val="Cambria"/>
        <family val="1"/>
        <scheme val="major"/>
      </rPr>
      <t>Important:</t>
    </r>
    <r>
      <rPr>
        <sz val="12"/>
        <color theme="1"/>
        <rFont val="Cambria"/>
        <family val="1"/>
        <scheme val="major"/>
      </rPr>
      <t xml:space="preserve"> The information in this tab/worksheet is </t>
    </r>
    <r>
      <rPr>
        <u/>
        <sz val="12"/>
        <color theme="1"/>
        <rFont val="Cambria"/>
        <family val="1"/>
        <scheme val="major"/>
      </rPr>
      <t>based on baseline trash generation levels, not current levels depicted by OVTA events conducted to demonstrate progress</t>
    </r>
    <r>
      <rPr>
        <sz val="12"/>
        <color theme="1"/>
        <rFont val="Cambria"/>
        <family val="1"/>
        <scheme val="major"/>
      </rPr>
      <t xml:space="preserve">. This information is likely derived from a Geographical Information System (GIS). Information can be entered by trash management area (TMA) or for all PLUs combined. </t>
    </r>
    <r>
      <rPr>
        <b/>
        <sz val="12"/>
        <color rgb="FFFF0000"/>
        <rFont val="Cambria"/>
        <family val="1"/>
        <scheme val="major"/>
      </rPr>
      <t xml:space="preserve">Important: </t>
    </r>
    <r>
      <rPr>
        <u/>
        <sz val="12"/>
        <color theme="1"/>
        <rFont val="Cambria"/>
        <family val="1"/>
        <scheme val="major"/>
      </rPr>
      <t>The TMA IDs must be consistent with the TMA IDs entered into column "B" in the "3. General Input &amp; Full Capture" tab/worksheet</t>
    </r>
    <r>
      <rPr>
        <sz val="12"/>
        <color theme="1"/>
        <rFont val="Cambria"/>
        <family val="1"/>
        <scheme val="major"/>
      </rPr>
      <t>. The information in this tab/worksheet may need to be updated periodically if new curb sites or area transects are added or if the status of a curb site or area transect changes (i.e., becomes active or inactive).</t>
    </r>
  </si>
  <si>
    <t>Enter OVTA Curb Site  or Area Transect ID</t>
  </si>
  <si>
    <t>Curb Site/Area Transect ID</t>
  </si>
  <si>
    <r>
      <t xml:space="preserve">For each assessment curb site or area transect, enter the </t>
    </r>
    <r>
      <rPr>
        <i/>
        <u/>
        <sz val="11"/>
        <rFont val="Cambria"/>
        <family val="1"/>
        <scheme val="major"/>
      </rPr>
      <t>baseline</t>
    </r>
    <r>
      <rPr>
        <i/>
        <sz val="11"/>
        <rFont val="Cambria"/>
        <family val="1"/>
        <scheme val="major"/>
      </rPr>
      <t xml:space="preserve"> trash generation category.</t>
    </r>
  </si>
  <si>
    <t>For each OVTA curb site or area transect, enter total length (feet) of the site.</t>
  </si>
  <si>
    <t>If the curb site or area transect is not active, include the reason for inactivity.</t>
  </si>
  <si>
    <r>
      <t xml:space="preserve">Is the curb site or area transect currently active? Enter yes or no. </t>
    </r>
    <r>
      <rPr>
        <b/>
        <i/>
        <sz val="11"/>
        <color rgb="FFFF0000"/>
        <rFont val="Cambria"/>
        <family val="1"/>
        <scheme val="major"/>
      </rPr>
      <t xml:space="preserve">Important: </t>
    </r>
    <r>
      <rPr>
        <i/>
        <sz val="11"/>
        <rFont val="Cambria"/>
        <family val="1"/>
        <scheme val="major"/>
      </rPr>
      <t>Making the site inactive will eliminate it from the trash reduction calcuations.</t>
    </r>
  </si>
  <si>
    <t>OVTA Curb Site or Area Transect Active? (Yes/No)</t>
  </si>
  <si>
    <t xml:space="preserve">Enter the OVTA Curb Site or Area Transect ID </t>
  </si>
  <si>
    <t>OVTA Curb Site/Area Transect ID</t>
  </si>
  <si>
    <t>Significant Variation in OVTA Score within Curb Site or Area Transect? (Yes/No)</t>
  </si>
  <si>
    <t>Street Sweeping Schedule Posted at Curb Site? (Yes/No)</t>
  </si>
  <si>
    <t>RECEIVING WATER (RW) TRASH CLEANUP OFFSETS INPUT (OPTIONAL)</t>
  </si>
  <si>
    <t>Cleanups - Total Offset 
(with 10% Maximum applied)</t>
  </si>
  <si>
    <t>Subtotal Full Capture</t>
  </si>
  <si>
    <r>
      <t>Receiving Water Cleanup Offsets</t>
    </r>
    <r>
      <rPr>
        <i/>
        <sz val="11"/>
        <color theme="3"/>
        <rFont val="Cambria"/>
        <family val="1"/>
        <scheme val="maj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</si>
</sst>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
    <numFmt numFmtId="166" formatCode="#,##0.0"/>
    <numFmt numFmtId="167" formatCode="0.0%"/>
  </numFmts>
  <fonts count="49" x14ac:knownFonts="1">
    <font>
      <sz val="11"/>
      <color theme="1"/>
      <name val="Calibri"/>
      <family val="2"/>
      <scheme val="minor"/>
    </font>
    <font>
      <b/>
      <sz val="11"/>
      <color theme="1"/>
      <name val="Calibri"/>
      <family val="2"/>
      <scheme val="minor"/>
    </font>
    <font>
      <b/>
      <sz val="11"/>
      <name val="Calibri"/>
      <family val="2"/>
      <scheme val="minor"/>
    </font>
    <font>
      <sz val="10"/>
      <color indexed="8"/>
      <name val="Arial"/>
      <family val="2"/>
    </font>
    <font>
      <sz val="11"/>
      <color theme="1"/>
      <name val="Calibri"/>
      <family val="2"/>
      <scheme val="minor"/>
    </font>
    <font>
      <b/>
      <sz val="14"/>
      <color theme="1"/>
      <name val="Calibri"/>
      <family val="2"/>
      <scheme val="minor"/>
    </font>
    <font>
      <sz val="11"/>
      <color theme="1"/>
      <name val="Cambria"/>
      <family val="1"/>
    </font>
    <font>
      <i/>
      <sz val="11"/>
      <color theme="1"/>
      <name val="Cambria"/>
      <family val="1"/>
    </font>
    <font>
      <b/>
      <sz val="11"/>
      <color theme="1"/>
      <name val="Cambria"/>
      <family val="1"/>
    </font>
    <font>
      <b/>
      <sz val="11"/>
      <color rgb="FF00B050"/>
      <name val="Cambria"/>
      <family val="1"/>
    </font>
    <font>
      <u/>
      <sz val="11"/>
      <color theme="1"/>
      <name val="Cambria"/>
      <family val="1"/>
    </font>
    <font>
      <b/>
      <u/>
      <sz val="11"/>
      <name val="Cambria"/>
      <family val="1"/>
    </font>
    <font>
      <b/>
      <u/>
      <sz val="11"/>
      <color theme="1"/>
      <name val="Cambria"/>
      <family val="1"/>
    </font>
    <font>
      <b/>
      <sz val="11"/>
      <color rgb="FF00B0F0"/>
      <name val="Cambria"/>
      <family val="1"/>
    </font>
    <font>
      <b/>
      <sz val="11"/>
      <color rgb="FFFF0000"/>
      <name val="Cambria"/>
      <family val="1"/>
    </font>
    <font>
      <b/>
      <sz val="11"/>
      <color rgb="FFC00000"/>
      <name val="Cambria"/>
      <family val="1"/>
    </font>
    <font>
      <sz val="11"/>
      <color rgb="FFC00000"/>
      <name val="Cambria"/>
      <family val="1"/>
    </font>
    <font>
      <sz val="11"/>
      <name val="Cambria"/>
      <family val="1"/>
    </font>
    <font>
      <b/>
      <sz val="14"/>
      <color theme="1"/>
      <name val="Cambria"/>
      <family val="1"/>
    </font>
    <font>
      <sz val="11"/>
      <color theme="1"/>
      <name val="Cambria"/>
      <family val="1"/>
      <scheme val="major"/>
    </font>
    <font>
      <i/>
      <sz val="11"/>
      <name val="Cambria"/>
      <family val="1"/>
      <scheme val="major"/>
    </font>
    <font>
      <i/>
      <sz val="11"/>
      <color theme="1"/>
      <name val="Cambria"/>
      <family val="1"/>
      <scheme val="major"/>
    </font>
    <font>
      <b/>
      <sz val="11"/>
      <name val="Cambria"/>
      <family val="1"/>
      <scheme val="major"/>
    </font>
    <font>
      <sz val="10"/>
      <color theme="1"/>
      <name val="Cambria"/>
      <family val="1"/>
      <scheme val="major"/>
    </font>
    <font>
      <b/>
      <sz val="10"/>
      <name val="Cambria"/>
      <family val="1"/>
      <scheme val="major"/>
    </font>
    <font>
      <b/>
      <sz val="11"/>
      <color theme="1"/>
      <name val="Cambria"/>
      <family val="1"/>
      <scheme val="major"/>
    </font>
    <font>
      <b/>
      <u/>
      <sz val="11"/>
      <color theme="1"/>
      <name val="Cambria"/>
      <family val="1"/>
      <scheme val="major"/>
    </font>
    <font>
      <i/>
      <u/>
      <sz val="11"/>
      <color theme="1"/>
      <name val="Cambria"/>
      <family val="1"/>
      <scheme val="major"/>
    </font>
    <font>
      <i/>
      <u/>
      <sz val="11"/>
      <name val="Cambria"/>
      <family val="1"/>
      <scheme val="major"/>
    </font>
    <font>
      <sz val="12"/>
      <color theme="1"/>
      <name val="Cambria"/>
      <family val="1"/>
      <scheme val="major"/>
    </font>
    <font>
      <b/>
      <sz val="12"/>
      <color theme="1"/>
      <name val="Cambria"/>
      <family val="1"/>
      <scheme val="major"/>
    </font>
    <font>
      <u/>
      <sz val="12"/>
      <color theme="1"/>
      <name val="Cambria"/>
      <family val="1"/>
      <scheme val="major"/>
    </font>
    <font>
      <b/>
      <sz val="14"/>
      <color theme="0" tint="-4.9989318521683403E-2"/>
      <name val="Cambria"/>
      <family val="1"/>
      <scheme val="major"/>
    </font>
    <font>
      <b/>
      <i/>
      <sz val="11"/>
      <color theme="1"/>
      <name val="Cambria"/>
      <family val="1"/>
      <scheme val="major"/>
    </font>
    <font>
      <b/>
      <u/>
      <sz val="11"/>
      <color rgb="FF00B050"/>
      <name val="Cambria"/>
      <family val="1"/>
    </font>
    <font>
      <b/>
      <sz val="18"/>
      <color theme="1"/>
      <name val="Cambria"/>
      <family val="1"/>
    </font>
    <font>
      <sz val="11"/>
      <color indexed="8"/>
      <name val="Cambria"/>
      <family val="1"/>
      <scheme val="major"/>
    </font>
    <font>
      <sz val="10"/>
      <color indexed="8"/>
      <name val="Cambria"/>
      <family val="1"/>
      <scheme val="major"/>
    </font>
    <font>
      <b/>
      <i/>
      <sz val="11"/>
      <color rgb="FFFF0000"/>
      <name val="Cambria"/>
      <family val="1"/>
      <scheme val="major"/>
    </font>
    <font>
      <b/>
      <sz val="12"/>
      <color rgb="FFFF0000"/>
      <name val="Cambria"/>
      <family val="1"/>
      <scheme val="major"/>
    </font>
    <font>
      <b/>
      <u/>
      <sz val="11"/>
      <color rgb="FF0070C0"/>
      <name val="Cambria"/>
      <family val="1"/>
    </font>
    <font>
      <sz val="11"/>
      <color rgb="FF0070C0"/>
      <name val="Cambria"/>
      <family val="1"/>
    </font>
    <font>
      <b/>
      <sz val="14"/>
      <color theme="1"/>
      <name val="Cambria"/>
      <family val="1"/>
      <scheme val="major"/>
    </font>
    <font>
      <sz val="14"/>
      <color theme="1"/>
      <name val="Cambria"/>
      <family val="1"/>
      <scheme val="major"/>
    </font>
    <font>
      <i/>
      <sz val="10"/>
      <color theme="1"/>
      <name val="Cambria"/>
      <family val="1"/>
      <scheme val="major"/>
    </font>
    <font>
      <b/>
      <sz val="10"/>
      <color theme="1"/>
      <name val="Cambria"/>
      <family val="1"/>
      <scheme val="major"/>
    </font>
    <font>
      <b/>
      <sz val="11"/>
      <color theme="3"/>
      <name val="Cambria"/>
      <family val="1"/>
      <scheme val="major"/>
    </font>
    <font>
      <sz val="11"/>
      <color theme="3"/>
      <name val="Calibri"/>
      <family val="2"/>
      <scheme val="minor"/>
    </font>
    <font>
      <i/>
      <sz val="11"/>
      <color theme="3"/>
      <name val="Cambria"/>
      <family val="1"/>
      <scheme val="major"/>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BEE395"/>
        <bgColor indexed="64"/>
      </patternFill>
    </fill>
    <fill>
      <patternFill patternType="solid">
        <fgColor theme="3"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3"/>
        <bgColor indexed="64"/>
      </patternFill>
    </fill>
    <fill>
      <patternFill patternType="lightUp">
        <bgColor theme="0" tint="-0.14999847407452621"/>
      </patternFill>
    </fill>
    <fill>
      <patternFill patternType="solid">
        <fgColor theme="0" tint="-0.249977111117893"/>
        <bgColor indexed="64"/>
      </patternFill>
    </fill>
    <fill>
      <patternFill patternType="solid">
        <fgColor theme="2" tint="-0.249977111117893"/>
        <bgColor indexed="64"/>
      </patternFill>
    </fill>
    <fill>
      <patternFill patternType="solid">
        <fgColor rgb="FFFFCC66"/>
        <bgColor indexed="64"/>
      </patternFill>
    </fill>
    <fill>
      <patternFill patternType="solid">
        <fgColor theme="5" tint="0.39997558519241921"/>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diagonal/>
    </border>
  </borders>
  <cellStyleXfs count="4">
    <xf numFmtId="0" fontId="0" fillId="0" borderId="0"/>
    <xf numFmtId="0" fontId="3" fillId="0" borderId="0"/>
    <xf numFmtId="9" fontId="4" fillId="0" borderId="0" applyFont="0" applyFill="0" applyBorder="0" applyAlignment="0" applyProtection="0"/>
    <xf numFmtId="43" fontId="4" fillId="0" borderId="0" applyFont="0" applyFill="0" applyBorder="0" applyAlignment="0" applyProtection="0"/>
  </cellStyleXfs>
  <cellXfs count="445">
    <xf numFmtId="0" fontId="0" fillId="0" borderId="0" xfId="0"/>
    <xf numFmtId="0" fontId="0" fillId="0" borderId="0" xfId="0" applyAlignment="1">
      <alignment horizontal="center"/>
    </xf>
    <xf numFmtId="0" fontId="0" fillId="0" borderId="0" xfId="0" applyAlignment="1">
      <alignment vertical="center" wrapText="1"/>
    </xf>
    <xf numFmtId="0" fontId="1" fillId="0" borderId="0" xfId="0" applyFont="1"/>
    <xf numFmtId="0" fontId="0" fillId="0" borderId="1" xfId="0" applyBorder="1"/>
    <xf numFmtId="164" fontId="1" fillId="2" borderId="1" xfId="0" applyNumberFormat="1" applyFont="1" applyFill="1" applyBorder="1" applyAlignment="1">
      <alignment horizontal="center" vertical="center" wrapText="1"/>
    </xf>
    <xf numFmtId="0" fontId="0" fillId="0" borderId="0" xfId="0"/>
    <xf numFmtId="1" fontId="0" fillId="0" borderId="1" xfId="0" applyNumberFormat="1" applyBorder="1"/>
    <xf numFmtId="0" fontId="0" fillId="0" borderId="0" xfId="0" applyFill="1"/>
    <xf numFmtId="164"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0" fillId="2" borderId="0" xfId="0" applyFill="1" applyAlignment="1">
      <alignment horizontal="center"/>
    </xf>
    <xf numFmtId="166" fontId="0" fillId="0" borderId="1" xfId="0" applyNumberFormat="1" applyFill="1" applyBorder="1" applyAlignment="1">
      <alignment horizontal="center"/>
    </xf>
    <xf numFmtId="3" fontId="0" fillId="0" borderId="1" xfId="0" applyNumberFormat="1" applyFill="1" applyBorder="1" applyAlignment="1">
      <alignment horizontal="center"/>
    </xf>
    <xf numFmtId="0" fontId="0" fillId="2" borderId="1" xfId="0" applyFill="1" applyBorder="1"/>
    <xf numFmtId="0" fontId="1" fillId="2" borderId="1" xfId="0" applyFont="1" applyFill="1" applyBorder="1" applyAlignment="1">
      <alignment horizontal="center" vertical="center"/>
    </xf>
    <xf numFmtId="164" fontId="0"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3" fontId="0" fillId="0" borderId="1" xfId="0" applyNumberFormat="1" applyBorder="1" applyAlignment="1">
      <alignment horizontal="center"/>
    </xf>
    <xf numFmtId="3" fontId="0" fillId="0" borderId="1" xfId="0" applyNumberFormat="1" applyFont="1" applyFill="1" applyBorder="1" applyAlignment="1">
      <alignment horizontal="center"/>
    </xf>
    <xf numFmtId="0" fontId="1" fillId="0" borderId="0" xfId="0" applyFont="1" applyFill="1"/>
    <xf numFmtId="3" fontId="0" fillId="0" borderId="0" xfId="0" applyNumberFormat="1" applyFill="1" applyBorder="1" applyAlignment="1">
      <alignment horizontal="left"/>
    </xf>
    <xf numFmtId="1" fontId="0" fillId="0" borderId="1" xfId="0" applyNumberFormat="1" applyBorder="1" applyAlignment="1">
      <alignment horizontal="center"/>
    </xf>
    <xf numFmtId="0" fontId="2" fillId="4" borderId="1" xfId="0" applyFont="1" applyFill="1" applyBorder="1" applyAlignment="1">
      <alignment horizontal="center" vertical="center" wrapText="1"/>
    </xf>
    <xf numFmtId="164" fontId="2" fillId="5" borderId="4" xfId="0" applyNumberFormat="1" applyFont="1" applyFill="1" applyBorder="1" applyAlignment="1">
      <alignment vertical="center" wrapText="1"/>
    </xf>
    <xf numFmtId="164" fontId="2" fillId="5" borderId="1" xfId="0" applyNumberFormat="1" applyFont="1" applyFill="1" applyBorder="1" applyAlignment="1">
      <alignment horizontal="center" vertical="center" wrapText="1"/>
    </xf>
    <xf numFmtId="167" fontId="0" fillId="0" borderId="1" xfId="2" applyNumberFormat="1" applyFont="1" applyBorder="1" applyAlignment="1">
      <alignment horizontal="center"/>
    </xf>
    <xf numFmtId="3" fontId="0" fillId="0" borderId="0" xfId="0" applyNumberFormat="1" applyFill="1" applyAlignment="1">
      <alignment horizontal="center"/>
    </xf>
    <xf numFmtId="0" fontId="0" fillId="0" borderId="0" xfId="0" applyFill="1" applyAlignment="1">
      <alignment horizontal="center"/>
    </xf>
    <xf numFmtId="0" fontId="2" fillId="2" borderId="3" xfId="0" applyFont="1" applyFill="1" applyBorder="1" applyAlignment="1">
      <alignment horizontal="center" vertical="center" wrapText="1"/>
    </xf>
    <xf numFmtId="0" fontId="2" fillId="4" borderId="3" xfId="0" applyFont="1" applyFill="1" applyBorder="1" applyAlignment="1">
      <alignment horizontal="center" vertical="center" wrapText="1"/>
    </xf>
    <xf numFmtId="166" fontId="0" fillId="0" borderId="1" xfId="0" applyNumberFormat="1" applyBorder="1" applyAlignment="1">
      <alignment horizontal="center"/>
    </xf>
    <xf numFmtId="166" fontId="0" fillId="0" borderId="1" xfId="0" applyNumberFormat="1" applyFont="1" applyFill="1" applyBorder="1" applyAlignment="1">
      <alignment horizontal="center"/>
    </xf>
    <xf numFmtId="0" fontId="0" fillId="0" borderId="1" xfId="0" applyBorder="1" applyAlignment="1">
      <alignment horizontal="right"/>
    </xf>
    <xf numFmtId="0" fontId="0" fillId="2" borderId="0" xfId="0" applyFill="1"/>
    <xf numFmtId="0" fontId="1" fillId="2" borderId="1" xfId="0" applyFont="1" applyFill="1" applyBorder="1" applyAlignment="1">
      <alignment horizontal="center" wrapText="1"/>
    </xf>
    <xf numFmtId="2" fontId="0" fillId="0" borderId="1" xfId="0" applyNumberFormat="1" applyBorder="1" applyAlignment="1">
      <alignment horizontal="right" vertical="center"/>
    </xf>
    <xf numFmtId="1" fontId="0" fillId="0" borderId="1" xfId="0" applyNumberFormat="1" applyBorder="1" applyAlignment="1">
      <alignment horizontal="right"/>
    </xf>
    <xf numFmtId="164" fontId="0" fillId="0" borderId="1" xfId="0" applyNumberFormat="1" applyBorder="1" applyAlignment="1">
      <alignment horizontal="right"/>
    </xf>
    <xf numFmtId="166" fontId="1" fillId="0" borderId="1" xfId="0" applyNumberFormat="1" applyFont="1" applyFill="1" applyBorder="1" applyAlignment="1">
      <alignment horizontal="center"/>
    </xf>
    <xf numFmtId="164" fontId="1" fillId="6" borderId="1" xfId="0" applyNumberFormat="1" applyFont="1" applyFill="1" applyBorder="1" applyAlignment="1">
      <alignment horizontal="center" vertical="center" wrapText="1"/>
    </xf>
    <xf numFmtId="164" fontId="2" fillId="6" borderId="1" xfId="0" applyNumberFormat="1" applyFont="1" applyFill="1" applyBorder="1" applyAlignment="1">
      <alignment horizontal="center" vertical="center" wrapText="1"/>
    </xf>
    <xf numFmtId="3" fontId="1" fillId="0" borderId="1" xfId="0" applyNumberFormat="1" applyFont="1" applyFill="1" applyBorder="1" applyAlignment="1">
      <alignment horizontal="center"/>
    </xf>
    <xf numFmtId="0" fontId="1" fillId="2" borderId="1" xfId="0" applyFont="1" applyFill="1" applyBorder="1"/>
    <xf numFmtId="0" fontId="1" fillId="0" borderId="0" xfId="0" applyFont="1" applyAlignment="1">
      <alignment wrapText="1"/>
    </xf>
    <xf numFmtId="164" fontId="0" fillId="9" borderId="1" xfId="0" applyNumberFormat="1" applyFont="1" applyFill="1" applyBorder="1" applyAlignment="1">
      <alignment horizontal="center" vertical="center" wrapText="1"/>
    </xf>
    <xf numFmtId="164" fontId="0" fillId="4" borderId="1" xfId="0" applyNumberFormat="1" applyFont="1" applyFill="1" applyBorder="1" applyAlignment="1">
      <alignment horizontal="center" vertical="center" wrapText="1"/>
    </xf>
    <xf numFmtId="164" fontId="1" fillId="9" borderId="10" xfId="0" applyNumberFormat="1" applyFont="1" applyFill="1" applyBorder="1" applyAlignment="1">
      <alignment vertical="center" wrapText="1"/>
    </xf>
    <xf numFmtId="164" fontId="1" fillId="9" borderId="13" xfId="0" applyNumberFormat="1" applyFont="1" applyFill="1" applyBorder="1" applyAlignment="1">
      <alignment vertical="center" wrapText="1"/>
    </xf>
    <xf numFmtId="164" fontId="1" fillId="9" borderId="11" xfId="0" applyNumberFormat="1" applyFont="1" applyFill="1" applyBorder="1" applyAlignment="1">
      <alignment vertical="center" wrapText="1"/>
    </xf>
    <xf numFmtId="3" fontId="1" fillId="0" borderId="1" xfId="0" applyNumberFormat="1" applyFont="1" applyBorder="1" applyAlignment="1">
      <alignment horizontal="center"/>
    </xf>
    <xf numFmtId="0" fontId="6" fillId="0" borderId="0" xfId="0" applyFont="1"/>
    <xf numFmtId="0" fontId="6" fillId="0" borderId="0" xfId="0" applyFont="1" applyFill="1" applyBorder="1" applyAlignment="1">
      <alignment wrapText="1"/>
    </xf>
    <xf numFmtId="0" fontId="19" fillId="0" borderId="0" xfId="0" applyFont="1" applyAlignment="1">
      <alignment wrapText="1"/>
    </xf>
    <xf numFmtId="0" fontId="19" fillId="3" borderId="0" xfId="0" applyFont="1" applyFill="1" applyBorder="1" applyAlignment="1">
      <alignment wrapText="1"/>
    </xf>
    <xf numFmtId="0" fontId="19" fillId="0" borderId="0" xfId="0" applyFont="1"/>
    <xf numFmtId="0" fontId="19" fillId="3" borderId="0" xfId="0" applyFont="1" applyFill="1" applyBorder="1"/>
    <xf numFmtId="0" fontId="20" fillId="3" borderId="0" xfId="0" applyFont="1" applyFill="1" applyBorder="1" applyAlignment="1">
      <alignment horizontal="left" vertical="center" wrapText="1"/>
    </xf>
    <xf numFmtId="0" fontId="21" fillId="3" borderId="0" xfId="0" applyFont="1" applyFill="1" applyBorder="1" applyAlignment="1">
      <alignment horizontal="left" vertical="center" wrapText="1"/>
    </xf>
    <xf numFmtId="0" fontId="22" fillId="2" borderId="1" xfId="0" applyFont="1" applyFill="1" applyBorder="1" applyAlignment="1">
      <alignment horizontal="center" vertical="center" wrapText="1"/>
    </xf>
    <xf numFmtId="0" fontId="19" fillId="0" borderId="0" xfId="0" applyFont="1" applyAlignment="1"/>
    <xf numFmtId="0" fontId="19" fillId="3" borderId="0" xfId="0" applyFont="1" applyFill="1" applyBorder="1" applyAlignment="1">
      <alignment horizontal="center"/>
    </xf>
    <xf numFmtId="0" fontId="24" fillId="3" borderId="0" xfId="0" applyFont="1" applyFill="1" applyBorder="1" applyAlignment="1">
      <alignment vertical="center"/>
    </xf>
    <xf numFmtId="0" fontId="24" fillId="3" borderId="0" xfId="0" applyFont="1" applyFill="1" applyBorder="1" applyAlignment="1">
      <alignment horizontal="center" vertical="center"/>
    </xf>
    <xf numFmtId="0" fontId="23" fillId="3" borderId="0" xfId="0" applyNumberFormat="1" applyFont="1" applyFill="1" applyBorder="1" applyAlignment="1">
      <alignment horizontal="center"/>
    </xf>
    <xf numFmtId="2" fontId="23" fillId="3" borderId="0" xfId="0" applyNumberFormat="1" applyFont="1" applyFill="1" applyBorder="1" applyAlignment="1">
      <alignment horizontal="center"/>
    </xf>
    <xf numFmtId="0" fontId="23" fillId="3" borderId="0" xfId="0" applyFont="1" applyFill="1" applyBorder="1" applyAlignment="1">
      <alignment horizontal="center"/>
    </xf>
    <xf numFmtId="0" fontId="25" fillId="3" borderId="0" xfId="0" applyFont="1" applyFill="1" applyBorder="1" applyAlignment="1">
      <alignment horizontal="center" vertical="center" wrapText="1"/>
    </xf>
    <xf numFmtId="0" fontId="19" fillId="0" borderId="0" xfId="0" applyFont="1" applyAlignment="1">
      <alignment horizontal="center"/>
    </xf>
    <xf numFmtId="0" fontId="25" fillId="2" borderId="24" xfId="0" applyFont="1" applyFill="1" applyBorder="1" applyAlignment="1">
      <alignment horizontal="center" vertical="center" wrapText="1"/>
    </xf>
    <xf numFmtId="0" fontId="24" fillId="2" borderId="53" xfId="0" applyFont="1" applyFill="1" applyBorder="1" applyAlignment="1">
      <alignment horizontal="center" vertical="center"/>
    </xf>
    <xf numFmtId="0" fontId="24" fillId="2" borderId="39"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40" xfId="0" applyFont="1" applyFill="1" applyBorder="1" applyAlignment="1">
      <alignment horizontal="center" vertical="center" wrapText="1"/>
    </xf>
    <xf numFmtId="0" fontId="25" fillId="0" borderId="0" xfId="0" applyFont="1" applyBorder="1" applyAlignment="1"/>
    <xf numFmtId="0" fontId="21" fillId="3" borderId="0" xfId="0" applyFont="1" applyFill="1" applyBorder="1" applyAlignment="1">
      <alignment vertical="center" wrapText="1"/>
    </xf>
    <xf numFmtId="0" fontId="19" fillId="3" borderId="0" xfId="0" applyFont="1" applyFill="1" applyBorder="1" applyAlignment="1">
      <alignment horizontal="right"/>
    </xf>
    <xf numFmtId="0" fontId="19" fillId="3" borderId="0" xfId="0" applyFont="1" applyFill="1"/>
    <xf numFmtId="0" fontId="25" fillId="0" borderId="0" xfId="0" applyFont="1"/>
    <xf numFmtId="0" fontId="19" fillId="0" borderId="0" xfId="0" applyFont="1" applyAlignment="1">
      <alignment horizontal="center" vertical="center" wrapText="1"/>
    </xf>
    <xf numFmtId="0" fontId="25" fillId="2" borderId="25" xfId="0" applyFont="1" applyFill="1" applyBorder="1" applyAlignment="1">
      <alignment horizontal="left" vertical="center"/>
    </xf>
    <xf numFmtId="0" fontId="25" fillId="2" borderId="15" xfId="0" applyFont="1" applyFill="1" applyBorder="1" applyAlignment="1">
      <alignment horizontal="center" vertical="center"/>
    </xf>
    <xf numFmtId="0" fontId="25" fillId="2" borderId="30" xfId="0" applyFont="1" applyFill="1" applyBorder="1" applyAlignment="1">
      <alignment horizontal="center" vertical="center"/>
    </xf>
    <xf numFmtId="3" fontId="25" fillId="2" borderId="26" xfId="0" applyNumberFormat="1" applyFont="1" applyFill="1" applyBorder="1" applyAlignment="1">
      <alignment horizontal="center" vertical="center"/>
    </xf>
    <xf numFmtId="0" fontId="25" fillId="0" borderId="19" xfId="0" applyFont="1" applyFill="1" applyBorder="1" applyAlignment="1">
      <alignment vertical="center"/>
    </xf>
    <xf numFmtId="3" fontId="25" fillId="3" borderId="20" xfId="0" applyNumberFormat="1" applyFont="1" applyFill="1" applyBorder="1" applyAlignment="1">
      <alignment horizontal="center" vertical="center"/>
    </xf>
    <xf numFmtId="0" fontId="25" fillId="0" borderId="28" xfId="0" applyFont="1" applyBorder="1" applyAlignment="1">
      <alignment horizontal="center" vertical="center"/>
    </xf>
    <xf numFmtId="0" fontId="19" fillId="0" borderId="0" xfId="0" applyFont="1" applyFill="1" applyBorder="1"/>
    <xf numFmtId="3" fontId="19" fillId="3" borderId="0" xfId="0" applyNumberFormat="1" applyFont="1" applyFill="1" applyBorder="1" applyAlignment="1">
      <alignment horizontal="center"/>
    </xf>
    <xf numFmtId="0" fontId="19" fillId="0" borderId="0" xfId="0" applyFont="1" applyBorder="1" applyAlignment="1">
      <alignment horizontal="center"/>
    </xf>
    <xf numFmtId="3" fontId="25" fillId="2" borderId="15" xfId="0" applyNumberFormat="1" applyFont="1" applyFill="1" applyBorder="1" applyAlignment="1">
      <alignment horizontal="center" vertical="center" wrapText="1"/>
    </xf>
    <xf numFmtId="3" fontId="25" fillId="2" borderId="31" xfId="0" applyNumberFormat="1" applyFont="1" applyFill="1" applyBorder="1" applyAlignment="1">
      <alignment horizontal="center" vertical="center"/>
    </xf>
    <xf numFmtId="0" fontId="19" fillId="3" borderId="41" xfId="0" applyFont="1" applyFill="1" applyBorder="1" applyAlignment="1">
      <alignment vertical="center"/>
    </xf>
    <xf numFmtId="0" fontId="19" fillId="0" borderId="17" xfId="0" applyFont="1" applyFill="1" applyBorder="1" applyAlignment="1">
      <alignment vertical="center"/>
    </xf>
    <xf numFmtId="0" fontId="19" fillId="0" borderId="0" xfId="0" applyFont="1" applyFill="1"/>
    <xf numFmtId="0" fontId="19" fillId="3" borderId="0" xfId="0" applyFont="1" applyFill="1" applyAlignment="1">
      <alignment horizontal="center"/>
    </xf>
    <xf numFmtId="3" fontId="25" fillId="3" borderId="1" xfId="0" applyNumberFormat="1" applyFont="1" applyFill="1" applyBorder="1" applyAlignment="1">
      <alignment horizontal="center" vertical="center"/>
    </xf>
    <xf numFmtId="0" fontId="29" fillId="3" borderId="0" xfId="0" applyFont="1" applyFill="1" applyBorder="1" applyAlignment="1">
      <alignment horizontal="left" vertical="top" wrapText="1"/>
    </xf>
    <xf numFmtId="0" fontId="6" fillId="0" borderId="17" xfId="0" applyFont="1" applyFill="1" applyBorder="1" applyAlignment="1">
      <alignment wrapText="1"/>
    </xf>
    <xf numFmtId="0" fontId="6" fillId="0" borderId="27" xfId="0" applyFont="1" applyFill="1" applyBorder="1" applyAlignment="1">
      <alignment horizontal="left" wrapText="1"/>
    </xf>
    <xf numFmtId="0" fontId="6" fillId="0" borderId="19" xfId="0" applyFont="1" applyFill="1" applyBorder="1" applyAlignment="1">
      <alignment wrapText="1"/>
    </xf>
    <xf numFmtId="0" fontId="6" fillId="0" borderId="28" xfId="0" applyFont="1" applyFill="1" applyBorder="1" applyAlignment="1">
      <alignment horizontal="left" wrapText="1"/>
    </xf>
    <xf numFmtId="0" fontId="8" fillId="0" borderId="14" xfId="0" applyFont="1" applyFill="1" applyBorder="1" applyAlignment="1">
      <alignment wrapText="1"/>
    </xf>
    <xf numFmtId="0" fontId="6" fillId="0" borderId="31" xfId="0" applyFont="1" applyBorder="1"/>
    <xf numFmtId="0" fontId="8" fillId="0" borderId="17" xfId="0" applyFont="1" applyFill="1" applyBorder="1" applyAlignment="1">
      <alignment wrapText="1"/>
    </xf>
    <xf numFmtId="0" fontId="6" fillId="0" borderId="27" xfId="0" applyFont="1" applyFill="1" applyBorder="1" applyAlignment="1">
      <alignment wrapText="1"/>
    </xf>
    <xf numFmtId="0" fontId="8" fillId="0" borderId="19" xfId="0" applyFont="1" applyFill="1" applyBorder="1" applyAlignment="1">
      <alignment wrapText="1"/>
    </xf>
    <xf numFmtId="0" fontId="6" fillId="0" borderId="28" xfId="0" applyFont="1" applyFill="1" applyBorder="1" applyAlignment="1">
      <alignment wrapText="1"/>
    </xf>
    <xf numFmtId="0" fontId="8" fillId="0" borderId="14" xfId="0" applyFont="1" applyFill="1" applyBorder="1" applyAlignment="1">
      <alignment horizontal="left" vertical="top" wrapText="1"/>
    </xf>
    <xf numFmtId="0" fontId="6" fillId="0" borderId="31" xfId="0" applyFont="1" applyFill="1" applyBorder="1" applyAlignment="1">
      <alignment horizontal="left" vertical="top" wrapText="1"/>
    </xf>
    <xf numFmtId="0" fontId="8" fillId="0" borderId="17" xfId="0" applyFont="1" applyFill="1" applyBorder="1" applyAlignment="1">
      <alignment horizontal="left" vertical="top" wrapText="1"/>
    </xf>
    <xf numFmtId="0" fontId="6" fillId="0" borderId="27" xfId="0" applyFont="1" applyFill="1" applyBorder="1" applyAlignment="1">
      <alignment horizontal="left" vertical="top" wrapText="1"/>
    </xf>
    <xf numFmtId="0" fontId="8" fillId="0" borderId="19" xfId="0" applyFont="1" applyFill="1" applyBorder="1" applyAlignment="1">
      <alignment horizontal="left" vertical="top" wrapText="1"/>
    </xf>
    <xf numFmtId="0" fontId="6" fillId="0" borderId="28" xfId="0" applyFont="1" applyFill="1" applyBorder="1" applyAlignment="1">
      <alignment horizontal="left" vertical="top" wrapText="1"/>
    </xf>
    <xf numFmtId="0" fontId="6" fillId="0" borderId="16" xfId="0" applyFont="1" applyBorder="1"/>
    <xf numFmtId="0" fontId="6" fillId="0" borderId="48" xfId="0" applyFont="1" applyBorder="1"/>
    <xf numFmtId="0" fontId="6" fillId="0" borderId="18" xfId="0" applyFont="1" applyBorder="1"/>
    <xf numFmtId="0" fontId="7" fillId="0" borderId="48" xfId="0" applyFont="1" applyBorder="1"/>
    <xf numFmtId="0" fontId="7" fillId="0" borderId="35" xfId="0" applyFont="1" applyBorder="1"/>
    <xf numFmtId="0" fontId="6" fillId="0" borderId="21" xfId="0" applyFont="1" applyBorder="1"/>
    <xf numFmtId="0" fontId="6" fillId="0" borderId="34" xfId="0" applyFont="1" applyBorder="1"/>
    <xf numFmtId="0" fontId="19" fillId="0" borderId="0" xfId="0" applyFont="1" applyAlignment="1">
      <alignment vertical="center" wrapText="1"/>
    </xf>
    <xf numFmtId="1" fontId="19" fillId="0" borderId="0" xfId="0" applyNumberFormat="1" applyFont="1"/>
    <xf numFmtId="0" fontId="36" fillId="0" borderId="0" xfId="1" applyFont="1" applyFill="1" applyBorder="1" applyAlignment="1">
      <alignment wrapText="1"/>
    </xf>
    <xf numFmtId="0" fontId="36" fillId="0" borderId="0" xfId="1" applyFont="1" applyFill="1" applyBorder="1" applyAlignment="1">
      <alignment horizontal="right" wrapText="1"/>
    </xf>
    <xf numFmtId="1" fontId="36" fillId="0" borderId="0" xfId="1" applyNumberFormat="1" applyFont="1" applyFill="1" applyBorder="1" applyAlignment="1">
      <alignment wrapText="1"/>
    </xf>
    <xf numFmtId="0" fontId="36" fillId="0" borderId="0" xfId="1" applyFont="1" applyFill="1" applyBorder="1" applyAlignment="1">
      <alignment horizontal="center" wrapText="1"/>
    </xf>
    <xf numFmtId="0" fontId="19" fillId="0" borderId="6" xfId="0" applyFont="1" applyBorder="1"/>
    <xf numFmtId="1" fontId="19" fillId="0" borderId="6" xfId="0" applyNumberFormat="1" applyFont="1" applyBorder="1"/>
    <xf numFmtId="165" fontId="19" fillId="0" borderId="0" xfId="0" applyNumberFormat="1" applyFont="1" applyAlignment="1">
      <alignment horizontal="center"/>
    </xf>
    <xf numFmtId="1" fontId="19" fillId="0" borderId="0" xfId="0" applyNumberFormat="1" applyFont="1" applyAlignment="1">
      <alignment horizontal="center"/>
    </xf>
    <xf numFmtId="49" fontId="19" fillId="0" borderId="0" xfId="0" applyNumberFormat="1" applyFont="1" applyAlignment="1">
      <alignment horizontal="center"/>
    </xf>
    <xf numFmtId="1" fontId="24" fillId="2" borderId="1" xfId="0" applyNumberFormat="1" applyFont="1" applyFill="1" applyBorder="1" applyAlignment="1">
      <alignment horizontal="center" vertical="center" wrapText="1"/>
    </xf>
    <xf numFmtId="0" fontId="19" fillId="3" borderId="0" xfId="0" applyFont="1" applyFill="1" applyBorder="1" applyAlignment="1">
      <alignment horizontal="left" vertical="top" wrapText="1"/>
    </xf>
    <xf numFmtId="3" fontId="21" fillId="3" borderId="9" xfId="2" applyNumberFormat="1" applyFont="1" applyFill="1" applyBorder="1" applyAlignment="1">
      <alignment horizontal="center" vertical="center"/>
    </xf>
    <xf numFmtId="0" fontId="19" fillId="0" borderId="1" xfId="0" applyFont="1" applyFill="1" applyBorder="1" applyAlignment="1">
      <alignment horizontal="center" vertical="center" wrapText="1"/>
    </xf>
    <xf numFmtId="3" fontId="19" fillId="3" borderId="1" xfId="0" applyNumberFormat="1" applyFont="1" applyFill="1" applyBorder="1" applyAlignment="1">
      <alignment horizontal="center" vertical="center"/>
    </xf>
    <xf numFmtId="0" fontId="25" fillId="2" borderId="57" xfId="0" applyFont="1" applyFill="1" applyBorder="1" applyAlignment="1">
      <alignment vertical="center"/>
    </xf>
    <xf numFmtId="0" fontId="25" fillId="2" borderId="62" xfId="0" applyFont="1" applyFill="1" applyBorder="1" applyAlignment="1">
      <alignment horizontal="center" vertical="center"/>
    </xf>
    <xf numFmtId="3" fontId="25" fillId="2" borderId="62" xfId="0" applyNumberFormat="1" applyFont="1" applyFill="1" applyBorder="1" applyAlignment="1">
      <alignment horizontal="center" vertical="center" wrapText="1"/>
    </xf>
    <xf numFmtId="3" fontId="25" fillId="2" borderId="58" xfId="0" applyNumberFormat="1" applyFont="1" applyFill="1" applyBorder="1" applyAlignment="1">
      <alignment horizontal="center" vertical="center"/>
    </xf>
    <xf numFmtId="0" fontId="19" fillId="0" borderId="17" xfId="0" applyFont="1" applyFill="1" applyBorder="1" applyAlignment="1">
      <alignment vertical="center" wrapText="1"/>
    </xf>
    <xf numFmtId="167" fontId="19" fillId="3" borderId="27" xfId="2" applyNumberFormat="1" applyFont="1" applyFill="1" applyBorder="1" applyAlignment="1">
      <alignment horizontal="center" vertical="center"/>
    </xf>
    <xf numFmtId="3" fontId="19" fillId="3" borderId="1" xfId="0" applyNumberFormat="1" applyFont="1" applyFill="1" applyBorder="1" applyAlignment="1">
      <alignment horizontal="center" vertical="center" wrapText="1"/>
    </xf>
    <xf numFmtId="0" fontId="19" fillId="0" borderId="0" xfId="0" applyFont="1" applyAlignment="1">
      <alignment horizontal="left"/>
    </xf>
    <xf numFmtId="1" fontId="19" fillId="0" borderId="0" xfId="0" applyNumberFormat="1" applyFont="1" applyAlignment="1">
      <alignment horizontal="left"/>
    </xf>
    <xf numFmtId="0" fontId="19" fillId="0" borderId="0" xfId="0" applyNumberFormat="1" applyFont="1" applyAlignment="1">
      <alignment horizontal="center"/>
    </xf>
    <xf numFmtId="0" fontId="25" fillId="0" borderId="0" xfId="0" applyFont="1" applyAlignment="1">
      <alignment horizontal="center" vertical="center" wrapText="1"/>
    </xf>
    <xf numFmtId="0" fontId="22" fillId="2" borderId="1" xfId="0" applyNumberFormat="1" applyFont="1" applyFill="1" applyBorder="1" applyAlignment="1">
      <alignment horizontal="center" vertical="center" wrapText="1"/>
    </xf>
    <xf numFmtId="0" fontId="19" fillId="2" borderId="0" xfId="0" applyNumberFormat="1" applyFont="1" applyFill="1" applyAlignment="1">
      <alignment horizontal="center"/>
    </xf>
    <xf numFmtId="0" fontId="19" fillId="2" borderId="0" xfId="0" applyFont="1" applyFill="1" applyAlignment="1">
      <alignment horizontal="center"/>
    </xf>
    <xf numFmtId="14" fontId="19" fillId="0" borderId="0" xfId="0" applyNumberFormat="1" applyFont="1" applyAlignment="1" applyProtection="1">
      <alignment horizontal="left" vertical="center"/>
    </xf>
    <xf numFmtId="1" fontId="24" fillId="2" borderId="1" xfId="0" applyNumberFormat="1" applyFont="1" applyFill="1" applyBorder="1" applyAlignment="1">
      <alignment horizontal="left" vertical="center" wrapText="1"/>
    </xf>
    <xf numFmtId="0" fontId="19" fillId="0" borderId="0" xfId="0" applyFont="1" applyAlignment="1">
      <alignment horizontal="left" wrapText="1"/>
    </xf>
    <xf numFmtId="0" fontId="35" fillId="2" borderId="5" xfId="0" applyFont="1" applyFill="1" applyBorder="1"/>
    <xf numFmtId="0" fontId="6" fillId="2" borderId="33" xfId="0" applyFont="1" applyFill="1" applyBorder="1"/>
    <xf numFmtId="0" fontId="29" fillId="3" borderId="0" xfId="0" applyFont="1" applyFill="1" applyBorder="1" applyAlignment="1">
      <alignment vertical="center" wrapText="1"/>
    </xf>
    <xf numFmtId="0" fontId="43" fillId="3" borderId="0" xfId="0" applyFont="1" applyFill="1" applyBorder="1" applyAlignment="1">
      <alignment wrapText="1"/>
    </xf>
    <xf numFmtId="0" fontId="23" fillId="2" borderId="31" xfId="0" applyFont="1" applyFill="1" applyBorder="1"/>
    <xf numFmtId="0" fontId="23" fillId="2" borderId="17" xfId="0" applyFont="1" applyFill="1" applyBorder="1" applyAlignment="1">
      <alignment wrapText="1"/>
    </xf>
    <xf numFmtId="0" fontId="23" fillId="2" borderId="27" xfId="0" applyFont="1" applyFill="1" applyBorder="1" applyAlignment="1">
      <alignment wrapText="1"/>
    </xf>
    <xf numFmtId="0" fontId="23" fillId="2" borderId="17" xfId="0" applyFont="1" applyFill="1" applyBorder="1"/>
    <xf numFmtId="0" fontId="23" fillId="2" borderId="27" xfId="0" applyFont="1" applyFill="1" applyBorder="1"/>
    <xf numFmtId="0" fontId="23" fillId="2" borderId="19" xfId="0" applyFont="1" applyFill="1" applyBorder="1"/>
    <xf numFmtId="0" fontId="23" fillId="2" borderId="28" xfId="0" applyFont="1" applyFill="1" applyBorder="1"/>
    <xf numFmtId="0" fontId="23" fillId="3" borderId="0" xfId="0" applyFont="1" applyFill="1" applyBorder="1" applyAlignment="1">
      <alignment horizontal="center" wrapText="1"/>
    </xf>
    <xf numFmtId="0" fontId="23" fillId="11" borderId="17" xfId="0" applyFont="1" applyFill="1" applyBorder="1" applyAlignment="1">
      <alignment horizontal="center"/>
    </xf>
    <xf numFmtId="0" fontId="23" fillId="11" borderId="1" xfId="0" applyFont="1" applyFill="1" applyBorder="1" applyAlignment="1">
      <alignment horizontal="center"/>
    </xf>
    <xf numFmtId="0" fontId="23" fillId="11" borderId="27" xfId="0" applyFont="1" applyFill="1" applyBorder="1" applyAlignment="1">
      <alignment horizontal="center"/>
    </xf>
    <xf numFmtId="0" fontId="23" fillId="11" borderId="19" xfId="0" applyFont="1" applyFill="1" applyBorder="1" applyAlignment="1">
      <alignment horizontal="center"/>
    </xf>
    <xf numFmtId="0" fontId="23" fillId="11" borderId="20" xfId="0" applyFont="1" applyFill="1" applyBorder="1" applyAlignment="1">
      <alignment horizontal="center"/>
    </xf>
    <xf numFmtId="0" fontId="23" fillId="11" borderId="28" xfId="0" applyFont="1" applyFill="1" applyBorder="1" applyAlignment="1">
      <alignment horizontal="center"/>
    </xf>
    <xf numFmtId="0" fontId="25" fillId="3" borderId="52" xfId="0" applyFont="1" applyFill="1" applyBorder="1" applyAlignment="1">
      <alignment vertical="center" wrapText="1"/>
    </xf>
    <xf numFmtId="0" fontId="25" fillId="3" borderId="12" xfId="0" applyFont="1" applyFill="1" applyBorder="1" applyAlignment="1">
      <alignment vertical="center" wrapText="1"/>
    </xf>
    <xf numFmtId="0" fontId="21" fillId="3" borderId="42" xfId="0" applyFont="1" applyFill="1" applyBorder="1" applyAlignment="1">
      <alignment vertical="center"/>
    </xf>
    <xf numFmtId="0" fontId="21" fillId="3" borderId="37" xfId="0" applyFont="1" applyFill="1" applyBorder="1" applyAlignment="1">
      <alignment vertical="center"/>
    </xf>
    <xf numFmtId="0" fontId="23" fillId="2" borderId="43" xfId="0" applyFont="1" applyFill="1" applyBorder="1" applyAlignment="1">
      <alignment horizontal="center"/>
    </xf>
    <xf numFmtId="0" fontId="23" fillId="2" borderId="44" xfId="0" applyFont="1" applyFill="1" applyBorder="1" applyAlignment="1">
      <alignment horizontal="center"/>
    </xf>
    <xf numFmtId="0" fontId="25" fillId="0" borderId="54" xfId="0" applyFont="1" applyFill="1" applyBorder="1" applyAlignment="1">
      <alignment vertical="center" wrapText="1"/>
    </xf>
    <xf numFmtId="0" fontId="25" fillId="0" borderId="61" xfId="0" applyFont="1" applyFill="1" applyBorder="1" applyAlignment="1">
      <alignment horizontal="center" vertical="center" wrapText="1"/>
    </xf>
    <xf numFmtId="3" fontId="25" fillId="3" borderId="61" xfId="0" applyNumberFormat="1" applyFont="1" applyFill="1" applyBorder="1" applyAlignment="1">
      <alignment horizontal="center" vertical="center"/>
    </xf>
    <xf numFmtId="167" fontId="19" fillId="0" borderId="27" xfId="2" applyNumberFormat="1" applyFont="1" applyBorder="1" applyAlignment="1">
      <alignment horizontal="center" vertical="center"/>
    </xf>
    <xf numFmtId="167" fontId="25" fillId="3" borderId="55" xfId="2" applyNumberFormat="1" applyFont="1" applyFill="1" applyBorder="1" applyAlignment="1">
      <alignment horizontal="center" vertical="center"/>
    </xf>
    <xf numFmtId="167" fontId="32" fillId="10" borderId="27" xfId="0" applyNumberFormat="1" applyFont="1" applyFill="1" applyBorder="1" applyAlignment="1">
      <alignment horizontal="center" vertical="center"/>
    </xf>
    <xf numFmtId="167" fontId="21" fillId="3" borderId="49" xfId="0" applyNumberFormat="1" applyFont="1" applyFill="1" applyBorder="1" applyAlignment="1">
      <alignment horizontal="center" vertical="center"/>
    </xf>
    <xf numFmtId="0" fontId="23" fillId="2" borderId="1" xfId="0" applyFont="1" applyFill="1" applyBorder="1" applyAlignment="1">
      <alignment horizontal="right"/>
    </xf>
    <xf numFmtId="0" fontId="1" fillId="2" borderId="1" xfId="0" applyFont="1" applyFill="1" applyBorder="1" applyAlignment="1">
      <alignment horizontal="center" vertical="center" wrapText="1"/>
    </xf>
    <xf numFmtId="164" fontId="1" fillId="9" borderId="1" xfId="0" applyNumberFormat="1" applyFont="1" applyFill="1" applyBorder="1" applyAlignment="1">
      <alignment horizontal="center" vertical="center" wrapText="1"/>
    </xf>
    <xf numFmtId="164" fontId="2" fillId="9" borderId="1" xfId="0" applyNumberFormat="1" applyFont="1" applyFill="1" applyBorder="1" applyAlignment="1">
      <alignment horizontal="center" vertical="center" wrapText="1"/>
    </xf>
    <xf numFmtId="164" fontId="2" fillId="12" borderId="1" xfId="0" applyNumberFormat="1" applyFont="1" applyFill="1" applyBorder="1" applyAlignment="1">
      <alignment horizontal="center" vertical="center" wrapText="1"/>
    </xf>
    <xf numFmtId="164" fontId="1" fillId="12" borderId="1" xfId="0" applyNumberFormat="1" applyFont="1" applyFill="1" applyBorder="1" applyAlignment="1">
      <alignment horizontal="center"/>
    </xf>
    <xf numFmtId="2" fontId="1" fillId="0" borderId="1" xfId="0" applyNumberFormat="1" applyFont="1" applyFill="1" applyBorder="1" applyAlignment="1">
      <alignment horizontal="center"/>
    </xf>
    <xf numFmtId="0" fontId="19" fillId="0" borderId="6" xfId="0" applyFont="1" applyBorder="1" applyAlignment="1">
      <alignment horizontal="center"/>
    </xf>
    <xf numFmtId="2" fontId="0" fillId="0" borderId="0" xfId="0" applyNumberFormat="1" applyAlignment="1">
      <alignment horizontal="center"/>
    </xf>
    <xf numFmtId="0" fontId="25" fillId="2" borderId="17" xfId="0" applyFont="1" applyFill="1" applyBorder="1" applyAlignment="1">
      <alignment vertical="center"/>
    </xf>
    <xf numFmtId="0" fontId="25" fillId="2" borderId="19" xfId="0" applyFont="1" applyFill="1" applyBorder="1" applyAlignment="1">
      <alignment vertical="center"/>
    </xf>
    <xf numFmtId="0" fontId="45" fillId="2" borderId="1" xfId="0" applyFont="1" applyFill="1" applyBorder="1" applyAlignment="1">
      <alignment horizontal="center" vertical="center" wrapText="1"/>
    </xf>
    <xf numFmtId="0" fontId="45" fillId="2" borderId="17"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23" fillId="2" borderId="27" xfId="0" applyFont="1" applyFill="1" applyBorder="1" applyAlignment="1">
      <alignment horizontal="center"/>
    </xf>
    <xf numFmtId="0" fontId="23" fillId="2" borderId="40" xfId="0" applyFont="1" applyFill="1" applyBorder="1"/>
    <xf numFmtId="0" fontId="23" fillId="2" borderId="39" xfId="0" applyFont="1" applyFill="1" applyBorder="1" applyAlignment="1">
      <alignment horizontal="left"/>
    </xf>
    <xf numFmtId="0" fontId="23" fillId="2" borderId="8" xfId="0" applyFont="1" applyFill="1" applyBorder="1" applyAlignment="1">
      <alignment horizontal="center"/>
    </xf>
    <xf numFmtId="0" fontId="23" fillId="2" borderId="1" xfId="0" applyFont="1" applyFill="1" applyBorder="1" applyAlignment="1">
      <alignment horizontal="center" wrapText="1"/>
    </xf>
    <xf numFmtId="10" fontId="23" fillId="2" borderId="1" xfId="0" applyNumberFormat="1" applyFont="1" applyFill="1" applyBorder="1" applyAlignment="1">
      <alignment horizontal="center"/>
    </xf>
    <xf numFmtId="1" fontId="23" fillId="2" borderId="1" xfId="0" applyNumberFormat="1" applyFont="1" applyFill="1" applyBorder="1" applyAlignment="1">
      <alignment horizontal="center"/>
    </xf>
    <xf numFmtId="10" fontId="23" fillId="2" borderId="20" xfId="0" applyNumberFormat="1" applyFont="1" applyFill="1" applyBorder="1" applyAlignment="1">
      <alignment horizontal="center"/>
    </xf>
    <xf numFmtId="1" fontId="19" fillId="3" borderId="27" xfId="2" applyNumberFormat="1" applyFont="1" applyFill="1" applyBorder="1" applyAlignment="1">
      <alignment horizontal="center" vertical="center"/>
    </xf>
    <xf numFmtId="0" fontId="23" fillId="2" borderId="28" xfId="0" applyFont="1" applyFill="1" applyBorder="1" applyAlignment="1">
      <alignment horizontal="center"/>
    </xf>
    <xf numFmtId="0" fontId="0" fillId="0" borderId="1" xfId="0" applyNumberFormat="1" applyBorder="1"/>
    <xf numFmtId="166" fontId="1" fillId="0" borderId="1" xfId="0" applyNumberFormat="1" applyFont="1" applyBorder="1" applyAlignment="1">
      <alignment horizontal="center"/>
    </xf>
    <xf numFmtId="0" fontId="5" fillId="2" borderId="2" xfId="0" applyFont="1" applyFill="1" applyBorder="1" applyAlignment="1">
      <alignment vertical="center"/>
    </xf>
    <xf numFmtId="0" fontId="5" fillId="2" borderId="3" xfId="0" applyFont="1" applyFill="1" applyBorder="1" applyAlignment="1">
      <alignment vertical="center"/>
    </xf>
    <xf numFmtId="0" fontId="1" fillId="4" borderId="8" xfId="0" applyFont="1" applyFill="1" applyBorder="1" applyAlignment="1"/>
    <xf numFmtId="0" fontId="1" fillId="2" borderId="23" xfId="0" applyFont="1" applyFill="1" applyBorder="1" applyAlignment="1"/>
    <xf numFmtId="0" fontId="1" fillId="2" borderId="8" xfId="0" applyFont="1" applyFill="1" applyBorder="1" applyAlignment="1"/>
    <xf numFmtId="0" fontId="0" fillId="2" borderId="9" xfId="0" applyFont="1" applyFill="1" applyBorder="1" applyAlignment="1">
      <alignment vertical="center"/>
    </xf>
    <xf numFmtId="0" fontId="0" fillId="2" borderId="8" xfId="0" applyFont="1" applyFill="1" applyBorder="1" applyAlignment="1">
      <alignment vertical="center"/>
    </xf>
    <xf numFmtId="0" fontId="1" fillId="4" borderId="2" xfId="0" applyFont="1" applyFill="1" applyBorder="1" applyAlignment="1"/>
    <xf numFmtId="0" fontId="1" fillId="4" borderId="3" xfId="0" applyFont="1" applyFill="1" applyBorder="1" applyAlignment="1"/>
    <xf numFmtId="0" fontId="1" fillId="4" borderId="4" xfId="0" applyFont="1" applyFill="1" applyBorder="1" applyAlignment="1"/>
    <xf numFmtId="0" fontId="1" fillId="9" borderId="2" xfId="0" applyFont="1" applyFill="1" applyBorder="1" applyAlignment="1"/>
    <xf numFmtId="0" fontId="1" fillId="9" borderId="3" xfId="0" applyFont="1" applyFill="1" applyBorder="1" applyAlignment="1"/>
    <xf numFmtId="0" fontId="1" fillId="9" borderId="4" xfId="0" applyFont="1" applyFill="1" applyBorder="1" applyAlignment="1"/>
    <xf numFmtId="0" fontId="5" fillId="2" borderId="2" xfId="0" applyFont="1" applyFill="1" applyBorder="1" applyAlignment="1"/>
    <xf numFmtId="0" fontId="5" fillId="2" borderId="3" xfId="0" applyFont="1" applyFill="1" applyBorder="1" applyAlignment="1"/>
    <xf numFmtId="0" fontId="5" fillId="2" borderId="4" xfId="0" applyFont="1" applyFill="1" applyBorder="1" applyAlignment="1">
      <alignment vertical="center"/>
    </xf>
    <xf numFmtId="0" fontId="5" fillId="2" borderId="4" xfId="0" applyFont="1" applyFill="1" applyBorder="1" applyAlignment="1"/>
    <xf numFmtId="164" fontId="1" fillId="12" borderId="1" xfId="0" applyNumberFormat="1" applyFont="1" applyFill="1" applyBorder="1" applyAlignment="1">
      <alignment horizontal="center" vertical="center" wrapText="1"/>
    </xf>
    <xf numFmtId="166" fontId="1" fillId="12" borderId="1" xfId="0" applyNumberFormat="1" applyFont="1" applyFill="1" applyBorder="1" applyAlignment="1">
      <alignment horizontal="center"/>
    </xf>
    <xf numFmtId="167" fontId="1" fillId="0" borderId="1" xfId="2" applyNumberFormat="1" applyFont="1" applyFill="1" applyBorder="1" applyAlignment="1">
      <alignment horizontal="center"/>
    </xf>
    <xf numFmtId="164" fontId="0" fillId="0" borderId="1" xfId="0" applyNumberFormat="1" applyBorder="1"/>
    <xf numFmtId="164" fontId="1" fillId="0" borderId="1" xfId="0" applyNumberFormat="1" applyFont="1" applyBorder="1"/>
    <xf numFmtId="167" fontId="0" fillId="0" borderId="2" xfId="2" applyNumberFormat="1" applyFont="1" applyFill="1" applyBorder="1" applyAlignment="1">
      <alignment horizontal="center"/>
    </xf>
    <xf numFmtId="167" fontId="0" fillId="0" borderId="2" xfId="2" applyNumberFormat="1" applyFont="1" applyBorder="1" applyAlignment="1">
      <alignment horizontal="center"/>
    </xf>
    <xf numFmtId="0" fontId="1" fillId="0" borderId="0" xfId="0" applyFont="1" applyFill="1" applyBorder="1" applyAlignment="1">
      <alignment horizontal="center" vertical="center" wrapText="1"/>
    </xf>
    <xf numFmtId="167" fontId="0" fillId="0" borderId="0" xfId="2" applyNumberFormat="1" applyFont="1" applyFill="1" applyBorder="1" applyAlignment="1">
      <alignment horizontal="center"/>
    </xf>
    <xf numFmtId="0" fontId="0" fillId="0" borderId="0" xfId="0" applyFill="1" applyBorder="1" applyAlignment="1">
      <alignment horizontal="center"/>
    </xf>
    <xf numFmtId="0" fontId="1" fillId="0" borderId="0" xfId="0" applyFont="1" applyFill="1" applyBorder="1" applyAlignment="1">
      <alignment vertical="center" wrapText="1"/>
    </xf>
    <xf numFmtId="0" fontId="23" fillId="0" borderId="0" xfId="0" applyFont="1"/>
    <xf numFmtId="0" fontId="23" fillId="0" borderId="0" xfId="0" applyFont="1" applyFill="1" applyAlignment="1">
      <alignment wrapText="1"/>
    </xf>
    <xf numFmtId="14" fontId="23" fillId="0" borderId="0" xfId="0" applyNumberFormat="1" applyFont="1" applyFill="1" applyAlignment="1" applyProtection="1">
      <alignment vertical="center"/>
    </xf>
    <xf numFmtId="0" fontId="23" fillId="0" borderId="0" xfId="0" applyFont="1" applyFill="1"/>
    <xf numFmtId="0" fontId="20" fillId="14" borderId="24" xfId="0" applyFont="1" applyFill="1" applyBorder="1" applyAlignment="1">
      <alignment horizontal="left" vertical="center" wrapText="1"/>
    </xf>
    <xf numFmtId="1" fontId="20" fillId="14" borderId="1" xfId="0" applyNumberFormat="1" applyFont="1" applyFill="1" applyBorder="1" applyAlignment="1">
      <alignment horizontal="left" vertical="center" wrapText="1"/>
    </xf>
    <xf numFmtId="0" fontId="21" fillId="14" borderId="1" xfId="0" applyFont="1" applyFill="1" applyBorder="1" applyAlignment="1">
      <alignment horizontal="left" vertical="center" wrapText="1"/>
    </xf>
    <xf numFmtId="14" fontId="23" fillId="15" borderId="1" xfId="0" applyNumberFormat="1" applyFont="1" applyFill="1" applyBorder="1" applyAlignment="1" applyProtection="1">
      <alignment vertical="center"/>
    </xf>
    <xf numFmtId="1" fontId="19" fillId="3" borderId="2" xfId="0" applyNumberFormat="1" applyFont="1" applyFill="1" applyBorder="1" applyAlignment="1">
      <alignment horizontal="center" vertical="center"/>
    </xf>
    <xf numFmtId="1" fontId="19" fillId="0" borderId="1" xfId="0" applyNumberFormat="1" applyFont="1" applyFill="1" applyBorder="1" applyAlignment="1">
      <alignment horizontal="center" vertical="center"/>
    </xf>
    <xf numFmtId="0" fontId="21" fillId="14" borderId="3" xfId="0" applyFont="1" applyFill="1" applyBorder="1" applyAlignment="1">
      <alignment vertical="center" wrapText="1"/>
    </xf>
    <xf numFmtId="0" fontId="21" fillId="14" borderId="4" xfId="0" applyFont="1" applyFill="1" applyBorder="1" applyAlignment="1">
      <alignment vertical="center" wrapText="1"/>
    </xf>
    <xf numFmtId="0" fontId="25" fillId="0" borderId="20" xfId="0" applyFont="1" applyFill="1" applyBorder="1" applyAlignment="1">
      <alignment horizontal="center" vertical="center"/>
    </xf>
    <xf numFmtId="167" fontId="25" fillId="0" borderId="28" xfId="2" applyNumberFormat="1" applyFont="1" applyBorder="1" applyAlignment="1">
      <alignment horizontal="center" vertical="center"/>
    </xf>
    <xf numFmtId="0" fontId="0" fillId="3" borderId="18" xfId="0" applyFill="1" applyBorder="1" applyAlignment="1">
      <alignment horizontal="center" vertical="center"/>
    </xf>
    <xf numFmtId="9" fontId="19" fillId="3" borderId="27" xfId="0" applyNumberFormat="1" applyFont="1" applyFill="1" applyBorder="1" applyAlignment="1">
      <alignment horizontal="center" vertical="center"/>
    </xf>
    <xf numFmtId="164" fontId="19" fillId="3" borderId="28" xfId="0" applyNumberFormat="1" applyFont="1" applyFill="1" applyBorder="1" applyAlignment="1">
      <alignment horizontal="center" vertical="center"/>
    </xf>
    <xf numFmtId="0" fontId="23" fillId="8" borderId="43" xfId="0" applyNumberFormat="1" applyFont="1" applyFill="1" applyBorder="1" applyAlignment="1" applyProtection="1">
      <alignment horizontal="center"/>
      <protection locked="0"/>
    </xf>
    <xf numFmtId="0" fontId="23" fillId="8" borderId="43" xfId="0" applyFont="1" applyFill="1" applyBorder="1" applyAlignment="1" applyProtection="1">
      <alignment horizontal="center"/>
      <protection locked="0"/>
    </xf>
    <xf numFmtId="2" fontId="23" fillId="8" borderId="17" xfId="0" applyNumberFormat="1" applyFont="1" applyFill="1" applyBorder="1" applyAlignment="1" applyProtection="1">
      <protection locked="0"/>
    </xf>
    <xf numFmtId="2" fontId="23" fillId="8" borderId="1" xfId="0" applyNumberFormat="1" applyFont="1" applyFill="1" applyBorder="1" applyAlignment="1" applyProtection="1">
      <protection locked="0"/>
    </xf>
    <xf numFmtId="2" fontId="23" fillId="8" borderId="27" xfId="0" applyNumberFormat="1" applyFont="1" applyFill="1" applyBorder="1" applyAlignment="1" applyProtection="1">
      <protection locked="0"/>
    </xf>
    <xf numFmtId="0" fontId="23" fillId="8" borderId="17" xfId="0" applyFont="1" applyFill="1" applyBorder="1" applyAlignment="1" applyProtection="1">
      <protection locked="0"/>
    </xf>
    <xf numFmtId="0" fontId="23" fillId="8" borderId="1" xfId="0" applyFont="1" applyFill="1" applyBorder="1" applyAlignment="1" applyProtection="1">
      <protection locked="0"/>
    </xf>
    <xf numFmtId="0" fontId="23" fillId="8" borderId="27" xfId="0" applyFont="1" applyFill="1" applyBorder="1" applyAlignment="1" applyProtection="1">
      <protection locked="0"/>
    </xf>
    <xf numFmtId="0" fontId="23" fillId="8" borderId="19" xfId="0" applyFont="1" applyFill="1" applyBorder="1" applyAlignment="1" applyProtection="1">
      <protection locked="0"/>
    </xf>
    <xf numFmtId="0" fontId="23" fillId="8" borderId="20" xfId="0" applyFont="1" applyFill="1" applyBorder="1" applyAlignment="1" applyProtection="1">
      <protection locked="0"/>
    </xf>
    <xf numFmtId="0" fontId="23" fillId="8" borderId="28" xfId="0" applyFont="1" applyFill="1" applyBorder="1" applyAlignment="1" applyProtection="1">
      <protection locked="0"/>
    </xf>
    <xf numFmtId="3" fontId="23" fillId="8" borderId="17" xfId="0" applyNumberFormat="1" applyFont="1" applyFill="1" applyBorder="1" applyAlignment="1" applyProtection="1">
      <protection locked="0"/>
    </xf>
    <xf numFmtId="3" fontId="23" fillId="8" borderId="1" xfId="0" applyNumberFormat="1" applyFont="1" applyFill="1" applyBorder="1" applyAlignment="1" applyProtection="1">
      <protection locked="0"/>
    </xf>
    <xf numFmtId="3" fontId="23" fillId="8" borderId="27" xfId="0" applyNumberFormat="1" applyFont="1" applyFill="1" applyBorder="1" applyAlignment="1" applyProtection="1">
      <protection locked="0"/>
    </xf>
    <xf numFmtId="0" fontId="23" fillId="8" borderId="1" xfId="0" applyFont="1" applyFill="1" applyBorder="1" applyProtection="1">
      <protection locked="0"/>
    </xf>
    <xf numFmtId="165" fontId="23" fillId="8" borderId="1" xfId="0" applyNumberFormat="1" applyFont="1" applyFill="1" applyBorder="1" applyProtection="1">
      <protection locked="0"/>
    </xf>
    <xf numFmtId="0" fontId="23" fillId="8" borderId="1" xfId="0" applyNumberFormat="1" applyFont="1" applyFill="1" applyBorder="1" applyAlignment="1" applyProtection="1">
      <alignment horizontal="center" vertical="center"/>
      <protection locked="0"/>
    </xf>
    <xf numFmtId="0" fontId="23" fillId="8" borderId="1" xfId="0" applyFont="1" applyFill="1" applyBorder="1" applyAlignment="1" applyProtection="1">
      <alignment horizontal="center"/>
      <protection locked="0"/>
    </xf>
    <xf numFmtId="3" fontId="23" fillId="8" borderId="1" xfId="0" applyNumberFormat="1" applyFont="1" applyFill="1" applyBorder="1" applyAlignment="1" applyProtection="1">
      <alignment horizontal="center"/>
      <protection locked="0"/>
    </xf>
    <xf numFmtId="0" fontId="23" fillId="8" borderId="1" xfId="0" applyFont="1" applyFill="1" applyBorder="1" applyAlignment="1" applyProtection="1">
      <alignment horizontal="center" vertical="center"/>
      <protection locked="0"/>
    </xf>
    <xf numFmtId="0" fontId="37" fillId="8" borderId="1" xfId="1" applyFont="1" applyFill="1" applyBorder="1" applyAlignment="1" applyProtection="1">
      <alignment wrapText="1"/>
      <protection locked="0"/>
    </xf>
    <xf numFmtId="165" fontId="37" fillId="8" borderId="1" xfId="1" applyNumberFormat="1" applyFont="1" applyFill="1" applyBorder="1" applyAlignment="1" applyProtection="1">
      <alignment horizontal="right" wrapText="1"/>
      <protection locked="0"/>
    </xf>
    <xf numFmtId="0" fontId="37" fillId="8" borderId="1" xfId="1" applyNumberFormat="1" applyFont="1" applyFill="1" applyBorder="1" applyAlignment="1" applyProtection="1">
      <alignment horizontal="center" vertical="center" wrapText="1"/>
      <protection locked="0"/>
    </xf>
    <xf numFmtId="1" fontId="23" fillId="8" borderId="1" xfId="0" applyNumberFormat="1" applyFont="1" applyFill="1" applyBorder="1" applyAlignment="1" applyProtection="1">
      <alignment horizontal="center" vertical="center"/>
      <protection locked="0"/>
    </xf>
    <xf numFmtId="0" fontId="37" fillId="8" borderId="1" xfId="1" applyFont="1" applyFill="1" applyBorder="1" applyAlignment="1" applyProtection="1">
      <alignment horizontal="right" wrapText="1"/>
      <protection locked="0"/>
    </xf>
    <xf numFmtId="1" fontId="37" fillId="8" borderId="1" xfId="1" applyNumberFormat="1" applyFont="1" applyFill="1" applyBorder="1" applyAlignment="1" applyProtection="1">
      <alignment horizontal="center" vertical="center" wrapText="1"/>
      <protection locked="0"/>
    </xf>
    <xf numFmtId="49" fontId="23" fillId="8" borderId="1" xfId="0" applyNumberFormat="1" applyFont="1" applyFill="1" applyBorder="1" applyAlignment="1" applyProtection="1">
      <alignment horizontal="left"/>
      <protection locked="0"/>
    </xf>
    <xf numFmtId="0" fontId="23" fillId="8" borderId="1" xfId="0" applyFont="1" applyFill="1" applyBorder="1" applyAlignment="1" applyProtection="1">
      <alignment horizontal="left" vertical="center"/>
      <protection locked="0"/>
    </xf>
    <xf numFmtId="14" fontId="23" fillId="8" borderId="1" xfId="0" applyNumberFormat="1" applyFont="1" applyFill="1" applyBorder="1" applyAlignment="1" applyProtection="1">
      <alignment horizontal="right" vertical="center"/>
      <protection locked="0"/>
    </xf>
    <xf numFmtId="0" fontId="23" fillId="8" borderId="1" xfId="0" applyFont="1" applyFill="1" applyBorder="1" applyAlignment="1" applyProtection="1">
      <alignment horizontal="left"/>
      <protection locked="0"/>
    </xf>
    <xf numFmtId="0" fontId="23" fillId="8" borderId="1" xfId="0" applyFont="1" applyFill="1" applyBorder="1" applyAlignment="1" applyProtection="1">
      <alignment horizontal="right"/>
      <protection locked="0"/>
    </xf>
    <xf numFmtId="0" fontId="23" fillId="8" borderId="1" xfId="0" applyFont="1" applyFill="1" applyBorder="1" applyAlignment="1" applyProtection="1">
      <alignment horizontal="left" wrapText="1"/>
      <protection locked="0"/>
    </xf>
    <xf numFmtId="14" fontId="23" fillId="8" borderId="1" xfId="0" applyNumberFormat="1" applyFont="1" applyFill="1" applyBorder="1" applyAlignment="1" applyProtection="1">
      <alignment horizontal="left" vertical="center"/>
      <protection locked="0"/>
    </xf>
    <xf numFmtId="2" fontId="23" fillId="8" borderId="1" xfId="0" applyNumberFormat="1" applyFont="1" applyFill="1" applyBorder="1" applyAlignment="1" applyProtection="1">
      <alignment horizontal="left"/>
      <protection locked="0"/>
    </xf>
    <xf numFmtId="0" fontId="24" fillId="2" borderId="57" xfId="0" applyFont="1" applyFill="1" applyBorder="1" applyAlignment="1">
      <alignment horizontal="center" vertical="center" wrapText="1"/>
    </xf>
    <xf numFmtId="0" fontId="24" fillId="2" borderId="62" xfId="0" applyFont="1" applyFill="1" applyBorder="1" applyAlignment="1">
      <alignment horizontal="center" vertical="center" wrapText="1"/>
    </xf>
    <xf numFmtId="0" fontId="24" fillId="2" borderId="58" xfId="0" applyFont="1" applyFill="1" applyBorder="1" applyAlignment="1">
      <alignment horizontal="center" vertical="center" wrapText="1"/>
    </xf>
    <xf numFmtId="0" fontId="23" fillId="11" borderId="14" xfId="0" applyFont="1" applyFill="1" applyBorder="1" applyAlignment="1" applyProtection="1">
      <alignment horizontal="center"/>
    </xf>
    <xf numFmtId="0" fontId="23" fillId="11" borderId="15" xfId="0" applyFont="1" applyFill="1" applyBorder="1" applyAlignment="1" applyProtection="1">
      <alignment horizontal="center"/>
    </xf>
    <xf numFmtId="0" fontId="23" fillId="11" borderId="31" xfId="0" applyFont="1" applyFill="1" applyBorder="1" applyAlignment="1" applyProtection="1">
      <alignment horizontal="center"/>
    </xf>
    <xf numFmtId="0" fontId="23" fillId="11" borderId="17" xfId="0" applyFont="1" applyFill="1" applyBorder="1" applyAlignment="1" applyProtection="1">
      <alignment horizontal="center"/>
    </xf>
    <xf numFmtId="0" fontId="23" fillId="11" borderId="1" xfId="0" applyFont="1" applyFill="1" applyBorder="1" applyAlignment="1" applyProtection="1">
      <alignment horizontal="center"/>
    </xf>
    <xf numFmtId="0" fontId="23" fillId="11" borderId="27" xfId="0" applyFont="1" applyFill="1" applyBorder="1" applyAlignment="1" applyProtection="1">
      <alignment horizontal="center"/>
    </xf>
    <xf numFmtId="0" fontId="23" fillId="8" borderId="17" xfId="0" applyFont="1" applyFill="1" applyBorder="1" applyProtection="1">
      <protection locked="0"/>
    </xf>
    <xf numFmtId="14" fontId="23" fillId="8" borderId="1" xfId="0" applyNumberFormat="1" applyFont="1" applyFill="1" applyBorder="1" applyProtection="1">
      <protection locked="0"/>
    </xf>
    <xf numFmtId="3" fontId="23" fillId="8" borderId="1" xfId="0" applyNumberFormat="1" applyFont="1" applyFill="1" applyBorder="1" applyProtection="1">
      <protection locked="0"/>
    </xf>
    <xf numFmtId="0" fontId="23" fillId="8" borderId="19" xfId="0" applyFont="1" applyFill="1" applyBorder="1" applyProtection="1">
      <protection locked="0"/>
    </xf>
    <xf numFmtId="0" fontId="23" fillId="8" borderId="20" xfId="0" applyFont="1" applyFill="1" applyBorder="1" applyProtection="1">
      <protection locked="0"/>
    </xf>
    <xf numFmtId="3" fontId="23" fillId="8" borderId="20" xfId="0" applyNumberFormat="1" applyFont="1" applyFill="1" applyBorder="1" applyProtection="1">
      <protection locked="0"/>
    </xf>
    <xf numFmtId="3" fontId="25" fillId="0" borderId="20" xfId="0" applyNumberFormat="1" applyFont="1" applyFill="1" applyBorder="1" applyAlignment="1">
      <alignment horizontal="center" vertical="center"/>
    </xf>
    <xf numFmtId="3" fontId="25" fillId="0" borderId="20" xfId="3" applyNumberFormat="1" applyFont="1" applyFill="1" applyBorder="1" applyAlignment="1">
      <alignment horizontal="center" vertical="center"/>
    </xf>
    <xf numFmtId="167" fontId="25" fillId="0" borderId="28" xfId="2" applyNumberFormat="1" applyFont="1" applyFill="1" applyBorder="1" applyAlignment="1">
      <alignment horizontal="center" vertical="center"/>
    </xf>
    <xf numFmtId="0" fontId="0" fillId="0" borderId="0" xfId="0" applyFont="1"/>
    <xf numFmtId="0" fontId="18" fillId="2" borderId="5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6" fillId="9" borderId="54" xfId="0" applyFont="1" applyFill="1" applyBorder="1" applyAlignment="1">
      <alignment horizontal="left" vertical="center" wrapText="1"/>
    </xf>
    <xf numFmtId="0" fontId="6" fillId="9" borderId="55" xfId="0" applyFont="1" applyFill="1" applyBorder="1" applyAlignment="1">
      <alignment horizontal="left" vertical="center" wrapText="1"/>
    </xf>
    <xf numFmtId="0" fontId="18" fillId="2" borderId="56" xfId="0" applyFont="1" applyFill="1" applyBorder="1" applyAlignment="1">
      <alignment horizontal="left" wrapText="1"/>
    </xf>
    <xf numFmtId="0" fontId="18" fillId="2" borderId="7" xfId="0" applyFont="1" applyFill="1" applyBorder="1" applyAlignment="1">
      <alignment horizontal="left" wrapText="1"/>
    </xf>
    <xf numFmtId="0" fontId="8" fillId="3" borderId="25" xfId="0" applyFont="1" applyFill="1" applyBorder="1" applyAlignment="1">
      <alignment horizontal="left" vertical="center" wrapText="1"/>
    </xf>
    <xf numFmtId="0" fontId="8" fillId="3" borderId="26" xfId="0" applyFont="1" applyFill="1" applyBorder="1" applyAlignment="1">
      <alignment horizontal="left" vertical="center" wrapText="1"/>
    </xf>
    <xf numFmtId="0" fontId="6" fillId="3" borderId="35" xfId="0" applyFont="1" applyFill="1" applyBorder="1" applyAlignment="1">
      <alignment horizontal="left" vertical="center" wrapText="1"/>
    </xf>
    <xf numFmtId="0" fontId="6" fillId="3" borderId="21"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33" xfId="0" applyFont="1" applyFill="1" applyBorder="1" applyAlignment="1">
      <alignment horizontal="left" vertical="center" wrapText="1"/>
    </xf>
    <xf numFmtId="0" fontId="6" fillId="14" borderId="57" xfId="0" applyFont="1" applyFill="1" applyBorder="1" applyAlignment="1">
      <alignment horizontal="left" vertical="center" wrapText="1"/>
    </xf>
    <xf numFmtId="0" fontId="6" fillId="14" borderId="58" xfId="0" applyFont="1" applyFill="1" applyBorder="1" applyAlignment="1">
      <alignment horizontal="left" vertical="center" wrapText="1"/>
    </xf>
    <xf numFmtId="0" fontId="6" fillId="14" borderId="59" xfId="0" applyFont="1" applyFill="1" applyBorder="1" applyAlignment="1">
      <alignment horizontal="left" vertical="center" wrapText="1"/>
    </xf>
    <xf numFmtId="0" fontId="6" fillId="14" borderId="60" xfId="0" applyFont="1" applyFill="1" applyBorder="1" applyAlignment="1">
      <alignment horizontal="left" vertical="center" wrapText="1"/>
    </xf>
    <xf numFmtId="0" fontId="13" fillId="14" borderId="54" xfId="0" applyFont="1" applyFill="1" applyBorder="1" applyAlignment="1">
      <alignment horizontal="left" vertical="center" wrapText="1"/>
    </xf>
    <xf numFmtId="0" fontId="13" fillId="14" borderId="55" xfId="0" applyFont="1" applyFill="1" applyBorder="1" applyAlignment="1">
      <alignment horizontal="left" vertical="center" wrapText="1"/>
    </xf>
    <xf numFmtId="0" fontId="12" fillId="14" borderId="48" xfId="0" applyFont="1" applyFill="1" applyBorder="1" applyAlignment="1">
      <alignment horizontal="left" vertical="center" wrapText="1"/>
    </xf>
    <xf numFmtId="0" fontId="12" fillId="14" borderId="18" xfId="0" applyFont="1" applyFill="1" applyBorder="1" applyAlignment="1">
      <alignment horizontal="left" vertical="center" wrapText="1"/>
    </xf>
    <xf numFmtId="0" fontId="19" fillId="3" borderId="42" xfId="0" applyFont="1" applyFill="1" applyBorder="1" applyAlignment="1">
      <alignment horizontal="left" vertical="center"/>
    </xf>
    <xf numFmtId="0" fontId="19" fillId="3" borderId="36" xfId="0" applyFont="1" applyFill="1" applyBorder="1" applyAlignment="1">
      <alignment horizontal="left" vertical="center"/>
    </xf>
    <xf numFmtId="0" fontId="19" fillId="3" borderId="37" xfId="0" applyFont="1" applyFill="1" applyBorder="1" applyAlignment="1">
      <alignment horizontal="left" vertical="center"/>
    </xf>
    <xf numFmtId="0" fontId="46" fillId="2" borderId="25" xfId="0" applyFont="1" applyFill="1" applyBorder="1" applyAlignment="1">
      <alignment horizontal="left" vertical="center"/>
    </xf>
    <xf numFmtId="0" fontId="46" fillId="2" borderId="29" xfId="0" applyFont="1" applyFill="1" applyBorder="1" applyAlignment="1">
      <alignment horizontal="left" vertical="center"/>
    </xf>
    <xf numFmtId="0" fontId="46" fillId="2" borderId="26" xfId="0" applyFont="1" applyFill="1" applyBorder="1" applyAlignment="1">
      <alignment horizontal="left" vertical="center"/>
    </xf>
    <xf numFmtId="0" fontId="47" fillId="2" borderId="29" xfId="0" applyFont="1" applyFill="1" applyBorder="1" applyAlignment="1">
      <alignment horizontal="left" vertical="center"/>
    </xf>
    <xf numFmtId="0" fontId="47" fillId="2" borderId="26" xfId="0" applyFont="1" applyFill="1" applyBorder="1" applyAlignment="1">
      <alignment horizontal="left" vertical="center"/>
    </xf>
    <xf numFmtId="0" fontId="46" fillId="2" borderId="50" xfId="0" applyFont="1" applyFill="1" applyBorder="1" applyAlignment="1">
      <alignment horizontal="left" vertical="center"/>
    </xf>
    <xf numFmtId="0" fontId="47" fillId="2" borderId="13" xfId="0" applyFont="1" applyFill="1" applyBorder="1" applyAlignment="1">
      <alignment horizontal="left" vertical="center"/>
    </xf>
    <xf numFmtId="0" fontId="47" fillId="2" borderId="51" xfId="0" applyFont="1" applyFill="1" applyBorder="1" applyAlignment="1">
      <alignment horizontal="left" vertical="center"/>
    </xf>
    <xf numFmtId="0" fontId="25" fillId="2" borderId="25" xfId="0" applyFont="1" applyFill="1" applyBorder="1" applyAlignment="1">
      <alignment horizontal="left" vertical="center"/>
    </xf>
    <xf numFmtId="0" fontId="25" fillId="2" borderId="29" xfId="0" applyFont="1" applyFill="1" applyBorder="1" applyAlignment="1">
      <alignment horizontal="left" vertical="center"/>
    </xf>
    <xf numFmtId="0" fontId="25" fillId="2" borderId="26" xfId="0" applyFont="1" applyFill="1" applyBorder="1" applyAlignment="1">
      <alignment horizontal="left" vertical="center"/>
    </xf>
    <xf numFmtId="0" fontId="19" fillId="3" borderId="41" xfId="0" applyFont="1" applyFill="1" applyBorder="1" applyAlignment="1">
      <alignment horizontal="left" vertical="center"/>
    </xf>
    <xf numFmtId="0" fontId="19" fillId="3" borderId="3" xfId="0" applyFont="1" applyFill="1" applyBorder="1" applyAlignment="1">
      <alignment horizontal="left" vertical="center"/>
    </xf>
    <xf numFmtId="0" fontId="19" fillId="3" borderId="4" xfId="0" applyFont="1" applyFill="1" applyBorder="1" applyAlignment="1">
      <alignment horizontal="left" vertical="center"/>
    </xf>
    <xf numFmtId="0" fontId="25" fillId="2" borderId="30" xfId="0" applyFont="1" applyFill="1" applyBorder="1" applyAlignment="1">
      <alignment horizontal="left" vertical="center"/>
    </xf>
    <xf numFmtId="0" fontId="19" fillId="8" borderId="38" xfId="0" applyFont="1" applyFill="1" applyBorder="1" applyAlignment="1" applyProtection="1">
      <alignment horizontal="center" vertical="center"/>
      <protection locked="0"/>
    </xf>
    <xf numFmtId="0" fontId="19" fillId="8" borderId="46" xfId="0" applyFont="1" applyFill="1" applyBorder="1" applyAlignment="1" applyProtection="1">
      <alignment horizontal="center" vertical="center"/>
      <protection locked="0"/>
    </xf>
    <xf numFmtId="0" fontId="25" fillId="2" borderId="50" xfId="0" applyFont="1" applyFill="1" applyBorder="1" applyAlignment="1">
      <alignment horizontal="right" vertical="center"/>
    </xf>
    <xf numFmtId="0" fontId="25" fillId="2" borderId="11" xfId="0" applyFont="1" applyFill="1" applyBorder="1" applyAlignment="1">
      <alignment horizontal="right" vertical="center"/>
    </xf>
    <xf numFmtId="0" fontId="25" fillId="2" borderId="41" xfId="0" applyFont="1" applyFill="1" applyBorder="1" applyAlignment="1">
      <alignment horizontal="right" vertical="center"/>
    </xf>
    <xf numFmtId="0" fontId="25" fillId="2" borderId="4" xfId="0" applyFont="1" applyFill="1" applyBorder="1" applyAlignment="1">
      <alignment horizontal="right" vertical="center"/>
    </xf>
    <xf numFmtId="0" fontId="25" fillId="2" borderId="42" xfId="0" applyFont="1" applyFill="1" applyBorder="1" applyAlignment="1">
      <alignment horizontal="right" vertical="center"/>
    </xf>
    <xf numFmtId="0" fontId="25" fillId="2" borderId="37" xfId="0" applyFont="1" applyFill="1" applyBorder="1" applyAlignment="1">
      <alignment horizontal="right" vertical="center"/>
    </xf>
    <xf numFmtId="0" fontId="32" fillId="7" borderId="5" xfId="0" applyFont="1" applyFill="1" applyBorder="1" applyAlignment="1">
      <alignment horizontal="center" vertical="center"/>
    </xf>
    <xf numFmtId="0" fontId="32" fillId="7" borderId="22" xfId="0" applyFont="1" applyFill="1" applyBorder="1" applyAlignment="1">
      <alignment horizontal="center" vertical="center"/>
    </xf>
    <xf numFmtId="0" fontId="32" fillId="7" borderId="33" xfId="0" applyFont="1" applyFill="1" applyBorder="1" applyAlignment="1">
      <alignment horizontal="center" vertical="center"/>
    </xf>
    <xf numFmtId="0" fontId="21" fillId="14" borderId="5" xfId="0" applyFont="1" applyFill="1" applyBorder="1" applyAlignment="1">
      <alignment horizontal="left" vertical="center" wrapText="1"/>
    </xf>
    <xf numFmtId="0" fontId="21" fillId="14" borderId="22" xfId="0" applyFont="1" applyFill="1" applyBorder="1" applyAlignment="1">
      <alignment horizontal="left" vertical="center" wrapText="1"/>
    </xf>
    <xf numFmtId="0" fontId="21" fillId="14" borderId="33" xfId="0" applyFont="1" applyFill="1" applyBorder="1" applyAlignment="1">
      <alignment horizontal="left" vertical="center" wrapText="1"/>
    </xf>
    <xf numFmtId="14" fontId="19" fillId="8" borderId="10" xfId="0" applyNumberFormat="1" applyFont="1" applyFill="1" applyBorder="1" applyAlignment="1" applyProtection="1">
      <alignment horizontal="center" vertical="center"/>
      <protection locked="0"/>
    </xf>
    <xf numFmtId="14" fontId="19" fillId="8" borderId="51" xfId="0" applyNumberFormat="1" applyFont="1" applyFill="1" applyBorder="1" applyAlignment="1" applyProtection="1">
      <alignment horizontal="center" vertical="center"/>
      <protection locked="0"/>
    </xf>
    <xf numFmtId="14" fontId="19" fillId="8" borderId="2" xfId="0" applyNumberFormat="1" applyFont="1" applyFill="1" applyBorder="1" applyAlignment="1" applyProtection="1">
      <alignment horizontal="center" vertical="center"/>
      <protection locked="0"/>
    </xf>
    <xf numFmtId="14" fontId="19" fillId="8" borderId="45" xfId="0" applyNumberFormat="1" applyFont="1" applyFill="1" applyBorder="1" applyAlignment="1" applyProtection="1">
      <alignment horizontal="center" vertical="center"/>
      <protection locked="0"/>
    </xf>
    <xf numFmtId="0" fontId="29" fillId="9" borderId="34" xfId="0" applyFont="1" applyFill="1" applyBorder="1" applyAlignment="1">
      <alignment horizontal="left" vertical="top" wrapText="1"/>
    </xf>
    <xf numFmtId="0" fontId="29" fillId="9" borderId="47" xfId="0" applyFont="1" applyFill="1" applyBorder="1" applyAlignment="1">
      <alignment horizontal="left" vertical="top" wrapText="1"/>
    </xf>
    <xf numFmtId="0" fontId="29" fillId="9" borderId="16" xfId="0" applyFont="1" applyFill="1" applyBorder="1" applyAlignment="1">
      <alignment horizontal="left" vertical="top" wrapText="1"/>
    </xf>
    <xf numFmtId="0" fontId="29" fillId="9" borderId="48" xfId="0" applyFont="1" applyFill="1" applyBorder="1" applyAlignment="1">
      <alignment horizontal="left" vertical="top" wrapText="1"/>
    </xf>
    <xf numFmtId="0" fontId="29" fillId="9" borderId="0" xfId="0" applyFont="1" applyFill="1" applyBorder="1" applyAlignment="1">
      <alignment horizontal="left" vertical="top" wrapText="1"/>
    </xf>
    <xf numFmtId="0" fontId="29" fillId="9" borderId="18" xfId="0" applyFont="1" applyFill="1" applyBorder="1" applyAlignment="1">
      <alignment horizontal="left" vertical="top" wrapText="1"/>
    </xf>
    <xf numFmtId="0" fontId="29" fillId="9" borderId="35" xfId="0" applyFont="1" applyFill="1" applyBorder="1" applyAlignment="1">
      <alignment horizontal="left" vertical="top" wrapText="1"/>
    </xf>
    <xf numFmtId="0" fontId="29" fillId="9" borderId="32" xfId="0" applyFont="1" applyFill="1" applyBorder="1" applyAlignment="1">
      <alignment horizontal="left" vertical="top" wrapText="1"/>
    </xf>
    <xf numFmtId="0" fontId="29" fillId="9" borderId="21" xfId="0" applyFont="1" applyFill="1" applyBorder="1" applyAlignment="1">
      <alignment horizontal="left" vertical="top" wrapText="1"/>
    </xf>
    <xf numFmtId="0" fontId="42" fillId="2" borderId="5" xfId="0" applyFont="1" applyFill="1" applyBorder="1" applyAlignment="1">
      <alignment horizontal="left" wrapText="1"/>
    </xf>
    <xf numFmtId="0" fontId="43" fillId="2" borderId="22" xfId="0" applyFont="1" applyFill="1" applyBorder="1" applyAlignment="1">
      <alignment horizontal="left" wrapText="1"/>
    </xf>
    <xf numFmtId="0" fontId="43" fillId="2" borderId="33" xfId="0" applyFont="1" applyFill="1" applyBorder="1" applyAlignment="1">
      <alignment horizontal="left" wrapText="1"/>
    </xf>
    <xf numFmtId="0" fontId="20" fillId="14" borderId="5" xfId="0" applyFont="1" applyFill="1" applyBorder="1" applyAlignment="1">
      <alignment horizontal="left" vertical="center" wrapText="1"/>
    </xf>
    <xf numFmtId="0" fontId="20" fillId="14" borderId="22" xfId="0" applyFont="1" applyFill="1" applyBorder="1" applyAlignment="1">
      <alignment horizontal="left" vertical="center" wrapText="1"/>
    </xf>
    <xf numFmtId="0" fontId="20" fillId="14" borderId="33" xfId="0" applyFont="1" applyFill="1" applyBorder="1" applyAlignment="1">
      <alignment horizontal="left" vertical="center" wrapText="1"/>
    </xf>
    <xf numFmtId="0" fontId="25" fillId="2" borderId="34" xfId="0" applyFont="1" applyFill="1" applyBorder="1" applyAlignment="1">
      <alignment horizontal="center" vertical="center" wrapText="1"/>
    </xf>
    <xf numFmtId="0" fontId="25" fillId="2" borderId="47"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42" fillId="2" borderId="22" xfId="0" applyFont="1" applyFill="1" applyBorder="1" applyAlignment="1">
      <alignment horizontal="left" wrapText="1"/>
    </xf>
    <xf numFmtId="0" fontId="42" fillId="2" borderId="33" xfId="0" applyFont="1" applyFill="1" applyBorder="1" applyAlignment="1">
      <alignment horizontal="left" wrapText="1"/>
    </xf>
    <xf numFmtId="0" fontId="29" fillId="9" borderId="34" xfId="0" applyFont="1" applyFill="1" applyBorder="1" applyAlignment="1">
      <alignment horizontal="left" vertical="center" wrapText="1"/>
    </xf>
    <xf numFmtId="0" fontId="29" fillId="9" borderId="47" xfId="0" applyFont="1" applyFill="1" applyBorder="1" applyAlignment="1">
      <alignment horizontal="left" vertical="center" wrapText="1"/>
    </xf>
    <xf numFmtId="0" fontId="29" fillId="9" borderId="16" xfId="0" applyFont="1" applyFill="1" applyBorder="1" applyAlignment="1">
      <alignment horizontal="left" vertical="center" wrapText="1"/>
    </xf>
    <xf numFmtId="0" fontId="29" fillId="9" borderId="48" xfId="0" applyFont="1" applyFill="1" applyBorder="1" applyAlignment="1">
      <alignment horizontal="left" vertical="center" wrapText="1"/>
    </xf>
    <xf numFmtId="0" fontId="29" fillId="9" borderId="0" xfId="0" applyFont="1" applyFill="1" applyBorder="1" applyAlignment="1">
      <alignment horizontal="left" vertical="center" wrapText="1"/>
    </xf>
    <xf numFmtId="0" fontId="29" fillId="9" borderId="18" xfId="0" applyFont="1" applyFill="1" applyBorder="1" applyAlignment="1">
      <alignment horizontal="left" vertical="center" wrapText="1"/>
    </xf>
    <xf numFmtId="0" fontId="29" fillId="9" borderId="35" xfId="0" applyFont="1" applyFill="1" applyBorder="1" applyAlignment="1">
      <alignment horizontal="left" vertical="center" wrapText="1"/>
    </xf>
    <xf numFmtId="0" fontId="29" fillId="9" borderId="32" xfId="0" applyFont="1" applyFill="1" applyBorder="1" applyAlignment="1">
      <alignment horizontal="left" vertical="center" wrapText="1"/>
    </xf>
    <xf numFmtId="0" fontId="29" fillId="9" borderId="21" xfId="0" applyFont="1" applyFill="1" applyBorder="1" applyAlignment="1">
      <alignment horizontal="left" vertical="center" wrapText="1"/>
    </xf>
    <xf numFmtId="0" fontId="25" fillId="2" borderId="1" xfId="0" applyNumberFormat="1" applyFont="1" applyFill="1" applyBorder="1" applyAlignment="1">
      <alignment horizontal="center" wrapText="1"/>
    </xf>
    <xf numFmtId="0" fontId="21" fillId="14" borderId="1" xfId="0" applyFont="1" applyFill="1" applyBorder="1" applyAlignment="1">
      <alignment horizontal="left" vertical="center" wrapText="1"/>
    </xf>
    <xf numFmtId="0" fontId="21" fillId="14" borderId="2" xfId="0" applyFont="1" applyFill="1" applyBorder="1" applyAlignment="1">
      <alignment horizontal="left" vertical="center" wrapText="1"/>
    </xf>
    <xf numFmtId="0" fontId="21" fillId="14" borderId="3" xfId="0" applyFont="1" applyFill="1" applyBorder="1" applyAlignment="1">
      <alignment horizontal="left" vertical="center" wrapText="1"/>
    </xf>
    <xf numFmtId="0" fontId="21" fillId="14" borderId="4" xfId="0" applyFont="1" applyFill="1" applyBorder="1" applyAlignment="1">
      <alignment horizontal="left" vertical="center" wrapText="1"/>
    </xf>
    <xf numFmtId="14" fontId="19" fillId="8" borderId="1" xfId="0" applyNumberFormat="1" applyFont="1" applyFill="1" applyBorder="1" applyAlignment="1" applyProtection="1">
      <alignment horizontal="center" vertical="center"/>
      <protection locked="0"/>
    </xf>
    <xf numFmtId="14" fontId="19" fillId="8" borderId="27" xfId="0" applyNumberFormat="1" applyFont="1" applyFill="1" applyBorder="1" applyAlignment="1" applyProtection="1">
      <alignment horizontal="center" vertical="center"/>
      <protection locked="0"/>
    </xf>
    <xf numFmtId="0" fontId="21" fillId="14" borderId="14" xfId="0" applyFont="1" applyFill="1" applyBorder="1" applyAlignment="1">
      <alignment horizontal="left" vertical="center" wrapText="1"/>
    </xf>
    <xf numFmtId="0" fontId="21" fillId="14" borderId="15" xfId="0" applyFont="1" applyFill="1" applyBorder="1" applyAlignment="1">
      <alignment horizontal="left" vertical="center" wrapText="1"/>
    </xf>
    <xf numFmtId="0" fontId="21" fillId="14" borderId="31" xfId="0" applyFont="1" applyFill="1" applyBorder="1" applyAlignment="1">
      <alignment horizontal="left" vertical="center" wrapText="1"/>
    </xf>
    <xf numFmtId="0" fontId="21" fillId="14" borderId="17" xfId="0" applyFont="1" applyFill="1" applyBorder="1" applyAlignment="1">
      <alignment horizontal="left" vertical="center" wrapText="1"/>
    </xf>
    <xf numFmtId="0" fontId="21" fillId="14" borderId="27" xfId="0" applyFont="1" applyFill="1" applyBorder="1" applyAlignment="1">
      <alignment horizontal="left" vertical="center" wrapText="1"/>
    </xf>
    <xf numFmtId="0" fontId="45" fillId="2" borderId="14" xfId="0" applyFont="1" applyFill="1" applyBorder="1" applyAlignment="1">
      <alignment horizontal="left"/>
    </xf>
    <xf numFmtId="0" fontId="45" fillId="2" borderId="15" xfId="0" applyFont="1" applyFill="1" applyBorder="1" applyAlignment="1">
      <alignment horizontal="left"/>
    </xf>
    <xf numFmtId="0" fontId="19" fillId="9" borderId="35" xfId="0" applyFont="1" applyFill="1" applyBorder="1" applyAlignment="1">
      <alignment horizontal="left" vertical="center" wrapText="1"/>
    </xf>
    <xf numFmtId="0" fontId="19" fillId="9" borderId="32" xfId="0" applyFont="1" applyFill="1" applyBorder="1" applyAlignment="1">
      <alignment horizontal="left" vertical="center" wrapText="1"/>
    </xf>
    <xf numFmtId="0" fontId="19" fillId="9" borderId="21" xfId="0" applyFont="1" applyFill="1" applyBorder="1" applyAlignment="1">
      <alignment horizontal="left" vertical="center" wrapText="1"/>
    </xf>
    <xf numFmtId="14" fontId="19" fillId="8" borderId="38" xfId="0" applyNumberFormat="1" applyFont="1" applyFill="1" applyBorder="1" applyAlignment="1" applyProtection="1">
      <alignment horizontal="center" vertical="center"/>
      <protection locked="0"/>
    </xf>
    <xf numFmtId="14" fontId="19" fillId="8" borderId="46" xfId="0" applyNumberFormat="1" applyFont="1" applyFill="1" applyBorder="1" applyAlignment="1" applyProtection="1">
      <alignment horizontal="center" vertical="center"/>
      <protection locked="0"/>
    </xf>
    <xf numFmtId="0" fontId="44" fillId="14" borderId="14" xfId="0" applyFont="1" applyFill="1" applyBorder="1" applyAlignment="1">
      <alignment horizontal="left" wrapText="1"/>
    </xf>
    <xf numFmtId="0" fontId="44" fillId="14" borderId="15" xfId="0" applyFont="1" applyFill="1" applyBorder="1" applyAlignment="1">
      <alignment horizontal="left" wrapText="1"/>
    </xf>
    <xf numFmtId="0" fontId="44" fillId="14" borderId="31" xfId="0" applyFont="1" applyFill="1" applyBorder="1" applyAlignment="1">
      <alignment horizontal="left" wrapText="1"/>
    </xf>
    <xf numFmtId="0" fontId="1" fillId="2" borderId="1"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64" fontId="1" fillId="6" borderId="2" xfId="0" applyNumberFormat="1" applyFont="1" applyFill="1" applyBorder="1" applyAlignment="1">
      <alignment horizontal="center" vertical="center"/>
    </xf>
    <xf numFmtId="164" fontId="1" fillId="6" borderId="3" xfId="0" applyNumberFormat="1" applyFont="1" applyFill="1" applyBorder="1" applyAlignment="1">
      <alignment horizontal="center" vertical="center"/>
    </xf>
    <xf numFmtId="164" fontId="1" fillId="6" borderId="4" xfId="0" applyNumberFormat="1" applyFont="1" applyFill="1" applyBorder="1" applyAlignment="1">
      <alignment horizontal="center" vertical="center"/>
    </xf>
    <xf numFmtId="164" fontId="2" fillId="5" borderId="2" xfId="0" applyNumberFormat="1" applyFont="1" applyFill="1" applyBorder="1" applyAlignment="1">
      <alignment horizontal="center" vertical="center" wrapText="1"/>
    </xf>
    <xf numFmtId="164" fontId="2" fillId="5" borderId="3"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center"/>
    </xf>
    <xf numFmtId="164" fontId="1" fillId="2" borderId="3" xfId="0" applyNumberFormat="1" applyFont="1" applyFill="1" applyBorder="1" applyAlignment="1">
      <alignment horizontal="center" vertical="center"/>
    </xf>
    <xf numFmtId="164" fontId="1" fillId="2" borderId="4" xfId="0" applyNumberFormat="1" applyFont="1" applyFill="1" applyBorder="1" applyAlignment="1">
      <alignment horizontal="center" vertical="center"/>
    </xf>
    <xf numFmtId="164" fontId="1" fillId="9" borderId="2" xfId="0" applyNumberFormat="1" applyFont="1" applyFill="1" applyBorder="1" applyAlignment="1">
      <alignment horizontal="center" vertical="center"/>
    </xf>
    <xf numFmtId="164" fontId="1" fillId="9" borderId="3" xfId="0" applyNumberFormat="1" applyFont="1" applyFill="1" applyBorder="1" applyAlignment="1">
      <alignment horizontal="center" vertical="center"/>
    </xf>
    <xf numFmtId="164" fontId="1" fillId="9" borderId="4" xfId="0" applyNumberFormat="1"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164" fontId="1" fillId="2" borderId="3" xfId="0" applyNumberFormat="1" applyFont="1" applyFill="1" applyBorder="1" applyAlignment="1">
      <alignment horizontal="center" vertical="center" wrapText="1"/>
    </xf>
    <xf numFmtId="164" fontId="1" fillId="2" borderId="4" xfId="0" applyNumberFormat="1" applyFont="1" applyFill="1" applyBorder="1" applyAlignment="1">
      <alignment horizontal="center" vertical="center" wrapText="1"/>
    </xf>
  </cellXfs>
  <cellStyles count="4">
    <cellStyle name="Comma" xfId="3" builtinId="3"/>
    <cellStyle name="Normal" xfId="0" builtinId="0"/>
    <cellStyle name="Normal_Sites" xfId="1" xr:uid="{00000000-0005-0000-0000-000001000000}"/>
    <cellStyle name="Percent" xfId="2" builtinId="5"/>
  </cellStyles>
  <dxfs count="1">
    <dxf>
      <fill>
        <patternFill patternType="none">
          <fgColor indexed="64"/>
          <bgColor indexed="65"/>
        </patternFill>
      </fill>
    </dxf>
  </dxfs>
  <tableStyles count="0" defaultTableStyle="TableStyleMedium9" defaultPivotStyle="PivotStyleLight16"/>
  <colors>
    <mruColors>
      <color rgb="FFFFCC66"/>
      <color rgb="FF92B54B"/>
      <color rgb="FFCD7371"/>
      <color rgb="FFFF6600"/>
      <color rgb="FFCC0000"/>
      <color rgb="FFA50021"/>
      <color rgb="FFAFEAFF"/>
      <color rgb="FFC5F0FF"/>
      <color rgb="FF57D3FF"/>
      <color rgb="FFBEE3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j-lt"/>
                <a:ea typeface="+mn-ea"/>
                <a:cs typeface="+mn-cs"/>
              </a:defRPr>
            </a:pPr>
            <a:r>
              <a:rPr lang="en-US">
                <a:solidFill>
                  <a:schemeClr val="tx1"/>
                </a:solidFill>
              </a:rPr>
              <a:t>Trash Reduction by Control</a:t>
            </a:r>
            <a:r>
              <a:rPr lang="en-US" baseline="0">
                <a:solidFill>
                  <a:schemeClr val="tx1"/>
                </a:solidFill>
              </a:rPr>
              <a:t> Measure</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j-lt"/>
              <a:ea typeface="+mn-ea"/>
              <a:cs typeface="+mn-cs"/>
            </a:defRPr>
          </a:pPr>
          <a:endParaRPr lang="en-US"/>
        </a:p>
      </c:txPr>
    </c:title>
    <c:autoTitleDeleted val="0"/>
    <c:plotArea>
      <c:layout>
        <c:manualLayout>
          <c:layoutTarget val="inner"/>
          <c:xMode val="edge"/>
          <c:yMode val="edge"/>
          <c:x val="0.10282223327858217"/>
          <c:y val="0.19655402336883926"/>
          <c:w val="0.38754351930386038"/>
          <c:h val="0.71180855895118922"/>
        </c:manualLayout>
      </c:layout>
      <c:pieChart>
        <c:varyColors val="1"/>
        <c:ser>
          <c:idx val="0"/>
          <c:order val="0"/>
          <c:explosion val="9"/>
          <c:dPt>
            <c:idx val="0"/>
            <c:bubble3D val="0"/>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D18B-4D8F-ADBA-194248B18F00}"/>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18B-4D8F-ADBA-194248B18F00}"/>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D18B-4D8F-ADBA-194248B18F00}"/>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D18B-4D8F-ADBA-194248B18F00}"/>
              </c:ext>
            </c:extLst>
          </c:dPt>
          <c:dPt>
            <c:idx val="4"/>
            <c:bubble3D val="0"/>
            <c:spPr>
              <a:solidFill>
                <a:schemeClr val="bg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6-D18B-4D8F-ADBA-194248B18F00}"/>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E7E6-416E-AB0B-C1D0BFB6538A}"/>
              </c:ext>
            </c:extLst>
          </c:dPt>
          <c:dLbls>
            <c:dLbl>
              <c:idx val="0"/>
              <c:layout>
                <c:manualLayout>
                  <c:x val="-1.6979412432159748E-2"/>
                  <c:y val="-4.51828834300650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F-D18B-4D8F-ADBA-194248B18F00}"/>
                </c:ext>
              </c:extLst>
            </c:dLbl>
            <c:dLbl>
              <c:idx val="1"/>
              <c:layout>
                <c:manualLayout>
                  <c:x val="4.7615294404274051E-3"/>
                  <c:y val="-3.55631961323605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18B-4D8F-ADBA-194248B18F00}"/>
                </c:ext>
              </c:extLst>
            </c:dLbl>
            <c:dLbl>
              <c:idx val="2"/>
              <c:layout>
                <c:manualLayout>
                  <c:x val="7.2471328912427274E-2"/>
                  <c:y val="-3.8953854785293743E-2"/>
                </c:manualLayout>
              </c:layout>
              <c:showLegendKey val="0"/>
              <c:showVal val="0"/>
              <c:showCatName val="0"/>
              <c:showSerName val="0"/>
              <c:showPercent val="1"/>
              <c:showBubbleSize val="0"/>
              <c:extLst>
                <c:ext xmlns:c15="http://schemas.microsoft.com/office/drawing/2012/chart" uri="{CE6537A1-D6FC-4f65-9D91-7224C49458BB}">
                  <c15:layout>
                    <c:manualLayout>
                      <c:w val="0.11543284763311594"/>
                      <c:h val="8.6106797450092462E-2"/>
                    </c:manualLayout>
                  </c15:layout>
                </c:ext>
                <c:ext xmlns:c16="http://schemas.microsoft.com/office/drawing/2014/chart" uri="{C3380CC4-5D6E-409C-BE32-E72D297353CC}">
                  <c16:uniqueId val="{0000002B-D18B-4D8F-ADBA-194248B18F00}"/>
                </c:ext>
              </c:extLst>
            </c:dLbl>
            <c:dLbl>
              <c:idx val="3"/>
              <c:layout>
                <c:manualLayout>
                  <c:x val="-3.7789823423729121E-2"/>
                  <c:y val="-1.426242031709948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D18B-4D8F-ADBA-194248B18F00}"/>
                </c:ext>
              </c:extLst>
            </c:dLbl>
            <c:numFmt formatCode="0.0%"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j-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Dashboard Summary'!$C$14,'2. Dashboard Summary'!$C$15,'2. Dashboard Summary'!$C$18,'2. Dashboard Summary'!$C$23,'2. Dashboard Summary'!$C$27)</c:f>
              <c:strCache>
                <c:ptCount val="5"/>
                <c:pt idx="0">
                  <c:v>Full Capture - PLU Areas</c:v>
                </c:pt>
                <c:pt idx="1">
                  <c:v>Full Capture - Equivalent Alternative Land Uses (Non-PLU Areas)</c:v>
                </c:pt>
                <c:pt idx="2">
                  <c:v>Other Control Measures - PLU Areas (via OVTAs)</c:v>
                </c:pt>
                <c:pt idx="3">
                  <c:v>Cleanups - Total Offset 
(with 10% Maximum applied)</c:v>
                </c:pt>
                <c:pt idx="4">
                  <c:v>Remaining to be Addressed</c:v>
                </c:pt>
              </c:strCache>
            </c:strRef>
          </c:cat>
          <c:val>
            <c:numRef>
              <c:f>('2. Dashboard Summary'!$F$14,'2. Dashboard Summary'!$F$15,'2. Dashboard Summary'!$F$18,'2. Dashboard Summary'!$F$23,'2. Dashboard Summary'!$F$27)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18B-4D8F-ADBA-194248B18F00}"/>
            </c:ext>
          </c:extLst>
        </c:ser>
        <c:dLbls>
          <c:showLegendKey val="0"/>
          <c:showVal val="0"/>
          <c:showCatName val="0"/>
          <c:showSerName val="0"/>
          <c:showPercent val="1"/>
          <c:showBubbleSize val="0"/>
          <c:showLeaderLines val="1"/>
        </c:dLbls>
        <c:firstSliceAng val="63"/>
      </c:pieChart>
      <c:spPr>
        <a:noFill/>
        <a:ln>
          <a:noFill/>
        </a:ln>
        <a:effectLst/>
      </c:spPr>
    </c:plotArea>
    <c:legend>
      <c:legendPos val="r"/>
      <c:layout>
        <c:manualLayout>
          <c:xMode val="edge"/>
          <c:yMode val="edge"/>
          <c:x val="0.58989747610707843"/>
          <c:y val="0.23254193588503677"/>
          <c:w val="0.38748608802944834"/>
          <c:h val="0.6539341506394063"/>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25400" cap="flat" cmpd="sng" algn="ctr">
      <a:solidFill>
        <a:schemeClr val="tx1"/>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j-lt"/>
                <a:ea typeface="+mn-ea"/>
                <a:cs typeface="+mn-cs"/>
              </a:defRPr>
            </a:pPr>
            <a:r>
              <a:rPr lang="en-US">
                <a:solidFill>
                  <a:schemeClr val="tx1"/>
                </a:solidFill>
              </a:rPr>
              <a:t>Trash Reduction in Reporting Year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j-lt"/>
              <a:ea typeface="+mn-ea"/>
              <a:cs typeface="+mn-cs"/>
            </a:defRPr>
          </a:pPr>
          <a:endParaRPr lang="en-US"/>
        </a:p>
      </c:txPr>
    </c:title>
    <c:autoTitleDeleted val="0"/>
    <c:plotArea>
      <c:layout>
        <c:manualLayout>
          <c:layoutTarget val="inner"/>
          <c:xMode val="edge"/>
          <c:yMode val="edge"/>
          <c:x val="0.1204415144427947"/>
          <c:y val="0.19436990853022407"/>
          <c:w val="0.38328704266425973"/>
          <c:h val="0.71013144994290145"/>
        </c:manualLayout>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565A-4599-9FCB-86AAEB8CC9BD}"/>
              </c:ext>
            </c:extLst>
          </c:dPt>
          <c:dPt>
            <c:idx val="1"/>
            <c:bubble3D val="0"/>
            <c:explosion val="16"/>
            <c:spPr>
              <a:solidFill>
                <a:schemeClr val="bg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565A-4599-9FCB-86AAEB8CC9BD}"/>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565A-4599-9FCB-86AAEB8CC9BD}"/>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565A-4599-9FCB-86AAEB8CC9BD}"/>
              </c:ext>
            </c:extLst>
          </c:dPt>
          <c:dPt>
            <c:idx val="4"/>
            <c:bubble3D val="0"/>
            <c:spPr>
              <a:solidFill>
                <a:srgbClr val="AFEAF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565A-4599-9FCB-86AAEB8CC9BD}"/>
              </c:ext>
            </c:extLst>
          </c:dPt>
          <c:dPt>
            <c:idx val="5"/>
            <c:bubble3D val="0"/>
            <c:explosion val="2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565A-4599-9FCB-86AAEB8CC9BD}"/>
              </c:ext>
            </c:extLst>
          </c:dPt>
          <c:dLbls>
            <c:numFmt formatCode="0.0%"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j-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Dashboard Summary'!$C$26:$C$27</c:f>
              <c:strCache>
                <c:ptCount val="2"/>
                <c:pt idx="0">
                  <c:v>Progress Towards Full Capture Equivalency</c:v>
                </c:pt>
                <c:pt idx="1">
                  <c:v>Remaining to be Addressed</c:v>
                </c:pt>
              </c:strCache>
            </c:strRef>
          </c:cat>
          <c:val>
            <c:numRef>
              <c:f>('2. Dashboard Summary'!$F$26,'2. Dashboard Summary'!$F$27)</c:f>
              <c:numCache>
                <c:formatCode>0.0%</c:formatCode>
                <c:ptCount val="2"/>
                <c:pt idx="0">
                  <c:v>0</c:v>
                </c:pt>
                <c:pt idx="1">
                  <c:v>0</c:v>
                </c:pt>
              </c:numCache>
            </c:numRef>
          </c:val>
          <c:extLst>
            <c:ext xmlns:c16="http://schemas.microsoft.com/office/drawing/2014/chart" uri="{C3380CC4-5D6E-409C-BE32-E72D297353CC}">
              <c16:uniqueId val="{0000000C-565A-4599-9FCB-86AAEB8CC9BD}"/>
            </c:ext>
          </c:extLst>
        </c:ser>
        <c:dLbls>
          <c:showLegendKey val="0"/>
          <c:showVal val="0"/>
          <c:showCatName val="0"/>
          <c:showSerName val="0"/>
          <c:showPercent val="1"/>
          <c:showBubbleSize val="0"/>
          <c:showLeaderLines val="1"/>
        </c:dLbls>
        <c:firstSliceAng val="55"/>
      </c:pieChart>
      <c:spPr>
        <a:noFill/>
        <a:ln>
          <a:noFill/>
        </a:ln>
        <a:effectLst/>
      </c:spPr>
    </c:plotArea>
    <c:legend>
      <c:legendPos val="r"/>
      <c:layout>
        <c:manualLayout>
          <c:xMode val="edge"/>
          <c:yMode val="edge"/>
          <c:x val="0.61179800608609736"/>
          <c:y val="0.34531698377844461"/>
          <c:w val="0.31860909804547605"/>
          <c:h val="0.34417479837274317"/>
        </c:manualLayout>
      </c:layout>
      <c:overlay val="0"/>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25400" cap="flat" cmpd="sng" algn="ctr">
      <a:solidFill>
        <a:schemeClr val="tx1"/>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97418</xdr:colOff>
      <xdr:row>15</xdr:row>
      <xdr:rowOff>212912</xdr:rowOff>
    </xdr:from>
    <xdr:to>
      <xdr:col>17</xdr:col>
      <xdr:colOff>2026</xdr:colOff>
      <xdr:row>31</xdr:row>
      <xdr:rowOff>214588</xdr:rowOff>
    </xdr:to>
    <xdr:graphicFrame macro="">
      <xdr:nvGraphicFramePr>
        <xdr:cNvPr id="8" name="Chart 7">
          <a:extLst>
            <a:ext uri="{FF2B5EF4-FFF2-40B4-BE49-F238E27FC236}">
              <a16:creationId xmlns:a16="http://schemas.microsoft.com/office/drawing/2014/main" id="{15014797-1FF0-4019-8CDF-990752DF6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97692</xdr:colOff>
      <xdr:row>2</xdr:row>
      <xdr:rowOff>170962</xdr:rowOff>
    </xdr:from>
    <xdr:to>
      <xdr:col>16</xdr:col>
      <xdr:colOff>598366</xdr:colOff>
      <xdr:row>15</xdr:row>
      <xdr:rowOff>156883</xdr:rowOff>
    </xdr:to>
    <xdr:graphicFrame macro="">
      <xdr:nvGraphicFramePr>
        <xdr:cNvPr id="3" name="Chart 2">
          <a:extLst>
            <a:ext uri="{FF2B5EF4-FFF2-40B4-BE49-F238E27FC236}">
              <a16:creationId xmlns:a16="http://schemas.microsoft.com/office/drawing/2014/main" id="{C07EEAC7-3D1F-4E2B-934B-59F518E27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00"/>
  </sheetPr>
  <dimension ref="B1:C46"/>
  <sheetViews>
    <sheetView topLeftCell="A25" workbookViewId="0">
      <selection activeCell="B12" sqref="B12:C12"/>
    </sheetView>
  </sheetViews>
  <sheetFormatPr defaultRowHeight="14.25" x14ac:dyDescent="0.2"/>
  <cols>
    <col min="1" max="1" width="2.42578125" style="51" customWidth="1"/>
    <col min="2" max="2" width="26.7109375" style="51" customWidth="1"/>
    <col min="3" max="3" width="135.28515625" style="51" customWidth="1"/>
    <col min="4" max="16384" width="9.140625" style="51"/>
  </cols>
  <sheetData>
    <row r="1" spans="2:3" ht="15" thickBot="1" x14ac:dyDescent="0.25"/>
    <row r="2" spans="2:3" ht="23.25" thickBot="1" x14ac:dyDescent="0.35">
      <c r="B2" s="154" t="s">
        <v>132</v>
      </c>
      <c r="C2" s="155"/>
    </row>
    <row r="3" spans="2:3" x14ac:dyDescent="0.2">
      <c r="B3" s="120" t="s">
        <v>133</v>
      </c>
      <c r="C3" s="114"/>
    </row>
    <row r="4" spans="2:3" x14ac:dyDescent="0.2">
      <c r="B4" s="117" t="s">
        <v>354</v>
      </c>
      <c r="C4" s="116"/>
    </row>
    <row r="5" spans="2:3" x14ac:dyDescent="0.2">
      <c r="B5" s="115" t="s">
        <v>174</v>
      </c>
      <c r="C5" s="116"/>
    </row>
    <row r="6" spans="2:3" ht="15" thickBot="1" x14ac:dyDescent="0.25">
      <c r="B6" s="118" t="s">
        <v>175</v>
      </c>
      <c r="C6" s="119"/>
    </row>
    <row r="7" spans="2:3" ht="15" thickBot="1" x14ac:dyDescent="0.25"/>
    <row r="8" spans="2:3" ht="17.25" customHeight="1" thickBot="1" x14ac:dyDescent="0.25">
      <c r="B8" s="309" t="s">
        <v>131</v>
      </c>
      <c r="C8" s="310"/>
    </row>
    <row r="9" spans="2:3" ht="114.75" customHeight="1" thickBot="1" x14ac:dyDescent="0.25">
      <c r="B9" s="311" t="s">
        <v>355</v>
      </c>
      <c r="C9" s="312"/>
    </row>
    <row r="10" spans="2:3" ht="5.25" customHeight="1" thickBot="1" x14ac:dyDescent="0.25">
      <c r="B10" s="52"/>
    </row>
    <row r="11" spans="2:3" ht="18.75" thickBot="1" x14ac:dyDescent="0.3">
      <c r="B11" s="313" t="s">
        <v>164</v>
      </c>
      <c r="C11" s="314"/>
    </row>
    <row r="12" spans="2:3" ht="165.75" customHeight="1" thickBot="1" x14ac:dyDescent="0.25">
      <c r="B12" s="317" t="s">
        <v>356</v>
      </c>
      <c r="C12" s="318"/>
    </row>
    <row r="13" spans="2:3" ht="6" customHeight="1" thickBot="1" x14ac:dyDescent="0.25">
      <c r="B13" s="52"/>
    </row>
    <row r="14" spans="2:3" ht="18.75" thickBot="1" x14ac:dyDescent="0.3">
      <c r="B14" s="313" t="s">
        <v>163</v>
      </c>
      <c r="C14" s="314"/>
    </row>
    <row r="15" spans="2:3" ht="70.5" customHeight="1" x14ac:dyDescent="0.2">
      <c r="B15" s="321" t="s">
        <v>357</v>
      </c>
      <c r="C15" s="322"/>
    </row>
    <row r="16" spans="2:3" ht="68.25" customHeight="1" x14ac:dyDescent="0.2">
      <c r="B16" s="327" t="s">
        <v>196</v>
      </c>
      <c r="C16" s="328"/>
    </row>
    <row r="17" spans="2:3" ht="60" customHeight="1" x14ac:dyDescent="0.2">
      <c r="B17" s="323" t="s">
        <v>207</v>
      </c>
      <c r="C17" s="324"/>
    </row>
    <row r="18" spans="2:3" ht="36" customHeight="1" x14ac:dyDescent="0.2">
      <c r="B18" s="323" t="s">
        <v>364</v>
      </c>
      <c r="C18" s="324"/>
    </row>
    <row r="19" spans="2:3" ht="36" customHeight="1" x14ac:dyDescent="0.2">
      <c r="B19" s="323" t="s">
        <v>365</v>
      </c>
      <c r="C19" s="324"/>
    </row>
    <row r="20" spans="2:3" ht="34.5" customHeight="1" x14ac:dyDescent="0.2">
      <c r="B20" s="323" t="s">
        <v>185</v>
      </c>
      <c r="C20" s="324"/>
    </row>
    <row r="21" spans="2:3" ht="22.5" customHeight="1" thickBot="1" x14ac:dyDescent="0.25">
      <c r="B21" s="325" t="s">
        <v>160</v>
      </c>
      <c r="C21" s="326"/>
    </row>
    <row r="22" spans="2:3" ht="15" thickBot="1" x14ac:dyDescent="0.25">
      <c r="B22" s="52"/>
      <c r="C22" s="52"/>
    </row>
    <row r="23" spans="2:3" ht="18.75" thickBot="1" x14ac:dyDescent="0.25">
      <c r="B23" s="319" t="s">
        <v>173</v>
      </c>
      <c r="C23" s="320"/>
    </row>
    <row r="24" spans="2:3" ht="42" customHeight="1" x14ac:dyDescent="0.2">
      <c r="B24" s="315" t="s">
        <v>161</v>
      </c>
      <c r="C24" s="316"/>
    </row>
    <row r="25" spans="2:3" x14ac:dyDescent="0.2">
      <c r="B25" s="98" t="s">
        <v>1</v>
      </c>
      <c r="C25" s="99">
        <v>0</v>
      </c>
    </row>
    <row r="26" spans="2:3" x14ac:dyDescent="0.2">
      <c r="B26" s="98" t="s">
        <v>26</v>
      </c>
      <c r="C26" s="99">
        <v>7.5</v>
      </c>
    </row>
    <row r="27" spans="2:3" x14ac:dyDescent="0.2">
      <c r="B27" s="98" t="s">
        <v>27</v>
      </c>
      <c r="C27" s="99">
        <v>30</v>
      </c>
    </row>
    <row r="28" spans="2:3" ht="15" thickBot="1" x14ac:dyDescent="0.25">
      <c r="B28" s="100" t="s">
        <v>3</v>
      </c>
      <c r="C28" s="101">
        <v>100</v>
      </c>
    </row>
    <row r="29" spans="2:3" x14ac:dyDescent="0.2">
      <c r="B29" s="102" t="s">
        <v>100</v>
      </c>
      <c r="C29" s="103" t="s">
        <v>101</v>
      </c>
    </row>
    <row r="30" spans="2:3" x14ac:dyDescent="0.2">
      <c r="B30" s="104" t="s">
        <v>33</v>
      </c>
      <c r="C30" s="105" t="s">
        <v>34</v>
      </c>
    </row>
    <row r="31" spans="2:3" x14ac:dyDescent="0.2">
      <c r="B31" s="104" t="s">
        <v>31</v>
      </c>
      <c r="C31" s="105" t="s">
        <v>32</v>
      </c>
    </row>
    <row r="32" spans="2:3" x14ac:dyDescent="0.2">
      <c r="B32" s="104" t="s">
        <v>29</v>
      </c>
      <c r="C32" s="105" t="s">
        <v>30</v>
      </c>
    </row>
    <row r="33" spans="2:3" x14ac:dyDescent="0.2">
      <c r="B33" s="104" t="s">
        <v>321</v>
      </c>
      <c r="C33" s="105" t="s">
        <v>134</v>
      </c>
    </row>
    <row r="34" spans="2:3" ht="15" thickBot="1" x14ac:dyDescent="0.25">
      <c r="B34" s="106" t="s">
        <v>0</v>
      </c>
      <c r="C34" s="107" t="s">
        <v>73</v>
      </c>
    </row>
    <row r="35" spans="2:3" ht="28.5" x14ac:dyDescent="0.2">
      <c r="B35" s="108" t="s">
        <v>317</v>
      </c>
      <c r="C35" s="109" t="s">
        <v>326</v>
      </c>
    </row>
    <row r="36" spans="2:3" x14ac:dyDescent="0.2">
      <c r="B36" s="110" t="s">
        <v>135</v>
      </c>
      <c r="C36" s="111" t="s">
        <v>136</v>
      </c>
    </row>
    <row r="37" spans="2:3" ht="28.5" x14ac:dyDescent="0.2">
      <c r="B37" s="110" t="s">
        <v>137</v>
      </c>
      <c r="C37" s="111" t="s">
        <v>358</v>
      </c>
    </row>
    <row r="38" spans="2:3" ht="29.25" customHeight="1" x14ac:dyDescent="0.2">
      <c r="B38" s="110" t="s">
        <v>318</v>
      </c>
      <c r="C38" s="111" t="s">
        <v>319</v>
      </c>
    </row>
    <row r="39" spans="2:3" ht="30.75" customHeight="1" x14ac:dyDescent="0.2">
      <c r="B39" s="110" t="s">
        <v>197</v>
      </c>
      <c r="C39" s="111" t="s">
        <v>162</v>
      </c>
    </row>
    <row r="40" spans="2:3" ht="46.5" customHeight="1" x14ac:dyDescent="0.2">
      <c r="B40" s="110" t="s">
        <v>37</v>
      </c>
      <c r="C40" s="111" t="s">
        <v>320</v>
      </c>
    </row>
    <row r="41" spans="2:3" ht="17.25" customHeight="1" x14ac:dyDescent="0.2">
      <c r="B41" s="110" t="s">
        <v>366</v>
      </c>
      <c r="C41" s="111" t="s">
        <v>352</v>
      </c>
    </row>
    <row r="42" spans="2:3" ht="17.25" customHeight="1" x14ac:dyDescent="0.2">
      <c r="B42" s="110" t="s">
        <v>367</v>
      </c>
      <c r="C42" s="111" t="s">
        <v>353</v>
      </c>
    </row>
    <row r="43" spans="2:3" ht="28.5" x14ac:dyDescent="0.2">
      <c r="B43" s="110" t="s">
        <v>35</v>
      </c>
      <c r="C43" s="111" t="s">
        <v>36</v>
      </c>
    </row>
    <row r="44" spans="2:3" ht="19.5" customHeight="1" x14ac:dyDescent="0.2">
      <c r="B44" s="110" t="s">
        <v>139</v>
      </c>
      <c r="C44" s="111" t="s">
        <v>323</v>
      </c>
    </row>
    <row r="45" spans="2:3" ht="31.5" customHeight="1" x14ac:dyDescent="0.2">
      <c r="B45" s="110" t="s">
        <v>72</v>
      </c>
      <c r="C45" s="111" t="s">
        <v>138</v>
      </c>
    </row>
    <row r="46" spans="2:3" ht="29.25" thickBot="1" x14ac:dyDescent="0.25">
      <c r="B46" s="112" t="s">
        <v>140</v>
      </c>
      <c r="C46" s="113" t="s">
        <v>322</v>
      </c>
    </row>
  </sheetData>
  <sheetProtection algorithmName="SHA-512" hashValue="tyAZjJNRUGOO/WbgSgshYHk06Zn1jDLtNTu7gqFz5tKK4Wx+p8TNVMK7Ffl7XfQRe79PE0ZbYYcenvCtcauAeA==" saltValue="495xSzf48KCJrm3VTVLXTQ==" spinCount="100000" sheet="1" objects="1" scenarios="1"/>
  <mergeCells count="14">
    <mergeCell ref="B8:C8"/>
    <mergeCell ref="B9:C9"/>
    <mergeCell ref="B14:C14"/>
    <mergeCell ref="B24:C24"/>
    <mergeCell ref="B11:C11"/>
    <mergeCell ref="B12:C12"/>
    <mergeCell ref="B23:C23"/>
    <mergeCell ref="B15:C15"/>
    <mergeCell ref="B17:C17"/>
    <mergeCell ref="B18:C18"/>
    <mergeCell ref="B19:C19"/>
    <mergeCell ref="B20:C20"/>
    <mergeCell ref="B21:C21"/>
    <mergeCell ref="B16:C1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5"/>
  <sheetViews>
    <sheetView zoomScale="70" zoomScaleNormal="70" workbookViewId="0">
      <pane xSplit="1" ySplit="9" topLeftCell="F10" activePane="bottomRight" state="frozen"/>
      <selection pane="topRight" activeCell="B1" sqref="B1"/>
      <selection pane="bottomLeft" activeCell="A10" sqref="A10"/>
      <selection pane="bottomRight" activeCell="Q21" sqref="Q21"/>
    </sheetView>
  </sheetViews>
  <sheetFormatPr defaultRowHeight="15" x14ac:dyDescent="0.25"/>
  <cols>
    <col min="1" max="1" width="13.28515625" style="6" customWidth="1"/>
    <col min="2" max="6" width="21.140625" style="6" customWidth="1"/>
    <col min="7" max="7" width="18.85546875" style="6" customWidth="1"/>
    <col min="8" max="12" width="19.42578125" style="6" customWidth="1"/>
    <col min="13" max="13" width="23.42578125" style="6" customWidth="1"/>
    <col min="14" max="16" width="18.5703125" style="1" customWidth="1"/>
  </cols>
  <sheetData>
    <row r="1" spans="1:16" s="6" customFormat="1" ht="18.75" x14ac:dyDescent="0.25">
      <c r="A1" s="211" t="s">
        <v>154</v>
      </c>
      <c r="B1" s="212"/>
      <c r="C1" s="212"/>
      <c r="D1" s="212"/>
      <c r="E1" s="212"/>
      <c r="F1" s="212"/>
      <c r="G1" s="212"/>
      <c r="H1" s="212"/>
      <c r="I1" s="212"/>
      <c r="J1" s="212"/>
      <c r="K1" s="212"/>
      <c r="L1" s="212"/>
      <c r="M1" s="212"/>
      <c r="N1" s="212"/>
      <c r="O1" s="226"/>
      <c r="P1" s="226"/>
    </row>
    <row r="2" spans="1:16" ht="15" customHeight="1" x14ac:dyDescent="0.25">
      <c r="A2" s="214" t="s">
        <v>155</v>
      </c>
      <c r="B2" s="47" t="s">
        <v>153</v>
      </c>
      <c r="C2" s="48"/>
      <c r="D2" s="48"/>
      <c r="E2" s="48"/>
      <c r="F2" s="48"/>
      <c r="G2" s="49"/>
      <c r="H2" s="213" t="s">
        <v>121</v>
      </c>
      <c r="I2" s="213"/>
      <c r="J2" s="213"/>
      <c r="K2" s="213"/>
      <c r="L2" s="213"/>
      <c r="M2" s="213"/>
      <c r="N2" s="442" t="s">
        <v>4</v>
      </c>
      <c r="O2" s="443"/>
      <c r="P2" s="444"/>
    </row>
    <row r="3" spans="1:16" ht="102" customHeight="1" x14ac:dyDescent="0.25">
      <c r="A3" s="214"/>
      <c r="B3" s="45" t="s">
        <v>114</v>
      </c>
      <c r="C3" s="45" t="s">
        <v>113</v>
      </c>
      <c r="D3" s="45" t="s">
        <v>112</v>
      </c>
      <c r="E3" s="45" t="s">
        <v>111</v>
      </c>
      <c r="F3" s="45" t="s">
        <v>110</v>
      </c>
      <c r="G3" s="45" t="s">
        <v>109</v>
      </c>
      <c r="H3" s="46" t="s">
        <v>115</v>
      </c>
      <c r="I3" s="46" t="s">
        <v>116</v>
      </c>
      <c r="J3" s="46" t="s">
        <v>117</v>
      </c>
      <c r="K3" s="46" t="s">
        <v>118</v>
      </c>
      <c r="L3" s="46" t="s">
        <v>119</v>
      </c>
      <c r="M3" s="46" t="s">
        <v>120</v>
      </c>
      <c r="N3" s="5" t="s">
        <v>343</v>
      </c>
      <c r="O3" s="228"/>
      <c r="P3" s="5" t="s">
        <v>344</v>
      </c>
    </row>
    <row r="4" spans="1:16" x14ac:dyDescent="0.25">
      <c r="A4" s="215"/>
      <c r="B4" s="12">
        <f>SUM('3. General Input &amp; Full Capture'!I$10:I$7002)</f>
        <v>0</v>
      </c>
      <c r="C4" s="12">
        <f>SUM('3. General Input &amp; Full Capture'!J$10:J$7002)</f>
        <v>0</v>
      </c>
      <c r="D4" s="12">
        <f>SUM('3. General Input &amp; Full Capture'!K$10:K$7002)</f>
        <v>0</v>
      </c>
      <c r="E4" s="12">
        <f>SUM('3. General Input &amp; Full Capture'!L$10:L$7002)</f>
        <v>0</v>
      </c>
      <c r="F4" s="39">
        <f>SUM(B4:E4)</f>
        <v>0</v>
      </c>
      <c r="G4" s="39">
        <f>C4*ModRateGal+D4*HighRateGal+E4*VHRateGal</f>
        <v>0</v>
      </c>
      <c r="H4" s="12">
        <f>SUM(H10:H33)</f>
        <v>0</v>
      </c>
      <c r="I4" s="12">
        <f t="shared" ref="I4:K4" si="0">SUM(I10:I33)</f>
        <v>0</v>
      </c>
      <c r="J4" s="12">
        <f t="shared" si="0"/>
        <v>0</v>
      </c>
      <c r="K4" s="12">
        <f t="shared" si="0"/>
        <v>0</v>
      </c>
      <c r="L4" s="39">
        <f>SUM(H4:K4)</f>
        <v>0</v>
      </c>
      <c r="M4" s="39">
        <f>I4*ModRateGal+J4*HighRateGal+K4*VHRateGal</f>
        <v>0</v>
      </c>
      <c r="N4" s="210">
        <f>M4+G4</f>
        <v>0</v>
      </c>
      <c r="O4" s="229"/>
      <c r="P4" s="230" t="e">
        <f t="shared" ref="P4" si="1">SUM(P10:P33)</f>
        <v>#DIV/0!</v>
      </c>
    </row>
    <row r="7" spans="1:16" ht="18.75" x14ac:dyDescent="0.3">
      <c r="A7" s="224" t="s">
        <v>54</v>
      </c>
      <c r="B7" s="225"/>
      <c r="C7" s="225"/>
      <c r="D7" s="225"/>
      <c r="E7" s="225"/>
      <c r="F7" s="225"/>
      <c r="G7" s="225"/>
      <c r="H7" s="225"/>
      <c r="I7" s="225"/>
      <c r="J7" s="225"/>
      <c r="K7" s="225"/>
      <c r="L7" s="225"/>
      <c r="M7" s="225"/>
      <c r="N7" s="225"/>
      <c r="O7" s="227"/>
      <c r="P7" s="227"/>
    </row>
    <row r="8" spans="1:16" s="6" customFormat="1" x14ac:dyDescent="0.25">
      <c r="A8" s="216" t="s">
        <v>0</v>
      </c>
      <c r="B8" s="221" t="s">
        <v>89</v>
      </c>
      <c r="C8" s="222"/>
      <c r="D8" s="222"/>
      <c r="E8" s="222"/>
      <c r="F8" s="222"/>
      <c r="G8" s="223"/>
      <c r="H8" s="218" t="s">
        <v>90</v>
      </c>
      <c r="I8" s="219"/>
      <c r="J8" s="219"/>
      <c r="K8" s="219"/>
      <c r="L8" s="219"/>
      <c r="M8" s="220"/>
      <c r="N8" s="442" t="s">
        <v>4</v>
      </c>
      <c r="O8" s="443"/>
      <c r="P8" s="444"/>
    </row>
    <row r="9" spans="1:16" ht="75" x14ac:dyDescent="0.25">
      <c r="A9" s="217"/>
      <c r="B9" s="45" t="s">
        <v>40</v>
      </c>
      <c r="C9" s="45" t="s">
        <v>41</v>
      </c>
      <c r="D9" s="45" t="s">
        <v>42</v>
      </c>
      <c r="E9" s="45" t="s">
        <v>43</v>
      </c>
      <c r="F9" s="45" t="s">
        <v>44</v>
      </c>
      <c r="G9" s="45" t="s">
        <v>109</v>
      </c>
      <c r="H9" s="46" t="s">
        <v>40</v>
      </c>
      <c r="I9" s="46" t="s">
        <v>41</v>
      </c>
      <c r="J9" s="46" t="s">
        <v>42</v>
      </c>
      <c r="K9" s="46" t="s">
        <v>43</v>
      </c>
      <c r="L9" s="46" t="s">
        <v>44</v>
      </c>
      <c r="M9" s="46" t="s">
        <v>120</v>
      </c>
      <c r="N9" s="16" t="s">
        <v>64</v>
      </c>
      <c r="O9" s="5" t="s">
        <v>345</v>
      </c>
      <c r="P9" s="5" t="s">
        <v>344</v>
      </c>
    </row>
    <row r="10" spans="1:16" x14ac:dyDescent="0.25">
      <c r="A10" s="4">
        <f>'3. General Input &amp; Full Capture'!B10</f>
        <v>0</v>
      </c>
      <c r="B10" s="231">
        <f>'3. General Input &amp; Full Capture'!I10</f>
        <v>0</v>
      </c>
      <c r="C10" s="231">
        <f>'3. General Input &amp; Full Capture'!J10</f>
        <v>0</v>
      </c>
      <c r="D10" s="231">
        <f>'3. General Input &amp; Full Capture'!K10</f>
        <v>0</v>
      </c>
      <c r="E10" s="231">
        <f>'3. General Input &amp; Full Capture'!L10</f>
        <v>0</v>
      </c>
      <c r="F10" s="232">
        <f>SUM(B10:E10)</f>
        <v>0</v>
      </c>
      <c r="G10" s="39">
        <f t="shared" ref="G10:G32" si="2">C10*ModRateGal+D10*HighRateGal+E10*VHRateGal</f>
        <v>0</v>
      </c>
      <c r="H10" s="231">
        <f>'3. General Input &amp; Full Capture'!N10</f>
        <v>0</v>
      </c>
      <c r="I10" s="231">
        <f>'3. General Input &amp; Full Capture'!O10</f>
        <v>0</v>
      </c>
      <c r="J10" s="231">
        <f>'3. General Input &amp; Full Capture'!P10</f>
        <v>0</v>
      </c>
      <c r="K10" s="231">
        <f>'3. General Input &amp; Full Capture'!Q10</f>
        <v>0</v>
      </c>
      <c r="L10" s="232">
        <f>SUM(H10:K10)</f>
        <v>0</v>
      </c>
      <c r="M10" s="39">
        <f t="shared" ref="M10:M32" si="3">I10*ModRateGal+J10*HighRateGal+K10*VHRateGal</f>
        <v>0</v>
      </c>
      <c r="N10" s="39">
        <f>G10+M10</f>
        <v>0</v>
      </c>
      <c r="O10" s="230" t="str">
        <f>IF(ISERROR(VLOOKUP(A10, '9. OVTA Results Calcs'!$A$9:$B$58, 2, 0)), "", IF(VLOOKUP(A10, '9. OVTA Results Calcs'!$A$9:$B$58, 2, 0)=0, 0, (H10+N10)/VLOOKUP(A10, '9. OVTA Results Calcs'!$A$9:$B$58, 2, 0)))</f>
        <v/>
      </c>
      <c r="P10" s="230" t="str">
        <f t="shared" ref="P10:P33" si="4">IF(O10="", "", (G10+N10)/BaselineLoad)</f>
        <v/>
      </c>
    </row>
    <row r="11" spans="1:16" x14ac:dyDescent="0.25">
      <c r="A11" s="4">
        <f>'3. General Input &amp; Full Capture'!B11</f>
        <v>0</v>
      </c>
      <c r="B11" s="231">
        <f>'3. General Input &amp; Full Capture'!I11</f>
        <v>0</v>
      </c>
      <c r="C11" s="231">
        <f>'3. General Input &amp; Full Capture'!J11</f>
        <v>0</v>
      </c>
      <c r="D11" s="231">
        <f>'3. General Input &amp; Full Capture'!K11</f>
        <v>0</v>
      </c>
      <c r="E11" s="231">
        <f>'3. General Input &amp; Full Capture'!L11</f>
        <v>0</v>
      </c>
      <c r="F11" s="232">
        <f t="shared" ref="F11:F13" si="5">SUM(B11:E11)</f>
        <v>0</v>
      </c>
      <c r="G11" s="39">
        <f t="shared" si="2"/>
        <v>0</v>
      </c>
      <c r="H11" s="231">
        <f>'3. General Input &amp; Full Capture'!N11</f>
        <v>0</v>
      </c>
      <c r="I11" s="231">
        <f>'3. General Input &amp; Full Capture'!O11</f>
        <v>0</v>
      </c>
      <c r="J11" s="231">
        <f>'3. General Input &amp; Full Capture'!P11</f>
        <v>0</v>
      </c>
      <c r="K11" s="231">
        <f>'3. General Input &amp; Full Capture'!Q11</f>
        <v>0</v>
      </c>
      <c r="L11" s="232">
        <f>SUM(H11:K11)</f>
        <v>0</v>
      </c>
      <c r="M11" s="39">
        <f t="shared" si="3"/>
        <v>0</v>
      </c>
      <c r="N11" s="39">
        <f t="shared" ref="N11:N32" si="6">G11+M11</f>
        <v>0</v>
      </c>
      <c r="O11" s="230" t="str">
        <f>IF(ISERROR(VLOOKUP(A11, '9. OVTA Results Calcs'!$A$9:$B$58, 2, 0)), "", IF(VLOOKUP(A11, '9. OVTA Results Calcs'!$A$9:$B$58, 2, 0)=0, 0, (H11+N11)/VLOOKUP(A11, '9. OVTA Results Calcs'!$A$9:$B$58, 2, 0)))</f>
        <v/>
      </c>
      <c r="P11" s="230" t="str">
        <f t="shared" si="4"/>
        <v/>
      </c>
    </row>
    <row r="12" spans="1:16" x14ac:dyDescent="0.25">
      <c r="A12" s="4">
        <f>'3. General Input &amp; Full Capture'!B12</f>
        <v>0</v>
      </c>
      <c r="B12" s="231">
        <f>'3. General Input &amp; Full Capture'!I12</f>
        <v>0</v>
      </c>
      <c r="C12" s="231">
        <f>'3. General Input &amp; Full Capture'!J12</f>
        <v>0</v>
      </c>
      <c r="D12" s="231">
        <f>'3. General Input &amp; Full Capture'!K12</f>
        <v>0</v>
      </c>
      <c r="E12" s="231">
        <f>'3. General Input &amp; Full Capture'!L12</f>
        <v>0</v>
      </c>
      <c r="F12" s="232">
        <f t="shared" si="5"/>
        <v>0</v>
      </c>
      <c r="G12" s="39">
        <f t="shared" si="2"/>
        <v>0</v>
      </c>
      <c r="H12" s="231">
        <f>'3. General Input &amp; Full Capture'!N12</f>
        <v>0</v>
      </c>
      <c r="I12" s="231">
        <f>'3. General Input &amp; Full Capture'!O12</f>
        <v>0</v>
      </c>
      <c r="J12" s="231">
        <f>'3. General Input &amp; Full Capture'!P12</f>
        <v>0</v>
      </c>
      <c r="K12" s="231">
        <f>'3. General Input &amp; Full Capture'!Q12</f>
        <v>0</v>
      </c>
      <c r="L12" s="232">
        <f t="shared" ref="L12:L32" si="7">SUM(H12:K12)</f>
        <v>0</v>
      </c>
      <c r="M12" s="39">
        <f t="shared" si="3"/>
        <v>0</v>
      </c>
      <c r="N12" s="39">
        <f t="shared" si="6"/>
        <v>0</v>
      </c>
      <c r="O12" s="230" t="str">
        <f>IF(ISERROR(VLOOKUP(A12, '9. OVTA Results Calcs'!$A$9:$B$58, 2, 0)), "", IF(VLOOKUP(A12, '9. OVTA Results Calcs'!$A$9:$B$58, 2, 0)=0, 0, (H12+N12)/VLOOKUP(A12, '9. OVTA Results Calcs'!$A$9:$B$58, 2, 0)))</f>
        <v/>
      </c>
      <c r="P12" s="230" t="str">
        <f t="shared" si="4"/>
        <v/>
      </c>
    </row>
    <row r="13" spans="1:16" x14ac:dyDescent="0.25">
      <c r="A13" s="4">
        <f>'3. General Input &amp; Full Capture'!B13</f>
        <v>0</v>
      </c>
      <c r="B13" s="231">
        <f>'3. General Input &amp; Full Capture'!I13</f>
        <v>0</v>
      </c>
      <c r="C13" s="231">
        <f>'3. General Input &amp; Full Capture'!J13</f>
        <v>0</v>
      </c>
      <c r="D13" s="231">
        <f>'3. General Input &amp; Full Capture'!K13</f>
        <v>0</v>
      </c>
      <c r="E13" s="231">
        <f>'3. General Input &amp; Full Capture'!L13</f>
        <v>0</v>
      </c>
      <c r="F13" s="232">
        <f t="shared" si="5"/>
        <v>0</v>
      </c>
      <c r="G13" s="39">
        <f t="shared" si="2"/>
        <v>0</v>
      </c>
      <c r="H13" s="231">
        <f>'3. General Input &amp; Full Capture'!N13</f>
        <v>0</v>
      </c>
      <c r="I13" s="231">
        <f>'3. General Input &amp; Full Capture'!O13</f>
        <v>0</v>
      </c>
      <c r="J13" s="231">
        <f>'3. General Input &amp; Full Capture'!P13</f>
        <v>0</v>
      </c>
      <c r="K13" s="231">
        <f>'3. General Input &amp; Full Capture'!Q13</f>
        <v>0</v>
      </c>
      <c r="L13" s="232">
        <f t="shared" si="7"/>
        <v>0</v>
      </c>
      <c r="M13" s="39">
        <f t="shared" si="3"/>
        <v>0</v>
      </c>
      <c r="N13" s="39">
        <f t="shared" si="6"/>
        <v>0</v>
      </c>
      <c r="O13" s="230" t="str">
        <f>IF(ISERROR(VLOOKUP(A13, '9. OVTA Results Calcs'!$A$9:$B$58, 2, 0)), "", IF(VLOOKUP(A13, '9. OVTA Results Calcs'!$A$9:$B$58, 2, 0)=0, 0, (H13+N13)/VLOOKUP(A13, '9. OVTA Results Calcs'!$A$9:$B$58, 2, 0)))</f>
        <v/>
      </c>
      <c r="P13" s="230" t="str">
        <f t="shared" si="4"/>
        <v/>
      </c>
    </row>
    <row r="14" spans="1:16" x14ac:dyDescent="0.25">
      <c r="A14" s="4">
        <f>'3. General Input &amp; Full Capture'!B14</f>
        <v>0</v>
      </c>
      <c r="B14" s="231">
        <f>'3. General Input &amp; Full Capture'!I14</f>
        <v>0</v>
      </c>
      <c r="C14" s="231">
        <f>'3. General Input &amp; Full Capture'!J14</f>
        <v>0</v>
      </c>
      <c r="D14" s="231">
        <f>'3. General Input &amp; Full Capture'!K14</f>
        <v>0</v>
      </c>
      <c r="E14" s="231">
        <f>'3. General Input &amp; Full Capture'!L14</f>
        <v>0</v>
      </c>
      <c r="F14" s="232">
        <f t="shared" ref="F14:F19" si="8">SUM(B14:E14)</f>
        <v>0</v>
      </c>
      <c r="G14" s="39">
        <f t="shared" si="2"/>
        <v>0</v>
      </c>
      <c r="H14" s="231">
        <f>'3. General Input &amp; Full Capture'!N14</f>
        <v>0</v>
      </c>
      <c r="I14" s="231">
        <f>'3. General Input &amp; Full Capture'!O14</f>
        <v>0</v>
      </c>
      <c r="J14" s="231">
        <f>'3. General Input &amp; Full Capture'!P14</f>
        <v>0</v>
      </c>
      <c r="K14" s="231">
        <f>'3. General Input &amp; Full Capture'!Q14</f>
        <v>0</v>
      </c>
      <c r="L14" s="232">
        <f t="shared" si="7"/>
        <v>0</v>
      </c>
      <c r="M14" s="39">
        <f t="shared" si="3"/>
        <v>0</v>
      </c>
      <c r="N14" s="39">
        <f t="shared" si="6"/>
        <v>0</v>
      </c>
      <c r="O14" s="230" t="str">
        <f>IF(ISERROR(VLOOKUP(A14, '9. OVTA Results Calcs'!$A$9:$B$58, 2, 0)), "", IF(VLOOKUP(A14, '9. OVTA Results Calcs'!$A$9:$B$58, 2, 0)=0, 0, (H14+N14)/VLOOKUP(A14, '9. OVTA Results Calcs'!$A$9:$B$58, 2, 0)))</f>
        <v/>
      </c>
      <c r="P14" s="230" t="str">
        <f t="shared" si="4"/>
        <v/>
      </c>
    </row>
    <row r="15" spans="1:16" x14ac:dyDescent="0.25">
      <c r="A15" s="4">
        <f>'3. General Input &amp; Full Capture'!B15</f>
        <v>0</v>
      </c>
      <c r="B15" s="231">
        <f>'3. General Input &amp; Full Capture'!I15</f>
        <v>0</v>
      </c>
      <c r="C15" s="231">
        <f>'3. General Input &amp; Full Capture'!J15</f>
        <v>0</v>
      </c>
      <c r="D15" s="231">
        <f>'3. General Input &amp; Full Capture'!K15</f>
        <v>0</v>
      </c>
      <c r="E15" s="231">
        <f>'3. General Input &amp; Full Capture'!L15</f>
        <v>0</v>
      </c>
      <c r="F15" s="232">
        <f t="shared" si="8"/>
        <v>0</v>
      </c>
      <c r="G15" s="39">
        <f t="shared" si="2"/>
        <v>0</v>
      </c>
      <c r="H15" s="231">
        <f>'3. General Input &amp; Full Capture'!N15</f>
        <v>0</v>
      </c>
      <c r="I15" s="231">
        <f>'3. General Input &amp; Full Capture'!O15</f>
        <v>0</v>
      </c>
      <c r="J15" s="231">
        <f>'3. General Input &amp; Full Capture'!P15</f>
        <v>0</v>
      </c>
      <c r="K15" s="231">
        <f>'3. General Input &amp; Full Capture'!Q15</f>
        <v>0</v>
      </c>
      <c r="L15" s="232">
        <f t="shared" si="7"/>
        <v>0</v>
      </c>
      <c r="M15" s="39">
        <f t="shared" si="3"/>
        <v>0</v>
      </c>
      <c r="N15" s="39">
        <f t="shared" si="6"/>
        <v>0</v>
      </c>
      <c r="O15" s="230" t="str">
        <f>IF(ISERROR(VLOOKUP(A15, '9. OVTA Results Calcs'!$A$9:$B$58, 2, 0)), "", IF(VLOOKUP(A15, '9. OVTA Results Calcs'!$A$9:$B$58, 2, 0)=0, 0, (H15+N15)/VLOOKUP(A15, '9. OVTA Results Calcs'!$A$9:$B$58, 2, 0)))</f>
        <v/>
      </c>
      <c r="P15" s="230" t="str">
        <f t="shared" si="4"/>
        <v/>
      </c>
    </row>
    <row r="16" spans="1:16" x14ac:dyDescent="0.25">
      <c r="A16" s="4">
        <f>'3. General Input &amp; Full Capture'!B16</f>
        <v>0</v>
      </c>
      <c r="B16" s="231">
        <f>'3. General Input &amp; Full Capture'!I16</f>
        <v>0</v>
      </c>
      <c r="C16" s="231">
        <f>'3. General Input &amp; Full Capture'!J16</f>
        <v>0</v>
      </c>
      <c r="D16" s="231">
        <f>'3. General Input &amp; Full Capture'!K16</f>
        <v>0</v>
      </c>
      <c r="E16" s="231">
        <f>'3. General Input &amp; Full Capture'!L16</f>
        <v>0</v>
      </c>
      <c r="F16" s="232">
        <f t="shared" si="8"/>
        <v>0</v>
      </c>
      <c r="G16" s="39">
        <f t="shared" si="2"/>
        <v>0</v>
      </c>
      <c r="H16" s="231">
        <f>'3. General Input &amp; Full Capture'!N16</f>
        <v>0</v>
      </c>
      <c r="I16" s="231">
        <f>'3. General Input &amp; Full Capture'!O16</f>
        <v>0</v>
      </c>
      <c r="J16" s="231">
        <f>'3. General Input &amp; Full Capture'!P16</f>
        <v>0</v>
      </c>
      <c r="K16" s="231">
        <f>'3. General Input &amp; Full Capture'!Q16</f>
        <v>0</v>
      </c>
      <c r="L16" s="232">
        <f t="shared" si="7"/>
        <v>0</v>
      </c>
      <c r="M16" s="39">
        <f t="shared" si="3"/>
        <v>0</v>
      </c>
      <c r="N16" s="39">
        <f t="shared" si="6"/>
        <v>0</v>
      </c>
      <c r="O16" s="230" t="str">
        <f>IF(ISERROR(VLOOKUP(A16, '9. OVTA Results Calcs'!$A$9:$B$58, 2, 0)), "", IF(VLOOKUP(A16, '9. OVTA Results Calcs'!$A$9:$B$58, 2, 0)=0, 0, (H16+N16)/VLOOKUP(A16, '9. OVTA Results Calcs'!$A$9:$B$58, 2, 0)))</f>
        <v/>
      </c>
      <c r="P16" s="230" t="str">
        <f t="shared" si="4"/>
        <v/>
      </c>
    </row>
    <row r="17" spans="1:16" x14ac:dyDescent="0.25">
      <c r="A17" s="4">
        <f>'3. General Input &amp; Full Capture'!B17</f>
        <v>0</v>
      </c>
      <c r="B17" s="231">
        <f>'3. General Input &amp; Full Capture'!I17</f>
        <v>0</v>
      </c>
      <c r="C17" s="231">
        <f>'3. General Input &amp; Full Capture'!J17</f>
        <v>0</v>
      </c>
      <c r="D17" s="231">
        <f>'3. General Input &amp; Full Capture'!K17</f>
        <v>0</v>
      </c>
      <c r="E17" s="231">
        <f>'3. General Input &amp; Full Capture'!L17</f>
        <v>0</v>
      </c>
      <c r="F17" s="232">
        <f t="shared" si="8"/>
        <v>0</v>
      </c>
      <c r="G17" s="39">
        <f t="shared" si="2"/>
        <v>0</v>
      </c>
      <c r="H17" s="231">
        <f>'3. General Input &amp; Full Capture'!N17</f>
        <v>0</v>
      </c>
      <c r="I17" s="231">
        <f>'3. General Input &amp; Full Capture'!O17</f>
        <v>0</v>
      </c>
      <c r="J17" s="231">
        <f>'3. General Input &amp; Full Capture'!P17</f>
        <v>0</v>
      </c>
      <c r="K17" s="231">
        <f>'3. General Input &amp; Full Capture'!Q17</f>
        <v>0</v>
      </c>
      <c r="L17" s="232">
        <f t="shared" si="7"/>
        <v>0</v>
      </c>
      <c r="M17" s="39">
        <f t="shared" si="3"/>
        <v>0</v>
      </c>
      <c r="N17" s="39">
        <f t="shared" si="6"/>
        <v>0</v>
      </c>
      <c r="O17" s="230" t="str">
        <f>IF(ISERROR(VLOOKUP(A17, '9. OVTA Results Calcs'!$A$9:$B$58, 2, 0)), "", IF(VLOOKUP(A17, '9. OVTA Results Calcs'!$A$9:$B$58, 2, 0)=0, 0, (H17+N17)/VLOOKUP(A17, '9. OVTA Results Calcs'!$A$9:$B$58, 2, 0)))</f>
        <v/>
      </c>
      <c r="P17" s="230" t="str">
        <f t="shared" si="4"/>
        <v/>
      </c>
    </row>
    <row r="18" spans="1:16" x14ac:dyDescent="0.25">
      <c r="A18" s="209">
        <f>'3. General Input &amp; Full Capture'!B18</f>
        <v>0</v>
      </c>
      <c r="B18" s="231">
        <f>'3. General Input &amp; Full Capture'!I18</f>
        <v>0</v>
      </c>
      <c r="C18" s="231">
        <f>'3. General Input &amp; Full Capture'!J18</f>
        <v>0</v>
      </c>
      <c r="D18" s="231">
        <f>'3. General Input &amp; Full Capture'!K18</f>
        <v>0</v>
      </c>
      <c r="E18" s="231">
        <f>'3. General Input &amp; Full Capture'!L18</f>
        <v>0</v>
      </c>
      <c r="F18" s="232">
        <f t="shared" si="8"/>
        <v>0</v>
      </c>
      <c r="G18" s="39">
        <f t="shared" si="2"/>
        <v>0</v>
      </c>
      <c r="H18" s="231">
        <f>'3. General Input &amp; Full Capture'!N18</f>
        <v>0</v>
      </c>
      <c r="I18" s="231">
        <f>'3. General Input &amp; Full Capture'!O18</f>
        <v>0</v>
      </c>
      <c r="J18" s="231">
        <f>'3. General Input &amp; Full Capture'!P18</f>
        <v>0</v>
      </c>
      <c r="K18" s="231">
        <f>'3. General Input &amp; Full Capture'!Q18</f>
        <v>0</v>
      </c>
      <c r="L18" s="232">
        <f t="shared" si="7"/>
        <v>0</v>
      </c>
      <c r="M18" s="39">
        <f t="shared" si="3"/>
        <v>0</v>
      </c>
      <c r="N18" s="39">
        <f t="shared" si="6"/>
        <v>0</v>
      </c>
      <c r="O18" s="230" t="str">
        <f>IF(ISERROR(VLOOKUP(A18, '9. OVTA Results Calcs'!$A$9:$B$58, 2, 0)), "", IF(VLOOKUP(A18, '9. OVTA Results Calcs'!$A$9:$B$58, 2, 0)=0, 0, (H18+N18)/VLOOKUP(A18, '9. OVTA Results Calcs'!$A$9:$B$58, 2, 0)))</f>
        <v/>
      </c>
      <c r="P18" s="230" t="str">
        <f t="shared" si="4"/>
        <v/>
      </c>
    </row>
    <row r="19" spans="1:16" x14ac:dyDescent="0.25">
      <c r="A19" s="209">
        <f>'3. General Input &amp; Full Capture'!B19</f>
        <v>0</v>
      </c>
      <c r="B19" s="231">
        <f>'3. General Input &amp; Full Capture'!I19</f>
        <v>0</v>
      </c>
      <c r="C19" s="231">
        <f>'3. General Input &amp; Full Capture'!J19</f>
        <v>0</v>
      </c>
      <c r="D19" s="231">
        <f>'3. General Input &amp; Full Capture'!K19</f>
        <v>0</v>
      </c>
      <c r="E19" s="231">
        <f>'3. General Input &amp; Full Capture'!L19</f>
        <v>0</v>
      </c>
      <c r="F19" s="232">
        <f t="shared" si="8"/>
        <v>0</v>
      </c>
      <c r="G19" s="39">
        <f t="shared" si="2"/>
        <v>0</v>
      </c>
      <c r="H19" s="231">
        <f>'3. General Input &amp; Full Capture'!N19</f>
        <v>0</v>
      </c>
      <c r="I19" s="231">
        <f>'3. General Input &amp; Full Capture'!O19</f>
        <v>0</v>
      </c>
      <c r="J19" s="231">
        <f>'3. General Input &amp; Full Capture'!P19</f>
        <v>0</v>
      </c>
      <c r="K19" s="231">
        <f>'3. General Input &amp; Full Capture'!Q19</f>
        <v>0</v>
      </c>
      <c r="L19" s="232">
        <f t="shared" si="7"/>
        <v>0</v>
      </c>
      <c r="M19" s="39">
        <f t="shared" si="3"/>
        <v>0</v>
      </c>
      <c r="N19" s="39">
        <f t="shared" si="6"/>
        <v>0</v>
      </c>
      <c r="O19" s="230" t="str">
        <f>IF(ISERROR(VLOOKUP(A19, '9. OVTA Results Calcs'!$A$9:$B$58, 2, 0)), "", IF(VLOOKUP(A19, '9. OVTA Results Calcs'!$A$9:$B$58, 2, 0)=0, 0, (H19+N19)/VLOOKUP(A19, '9. OVTA Results Calcs'!$A$9:$B$58, 2, 0)))</f>
        <v/>
      </c>
      <c r="P19" s="230" t="str">
        <f t="shared" si="4"/>
        <v/>
      </c>
    </row>
    <row r="20" spans="1:16" x14ac:dyDescent="0.25">
      <c r="A20" s="209">
        <f>'3. General Input &amp; Full Capture'!B20</f>
        <v>0</v>
      </c>
      <c r="B20" s="231">
        <f>'3. General Input &amp; Full Capture'!I20</f>
        <v>0</v>
      </c>
      <c r="C20" s="231">
        <f>'3. General Input &amp; Full Capture'!J20</f>
        <v>0</v>
      </c>
      <c r="D20" s="231">
        <f>'3. General Input &amp; Full Capture'!K20</f>
        <v>0</v>
      </c>
      <c r="E20" s="231">
        <f>'3. General Input &amp; Full Capture'!L20</f>
        <v>0</v>
      </c>
      <c r="F20" s="232">
        <f t="shared" ref="F20:F32" si="9">SUM(B20:E20)</f>
        <v>0</v>
      </c>
      <c r="G20" s="39">
        <f t="shared" si="2"/>
        <v>0</v>
      </c>
      <c r="H20" s="231">
        <f>'3. General Input &amp; Full Capture'!N20</f>
        <v>0</v>
      </c>
      <c r="I20" s="231">
        <f>'3. General Input &amp; Full Capture'!O20</f>
        <v>0</v>
      </c>
      <c r="J20" s="231">
        <f>'3. General Input &amp; Full Capture'!P20</f>
        <v>0</v>
      </c>
      <c r="K20" s="231">
        <f>'3. General Input &amp; Full Capture'!Q20</f>
        <v>0</v>
      </c>
      <c r="L20" s="232">
        <f t="shared" si="7"/>
        <v>0</v>
      </c>
      <c r="M20" s="39">
        <f t="shared" si="3"/>
        <v>0</v>
      </c>
      <c r="N20" s="39">
        <f t="shared" si="6"/>
        <v>0</v>
      </c>
      <c r="O20" s="230" t="str">
        <f>IF(ISERROR(VLOOKUP(A20, '9. OVTA Results Calcs'!$A$9:$B$58, 2, 0)), "", IF(VLOOKUP(A20, '9. OVTA Results Calcs'!$A$9:$B$58, 2, 0)=0, 0, (H20+N20)/VLOOKUP(A20, '9. OVTA Results Calcs'!$A$9:$B$58, 2, 0)))</f>
        <v/>
      </c>
      <c r="P20" s="230" t="str">
        <f t="shared" si="4"/>
        <v/>
      </c>
    </row>
    <row r="21" spans="1:16" x14ac:dyDescent="0.25">
      <c r="A21" s="209">
        <f>'3. General Input &amp; Full Capture'!B21</f>
        <v>0</v>
      </c>
      <c r="B21" s="231">
        <f>'3. General Input &amp; Full Capture'!I21</f>
        <v>0</v>
      </c>
      <c r="C21" s="231">
        <f>'3. General Input &amp; Full Capture'!J21</f>
        <v>0</v>
      </c>
      <c r="D21" s="231">
        <f>'3. General Input &amp; Full Capture'!K21</f>
        <v>0</v>
      </c>
      <c r="E21" s="231">
        <f>'3. General Input &amp; Full Capture'!L21</f>
        <v>0</v>
      </c>
      <c r="F21" s="232">
        <f t="shared" si="9"/>
        <v>0</v>
      </c>
      <c r="G21" s="39">
        <f t="shared" si="2"/>
        <v>0</v>
      </c>
      <c r="H21" s="231">
        <f>'3. General Input &amp; Full Capture'!N21</f>
        <v>0</v>
      </c>
      <c r="I21" s="231">
        <f>'3. General Input &amp; Full Capture'!O21</f>
        <v>0</v>
      </c>
      <c r="J21" s="231">
        <f>'3. General Input &amp; Full Capture'!P21</f>
        <v>0</v>
      </c>
      <c r="K21" s="231">
        <f>'3. General Input &amp; Full Capture'!Q21</f>
        <v>0</v>
      </c>
      <c r="L21" s="232">
        <f t="shared" si="7"/>
        <v>0</v>
      </c>
      <c r="M21" s="39">
        <f t="shared" si="3"/>
        <v>0</v>
      </c>
      <c r="N21" s="39">
        <f t="shared" si="6"/>
        <v>0</v>
      </c>
      <c r="O21" s="230" t="str">
        <f>IF(ISERROR(VLOOKUP(A21, '9. OVTA Results Calcs'!$A$9:$B$58, 2, 0)), "", IF(VLOOKUP(A21, '9. OVTA Results Calcs'!$A$9:$B$58, 2, 0)=0, 0, (H21+N21)/VLOOKUP(A21, '9. OVTA Results Calcs'!$A$9:$B$58, 2, 0)))</f>
        <v/>
      </c>
      <c r="P21" s="230" t="str">
        <f t="shared" si="4"/>
        <v/>
      </c>
    </row>
    <row r="22" spans="1:16" x14ac:dyDescent="0.25">
      <c r="A22" s="209">
        <f>'3. General Input &amp; Full Capture'!B22</f>
        <v>0</v>
      </c>
      <c r="B22" s="231">
        <f>'3. General Input &amp; Full Capture'!I22</f>
        <v>0</v>
      </c>
      <c r="C22" s="231">
        <f>'3. General Input &amp; Full Capture'!J22</f>
        <v>0</v>
      </c>
      <c r="D22" s="231">
        <f>'3. General Input &amp; Full Capture'!K22</f>
        <v>0</v>
      </c>
      <c r="E22" s="231">
        <f>'3. General Input &amp; Full Capture'!L22</f>
        <v>0</v>
      </c>
      <c r="F22" s="232">
        <f t="shared" si="9"/>
        <v>0</v>
      </c>
      <c r="G22" s="39">
        <f t="shared" si="2"/>
        <v>0</v>
      </c>
      <c r="H22" s="231">
        <f>'3. General Input &amp; Full Capture'!N22</f>
        <v>0</v>
      </c>
      <c r="I22" s="231">
        <f>'3. General Input &amp; Full Capture'!O22</f>
        <v>0</v>
      </c>
      <c r="J22" s="231">
        <f>'3. General Input &amp; Full Capture'!P22</f>
        <v>0</v>
      </c>
      <c r="K22" s="231">
        <f>'3. General Input &amp; Full Capture'!Q22</f>
        <v>0</v>
      </c>
      <c r="L22" s="232">
        <f t="shared" si="7"/>
        <v>0</v>
      </c>
      <c r="M22" s="39">
        <f t="shared" si="3"/>
        <v>0</v>
      </c>
      <c r="N22" s="39">
        <f t="shared" si="6"/>
        <v>0</v>
      </c>
      <c r="O22" s="230" t="str">
        <f>IF(ISERROR(VLOOKUP(A22, '9. OVTA Results Calcs'!$A$9:$B$58, 2, 0)), "", IF(VLOOKUP(A22, '9. OVTA Results Calcs'!$A$9:$B$58, 2, 0)=0, 0, (H22+N22)/VLOOKUP(A22, '9. OVTA Results Calcs'!$A$9:$B$58, 2, 0)))</f>
        <v/>
      </c>
      <c r="P22" s="230" t="str">
        <f t="shared" si="4"/>
        <v/>
      </c>
    </row>
    <row r="23" spans="1:16" x14ac:dyDescent="0.25">
      <c r="A23" s="209">
        <f>'3. General Input &amp; Full Capture'!B23</f>
        <v>0</v>
      </c>
      <c r="B23" s="231">
        <f>'3. General Input &amp; Full Capture'!I23</f>
        <v>0</v>
      </c>
      <c r="C23" s="231">
        <f>'3. General Input &amp; Full Capture'!J23</f>
        <v>0</v>
      </c>
      <c r="D23" s="231">
        <f>'3. General Input &amp; Full Capture'!K23</f>
        <v>0</v>
      </c>
      <c r="E23" s="231">
        <f>'3. General Input &amp; Full Capture'!L23</f>
        <v>0</v>
      </c>
      <c r="F23" s="232">
        <f t="shared" si="9"/>
        <v>0</v>
      </c>
      <c r="G23" s="39">
        <f t="shared" si="2"/>
        <v>0</v>
      </c>
      <c r="H23" s="231">
        <f>'3. General Input &amp; Full Capture'!N23</f>
        <v>0</v>
      </c>
      <c r="I23" s="231">
        <f>'3. General Input &amp; Full Capture'!O23</f>
        <v>0</v>
      </c>
      <c r="J23" s="231">
        <f>'3. General Input &amp; Full Capture'!P23</f>
        <v>0</v>
      </c>
      <c r="K23" s="231">
        <f>'3. General Input &amp; Full Capture'!Q23</f>
        <v>0</v>
      </c>
      <c r="L23" s="232">
        <f t="shared" si="7"/>
        <v>0</v>
      </c>
      <c r="M23" s="39">
        <f t="shared" si="3"/>
        <v>0</v>
      </c>
      <c r="N23" s="39">
        <f t="shared" si="6"/>
        <v>0</v>
      </c>
      <c r="O23" s="230" t="str">
        <f>IF(ISERROR(VLOOKUP(A23, '9. OVTA Results Calcs'!$A$9:$B$58, 2, 0)), "", IF(VLOOKUP(A23, '9. OVTA Results Calcs'!$A$9:$B$58, 2, 0)=0, 0, (H23+N23)/VLOOKUP(A23, '9. OVTA Results Calcs'!$A$9:$B$58, 2, 0)))</f>
        <v/>
      </c>
      <c r="P23" s="230" t="str">
        <f t="shared" si="4"/>
        <v/>
      </c>
    </row>
    <row r="24" spans="1:16" x14ac:dyDescent="0.25">
      <c r="A24" s="209">
        <f>'3. General Input &amp; Full Capture'!B24</f>
        <v>0</v>
      </c>
      <c r="B24" s="231">
        <f>'3. General Input &amp; Full Capture'!I24</f>
        <v>0</v>
      </c>
      <c r="C24" s="231">
        <f>'3. General Input &amp; Full Capture'!J24</f>
        <v>0</v>
      </c>
      <c r="D24" s="231">
        <f>'3. General Input &amp; Full Capture'!K24</f>
        <v>0</v>
      </c>
      <c r="E24" s="231">
        <f>'3. General Input &amp; Full Capture'!L24</f>
        <v>0</v>
      </c>
      <c r="F24" s="232">
        <f t="shared" si="9"/>
        <v>0</v>
      </c>
      <c r="G24" s="39">
        <f t="shared" si="2"/>
        <v>0</v>
      </c>
      <c r="H24" s="231">
        <f>'3. General Input &amp; Full Capture'!N24</f>
        <v>0</v>
      </c>
      <c r="I24" s="231">
        <f>'3. General Input &amp; Full Capture'!O24</f>
        <v>0</v>
      </c>
      <c r="J24" s="231">
        <f>'3. General Input &amp; Full Capture'!P24</f>
        <v>0</v>
      </c>
      <c r="K24" s="231">
        <f>'3. General Input &amp; Full Capture'!Q24</f>
        <v>0</v>
      </c>
      <c r="L24" s="232">
        <f t="shared" si="7"/>
        <v>0</v>
      </c>
      <c r="M24" s="39">
        <f t="shared" si="3"/>
        <v>0</v>
      </c>
      <c r="N24" s="39">
        <f t="shared" si="6"/>
        <v>0</v>
      </c>
      <c r="O24" s="230" t="str">
        <f>IF(ISERROR(VLOOKUP(A24, '9. OVTA Results Calcs'!$A$9:$B$58, 2, 0)), "", IF(VLOOKUP(A24, '9. OVTA Results Calcs'!$A$9:$B$58, 2, 0)=0, 0, (H24+N24)/VLOOKUP(A24, '9. OVTA Results Calcs'!$A$9:$B$58, 2, 0)))</f>
        <v/>
      </c>
      <c r="P24" s="230" t="str">
        <f t="shared" si="4"/>
        <v/>
      </c>
    </row>
    <row r="25" spans="1:16" x14ac:dyDescent="0.25">
      <c r="A25" s="209">
        <f>'3. General Input &amp; Full Capture'!B25</f>
        <v>0</v>
      </c>
      <c r="B25" s="231">
        <f>'3. General Input &amp; Full Capture'!I25</f>
        <v>0</v>
      </c>
      <c r="C25" s="231">
        <f>'3. General Input &amp; Full Capture'!J25</f>
        <v>0</v>
      </c>
      <c r="D25" s="231">
        <f>'3. General Input &amp; Full Capture'!K25</f>
        <v>0</v>
      </c>
      <c r="E25" s="231">
        <f>'3. General Input &amp; Full Capture'!L25</f>
        <v>0</v>
      </c>
      <c r="F25" s="232">
        <f t="shared" si="9"/>
        <v>0</v>
      </c>
      <c r="G25" s="39">
        <f t="shared" si="2"/>
        <v>0</v>
      </c>
      <c r="H25" s="231">
        <f>'3. General Input &amp; Full Capture'!N25</f>
        <v>0</v>
      </c>
      <c r="I25" s="231">
        <f>'3. General Input &amp; Full Capture'!O25</f>
        <v>0</v>
      </c>
      <c r="J25" s="231">
        <f>'3. General Input &amp; Full Capture'!P25</f>
        <v>0</v>
      </c>
      <c r="K25" s="231">
        <f>'3. General Input &amp; Full Capture'!Q25</f>
        <v>0</v>
      </c>
      <c r="L25" s="232">
        <f t="shared" si="7"/>
        <v>0</v>
      </c>
      <c r="M25" s="39">
        <f t="shared" si="3"/>
        <v>0</v>
      </c>
      <c r="N25" s="39">
        <f t="shared" si="6"/>
        <v>0</v>
      </c>
      <c r="O25" s="230" t="str">
        <f>IF(ISERROR(VLOOKUP(A25, '9. OVTA Results Calcs'!$A$9:$B$58, 2, 0)), "", IF(VLOOKUP(A25, '9. OVTA Results Calcs'!$A$9:$B$58, 2, 0)=0, 0, (H25+N25)/VLOOKUP(A25, '9. OVTA Results Calcs'!$A$9:$B$58, 2, 0)))</f>
        <v/>
      </c>
      <c r="P25" s="230" t="str">
        <f t="shared" si="4"/>
        <v/>
      </c>
    </row>
    <row r="26" spans="1:16" x14ac:dyDescent="0.25">
      <c r="A26" s="209">
        <f>'3. General Input &amp; Full Capture'!B26</f>
        <v>0</v>
      </c>
      <c r="B26" s="231">
        <f>'3. General Input &amp; Full Capture'!I26</f>
        <v>0</v>
      </c>
      <c r="C26" s="231">
        <f>'3. General Input &amp; Full Capture'!J26</f>
        <v>0</v>
      </c>
      <c r="D26" s="231">
        <f>'3. General Input &amp; Full Capture'!K26</f>
        <v>0</v>
      </c>
      <c r="E26" s="231">
        <f>'3. General Input &amp; Full Capture'!L26</f>
        <v>0</v>
      </c>
      <c r="F26" s="232">
        <f t="shared" si="9"/>
        <v>0</v>
      </c>
      <c r="G26" s="39">
        <f t="shared" si="2"/>
        <v>0</v>
      </c>
      <c r="H26" s="231">
        <f>'3. General Input &amp; Full Capture'!N26</f>
        <v>0</v>
      </c>
      <c r="I26" s="231">
        <f>'3. General Input &amp; Full Capture'!O26</f>
        <v>0</v>
      </c>
      <c r="J26" s="231">
        <f>'3. General Input &amp; Full Capture'!P26</f>
        <v>0</v>
      </c>
      <c r="K26" s="231">
        <f>'3. General Input &amp; Full Capture'!Q26</f>
        <v>0</v>
      </c>
      <c r="L26" s="232">
        <f t="shared" si="7"/>
        <v>0</v>
      </c>
      <c r="M26" s="39">
        <f t="shared" si="3"/>
        <v>0</v>
      </c>
      <c r="N26" s="39">
        <f t="shared" si="6"/>
        <v>0</v>
      </c>
      <c r="O26" s="230" t="str">
        <f>IF(ISERROR(VLOOKUP(A26, '9. OVTA Results Calcs'!$A$9:$B$58, 2, 0)), "", IF(VLOOKUP(A26, '9. OVTA Results Calcs'!$A$9:$B$58, 2, 0)=0, 0, (H26+N26)/VLOOKUP(A26, '9. OVTA Results Calcs'!$A$9:$B$58, 2, 0)))</f>
        <v/>
      </c>
      <c r="P26" s="230" t="str">
        <f t="shared" si="4"/>
        <v/>
      </c>
    </row>
    <row r="27" spans="1:16" x14ac:dyDescent="0.25">
      <c r="A27" s="209">
        <f>'3. General Input &amp; Full Capture'!B27</f>
        <v>0</v>
      </c>
      <c r="B27" s="231">
        <f>'3. General Input &amp; Full Capture'!I27</f>
        <v>0</v>
      </c>
      <c r="C27" s="231">
        <f>'3. General Input &amp; Full Capture'!J27</f>
        <v>0</v>
      </c>
      <c r="D27" s="231">
        <f>'3. General Input &amp; Full Capture'!K27</f>
        <v>0</v>
      </c>
      <c r="E27" s="231">
        <f>'3. General Input &amp; Full Capture'!L27</f>
        <v>0</v>
      </c>
      <c r="F27" s="232">
        <f t="shared" si="9"/>
        <v>0</v>
      </c>
      <c r="G27" s="39">
        <f t="shared" si="2"/>
        <v>0</v>
      </c>
      <c r="H27" s="231">
        <f>'3. General Input &amp; Full Capture'!N27</f>
        <v>0</v>
      </c>
      <c r="I27" s="231">
        <f>'3. General Input &amp; Full Capture'!O27</f>
        <v>0</v>
      </c>
      <c r="J27" s="231">
        <f>'3. General Input &amp; Full Capture'!P27</f>
        <v>0</v>
      </c>
      <c r="K27" s="231">
        <f>'3. General Input &amp; Full Capture'!Q27</f>
        <v>0</v>
      </c>
      <c r="L27" s="232">
        <f t="shared" si="7"/>
        <v>0</v>
      </c>
      <c r="M27" s="39">
        <f t="shared" si="3"/>
        <v>0</v>
      </c>
      <c r="N27" s="39">
        <f t="shared" si="6"/>
        <v>0</v>
      </c>
      <c r="O27" s="230" t="str">
        <f>IF(ISERROR(VLOOKUP(A27, '9. OVTA Results Calcs'!$A$9:$B$58, 2, 0)), "", IF(VLOOKUP(A27, '9. OVTA Results Calcs'!$A$9:$B$58, 2, 0)=0, 0, (H27+N27)/VLOOKUP(A27, '9. OVTA Results Calcs'!$A$9:$B$58, 2, 0)))</f>
        <v/>
      </c>
      <c r="P27" s="230" t="str">
        <f t="shared" si="4"/>
        <v/>
      </c>
    </row>
    <row r="28" spans="1:16" x14ac:dyDescent="0.25">
      <c r="A28" s="209">
        <f>'3. General Input &amp; Full Capture'!B28</f>
        <v>0</v>
      </c>
      <c r="B28" s="231">
        <f>'3. General Input &amp; Full Capture'!I28</f>
        <v>0</v>
      </c>
      <c r="C28" s="231">
        <f>'3. General Input &amp; Full Capture'!J28</f>
        <v>0</v>
      </c>
      <c r="D28" s="231">
        <f>'3. General Input &amp; Full Capture'!K28</f>
        <v>0</v>
      </c>
      <c r="E28" s="231">
        <f>'3. General Input &amp; Full Capture'!L28</f>
        <v>0</v>
      </c>
      <c r="F28" s="232">
        <f t="shared" si="9"/>
        <v>0</v>
      </c>
      <c r="G28" s="39">
        <f t="shared" si="2"/>
        <v>0</v>
      </c>
      <c r="H28" s="231">
        <f>'3. General Input &amp; Full Capture'!N28</f>
        <v>0</v>
      </c>
      <c r="I28" s="231">
        <f>'3. General Input &amp; Full Capture'!O28</f>
        <v>0</v>
      </c>
      <c r="J28" s="231">
        <f>'3. General Input &amp; Full Capture'!P28</f>
        <v>0</v>
      </c>
      <c r="K28" s="231">
        <f>'3. General Input &amp; Full Capture'!Q28</f>
        <v>0</v>
      </c>
      <c r="L28" s="232">
        <f t="shared" si="7"/>
        <v>0</v>
      </c>
      <c r="M28" s="39">
        <f t="shared" si="3"/>
        <v>0</v>
      </c>
      <c r="N28" s="39">
        <f t="shared" si="6"/>
        <v>0</v>
      </c>
      <c r="O28" s="230" t="str">
        <f>IF(ISERROR(VLOOKUP(A28, '9. OVTA Results Calcs'!$A$9:$B$58, 2, 0)), "", IF(VLOOKUP(A28, '9. OVTA Results Calcs'!$A$9:$B$58, 2, 0)=0, 0, (H28+N28)/VLOOKUP(A28, '9. OVTA Results Calcs'!$A$9:$B$58, 2, 0)))</f>
        <v/>
      </c>
      <c r="P28" s="230" t="str">
        <f t="shared" si="4"/>
        <v/>
      </c>
    </row>
    <row r="29" spans="1:16" x14ac:dyDescent="0.25">
      <c r="A29" s="209">
        <f>'3. General Input &amp; Full Capture'!B29</f>
        <v>0</v>
      </c>
      <c r="B29" s="231">
        <f>'3. General Input &amp; Full Capture'!I29</f>
        <v>0</v>
      </c>
      <c r="C29" s="231">
        <f>'3. General Input &amp; Full Capture'!J29</f>
        <v>0</v>
      </c>
      <c r="D29" s="231">
        <f>'3. General Input &amp; Full Capture'!K29</f>
        <v>0</v>
      </c>
      <c r="E29" s="231">
        <f>'3. General Input &amp; Full Capture'!L29</f>
        <v>0</v>
      </c>
      <c r="F29" s="232">
        <f t="shared" si="9"/>
        <v>0</v>
      </c>
      <c r="G29" s="39">
        <f t="shared" si="2"/>
        <v>0</v>
      </c>
      <c r="H29" s="231">
        <f>'3. General Input &amp; Full Capture'!N29</f>
        <v>0</v>
      </c>
      <c r="I29" s="231">
        <f>'3. General Input &amp; Full Capture'!O29</f>
        <v>0</v>
      </c>
      <c r="J29" s="231">
        <f>'3. General Input &amp; Full Capture'!P29</f>
        <v>0</v>
      </c>
      <c r="K29" s="231">
        <f>'3. General Input &amp; Full Capture'!Q29</f>
        <v>0</v>
      </c>
      <c r="L29" s="232">
        <f t="shared" si="7"/>
        <v>0</v>
      </c>
      <c r="M29" s="39">
        <f t="shared" si="3"/>
        <v>0</v>
      </c>
      <c r="N29" s="39">
        <f t="shared" si="6"/>
        <v>0</v>
      </c>
      <c r="O29" s="230" t="str">
        <f>IF(ISERROR(VLOOKUP(A29, '9. OVTA Results Calcs'!$A$9:$B$58, 2, 0)), "", IF(VLOOKUP(A29, '9. OVTA Results Calcs'!$A$9:$B$58, 2, 0)=0, 0, (H29+N29)/VLOOKUP(A29, '9. OVTA Results Calcs'!$A$9:$B$58, 2, 0)))</f>
        <v/>
      </c>
      <c r="P29" s="230" t="str">
        <f t="shared" si="4"/>
        <v/>
      </c>
    </row>
    <row r="30" spans="1:16" x14ac:dyDescent="0.25">
      <c r="A30" s="209">
        <f>'3. General Input &amp; Full Capture'!B30</f>
        <v>0</v>
      </c>
      <c r="B30" s="231">
        <f>'3. General Input &amp; Full Capture'!I30</f>
        <v>0</v>
      </c>
      <c r="C30" s="231">
        <f>'3. General Input &amp; Full Capture'!J30</f>
        <v>0</v>
      </c>
      <c r="D30" s="231">
        <f>'3. General Input &amp; Full Capture'!K30</f>
        <v>0</v>
      </c>
      <c r="E30" s="231">
        <f>'3. General Input &amp; Full Capture'!L30</f>
        <v>0</v>
      </c>
      <c r="F30" s="232">
        <f t="shared" si="9"/>
        <v>0</v>
      </c>
      <c r="G30" s="39">
        <f t="shared" si="2"/>
        <v>0</v>
      </c>
      <c r="H30" s="231">
        <f>'3. General Input &amp; Full Capture'!N30</f>
        <v>0</v>
      </c>
      <c r="I30" s="231">
        <f>'3. General Input &amp; Full Capture'!O30</f>
        <v>0</v>
      </c>
      <c r="J30" s="231">
        <f>'3. General Input &amp; Full Capture'!P30</f>
        <v>0</v>
      </c>
      <c r="K30" s="231">
        <f>'3. General Input &amp; Full Capture'!Q30</f>
        <v>0</v>
      </c>
      <c r="L30" s="232">
        <f t="shared" si="7"/>
        <v>0</v>
      </c>
      <c r="M30" s="39">
        <f t="shared" si="3"/>
        <v>0</v>
      </c>
      <c r="N30" s="39">
        <f t="shared" si="6"/>
        <v>0</v>
      </c>
      <c r="O30" s="230" t="str">
        <f>IF(ISERROR(VLOOKUP(A30, '9. OVTA Results Calcs'!$A$9:$B$58, 2, 0)), "", IF(VLOOKUP(A30, '9. OVTA Results Calcs'!$A$9:$B$58, 2, 0)=0, 0, (H30+N30)/VLOOKUP(A30, '9. OVTA Results Calcs'!$A$9:$B$58, 2, 0)))</f>
        <v/>
      </c>
      <c r="P30" s="230" t="str">
        <f t="shared" si="4"/>
        <v/>
      </c>
    </row>
    <row r="31" spans="1:16" x14ac:dyDescent="0.25">
      <c r="A31" s="209">
        <f>'3. General Input &amp; Full Capture'!B31</f>
        <v>0</v>
      </c>
      <c r="B31" s="231">
        <f>'3. General Input &amp; Full Capture'!I31</f>
        <v>0</v>
      </c>
      <c r="C31" s="231">
        <f>'3. General Input &amp; Full Capture'!J31</f>
        <v>0</v>
      </c>
      <c r="D31" s="231">
        <f>'3. General Input &amp; Full Capture'!K31</f>
        <v>0</v>
      </c>
      <c r="E31" s="231">
        <f>'3. General Input &amp; Full Capture'!L31</f>
        <v>0</v>
      </c>
      <c r="F31" s="232">
        <f t="shared" si="9"/>
        <v>0</v>
      </c>
      <c r="G31" s="39">
        <f t="shared" si="2"/>
        <v>0</v>
      </c>
      <c r="H31" s="231">
        <f>'3. General Input &amp; Full Capture'!N31</f>
        <v>0</v>
      </c>
      <c r="I31" s="231">
        <f>'3. General Input &amp; Full Capture'!O31</f>
        <v>0</v>
      </c>
      <c r="J31" s="231">
        <f>'3. General Input &amp; Full Capture'!P31</f>
        <v>0</v>
      </c>
      <c r="K31" s="231">
        <f>'3. General Input &amp; Full Capture'!Q31</f>
        <v>0</v>
      </c>
      <c r="L31" s="232">
        <f t="shared" si="7"/>
        <v>0</v>
      </c>
      <c r="M31" s="39">
        <f t="shared" si="3"/>
        <v>0</v>
      </c>
      <c r="N31" s="39">
        <f t="shared" si="6"/>
        <v>0</v>
      </c>
      <c r="O31" s="230" t="str">
        <f>IF(ISERROR(VLOOKUP(A31, '9. OVTA Results Calcs'!$A$9:$B$58, 2, 0)), "", IF(VLOOKUP(A31, '9. OVTA Results Calcs'!$A$9:$B$58, 2, 0)=0, 0, (H31+N31)/VLOOKUP(A31, '9. OVTA Results Calcs'!$A$9:$B$58, 2, 0)))</f>
        <v/>
      </c>
      <c r="P31" s="230" t="str">
        <f t="shared" si="4"/>
        <v/>
      </c>
    </row>
    <row r="32" spans="1:16" x14ac:dyDescent="0.25">
      <c r="A32" s="4" t="str">
        <f>'3. General Input &amp; Full Capture'!B32</f>
        <v>Non PLU Area (Streets)</v>
      </c>
      <c r="B32" s="231">
        <f>'3. General Input &amp; Full Capture'!I32</f>
        <v>0</v>
      </c>
      <c r="C32" s="231">
        <f>'3. General Input &amp; Full Capture'!J32</f>
        <v>0</v>
      </c>
      <c r="D32" s="231">
        <f>'3. General Input &amp; Full Capture'!K32</f>
        <v>0</v>
      </c>
      <c r="E32" s="231">
        <f>'3. General Input &amp; Full Capture'!L32</f>
        <v>0</v>
      </c>
      <c r="F32" s="232">
        <f t="shared" si="9"/>
        <v>0</v>
      </c>
      <c r="G32" s="39">
        <f t="shared" si="2"/>
        <v>0</v>
      </c>
      <c r="H32" s="231">
        <f>'3. General Input &amp; Full Capture'!N32</f>
        <v>0</v>
      </c>
      <c r="I32" s="231">
        <f>'3. General Input &amp; Full Capture'!O32</f>
        <v>0</v>
      </c>
      <c r="J32" s="231">
        <f>'3. General Input &amp; Full Capture'!P32</f>
        <v>0</v>
      </c>
      <c r="K32" s="231">
        <f>'3. General Input &amp; Full Capture'!Q32</f>
        <v>0</v>
      </c>
      <c r="L32" s="232">
        <f t="shared" si="7"/>
        <v>0</v>
      </c>
      <c r="M32" s="39">
        <f t="shared" si="3"/>
        <v>0</v>
      </c>
      <c r="N32" s="39">
        <f t="shared" si="6"/>
        <v>0</v>
      </c>
      <c r="O32" s="230">
        <f>IF(ISERROR(VLOOKUP(A32, '9. OVTA Results Calcs'!$A$9:$B$58, 2, 0)), "", IF(VLOOKUP(A32, '9. OVTA Results Calcs'!$A$9:$B$58, 2, 0)=0, 0, (H32+N32)/VLOOKUP(A32, '9. OVTA Results Calcs'!$A$9:$B$58, 2, 0)))</f>
        <v>0</v>
      </c>
      <c r="P32" s="230" t="e">
        <f t="shared" si="4"/>
        <v>#DIV/0!</v>
      </c>
    </row>
    <row r="33" spans="1:16" x14ac:dyDescent="0.25">
      <c r="A33" s="4" t="str">
        <f>'3. General Input &amp; Full Capture'!B33</f>
        <v>Other-Non PLU Area (Parcels)</v>
      </c>
      <c r="B33" s="231">
        <f>'3. General Input &amp; Full Capture'!I33</f>
        <v>0</v>
      </c>
      <c r="C33" s="231">
        <f>'3. General Input &amp; Full Capture'!J33</f>
        <v>0</v>
      </c>
      <c r="D33" s="231">
        <f>'3. General Input &amp; Full Capture'!K33</f>
        <v>0</v>
      </c>
      <c r="E33" s="231">
        <f>'3. General Input &amp; Full Capture'!L33</f>
        <v>0</v>
      </c>
      <c r="F33" s="232">
        <f t="shared" ref="F33" si="10">SUM(B33:E33)</f>
        <v>0</v>
      </c>
      <c r="G33" s="39">
        <f t="shared" ref="G33" si="11">C33*ModRateGal+D33*HighRateGal+E33*VHRateGal</f>
        <v>0</v>
      </c>
      <c r="H33" s="231">
        <f>'3. General Input &amp; Full Capture'!N33</f>
        <v>0</v>
      </c>
      <c r="I33" s="231">
        <f>'3. General Input &amp; Full Capture'!O33</f>
        <v>0</v>
      </c>
      <c r="J33" s="231">
        <f>'3. General Input &amp; Full Capture'!P33</f>
        <v>0</v>
      </c>
      <c r="K33" s="231">
        <f>'3. General Input &amp; Full Capture'!Q33</f>
        <v>0</v>
      </c>
      <c r="L33" s="232">
        <f t="shared" ref="L33" si="12">SUM(H33:K33)</f>
        <v>0</v>
      </c>
      <c r="M33" s="39">
        <f t="shared" ref="M33" si="13">I33*ModRateGal+J33*HighRateGal+K33*VHRateGal</f>
        <v>0</v>
      </c>
      <c r="N33" s="39">
        <f t="shared" ref="N33" si="14">G33+M33</f>
        <v>0</v>
      </c>
      <c r="O33" s="230">
        <f>IF(ISERROR(VLOOKUP(A33, '9. OVTA Results Calcs'!$A$9:$B$58, 2, 0)), "", IF(VLOOKUP(A33, '9. OVTA Results Calcs'!$A$9:$B$58, 2, 0)=0, 0, (H33+N33)/VLOOKUP(A33, '9. OVTA Results Calcs'!$A$9:$B$58, 2, 0)))</f>
        <v>0</v>
      </c>
      <c r="P33" s="230" t="e">
        <f t="shared" si="4"/>
        <v>#DIV/0!</v>
      </c>
    </row>
    <row r="34" spans="1:16" x14ac:dyDescent="0.25">
      <c r="A34" s="4"/>
    </row>
    <row r="35" spans="1:16" x14ac:dyDescent="0.25">
      <c r="A35" s="4"/>
    </row>
  </sheetData>
  <sheetProtection algorithmName="SHA-512" hashValue="1hu+0IoD962f9vtQ8CwOTqVdG+vW8PDxLLoR6xXaWSISYpV3/4pFvd+6ZwBlC04wbhGWJi4HKRKaSsowmaUXug==" saltValue="o5YoxE7vSNOjN/W4dBTGIg==" spinCount="100000" sheet="1" objects="1" scenarios="1"/>
  <mergeCells count="2">
    <mergeCell ref="N2:P2"/>
    <mergeCell ref="N8:P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DF153-4C46-49BA-9B54-CEA52A908991}">
  <sheetPr>
    <tabColor theme="0" tint="-4.9989318521683403E-2"/>
  </sheetPr>
  <dimension ref="A1:K506"/>
  <sheetViews>
    <sheetView workbookViewId="0">
      <selection activeCell="E11" sqref="E11"/>
    </sheetView>
  </sheetViews>
  <sheetFormatPr defaultRowHeight="15" x14ac:dyDescent="0.25"/>
  <cols>
    <col min="1" max="1" width="16.5703125" customWidth="1"/>
    <col min="3" max="3" width="30.42578125" customWidth="1"/>
    <col min="5" max="5" width="19.5703125" style="6" customWidth="1"/>
    <col min="6" max="6" width="9.140625" style="6"/>
    <col min="7" max="7" width="13.42578125" customWidth="1"/>
    <col min="11" max="11" width="12.7109375" customWidth="1"/>
  </cols>
  <sheetData>
    <row r="1" spans="1:11" x14ac:dyDescent="0.25">
      <c r="A1" s="44" t="s">
        <v>178</v>
      </c>
      <c r="B1" s="3"/>
      <c r="C1" s="3" t="s">
        <v>103</v>
      </c>
      <c r="D1" s="3"/>
      <c r="E1" s="3" t="s">
        <v>331</v>
      </c>
      <c r="F1" s="3"/>
      <c r="G1" s="3" t="s">
        <v>148</v>
      </c>
      <c r="H1" s="3"/>
      <c r="I1" s="3" t="s">
        <v>149</v>
      </c>
      <c r="K1" s="3" t="s">
        <v>308</v>
      </c>
    </row>
    <row r="2" spans="1:11" x14ac:dyDescent="0.25">
      <c r="A2" t="s">
        <v>91</v>
      </c>
      <c r="C2" t="s">
        <v>105</v>
      </c>
      <c r="E2" s="308" t="s">
        <v>105</v>
      </c>
      <c r="G2" t="s">
        <v>58</v>
      </c>
      <c r="I2" t="s">
        <v>87</v>
      </c>
      <c r="K2" t="s">
        <v>313</v>
      </c>
    </row>
    <row r="3" spans="1:11" x14ac:dyDescent="0.25">
      <c r="A3" t="s">
        <v>92</v>
      </c>
      <c r="C3" t="s">
        <v>28</v>
      </c>
      <c r="E3" s="6" t="s">
        <v>28</v>
      </c>
      <c r="G3" t="s">
        <v>57</v>
      </c>
      <c r="I3" t="s">
        <v>56</v>
      </c>
      <c r="K3" s="6" t="s">
        <v>309</v>
      </c>
    </row>
    <row r="4" spans="1:11" x14ac:dyDescent="0.25">
      <c r="A4" t="s">
        <v>93</v>
      </c>
      <c r="C4" t="s">
        <v>104</v>
      </c>
      <c r="E4" s="6" t="s">
        <v>104</v>
      </c>
      <c r="G4" t="s">
        <v>59</v>
      </c>
      <c r="K4" s="6" t="s">
        <v>310</v>
      </c>
    </row>
    <row r="5" spans="1:11" x14ac:dyDescent="0.25">
      <c r="A5" t="s">
        <v>94</v>
      </c>
      <c r="C5" t="s">
        <v>328</v>
      </c>
      <c r="E5" s="6" t="s">
        <v>108</v>
      </c>
      <c r="G5" t="s">
        <v>60</v>
      </c>
      <c r="K5" s="6" t="s">
        <v>311</v>
      </c>
    </row>
    <row r="6" spans="1:11" x14ac:dyDescent="0.25">
      <c r="A6" t="s">
        <v>95</v>
      </c>
      <c r="C6" t="s">
        <v>329</v>
      </c>
      <c r="E6" s="6" t="s">
        <v>329</v>
      </c>
      <c r="K6" s="6" t="s">
        <v>312</v>
      </c>
    </row>
    <row r="7" spans="1:11" x14ac:dyDescent="0.25">
      <c r="A7" t="s">
        <v>96</v>
      </c>
      <c r="K7" s="6" t="s">
        <v>105</v>
      </c>
    </row>
    <row r="8" spans="1:11" x14ac:dyDescent="0.25">
      <c r="A8" s="6" t="s">
        <v>179</v>
      </c>
      <c r="K8" s="6"/>
    </row>
    <row r="9" spans="1:11" x14ac:dyDescent="0.25">
      <c r="A9" s="6" t="s">
        <v>180</v>
      </c>
      <c r="K9" s="6"/>
    </row>
    <row r="10" spans="1:11" x14ac:dyDescent="0.25">
      <c r="A10" s="6" t="s">
        <v>181</v>
      </c>
      <c r="K10" s="6"/>
    </row>
    <row r="11" spans="1:11" x14ac:dyDescent="0.25">
      <c r="A11" s="6" t="s">
        <v>182</v>
      </c>
      <c r="K11" s="6"/>
    </row>
    <row r="12" spans="1:11" x14ac:dyDescent="0.25">
      <c r="A12" s="6" t="s">
        <v>183</v>
      </c>
      <c r="K12" s="6"/>
    </row>
    <row r="13" spans="1:11" x14ac:dyDescent="0.25">
      <c r="A13" s="6" t="s">
        <v>184</v>
      </c>
      <c r="K13" s="6"/>
    </row>
    <row r="14" spans="1:11" x14ac:dyDescent="0.25">
      <c r="K14" s="6"/>
    </row>
    <row r="15" spans="1:11" x14ac:dyDescent="0.25">
      <c r="K15" s="6"/>
    </row>
    <row r="16" spans="1:11" x14ac:dyDescent="0.25">
      <c r="K16" s="6"/>
    </row>
    <row r="17" spans="11:11" x14ac:dyDescent="0.25">
      <c r="K17" s="6"/>
    </row>
    <row r="18" spans="11:11" x14ac:dyDescent="0.25">
      <c r="K18" s="6"/>
    </row>
    <row r="19" spans="11:11" x14ac:dyDescent="0.25">
      <c r="K19" s="6"/>
    </row>
    <row r="20" spans="11:11" x14ac:dyDescent="0.25">
      <c r="K20" s="6"/>
    </row>
    <row r="21" spans="11:11" x14ac:dyDescent="0.25">
      <c r="K21" s="6"/>
    </row>
    <row r="22" spans="11:11" x14ac:dyDescent="0.25">
      <c r="K22" s="6"/>
    </row>
    <row r="23" spans="11:11" x14ac:dyDescent="0.25">
      <c r="K23" s="6"/>
    </row>
    <row r="24" spans="11:11" x14ac:dyDescent="0.25">
      <c r="K24" s="6"/>
    </row>
    <row r="25" spans="11:11" x14ac:dyDescent="0.25">
      <c r="K25" s="6"/>
    </row>
    <row r="26" spans="11:11" x14ac:dyDescent="0.25">
      <c r="K26" s="6"/>
    </row>
    <row r="27" spans="11:11" x14ac:dyDescent="0.25">
      <c r="K27" s="6"/>
    </row>
    <row r="28" spans="11:11" x14ac:dyDescent="0.25">
      <c r="K28" s="6"/>
    </row>
    <row r="29" spans="11:11" x14ac:dyDescent="0.25">
      <c r="K29" s="6"/>
    </row>
    <row r="30" spans="11:11" x14ac:dyDescent="0.25">
      <c r="K30" s="6"/>
    </row>
    <row r="31" spans="11:11" x14ac:dyDescent="0.25">
      <c r="K31" s="6"/>
    </row>
    <row r="32" spans="11:11" x14ac:dyDescent="0.25">
      <c r="K32" s="6"/>
    </row>
    <row r="33" spans="11:11" x14ac:dyDescent="0.25">
      <c r="K33" s="6"/>
    </row>
    <row r="34" spans="11:11" x14ac:dyDescent="0.25">
      <c r="K34" s="6"/>
    </row>
    <row r="35" spans="11:11" x14ac:dyDescent="0.25">
      <c r="K35" s="6"/>
    </row>
    <row r="36" spans="11:11" x14ac:dyDescent="0.25">
      <c r="K36" s="6"/>
    </row>
    <row r="37" spans="11:11" x14ac:dyDescent="0.25">
      <c r="K37" s="6"/>
    </row>
    <row r="38" spans="11:11" x14ac:dyDescent="0.25">
      <c r="K38" s="6"/>
    </row>
    <row r="39" spans="11:11" x14ac:dyDescent="0.25">
      <c r="K39" s="6"/>
    </row>
    <row r="40" spans="11:11" x14ac:dyDescent="0.25">
      <c r="K40" s="6"/>
    </row>
    <row r="41" spans="11:11" x14ac:dyDescent="0.25">
      <c r="K41" s="6"/>
    </row>
    <row r="42" spans="11:11" x14ac:dyDescent="0.25">
      <c r="K42" s="6"/>
    </row>
    <row r="43" spans="11:11" x14ac:dyDescent="0.25">
      <c r="K43" s="6"/>
    </row>
    <row r="44" spans="11:11" x14ac:dyDescent="0.25">
      <c r="K44" s="6"/>
    </row>
    <row r="45" spans="11:11" x14ac:dyDescent="0.25">
      <c r="K45" s="6"/>
    </row>
    <row r="46" spans="11:11" x14ac:dyDescent="0.25">
      <c r="K46" s="6"/>
    </row>
    <row r="47" spans="11:11" x14ac:dyDescent="0.25">
      <c r="K47" s="6"/>
    </row>
    <row r="48" spans="11:11" x14ac:dyDescent="0.25">
      <c r="K48" s="6"/>
    </row>
    <row r="49" spans="11:11" x14ac:dyDescent="0.25">
      <c r="K49" s="6"/>
    </row>
    <row r="50" spans="11:11" x14ac:dyDescent="0.25">
      <c r="K50" s="6"/>
    </row>
    <row r="51" spans="11:11" x14ac:dyDescent="0.25">
      <c r="K51" s="6"/>
    </row>
    <row r="52" spans="11:11" x14ac:dyDescent="0.25">
      <c r="K52" s="6"/>
    </row>
    <row r="53" spans="11:11" x14ac:dyDescent="0.25">
      <c r="K53" s="6"/>
    </row>
    <row r="54" spans="11:11" x14ac:dyDescent="0.25">
      <c r="K54" s="6"/>
    </row>
    <row r="55" spans="11:11" x14ac:dyDescent="0.25">
      <c r="K55" s="6"/>
    </row>
    <row r="56" spans="11:11" x14ac:dyDescent="0.25">
      <c r="K56" s="6"/>
    </row>
    <row r="57" spans="11:11" x14ac:dyDescent="0.25">
      <c r="K57" s="6"/>
    </row>
    <row r="58" spans="11:11" x14ac:dyDescent="0.25">
      <c r="K58" s="6"/>
    </row>
    <row r="59" spans="11:11" x14ac:dyDescent="0.25">
      <c r="K59" s="6"/>
    </row>
    <row r="60" spans="11:11" x14ac:dyDescent="0.25">
      <c r="K60" s="6"/>
    </row>
    <row r="61" spans="11:11" x14ac:dyDescent="0.25">
      <c r="K61" s="6"/>
    </row>
    <row r="62" spans="11:11" x14ac:dyDescent="0.25">
      <c r="K62" s="6"/>
    </row>
    <row r="63" spans="11:11" x14ac:dyDescent="0.25">
      <c r="K63" s="6"/>
    </row>
    <row r="64" spans="11:11" x14ac:dyDescent="0.25">
      <c r="K64" s="6"/>
    </row>
    <row r="65" spans="11:11" x14ac:dyDescent="0.25">
      <c r="K65" s="6"/>
    </row>
    <row r="66" spans="11:11" x14ac:dyDescent="0.25">
      <c r="K66" s="6"/>
    </row>
    <row r="67" spans="11:11" x14ac:dyDescent="0.25">
      <c r="K67" s="6"/>
    </row>
    <row r="68" spans="11:11" x14ac:dyDescent="0.25">
      <c r="K68" s="6"/>
    </row>
    <row r="69" spans="11:11" x14ac:dyDescent="0.25">
      <c r="K69" s="6"/>
    </row>
    <row r="70" spans="11:11" x14ac:dyDescent="0.25">
      <c r="K70" s="6"/>
    </row>
    <row r="71" spans="11:11" x14ac:dyDescent="0.25">
      <c r="K71" s="6"/>
    </row>
    <row r="72" spans="11:11" x14ac:dyDescent="0.25">
      <c r="K72" s="6"/>
    </row>
    <row r="73" spans="11:11" x14ac:dyDescent="0.25">
      <c r="K73" s="6"/>
    </row>
    <row r="74" spans="11:11" x14ac:dyDescent="0.25">
      <c r="K74" s="6"/>
    </row>
    <row r="75" spans="11:11" x14ac:dyDescent="0.25">
      <c r="K75" s="6"/>
    </row>
    <row r="76" spans="11:11" x14ac:dyDescent="0.25">
      <c r="K76" s="6"/>
    </row>
    <row r="77" spans="11:11" x14ac:dyDescent="0.25">
      <c r="K77" s="6"/>
    </row>
    <row r="78" spans="11:11" x14ac:dyDescent="0.25">
      <c r="K78" s="6"/>
    </row>
    <row r="79" spans="11:11" x14ac:dyDescent="0.25">
      <c r="K79" s="6"/>
    </row>
    <row r="80" spans="11:11" x14ac:dyDescent="0.25">
      <c r="K80" s="6"/>
    </row>
    <row r="81" spans="11:11" x14ac:dyDescent="0.25">
      <c r="K81" s="6"/>
    </row>
    <row r="82" spans="11:11" x14ac:dyDescent="0.25">
      <c r="K82" s="6"/>
    </row>
    <row r="83" spans="11:11" x14ac:dyDescent="0.25">
      <c r="K83" s="6"/>
    </row>
    <row r="84" spans="11:11" x14ac:dyDescent="0.25">
      <c r="K84" s="6"/>
    </row>
    <row r="85" spans="11:11" x14ac:dyDescent="0.25">
      <c r="K85" s="6"/>
    </row>
    <row r="86" spans="11:11" x14ac:dyDescent="0.25">
      <c r="K86" s="6"/>
    </row>
    <row r="87" spans="11:11" x14ac:dyDescent="0.25">
      <c r="K87" s="6"/>
    </row>
    <row r="88" spans="11:11" x14ac:dyDescent="0.25">
      <c r="K88" s="6"/>
    </row>
    <row r="89" spans="11:11" x14ac:dyDescent="0.25">
      <c r="K89" s="6"/>
    </row>
    <row r="90" spans="11:11" x14ac:dyDescent="0.25">
      <c r="K90" s="6"/>
    </row>
    <row r="91" spans="11:11" x14ac:dyDescent="0.25">
      <c r="K91" s="6"/>
    </row>
    <row r="92" spans="11:11" x14ac:dyDescent="0.25">
      <c r="K92" s="6"/>
    </row>
    <row r="93" spans="11:11" x14ac:dyDescent="0.25">
      <c r="K93" s="6"/>
    </row>
    <row r="94" spans="11:11" x14ac:dyDescent="0.25">
      <c r="K94" s="6"/>
    </row>
    <row r="95" spans="11:11" x14ac:dyDescent="0.25">
      <c r="K95" s="6"/>
    </row>
    <row r="96" spans="11:11" x14ac:dyDescent="0.25">
      <c r="K96" s="6"/>
    </row>
    <row r="97" spans="11:11" x14ac:dyDescent="0.25">
      <c r="K97" s="6"/>
    </row>
    <row r="98" spans="11:11" x14ac:dyDescent="0.25">
      <c r="K98" s="6"/>
    </row>
    <row r="99" spans="11:11" x14ac:dyDescent="0.25">
      <c r="K99" s="6"/>
    </row>
    <row r="100" spans="11:11" x14ac:dyDescent="0.25">
      <c r="K100" s="6"/>
    </row>
    <row r="101" spans="11:11" x14ac:dyDescent="0.25">
      <c r="K101" s="6"/>
    </row>
    <row r="102" spans="11:11" x14ac:dyDescent="0.25">
      <c r="K102" s="6"/>
    </row>
    <row r="103" spans="11:11" x14ac:dyDescent="0.25">
      <c r="K103" s="6"/>
    </row>
    <row r="104" spans="11:11" x14ac:dyDescent="0.25">
      <c r="K104" s="6"/>
    </row>
    <row r="105" spans="11:11" x14ac:dyDescent="0.25">
      <c r="K105" s="6"/>
    </row>
    <row r="106" spans="11:11" x14ac:dyDescent="0.25">
      <c r="K106" s="6"/>
    </row>
    <row r="107" spans="11:11" x14ac:dyDescent="0.25">
      <c r="K107" s="6"/>
    </row>
    <row r="108" spans="11:11" x14ac:dyDescent="0.25">
      <c r="K108" s="6"/>
    </row>
    <row r="109" spans="11:11" x14ac:dyDescent="0.25">
      <c r="K109" s="6"/>
    </row>
    <row r="110" spans="11:11" x14ac:dyDescent="0.25">
      <c r="K110" s="6"/>
    </row>
    <row r="111" spans="11:11" x14ac:dyDescent="0.25">
      <c r="K111" s="6"/>
    </row>
    <row r="112" spans="11:11" x14ac:dyDescent="0.25">
      <c r="K112" s="6"/>
    </row>
    <row r="113" spans="11:11" x14ac:dyDescent="0.25">
      <c r="K113" s="6"/>
    </row>
    <row r="114" spans="11:11" x14ac:dyDescent="0.25">
      <c r="K114" s="6"/>
    </row>
    <row r="115" spans="11:11" x14ac:dyDescent="0.25">
      <c r="K115" s="6"/>
    </row>
    <row r="116" spans="11:11" x14ac:dyDescent="0.25">
      <c r="K116" s="6"/>
    </row>
    <row r="117" spans="11:11" x14ac:dyDescent="0.25">
      <c r="K117" s="6"/>
    </row>
    <row r="118" spans="11:11" x14ac:dyDescent="0.25">
      <c r="K118" s="6"/>
    </row>
    <row r="119" spans="11:11" x14ac:dyDescent="0.25">
      <c r="K119" s="6"/>
    </row>
    <row r="120" spans="11:11" x14ac:dyDescent="0.25">
      <c r="K120" s="6"/>
    </row>
    <row r="121" spans="11:11" x14ac:dyDescent="0.25">
      <c r="K121" s="6"/>
    </row>
    <row r="122" spans="11:11" x14ac:dyDescent="0.25">
      <c r="K122" s="6"/>
    </row>
    <row r="123" spans="11:11" x14ac:dyDescent="0.25">
      <c r="K123" s="6"/>
    </row>
    <row r="124" spans="11:11" x14ac:dyDescent="0.25">
      <c r="K124" s="6"/>
    </row>
    <row r="125" spans="11:11" x14ac:dyDescent="0.25">
      <c r="K125" s="6"/>
    </row>
    <row r="126" spans="11:11" x14ac:dyDescent="0.25">
      <c r="K126" s="6"/>
    </row>
    <row r="127" spans="11:11" x14ac:dyDescent="0.25">
      <c r="K127" s="6"/>
    </row>
    <row r="128" spans="11:11" x14ac:dyDescent="0.25">
      <c r="K128" s="6"/>
    </row>
    <row r="129" spans="11:11" x14ac:dyDescent="0.25">
      <c r="K129" s="6"/>
    </row>
    <row r="130" spans="11:11" x14ac:dyDescent="0.25">
      <c r="K130" s="6"/>
    </row>
    <row r="131" spans="11:11" x14ac:dyDescent="0.25">
      <c r="K131" s="6"/>
    </row>
    <row r="132" spans="11:11" x14ac:dyDescent="0.25">
      <c r="K132" s="6"/>
    </row>
    <row r="133" spans="11:11" x14ac:dyDescent="0.25">
      <c r="K133" s="6"/>
    </row>
    <row r="134" spans="11:11" x14ac:dyDescent="0.25">
      <c r="K134" s="6"/>
    </row>
    <row r="135" spans="11:11" x14ac:dyDescent="0.25">
      <c r="K135" s="6"/>
    </row>
    <row r="136" spans="11:11" x14ac:dyDescent="0.25">
      <c r="K136" s="6"/>
    </row>
    <row r="137" spans="11:11" x14ac:dyDescent="0.25">
      <c r="K137" s="6"/>
    </row>
    <row r="138" spans="11:11" x14ac:dyDescent="0.25">
      <c r="K138" s="6"/>
    </row>
    <row r="139" spans="11:11" x14ac:dyDescent="0.25">
      <c r="K139" s="6"/>
    </row>
    <row r="140" spans="11:11" x14ac:dyDescent="0.25">
      <c r="K140" s="6"/>
    </row>
    <row r="141" spans="11:11" x14ac:dyDescent="0.25">
      <c r="K141" s="6"/>
    </row>
    <row r="142" spans="11:11" x14ac:dyDescent="0.25">
      <c r="K142" s="6"/>
    </row>
    <row r="143" spans="11:11" x14ac:dyDescent="0.25">
      <c r="K143" s="6"/>
    </row>
    <row r="144" spans="11:11" x14ac:dyDescent="0.25">
      <c r="K144" s="6"/>
    </row>
    <row r="145" spans="11:11" x14ac:dyDescent="0.25">
      <c r="K145" s="6"/>
    </row>
    <row r="146" spans="11:11" x14ac:dyDescent="0.25">
      <c r="K146" s="6"/>
    </row>
    <row r="147" spans="11:11" x14ac:dyDescent="0.25">
      <c r="K147" s="6"/>
    </row>
    <row r="148" spans="11:11" x14ac:dyDescent="0.25">
      <c r="K148" s="6"/>
    </row>
    <row r="149" spans="11:11" x14ac:dyDescent="0.25">
      <c r="K149" s="6"/>
    </row>
    <row r="150" spans="11:11" x14ac:dyDescent="0.25">
      <c r="K150" s="6"/>
    </row>
    <row r="151" spans="11:11" x14ac:dyDescent="0.25">
      <c r="K151" s="6"/>
    </row>
    <row r="152" spans="11:11" x14ac:dyDescent="0.25">
      <c r="K152" s="6"/>
    </row>
    <row r="153" spans="11:11" x14ac:dyDescent="0.25">
      <c r="K153" s="6"/>
    </row>
    <row r="154" spans="11:11" x14ac:dyDescent="0.25">
      <c r="K154" s="6"/>
    </row>
    <row r="155" spans="11:11" x14ac:dyDescent="0.25">
      <c r="K155" s="6"/>
    </row>
    <row r="156" spans="11:11" x14ac:dyDescent="0.25">
      <c r="K156" s="6"/>
    </row>
    <row r="157" spans="11:11" x14ac:dyDescent="0.25">
      <c r="K157" s="6"/>
    </row>
    <row r="158" spans="11:11" x14ac:dyDescent="0.25">
      <c r="K158" s="6"/>
    </row>
    <row r="159" spans="11:11" x14ac:dyDescent="0.25">
      <c r="K159" s="6"/>
    </row>
    <row r="160" spans="11:11" x14ac:dyDescent="0.25">
      <c r="K160" s="6"/>
    </row>
    <row r="161" spans="11:11" x14ac:dyDescent="0.25">
      <c r="K161" s="6"/>
    </row>
    <row r="162" spans="11:11" x14ac:dyDescent="0.25">
      <c r="K162" s="6"/>
    </row>
    <row r="163" spans="11:11" x14ac:dyDescent="0.25">
      <c r="K163" s="6"/>
    </row>
    <row r="164" spans="11:11" x14ac:dyDescent="0.25">
      <c r="K164" s="6"/>
    </row>
    <row r="165" spans="11:11" x14ac:dyDescent="0.25">
      <c r="K165" s="6"/>
    </row>
    <row r="166" spans="11:11" x14ac:dyDescent="0.25">
      <c r="K166" s="6"/>
    </row>
    <row r="167" spans="11:11" x14ac:dyDescent="0.25">
      <c r="K167" s="6"/>
    </row>
    <row r="168" spans="11:11" x14ac:dyDescent="0.25">
      <c r="K168" s="6"/>
    </row>
    <row r="169" spans="11:11" x14ac:dyDescent="0.25">
      <c r="K169" s="6"/>
    </row>
    <row r="170" spans="11:11" x14ac:dyDescent="0.25">
      <c r="K170" s="6"/>
    </row>
    <row r="171" spans="11:11" x14ac:dyDescent="0.25">
      <c r="K171" s="6"/>
    </row>
    <row r="172" spans="11:11" x14ac:dyDescent="0.25">
      <c r="K172" s="6"/>
    </row>
    <row r="173" spans="11:11" x14ac:dyDescent="0.25">
      <c r="K173" s="6"/>
    </row>
    <row r="174" spans="11:11" x14ac:dyDescent="0.25">
      <c r="K174" s="6"/>
    </row>
    <row r="175" spans="11:11" x14ac:dyDescent="0.25">
      <c r="K175" s="6"/>
    </row>
    <row r="176" spans="11:11" x14ac:dyDescent="0.25">
      <c r="K176" s="6"/>
    </row>
    <row r="177" spans="11:11" x14ac:dyDescent="0.25">
      <c r="K177" s="6"/>
    </row>
    <row r="178" spans="11:11" x14ac:dyDescent="0.25">
      <c r="K178" s="6"/>
    </row>
    <row r="179" spans="11:11" x14ac:dyDescent="0.25">
      <c r="K179" s="6"/>
    </row>
    <row r="180" spans="11:11" x14ac:dyDescent="0.25">
      <c r="K180" s="6"/>
    </row>
    <row r="181" spans="11:11" x14ac:dyDescent="0.25">
      <c r="K181" s="6"/>
    </row>
    <row r="182" spans="11:11" x14ac:dyDescent="0.25">
      <c r="K182" s="6"/>
    </row>
    <row r="183" spans="11:11" x14ac:dyDescent="0.25">
      <c r="K183" s="6"/>
    </row>
    <row r="184" spans="11:11" x14ac:dyDescent="0.25">
      <c r="K184" s="6"/>
    </row>
    <row r="185" spans="11:11" x14ac:dyDescent="0.25">
      <c r="K185" s="6"/>
    </row>
    <row r="186" spans="11:11" x14ac:dyDescent="0.25">
      <c r="K186" s="6"/>
    </row>
    <row r="187" spans="11:11" x14ac:dyDescent="0.25">
      <c r="K187" s="6"/>
    </row>
    <row r="188" spans="11:11" x14ac:dyDescent="0.25">
      <c r="K188" s="6"/>
    </row>
    <row r="189" spans="11:11" x14ac:dyDescent="0.25">
      <c r="K189" s="6"/>
    </row>
    <row r="190" spans="11:11" x14ac:dyDescent="0.25">
      <c r="K190" s="6"/>
    </row>
    <row r="191" spans="11:11" x14ac:dyDescent="0.25">
      <c r="K191" s="6"/>
    </row>
    <row r="192" spans="11:11" x14ac:dyDescent="0.25">
      <c r="K192" s="6"/>
    </row>
    <row r="193" spans="11:11" x14ac:dyDescent="0.25">
      <c r="K193" s="6"/>
    </row>
    <row r="194" spans="11:11" x14ac:dyDescent="0.25">
      <c r="K194" s="6"/>
    </row>
    <row r="195" spans="11:11" x14ac:dyDescent="0.25">
      <c r="K195" s="6"/>
    </row>
    <row r="196" spans="11:11" x14ac:dyDescent="0.25">
      <c r="K196" s="6"/>
    </row>
    <row r="197" spans="11:11" x14ac:dyDescent="0.25">
      <c r="K197" s="6"/>
    </row>
    <row r="198" spans="11:11" x14ac:dyDescent="0.25">
      <c r="K198" s="6"/>
    </row>
    <row r="199" spans="11:11" x14ac:dyDescent="0.25">
      <c r="K199" s="6"/>
    </row>
    <row r="200" spans="11:11" x14ac:dyDescent="0.25">
      <c r="K200" s="6"/>
    </row>
    <row r="201" spans="11:11" x14ac:dyDescent="0.25">
      <c r="K201" s="6"/>
    </row>
    <row r="202" spans="11:11" x14ac:dyDescent="0.25">
      <c r="K202" s="6"/>
    </row>
    <row r="203" spans="11:11" x14ac:dyDescent="0.25">
      <c r="K203" s="6"/>
    </row>
    <row r="204" spans="11:11" x14ac:dyDescent="0.25">
      <c r="K204" s="6"/>
    </row>
    <row r="205" spans="11:11" x14ac:dyDescent="0.25">
      <c r="K205" s="6"/>
    </row>
    <row r="206" spans="11:11" x14ac:dyDescent="0.25">
      <c r="K206" s="6"/>
    </row>
    <row r="207" spans="11:11" x14ac:dyDescent="0.25">
      <c r="K207" s="6"/>
    </row>
    <row r="208" spans="11:11" x14ac:dyDescent="0.25">
      <c r="K208" s="6"/>
    </row>
    <row r="209" spans="11:11" x14ac:dyDescent="0.25">
      <c r="K209" s="6"/>
    </row>
    <row r="210" spans="11:11" x14ac:dyDescent="0.25">
      <c r="K210" s="6"/>
    </row>
    <row r="211" spans="11:11" x14ac:dyDescent="0.25">
      <c r="K211" s="6"/>
    </row>
    <row r="212" spans="11:11" x14ac:dyDescent="0.25">
      <c r="K212" s="6"/>
    </row>
    <row r="213" spans="11:11" x14ac:dyDescent="0.25">
      <c r="K213" s="6"/>
    </row>
    <row r="214" spans="11:11" x14ac:dyDescent="0.25">
      <c r="K214" s="6"/>
    </row>
    <row r="215" spans="11:11" x14ac:dyDescent="0.25">
      <c r="K215" s="6"/>
    </row>
    <row r="216" spans="11:11" x14ac:dyDescent="0.25">
      <c r="K216" s="6"/>
    </row>
    <row r="217" spans="11:11" x14ac:dyDescent="0.25">
      <c r="K217" s="6"/>
    </row>
    <row r="218" spans="11:11" x14ac:dyDescent="0.25">
      <c r="K218" s="6"/>
    </row>
    <row r="219" spans="11:11" x14ac:dyDescent="0.25">
      <c r="K219" s="6"/>
    </row>
    <row r="220" spans="11:11" x14ac:dyDescent="0.25">
      <c r="K220" s="6"/>
    </row>
    <row r="221" spans="11:11" x14ac:dyDescent="0.25">
      <c r="K221" s="6"/>
    </row>
    <row r="222" spans="11:11" x14ac:dyDescent="0.25">
      <c r="K222" s="6"/>
    </row>
    <row r="223" spans="11:11" x14ac:dyDescent="0.25">
      <c r="K223" s="6"/>
    </row>
    <row r="224" spans="11:11" x14ac:dyDescent="0.25">
      <c r="K224" s="6"/>
    </row>
    <row r="225" spans="11:11" x14ac:dyDescent="0.25">
      <c r="K225" s="6"/>
    </row>
    <row r="226" spans="11:11" x14ac:dyDescent="0.25">
      <c r="K226" s="6"/>
    </row>
    <row r="227" spans="11:11" x14ac:dyDescent="0.25">
      <c r="K227" s="6"/>
    </row>
    <row r="228" spans="11:11" x14ac:dyDescent="0.25">
      <c r="K228" s="6"/>
    </row>
    <row r="229" spans="11:11" x14ac:dyDescent="0.25">
      <c r="K229" s="6"/>
    </row>
    <row r="230" spans="11:11" x14ac:dyDescent="0.25">
      <c r="K230" s="6"/>
    </row>
    <row r="231" spans="11:11" x14ac:dyDescent="0.25">
      <c r="K231" s="6"/>
    </row>
    <row r="232" spans="11:11" x14ac:dyDescent="0.25">
      <c r="K232" s="6"/>
    </row>
    <row r="233" spans="11:11" x14ac:dyDescent="0.25">
      <c r="K233" s="6"/>
    </row>
    <row r="234" spans="11:11" x14ac:dyDescent="0.25">
      <c r="K234" s="6"/>
    </row>
    <row r="235" spans="11:11" x14ac:dyDescent="0.25">
      <c r="K235" s="6"/>
    </row>
    <row r="236" spans="11:11" x14ac:dyDescent="0.25">
      <c r="K236" s="6"/>
    </row>
    <row r="237" spans="11:11" x14ac:dyDescent="0.25">
      <c r="K237" s="6"/>
    </row>
    <row r="238" spans="11:11" x14ac:dyDescent="0.25">
      <c r="K238" s="6"/>
    </row>
    <row r="239" spans="11:11" x14ac:dyDescent="0.25">
      <c r="K239" s="6"/>
    </row>
    <row r="240" spans="11:11" x14ac:dyDescent="0.25">
      <c r="K240" s="6"/>
    </row>
    <row r="241" spans="11:11" x14ac:dyDescent="0.25">
      <c r="K241" s="6"/>
    </row>
    <row r="242" spans="11:11" x14ac:dyDescent="0.25">
      <c r="K242" s="6"/>
    </row>
    <row r="243" spans="11:11" x14ac:dyDescent="0.25">
      <c r="K243" s="6"/>
    </row>
    <row r="244" spans="11:11" x14ac:dyDescent="0.25">
      <c r="K244" s="6"/>
    </row>
    <row r="245" spans="11:11" x14ac:dyDescent="0.25">
      <c r="K245" s="6"/>
    </row>
    <row r="246" spans="11:11" x14ac:dyDescent="0.25">
      <c r="K246" s="6"/>
    </row>
    <row r="247" spans="11:11" x14ac:dyDescent="0.25">
      <c r="K247" s="6"/>
    </row>
    <row r="248" spans="11:11" x14ac:dyDescent="0.25">
      <c r="K248" s="6"/>
    </row>
    <row r="249" spans="11:11" x14ac:dyDescent="0.25">
      <c r="K249" s="6"/>
    </row>
    <row r="250" spans="11:11" x14ac:dyDescent="0.25">
      <c r="K250" s="6"/>
    </row>
    <row r="251" spans="11:11" x14ac:dyDescent="0.25">
      <c r="K251" s="6"/>
    </row>
    <row r="252" spans="11:11" x14ac:dyDescent="0.25">
      <c r="K252" s="6"/>
    </row>
    <row r="253" spans="11:11" x14ac:dyDescent="0.25">
      <c r="K253" s="6"/>
    </row>
    <row r="254" spans="11:11" x14ac:dyDescent="0.25">
      <c r="K254" s="6"/>
    </row>
    <row r="255" spans="11:11" x14ac:dyDescent="0.25">
      <c r="K255" s="6"/>
    </row>
    <row r="256" spans="11:11" x14ac:dyDescent="0.25">
      <c r="K256" s="6"/>
    </row>
    <row r="257" spans="11:11" x14ac:dyDescent="0.25">
      <c r="K257" s="6"/>
    </row>
    <row r="258" spans="11:11" x14ac:dyDescent="0.25">
      <c r="K258" s="6"/>
    </row>
    <row r="259" spans="11:11" x14ac:dyDescent="0.25">
      <c r="K259" s="6"/>
    </row>
    <row r="260" spans="11:11" x14ac:dyDescent="0.25">
      <c r="K260" s="6"/>
    </row>
    <row r="261" spans="11:11" x14ac:dyDescent="0.25">
      <c r="K261" s="6"/>
    </row>
    <row r="262" spans="11:11" x14ac:dyDescent="0.25">
      <c r="K262" s="6"/>
    </row>
    <row r="263" spans="11:11" x14ac:dyDescent="0.25">
      <c r="K263" s="6"/>
    </row>
    <row r="264" spans="11:11" x14ac:dyDescent="0.25">
      <c r="K264" s="6"/>
    </row>
    <row r="265" spans="11:11" x14ac:dyDescent="0.25">
      <c r="K265" s="6"/>
    </row>
    <row r="266" spans="11:11" x14ac:dyDescent="0.25">
      <c r="K266" s="6"/>
    </row>
    <row r="267" spans="11:11" x14ac:dyDescent="0.25">
      <c r="K267" s="6"/>
    </row>
    <row r="268" spans="11:11" x14ac:dyDescent="0.25">
      <c r="K268" s="6"/>
    </row>
    <row r="269" spans="11:11" x14ac:dyDescent="0.25">
      <c r="K269" s="6"/>
    </row>
    <row r="270" spans="11:11" x14ac:dyDescent="0.25">
      <c r="K270" s="6"/>
    </row>
    <row r="271" spans="11:11" x14ac:dyDescent="0.25">
      <c r="K271" s="6"/>
    </row>
    <row r="272" spans="11:11" x14ac:dyDescent="0.25">
      <c r="K272" s="6"/>
    </row>
    <row r="273" spans="11:11" x14ac:dyDescent="0.25">
      <c r="K273" s="6"/>
    </row>
    <row r="274" spans="11:11" x14ac:dyDescent="0.25">
      <c r="K274" s="6"/>
    </row>
    <row r="275" spans="11:11" x14ac:dyDescent="0.25">
      <c r="K275" s="6"/>
    </row>
    <row r="276" spans="11:11" x14ac:dyDescent="0.25">
      <c r="K276" s="6"/>
    </row>
    <row r="277" spans="11:11" x14ac:dyDescent="0.25">
      <c r="K277" s="6"/>
    </row>
    <row r="278" spans="11:11" x14ac:dyDescent="0.25">
      <c r="K278" s="6"/>
    </row>
    <row r="279" spans="11:11" x14ac:dyDescent="0.25">
      <c r="K279" s="6"/>
    </row>
    <row r="280" spans="11:11" x14ac:dyDescent="0.25">
      <c r="K280" s="6"/>
    </row>
    <row r="281" spans="11:11" x14ac:dyDescent="0.25">
      <c r="K281" s="6"/>
    </row>
    <row r="282" spans="11:11" x14ac:dyDescent="0.25">
      <c r="K282" s="6"/>
    </row>
    <row r="283" spans="11:11" x14ac:dyDescent="0.25">
      <c r="K283" s="6"/>
    </row>
    <row r="284" spans="11:11" x14ac:dyDescent="0.25">
      <c r="K284" s="6"/>
    </row>
    <row r="285" spans="11:11" x14ac:dyDescent="0.25">
      <c r="K285" s="6"/>
    </row>
    <row r="286" spans="11:11" x14ac:dyDescent="0.25">
      <c r="K286" s="6"/>
    </row>
    <row r="287" spans="11:11" x14ac:dyDescent="0.25">
      <c r="K287" s="6"/>
    </row>
    <row r="288" spans="11:11" x14ac:dyDescent="0.25">
      <c r="K288" s="6"/>
    </row>
    <row r="289" spans="11:11" x14ac:dyDescent="0.25">
      <c r="K289" s="6"/>
    </row>
    <row r="290" spans="11:11" x14ac:dyDescent="0.25">
      <c r="K290" s="6"/>
    </row>
    <row r="291" spans="11:11" x14ac:dyDescent="0.25">
      <c r="K291" s="6"/>
    </row>
    <row r="292" spans="11:11" x14ac:dyDescent="0.25">
      <c r="K292" s="6"/>
    </row>
    <row r="293" spans="11:11" x14ac:dyDescent="0.25">
      <c r="K293" s="6"/>
    </row>
    <row r="294" spans="11:11" x14ac:dyDescent="0.25">
      <c r="K294" s="6"/>
    </row>
    <row r="295" spans="11:11" x14ac:dyDescent="0.25">
      <c r="K295" s="6"/>
    </row>
    <row r="296" spans="11:11" x14ac:dyDescent="0.25">
      <c r="K296" s="6"/>
    </row>
    <row r="297" spans="11:11" x14ac:dyDescent="0.25">
      <c r="K297" s="6"/>
    </row>
    <row r="298" spans="11:11" x14ac:dyDescent="0.25">
      <c r="K298" s="6"/>
    </row>
    <row r="299" spans="11:11" x14ac:dyDescent="0.25">
      <c r="K299" s="6"/>
    </row>
    <row r="300" spans="11:11" x14ac:dyDescent="0.25">
      <c r="K300" s="6"/>
    </row>
    <row r="301" spans="11:11" x14ac:dyDescent="0.25">
      <c r="K301" s="6"/>
    </row>
    <row r="302" spans="11:11" x14ac:dyDescent="0.25">
      <c r="K302" s="6"/>
    </row>
    <row r="303" spans="11:11" x14ac:dyDescent="0.25">
      <c r="K303" s="6"/>
    </row>
    <row r="304" spans="11:11" x14ac:dyDescent="0.25">
      <c r="K304" s="6"/>
    </row>
    <row r="305" spans="11:11" x14ac:dyDescent="0.25">
      <c r="K305" s="6"/>
    </row>
    <row r="306" spans="11:11" x14ac:dyDescent="0.25">
      <c r="K306" s="6"/>
    </row>
    <row r="307" spans="11:11" x14ac:dyDescent="0.25">
      <c r="K307" s="6"/>
    </row>
    <row r="308" spans="11:11" x14ac:dyDescent="0.25">
      <c r="K308" s="6"/>
    </row>
    <row r="309" spans="11:11" x14ac:dyDescent="0.25">
      <c r="K309" s="6"/>
    </row>
    <row r="310" spans="11:11" x14ac:dyDescent="0.25">
      <c r="K310" s="6"/>
    </row>
    <row r="311" spans="11:11" x14ac:dyDescent="0.25">
      <c r="K311" s="6"/>
    </row>
    <row r="312" spans="11:11" x14ac:dyDescent="0.25">
      <c r="K312" s="6"/>
    </row>
    <row r="313" spans="11:11" x14ac:dyDescent="0.25">
      <c r="K313" s="6"/>
    </row>
    <row r="314" spans="11:11" x14ac:dyDescent="0.25">
      <c r="K314" s="6"/>
    </row>
    <row r="315" spans="11:11" x14ac:dyDescent="0.25">
      <c r="K315" s="6"/>
    </row>
    <row r="316" spans="11:11" x14ac:dyDescent="0.25">
      <c r="K316" s="6"/>
    </row>
    <row r="317" spans="11:11" x14ac:dyDescent="0.25">
      <c r="K317" s="6"/>
    </row>
    <row r="318" spans="11:11" x14ac:dyDescent="0.25">
      <c r="K318" s="6"/>
    </row>
    <row r="319" spans="11:11" x14ac:dyDescent="0.25">
      <c r="K319" s="6"/>
    </row>
    <row r="320" spans="11:11" x14ac:dyDescent="0.25">
      <c r="K320" s="6"/>
    </row>
    <row r="321" spans="11:11" x14ac:dyDescent="0.25">
      <c r="K321" s="6"/>
    </row>
    <row r="322" spans="11:11" x14ac:dyDescent="0.25">
      <c r="K322" s="6"/>
    </row>
    <row r="323" spans="11:11" x14ac:dyDescent="0.25">
      <c r="K323" s="6"/>
    </row>
    <row r="324" spans="11:11" x14ac:dyDescent="0.25">
      <c r="K324" s="6"/>
    </row>
    <row r="325" spans="11:11" x14ac:dyDescent="0.25">
      <c r="K325" s="6"/>
    </row>
    <row r="326" spans="11:11" x14ac:dyDescent="0.25">
      <c r="K326" s="6"/>
    </row>
    <row r="327" spans="11:11" x14ac:dyDescent="0.25">
      <c r="K327" s="6"/>
    </row>
    <row r="328" spans="11:11" x14ac:dyDescent="0.25">
      <c r="K328" s="6"/>
    </row>
    <row r="329" spans="11:11" x14ac:dyDescent="0.25">
      <c r="K329" s="6"/>
    </row>
    <row r="330" spans="11:11" x14ac:dyDescent="0.25">
      <c r="K330" s="6"/>
    </row>
    <row r="331" spans="11:11" x14ac:dyDescent="0.25">
      <c r="K331" s="6"/>
    </row>
    <row r="332" spans="11:11" x14ac:dyDescent="0.25">
      <c r="K332" s="6"/>
    </row>
    <row r="333" spans="11:11" x14ac:dyDescent="0.25">
      <c r="K333" s="6"/>
    </row>
    <row r="334" spans="11:11" x14ac:dyDescent="0.25">
      <c r="K334" s="6"/>
    </row>
    <row r="335" spans="11:11" x14ac:dyDescent="0.25">
      <c r="K335" s="6"/>
    </row>
    <row r="336" spans="11:11" x14ac:dyDescent="0.25">
      <c r="K336" s="6"/>
    </row>
    <row r="337" spans="11:11" x14ac:dyDescent="0.25">
      <c r="K337" s="6"/>
    </row>
    <row r="338" spans="11:11" x14ac:dyDescent="0.25">
      <c r="K338" s="6"/>
    </row>
    <row r="339" spans="11:11" x14ac:dyDescent="0.25">
      <c r="K339" s="6"/>
    </row>
    <row r="340" spans="11:11" x14ac:dyDescent="0.25">
      <c r="K340" s="6"/>
    </row>
    <row r="341" spans="11:11" x14ac:dyDescent="0.25">
      <c r="K341" s="6"/>
    </row>
    <row r="342" spans="11:11" x14ac:dyDescent="0.25">
      <c r="K342" s="6"/>
    </row>
    <row r="343" spans="11:11" x14ac:dyDescent="0.25">
      <c r="K343" s="6"/>
    </row>
    <row r="344" spans="11:11" x14ac:dyDescent="0.25">
      <c r="K344" s="6"/>
    </row>
    <row r="345" spans="11:11" x14ac:dyDescent="0.25">
      <c r="K345" s="6"/>
    </row>
    <row r="346" spans="11:11" x14ac:dyDescent="0.25">
      <c r="K346" s="6"/>
    </row>
    <row r="347" spans="11:11" x14ac:dyDescent="0.25">
      <c r="K347" s="6"/>
    </row>
    <row r="348" spans="11:11" x14ac:dyDescent="0.25">
      <c r="K348" s="6"/>
    </row>
    <row r="349" spans="11:11" x14ac:dyDescent="0.25">
      <c r="K349" s="6"/>
    </row>
    <row r="350" spans="11:11" x14ac:dyDescent="0.25">
      <c r="K350" s="6"/>
    </row>
    <row r="351" spans="11:11" x14ac:dyDescent="0.25">
      <c r="K351" s="6"/>
    </row>
    <row r="352" spans="11:11" x14ac:dyDescent="0.25">
      <c r="K352" s="6"/>
    </row>
    <row r="353" spans="11:11" x14ac:dyDescent="0.25">
      <c r="K353" s="6"/>
    </row>
    <row r="354" spans="11:11" x14ac:dyDescent="0.25">
      <c r="K354" s="6"/>
    </row>
    <row r="355" spans="11:11" x14ac:dyDescent="0.25">
      <c r="K355" s="6"/>
    </row>
    <row r="356" spans="11:11" x14ac:dyDescent="0.25">
      <c r="K356" s="6"/>
    </row>
    <row r="357" spans="11:11" x14ac:dyDescent="0.25">
      <c r="K357" s="6"/>
    </row>
    <row r="358" spans="11:11" x14ac:dyDescent="0.25">
      <c r="K358" s="6"/>
    </row>
    <row r="359" spans="11:11" x14ac:dyDescent="0.25">
      <c r="K359" s="6"/>
    </row>
    <row r="360" spans="11:11" x14ac:dyDescent="0.25">
      <c r="K360" s="6"/>
    </row>
    <row r="361" spans="11:11" x14ac:dyDescent="0.25">
      <c r="K361" s="6"/>
    </row>
    <row r="362" spans="11:11" x14ac:dyDescent="0.25">
      <c r="K362" s="6"/>
    </row>
    <row r="363" spans="11:11" x14ac:dyDescent="0.25">
      <c r="K363" s="6"/>
    </row>
    <row r="364" spans="11:11" x14ac:dyDescent="0.25">
      <c r="K364" s="6"/>
    </row>
    <row r="365" spans="11:11" x14ac:dyDescent="0.25">
      <c r="K365" s="6"/>
    </row>
    <row r="366" spans="11:11" x14ac:dyDescent="0.25">
      <c r="K366" s="6"/>
    </row>
    <row r="367" spans="11:11" x14ac:dyDescent="0.25">
      <c r="K367" s="6"/>
    </row>
    <row r="368" spans="11:11" x14ac:dyDescent="0.25">
      <c r="K368" s="6"/>
    </row>
    <row r="369" spans="11:11" x14ac:dyDescent="0.25">
      <c r="K369" s="6"/>
    </row>
    <row r="370" spans="11:11" x14ac:dyDescent="0.25">
      <c r="K370" s="6"/>
    </row>
    <row r="371" spans="11:11" x14ac:dyDescent="0.25">
      <c r="K371" s="6"/>
    </row>
    <row r="372" spans="11:11" x14ac:dyDescent="0.25">
      <c r="K372" s="6"/>
    </row>
    <row r="373" spans="11:11" x14ac:dyDescent="0.25">
      <c r="K373" s="6"/>
    </row>
    <row r="374" spans="11:11" x14ac:dyDescent="0.25">
      <c r="K374" s="6"/>
    </row>
    <row r="375" spans="11:11" x14ac:dyDescent="0.25">
      <c r="K375" s="6"/>
    </row>
    <row r="376" spans="11:11" x14ac:dyDescent="0.25">
      <c r="K376" s="6"/>
    </row>
    <row r="377" spans="11:11" x14ac:dyDescent="0.25">
      <c r="K377" s="6"/>
    </row>
    <row r="378" spans="11:11" x14ac:dyDescent="0.25">
      <c r="K378" s="6"/>
    </row>
    <row r="379" spans="11:11" x14ac:dyDescent="0.25">
      <c r="K379" s="6"/>
    </row>
    <row r="380" spans="11:11" x14ac:dyDescent="0.25">
      <c r="K380" s="6"/>
    </row>
    <row r="381" spans="11:11" x14ac:dyDescent="0.25">
      <c r="K381" s="6"/>
    </row>
    <row r="382" spans="11:11" x14ac:dyDescent="0.25">
      <c r="K382" s="6"/>
    </row>
    <row r="383" spans="11:11" x14ac:dyDescent="0.25">
      <c r="K383" s="6"/>
    </row>
    <row r="384" spans="11:11" x14ac:dyDescent="0.25">
      <c r="K384" s="6"/>
    </row>
    <row r="385" spans="11:11" x14ac:dyDescent="0.25">
      <c r="K385" s="6"/>
    </row>
    <row r="386" spans="11:11" x14ac:dyDescent="0.25">
      <c r="K386" s="6"/>
    </row>
    <row r="387" spans="11:11" x14ac:dyDescent="0.25">
      <c r="K387" s="6"/>
    </row>
    <row r="388" spans="11:11" x14ac:dyDescent="0.25">
      <c r="K388" s="6"/>
    </row>
    <row r="389" spans="11:11" x14ac:dyDescent="0.25">
      <c r="K389" s="6"/>
    </row>
    <row r="390" spans="11:11" x14ac:dyDescent="0.25">
      <c r="K390" s="6"/>
    </row>
    <row r="391" spans="11:11" x14ac:dyDescent="0.25">
      <c r="K391" s="6"/>
    </row>
    <row r="392" spans="11:11" x14ac:dyDescent="0.25">
      <c r="K392" s="6"/>
    </row>
    <row r="393" spans="11:11" x14ac:dyDescent="0.25">
      <c r="K393" s="6"/>
    </row>
    <row r="394" spans="11:11" x14ac:dyDescent="0.25">
      <c r="K394" s="6"/>
    </row>
    <row r="395" spans="11:11" x14ac:dyDescent="0.25">
      <c r="K395" s="6"/>
    </row>
    <row r="396" spans="11:11" x14ac:dyDescent="0.25">
      <c r="K396" s="6"/>
    </row>
    <row r="397" spans="11:11" x14ac:dyDescent="0.25">
      <c r="K397" s="6"/>
    </row>
    <row r="398" spans="11:11" x14ac:dyDescent="0.25">
      <c r="K398" s="6"/>
    </row>
    <row r="399" spans="11:11" x14ac:dyDescent="0.25">
      <c r="K399" s="6"/>
    </row>
    <row r="400" spans="11:11" x14ac:dyDescent="0.25">
      <c r="K400" s="6"/>
    </row>
    <row r="401" spans="11:11" x14ac:dyDescent="0.25">
      <c r="K401" s="6"/>
    </row>
    <row r="402" spans="11:11" x14ac:dyDescent="0.25">
      <c r="K402" s="6"/>
    </row>
    <row r="403" spans="11:11" x14ac:dyDescent="0.25">
      <c r="K403" s="6"/>
    </row>
    <row r="404" spans="11:11" x14ac:dyDescent="0.25">
      <c r="K404" s="6"/>
    </row>
    <row r="405" spans="11:11" x14ac:dyDescent="0.25">
      <c r="K405" s="6"/>
    </row>
    <row r="406" spans="11:11" x14ac:dyDescent="0.25">
      <c r="K406" s="6"/>
    </row>
    <row r="407" spans="11:11" x14ac:dyDescent="0.25">
      <c r="K407" s="6"/>
    </row>
    <row r="408" spans="11:11" x14ac:dyDescent="0.25">
      <c r="K408" s="6"/>
    </row>
    <row r="409" spans="11:11" x14ac:dyDescent="0.25">
      <c r="K409" s="6"/>
    </row>
    <row r="410" spans="11:11" x14ac:dyDescent="0.25">
      <c r="K410" s="6"/>
    </row>
    <row r="411" spans="11:11" x14ac:dyDescent="0.25">
      <c r="K411" s="6"/>
    </row>
    <row r="412" spans="11:11" x14ac:dyDescent="0.25">
      <c r="K412" s="6"/>
    </row>
    <row r="413" spans="11:11" x14ac:dyDescent="0.25">
      <c r="K413" s="6"/>
    </row>
    <row r="414" spans="11:11" x14ac:dyDescent="0.25">
      <c r="K414" s="6"/>
    </row>
    <row r="415" spans="11:11" x14ac:dyDescent="0.25">
      <c r="K415" s="6"/>
    </row>
    <row r="416" spans="11:11" x14ac:dyDescent="0.25">
      <c r="K416" s="6"/>
    </row>
    <row r="417" spans="11:11" x14ac:dyDescent="0.25">
      <c r="K417" s="6"/>
    </row>
    <row r="418" spans="11:11" x14ac:dyDescent="0.25">
      <c r="K418" s="6"/>
    </row>
    <row r="419" spans="11:11" x14ac:dyDescent="0.25">
      <c r="K419" s="6"/>
    </row>
    <row r="420" spans="11:11" x14ac:dyDescent="0.25">
      <c r="K420" s="6"/>
    </row>
    <row r="421" spans="11:11" x14ac:dyDescent="0.25">
      <c r="K421" s="6"/>
    </row>
    <row r="422" spans="11:11" x14ac:dyDescent="0.25">
      <c r="K422" s="6"/>
    </row>
    <row r="423" spans="11:11" x14ac:dyDescent="0.25">
      <c r="K423" s="6"/>
    </row>
    <row r="424" spans="11:11" x14ac:dyDescent="0.25">
      <c r="K424" s="6"/>
    </row>
    <row r="425" spans="11:11" x14ac:dyDescent="0.25">
      <c r="K425" s="6"/>
    </row>
    <row r="426" spans="11:11" x14ac:dyDescent="0.25">
      <c r="K426" s="6"/>
    </row>
    <row r="427" spans="11:11" x14ac:dyDescent="0.25">
      <c r="K427" s="6"/>
    </row>
    <row r="428" spans="11:11" x14ac:dyDescent="0.25">
      <c r="K428" s="6"/>
    </row>
    <row r="429" spans="11:11" x14ac:dyDescent="0.25">
      <c r="K429" s="6"/>
    </row>
    <row r="430" spans="11:11" x14ac:dyDescent="0.25">
      <c r="K430" s="6"/>
    </row>
    <row r="431" spans="11:11" x14ac:dyDescent="0.25">
      <c r="K431" s="6"/>
    </row>
    <row r="432" spans="11:11" x14ac:dyDescent="0.25">
      <c r="K432" s="6"/>
    </row>
    <row r="433" spans="11:11" x14ac:dyDescent="0.25">
      <c r="K433" s="6"/>
    </row>
    <row r="434" spans="11:11" x14ac:dyDescent="0.25">
      <c r="K434" s="6"/>
    </row>
    <row r="435" spans="11:11" x14ac:dyDescent="0.25">
      <c r="K435" s="6"/>
    </row>
    <row r="436" spans="11:11" x14ac:dyDescent="0.25">
      <c r="K436" s="6"/>
    </row>
    <row r="437" spans="11:11" x14ac:dyDescent="0.25">
      <c r="K437" s="6"/>
    </row>
    <row r="438" spans="11:11" x14ac:dyDescent="0.25">
      <c r="K438" s="6"/>
    </row>
    <row r="439" spans="11:11" x14ac:dyDescent="0.25">
      <c r="K439" s="6"/>
    </row>
    <row r="440" spans="11:11" x14ac:dyDescent="0.25">
      <c r="K440" s="6"/>
    </row>
    <row r="441" spans="11:11" x14ac:dyDescent="0.25">
      <c r="K441" s="6"/>
    </row>
    <row r="442" spans="11:11" x14ac:dyDescent="0.25">
      <c r="K442" s="6"/>
    </row>
    <row r="443" spans="11:11" x14ac:dyDescent="0.25">
      <c r="K443" s="6"/>
    </row>
    <row r="444" spans="11:11" x14ac:dyDescent="0.25">
      <c r="K444" s="6"/>
    </row>
    <row r="445" spans="11:11" x14ac:dyDescent="0.25">
      <c r="K445" s="6"/>
    </row>
    <row r="446" spans="11:11" x14ac:dyDescent="0.25">
      <c r="K446" s="6"/>
    </row>
    <row r="447" spans="11:11" x14ac:dyDescent="0.25">
      <c r="K447" s="6"/>
    </row>
    <row r="448" spans="11:11" x14ac:dyDescent="0.25">
      <c r="K448" s="6"/>
    </row>
    <row r="449" spans="11:11" x14ac:dyDescent="0.25">
      <c r="K449" s="6"/>
    </row>
    <row r="450" spans="11:11" x14ac:dyDescent="0.25">
      <c r="K450" s="6"/>
    </row>
    <row r="451" spans="11:11" x14ac:dyDescent="0.25">
      <c r="K451" s="6"/>
    </row>
    <row r="452" spans="11:11" x14ac:dyDescent="0.25">
      <c r="K452" s="6"/>
    </row>
    <row r="453" spans="11:11" x14ac:dyDescent="0.25">
      <c r="K453" s="6"/>
    </row>
    <row r="454" spans="11:11" x14ac:dyDescent="0.25">
      <c r="K454" s="6"/>
    </row>
    <row r="455" spans="11:11" x14ac:dyDescent="0.25">
      <c r="K455" s="6"/>
    </row>
    <row r="456" spans="11:11" x14ac:dyDescent="0.25">
      <c r="K456" s="6"/>
    </row>
    <row r="457" spans="11:11" x14ac:dyDescent="0.25">
      <c r="K457" s="6"/>
    </row>
    <row r="458" spans="11:11" x14ac:dyDescent="0.25">
      <c r="K458" s="6"/>
    </row>
    <row r="459" spans="11:11" x14ac:dyDescent="0.25">
      <c r="K459" s="6"/>
    </row>
    <row r="460" spans="11:11" x14ac:dyDescent="0.25">
      <c r="K460" s="6"/>
    </row>
    <row r="461" spans="11:11" x14ac:dyDescent="0.25">
      <c r="K461" s="6"/>
    </row>
    <row r="462" spans="11:11" x14ac:dyDescent="0.25">
      <c r="K462" s="6"/>
    </row>
    <row r="463" spans="11:11" x14ac:dyDescent="0.25">
      <c r="K463" s="6"/>
    </row>
    <row r="464" spans="11:11" x14ac:dyDescent="0.25">
      <c r="K464" s="6"/>
    </row>
    <row r="465" spans="11:11" x14ac:dyDescent="0.25">
      <c r="K465" s="6"/>
    </row>
    <row r="466" spans="11:11" x14ac:dyDescent="0.25">
      <c r="K466" s="6"/>
    </row>
    <row r="467" spans="11:11" x14ac:dyDescent="0.25">
      <c r="K467" s="6"/>
    </row>
    <row r="468" spans="11:11" x14ac:dyDescent="0.25">
      <c r="K468" s="6"/>
    </row>
    <row r="469" spans="11:11" x14ac:dyDescent="0.25">
      <c r="K469" s="6"/>
    </row>
    <row r="470" spans="11:11" x14ac:dyDescent="0.25">
      <c r="K470" s="6"/>
    </row>
    <row r="471" spans="11:11" x14ac:dyDescent="0.25">
      <c r="K471" s="6"/>
    </row>
    <row r="472" spans="11:11" x14ac:dyDescent="0.25">
      <c r="K472" s="6"/>
    </row>
    <row r="473" spans="11:11" x14ac:dyDescent="0.25">
      <c r="K473" s="6"/>
    </row>
    <row r="474" spans="11:11" x14ac:dyDescent="0.25">
      <c r="K474" s="6"/>
    </row>
    <row r="475" spans="11:11" x14ac:dyDescent="0.25">
      <c r="K475" s="6"/>
    </row>
    <row r="476" spans="11:11" x14ac:dyDescent="0.25">
      <c r="K476" s="6"/>
    </row>
    <row r="477" spans="11:11" x14ac:dyDescent="0.25">
      <c r="K477" s="6"/>
    </row>
    <row r="478" spans="11:11" x14ac:dyDescent="0.25">
      <c r="K478" s="6"/>
    </row>
    <row r="479" spans="11:11" x14ac:dyDescent="0.25">
      <c r="K479" s="6"/>
    </row>
    <row r="480" spans="11:11" x14ac:dyDescent="0.25">
      <c r="K480" s="6"/>
    </row>
    <row r="481" spans="11:11" x14ac:dyDescent="0.25">
      <c r="K481" s="6"/>
    </row>
    <row r="482" spans="11:11" x14ac:dyDescent="0.25">
      <c r="K482" s="6"/>
    </row>
    <row r="483" spans="11:11" x14ac:dyDescent="0.25">
      <c r="K483" s="6"/>
    </row>
    <row r="484" spans="11:11" x14ac:dyDescent="0.25">
      <c r="K484" s="6"/>
    </row>
    <row r="485" spans="11:11" x14ac:dyDescent="0.25">
      <c r="K485" s="6"/>
    </row>
    <row r="486" spans="11:11" x14ac:dyDescent="0.25">
      <c r="K486" s="6"/>
    </row>
    <row r="487" spans="11:11" x14ac:dyDescent="0.25">
      <c r="K487" s="6"/>
    </row>
    <row r="488" spans="11:11" x14ac:dyDescent="0.25">
      <c r="K488" s="6"/>
    </row>
    <row r="489" spans="11:11" x14ac:dyDescent="0.25">
      <c r="K489" s="6"/>
    </row>
    <row r="490" spans="11:11" x14ac:dyDescent="0.25">
      <c r="K490" s="6"/>
    </row>
    <row r="491" spans="11:11" x14ac:dyDescent="0.25">
      <c r="K491" s="6"/>
    </row>
    <row r="492" spans="11:11" x14ac:dyDescent="0.25">
      <c r="K492" s="6"/>
    </row>
    <row r="493" spans="11:11" x14ac:dyDescent="0.25">
      <c r="K493" s="6"/>
    </row>
    <row r="494" spans="11:11" x14ac:dyDescent="0.25">
      <c r="K494" s="6"/>
    </row>
    <row r="495" spans="11:11" x14ac:dyDescent="0.25">
      <c r="K495" s="6"/>
    </row>
    <row r="496" spans="11:11" x14ac:dyDescent="0.25">
      <c r="K496" s="6"/>
    </row>
    <row r="497" spans="11:11" x14ac:dyDescent="0.25">
      <c r="K497" s="6"/>
    </row>
    <row r="498" spans="11:11" x14ac:dyDescent="0.25">
      <c r="K498" s="6"/>
    </row>
    <row r="499" spans="11:11" x14ac:dyDescent="0.25">
      <c r="K499" s="6"/>
    </row>
    <row r="500" spans="11:11" x14ac:dyDescent="0.25">
      <c r="K500" s="6"/>
    </row>
    <row r="501" spans="11:11" x14ac:dyDescent="0.25">
      <c r="K501" s="6"/>
    </row>
    <row r="502" spans="11:11" x14ac:dyDescent="0.25">
      <c r="K502" s="6"/>
    </row>
    <row r="503" spans="11:11" x14ac:dyDescent="0.25">
      <c r="K503" s="6"/>
    </row>
    <row r="504" spans="11:11" x14ac:dyDescent="0.25">
      <c r="K504" s="6"/>
    </row>
    <row r="505" spans="11:11" x14ac:dyDescent="0.25">
      <c r="K505" s="6"/>
    </row>
    <row r="506" spans="11:11" x14ac:dyDescent="0.25">
      <c r="K506" s="6"/>
    </row>
  </sheetData>
  <sheetProtection algorithmName="SHA-512" hashValue="r5y+5rCpdm9YZLgKzfT+sllx/r8BeLDWJuLnt6FUx67j+hTfUNgbY96Nf13NpQCgB/bGQjl1QOJ17h1boUxOuw==" saltValue="3nobsjre7JqM0ryGrhwXH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B1:Q33"/>
  <sheetViews>
    <sheetView topLeftCell="A4" zoomScale="60" zoomScaleNormal="60" workbookViewId="0">
      <selection activeCell="E5" sqref="E5:F5"/>
    </sheetView>
  </sheetViews>
  <sheetFormatPr defaultRowHeight="14.25" x14ac:dyDescent="0.2"/>
  <cols>
    <col min="1" max="2" width="3.28515625" style="55" customWidth="1"/>
    <col min="3" max="3" width="58.42578125" style="55" customWidth="1"/>
    <col min="4" max="4" width="16.5703125" style="68" customWidth="1"/>
    <col min="5" max="5" width="20.42578125" style="55" customWidth="1"/>
    <col min="6" max="6" width="17.85546875" style="55" customWidth="1"/>
    <col min="7" max="15" width="9.140625" style="55"/>
    <col min="16" max="16" width="9.140625" style="55" customWidth="1"/>
    <col min="17" max="17" width="9.140625" style="55"/>
    <col min="18" max="18" width="2.42578125" style="55" customWidth="1"/>
    <col min="19" max="16384" width="9.140625" style="55"/>
  </cols>
  <sheetData>
    <row r="1" spans="2:17" ht="15" thickBot="1" x14ac:dyDescent="0.25"/>
    <row r="2" spans="2:17" ht="25.5" customHeight="1" thickBot="1" x14ac:dyDescent="0.25">
      <c r="B2" s="74"/>
      <c r="C2" s="355" t="s">
        <v>177</v>
      </c>
      <c r="D2" s="356"/>
      <c r="E2" s="356"/>
      <c r="F2" s="356"/>
      <c r="G2" s="356"/>
      <c r="H2" s="356"/>
      <c r="I2" s="356"/>
      <c r="J2" s="356"/>
      <c r="K2" s="356"/>
      <c r="L2" s="356"/>
      <c r="M2" s="356"/>
      <c r="N2" s="356"/>
      <c r="O2" s="356"/>
      <c r="P2" s="356"/>
      <c r="Q2" s="357"/>
    </row>
    <row r="3" spans="2:17" ht="15" thickBot="1" x14ac:dyDescent="0.25"/>
    <row r="4" spans="2:17" ht="34.5" customHeight="1" thickBot="1" x14ac:dyDescent="0.25">
      <c r="C4" s="358" t="s">
        <v>172</v>
      </c>
      <c r="D4" s="359"/>
      <c r="E4" s="359"/>
      <c r="F4" s="360"/>
      <c r="G4" s="75"/>
    </row>
    <row r="5" spans="2:17" ht="22.5" customHeight="1" x14ac:dyDescent="0.2">
      <c r="C5" s="349" t="s">
        <v>165</v>
      </c>
      <c r="D5" s="350"/>
      <c r="E5" s="361">
        <v>42552</v>
      </c>
      <c r="F5" s="362"/>
    </row>
    <row r="6" spans="2:17" ht="22.5" customHeight="1" x14ac:dyDescent="0.2">
      <c r="C6" s="351" t="s">
        <v>24</v>
      </c>
      <c r="D6" s="352"/>
      <c r="E6" s="363">
        <v>43281</v>
      </c>
      <c r="F6" s="364"/>
      <c r="G6" s="76"/>
      <c r="H6" s="76"/>
      <c r="I6" s="61"/>
      <c r="J6" s="61"/>
      <c r="K6" s="61"/>
      <c r="L6" s="61"/>
      <c r="M6" s="77"/>
    </row>
    <row r="7" spans="2:17" ht="22.5" customHeight="1" thickBot="1" x14ac:dyDescent="0.25">
      <c r="C7" s="353" t="s">
        <v>142</v>
      </c>
      <c r="D7" s="354"/>
      <c r="E7" s="347" t="s">
        <v>91</v>
      </c>
      <c r="F7" s="348"/>
    </row>
    <row r="8" spans="2:17" ht="15" thickBot="1" x14ac:dyDescent="0.25">
      <c r="C8" s="78"/>
      <c r="D8" s="79"/>
    </row>
    <row r="9" spans="2:17" ht="21" customHeight="1" x14ac:dyDescent="0.2">
      <c r="C9" s="80" t="s">
        <v>71</v>
      </c>
      <c r="D9" s="81" t="s">
        <v>125</v>
      </c>
      <c r="E9" s="82" t="s">
        <v>126</v>
      </c>
      <c r="F9" s="83"/>
    </row>
    <row r="10" spans="2:17" ht="22.5" customHeight="1" thickBot="1" x14ac:dyDescent="0.25">
      <c r="C10" s="84" t="s">
        <v>152</v>
      </c>
      <c r="D10" s="85">
        <f>BaselineAcres</f>
        <v>0</v>
      </c>
      <c r="E10" s="85">
        <f>BaselineLoad</f>
        <v>0</v>
      </c>
      <c r="F10" s="86" t="s">
        <v>39</v>
      </c>
    </row>
    <row r="11" spans="2:17" ht="7.5" customHeight="1" thickBot="1" x14ac:dyDescent="0.25">
      <c r="C11" s="87"/>
      <c r="D11" s="88"/>
      <c r="E11" s="88"/>
      <c r="F11" s="89"/>
    </row>
    <row r="12" spans="2:17" ht="51" customHeight="1" thickBot="1" x14ac:dyDescent="0.25">
      <c r="C12" s="137" t="s">
        <v>128</v>
      </c>
      <c r="D12" s="138" t="s">
        <v>125</v>
      </c>
      <c r="E12" s="139" t="s">
        <v>141</v>
      </c>
      <c r="F12" s="140" t="s">
        <v>127</v>
      </c>
    </row>
    <row r="13" spans="2:17" ht="22.5" customHeight="1" x14ac:dyDescent="0.2">
      <c r="C13" s="332" t="s">
        <v>129</v>
      </c>
      <c r="D13" s="333"/>
      <c r="E13" s="333"/>
      <c r="F13" s="334"/>
    </row>
    <row r="14" spans="2:17" ht="17.25" customHeight="1" x14ac:dyDescent="0.2">
      <c r="C14" s="92" t="s">
        <v>157</v>
      </c>
      <c r="D14" s="247">
        <f>TotalPLU_AreaTreated</f>
        <v>0</v>
      </c>
      <c r="E14" s="136">
        <f>PLU_TFC_Load_Reduction</f>
        <v>0</v>
      </c>
      <c r="F14" s="181" t="e">
        <f>E14/E10</f>
        <v>#DIV/0!</v>
      </c>
    </row>
    <row r="15" spans="2:17" ht="17.25" customHeight="1" x14ac:dyDescent="0.2">
      <c r="C15" s="93" t="s">
        <v>158</v>
      </c>
      <c r="D15" s="248">
        <f>TotalNonPLU_AreaTreated</f>
        <v>0</v>
      </c>
      <c r="E15" s="143">
        <f>non_PLU_TFC_Load_Reduction</f>
        <v>0</v>
      </c>
      <c r="F15" s="181" t="e">
        <f>E15/E10</f>
        <v>#DIV/0!</v>
      </c>
    </row>
    <row r="16" spans="2:17" ht="26.25" customHeight="1" thickBot="1" x14ac:dyDescent="0.25">
      <c r="C16" s="84" t="s">
        <v>383</v>
      </c>
      <c r="D16" s="305">
        <f>SUM(D14:D15)</f>
        <v>0</v>
      </c>
      <c r="E16" s="306">
        <f>SUM(E14:E15)</f>
        <v>0</v>
      </c>
      <c r="F16" s="307" t="e">
        <f>SUM(F14:F15)</f>
        <v>#DIV/0!</v>
      </c>
    </row>
    <row r="17" spans="3:6" ht="21.75" customHeight="1" x14ac:dyDescent="0.2">
      <c r="C17" s="332" t="s">
        <v>130</v>
      </c>
      <c r="D17" s="335"/>
      <c r="E17" s="335"/>
      <c r="F17" s="336"/>
    </row>
    <row r="18" spans="3:6" ht="29.25" customHeight="1" thickBot="1" x14ac:dyDescent="0.25">
      <c r="C18" s="84" t="s">
        <v>156</v>
      </c>
      <c r="D18" s="251" t="s">
        <v>39</v>
      </c>
      <c r="E18" s="85">
        <f>AssessmentLoadReduced</f>
        <v>0</v>
      </c>
      <c r="F18" s="252" t="e">
        <f>E18/E10</f>
        <v>#DIV/0!</v>
      </c>
    </row>
    <row r="19" spans="3:6" ht="21" customHeight="1" x14ac:dyDescent="0.2">
      <c r="C19" s="337" t="s">
        <v>384</v>
      </c>
      <c r="D19" s="338"/>
      <c r="E19" s="338"/>
      <c r="F19" s="339"/>
    </row>
    <row r="20" spans="3:6" ht="17.25" customHeight="1" x14ac:dyDescent="0.2">
      <c r="C20" s="141" t="s">
        <v>350</v>
      </c>
      <c r="D20" s="135">
        <f>CleanupsNumber</f>
        <v>2</v>
      </c>
      <c r="E20" s="135" t="s">
        <v>39</v>
      </c>
      <c r="F20" s="207" t="s">
        <v>39</v>
      </c>
    </row>
    <row r="21" spans="3:6" ht="17.25" customHeight="1" x14ac:dyDescent="0.2">
      <c r="C21" s="141" t="s">
        <v>351</v>
      </c>
      <c r="D21" s="135" t="s">
        <v>39</v>
      </c>
      <c r="E21" s="136">
        <f>TrashCollected</f>
        <v>7500</v>
      </c>
      <c r="F21" s="142" t="s">
        <v>39</v>
      </c>
    </row>
    <row r="22" spans="3:6" ht="17.25" customHeight="1" x14ac:dyDescent="0.2">
      <c r="C22" s="141" t="s">
        <v>189</v>
      </c>
      <c r="D22" s="135" t="s">
        <v>39</v>
      </c>
      <c r="E22" s="136">
        <f>E21*0.1</f>
        <v>750</v>
      </c>
      <c r="F22" s="142" t="e">
        <f>E22/E10</f>
        <v>#DIV/0!</v>
      </c>
    </row>
    <row r="23" spans="3:6" ht="36" customHeight="1" thickBot="1" x14ac:dyDescent="0.25">
      <c r="C23" s="178" t="s">
        <v>382</v>
      </c>
      <c r="D23" s="179" t="s">
        <v>39</v>
      </c>
      <c r="E23" s="180" t="s">
        <v>39</v>
      </c>
      <c r="F23" s="182" t="e">
        <f>MIN(F22, 0.1)</f>
        <v>#DIV/0!</v>
      </c>
    </row>
    <row r="24" spans="3:6" ht="6.75" customHeight="1" thickBot="1" x14ac:dyDescent="0.25">
      <c r="C24" s="94"/>
      <c r="D24" s="94"/>
      <c r="E24" s="95"/>
    </row>
    <row r="25" spans="3:6" ht="32.25" customHeight="1" x14ac:dyDescent="0.2">
      <c r="C25" s="340" t="s">
        <v>187</v>
      </c>
      <c r="D25" s="346"/>
      <c r="E25" s="90" t="s">
        <v>141</v>
      </c>
      <c r="F25" s="91" t="s">
        <v>127</v>
      </c>
    </row>
    <row r="26" spans="3:6" ht="17.25" customHeight="1" x14ac:dyDescent="0.2">
      <c r="C26" s="172" t="s">
        <v>206</v>
      </c>
      <c r="D26" s="173"/>
      <c r="E26" s="96">
        <f>SUM(E16,E18,E22)</f>
        <v>750</v>
      </c>
      <c r="F26" s="183" t="e">
        <f>IF(SUM(F16,F18,F23)&gt;1,1,SUM(F16,F18,F23))</f>
        <v>#DIV/0!</v>
      </c>
    </row>
    <row r="27" spans="3:6" ht="17.25" customHeight="1" thickBot="1" x14ac:dyDescent="0.25">
      <c r="C27" s="174" t="s">
        <v>159</v>
      </c>
      <c r="D27" s="175"/>
      <c r="E27" s="134">
        <f>E10-E26</f>
        <v>-750</v>
      </c>
      <c r="F27" s="184" t="e">
        <f>1-F26</f>
        <v>#DIV/0!</v>
      </c>
    </row>
    <row r="28" spans="3:6" ht="21" customHeight="1" x14ac:dyDescent="0.2">
      <c r="C28" s="340" t="s">
        <v>188</v>
      </c>
      <c r="D28" s="341"/>
      <c r="E28" s="341"/>
      <c r="F28" s="342"/>
    </row>
    <row r="29" spans="3:6" ht="17.25" customHeight="1" x14ac:dyDescent="0.2">
      <c r="C29" s="343" t="s">
        <v>186</v>
      </c>
      <c r="D29" s="344"/>
      <c r="E29" s="345"/>
      <c r="F29" s="253">
        <f>COUNTIF(SitesActive, "yes")</f>
        <v>28</v>
      </c>
    </row>
    <row r="30" spans="3:6" ht="17.25" customHeight="1" x14ac:dyDescent="0.2">
      <c r="C30" s="343" t="s">
        <v>235</v>
      </c>
      <c r="D30" s="344"/>
      <c r="E30" s="345"/>
      <c r="F30" s="254">
        <f>SUMIFS(SitesTotalLength, SiteIncluded,"yes",NumAssessmentsIncluded, "&gt;0")/SUM(FeetAvailableForAssessment)*2</f>
        <v>0.15900221278353349</v>
      </c>
    </row>
    <row r="31" spans="3:6" ht="17.25" customHeight="1" x14ac:dyDescent="0.2">
      <c r="C31" s="343" t="s">
        <v>316</v>
      </c>
      <c r="D31" s="344"/>
      <c r="E31" s="345"/>
      <c r="F31" s="253">
        <f>COUNTIF(AssessmentIncluded, "yes")</f>
        <v>72</v>
      </c>
    </row>
    <row r="32" spans="3:6" ht="17.25" customHeight="1" thickBot="1" x14ac:dyDescent="0.25">
      <c r="C32" s="329" t="s">
        <v>124</v>
      </c>
      <c r="D32" s="330"/>
      <c r="E32" s="331"/>
      <c r="F32" s="255">
        <f>F31/F29</f>
        <v>2.5714285714285716</v>
      </c>
    </row>
    <row r="33" ht="18.75" customHeight="1" x14ac:dyDescent="0.2"/>
  </sheetData>
  <sheetProtection algorithmName="SHA-512" hashValue="V8c9hIwTTmOpoXbfqC+IPgl07Ha0bh/cwxKcPr71r8kVoVQ+v7797Hfr8v7TmS9obKGYzz8uJbHrBKglPOkSCA==" saltValue="JJJdHI0pw9DspElS8JNWcg==" spinCount="100000" sheet="1" objects="1" scenarios="1" selectLockedCells="1"/>
  <mergeCells count="17">
    <mergeCell ref="E7:F7"/>
    <mergeCell ref="C5:D5"/>
    <mergeCell ref="C6:D6"/>
    <mergeCell ref="C7:D7"/>
    <mergeCell ref="C2:Q2"/>
    <mergeCell ref="C4:F4"/>
    <mergeCell ref="E5:F5"/>
    <mergeCell ref="E6:F6"/>
    <mergeCell ref="C32:E32"/>
    <mergeCell ref="C13:F13"/>
    <mergeCell ref="C17:F17"/>
    <mergeCell ref="C19:F19"/>
    <mergeCell ref="C28:F28"/>
    <mergeCell ref="C29:E29"/>
    <mergeCell ref="C30:E30"/>
    <mergeCell ref="C31:E31"/>
    <mergeCell ref="C25:D25"/>
  </mergeCells>
  <printOptions horizontalCentered="1" verticalCentered="1"/>
  <pageMargins left="0.25" right="0.25" top="0.75" bottom="0.75" header="0.3" footer="0.3"/>
  <pageSetup paperSize="5" scale="81" orientation="landscape" r:id="rId1"/>
  <drawing r:id="rId2"/>
  <extLst>
    <ext xmlns:x14="http://schemas.microsoft.com/office/spreadsheetml/2009/9/main" uri="{CCE6A557-97BC-4b89-ADB6-D9C93CAAB3DF}">
      <x14:dataValidations xmlns:xm="http://schemas.microsoft.com/office/excel/2006/main" count="2">
        <x14:dataValidation type="list" errorStyle="warning" allowBlank="1" showInputMessage="1" showErrorMessage="1" promptTitle="Select Fiscal Year" prompt="Select Fiscal Year for Current Reporting Period" xr:uid="{C2B98D8D-12CF-4A7D-BFD1-E2DEC01A6EF5}">
          <x14:formula1>
            <xm:f>'11. Drop Down Menus'!$A$2:$A$7</xm:f>
          </x14:formula1>
          <xm:sqref>I6</xm:sqref>
        </x14:dataValidation>
        <x14:dataValidation type="list" errorStyle="warning" allowBlank="1" showInputMessage="1" showErrorMessage="1" promptTitle="Select Fiscal Year" prompt="Select Fiscal Year for Current Reporting Period" xr:uid="{D04D2CAB-0710-463C-AE87-043B8EDEFDD5}">
          <x14:formula1>
            <xm:f>'11. Drop Down Menus'!$A$2:$A$13</xm:f>
          </x14:formula1>
          <xm:sqref>E7:F7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V39"/>
  <sheetViews>
    <sheetView zoomScale="90" zoomScaleNormal="90" workbookViewId="0">
      <pane ySplit="9" topLeftCell="A10" activePane="bottomLeft" state="frozen"/>
      <selection pane="bottomLeft" activeCell="F17" sqref="F17"/>
    </sheetView>
  </sheetViews>
  <sheetFormatPr defaultRowHeight="14.25" x14ac:dyDescent="0.2"/>
  <cols>
    <col min="1" max="1" width="1.7109375" style="55" customWidth="1"/>
    <col min="2" max="2" width="27.28515625" style="53" customWidth="1"/>
    <col min="3" max="3" width="1.28515625" style="53" customWidth="1"/>
    <col min="4" max="4" width="13.28515625" style="53" customWidth="1"/>
    <col min="5" max="7" width="12.42578125" style="53" customWidth="1"/>
    <col min="8" max="8" width="1.7109375" style="54" customWidth="1"/>
    <col min="9" max="10" width="12.85546875" style="55" customWidth="1"/>
    <col min="11" max="11" width="12.5703125" style="55" customWidth="1"/>
    <col min="12" max="12" width="12.85546875" style="55" customWidth="1"/>
    <col min="13" max="13" width="1.5703125" style="56" customWidth="1"/>
    <col min="14" max="16" width="12.140625" style="55" customWidth="1"/>
    <col min="17" max="17" width="13.7109375" style="55" customWidth="1"/>
    <col min="18" max="18" width="1.28515625" style="56" customWidth="1"/>
    <col min="19" max="21" width="12.42578125" style="55" customWidth="1"/>
    <col min="22" max="22" width="13.7109375" style="55" customWidth="1"/>
    <col min="23" max="23" width="1.42578125" style="55" customWidth="1"/>
    <col min="24" max="24" width="18.42578125" style="55" customWidth="1"/>
    <col min="25" max="16384" width="9.140625" style="55"/>
  </cols>
  <sheetData>
    <row r="1" spans="2:22" ht="15" thickBot="1" x14ac:dyDescent="0.25"/>
    <row r="2" spans="2:22" ht="18.75" thickBot="1" x14ac:dyDescent="0.3">
      <c r="B2" s="374" t="s">
        <v>194</v>
      </c>
      <c r="C2" s="375"/>
      <c r="D2" s="375"/>
      <c r="E2" s="375"/>
      <c r="F2" s="375"/>
      <c r="G2" s="375"/>
      <c r="H2" s="375"/>
      <c r="I2" s="375"/>
      <c r="J2" s="375"/>
      <c r="K2" s="375"/>
      <c r="L2" s="375"/>
      <c r="M2" s="375"/>
      <c r="N2" s="375"/>
      <c r="O2" s="375"/>
      <c r="P2" s="375"/>
      <c r="Q2" s="375"/>
      <c r="R2" s="375"/>
      <c r="S2" s="375"/>
      <c r="T2" s="375"/>
      <c r="U2" s="375"/>
      <c r="V2" s="376"/>
    </row>
    <row r="3" spans="2:22" x14ac:dyDescent="0.2">
      <c r="B3" s="365" t="s">
        <v>314</v>
      </c>
      <c r="C3" s="366"/>
      <c r="D3" s="366"/>
      <c r="E3" s="366"/>
      <c r="F3" s="366"/>
      <c r="G3" s="366"/>
      <c r="H3" s="366"/>
      <c r="I3" s="366"/>
      <c r="J3" s="366"/>
      <c r="K3" s="366"/>
      <c r="L3" s="366"/>
      <c r="M3" s="366"/>
      <c r="N3" s="366"/>
      <c r="O3" s="366"/>
      <c r="P3" s="366"/>
      <c r="Q3" s="366"/>
      <c r="R3" s="366"/>
      <c r="S3" s="366"/>
      <c r="T3" s="366"/>
      <c r="U3" s="366"/>
      <c r="V3" s="367"/>
    </row>
    <row r="4" spans="2:22" x14ac:dyDescent="0.2">
      <c r="B4" s="368"/>
      <c r="C4" s="369"/>
      <c r="D4" s="369"/>
      <c r="E4" s="369"/>
      <c r="F4" s="369"/>
      <c r="G4" s="369"/>
      <c r="H4" s="369"/>
      <c r="I4" s="369"/>
      <c r="J4" s="369"/>
      <c r="K4" s="369"/>
      <c r="L4" s="369"/>
      <c r="M4" s="369"/>
      <c r="N4" s="369"/>
      <c r="O4" s="369"/>
      <c r="P4" s="369"/>
      <c r="Q4" s="369"/>
      <c r="R4" s="369"/>
      <c r="S4" s="369"/>
      <c r="T4" s="369"/>
      <c r="U4" s="369"/>
      <c r="V4" s="370"/>
    </row>
    <row r="5" spans="2:22" ht="27" customHeight="1" thickBot="1" x14ac:dyDescent="0.25">
      <c r="B5" s="371"/>
      <c r="C5" s="372"/>
      <c r="D5" s="372"/>
      <c r="E5" s="372"/>
      <c r="F5" s="372"/>
      <c r="G5" s="372"/>
      <c r="H5" s="372"/>
      <c r="I5" s="372"/>
      <c r="J5" s="372"/>
      <c r="K5" s="372"/>
      <c r="L5" s="372"/>
      <c r="M5" s="372"/>
      <c r="N5" s="372"/>
      <c r="O5" s="372"/>
      <c r="P5" s="372"/>
      <c r="Q5" s="372"/>
      <c r="R5" s="372"/>
      <c r="S5" s="372"/>
      <c r="T5" s="372"/>
      <c r="U5" s="372"/>
      <c r="V5" s="373"/>
    </row>
    <row r="6" spans="2:22" ht="15" thickBot="1" x14ac:dyDescent="0.25"/>
    <row r="7" spans="2:22" s="53" customFormat="1" ht="40.5" customHeight="1" thickBot="1" x14ac:dyDescent="0.25">
      <c r="B7" s="69" t="s">
        <v>171</v>
      </c>
      <c r="C7" s="67"/>
      <c r="D7" s="380" t="s">
        <v>168</v>
      </c>
      <c r="E7" s="381"/>
      <c r="F7" s="381"/>
      <c r="G7" s="382"/>
      <c r="H7" s="67"/>
      <c r="I7" s="380" t="s">
        <v>169</v>
      </c>
      <c r="J7" s="381"/>
      <c r="K7" s="381"/>
      <c r="L7" s="382"/>
      <c r="M7" s="67"/>
      <c r="N7" s="380" t="s">
        <v>170</v>
      </c>
      <c r="O7" s="381"/>
      <c r="P7" s="381"/>
      <c r="Q7" s="382"/>
      <c r="R7" s="67"/>
      <c r="S7" s="380" t="s">
        <v>315</v>
      </c>
      <c r="T7" s="381"/>
      <c r="U7" s="381"/>
      <c r="V7" s="382"/>
    </row>
    <row r="8" spans="2:22" s="53" customFormat="1" ht="63.75" customHeight="1" thickBot="1" x14ac:dyDescent="0.25">
      <c r="B8" s="243" t="s">
        <v>200</v>
      </c>
      <c r="C8" s="57"/>
      <c r="D8" s="377" t="s">
        <v>167</v>
      </c>
      <c r="E8" s="378"/>
      <c r="F8" s="378"/>
      <c r="G8" s="379"/>
      <c r="H8" s="57"/>
      <c r="I8" s="358" t="s">
        <v>202</v>
      </c>
      <c r="J8" s="359"/>
      <c r="K8" s="359"/>
      <c r="L8" s="360"/>
      <c r="M8" s="58"/>
      <c r="N8" s="358" t="s">
        <v>203</v>
      </c>
      <c r="O8" s="359"/>
      <c r="P8" s="359"/>
      <c r="Q8" s="360"/>
      <c r="R8" s="58"/>
      <c r="S8" s="358" t="s">
        <v>325</v>
      </c>
      <c r="T8" s="359"/>
      <c r="U8" s="359"/>
      <c r="V8" s="360"/>
    </row>
    <row r="9" spans="2:22" s="60" customFormat="1" ht="26.25" thickBot="1" x14ac:dyDescent="0.25">
      <c r="B9" s="70" t="s">
        <v>166</v>
      </c>
      <c r="C9" s="62"/>
      <c r="D9" s="71" t="s">
        <v>359</v>
      </c>
      <c r="E9" s="72" t="s">
        <v>360</v>
      </c>
      <c r="F9" s="72" t="s">
        <v>361</v>
      </c>
      <c r="G9" s="73" t="s">
        <v>362</v>
      </c>
      <c r="H9" s="63"/>
      <c r="I9" s="71" t="s">
        <v>359</v>
      </c>
      <c r="J9" s="72" t="s">
        <v>360</v>
      </c>
      <c r="K9" s="72" t="s">
        <v>361</v>
      </c>
      <c r="L9" s="73" t="s">
        <v>362</v>
      </c>
      <c r="M9" s="63"/>
      <c r="N9" s="290" t="s">
        <v>359</v>
      </c>
      <c r="O9" s="291" t="s">
        <v>360</v>
      </c>
      <c r="P9" s="291" t="s">
        <v>361</v>
      </c>
      <c r="Q9" s="292" t="s">
        <v>362</v>
      </c>
      <c r="R9" s="63"/>
      <c r="S9" s="71" t="s">
        <v>359</v>
      </c>
      <c r="T9" s="72" t="s">
        <v>360</v>
      </c>
      <c r="U9" s="72" t="s">
        <v>361</v>
      </c>
      <c r="V9" s="73" t="s">
        <v>362</v>
      </c>
    </row>
    <row r="10" spans="2:22" s="60" customFormat="1" x14ac:dyDescent="0.2">
      <c r="B10" s="256"/>
      <c r="C10" s="64"/>
      <c r="D10" s="258"/>
      <c r="E10" s="259"/>
      <c r="F10" s="259"/>
      <c r="G10" s="260"/>
      <c r="H10" s="65"/>
      <c r="I10" s="258"/>
      <c r="J10" s="259"/>
      <c r="K10" s="259"/>
      <c r="L10" s="263"/>
      <c r="M10" s="66"/>
      <c r="N10" s="293"/>
      <c r="O10" s="294"/>
      <c r="P10" s="294"/>
      <c r="Q10" s="295"/>
      <c r="R10" s="66"/>
      <c r="S10" s="267">
        <v>50.103331606300003</v>
      </c>
      <c r="T10" s="268">
        <v>1218.4191224440222</v>
      </c>
      <c r="U10" s="268">
        <v>136902.55119963436</v>
      </c>
      <c r="V10" s="269">
        <v>0</v>
      </c>
    </row>
    <row r="11" spans="2:22" s="60" customFormat="1" x14ac:dyDescent="0.2">
      <c r="B11" s="256"/>
      <c r="C11" s="64"/>
      <c r="D11" s="258"/>
      <c r="E11" s="259"/>
      <c r="F11" s="259"/>
      <c r="G11" s="260"/>
      <c r="H11" s="65"/>
      <c r="I11" s="258"/>
      <c r="J11" s="259"/>
      <c r="K11" s="259"/>
      <c r="L11" s="263"/>
      <c r="M11" s="66"/>
      <c r="N11" s="296"/>
      <c r="O11" s="297"/>
      <c r="P11" s="297"/>
      <c r="Q11" s="298"/>
      <c r="R11" s="66"/>
      <c r="S11" s="267">
        <v>440.70230204000001</v>
      </c>
      <c r="T11" s="268">
        <v>100.80972470899999</v>
      </c>
      <c r="U11" s="268">
        <v>83545.852496021122</v>
      </c>
      <c r="V11" s="269">
        <v>0</v>
      </c>
    </row>
    <row r="12" spans="2:22" s="60" customFormat="1" x14ac:dyDescent="0.2">
      <c r="B12" s="256"/>
      <c r="C12" s="64"/>
      <c r="D12" s="258"/>
      <c r="E12" s="259"/>
      <c r="F12" s="259"/>
      <c r="G12" s="260"/>
      <c r="H12" s="65"/>
      <c r="I12" s="258"/>
      <c r="J12" s="259"/>
      <c r="K12" s="259"/>
      <c r="L12" s="263"/>
      <c r="M12" s="66"/>
      <c r="N12" s="296"/>
      <c r="O12" s="297"/>
      <c r="P12" s="297"/>
      <c r="Q12" s="298"/>
      <c r="R12" s="66"/>
      <c r="S12" s="267">
        <v>0</v>
      </c>
      <c r="T12" s="268">
        <v>0</v>
      </c>
      <c r="U12" s="268">
        <v>8254.7060517399004</v>
      </c>
      <c r="V12" s="269">
        <v>0</v>
      </c>
    </row>
    <row r="13" spans="2:22" s="60" customFormat="1" x14ac:dyDescent="0.2">
      <c r="B13" s="256"/>
      <c r="C13" s="64"/>
      <c r="D13" s="258"/>
      <c r="E13" s="259"/>
      <c r="F13" s="259"/>
      <c r="G13" s="260"/>
      <c r="H13" s="65"/>
      <c r="I13" s="258"/>
      <c r="J13" s="259"/>
      <c r="K13" s="259"/>
      <c r="L13" s="263"/>
      <c r="M13" s="66"/>
      <c r="N13" s="296"/>
      <c r="O13" s="297"/>
      <c r="P13" s="297"/>
      <c r="Q13" s="298"/>
      <c r="R13" s="66"/>
      <c r="S13" s="267">
        <v>0</v>
      </c>
      <c r="T13" s="268">
        <v>9877.9340453594014</v>
      </c>
      <c r="U13" s="268">
        <v>0</v>
      </c>
      <c r="V13" s="269">
        <v>0</v>
      </c>
    </row>
    <row r="14" spans="2:22" s="60" customFormat="1" x14ac:dyDescent="0.2">
      <c r="B14" s="256"/>
      <c r="C14" s="64"/>
      <c r="D14" s="258"/>
      <c r="E14" s="259"/>
      <c r="F14" s="259"/>
      <c r="G14" s="260"/>
      <c r="H14" s="65"/>
      <c r="I14" s="258"/>
      <c r="J14" s="259"/>
      <c r="K14" s="259"/>
      <c r="L14" s="263"/>
      <c r="M14" s="66"/>
      <c r="N14" s="296"/>
      <c r="O14" s="297"/>
      <c r="P14" s="297"/>
      <c r="Q14" s="298"/>
      <c r="R14" s="66"/>
      <c r="S14" s="267">
        <v>3.0308152868299998</v>
      </c>
      <c r="T14" s="268">
        <v>34050.766884435594</v>
      </c>
      <c r="U14" s="268">
        <v>12040.196081526999</v>
      </c>
      <c r="V14" s="269">
        <v>0</v>
      </c>
    </row>
    <row r="15" spans="2:22" s="60" customFormat="1" x14ac:dyDescent="0.2">
      <c r="B15" s="256"/>
      <c r="C15" s="64"/>
      <c r="D15" s="258"/>
      <c r="E15" s="259"/>
      <c r="F15" s="259"/>
      <c r="G15" s="260"/>
      <c r="H15" s="65"/>
      <c r="I15" s="258"/>
      <c r="J15" s="259"/>
      <c r="K15" s="259"/>
      <c r="L15" s="263"/>
      <c r="M15" s="66"/>
      <c r="N15" s="296"/>
      <c r="O15" s="297"/>
      <c r="P15" s="297"/>
      <c r="Q15" s="298"/>
      <c r="R15" s="66"/>
      <c r="S15" s="267">
        <v>0</v>
      </c>
      <c r="T15" s="268">
        <v>0</v>
      </c>
      <c r="U15" s="268">
        <v>33090.035474870499</v>
      </c>
      <c r="V15" s="269">
        <v>0</v>
      </c>
    </row>
    <row r="16" spans="2:22" s="60" customFormat="1" x14ac:dyDescent="0.2">
      <c r="B16" s="256"/>
      <c r="C16" s="64"/>
      <c r="D16" s="258"/>
      <c r="E16" s="259"/>
      <c r="F16" s="259"/>
      <c r="G16" s="260"/>
      <c r="H16" s="65"/>
      <c r="I16" s="258"/>
      <c r="J16" s="259"/>
      <c r="K16" s="259"/>
      <c r="L16" s="263"/>
      <c r="M16" s="66"/>
      <c r="N16" s="296"/>
      <c r="O16" s="297"/>
      <c r="P16" s="297"/>
      <c r="Q16" s="298"/>
      <c r="R16" s="66"/>
      <c r="S16" s="267">
        <v>0</v>
      </c>
      <c r="T16" s="268">
        <v>8373.2912710608016</v>
      </c>
      <c r="U16" s="268">
        <v>0</v>
      </c>
      <c r="V16" s="269">
        <v>0</v>
      </c>
    </row>
    <row r="17" spans="2:22" x14ac:dyDescent="0.2">
      <c r="B17" s="256"/>
      <c r="C17" s="64"/>
      <c r="D17" s="258"/>
      <c r="E17" s="259"/>
      <c r="F17" s="259"/>
      <c r="G17" s="260"/>
      <c r="H17" s="65"/>
      <c r="I17" s="258"/>
      <c r="J17" s="259"/>
      <c r="K17" s="259"/>
      <c r="L17" s="263"/>
      <c r="M17" s="66"/>
      <c r="N17" s="296"/>
      <c r="O17" s="297"/>
      <c r="P17" s="297"/>
      <c r="Q17" s="298"/>
      <c r="R17" s="66"/>
      <c r="S17" s="267">
        <v>14706.071477392801</v>
      </c>
      <c r="T17" s="268">
        <v>0</v>
      </c>
      <c r="U17" s="268">
        <v>0</v>
      </c>
      <c r="V17" s="269">
        <v>0</v>
      </c>
    </row>
    <row r="18" spans="2:22" x14ac:dyDescent="0.2">
      <c r="B18" s="256"/>
      <c r="C18" s="64"/>
      <c r="D18" s="258"/>
      <c r="E18" s="259"/>
      <c r="F18" s="259"/>
      <c r="G18" s="260"/>
      <c r="H18" s="65"/>
      <c r="I18" s="258"/>
      <c r="J18" s="259"/>
      <c r="K18" s="259"/>
      <c r="L18" s="263"/>
      <c r="M18" s="66"/>
      <c r="N18" s="296"/>
      <c r="O18" s="297"/>
      <c r="P18" s="297"/>
      <c r="Q18" s="298"/>
      <c r="R18" s="66"/>
      <c r="S18" s="267"/>
      <c r="T18" s="268"/>
      <c r="U18" s="268"/>
      <c r="V18" s="269"/>
    </row>
    <row r="19" spans="2:22" x14ac:dyDescent="0.2">
      <c r="B19" s="256"/>
      <c r="C19" s="64"/>
      <c r="D19" s="258"/>
      <c r="E19" s="259"/>
      <c r="F19" s="259"/>
      <c r="G19" s="260"/>
      <c r="H19" s="65"/>
      <c r="I19" s="258"/>
      <c r="J19" s="259"/>
      <c r="K19" s="259"/>
      <c r="L19" s="263"/>
      <c r="M19" s="66"/>
      <c r="N19" s="296"/>
      <c r="O19" s="297"/>
      <c r="P19" s="297"/>
      <c r="Q19" s="298"/>
      <c r="R19" s="66"/>
      <c r="S19" s="267"/>
      <c r="T19" s="268"/>
      <c r="U19" s="268"/>
      <c r="V19" s="269"/>
    </row>
    <row r="20" spans="2:22" x14ac:dyDescent="0.2">
      <c r="B20" s="256"/>
      <c r="C20" s="64"/>
      <c r="D20" s="258"/>
      <c r="E20" s="259"/>
      <c r="F20" s="259"/>
      <c r="G20" s="260"/>
      <c r="H20" s="65"/>
      <c r="I20" s="258"/>
      <c r="J20" s="259"/>
      <c r="K20" s="259"/>
      <c r="L20" s="263"/>
      <c r="M20" s="66"/>
      <c r="N20" s="296"/>
      <c r="O20" s="297"/>
      <c r="P20" s="297"/>
      <c r="Q20" s="298"/>
      <c r="R20" s="66"/>
      <c r="S20" s="267"/>
      <c r="T20" s="268"/>
      <c r="U20" s="268"/>
      <c r="V20" s="269"/>
    </row>
    <row r="21" spans="2:22" x14ac:dyDescent="0.2">
      <c r="B21" s="256"/>
      <c r="C21" s="64"/>
      <c r="D21" s="258"/>
      <c r="E21" s="259"/>
      <c r="F21" s="259"/>
      <c r="G21" s="260"/>
      <c r="H21" s="65"/>
      <c r="I21" s="258"/>
      <c r="J21" s="259"/>
      <c r="K21" s="259"/>
      <c r="L21" s="263"/>
      <c r="M21" s="66"/>
      <c r="N21" s="296"/>
      <c r="O21" s="297"/>
      <c r="P21" s="297"/>
      <c r="Q21" s="298"/>
      <c r="R21" s="66"/>
      <c r="S21" s="267"/>
      <c r="T21" s="268"/>
      <c r="U21" s="268"/>
      <c r="V21" s="269"/>
    </row>
    <row r="22" spans="2:22" x14ac:dyDescent="0.2">
      <c r="B22" s="256"/>
      <c r="C22" s="64"/>
      <c r="D22" s="258"/>
      <c r="E22" s="259"/>
      <c r="F22" s="259"/>
      <c r="G22" s="260"/>
      <c r="H22" s="65"/>
      <c r="I22" s="258"/>
      <c r="J22" s="259"/>
      <c r="K22" s="259"/>
      <c r="L22" s="263"/>
      <c r="M22" s="66"/>
      <c r="N22" s="296"/>
      <c r="O22" s="297"/>
      <c r="P22" s="297"/>
      <c r="Q22" s="298"/>
      <c r="R22" s="66"/>
      <c r="S22" s="267"/>
      <c r="T22" s="268"/>
      <c r="U22" s="268"/>
      <c r="V22" s="269"/>
    </row>
    <row r="23" spans="2:22" x14ac:dyDescent="0.2">
      <c r="B23" s="256"/>
      <c r="C23" s="64"/>
      <c r="D23" s="258"/>
      <c r="E23" s="259"/>
      <c r="F23" s="259"/>
      <c r="G23" s="260"/>
      <c r="H23" s="65"/>
      <c r="I23" s="258"/>
      <c r="J23" s="259"/>
      <c r="K23" s="259"/>
      <c r="L23" s="263"/>
      <c r="M23" s="66"/>
      <c r="N23" s="296"/>
      <c r="O23" s="297"/>
      <c r="P23" s="297"/>
      <c r="Q23" s="298"/>
      <c r="R23" s="66"/>
      <c r="S23" s="267"/>
      <c r="T23" s="268"/>
      <c r="U23" s="268"/>
      <c r="V23" s="269"/>
    </row>
    <row r="24" spans="2:22" x14ac:dyDescent="0.2">
      <c r="B24" s="256"/>
      <c r="C24" s="64"/>
      <c r="D24" s="258"/>
      <c r="E24" s="259"/>
      <c r="F24" s="259"/>
      <c r="G24" s="260"/>
      <c r="H24" s="65"/>
      <c r="I24" s="258"/>
      <c r="J24" s="259"/>
      <c r="K24" s="259"/>
      <c r="L24" s="263"/>
      <c r="M24" s="66"/>
      <c r="N24" s="296"/>
      <c r="O24" s="297"/>
      <c r="P24" s="297"/>
      <c r="Q24" s="298"/>
      <c r="R24" s="66"/>
      <c r="S24" s="267"/>
      <c r="T24" s="268"/>
      <c r="U24" s="268"/>
      <c r="V24" s="269"/>
    </row>
    <row r="25" spans="2:22" x14ac:dyDescent="0.2">
      <c r="B25" s="256"/>
      <c r="C25" s="64"/>
      <c r="D25" s="258"/>
      <c r="E25" s="259"/>
      <c r="F25" s="259"/>
      <c r="G25" s="260"/>
      <c r="H25" s="65"/>
      <c r="I25" s="258"/>
      <c r="J25" s="259"/>
      <c r="K25" s="259"/>
      <c r="L25" s="263"/>
      <c r="M25" s="66"/>
      <c r="N25" s="296"/>
      <c r="O25" s="297"/>
      <c r="P25" s="297"/>
      <c r="Q25" s="298"/>
      <c r="R25" s="66"/>
      <c r="S25" s="267"/>
      <c r="T25" s="268"/>
      <c r="U25" s="268"/>
      <c r="V25" s="269"/>
    </row>
    <row r="26" spans="2:22" x14ac:dyDescent="0.2">
      <c r="B26" s="256"/>
      <c r="C26" s="64"/>
      <c r="D26" s="258"/>
      <c r="E26" s="259"/>
      <c r="F26" s="259"/>
      <c r="G26" s="260"/>
      <c r="H26" s="65"/>
      <c r="I26" s="258"/>
      <c r="J26" s="259"/>
      <c r="K26" s="259"/>
      <c r="L26" s="263"/>
      <c r="M26" s="66"/>
      <c r="N26" s="296"/>
      <c r="O26" s="297"/>
      <c r="P26" s="297"/>
      <c r="Q26" s="298"/>
      <c r="R26" s="66"/>
      <c r="S26" s="267"/>
      <c r="T26" s="268"/>
      <c r="U26" s="268"/>
      <c r="V26" s="269"/>
    </row>
    <row r="27" spans="2:22" x14ac:dyDescent="0.2">
      <c r="B27" s="256"/>
      <c r="C27" s="64"/>
      <c r="D27" s="258"/>
      <c r="E27" s="259"/>
      <c r="F27" s="259"/>
      <c r="G27" s="260"/>
      <c r="H27" s="65"/>
      <c r="I27" s="258"/>
      <c r="J27" s="259"/>
      <c r="K27" s="259"/>
      <c r="L27" s="263"/>
      <c r="M27" s="66"/>
      <c r="N27" s="296"/>
      <c r="O27" s="297"/>
      <c r="P27" s="297"/>
      <c r="Q27" s="298"/>
      <c r="R27" s="66"/>
      <c r="S27" s="267"/>
      <c r="T27" s="268"/>
      <c r="U27" s="268"/>
      <c r="V27" s="269"/>
    </row>
    <row r="28" spans="2:22" x14ac:dyDescent="0.2">
      <c r="B28" s="256"/>
      <c r="C28" s="64"/>
      <c r="D28" s="258"/>
      <c r="E28" s="259"/>
      <c r="F28" s="259"/>
      <c r="G28" s="260"/>
      <c r="H28" s="65"/>
      <c r="I28" s="258"/>
      <c r="J28" s="259"/>
      <c r="K28" s="259"/>
      <c r="L28" s="263"/>
      <c r="M28" s="66"/>
      <c r="N28" s="296"/>
      <c r="O28" s="297"/>
      <c r="P28" s="297"/>
      <c r="Q28" s="298"/>
      <c r="R28" s="66"/>
      <c r="S28" s="267"/>
      <c r="T28" s="268"/>
      <c r="U28" s="268"/>
      <c r="V28" s="269"/>
    </row>
    <row r="29" spans="2:22" x14ac:dyDescent="0.2">
      <c r="B29" s="256"/>
      <c r="C29" s="64"/>
      <c r="D29" s="258"/>
      <c r="E29" s="259"/>
      <c r="F29" s="259"/>
      <c r="G29" s="260"/>
      <c r="H29" s="65"/>
      <c r="I29" s="258"/>
      <c r="J29" s="259"/>
      <c r="K29" s="259"/>
      <c r="L29" s="263"/>
      <c r="M29" s="66"/>
      <c r="N29" s="296"/>
      <c r="O29" s="297"/>
      <c r="P29" s="297"/>
      <c r="Q29" s="298"/>
      <c r="R29" s="66"/>
      <c r="S29" s="267"/>
      <c r="T29" s="268"/>
      <c r="U29" s="268"/>
      <c r="V29" s="269"/>
    </row>
    <row r="30" spans="2:22" x14ac:dyDescent="0.2">
      <c r="B30" s="257"/>
      <c r="C30" s="66"/>
      <c r="D30" s="261"/>
      <c r="E30" s="262"/>
      <c r="F30" s="262"/>
      <c r="G30" s="263"/>
      <c r="H30" s="165"/>
      <c r="I30" s="261"/>
      <c r="J30" s="262"/>
      <c r="K30" s="262"/>
      <c r="L30" s="263"/>
      <c r="M30" s="66"/>
      <c r="N30" s="296"/>
      <c r="O30" s="297"/>
      <c r="P30" s="297"/>
      <c r="Q30" s="298"/>
      <c r="R30" s="66"/>
      <c r="S30" s="267"/>
      <c r="T30" s="268"/>
      <c r="U30" s="268"/>
      <c r="V30" s="269"/>
    </row>
    <row r="31" spans="2:22" x14ac:dyDescent="0.2">
      <c r="B31" s="257"/>
      <c r="C31" s="66"/>
      <c r="D31" s="261"/>
      <c r="E31" s="262"/>
      <c r="F31" s="262"/>
      <c r="G31" s="263"/>
      <c r="H31" s="165"/>
      <c r="I31" s="261"/>
      <c r="J31" s="262"/>
      <c r="K31" s="262"/>
      <c r="L31" s="263"/>
      <c r="M31" s="66"/>
      <c r="N31" s="296"/>
      <c r="O31" s="297"/>
      <c r="P31" s="297"/>
      <c r="Q31" s="298"/>
      <c r="R31" s="66"/>
      <c r="S31" s="267"/>
      <c r="T31" s="268"/>
      <c r="U31" s="268"/>
      <c r="V31" s="269"/>
    </row>
    <row r="32" spans="2:22" x14ac:dyDescent="0.2">
      <c r="B32" s="176" t="s">
        <v>204</v>
      </c>
      <c r="C32" s="66"/>
      <c r="D32" s="166"/>
      <c r="E32" s="167"/>
      <c r="F32" s="167"/>
      <c r="G32" s="168"/>
      <c r="H32" s="165"/>
      <c r="I32" s="166"/>
      <c r="J32" s="167"/>
      <c r="K32" s="167"/>
      <c r="L32" s="168"/>
      <c r="M32" s="66"/>
      <c r="N32" s="261"/>
      <c r="O32" s="262"/>
      <c r="P32" s="262"/>
      <c r="Q32" s="263"/>
      <c r="R32" s="66"/>
      <c r="S32" s="166"/>
      <c r="T32" s="167"/>
      <c r="U32" s="167"/>
      <c r="V32" s="168"/>
    </row>
    <row r="33" spans="2:22" ht="15" thickBot="1" x14ac:dyDescent="0.25">
      <c r="B33" s="177" t="s">
        <v>205</v>
      </c>
      <c r="C33" s="66"/>
      <c r="D33" s="169"/>
      <c r="E33" s="170"/>
      <c r="F33" s="170"/>
      <c r="G33" s="171"/>
      <c r="H33" s="165"/>
      <c r="I33" s="169"/>
      <c r="J33" s="170"/>
      <c r="K33" s="170"/>
      <c r="L33" s="171"/>
      <c r="M33" s="66"/>
      <c r="N33" s="264"/>
      <c r="O33" s="265"/>
      <c r="P33" s="265"/>
      <c r="Q33" s="266"/>
      <c r="R33" s="66"/>
      <c r="S33" s="169"/>
      <c r="T33" s="170"/>
      <c r="U33" s="170"/>
      <c r="V33" s="171"/>
    </row>
    <row r="34" spans="2:22" x14ac:dyDescent="0.2">
      <c r="B34" s="60"/>
      <c r="C34" s="60"/>
      <c r="E34" s="55"/>
      <c r="F34" s="55"/>
    </row>
    <row r="35" spans="2:22" x14ac:dyDescent="0.2">
      <c r="B35" s="60"/>
      <c r="C35" s="60"/>
      <c r="E35" s="55"/>
      <c r="F35" s="55"/>
    </row>
    <row r="36" spans="2:22" x14ac:dyDescent="0.2">
      <c r="B36" s="60"/>
      <c r="C36" s="60"/>
      <c r="E36" s="55"/>
      <c r="F36" s="55"/>
    </row>
    <row r="37" spans="2:22" x14ac:dyDescent="0.2">
      <c r="B37" s="60"/>
      <c r="C37" s="60"/>
      <c r="E37" s="55"/>
      <c r="F37" s="55"/>
    </row>
    <row r="38" spans="2:22" x14ac:dyDescent="0.2">
      <c r="B38" s="60"/>
      <c r="C38" s="60"/>
      <c r="E38" s="55"/>
      <c r="F38" s="55"/>
    </row>
    <row r="39" spans="2:22" x14ac:dyDescent="0.2">
      <c r="E39" s="55"/>
      <c r="F39" s="55"/>
    </row>
  </sheetData>
  <sheetProtection algorithmName="SHA-512" hashValue="p70AqApfWB6kyFJhs/p7H1T2kJHR+vuMtSKV4i+vKfFnL4KspQGP5nDghAyk9IcwGPJZqdLDWJf7uof07DPvTA==" saltValue="OAid77XolFrac/WL7tauEg==" spinCount="100000" sheet="1" objects="1" scenarios="1"/>
  <sortState ref="B10:K29">
    <sortCondition ref="B10:B29"/>
  </sortState>
  <mergeCells count="10">
    <mergeCell ref="B3:V5"/>
    <mergeCell ref="B2:V2"/>
    <mergeCell ref="D8:G8"/>
    <mergeCell ref="I8:L8"/>
    <mergeCell ref="S8:V8"/>
    <mergeCell ref="D7:G7"/>
    <mergeCell ref="I7:L7"/>
    <mergeCell ref="S7:V7"/>
    <mergeCell ref="N7:Q7"/>
    <mergeCell ref="N8:Q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S2328"/>
  <sheetViews>
    <sheetView zoomScale="90" zoomScaleNormal="90" workbookViewId="0">
      <pane xSplit="2" ySplit="8" topLeftCell="C9" activePane="bottomRight" state="frozen"/>
      <selection pane="topRight" activeCell="C1" sqref="C1"/>
      <selection pane="bottomLeft" activeCell="A9" sqref="A9"/>
      <selection pane="bottomRight" activeCell="B9" sqref="B9:I36"/>
    </sheetView>
  </sheetViews>
  <sheetFormatPr defaultRowHeight="14.25" x14ac:dyDescent="0.2"/>
  <cols>
    <col min="1" max="1" width="3.140625" style="55" customWidth="1"/>
    <col min="2" max="2" width="14.7109375" style="55" customWidth="1"/>
    <col min="3" max="3" width="14.28515625" style="129" customWidth="1"/>
    <col min="4" max="4" width="13" style="129" customWidth="1"/>
    <col min="5" max="5" width="23.42578125" style="130" customWidth="1"/>
    <col min="6" max="6" width="19.140625" style="68" customWidth="1"/>
    <col min="7" max="7" width="14.7109375" style="68" customWidth="1"/>
    <col min="8" max="8" width="26.42578125" style="131" customWidth="1"/>
    <col min="9" max="9" width="42.42578125" style="55" customWidth="1"/>
    <col min="10" max="16384" width="9.140625" style="55"/>
  </cols>
  <sheetData>
    <row r="1" spans="2:19" ht="15" thickBot="1" x14ac:dyDescent="0.25">
      <c r="B1" s="53"/>
      <c r="C1" s="53"/>
      <c r="D1" s="53"/>
      <c r="E1" s="53"/>
      <c r="F1" s="55"/>
      <c r="G1" s="55"/>
      <c r="H1" s="55"/>
      <c r="J1" s="56"/>
      <c r="O1" s="56"/>
    </row>
    <row r="2" spans="2:19" ht="18" customHeight="1" thickBot="1" x14ac:dyDescent="0.3">
      <c r="B2" s="374" t="s">
        <v>368</v>
      </c>
      <c r="C2" s="383"/>
      <c r="D2" s="383"/>
      <c r="E2" s="383"/>
      <c r="F2" s="383"/>
      <c r="G2" s="383"/>
      <c r="H2" s="383"/>
      <c r="I2" s="384"/>
      <c r="J2" s="157"/>
      <c r="K2" s="157"/>
      <c r="L2" s="157"/>
      <c r="M2" s="157"/>
      <c r="N2" s="157"/>
      <c r="O2" s="157"/>
      <c r="P2" s="157"/>
      <c r="Q2" s="157"/>
      <c r="R2" s="157"/>
      <c r="S2" s="157"/>
    </row>
    <row r="3" spans="2:19" ht="29.25" customHeight="1" x14ac:dyDescent="0.2">
      <c r="B3" s="368" t="s">
        <v>369</v>
      </c>
      <c r="C3" s="369"/>
      <c r="D3" s="369"/>
      <c r="E3" s="369"/>
      <c r="F3" s="369"/>
      <c r="G3" s="369"/>
      <c r="H3" s="369"/>
      <c r="I3" s="370"/>
    </row>
    <row r="4" spans="2:19" ht="29.25" customHeight="1" x14ac:dyDescent="0.2">
      <c r="B4" s="368"/>
      <c r="C4" s="369"/>
      <c r="D4" s="369"/>
      <c r="E4" s="369"/>
      <c r="F4" s="369"/>
      <c r="G4" s="369"/>
      <c r="H4" s="369"/>
      <c r="I4" s="370"/>
    </row>
    <row r="5" spans="2:19" ht="37.5" customHeight="1" thickBot="1" x14ac:dyDescent="0.25">
      <c r="B5" s="371"/>
      <c r="C5" s="372"/>
      <c r="D5" s="372"/>
      <c r="E5" s="372"/>
      <c r="F5" s="372"/>
      <c r="G5" s="372"/>
      <c r="H5" s="372"/>
      <c r="I5" s="373"/>
    </row>
    <row r="6" spans="2:19" s="77" customFormat="1" ht="6" customHeight="1" x14ac:dyDescent="0.2">
      <c r="C6" s="133"/>
      <c r="D6" s="133"/>
      <c r="E6" s="133"/>
      <c r="F6" s="133"/>
      <c r="G6" s="133"/>
      <c r="H6" s="133"/>
      <c r="I6" s="133"/>
      <c r="J6" s="97"/>
    </row>
    <row r="7" spans="2:19" ht="131.25" customHeight="1" x14ac:dyDescent="0.2">
      <c r="B7" s="244" t="s">
        <v>370</v>
      </c>
      <c r="C7" s="244" t="s">
        <v>102</v>
      </c>
      <c r="D7" s="244" t="s">
        <v>102</v>
      </c>
      <c r="E7" s="244" t="s">
        <v>201</v>
      </c>
      <c r="F7" s="244" t="s">
        <v>372</v>
      </c>
      <c r="G7" s="244" t="s">
        <v>373</v>
      </c>
      <c r="H7" s="244" t="s">
        <v>375</v>
      </c>
      <c r="I7" s="244" t="s">
        <v>374</v>
      </c>
    </row>
    <row r="8" spans="2:19" s="121" customFormat="1" ht="52.5" customHeight="1" x14ac:dyDescent="0.25">
      <c r="B8" s="132" t="s">
        <v>371</v>
      </c>
      <c r="C8" s="132" t="s">
        <v>18</v>
      </c>
      <c r="D8" s="132" t="s">
        <v>19</v>
      </c>
      <c r="E8" s="132" t="s">
        <v>72</v>
      </c>
      <c r="F8" s="132" t="s">
        <v>347</v>
      </c>
      <c r="G8" s="132" t="s">
        <v>176</v>
      </c>
      <c r="H8" s="132" t="s">
        <v>376</v>
      </c>
      <c r="I8" s="132" t="s">
        <v>22</v>
      </c>
    </row>
    <row r="9" spans="2:19" x14ac:dyDescent="0.2">
      <c r="B9" s="270" t="s">
        <v>208</v>
      </c>
      <c r="C9" s="271"/>
      <c r="D9" s="271"/>
      <c r="E9" s="272">
        <v>1</v>
      </c>
      <c r="F9" s="273" t="s">
        <v>59</v>
      </c>
      <c r="G9" s="274">
        <v>1026</v>
      </c>
      <c r="H9" s="275" t="s">
        <v>87</v>
      </c>
      <c r="I9" s="273" t="s">
        <v>105</v>
      </c>
    </row>
    <row r="10" spans="2:19" x14ac:dyDescent="0.2">
      <c r="B10" s="270" t="s">
        <v>209</v>
      </c>
      <c r="C10" s="271"/>
      <c r="D10" s="271"/>
      <c r="E10" s="272">
        <v>1</v>
      </c>
      <c r="F10" s="273" t="s">
        <v>59</v>
      </c>
      <c r="G10" s="274">
        <v>1051</v>
      </c>
      <c r="H10" s="275" t="s">
        <v>87</v>
      </c>
      <c r="I10" s="273" t="s">
        <v>105</v>
      </c>
    </row>
    <row r="11" spans="2:19" x14ac:dyDescent="0.2">
      <c r="B11" s="270" t="s">
        <v>210</v>
      </c>
      <c r="C11" s="271"/>
      <c r="D11" s="271"/>
      <c r="E11" s="272">
        <v>1</v>
      </c>
      <c r="F11" s="273" t="s">
        <v>59</v>
      </c>
      <c r="G11" s="274">
        <v>1003</v>
      </c>
      <c r="H11" s="275" t="s">
        <v>87</v>
      </c>
      <c r="I11" s="273" t="s">
        <v>105</v>
      </c>
    </row>
    <row r="12" spans="2:19" x14ac:dyDescent="0.2">
      <c r="B12" s="270" t="s">
        <v>211</v>
      </c>
      <c r="C12" s="271"/>
      <c r="D12" s="271"/>
      <c r="E12" s="272">
        <v>1</v>
      </c>
      <c r="F12" s="273" t="s">
        <v>59</v>
      </c>
      <c r="G12" s="274">
        <v>1145</v>
      </c>
      <c r="H12" s="275" t="s">
        <v>87</v>
      </c>
      <c r="I12" s="273" t="s">
        <v>105</v>
      </c>
    </row>
    <row r="13" spans="2:19" x14ac:dyDescent="0.2">
      <c r="B13" s="270" t="s">
        <v>212</v>
      </c>
      <c r="C13" s="271"/>
      <c r="D13" s="271"/>
      <c r="E13" s="272">
        <v>1</v>
      </c>
      <c r="F13" s="273" t="s">
        <v>59</v>
      </c>
      <c r="G13" s="274">
        <v>1005</v>
      </c>
      <c r="H13" s="275" t="s">
        <v>87</v>
      </c>
      <c r="I13" s="273" t="s">
        <v>105</v>
      </c>
    </row>
    <row r="14" spans="2:19" x14ac:dyDescent="0.2">
      <c r="B14" s="270" t="s">
        <v>213</v>
      </c>
      <c r="C14" s="271"/>
      <c r="D14" s="271"/>
      <c r="E14" s="272">
        <v>1</v>
      </c>
      <c r="F14" s="273" t="s">
        <v>59</v>
      </c>
      <c r="G14" s="274">
        <v>1095</v>
      </c>
      <c r="H14" s="275" t="s">
        <v>87</v>
      </c>
      <c r="I14" s="273" t="s">
        <v>105</v>
      </c>
    </row>
    <row r="15" spans="2:19" x14ac:dyDescent="0.2">
      <c r="B15" s="270" t="s">
        <v>214</v>
      </c>
      <c r="C15" s="271"/>
      <c r="D15" s="271"/>
      <c r="E15" s="272">
        <v>1</v>
      </c>
      <c r="F15" s="273" t="s">
        <v>59</v>
      </c>
      <c r="G15" s="274">
        <v>1029</v>
      </c>
      <c r="H15" s="275" t="s">
        <v>87</v>
      </c>
      <c r="I15" s="273" t="s">
        <v>105</v>
      </c>
    </row>
    <row r="16" spans="2:19" x14ac:dyDescent="0.2">
      <c r="B16" s="270" t="s">
        <v>215</v>
      </c>
      <c r="C16" s="271"/>
      <c r="D16" s="271"/>
      <c r="E16" s="272">
        <v>1</v>
      </c>
      <c r="F16" s="273" t="s">
        <v>59</v>
      </c>
      <c r="G16" s="274">
        <v>1045</v>
      </c>
      <c r="H16" s="275" t="s">
        <v>87</v>
      </c>
      <c r="I16" s="273" t="s">
        <v>105</v>
      </c>
    </row>
    <row r="17" spans="2:9" x14ac:dyDescent="0.2">
      <c r="B17" s="270" t="s">
        <v>216</v>
      </c>
      <c r="C17" s="271"/>
      <c r="D17" s="271"/>
      <c r="E17" s="272">
        <v>1</v>
      </c>
      <c r="F17" s="273" t="s">
        <v>59</v>
      </c>
      <c r="G17" s="274">
        <v>955</v>
      </c>
      <c r="H17" s="275" t="s">
        <v>87</v>
      </c>
      <c r="I17" s="273" t="s">
        <v>105</v>
      </c>
    </row>
    <row r="18" spans="2:9" x14ac:dyDescent="0.2">
      <c r="B18" s="270" t="s">
        <v>217</v>
      </c>
      <c r="C18" s="271"/>
      <c r="D18" s="271"/>
      <c r="E18" s="272">
        <v>2</v>
      </c>
      <c r="F18" s="273" t="s">
        <v>59</v>
      </c>
      <c r="G18" s="274">
        <v>1113</v>
      </c>
      <c r="H18" s="275" t="s">
        <v>87</v>
      </c>
      <c r="I18" s="273" t="s">
        <v>105</v>
      </c>
    </row>
    <row r="19" spans="2:9" x14ac:dyDescent="0.2">
      <c r="B19" s="270" t="s">
        <v>218</v>
      </c>
      <c r="C19" s="271"/>
      <c r="D19" s="271"/>
      <c r="E19" s="272">
        <v>2</v>
      </c>
      <c r="F19" s="273" t="s">
        <v>59</v>
      </c>
      <c r="G19" s="274">
        <v>1178</v>
      </c>
      <c r="H19" s="275" t="s">
        <v>87</v>
      </c>
      <c r="I19" s="273" t="s">
        <v>105</v>
      </c>
    </row>
    <row r="20" spans="2:9" x14ac:dyDescent="0.2">
      <c r="B20" s="270" t="s">
        <v>219</v>
      </c>
      <c r="C20" s="271"/>
      <c r="D20" s="271"/>
      <c r="E20" s="272">
        <v>2</v>
      </c>
      <c r="F20" s="273" t="s">
        <v>59</v>
      </c>
      <c r="G20" s="274">
        <v>988</v>
      </c>
      <c r="H20" s="275" t="s">
        <v>87</v>
      </c>
      <c r="I20" s="273" t="s">
        <v>105</v>
      </c>
    </row>
    <row r="21" spans="2:9" x14ac:dyDescent="0.2">
      <c r="B21" s="270" t="s">
        <v>220</v>
      </c>
      <c r="C21" s="271"/>
      <c r="D21" s="271"/>
      <c r="E21" s="272">
        <v>2</v>
      </c>
      <c r="F21" s="273" t="s">
        <v>59</v>
      </c>
      <c r="G21" s="274">
        <v>1093</v>
      </c>
      <c r="H21" s="275" t="s">
        <v>87</v>
      </c>
      <c r="I21" s="273" t="s">
        <v>105</v>
      </c>
    </row>
    <row r="22" spans="2:9" x14ac:dyDescent="0.2">
      <c r="B22" s="270" t="s">
        <v>221</v>
      </c>
      <c r="C22" s="271"/>
      <c r="D22" s="271"/>
      <c r="E22" s="272">
        <v>2</v>
      </c>
      <c r="F22" s="273" t="s">
        <v>59</v>
      </c>
      <c r="G22" s="274">
        <v>1130</v>
      </c>
      <c r="H22" s="275" t="s">
        <v>87</v>
      </c>
      <c r="I22" s="273" t="s">
        <v>105</v>
      </c>
    </row>
    <row r="23" spans="2:9" x14ac:dyDescent="0.2">
      <c r="B23" s="270" t="s">
        <v>222</v>
      </c>
      <c r="C23" s="271"/>
      <c r="D23" s="271"/>
      <c r="E23" s="272">
        <v>3</v>
      </c>
      <c r="F23" s="273" t="s">
        <v>59</v>
      </c>
      <c r="G23" s="274">
        <v>1042</v>
      </c>
      <c r="H23" s="275" t="s">
        <v>87</v>
      </c>
      <c r="I23" s="273" t="s">
        <v>105</v>
      </c>
    </row>
    <row r="24" spans="2:9" x14ac:dyDescent="0.2">
      <c r="B24" s="270" t="s">
        <v>223</v>
      </c>
      <c r="C24" s="271"/>
      <c r="D24" s="271"/>
      <c r="E24" s="272">
        <v>3</v>
      </c>
      <c r="F24" s="273" t="s">
        <v>59</v>
      </c>
      <c r="G24" s="274">
        <v>1017</v>
      </c>
      <c r="H24" s="275" t="s">
        <v>87</v>
      </c>
      <c r="I24" s="273" t="s">
        <v>105</v>
      </c>
    </row>
    <row r="25" spans="2:9" x14ac:dyDescent="0.2">
      <c r="B25" s="270" t="s">
        <v>224</v>
      </c>
      <c r="C25" s="271"/>
      <c r="D25" s="271"/>
      <c r="E25" s="272">
        <v>4</v>
      </c>
      <c r="F25" s="273" t="s">
        <v>57</v>
      </c>
      <c r="G25" s="274">
        <v>1079</v>
      </c>
      <c r="H25" s="275" t="s">
        <v>87</v>
      </c>
      <c r="I25" s="273" t="s">
        <v>105</v>
      </c>
    </row>
    <row r="26" spans="2:9" x14ac:dyDescent="0.2">
      <c r="B26" s="270" t="s">
        <v>225</v>
      </c>
      <c r="C26" s="271"/>
      <c r="D26" s="271"/>
      <c r="E26" s="272">
        <v>5</v>
      </c>
      <c r="F26" s="273" t="s">
        <v>57</v>
      </c>
      <c r="G26" s="274">
        <v>954</v>
      </c>
      <c r="H26" s="275" t="s">
        <v>87</v>
      </c>
      <c r="I26" s="273" t="s">
        <v>105</v>
      </c>
    </row>
    <row r="27" spans="2:9" x14ac:dyDescent="0.2">
      <c r="B27" s="270" t="s">
        <v>225</v>
      </c>
      <c r="C27" s="271"/>
      <c r="D27" s="271"/>
      <c r="E27" s="272">
        <v>5</v>
      </c>
      <c r="F27" s="273" t="s">
        <v>57</v>
      </c>
      <c r="G27" s="274">
        <v>954</v>
      </c>
      <c r="H27" s="275" t="s">
        <v>87</v>
      </c>
      <c r="I27" s="273" t="s">
        <v>105</v>
      </c>
    </row>
    <row r="28" spans="2:9" x14ac:dyDescent="0.2">
      <c r="B28" s="270" t="s">
        <v>226</v>
      </c>
      <c r="C28" s="271"/>
      <c r="D28" s="271"/>
      <c r="E28" s="272">
        <v>5</v>
      </c>
      <c r="F28" s="273" t="s">
        <v>59</v>
      </c>
      <c r="G28" s="274">
        <v>1157</v>
      </c>
      <c r="H28" s="275" t="s">
        <v>87</v>
      </c>
      <c r="I28" s="273" t="s">
        <v>105</v>
      </c>
    </row>
    <row r="29" spans="2:9" x14ac:dyDescent="0.2">
      <c r="B29" s="270" t="s">
        <v>227</v>
      </c>
      <c r="C29" s="271"/>
      <c r="D29" s="271"/>
      <c r="E29" s="272">
        <v>5</v>
      </c>
      <c r="F29" s="273" t="s">
        <v>57</v>
      </c>
      <c r="G29" s="274">
        <v>1077</v>
      </c>
      <c r="H29" s="275" t="s">
        <v>87</v>
      </c>
      <c r="I29" s="273" t="s">
        <v>105</v>
      </c>
    </row>
    <row r="30" spans="2:9" x14ac:dyDescent="0.2">
      <c r="B30" s="270" t="s">
        <v>228</v>
      </c>
      <c r="C30" s="271"/>
      <c r="D30" s="271"/>
      <c r="E30" s="272">
        <v>5</v>
      </c>
      <c r="F30" s="273" t="s">
        <v>57</v>
      </c>
      <c r="G30" s="274">
        <v>1010</v>
      </c>
      <c r="H30" s="275" t="s">
        <v>87</v>
      </c>
      <c r="I30" s="273" t="s">
        <v>105</v>
      </c>
    </row>
    <row r="31" spans="2:9" x14ac:dyDescent="0.2">
      <c r="B31" s="270" t="s">
        <v>229</v>
      </c>
      <c r="C31" s="271"/>
      <c r="D31" s="271"/>
      <c r="E31" s="272">
        <v>5</v>
      </c>
      <c r="F31" s="273" t="s">
        <v>57</v>
      </c>
      <c r="G31" s="274">
        <v>1158</v>
      </c>
      <c r="H31" s="275" t="s">
        <v>87</v>
      </c>
      <c r="I31" s="273" t="s">
        <v>105</v>
      </c>
    </row>
    <row r="32" spans="2:9" x14ac:dyDescent="0.2">
      <c r="B32" s="270" t="s">
        <v>230</v>
      </c>
      <c r="C32" s="271"/>
      <c r="D32" s="271"/>
      <c r="E32" s="272">
        <v>6</v>
      </c>
      <c r="F32" s="273" t="s">
        <v>59</v>
      </c>
      <c r="G32" s="274">
        <v>953</v>
      </c>
      <c r="H32" s="275" t="s">
        <v>87</v>
      </c>
      <c r="I32" s="273" t="s">
        <v>105</v>
      </c>
    </row>
    <row r="33" spans="2:9" x14ac:dyDescent="0.2">
      <c r="B33" s="270" t="s">
        <v>231</v>
      </c>
      <c r="C33" s="271"/>
      <c r="D33" s="271"/>
      <c r="E33" s="272">
        <v>6</v>
      </c>
      <c r="F33" s="273" t="s">
        <v>59</v>
      </c>
      <c r="G33" s="274">
        <v>959</v>
      </c>
      <c r="H33" s="275" t="s">
        <v>87</v>
      </c>
      <c r="I33" s="273" t="s">
        <v>105</v>
      </c>
    </row>
    <row r="34" spans="2:9" x14ac:dyDescent="0.2">
      <c r="B34" s="270" t="s">
        <v>232</v>
      </c>
      <c r="C34" s="271"/>
      <c r="D34" s="271"/>
      <c r="E34" s="272">
        <v>6</v>
      </c>
      <c r="F34" s="273" t="s">
        <v>59</v>
      </c>
      <c r="G34" s="274">
        <v>966</v>
      </c>
      <c r="H34" s="275" t="s">
        <v>87</v>
      </c>
      <c r="I34" s="273" t="s">
        <v>105</v>
      </c>
    </row>
    <row r="35" spans="2:9" x14ac:dyDescent="0.2">
      <c r="B35" s="270" t="s">
        <v>233</v>
      </c>
      <c r="C35" s="271"/>
      <c r="D35" s="271"/>
      <c r="E35" s="272">
        <v>7</v>
      </c>
      <c r="F35" s="273" t="s">
        <v>57</v>
      </c>
      <c r="G35" s="274">
        <v>972</v>
      </c>
      <c r="H35" s="275" t="s">
        <v>87</v>
      </c>
      <c r="I35" s="273" t="s">
        <v>105</v>
      </c>
    </row>
    <row r="36" spans="2:9" x14ac:dyDescent="0.2">
      <c r="B36" s="270" t="s">
        <v>234</v>
      </c>
      <c r="C36" s="271"/>
      <c r="D36" s="271"/>
      <c r="E36" s="272">
        <v>7</v>
      </c>
      <c r="F36" s="273" t="s">
        <v>57</v>
      </c>
      <c r="G36" s="274">
        <v>1013</v>
      </c>
      <c r="H36" s="275" t="s">
        <v>87</v>
      </c>
      <c r="I36" s="273" t="s">
        <v>105</v>
      </c>
    </row>
    <row r="37" spans="2:9" x14ac:dyDescent="0.2">
      <c r="B37" s="270"/>
      <c r="C37" s="271"/>
      <c r="D37" s="271"/>
      <c r="E37" s="272"/>
      <c r="F37" s="273"/>
      <c r="G37" s="274"/>
      <c r="H37" s="275"/>
      <c r="I37" s="270"/>
    </row>
    <row r="38" spans="2:9" x14ac:dyDescent="0.2">
      <c r="B38" s="270"/>
      <c r="C38" s="271"/>
      <c r="D38" s="271"/>
      <c r="E38" s="272"/>
      <c r="F38" s="273"/>
      <c r="G38" s="274"/>
      <c r="H38" s="275"/>
      <c r="I38" s="270"/>
    </row>
    <row r="39" spans="2:9" x14ac:dyDescent="0.2">
      <c r="B39" s="270"/>
      <c r="C39" s="271"/>
      <c r="D39" s="271"/>
      <c r="E39" s="272"/>
      <c r="F39" s="273"/>
      <c r="G39" s="274"/>
      <c r="H39" s="275"/>
      <c r="I39" s="270"/>
    </row>
    <row r="40" spans="2:9" x14ac:dyDescent="0.2">
      <c r="B40" s="270"/>
      <c r="C40" s="271"/>
      <c r="D40" s="271"/>
      <c r="E40" s="272"/>
      <c r="F40" s="273"/>
      <c r="G40" s="274"/>
      <c r="H40" s="275"/>
      <c r="I40" s="270"/>
    </row>
    <row r="41" spans="2:9" x14ac:dyDescent="0.2">
      <c r="B41" s="270"/>
      <c r="C41" s="271"/>
      <c r="D41" s="271"/>
      <c r="E41" s="272"/>
      <c r="F41" s="273"/>
      <c r="G41" s="274"/>
      <c r="H41" s="275"/>
      <c r="I41" s="270"/>
    </row>
    <row r="42" spans="2:9" x14ac:dyDescent="0.2">
      <c r="B42" s="270"/>
      <c r="C42" s="271"/>
      <c r="D42" s="271"/>
      <c r="E42" s="272"/>
      <c r="F42" s="273"/>
      <c r="G42" s="274"/>
      <c r="H42" s="275"/>
      <c r="I42" s="270"/>
    </row>
    <row r="43" spans="2:9" x14ac:dyDescent="0.2">
      <c r="B43" s="270"/>
      <c r="C43" s="271"/>
      <c r="D43" s="271"/>
      <c r="E43" s="272"/>
      <c r="F43" s="273"/>
      <c r="G43" s="274"/>
      <c r="H43" s="275"/>
      <c r="I43" s="270"/>
    </row>
    <row r="44" spans="2:9" x14ac:dyDescent="0.2">
      <c r="B44" s="270"/>
      <c r="C44" s="271"/>
      <c r="D44" s="271"/>
      <c r="E44" s="272"/>
      <c r="F44" s="273"/>
      <c r="G44" s="274"/>
      <c r="H44" s="275"/>
      <c r="I44" s="270"/>
    </row>
    <row r="45" spans="2:9" x14ac:dyDescent="0.2">
      <c r="B45" s="270"/>
      <c r="C45" s="271"/>
      <c r="D45" s="271"/>
      <c r="E45" s="272"/>
      <c r="F45" s="273"/>
      <c r="G45" s="274"/>
      <c r="H45" s="275"/>
      <c r="I45" s="270"/>
    </row>
    <row r="46" spans="2:9" x14ac:dyDescent="0.2">
      <c r="B46" s="270"/>
      <c r="C46" s="271"/>
      <c r="D46" s="271"/>
      <c r="E46" s="272"/>
      <c r="F46" s="273"/>
      <c r="G46" s="274"/>
      <c r="H46" s="275"/>
      <c r="I46" s="270"/>
    </row>
    <row r="47" spans="2:9" x14ac:dyDescent="0.2">
      <c r="B47" s="270"/>
      <c r="C47" s="271"/>
      <c r="D47" s="271"/>
      <c r="E47" s="272"/>
      <c r="F47" s="273"/>
      <c r="G47" s="274"/>
      <c r="H47" s="275"/>
      <c r="I47" s="270"/>
    </row>
    <row r="48" spans="2:9" x14ac:dyDescent="0.2">
      <c r="B48" s="270"/>
      <c r="C48" s="271"/>
      <c r="D48" s="271"/>
      <c r="E48" s="272"/>
      <c r="F48" s="273"/>
      <c r="G48" s="274"/>
      <c r="H48" s="275"/>
      <c r="I48" s="270"/>
    </row>
    <row r="49" spans="2:9" x14ac:dyDescent="0.2">
      <c r="B49" s="276"/>
      <c r="C49" s="277"/>
      <c r="D49" s="277"/>
      <c r="E49" s="278"/>
      <c r="F49" s="273"/>
      <c r="G49" s="274"/>
      <c r="H49" s="275"/>
      <c r="I49" s="270"/>
    </row>
    <row r="50" spans="2:9" x14ac:dyDescent="0.2">
      <c r="B50" s="270"/>
      <c r="C50" s="271"/>
      <c r="D50" s="271"/>
      <c r="E50" s="272"/>
      <c r="F50" s="273"/>
      <c r="G50" s="274"/>
      <c r="H50" s="275"/>
      <c r="I50" s="270"/>
    </row>
    <row r="51" spans="2:9" x14ac:dyDescent="0.2">
      <c r="B51" s="270"/>
      <c r="C51" s="271"/>
      <c r="D51" s="271"/>
      <c r="E51" s="272"/>
      <c r="F51" s="273"/>
      <c r="G51" s="274"/>
      <c r="H51" s="275"/>
      <c r="I51" s="270"/>
    </row>
    <row r="52" spans="2:9" x14ac:dyDescent="0.2">
      <c r="B52" s="270"/>
      <c r="C52" s="271"/>
      <c r="D52" s="271"/>
      <c r="E52" s="272"/>
      <c r="F52" s="273"/>
      <c r="G52" s="274"/>
      <c r="H52" s="275"/>
      <c r="I52" s="270"/>
    </row>
    <row r="53" spans="2:9" x14ac:dyDescent="0.2">
      <c r="B53" s="270"/>
      <c r="C53" s="271"/>
      <c r="D53" s="271"/>
      <c r="E53" s="272"/>
      <c r="F53" s="273"/>
      <c r="G53" s="274"/>
      <c r="H53" s="275"/>
      <c r="I53" s="270"/>
    </row>
    <row r="54" spans="2:9" x14ac:dyDescent="0.2">
      <c r="B54" s="270"/>
      <c r="C54" s="270"/>
      <c r="D54" s="270"/>
      <c r="E54" s="279"/>
      <c r="F54" s="273"/>
      <c r="G54" s="274"/>
      <c r="H54" s="275"/>
      <c r="I54" s="270"/>
    </row>
    <row r="55" spans="2:9" x14ac:dyDescent="0.2">
      <c r="B55" s="270"/>
      <c r="C55" s="270"/>
      <c r="D55" s="270"/>
      <c r="E55" s="279"/>
      <c r="F55" s="273"/>
      <c r="G55" s="274"/>
      <c r="H55" s="275"/>
      <c r="I55" s="270"/>
    </row>
    <row r="56" spans="2:9" x14ac:dyDescent="0.2">
      <c r="B56" s="270"/>
      <c r="C56" s="270"/>
      <c r="D56" s="270"/>
      <c r="E56" s="279"/>
      <c r="F56" s="273"/>
      <c r="G56" s="274"/>
      <c r="H56" s="275"/>
      <c r="I56" s="270"/>
    </row>
    <row r="57" spans="2:9" x14ac:dyDescent="0.2">
      <c r="B57" s="270"/>
      <c r="C57" s="270"/>
      <c r="D57" s="270"/>
      <c r="E57" s="279"/>
      <c r="F57" s="273"/>
      <c r="G57" s="274"/>
      <c r="H57" s="275"/>
      <c r="I57" s="270"/>
    </row>
    <row r="58" spans="2:9" x14ac:dyDescent="0.2">
      <c r="B58" s="270"/>
      <c r="C58" s="270"/>
      <c r="D58" s="270"/>
      <c r="E58" s="279"/>
      <c r="F58" s="273"/>
      <c r="G58" s="274"/>
      <c r="H58" s="275"/>
      <c r="I58" s="270"/>
    </row>
    <row r="59" spans="2:9" x14ac:dyDescent="0.2">
      <c r="B59" s="270"/>
      <c r="C59" s="270"/>
      <c r="D59" s="270"/>
      <c r="E59" s="279"/>
      <c r="F59" s="273"/>
      <c r="G59" s="274"/>
      <c r="H59" s="275"/>
      <c r="I59" s="270"/>
    </row>
    <row r="60" spans="2:9" x14ac:dyDescent="0.2">
      <c r="B60" s="270"/>
      <c r="C60" s="270"/>
      <c r="D60" s="270"/>
      <c r="E60" s="279"/>
      <c r="F60" s="273"/>
      <c r="G60" s="274"/>
      <c r="H60" s="275"/>
      <c r="I60" s="270"/>
    </row>
    <row r="61" spans="2:9" x14ac:dyDescent="0.2">
      <c r="B61" s="270"/>
      <c r="C61" s="270"/>
      <c r="D61" s="270"/>
      <c r="E61" s="279"/>
      <c r="F61" s="273"/>
      <c r="G61" s="274"/>
      <c r="H61" s="275"/>
      <c r="I61" s="270"/>
    </row>
    <row r="62" spans="2:9" x14ac:dyDescent="0.2">
      <c r="B62" s="270"/>
      <c r="C62" s="270"/>
      <c r="D62" s="270"/>
      <c r="E62" s="279"/>
      <c r="F62" s="273"/>
      <c r="G62" s="274"/>
      <c r="H62" s="275"/>
      <c r="I62" s="270"/>
    </row>
    <row r="63" spans="2:9" x14ac:dyDescent="0.2">
      <c r="B63" s="270"/>
      <c r="C63" s="270"/>
      <c r="D63" s="270"/>
      <c r="E63" s="279"/>
      <c r="F63" s="273"/>
      <c r="G63" s="274"/>
      <c r="H63" s="275"/>
      <c r="I63" s="270"/>
    </row>
    <row r="64" spans="2:9" x14ac:dyDescent="0.2">
      <c r="B64" s="270"/>
      <c r="C64" s="270"/>
      <c r="D64" s="270"/>
      <c r="E64" s="279"/>
      <c r="F64" s="273"/>
      <c r="G64" s="274"/>
      <c r="H64" s="275"/>
      <c r="I64" s="270"/>
    </row>
    <row r="65" spans="2:9" x14ac:dyDescent="0.2">
      <c r="B65" s="270"/>
      <c r="C65" s="270"/>
      <c r="D65" s="270"/>
      <c r="E65" s="279"/>
      <c r="F65" s="273"/>
      <c r="G65" s="274"/>
      <c r="H65" s="275"/>
      <c r="I65" s="270"/>
    </row>
    <row r="66" spans="2:9" x14ac:dyDescent="0.2">
      <c r="B66" s="270"/>
      <c r="C66" s="270"/>
      <c r="D66" s="270"/>
      <c r="E66" s="279"/>
      <c r="F66" s="273"/>
      <c r="G66" s="274"/>
      <c r="H66" s="275"/>
      <c r="I66" s="270"/>
    </row>
    <row r="67" spans="2:9" x14ac:dyDescent="0.2">
      <c r="B67" s="270"/>
      <c r="C67" s="270"/>
      <c r="D67" s="270"/>
      <c r="E67" s="279"/>
      <c r="F67" s="273"/>
      <c r="G67" s="274"/>
      <c r="H67" s="275"/>
      <c r="I67" s="270"/>
    </row>
    <row r="68" spans="2:9" x14ac:dyDescent="0.2">
      <c r="B68" s="270"/>
      <c r="C68" s="270"/>
      <c r="D68" s="270"/>
      <c r="E68" s="279"/>
      <c r="F68" s="273"/>
      <c r="G68" s="274"/>
      <c r="H68" s="275"/>
      <c r="I68" s="270"/>
    </row>
    <row r="69" spans="2:9" x14ac:dyDescent="0.2">
      <c r="B69" s="270"/>
      <c r="C69" s="270"/>
      <c r="D69" s="270"/>
      <c r="E69" s="279"/>
      <c r="F69" s="273"/>
      <c r="G69" s="274"/>
      <c r="H69" s="275"/>
      <c r="I69" s="270"/>
    </row>
    <row r="70" spans="2:9" x14ac:dyDescent="0.2">
      <c r="B70" s="270"/>
      <c r="C70" s="270"/>
      <c r="D70" s="270"/>
      <c r="E70" s="279"/>
      <c r="F70" s="273"/>
      <c r="G70" s="274"/>
      <c r="H70" s="275"/>
      <c r="I70" s="270"/>
    </row>
    <row r="71" spans="2:9" x14ac:dyDescent="0.2">
      <c r="B71" s="270"/>
      <c r="C71" s="270"/>
      <c r="D71" s="270"/>
      <c r="E71" s="279"/>
      <c r="F71" s="273"/>
      <c r="G71" s="274"/>
      <c r="H71" s="275"/>
      <c r="I71" s="270"/>
    </row>
    <row r="72" spans="2:9" x14ac:dyDescent="0.2">
      <c r="B72" s="270"/>
      <c r="C72" s="270"/>
      <c r="D72" s="270"/>
      <c r="E72" s="279"/>
      <c r="F72" s="273"/>
      <c r="G72" s="274"/>
      <c r="H72" s="275"/>
      <c r="I72" s="270"/>
    </row>
    <row r="73" spans="2:9" x14ac:dyDescent="0.2">
      <c r="B73" s="270"/>
      <c r="C73" s="270"/>
      <c r="D73" s="270"/>
      <c r="E73" s="279"/>
      <c r="F73" s="273"/>
      <c r="G73" s="274"/>
      <c r="H73" s="275"/>
      <c r="I73" s="270"/>
    </row>
    <row r="74" spans="2:9" x14ac:dyDescent="0.2">
      <c r="B74" s="270"/>
      <c r="C74" s="270"/>
      <c r="D74" s="270"/>
      <c r="E74" s="279"/>
      <c r="F74" s="273"/>
      <c r="G74" s="274"/>
      <c r="H74" s="275"/>
      <c r="I74" s="270"/>
    </row>
    <row r="75" spans="2:9" x14ac:dyDescent="0.2">
      <c r="B75" s="270"/>
      <c r="C75" s="270"/>
      <c r="D75" s="270"/>
      <c r="E75" s="279"/>
      <c r="F75" s="273"/>
      <c r="G75" s="274"/>
      <c r="H75" s="275"/>
      <c r="I75" s="270"/>
    </row>
    <row r="76" spans="2:9" x14ac:dyDescent="0.2">
      <c r="B76" s="270"/>
      <c r="C76" s="270"/>
      <c r="D76" s="270"/>
      <c r="E76" s="279"/>
      <c r="F76" s="273"/>
      <c r="G76" s="274"/>
      <c r="H76" s="275"/>
      <c r="I76" s="270"/>
    </row>
    <row r="77" spans="2:9" x14ac:dyDescent="0.2">
      <c r="B77" s="270"/>
      <c r="C77" s="270"/>
      <c r="D77" s="270"/>
      <c r="E77" s="279"/>
      <c r="F77" s="273"/>
      <c r="G77" s="274"/>
      <c r="H77" s="275"/>
      <c r="I77" s="270"/>
    </row>
    <row r="78" spans="2:9" x14ac:dyDescent="0.2">
      <c r="B78" s="270"/>
      <c r="C78" s="270"/>
      <c r="D78" s="270"/>
      <c r="E78" s="279"/>
      <c r="F78" s="273"/>
      <c r="G78" s="274"/>
      <c r="H78" s="275"/>
      <c r="I78" s="270"/>
    </row>
    <row r="79" spans="2:9" x14ac:dyDescent="0.2">
      <c r="B79" s="270"/>
      <c r="C79" s="270"/>
      <c r="D79" s="270"/>
      <c r="E79" s="279"/>
      <c r="F79" s="273"/>
      <c r="G79" s="274"/>
      <c r="H79" s="275"/>
      <c r="I79" s="270"/>
    </row>
    <row r="80" spans="2:9" x14ac:dyDescent="0.2">
      <c r="B80" s="270"/>
      <c r="C80" s="270"/>
      <c r="D80" s="270"/>
      <c r="E80" s="279"/>
      <c r="F80" s="273"/>
      <c r="G80" s="274"/>
      <c r="H80" s="275"/>
      <c r="I80" s="270"/>
    </row>
    <row r="81" spans="2:9" x14ac:dyDescent="0.2">
      <c r="B81" s="270"/>
      <c r="C81" s="270"/>
      <c r="D81" s="270"/>
      <c r="E81" s="279"/>
      <c r="F81" s="273"/>
      <c r="G81" s="274"/>
      <c r="H81" s="275"/>
      <c r="I81" s="270"/>
    </row>
    <row r="82" spans="2:9" x14ac:dyDescent="0.2">
      <c r="B82" s="270"/>
      <c r="C82" s="270"/>
      <c r="D82" s="270"/>
      <c r="E82" s="279"/>
      <c r="F82" s="273"/>
      <c r="G82" s="274"/>
      <c r="H82" s="275"/>
      <c r="I82" s="270"/>
    </row>
    <row r="83" spans="2:9" x14ac:dyDescent="0.2">
      <c r="B83" s="270"/>
      <c r="C83" s="270"/>
      <c r="D83" s="270"/>
      <c r="E83" s="279"/>
      <c r="F83" s="273"/>
      <c r="G83" s="274"/>
      <c r="H83" s="275"/>
      <c r="I83" s="270"/>
    </row>
    <row r="84" spans="2:9" x14ac:dyDescent="0.2">
      <c r="B84" s="270"/>
      <c r="C84" s="270"/>
      <c r="D84" s="270"/>
      <c r="E84" s="279"/>
      <c r="F84" s="273"/>
      <c r="G84" s="274"/>
      <c r="H84" s="275"/>
      <c r="I84" s="270"/>
    </row>
    <row r="85" spans="2:9" x14ac:dyDescent="0.2">
      <c r="B85" s="270"/>
      <c r="C85" s="270"/>
      <c r="D85" s="270"/>
      <c r="E85" s="279"/>
      <c r="F85" s="273"/>
      <c r="G85" s="274"/>
      <c r="H85" s="275"/>
      <c r="I85" s="270"/>
    </row>
    <row r="86" spans="2:9" x14ac:dyDescent="0.2">
      <c r="B86" s="270"/>
      <c r="C86" s="270"/>
      <c r="D86" s="270"/>
      <c r="E86" s="279"/>
      <c r="F86" s="273"/>
      <c r="G86" s="274"/>
      <c r="H86" s="275"/>
      <c r="I86" s="270"/>
    </row>
    <row r="87" spans="2:9" x14ac:dyDescent="0.2">
      <c r="B87" s="270"/>
      <c r="C87" s="270"/>
      <c r="D87" s="270"/>
      <c r="E87" s="279"/>
      <c r="F87" s="273"/>
      <c r="G87" s="274"/>
      <c r="H87" s="275"/>
      <c r="I87" s="270"/>
    </row>
    <row r="88" spans="2:9" x14ac:dyDescent="0.2">
      <c r="B88" s="270"/>
      <c r="C88" s="270"/>
      <c r="D88" s="270"/>
      <c r="E88" s="279"/>
      <c r="F88" s="273"/>
      <c r="G88" s="274"/>
      <c r="H88" s="275"/>
      <c r="I88" s="270"/>
    </row>
    <row r="89" spans="2:9" x14ac:dyDescent="0.2">
      <c r="B89" s="270"/>
      <c r="C89" s="270"/>
      <c r="D89" s="270"/>
      <c r="E89" s="279"/>
      <c r="F89" s="273"/>
      <c r="G89" s="274"/>
      <c r="H89" s="275"/>
      <c r="I89" s="270"/>
    </row>
    <row r="90" spans="2:9" x14ac:dyDescent="0.2">
      <c r="B90" s="270"/>
      <c r="C90" s="270"/>
      <c r="D90" s="270"/>
      <c r="E90" s="279"/>
      <c r="F90" s="273"/>
      <c r="G90" s="274"/>
      <c r="H90" s="275"/>
      <c r="I90" s="270"/>
    </row>
    <row r="91" spans="2:9" x14ac:dyDescent="0.2">
      <c r="B91" s="270"/>
      <c r="C91" s="270"/>
      <c r="D91" s="270"/>
      <c r="E91" s="279"/>
      <c r="F91" s="273"/>
      <c r="G91" s="274"/>
      <c r="H91" s="275"/>
      <c r="I91" s="270"/>
    </row>
    <row r="92" spans="2:9" x14ac:dyDescent="0.2">
      <c r="B92" s="270"/>
      <c r="C92" s="270"/>
      <c r="D92" s="270"/>
      <c r="E92" s="279"/>
      <c r="F92" s="273"/>
      <c r="G92" s="274"/>
      <c r="H92" s="275"/>
      <c r="I92" s="270"/>
    </row>
    <row r="93" spans="2:9" x14ac:dyDescent="0.2">
      <c r="B93" s="270"/>
      <c r="C93" s="270"/>
      <c r="D93" s="270"/>
      <c r="E93" s="279"/>
      <c r="F93" s="273"/>
      <c r="G93" s="274"/>
      <c r="H93" s="275"/>
      <c r="I93" s="270"/>
    </row>
    <row r="94" spans="2:9" x14ac:dyDescent="0.2">
      <c r="B94" s="270"/>
      <c r="C94" s="270"/>
      <c r="D94" s="270"/>
      <c r="E94" s="279"/>
      <c r="F94" s="273"/>
      <c r="G94" s="274"/>
      <c r="H94" s="275"/>
      <c r="I94" s="270"/>
    </row>
    <row r="95" spans="2:9" x14ac:dyDescent="0.2">
      <c r="B95" s="270"/>
      <c r="C95" s="270"/>
      <c r="D95" s="270"/>
      <c r="E95" s="279"/>
      <c r="F95" s="273"/>
      <c r="G95" s="274"/>
      <c r="H95" s="275"/>
      <c r="I95" s="270"/>
    </row>
    <row r="96" spans="2:9" x14ac:dyDescent="0.2">
      <c r="B96" s="270"/>
      <c r="C96" s="270"/>
      <c r="D96" s="270"/>
      <c r="E96" s="279"/>
      <c r="F96" s="273"/>
      <c r="G96" s="274"/>
      <c r="H96" s="275"/>
      <c r="I96" s="270"/>
    </row>
    <row r="97" spans="2:9" x14ac:dyDescent="0.2">
      <c r="B97" s="270"/>
      <c r="C97" s="270"/>
      <c r="D97" s="270"/>
      <c r="E97" s="279"/>
      <c r="F97" s="273"/>
      <c r="G97" s="274"/>
      <c r="H97" s="275"/>
      <c r="I97" s="270"/>
    </row>
    <row r="98" spans="2:9" x14ac:dyDescent="0.2">
      <c r="B98" s="270"/>
      <c r="C98" s="270"/>
      <c r="D98" s="270"/>
      <c r="E98" s="279"/>
      <c r="F98" s="273"/>
      <c r="G98" s="274"/>
      <c r="H98" s="275"/>
      <c r="I98" s="270"/>
    </row>
    <row r="99" spans="2:9" x14ac:dyDescent="0.2">
      <c r="B99" s="270"/>
      <c r="C99" s="270"/>
      <c r="D99" s="270"/>
      <c r="E99" s="279"/>
      <c r="F99" s="273"/>
      <c r="G99" s="274"/>
      <c r="H99" s="275"/>
      <c r="I99" s="270"/>
    </row>
    <row r="100" spans="2:9" x14ac:dyDescent="0.2">
      <c r="B100" s="270"/>
      <c r="C100" s="270"/>
      <c r="D100" s="270"/>
      <c r="E100" s="279"/>
      <c r="F100" s="273"/>
      <c r="G100" s="274"/>
      <c r="H100" s="275"/>
      <c r="I100" s="270"/>
    </row>
    <row r="101" spans="2:9" x14ac:dyDescent="0.2">
      <c r="B101" s="270"/>
      <c r="C101" s="270"/>
      <c r="D101" s="270"/>
      <c r="E101" s="279"/>
      <c r="F101" s="273"/>
      <c r="G101" s="274"/>
      <c r="H101" s="275"/>
      <c r="I101" s="270"/>
    </row>
    <row r="102" spans="2:9" x14ac:dyDescent="0.2">
      <c r="B102" s="270"/>
      <c r="C102" s="270"/>
      <c r="D102" s="270"/>
      <c r="E102" s="279"/>
      <c r="F102" s="273"/>
      <c r="G102" s="274"/>
      <c r="H102" s="275"/>
      <c r="I102" s="270"/>
    </row>
    <row r="103" spans="2:9" x14ac:dyDescent="0.2">
      <c r="B103" s="270"/>
      <c r="C103" s="270"/>
      <c r="D103" s="270"/>
      <c r="E103" s="279"/>
      <c r="F103" s="273"/>
      <c r="G103" s="274"/>
      <c r="H103" s="275"/>
      <c r="I103" s="270"/>
    </row>
    <row r="104" spans="2:9" x14ac:dyDescent="0.2">
      <c r="B104" s="270"/>
      <c r="C104" s="270"/>
      <c r="D104" s="270"/>
      <c r="E104" s="279"/>
      <c r="F104" s="273"/>
      <c r="G104" s="274"/>
      <c r="H104" s="275"/>
      <c r="I104" s="270"/>
    </row>
    <row r="105" spans="2:9" x14ac:dyDescent="0.2">
      <c r="B105" s="270"/>
      <c r="C105" s="270"/>
      <c r="D105" s="270"/>
      <c r="E105" s="279"/>
      <c r="F105" s="273"/>
      <c r="G105" s="274"/>
      <c r="H105" s="275"/>
      <c r="I105" s="270"/>
    </row>
    <row r="106" spans="2:9" x14ac:dyDescent="0.2">
      <c r="B106" s="270"/>
      <c r="C106" s="270"/>
      <c r="D106" s="270"/>
      <c r="E106" s="279"/>
      <c r="F106" s="273"/>
      <c r="G106" s="274"/>
      <c r="H106" s="275"/>
      <c r="I106" s="270"/>
    </row>
    <row r="107" spans="2:9" x14ac:dyDescent="0.2">
      <c r="B107" s="270"/>
      <c r="C107" s="270"/>
      <c r="D107" s="270"/>
      <c r="E107" s="279"/>
      <c r="F107" s="273"/>
      <c r="G107" s="274"/>
      <c r="H107" s="275"/>
      <c r="I107" s="270"/>
    </row>
    <row r="108" spans="2:9" x14ac:dyDescent="0.2">
      <c r="B108" s="270"/>
      <c r="C108" s="270"/>
      <c r="D108" s="270"/>
      <c r="E108" s="279"/>
      <c r="F108" s="273"/>
      <c r="G108" s="274"/>
      <c r="H108" s="275"/>
      <c r="I108" s="270"/>
    </row>
    <row r="109" spans="2:9" x14ac:dyDescent="0.2">
      <c r="B109" s="270"/>
      <c r="C109" s="270"/>
      <c r="D109" s="270"/>
      <c r="E109" s="279"/>
      <c r="F109" s="273"/>
      <c r="G109" s="274"/>
      <c r="H109" s="275"/>
      <c r="I109" s="270"/>
    </row>
    <row r="110" spans="2:9" x14ac:dyDescent="0.2">
      <c r="B110" s="270"/>
      <c r="C110" s="270"/>
      <c r="D110" s="270"/>
      <c r="E110" s="279"/>
      <c r="F110" s="273"/>
      <c r="G110" s="274"/>
      <c r="H110" s="275"/>
      <c r="I110" s="270"/>
    </row>
    <row r="111" spans="2:9" x14ac:dyDescent="0.2">
      <c r="B111" s="270"/>
      <c r="C111" s="270"/>
      <c r="D111" s="270"/>
      <c r="E111" s="279"/>
      <c r="F111" s="273"/>
      <c r="G111" s="274"/>
      <c r="H111" s="275"/>
      <c r="I111" s="270"/>
    </row>
    <row r="112" spans="2:9" x14ac:dyDescent="0.2">
      <c r="B112" s="270"/>
      <c r="C112" s="270"/>
      <c r="D112" s="270"/>
      <c r="E112" s="279"/>
      <c r="F112" s="273"/>
      <c r="G112" s="274"/>
      <c r="H112" s="275"/>
      <c r="I112" s="270"/>
    </row>
    <row r="113" spans="2:9" x14ac:dyDescent="0.2">
      <c r="B113" s="270"/>
      <c r="C113" s="270"/>
      <c r="D113" s="270"/>
      <c r="E113" s="279"/>
      <c r="F113" s="273"/>
      <c r="G113" s="274"/>
      <c r="H113" s="275"/>
      <c r="I113" s="270"/>
    </row>
    <row r="114" spans="2:9" x14ac:dyDescent="0.2">
      <c r="B114" s="270"/>
      <c r="C114" s="270"/>
      <c r="D114" s="270"/>
      <c r="E114" s="279"/>
      <c r="F114" s="273"/>
      <c r="G114" s="274"/>
      <c r="H114" s="275"/>
      <c r="I114" s="270"/>
    </row>
    <row r="115" spans="2:9" x14ac:dyDescent="0.2">
      <c r="B115" s="270"/>
      <c r="C115" s="270"/>
      <c r="D115" s="270"/>
      <c r="E115" s="279"/>
      <c r="F115" s="273"/>
      <c r="G115" s="274"/>
      <c r="H115" s="275"/>
      <c r="I115" s="270"/>
    </row>
    <row r="116" spans="2:9" x14ac:dyDescent="0.2">
      <c r="B116" s="270"/>
      <c r="C116" s="270"/>
      <c r="D116" s="270"/>
      <c r="E116" s="279"/>
      <c r="F116" s="273"/>
      <c r="G116" s="274"/>
      <c r="H116" s="275"/>
      <c r="I116" s="270"/>
    </row>
    <row r="117" spans="2:9" x14ac:dyDescent="0.2">
      <c r="B117" s="270"/>
      <c r="C117" s="270"/>
      <c r="D117" s="270"/>
      <c r="E117" s="279"/>
      <c r="F117" s="273"/>
      <c r="G117" s="274"/>
      <c r="H117" s="275"/>
      <c r="I117" s="270"/>
    </row>
    <row r="118" spans="2:9" x14ac:dyDescent="0.2">
      <c r="B118" s="270"/>
      <c r="C118" s="270"/>
      <c r="D118" s="270"/>
      <c r="E118" s="279"/>
      <c r="F118" s="273"/>
      <c r="G118" s="274"/>
      <c r="H118" s="275"/>
      <c r="I118" s="270"/>
    </row>
    <row r="119" spans="2:9" x14ac:dyDescent="0.2">
      <c r="B119" s="270"/>
      <c r="C119" s="270"/>
      <c r="D119" s="270"/>
      <c r="E119" s="279"/>
      <c r="F119" s="273"/>
      <c r="G119" s="274"/>
      <c r="H119" s="275"/>
      <c r="I119" s="270"/>
    </row>
    <row r="120" spans="2:9" x14ac:dyDescent="0.2">
      <c r="B120" s="270"/>
      <c r="C120" s="270"/>
      <c r="D120" s="270"/>
      <c r="E120" s="279"/>
      <c r="F120" s="273"/>
      <c r="G120" s="274"/>
      <c r="H120" s="275"/>
      <c r="I120" s="270"/>
    </row>
    <row r="121" spans="2:9" x14ac:dyDescent="0.2">
      <c r="B121" s="270"/>
      <c r="C121" s="270"/>
      <c r="D121" s="270"/>
      <c r="E121" s="279"/>
      <c r="F121" s="273"/>
      <c r="G121" s="274"/>
      <c r="H121" s="275"/>
      <c r="I121" s="270"/>
    </row>
    <row r="122" spans="2:9" x14ac:dyDescent="0.2">
      <c r="B122" s="270"/>
      <c r="C122" s="270"/>
      <c r="D122" s="270"/>
      <c r="E122" s="279"/>
      <c r="F122" s="273"/>
      <c r="G122" s="274"/>
      <c r="H122" s="275"/>
      <c r="I122" s="270"/>
    </row>
    <row r="123" spans="2:9" x14ac:dyDescent="0.2">
      <c r="B123" s="270"/>
      <c r="C123" s="270"/>
      <c r="D123" s="270"/>
      <c r="E123" s="279"/>
      <c r="F123" s="273"/>
      <c r="G123" s="274"/>
      <c r="H123" s="275"/>
      <c r="I123" s="270"/>
    </row>
    <row r="124" spans="2:9" x14ac:dyDescent="0.2">
      <c r="B124" s="270"/>
      <c r="C124" s="270"/>
      <c r="D124" s="270"/>
      <c r="E124" s="279"/>
      <c r="F124" s="273"/>
      <c r="G124" s="274"/>
      <c r="H124" s="275"/>
      <c r="I124" s="270"/>
    </row>
    <row r="125" spans="2:9" x14ac:dyDescent="0.2">
      <c r="B125" s="270"/>
      <c r="C125" s="270"/>
      <c r="D125" s="270"/>
      <c r="E125" s="279"/>
      <c r="F125" s="273"/>
      <c r="G125" s="274"/>
      <c r="H125" s="275"/>
      <c r="I125" s="270"/>
    </row>
    <row r="126" spans="2:9" x14ac:dyDescent="0.2">
      <c r="B126" s="270"/>
      <c r="C126" s="270"/>
      <c r="D126" s="270"/>
      <c r="E126" s="279"/>
      <c r="F126" s="273"/>
      <c r="G126" s="274"/>
      <c r="H126" s="275"/>
      <c r="I126" s="270"/>
    </row>
    <row r="127" spans="2:9" x14ac:dyDescent="0.2">
      <c r="B127" s="270"/>
      <c r="C127" s="270"/>
      <c r="D127" s="270"/>
      <c r="E127" s="279"/>
      <c r="F127" s="273"/>
      <c r="G127" s="274"/>
      <c r="H127" s="275"/>
      <c r="I127" s="270"/>
    </row>
    <row r="128" spans="2:9" x14ac:dyDescent="0.2">
      <c r="B128" s="276"/>
      <c r="C128" s="280"/>
      <c r="D128" s="280"/>
      <c r="E128" s="281"/>
      <c r="F128" s="273"/>
      <c r="G128" s="274"/>
      <c r="H128" s="275"/>
      <c r="I128" s="270"/>
    </row>
    <row r="129" spans="2:9" x14ac:dyDescent="0.2">
      <c r="B129" s="276"/>
      <c r="C129" s="280"/>
      <c r="D129" s="280"/>
      <c r="E129" s="281"/>
      <c r="F129" s="273"/>
      <c r="G129" s="274"/>
      <c r="H129" s="275"/>
      <c r="I129" s="270"/>
    </row>
    <row r="130" spans="2:9" x14ac:dyDescent="0.2">
      <c r="B130" s="276"/>
      <c r="C130" s="280"/>
      <c r="D130" s="280"/>
      <c r="E130" s="281"/>
      <c r="F130" s="273"/>
      <c r="G130" s="274"/>
      <c r="H130" s="275"/>
      <c r="I130" s="270"/>
    </row>
    <row r="131" spans="2:9" x14ac:dyDescent="0.2">
      <c r="B131" s="270"/>
      <c r="C131" s="270"/>
      <c r="D131" s="270"/>
      <c r="E131" s="279"/>
      <c r="F131" s="273"/>
      <c r="G131" s="274"/>
      <c r="H131" s="275"/>
      <c r="I131" s="270"/>
    </row>
    <row r="132" spans="2:9" x14ac:dyDescent="0.2">
      <c r="B132" s="270"/>
      <c r="C132" s="270"/>
      <c r="D132" s="270"/>
      <c r="E132" s="279"/>
      <c r="F132" s="273"/>
      <c r="G132" s="274"/>
      <c r="H132" s="275"/>
      <c r="I132" s="270"/>
    </row>
    <row r="133" spans="2:9" x14ac:dyDescent="0.2">
      <c r="B133" s="270"/>
      <c r="C133" s="270"/>
      <c r="D133" s="270"/>
      <c r="E133" s="279"/>
      <c r="F133" s="273"/>
      <c r="G133" s="274"/>
      <c r="H133" s="275"/>
      <c r="I133" s="270"/>
    </row>
    <row r="134" spans="2:9" x14ac:dyDescent="0.2">
      <c r="B134" s="270"/>
      <c r="C134" s="270"/>
      <c r="D134" s="270"/>
      <c r="E134" s="279"/>
      <c r="F134" s="273"/>
      <c r="G134" s="274"/>
      <c r="H134" s="275"/>
      <c r="I134" s="270"/>
    </row>
    <row r="135" spans="2:9" x14ac:dyDescent="0.2">
      <c r="B135" s="270"/>
      <c r="C135" s="270"/>
      <c r="D135" s="270"/>
      <c r="E135" s="279"/>
      <c r="F135" s="273"/>
      <c r="G135" s="274"/>
      <c r="H135" s="275"/>
      <c r="I135" s="270"/>
    </row>
    <row r="136" spans="2:9" x14ac:dyDescent="0.2">
      <c r="B136" s="270"/>
      <c r="C136" s="270"/>
      <c r="D136" s="270"/>
      <c r="E136" s="279"/>
      <c r="F136" s="273"/>
      <c r="G136" s="274"/>
      <c r="H136" s="275"/>
      <c r="I136" s="270"/>
    </row>
    <row r="137" spans="2:9" x14ac:dyDescent="0.2">
      <c r="B137" s="270"/>
      <c r="C137" s="270"/>
      <c r="D137" s="270"/>
      <c r="E137" s="279"/>
      <c r="F137" s="273"/>
      <c r="G137" s="274"/>
      <c r="H137" s="275"/>
      <c r="I137" s="270"/>
    </row>
    <row r="138" spans="2:9" x14ac:dyDescent="0.2">
      <c r="B138" s="270"/>
      <c r="C138" s="270"/>
      <c r="D138" s="270"/>
      <c r="E138" s="279"/>
      <c r="F138" s="273"/>
      <c r="G138" s="274"/>
      <c r="H138" s="275"/>
      <c r="I138" s="270"/>
    </row>
    <row r="139" spans="2:9" x14ac:dyDescent="0.2">
      <c r="B139" s="270"/>
      <c r="C139" s="270"/>
      <c r="D139" s="270"/>
      <c r="E139" s="279"/>
      <c r="F139" s="273"/>
      <c r="G139" s="274"/>
      <c r="H139" s="275"/>
      <c r="I139" s="270"/>
    </row>
    <row r="140" spans="2:9" x14ac:dyDescent="0.2">
      <c r="B140" s="270"/>
      <c r="C140" s="270"/>
      <c r="D140" s="270"/>
      <c r="E140" s="279"/>
      <c r="F140" s="273"/>
      <c r="G140" s="274"/>
      <c r="H140" s="275"/>
      <c r="I140" s="270"/>
    </row>
    <row r="141" spans="2:9" x14ac:dyDescent="0.2">
      <c r="B141" s="270"/>
      <c r="C141" s="270"/>
      <c r="D141" s="270"/>
      <c r="E141" s="279"/>
      <c r="F141" s="273"/>
      <c r="G141" s="274"/>
      <c r="H141" s="275"/>
      <c r="I141" s="270"/>
    </row>
    <row r="142" spans="2:9" x14ac:dyDescent="0.2">
      <c r="B142" s="270"/>
      <c r="C142" s="270"/>
      <c r="D142" s="270"/>
      <c r="E142" s="279"/>
      <c r="F142" s="273"/>
      <c r="G142" s="274"/>
      <c r="H142" s="275"/>
      <c r="I142" s="270"/>
    </row>
    <row r="143" spans="2:9" x14ac:dyDescent="0.2">
      <c r="B143" s="270"/>
      <c r="C143" s="270"/>
      <c r="D143" s="270"/>
      <c r="E143" s="279"/>
      <c r="F143" s="273"/>
      <c r="G143" s="274"/>
      <c r="H143" s="275"/>
      <c r="I143" s="270"/>
    </row>
    <row r="144" spans="2:9" x14ac:dyDescent="0.2">
      <c r="B144" s="270"/>
      <c r="C144" s="270"/>
      <c r="D144" s="270"/>
      <c r="E144" s="279"/>
      <c r="F144" s="273"/>
      <c r="G144" s="274"/>
      <c r="H144" s="275"/>
      <c r="I144" s="270"/>
    </row>
    <row r="145" spans="2:9" x14ac:dyDescent="0.2">
      <c r="B145" s="270"/>
      <c r="C145" s="270"/>
      <c r="D145" s="270"/>
      <c r="E145" s="279"/>
      <c r="F145" s="273"/>
      <c r="G145" s="274"/>
      <c r="H145" s="275"/>
      <c r="I145" s="270"/>
    </row>
    <row r="146" spans="2:9" x14ac:dyDescent="0.2">
      <c r="B146" s="270"/>
      <c r="C146" s="270"/>
      <c r="D146" s="270"/>
      <c r="E146" s="279"/>
      <c r="F146" s="273"/>
      <c r="G146" s="274"/>
      <c r="H146" s="275"/>
      <c r="I146" s="270"/>
    </row>
    <row r="147" spans="2:9" x14ac:dyDescent="0.2">
      <c r="B147" s="270"/>
      <c r="C147" s="270"/>
      <c r="D147" s="270"/>
      <c r="E147" s="279"/>
      <c r="F147" s="273"/>
      <c r="G147" s="274"/>
      <c r="H147" s="275"/>
      <c r="I147" s="270"/>
    </row>
    <row r="148" spans="2:9" x14ac:dyDescent="0.2">
      <c r="B148" s="270"/>
      <c r="C148" s="270"/>
      <c r="D148" s="270"/>
      <c r="E148" s="279"/>
      <c r="F148" s="273"/>
      <c r="G148" s="274"/>
      <c r="H148" s="275"/>
      <c r="I148" s="270"/>
    </row>
    <row r="149" spans="2:9" x14ac:dyDescent="0.2">
      <c r="B149" s="270"/>
      <c r="C149" s="270"/>
      <c r="D149" s="270"/>
      <c r="E149" s="279"/>
      <c r="F149" s="273"/>
      <c r="G149" s="274"/>
      <c r="H149" s="275"/>
      <c r="I149" s="270"/>
    </row>
    <row r="150" spans="2:9" x14ac:dyDescent="0.2">
      <c r="B150" s="270"/>
      <c r="C150" s="270"/>
      <c r="D150" s="270"/>
      <c r="E150" s="279"/>
      <c r="F150" s="273"/>
      <c r="G150" s="274"/>
      <c r="H150" s="275"/>
      <c r="I150" s="270"/>
    </row>
    <row r="151" spans="2:9" x14ac:dyDescent="0.2">
      <c r="B151" s="270"/>
      <c r="C151" s="270"/>
      <c r="D151" s="270"/>
      <c r="E151" s="279"/>
      <c r="F151" s="273"/>
      <c r="G151" s="274"/>
      <c r="H151" s="275"/>
      <c r="I151" s="270"/>
    </row>
    <row r="152" spans="2:9" x14ac:dyDescent="0.2">
      <c r="B152" s="270"/>
      <c r="C152" s="270"/>
      <c r="D152" s="270"/>
      <c r="E152" s="279"/>
      <c r="F152" s="273"/>
      <c r="G152" s="274"/>
      <c r="H152" s="275"/>
      <c r="I152" s="270"/>
    </row>
    <row r="153" spans="2:9" x14ac:dyDescent="0.2">
      <c r="B153" s="270"/>
      <c r="C153" s="270"/>
      <c r="D153" s="270"/>
      <c r="E153" s="279"/>
      <c r="F153" s="273"/>
      <c r="G153" s="274"/>
      <c r="H153" s="275"/>
      <c r="I153" s="270"/>
    </row>
    <row r="154" spans="2:9" x14ac:dyDescent="0.2">
      <c r="B154" s="270"/>
      <c r="C154" s="270"/>
      <c r="D154" s="270"/>
      <c r="E154" s="279"/>
      <c r="F154" s="273"/>
      <c r="G154" s="274"/>
      <c r="H154" s="275"/>
      <c r="I154" s="270"/>
    </row>
    <row r="155" spans="2:9" x14ac:dyDescent="0.2">
      <c r="B155" s="270"/>
      <c r="C155" s="270"/>
      <c r="D155" s="270"/>
      <c r="E155" s="279"/>
      <c r="F155" s="273"/>
      <c r="G155" s="274"/>
      <c r="H155" s="275"/>
      <c r="I155" s="270"/>
    </row>
    <row r="156" spans="2:9" x14ac:dyDescent="0.2">
      <c r="B156" s="270"/>
      <c r="C156" s="270"/>
      <c r="D156" s="270"/>
      <c r="E156" s="279"/>
      <c r="F156" s="273"/>
      <c r="G156" s="274"/>
      <c r="H156" s="275"/>
      <c r="I156" s="270"/>
    </row>
    <row r="157" spans="2:9" x14ac:dyDescent="0.2">
      <c r="B157" s="270"/>
      <c r="C157" s="270"/>
      <c r="D157" s="270"/>
      <c r="E157" s="279"/>
      <c r="F157" s="273"/>
      <c r="G157" s="274"/>
      <c r="H157" s="275"/>
      <c r="I157" s="270"/>
    </row>
    <row r="158" spans="2:9" x14ac:dyDescent="0.2">
      <c r="B158" s="270"/>
      <c r="C158" s="270"/>
      <c r="D158" s="270"/>
      <c r="E158" s="279"/>
      <c r="F158" s="273"/>
      <c r="G158" s="274"/>
      <c r="H158" s="275"/>
      <c r="I158" s="270"/>
    </row>
    <row r="159" spans="2:9" x14ac:dyDescent="0.2">
      <c r="B159" s="270"/>
      <c r="C159" s="270"/>
      <c r="D159" s="270"/>
      <c r="E159" s="279"/>
      <c r="F159" s="273"/>
      <c r="G159" s="274"/>
      <c r="H159" s="275"/>
      <c r="I159" s="270"/>
    </row>
    <row r="160" spans="2:9" x14ac:dyDescent="0.2">
      <c r="B160" s="270"/>
      <c r="C160" s="270"/>
      <c r="D160" s="270"/>
      <c r="E160" s="279"/>
      <c r="F160" s="273"/>
      <c r="G160" s="274"/>
      <c r="H160" s="275"/>
      <c r="I160" s="270"/>
    </row>
    <row r="161" spans="2:9" x14ac:dyDescent="0.2">
      <c r="B161" s="270"/>
      <c r="C161" s="270"/>
      <c r="D161" s="270"/>
      <c r="E161" s="279"/>
      <c r="F161" s="273"/>
      <c r="G161" s="274"/>
      <c r="H161" s="275"/>
      <c r="I161" s="270"/>
    </row>
    <row r="162" spans="2:9" x14ac:dyDescent="0.2">
      <c r="B162" s="270"/>
      <c r="C162" s="270"/>
      <c r="D162" s="270"/>
      <c r="E162" s="279"/>
      <c r="F162" s="273"/>
      <c r="G162" s="274"/>
      <c r="H162" s="275"/>
      <c r="I162" s="270"/>
    </row>
    <row r="163" spans="2:9" x14ac:dyDescent="0.2">
      <c r="B163" s="270"/>
      <c r="C163" s="270"/>
      <c r="D163" s="270"/>
      <c r="E163" s="279"/>
      <c r="F163" s="273"/>
      <c r="G163" s="274"/>
      <c r="H163" s="275"/>
      <c r="I163" s="270"/>
    </row>
    <row r="164" spans="2:9" x14ac:dyDescent="0.2">
      <c r="B164" s="270"/>
      <c r="C164" s="270"/>
      <c r="D164" s="270"/>
      <c r="E164" s="279"/>
      <c r="F164" s="273"/>
      <c r="G164" s="274"/>
      <c r="H164" s="275"/>
      <c r="I164" s="270"/>
    </row>
    <row r="165" spans="2:9" x14ac:dyDescent="0.2">
      <c r="B165" s="270"/>
      <c r="C165" s="270"/>
      <c r="D165" s="270"/>
      <c r="E165" s="279"/>
      <c r="F165" s="273"/>
      <c r="G165" s="274"/>
      <c r="H165" s="275"/>
      <c r="I165" s="270"/>
    </row>
    <row r="166" spans="2:9" x14ac:dyDescent="0.2">
      <c r="B166" s="270"/>
      <c r="C166" s="270"/>
      <c r="D166" s="270"/>
      <c r="E166" s="279"/>
      <c r="F166" s="273"/>
      <c r="G166" s="274"/>
      <c r="H166" s="275"/>
      <c r="I166" s="270"/>
    </row>
    <row r="167" spans="2:9" x14ac:dyDescent="0.2">
      <c r="B167" s="270"/>
      <c r="C167" s="270"/>
      <c r="D167" s="270"/>
      <c r="E167" s="279"/>
      <c r="F167" s="273"/>
      <c r="G167" s="274"/>
      <c r="H167" s="275"/>
      <c r="I167" s="270"/>
    </row>
    <row r="168" spans="2:9" x14ac:dyDescent="0.2">
      <c r="B168" s="270"/>
      <c r="C168" s="270"/>
      <c r="D168" s="270"/>
      <c r="E168" s="279"/>
      <c r="F168" s="273"/>
      <c r="G168" s="274"/>
      <c r="H168" s="275"/>
      <c r="I168" s="270"/>
    </row>
    <row r="169" spans="2:9" x14ac:dyDescent="0.2">
      <c r="B169" s="270"/>
      <c r="C169" s="270"/>
      <c r="D169" s="270"/>
      <c r="E169" s="279"/>
      <c r="F169" s="273"/>
      <c r="G169" s="274"/>
      <c r="H169" s="275"/>
      <c r="I169" s="270"/>
    </row>
    <row r="170" spans="2:9" x14ac:dyDescent="0.2">
      <c r="B170" s="270"/>
      <c r="C170" s="270"/>
      <c r="D170" s="270"/>
      <c r="E170" s="279"/>
      <c r="F170" s="273"/>
      <c r="G170" s="274"/>
      <c r="H170" s="275"/>
      <c r="I170" s="270"/>
    </row>
    <row r="171" spans="2:9" x14ac:dyDescent="0.2">
      <c r="B171" s="270"/>
      <c r="C171" s="270"/>
      <c r="D171" s="270"/>
      <c r="E171" s="279"/>
      <c r="F171" s="273"/>
      <c r="G171" s="274"/>
      <c r="H171" s="275"/>
      <c r="I171" s="270"/>
    </row>
    <row r="172" spans="2:9" x14ac:dyDescent="0.2">
      <c r="B172" s="270"/>
      <c r="C172" s="270"/>
      <c r="D172" s="270"/>
      <c r="E172" s="279"/>
      <c r="F172" s="273"/>
      <c r="G172" s="274"/>
      <c r="H172" s="275"/>
      <c r="I172" s="270"/>
    </row>
    <row r="173" spans="2:9" x14ac:dyDescent="0.2">
      <c r="B173" s="270"/>
      <c r="C173" s="270"/>
      <c r="D173" s="270"/>
      <c r="E173" s="279"/>
      <c r="F173" s="273"/>
      <c r="G173" s="274"/>
      <c r="H173" s="275"/>
      <c r="I173" s="270"/>
    </row>
    <row r="174" spans="2:9" x14ac:dyDescent="0.2">
      <c r="B174" s="270"/>
      <c r="C174" s="270"/>
      <c r="D174" s="270"/>
      <c r="E174" s="279"/>
      <c r="F174" s="273"/>
      <c r="G174" s="274"/>
      <c r="H174" s="275"/>
      <c r="I174" s="270"/>
    </row>
    <row r="175" spans="2:9" x14ac:dyDescent="0.2">
      <c r="B175" s="270"/>
      <c r="C175" s="270"/>
      <c r="D175" s="270"/>
      <c r="E175" s="279"/>
      <c r="F175" s="273"/>
      <c r="G175" s="274"/>
      <c r="H175" s="275"/>
      <c r="I175" s="270"/>
    </row>
    <row r="176" spans="2:9" x14ac:dyDescent="0.2">
      <c r="B176" s="270"/>
      <c r="C176" s="270"/>
      <c r="D176" s="270"/>
      <c r="E176" s="279"/>
      <c r="F176" s="273"/>
      <c r="G176" s="274"/>
      <c r="H176" s="275"/>
      <c r="I176" s="270"/>
    </row>
    <row r="177" spans="2:9" x14ac:dyDescent="0.2">
      <c r="B177" s="270"/>
      <c r="C177" s="270"/>
      <c r="D177" s="270"/>
      <c r="E177" s="279"/>
      <c r="F177" s="273"/>
      <c r="G177" s="274"/>
      <c r="H177" s="275"/>
      <c r="I177" s="270"/>
    </row>
    <row r="178" spans="2:9" x14ac:dyDescent="0.2">
      <c r="B178" s="270"/>
      <c r="C178" s="270"/>
      <c r="D178" s="270"/>
      <c r="E178" s="279"/>
      <c r="F178" s="273"/>
      <c r="G178" s="274"/>
      <c r="H178" s="275"/>
      <c r="I178" s="270"/>
    </row>
    <row r="179" spans="2:9" x14ac:dyDescent="0.2">
      <c r="B179" s="270"/>
      <c r="C179" s="270"/>
      <c r="D179" s="270"/>
      <c r="E179" s="279"/>
      <c r="F179" s="273"/>
      <c r="G179" s="274"/>
      <c r="H179" s="275"/>
      <c r="I179" s="270"/>
    </row>
    <row r="180" spans="2:9" x14ac:dyDescent="0.2">
      <c r="B180" s="270"/>
      <c r="C180" s="270"/>
      <c r="D180" s="270"/>
      <c r="E180" s="279"/>
      <c r="F180" s="273"/>
      <c r="G180" s="274"/>
      <c r="H180" s="275"/>
      <c r="I180" s="270"/>
    </row>
    <row r="181" spans="2:9" x14ac:dyDescent="0.2">
      <c r="B181" s="270"/>
      <c r="C181" s="270"/>
      <c r="D181" s="270"/>
      <c r="E181" s="279"/>
      <c r="F181" s="273"/>
      <c r="G181" s="274"/>
      <c r="H181" s="275"/>
      <c r="I181" s="270"/>
    </row>
    <row r="182" spans="2:9" x14ac:dyDescent="0.2">
      <c r="B182" s="270"/>
      <c r="C182" s="270"/>
      <c r="D182" s="270"/>
      <c r="E182" s="279"/>
      <c r="F182" s="273"/>
      <c r="G182" s="274"/>
      <c r="H182" s="275"/>
      <c r="I182" s="270"/>
    </row>
    <row r="183" spans="2:9" x14ac:dyDescent="0.2">
      <c r="B183" s="270"/>
      <c r="C183" s="270"/>
      <c r="D183" s="270"/>
      <c r="E183" s="279"/>
      <c r="F183" s="273"/>
      <c r="G183" s="274"/>
      <c r="H183" s="275"/>
      <c r="I183" s="270"/>
    </row>
    <row r="184" spans="2:9" x14ac:dyDescent="0.2">
      <c r="B184" s="270"/>
      <c r="C184" s="270"/>
      <c r="D184" s="270"/>
      <c r="E184" s="279"/>
      <c r="F184" s="273"/>
      <c r="G184" s="274"/>
      <c r="H184" s="275"/>
      <c r="I184" s="270"/>
    </row>
    <row r="185" spans="2:9" x14ac:dyDescent="0.2">
      <c r="B185" s="270"/>
      <c r="C185" s="270"/>
      <c r="D185" s="270"/>
      <c r="E185" s="279"/>
      <c r="F185" s="273"/>
      <c r="G185" s="274"/>
      <c r="H185" s="275"/>
      <c r="I185" s="270"/>
    </row>
    <row r="186" spans="2:9" x14ac:dyDescent="0.2">
      <c r="B186" s="270"/>
      <c r="C186" s="270"/>
      <c r="D186" s="270"/>
      <c r="E186" s="279"/>
      <c r="F186" s="273"/>
      <c r="G186" s="274"/>
      <c r="H186" s="275"/>
      <c r="I186" s="270"/>
    </row>
    <row r="187" spans="2:9" x14ac:dyDescent="0.2">
      <c r="B187" s="270"/>
      <c r="C187" s="270"/>
      <c r="D187" s="270"/>
      <c r="E187" s="279"/>
      <c r="F187" s="273"/>
      <c r="G187" s="274"/>
      <c r="H187" s="275"/>
      <c r="I187" s="270"/>
    </row>
    <row r="188" spans="2:9" x14ac:dyDescent="0.2">
      <c r="B188" s="276"/>
      <c r="C188" s="280"/>
      <c r="D188" s="280"/>
      <c r="E188" s="281"/>
      <c r="F188" s="273"/>
      <c r="G188" s="274"/>
      <c r="H188" s="275"/>
      <c r="I188" s="276"/>
    </row>
    <row r="189" spans="2:9" x14ac:dyDescent="0.2">
      <c r="B189" s="270"/>
      <c r="C189" s="270"/>
      <c r="D189" s="270"/>
      <c r="E189" s="279"/>
      <c r="F189" s="273"/>
      <c r="G189" s="274"/>
      <c r="H189" s="275"/>
      <c r="I189" s="270"/>
    </row>
    <row r="190" spans="2:9" x14ac:dyDescent="0.2">
      <c r="B190" s="270"/>
      <c r="C190" s="270"/>
      <c r="D190" s="270"/>
      <c r="E190" s="279"/>
      <c r="F190" s="273"/>
      <c r="G190" s="274"/>
      <c r="H190" s="275"/>
      <c r="I190" s="270"/>
    </row>
    <row r="191" spans="2:9" x14ac:dyDescent="0.2">
      <c r="B191" s="270"/>
      <c r="C191" s="270"/>
      <c r="D191" s="270"/>
      <c r="E191" s="279"/>
      <c r="F191" s="273"/>
      <c r="G191" s="274"/>
      <c r="H191" s="275"/>
      <c r="I191" s="270"/>
    </row>
    <row r="192" spans="2:9" x14ac:dyDescent="0.2">
      <c r="B192" s="270"/>
      <c r="C192" s="270"/>
      <c r="D192" s="270"/>
      <c r="E192" s="279"/>
      <c r="F192" s="273"/>
      <c r="G192" s="274"/>
      <c r="H192" s="275"/>
      <c r="I192" s="270"/>
    </row>
    <row r="193" spans="2:9" x14ac:dyDescent="0.2">
      <c r="B193" s="276"/>
      <c r="C193" s="280"/>
      <c r="D193" s="280"/>
      <c r="E193" s="281"/>
      <c r="F193" s="273"/>
      <c r="G193" s="274"/>
      <c r="H193" s="275"/>
      <c r="I193" s="276"/>
    </row>
    <row r="194" spans="2:9" x14ac:dyDescent="0.2">
      <c r="B194" s="270"/>
      <c r="C194" s="270"/>
      <c r="D194" s="270"/>
      <c r="E194" s="279"/>
      <c r="F194" s="273"/>
      <c r="G194" s="274"/>
      <c r="H194" s="275"/>
      <c r="I194" s="270"/>
    </row>
    <row r="195" spans="2:9" x14ac:dyDescent="0.2">
      <c r="B195" s="270"/>
      <c r="C195" s="270"/>
      <c r="D195" s="270"/>
      <c r="E195" s="279"/>
      <c r="F195" s="273"/>
      <c r="G195" s="274"/>
      <c r="H195" s="275"/>
      <c r="I195" s="270"/>
    </row>
    <row r="196" spans="2:9" x14ac:dyDescent="0.2">
      <c r="B196" s="270"/>
      <c r="C196" s="270"/>
      <c r="D196" s="270"/>
      <c r="E196" s="279"/>
      <c r="F196" s="273"/>
      <c r="G196" s="274"/>
      <c r="H196" s="275"/>
      <c r="I196" s="270"/>
    </row>
    <row r="197" spans="2:9" x14ac:dyDescent="0.2">
      <c r="B197" s="270"/>
      <c r="C197" s="270"/>
      <c r="D197" s="270"/>
      <c r="E197" s="279"/>
      <c r="F197" s="273"/>
      <c r="G197" s="274"/>
      <c r="H197" s="275"/>
      <c r="I197" s="270"/>
    </row>
    <row r="198" spans="2:9" x14ac:dyDescent="0.2">
      <c r="B198" s="270"/>
      <c r="C198" s="270"/>
      <c r="D198" s="270"/>
      <c r="E198" s="279"/>
      <c r="F198" s="273"/>
      <c r="G198" s="274"/>
      <c r="H198" s="275"/>
      <c r="I198" s="270"/>
    </row>
    <row r="199" spans="2:9" x14ac:dyDescent="0.2">
      <c r="B199" s="270"/>
      <c r="C199" s="270"/>
      <c r="D199" s="270"/>
      <c r="E199" s="279"/>
      <c r="F199" s="273"/>
      <c r="G199" s="274"/>
      <c r="H199" s="275"/>
      <c r="I199" s="270"/>
    </row>
    <row r="200" spans="2:9" x14ac:dyDescent="0.2">
      <c r="B200" s="270"/>
      <c r="C200" s="270"/>
      <c r="D200" s="270"/>
      <c r="E200" s="279"/>
      <c r="F200" s="273"/>
      <c r="G200" s="274"/>
      <c r="H200" s="275"/>
      <c r="I200" s="270"/>
    </row>
    <row r="201" spans="2:9" x14ac:dyDescent="0.2">
      <c r="B201" s="270"/>
      <c r="C201" s="270"/>
      <c r="D201" s="270"/>
      <c r="E201" s="279"/>
      <c r="F201" s="273"/>
      <c r="G201" s="274"/>
      <c r="H201" s="275"/>
      <c r="I201" s="270"/>
    </row>
    <row r="202" spans="2:9" x14ac:dyDescent="0.2">
      <c r="B202" s="270"/>
      <c r="C202" s="270"/>
      <c r="D202" s="270"/>
      <c r="E202" s="279"/>
      <c r="F202" s="273"/>
      <c r="G202" s="274"/>
      <c r="H202" s="275"/>
      <c r="I202" s="270"/>
    </row>
    <row r="203" spans="2:9" x14ac:dyDescent="0.2">
      <c r="B203" s="270"/>
      <c r="C203" s="270"/>
      <c r="D203" s="270"/>
      <c r="E203" s="279"/>
      <c r="F203" s="273"/>
      <c r="G203" s="274"/>
      <c r="H203" s="275"/>
      <c r="I203" s="270"/>
    </row>
    <row r="204" spans="2:9" x14ac:dyDescent="0.2">
      <c r="B204" s="270"/>
      <c r="C204" s="270"/>
      <c r="D204" s="270"/>
      <c r="E204" s="279"/>
      <c r="F204" s="273"/>
      <c r="G204" s="274"/>
      <c r="H204" s="275"/>
      <c r="I204" s="270"/>
    </row>
    <row r="205" spans="2:9" x14ac:dyDescent="0.2">
      <c r="B205" s="270"/>
      <c r="C205" s="270"/>
      <c r="D205" s="270"/>
      <c r="E205" s="279"/>
      <c r="F205" s="273"/>
      <c r="G205" s="274"/>
      <c r="H205" s="275"/>
      <c r="I205" s="270"/>
    </row>
    <row r="206" spans="2:9" x14ac:dyDescent="0.2">
      <c r="B206" s="270"/>
      <c r="C206" s="270"/>
      <c r="D206" s="270"/>
      <c r="E206" s="279"/>
      <c r="F206" s="273"/>
      <c r="G206" s="274"/>
      <c r="H206" s="275"/>
      <c r="I206" s="270"/>
    </row>
    <row r="207" spans="2:9" x14ac:dyDescent="0.2">
      <c r="C207" s="55"/>
      <c r="D207" s="55"/>
      <c r="E207" s="122"/>
      <c r="G207" s="55"/>
      <c r="H207" s="55"/>
    </row>
    <row r="208" spans="2:9" x14ac:dyDescent="0.2">
      <c r="C208" s="55"/>
      <c r="D208" s="55"/>
      <c r="E208" s="122"/>
      <c r="G208" s="55"/>
      <c r="H208" s="55"/>
    </row>
    <row r="209" spans="2:9" x14ac:dyDescent="0.2">
      <c r="B209" s="123"/>
      <c r="C209" s="124"/>
      <c r="D209" s="124"/>
      <c r="E209" s="125"/>
      <c r="F209" s="126"/>
      <c r="G209" s="124"/>
      <c r="H209" s="126"/>
      <c r="I209" s="123"/>
    </row>
    <row r="210" spans="2:9" x14ac:dyDescent="0.2">
      <c r="C210" s="55"/>
      <c r="D210" s="55"/>
      <c r="E210" s="122"/>
      <c r="G210" s="55"/>
      <c r="H210" s="55"/>
    </row>
    <row r="211" spans="2:9" x14ac:dyDescent="0.2">
      <c r="C211" s="55"/>
      <c r="D211" s="55"/>
      <c r="E211" s="122"/>
      <c r="G211" s="55"/>
      <c r="H211" s="55"/>
    </row>
    <row r="212" spans="2:9" x14ac:dyDescent="0.2">
      <c r="C212" s="55"/>
      <c r="D212" s="55"/>
      <c r="E212" s="122"/>
      <c r="G212" s="55"/>
      <c r="H212" s="55"/>
    </row>
    <row r="213" spans="2:9" x14ac:dyDescent="0.2">
      <c r="C213" s="55"/>
      <c r="D213" s="55"/>
      <c r="E213" s="122"/>
      <c r="G213" s="55"/>
      <c r="H213" s="55"/>
    </row>
    <row r="214" spans="2:9" x14ac:dyDescent="0.2">
      <c r="C214" s="55"/>
      <c r="D214" s="55"/>
      <c r="E214" s="122"/>
      <c r="G214" s="55"/>
      <c r="H214" s="55"/>
    </row>
    <row r="215" spans="2:9" x14ac:dyDescent="0.2">
      <c r="C215" s="55"/>
      <c r="D215" s="55"/>
      <c r="E215" s="122"/>
      <c r="G215" s="55"/>
      <c r="H215" s="55"/>
    </row>
    <row r="216" spans="2:9" x14ac:dyDescent="0.2">
      <c r="C216" s="55"/>
      <c r="D216" s="55"/>
      <c r="E216" s="122"/>
      <c r="G216" s="55"/>
      <c r="H216" s="55"/>
    </row>
    <row r="217" spans="2:9" x14ac:dyDescent="0.2">
      <c r="C217" s="55"/>
      <c r="D217" s="55"/>
      <c r="E217" s="122"/>
      <c r="G217" s="55"/>
      <c r="H217" s="55"/>
    </row>
    <row r="218" spans="2:9" x14ac:dyDescent="0.2">
      <c r="B218" s="123"/>
      <c r="C218" s="124"/>
      <c r="D218" s="124"/>
      <c r="E218" s="125"/>
      <c r="F218" s="126"/>
      <c r="G218" s="124"/>
      <c r="H218" s="126"/>
      <c r="I218" s="123"/>
    </row>
    <row r="219" spans="2:9" x14ac:dyDescent="0.2">
      <c r="C219" s="55"/>
      <c r="D219" s="55"/>
      <c r="E219" s="122"/>
      <c r="G219" s="55"/>
      <c r="H219" s="55"/>
    </row>
    <row r="220" spans="2:9" x14ac:dyDescent="0.2">
      <c r="C220" s="55"/>
      <c r="D220" s="55"/>
      <c r="E220" s="122"/>
      <c r="G220" s="55"/>
      <c r="H220" s="55"/>
    </row>
    <row r="221" spans="2:9" x14ac:dyDescent="0.2">
      <c r="C221" s="55"/>
      <c r="D221" s="55"/>
      <c r="E221" s="122"/>
      <c r="G221" s="55"/>
      <c r="H221" s="55"/>
    </row>
    <row r="222" spans="2:9" x14ac:dyDescent="0.2">
      <c r="C222" s="55"/>
      <c r="D222" s="55"/>
      <c r="E222" s="122"/>
      <c r="G222" s="55"/>
      <c r="H222" s="55"/>
    </row>
    <row r="223" spans="2:9" x14ac:dyDescent="0.2">
      <c r="C223" s="55"/>
      <c r="D223" s="55"/>
      <c r="E223" s="122"/>
      <c r="G223" s="55"/>
      <c r="H223" s="55"/>
    </row>
    <row r="224" spans="2:9" x14ac:dyDescent="0.2">
      <c r="C224" s="55"/>
      <c r="D224" s="55"/>
      <c r="E224" s="122"/>
      <c r="G224" s="55"/>
      <c r="H224" s="55"/>
    </row>
    <row r="225" spans="2:9" x14ac:dyDescent="0.2">
      <c r="C225" s="55"/>
      <c r="D225" s="55"/>
      <c r="E225" s="122"/>
      <c r="G225" s="55"/>
      <c r="H225" s="55"/>
    </row>
    <row r="226" spans="2:9" x14ac:dyDescent="0.2">
      <c r="C226" s="55"/>
      <c r="D226" s="55"/>
      <c r="E226" s="122"/>
      <c r="G226" s="55"/>
      <c r="H226" s="55"/>
    </row>
    <row r="227" spans="2:9" x14ac:dyDescent="0.2">
      <c r="C227" s="55"/>
      <c r="D227" s="55"/>
      <c r="E227" s="122"/>
      <c r="G227" s="55"/>
      <c r="H227" s="55"/>
    </row>
    <row r="228" spans="2:9" x14ac:dyDescent="0.2">
      <c r="C228" s="55"/>
      <c r="D228" s="55"/>
      <c r="E228" s="122"/>
      <c r="G228" s="55"/>
      <c r="H228" s="55"/>
    </row>
    <row r="229" spans="2:9" x14ac:dyDescent="0.2">
      <c r="C229" s="55"/>
      <c r="D229" s="55"/>
      <c r="E229" s="122"/>
      <c r="G229" s="55"/>
      <c r="H229" s="55"/>
    </row>
    <row r="230" spans="2:9" x14ac:dyDescent="0.2">
      <c r="C230" s="55"/>
      <c r="D230" s="55"/>
      <c r="E230" s="122"/>
      <c r="G230" s="55"/>
      <c r="H230" s="55"/>
    </row>
    <row r="231" spans="2:9" x14ac:dyDescent="0.2">
      <c r="C231" s="55"/>
      <c r="D231" s="55"/>
      <c r="E231" s="122"/>
      <c r="G231" s="55"/>
      <c r="H231" s="55"/>
    </row>
    <row r="232" spans="2:9" x14ac:dyDescent="0.2">
      <c r="C232" s="55"/>
      <c r="D232" s="55"/>
      <c r="E232" s="122"/>
      <c r="G232" s="55"/>
      <c r="H232" s="55"/>
    </row>
    <row r="233" spans="2:9" x14ac:dyDescent="0.2">
      <c r="C233" s="55"/>
      <c r="D233" s="55"/>
      <c r="E233" s="122"/>
      <c r="G233" s="55"/>
      <c r="H233" s="55"/>
    </row>
    <row r="234" spans="2:9" x14ac:dyDescent="0.2">
      <c r="B234" s="123"/>
      <c r="C234" s="124"/>
      <c r="D234" s="124"/>
      <c r="E234" s="125"/>
      <c r="F234" s="126"/>
      <c r="G234" s="124"/>
      <c r="H234" s="126"/>
      <c r="I234" s="123"/>
    </row>
    <row r="235" spans="2:9" x14ac:dyDescent="0.2">
      <c r="C235" s="55"/>
      <c r="D235" s="55"/>
      <c r="E235" s="122"/>
      <c r="G235" s="55"/>
      <c r="H235" s="55"/>
    </row>
    <row r="236" spans="2:9" x14ac:dyDescent="0.2">
      <c r="C236" s="55"/>
      <c r="D236" s="55"/>
      <c r="E236" s="122"/>
      <c r="G236" s="55"/>
      <c r="H236" s="55"/>
    </row>
    <row r="237" spans="2:9" x14ac:dyDescent="0.2">
      <c r="C237" s="55"/>
      <c r="D237" s="55"/>
      <c r="E237" s="122"/>
      <c r="G237" s="55"/>
      <c r="H237" s="55"/>
    </row>
    <row r="238" spans="2:9" x14ac:dyDescent="0.2">
      <c r="B238" s="123"/>
      <c r="C238" s="124"/>
      <c r="D238" s="124"/>
      <c r="E238" s="125"/>
      <c r="F238" s="126"/>
      <c r="G238" s="124"/>
      <c r="H238" s="126"/>
      <c r="I238" s="123"/>
    </row>
    <row r="239" spans="2:9" x14ac:dyDescent="0.2">
      <c r="C239" s="55"/>
      <c r="D239" s="55"/>
      <c r="E239" s="122"/>
      <c r="G239" s="55"/>
      <c r="H239" s="55"/>
    </row>
    <row r="240" spans="2:9" x14ac:dyDescent="0.2">
      <c r="C240" s="55"/>
      <c r="D240" s="55"/>
      <c r="E240" s="122"/>
      <c r="G240" s="55"/>
      <c r="H240" s="55"/>
    </row>
    <row r="241" spans="3:8" x14ac:dyDescent="0.2">
      <c r="C241" s="55"/>
      <c r="D241" s="55"/>
      <c r="E241" s="122"/>
      <c r="G241" s="55"/>
      <c r="H241" s="55"/>
    </row>
    <row r="242" spans="3:8" x14ac:dyDescent="0.2">
      <c r="C242" s="55"/>
      <c r="D242" s="55"/>
      <c r="E242" s="122"/>
      <c r="G242" s="55"/>
      <c r="H242" s="55"/>
    </row>
    <row r="243" spans="3:8" x14ac:dyDescent="0.2">
      <c r="C243" s="55"/>
      <c r="D243" s="55"/>
      <c r="E243" s="122"/>
      <c r="G243" s="55"/>
      <c r="H243" s="55"/>
    </row>
    <row r="244" spans="3:8" x14ac:dyDescent="0.2">
      <c r="C244" s="55"/>
      <c r="D244" s="55"/>
      <c r="E244" s="122"/>
      <c r="G244" s="55"/>
      <c r="H244" s="55"/>
    </row>
    <row r="245" spans="3:8" x14ac:dyDescent="0.2">
      <c r="C245" s="55"/>
      <c r="D245" s="55"/>
      <c r="E245" s="122"/>
      <c r="G245" s="55"/>
      <c r="H245" s="55"/>
    </row>
    <row r="246" spans="3:8" x14ac:dyDescent="0.2">
      <c r="C246" s="55"/>
      <c r="D246" s="55"/>
      <c r="E246" s="122"/>
      <c r="G246" s="55"/>
      <c r="H246" s="55"/>
    </row>
    <row r="247" spans="3:8" x14ac:dyDescent="0.2">
      <c r="C247" s="55"/>
      <c r="D247" s="55"/>
      <c r="E247" s="122"/>
      <c r="G247" s="55"/>
      <c r="H247" s="55"/>
    </row>
    <row r="248" spans="3:8" x14ac:dyDescent="0.2">
      <c r="C248" s="55"/>
      <c r="D248" s="55"/>
      <c r="E248" s="122"/>
      <c r="G248" s="55"/>
      <c r="H248" s="55"/>
    </row>
    <row r="249" spans="3:8" x14ac:dyDescent="0.2">
      <c r="C249" s="55"/>
      <c r="D249" s="55"/>
      <c r="E249" s="122"/>
      <c r="G249" s="55"/>
      <c r="H249" s="55"/>
    </row>
    <row r="250" spans="3:8" x14ac:dyDescent="0.2">
      <c r="C250" s="55"/>
      <c r="D250" s="55"/>
      <c r="E250" s="122"/>
      <c r="G250" s="55"/>
      <c r="H250" s="55"/>
    </row>
    <row r="251" spans="3:8" x14ac:dyDescent="0.2">
      <c r="C251" s="55"/>
      <c r="D251" s="55"/>
      <c r="E251" s="122"/>
      <c r="G251" s="55"/>
      <c r="H251" s="55"/>
    </row>
    <row r="252" spans="3:8" x14ac:dyDescent="0.2">
      <c r="C252" s="55"/>
      <c r="D252" s="55"/>
      <c r="E252" s="122"/>
      <c r="G252" s="55"/>
      <c r="H252" s="55"/>
    </row>
    <row r="253" spans="3:8" x14ac:dyDescent="0.2">
      <c r="C253" s="55"/>
      <c r="D253" s="55"/>
      <c r="E253" s="122"/>
      <c r="G253" s="55"/>
      <c r="H253" s="55"/>
    </row>
    <row r="254" spans="3:8" x14ac:dyDescent="0.2">
      <c r="C254" s="55"/>
      <c r="D254" s="55"/>
      <c r="E254" s="122"/>
      <c r="G254" s="55"/>
      <c r="H254" s="55"/>
    </row>
    <row r="255" spans="3:8" x14ac:dyDescent="0.2">
      <c r="C255" s="55"/>
      <c r="D255" s="55"/>
      <c r="E255" s="122"/>
      <c r="G255" s="55"/>
      <c r="H255" s="55"/>
    </row>
    <row r="256" spans="3:8" x14ac:dyDescent="0.2">
      <c r="C256" s="55"/>
      <c r="D256" s="55"/>
      <c r="E256" s="122"/>
      <c r="G256" s="55"/>
      <c r="H256" s="55"/>
    </row>
    <row r="257" spans="2:9" x14ac:dyDescent="0.2">
      <c r="C257" s="55"/>
      <c r="D257" s="55"/>
      <c r="E257" s="122"/>
      <c r="G257" s="55"/>
      <c r="H257" s="55"/>
    </row>
    <row r="258" spans="2:9" x14ac:dyDescent="0.2">
      <c r="C258" s="55"/>
      <c r="D258" s="55"/>
      <c r="E258" s="122"/>
      <c r="G258" s="55"/>
      <c r="H258" s="55"/>
    </row>
    <row r="259" spans="2:9" x14ac:dyDescent="0.2">
      <c r="C259" s="55"/>
      <c r="D259" s="55"/>
      <c r="E259" s="122"/>
      <c r="G259" s="55"/>
      <c r="H259" s="55"/>
    </row>
    <row r="260" spans="2:9" x14ac:dyDescent="0.2">
      <c r="C260" s="55"/>
      <c r="D260" s="55"/>
      <c r="E260" s="122"/>
      <c r="G260" s="55"/>
      <c r="H260" s="55"/>
    </row>
    <row r="261" spans="2:9" x14ac:dyDescent="0.2">
      <c r="C261" s="55"/>
      <c r="D261" s="55"/>
      <c r="E261" s="122"/>
      <c r="G261" s="55"/>
      <c r="H261" s="55"/>
    </row>
    <row r="262" spans="2:9" x14ac:dyDescent="0.2">
      <c r="C262" s="55"/>
      <c r="D262" s="55"/>
      <c r="E262" s="122"/>
      <c r="G262" s="55"/>
      <c r="H262" s="55"/>
    </row>
    <row r="263" spans="2:9" x14ac:dyDescent="0.2">
      <c r="C263" s="55"/>
      <c r="D263" s="55"/>
      <c r="E263" s="122"/>
      <c r="G263" s="55"/>
      <c r="H263" s="55"/>
    </row>
    <row r="264" spans="2:9" x14ac:dyDescent="0.2">
      <c r="C264" s="55"/>
      <c r="D264" s="55"/>
      <c r="E264" s="122"/>
      <c r="G264" s="55"/>
      <c r="H264" s="55"/>
    </row>
    <row r="265" spans="2:9" x14ac:dyDescent="0.2">
      <c r="C265" s="55"/>
      <c r="D265" s="55"/>
      <c r="E265" s="122"/>
      <c r="G265" s="55"/>
      <c r="H265" s="55"/>
    </row>
    <row r="266" spans="2:9" x14ac:dyDescent="0.2">
      <c r="B266" s="123"/>
      <c r="C266" s="124"/>
      <c r="D266" s="124"/>
      <c r="E266" s="125"/>
      <c r="F266" s="126"/>
      <c r="G266" s="124"/>
      <c r="H266" s="126"/>
      <c r="I266" s="123"/>
    </row>
    <row r="267" spans="2:9" x14ac:dyDescent="0.2">
      <c r="C267" s="55"/>
      <c r="D267" s="55"/>
      <c r="E267" s="122"/>
      <c r="G267" s="55"/>
      <c r="H267" s="55"/>
    </row>
    <row r="268" spans="2:9" x14ac:dyDescent="0.2">
      <c r="B268" s="123"/>
      <c r="C268" s="124"/>
      <c r="D268" s="124"/>
      <c r="E268" s="125"/>
      <c r="F268" s="126"/>
      <c r="G268" s="124"/>
      <c r="H268" s="126"/>
      <c r="I268" s="123"/>
    </row>
    <row r="269" spans="2:9" x14ac:dyDescent="0.2">
      <c r="C269" s="55"/>
      <c r="D269" s="55"/>
      <c r="E269" s="122"/>
      <c r="G269" s="55"/>
      <c r="H269" s="55"/>
    </row>
    <row r="270" spans="2:9" x14ac:dyDescent="0.2">
      <c r="C270" s="55"/>
      <c r="D270" s="55"/>
      <c r="E270" s="122"/>
      <c r="G270" s="55"/>
      <c r="H270" s="55"/>
    </row>
    <row r="271" spans="2:9" x14ac:dyDescent="0.2">
      <c r="C271" s="55"/>
      <c r="D271" s="55"/>
      <c r="E271" s="122"/>
      <c r="G271" s="55"/>
      <c r="H271" s="55"/>
    </row>
    <row r="272" spans="2:9" x14ac:dyDescent="0.2">
      <c r="C272" s="55"/>
      <c r="D272" s="55"/>
      <c r="E272" s="122"/>
      <c r="G272" s="55"/>
      <c r="H272" s="55"/>
    </row>
    <row r="273" spans="3:8" x14ac:dyDescent="0.2">
      <c r="C273" s="55"/>
      <c r="D273" s="55"/>
      <c r="E273" s="122"/>
      <c r="G273" s="55"/>
      <c r="H273" s="55"/>
    </row>
    <row r="274" spans="3:8" x14ac:dyDescent="0.2">
      <c r="C274" s="55"/>
      <c r="D274" s="55"/>
      <c r="E274" s="122"/>
      <c r="G274" s="55"/>
      <c r="H274" s="55"/>
    </row>
    <row r="275" spans="3:8" x14ac:dyDescent="0.2">
      <c r="C275" s="55"/>
      <c r="D275" s="55"/>
      <c r="E275" s="122"/>
      <c r="G275" s="55"/>
      <c r="H275" s="55"/>
    </row>
    <row r="276" spans="3:8" x14ac:dyDescent="0.2">
      <c r="C276" s="55"/>
      <c r="D276" s="55"/>
      <c r="E276" s="122"/>
      <c r="G276" s="55"/>
      <c r="H276" s="55"/>
    </row>
    <row r="277" spans="3:8" x14ac:dyDescent="0.2">
      <c r="C277" s="55"/>
      <c r="D277" s="55"/>
      <c r="E277" s="122"/>
      <c r="G277" s="55"/>
      <c r="H277" s="55"/>
    </row>
    <row r="278" spans="3:8" x14ac:dyDescent="0.2">
      <c r="C278" s="55"/>
      <c r="D278" s="55"/>
      <c r="E278" s="122"/>
      <c r="G278" s="55"/>
      <c r="H278" s="55"/>
    </row>
    <row r="279" spans="3:8" x14ac:dyDescent="0.2">
      <c r="C279" s="55"/>
      <c r="D279" s="55"/>
      <c r="E279" s="122"/>
      <c r="G279" s="55"/>
      <c r="H279" s="55"/>
    </row>
    <row r="280" spans="3:8" x14ac:dyDescent="0.2">
      <c r="C280" s="55"/>
      <c r="D280" s="55"/>
      <c r="E280" s="122"/>
      <c r="G280" s="55"/>
      <c r="H280" s="55"/>
    </row>
    <row r="281" spans="3:8" x14ac:dyDescent="0.2">
      <c r="C281" s="55"/>
      <c r="D281" s="55"/>
      <c r="E281" s="122"/>
      <c r="G281" s="55"/>
      <c r="H281" s="55"/>
    </row>
    <row r="282" spans="3:8" x14ac:dyDescent="0.2">
      <c r="C282" s="55"/>
      <c r="D282" s="55"/>
      <c r="E282" s="122"/>
      <c r="G282" s="55"/>
      <c r="H282" s="55"/>
    </row>
    <row r="283" spans="3:8" x14ac:dyDescent="0.2">
      <c r="C283" s="55"/>
      <c r="D283" s="55"/>
      <c r="E283" s="122"/>
      <c r="G283" s="55"/>
      <c r="H283" s="55"/>
    </row>
    <row r="284" spans="3:8" x14ac:dyDescent="0.2">
      <c r="C284" s="55"/>
      <c r="D284" s="55"/>
      <c r="E284" s="122"/>
      <c r="G284" s="55"/>
      <c r="H284" s="55"/>
    </row>
    <row r="285" spans="3:8" x14ac:dyDescent="0.2">
      <c r="C285" s="55"/>
      <c r="D285" s="55"/>
      <c r="E285" s="122"/>
      <c r="G285" s="55"/>
      <c r="H285" s="55"/>
    </row>
    <row r="286" spans="3:8" x14ac:dyDescent="0.2">
      <c r="C286" s="55"/>
      <c r="D286" s="55"/>
      <c r="E286" s="122"/>
      <c r="G286" s="55"/>
      <c r="H286" s="55"/>
    </row>
    <row r="287" spans="3:8" x14ac:dyDescent="0.2">
      <c r="C287" s="55"/>
      <c r="D287" s="55"/>
      <c r="E287" s="122"/>
      <c r="G287" s="55"/>
      <c r="H287" s="55"/>
    </row>
    <row r="288" spans="3:8" x14ac:dyDescent="0.2">
      <c r="C288" s="55"/>
      <c r="D288" s="55"/>
      <c r="E288" s="122"/>
      <c r="G288" s="55"/>
      <c r="H288" s="55"/>
    </row>
    <row r="289" spans="3:8" x14ac:dyDescent="0.2">
      <c r="C289" s="55"/>
      <c r="D289" s="55"/>
      <c r="E289" s="122"/>
      <c r="G289" s="55"/>
      <c r="H289" s="55"/>
    </row>
    <row r="290" spans="3:8" x14ac:dyDescent="0.2">
      <c r="C290" s="55"/>
      <c r="D290" s="55"/>
      <c r="E290" s="122"/>
      <c r="G290" s="55"/>
      <c r="H290" s="55"/>
    </row>
    <row r="291" spans="3:8" x14ac:dyDescent="0.2">
      <c r="C291" s="55"/>
      <c r="D291" s="55"/>
      <c r="E291" s="122"/>
      <c r="G291" s="55"/>
      <c r="H291" s="55"/>
    </row>
    <row r="292" spans="3:8" x14ac:dyDescent="0.2">
      <c r="C292" s="55"/>
      <c r="D292" s="55"/>
      <c r="E292" s="122"/>
      <c r="G292" s="55"/>
      <c r="H292" s="55"/>
    </row>
    <row r="293" spans="3:8" x14ac:dyDescent="0.2">
      <c r="C293" s="55"/>
      <c r="D293" s="55"/>
      <c r="E293" s="122"/>
      <c r="G293" s="55"/>
      <c r="H293" s="55"/>
    </row>
    <row r="294" spans="3:8" x14ac:dyDescent="0.2">
      <c r="C294" s="55"/>
      <c r="D294" s="55"/>
      <c r="E294" s="122"/>
      <c r="G294" s="55"/>
      <c r="H294" s="55"/>
    </row>
    <row r="295" spans="3:8" x14ac:dyDescent="0.2">
      <c r="C295" s="55"/>
      <c r="D295" s="55"/>
      <c r="E295" s="122"/>
      <c r="G295" s="55"/>
      <c r="H295" s="55"/>
    </row>
    <row r="296" spans="3:8" x14ac:dyDescent="0.2">
      <c r="C296" s="55"/>
      <c r="D296" s="55"/>
      <c r="E296" s="122"/>
      <c r="G296" s="55"/>
      <c r="H296" s="55"/>
    </row>
    <row r="297" spans="3:8" x14ac:dyDescent="0.2">
      <c r="C297" s="55"/>
      <c r="D297" s="55"/>
      <c r="E297" s="122"/>
      <c r="G297" s="55"/>
      <c r="H297" s="55"/>
    </row>
    <row r="298" spans="3:8" x14ac:dyDescent="0.2">
      <c r="C298" s="55"/>
      <c r="D298" s="55"/>
      <c r="E298" s="122"/>
      <c r="G298" s="55"/>
      <c r="H298" s="55"/>
    </row>
    <row r="299" spans="3:8" x14ac:dyDescent="0.2">
      <c r="C299" s="55"/>
      <c r="D299" s="55"/>
      <c r="E299" s="122"/>
      <c r="G299" s="55"/>
      <c r="H299" s="55"/>
    </row>
    <row r="300" spans="3:8" x14ac:dyDescent="0.2">
      <c r="C300" s="55"/>
      <c r="D300" s="55"/>
      <c r="E300" s="122"/>
      <c r="G300" s="55"/>
      <c r="H300" s="55"/>
    </row>
    <row r="301" spans="3:8" x14ac:dyDescent="0.2">
      <c r="C301" s="55"/>
      <c r="D301" s="55"/>
      <c r="E301" s="122"/>
      <c r="G301" s="55"/>
      <c r="H301" s="55"/>
    </row>
    <row r="302" spans="3:8" x14ac:dyDescent="0.2">
      <c r="C302" s="55"/>
      <c r="D302" s="55"/>
      <c r="E302" s="122"/>
      <c r="G302" s="55"/>
      <c r="H302" s="55"/>
    </row>
    <row r="303" spans="3:8" x14ac:dyDescent="0.2">
      <c r="C303" s="55"/>
      <c r="D303" s="55"/>
      <c r="E303" s="122"/>
      <c r="G303" s="55"/>
      <c r="H303" s="55"/>
    </row>
    <row r="304" spans="3:8" x14ac:dyDescent="0.2">
      <c r="C304" s="55"/>
      <c r="D304" s="55"/>
      <c r="E304" s="122"/>
      <c r="G304" s="55"/>
      <c r="H304" s="55"/>
    </row>
    <row r="305" spans="3:8" x14ac:dyDescent="0.2">
      <c r="C305" s="55"/>
      <c r="D305" s="55"/>
      <c r="E305" s="122"/>
      <c r="G305" s="55"/>
      <c r="H305" s="55"/>
    </row>
    <row r="306" spans="3:8" x14ac:dyDescent="0.2">
      <c r="C306" s="55"/>
      <c r="D306" s="55"/>
      <c r="E306" s="122"/>
      <c r="G306" s="55"/>
      <c r="H306" s="55"/>
    </row>
    <row r="307" spans="3:8" x14ac:dyDescent="0.2">
      <c r="C307" s="55"/>
      <c r="D307" s="55"/>
      <c r="E307" s="122"/>
      <c r="G307" s="55"/>
      <c r="H307" s="55"/>
    </row>
    <row r="308" spans="3:8" x14ac:dyDescent="0.2">
      <c r="C308" s="55"/>
      <c r="D308" s="55"/>
      <c r="E308" s="122"/>
      <c r="G308" s="55"/>
      <c r="H308" s="55"/>
    </row>
    <row r="309" spans="3:8" x14ac:dyDescent="0.2">
      <c r="C309" s="55"/>
      <c r="D309" s="55"/>
      <c r="E309" s="122"/>
      <c r="G309" s="55"/>
      <c r="H309" s="55"/>
    </row>
    <row r="310" spans="3:8" x14ac:dyDescent="0.2">
      <c r="C310" s="55"/>
      <c r="D310" s="55"/>
      <c r="E310" s="122"/>
      <c r="G310" s="55"/>
      <c r="H310" s="55"/>
    </row>
    <row r="311" spans="3:8" x14ac:dyDescent="0.2">
      <c r="C311" s="55"/>
      <c r="D311" s="55"/>
      <c r="E311" s="122"/>
      <c r="G311" s="55"/>
      <c r="H311" s="55"/>
    </row>
    <row r="312" spans="3:8" x14ac:dyDescent="0.2">
      <c r="C312" s="55"/>
      <c r="D312" s="55"/>
      <c r="E312" s="122"/>
      <c r="G312" s="55"/>
      <c r="H312" s="55"/>
    </row>
    <row r="313" spans="3:8" x14ac:dyDescent="0.2">
      <c r="C313" s="55"/>
      <c r="D313" s="55"/>
      <c r="E313" s="122"/>
      <c r="G313" s="55"/>
      <c r="H313" s="55"/>
    </row>
    <row r="314" spans="3:8" x14ac:dyDescent="0.2">
      <c r="C314" s="55"/>
      <c r="D314" s="55"/>
      <c r="E314" s="122"/>
      <c r="G314" s="55"/>
      <c r="H314" s="55"/>
    </row>
    <row r="315" spans="3:8" x14ac:dyDescent="0.2">
      <c r="C315" s="55"/>
      <c r="D315" s="55"/>
      <c r="E315" s="122"/>
      <c r="G315" s="55"/>
      <c r="H315" s="55"/>
    </row>
    <row r="316" spans="3:8" x14ac:dyDescent="0.2">
      <c r="C316" s="55"/>
      <c r="D316" s="55"/>
      <c r="E316" s="122"/>
      <c r="G316" s="55"/>
      <c r="H316" s="55"/>
    </row>
    <row r="317" spans="3:8" x14ac:dyDescent="0.2">
      <c r="C317" s="55"/>
      <c r="D317" s="55"/>
      <c r="E317" s="122"/>
      <c r="G317" s="55"/>
      <c r="H317" s="55"/>
    </row>
    <row r="318" spans="3:8" x14ac:dyDescent="0.2">
      <c r="C318" s="55"/>
      <c r="D318" s="55"/>
      <c r="E318" s="122"/>
      <c r="G318" s="55"/>
      <c r="H318" s="55"/>
    </row>
    <row r="319" spans="3:8" x14ac:dyDescent="0.2">
      <c r="C319" s="55"/>
      <c r="D319" s="55"/>
      <c r="E319" s="122"/>
      <c r="G319" s="55"/>
      <c r="H319" s="55"/>
    </row>
    <row r="320" spans="3:8" x14ac:dyDescent="0.2">
      <c r="C320" s="55"/>
      <c r="D320" s="55"/>
      <c r="E320" s="122"/>
      <c r="G320" s="55"/>
      <c r="H320" s="55"/>
    </row>
    <row r="321" spans="3:8" x14ac:dyDescent="0.2">
      <c r="C321" s="55"/>
      <c r="D321" s="55"/>
      <c r="E321" s="122"/>
      <c r="G321" s="55"/>
      <c r="H321" s="55"/>
    </row>
    <row r="322" spans="3:8" x14ac:dyDescent="0.2">
      <c r="C322" s="55"/>
      <c r="D322" s="55"/>
      <c r="E322" s="122"/>
      <c r="G322" s="55"/>
      <c r="H322" s="55"/>
    </row>
    <row r="323" spans="3:8" x14ac:dyDescent="0.2">
      <c r="C323" s="55"/>
      <c r="D323" s="55"/>
      <c r="E323" s="122"/>
      <c r="G323" s="55"/>
      <c r="H323" s="55"/>
    </row>
    <row r="324" spans="3:8" x14ac:dyDescent="0.2">
      <c r="C324" s="55"/>
      <c r="D324" s="55"/>
      <c r="E324" s="122"/>
      <c r="G324" s="55"/>
      <c r="H324" s="55"/>
    </row>
    <row r="325" spans="3:8" x14ac:dyDescent="0.2">
      <c r="C325" s="55"/>
      <c r="D325" s="55"/>
      <c r="E325" s="122"/>
      <c r="G325" s="55"/>
      <c r="H325" s="55"/>
    </row>
    <row r="326" spans="3:8" x14ac:dyDescent="0.2">
      <c r="C326" s="55"/>
      <c r="D326" s="55"/>
      <c r="E326" s="122"/>
      <c r="G326" s="55"/>
      <c r="H326" s="55"/>
    </row>
    <row r="327" spans="3:8" x14ac:dyDescent="0.2">
      <c r="C327" s="55"/>
      <c r="D327" s="55"/>
      <c r="E327" s="122"/>
      <c r="G327" s="55"/>
      <c r="H327" s="55"/>
    </row>
    <row r="328" spans="3:8" x14ac:dyDescent="0.2">
      <c r="C328" s="55"/>
      <c r="D328" s="55"/>
      <c r="E328" s="122"/>
      <c r="G328" s="55"/>
      <c r="H328" s="55"/>
    </row>
    <row r="329" spans="3:8" x14ac:dyDescent="0.2">
      <c r="C329" s="55"/>
      <c r="D329" s="55"/>
      <c r="E329" s="122"/>
      <c r="G329" s="55"/>
      <c r="H329" s="55"/>
    </row>
    <row r="330" spans="3:8" x14ac:dyDescent="0.2">
      <c r="C330" s="55"/>
      <c r="D330" s="55"/>
      <c r="E330" s="122"/>
      <c r="G330" s="55"/>
      <c r="H330" s="55"/>
    </row>
    <row r="331" spans="3:8" x14ac:dyDescent="0.2">
      <c r="C331" s="55"/>
      <c r="D331" s="55"/>
      <c r="E331" s="122"/>
      <c r="G331" s="55"/>
      <c r="H331" s="55"/>
    </row>
    <row r="332" spans="3:8" x14ac:dyDescent="0.2">
      <c r="C332" s="55"/>
      <c r="D332" s="55"/>
      <c r="E332" s="122"/>
      <c r="G332" s="55"/>
      <c r="H332" s="55"/>
    </row>
    <row r="333" spans="3:8" x14ac:dyDescent="0.2">
      <c r="C333" s="55"/>
      <c r="D333" s="55"/>
      <c r="E333" s="122"/>
      <c r="G333" s="55"/>
      <c r="H333" s="55"/>
    </row>
    <row r="334" spans="3:8" x14ac:dyDescent="0.2">
      <c r="C334" s="55"/>
      <c r="D334" s="55"/>
      <c r="E334" s="122"/>
      <c r="G334" s="55"/>
      <c r="H334" s="55"/>
    </row>
    <row r="335" spans="3:8" x14ac:dyDescent="0.2">
      <c r="C335" s="55"/>
      <c r="D335" s="55"/>
      <c r="E335" s="122"/>
      <c r="G335" s="55"/>
      <c r="H335" s="55"/>
    </row>
    <row r="336" spans="3:8" x14ac:dyDescent="0.2">
      <c r="C336" s="55"/>
      <c r="D336" s="55"/>
      <c r="E336" s="122"/>
      <c r="G336" s="55"/>
      <c r="H336" s="55"/>
    </row>
    <row r="337" spans="3:8" x14ac:dyDescent="0.2">
      <c r="C337" s="55"/>
      <c r="D337" s="55"/>
      <c r="E337" s="122"/>
      <c r="G337" s="55"/>
      <c r="H337" s="55"/>
    </row>
    <row r="338" spans="3:8" x14ac:dyDescent="0.2">
      <c r="C338" s="55"/>
      <c r="D338" s="55"/>
      <c r="E338" s="122"/>
      <c r="G338" s="55"/>
      <c r="H338" s="55"/>
    </row>
    <row r="339" spans="3:8" x14ac:dyDescent="0.2">
      <c r="C339" s="55"/>
      <c r="D339" s="55"/>
      <c r="E339" s="122"/>
      <c r="G339" s="55"/>
      <c r="H339" s="55"/>
    </row>
    <row r="340" spans="3:8" x14ac:dyDescent="0.2">
      <c r="C340" s="55"/>
      <c r="D340" s="55"/>
      <c r="E340" s="122"/>
      <c r="G340" s="55"/>
      <c r="H340" s="55"/>
    </row>
    <row r="341" spans="3:8" x14ac:dyDescent="0.2">
      <c r="C341" s="55"/>
      <c r="D341" s="55"/>
      <c r="E341" s="122"/>
      <c r="G341" s="55"/>
      <c r="H341" s="55"/>
    </row>
    <row r="342" spans="3:8" x14ac:dyDescent="0.2">
      <c r="C342" s="55"/>
      <c r="D342" s="55"/>
      <c r="E342" s="122"/>
      <c r="G342" s="55"/>
      <c r="H342" s="55"/>
    </row>
    <row r="343" spans="3:8" x14ac:dyDescent="0.2">
      <c r="C343" s="55"/>
      <c r="D343" s="55"/>
      <c r="E343" s="122"/>
      <c r="G343" s="55"/>
      <c r="H343" s="55"/>
    </row>
    <row r="344" spans="3:8" x14ac:dyDescent="0.2">
      <c r="C344" s="55"/>
      <c r="D344" s="55"/>
      <c r="E344" s="122"/>
      <c r="G344" s="55"/>
      <c r="H344" s="55"/>
    </row>
    <row r="345" spans="3:8" x14ac:dyDescent="0.2">
      <c r="C345" s="55"/>
      <c r="D345" s="55"/>
      <c r="E345" s="122"/>
      <c r="G345" s="55"/>
      <c r="H345" s="55"/>
    </row>
    <row r="346" spans="3:8" x14ac:dyDescent="0.2">
      <c r="C346" s="55"/>
      <c r="D346" s="55"/>
      <c r="E346" s="122"/>
      <c r="G346" s="55"/>
      <c r="H346" s="55"/>
    </row>
    <row r="347" spans="3:8" x14ac:dyDescent="0.2">
      <c r="C347" s="55"/>
      <c r="D347" s="55"/>
      <c r="E347" s="122"/>
      <c r="G347" s="55"/>
      <c r="H347" s="55"/>
    </row>
    <row r="348" spans="3:8" x14ac:dyDescent="0.2">
      <c r="C348" s="55"/>
      <c r="D348" s="55"/>
      <c r="E348" s="122"/>
      <c r="G348" s="55"/>
      <c r="H348" s="55"/>
    </row>
    <row r="349" spans="3:8" x14ac:dyDescent="0.2">
      <c r="C349" s="55"/>
      <c r="D349" s="55"/>
      <c r="E349" s="122"/>
      <c r="G349" s="55"/>
      <c r="H349" s="55"/>
    </row>
    <row r="350" spans="3:8" x14ac:dyDescent="0.2">
      <c r="C350" s="55"/>
      <c r="D350" s="55"/>
      <c r="E350" s="122"/>
      <c r="G350" s="55"/>
      <c r="H350" s="55"/>
    </row>
    <row r="351" spans="3:8" x14ac:dyDescent="0.2">
      <c r="C351" s="55"/>
      <c r="D351" s="55"/>
      <c r="E351" s="122"/>
      <c r="G351" s="55"/>
      <c r="H351" s="55"/>
    </row>
    <row r="352" spans="3:8" x14ac:dyDescent="0.2">
      <c r="C352" s="55"/>
      <c r="D352" s="55"/>
      <c r="E352" s="122"/>
      <c r="G352" s="55"/>
      <c r="H352" s="55"/>
    </row>
    <row r="353" spans="3:8" x14ac:dyDescent="0.2">
      <c r="C353" s="55"/>
      <c r="D353" s="55"/>
      <c r="E353" s="122"/>
      <c r="G353" s="55"/>
      <c r="H353" s="55"/>
    </row>
    <row r="354" spans="3:8" x14ac:dyDescent="0.2">
      <c r="C354" s="55"/>
      <c r="D354" s="55"/>
      <c r="E354" s="122"/>
      <c r="G354" s="55"/>
      <c r="H354" s="55"/>
    </row>
    <row r="355" spans="3:8" x14ac:dyDescent="0.2">
      <c r="C355" s="55"/>
      <c r="D355" s="55"/>
      <c r="E355" s="122"/>
      <c r="G355" s="55"/>
      <c r="H355" s="55"/>
    </row>
    <row r="356" spans="3:8" x14ac:dyDescent="0.2">
      <c r="C356" s="55"/>
      <c r="D356" s="55"/>
      <c r="E356" s="122"/>
      <c r="G356" s="55"/>
      <c r="H356" s="55"/>
    </row>
    <row r="357" spans="3:8" x14ac:dyDescent="0.2">
      <c r="C357" s="55"/>
      <c r="D357" s="55"/>
      <c r="E357" s="122"/>
      <c r="G357" s="55"/>
      <c r="H357" s="55"/>
    </row>
    <row r="358" spans="3:8" x14ac:dyDescent="0.2">
      <c r="C358" s="55"/>
      <c r="D358" s="55"/>
      <c r="E358" s="122"/>
      <c r="G358" s="55"/>
      <c r="H358" s="55"/>
    </row>
    <row r="359" spans="3:8" x14ac:dyDescent="0.2">
      <c r="C359" s="55"/>
      <c r="D359" s="55"/>
      <c r="E359" s="122"/>
      <c r="G359" s="55"/>
      <c r="H359" s="55"/>
    </row>
    <row r="360" spans="3:8" x14ac:dyDescent="0.2">
      <c r="C360" s="55"/>
      <c r="D360" s="55"/>
      <c r="E360" s="122"/>
      <c r="G360" s="55"/>
      <c r="H360" s="55"/>
    </row>
    <row r="361" spans="3:8" x14ac:dyDescent="0.2">
      <c r="C361" s="55"/>
      <c r="D361" s="55"/>
      <c r="E361" s="122"/>
      <c r="G361" s="55"/>
      <c r="H361" s="55"/>
    </row>
    <row r="362" spans="3:8" x14ac:dyDescent="0.2">
      <c r="C362" s="55"/>
      <c r="D362" s="55"/>
      <c r="E362" s="122"/>
      <c r="G362" s="55"/>
      <c r="H362" s="55"/>
    </row>
    <row r="363" spans="3:8" x14ac:dyDescent="0.2">
      <c r="C363" s="55"/>
      <c r="D363" s="55"/>
      <c r="E363" s="122"/>
      <c r="G363" s="55"/>
      <c r="H363" s="55"/>
    </row>
    <row r="364" spans="3:8" x14ac:dyDescent="0.2">
      <c r="C364" s="55"/>
      <c r="D364" s="55"/>
      <c r="E364" s="122"/>
      <c r="G364" s="55"/>
      <c r="H364" s="55"/>
    </row>
    <row r="365" spans="3:8" x14ac:dyDescent="0.2">
      <c r="C365" s="55"/>
      <c r="D365" s="55"/>
      <c r="E365" s="122"/>
      <c r="G365" s="55"/>
      <c r="H365" s="55"/>
    </row>
    <row r="366" spans="3:8" x14ac:dyDescent="0.2">
      <c r="C366" s="55"/>
      <c r="D366" s="55"/>
      <c r="E366" s="122"/>
      <c r="G366" s="55"/>
      <c r="H366" s="55"/>
    </row>
    <row r="367" spans="3:8" x14ac:dyDescent="0.2">
      <c r="C367" s="55"/>
      <c r="D367" s="55"/>
      <c r="E367" s="122"/>
      <c r="G367" s="55"/>
      <c r="H367" s="55"/>
    </row>
    <row r="368" spans="3:8" x14ac:dyDescent="0.2">
      <c r="C368" s="55"/>
      <c r="D368" s="55"/>
      <c r="E368" s="122"/>
      <c r="G368" s="55"/>
      <c r="H368" s="55"/>
    </row>
    <row r="369" spans="3:8" x14ac:dyDescent="0.2">
      <c r="C369" s="55"/>
      <c r="D369" s="55"/>
      <c r="E369" s="122"/>
      <c r="G369" s="55"/>
      <c r="H369" s="55"/>
    </row>
    <row r="370" spans="3:8" x14ac:dyDescent="0.2">
      <c r="C370" s="55"/>
      <c r="D370" s="55"/>
      <c r="E370" s="122"/>
      <c r="G370" s="55"/>
      <c r="H370" s="55"/>
    </row>
    <row r="371" spans="3:8" x14ac:dyDescent="0.2">
      <c r="C371" s="55"/>
      <c r="D371" s="55"/>
      <c r="E371" s="122"/>
      <c r="G371" s="55"/>
      <c r="H371" s="55"/>
    </row>
    <row r="372" spans="3:8" x14ac:dyDescent="0.2">
      <c r="C372" s="55"/>
      <c r="D372" s="55"/>
      <c r="E372" s="122"/>
      <c r="G372" s="55"/>
      <c r="H372" s="55"/>
    </row>
    <row r="373" spans="3:8" x14ac:dyDescent="0.2">
      <c r="C373" s="55"/>
      <c r="D373" s="55"/>
      <c r="E373" s="122"/>
      <c r="G373" s="55"/>
      <c r="H373" s="55"/>
    </row>
    <row r="374" spans="3:8" x14ac:dyDescent="0.2">
      <c r="C374" s="55"/>
      <c r="D374" s="55"/>
      <c r="E374" s="122"/>
      <c r="G374" s="55"/>
      <c r="H374" s="55"/>
    </row>
    <row r="375" spans="3:8" x14ac:dyDescent="0.2">
      <c r="C375" s="55"/>
      <c r="D375" s="55"/>
      <c r="E375" s="122"/>
      <c r="G375" s="55"/>
      <c r="H375" s="55"/>
    </row>
    <row r="376" spans="3:8" x14ac:dyDescent="0.2">
      <c r="C376" s="55"/>
      <c r="D376" s="55"/>
      <c r="E376" s="122"/>
      <c r="G376" s="55"/>
      <c r="H376" s="55"/>
    </row>
    <row r="377" spans="3:8" x14ac:dyDescent="0.2">
      <c r="C377" s="55"/>
      <c r="D377" s="55"/>
      <c r="E377" s="122"/>
      <c r="G377" s="55"/>
      <c r="H377" s="55"/>
    </row>
    <row r="378" spans="3:8" x14ac:dyDescent="0.2">
      <c r="C378" s="55"/>
      <c r="D378" s="55"/>
      <c r="E378" s="122"/>
      <c r="G378" s="55"/>
      <c r="H378" s="55"/>
    </row>
    <row r="379" spans="3:8" x14ac:dyDescent="0.2">
      <c r="C379" s="55"/>
      <c r="D379" s="55"/>
      <c r="E379" s="122"/>
      <c r="G379" s="55"/>
      <c r="H379" s="55"/>
    </row>
    <row r="380" spans="3:8" x14ac:dyDescent="0.2">
      <c r="C380" s="55"/>
      <c r="D380" s="55"/>
      <c r="E380" s="122"/>
      <c r="G380" s="55"/>
      <c r="H380" s="55"/>
    </row>
    <row r="381" spans="3:8" x14ac:dyDescent="0.2">
      <c r="C381" s="55"/>
      <c r="D381" s="55"/>
      <c r="E381" s="122"/>
      <c r="G381" s="55"/>
      <c r="H381" s="55"/>
    </row>
    <row r="382" spans="3:8" x14ac:dyDescent="0.2">
      <c r="C382" s="55"/>
      <c r="D382" s="55"/>
      <c r="E382" s="122"/>
      <c r="G382" s="55"/>
      <c r="H382" s="55"/>
    </row>
    <row r="383" spans="3:8" x14ac:dyDescent="0.2">
      <c r="C383" s="55"/>
      <c r="D383" s="55"/>
      <c r="E383" s="122"/>
      <c r="G383" s="55"/>
      <c r="H383" s="55"/>
    </row>
    <row r="384" spans="3:8" x14ac:dyDescent="0.2">
      <c r="C384" s="55"/>
      <c r="D384" s="55"/>
      <c r="E384" s="122"/>
      <c r="G384" s="55"/>
      <c r="H384" s="55"/>
    </row>
    <row r="385" spans="3:8" x14ac:dyDescent="0.2">
      <c r="C385" s="55"/>
      <c r="D385" s="55"/>
      <c r="E385" s="122"/>
      <c r="G385" s="55"/>
      <c r="H385" s="55"/>
    </row>
    <row r="386" spans="3:8" x14ac:dyDescent="0.2">
      <c r="C386" s="55"/>
      <c r="D386" s="55"/>
      <c r="E386" s="122"/>
      <c r="G386" s="55"/>
      <c r="H386" s="55"/>
    </row>
    <row r="387" spans="3:8" x14ac:dyDescent="0.2">
      <c r="C387" s="55"/>
      <c r="D387" s="55"/>
      <c r="E387" s="122"/>
      <c r="G387" s="55"/>
      <c r="H387" s="55"/>
    </row>
    <row r="388" spans="3:8" x14ac:dyDescent="0.2">
      <c r="C388" s="55"/>
      <c r="D388" s="55"/>
      <c r="E388" s="122"/>
      <c r="G388" s="55"/>
      <c r="H388" s="55"/>
    </row>
    <row r="389" spans="3:8" x14ac:dyDescent="0.2">
      <c r="C389" s="55"/>
      <c r="D389" s="55"/>
      <c r="E389" s="122"/>
      <c r="G389" s="55"/>
      <c r="H389" s="55"/>
    </row>
    <row r="390" spans="3:8" x14ac:dyDescent="0.2">
      <c r="C390" s="55"/>
      <c r="D390" s="55"/>
      <c r="E390" s="122"/>
      <c r="G390" s="55"/>
      <c r="H390" s="55"/>
    </row>
    <row r="391" spans="3:8" x14ac:dyDescent="0.2">
      <c r="C391" s="55"/>
      <c r="D391" s="55"/>
      <c r="E391" s="122"/>
      <c r="G391" s="55"/>
      <c r="H391" s="55"/>
    </row>
    <row r="392" spans="3:8" x14ac:dyDescent="0.2">
      <c r="C392" s="55"/>
      <c r="D392" s="55"/>
      <c r="E392" s="122"/>
      <c r="G392" s="55"/>
      <c r="H392" s="55"/>
    </row>
    <row r="393" spans="3:8" x14ac:dyDescent="0.2">
      <c r="C393" s="55"/>
      <c r="D393" s="55"/>
      <c r="E393" s="122"/>
      <c r="G393" s="55"/>
      <c r="H393" s="55"/>
    </row>
    <row r="394" spans="3:8" x14ac:dyDescent="0.2">
      <c r="C394" s="55"/>
      <c r="D394" s="55"/>
      <c r="E394" s="122"/>
      <c r="G394" s="55"/>
      <c r="H394" s="55"/>
    </row>
    <row r="395" spans="3:8" x14ac:dyDescent="0.2">
      <c r="C395" s="55"/>
      <c r="D395" s="55"/>
      <c r="E395" s="122"/>
      <c r="G395" s="55"/>
      <c r="H395" s="55"/>
    </row>
    <row r="396" spans="3:8" x14ac:dyDescent="0.2">
      <c r="C396" s="55"/>
      <c r="D396" s="55"/>
      <c r="E396" s="122"/>
      <c r="G396" s="55"/>
      <c r="H396" s="55"/>
    </row>
    <row r="397" spans="3:8" x14ac:dyDescent="0.2">
      <c r="C397" s="55"/>
      <c r="D397" s="55"/>
      <c r="E397" s="122"/>
      <c r="G397" s="55"/>
      <c r="H397" s="55"/>
    </row>
    <row r="398" spans="3:8" x14ac:dyDescent="0.2">
      <c r="C398" s="55"/>
      <c r="D398" s="55"/>
      <c r="E398" s="122"/>
      <c r="G398" s="55"/>
      <c r="H398" s="55"/>
    </row>
    <row r="399" spans="3:8" x14ac:dyDescent="0.2">
      <c r="C399" s="55"/>
      <c r="D399" s="55"/>
      <c r="E399" s="122"/>
      <c r="G399" s="55"/>
      <c r="H399" s="55"/>
    </row>
    <row r="400" spans="3:8" x14ac:dyDescent="0.2">
      <c r="C400" s="55"/>
      <c r="D400" s="55"/>
      <c r="E400" s="122"/>
      <c r="G400" s="55"/>
      <c r="H400" s="55"/>
    </row>
    <row r="401" spans="3:8" x14ac:dyDescent="0.2">
      <c r="C401" s="55"/>
      <c r="D401" s="55"/>
      <c r="E401" s="122"/>
      <c r="G401" s="55"/>
      <c r="H401" s="55"/>
    </row>
    <row r="402" spans="3:8" x14ac:dyDescent="0.2">
      <c r="C402" s="55"/>
      <c r="D402" s="55"/>
      <c r="E402" s="122"/>
      <c r="G402" s="55"/>
      <c r="H402" s="55"/>
    </row>
    <row r="403" spans="3:8" x14ac:dyDescent="0.2">
      <c r="C403" s="55"/>
      <c r="D403" s="55"/>
      <c r="E403" s="122"/>
      <c r="G403" s="55"/>
      <c r="H403" s="55"/>
    </row>
    <row r="404" spans="3:8" x14ac:dyDescent="0.2">
      <c r="C404" s="55"/>
      <c r="D404" s="55"/>
      <c r="E404" s="122"/>
      <c r="G404" s="55"/>
      <c r="H404" s="55"/>
    </row>
    <row r="405" spans="3:8" x14ac:dyDescent="0.2">
      <c r="C405" s="55"/>
      <c r="D405" s="55"/>
      <c r="E405" s="122"/>
      <c r="G405" s="55"/>
      <c r="H405" s="55"/>
    </row>
    <row r="406" spans="3:8" x14ac:dyDescent="0.2">
      <c r="C406" s="55"/>
      <c r="D406" s="55"/>
      <c r="E406" s="122"/>
      <c r="G406" s="55"/>
      <c r="H406" s="55"/>
    </row>
    <row r="407" spans="3:8" x14ac:dyDescent="0.2">
      <c r="C407" s="55"/>
      <c r="D407" s="55"/>
      <c r="E407" s="122"/>
      <c r="G407" s="55"/>
      <c r="H407" s="55"/>
    </row>
    <row r="408" spans="3:8" x14ac:dyDescent="0.2">
      <c r="C408" s="55"/>
      <c r="D408" s="55"/>
      <c r="E408" s="122"/>
      <c r="G408" s="55"/>
      <c r="H408" s="55"/>
    </row>
    <row r="409" spans="3:8" x14ac:dyDescent="0.2">
      <c r="C409" s="55"/>
      <c r="D409" s="55"/>
      <c r="E409" s="122"/>
      <c r="G409" s="55"/>
      <c r="H409" s="55"/>
    </row>
    <row r="410" spans="3:8" x14ac:dyDescent="0.2">
      <c r="C410" s="55"/>
      <c r="D410" s="55"/>
      <c r="E410" s="122"/>
      <c r="G410" s="55"/>
      <c r="H410" s="55"/>
    </row>
    <row r="411" spans="3:8" x14ac:dyDescent="0.2">
      <c r="C411" s="55"/>
      <c r="D411" s="55"/>
      <c r="E411" s="122"/>
      <c r="G411" s="55"/>
      <c r="H411" s="55"/>
    </row>
    <row r="412" spans="3:8" x14ac:dyDescent="0.2">
      <c r="C412" s="55"/>
      <c r="D412" s="55"/>
      <c r="E412" s="122"/>
      <c r="G412" s="55"/>
      <c r="H412" s="55"/>
    </row>
    <row r="413" spans="3:8" x14ac:dyDescent="0.2">
      <c r="C413" s="55"/>
      <c r="D413" s="55"/>
      <c r="E413" s="122"/>
      <c r="G413" s="55"/>
      <c r="H413" s="55"/>
    </row>
    <row r="414" spans="3:8" x14ac:dyDescent="0.2">
      <c r="C414" s="55"/>
      <c r="D414" s="55"/>
      <c r="E414" s="122"/>
      <c r="G414" s="55"/>
      <c r="H414" s="55"/>
    </row>
    <row r="415" spans="3:8" x14ac:dyDescent="0.2">
      <c r="C415" s="55"/>
      <c r="D415" s="55"/>
      <c r="E415" s="122"/>
      <c r="G415" s="55"/>
      <c r="H415" s="55"/>
    </row>
    <row r="416" spans="3:8" x14ac:dyDescent="0.2">
      <c r="C416" s="55"/>
      <c r="D416" s="55"/>
      <c r="E416" s="122"/>
      <c r="G416" s="55"/>
      <c r="H416" s="55"/>
    </row>
    <row r="417" spans="3:8" x14ac:dyDescent="0.2">
      <c r="C417" s="55"/>
      <c r="D417" s="55"/>
      <c r="E417" s="122"/>
      <c r="G417" s="55"/>
      <c r="H417" s="55"/>
    </row>
    <row r="418" spans="3:8" x14ac:dyDescent="0.2">
      <c r="C418" s="55"/>
      <c r="D418" s="55"/>
      <c r="E418" s="122"/>
      <c r="G418" s="55"/>
      <c r="H418" s="55"/>
    </row>
    <row r="419" spans="3:8" x14ac:dyDescent="0.2">
      <c r="C419" s="55"/>
      <c r="D419" s="55"/>
      <c r="E419" s="122"/>
      <c r="G419" s="55"/>
      <c r="H419" s="55"/>
    </row>
    <row r="420" spans="3:8" x14ac:dyDescent="0.2">
      <c r="C420" s="55"/>
      <c r="D420" s="55"/>
      <c r="E420" s="122"/>
      <c r="G420" s="55"/>
      <c r="H420" s="55"/>
    </row>
    <row r="421" spans="3:8" x14ac:dyDescent="0.2">
      <c r="C421" s="55"/>
      <c r="D421" s="55"/>
      <c r="E421" s="122"/>
      <c r="G421" s="55"/>
      <c r="H421" s="55"/>
    </row>
    <row r="422" spans="3:8" x14ac:dyDescent="0.2">
      <c r="C422" s="55"/>
      <c r="D422" s="55"/>
      <c r="E422" s="122"/>
      <c r="G422" s="55"/>
      <c r="H422" s="55"/>
    </row>
    <row r="423" spans="3:8" x14ac:dyDescent="0.2">
      <c r="C423" s="55"/>
      <c r="D423" s="55"/>
      <c r="E423" s="122"/>
      <c r="G423" s="55"/>
      <c r="H423" s="55"/>
    </row>
    <row r="424" spans="3:8" x14ac:dyDescent="0.2">
      <c r="C424" s="55"/>
      <c r="D424" s="55"/>
      <c r="E424" s="122"/>
      <c r="G424" s="55"/>
      <c r="H424" s="55"/>
    </row>
    <row r="425" spans="3:8" x14ac:dyDescent="0.2">
      <c r="C425" s="55"/>
      <c r="D425" s="55"/>
      <c r="E425" s="122"/>
      <c r="G425" s="55"/>
      <c r="H425" s="55"/>
    </row>
    <row r="426" spans="3:8" x14ac:dyDescent="0.2">
      <c r="C426" s="55"/>
      <c r="D426" s="55"/>
      <c r="E426" s="122"/>
      <c r="G426" s="55"/>
      <c r="H426" s="55"/>
    </row>
    <row r="427" spans="3:8" x14ac:dyDescent="0.2">
      <c r="C427" s="55"/>
      <c r="D427" s="55"/>
      <c r="E427" s="122"/>
      <c r="G427" s="55"/>
      <c r="H427" s="55"/>
    </row>
    <row r="428" spans="3:8" x14ac:dyDescent="0.2">
      <c r="C428" s="55"/>
      <c r="D428" s="55"/>
      <c r="E428" s="122"/>
      <c r="G428" s="55"/>
      <c r="H428" s="55"/>
    </row>
    <row r="429" spans="3:8" x14ac:dyDescent="0.2">
      <c r="C429" s="55"/>
      <c r="D429" s="55"/>
      <c r="E429" s="122"/>
      <c r="G429" s="55"/>
      <c r="H429" s="55"/>
    </row>
    <row r="430" spans="3:8" x14ac:dyDescent="0.2">
      <c r="C430" s="55"/>
      <c r="D430" s="55"/>
      <c r="E430" s="122"/>
      <c r="G430" s="55"/>
      <c r="H430" s="55"/>
    </row>
    <row r="431" spans="3:8" x14ac:dyDescent="0.2">
      <c r="C431" s="55"/>
      <c r="D431" s="55"/>
      <c r="E431" s="122"/>
      <c r="G431" s="55"/>
      <c r="H431" s="55"/>
    </row>
    <row r="432" spans="3:8" x14ac:dyDescent="0.2">
      <c r="C432" s="55"/>
      <c r="D432" s="55"/>
      <c r="E432" s="122"/>
      <c r="G432" s="55"/>
      <c r="H432" s="55"/>
    </row>
    <row r="433" spans="3:8" x14ac:dyDescent="0.2">
      <c r="C433" s="55"/>
      <c r="D433" s="55"/>
      <c r="E433" s="122"/>
      <c r="G433" s="55"/>
      <c r="H433" s="55"/>
    </row>
    <row r="434" spans="3:8" x14ac:dyDescent="0.2">
      <c r="C434" s="55"/>
      <c r="D434" s="55"/>
      <c r="E434" s="122"/>
      <c r="G434" s="55"/>
      <c r="H434" s="55"/>
    </row>
    <row r="435" spans="3:8" x14ac:dyDescent="0.2">
      <c r="C435" s="55"/>
      <c r="D435" s="55"/>
      <c r="E435" s="122"/>
      <c r="G435" s="55"/>
      <c r="H435" s="55"/>
    </row>
    <row r="436" spans="3:8" x14ac:dyDescent="0.2">
      <c r="C436" s="55"/>
      <c r="D436" s="55"/>
      <c r="E436" s="122"/>
      <c r="G436" s="55"/>
      <c r="H436" s="55"/>
    </row>
    <row r="437" spans="3:8" x14ac:dyDescent="0.2">
      <c r="C437" s="55"/>
      <c r="D437" s="55"/>
      <c r="E437" s="122"/>
      <c r="G437" s="55"/>
      <c r="H437" s="55"/>
    </row>
    <row r="438" spans="3:8" x14ac:dyDescent="0.2">
      <c r="C438" s="55"/>
      <c r="D438" s="55"/>
      <c r="E438" s="122"/>
      <c r="G438" s="55"/>
      <c r="H438" s="55"/>
    </row>
    <row r="439" spans="3:8" x14ac:dyDescent="0.2">
      <c r="C439" s="55"/>
      <c r="D439" s="55"/>
      <c r="E439" s="122"/>
      <c r="G439" s="55"/>
      <c r="H439" s="55"/>
    </row>
    <row r="440" spans="3:8" x14ac:dyDescent="0.2">
      <c r="C440" s="55"/>
      <c r="D440" s="55"/>
      <c r="E440" s="122"/>
      <c r="G440" s="55"/>
      <c r="H440" s="55"/>
    </row>
    <row r="441" spans="3:8" x14ac:dyDescent="0.2">
      <c r="C441" s="55"/>
      <c r="D441" s="55"/>
      <c r="E441" s="122"/>
      <c r="G441" s="55"/>
      <c r="H441" s="55"/>
    </row>
    <row r="442" spans="3:8" x14ac:dyDescent="0.2">
      <c r="C442" s="55"/>
      <c r="D442" s="55"/>
      <c r="E442" s="122"/>
      <c r="G442" s="55"/>
      <c r="H442" s="55"/>
    </row>
    <row r="443" spans="3:8" x14ac:dyDescent="0.2">
      <c r="C443" s="55"/>
      <c r="D443" s="55"/>
      <c r="E443" s="122"/>
      <c r="G443" s="55"/>
      <c r="H443" s="55"/>
    </row>
    <row r="444" spans="3:8" x14ac:dyDescent="0.2">
      <c r="C444" s="55"/>
      <c r="D444" s="55"/>
      <c r="E444" s="122"/>
      <c r="G444" s="55"/>
      <c r="H444" s="55"/>
    </row>
    <row r="445" spans="3:8" x14ac:dyDescent="0.2">
      <c r="C445" s="55"/>
      <c r="D445" s="55"/>
      <c r="E445" s="122"/>
      <c r="G445" s="55"/>
      <c r="H445" s="55"/>
    </row>
    <row r="446" spans="3:8" x14ac:dyDescent="0.2">
      <c r="C446" s="55"/>
      <c r="D446" s="55"/>
      <c r="E446" s="122"/>
      <c r="G446" s="55"/>
      <c r="H446" s="55"/>
    </row>
    <row r="447" spans="3:8" x14ac:dyDescent="0.2">
      <c r="C447" s="55"/>
      <c r="D447" s="55"/>
      <c r="E447" s="122"/>
      <c r="G447" s="55"/>
      <c r="H447" s="55"/>
    </row>
    <row r="448" spans="3:8" x14ac:dyDescent="0.2">
      <c r="C448" s="55"/>
      <c r="D448" s="55"/>
      <c r="E448" s="122"/>
      <c r="G448" s="55"/>
      <c r="H448" s="55"/>
    </row>
    <row r="449" spans="2:9" x14ac:dyDescent="0.2">
      <c r="C449" s="55"/>
      <c r="D449" s="55"/>
      <c r="E449" s="122"/>
      <c r="G449" s="55"/>
      <c r="H449" s="55"/>
    </row>
    <row r="450" spans="2:9" x14ac:dyDescent="0.2">
      <c r="C450" s="55"/>
      <c r="D450" s="55"/>
      <c r="E450" s="122"/>
      <c r="G450" s="55"/>
      <c r="H450" s="55"/>
    </row>
    <row r="451" spans="2:9" x14ac:dyDescent="0.2">
      <c r="C451" s="55"/>
      <c r="D451" s="55"/>
      <c r="E451" s="122"/>
      <c r="G451" s="55"/>
      <c r="H451" s="55"/>
    </row>
    <row r="452" spans="2:9" x14ac:dyDescent="0.2">
      <c r="C452" s="55"/>
      <c r="D452" s="55"/>
      <c r="E452" s="122"/>
      <c r="G452" s="55"/>
      <c r="H452" s="55"/>
    </row>
    <row r="453" spans="2:9" x14ac:dyDescent="0.2">
      <c r="C453" s="55"/>
      <c r="D453" s="55"/>
      <c r="E453" s="122"/>
      <c r="G453" s="55"/>
      <c r="H453" s="55"/>
    </row>
    <row r="454" spans="2:9" x14ac:dyDescent="0.2">
      <c r="C454" s="55"/>
      <c r="D454" s="55"/>
      <c r="E454" s="122"/>
      <c r="G454" s="55"/>
      <c r="H454" s="55"/>
    </row>
    <row r="455" spans="2:9" x14ac:dyDescent="0.2">
      <c r="C455" s="55"/>
      <c r="D455" s="55"/>
      <c r="E455" s="122"/>
      <c r="G455" s="55"/>
      <c r="H455" s="55"/>
    </row>
    <row r="456" spans="2:9" x14ac:dyDescent="0.2">
      <c r="C456" s="55"/>
      <c r="D456" s="55"/>
      <c r="E456" s="122"/>
      <c r="G456" s="55"/>
      <c r="H456" s="55"/>
    </row>
    <row r="457" spans="2:9" x14ac:dyDescent="0.2">
      <c r="C457" s="55"/>
      <c r="D457" s="55"/>
      <c r="E457" s="122"/>
      <c r="G457" s="55"/>
      <c r="H457" s="55"/>
    </row>
    <row r="458" spans="2:9" x14ac:dyDescent="0.2">
      <c r="B458" s="123"/>
      <c r="C458" s="124"/>
      <c r="D458" s="124"/>
      <c r="E458" s="125"/>
      <c r="F458" s="126"/>
      <c r="G458" s="124"/>
      <c r="H458" s="126"/>
      <c r="I458" s="123"/>
    </row>
    <row r="459" spans="2:9" x14ac:dyDescent="0.2">
      <c r="C459" s="55"/>
      <c r="D459" s="55"/>
      <c r="E459" s="122"/>
      <c r="G459" s="55"/>
      <c r="H459" s="55"/>
    </row>
    <row r="460" spans="2:9" x14ac:dyDescent="0.2">
      <c r="C460" s="55"/>
      <c r="D460" s="55"/>
      <c r="E460" s="122"/>
      <c r="G460" s="55"/>
      <c r="H460" s="55"/>
    </row>
    <row r="461" spans="2:9" x14ac:dyDescent="0.2">
      <c r="C461" s="55"/>
      <c r="D461" s="55"/>
      <c r="E461" s="122"/>
      <c r="G461" s="55"/>
      <c r="H461" s="55"/>
    </row>
    <row r="462" spans="2:9" x14ac:dyDescent="0.2">
      <c r="C462" s="55"/>
      <c r="D462" s="55"/>
      <c r="E462" s="122"/>
      <c r="G462" s="55"/>
      <c r="H462" s="55"/>
    </row>
    <row r="463" spans="2:9" x14ac:dyDescent="0.2">
      <c r="C463" s="55"/>
      <c r="D463" s="55"/>
      <c r="E463" s="122"/>
      <c r="G463" s="55"/>
      <c r="H463" s="55"/>
    </row>
    <row r="464" spans="2:9" x14ac:dyDescent="0.2">
      <c r="C464" s="55"/>
      <c r="D464" s="55"/>
      <c r="E464" s="122"/>
      <c r="G464" s="55"/>
      <c r="H464" s="55"/>
    </row>
    <row r="465" spans="3:8" x14ac:dyDescent="0.2">
      <c r="C465" s="55"/>
      <c r="D465" s="55"/>
      <c r="E465" s="122"/>
      <c r="G465" s="55"/>
      <c r="H465" s="55"/>
    </row>
    <row r="466" spans="3:8" x14ac:dyDescent="0.2">
      <c r="C466" s="55"/>
      <c r="D466" s="55"/>
      <c r="E466" s="122"/>
      <c r="G466" s="55"/>
      <c r="H466" s="55"/>
    </row>
    <row r="467" spans="3:8" x14ac:dyDescent="0.2">
      <c r="C467" s="55"/>
      <c r="D467" s="55"/>
      <c r="E467" s="122"/>
      <c r="G467" s="55"/>
      <c r="H467" s="55"/>
    </row>
    <row r="468" spans="3:8" x14ac:dyDescent="0.2">
      <c r="C468" s="55"/>
      <c r="D468" s="55"/>
      <c r="E468" s="122"/>
      <c r="G468" s="55"/>
      <c r="H468" s="55"/>
    </row>
    <row r="469" spans="3:8" x14ac:dyDescent="0.2">
      <c r="C469" s="55"/>
      <c r="D469" s="55"/>
      <c r="E469" s="122"/>
      <c r="G469" s="55"/>
      <c r="H469" s="55"/>
    </row>
    <row r="470" spans="3:8" x14ac:dyDescent="0.2">
      <c r="C470" s="55"/>
      <c r="D470" s="55"/>
      <c r="E470" s="122"/>
      <c r="G470" s="55"/>
      <c r="H470" s="55"/>
    </row>
    <row r="471" spans="3:8" x14ac:dyDescent="0.2">
      <c r="C471" s="55"/>
      <c r="D471" s="55"/>
      <c r="E471" s="122"/>
      <c r="G471" s="55"/>
      <c r="H471" s="55"/>
    </row>
    <row r="472" spans="3:8" x14ac:dyDescent="0.2">
      <c r="C472" s="55"/>
      <c r="D472" s="55"/>
      <c r="E472" s="122"/>
      <c r="G472" s="55"/>
      <c r="H472" s="55"/>
    </row>
    <row r="473" spans="3:8" x14ac:dyDescent="0.2">
      <c r="C473" s="55"/>
      <c r="D473" s="55"/>
      <c r="E473" s="122"/>
      <c r="G473" s="55"/>
      <c r="H473" s="55"/>
    </row>
    <row r="474" spans="3:8" x14ac:dyDescent="0.2">
      <c r="C474" s="55"/>
      <c r="D474" s="55"/>
      <c r="E474" s="122"/>
      <c r="G474" s="55"/>
      <c r="H474" s="55"/>
    </row>
    <row r="475" spans="3:8" x14ac:dyDescent="0.2">
      <c r="C475" s="55"/>
      <c r="D475" s="55"/>
      <c r="E475" s="122"/>
      <c r="G475" s="55"/>
      <c r="H475" s="55"/>
    </row>
    <row r="476" spans="3:8" x14ac:dyDescent="0.2">
      <c r="C476" s="55"/>
      <c r="D476" s="55"/>
      <c r="E476" s="122"/>
      <c r="G476" s="55"/>
      <c r="H476" s="55"/>
    </row>
    <row r="477" spans="3:8" x14ac:dyDescent="0.2">
      <c r="C477" s="55"/>
      <c r="D477" s="55"/>
      <c r="E477" s="122"/>
      <c r="G477" s="55"/>
      <c r="H477" s="55"/>
    </row>
    <row r="478" spans="3:8" x14ac:dyDescent="0.2">
      <c r="C478" s="55"/>
      <c r="D478" s="55"/>
      <c r="E478" s="122"/>
      <c r="G478" s="55"/>
      <c r="H478" s="55"/>
    </row>
    <row r="479" spans="3:8" x14ac:dyDescent="0.2">
      <c r="C479" s="55"/>
      <c r="D479" s="55"/>
      <c r="E479" s="122"/>
      <c r="G479" s="55"/>
      <c r="H479" s="55"/>
    </row>
    <row r="480" spans="3:8" x14ac:dyDescent="0.2">
      <c r="C480" s="55"/>
      <c r="D480" s="55"/>
      <c r="E480" s="122"/>
      <c r="G480" s="55"/>
      <c r="H480" s="55"/>
    </row>
    <row r="481" spans="3:8" x14ac:dyDescent="0.2">
      <c r="C481" s="55"/>
      <c r="D481" s="55"/>
      <c r="E481" s="122"/>
      <c r="G481" s="55"/>
      <c r="H481" s="55"/>
    </row>
    <row r="482" spans="3:8" x14ac:dyDescent="0.2">
      <c r="C482" s="55"/>
      <c r="D482" s="55"/>
      <c r="E482" s="122"/>
      <c r="G482" s="55"/>
      <c r="H482" s="55"/>
    </row>
    <row r="483" spans="3:8" x14ac:dyDescent="0.2">
      <c r="C483" s="55"/>
      <c r="D483" s="55"/>
      <c r="E483" s="122"/>
      <c r="G483" s="55"/>
      <c r="H483" s="55"/>
    </row>
    <row r="484" spans="3:8" x14ac:dyDescent="0.2">
      <c r="C484" s="55"/>
      <c r="D484" s="55"/>
      <c r="E484" s="122"/>
      <c r="G484" s="55"/>
      <c r="H484" s="55"/>
    </row>
    <row r="485" spans="3:8" x14ac:dyDescent="0.2">
      <c r="C485" s="55"/>
      <c r="D485" s="55"/>
      <c r="E485" s="122"/>
      <c r="G485" s="55"/>
      <c r="H485" s="55"/>
    </row>
    <row r="486" spans="3:8" x14ac:dyDescent="0.2">
      <c r="C486" s="55"/>
      <c r="D486" s="55"/>
      <c r="E486" s="122"/>
      <c r="G486" s="55"/>
      <c r="H486" s="55"/>
    </row>
    <row r="487" spans="3:8" x14ac:dyDescent="0.2">
      <c r="C487" s="55"/>
      <c r="D487" s="55"/>
      <c r="E487" s="122"/>
      <c r="G487" s="55"/>
      <c r="H487" s="55"/>
    </row>
    <row r="488" spans="3:8" x14ac:dyDescent="0.2">
      <c r="C488" s="55"/>
      <c r="D488" s="55"/>
      <c r="E488" s="122"/>
      <c r="G488" s="55"/>
      <c r="H488" s="55"/>
    </row>
    <row r="489" spans="3:8" x14ac:dyDescent="0.2">
      <c r="C489" s="55"/>
      <c r="D489" s="55"/>
      <c r="E489" s="122"/>
      <c r="G489" s="55"/>
      <c r="H489" s="55"/>
    </row>
    <row r="490" spans="3:8" x14ac:dyDescent="0.2">
      <c r="C490" s="55"/>
      <c r="D490" s="55"/>
      <c r="E490" s="122"/>
      <c r="G490" s="55"/>
      <c r="H490" s="55"/>
    </row>
    <row r="491" spans="3:8" x14ac:dyDescent="0.2">
      <c r="C491" s="55"/>
      <c r="D491" s="55"/>
      <c r="E491" s="122"/>
      <c r="G491" s="55"/>
      <c r="H491" s="55"/>
    </row>
    <row r="492" spans="3:8" x14ac:dyDescent="0.2">
      <c r="C492" s="55"/>
      <c r="D492" s="55"/>
      <c r="E492" s="122"/>
      <c r="G492" s="55"/>
      <c r="H492" s="55"/>
    </row>
    <row r="493" spans="3:8" x14ac:dyDescent="0.2">
      <c r="C493" s="55"/>
      <c r="D493" s="55"/>
      <c r="E493" s="122"/>
      <c r="G493" s="55"/>
      <c r="H493" s="55"/>
    </row>
    <row r="494" spans="3:8" x14ac:dyDescent="0.2">
      <c r="C494" s="55"/>
      <c r="D494" s="55"/>
      <c r="E494" s="122"/>
      <c r="G494" s="55"/>
      <c r="H494" s="55"/>
    </row>
    <row r="495" spans="3:8" x14ac:dyDescent="0.2">
      <c r="C495" s="55"/>
      <c r="D495" s="55"/>
      <c r="E495" s="122"/>
      <c r="G495" s="55"/>
      <c r="H495" s="55"/>
    </row>
    <row r="496" spans="3:8" x14ac:dyDescent="0.2">
      <c r="C496" s="55"/>
      <c r="D496" s="55"/>
      <c r="E496" s="122"/>
      <c r="G496" s="55"/>
      <c r="H496" s="55"/>
    </row>
    <row r="497" spans="3:8" x14ac:dyDescent="0.2">
      <c r="C497" s="55"/>
      <c r="D497" s="55"/>
      <c r="E497" s="122"/>
      <c r="G497" s="55"/>
      <c r="H497" s="55"/>
    </row>
    <row r="498" spans="3:8" x14ac:dyDescent="0.2">
      <c r="C498" s="55"/>
      <c r="D498" s="55"/>
      <c r="E498" s="122"/>
      <c r="G498" s="55"/>
      <c r="H498" s="55"/>
    </row>
    <row r="499" spans="3:8" x14ac:dyDescent="0.2">
      <c r="C499" s="55"/>
      <c r="D499" s="55"/>
      <c r="E499" s="122"/>
      <c r="G499" s="55"/>
      <c r="H499" s="55"/>
    </row>
    <row r="500" spans="3:8" x14ac:dyDescent="0.2">
      <c r="C500" s="55"/>
      <c r="D500" s="55"/>
      <c r="E500" s="122"/>
      <c r="G500" s="55"/>
      <c r="H500" s="55"/>
    </row>
    <row r="501" spans="3:8" x14ac:dyDescent="0.2">
      <c r="C501" s="55"/>
      <c r="D501" s="55"/>
      <c r="E501" s="122"/>
      <c r="G501" s="55"/>
      <c r="H501" s="55"/>
    </row>
    <row r="502" spans="3:8" x14ac:dyDescent="0.2">
      <c r="C502" s="55"/>
      <c r="D502" s="55"/>
      <c r="E502" s="122"/>
      <c r="G502" s="55"/>
      <c r="H502" s="55"/>
    </row>
    <row r="503" spans="3:8" x14ac:dyDescent="0.2">
      <c r="C503" s="55"/>
      <c r="D503" s="55"/>
      <c r="E503" s="122"/>
      <c r="G503" s="55"/>
      <c r="H503" s="55"/>
    </row>
    <row r="504" spans="3:8" x14ac:dyDescent="0.2">
      <c r="C504" s="55"/>
      <c r="D504" s="55"/>
      <c r="E504" s="122"/>
      <c r="G504" s="55"/>
      <c r="H504" s="55"/>
    </row>
    <row r="505" spans="3:8" x14ac:dyDescent="0.2">
      <c r="C505" s="55"/>
      <c r="D505" s="55"/>
      <c r="E505" s="122"/>
      <c r="G505" s="55"/>
      <c r="H505" s="55"/>
    </row>
    <row r="506" spans="3:8" x14ac:dyDescent="0.2">
      <c r="C506" s="55"/>
      <c r="D506" s="55"/>
      <c r="E506" s="122"/>
      <c r="G506" s="55"/>
      <c r="H506" s="55"/>
    </row>
    <row r="507" spans="3:8" x14ac:dyDescent="0.2">
      <c r="C507" s="55"/>
      <c r="D507" s="55"/>
      <c r="E507" s="122"/>
      <c r="G507" s="55"/>
      <c r="H507" s="55"/>
    </row>
    <row r="508" spans="3:8" x14ac:dyDescent="0.2">
      <c r="C508" s="55"/>
      <c r="D508" s="55"/>
      <c r="E508" s="122"/>
      <c r="G508" s="55"/>
      <c r="H508" s="55"/>
    </row>
    <row r="509" spans="3:8" x14ac:dyDescent="0.2">
      <c r="C509" s="55"/>
      <c r="D509" s="55"/>
      <c r="E509" s="122"/>
      <c r="G509" s="55"/>
      <c r="H509" s="55"/>
    </row>
    <row r="510" spans="3:8" x14ac:dyDescent="0.2">
      <c r="C510" s="55"/>
      <c r="D510" s="55"/>
      <c r="E510" s="122"/>
      <c r="G510" s="55"/>
      <c r="H510" s="55"/>
    </row>
    <row r="511" spans="3:8" x14ac:dyDescent="0.2">
      <c r="C511" s="55"/>
      <c r="D511" s="55"/>
      <c r="E511" s="122"/>
      <c r="G511" s="55"/>
      <c r="H511" s="55"/>
    </row>
    <row r="512" spans="3:8" x14ac:dyDescent="0.2">
      <c r="C512" s="55"/>
      <c r="D512" s="55"/>
      <c r="E512" s="122"/>
      <c r="G512" s="55"/>
      <c r="H512" s="55"/>
    </row>
    <row r="513" spans="3:8" x14ac:dyDescent="0.2">
      <c r="C513" s="55"/>
      <c r="D513" s="55"/>
      <c r="E513" s="122"/>
      <c r="G513" s="55"/>
      <c r="H513" s="55"/>
    </row>
    <row r="514" spans="3:8" x14ac:dyDescent="0.2">
      <c r="C514" s="55"/>
      <c r="D514" s="55"/>
      <c r="E514" s="122"/>
      <c r="G514" s="55"/>
      <c r="H514" s="55"/>
    </row>
    <row r="515" spans="3:8" x14ac:dyDescent="0.2">
      <c r="C515" s="55"/>
      <c r="D515" s="55"/>
      <c r="E515" s="122"/>
      <c r="G515" s="55"/>
      <c r="H515" s="55"/>
    </row>
    <row r="516" spans="3:8" x14ac:dyDescent="0.2">
      <c r="C516" s="55"/>
      <c r="D516" s="55"/>
      <c r="E516" s="122"/>
      <c r="G516" s="55"/>
      <c r="H516" s="55"/>
    </row>
    <row r="517" spans="3:8" x14ac:dyDescent="0.2">
      <c r="C517" s="55"/>
      <c r="D517" s="55"/>
      <c r="E517" s="122"/>
      <c r="G517" s="55"/>
      <c r="H517" s="55"/>
    </row>
    <row r="518" spans="3:8" x14ac:dyDescent="0.2">
      <c r="C518" s="55"/>
      <c r="D518" s="55"/>
      <c r="E518" s="122"/>
      <c r="G518" s="55"/>
      <c r="H518" s="55"/>
    </row>
    <row r="519" spans="3:8" x14ac:dyDescent="0.2">
      <c r="C519" s="55"/>
      <c r="D519" s="55"/>
      <c r="E519" s="122"/>
      <c r="G519" s="55"/>
      <c r="H519" s="55"/>
    </row>
    <row r="520" spans="3:8" x14ac:dyDescent="0.2">
      <c r="C520" s="55"/>
      <c r="D520" s="55"/>
      <c r="E520" s="122"/>
      <c r="G520" s="55"/>
      <c r="H520" s="55"/>
    </row>
    <row r="521" spans="3:8" x14ac:dyDescent="0.2">
      <c r="C521" s="55"/>
      <c r="D521" s="55"/>
      <c r="E521" s="122"/>
      <c r="G521" s="55"/>
      <c r="H521" s="55"/>
    </row>
    <row r="522" spans="3:8" x14ac:dyDescent="0.2">
      <c r="C522" s="55"/>
      <c r="D522" s="55"/>
      <c r="E522" s="122"/>
      <c r="G522" s="55"/>
      <c r="H522" s="55"/>
    </row>
    <row r="523" spans="3:8" x14ac:dyDescent="0.2">
      <c r="C523" s="55"/>
      <c r="D523" s="55"/>
      <c r="E523" s="122"/>
      <c r="G523" s="55"/>
      <c r="H523" s="55"/>
    </row>
    <row r="524" spans="3:8" x14ac:dyDescent="0.2">
      <c r="C524" s="55"/>
      <c r="D524" s="55"/>
      <c r="E524" s="122"/>
      <c r="G524" s="55"/>
      <c r="H524" s="55"/>
    </row>
    <row r="525" spans="3:8" x14ac:dyDescent="0.2">
      <c r="C525" s="55"/>
      <c r="D525" s="55"/>
      <c r="E525" s="122"/>
      <c r="G525" s="55"/>
      <c r="H525" s="55"/>
    </row>
    <row r="526" spans="3:8" x14ac:dyDescent="0.2">
      <c r="C526" s="55"/>
      <c r="D526" s="55"/>
      <c r="E526" s="122"/>
      <c r="G526" s="55"/>
      <c r="H526" s="55"/>
    </row>
    <row r="527" spans="3:8" x14ac:dyDescent="0.2">
      <c r="C527" s="55"/>
      <c r="D527" s="55"/>
      <c r="E527" s="122"/>
      <c r="G527" s="55"/>
      <c r="H527" s="55"/>
    </row>
    <row r="528" spans="3:8" x14ac:dyDescent="0.2">
      <c r="C528" s="55"/>
      <c r="D528" s="55"/>
      <c r="E528" s="122"/>
      <c r="G528" s="55"/>
      <c r="H528" s="55"/>
    </row>
    <row r="529" spans="3:8" x14ac:dyDescent="0.2">
      <c r="C529" s="55"/>
      <c r="D529" s="55"/>
      <c r="E529" s="122"/>
      <c r="G529" s="55"/>
      <c r="H529" s="55"/>
    </row>
    <row r="530" spans="3:8" x14ac:dyDescent="0.2">
      <c r="C530" s="55"/>
      <c r="D530" s="55"/>
      <c r="E530" s="122"/>
      <c r="G530" s="55"/>
      <c r="H530" s="55"/>
    </row>
    <row r="531" spans="3:8" x14ac:dyDescent="0.2">
      <c r="C531" s="55"/>
      <c r="D531" s="55"/>
      <c r="E531" s="122"/>
      <c r="G531" s="55"/>
      <c r="H531" s="55"/>
    </row>
    <row r="532" spans="3:8" x14ac:dyDescent="0.2">
      <c r="C532" s="55"/>
      <c r="D532" s="55"/>
      <c r="E532" s="122"/>
      <c r="G532" s="55"/>
      <c r="H532" s="55"/>
    </row>
    <row r="533" spans="3:8" x14ac:dyDescent="0.2">
      <c r="C533" s="55"/>
      <c r="D533" s="55"/>
      <c r="E533" s="122"/>
      <c r="G533" s="55"/>
      <c r="H533" s="55"/>
    </row>
    <row r="534" spans="3:8" x14ac:dyDescent="0.2">
      <c r="C534" s="55"/>
      <c r="D534" s="55"/>
      <c r="E534" s="122"/>
      <c r="G534" s="55"/>
      <c r="H534" s="55"/>
    </row>
    <row r="535" spans="3:8" x14ac:dyDescent="0.2">
      <c r="C535" s="55"/>
      <c r="D535" s="55"/>
      <c r="E535" s="122"/>
      <c r="G535" s="55"/>
      <c r="H535" s="55"/>
    </row>
    <row r="536" spans="3:8" x14ac:dyDescent="0.2">
      <c r="C536" s="55"/>
      <c r="D536" s="55"/>
      <c r="E536" s="122"/>
      <c r="G536" s="55"/>
      <c r="H536" s="55"/>
    </row>
    <row r="537" spans="3:8" x14ac:dyDescent="0.2">
      <c r="C537" s="55"/>
      <c r="D537" s="55"/>
      <c r="E537" s="122"/>
      <c r="G537" s="55"/>
      <c r="H537" s="55"/>
    </row>
    <row r="538" spans="3:8" x14ac:dyDescent="0.2">
      <c r="C538" s="55"/>
      <c r="D538" s="55"/>
      <c r="E538" s="122"/>
      <c r="G538" s="55"/>
      <c r="H538" s="55"/>
    </row>
    <row r="539" spans="3:8" x14ac:dyDescent="0.2">
      <c r="C539" s="55"/>
      <c r="D539" s="55"/>
      <c r="E539" s="122"/>
      <c r="G539" s="55"/>
      <c r="H539" s="55"/>
    </row>
    <row r="540" spans="3:8" x14ac:dyDescent="0.2">
      <c r="C540" s="55"/>
      <c r="D540" s="55"/>
      <c r="E540" s="122"/>
      <c r="G540" s="55"/>
      <c r="H540" s="55"/>
    </row>
    <row r="541" spans="3:8" x14ac:dyDescent="0.2">
      <c r="C541" s="55"/>
      <c r="D541" s="55"/>
      <c r="E541" s="122"/>
      <c r="G541" s="55"/>
      <c r="H541" s="55"/>
    </row>
    <row r="542" spans="3:8" x14ac:dyDescent="0.2">
      <c r="C542" s="55"/>
      <c r="D542" s="55"/>
      <c r="E542" s="122"/>
      <c r="G542" s="55"/>
      <c r="H542" s="55"/>
    </row>
    <row r="543" spans="3:8" x14ac:dyDescent="0.2">
      <c r="C543" s="55"/>
      <c r="D543" s="55"/>
      <c r="E543" s="122"/>
      <c r="G543" s="55"/>
      <c r="H543" s="55"/>
    </row>
    <row r="544" spans="3:8" x14ac:dyDescent="0.2">
      <c r="C544" s="55"/>
      <c r="D544" s="55"/>
      <c r="E544" s="122"/>
      <c r="G544" s="55"/>
      <c r="H544" s="55"/>
    </row>
    <row r="545" spans="2:9" x14ac:dyDescent="0.2">
      <c r="C545" s="55"/>
      <c r="D545" s="55"/>
      <c r="E545" s="122"/>
      <c r="G545" s="55"/>
      <c r="H545" s="55"/>
    </row>
    <row r="546" spans="2:9" x14ac:dyDescent="0.2">
      <c r="C546" s="55"/>
      <c r="D546" s="55"/>
      <c r="E546" s="122"/>
      <c r="G546" s="55"/>
      <c r="H546" s="55"/>
    </row>
    <row r="547" spans="2:9" x14ac:dyDescent="0.2">
      <c r="C547" s="55"/>
      <c r="D547" s="55"/>
      <c r="E547" s="122"/>
      <c r="G547" s="55"/>
      <c r="H547" s="55"/>
    </row>
    <row r="548" spans="2:9" x14ac:dyDescent="0.2">
      <c r="C548" s="55"/>
      <c r="D548" s="55"/>
      <c r="E548" s="122"/>
      <c r="G548" s="55"/>
      <c r="H548" s="55"/>
    </row>
    <row r="549" spans="2:9" x14ac:dyDescent="0.2">
      <c r="C549" s="55"/>
      <c r="D549" s="55"/>
      <c r="E549" s="122"/>
      <c r="G549" s="55"/>
      <c r="H549" s="55"/>
    </row>
    <row r="550" spans="2:9" x14ac:dyDescent="0.2">
      <c r="C550" s="55"/>
      <c r="D550" s="55"/>
      <c r="E550" s="122"/>
      <c r="G550" s="55"/>
      <c r="H550" s="55"/>
    </row>
    <row r="551" spans="2:9" x14ac:dyDescent="0.2">
      <c r="C551" s="55"/>
      <c r="D551" s="55"/>
      <c r="E551" s="122"/>
      <c r="G551" s="55"/>
      <c r="H551" s="55"/>
    </row>
    <row r="552" spans="2:9" x14ac:dyDescent="0.2">
      <c r="C552" s="55"/>
      <c r="D552" s="55"/>
      <c r="E552" s="122"/>
      <c r="G552" s="55"/>
      <c r="H552" s="55"/>
    </row>
    <row r="553" spans="2:9" x14ac:dyDescent="0.2">
      <c r="B553" s="123"/>
      <c r="C553" s="124"/>
      <c r="D553" s="124"/>
      <c r="E553" s="125"/>
      <c r="F553" s="126"/>
      <c r="G553" s="124"/>
      <c r="H553" s="126"/>
      <c r="I553" s="123"/>
    </row>
    <row r="554" spans="2:9" x14ac:dyDescent="0.2">
      <c r="C554" s="55"/>
      <c r="D554" s="55"/>
      <c r="E554" s="122"/>
      <c r="G554" s="55"/>
      <c r="H554" s="55"/>
    </row>
    <row r="555" spans="2:9" x14ac:dyDescent="0.2">
      <c r="C555" s="55"/>
      <c r="D555" s="55"/>
      <c r="E555" s="122"/>
      <c r="G555" s="55"/>
      <c r="H555" s="55"/>
    </row>
    <row r="556" spans="2:9" x14ac:dyDescent="0.2">
      <c r="C556" s="55"/>
      <c r="D556" s="55"/>
      <c r="E556" s="122"/>
      <c r="G556" s="55"/>
      <c r="H556" s="55"/>
    </row>
    <row r="557" spans="2:9" x14ac:dyDescent="0.2">
      <c r="C557" s="55"/>
      <c r="D557" s="55"/>
      <c r="E557" s="122"/>
      <c r="G557" s="55"/>
      <c r="H557" s="55"/>
    </row>
    <row r="558" spans="2:9" x14ac:dyDescent="0.2">
      <c r="C558" s="55"/>
      <c r="D558" s="55"/>
      <c r="E558" s="122"/>
      <c r="G558" s="55"/>
      <c r="H558" s="55"/>
    </row>
    <row r="559" spans="2:9" x14ac:dyDescent="0.2">
      <c r="C559" s="55"/>
      <c r="D559" s="55"/>
      <c r="E559" s="122"/>
      <c r="G559" s="55"/>
      <c r="H559" s="55"/>
    </row>
    <row r="560" spans="2:9" x14ac:dyDescent="0.2">
      <c r="C560" s="55"/>
      <c r="D560" s="55"/>
      <c r="E560" s="122"/>
      <c r="G560" s="55"/>
      <c r="H560" s="55"/>
    </row>
    <row r="561" spans="3:8" x14ac:dyDescent="0.2">
      <c r="C561" s="55"/>
      <c r="D561" s="55"/>
      <c r="E561" s="122"/>
      <c r="G561" s="55"/>
      <c r="H561" s="55"/>
    </row>
    <row r="562" spans="3:8" x14ac:dyDescent="0.2">
      <c r="C562" s="55"/>
      <c r="D562" s="55"/>
      <c r="E562" s="122"/>
      <c r="G562" s="55"/>
      <c r="H562" s="55"/>
    </row>
    <row r="563" spans="3:8" x14ac:dyDescent="0.2">
      <c r="C563" s="55"/>
      <c r="D563" s="55"/>
      <c r="E563" s="122"/>
      <c r="G563" s="55"/>
      <c r="H563" s="55"/>
    </row>
    <row r="564" spans="3:8" x14ac:dyDescent="0.2">
      <c r="C564" s="55"/>
      <c r="D564" s="55"/>
      <c r="E564" s="122"/>
      <c r="G564" s="55"/>
      <c r="H564" s="55"/>
    </row>
    <row r="565" spans="3:8" x14ac:dyDescent="0.2">
      <c r="C565" s="55"/>
      <c r="D565" s="55"/>
      <c r="E565" s="122"/>
      <c r="G565" s="55"/>
      <c r="H565" s="55"/>
    </row>
    <row r="566" spans="3:8" x14ac:dyDescent="0.2">
      <c r="C566" s="55"/>
      <c r="D566" s="55"/>
      <c r="E566" s="122"/>
      <c r="G566" s="55"/>
      <c r="H566" s="55"/>
    </row>
    <row r="567" spans="3:8" x14ac:dyDescent="0.2">
      <c r="C567" s="55"/>
      <c r="D567" s="55"/>
      <c r="E567" s="122"/>
      <c r="G567" s="55"/>
      <c r="H567" s="55"/>
    </row>
    <row r="568" spans="3:8" x14ac:dyDescent="0.2">
      <c r="C568" s="55"/>
      <c r="D568" s="55"/>
      <c r="E568" s="122"/>
      <c r="G568" s="55"/>
      <c r="H568" s="55"/>
    </row>
    <row r="569" spans="3:8" x14ac:dyDescent="0.2">
      <c r="C569" s="55"/>
      <c r="D569" s="55"/>
      <c r="E569" s="122"/>
      <c r="G569" s="55"/>
      <c r="H569" s="55"/>
    </row>
    <row r="570" spans="3:8" x14ac:dyDescent="0.2">
      <c r="C570" s="55"/>
      <c r="D570" s="55"/>
      <c r="E570" s="122"/>
      <c r="G570" s="55"/>
      <c r="H570" s="55"/>
    </row>
    <row r="571" spans="3:8" x14ac:dyDescent="0.2">
      <c r="C571" s="55"/>
      <c r="D571" s="55"/>
      <c r="E571" s="122"/>
      <c r="G571" s="55"/>
      <c r="H571" s="55"/>
    </row>
    <row r="572" spans="3:8" x14ac:dyDescent="0.2">
      <c r="C572" s="55"/>
      <c r="D572" s="55"/>
      <c r="E572" s="122"/>
      <c r="G572" s="55"/>
      <c r="H572" s="55"/>
    </row>
    <row r="573" spans="3:8" x14ac:dyDescent="0.2">
      <c r="C573" s="55"/>
      <c r="D573" s="55"/>
      <c r="E573" s="122"/>
      <c r="G573" s="55"/>
      <c r="H573" s="55"/>
    </row>
    <row r="574" spans="3:8" x14ac:dyDescent="0.2">
      <c r="C574" s="55"/>
      <c r="D574" s="55"/>
      <c r="E574" s="122"/>
      <c r="G574" s="55"/>
      <c r="H574" s="55"/>
    </row>
    <row r="575" spans="3:8" x14ac:dyDescent="0.2">
      <c r="C575" s="55"/>
      <c r="D575" s="55"/>
      <c r="E575" s="122"/>
      <c r="G575" s="55"/>
      <c r="H575" s="55"/>
    </row>
    <row r="576" spans="3:8" x14ac:dyDescent="0.2">
      <c r="C576" s="55"/>
      <c r="D576" s="55"/>
      <c r="E576" s="122"/>
      <c r="G576" s="55"/>
      <c r="H576" s="55"/>
    </row>
    <row r="577" spans="3:8" x14ac:dyDescent="0.2">
      <c r="C577" s="55"/>
      <c r="D577" s="55"/>
      <c r="E577" s="122"/>
      <c r="G577" s="55"/>
      <c r="H577" s="55"/>
    </row>
    <row r="578" spans="3:8" x14ac:dyDescent="0.2">
      <c r="C578" s="55"/>
      <c r="D578" s="55"/>
      <c r="E578" s="122"/>
      <c r="G578" s="55"/>
      <c r="H578" s="55"/>
    </row>
    <row r="579" spans="3:8" x14ac:dyDescent="0.2">
      <c r="C579" s="55"/>
      <c r="D579" s="55"/>
      <c r="E579" s="122"/>
      <c r="G579" s="55"/>
      <c r="H579" s="55"/>
    </row>
    <row r="580" spans="3:8" x14ac:dyDescent="0.2">
      <c r="C580" s="55"/>
      <c r="D580" s="55"/>
      <c r="E580" s="122"/>
      <c r="G580" s="55"/>
      <c r="H580" s="55"/>
    </row>
    <row r="581" spans="3:8" x14ac:dyDescent="0.2">
      <c r="C581" s="55"/>
      <c r="D581" s="55"/>
      <c r="E581" s="122"/>
      <c r="G581" s="55"/>
      <c r="H581" s="55"/>
    </row>
    <row r="582" spans="3:8" x14ac:dyDescent="0.2">
      <c r="C582" s="55"/>
      <c r="D582" s="55"/>
      <c r="E582" s="122"/>
      <c r="G582" s="55"/>
      <c r="H582" s="55"/>
    </row>
    <row r="583" spans="3:8" x14ac:dyDescent="0.2">
      <c r="C583" s="55"/>
      <c r="D583" s="55"/>
      <c r="E583" s="122"/>
      <c r="G583" s="55"/>
      <c r="H583" s="55"/>
    </row>
    <row r="584" spans="3:8" x14ac:dyDescent="0.2">
      <c r="C584" s="55"/>
      <c r="D584" s="55"/>
      <c r="E584" s="122"/>
      <c r="G584" s="55"/>
      <c r="H584" s="55"/>
    </row>
    <row r="585" spans="3:8" x14ac:dyDescent="0.2">
      <c r="C585" s="55"/>
      <c r="D585" s="55"/>
      <c r="E585" s="122"/>
      <c r="G585" s="55"/>
      <c r="H585" s="55"/>
    </row>
    <row r="586" spans="3:8" x14ac:dyDescent="0.2">
      <c r="C586" s="55"/>
      <c r="D586" s="55"/>
      <c r="E586" s="122"/>
      <c r="G586" s="55"/>
      <c r="H586" s="55"/>
    </row>
    <row r="587" spans="3:8" x14ac:dyDescent="0.2">
      <c r="C587" s="55"/>
      <c r="D587" s="55"/>
      <c r="E587" s="122"/>
      <c r="G587" s="55"/>
      <c r="H587" s="55"/>
    </row>
    <row r="588" spans="3:8" x14ac:dyDescent="0.2">
      <c r="C588" s="55"/>
      <c r="D588" s="55"/>
      <c r="E588" s="122"/>
      <c r="G588" s="55"/>
      <c r="H588" s="55"/>
    </row>
    <row r="589" spans="3:8" x14ac:dyDescent="0.2">
      <c r="C589" s="55"/>
      <c r="D589" s="55"/>
      <c r="E589" s="122"/>
      <c r="G589" s="55"/>
      <c r="H589" s="55"/>
    </row>
    <row r="590" spans="3:8" x14ac:dyDescent="0.2">
      <c r="C590" s="55"/>
      <c r="D590" s="55"/>
      <c r="E590" s="122"/>
      <c r="G590" s="55"/>
      <c r="H590" s="55"/>
    </row>
    <row r="591" spans="3:8" x14ac:dyDescent="0.2">
      <c r="C591" s="55"/>
      <c r="D591" s="55"/>
      <c r="E591" s="122"/>
      <c r="G591" s="55"/>
      <c r="H591" s="55"/>
    </row>
    <row r="592" spans="3:8" x14ac:dyDescent="0.2">
      <c r="C592" s="55"/>
      <c r="D592" s="55"/>
      <c r="E592" s="122"/>
      <c r="G592" s="55"/>
      <c r="H592" s="55"/>
    </row>
    <row r="593" spans="3:8" x14ac:dyDescent="0.2">
      <c r="C593" s="55"/>
      <c r="D593" s="55"/>
      <c r="E593" s="122"/>
      <c r="G593" s="55"/>
      <c r="H593" s="55"/>
    </row>
    <row r="594" spans="3:8" x14ac:dyDescent="0.2">
      <c r="C594" s="55"/>
      <c r="D594" s="55"/>
      <c r="E594" s="122"/>
      <c r="G594" s="55"/>
      <c r="H594" s="55"/>
    </row>
    <row r="595" spans="3:8" x14ac:dyDescent="0.2">
      <c r="C595" s="55"/>
      <c r="D595" s="55"/>
      <c r="E595" s="122"/>
      <c r="G595" s="55"/>
      <c r="H595" s="55"/>
    </row>
    <row r="596" spans="3:8" x14ac:dyDescent="0.2">
      <c r="C596" s="55"/>
      <c r="D596" s="55"/>
      <c r="E596" s="122"/>
      <c r="G596" s="55"/>
      <c r="H596" s="55"/>
    </row>
    <row r="597" spans="3:8" x14ac:dyDescent="0.2">
      <c r="C597" s="55"/>
      <c r="D597" s="55"/>
      <c r="E597" s="122"/>
      <c r="G597" s="55"/>
      <c r="H597" s="55"/>
    </row>
    <row r="598" spans="3:8" x14ac:dyDescent="0.2">
      <c r="C598" s="55"/>
      <c r="D598" s="55"/>
      <c r="E598" s="122"/>
      <c r="G598" s="55"/>
      <c r="H598" s="55"/>
    </row>
    <row r="599" spans="3:8" x14ac:dyDescent="0.2">
      <c r="C599" s="55"/>
      <c r="D599" s="55"/>
      <c r="E599" s="122"/>
      <c r="G599" s="55"/>
      <c r="H599" s="55"/>
    </row>
    <row r="600" spans="3:8" x14ac:dyDescent="0.2">
      <c r="C600" s="55"/>
      <c r="D600" s="55"/>
      <c r="E600" s="122"/>
      <c r="G600" s="55"/>
      <c r="H600" s="55"/>
    </row>
    <row r="601" spans="3:8" x14ac:dyDescent="0.2">
      <c r="C601" s="55"/>
      <c r="D601" s="55"/>
      <c r="E601" s="122"/>
      <c r="G601" s="55"/>
      <c r="H601" s="55"/>
    </row>
    <row r="602" spans="3:8" x14ac:dyDescent="0.2">
      <c r="C602" s="55"/>
      <c r="D602" s="55"/>
      <c r="E602" s="122"/>
      <c r="G602" s="55"/>
      <c r="H602" s="55"/>
    </row>
    <row r="603" spans="3:8" x14ac:dyDescent="0.2">
      <c r="C603" s="55"/>
      <c r="D603" s="55"/>
      <c r="E603" s="122"/>
      <c r="G603" s="55"/>
      <c r="H603" s="55"/>
    </row>
    <row r="604" spans="3:8" x14ac:dyDescent="0.2">
      <c r="C604" s="55"/>
      <c r="D604" s="55"/>
      <c r="E604" s="122"/>
      <c r="G604" s="55"/>
      <c r="H604" s="55"/>
    </row>
    <row r="605" spans="3:8" x14ac:dyDescent="0.2">
      <c r="C605" s="55"/>
      <c r="D605" s="55"/>
      <c r="E605" s="122"/>
      <c r="G605" s="55"/>
      <c r="H605" s="55"/>
    </row>
    <row r="606" spans="3:8" x14ac:dyDescent="0.2">
      <c r="C606" s="55"/>
      <c r="D606" s="55"/>
      <c r="E606" s="122"/>
      <c r="G606" s="55"/>
      <c r="H606" s="55"/>
    </row>
    <row r="607" spans="3:8" x14ac:dyDescent="0.2">
      <c r="C607" s="55"/>
      <c r="D607" s="55"/>
      <c r="E607" s="122"/>
      <c r="G607" s="55"/>
      <c r="H607" s="55"/>
    </row>
    <row r="608" spans="3:8" x14ac:dyDescent="0.2">
      <c r="C608" s="55"/>
      <c r="D608" s="55"/>
      <c r="E608" s="122"/>
      <c r="G608" s="55"/>
      <c r="H608" s="55"/>
    </row>
    <row r="609" spans="3:8" x14ac:dyDescent="0.2">
      <c r="C609" s="55"/>
      <c r="D609" s="55"/>
      <c r="E609" s="122"/>
      <c r="G609" s="55"/>
      <c r="H609" s="55"/>
    </row>
    <row r="610" spans="3:8" x14ac:dyDescent="0.2">
      <c r="C610" s="55"/>
      <c r="D610" s="55"/>
      <c r="E610" s="122"/>
      <c r="G610" s="55"/>
      <c r="H610" s="55"/>
    </row>
    <row r="611" spans="3:8" x14ac:dyDescent="0.2">
      <c r="C611" s="55"/>
      <c r="D611" s="55"/>
      <c r="E611" s="122"/>
      <c r="G611" s="55"/>
      <c r="H611" s="55"/>
    </row>
    <row r="612" spans="3:8" x14ac:dyDescent="0.2">
      <c r="C612" s="55"/>
      <c r="D612" s="55"/>
      <c r="E612" s="122"/>
      <c r="G612" s="55"/>
      <c r="H612" s="55"/>
    </row>
    <row r="613" spans="3:8" x14ac:dyDescent="0.2">
      <c r="C613" s="55"/>
      <c r="D613" s="55"/>
      <c r="E613" s="122"/>
      <c r="G613" s="55"/>
      <c r="H613" s="55"/>
    </row>
    <row r="614" spans="3:8" x14ac:dyDescent="0.2">
      <c r="C614" s="55"/>
      <c r="D614" s="55"/>
      <c r="E614" s="122"/>
      <c r="G614" s="55"/>
      <c r="H614" s="55"/>
    </row>
    <row r="615" spans="3:8" x14ac:dyDescent="0.2">
      <c r="C615" s="55"/>
      <c r="D615" s="55"/>
      <c r="E615" s="122"/>
      <c r="G615" s="55"/>
      <c r="H615" s="55"/>
    </row>
    <row r="616" spans="3:8" x14ac:dyDescent="0.2">
      <c r="C616" s="55"/>
      <c r="D616" s="55"/>
      <c r="E616" s="122"/>
      <c r="G616" s="55"/>
      <c r="H616" s="55"/>
    </row>
    <row r="617" spans="3:8" x14ac:dyDescent="0.2">
      <c r="C617" s="55"/>
      <c r="D617" s="55"/>
      <c r="E617" s="122"/>
      <c r="G617" s="55"/>
      <c r="H617" s="55"/>
    </row>
    <row r="618" spans="3:8" x14ac:dyDescent="0.2">
      <c r="C618" s="55"/>
      <c r="D618" s="55"/>
      <c r="E618" s="122"/>
      <c r="G618" s="55"/>
      <c r="H618" s="55"/>
    </row>
    <row r="619" spans="3:8" x14ac:dyDescent="0.2">
      <c r="C619" s="55"/>
      <c r="D619" s="55"/>
      <c r="E619" s="122"/>
      <c r="G619" s="55"/>
      <c r="H619" s="55"/>
    </row>
    <row r="620" spans="3:8" x14ac:dyDescent="0.2">
      <c r="C620" s="55"/>
      <c r="D620" s="55"/>
      <c r="E620" s="122"/>
      <c r="G620" s="55"/>
      <c r="H620" s="55"/>
    </row>
    <row r="621" spans="3:8" x14ac:dyDescent="0.2">
      <c r="C621" s="55"/>
      <c r="D621" s="55"/>
      <c r="E621" s="122"/>
      <c r="G621" s="55"/>
      <c r="H621" s="55"/>
    </row>
    <row r="622" spans="3:8" x14ac:dyDescent="0.2">
      <c r="C622" s="55"/>
      <c r="D622" s="55"/>
      <c r="E622" s="122"/>
      <c r="G622" s="55"/>
      <c r="H622" s="55"/>
    </row>
    <row r="623" spans="3:8" x14ac:dyDescent="0.2">
      <c r="C623" s="55"/>
      <c r="D623" s="55"/>
      <c r="E623" s="122"/>
      <c r="G623" s="55"/>
      <c r="H623" s="55"/>
    </row>
    <row r="624" spans="3:8" x14ac:dyDescent="0.2">
      <c r="C624" s="55"/>
      <c r="D624" s="55"/>
      <c r="E624" s="122"/>
      <c r="G624" s="55"/>
      <c r="H624" s="55"/>
    </row>
    <row r="625" spans="3:8" x14ac:dyDescent="0.2">
      <c r="C625" s="55"/>
      <c r="D625" s="55"/>
      <c r="E625" s="122"/>
      <c r="G625" s="55"/>
      <c r="H625" s="55"/>
    </row>
    <row r="626" spans="3:8" x14ac:dyDescent="0.2">
      <c r="C626" s="55"/>
      <c r="D626" s="55"/>
      <c r="E626" s="122"/>
      <c r="G626" s="55"/>
      <c r="H626" s="55"/>
    </row>
    <row r="627" spans="3:8" x14ac:dyDescent="0.2">
      <c r="C627" s="55"/>
      <c r="D627" s="55"/>
      <c r="E627" s="122"/>
      <c r="G627" s="55"/>
      <c r="H627" s="55"/>
    </row>
    <row r="628" spans="3:8" x14ac:dyDescent="0.2">
      <c r="C628" s="55"/>
      <c r="D628" s="55"/>
      <c r="E628" s="122"/>
      <c r="G628" s="55"/>
      <c r="H628" s="55"/>
    </row>
    <row r="629" spans="3:8" x14ac:dyDescent="0.2">
      <c r="C629" s="55"/>
      <c r="D629" s="55"/>
      <c r="E629" s="122"/>
      <c r="G629" s="55"/>
      <c r="H629" s="55"/>
    </row>
    <row r="630" spans="3:8" x14ac:dyDescent="0.2">
      <c r="C630" s="55"/>
      <c r="D630" s="55"/>
      <c r="E630" s="122"/>
      <c r="G630" s="55"/>
      <c r="H630" s="55"/>
    </row>
    <row r="631" spans="3:8" x14ac:dyDescent="0.2">
      <c r="C631" s="55"/>
      <c r="D631" s="55"/>
      <c r="E631" s="122"/>
      <c r="G631" s="55"/>
      <c r="H631" s="55"/>
    </row>
    <row r="632" spans="3:8" x14ac:dyDescent="0.2">
      <c r="C632" s="55"/>
      <c r="D632" s="55"/>
      <c r="E632" s="122"/>
      <c r="G632" s="55"/>
      <c r="H632" s="55"/>
    </row>
    <row r="633" spans="3:8" x14ac:dyDescent="0.2">
      <c r="C633" s="55"/>
      <c r="D633" s="55"/>
      <c r="E633" s="122"/>
      <c r="G633" s="55"/>
      <c r="H633" s="55"/>
    </row>
    <row r="634" spans="3:8" x14ac:dyDescent="0.2">
      <c r="C634" s="55"/>
      <c r="D634" s="55"/>
      <c r="E634" s="122"/>
      <c r="G634" s="55"/>
      <c r="H634" s="55"/>
    </row>
    <row r="635" spans="3:8" x14ac:dyDescent="0.2">
      <c r="C635" s="55"/>
      <c r="D635" s="55"/>
      <c r="E635" s="122"/>
      <c r="G635" s="55"/>
      <c r="H635" s="55"/>
    </row>
    <row r="636" spans="3:8" x14ac:dyDescent="0.2">
      <c r="C636" s="55"/>
      <c r="D636" s="55"/>
      <c r="E636" s="122"/>
      <c r="G636" s="55"/>
      <c r="H636" s="55"/>
    </row>
    <row r="637" spans="3:8" x14ac:dyDescent="0.2">
      <c r="C637" s="55"/>
      <c r="D637" s="55"/>
      <c r="E637" s="122"/>
      <c r="G637" s="55"/>
      <c r="H637" s="55"/>
    </row>
    <row r="638" spans="3:8" x14ac:dyDescent="0.2">
      <c r="C638" s="55"/>
      <c r="D638" s="55"/>
      <c r="E638" s="122"/>
      <c r="G638" s="55"/>
      <c r="H638" s="55"/>
    </row>
    <row r="639" spans="3:8" x14ac:dyDescent="0.2">
      <c r="C639" s="55"/>
      <c r="D639" s="55"/>
      <c r="E639" s="122"/>
      <c r="G639" s="55"/>
      <c r="H639" s="55"/>
    </row>
    <row r="640" spans="3:8" x14ac:dyDescent="0.2">
      <c r="C640" s="55"/>
      <c r="D640" s="55"/>
      <c r="E640" s="122"/>
      <c r="G640" s="55"/>
      <c r="H640" s="55"/>
    </row>
    <row r="641" spans="3:8" x14ac:dyDescent="0.2">
      <c r="C641" s="55"/>
      <c r="D641" s="55"/>
      <c r="E641" s="122"/>
      <c r="G641" s="55"/>
      <c r="H641" s="55"/>
    </row>
    <row r="642" spans="3:8" x14ac:dyDescent="0.2">
      <c r="C642" s="55"/>
      <c r="D642" s="55"/>
      <c r="E642" s="122"/>
      <c r="G642" s="55"/>
      <c r="H642" s="55"/>
    </row>
    <row r="643" spans="3:8" x14ac:dyDescent="0.2">
      <c r="C643" s="55"/>
      <c r="D643" s="55"/>
      <c r="E643" s="122"/>
      <c r="G643" s="55"/>
      <c r="H643" s="55"/>
    </row>
    <row r="644" spans="3:8" x14ac:dyDescent="0.2">
      <c r="C644" s="55"/>
      <c r="D644" s="55"/>
      <c r="E644" s="122"/>
      <c r="G644" s="55"/>
      <c r="H644" s="55"/>
    </row>
    <row r="645" spans="3:8" x14ac:dyDescent="0.2">
      <c r="C645" s="55"/>
      <c r="D645" s="55"/>
      <c r="E645" s="122"/>
      <c r="G645" s="55"/>
      <c r="H645" s="55"/>
    </row>
    <row r="646" spans="3:8" x14ac:dyDescent="0.2">
      <c r="C646" s="55"/>
      <c r="D646" s="55"/>
      <c r="E646" s="122"/>
      <c r="G646" s="55"/>
      <c r="H646" s="55"/>
    </row>
    <row r="647" spans="3:8" x14ac:dyDescent="0.2">
      <c r="C647" s="55"/>
      <c r="D647" s="55"/>
      <c r="E647" s="122"/>
      <c r="G647" s="55"/>
      <c r="H647" s="55"/>
    </row>
    <row r="648" spans="3:8" x14ac:dyDescent="0.2">
      <c r="C648" s="55"/>
      <c r="D648" s="55"/>
      <c r="E648" s="122"/>
      <c r="G648" s="55"/>
      <c r="H648" s="55"/>
    </row>
    <row r="649" spans="3:8" x14ac:dyDescent="0.2">
      <c r="C649" s="55"/>
      <c r="D649" s="55"/>
      <c r="E649" s="122"/>
      <c r="G649" s="55"/>
      <c r="H649" s="55"/>
    </row>
    <row r="650" spans="3:8" x14ac:dyDescent="0.2">
      <c r="C650" s="55"/>
      <c r="D650" s="55"/>
      <c r="E650" s="122"/>
      <c r="G650" s="55"/>
      <c r="H650" s="55"/>
    </row>
    <row r="651" spans="3:8" x14ac:dyDescent="0.2">
      <c r="C651" s="55"/>
      <c r="D651" s="55"/>
      <c r="E651" s="122"/>
      <c r="G651" s="55"/>
      <c r="H651" s="55"/>
    </row>
    <row r="652" spans="3:8" x14ac:dyDescent="0.2">
      <c r="C652" s="55"/>
      <c r="D652" s="55"/>
      <c r="E652" s="122"/>
      <c r="G652" s="55"/>
      <c r="H652" s="55"/>
    </row>
    <row r="653" spans="3:8" x14ac:dyDescent="0.2">
      <c r="C653" s="55"/>
      <c r="D653" s="55"/>
      <c r="E653" s="122"/>
      <c r="G653" s="55"/>
      <c r="H653" s="55"/>
    </row>
    <row r="654" spans="3:8" x14ac:dyDescent="0.2">
      <c r="C654" s="55"/>
      <c r="D654" s="55"/>
      <c r="E654" s="122"/>
      <c r="G654" s="55"/>
      <c r="H654" s="55"/>
    </row>
    <row r="655" spans="3:8" x14ac:dyDescent="0.2">
      <c r="C655" s="55"/>
      <c r="D655" s="55"/>
      <c r="E655" s="122"/>
      <c r="G655" s="55"/>
      <c r="H655" s="55"/>
    </row>
    <row r="656" spans="3:8" x14ac:dyDescent="0.2">
      <c r="C656" s="55"/>
      <c r="D656" s="55"/>
      <c r="E656" s="122"/>
      <c r="G656" s="55"/>
      <c r="H656" s="55"/>
    </row>
    <row r="657" spans="3:8" x14ac:dyDescent="0.2">
      <c r="C657" s="55"/>
      <c r="D657" s="55"/>
      <c r="E657" s="122"/>
      <c r="G657" s="55"/>
      <c r="H657" s="55"/>
    </row>
    <row r="658" spans="3:8" x14ac:dyDescent="0.2">
      <c r="C658" s="55"/>
      <c r="D658" s="55"/>
      <c r="E658" s="122"/>
      <c r="G658" s="55"/>
      <c r="H658" s="55"/>
    </row>
    <row r="659" spans="3:8" x14ac:dyDescent="0.2">
      <c r="C659" s="55"/>
      <c r="D659" s="55"/>
      <c r="E659" s="122"/>
      <c r="G659" s="55"/>
      <c r="H659" s="55"/>
    </row>
    <row r="660" spans="3:8" x14ac:dyDescent="0.2">
      <c r="C660" s="55"/>
      <c r="D660" s="55"/>
      <c r="E660" s="122"/>
      <c r="G660" s="55"/>
      <c r="H660" s="55"/>
    </row>
    <row r="661" spans="3:8" x14ac:dyDescent="0.2">
      <c r="C661" s="55"/>
      <c r="D661" s="55"/>
      <c r="E661" s="122"/>
      <c r="G661" s="55"/>
      <c r="H661" s="55"/>
    </row>
    <row r="662" spans="3:8" x14ac:dyDescent="0.2">
      <c r="C662" s="55"/>
      <c r="D662" s="55"/>
      <c r="E662" s="122"/>
      <c r="G662" s="55"/>
      <c r="H662" s="55"/>
    </row>
    <row r="663" spans="3:8" x14ac:dyDescent="0.2">
      <c r="C663" s="55"/>
      <c r="D663" s="55"/>
      <c r="E663" s="122"/>
      <c r="G663" s="55"/>
      <c r="H663" s="55"/>
    </row>
    <row r="664" spans="3:8" x14ac:dyDescent="0.2">
      <c r="C664" s="55"/>
      <c r="D664" s="55"/>
      <c r="E664" s="122"/>
      <c r="G664" s="55"/>
      <c r="H664" s="55"/>
    </row>
    <row r="665" spans="3:8" x14ac:dyDescent="0.2">
      <c r="C665" s="55"/>
      <c r="D665" s="55"/>
      <c r="E665" s="122"/>
      <c r="G665" s="55"/>
      <c r="H665" s="55"/>
    </row>
    <row r="666" spans="3:8" x14ac:dyDescent="0.2">
      <c r="C666" s="55"/>
      <c r="D666" s="55"/>
      <c r="E666" s="122"/>
      <c r="G666" s="55"/>
      <c r="H666" s="55"/>
    </row>
    <row r="667" spans="3:8" x14ac:dyDescent="0.2">
      <c r="C667" s="55"/>
      <c r="D667" s="55"/>
      <c r="E667" s="122"/>
      <c r="G667" s="55"/>
      <c r="H667" s="55"/>
    </row>
    <row r="668" spans="3:8" x14ac:dyDescent="0.2">
      <c r="C668" s="55"/>
      <c r="D668" s="55"/>
      <c r="E668" s="122"/>
      <c r="G668" s="55"/>
      <c r="H668" s="55"/>
    </row>
    <row r="669" spans="3:8" x14ac:dyDescent="0.2">
      <c r="C669" s="55"/>
      <c r="D669" s="55"/>
      <c r="E669" s="122"/>
      <c r="G669" s="55"/>
      <c r="H669" s="55"/>
    </row>
    <row r="670" spans="3:8" x14ac:dyDescent="0.2">
      <c r="C670" s="55"/>
      <c r="D670" s="55"/>
      <c r="E670" s="122"/>
      <c r="G670" s="55"/>
      <c r="H670" s="55"/>
    </row>
    <row r="671" spans="3:8" x14ac:dyDescent="0.2">
      <c r="C671" s="55"/>
      <c r="D671" s="55"/>
      <c r="E671" s="122"/>
      <c r="G671" s="55"/>
      <c r="H671" s="55"/>
    </row>
    <row r="672" spans="3:8" x14ac:dyDescent="0.2">
      <c r="C672" s="55"/>
      <c r="D672" s="55"/>
      <c r="E672" s="122"/>
      <c r="G672" s="55"/>
      <c r="H672" s="55"/>
    </row>
    <row r="673" spans="3:8" x14ac:dyDescent="0.2">
      <c r="C673" s="55"/>
      <c r="D673" s="55"/>
      <c r="E673" s="122"/>
      <c r="G673" s="55"/>
      <c r="H673" s="55"/>
    </row>
    <row r="674" spans="3:8" x14ac:dyDescent="0.2">
      <c r="C674" s="55"/>
      <c r="D674" s="55"/>
      <c r="E674" s="122"/>
      <c r="G674" s="55"/>
      <c r="H674" s="55"/>
    </row>
    <row r="675" spans="3:8" x14ac:dyDescent="0.2">
      <c r="C675" s="55"/>
      <c r="D675" s="55"/>
      <c r="E675" s="122"/>
      <c r="G675" s="55"/>
      <c r="H675" s="55"/>
    </row>
    <row r="676" spans="3:8" x14ac:dyDescent="0.2">
      <c r="C676" s="55"/>
      <c r="D676" s="55"/>
      <c r="E676" s="122"/>
      <c r="G676" s="55"/>
      <c r="H676" s="55"/>
    </row>
    <row r="677" spans="3:8" x14ac:dyDescent="0.2">
      <c r="C677" s="55"/>
      <c r="D677" s="55"/>
      <c r="E677" s="122"/>
      <c r="G677" s="55"/>
      <c r="H677" s="55"/>
    </row>
    <row r="678" spans="3:8" x14ac:dyDescent="0.2">
      <c r="C678" s="55"/>
      <c r="D678" s="55"/>
      <c r="E678" s="122"/>
      <c r="G678" s="55"/>
      <c r="H678" s="55"/>
    </row>
    <row r="679" spans="3:8" x14ac:dyDescent="0.2">
      <c r="C679" s="55"/>
      <c r="D679" s="55"/>
      <c r="E679" s="122"/>
      <c r="G679" s="55"/>
      <c r="H679" s="55"/>
    </row>
    <row r="680" spans="3:8" x14ac:dyDescent="0.2">
      <c r="C680" s="55"/>
      <c r="D680" s="55"/>
      <c r="E680" s="122"/>
      <c r="G680" s="55"/>
      <c r="H680" s="55"/>
    </row>
    <row r="681" spans="3:8" x14ac:dyDescent="0.2">
      <c r="C681" s="55"/>
      <c r="D681" s="55"/>
      <c r="E681" s="122"/>
      <c r="G681" s="55"/>
      <c r="H681" s="55"/>
    </row>
    <row r="682" spans="3:8" x14ac:dyDescent="0.2">
      <c r="C682" s="55"/>
      <c r="D682" s="55"/>
      <c r="E682" s="122"/>
      <c r="G682" s="55"/>
      <c r="H682" s="55"/>
    </row>
    <row r="683" spans="3:8" x14ac:dyDescent="0.2">
      <c r="C683" s="55"/>
      <c r="D683" s="55"/>
      <c r="E683" s="122"/>
      <c r="G683" s="55"/>
      <c r="H683" s="55"/>
    </row>
    <row r="684" spans="3:8" x14ac:dyDescent="0.2">
      <c r="C684" s="55"/>
      <c r="D684" s="55"/>
      <c r="E684" s="122"/>
      <c r="G684" s="55"/>
      <c r="H684" s="55"/>
    </row>
    <row r="685" spans="3:8" x14ac:dyDescent="0.2">
      <c r="C685" s="55"/>
      <c r="D685" s="55"/>
      <c r="E685" s="122"/>
      <c r="G685" s="55"/>
      <c r="H685" s="55"/>
    </row>
    <row r="686" spans="3:8" x14ac:dyDescent="0.2">
      <c r="C686" s="55"/>
      <c r="D686" s="55"/>
      <c r="E686" s="122"/>
      <c r="G686" s="55"/>
      <c r="H686" s="55"/>
    </row>
    <row r="687" spans="3:8" x14ac:dyDescent="0.2">
      <c r="C687" s="55"/>
      <c r="D687" s="55"/>
      <c r="E687" s="122"/>
      <c r="G687" s="55"/>
      <c r="H687" s="55"/>
    </row>
    <row r="688" spans="3:8" x14ac:dyDescent="0.2">
      <c r="C688" s="55"/>
      <c r="D688" s="55"/>
      <c r="E688" s="122"/>
      <c r="G688" s="55"/>
      <c r="H688" s="55"/>
    </row>
    <row r="689" spans="3:8" x14ac:dyDescent="0.2">
      <c r="C689" s="55"/>
      <c r="D689" s="55"/>
      <c r="E689" s="122"/>
      <c r="G689" s="55"/>
      <c r="H689" s="55"/>
    </row>
    <row r="690" spans="3:8" x14ac:dyDescent="0.2">
      <c r="C690" s="55"/>
      <c r="D690" s="55"/>
      <c r="E690" s="122"/>
      <c r="G690" s="55"/>
      <c r="H690" s="55"/>
    </row>
    <row r="691" spans="3:8" x14ac:dyDescent="0.2">
      <c r="C691" s="55"/>
      <c r="D691" s="55"/>
      <c r="E691" s="122"/>
      <c r="G691" s="55"/>
      <c r="H691" s="55"/>
    </row>
    <row r="692" spans="3:8" x14ac:dyDescent="0.2">
      <c r="C692" s="55"/>
      <c r="D692" s="55"/>
      <c r="E692" s="122"/>
      <c r="G692" s="55"/>
      <c r="H692" s="55"/>
    </row>
    <row r="693" spans="3:8" x14ac:dyDescent="0.2">
      <c r="C693" s="55"/>
      <c r="D693" s="55"/>
      <c r="E693" s="122"/>
      <c r="G693" s="55"/>
      <c r="H693" s="55"/>
    </row>
    <row r="694" spans="3:8" x14ac:dyDescent="0.2">
      <c r="C694" s="55"/>
      <c r="D694" s="55"/>
      <c r="E694" s="122"/>
      <c r="G694" s="55"/>
      <c r="H694" s="55"/>
    </row>
    <row r="695" spans="3:8" x14ac:dyDescent="0.2">
      <c r="C695" s="55"/>
      <c r="D695" s="55"/>
      <c r="E695" s="122"/>
      <c r="G695" s="55"/>
      <c r="H695" s="55"/>
    </row>
    <row r="696" spans="3:8" x14ac:dyDescent="0.2">
      <c r="C696" s="55"/>
      <c r="D696" s="55"/>
      <c r="E696" s="122"/>
      <c r="G696" s="55"/>
      <c r="H696" s="55"/>
    </row>
    <row r="697" spans="3:8" x14ac:dyDescent="0.2">
      <c r="C697" s="55"/>
      <c r="D697" s="55"/>
      <c r="E697" s="122"/>
      <c r="G697" s="55"/>
      <c r="H697" s="55"/>
    </row>
    <row r="698" spans="3:8" x14ac:dyDescent="0.2">
      <c r="C698" s="55"/>
      <c r="D698" s="55"/>
      <c r="E698" s="122"/>
      <c r="G698" s="55"/>
      <c r="H698" s="55"/>
    </row>
    <row r="699" spans="3:8" x14ac:dyDescent="0.2">
      <c r="C699" s="55"/>
      <c r="D699" s="55"/>
      <c r="E699" s="122"/>
      <c r="G699" s="55"/>
      <c r="H699" s="55"/>
    </row>
    <row r="700" spans="3:8" x14ac:dyDescent="0.2">
      <c r="C700" s="55"/>
      <c r="D700" s="55"/>
      <c r="E700" s="122"/>
      <c r="G700" s="55"/>
      <c r="H700" s="55"/>
    </row>
    <row r="701" spans="3:8" x14ac:dyDescent="0.2">
      <c r="C701" s="55"/>
      <c r="D701" s="55"/>
      <c r="E701" s="122"/>
      <c r="G701" s="55"/>
      <c r="H701" s="55"/>
    </row>
    <row r="702" spans="3:8" x14ac:dyDescent="0.2">
      <c r="C702" s="55"/>
      <c r="D702" s="55"/>
      <c r="E702" s="122"/>
      <c r="G702" s="55"/>
      <c r="H702" s="55"/>
    </row>
    <row r="703" spans="3:8" x14ac:dyDescent="0.2">
      <c r="C703" s="55"/>
      <c r="D703" s="55"/>
      <c r="E703" s="122"/>
      <c r="G703" s="55"/>
      <c r="H703" s="55"/>
    </row>
    <row r="704" spans="3:8" x14ac:dyDescent="0.2">
      <c r="C704" s="55"/>
      <c r="D704" s="55"/>
      <c r="E704" s="122"/>
      <c r="G704" s="55"/>
      <c r="H704" s="55"/>
    </row>
    <row r="705" spans="3:8" x14ac:dyDescent="0.2">
      <c r="C705" s="55"/>
      <c r="D705" s="55"/>
      <c r="E705" s="122"/>
      <c r="G705" s="55"/>
      <c r="H705" s="55"/>
    </row>
    <row r="706" spans="3:8" x14ac:dyDescent="0.2">
      <c r="C706" s="55"/>
      <c r="D706" s="55"/>
      <c r="E706" s="122"/>
      <c r="G706" s="55"/>
      <c r="H706" s="55"/>
    </row>
    <row r="707" spans="3:8" x14ac:dyDescent="0.2">
      <c r="C707" s="55"/>
      <c r="D707" s="55"/>
      <c r="E707" s="122"/>
      <c r="G707" s="55"/>
      <c r="H707" s="55"/>
    </row>
    <row r="708" spans="3:8" x14ac:dyDescent="0.2">
      <c r="C708" s="55"/>
      <c r="D708" s="55"/>
      <c r="E708" s="122"/>
      <c r="G708" s="55"/>
      <c r="H708" s="55"/>
    </row>
    <row r="709" spans="3:8" x14ac:dyDescent="0.2">
      <c r="C709" s="55"/>
      <c r="D709" s="55"/>
      <c r="E709" s="122"/>
      <c r="G709" s="55"/>
      <c r="H709" s="55"/>
    </row>
    <row r="710" spans="3:8" x14ac:dyDescent="0.2">
      <c r="C710" s="55"/>
      <c r="D710" s="55"/>
      <c r="E710" s="122"/>
      <c r="G710" s="55"/>
      <c r="H710" s="55"/>
    </row>
    <row r="711" spans="3:8" x14ac:dyDescent="0.2">
      <c r="C711" s="55"/>
      <c r="D711" s="55"/>
      <c r="E711" s="122"/>
      <c r="G711" s="55"/>
      <c r="H711" s="55"/>
    </row>
    <row r="712" spans="3:8" x14ac:dyDescent="0.2">
      <c r="C712" s="55"/>
      <c r="D712" s="55"/>
      <c r="E712" s="122"/>
      <c r="G712" s="55"/>
      <c r="H712" s="55"/>
    </row>
    <row r="713" spans="3:8" x14ac:dyDescent="0.2">
      <c r="C713" s="55"/>
      <c r="D713" s="55"/>
      <c r="E713" s="122"/>
      <c r="G713" s="55"/>
      <c r="H713" s="55"/>
    </row>
    <row r="714" spans="3:8" x14ac:dyDescent="0.2">
      <c r="C714" s="55"/>
      <c r="D714" s="55"/>
      <c r="E714" s="122"/>
      <c r="G714" s="55"/>
      <c r="H714" s="55"/>
    </row>
    <row r="715" spans="3:8" x14ac:dyDescent="0.2">
      <c r="C715" s="55"/>
      <c r="D715" s="55"/>
      <c r="E715" s="122"/>
      <c r="G715" s="55"/>
      <c r="H715" s="55"/>
    </row>
    <row r="716" spans="3:8" x14ac:dyDescent="0.2">
      <c r="C716" s="55"/>
      <c r="D716" s="55"/>
      <c r="E716" s="122"/>
      <c r="G716" s="55"/>
      <c r="H716" s="55"/>
    </row>
    <row r="717" spans="3:8" x14ac:dyDescent="0.2">
      <c r="C717" s="55"/>
      <c r="D717" s="55"/>
      <c r="E717" s="122"/>
      <c r="G717" s="55"/>
      <c r="H717" s="55"/>
    </row>
    <row r="718" spans="3:8" x14ac:dyDescent="0.2">
      <c r="C718" s="55"/>
      <c r="D718" s="55"/>
      <c r="E718" s="122"/>
      <c r="G718" s="55"/>
      <c r="H718" s="55"/>
    </row>
    <row r="719" spans="3:8" x14ac:dyDescent="0.2">
      <c r="C719" s="55"/>
      <c r="D719" s="55"/>
      <c r="E719" s="122"/>
      <c r="G719" s="55"/>
      <c r="H719" s="55"/>
    </row>
    <row r="720" spans="3:8" x14ac:dyDescent="0.2">
      <c r="C720" s="55"/>
      <c r="D720" s="55"/>
      <c r="E720" s="122"/>
      <c r="G720" s="55"/>
      <c r="H720" s="55"/>
    </row>
    <row r="721" spans="3:8" x14ac:dyDescent="0.2">
      <c r="C721" s="55"/>
      <c r="D721" s="55"/>
      <c r="E721" s="122"/>
      <c r="G721" s="55"/>
      <c r="H721" s="55"/>
    </row>
    <row r="722" spans="3:8" x14ac:dyDescent="0.2">
      <c r="C722" s="55"/>
      <c r="D722" s="55"/>
      <c r="E722" s="122"/>
      <c r="G722" s="55"/>
      <c r="H722" s="55"/>
    </row>
    <row r="723" spans="3:8" x14ac:dyDescent="0.2">
      <c r="C723" s="55"/>
      <c r="D723" s="55"/>
      <c r="E723" s="122"/>
      <c r="G723" s="55"/>
      <c r="H723" s="55"/>
    </row>
    <row r="724" spans="3:8" x14ac:dyDescent="0.2">
      <c r="C724" s="55"/>
      <c r="D724" s="55"/>
      <c r="E724" s="122"/>
      <c r="G724" s="55"/>
      <c r="H724" s="55"/>
    </row>
    <row r="725" spans="3:8" x14ac:dyDescent="0.2">
      <c r="C725" s="55"/>
      <c r="D725" s="55"/>
      <c r="E725" s="122"/>
      <c r="G725" s="55"/>
      <c r="H725" s="55"/>
    </row>
    <row r="726" spans="3:8" x14ac:dyDescent="0.2">
      <c r="C726" s="55"/>
      <c r="D726" s="55"/>
      <c r="E726" s="122"/>
      <c r="G726" s="55"/>
      <c r="H726" s="55"/>
    </row>
    <row r="727" spans="3:8" x14ac:dyDescent="0.2">
      <c r="C727" s="55"/>
      <c r="D727" s="55"/>
      <c r="E727" s="122"/>
      <c r="G727" s="55"/>
      <c r="H727" s="55"/>
    </row>
    <row r="728" spans="3:8" x14ac:dyDescent="0.2">
      <c r="C728" s="55"/>
      <c r="D728" s="55"/>
      <c r="E728" s="122"/>
      <c r="G728" s="55"/>
      <c r="H728" s="55"/>
    </row>
    <row r="729" spans="3:8" x14ac:dyDescent="0.2">
      <c r="C729" s="55"/>
      <c r="D729" s="55"/>
      <c r="E729" s="122"/>
      <c r="G729" s="55"/>
      <c r="H729" s="55"/>
    </row>
    <row r="730" spans="3:8" x14ac:dyDescent="0.2">
      <c r="C730" s="55"/>
      <c r="D730" s="55"/>
      <c r="E730" s="122"/>
      <c r="G730" s="55"/>
      <c r="H730" s="55"/>
    </row>
    <row r="731" spans="3:8" x14ac:dyDescent="0.2">
      <c r="C731" s="55"/>
      <c r="D731" s="55"/>
      <c r="E731" s="122"/>
      <c r="G731" s="55"/>
      <c r="H731" s="55"/>
    </row>
    <row r="732" spans="3:8" x14ac:dyDescent="0.2">
      <c r="C732" s="55"/>
      <c r="D732" s="55"/>
      <c r="E732" s="122"/>
      <c r="G732" s="55"/>
      <c r="H732" s="55"/>
    </row>
    <row r="733" spans="3:8" x14ac:dyDescent="0.2">
      <c r="C733" s="55"/>
      <c r="D733" s="55"/>
      <c r="E733" s="122"/>
      <c r="G733" s="55"/>
      <c r="H733" s="55"/>
    </row>
    <row r="734" spans="3:8" x14ac:dyDescent="0.2">
      <c r="C734" s="55"/>
      <c r="D734" s="55"/>
      <c r="E734" s="122"/>
      <c r="G734" s="55"/>
      <c r="H734" s="55"/>
    </row>
    <row r="735" spans="3:8" x14ac:dyDescent="0.2">
      <c r="C735" s="55"/>
      <c r="D735" s="55"/>
      <c r="E735" s="122"/>
      <c r="G735" s="55"/>
      <c r="H735" s="55"/>
    </row>
    <row r="736" spans="3:8" x14ac:dyDescent="0.2">
      <c r="C736" s="55"/>
      <c r="D736" s="55"/>
      <c r="E736" s="122"/>
      <c r="G736" s="55"/>
      <c r="H736" s="55"/>
    </row>
    <row r="737" spans="3:8" x14ac:dyDescent="0.2">
      <c r="C737" s="55"/>
      <c r="D737" s="55"/>
      <c r="E737" s="122"/>
      <c r="G737" s="55"/>
      <c r="H737" s="55"/>
    </row>
    <row r="738" spans="3:8" x14ac:dyDescent="0.2">
      <c r="C738" s="55"/>
      <c r="D738" s="55"/>
      <c r="E738" s="122"/>
      <c r="G738" s="55"/>
      <c r="H738" s="55"/>
    </row>
    <row r="739" spans="3:8" x14ac:dyDescent="0.2">
      <c r="C739" s="55"/>
      <c r="D739" s="55"/>
      <c r="E739" s="122"/>
      <c r="G739" s="55"/>
      <c r="H739" s="55"/>
    </row>
    <row r="740" spans="3:8" x14ac:dyDescent="0.2">
      <c r="C740" s="55"/>
      <c r="D740" s="55"/>
      <c r="E740" s="122"/>
      <c r="G740" s="55"/>
      <c r="H740" s="55"/>
    </row>
    <row r="741" spans="3:8" x14ac:dyDescent="0.2">
      <c r="C741" s="55"/>
      <c r="D741" s="55"/>
      <c r="E741" s="122"/>
      <c r="G741" s="55"/>
      <c r="H741" s="55"/>
    </row>
    <row r="742" spans="3:8" x14ac:dyDescent="0.2">
      <c r="C742" s="55"/>
      <c r="D742" s="55"/>
      <c r="E742" s="122"/>
      <c r="G742" s="55"/>
      <c r="H742" s="55"/>
    </row>
    <row r="743" spans="3:8" x14ac:dyDescent="0.2">
      <c r="C743" s="55"/>
      <c r="D743" s="55"/>
      <c r="E743" s="122"/>
      <c r="G743" s="55"/>
      <c r="H743" s="55"/>
    </row>
    <row r="744" spans="3:8" x14ac:dyDescent="0.2">
      <c r="C744" s="55"/>
      <c r="D744" s="55"/>
      <c r="E744" s="122"/>
      <c r="G744" s="55"/>
      <c r="H744" s="55"/>
    </row>
    <row r="745" spans="3:8" x14ac:dyDescent="0.2">
      <c r="C745" s="55"/>
      <c r="D745" s="55"/>
      <c r="E745" s="122"/>
      <c r="G745" s="55"/>
      <c r="H745" s="55"/>
    </row>
    <row r="746" spans="3:8" x14ac:dyDescent="0.2">
      <c r="C746" s="55"/>
      <c r="D746" s="55"/>
      <c r="E746" s="122"/>
      <c r="G746" s="55"/>
      <c r="H746" s="55"/>
    </row>
    <row r="747" spans="3:8" x14ac:dyDescent="0.2">
      <c r="C747" s="55"/>
      <c r="D747" s="55"/>
      <c r="E747" s="122"/>
      <c r="G747" s="55"/>
      <c r="H747" s="55"/>
    </row>
    <row r="748" spans="3:8" x14ac:dyDescent="0.2">
      <c r="C748" s="55"/>
      <c r="D748" s="55"/>
      <c r="E748" s="122"/>
      <c r="G748" s="55"/>
      <c r="H748" s="55"/>
    </row>
    <row r="749" spans="3:8" x14ac:dyDescent="0.2">
      <c r="C749" s="55"/>
      <c r="D749" s="55"/>
      <c r="E749" s="122"/>
      <c r="G749" s="55"/>
      <c r="H749" s="55"/>
    </row>
    <row r="750" spans="3:8" x14ac:dyDescent="0.2">
      <c r="C750" s="55"/>
      <c r="D750" s="55"/>
      <c r="E750" s="122"/>
      <c r="G750" s="55"/>
      <c r="H750" s="55"/>
    </row>
    <row r="751" spans="3:8" x14ac:dyDescent="0.2">
      <c r="C751" s="55"/>
      <c r="D751" s="55"/>
      <c r="E751" s="122"/>
      <c r="G751" s="55"/>
      <c r="H751" s="55"/>
    </row>
    <row r="752" spans="3:8" x14ac:dyDescent="0.2">
      <c r="C752" s="55"/>
      <c r="D752" s="55"/>
      <c r="E752" s="122"/>
      <c r="G752" s="55"/>
      <c r="H752" s="55"/>
    </row>
    <row r="753" spans="3:8" x14ac:dyDescent="0.2">
      <c r="C753" s="55"/>
      <c r="D753" s="55"/>
      <c r="E753" s="122"/>
      <c r="G753" s="55"/>
      <c r="H753" s="55"/>
    </row>
    <row r="754" spans="3:8" x14ac:dyDescent="0.2">
      <c r="C754" s="55"/>
      <c r="D754" s="55"/>
      <c r="E754" s="122"/>
      <c r="G754" s="55"/>
      <c r="H754" s="55"/>
    </row>
    <row r="755" spans="3:8" x14ac:dyDescent="0.2">
      <c r="C755" s="55"/>
      <c r="D755" s="55"/>
      <c r="E755" s="122"/>
      <c r="G755" s="55"/>
      <c r="H755" s="55"/>
    </row>
    <row r="756" spans="3:8" x14ac:dyDescent="0.2">
      <c r="C756" s="55"/>
      <c r="D756" s="55"/>
      <c r="E756" s="122"/>
      <c r="G756" s="55"/>
      <c r="H756" s="55"/>
    </row>
    <row r="757" spans="3:8" x14ac:dyDescent="0.2">
      <c r="C757" s="55"/>
      <c r="D757" s="55"/>
      <c r="E757" s="122"/>
      <c r="G757" s="55"/>
      <c r="H757" s="55"/>
    </row>
    <row r="758" spans="3:8" x14ac:dyDescent="0.2">
      <c r="C758" s="55"/>
      <c r="D758" s="55"/>
      <c r="E758" s="122"/>
      <c r="G758" s="55"/>
      <c r="H758" s="55"/>
    </row>
    <row r="759" spans="3:8" x14ac:dyDescent="0.2">
      <c r="C759" s="55"/>
      <c r="D759" s="55"/>
      <c r="E759" s="122"/>
      <c r="G759" s="55"/>
      <c r="H759" s="55"/>
    </row>
    <row r="760" spans="3:8" x14ac:dyDescent="0.2">
      <c r="C760" s="55"/>
      <c r="D760" s="55"/>
      <c r="E760" s="122"/>
      <c r="G760" s="55"/>
      <c r="H760" s="55"/>
    </row>
    <row r="761" spans="3:8" x14ac:dyDescent="0.2">
      <c r="C761" s="55"/>
      <c r="D761" s="55"/>
      <c r="E761" s="122"/>
      <c r="G761" s="55"/>
      <c r="H761" s="55"/>
    </row>
    <row r="762" spans="3:8" x14ac:dyDescent="0.2">
      <c r="C762" s="55"/>
      <c r="D762" s="55"/>
      <c r="E762" s="122"/>
      <c r="G762" s="55"/>
      <c r="H762" s="55"/>
    </row>
    <row r="763" spans="3:8" x14ac:dyDescent="0.2">
      <c r="C763" s="55"/>
      <c r="D763" s="55"/>
      <c r="E763" s="122"/>
      <c r="G763" s="55"/>
      <c r="H763" s="55"/>
    </row>
    <row r="764" spans="3:8" x14ac:dyDescent="0.2">
      <c r="C764" s="55"/>
      <c r="D764" s="55"/>
      <c r="E764" s="122"/>
      <c r="G764" s="55"/>
      <c r="H764" s="55"/>
    </row>
    <row r="765" spans="3:8" x14ac:dyDescent="0.2">
      <c r="C765" s="55"/>
      <c r="D765" s="55"/>
      <c r="E765" s="122"/>
      <c r="G765" s="55"/>
      <c r="H765" s="55"/>
    </row>
    <row r="766" spans="3:8" x14ac:dyDescent="0.2">
      <c r="C766" s="55"/>
      <c r="D766" s="55"/>
      <c r="E766" s="122"/>
      <c r="G766" s="55"/>
      <c r="H766" s="55"/>
    </row>
    <row r="767" spans="3:8" x14ac:dyDescent="0.2">
      <c r="C767" s="55"/>
      <c r="D767" s="55"/>
      <c r="E767" s="122"/>
      <c r="G767" s="55"/>
      <c r="H767" s="55"/>
    </row>
    <row r="768" spans="3:8" x14ac:dyDescent="0.2">
      <c r="C768" s="55"/>
      <c r="D768" s="55"/>
      <c r="E768" s="122"/>
      <c r="G768" s="55"/>
      <c r="H768" s="55"/>
    </row>
    <row r="769" spans="3:8" x14ac:dyDescent="0.2">
      <c r="C769" s="55"/>
      <c r="D769" s="55"/>
      <c r="E769" s="122"/>
      <c r="G769" s="55"/>
      <c r="H769" s="55"/>
    </row>
    <row r="770" spans="3:8" x14ac:dyDescent="0.2">
      <c r="C770" s="55"/>
      <c r="D770" s="55"/>
      <c r="E770" s="122"/>
      <c r="G770" s="55"/>
      <c r="H770" s="55"/>
    </row>
    <row r="771" spans="3:8" x14ac:dyDescent="0.2">
      <c r="C771" s="55"/>
      <c r="D771" s="55"/>
      <c r="E771" s="122"/>
      <c r="G771" s="55"/>
      <c r="H771" s="55"/>
    </row>
    <row r="772" spans="3:8" x14ac:dyDescent="0.2">
      <c r="C772" s="55"/>
      <c r="D772" s="55"/>
      <c r="E772" s="122"/>
      <c r="G772" s="55"/>
      <c r="H772" s="55"/>
    </row>
    <row r="773" spans="3:8" x14ac:dyDescent="0.2">
      <c r="C773" s="55"/>
      <c r="D773" s="55"/>
      <c r="E773" s="122"/>
      <c r="G773" s="55"/>
      <c r="H773" s="55"/>
    </row>
    <row r="774" spans="3:8" x14ac:dyDescent="0.2">
      <c r="C774" s="55"/>
      <c r="D774" s="55"/>
      <c r="E774" s="122"/>
      <c r="G774" s="55"/>
      <c r="H774" s="55"/>
    </row>
    <row r="775" spans="3:8" x14ac:dyDescent="0.2">
      <c r="C775" s="55"/>
      <c r="D775" s="55"/>
      <c r="E775" s="122"/>
      <c r="G775" s="55"/>
      <c r="H775" s="55"/>
    </row>
    <row r="776" spans="3:8" x14ac:dyDescent="0.2">
      <c r="C776" s="55"/>
      <c r="D776" s="55"/>
      <c r="E776" s="122"/>
      <c r="G776" s="55"/>
      <c r="H776" s="55"/>
    </row>
    <row r="777" spans="3:8" x14ac:dyDescent="0.2">
      <c r="C777" s="55"/>
      <c r="D777" s="55"/>
      <c r="E777" s="122"/>
      <c r="G777" s="55"/>
      <c r="H777" s="55"/>
    </row>
    <row r="778" spans="3:8" x14ac:dyDescent="0.2">
      <c r="C778" s="55"/>
      <c r="D778" s="55"/>
      <c r="E778" s="122"/>
      <c r="G778" s="55"/>
      <c r="H778" s="55"/>
    </row>
    <row r="779" spans="3:8" x14ac:dyDescent="0.2">
      <c r="C779" s="55"/>
      <c r="D779" s="55"/>
      <c r="E779" s="122"/>
      <c r="G779" s="55"/>
      <c r="H779" s="55"/>
    </row>
    <row r="780" spans="3:8" x14ac:dyDescent="0.2">
      <c r="C780" s="55"/>
      <c r="D780" s="55"/>
      <c r="E780" s="122"/>
      <c r="G780" s="55"/>
      <c r="H780" s="55"/>
    </row>
    <row r="781" spans="3:8" x14ac:dyDescent="0.2">
      <c r="C781" s="55"/>
      <c r="D781" s="55"/>
      <c r="E781" s="122"/>
      <c r="G781" s="55"/>
      <c r="H781" s="55"/>
    </row>
    <row r="782" spans="3:8" x14ac:dyDescent="0.2">
      <c r="C782" s="55"/>
      <c r="D782" s="55"/>
      <c r="E782" s="122"/>
      <c r="G782" s="55"/>
      <c r="H782" s="55"/>
    </row>
    <row r="783" spans="3:8" x14ac:dyDescent="0.2">
      <c r="C783" s="55"/>
      <c r="D783" s="55"/>
      <c r="E783" s="122"/>
      <c r="G783" s="55"/>
      <c r="H783" s="55"/>
    </row>
    <row r="784" spans="3:8" x14ac:dyDescent="0.2">
      <c r="C784" s="55"/>
      <c r="D784" s="55"/>
      <c r="E784" s="122"/>
      <c r="G784" s="55"/>
      <c r="H784" s="55"/>
    </row>
    <row r="785" spans="3:8" x14ac:dyDescent="0.2">
      <c r="C785" s="55"/>
      <c r="D785" s="55"/>
      <c r="E785" s="122"/>
      <c r="G785" s="55"/>
      <c r="H785" s="55"/>
    </row>
    <row r="786" spans="3:8" x14ac:dyDescent="0.2">
      <c r="C786" s="55"/>
      <c r="D786" s="55"/>
      <c r="E786" s="122"/>
      <c r="G786" s="55"/>
      <c r="H786" s="55"/>
    </row>
    <row r="787" spans="3:8" x14ac:dyDescent="0.2">
      <c r="C787" s="55"/>
      <c r="D787" s="55"/>
      <c r="E787" s="122"/>
      <c r="G787" s="55"/>
      <c r="H787" s="55"/>
    </row>
    <row r="788" spans="3:8" x14ac:dyDescent="0.2">
      <c r="C788" s="55"/>
      <c r="D788" s="55"/>
      <c r="E788" s="122"/>
      <c r="G788" s="55"/>
      <c r="H788" s="55"/>
    </row>
    <row r="789" spans="3:8" x14ac:dyDescent="0.2">
      <c r="C789" s="55"/>
      <c r="D789" s="55"/>
      <c r="E789" s="122"/>
      <c r="G789" s="55"/>
      <c r="H789" s="55"/>
    </row>
    <row r="790" spans="3:8" x14ac:dyDescent="0.2">
      <c r="C790" s="55"/>
      <c r="D790" s="55"/>
      <c r="E790" s="122"/>
      <c r="G790" s="55"/>
      <c r="H790" s="55"/>
    </row>
    <row r="791" spans="3:8" x14ac:dyDescent="0.2">
      <c r="C791" s="55"/>
      <c r="D791" s="55"/>
      <c r="E791" s="122"/>
      <c r="G791" s="55"/>
      <c r="H791" s="55"/>
    </row>
    <row r="792" spans="3:8" x14ac:dyDescent="0.2">
      <c r="C792" s="55"/>
      <c r="D792" s="55"/>
      <c r="E792" s="122"/>
      <c r="G792" s="55"/>
      <c r="H792" s="55"/>
    </row>
    <row r="793" spans="3:8" x14ac:dyDescent="0.2">
      <c r="C793" s="55"/>
      <c r="D793" s="55"/>
      <c r="E793" s="122"/>
      <c r="G793" s="55"/>
      <c r="H793" s="55"/>
    </row>
    <row r="794" spans="3:8" x14ac:dyDescent="0.2">
      <c r="C794" s="55"/>
      <c r="D794" s="55"/>
      <c r="E794" s="122"/>
      <c r="G794" s="55"/>
      <c r="H794" s="55"/>
    </row>
    <row r="795" spans="3:8" x14ac:dyDescent="0.2">
      <c r="C795" s="55"/>
      <c r="D795" s="55"/>
      <c r="E795" s="122"/>
      <c r="G795" s="55"/>
      <c r="H795" s="55"/>
    </row>
    <row r="796" spans="3:8" x14ac:dyDescent="0.2">
      <c r="C796" s="55"/>
      <c r="D796" s="55"/>
      <c r="E796" s="122"/>
      <c r="G796" s="55"/>
      <c r="H796" s="55"/>
    </row>
    <row r="797" spans="3:8" x14ac:dyDescent="0.2">
      <c r="C797" s="55"/>
      <c r="D797" s="55"/>
      <c r="E797" s="122"/>
      <c r="G797" s="55"/>
      <c r="H797" s="55"/>
    </row>
    <row r="798" spans="3:8" x14ac:dyDescent="0.2">
      <c r="C798" s="55"/>
      <c r="D798" s="55"/>
      <c r="E798" s="122"/>
      <c r="G798" s="55"/>
      <c r="H798" s="55"/>
    </row>
    <row r="799" spans="3:8" x14ac:dyDescent="0.2">
      <c r="C799" s="55"/>
      <c r="D799" s="55"/>
      <c r="E799" s="122"/>
      <c r="G799" s="55"/>
      <c r="H799" s="55"/>
    </row>
    <row r="800" spans="3:8" x14ac:dyDescent="0.2">
      <c r="C800" s="55"/>
      <c r="D800" s="55"/>
      <c r="E800" s="122"/>
      <c r="G800" s="55"/>
      <c r="H800" s="55"/>
    </row>
    <row r="801" spans="3:8" x14ac:dyDescent="0.2">
      <c r="C801" s="55"/>
      <c r="D801" s="55"/>
      <c r="E801" s="122"/>
      <c r="G801" s="55"/>
      <c r="H801" s="55"/>
    </row>
    <row r="802" spans="3:8" x14ac:dyDescent="0.2">
      <c r="C802" s="55"/>
      <c r="D802" s="55"/>
      <c r="E802" s="122"/>
      <c r="G802" s="55"/>
      <c r="H802" s="55"/>
    </row>
    <row r="803" spans="3:8" x14ac:dyDescent="0.2">
      <c r="C803" s="55"/>
      <c r="D803" s="55"/>
      <c r="E803" s="122"/>
      <c r="G803" s="55"/>
      <c r="H803" s="55"/>
    </row>
    <row r="804" spans="3:8" x14ac:dyDescent="0.2">
      <c r="C804" s="55"/>
      <c r="D804" s="55"/>
      <c r="E804" s="122"/>
      <c r="G804" s="55"/>
      <c r="H804" s="55"/>
    </row>
    <row r="805" spans="3:8" x14ac:dyDescent="0.2">
      <c r="C805" s="55"/>
      <c r="D805" s="55"/>
      <c r="E805" s="122"/>
      <c r="G805" s="55"/>
      <c r="H805" s="55"/>
    </row>
    <row r="806" spans="3:8" x14ac:dyDescent="0.2">
      <c r="C806" s="55"/>
      <c r="D806" s="55"/>
      <c r="E806" s="122"/>
      <c r="G806" s="55"/>
      <c r="H806" s="55"/>
    </row>
    <row r="807" spans="3:8" x14ac:dyDescent="0.2">
      <c r="C807" s="55"/>
      <c r="D807" s="55"/>
      <c r="E807" s="122"/>
      <c r="G807" s="55"/>
      <c r="H807" s="55"/>
    </row>
    <row r="808" spans="3:8" x14ac:dyDescent="0.2">
      <c r="C808" s="55"/>
      <c r="D808" s="55"/>
      <c r="E808" s="122"/>
      <c r="G808" s="55"/>
      <c r="H808" s="55"/>
    </row>
    <row r="809" spans="3:8" x14ac:dyDescent="0.2">
      <c r="C809" s="55"/>
      <c r="D809" s="55"/>
      <c r="E809" s="122"/>
      <c r="G809" s="55"/>
      <c r="H809" s="55"/>
    </row>
    <row r="810" spans="3:8" x14ac:dyDescent="0.2">
      <c r="C810" s="55"/>
      <c r="D810" s="55"/>
      <c r="E810" s="122"/>
      <c r="G810" s="55"/>
      <c r="H810" s="55"/>
    </row>
    <row r="811" spans="3:8" x14ac:dyDescent="0.2">
      <c r="C811" s="55"/>
      <c r="D811" s="55"/>
      <c r="E811" s="122"/>
      <c r="G811" s="55"/>
      <c r="H811" s="55"/>
    </row>
    <row r="812" spans="3:8" x14ac:dyDescent="0.2">
      <c r="C812" s="55"/>
      <c r="D812" s="55"/>
      <c r="E812" s="122"/>
      <c r="G812" s="55"/>
      <c r="H812" s="55"/>
    </row>
    <row r="813" spans="3:8" x14ac:dyDescent="0.2">
      <c r="C813" s="55"/>
      <c r="D813" s="55"/>
      <c r="E813" s="122"/>
      <c r="G813" s="55"/>
      <c r="H813" s="55"/>
    </row>
    <row r="814" spans="3:8" x14ac:dyDescent="0.2">
      <c r="C814" s="55"/>
      <c r="D814" s="55"/>
      <c r="E814" s="122"/>
      <c r="G814" s="55"/>
      <c r="H814" s="55"/>
    </row>
    <row r="815" spans="3:8" x14ac:dyDescent="0.2">
      <c r="C815" s="55"/>
      <c r="D815" s="55"/>
      <c r="E815" s="122"/>
      <c r="G815" s="55"/>
      <c r="H815" s="55"/>
    </row>
    <row r="816" spans="3:8" x14ac:dyDescent="0.2">
      <c r="C816" s="55"/>
      <c r="D816" s="55"/>
      <c r="E816" s="122"/>
      <c r="G816" s="55"/>
      <c r="H816" s="55"/>
    </row>
    <row r="817" spans="3:8" x14ac:dyDescent="0.2">
      <c r="C817" s="55"/>
      <c r="D817" s="55"/>
      <c r="E817" s="122"/>
      <c r="G817" s="55"/>
      <c r="H817" s="55"/>
    </row>
    <row r="818" spans="3:8" x14ac:dyDescent="0.2">
      <c r="C818" s="55"/>
      <c r="D818" s="55"/>
      <c r="E818" s="122"/>
      <c r="G818" s="55"/>
      <c r="H818" s="55"/>
    </row>
    <row r="819" spans="3:8" x14ac:dyDescent="0.2">
      <c r="C819" s="55"/>
      <c r="D819" s="55"/>
      <c r="E819" s="122"/>
      <c r="G819" s="55"/>
      <c r="H819" s="55"/>
    </row>
    <row r="820" spans="3:8" x14ac:dyDescent="0.2">
      <c r="C820" s="55"/>
      <c r="D820" s="55"/>
      <c r="E820" s="122"/>
      <c r="G820" s="55"/>
      <c r="H820" s="55"/>
    </row>
    <row r="821" spans="3:8" x14ac:dyDescent="0.2">
      <c r="C821" s="55"/>
      <c r="D821" s="55"/>
      <c r="E821" s="122"/>
      <c r="G821" s="55"/>
      <c r="H821" s="55"/>
    </row>
    <row r="822" spans="3:8" x14ac:dyDescent="0.2">
      <c r="C822" s="55"/>
      <c r="D822" s="55"/>
      <c r="E822" s="122"/>
      <c r="G822" s="55"/>
      <c r="H822" s="55"/>
    </row>
    <row r="823" spans="3:8" x14ac:dyDescent="0.2">
      <c r="C823" s="55"/>
      <c r="D823" s="55"/>
      <c r="E823" s="122"/>
      <c r="G823" s="55"/>
      <c r="H823" s="55"/>
    </row>
    <row r="824" spans="3:8" x14ac:dyDescent="0.2">
      <c r="C824" s="55"/>
      <c r="D824" s="55"/>
      <c r="E824" s="122"/>
      <c r="G824" s="55"/>
      <c r="H824" s="55"/>
    </row>
    <row r="825" spans="3:8" x14ac:dyDescent="0.2">
      <c r="C825" s="55"/>
      <c r="D825" s="55"/>
      <c r="E825" s="122"/>
      <c r="G825" s="55"/>
      <c r="H825" s="55"/>
    </row>
    <row r="826" spans="3:8" x14ac:dyDescent="0.2">
      <c r="C826" s="55"/>
      <c r="D826" s="55"/>
      <c r="E826" s="122"/>
      <c r="G826" s="55"/>
      <c r="H826" s="55"/>
    </row>
    <row r="827" spans="3:8" x14ac:dyDescent="0.2">
      <c r="C827" s="55"/>
      <c r="D827" s="55"/>
      <c r="E827" s="122"/>
      <c r="G827" s="55"/>
      <c r="H827" s="55"/>
    </row>
    <row r="828" spans="3:8" x14ac:dyDescent="0.2">
      <c r="C828" s="55"/>
      <c r="D828" s="55"/>
      <c r="E828" s="122"/>
      <c r="G828" s="55"/>
      <c r="H828" s="55"/>
    </row>
    <row r="829" spans="3:8" x14ac:dyDescent="0.2">
      <c r="C829" s="55"/>
      <c r="D829" s="55"/>
      <c r="E829" s="122"/>
      <c r="G829" s="55"/>
      <c r="H829" s="55"/>
    </row>
    <row r="830" spans="3:8" x14ac:dyDescent="0.2">
      <c r="C830" s="55"/>
      <c r="D830" s="55"/>
      <c r="E830" s="122"/>
      <c r="G830" s="55"/>
      <c r="H830" s="55"/>
    </row>
    <row r="831" spans="3:8" x14ac:dyDescent="0.2">
      <c r="C831" s="55"/>
      <c r="D831" s="55"/>
      <c r="E831" s="122"/>
      <c r="G831" s="55"/>
      <c r="H831" s="55"/>
    </row>
    <row r="832" spans="3:8" x14ac:dyDescent="0.2">
      <c r="C832" s="55"/>
      <c r="D832" s="55"/>
      <c r="E832" s="122"/>
      <c r="G832" s="55"/>
      <c r="H832" s="55"/>
    </row>
    <row r="833" spans="3:8" x14ac:dyDescent="0.2">
      <c r="C833" s="55"/>
      <c r="D833" s="55"/>
      <c r="E833" s="122"/>
      <c r="G833" s="55"/>
      <c r="H833" s="55"/>
    </row>
    <row r="834" spans="3:8" x14ac:dyDescent="0.2">
      <c r="C834" s="55"/>
      <c r="D834" s="55"/>
      <c r="E834" s="122"/>
      <c r="G834" s="55"/>
      <c r="H834" s="55"/>
    </row>
    <row r="835" spans="3:8" x14ac:dyDescent="0.2">
      <c r="C835" s="55"/>
      <c r="D835" s="55"/>
      <c r="E835" s="122"/>
      <c r="G835" s="55"/>
      <c r="H835" s="55"/>
    </row>
    <row r="836" spans="3:8" x14ac:dyDescent="0.2">
      <c r="C836" s="55"/>
      <c r="D836" s="55"/>
      <c r="E836" s="122"/>
      <c r="G836" s="55"/>
      <c r="H836" s="55"/>
    </row>
    <row r="837" spans="3:8" x14ac:dyDescent="0.2">
      <c r="C837" s="55"/>
      <c r="D837" s="55"/>
      <c r="E837" s="122"/>
      <c r="G837" s="55"/>
      <c r="H837" s="55"/>
    </row>
    <row r="838" spans="3:8" x14ac:dyDescent="0.2">
      <c r="C838" s="55"/>
      <c r="D838" s="55"/>
      <c r="E838" s="122"/>
      <c r="G838" s="55"/>
      <c r="H838" s="55"/>
    </row>
    <row r="839" spans="3:8" x14ac:dyDescent="0.2">
      <c r="C839" s="55"/>
      <c r="D839" s="55"/>
      <c r="E839" s="122"/>
      <c r="G839" s="55"/>
      <c r="H839" s="55"/>
    </row>
    <row r="840" spans="3:8" x14ac:dyDescent="0.2">
      <c r="C840" s="55"/>
      <c r="D840" s="55"/>
      <c r="E840" s="122"/>
      <c r="G840" s="55"/>
      <c r="H840" s="55"/>
    </row>
    <row r="841" spans="3:8" x14ac:dyDescent="0.2">
      <c r="C841" s="55"/>
      <c r="D841" s="55"/>
      <c r="E841" s="122"/>
      <c r="G841" s="55"/>
      <c r="H841" s="55"/>
    </row>
    <row r="842" spans="3:8" x14ac:dyDescent="0.2">
      <c r="C842" s="55"/>
      <c r="D842" s="55"/>
      <c r="E842" s="122"/>
      <c r="G842" s="55"/>
      <c r="H842" s="55"/>
    </row>
    <row r="843" spans="3:8" x14ac:dyDescent="0.2">
      <c r="C843" s="55"/>
      <c r="D843" s="55"/>
      <c r="E843" s="122"/>
      <c r="G843" s="55"/>
      <c r="H843" s="55"/>
    </row>
    <row r="844" spans="3:8" x14ac:dyDescent="0.2">
      <c r="C844" s="55"/>
      <c r="D844" s="55"/>
      <c r="E844" s="122"/>
      <c r="G844" s="55"/>
      <c r="H844" s="55"/>
    </row>
    <row r="845" spans="3:8" x14ac:dyDescent="0.2">
      <c r="C845" s="55"/>
      <c r="D845" s="55"/>
      <c r="E845" s="122"/>
      <c r="G845" s="55"/>
      <c r="H845" s="55"/>
    </row>
    <row r="846" spans="3:8" x14ac:dyDescent="0.2">
      <c r="C846" s="55"/>
      <c r="D846" s="55"/>
      <c r="E846" s="122"/>
      <c r="G846" s="55"/>
      <c r="H846" s="55"/>
    </row>
    <row r="847" spans="3:8" x14ac:dyDescent="0.2">
      <c r="C847" s="55"/>
      <c r="D847" s="55"/>
      <c r="E847" s="122"/>
      <c r="G847" s="55"/>
      <c r="H847" s="55"/>
    </row>
    <row r="848" spans="3:8" x14ac:dyDescent="0.2">
      <c r="C848" s="55"/>
      <c r="D848" s="55"/>
      <c r="E848" s="122"/>
      <c r="G848" s="55"/>
      <c r="H848" s="55"/>
    </row>
    <row r="849" spans="3:8" x14ac:dyDescent="0.2">
      <c r="C849" s="55"/>
      <c r="D849" s="55"/>
      <c r="E849" s="122"/>
      <c r="G849" s="55"/>
      <c r="H849" s="55"/>
    </row>
    <row r="850" spans="3:8" x14ac:dyDescent="0.2">
      <c r="C850" s="55"/>
      <c r="D850" s="55"/>
      <c r="E850" s="122"/>
      <c r="G850" s="55"/>
      <c r="H850" s="55"/>
    </row>
    <row r="851" spans="3:8" x14ac:dyDescent="0.2">
      <c r="C851" s="55"/>
      <c r="D851" s="55"/>
      <c r="E851" s="122"/>
      <c r="G851" s="55"/>
      <c r="H851" s="55"/>
    </row>
    <row r="852" spans="3:8" x14ac:dyDescent="0.2">
      <c r="C852" s="55"/>
      <c r="D852" s="55"/>
      <c r="E852" s="122"/>
      <c r="G852" s="55"/>
      <c r="H852" s="55"/>
    </row>
    <row r="853" spans="3:8" x14ac:dyDescent="0.2">
      <c r="C853" s="55"/>
      <c r="D853" s="55"/>
      <c r="E853" s="122"/>
      <c r="G853" s="55"/>
      <c r="H853" s="55"/>
    </row>
    <row r="854" spans="3:8" x14ac:dyDescent="0.2">
      <c r="C854" s="55"/>
      <c r="D854" s="55"/>
      <c r="E854" s="122"/>
      <c r="G854" s="55"/>
      <c r="H854" s="55"/>
    </row>
    <row r="855" spans="3:8" x14ac:dyDescent="0.2">
      <c r="C855" s="55"/>
      <c r="D855" s="55"/>
      <c r="E855" s="122"/>
      <c r="G855" s="55"/>
      <c r="H855" s="55"/>
    </row>
    <row r="856" spans="3:8" x14ac:dyDescent="0.2">
      <c r="C856" s="55"/>
      <c r="D856" s="55"/>
      <c r="E856" s="122"/>
      <c r="G856" s="55"/>
      <c r="H856" s="55"/>
    </row>
    <row r="857" spans="3:8" x14ac:dyDescent="0.2">
      <c r="C857" s="55"/>
      <c r="D857" s="55"/>
      <c r="E857" s="122"/>
      <c r="G857" s="55"/>
      <c r="H857" s="55"/>
    </row>
    <row r="858" spans="3:8" x14ac:dyDescent="0.2">
      <c r="C858" s="55"/>
      <c r="D858" s="55"/>
      <c r="E858" s="122"/>
      <c r="G858" s="55"/>
      <c r="H858" s="55"/>
    </row>
    <row r="859" spans="3:8" x14ac:dyDescent="0.2">
      <c r="C859" s="55"/>
      <c r="D859" s="55"/>
      <c r="E859" s="122"/>
      <c r="G859" s="55"/>
      <c r="H859" s="55"/>
    </row>
    <row r="860" spans="3:8" x14ac:dyDescent="0.2">
      <c r="C860" s="55"/>
      <c r="D860" s="55"/>
      <c r="E860" s="122"/>
      <c r="G860" s="55"/>
      <c r="H860" s="55"/>
    </row>
    <row r="861" spans="3:8" x14ac:dyDescent="0.2">
      <c r="C861" s="55"/>
      <c r="D861" s="55"/>
      <c r="E861" s="122"/>
      <c r="G861" s="55"/>
      <c r="H861" s="55"/>
    </row>
    <row r="862" spans="3:8" x14ac:dyDescent="0.2">
      <c r="C862" s="55"/>
      <c r="D862" s="55"/>
      <c r="E862" s="122"/>
      <c r="G862" s="55"/>
      <c r="H862" s="55"/>
    </row>
    <row r="863" spans="3:8" x14ac:dyDescent="0.2">
      <c r="C863" s="55"/>
      <c r="D863" s="55"/>
      <c r="E863" s="122"/>
      <c r="G863" s="55"/>
      <c r="H863" s="55"/>
    </row>
    <row r="864" spans="3:8" x14ac:dyDescent="0.2">
      <c r="C864" s="55"/>
      <c r="D864" s="55"/>
      <c r="E864" s="122"/>
      <c r="G864" s="55"/>
      <c r="H864" s="55"/>
    </row>
    <row r="865" spans="3:8" x14ac:dyDescent="0.2">
      <c r="C865" s="55"/>
      <c r="D865" s="55"/>
      <c r="E865" s="122"/>
      <c r="G865" s="55"/>
      <c r="H865" s="55"/>
    </row>
    <row r="866" spans="3:8" x14ac:dyDescent="0.2">
      <c r="C866" s="55"/>
      <c r="D866" s="55"/>
      <c r="E866" s="122"/>
      <c r="G866" s="55"/>
      <c r="H866" s="55"/>
    </row>
    <row r="867" spans="3:8" x14ac:dyDescent="0.2">
      <c r="C867" s="55"/>
      <c r="D867" s="55"/>
      <c r="E867" s="122"/>
      <c r="G867" s="55"/>
      <c r="H867" s="55"/>
    </row>
    <row r="868" spans="3:8" x14ac:dyDescent="0.2">
      <c r="C868" s="55"/>
      <c r="D868" s="55"/>
      <c r="E868" s="122"/>
      <c r="G868" s="55"/>
      <c r="H868" s="55"/>
    </row>
    <row r="869" spans="3:8" x14ac:dyDescent="0.2">
      <c r="C869" s="55"/>
      <c r="D869" s="55"/>
      <c r="E869" s="122"/>
      <c r="G869" s="55"/>
      <c r="H869" s="55"/>
    </row>
    <row r="870" spans="3:8" x14ac:dyDescent="0.2">
      <c r="C870" s="55"/>
      <c r="D870" s="55"/>
      <c r="E870" s="122"/>
      <c r="G870" s="55"/>
      <c r="H870" s="55"/>
    </row>
    <row r="871" spans="3:8" x14ac:dyDescent="0.2">
      <c r="C871" s="55"/>
      <c r="D871" s="55"/>
      <c r="E871" s="122"/>
      <c r="G871" s="55"/>
      <c r="H871" s="55"/>
    </row>
    <row r="872" spans="3:8" x14ac:dyDescent="0.2">
      <c r="C872" s="55"/>
      <c r="D872" s="55"/>
      <c r="E872" s="122"/>
      <c r="G872" s="55"/>
      <c r="H872" s="55"/>
    </row>
    <row r="873" spans="3:8" x14ac:dyDescent="0.2">
      <c r="C873" s="55"/>
      <c r="D873" s="55"/>
      <c r="E873" s="122"/>
      <c r="G873" s="55"/>
      <c r="H873" s="55"/>
    </row>
    <row r="874" spans="3:8" x14ac:dyDescent="0.2">
      <c r="C874" s="55"/>
      <c r="D874" s="55"/>
      <c r="E874" s="122"/>
      <c r="G874" s="55"/>
      <c r="H874" s="55"/>
    </row>
    <row r="875" spans="3:8" x14ac:dyDescent="0.2">
      <c r="C875" s="55"/>
      <c r="D875" s="55"/>
      <c r="E875" s="122"/>
      <c r="G875" s="55"/>
      <c r="H875" s="55"/>
    </row>
    <row r="876" spans="3:8" x14ac:dyDescent="0.2">
      <c r="C876" s="55"/>
      <c r="D876" s="55"/>
      <c r="E876" s="122"/>
      <c r="G876" s="55"/>
      <c r="H876" s="55"/>
    </row>
    <row r="877" spans="3:8" x14ac:dyDescent="0.2">
      <c r="C877" s="55"/>
      <c r="D877" s="55"/>
      <c r="E877" s="122"/>
      <c r="G877" s="55"/>
      <c r="H877" s="55"/>
    </row>
    <row r="878" spans="3:8" x14ac:dyDescent="0.2">
      <c r="C878" s="55"/>
      <c r="D878" s="55"/>
      <c r="E878" s="122"/>
      <c r="G878" s="55"/>
      <c r="H878" s="55"/>
    </row>
    <row r="879" spans="3:8" x14ac:dyDescent="0.2">
      <c r="C879" s="55"/>
      <c r="D879" s="55"/>
      <c r="E879" s="122"/>
      <c r="G879" s="55"/>
      <c r="H879" s="55"/>
    </row>
    <row r="880" spans="3:8" x14ac:dyDescent="0.2">
      <c r="C880" s="55"/>
      <c r="D880" s="55"/>
      <c r="E880" s="122"/>
      <c r="G880" s="55"/>
      <c r="H880" s="55"/>
    </row>
    <row r="881" spans="3:8" x14ac:dyDescent="0.2">
      <c r="C881" s="55"/>
      <c r="D881" s="55"/>
      <c r="E881" s="122"/>
      <c r="G881" s="55"/>
      <c r="H881" s="55"/>
    </row>
    <row r="882" spans="3:8" x14ac:dyDescent="0.2">
      <c r="C882" s="55"/>
      <c r="D882" s="55"/>
      <c r="E882" s="122"/>
      <c r="G882" s="55"/>
      <c r="H882" s="55"/>
    </row>
    <row r="883" spans="3:8" x14ac:dyDescent="0.2">
      <c r="C883" s="55"/>
      <c r="D883" s="55"/>
      <c r="E883" s="122"/>
      <c r="G883" s="55"/>
      <c r="H883" s="55"/>
    </row>
    <row r="884" spans="3:8" x14ac:dyDescent="0.2">
      <c r="C884" s="55"/>
      <c r="D884" s="55"/>
      <c r="E884" s="122"/>
      <c r="G884" s="55"/>
      <c r="H884" s="55"/>
    </row>
    <row r="885" spans="3:8" x14ac:dyDescent="0.2">
      <c r="C885" s="55"/>
      <c r="D885" s="55"/>
      <c r="E885" s="122"/>
      <c r="G885" s="55"/>
      <c r="H885" s="55"/>
    </row>
    <row r="886" spans="3:8" x14ac:dyDescent="0.2">
      <c r="C886" s="55"/>
      <c r="D886" s="55"/>
      <c r="E886" s="122"/>
      <c r="G886" s="55"/>
      <c r="H886" s="55"/>
    </row>
    <row r="887" spans="3:8" x14ac:dyDescent="0.2">
      <c r="C887" s="55"/>
      <c r="D887" s="55"/>
      <c r="E887" s="122"/>
      <c r="G887" s="55"/>
      <c r="H887" s="55"/>
    </row>
    <row r="888" spans="3:8" x14ac:dyDescent="0.2">
      <c r="C888" s="55"/>
      <c r="D888" s="55"/>
      <c r="E888" s="122"/>
      <c r="G888" s="55"/>
      <c r="H888" s="55"/>
    </row>
    <row r="889" spans="3:8" x14ac:dyDescent="0.2">
      <c r="C889" s="55"/>
      <c r="D889" s="55"/>
      <c r="E889" s="122"/>
      <c r="G889" s="55"/>
      <c r="H889" s="55"/>
    </row>
    <row r="890" spans="3:8" x14ac:dyDescent="0.2">
      <c r="C890" s="55"/>
      <c r="D890" s="55"/>
      <c r="E890" s="122"/>
      <c r="G890" s="55"/>
      <c r="H890" s="55"/>
    </row>
    <row r="891" spans="3:8" x14ac:dyDescent="0.2">
      <c r="C891" s="55"/>
      <c r="D891" s="55"/>
      <c r="E891" s="122"/>
      <c r="G891" s="55"/>
      <c r="H891" s="55"/>
    </row>
    <row r="892" spans="3:8" x14ac:dyDescent="0.2">
      <c r="C892" s="55"/>
      <c r="D892" s="55"/>
      <c r="E892" s="122"/>
      <c r="G892" s="55"/>
      <c r="H892" s="55"/>
    </row>
    <row r="893" spans="3:8" x14ac:dyDescent="0.2">
      <c r="C893" s="55"/>
      <c r="D893" s="55"/>
      <c r="E893" s="122"/>
      <c r="G893" s="55"/>
      <c r="H893" s="55"/>
    </row>
    <row r="894" spans="3:8" x14ac:dyDescent="0.2">
      <c r="C894" s="55"/>
      <c r="D894" s="55"/>
      <c r="E894" s="122"/>
      <c r="G894" s="55"/>
      <c r="H894" s="55"/>
    </row>
    <row r="895" spans="3:8" x14ac:dyDescent="0.2">
      <c r="C895" s="55"/>
      <c r="D895" s="55"/>
      <c r="E895" s="122"/>
      <c r="G895" s="55"/>
      <c r="H895" s="55"/>
    </row>
    <row r="896" spans="3:8" x14ac:dyDescent="0.2">
      <c r="C896" s="55"/>
      <c r="D896" s="55"/>
      <c r="E896" s="122"/>
      <c r="G896" s="55"/>
      <c r="H896" s="55"/>
    </row>
    <row r="897" spans="3:8" x14ac:dyDescent="0.2">
      <c r="C897" s="55"/>
      <c r="D897" s="55"/>
      <c r="E897" s="122"/>
      <c r="G897" s="55"/>
      <c r="H897" s="55"/>
    </row>
    <row r="898" spans="3:8" x14ac:dyDescent="0.2">
      <c r="C898" s="55"/>
      <c r="D898" s="55"/>
      <c r="E898" s="122"/>
      <c r="G898" s="55"/>
      <c r="H898" s="55"/>
    </row>
    <row r="899" spans="3:8" x14ac:dyDescent="0.2">
      <c r="C899" s="55"/>
      <c r="D899" s="55"/>
      <c r="E899" s="122"/>
      <c r="G899" s="55"/>
      <c r="H899" s="55"/>
    </row>
    <row r="900" spans="3:8" x14ac:dyDescent="0.2">
      <c r="C900" s="55"/>
      <c r="D900" s="55"/>
      <c r="E900" s="122"/>
      <c r="G900" s="55"/>
      <c r="H900" s="55"/>
    </row>
    <row r="901" spans="3:8" x14ac:dyDescent="0.2">
      <c r="C901" s="55"/>
      <c r="D901" s="55"/>
      <c r="E901" s="122"/>
      <c r="G901" s="55"/>
      <c r="H901" s="55"/>
    </row>
    <row r="902" spans="3:8" x14ac:dyDescent="0.2">
      <c r="C902" s="55"/>
      <c r="D902" s="55"/>
      <c r="E902" s="122"/>
      <c r="G902" s="55"/>
      <c r="H902" s="55"/>
    </row>
    <row r="903" spans="3:8" x14ac:dyDescent="0.2">
      <c r="C903" s="55"/>
      <c r="D903" s="55"/>
      <c r="E903" s="122"/>
      <c r="G903" s="55"/>
      <c r="H903" s="55"/>
    </row>
    <row r="904" spans="3:8" x14ac:dyDescent="0.2">
      <c r="C904" s="55"/>
      <c r="D904" s="55"/>
      <c r="E904" s="122"/>
      <c r="G904" s="55"/>
      <c r="H904" s="55"/>
    </row>
    <row r="905" spans="3:8" x14ac:dyDescent="0.2">
      <c r="C905" s="55"/>
      <c r="D905" s="55"/>
      <c r="E905" s="122"/>
      <c r="G905" s="55"/>
      <c r="H905" s="55"/>
    </row>
    <row r="906" spans="3:8" x14ac:dyDescent="0.2">
      <c r="C906" s="55"/>
      <c r="D906" s="55"/>
      <c r="E906" s="122"/>
      <c r="G906" s="55"/>
      <c r="H906" s="55"/>
    </row>
    <row r="907" spans="3:8" x14ac:dyDescent="0.2">
      <c r="C907" s="55"/>
      <c r="D907" s="55"/>
      <c r="E907" s="122"/>
      <c r="G907" s="55"/>
      <c r="H907" s="55"/>
    </row>
    <row r="908" spans="3:8" x14ac:dyDescent="0.2">
      <c r="C908" s="55"/>
      <c r="D908" s="55"/>
      <c r="E908" s="122"/>
      <c r="G908" s="55"/>
      <c r="H908" s="55"/>
    </row>
    <row r="909" spans="3:8" x14ac:dyDescent="0.2">
      <c r="C909" s="55"/>
      <c r="D909" s="55"/>
      <c r="E909" s="122"/>
      <c r="G909" s="55"/>
      <c r="H909" s="55"/>
    </row>
    <row r="910" spans="3:8" x14ac:dyDescent="0.2">
      <c r="C910" s="55"/>
      <c r="D910" s="55"/>
      <c r="E910" s="122"/>
      <c r="G910" s="55"/>
      <c r="H910" s="55"/>
    </row>
    <row r="911" spans="3:8" x14ac:dyDescent="0.2">
      <c r="C911" s="55"/>
      <c r="D911" s="55"/>
      <c r="E911" s="122"/>
      <c r="G911" s="55"/>
      <c r="H911" s="55"/>
    </row>
    <row r="912" spans="3:8" x14ac:dyDescent="0.2">
      <c r="C912" s="55"/>
      <c r="D912" s="55"/>
      <c r="E912" s="122"/>
      <c r="G912" s="55"/>
      <c r="H912" s="55"/>
    </row>
    <row r="913" spans="3:8" x14ac:dyDescent="0.2">
      <c r="C913" s="55"/>
      <c r="D913" s="55"/>
      <c r="E913" s="122"/>
      <c r="G913" s="55"/>
      <c r="H913" s="55"/>
    </row>
    <row r="914" spans="3:8" x14ac:dyDescent="0.2">
      <c r="C914" s="55"/>
      <c r="D914" s="55"/>
      <c r="E914" s="122"/>
      <c r="G914" s="55"/>
      <c r="H914" s="55"/>
    </row>
    <row r="915" spans="3:8" x14ac:dyDescent="0.2">
      <c r="C915" s="55"/>
      <c r="D915" s="55"/>
      <c r="E915" s="122"/>
      <c r="G915" s="55"/>
      <c r="H915" s="55"/>
    </row>
    <row r="916" spans="3:8" x14ac:dyDescent="0.2">
      <c r="C916" s="55"/>
      <c r="D916" s="55"/>
      <c r="E916" s="122"/>
      <c r="G916" s="55"/>
      <c r="H916" s="55"/>
    </row>
    <row r="917" spans="3:8" x14ac:dyDescent="0.2">
      <c r="C917" s="55"/>
      <c r="D917" s="55"/>
      <c r="E917" s="122"/>
      <c r="G917" s="55"/>
      <c r="H917" s="55"/>
    </row>
    <row r="918" spans="3:8" x14ac:dyDescent="0.2">
      <c r="C918" s="55"/>
      <c r="D918" s="55"/>
      <c r="E918" s="122"/>
      <c r="G918" s="55"/>
      <c r="H918" s="55"/>
    </row>
    <row r="919" spans="3:8" x14ac:dyDescent="0.2">
      <c r="C919" s="55"/>
      <c r="D919" s="55"/>
      <c r="E919" s="122"/>
      <c r="G919" s="55"/>
      <c r="H919" s="55"/>
    </row>
    <row r="920" spans="3:8" x14ac:dyDescent="0.2">
      <c r="C920" s="55"/>
      <c r="D920" s="55"/>
      <c r="E920" s="122"/>
      <c r="G920" s="55"/>
      <c r="H920" s="55"/>
    </row>
    <row r="921" spans="3:8" x14ac:dyDescent="0.2">
      <c r="C921" s="55"/>
      <c r="D921" s="55"/>
      <c r="E921" s="122"/>
      <c r="G921" s="55"/>
      <c r="H921" s="55"/>
    </row>
    <row r="922" spans="3:8" x14ac:dyDescent="0.2">
      <c r="C922" s="55"/>
      <c r="D922" s="55"/>
      <c r="E922" s="122"/>
      <c r="G922" s="55"/>
      <c r="H922" s="55"/>
    </row>
    <row r="923" spans="3:8" x14ac:dyDescent="0.2">
      <c r="C923" s="55"/>
      <c r="D923" s="55"/>
      <c r="E923" s="122"/>
      <c r="G923" s="55"/>
      <c r="H923" s="55"/>
    </row>
    <row r="924" spans="3:8" x14ac:dyDescent="0.2">
      <c r="C924" s="55"/>
      <c r="D924" s="55"/>
      <c r="E924" s="122"/>
      <c r="G924" s="55"/>
      <c r="H924" s="55"/>
    </row>
    <row r="925" spans="3:8" x14ac:dyDescent="0.2">
      <c r="C925" s="55"/>
      <c r="D925" s="55"/>
      <c r="E925" s="122"/>
      <c r="G925" s="55"/>
      <c r="H925" s="55"/>
    </row>
    <row r="926" spans="3:8" x14ac:dyDescent="0.2">
      <c r="C926" s="55"/>
      <c r="D926" s="55"/>
      <c r="E926" s="122"/>
      <c r="G926" s="55"/>
      <c r="H926" s="55"/>
    </row>
    <row r="927" spans="3:8" x14ac:dyDescent="0.2">
      <c r="C927" s="55"/>
      <c r="D927" s="55"/>
      <c r="E927" s="122"/>
      <c r="G927" s="55"/>
      <c r="H927" s="55"/>
    </row>
    <row r="928" spans="3:8" x14ac:dyDescent="0.2">
      <c r="C928" s="55"/>
      <c r="D928" s="55"/>
      <c r="E928" s="122"/>
      <c r="G928" s="55"/>
      <c r="H928" s="55"/>
    </row>
    <row r="929" spans="3:8" x14ac:dyDescent="0.2">
      <c r="C929" s="55"/>
      <c r="D929" s="55"/>
      <c r="E929" s="122"/>
      <c r="G929" s="55"/>
      <c r="H929" s="55"/>
    </row>
    <row r="930" spans="3:8" x14ac:dyDescent="0.2">
      <c r="C930" s="55"/>
      <c r="D930" s="55"/>
      <c r="E930" s="122"/>
      <c r="G930" s="55"/>
      <c r="H930" s="55"/>
    </row>
    <row r="931" spans="3:8" x14ac:dyDescent="0.2">
      <c r="C931" s="55"/>
      <c r="D931" s="55"/>
      <c r="E931" s="122"/>
      <c r="G931" s="55"/>
      <c r="H931" s="55"/>
    </row>
    <row r="932" spans="3:8" x14ac:dyDescent="0.2">
      <c r="C932" s="55"/>
      <c r="D932" s="55"/>
      <c r="E932" s="122"/>
      <c r="G932" s="55"/>
      <c r="H932" s="55"/>
    </row>
    <row r="933" spans="3:8" x14ac:dyDescent="0.2">
      <c r="C933" s="55"/>
      <c r="D933" s="55"/>
      <c r="E933" s="122"/>
      <c r="G933" s="55"/>
      <c r="H933" s="55"/>
    </row>
    <row r="934" spans="3:8" x14ac:dyDescent="0.2">
      <c r="C934" s="55"/>
      <c r="D934" s="55"/>
      <c r="E934" s="122"/>
      <c r="G934" s="55"/>
      <c r="H934" s="55"/>
    </row>
    <row r="935" spans="3:8" x14ac:dyDescent="0.2">
      <c r="C935" s="55"/>
      <c r="D935" s="55"/>
      <c r="E935" s="122"/>
      <c r="G935" s="55"/>
      <c r="H935" s="55"/>
    </row>
    <row r="936" spans="3:8" x14ac:dyDescent="0.2">
      <c r="C936" s="55"/>
      <c r="D936" s="55"/>
      <c r="E936" s="122"/>
      <c r="G936" s="55"/>
      <c r="H936" s="55"/>
    </row>
    <row r="937" spans="3:8" x14ac:dyDescent="0.2">
      <c r="C937" s="55"/>
      <c r="D937" s="55"/>
      <c r="E937" s="122"/>
      <c r="G937" s="55"/>
      <c r="H937" s="55"/>
    </row>
    <row r="938" spans="3:8" x14ac:dyDescent="0.2">
      <c r="C938" s="55"/>
      <c r="D938" s="55"/>
      <c r="E938" s="122"/>
      <c r="G938" s="55"/>
      <c r="H938" s="55"/>
    </row>
    <row r="939" spans="3:8" x14ac:dyDescent="0.2">
      <c r="C939" s="55"/>
      <c r="D939" s="55"/>
      <c r="E939" s="122"/>
      <c r="G939" s="55"/>
      <c r="H939" s="55"/>
    </row>
    <row r="940" spans="3:8" x14ac:dyDescent="0.2">
      <c r="C940" s="55"/>
      <c r="D940" s="55"/>
      <c r="E940" s="122"/>
      <c r="G940" s="55"/>
      <c r="H940" s="55"/>
    </row>
    <row r="941" spans="3:8" x14ac:dyDescent="0.2">
      <c r="C941" s="55"/>
      <c r="D941" s="55"/>
      <c r="E941" s="122"/>
      <c r="G941" s="55"/>
      <c r="H941" s="55"/>
    </row>
    <row r="942" spans="3:8" x14ac:dyDescent="0.2">
      <c r="C942" s="55"/>
      <c r="D942" s="55"/>
      <c r="E942" s="122"/>
      <c r="G942" s="55"/>
      <c r="H942" s="55"/>
    </row>
    <row r="943" spans="3:8" x14ac:dyDescent="0.2">
      <c r="C943" s="55"/>
      <c r="D943" s="55"/>
      <c r="E943" s="122"/>
      <c r="G943" s="55"/>
      <c r="H943" s="55"/>
    </row>
    <row r="944" spans="3:8" x14ac:dyDescent="0.2">
      <c r="C944" s="55"/>
      <c r="D944" s="55"/>
      <c r="E944" s="122"/>
      <c r="G944" s="55"/>
      <c r="H944" s="55"/>
    </row>
    <row r="945" spans="3:8" x14ac:dyDescent="0.2">
      <c r="C945" s="55"/>
      <c r="D945" s="55"/>
      <c r="E945" s="122"/>
      <c r="G945" s="55"/>
      <c r="H945" s="55"/>
    </row>
    <row r="946" spans="3:8" x14ac:dyDescent="0.2">
      <c r="C946" s="55"/>
      <c r="D946" s="55"/>
      <c r="E946" s="122"/>
      <c r="G946" s="55"/>
      <c r="H946" s="55"/>
    </row>
    <row r="947" spans="3:8" x14ac:dyDescent="0.2">
      <c r="C947" s="55"/>
      <c r="D947" s="55"/>
      <c r="E947" s="122"/>
      <c r="G947" s="55"/>
      <c r="H947" s="55"/>
    </row>
    <row r="948" spans="3:8" x14ac:dyDescent="0.2">
      <c r="C948" s="55"/>
      <c r="D948" s="55"/>
      <c r="E948" s="122"/>
      <c r="G948" s="55"/>
      <c r="H948" s="55"/>
    </row>
    <row r="949" spans="3:8" x14ac:dyDescent="0.2">
      <c r="C949" s="55"/>
      <c r="D949" s="55"/>
      <c r="E949" s="122"/>
      <c r="G949" s="55"/>
      <c r="H949" s="55"/>
    </row>
    <row r="950" spans="3:8" x14ac:dyDescent="0.2">
      <c r="C950" s="55"/>
      <c r="D950" s="55"/>
      <c r="E950" s="122"/>
      <c r="G950" s="55"/>
      <c r="H950" s="55"/>
    </row>
    <row r="951" spans="3:8" x14ac:dyDescent="0.2">
      <c r="C951" s="55"/>
      <c r="D951" s="55"/>
      <c r="E951" s="122"/>
      <c r="G951" s="55"/>
      <c r="H951" s="55"/>
    </row>
    <row r="952" spans="3:8" x14ac:dyDescent="0.2">
      <c r="C952" s="55"/>
      <c r="D952" s="55"/>
      <c r="E952" s="122"/>
      <c r="G952" s="55"/>
      <c r="H952" s="55"/>
    </row>
    <row r="953" spans="3:8" x14ac:dyDescent="0.2">
      <c r="C953" s="55"/>
      <c r="D953" s="55"/>
      <c r="E953" s="122"/>
      <c r="G953" s="55"/>
      <c r="H953" s="55"/>
    </row>
    <row r="954" spans="3:8" x14ac:dyDescent="0.2">
      <c r="C954" s="55"/>
      <c r="D954" s="55"/>
      <c r="E954" s="122"/>
      <c r="G954" s="55"/>
      <c r="H954" s="55"/>
    </row>
    <row r="955" spans="3:8" x14ac:dyDescent="0.2">
      <c r="C955" s="55"/>
      <c r="D955" s="55"/>
      <c r="E955" s="122"/>
      <c r="G955" s="55"/>
      <c r="H955" s="55"/>
    </row>
    <row r="956" spans="3:8" x14ac:dyDescent="0.2">
      <c r="C956" s="55"/>
      <c r="D956" s="55"/>
      <c r="E956" s="122"/>
      <c r="G956" s="55"/>
      <c r="H956" s="55"/>
    </row>
    <row r="957" spans="3:8" x14ac:dyDescent="0.2">
      <c r="C957" s="55"/>
      <c r="D957" s="55"/>
      <c r="E957" s="122"/>
      <c r="G957" s="55"/>
      <c r="H957" s="55"/>
    </row>
    <row r="958" spans="3:8" x14ac:dyDescent="0.2">
      <c r="C958" s="55"/>
      <c r="D958" s="55"/>
      <c r="E958" s="122"/>
      <c r="G958" s="55"/>
      <c r="H958" s="55"/>
    </row>
    <row r="959" spans="3:8" x14ac:dyDescent="0.2">
      <c r="C959" s="55"/>
      <c r="D959" s="55"/>
      <c r="E959" s="122"/>
      <c r="G959" s="55"/>
      <c r="H959" s="55"/>
    </row>
    <row r="960" spans="3:8" x14ac:dyDescent="0.2">
      <c r="C960" s="55"/>
      <c r="D960" s="55"/>
      <c r="E960" s="122"/>
      <c r="G960" s="55"/>
      <c r="H960" s="55"/>
    </row>
    <row r="961" spans="3:8" x14ac:dyDescent="0.2">
      <c r="C961" s="55"/>
      <c r="D961" s="55"/>
      <c r="E961" s="122"/>
      <c r="G961" s="55"/>
      <c r="H961" s="55"/>
    </row>
    <row r="962" spans="3:8" x14ac:dyDescent="0.2">
      <c r="C962" s="55"/>
      <c r="D962" s="55"/>
      <c r="E962" s="122"/>
      <c r="G962" s="55"/>
      <c r="H962" s="55"/>
    </row>
    <row r="963" spans="3:8" x14ac:dyDescent="0.2">
      <c r="C963" s="55"/>
      <c r="D963" s="55"/>
      <c r="E963" s="122"/>
      <c r="G963" s="55"/>
      <c r="H963" s="55"/>
    </row>
    <row r="964" spans="3:8" x14ac:dyDescent="0.2">
      <c r="C964" s="55"/>
      <c r="D964" s="55"/>
      <c r="E964" s="122"/>
      <c r="G964" s="55"/>
      <c r="H964" s="55"/>
    </row>
    <row r="965" spans="3:8" x14ac:dyDescent="0.2">
      <c r="C965" s="55"/>
      <c r="D965" s="55"/>
      <c r="E965" s="122"/>
      <c r="G965" s="55"/>
      <c r="H965" s="55"/>
    </row>
    <row r="966" spans="3:8" x14ac:dyDescent="0.2">
      <c r="C966" s="55"/>
      <c r="D966" s="55"/>
      <c r="E966" s="122"/>
      <c r="G966" s="55"/>
      <c r="H966" s="55"/>
    </row>
    <row r="967" spans="3:8" x14ac:dyDescent="0.2">
      <c r="C967" s="55"/>
      <c r="D967" s="55"/>
      <c r="E967" s="122"/>
      <c r="G967" s="55"/>
      <c r="H967" s="55"/>
    </row>
    <row r="968" spans="3:8" x14ac:dyDescent="0.2">
      <c r="C968" s="55"/>
      <c r="D968" s="55"/>
      <c r="E968" s="122"/>
      <c r="G968" s="55"/>
      <c r="H968" s="55"/>
    </row>
    <row r="969" spans="3:8" x14ac:dyDescent="0.2">
      <c r="C969" s="55"/>
      <c r="D969" s="55"/>
      <c r="E969" s="122"/>
      <c r="G969" s="55"/>
      <c r="H969" s="55"/>
    </row>
    <row r="970" spans="3:8" x14ac:dyDescent="0.2">
      <c r="C970" s="55"/>
      <c r="D970" s="55"/>
      <c r="E970" s="122"/>
      <c r="G970" s="55"/>
      <c r="H970" s="55"/>
    </row>
    <row r="971" spans="3:8" x14ac:dyDescent="0.2">
      <c r="C971" s="55"/>
      <c r="D971" s="55"/>
      <c r="E971" s="122"/>
      <c r="G971" s="55"/>
      <c r="H971" s="55"/>
    </row>
    <row r="972" spans="3:8" x14ac:dyDescent="0.2">
      <c r="C972" s="55"/>
      <c r="D972" s="55"/>
      <c r="E972" s="122"/>
      <c r="G972" s="55"/>
      <c r="H972" s="55"/>
    </row>
    <row r="973" spans="3:8" x14ac:dyDescent="0.2">
      <c r="C973" s="55"/>
      <c r="D973" s="55"/>
      <c r="E973" s="122"/>
      <c r="G973" s="55"/>
      <c r="H973" s="55"/>
    </row>
    <row r="974" spans="3:8" x14ac:dyDescent="0.2">
      <c r="C974" s="55"/>
      <c r="D974" s="55"/>
      <c r="E974" s="122"/>
      <c r="G974" s="55"/>
      <c r="H974" s="55"/>
    </row>
    <row r="975" spans="3:8" x14ac:dyDescent="0.2">
      <c r="C975" s="55"/>
      <c r="D975" s="55"/>
      <c r="E975" s="122"/>
      <c r="G975" s="55"/>
      <c r="H975" s="55"/>
    </row>
    <row r="976" spans="3:8" x14ac:dyDescent="0.2">
      <c r="C976" s="55"/>
      <c r="D976" s="55"/>
      <c r="E976" s="122"/>
      <c r="G976" s="55"/>
      <c r="H976" s="55"/>
    </row>
    <row r="977" spans="3:8" x14ac:dyDescent="0.2">
      <c r="C977" s="55"/>
      <c r="D977" s="55"/>
      <c r="E977" s="122"/>
      <c r="G977" s="55"/>
      <c r="H977" s="55"/>
    </row>
    <row r="978" spans="3:8" x14ac:dyDescent="0.2">
      <c r="C978" s="55"/>
      <c r="D978" s="55"/>
      <c r="E978" s="122"/>
      <c r="G978" s="55"/>
      <c r="H978" s="55"/>
    </row>
    <row r="979" spans="3:8" x14ac:dyDescent="0.2">
      <c r="C979" s="55"/>
      <c r="D979" s="55"/>
      <c r="E979" s="122"/>
      <c r="G979" s="55"/>
      <c r="H979" s="55"/>
    </row>
    <row r="980" spans="3:8" x14ac:dyDescent="0.2">
      <c r="C980" s="55"/>
      <c r="D980" s="55"/>
      <c r="E980" s="122"/>
      <c r="G980" s="55"/>
      <c r="H980" s="55"/>
    </row>
    <row r="981" spans="3:8" x14ac:dyDescent="0.2">
      <c r="C981" s="55"/>
      <c r="D981" s="55"/>
      <c r="E981" s="122"/>
      <c r="G981" s="55"/>
      <c r="H981" s="55"/>
    </row>
    <row r="982" spans="3:8" x14ac:dyDescent="0.2">
      <c r="C982" s="55"/>
      <c r="D982" s="55"/>
      <c r="E982" s="122"/>
      <c r="G982" s="55"/>
      <c r="H982" s="55"/>
    </row>
    <row r="983" spans="3:8" x14ac:dyDescent="0.2">
      <c r="C983" s="55"/>
      <c r="D983" s="55"/>
      <c r="E983" s="122"/>
      <c r="G983" s="55"/>
      <c r="H983" s="55"/>
    </row>
    <row r="984" spans="3:8" x14ac:dyDescent="0.2">
      <c r="C984" s="55"/>
      <c r="D984" s="55"/>
      <c r="E984" s="122"/>
      <c r="G984" s="55"/>
      <c r="H984" s="55"/>
    </row>
    <row r="985" spans="3:8" x14ac:dyDescent="0.2">
      <c r="C985" s="55"/>
      <c r="D985" s="55"/>
      <c r="E985" s="122"/>
      <c r="G985" s="55"/>
      <c r="H985" s="55"/>
    </row>
    <row r="986" spans="3:8" x14ac:dyDescent="0.2">
      <c r="C986" s="55"/>
      <c r="D986" s="55"/>
      <c r="E986" s="122"/>
      <c r="G986" s="55"/>
      <c r="H986" s="55"/>
    </row>
    <row r="987" spans="3:8" x14ac:dyDescent="0.2">
      <c r="C987" s="55"/>
      <c r="D987" s="55"/>
      <c r="E987" s="122"/>
      <c r="G987" s="55"/>
      <c r="H987" s="55"/>
    </row>
    <row r="988" spans="3:8" x14ac:dyDescent="0.2">
      <c r="C988" s="55"/>
      <c r="D988" s="55"/>
      <c r="E988" s="122"/>
      <c r="G988" s="55"/>
      <c r="H988" s="55"/>
    </row>
    <row r="989" spans="3:8" x14ac:dyDescent="0.2">
      <c r="C989" s="55"/>
      <c r="D989" s="55"/>
      <c r="E989" s="122"/>
      <c r="G989" s="55"/>
      <c r="H989" s="55"/>
    </row>
    <row r="990" spans="3:8" x14ac:dyDescent="0.2">
      <c r="C990" s="55"/>
      <c r="D990" s="55"/>
      <c r="E990" s="122"/>
      <c r="G990" s="55"/>
      <c r="H990" s="55"/>
    </row>
    <row r="991" spans="3:8" x14ac:dyDescent="0.2">
      <c r="C991" s="55"/>
      <c r="D991" s="55"/>
      <c r="E991" s="122"/>
      <c r="G991" s="55"/>
      <c r="H991" s="55"/>
    </row>
    <row r="992" spans="3:8" x14ac:dyDescent="0.2">
      <c r="C992" s="55"/>
      <c r="D992" s="55"/>
      <c r="E992" s="122"/>
      <c r="G992" s="55"/>
      <c r="H992" s="55"/>
    </row>
    <row r="993" spans="3:8" x14ac:dyDescent="0.2">
      <c r="C993" s="55"/>
      <c r="D993" s="55"/>
      <c r="E993" s="122"/>
      <c r="G993" s="55"/>
      <c r="H993" s="55"/>
    </row>
    <row r="994" spans="3:8" x14ac:dyDescent="0.2">
      <c r="C994" s="55"/>
      <c r="D994" s="55"/>
      <c r="E994" s="122"/>
      <c r="G994" s="55"/>
      <c r="H994" s="55"/>
    </row>
    <row r="995" spans="3:8" x14ac:dyDescent="0.2">
      <c r="C995" s="55"/>
      <c r="D995" s="55"/>
      <c r="E995" s="122"/>
      <c r="G995" s="55"/>
      <c r="H995" s="55"/>
    </row>
    <row r="996" spans="3:8" x14ac:dyDescent="0.2">
      <c r="C996" s="55"/>
      <c r="D996" s="55"/>
      <c r="E996" s="122"/>
      <c r="G996" s="55"/>
      <c r="H996" s="55"/>
    </row>
    <row r="997" spans="3:8" x14ac:dyDescent="0.2">
      <c r="C997" s="55"/>
      <c r="D997" s="55"/>
      <c r="E997" s="122"/>
      <c r="G997" s="55"/>
      <c r="H997" s="55"/>
    </row>
    <row r="998" spans="3:8" x14ac:dyDescent="0.2">
      <c r="C998" s="55"/>
      <c r="D998" s="55"/>
      <c r="E998" s="122"/>
      <c r="G998" s="55"/>
      <c r="H998" s="55"/>
    </row>
    <row r="999" spans="3:8" x14ac:dyDescent="0.2">
      <c r="C999" s="55"/>
      <c r="D999" s="55"/>
      <c r="E999" s="122"/>
      <c r="G999" s="55"/>
      <c r="H999" s="55"/>
    </row>
    <row r="1000" spans="3:8" x14ac:dyDescent="0.2">
      <c r="C1000" s="55"/>
      <c r="D1000" s="55"/>
      <c r="E1000" s="122"/>
      <c r="G1000" s="55"/>
      <c r="H1000" s="55"/>
    </row>
    <row r="1001" spans="3:8" x14ac:dyDescent="0.2">
      <c r="C1001" s="55"/>
      <c r="D1001" s="55"/>
      <c r="E1001" s="122"/>
      <c r="G1001" s="55"/>
      <c r="H1001" s="55"/>
    </row>
    <row r="1002" spans="3:8" x14ac:dyDescent="0.2">
      <c r="C1002" s="55"/>
      <c r="D1002" s="55"/>
      <c r="E1002" s="122"/>
      <c r="G1002" s="55"/>
      <c r="H1002" s="55"/>
    </row>
    <row r="1003" spans="3:8" x14ac:dyDescent="0.2">
      <c r="C1003" s="55"/>
      <c r="D1003" s="55"/>
      <c r="E1003" s="122"/>
      <c r="G1003" s="55"/>
      <c r="H1003" s="55"/>
    </row>
    <row r="1004" spans="3:8" x14ac:dyDescent="0.2">
      <c r="C1004" s="55"/>
      <c r="D1004" s="55"/>
      <c r="E1004" s="122"/>
      <c r="G1004" s="55"/>
      <c r="H1004" s="55"/>
    </row>
    <row r="1005" spans="3:8" x14ac:dyDescent="0.2">
      <c r="C1005" s="55"/>
      <c r="D1005" s="55"/>
      <c r="E1005" s="122"/>
      <c r="G1005" s="55"/>
      <c r="H1005" s="55"/>
    </row>
    <row r="1006" spans="3:8" x14ac:dyDescent="0.2">
      <c r="C1006" s="55"/>
      <c r="D1006" s="55"/>
      <c r="E1006" s="122"/>
      <c r="G1006" s="55"/>
      <c r="H1006" s="55"/>
    </row>
    <row r="1007" spans="3:8" x14ac:dyDescent="0.2">
      <c r="C1007" s="55"/>
      <c r="D1007" s="55"/>
      <c r="E1007" s="122"/>
      <c r="G1007" s="55"/>
      <c r="H1007" s="55"/>
    </row>
    <row r="1008" spans="3:8" x14ac:dyDescent="0.2">
      <c r="C1008" s="55"/>
      <c r="D1008" s="55"/>
      <c r="E1008" s="122"/>
      <c r="G1008" s="55"/>
      <c r="H1008" s="55"/>
    </row>
    <row r="1009" spans="3:8" x14ac:dyDescent="0.2">
      <c r="C1009" s="55"/>
      <c r="D1009" s="55"/>
      <c r="E1009" s="122"/>
      <c r="G1009" s="55"/>
      <c r="H1009" s="55"/>
    </row>
    <row r="1010" spans="3:8" x14ac:dyDescent="0.2">
      <c r="C1010" s="55"/>
      <c r="D1010" s="55"/>
      <c r="E1010" s="122"/>
      <c r="G1010" s="55"/>
      <c r="H1010" s="55"/>
    </row>
    <row r="1011" spans="3:8" x14ac:dyDescent="0.2">
      <c r="C1011" s="55"/>
      <c r="D1011" s="55"/>
      <c r="E1011" s="122"/>
      <c r="G1011" s="55"/>
      <c r="H1011" s="55"/>
    </row>
    <row r="1012" spans="3:8" x14ac:dyDescent="0.2">
      <c r="C1012" s="55"/>
      <c r="D1012" s="55"/>
      <c r="E1012" s="122"/>
      <c r="G1012" s="55"/>
      <c r="H1012" s="55"/>
    </row>
    <row r="1013" spans="3:8" x14ac:dyDescent="0.2">
      <c r="C1013" s="55"/>
      <c r="D1013" s="55"/>
      <c r="E1013" s="122"/>
      <c r="G1013" s="55"/>
      <c r="H1013" s="55"/>
    </row>
    <row r="1014" spans="3:8" x14ac:dyDescent="0.2">
      <c r="C1014" s="55"/>
      <c r="D1014" s="55"/>
      <c r="E1014" s="122"/>
      <c r="G1014" s="55"/>
      <c r="H1014" s="55"/>
    </row>
    <row r="1015" spans="3:8" x14ac:dyDescent="0.2">
      <c r="C1015" s="55"/>
      <c r="D1015" s="55"/>
      <c r="E1015" s="122"/>
      <c r="G1015" s="55"/>
      <c r="H1015" s="55"/>
    </row>
    <row r="1016" spans="3:8" x14ac:dyDescent="0.2">
      <c r="C1016" s="55"/>
      <c r="D1016" s="55"/>
      <c r="E1016" s="122"/>
      <c r="G1016" s="55"/>
      <c r="H1016" s="55"/>
    </row>
    <row r="1017" spans="3:8" x14ac:dyDescent="0.2">
      <c r="C1017" s="55"/>
      <c r="D1017" s="55"/>
      <c r="E1017" s="122"/>
      <c r="G1017" s="55"/>
      <c r="H1017" s="55"/>
    </row>
    <row r="1018" spans="3:8" x14ac:dyDescent="0.2">
      <c r="C1018" s="55"/>
      <c r="D1018" s="55"/>
      <c r="E1018" s="122"/>
      <c r="G1018" s="55"/>
      <c r="H1018" s="55"/>
    </row>
    <row r="1019" spans="3:8" x14ac:dyDescent="0.2">
      <c r="C1019" s="55"/>
      <c r="D1019" s="55"/>
      <c r="E1019" s="122"/>
      <c r="G1019" s="55"/>
      <c r="H1019" s="55"/>
    </row>
    <row r="1020" spans="3:8" x14ac:dyDescent="0.2">
      <c r="C1020" s="55"/>
      <c r="D1020" s="55"/>
      <c r="E1020" s="122"/>
      <c r="G1020" s="55"/>
      <c r="H1020" s="55"/>
    </row>
    <row r="1021" spans="3:8" x14ac:dyDescent="0.2">
      <c r="C1021" s="55"/>
      <c r="D1021" s="55"/>
      <c r="E1021" s="122"/>
      <c r="G1021" s="55"/>
      <c r="H1021" s="55"/>
    </row>
    <row r="1022" spans="3:8" x14ac:dyDescent="0.2">
      <c r="C1022" s="55"/>
      <c r="D1022" s="55"/>
      <c r="E1022" s="122"/>
      <c r="G1022" s="55"/>
      <c r="H1022" s="55"/>
    </row>
    <row r="1023" spans="3:8" x14ac:dyDescent="0.2">
      <c r="C1023" s="55"/>
      <c r="D1023" s="55"/>
      <c r="E1023" s="122"/>
      <c r="G1023" s="55"/>
      <c r="H1023" s="55"/>
    </row>
    <row r="1024" spans="3:8" x14ac:dyDescent="0.2">
      <c r="C1024" s="55"/>
      <c r="D1024" s="55"/>
      <c r="E1024" s="122"/>
      <c r="G1024" s="55"/>
      <c r="H1024" s="55"/>
    </row>
    <row r="1025" spans="3:8" x14ac:dyDescent="0.2">
      <c r="C1025" s="55"/>
      <c r="D1025" s="55"/>
      <c r="E1025" s="122"/>
      <c r="G1025" s="55"/>
      <c r="H1025" s="55"/>
    </row>
    <row r="1026" spans="3:8" x14ac:dyDescent="0.2">
      <c r="C1026" s="55"/>
      <c r="D1026" s="55"/>
      <c r="E1026" s="122"/>
      <c r="G1026" s="55"/>
      <c r="H1026" s="55"/>
    </row>
    <row r="1027" spans="3:8" x14ac:dyDescent="0.2">
      <c r="C1027" s="55"/>
      <c r="D1027" s="55"/>
      <c r="E1027" s="122"/>
      <c r="G1027" s="55"/>
      <c r="H1027" s="55"/>
    </row>
    <row r="1028" spans="3:8" x14ac:dyDescent="0.2">
      <c r="C1028" s="55"/>
      <c r="D1028" s="55"/>
      <c r="E1028" s="122"/>
      <c r="G1028" s="55"/>
      <c r="H1028" s="55"/>
    </row>
    <row r="1029" spans="3:8" x14ac:dyDescent="0.2">
      <c r="C1029" s="55"/>
      <c r="D1029" s="55"/>
      <c r="E1029" s="122"/>
      <c r="G1029" s="55"/>
      <c r="H1029" s="55"/>
    </row>
    <row r="1030" spans="3:8" x14ac:dyDescent="0.2">
      <c r="C1030" s="55"/>
      <c r="D1030" s="55"/>
      <c r="E1030" s="122"/>
      <c r="G1030" s="55"/>
      <c r="H1030" s="55"/>
    </row>
    <row r="1031" spans="3:8" x14ac:dyDescent="0.2">
      <c r="C1031" s="55"/>
      <c r="D1031" s="55"/>
      <c r="E1031" s="122"/>
      <c r="G1031" s="55"/>
      <c r="H1031" s="55"/>
    </row>
    <row r="1032" spans="3:8" x14ac:dyDescent="0.2">
      <c r="C1032" s="55"/>
      <c r="D1032" s="55"/>
      <c r="E1032" s="122"/>
      <c r="G1032" s="55"/>
      <c r="H1032" s="55"/>
    </row>
    <row r="1033" spans="3:8" x14ac:dyDescent="0.2">
      <c r="C1033" s="55"/>
      <c r="D1033" s="55"/>
      <c r="E1033" s="122"/>
      <c r="G1033" s="55"/>
      <c r="H1033" s="55"/>
    </row>
    <row r="1034" spans="3:8" x14ac:dyDescent="0.2">
      <c r="C1034" s="55"/>
      <c r="D1034" s="55"/>
      <c r="E1034" s="122"/>
      <c r="G1034" s="55"/>
      <c r="H1034" s="55"/>
    </row>
    <row r="1035" spans="3:8" x14ac:dyDescent="0.2">
      <c r="C1035" s="55"/>
      <c r="D1035" s="55"/>
      <c r="E1035" s="122"/>
      <c r="G1035" s="55"/>
      <c r="H1035" s="55"/>
    </row>
    <row r="1036" spans="3:8" x14ac:dyDescent="0.2">
      <c r="C1036" s="55"/>
      <c r="D1036" s="55"/>
      <c r="E1036" s="122"/>
      <c r="G1036" s="55"/>
      <c r="H1036" s="55"/>
    </row>
    <row r="1037" spans="3:8" x14ac:dyDescent="0.2">
      <c r="C1037" s="55"/>
      <c r="D1037" s="55"/>
      <c r="E1037" s="122"/>
      <c r="G1037" s="55"/>
      <c r="H1037" s="55"/>
    </row>
    <row r="1038" spans="3:8" x14ac:dyDescent="0.2">
      <c r="C1038" s="55"/>
      <c r="D1038" s="55"/>
      <c r="E1038" s="122"/>
      <c r="G1038" s="55"/>
      <c r="H1038" s="55"/>
    </row>
    <row r="1039" spans="3:8" x14ac:dyDescent="0.2">
      <c r="C1039" s="55"/>
      <c r="D1039" s="55"/>
      <c r="E1039" s="122"/>
      <c r="G1039" s="55"/>
      <c r="H1039" s="55"/>
    </row>
    <row r="1040" spans="3:8" x14ac:dyDescent="0.2">
      <c r="C1040" s="55"/>
      <c r="D1040" s="55"/>
      <c r="E1040" s="122"/>
      <c r="G1040" s="55"/>
      <c r="H1040" s="55"/>
    </row>
    <row r="1041" spans="3:8" x14ac:dyDescent="0.2">
      <c r="C1041" s="55"/>
      <c r="D1041" s="55"/>
      <c r="E1041" s="122"/>
      <c r="G1041" s="55"/>
      <c r="H1041" s="55"/>
    </row>
    <row r="1042" spans="3:8" x14ac:dyDescent="0.2">
      <c r="C1042" s="55"/>
      <c r="D1042" s="55"/>
      <c r="E1042" s="122"/>
      <c r="G1042" s="55"/>
      <c r="H1042" s="55"/>
    </row>
    <row r="1043" spans="3:8" x14ac:dyDescent="0.2">
      <c r="C1043" s="55"/>
      <c r="D1043" s="55"/>
      <c r="E1043" s="122"/>
      <c r="G1043" s="55"/>
      <c r="H1043" s="55"/>
    </row>
    <row r="1044" spans="3:8" x14ac:dyDescent="0.2">
      <c r="C1044" s="55"/>
      <c r="D1044" s="55"/>
      <c r="E1044" s="122"/>
      <c r="G1044" s="55"/>
      <c r="H1044" s="55"/>
    </row>
    <row r="1045" spans="3:8" x14ac:dyDescent="0.2">
      <c r="C1045" s="55"/>
      <c r="D1045" s="55"/>
      <c r="E1045" s="122"/>
      <c r="G1045" s="55"/>
      <c r="H1045" s="55"/>
    </row>
    <row r="1046" spans="3:8" x14ac:dyDescent="0.2">
      <c r="C1046" s="55"/>
      <c r="D1046" s="55"/>
      <c r="E1046" s="122"/>
      <c r="G1046" s="55"/>
      <c r="H1046" s="55"/>
    </row>
    <row r="1047" spans="3:8" x14ac:dyDescent="0.2">
      <c r="C1047" s="55"/>
      <c r="D1047" s="55"/>
      <c r="E1047" s="122"/>
      <c r="G1047" s="55"/>
      <c r="H1047" s="55"/>
    </row>
    <row r="1048" spans="3:8" x14ac:dyDescent="0.2">
      <c r="C1048" s="55"/>
      <c r="D1048" s="55"/>
      <c r="E1048" s="122"/>
      <c r="G1048" s="55"/>
      <c r="H1048" s="55"/>
    </row>
    <row r="1049" spans="3:8" x14ac:dyDescent="0.2">
      <c r="C1049" s="55"/>
      <c r="D1049" s="55"/>
      <c r="E1049" s="122"/>
      <c r="G1049" s="55"/>
      <c r="H1049" s="55"/>
    </row>
    <row r="1050" spans="3:8" x14ac:dyDescent="0.2">
      <c r="C1050" s="55"/>
      <c r="D1050" s="55"/>
      <c r="E1050" s="122"/>
      <c r="G1050" s="55"/>
      <c r="H1050" s="55"/>
    </row>
    <row r="1051" spans="3:8" x14ac:dyDescent="0.2">
      <c r="C1051" s="55"/>
      <c r="D1051" s="55"/>
      <c r="E1051" s="122"/>
      <c r="G1051" s="55"/>
      <c r="H1051" s="55"/>
    </row>
    <row r="1052" spans="3:8" x14ac:dyDescent="0.2">
      <c r="C1052" s="55"/>
      <c r="D1052" s="55"/>
      <c r="E1052" s="122"/>
      <c r="G1052" s="55"/>
      <c r="H1052" s="55"/>
    </row>
    <row r="1053" spans="3:8" x14ac:dyDescent="0.2">
      <c r="C1053" s="55"/>
      <c r="D1053" s="55"/>
      <c r="E1053" s="122"/>
      <c r="G1053" s="55"/>
      <c r="H1053" s="55"/>
    </row>
    <row r="1054" spans="3:8" x14ac:dyDescent="0.2">
      <c r="C1054" s="55"/>
      <c r="D1054" s="55"/>
      <c r="E1054" s="122"/>
      <c r="G1054" s="55"/>
      <c r="H1054" s="55"/>
    </row>
    <row r="1055" spans="3:8" x14ac:dyDescent="0.2">
      <c r="C1055" s="55"/>
      <c r="D1055" s="55"/>
      <c r="E1055" s="122"/>
      <c r="G1055" s="55"/>
      <c r="H1055" s="55"/>
    </row>
    <row r="1056" spans="3:8" x14ac:dyDescent="0.2">
      <c r="C1056" s="55"/>
      <c r="D1056" s="55"/>
      <c r="E1056" s="122"/>
      <c r="G1056" s="55"/>
      <c r="H1056" s="55"/>
    </row>
    <row r="1057" spans="3:8" x14ac:dyDescent="0.2">
      <c r="C1057" s="55"/>
      <c r="D1057" s="55"/>
      <c r="E1057" s="122"/>
      <c r="G1057" s="55"/>
      <c r="H1057" s="55"/>
    </row>
    <row r="1058" spans="3:8" x14ac:dyDescent="0.2">
      <c r="C1058" s="55"/>
      <c r="D1058" s="55"/>
      <c r="E1058" s="122"/>
      <c r="G1058" s="55"/>
      <c r="H1058" s="55"/>
    </row>
    <row r="1059" spans="3:8" x14ac:dyDescent="0.2">
      <c r="C1059" s="55"/>
      <c r="D1059" s="55"/>
      <c r="E1059" s="122"/>
      <c r="G1059" s="55"/>
      <c r="H1059" s="55"/>
    </row>
    <row r="1060" spans="3:8" x14ac:dyDescent="0.2">
      <c r="C1060" s="55"/>
      <c r="D1060" s="55"/>
      <c r="E1060" s="122"/>
      <c r="G1060" s="55"/>
      <c r="H1060" s="55"/>
    </row>
    <row r="1061" spans="3:8" x14ac:dyDescent="0.2">
      <c r="C1061" s="55"/>
      <c r="D1061" s="55"/>
      <c r="E1061" s="122"/>
      <c r="G1061" s="55"/>
      <c r="H1061" s="55"/>
    </row>
    <row r="1062" spans="3:8" x14ac:dyDescent="0.2">
      <c r="C1062" s="55"/>
      <c r="D1062" s="55"/>
      <c r="E1062" s="122"/>
      <c r="G1062" s="55"/>
      <c r="H1062" s="55"/>
    </row>
    <row r="1063" spans="3:8" x14ac:dyDescent="0.2">
      <c r="C1063" s="55"/>
      <c r="D1063" s="55"/>
      <c r="E1063" s="122"/>
      <c r="G1063" s="55"/>
      <c r="H1063" s="55"/>
    </row>
    <row r="1064" spans="3:8" x14ac:dyDescent="0.2">
      <c r="C1064" s="55"/>
      <c r="D1064" s="55"/>
      <c r="E1064" s="122"/>
      <c r="G1064" s="55"/>
      <c r="H1064" s="55"/>
    </row>
    <row r="1065" spans="3:8" x14ac:dyDescent="0.2">
      <c r="C1065" s="55"/>
      <c r="D1065" s="55"/>
      <c r="E1065" s="122"/>
      <c r="G1065" s="55"/>
      <c r="H1065" s="55"/>
    </row>
    <row r="1066" spans="3:8" x14ac:dyDescent="0.2">
      <c r="C1066" s="55"/>
      <c r="D1066" s="55"/>
      <c r="E1066" s="122"/>
      <c r="G1066" s="55"/>
      <c r="H1066" s="55"/>
    </row>
    <row r="1067" spans="3:8" x14ac:dyDescent="0.2">
      <c r="C1067" s="55"/>
      <c r="D1067" s="55"/>
      <c r="E1067" s="122"/>
      <c r="G1067" s="55"/>
      <c r="H1067" s="55"/>
    </row>
    <row r="1068" spans="3:8" x14ac:dyDescent="0.2">
      <c r="C1068" s="55"/>
      <c r="D1068" s="55"/>
      <c r="E1068" s="122"/>
      <c r="G1068" s="55"/>
      <c r="H1068" s="55"/>
    </row>
    <row r="1069" spans="3:8" x14ac:dyDescent="0.2">
      <c r="C1069" s="55"/>
      <c r="D1069" s="55"/>
      <c r="E1069" s="122"/>
      <c r="G1069" s="55"/>
      <c r="H1069" s="55"/>
    </row>
    <row r="1070" spans="3:8" x14ac:dyDescent="0.2">
      <c r="C1070" s="55"/>
      <c r="D1070" s="55"/>
      <c r="E1070" s="122"/>
      <c r="G1070" s="55"/>
      <c r="H1070" s="55"/>
    </row>
    <row r="1071" spans="3:8" x14ac:dyDescent="0.2">
      <c r="C1071" s="55"/>
      <c r="D1071" s="55"/>
      <c r="E1071" s="122"/>
      <c r="G1071" s="55"/>
      <c r="H1071" s="55"/>
    </row>
    <row r="1072" spans="3:8" x14ac:dyDescent="0.2">
      <c r="C1072" s="55"/>
      <c r="D1072" s="55"/>
      <c r="E1072" s="122"/>
      <c r="G1072" s="55"/>
      <c r="H1072" s="55"/>
    </row>
    <row r="1073" spans="3:8" x14ac:dyDescent="0.2">
      <c r="C1073" s="55"/>
      <c r="D1073" s="55"/>
      <c r="E1073" s="122"/>
      <c r="G1073" s="55"/>
      <c r="H1073" s="55"/>
    </row>
    <row r="1074" spans="3:8" x14ac:dyDescent="0.2">
      <c r="C1074" s="55"/>
      <c r="D1074" s="55"/>
      <c r="E1074" s="122"/>
      <c r="G1074" s="55"/>
      <c r="H1074" s="55"/>
    </row>
    <row r="1075" spans="3:8" x14ac:dyDescent="0.2">
      <c r="C1075" s="55"/>
      <c r="D1075" s="55"/>
      <c r="E1075" s="122"/>
      <c r="G1075" s="55"/>
      <c r="H1075" s="55"/>
    </row>
    <row r="1076" spans="3:8" x14ac:dyDescent="0.2">
      <c r="C1076" s="55"/>
      <c r="D1076" s="55"/>
      <c r="E1076" s="122"/>
      <c r="G1076" s="55"/>
      <c r="H1076" s="55"/>
    </row>
    <row r="1077" spans="3:8" x14ac:dyDescent="0.2">
      <c r="C1077" s="55"/>
      <c r="D1077" s="55"/>
      <c r="E1077" s="122"/>
      <c r="G1077" s="55"/>
      <c r="H1077" s="55"/>
    </row>
    <row r="1078" spans="3:8" x14ac:dyDescent="0.2">
      <c r="C1078" s="55"/>
      <c r="D1078" s="55"/>
      <c r="E1078" s="122"/>
      <c r="G1078" s="55"/>
      <c r="H1078" s="55"/>
    </row>
    <row r="1079" spans="3:8" x14ac:dyDescent="0.2">
      <c r="C1079" s="55"/>
      <c r="D1079" s="55"/>
      <c r="E1079" s="122"/>
      <c r="G1079" s="55"/>
      <c r="H1079" s="55"/>
    </row>
    <row r="1080" spans="3:8" x14ac:dyDescent="0.2">
      <c r="C1080" s="55"/>
      <c r="D1080" s="55"/>
      <c r="E1080" s="122"/>
      <c r="G1080" s="55"/>
      <c r="H1080" s="55"/>
    </row>
    <row r="1081" spans="3:8" x14ac:dyDescent="0.2">
      <c r="C1081" s="55"/>
      <c r="D1081" s="55"/>
      <c r="E1081" s="122"/>
      <c r="G1081" s="55"/>
      <c r="H1081" s="55"/>
    </row>
    <row r="1082" spans="3:8" x14ac:dyDescent="0.2">
      <c r="C1082" s="55"/>
      <c r="D1082" s="55"/>
      <c r="E1082" s="122"/>
      <c r="G1082" s="55"/>
      <c r="H1082" s="55"/>
    </row>
    <row r="1083" spans="3:8" x14ac:dyDescent="0.2">
      <c r="C1083" s="55"/>
      <c r="D1083" s="55"/>
      <c r="E1083" s="122"/>
      <c r="G1083" s="55"/>
      <c r="H1083" s="55"/>
    </row>
    <row r="1084" spans="3:8" x14ac:dyDescent="0.2">
      <c r="C1084" s="55"/>
      <c r="D1084" s="55"/>
      <c r="E1084" s="122"/>
      <c r="G1084" s="55"/>
      <c r="H1084" s="55"/>
    </row>
    <row r="1085" spans="3:8" x14ac:dyDescent="0.2">
      <c r="C1085" s="55"/>
      <c r="D1085" s="55"/>
      <c r="E1085" s="122"/>
      <c r="G1085" s="55"/>
      <c r="H1085" s="55"/>
    </row>
    <row r="1086" spans="3:8" x14ac:dyDescent="0.2">
      <c r="C1086" s="55"/>
      <c r="D1086" s="55"/>
      <c r="E1086" s="122"/>
      <c r="G1086" s="55"/>
      <c r="H1086" s="55"/>
    </row>
    <row r="1087" spans="3:8" x14ac:dyDescent="0.2">
      <c r="C1087" s="55"/>
      <c r="D1087" s="55"/>
      <c r="E1087" s="122"/>
      <c r="G1087" s="55"/>
      <c r="H1087" s="55"/>
    </row>
    <row r="1088" spans="3:8" x14ac:dyDescent="0.2">
      <c r="C1088" s="55"/>
      <c r="D1088" s="55"/>
      <c r="E1088" s="122"/>
      <c r="G1088" s="55"/>
      <c r="H1088" s="55"/>
    </row>
    <row r="1089" spans="3:8" x14ac:dyDescent="0.2">
      <c r="C1089" s="55"/>
      <c r="D1089" s="55"/>
      <c r="E1089" s="122"/>
      <c r="G1089" s="55"/>
      <c r="H1089" s="55"/>
    </row>
    <row r="1090" spans="3:8" x14ac:dyDescent="0.2">
      <c r="C1090" s="55"/>
      <c r="D1090" s="55"/>
      <c r="E1090" s="122"/>
      <c r="G1090" s="55"/>
      <c r="H1090" s="55"/>
    </row>
    <row r="1091" spans="3:8" x14ac:dyDescent="0.2">
      <c r="C1091" s="55"/>
      <c r="D1091" s="55"/>
      <c r="E1091" s="122"/>
      <c r="G1091" s="55"/>
      <c r="H1091" s="55"/>
    </row>
    <row r="1092" spans="3:8" x14ac:dyDescent="0.2">
      <c r="C1092" s="55"/>
      <c r="D1092" s="55"/>
      <c r="E1092" s="122"/>
      <c r="G1092" s="55"/>
      <c r="H1092" s="55"/>
    </row>
    <row r="1093" spans="3:8" x14ac:dyDescent="0.2">
      <c r="C1093" s="55"/>
      <c r="D1093" s="55"/>
      <c r="E1093" s="122"/>
      <c r="G1093" s="55"/>
      <c r="H1093" s="55"/>
    </row>
    <row r="1094" spans="3:8" x14ac:dyDescent="0.2">
      <c r="C1094" s="55"/>
      <c r="D1094" s="55"/>
      <c r="E1094" s="122"/>
      <c r="G1094" s="55"/>
      <c r="H1094" s="55"/>
    </row>
    <row r="1095" spans="3:8" x14ac:dyDescent="0.2">
      <c r="C1095" s="55"/>
      <c r="D1095" s="55"/>
      <c r="E1095" s="122"/>
      <c r="G1095" s="55"/>
      <c r="H1095" s="55"/>
    </row>
    <row r="1096" spans="3:8" x14ac:dyDescent="0.2">
      <c r="C1096" s="55"/>
      <c r="D1096" s="55"/>
      <c r="E1096" s="122"/>
      <c r="G1096" s="55"/>
      <c r="H1096" s="55"/>
    </row>
    <row r="1097" spans="3:8" x14ac:dyDescent="0.2">
      <c r="C1097" s="55"/>
      <c r="D1097" s="55"/>
      <c r="E1097" s="122"/>
      <c r="G1097" s="55"/>
      <c r="H1097" s="55"/>
    </row>
    <row r="1098" spans="3:8" x14ac:dyDescent="0.2">
      <c r="C1098" s="55"/>
      <c r="D1098" s="55"/>
      <c r="E1098" s="122"/>
      <c r="G1098" s="55"/>
      <c r="H1098" s="55"/>
    </row>
    <row r="1099" spans="3:8" x14ac:dyDescent="0.2">
      <c r="C1099" s="55"/>
      <c r="D1099" s="55"/>
      <c r="E1099" s="122"/>
      <c r="G1099" s="55"/>
      <c r="H1099" s="55"/>
    </row>
    <row r="1100" spans="3:8" x14ac:dyDescent="0.2">
      <c r="C1100" s="55"/>
      <c r="D1100" s="55"/>
      <c r="E1100" s="122"/>
      <c r="G1100" s="55"/>
      <c r="H1100" s="55"/>
    </row>
    <row r="1101" spans="3:8" x14ac:dyDescent="0.2">
      <c r="C1101" s="55"/>
      <c r="D1101" s="55"/>
      <c r="E1101" s="122"/>
      <c r="G1101" s="55"/>
      <c r="H1101" s="55"/>
    </row>
    <row r="1102" spans="3:8" x14ac:dyDescent="0.2">
      <c r="C1102" s="55"/>
      <c r="D1102" s="55"/>
      <c r="E1102" s="122"/>
      <c r="G1102" s="55"/>
      <c r="H1102" s="55"/>
    </row>
    <row r="1103" spans="3:8" x14ac:dyDescent="0.2">
      <c r="C1103" s="55"/>
      <c r="D1103" s="55"/>
      <c r="E1103" s="122"/>
      <c r="G1103" s="55"/>
      <c r="H1103" s="55"/>
    </row>
    <row r="1104" spans="3:8" x14ac:dyDescent="0.2">
      <c r="C1104" s="55"/>
      <c r="D1104" s="55"/>
      <c r="E1104" s="122"/>
      <c r="G1104" s="55"/>
      <c r="H1104" s="55"/>
    </row>
    <row r="1105" spans="3:8" x14ac:dyDescent="0.2">
      <c r="C1105" s="55"/>
      <c r="D1105" s="55"/>
      <c r="E1105" s="122"/>
      <c r="G1105" s="55"/>
      <c r="H1105" s="55"/>
    </row>
    <row r="1106" spans="3:8" x14ac:dyDescent="0.2">
      <c r="C1106" s="55"/>
      <c r="D1106" s="55"/>
      <c r="E1106" s="122"/>
      <c r="G1106" s="55"/>
      <c r="H1106" s="55"/>
    </row>
    <row r="1107" spans="3:8" x14ac:dyDescent="0.2">
      <c r="C1107" s="55"/>
      <c r="D1107" s="55"/>
      <c r="E1107" s="122"/>
      <c r="G1107" s="55"/>
      <c r="H1107" s="55"/>
    </row>
    <row r="1108" spans="3:8" x14ac:dyDescent="0.2">
      <c r="C1108" s="55"/>
      <c r="D1108" s="55"/>
      <c r="E1108" s="122"/>
      <c r="G1108" s="55"/>
      <c r="H1108" s="55"/>
    </row>
    <row r="1109" spans="3:8" x14ac:dyDescent="0.2">
      <c r="C1109" s="55"/>
      <c r="D1109" s="55"/>
      <c r="E1109" s="122"/>
      <c r="G1109" s="55"/>
      <c r="H1109" s="55"/>
    </row>
    <row r="1110" spans="3:8" x14ac:dyDescent="0.2">
      <c r="C1110" s="55"/>
      <c r="D1110" s="55"/>
      <c r="E1110" s="122"/>
      <c r="G1110" s="55"/>
      <c r="H1110" s="55"/>
    </row>
    <row r="1111" spans="3:8" x14ac:dyDescent="0.2">
      <c r="C1111" s="55"/>
      <c r="D1111" s="55"/>
      <c r="E1111" s="122"/>
      <c r="G1111" s="55"/>
      <c r="H1111" s="55"/>
    </row>
    <row r="1112" spans="3:8" x14ac:dyDescent="0.2">
      <c r="C1112" s="55"/>
      <c r="D1112" s="55"/>
      <c r="E1112" s="122"/>
      <c r="G1112" s="55"/>
      <c r="H1112" s="55"/>
    </row>
    <row r="1113" spans="3:8" x14ac:dyDescent="0.2">
      <c r="C1113" s="55"/>
      <c r="D1113" s="55"/>
      <c r="E1113" s="122"/>
      <c r="G1113" s="55"/>
      <c r="H1113" s="55"/>
    </row>
    <row r="1114" spans="3:8" x14ac:dyDescent="0.2">
      <c r="C1114" s="55"/>
      <c r="D1114" s="55"/>
      <c r="E1114" s="122"/>
      <c r="G1114" s="55"/>
      <c r="H1114" s="55"/>
    </row>
    <row r="1115" spans="3:8" x14ac:dyDescent="0.2">
      <c r="C1115" s="55"/>
      <c r="D1115" s="55"/>
      <c r="E1115" s="122"/>
      <c r="G1115" s="55"/>
      <c r="H1115" s="55"/>
    </row>
    <row r="1116" spans="3:8" x14ac:dyDescent="0.2">
      <c r="C1116" s="55"/>
      <c r="D1116" s="55"/>
      <c r="E1116" s="122"/>
      <c r="G1116" s="55"/>
      <c r="H1116" s="55"/>
    </row>
    <row r="1117" spans="3:8" x14ac:dyDescent="0.2">
      <c r="C1117" s="55"/>
      <c r="D1117" s="55"/>
      <c r="E1117" s="122"/>
      <c r="G1117" s="55"/>
      <c r="H1117" s="55"/>
    </row>
    <row r="1118" spans="3:8" x14ac:dyDescent="0.2">
      <c r="C1118" s="55"/>
      <c r="D1118" s="55"/>
      <c r="E1118" s="122"/>
      <c r="G1118" s="55"/>
      <c r="H1118" s="55"/>
    </row>
    <row r="1119" spans="3:8" x14ac:dyDescent="0.2">
      <c r="C1119" s="55"/>
      <c r="D1119" s="55"/>
      <c r="E1119" s="122"/>
      <c r="G1119" s="55"/>
      <c r="H1119" s="55"/>
    </row>
    <row r="1120" spans="3:8" x14ac:dyDescent="0.2">
      <c r="C1120" s="55"/>
      <c r="D1120" s="55"/>
      <c r="E1120" s="122"/>
      <c r="G1120" s="55"/>
      <c r="H1120" s="55"/>
    </row>
    <row r="1121" spans="3:8" x14ac:dyDescent="0.2">
      <c r="C1121" s="55"/>
      <c r="D1121" s="55"/>
      <c r="E1121" s="122"/>
      <c r="G1121" s="55"/>
      <c r="H1121" s="55"/>
    </row>
    <row r="1122" spans="3:8" x14ac:dyDescent="0.2">
      <c r="C1122" s="55"/>
      <c r="D1122" s="55"/>
      <c r="E1122" s="122"/>
      <c r="G1122" s="55"/>
      <c r="H1122" s="55"/>
    </row>
    <row r="1123" spans="3:8" x14ac:dyDescent="0.2">
      <c r="C1123" s="55"/>
      <c r="D1123" s="55"/>
      <c r="E1123" s="122"/>
      <c r="G1123" s="55"/>
      <c r="H1123" s="55"/>
    </row>
    <row r="1124" spans="3:8" x14ac:dyDescent="0.2">
      <c r="C1124" s="55"/>
      <c r="D1124" s="55"/>
      <c r="E1124" s="122"/>
      <c r="G1124" s="55"/>
      <c r="H1124" s="55"/>
    </row>
    <row r="1125" spans="3:8" x14ac:dyDescent="0.2">
      <c r="C1125" s="55"/>
      <c r="D1125" s="55"/>
      <c r="E1125" s="122"/>
      <c r="G1125" s="55"/>
      <c r="H1125" s="55"/>
    </row>
    <row r="1126" spans="3:8" x14ac:dyDescent="0.2">
      <c r="C1126" s="55"/>
      <c r="D1126" s="55"/>
      <c r="E1126" s="122"/>
      <c r="G1126" s="55"/>
      <c r="H1126" s="55"/>
    </row>
    <row r="1127" spans="3:8" x14ac:dyDescent="0.2">
      <c r="C1127" s="55"/>
      <c r="D1127" s="55"/>
      <c r="E1127" s="122"/>
      <c r="G1127" s="55"/>
      <c r="H1127" s="55"/>
    </row>
    <row r="1128" spans="3:8" x14ac:dyDescent="0.2">
      <c r="C1128" s="55"/>
      <c r="D1128" s="55"/>
      <c r="E1128" s="122"/>
      <c r="G1128" s="55"/>
      <c r="H1128" s="55"/>
    </row>
    <row r="1129" spans="3:8" x14ac:dyDescent="0.2">
      <c r="C1129" s="55"/>
      <c r="D1129" s="55"/>
      <c r="E1129" s="122"/>
      <c r="G1129" s="55"/>
      <c r="H1129" s="55"/>
    </row>
    <row r="1130" spans="3:8" x14ac:dyDescent="0.2">
      <c r="C1130" s="55"/>
      <c r="D1130" s="55"/>
      <c r="E1130" s="122"/>
      <c r="G1130" s="55"/>
      <c r="H1130" s="55"/>
    </row>
    <row r="1131" spans="3:8" x14ac:dyDescent="0.2">
      <c r="C1131" s="55"/>
      <c r="D1131" s="55"/>
      <c r="E1131" s="122"/>
      <c r="G1131" s="55"/>
      <c r="H1131" s="55"/>
    </row>
    <row r="1132" spans="3:8" x14ac:dyDescent="0.2">
      <c r="C1132" s="55"/>
      <c r="D1132" s="55"/>
      <c r="E1132" s="122"/>
      <c r="G1132" s="55"/>
      <c r="H1132" s="55"/>
    </row>
    <row r="1133" spans="3:8" x14ac:dyDescent="0.2">
      <c r="C1133" s="55"/>
      <c r="D1133" s="55"/>
      <c r="E1133" s="122"/>
      <c r="G1133" s="55"/>
      <c r="H1133" s="55"/>
    </row>
    <row r="1134" spans="3:8" x14ac:dyDescent="0.2">
      <c r="C1134" s="55"/>
      <c r="D1134" s="55"/>
      <c r="E1134" s="122"/>
      <c r="G1134" s="55"/>
      <c r="H1134" s="55"/>
    </row>
    <row r="1135" spans="3:8" x14ac:dyDescent="0.2">
      <c r="C1135" s="55"/>
      <c r="D1135" s="55"/>
      <c r="E1135" s="122"/>
      <c r="G1135" s="55"/>
      <c r="H1135" s="55"/>
    </row>
    <row r="1136" spans="3:8" x14ac:dyDescent="0.2">
      <c r="C1136" s="55"/>
      <c r="D1136" s="55"/>
      <c r="E1136" s="122"/>
      <c r="G1136" s="55"/>
      <c r="H1136" s="55"/>
    </row>
    <row r="1137" spans="3:8" x14ac:dyDescent="0.2">
      <c r="C1137" s="55"/>
      <c r="D1137" s="55"/>
      <c r="E1137" s="122"/>
      <c r="G1137" s="55"/>
      <c r="H1137" s="55"/>
    </row>
    <row r="1138" spans="3:8" x14ac:dyDescent="0.2">
      <c r="C1138" s="55"/>
      <c r="D1138" s="55"/>
      <c r="E1138" s="122"/>
      <c r="G1138" s="55"/>
      <c r="H1138" s="55"/>
    </row>
    <row r="1139" spans="3:8" x14ac:dyDescent="0.2">
      <c r="C1139" s="55"/>
      <c r="D1139" s="55"/>
      <c r="E1139" s="122"/>
      <c r="G1139" s="55"/>
      <c r="H1139" s="55"/>
    </row>
    <row r="1140" spans="3:8" x14ac:dyDescent="0.2">
      <c r="C1140" s="55"/>
      <c r="D1140" s="55"/>
      <c r="E1140" s="122"/>
      <c r="G1140" s="55"/>
      <c r="H1140" s="55"/>
    </row>
    <row r="1141" spans="3:8" x14ac:dyDescent="0.2">
      <c r="C1141" s="55"/>
      <c r="D1141" s="55"/>
      <c r="E1141" s="122"/>
      <c r="G1141" s="55"/>
      <c r="H1141" s="55"/>
    </row>
    <row r="1142" spans="3:8" x14ac:dyDescent="0.2">
      <c r="C1142" s="55"/>
      <c r="D1142" s="55"/>
      <c r="E1142" s="122"/>
      <c r="G1142" s="55"/>
      <c r="H1142" s="55"/>
    </row>
    <row r="1143" spans="3:8" x14ac:dyDescent="0.2">
      <c r="C1143" s="55"/>
      <c r="D1143" s="55"/>
      <c r="E1143" s="122"/>
      <c r="G1143" s="55"/>
      <c r="H1143" s="55"/>
    </row>
    <row r="1144" spans="3:8" x14ac:dyDescent="0.2">
      <c r="C1144" s="55"/>
      <c r="D1144" s="55"/>
      <c r="E1144" s="122"/>
      <c r="G1144" s="55"/>
      <c r="H1144" s="55"/>
    </row>
    <row r="1145" spans="3:8" x14ac:dyDescent="0.2">
      <c r="C1145" s="55"/>
      <c r="D1145" s="55"/>
      <c r="E1145" s="122"/>
      <c r="G1145" s="55"/>
      <c r="H1145" s="55"/>
    </row>
    <row r="1146" spans="3:8" x14ac:dyDescent="0.2">
      <c r="C1146" s="55"/>
      <c r="D1146" s="55"/>
      <c r="E1146" s="122"/>
      <c r="G1146" s="55"/>
      <c r="H1146" s="55"/>
    </row>
    <row r="1147" spans="3:8" x14ac:dyDescent="0.2">
      <c r="C1147" s="55"/>
      <c r="D1147" s="55"/>
      <c r="E1147" s="122"/>
      <c r="G1147" s="55"/>
      <c r="H1147" s="55"/>
    </row>
    <row r="1148" spans="3:8" x14ac:dyDescent="0.2">
      <c r="C1148" s="55"/>
      <c r="D1148" s="55"/>
      <c r="E1148" s="122"/>
      <c r="G1148" s="55"/>
      <c r="H1148" s="55"/>
    </row>
    <row r="1149" spans="3:8" x14ac:dyDescent="0.2">
      <c r="C1149" s="55"/>
      <c r="D1149" s="55"/>
      <c r="E1149" s="122"/>
      <c r="G1149" s="55"/>
      <c r="H1149" s="55"/>
    </row>
    <row r="1150" spans="3:8" x14ac:dyDescent="0.2">
      <c r="C1150" s="55"/>
      <c r="D1150" s="55"/>
      <c r="E1150" s="122"/>
      <c r="G1150" s="55"/>
      <c r="H1150" s="55"/>
    </row>
    <row r="1151" spans="3:8" x14ac:dyDescent="0.2">
      <c r="C1151" s="55"/>
      <c r="D1151" s="55"/>
      <c r="E1151" s="122"/>
      <c r="G1151" s="55"/>
      <c r="H1151" s="55"/>
    </row>
    <row r="1152" spans="3:8" x14ac:dyDescent="0.2">
      <c r="C1152" s="55"/>
      <c r="D1152" s="55"/>
      <c r="E1152" s="122"/>
      <c r="G1152" s="55"/>
      <c r="H1152" s="55"/>
    </row>
    <row r="1153" spans="3:8" x14ac:dyDescent="0.2">
      <c r="C1153" s="55"/>
      <c r="D1153" s="55"/>
      <c r="E1153" s="122"/>
      <c r="G1153" s="55"/>
      <c r="H1153" s="55"/>
    </row>
    <row r="1154" spans="3:8" x14ac:dyDescent="0.2">
      <c r="C1154" s="55"/>
      <c r="D1154" s="55"/>
      <c r="E1154" s="122"/>
      <c r="G1154" s="55"/>
      <c r="H1154" s="55"/>
    </row>
    <row r="1155" spans="3:8" x14ac:dyDescent="0.2">
      <c r="C1155" s="55"/>
      <c r="D1155" s="55"/>
      <c r="E1155" s="122"/>
      <c r="G1155" s="55"/>
      <c r="H1155" s="55"/>
    </row>
    <row r="1156" spans="3:8" x14ac:dyDescent="0.2">
      <c r="C1156" s="55"/>
      <c r="D1156" s="55"/>
      <c r="E1156" s="122"/>
      <c r="G1156" s="55"/>
      <c r="H1156" s="55"/>
    </row>
    <row r="1157" spans="3:8" x14ac:dyDescent="0.2">
      <c r="C1157" s="55"/>
      <c r="D1157" s="55"/>
      <c r="E1157" s="122"/>
      <c r="G1157" s="55"/>
      <c r="H1157" s="55"/>
    </row>
    <row r="1158" spans="3:8" x14ac:dyDescent="0.2">
      <c r="C1158" s="55"/>
      <c r="D1158" s="55"/>
      <c r="E1158" s="122"/>
      <c r="G1158" s="55"/>
      <c r="H1158" s="55"/>
    </row>
    <row r="1159" spans="3:8" x14ac:dyDescent="0.2">
      <c r="C1159" s="55"/>
      <c r="D1159" s="55"/>
      <c r="E1159" s="122"/>
      <c r="G1159" s="55"/>
      <c r="H1159" s="55"/>
    </row>
    <row r="1160" spans="3:8" x14ac:dyDescent="0.2">
      <c r="C1160" s="55"/>
      <c r="D1160" s="55"/>
      <c r="E1160" s="122"/>
      <c r="G1160" s="55"/>
      <c r="H1160" s="55"/>
    </row>
    <row r="1161" spans="3:8" x14ac:dyDescent="0.2">
      <c r="C1161" s="55"/>
      <c r="D1161" s="55"/>
      <c r="E1161" s="122"/>
      <c r="G1161" s="55"/>
      <c r="H1161" s="55"/>
    </row>
    <row r="1162" spans="3:8" x14ac:dyDescent="0.2">
      <c r="C1162" s="55"/>
      <c r="D1162" s="55"/>
      <c r="E1162" s="122"/>
      <c r="G1162" s="55"/>
      <c r="H1162" s="55"/>
    </row>
    <row r="1163" spans="3:8" x14ac:dyDescent="0.2">
      <c r="C1163" s="55"/>
      <c r="D1163" s="55"/>
      <c r="E1163" s="122"/>
      <c r="G1163" s="55"/>
      <c r="H1163" s="55"/>
    </row>
    <row r="1164" spans="3:8" x14ac:dyDescent="0.2">
      <c r="C1164" s="55"/>
      <c r="D1164" s="55"/>
      <c r="E1164" s="122"/>
      <c r="G1164" s="55"/>
      <c r="H1164" s="55"/>
    </row>
    <row r="1165" spans="3:8" x14ac:dyDescent="0.2">
      <c r="C1165" s="55"/>
      <c r="D1165" s="55"/>
      <c r="E1165" s="122"/>
      <c r="G1165" s="55"/>
      <c r="H1165" s="55"/>
    </row>
    <row r="1166" spans="3:8" x14ac:dyDescent="0.2">
      <c r="C1166" s="55"/>
      <c r="D1166" s="55"/>
      <c r="E1166" s="122"/>
      <c r="G1166" s="55"/>
      <c r="H1166" s="55"/>
    </row>
    <row r="1167" spans="3:8" x14ac:dyDescent="0.2">
      <c r="C1167" s="55"/>
      <c r="D1167" s="55"/>
      <c r="E1167" s="122"/>
      <c r="G1167" s="55"/>
      <c r="H1167" s="55"/>
    </row>
    <row r="1168" spans="3:8" x14ac:dyDescent="0.2">
      <c r="C1168" s="55"/>
      <c r="D1168" s="55"/>
      <c r="E1168" s="122"/>
      <c r="G1168" s="55"/>
      <c r="H1168" s="55"/>
    </row>
    <row r="1169" spans="3:8" x14ac:dyDescent="0.2">
      <c r="C1169" s="55"/>
      <c r="D1169" s="55"/>
      <c r="E1169" s="122"/>
      <c r="G1169" s="55"/>
      <c r="H1169" s="55"/>
    </row>
    <row r="1170" spans="3:8" x14ac:dyDescent="0.2">
      <c r="C1170" s="55"/>
      <c r="D1170" s="55"/>
      <c r="E1170" s="122"/>
      <c r="G1170" s="55"/>
      <c r="H1170" s="55"/>
    </row>
    <row r="1171" spans="3:8" x14ac:dyDescent="0.2">
      <c r="C1171" s="55"/>
      <c r="D1171" s="55"/>
      <c r="E1171" s="122"/>
      <c r="G1171" s="55"/>
      <c r="H1171" s="55"/>
    </row>
    <row r="1172" spans="3:8" x14ac:dyDescent="0.2">
      <c r="C1172" s="55"/>
      <c r="D1172" s="55"/>
      <c r="E1172" s="122"/>
      <c r="G1172" s="55"/>
      <c r="H1172" s="55"/>
    </row>
    <row r="1173" spans="3:8" x14ac:dyDescent="0.2">
      <c r="C1173" s="55"/>
      <c r="D1173" s="55"/>
      <c r="E1173" s="122"/>
      <c r="G1173" s="55"/>
      <c r="H1173" s="55"/>
    </row>
    <row r="1174" spans="3:8" x14ac:dyDescent="0.2">
      <c r="C1174" s="55"/>
      <c r="D1174" s="55"/>
      <c r="E1174" s="122"/>
      <c r="G1174" s="55"/>
      <c r="H1174" s="55"/>
    </row>
    <row r="1175" spans="3:8" x14ac:dyDescent="0.2">
      <c r="C1175" s="55"/>
      <c r="D1175" s="55"/>
      <c r="E1175" s="122"/>
      <c r="G1175" s="55"/>
      <c r="H1175" s="55"/>
    </row>
    <row r="1176" spans="3:8" x14ac:dyDescent="0.2">
      <c r="C1176" s="55"/>
      <c r="D1176" s="55"/>
      <c r="E1176" s="122"/>
      <c r="G1176" s="55"/>
      <c r="H1176" s="55"/>
    </row>
    <row r="1177" spans="3:8" x14ac:dyDescent="0.2">
      <c r="C1177" s="55"/>
      <c r="D1177" s="55"/>
      <c r="E1177" s="122"/>
      <c r="G1177" s="55"/>
      <c r="H1177" s="55"/>
    </row>
    <row r="1178" spans="3:8" x14ac:dyDescent="0.2">
      <c r="C1178" s="55"/>
      <c r="D1178" s="55"/>
      <c r="E1178" s="122"/>
      <c r="G1178" s="55"/>
      <c r="H1178" s="55"/>
    </row>
    <row r="1179" spans="3:8" x14ac:dyDescent="0.2">
      <c r="C1179" s="55"/>
      <c r="D1179" s="55"/>
      <c r="E1179" s="122"/>
      <c r="G1179" s="55"/>
      <c r="H1179" s="55"/>
    </row>
    <row r="1180" spans="3:8" x14ac:dyDescent="0.2">
      <c r="C1180" s="55"/>
      <c r="D1180" s="55"/>
      <c r="E1180" s="122"/>
      <c r="G1180" s="55"/>
      <c r="H1180" s="55"/>
    </row>
    <row r="1181" spans="3:8" x14ac:dyDescent="0.2">
      <c r="C1181" s="55"/>
      <c r="D1181" s="55"/>
      <c r="E1181" s="122"/>
      <c r="G1181" s="55"/>
      <c r="H1181" s="55"/>
    </row>
    <row r="1182" spans="3:8" x14ac:dyDescent="0.2">
      <c r="C1182" s="55"/>
      <c r="D1182" s="55"/>
      <c r="E1182" s="122"/>
      <c r="G1182" s="55"/>
      <c r="H1182" s="55"/>
    </row>
    <row r="1183" spans="3:8" x14ac:dyDescent="0.2">
      <c r="C1183" s="55"/>
      <c r="D1183" s="55"/>
      <c r="E1183" s="122"/>
      <c r="G1183" s="55"/>
      <c r="H1183" s="55"/>
    </row>
    <row r="1184" spans="3:8" x14ac:dyDescent="0.2">
      <c r="C1184" s="55"/>
      <c r="D1184" s="55"/>
      <c r="E1184" s="122"/>
      <c r="G1184" s="55"/>
      <c r="H1184" s="55"/>
    </row>
    <row r="1185" spans="3:8" x14ac:dyDescent="0.2">
      <c r="C1185" s="55"/>
      <c r="D1185" s="55"/>
      <c r="E1185" s="122"/>
      <c r="G1185" s="55"/>
      <c r="H1185" s="55"/>
    </row>
    <row r="1186" spans="3:8" x14ac:dyDescent="0.2">
      <c r="C1186" s="55"/>
      <c r="D1186" s="55"/>
      <c r="E1186" s="122"/>
      <c r="G1186" s="55"/>
      <c r="H1186" s="55"/>
    </row>
    <row r="1187" spans="3:8" x14ac:dyDescent="0.2">
      <c r="C1187" s="55"/>
      <c r="D1187" s="55"/>
      <c r="E1187" s="122"/>
      <c r="G1187" s="55"/>
      <c r="H1187" s="55"/>
    </row>
    <row r="1188" spans="3:8" x14ac:dyDescent="0.2">
      <c r="C1188" s="55"/>
      <c r="D1188" s="55"/>
      <c r="E1188" s="122"/>
      <c r="G1188" s="55"/>
      <c r="H1188" s="55"/>
    </row>
    <row r="1189" spans="3:8" x14ac:dyDescent="0.2">
      <c r="C1189" s="55"/>
      <c r="D1189" s="55"/>
      <c r="E1189" s="122"/>
      <c r="G1189" s="55"/>
      <c r="H1189" s="55"/>
    </row>
    <row r="1190" spans="3:8" x14ac:dyDescent="0.2">
      <c r="C1190" s="55"/>
      <c r="D1190" s="55"/>
      <c r="E1190" s="122"/>
      <c r="G1190" s="55"/>
      <c r="H1190" s="55"/>
    </row>
    <row r="1191" spans="3:8" x14ac:dyDescent="0.2">
      <c r="C1191" s="55"/>
      <c r="D1191" s="55"/>
      <c r="E1191" s="122"/>
      <c r="G1191" s="55"/>
      <c r="H1191" s="55"/>
    </row>
    <row r="1192" spans="3:8" x14ac:dyDescent="0.2">
      <c r="C1192" s="55"/>
      <c r="D1192" s="55"/>
      <c r="E1192" s="122"/>
      <c r="G1192" s="55"/>
      <c r="H1192" s="55"/>
    </row>
    <row r="1193" spans="3:8" x14ac:dyDescent="0.2">
      <c r="C1193" s="55"/>
      <c r="D1193" s="55"/>
      <c r="E1193" s="122"/>
      <c r="G1193" s="55"/>
      <c r="H1193" s="55"/>
    </row>
    <row r="1194" spans="3:8" x14ac:dyDescent="0.2">
      <c r="C1194" s="55"/>
      <c r="D1194" s="55"/>
      <c r="E1194" s="122"/>
      <c r="G1194" s="55"/>
      <c r="H1194" s="55"/>
    </row>
    <row r="1195" spans="3:8" x14ac:dyDescent="0.2">
      <c r="C1195" s="55"/>
      <c r="D1195" s="55"/>
      <c r="E1195" s="122"/>
      <c r="G1195" s="55"/>
      <c r="H1195" s="55"/>
    </row>
    <row r="1196" spans="3:8" x14ac:dyDescent="0.2">
      <c r="C1196" s="55"/>
      <c r="D1196" s="55"/>
      <c r="E1196" s="122"/>
      <c r="G1196" s="55"/>
      <c r="H1196" s="55"/>
    </row>
    <row r="1197" spans="3:8" x14ac:dyDescent="0.2">
      <c r="C1197" s="55"/>
      <c r="D1197" s="55"/>
      <c r="E1197" s="122"/>
      <c r="G1197" s="55"/>
      <c r="H1197" s="55"/>
    </row>
    <row r="1198" spans="3:8" x14ac:dyDescent="0.2">
      <c r="C1198" s="55"/>
      <c r="D1198" s="55"/>
      <c r="E1198" s="122"/>
      <c r="G1198" s="55"/>
      <c r="H1198" s="55"/>
    </row>
    <row r="1199" spans="3:8" x14ac:dyDescent="0.2">
      <c r="C1199" s="55"/>
      <c r="D1199" s="55"/>
      <c r="E1199" s="122"/>
      <c r="G1199" s="55"/>
      <c r="H1199" s="55"/>
    </row>
    <row r="1200" spans="3:8" x14ac:dyDescent="0.2">
      <c r="C1200" s="55"/>
      <c r="D1200" s="55"/>
      <c r="E1200" s="122"/>
      <c r="G1200" s="55"/>
      <c r="H1200" s="55"/>
    </row>
    <row r="1201" spans="3:8" x14ac:dyDescent="0.2">
      <c r="C1201" s="55"/>
      <c r="D1201" s="55"/>
      <c r="E1201" s="122"/>
      <c r="G1201" s="55"/>
      <c r="H1201" s="55"/>
    </row>
    <row r="1202" spans="3:8" x14ac:dyDescent="0.2">
      <c r="C1202" s="55"/>
      <c r="D1202" s="55"/>
      <c r="E1202" s="122"/>
      <c r="G1202" s="55"/>
      <c r="H1202" s="55"/>
    </row>
    <row r="1203" spans="3:8" x14ac:dyDescent="0.2">
      <c r="C1203" s="55"/>
      <c r="D1203" s="55"/>
      <c r="E1203" s="122"/>
      <c r="G1203" s="55"/>
      <c r="H1203" s="55"/>
    </row>
    <row r="1204" spans="3:8" x14ac:dyDescent="0.2">
      <c r="C1204" s="55"/>
      <c r="D1204" s="55"/>
      <c r="E1204" s="122"/>
      <c r="G1204" s="55"/>
      <c r="H1204" s="55"/>
    </row>
    <row r="1205" spans="3:8" x14ac:dyDescent="0.2">
      <c r="C1205" s="55"/>
      <c r="D1205" s="55"/>
      <c r="E1205" s="122"/>
      <c r="G1205" s="55"/>
      <c r="H1205" s="55"/>
    </row>
    <row r="1206" spans="3:8" x14ac:dyDescent="0.2">
      <c r="C1206" s="55"/>
      <c r="D1206" s="55"/>
      <c r="E1206" s="122"/>
      <c r="G1206" s="55"/>
      <c r="H1206" s="55"/>
    </row>
    <row r="1207" spans="3:8" x14ac:dyDescent="0.2">
      <c r="C1207" s="55"/>
      <c r="D1207" s="55"/>
      <c r="E1207" s="122"/>
      <c r="G1207" s="55"/>
      <c r="H1207" s="55"/>
    </row>
    <row r="1208" spans="3:8" x14ac:dyDescent="0.2">
      <c r="C1208" s="55"/>
      <c r="D1208" s="55"/>
      <c r="E1208" s="122"/>
      <c r="G1208" s="55"/>
      <c r="H1208" s="55"/>
    </row>
    <row r="1209" spans="3:8" x14ac:dyDescent="0.2">
      <c r="C1209" s="55"/>
      <c r="D1209" s="55"/>
      <c r="E1209" s="122"/>
      <c r="G1209" s="55"/>
      <c r="H1209" s="55"/>
    </row>
    <row r="1210" spans="3:8" x14ac:dyDescent="0.2">
      <c r="C1210" s="55"/>
      <c r="D1210" s="55"/>
      <c r="E1210" s="122"/>
      <c r="G1210" s="55"/>
      <c r="H1210" s="55"/>
    </row>
    <row r="1211" spans="3:8" x14ac:dyDescent="0.2">
      <c r="C1211" s="55"/>
      <c r="D1211" s="55"/>
      <c r="E1211" s="122"/>
      <c r="G1211" s="55"/>
      <c r="H1211" s="55"/>
    </row>
    <row r="1212" spans="3:8" x14ac:dyDescent="0.2">
      <c r="C1212" s="55"/>
      <c r="D1212" s="55"/>
      <c r="E1212" s="122"/>
      <c r="G1212" s="55"/>
      <c r="H1212" s="55"/>
    </row>
    <row r="1213" spans="3:8" x14ac:dyDescent="0.2">
      <c r="C1213" s="55"/>
      <c r="D1213" s="55"/>
      <c r="E1213" s="122"/>
      <c r="G1213" s="55"/>
      <c r="H1213" s="55"/>
    </row>
    <row r="1214" spans="3:8" x14ac:dyDescent="0.2">
      <c r="C1214" s="55"/>
      <c r="D1214" s="55"/>
      <c r="E1214" s="122"/>
      <c r="G1214" s="55"/>
      <c r="H1214" s="55"/>
    </row>
    <row r="1215" spans="3:8" x14ac:dyDescent="0.2">
      <c r="C1215" s="55"/>
      <c r="D1215" s="55"/>
      <c r="E1215" s="122"/>
      <c r="G1215" s="55"/>
      <c r="H1215" s="55"/>
    </row>
    <row r="1216" spans="3:8" x14ac:dyDescent="0.2">
      <c r="C1216" s="55"/>
      <c r="D1216" s="55"/>
      <c r="E1216" s="122"/>
      <c r="G1216" s="55"/>
      <c r="H1216" s="55"/>
    </row>
    <row r="1217" spans="3:8" x14ac:dyDescent="0.2">
      <c r="C1217" s="55"/>
      <c r="D1217" s="55"/>
      <c r="E1217" s="122"/>
      <c r="G1217" s="55"/>
      <c r="H1217" s="55"/>
    </row>
    <row r="1218" spans="3:8" x14ac:dyDescent="0.2">
      <c r="C1218" s="55"/>
      <c r="D1218" s="55"/>
      <c r="E1218" s="122"/>
      <c r="G1218" s="55"/>
      <c r="H1218" s="55"/>
    </row>
    <row r="1219" spans="3:8" x14ac:dyDescent="0.2">
      <c r="C1219" s="55"/>
      <c r="D1219" s="55"/>
      <c r="E1219" s="122"/>
      <c r="G1219" s="55"/>
      <c r="H1219" s="55"/>
    </row>
    <row r="1220" spans="3:8" x14ac:dyDescent="0.2">
      <c r="C1220" s="55"/>
      <c r="D1220" s="55"/>
      <c r="E1220" s="122"/>
      <c r="G1220" s="55"/>
      <c r="H1220" s="55"/>
    </row>
    <row r="1221" spans="3:8" x14ac:dyDescent="0.2">
      <c r="C1221" s="55"/>
      <c r="D1221" s="55"/>
      <c r="E1221" s="122"/>
      <c r="G1221" s="55"/>
      <c r="H1221" s="55"/>
    </row>
    <row r="1222" spans="3:8" x14ac:dyDescent="0.2">
      <c r="C1222" s="55"/>
      <c r="D1222" s="55"/>
      <c r="E1222" s="122"/>
      <c r="G1222" s="55"/>
      <c r="H1222" s="55"/>
    </row>
    <row r="1223" spans="3:8" x14ac:dyDescent="0.2">
      <c r="C1223" s="55"/>
      <c r="D1223" s="55"/>
      <c r="E1223" s="122"/>
      <c r="G1223" s="55"/>
      <c r="H1223" s="55"/>
    </row>
    <row r="1224" spans="3:8" x14ac:dyDescent="0.2">
      <c r="C1224" s="55"/>
      <c r="D1224" s="55"/>
      <c r="E1224" s="122"/>
      <c r="G1224" s="55"/>
      <c r="H1224" s="55"/>
    </row>
    <row r="1225" spans="3:8" x14ac:dyDescent="0.2">
      <c r="C1225" s="55"/>
      <c r="D1225" s="55"/>
      <c r="E1225" s="122"/>
      <c r="G1225" s="55"/>
      <c r="H1225" s="55"/>
    </row>
    <row r="1226" spans="3:8" x14ac:dyDescent="0.2">
      <c r="C1226" s="55"/>
      <c r="D1226" s="55"/>
      <c r="E1226" s="122"/>
      <c r="G1226" s="55"/>
      <c r="H1226" s="55"/>
    </row>
    <row r="1227" spans="3:8" x14ac:dyDescent="0.2">
      <c r="C1227" s="55"/>
      <c r="D1227" s="55"/>
      <c r="E1227" s="122"/>
      <c r="G1227" s="55"/>
      <c r="H1227" s="55"/>
    </row>
    <row r="1228" spans="3:8" x14ac:dyDescent="0.2">
      <c r="C1228" s="55"/>
      <c r="D1228" s="55"/>
      <c r="E1228" s="122"/>
      <c r="G1228" s="55"/>
      <c r="H1228" s="55"/>
    </row>
    <row r="1229" spans="3:8" x14ac:dyDescent="0.2">
      <c r="C1229" s="55"/>
      <c r="D1229" s="55"/>
      <c r="E1229" s="122"/>
      <c r="G1229" s="55"/>
      <c r="H1229" s="55"/>
    </row>
    <row r="1230" spans="3:8" x14ac:dyDescent="0.2">
      <c r="C1230" s="55"/>
      <c r="D1230" s="55"/>
      <c r="E1230" s="122"/>
      <c r="G1230" s="55"/>
      <c r="H1230" s="55"/>
    </row>
    <row r="1231" spans="3:8" x14ac:dyDescent="0.2">
      <c r="C1231" s="55"/>
      <c r="D1231" s="55"/>
      <c r="E1231" s="122"/>
      <c r="G1231" s="55"/>
      <c r="H1231" s="55"/>
    </row>
    <row r="1232" spans="3:8" x14ac:dyDescent="0.2">
      <c r="C1232" s="55"/>
      <c r="D1232" s="55"/>
      <c r="E1232" s="122"/>
      <c r="G1232" s="55"/>
      <c r="H1232" s="55"/>
    </row>
    <row r="1233" spans="3:8" x14ac:dyDescent="0.2">
      <c r="C1233" s="55"/>
      <c r="D1233" s="55"/>
      <c r="E1233" s="122"/>
      <c r="G1233" s="55"/>
      <c r="H1233" s="55"/>
    </row>
    <row r="1234" spans="3:8" x14ac:dyDescent="0.2">
      <c r="C1234" s="55"/>
      <c r="D1234" s="55"/>
      <c r="E1234" s="122"/>
      <c r="G1234" s="55"/>
      <c r="H1234" s="55"/>
    </row>
    <row r="1235" spans="3:8" x14ac:dyDescent="0.2">
      <c r="C1235" s="55"/>
      <c r="D1235" s="55"/>
      <c r="E1235" s="122"/>
      <c r="G1235" s="55"/>
      <c r="H1235" s="55"/>
    </row>
    <row r="1236" spans="3:8" x14ac:dyDescent="0.2">
      <c r="C1236" s="55"/>
      <c r="D1236" s="55"/>
      <c r="E1236" s="122"/>
      <c r="G1236" s="55"/>
      <c r="H1236" s="55"/>
    </row>
    <row r="1237" spans="3:8" x14ac:dyDescent="0.2">
      <c r="C1237" s="55"/>
      <c r="D1237" s="55"/>
      <c r="E1237" s="122"/>
      <c r="G1237" s="55"/>
      <c r="H1237" s="55"/>
    </row>
    <row r="1238" spans="3:8" x14ac:dyDescent="0.2">
      <c r="C1238" s="55"/>
      <c r="D1238" s="55"/>
      <c r="E1238" s="122"/>
      <c r="G1238" s="55"/>
      <c r="H1238" s="55"/>
    </row>
    <row r="1239" spans="3:8" x14ac:dyDescent="0.2">
      <c r="C1239" s="55"/>
      <c r="D1239" s="55"/>
      <c r="E1239" s="122"/>
      <c r="G1239" s="55"/>
      <c r="H1239" s="55"/>
    </row>
    <row r="1240" spans="3:8" x14ac:dyDescent="0.2">
      <c r="C1240" s="55"/>
      <c r="D1240" s="55"/>
      <c r="E1240" s="122"/>
      <c r="G1240" s="55"/>
      <c r="H1240" s="55"/>
    </row>
    <row r="1241" spans="3:8" x14ac:dyDescent="0.2">
      <c r="C1241" s="55"/>
      <c r="D1241" s="55"/>
      <c r="E1241" s="122"/>
      <c r="G1241" s="55"/>
      <c r="H1241" s="55"/>
    </row>
    <row r="1242" spans="3:8" x14ac:dyDescent="0.2">
      <c r="C1242" s="55"/>
      <c r="D1242" s="55"/>
      <c r="E1242" s="122"/>
      <c r="G1242" s="55"/>
      <c r="H1242" s="55"/>
    </row>
    <row r="1243" spans="3:8" x14ac:dyDescent="0.2">
      <c r="C1243" s="55"/>
      <c r="D1243" s="55"/>
      <c r="E1243" s="122"/>
      <c r="G1243" s="55"/>
      <c r="H1243" s="55"/>
    </row>
    <row r="1244" spans="3:8" x14ac:dyDescent="0.2">
      <c r="C1244" s="55"/>
      <c r="D1244" s="55"/>
      <c r="E1244" s="122"/>
      <c r="G1244" s="55"/>
      <c r="H1244" s="55"/>
    </row>
    <row r="1245" spans="3:8" x14ac:dyDescent="0.2">
      <c r="C1245" s="55"/>
      <c r="D1245" s="55"/>
      <c r="E1245" s="122"/>
      <c r="G1245" s="55"/>
      <c r="H1245" s="55"/>
    </row>
    <row r="1246" spans="3:8" x14ac:dyDescent="0.2">
      <c r="C1246" s="55"/>
      <c r="D1246" s="55"/>
      <c r="E1246" s="122"/>
      <c r="G1246" s="55"/>
      <c r="H1246" s="55"/>
    </row>
    <row r="1247" spans="3:8" x14ac:dyDescent="0.2">
      <c r="C1247" s="55"/>
      <c r="D1247" s="55"/>
      <c r="E1247" s="122"/>
      <c r="G1247" s="55"/>
      <c r="H1247" s="55"/>
    </row>
    <row r="1248" spans="3:8" x14ac:dyDescent="0.2">
      <c r="C1248" s="55"/>
      <c r="D1248" s="55"/>
      <c r="E1248" s="122"/>
      <c r="G1248" s="55"/>
      <c r="H1248" s="55"/>
    </row>
    <row r="1249" spans="3:8" x14ac:dyDescent="0.2">
      <c r="C1249" s="55"/>
      <c r="D1249" s="55"/>
      <c r="E1249" s="122"/>
      <c r="G1249" s="55"/>
      <c r="H1249" s="55"/>
    </row>
    <row r="1250" spans="3:8" x14ac:dyDescent="0.2">
      <c r="C1250" s="55"/>
      <c r="D1250" s="55"/>
      <c r="E1250" s="122"/>
      <c r="G1250" s="55"/>
      <c r="H1250" s="55"/>
    </row>
    <row r="1251" spans="3:8" x14ac:dyDescent="0.2">
      <c r="C1251" s="55"/>
      <c r="D1251" s="55"/>
      <c r="E1251" s="122"/>
      <c r="G1251" s="55"/>
      <c r="H1251" s="55"/>
    </row>
    <row r="1252" spans="3:8" x14ac:dyDescent="0.2">
      <c r="C1252" s="55"/>
      <c r="D1252" s="55"/>
      <c r="E1252" s="122"/>
      <c r="G1252" s="55"/>
      <c r="H1252" s="55"/>
    </row>
    <row r="1253" spans="3:8" x14ac:dyDescent="0.2">
      <c r="C1253" s="55"/>
      <c r="D1253" s="55"/>
      <c r="E1253" s="122"/>
      <c r="G1253" s="55"/>
      <c r="H1253" s="55"/>
    </row>
    <row r="1254" spans="3:8" x14ac:dyDescent="0.2">
      <c r="C1254" s="55"/>
      <c r="D1254" s="55"/>
      <c r="E1254" s="122"/>
      <c r="G1254" s="55"/>
      <c r="H1254" s="55"/>
    </row>
    <row r="1255" spans="3:8" x14ac:dyDescent="0.2">
      <c r="C1255" s="55"/>
      <c r="D1255" s="55"/>
      <c r="E1255" s="122"/>
      <c r="G1255" s="55"/>
      <c r="H1255" s="55"/>
    </row>
    <row r="1256" spans="3:8" x14ac:dyDescent="0.2">
      <c r="C1256" s="55"/>
      <c r="D1256" s="55"/>
      <c r="E1256" s="122"/>
      <c r="G1256" s="55"/>
      <c r="H1256" s="55"/>
    </row>
    <row r="1257" spans="3:8" x14ac:dyDescent="0.2">
      <c r="C1257" s="55"/>
      <c r="D1257" s="55"/>
      <c r="E1257" s="122"/>
      <c r="G1257" s="55"/>
      <c r="H1257" s="55"/>
    </row>
    <row r="1258" spans="3:8" x14ac:dyDescent="0.2">
      <c r="C1258" s="55"/>
      <c r="D1258" s="55"/>
      <c r="E1258" s="122"/>
      <c r="G1258" s="55"/>
      <c r="H1258" s="55"/>
    </row>
    <row r="1259" spans="3:8" x14ac:dyDescent="0.2">
      <c r="C1259" s="55"/>
      <c r="D1259" s="55"/>
      <c r="E1259" s="122"/>
      <c r="G1259" s="55"/>
      <c r="H1259" s="55"/>
    </row>
    <row r="1260" spans="3:8" x14ac:dyDescent="0.2">
      <c r="C1260" s="55"/>
      <c r="D1260" s="55"/>
      <c r="E1260" s="122"/>
      <c r="G1260" s="55"/>
      <c r="H1260" s="55"/>
    </row>
    <row r="1261" spans="3:8" x14ac:dyDescent="0.2">
      <c r="C1261" s="55"/>
      <c r="D1261" s="55"/>
      <c r="E1261" s="122"/>
      <c r="G1261" s="55"/>
      <c r="H1261" s="55"/>
    </row>
    <row r="1262" spans="3:8" x14ac:dyDescent="0.2">
      <c r="C1262" s="55"/>
      <c r="D1262" s="55"/>
      <c r="E1262" s="122"/>
      <c r="G1262" s="55"/>
      <c r="H1262" s="55"/>
    </row>
    <row r="1263" spans="3:8" x14ac:dyDescent="0.2">
      <c r="C1263" s="55"/>
      <c r="D1263" s="55"/>
      <c r="E1263" s="122"/>
      <c r="G1263" s="55"/>
      <c r="H1263" s="55"/>
    </row>
    <row r="1264" spans="3:8" x14ac:dyDescent="0.2">
      <c r="C1264" s="55"/>
      <c r="D1264" s="55"/>
      <c r="E1264" s="122"/>
      <c r="G1264" s="55"/>
      <c r="H1264" s="55"/>
    </row>
    <row r="1265" spans="3:8" x14ac:dyDescent="0.2">
      <c r="C1265" s="55"/>
      <c r="D1265" s="55"/>
      <c r="E1265" s="122"/>
      <c r="G1265" s="55"/>
      <c r="H1265" s="55"/>
    </row>
    <row r="1266" spans="3:8" x14ac:dyDescent="0.2">
      <c r="C1266" s="55"/>
      <c r="D1266" s="55"/>
      <c r="E1266" s="122"/>
      <c r="G1266" s="55"/>
      <c r="H1266" s="55"/>
    </row>
    <row r="1267" spans="3:8" x14ac:dyDescent="0.2">
      <c r="C1267" s="55"/>
      <c r="D1267" s="55"/>
      <c r="E1267" s="122"/>
      <c r="G1267" s="55"/>
      <c r="H1267" s="55"/>
    </row>
    <row r="1268" spans="3:8" x14ac:dyDescent="0.2">
      <c r="C1268" s="55"/>
      <c r="D1268" s="55"/>
      <c r="E1268" s="122"/>
      <c r="G1268" s="55"/>
      <c r="H1268" s="55"/>
    </row>
    <row r="1269" spans="3:8" x14ac:dyDescent="0.2">
      <c r="C1269" s="55"/>
      <c r="D1269" s="55"/>
      <c r="E1269" s="122"/>
      <c r="G1269" s="55"/>
      <c r="H1269" s="55"/>
    </row>
    <row r="1270" spans="3:8" x14ac:dyDescent="0.2">
      <c r="C1270" s="55"/>
      <c r="D1270" s="55"/>
      <c r="E1270" s="122"/>
      <c r="G1270" s="55"/>
      <c r="H1270" s="55"/>
    </row>
    <row r="1271" spans="3:8" x14ac:dyDescent="0.2">
      <c r="C1271" s="55"/>
      <c r="D1271" s="55"/>
      <c r="E1271" s="122"/>
      <c r="G1271" s="55"/>
      <c r="H1271" s="55"/>
    </row>
    <row r="1272" spans="3:8" x14ac:dyDescent="0.2">
      <c r="C1272" s="55"/>
      <c r="D1272" s="55"/>
      <c r="E1272" s="122"/>
      <c r="G1272" s="55"/>
      <c r="H1272" s="55"/>
    </row>
    <row r="1273" spans="3:8" x14ac:dyDescent="0.2">
      <c r="C1273" s="55"/>
      <c r="D1273" s="55"/>
      <c r="E1273" s="122"/>
      <c r="G1273" s="55"/>
      <c r="H1273" s="55"/>
    </row>
    <row r="1274" spans="3:8" x14ac:dyDescent="0.2">
      <c r="C1274" s="55"/>
      <c r="D1274" s="55"/>
      <c r="E1274" s="122"/>
      <c r="G1274" s="55"/>
      <c r="H1274" s="55"/>
    </row>
    <row r="1275" spans="3:8" x14ac:dyDescent="0.2">
      <c r="C1275" s="55"/>
      <c r="D1275" s="55"/>
      <c r="E1275" s="122"/>
      <c r="G1275" s="55"/>
      <c r="H1275" s="55"/>
    </row>
    <row r="1276" spans="3:8" x14ac:dyDescent="0.2">
      <c r="C1276" s="55"/>
      <c r="D1276" s="55"/>
      <c r="E1276" s="122"/>
      <c r="G1276" s="55"/>
      <c r="H1276" s="55"/>
    </row>
    <row r="1277" spans="3:8" x14ac:dyDescent="0.2">
      <c r="C1277" s="55"/>
      <c r="D1277" s="55"/>
      <c r="E1277" s="122"/>
      <c r="G1277" s="55"/>
      <c r="H1277" s="55"/>
    </row>
    <row r="1278" spans="3:8" x14ac:dyDescent="0.2">
      <c r="C1278" s="55"/>
      <c r="D1278" s="55"/>
      <c r="E1278" s="122"/>
      <c r="G1278" s="55"/>
      <c r="H1278" s="55"/>
    </row>
    <row r="1279" spans="3:8" x14ac:dyDescent="0.2">
      <c r="C1279" s="55"/>
      <c r="D1279" s="55"/>
      <c r="E1279" s="122"/>
      <c r="G1279" s="55"/>
      <c r="H1279" s="55"/>
    </row>
    <row r="1280" spans="3:8" x14ac:dyDescent="0.2">
      <c r="C1280" s="55"/>
      <c r="D1280" s="55"/>
      <c r="E1280" s="122"/>
      <c r="G1280" s="55"/>
      <c r="H1280" s="55"/>
    </row>
    <row r="1281" spans="3:8" x14ac:dyDescent="0.2">
      <c r="C1281" s="55"/>
      <c r="D1281" s="55"/>
      <c r="E1281" s="122"/>
      <c r="G1281" s="55"/>
      <c r="H1281" s="55"/>
    </row>
    <row r="1282" spans="3:8" x14ac:dyDescent="0.2">
      <c r="C1282" s="55"/>
      <c r="D1282" s="55"/>
      <c r="E1282" s="122"/>
      <c r="G1282" s="55"/>
      <c r="H1282" s="55"/>
    </row>
    <row r="1283" spans="3:8" x14ac:dyDescent="0.2">
      <c r="C1283" s="55"/>
      <c r="D1283" s="55"/>
      <c r="E1283" s="122"/>
      <c r="G1283" s="55"/>
      <c r="H1283" s="55"/>
    </row>
    <row r="1284" spans="3:8" x14ac:dyDescent="0.2">
      <c r="C1284" s="55"/>
      <c r="D1284" s="55"/>
      <c r="E1284" s="122"/>
      <c r="G1284" s="55"/>
      <c r="H1284" s="55"/>
    </row>
    <row r="1285" spans="3:8" x14ac:dyDescent="0.2">
      <c r="C1285" s="55"/>
      <c r="D1285" s="55"/>
      <c r="E1285" s="122"/>
      <c r="G1285" s="55"/>
      <c r="H1285" s="55"/>
    </row>
    <row r="1286" spans="3:8" x14ac:dyDescent="0.2">
      <c r="C1286" s="55"/>
      <c r="D1286" s="55"/>
      <c r="E1286" s="122"/>
      <c r="G1286" s="55"/>
      <c r="H1286" s="55"/>
    </row>
    <row r="1287" spans="3:8" x14ac:dyDescent="0.2">
      <c r="C1287" s="55"/>
      <c r="D1287" s="55"/>
      <c r="E1287" s="122"/>
      <c r="G1287" s="55"/>
      <c r="H1287" s="55"/>
    </row>
    <row r="1288" spans="3:8" x14ac:dyDescent="0.2">
      <c r="C1288" s="55"/>
      <c r="D1288" s="55"/>
      <c r="E1288" s="122"/>
      <c r="G1288" s="55"/>
      <c r="H1288" s="55"/>
    </row>
    <row r="1289" spans="3:8" x14ac:dyDescent="0.2">
      <c r="C1289" s="55"/>
      <c r="D1289" s="55"/>
      <c r="E1289" s="122"/>
      <c r="G1289" s="55"/>
      <c r="H1289" s="55"/>
    </row>
    <row r="1290" spans="3:8" x14ac:dyDescent="0.2">
      <c r="C1290" s="55"/>
      <c r="D1290" s="55"/>
      <c r="E1290" s="122"/>
      <c r="G1290" s="55"/>
      <c r="H1290" s="55"/>
    </row>
    <row r="1291" spans="3:8" x14ac:dyDescent="0.2">
      <c r="C1291" s="55"/>
      <c r="D1291" s="55"/>
      <c r="E1291" s="122"/>
      <c r="G1291" s="55"/>
      <c r="H1291" s="55"/>
    </row>
    <row r="1292" spans="3:8" x14ac:dyDescent="0.2">
      <c r="C1292" s="55"/>
      <c r="D1292" s="55"/>
      <c r="E1292" s="122"/>
      <c r="G1292" s="55"/>
      <c r="H1292" s="55"/>
    </row>
    <row r="1293" spans="3:8" x14ac:dyDescent="0.2">
      <c r="C1293" s="55"/>
      <c r="D1293" s="55"/>
      <c r="E1293" s="122"/>
      <c r="G1293" s="55"/>
      <c r="H1293" s="55"/>
    </row>
    <row r="1294" spans="3:8" x14ac:dyDescent="0.2">
      <c r="C1294" s="55"/>
      <c r="D1294" s="55"/>
      <c r="E1294" s="122"/>
      <c r="G1294" s="55"/>
      <c r="H1294" s="55"/>
    </row>
    <row r="1295" spans="3:8" x14ac:dyDescent="0.2">
      <c r="C1295" s="55"/>
      <c r="D1295" s="55"/>
      <c r="E1295" s="122"/>
      <c r="G1295" s="55"/>
      <c r="H1295" s="55"/>
    </row>
    <row r="1296" spans="3:8" x14ac:dyDescent="0.2">
      <c r="C1296" s="55"/>
      <c r="D1296" s="55"/>
      <c r="E1296" s="122"/>
      <c r="G1296" s="55"/>
      <c r="H1296" s="55"/>
    </row>
    <row r="1297" spans="3:8" x14ac:dyDescent="0.2">
      <c r="C1297" s="55"/>
      <c r="D1297" s="55"/>
      <c r="E1297" s="122"/>
      <c r="G1297" s="55"/>
      <c r="H1297" s="55"/>
    </row>
    <row r="1298" spans="3:8" x14ac:dyDescent="0.2">
      <c r="C1298" s="55"/>
      <c r="D1298" s="55"/>
      <c r="E1298" s="122"/>
      <c r="G1298" s="55"/>
      <c r="H1298" s="55"/>
    </row>
    <row r="1299" spans="3:8" x14ac:dyDescent="0.2">
      <c r="C1299" s="55"/>
      <c r="D1299" s="55"/>
      <c r="E1299" s="122"/>
      <c r="G1299" s="55"/>
      <c r="H1299" s="55"/>
    </row>
    <row r="1300" spans="3:8" x14ac:dyDescent="0.2">
      <c r="C1300" s="55"/>
      <c r="D1300" s="55"/>
      <c r="E1300" s="122"/>
      <c r="G1300" s="55"/>
      <c r="H1300" s="55"/>
    </row>
    <row r="1301" spans="3:8" x14ac:dyDescent="0.2">
      <c r="C1301" s="55"/>
      <c r="D1301" s="55"/>
      <c r="E1301" s="122"/>
      <c r="G1301" s="55"/>
      <c r="H1301" s="55"/>
    </row>
    <row r="1302" spans="3:8" x14ac:dyDescent="0.2">
      <c r="C1302" s="55"/>
      <c r="D1302" s="55"/>
      <c r="E1302" s="122"/>
      <c r="G1302" s="55"/>
      <c r="H1302" s="55"/>
    </row>
    <row r="1303" spans="3:8" x14ac:dyDescent="0.2">
      <c r="C1303" s="55"/>
      <c r="D1303" s="55"/>
      <c r="E1303" s="122"/>
      <c r="G1303" s="55"/>
      <c r="H1303" s="55"/>
    </row>
    <row r="1304" spans="3:8" x14ac:dyDescent="0.2">
      <c r="C1304" s="55"/>
      <c r="D1304" s="55"/>
      <c r="E1304" s="122"/>
      <c r="G1304" s="55"/>
      <c r="H1304" s="55"/>
    </row>
    <row r="1305" spans="3:8" x14ac:dyDescent="0.2">
      <c r="C1305" s="55"/>
      <c r="D1305" s="55"/>
      <c r="E1305" s="122"/>
      <c r="G1305" s="55"/>
      <c r="H1305" s="55"/>
    </row>
    <row r="1306" spans="3:8" x14ac:dyDescent="0.2">
      <c r="C1306" s="55"/>
      <c r="D1306" s="55"/>
      <c r="E1306" s="122"/>
      <c r="G1306" s="55"/>
      <c r="H1306" s="55"/>
    </row>
    <row r="1307" spans="3:8" x14ac:dyDescent="0.2">
      <c r="C1307" s="55"/>
      <c r="D1307" s="55"/>
      <c r="E1307" s="122"/>
      <c r="G1307" s="55"/>
      <c r="H1307" s="55"/>
    </row>
    <row r="1308" spans="3:8" x14ac:dyDescent="0.2">
      <c r="C1308" s="55"/>
      <c r="D1308" s="55"/>
      <c r="E1308" s="122"/>
      <c r="G1308" s="55"/>
      <c r="H1308" s="55"/>
    </row>
    <row r="1309" spans="3:8" x14ac:dyDescent="0.2">
      <c r="C1309" s="55"/>
      <c r="D1309" s="55"/>
      <c r="E1309" s="122"/>
      <c r="G1309" s="55"/>
      <c r="H1309" s="55"/>
    </row>
    <row r="1310" spans="3:8" x14ac:dyDescent="0.2">
      <c r="C1310" s="55"/>
      <c r="D1310" s="55"/>
      <c r="E1310" s="122"/>
      <c r="G1310" s="55"/>
      <c r="H1310" s="55"/>
    </row>
    <row r="1311" spans="3:8" x14ac:dyDescent="0.2">
      <c r="C1311" s="55"/>
      <c r="D1311" s="55"/>
      <c r="E1311" s="122"/>
      <c r="G1311" s="55"/>
      <c r="H1311" s="55"/>
    </row>
    <row r="1312" spans="3:8" x14ac:dyDescent="0.2">
      <c r="C1312" s="55"/>
      <c r="D1312" s="55"/>
      <c r="E1312" s="122"/>
      <c r="G1312" s="55"/>
      <c r="H1312" s="55"/>
    </row>
    <row r="1313" spans="2:9" x14ac:dyDescent="0.2">
      <c r="C1313" s="55"/>
      <c r="D1313" s="55"/>
      <c r="E1313" s="122"/>
      <c r="G1313" s="55"/>
      <c r="H1313" s="55"/>
    </row>
    <row r="1314" spans="2:9" x14ac:dyDescent="0.2">
      <c r="C1314" s="55"/>
      <c r="D1314" s="55"/>
      <c r="E1314" s="122"/>
      <c r="G1314" s="55"/>
      <c r="H1314" s="55"/>
    </row>
    <row r="1315" spans="2:9" x14ac:dyDescent="0.2">
      <c r="C1315" s="55"/>
      <c r="D1315" s="55"/>
      <c r="E1315" s="122"/>
      <c r="G1315" s="55"/>
      <c r="H1315" s="55"/>
    </row>
    <row r="1316" spans="2:9" x14ac:dyDescent="0.2">
      <c r="C1316" s="55"/>
      <c r="D1316" s="55"/>
      <c r="E1316" s="122"/>
      <c r="G1316" s="55"/>
      <c r="H1316" s="55"/>
    </row>
    <row r="1317" spans="2:9" x14ac:dyDescent="0.2">
      <c r="C1317" s="55"/>
      <c r="D1317" s="55"/>
      <c r="E1317" s="122"/>
      <c r="G1317" s="55"/>
      <c r="H1317" s="55"/>
    </row>
    <row r="1318" spans="2:9" x14ac:dyDescent="0.2">
      <c r="C1318" s="55"/>
      <c r="D1318" s="55"/>
      <c r="E1318" s="122"/>
      <c r="G1318" s="55"/>
      <c r="H1318" s="55"/>
    </row>
    <row r="1319" spans="2:9" x14ac:dyDescent="0.2">
      <c r="C1319" s="55"/>
      <c r="D1319" s="55"/>
      <c r="E1319" s="122"/>
      <c r="G1319" s="55"/>
      <c r="H1319" s="55"/>
    </row>
    <row r="1320" spans="2:9" x14ac:dyDescent="0.2">
      <c r="B1320" s="123"/>
      <c r="C1320" s="124"/>
      <c r="D1320" s="124"/>
      <c r="E1320" s="125"/>
      <c r="F1320" s="126"/>
      <c r="G1320" s="124"/>
      <c r="H1320" s="126"/>
      <c r="I1320" s="123"/>
    </row>
    <row r="1321" spans="2:9" x14ac:dyDescent="0.2">
      <c r="C1321" s="55"/>
      <c r="D1321" s="55"/>
      <c r="E1321" s="122"/>
      <c r="G1321" s="55"/>
      <c r="H1321" s="55"/>
    </row>
    <row r="1322" spans="2:9" x14ac:dyDescent="0.2">
      <c r="C1322" s="55"/>
      <c r="D1322" s="55"/>
      <c r="E1322" s="122"/>
      <c r="G1322" s="55"/>
      <c r="H1322" s="55"/>
    </row>
    <row r="1323" spans="2:9" x14ac:dyDescent="0.2">
      <c r="C1323" s="55"/>
      <c r="D1323" s="55"/>
      <c r="E1323" s="122"/>
      <c r="G1323" s="55"/>
      <c r="H1323" s="55"/>
    </row>
    <row r="1324" spans="2:9" x14ac:dyDescent="0.2">
      <c r="C1324" s="55"/>
      <c r="D1324" s="55"/>
      <c r="E1324" s="122"/>
      <c r="G1324" s="55"/>
      <c r="H1324" s="55"/>
    </row>
    <row r="1325" spans="2:9" x14ac:dyDescent="0.2">
      <c r="C1325" s="55"/>
      <c r="D1325" s="55"/>
      <c r="E1325" s="122"/>
      <c r="G1325" s="55"/>
      <c r="H1325" s="55"/>
    </row>
    <row r="1326" spans="2:9" x14ac:dyDescent="0.2">
      <c r="C1326" s="55"/>
      <c r="D1326" s="55"/>
      <c r="E1326" s="122"/>
      <c r="G1326" s="55"/>
      <c r="H1326" s="55"/>
    </row>
    <row r="1327" spans="2:9" x14ac:dyDescent="0.2">
      <c r="C1327" s="55"/>
      <c r="D1327" s="55"/>
      <c r="E1327" s="122"/>
      <c r="G1327" s="55"/>
      <c r="H1327" s="55"/>
    </row>
    <row r="1328" spans="2:9" x14ac:dyDescent="0.2">
      <c r="C1328" s="55"/>
      <c r="D1328" s="55"/>
      <c r="E1328" s="122"/>
      <c r="G1328" s="55"/>
      <c r="H1328" s="55"/>
    </row>
    <row r="1329" spans="3:8" x14ac:dyDescent="0.2">
      <c r="C1329" s="55"/>
      <c r="D1329" s="55"/>
      <c r="E1329" s="122"/>
      <c r="G1329" s="55"/>
      <c r="H1329" s="55"/>
    </row>
    <row r="1330" spans="3:8" x14ac:dyDescent="0.2">
      <c r="C1330" s="55"/>
      <c r="D1330" s="55"/>
      <c r="E1330" s="122"/>
      <c r="G1330" s="55"/>
      <c r="H1330" s="55"/>
    </row>
    <row r="1331" spans="3:8" x14ac:dyDescent="0.2">
      <c r="C1331" s="55"/>
      <c r="D1331" s="55"/>
      <c r="E1331" s="122"/>
      <c r="G1331" s="55"/>
      <c r="H1331" s="55"/>
    </row>
    <row r="1332" spans="3:8" x14ac:dyDescent="0.2">
      <c r="C1332" s="55"/>
      <c r="D1332" s="55"/>
      <c r="E1332" s="122"/>
      <c r="G1332" s="55"/>
      <c r="H1332" s="55"/>
    </row>
    <row r="1333" spans="3:8" x14ac:dyDescent="0.2">
      <c r="C1333" s="55"/>
      <c r="D1333" s="55"/>
      <c r="E1333" s="122"/>
      <c r="G1333" s="55"/>
      <c r="H1333" s="55"/>
    </row>
    <row r="1334" spans="3:8" x14ac:dyDescent="0.2">
      <c r="C1334" s="55"/>
      <c r="D1334" s="55"/>
      <c r="E1334" s="122"/>
      <c r="G1334" s="55"/>
      <c r="H1334" s="55"/>
    </row>
    <row r="1335" spans="3:8" x14ac:dyDescent="0.2">
      <c r="C1335" s="55"/>
      <c r="D1335" s="55"/>
      <c r="E1335" s="122"/>
      <c r="G1335" s="55"/>
      <c r="H1335" s="55"/>
    </row>
    <row r="1336" spans="3:8" x14ac:dyDescent="0.2">
      <c r="C1336" s="55"/>
      <c r="D1336" s="55"/>
      <c r="E1336" s="122"/>
      <c r="G1336" s="55"/>
      <c r="H1336" s="55"/>
    </row>
    <row r="1337" spans="3:8" x14ac:dyDescent="0.2">
      <c r="C1337" s="55"/>
      <c r="D1337" s="55"/>
      <c r="E1337" s="122"/>
      <c r="G1337" s="55"/>
      <c r="H1337" s="55"/>
    </row>
    <row r="1338" spans="3:8" x14ac:dyDescent="0.2">
      <c r="C1338" s="55"/>
      <c r="D1338" s="55"/>
      <c r="E1338" s="122"/>
      <c r="G1338" s="55"/>
      <c r="H1338" s="55"/>
    </row>
    <row r="1339" spans="3:8" x14ac:dyDescent="0.2">
      <c r="C1339" s="55"/>
      <c r="D1339" s="55"/>
      <c r="E1339" s="122"/>
      <c r="G1339" s="55"/>
      <c r="H1339" s="55"/>
    </row>
    <row r="1340" spans="3:8" x14ac:dyDescent="0.2">
      <c r="C1340" s="55"/>
      <c r="D1340" s="55"/>
      <c r="E1340" s="122"/>
      <c r="G1340" s="55"/>
      <c r="H1340" s="55"/>
    </row>
    <row r="1341" spans="3:8" x14ac:dyDescent="0.2">
      <c r="C1341" s="55"/>
      <c r="D1341" s="55"/>
      <c r="E1341" s="122"/>
      <c r="G1341" s="55"/>
      <c r="H1341" s="55"/>
    </row>
    <row r="1342" spans="3:8" x14ac:dyDescent="0.2">
      <c r="C1342" s="55"/>
      <c r="D1342" s="55"/>
      <c r="E1342" s="122"/>
      <c r="G1342" s="55"/>
      <c r="H1342" s="55"/>
    </row>
    <row r="1343" spans="3:8" x14ac:dyDescent="0.2">
      <c r="C1343" s="55"/>
      <c r="D1343" s="55"/>
      <c r="E1343" s="122"/>
      <c r="G1343" s="55"/>
      <c r="H1343" s="55"/>
    </row>
    <row r="1344" spans="3:8" x14ac:dyDescent="0.2">
      <c r="C1344" s="55"/>
      <c r="D1344" s="55"/>
      <c r="E1344" s="122"/>
      <c r="G1344" s="55"/>
      <c r="H1344" s="55"/>
    </row>
    <row r="1345" spans="2:9" x14ac:dyDescent="0.2">
      <c r="C1345" s="55"/>
      <c r="D1345" s="55"/>
      <c r="E1345" s="122"/>
      <c r="G1345" s="55"/>
      <c r="H1345" s="55"/>
    </row>
    <row r="1346" spans="2:9" x14ac:dyDescent="0.2">
      <c r="C1346" s="55"/>
      <c r="D1346" s="55"/>
      <c r="E1346" s="122"/>
      <c r="G1346" s="55"/>
      <c r="H1346" s="55"/>
    </row>
    <row r="1347" spans="2:9" x14ac:dyDescent="0.2">
      <c r="C1347" s="55"/>
      <c r="D1347" s="55"/>
      <c r="E1347" s="122"/>
      <c r="G1347" s="55"/>
      <c r="H1347" s="55"/>
    </row>
    <row r="1348" spans="2:9" x14ac:dyDescent="0.2">
      <c r="C1348" s="55"/>
      <c r="D1348" s="55"/>
      <c r="E1348" s="122"/>
      <c r="G1348" s="55"/>
      <c r="H1348" s="55"/>
    </row>
    <row r="1349" spans="2:9" x14ac:dyDescent="0.2">
      <c r="C1349" s="55"/>
      <c r="D1349" s="55"/>
      <c r="E1349" s="122"/>
      <c r="G1349" s="55"/>
      <c r="H1349" s="55"/>
    </row>
    <row r="1350" spans="2:9" x14ac:dyDescent="0.2">
      <c r="C1350" s="55"/>
      <c r="D1350" s="55"/>
      <c r="E1350" s="122"/>
      <c r="G1350" s="55"/>
      <c r="H1350" s="55"/>
    </row>
    <row r="1351" spans="2:9" x14ac:dyDescent="0.2">
      <c r="C1351" s="55"/>
      <c r="D1351" s="55"/>
      <c r="E1351" s="122"/>
      <c r="G1351" s="55"/>
      <c r="H1351" s="55"/>
    </row>
    <row r="1352" spans="2:9" x14ac:dyDescent="0.2">
      <c r="B1352" s="123"/>
      <c r="C1352" s="124"/>
      <c r="D1352" s="124"/>
      <c r="E1352" s="125"/>
      <c r="F1352" s="126"/>
      <c r="G1352" s="124"/>
      <c r="H1352" s="126"/>
      <c r="I1352" s="123"/>
    </row>
    <row r="1353" spans="2:9" x14ac:dyDescent="0.2">
      <c r="B1353" s="123"/>
      <c r="C1353" s="124"/>
      <c r="D1353" s="124"/>
      <c r="E1353" s="125"/>
      <c r="F1353" s="126"/>
      <c r="G1353" s="124"/>
      <c r="H1353" s="126"/>
      <c r="I1353" s="123"/>
    </row>
    <row r="1354" spans="2:9" x14ac:dyDescent="0.2">
      <c r="C1354" s="55"/>
      <c r="D1354" s="55"/>
      <c r="E1354" s="122"/>
      <c r="G1354" s="55"/>
      <c r="H1354" s="55"/>
    </row>
    <row r="1355" spans="2:9" x14ac:dyDescent="0.2">
      <c r="C1355" s="55"/>
      <c r="D1355" s="55"/>
      <c r="E1355" s="122"/>
      <c r="G1355" s="55"/>
      <c r="H1355" s="55"/>
    </row>
    <row r="1356" spans="2:9" x14ac:dyDescent="0.2">
      <c r="C1356" s="55"/>
      <c r="D1356" s="55"/>
      <c r="E1356" s="122"/>
      <c r="G1356" s="55"/>
      <c r="H1356" s="55"/>
    </row>
    <row r="1357" spans="2:9" x14ac:dyDescent="0.2">
      <c r="C1357" s="55"/>
      <c r="D1357" s="55"/>
      <c r="E1357" s="122"/>
      <c r="G1357" s="55"/>
      <c r="H1357" s="55"/>
    </row>
    <row r="1358" spans="2:9" x14ac:dyDescent="0.2">
      <c r="C1358" s="55"/>
      <c r="D1358" s="55"/>
      <c r="E1358" s="122"/>
      <c r="G1358" s="55"/>
      <c r="H1358" s="55"/>
    </row>
    <row r="1359" spans="2:9" x14ac:dyDescent="0.2">
      <c r="C1359" s="55"/>
      <c r="D1359" s="55"/>
      <c r="E1359" s="122"/>
      <c r="G1359" s="55"/>
      <c r="H1359" s="55"/>
    </row>
    <row r="1360" spans="2:9" x14ac:dyDescent="0.2">
      <c r="C1360" s="55"/>
      <c r="D1360" s="55"/>
      <c r="E1360" s="122"/>
      <c r="G1360" s="55"/>
      <c r="H1360" s="55"/>
    </row>
    <row r="1361" spans="3:8" x14ac:dyDescent="0.2">
      <c r="C1361" s="55"/>
      <c r="D1361" s="55"/>
      <c r="E1361" s="122"/>
      <c r="G1361" s="55"/>
      <c r="H1361" s="55"/>
    </row>
    <row r="1362" spans="3:8" x14ac:dyDescent="0.2">
      <c r="C1362" s="55"/>
      <c r="D1362" s="55"/>
      <c r="E1362" s="122"/>
      <c r="G1362" s="55"/>
      <c r="H1362" s="55"/>
    </row>
    <row r="1363" spans="3:8" x14ac:dyDescent="0.2">
      <c r="C1363" s="55"/>
      <c r="D1363" s="55"/>
      <c r="E1363" s="122"/>
      <c r="G1363" s="55"/>
      <c r="H1363" s="55"/>
    </row>
    <row r="1364" spans="3:8" x14ac:dyDescent="0.2">
      <c r="C1364" s="55"/>
      <c r="D1364" s="55"/>
      <c r="E1364" s="122"/>
      <c r="G1364" s="55"/>
      <c r="H1364" s="55"/>
    </row>
    <row r="1365" spans="3:8" x14ac:dyDescent="0.2">
      <c r="C1365" s="55"/>
      <c r="D1365" s="55"/>
      <c r="E1365" s="122"/>
      <c r="G1365" s="55"/>
      <c r="H1365" s="55"/>
    </row>
    <row r="1366" spans="3:8" x14ac:dyDescent="0.2">
      <c r="C1366" s="55"/>
      <c r="D1366" s="55"/>
      <c r="E1366" s="122"/>
      <c r="G1366" s="55"/>
      <c r="H1366" s="55"/>
    </row>
    <row r="1367" spans="3:8" x14ac:dyDescent="0.2">
      <c r="C1367" s="55"/>
      <c r="D1367" s="55"/>
      <c r="E1367" s="122"/>
      <c r="G1367" s="55"/>
      <c r="H1367" s="55"/>
    </row>
    <row r="1368" spans="3:8" x14ac:dyDescent="0.2">
      <c r="C1368" s="55"/>
      <c r="D1368" s="55"/>
      <c r="E1368" s="122"/>
      <c r="G1368" s="55"/>
      <c r="H1368" s="55"/>
    </row>
    <row r="1369" spans="3:8" x14ac:dyDescent="0.2">
      <c r="C1369" s="55"/>
      <c r="D1369" s="55"/>
      <c r="E1369" s="122"/>
      <c r="G1369" s="55"/>
      <c r="H1369" s="55"/>
    </row>
    <row r="1370" spans="3:8" x14ac:dyDescent="0.2">
      <c r="C1370" s="55"/>
      <c r="D1370" s="55"/>
      <c r="E1370" s="122"/>
      <c r="G1370" s="55"/>
      <c r="H1370" s="55"/>
    </row>
    <row r="1371" spans="3:8" x14ac:dyDescent="0.2">
      <c r="C1371" s="55"/>
      <c r="D1371" s="55"/>
      <c r="E1371" s="122"/>
      <c r="G1371" s="55"/>
      <c r="H1371" s="55"/>
    </row>
    <row r="1372" spans="3:8" x14ac:dyDescent="0.2">
      <c r="C1372" s="55"/>
      <c r="D1372" s="55"/>
      <c r="E1372" s="122"/>
      <c r="G1372" s="55"/>
      <c r="H1372" s="55"/>
    </row>
    <row r="1373" spans="3:8" x14ac:dyDescent="0.2">
      <c r="C1373" s="55"/>
      <c r="D1373" s="55"/>
      <c r="E1373" s="122"/>
      <c r="G1373" s="55"/>
      <c r="H1373" s="55"/>
    </row>
    <row r="1374" spans="3:8" x14ac:dyDescent="0.2">
      <c r="C1374" s="55"/>
      <c r="D1374" s="55"/>
      <c r="E1374" s="122"/>
      <c r="G1374" s="55"/>
      <c r="H1374" s="55"/>
    </row>
    <row r="1375" spans="3:8" x14ac:dyDescent="0.2">
      <c r="C1375" s="55"/>
      <c r="D1375" s="55"/>
      <c r="E1375" s="122"/>
      <c r="G1375" s="55"/>
      <c r="H1375" s="55"/>
    </row>
    <row r="1376" spans="3:8" x14ac:dyDescent="0.2">
      <c r="C1376" s="55"/>
      <c r="D1376" s="55"/>
      <c r="E1376" s="122"/>
      <c r="G1376" s="55"/>
      <c r="H1376" s="55"/>
    </row>
    <row r="1377" spans="3:8" x14ac:dyDescent="0.2">
      <c r="C1377" s="55"/>
      <c r="D1377" s="55"/>
      <c r="E1377" s="122"/>
      <c r="G1377" s="55"/>
      <c r="H1377" s="55"/>
    </row>
    <row r="1378" spans="3:8" x14ac:dyDescent="0.2">
      <c r="C1378" s="55"/>
      <c r="D1378" s="55"/>
      <c r="E1378" s="122"/>
      <c r="G1378" s="55"/>
      <c r="H1378" s="55"/>
    </row>
    <row r="1379" spans="3:8" x14ac:dyDescent="0.2">
      <c r="C1379" s="55"/>
      <c r="D1379" s="55"/>
      <c r="E1379" s="122"/>
      <c r="G1379" s="55"/>
      <c r="H1379" s="55"/>
    </row>
    <row r="1380" spans="3:8" x14ac:dyDescent="0.2">
      <c r="C1380" s="55"/>
      <c r="D1380" s="55"/>
      <c r="E1380" s="122"/>
      <c r="G1380" s="55"/>
      <c r="H1380" s="55"/>
    </row>
    <row r="1381" spans="3:8" x14ac:dyDescent="0.2">
      <c r="C1381" s="55"/>
      <c r="D1381" s="55"/>
      <c r="E1381" s="122"/>
      <c r="G1381" s="55"/>
      <c r="H1381" s="55"/>
    </row>
    <row r="1382" spans="3:8" x14ac:dyDescent="0.2">
      <c r="C1382" s="55"/>
      <c r="D1382" s="55"/>
      <c r="E1382" s="122"/>
      <c r="G1382" s="55"/>
      <c r="H1382" s="55"/>
    </row>
    <row r="1383" spans="3:8" x14ac:dyDescent="0.2">
      <c r="C1383" s="55"/>
      <c r="D1383" s="55"/>
      <c r="E1383" s="122"/>
      <c r="G1383" s="55"/>
      <c r="H1383" s="55"/>
    </row>
    <row r="1384" spans="3:8" x14ac:dyDescent="0.2">
      <c r="C1384" s="55"/>
      <c r="D1384" s="55"/>
      <c r="E1384" s="122"/>
      <c r="G1384" s="55"/>
      <c r="H1384" s="55"/>
    </row>
    <row r="1385" spans="3:8" x14ac:dyDescent="0.2">
      <c r="C1385" s="55"/>
      <c r="D1385" s="55"/>
      <c r="E1385" s="122"/>
      <c r="G1385" s="55"/>
      <c r="H1385" s="55"/>
    </row>
    <row r="1386" spans="3:8" x14ac:dyDescent="0.2">
      <c r="C1386" s="55"/>
      <c r="D1386" s="55"/>
      <c r="E1386" s="122"/>
      <c r="G1386" s="55"/>
      <c r="H1386" s="55"/>
    </row>
    <row r="1387" spans="3:8" x14ac:dyDescent="0.2">
      <c r="C1387" s="55"/>
      <c r="D1387" s="55"/>
      <c r="E1387" s="122"/>
      <c r="G1387" s="55"/>
      <c r="H1387" s="55"/>
    </row>
    <row r="1388" spans="3:8" x14ac:dyDescent="0.2">
      <c r="C1388" s="55"/>
      <c r="D1388" s="55"/>
      <c r="E1388" s="122"/>
      <c r="G1388" s="55"/>
      <c r="H1388" s="55"/>
    </row>
    <row r="1389" spans="3:8" x14ac:dyDescent="0.2">
      <c r="C1389" s="55"/>
      <c r="D1389" s="55"/>
      <c r="E1389" s="122"/>
      <c r="G1389" s="55"/>
      <c r="H1389" s="55"/>
    </row>
    <row r="1390" spans="3:8" x14ac:dyDescent="0.2">
      <c r="C1390" s="55"/>
      <c r="D1390" s="55"/>
      <c r="E1390" s="122"/>
      <c r="G1390" s="55"/>
      <c r="H1390" s="55"/>
    </row>
    <row r="1391" spans="3:8" x14ac:dyDescent="0.2">
      <c r="C1391" s="55"/>
      <c r="D1391" s="55"/>
      <c r="E1391" s="122"/>
      <c r="G1391" s="55"/>
      <c r="H1391" s="55"/>
    </row>
    <row r="1392" spans="3:8" x14ac:dyDescent="0.2">
      <c r="C1392" s="55"/>
      <c r="D1392" s="55"/>
      <c r="E1392" s="122"/>
      <c r="G1392" s="55"/>
      <c r="H1392" s="55"/>
    </row>
    <row r="1393" spans="3:8" x14ac:dyDescent="0.2">
      <c r="C1393" s="55"/>
      <c r="D1393" s="55"/>
      <c r="E1393" s="122"/>
      <c r="G1393" s="55"/>
      <c r="H1393" s="55"/>
    </row>
    <row r="1394" spans="3:8" x14ac:dyDescent="0.2">
      <c r="C1394" s="55"/>
      <c r="D1394" s="55"/>
      <c r="E1394" s="122"/>
      <c r="G1394" s="55"/>
      <c r="H1394" s="55"/>
    </row>
    <row r="1395" spans="3:8" x14ac:dyDescent="0.2">
      <c r="C1395" s="55"/>
      <c r="D1395" s="55"/>
      <c r="E1395" s="122"/>
      <c r="G1395" s="55"/>
      <c r="H1395" s="55"/>
    </row>
    <row r="1396" spans="3:8" x14ac:dyDescent="0.2">
      <c r="C1396" s="55"/>
      <c r="D1396" s="55"/>
      <c r="E1396" s="122"/>
      <c r="G1396" s="55"/>
      <c r="H1396" s="55"/>
    </row>
    <row r="1397" spans="3:8" x14ac:dyDescent="0.2">
      <c r="C1397" s="55"/>
      <c r="D1397" s="55"/>
      <c r="E1397" s="122"/>
      <c r="G1397" s="55"/>
      <c r="H1397" s="55"/>
    </row>
    <row r="1398" spans="3:8" x14ac:dyDescent="0.2">
      <c r="C1398" s="55"/>
      <c r="D1398" s="55"/>
      <c r="E1398" s="122"/>
      <c r="G1398" s="55"/>
      <c r="H1398" s="55"/>
    </row>
    <row r="1399" spans="3:8" x14ac:dyDescent="0.2">
      <c r="C1399" s="55"/>
      <c r="D1399" s="55"/>
      <c r="E1399" s="122"/>
      <c r="G1399" s="55"/>
      <c r="H1399" s="55"/>
    </row>
    <row r="1400" spans="3:8" x14ac:dyDescent="0.2">
      <c r="C1400" s="55"/>
      <c r="D1400" s="55"/>
      <c r="E1400" s="122"/>
      <c r="G1400" s="55"/>
      <c r="H1400" s="55"/>
    </row>
    <row r="1401" spans="3:8" x14ac:dyDescent="0.2">
      <c r="C1401" s="55"/>
      <c r="D1401" s="55"/>
      <c r="E1401" s="122"/>
      <c r="G1401" s="55"/>
      <c r="H1401" s="55"/>
    </row>
    <row r="1402" spans="3:8" x14ac:dyDescent="0.2">
      <c r="C1402" s="55"/>
      <c r="D1402" s="55"/>
      <c r="E1402" s="122"/>
      <c r="G1402" s="55"/>
      <c r="H1402" s="55"/>
    </row>
    <row r="1403" spans="3:8" x14ac:dyDescent="0.2">
      <c r="C1403" s="55"/>
      <c r="D1403" s="55"/>
      <c r="E1403" s="122"/>
      <c r="G1403" s="55"/>
      <c r="H1403" s="55"/>
    </row>
    <row r="1404" spans="3:8" x14ac:dyDescent="0.2">
      <c r="C1404" s="55"/>
      <c r="D1404" s="55"/>
      <c r="E1404" s="122"/>
      <c r="G1404" s="55"/>
      <c r="H1404" s="55"/>
    </row>
    <row r="1405" spans="3:8" x14ac:dyDescent="0.2">
      <c r="C1405" s="55"/>
      <c r="D1405" s="55"/>
      <c r="E1405" s="122"/>
      <c r="G1405" s="55"/>
      <c r="H1405" s="55"/>
    </row>
    <row r="1406" spans="3:8" x14ac:dyDescent="0.2">
      <c r="C1406" s="55"/>
      <c r="D1406" s="55"/>
      <c r="E1406" s="122"/>
      <c r="G1406" s="55"/>
      <c r="H1406" s="55"/>
    </row>
    <row r="1407" spans="3:8" x14ac:dyDescent="0.2">
      <c r="C1407" s="55"/>
      <c r="D1407" s="55"/>
      <c r="E1407" s="122"/>
      <c r="G1407" s="55"/>
      <c r="H1407" s="55"/>
    </row>
    <row r="1408" spans="3:8" x14ac:dyDescent="0.2">
      <c r="C1408" s="55"/>
      <c r="D1408" s="55"/>
      <c r="E1408" s="122"/>
      <c r="G1408" s="55"/>
      <c r="H1408" s="55"/>
    </row>
    <row r="1409" spans="3:8" x14ac:dyDescent="0.2">
      <c r="C1409" s="55"/>
      <c r="D1409" s="55"/>
      <c r="E1409" s="122"/>
      <c r="G1409" s="55"/>
      <c r="H1409" s="55"/>
    </row>
    <row r="1410" spans="3:8" x14ac:dyDescent="0.2">
      <c r="C1410" s="55"/>
      <c r="D1410" s="55"/>
      <c r="E1410" s="122"/>
      <c r="G1410" s="55"/>
      <c r="H1410" s="55"/>
    </row>
    <row r="1411" spans="3:8" x14ac:dyDescent="0.2">
      <c r="C1411" s="55"/>
      <c r="D1411" s="55"/>
      <c r="E1411" s="122"/>
      <c r="G1411" s="55"/>
      <c r="H1411" s="55"/>
    </row>
    <row r="1412" spans="3:8" x14ac:dyDescent="0.2">
      <c r="C1412" s="55"/>
      <c r="D1412" s="55"/>
      <c r="E1412" s="122"/>
      <c r="G1412" s="55"/>
      <c r="H1412" s="55"/>
    </row>
    <row r="1413" spans="3:8" x14ac:dyDescent="0.2">
      <c r="C1413" s="55"/>
      <c r="D1413" s="55"/>
      <c r="E1413" s="122"/>
      <c r="G1413" s="55"/>
      <c r="H1413" s="55"/>
    </row>
    <row r="1414" spans="3:8" x14ac:dyDescent="0.2">
      <c r="C1414" s="55"/>
      <c r="D1414" s="55"/>
      <c r="E1414" s="122"/>
      <c r="G1414" s="55"/>
      <c r="H1414" s="55"/>
    </row>
    <row r="1415" spans="3:8" x14ac:dyDescent="0.2">
      <c r="C1415" s="55"/>
      <c r="D1415" s="55"/>
      <c r="E1415" s="122"/>
      <c r="G1415" s="55"/>
      <c r="H1415" s="55"/>
    </row>
    <row r="1416" spans="3:8" x14ac:dyDescent="0.2">
      <c r="C1416" s="55"/>
      <c r="D1416" s="55"/>
      <c r="E1416" s="122"/>
      <c r="G1416" s="55"/>
      <c r="H1416" s="55"/>
    </row>
    <row r="1417" spans="3:8" x14ac:dyDescent="0.2">
      <c r="C1417" s="55"/>
      <c r="D1417" s="55"/>
      <c r="E1417" s="122"/>
      <c r="G1417" s="55"/>
      <c r="H1417" s="55"/>
    </row>
    <row r="1418" spans="3:8" x14ac:dyDescent="0.2">
      <c r="C1418" s="55"/>
      <c r="D1418" s="55"/>
      <c r="E1418" s="122"/>
      <c r="G1418" s="55"/>
      <c r="H1418" s="55"/>
    </row>
    <row r="1419" spans="3:8" x14ac:dyDescent="0.2">
      <c r="C1419" s="55"/>
      <c r="D1419" s="55"/>
      <c r="E1419" s="122"/>
      <c r="G1419" s="55"/>
      <c r="H1419" s="55"/>
    </row>
    <row r="1420" spans="3:8" x14ac:dyDescent="0.2">
      <c r="C1420" s="55"/>
      <c r="D1420" s="55"/>
      <c r="E1420" s="122"/>
      <c r="G1420" s="55"/>
      <c r="H1420" s="55"/>
    </row>
    <row r="1421" spans="3:8" x14ac:dyDescent="0.2">
      <c r="C1421" s="55"/>
      <c r="D1421" s="55"/>
      <c r="E1421" s="122"/>
      <c r="G1421" s="55"/>
      <c r="H1421" s="55"/>
    </row>
    <row r="1422" spans="3:8" x14ac:dyDescent="0.2">
      <c r="C1422" s="55"/>
      <c r="D1422" s="55"/>
      <c r="E1422" s="122"/>
      <c r="G1422" s="55"/>
      <c r="H1422" s="55"/>
    </row>
    <row r="1423" spans="3:8" x14ac:dyDescent="0.2">
      <c r="C1423" s="55"/>
      <c r="D1423" s="55"/>
      <c r="E1423" s="122"/>
      <c r="G1423" s="55"/>
      <c r="H1423" s="55"/>
    </row>
    <row r="1424" spans="3:8" x14ac:dyDescent="0.2">
      <c r="C1424" s="55"/>
      <c r="D1424" s="55"/>
      <c r="E1424" s="122"/>
      <c r="G1424" s="55"/>
      <c r="H1424" s="55"/>
    </row>
    <row r="1425" spans="3:8" x14ac:dyDescent="0.2">
      <c r="C1425" s="55"/>
      <c r="D1425" s="55"/>
      <c r="E1425" s="122"/>
      <c r="G1425" s="55"/>
      <c r="H1425" s="55"/>
    </row>
    <row r="1426" spans="3:8" x14ac:dyDescent="0.2">
      <c r="C1426" s="55"/>
      <c r="D1426" s="55"/>
      <c r="E1426" s="122"/>
      <c r="G1426" s="55"/>
      <c r="H1426" s="55"/>
    </row>
    <row r="1427" spans="3:8" x14ac:dyDescent="0.2">
      <c r="C1427" s="55"/>
      <c r="D1427" s="55"/>
      <c r="E1427" s="122"/>
      <c r="G1427" s="55"/>
      <c r="H1427" s="55"/>
    </row>
    <row r="1428" spans="3:8" x14ac:dyDescent="0.2">
      <c r="C1428" s="55"/>
      <c r="D1428" s="55"/>
      <c r="E1428" s="122"/>
      <c r="G1428" s="55"/>
      <c r="H1428" s="55"/>
    </row>
    <row r="1429" spans="3:8" x14ac:dyDescent="0.2">
      <c r="C1429" s="55"/>
      <c r="D1429" s="55"/>
      <c r="E1429" s="122"/>
      <c r="G1429" s="55"/>
      <c r="H1429" s="55"/>
    </row>
    <row r="1430" spans="3:8" x14ac:dyDescent="0.2">
      <c r="C1430" s="55"/>
      <c r="D1430" s="55"/>
      <c r="E1430" s="122"/>
      <c r="G1430" s="55"/>
      <c r="H1430" s="55"/>
    </row>
    <row r="1431" spans="3:8" x14ac:dyDescent="0.2">
      <c r="C1431" s="55"/>
      <c r="D1431" s="55"/>
      <c r="E1431" s="122"/>
      <c r="G1431" s="55"/>
      <c r="H1431" s="55"/>
    </row>
    <row r="1432" spans="3:8" x14ac:dyDescent="0.2">
      <c r="C1432" s="55"/>
      <c r="D1432" s="55"/>
      <c r="E1432" s="122"/>
      <c r="G1432" s="55"/>
      <c r="H1432" s="55"/>
    </row>
    <row r="1433" spans="3:8" x14ac:dyDescent="0.2">
      <c r="C1433" s="55"/>
      <c r="D1433" s="55"/>
      <c r="E1433" s="122"/>
      <c r="G1433" s="55"/>
      <c r="H1433" s="55"/>
    </row>
    <row r="1434" spans="3:8" x14ac:dyDescent="0.2">
      <c r="C1434" s="55"/>
      <c r="D1434" s="55"/>
      <c r="E1434" s="122"/>
      <c r="G1434" s="55"/>
      <c r="H1434" s="55"/>
    </row>
    <row r="1435" spans="3:8" x14ac:dyDescent="0.2">
      <c r="C1435" s="55"/>
      <c r="D1435" s="55"/>
      <c r="E1435" s="122"/>
      <c r="G1435" s="55"/>
      <c r="H1435" s="55"/>
    </row>
    <row r="1436" spans="3:8" x14ac:dyDescent="0.2">
      <c r="C1436" s="55"/>
      <c r="D1436" s="55"/>
      <c r="E1436" s="122"/>
      <c r="G1436" s="55"/>
      <c r="H1436" s="55"/>
    </row>
    <row r="1437" spans="3:8" x14ac:dyDescent="0.2">
      <c r="C1437" s="55"/>
      <c r="D1437" s="55"/>
      <c r="E1437" s="122"/>
      <c r="G1437" s="55"/>
      <c r="H1437" s="55"/>
    </row>
    <row r="1438" spans="3:8" x14ac:dyDescent="0.2">
      <c r="C1438" s="55"/>
      <c r="D1438" s="55"/>
      <c r="E1438" s="122"/>
      <c r="G1438" s="55"/>
      <c r="H1438" s="55"/>
    </row>
    <row r="1439" spans="3:8" x14ac:dyDescent="0.2">
      <c r="C1439" s="55"/>
      <c r="D1439" s="55"/>
      <c r="E1439" s="122"/>
      <c r="G1439" s="55"/>
      <c r="H1439" s="55"/>
    </row>
    <row r="1440" spans="3:8" x14ac:dyDescent="0.2">
      <c r="C1440" s="55"/>
      <c r="D1440" s="55"/>
      <c r="E1440" s="122"/>
      <c r="G1440" s="55"/>
      <c r="H1440" s="55"/>
    </row>
    <row r="1441" spans="3:8" x14ac:dyDescent="0.2">
      <c r="C1441" s="55"/>
      <c r="D1441" s="55"/>
      <c r="E1441" s="122"/>
      <c r="G1441" s="55"/>
      <c r="H1441" s="55"/>
    </row>
    <row r="1442" spans="3:8" x14ac:dyDescent="0.2">
      <c r="C1442" s="55"/>
      <c r="D1442" s="55"/>
      <c r="E1442" s="122"/>
      <c r="G1442" s="55"/>
      <c r="H1442" s="55"/>
    </row>
    <row r="1443" spans="3:8" x14ac:dyDescent="0.2">
      <c r="C1443" s="55"/>
      <c r="D1443" s="55"/>
      <c r="E1443" s="122"/>
      <c r="G1443" s="55"/>
      <c r="H1443" s="55"/>
    </row>
    <row r="1444" spans="3:8" x14ac:dyDescent="0.2">
      <c r="C1444" s="55"/>
      <c r="D1444" s="55"/>
      <c r="E1444" s="122"/>
      <c r="G1444" s="55"/>
      <c r="H1444" s="55"/>
    </row>
    <row r="1445" spans="3:8" x14ac:dyDescent="0.2">
      <c r="C1445" s="55"/>
      <c r="D1445" s="55"/>
      <c r="E1445" s="122"/>
      <c r="G1445" s="55"/>
      <c r="H1445" s="55"/>
    </row>
    <row r="1446" spans="3:8" x14ac:dyDescent="0.2">
      <c r="C1446" s="55"/>
      <c r="D1446" s="55"/>
      <c r="E1446" s="122"/>
      <c r="G1446" s="55"/>
      <c r="H1446" s="55"/>
    </row>
    <row r="1447" spans="3:8" x14ac:dyDescent="0.2">
      <c r="C1447" s="55"/>
      <c r="D1447" s="55"/>
      <c r="E1447" s="122"/>
      <c r="G1447" s="55"/>
      <c r="H1447" s="55"/>
    </row>
    <row r="1448" spans="3:8" x14ac:dyDescent="0.2">
      <c r="C1448" s="55"/>
      <c r="D1448" s="55"/>
      <c r="E1448" s="122"/>
      <c r="G1448" s="55"/>
      <c r="H1448" s="55"/>
    </row>
    <row r="1449" spans="3:8" x14ac:dyDescent="0.2">
      <c r="C1449" s="55"/>
      <c r="D1449" s="55"/>
      <c r="E1449" s="122"/>
      <c r="G1449" s="55"/>
      <c r="H1449" s="55"/>
    </row>
    <row r="1450" spans="3:8" x14ac:dyDescent="0.2">
      <c r="C1450" s="55"/>
      <c r="D1450" s="55"/>
      <c r="E1450" s="122"/>
      <c r="G1450" s="55"/>
      <c r="H1450" s="55"/>
    </row>
    <row r="1451" spans="3:8" x14ac:dyDescent="0.2">
      <c r="C1451" s="55"/>
      <c r="D1451" s="55"/>
      <c r="E1451" s="122"/>
      <c r="G1451" s="55"/>
      <c r="H1451" s="55"/>
    </row>
    <row r="1452" spans="3:8" x14ac:dyDescent="0.2">
      <c r="C1452" s="55"/>
      <c r="D1452" s="55"/>
      <c r="E1452" s="122"/>
      <c r="G1452" s="55"/>
      <c r="H1452" s="55"/>
    </row>
    <row r="1453" spans="3:8" x14ac:dyDescent="0.2">
      <c r="C1453" s="55"/>
      <c r="D1453" s="55"/>
      <c r="E1453" s="122"/>
      <c r="G1453" s="55"/>
      <c r="H1453" s="55"/>
    </row>
    <row r="1454" spans="3:8" x14ac:dyDescent="0.2">
      <c r="C1454" s="55"/>
      <c r="D1454" s="55"/>
      <c r="E1454" s="122"/>
      <c r="G1454" s="55"/>
      <c r="H1454" s="55"/>
    </row>
    <row r="1455" spans="3:8" x14ac:dyDescent="0.2">
      <c r="C1455" s="55"/>
      <c r="D1455" s="55"/>
      <c r="E1455" s="122"/>
      <c r="G1455" s="55"/>
      <c r="H1455" s="55"/>
    </row>
    <row r="1456" spans="3:8" x14ac:dyDescent="0.2">
      <c r="C1456" s="55"/>
      <c r="D1456" s="55"/>
      <c r="E1456" s="122"/>
      <c r="G1456" s="55"/>
      <c r="H1456" s="55"/>
    </row>
    <row r="1457" spans="3:8" x14ac:dyDescent="0.2">
      <c r="C1457" s="55"/>
      <c r="D1457" s="55"/>
      <c r="E1457" s="122"/>
      <c r="G1457" s="55"/>
      <c r="H1457" s="55"/>
    </row>
    <row r="1458" spans="3:8" x14ac:dyDescent="0.2">
      <c r="C1458" s="55"/>
      <c r="D1458" s="55"/>
      <c r="E1458" s="122"/>
      <c r="G1458" s="55"/>
      <c r="H1458" s="55"/>
    </row>
    <row r="1459" spans="3:8" x14ac:dyDescent="0.2">
      <c r="C1459" s="55"/>
      <c r="D1459" s="55"/>
      <c r="E1459" s="122"/>
      <c r="G1459" s="55"/>
      <c r="H1459" s="55"/>
    </row>
    <row r="1460" spans="3:8" x14ac:dyDescent="0.2">
      <c r="C1460" s="55"/>
      <c r="D1460" s="55"/>
      <c r="E1460" s="122"/>
      <c r="G1460" s="55"/>
      <c r="H1460" s="55"/>
    </row>
    <row r="1461" spans="3:8" x14ac:dyDescent="0.2">
      <c r="C1461" s="55"/>
      <c r="D1461" s="55"/>
      <c r="E1461" s="122"/>
      <c r="G1461" s="55"/>
      <c r="H1461" s="55"/>
    </row>
    <row r="1462" spans="3:8" x14ac:dyDescent="0.2">
      <c r="C1462" s="55"/>
      <c r="D1462" s="55"/>
      <c r="E1462" s="122"/>
      <c r="G1462" s="55"/>
      <c r="H1462" s="55"/>
    </row>
    <row r="1463" spans="3:8" x14ac:dyDescent="0.2">
      <c r="C1463" s="55"/>
      <c r="D1463" s="55"/>
      <c r="E1463" s="122"/>
      <c r="G1463" s="55"/>
      <c r="H1463" s="55"/>
    </row>
    <row r="1464" spans="3:8" x14ac:dyDescent="0.2">
      <c r="C1464" s="55"/>
      <c r="D1464" s="55"/>
      <c r="E1464" s="122"/>
      <c r="G1464" s="55"/>
      <c r="H1464" s="55"/>
    </row>
    <row r="1465" spans="3:8" x14ac:dyDescent="0.2">
      <c r="C1465" s="55"/>
      <c r="D1465" s="55"/>
      <c r="E1465" s="122"/>
      <c r="G1465" s="55"/>
      <c r="H1465" s="55"/>
    </row>
    <row r="1466" spans="3:8" x14ac:dyDescent="0.2">
      <c r="C1466" s="55"/>
      <c r="D1466" s="55"/>
      <c r="E1466" s="122"/>
      <c r="G1466" s="55"/>
      <c r="H1466" s="55"/>
    </row>
    <row r="1467" spans="3:8" x14ac:dyDescent="0.2">
      <c r="C1467" s="55"/>
      <c r="D1467" s="55"/>
      <c r="E1467" s="122"/>
      <c r="G1467" s="55"/>
      <c r="H1467" s="55"/>
    </row>
    <row r="1468" spans="3:8" x14ac:dyDescent="0.2">
      <c r="C1468" s="55"/>
      <c r="D1468" s="55"/>
      <c r="E1468" s="122"/>
      <c r="G1468" s="55"/>
      <c r="H1468" s="55"/>
    </row>
    <row r="1469" spans="3:8" x14ac:dyDescent="0.2">
      <c r="C1469" s="55"/>
      <c r="D1469" s="55"/>
      <c r="E1469" s="122"/>
      <c r="G1469" s="55"/>
      <c r="H1469" s="55"/>
    </row>
    <row r="1470" spans="3:8" x14ac:dyDescent="0.2">
      <c r="C1470" s="55"/>
      <c r="D1470" s="55"/>
      <c r="E1470" s="122"/>
      <c r="G1470" s="55"/>
      <c r="H1470" s="55"/>
    </row>
    <row r="1471" spans="3:8" x14ac:dyDescent="0.2">
      <c r="C1471" s="55"/>
      <c r="D1471" s="55"/>
      <c r="E1471" s="122"/>
      <c r="G1471" s="55"/>
      <c r="H1471" s="55"/>
    </row>
    <row r="1472" spans="3:8" x14ac:dyDescent="0.2">
      <c r="C1472" s="55"/>
      <c r="D1472" s="55"/>
      <c r="E1472" s="122"/>
      <c r="G1472" s="55"/>
      <c r="H1472" s="55"/>
    </row>
    <row r="1473" spans="3:8" x14ac:dyDescent="0.2">
      <c r="C1473" s="55"/>
      <c r="D1473" s="55"/>
      <c r="E1473" s="122"/>
      <c r="G1473" s="55"/>
      <c r="H1473" s="55"/>
    </row>
    <row r="1474" spans="3:8" x14ac:dyDescent="0.2">
      <c r="C1474" s="55"/>
      <c r="D1474" s="55"/>
      <c r="E1474" s="122"/>
      <c r="G1474" s="55"/>
      <c r="H1474" s="55"/>
    </row>
    <row r="1475" spans="3:8" x14ac:dyDescent="0.2">
      <c r="C1475" s="55"/>
      <c r="D1475" s="55"/>
      <c r="E1475" s="122"/>
      <c r="G1475" s="55"/>
      <c r="H1475" s="55"/>
    </row>
    <row r="1476" spans="3:8" x14ac:dyDescent="0.2">
      <c r="C1476" s="55"/>
      <c r="D1476" s="55"/>
      <c r="E1476" s="122"/>
      <c r="G1476" s="55"/>
      <c r="H1476" s="55"/>
    </row>
    <row r="1477" spans="3:8" x14ac:dyDescent="0.2">
      <c r="C1477" s="55"/>
      <c r="D1477" s="55"/>
      <c r="E1477" s="122"/>
      <c r="G1477" s="55"/>
      <c r="H1477" s="55"/>
    </row>
    <row r="1478" spans="3:8" x14ac:dyDescent="0.2">
      <c r="C1478" s="55"/>
      <c r="D1478" s="55"/>
      <c r="E1478" s="122"/>
      <c r="G1478" s="55"/>
      <c r="H1478" s="55"/>
    </row>
    <row r="1479" spans="3:8" x14ac:dyDescent="0.2">
      <c r="C1479" s="55"/>
      <c r="D1479" s="55"/>
      <c r="E1479" s="122"/>
      <c r="G1479" s="55"/>
      <c r="H1479" s="55"/>
    </row>
    <row r="1480" spans="3:8" x14ac:dyDescent="0.2">
      <c r="C1480" s="55"/>
      <c r="D1480" s="55"/>
      <c r="E1480" s="122"/>
      <c r="G1480" s="55"/>
      <c r="H1480" s="55"/>
    </row>
    <row r="1481" spans="3:8" x14ac:dyDescent="0.2">
      <c r="C1481" s="55"/>
      <c r="D1481" s="55"/>
      <c r="E1481" s="122"/>
      <c r="G1481" s="55"/>
      <c r="H1481" s="55"/>
    </row>
    <row r="1482" spans="3:8" x14ac:dyDescent="0.2">
      <c r="C1482" s="55"/>
      <c r="D1482" s="55"/>
      <c r="E1482" s="122"/>
      <c r="G1482" s="55"/>
      <c r="H1482" s="55"/>
    </row>
    <row r="1483" spans="3:8" x14ac:dyDescent="0.2">
      <c r="C1483" s="55"/>
      <c r="D1483" s="55"/>
      <c r="E1483" s="122"/>
      <c r="G1483" s="55"/>
      <c r="H1483" s="55"/>
    </row>
    <row r="1484" spans="3:8" x14ac:dyDescent="0.2">
      <c r="C1484" s="55"/>
      <c r="D1484" s="55"/>
      <c r="E1484" s="122"/>
      <c r="G1484" s="55"/>
      <c r="H1484" s="55"/>
    </row>
    <row r="1485" spans="3:8" x14ac:dyDescent="0.2">
      <c r="C1485" s="55"/>
      <c r="D1485" s="55"/>
      <c r="E1485" s="122"/>
      <c r="G1485" s="55"/>
      <c r="H1485" s="55"/>
    </row>
    <row r="1486" spans="3:8" x14ac:dyDescent="0.2">
      <c r="C1486" s="55"/>
      <c r="D1486" s="55"/>
      <c r="E1486" s="122"/>
      <c r="G1486" s="55"/>
      <c r="H1486" s="55"/>
    </row>
    <row r="1487" spans="3:8" x14ac:dyDescent="0.2">
      <c r="C1487" s="55"/>
      <c r="D1487" s="55"/>
      <c r="E1487" s="122"/>
      <c r="G1487" s="55"/>
      <c r="H1487" s="55"/>
    </row>
    <row r="1488" spans="3:8" x14ac:dyDescent="0.2">
      <c r="C1488" s="55"/>
      <c r="D1488" s="55"/>
      <c r="E1488" s="122"/>
      <c r="G1488" s="55"/>
      <c r="H1488" s="55"/>
    </row>
    <row r="1489" spans="3:8" x14ac:dyDescent="0.2">
      <c r="C1489" s="55"/>
      <c r="D1489" s="55"/>
      <c r="E1489" s="122"/>
      <c r="G1489" s="55"/>
      <c r="H1489" s="55"/>
    </row>
    <row r="1490" spans="3:8" x14ac:dyDescent="0.2">
      <c r="C1490" s="55"/>
      <c r="D1490" s="55"/>
      <c r="E1490" s="122"/>
      <c r="G1490" s="55"/>
      <c r="H1490" s="55"/>
    </row>
    <row r="1491" spans="3:8" x14ac:dyDescent="0.2">
      <c r="C1491" s="55"/>
      <c r="D1491" s="55"/>
      <c r="E1491" s="122"/>
      <c r="G1491" s="55"/>
      <c r="H1491" s="55"/>
    </row>
    <row r="1492" spans="3:8" x14ac:dyDescent="0.2">
      <c r="C1492" s="55"/>
      <c r="D1492" s="55"/>
      <c r="E1492" s="122"/>
      <c r="G1492" s="55"/>
      <c r="H1492" s="55"/>
    </row>
    <row r="1493" spans="3:8" x14ac:dyDescent="0.2">
      <c r="C1493" s="55"/>
      <c r="D1493" s="55"/>
      <c r="E1493" s="122"/>
      <c r="G1493" s="55"/>
      <c r="H1493" s="55"/>
    </row>
    <row r="1494" spans="3:8" x14ac:dyDescent="0.2">
      <c r="C1494" s="55"/>
      <c r="D1494" s="55"/>
      <c r="E1494" s="122"/>
      <c r="G1494" s="55"/>
      <c r="H1494" s="55"/>
    </row>
    <row r="1495" spans="3:8" x14ac:dyDescent="0.2">
      <c r="C1495" s="55"/>
      <c r="D1495" s="55"/>
      <c r="E1495" s="122"/>
      <c r="G1495" s="55"/>
      <c r="H1495" s="55"/>
    </row>
    <row r="1496" spans="3:8" x14ac:dyDescent="0.2">
      <c r="C1496" s="55"/>
      <c r="D1496" s="55"/>
      <c r="E1496" s="122"/>
      <c r="G1496" s="55"/>
      <c r="H1496" s="55"/>
    </row>
    <row r="1497" spans="3:8" x14ac:dyDescent="0.2">
      <c r="C1497" s="55"/>
      <c r="D1497" s="55"/>
      <c r="E1497" s="122"/>
      <c r="G1497" s="55"/>
      <c r="H1497" s="55"/>
    </row>
    <row r="1498" spans="3:8" x14ac:dyDescent="0.2">
      <c r="C1498" s="55"/>
      <c r="D1498" s="55"/>
      <c r="E1498" s="122"/>
      <c r="G1498" s="55"/>
      <c r="H1498" s="55"/>
    </row>
    <row r="1499" spans="3:8" x14ac:dyDescent="0.2">
      <c r="C1499" s="55"/>
      <c r="D1499" s="55"/>
      <c r="E1499" s="122"/>
      <c r="G1499" s="55"/>
      <c r="H1499" s="55"/>
    </row>
    <row r="1500" spans="3:8" x14ac:dyDescent="0.2">
      <c r="C1500" s="55"/>
      <c r="D1500" s="55"/>
      <c r="E1500" s="122"/>
      <c r="G1500" s="55"/>
      <c r="H1500" s="55"/>
    </row>
    <row r="1501" spans="3:8" x14ac:dyDescent="0.2">
      <c r="C1501" s="55"/>
      <c r="D1501" s="55"/>
      <c r="E1501" s="122"/>
      <c r="G1501" s="55"/>
      <c r="H1501" s="55"/>
    </row>
    <row r="1502" spans="3:8" x14ac:dyDescent="0.2">
      <c r="C1502" s="55"/>
      <c r="D1502" s="55"/>
      <c r="E1502" s="122"/>
      <c r="G1502" s="55"/>
      <c r="H1502" s="55"/>
    </row>
    <row r="1503" spans="3:8" x14ac:dyDescent="0.2">
      <c r="C1503" s="55"/>
      <c r="D1503" s="55"/>
      <c r="E1503" s="122"/>
      <c r="G1503" s="55"/>
      <c r="H1503" s="55"/>
    </row>
    <row r="1504" spans="3:8" x14ac:dyDescent="0.2">
      <c r="C1504" s="55"/>
      <c r="D1504" s="55"/>
      <c r="E1504" s="122"/>
      <c r="G1504" s="55"/>
      <c r="H1504" s="55"/>
    </row>
    <row r="1505" spans="2:9" x14ac:dyDescent="0.2">
      <c r="C1505" s="55"/>
      <c r="D1505" s="55"/>
      <c r="E1505" s="122"/>
      <c r="G1505" s="55"/>
      <c r="H1505" s="55"/>
    </row>
    <row r="1506" spans="2:9" x14ac:dyDescent="0.2">
      <c r="C1506" s="55"/>
      <c r="D1506" s="55"/>
      <c r="E1506" s="122"/>
      <c r="G1506" s="55"/>
      <c r="H1506" s="55"/>
    </row>
    <row r="1507" spans="2:9" x14ac:dyDescent="0.2">
      <c r="C1507" s="55"/>
      <c r="D1507" s="55"/>
      <c r="E1507" s="122"/>
      <c r="G1507" s="55"/>
      <c r="H1507" s="55"/>
    </row>
    <row r="1508" spans="2:9" x14ac:dyDescent="0.2">
      <c r="C1508" s="55"/>
      <c r="D1508" s="55"/>
      <c r="E1508" s="122"/>
      <c r="G1508" s="55"/>
      <c r="H1508" s="55"/>
    </row>
    <row r="1509" spans="2:9" x14ac:dyDescent="0.2">
      <c r="C1509" s="55"/>
      <c r="D1509" s="55"/>
      <c r="E1509" s="122"/>
      <c r="G1509" s="55"/>
      <c r="H1509" s="55"/>
    </row>
    <row r="1510" spans="2:9" x14ac:dyDescent="0.2">
      <c r="C1510" s="55"/>
      <c r="D1510" s="55"/>
      <c r="E1510" s="122"/>
      <c r="G1510" s="55"/>
      <c r="H1510" s="55"/>
    </row>
    <row r="1511" spans="2:9" x14ac:dyDescent="0.2">
      <c r="C1511" s="55"/>
      <c r="D1511" s="55"/>
      <c r="E1511" s="122"/>
      <c r="G1511" s="55"/>
      <c r="H1511" s="55"/>
    </row>
    <row r="1512" spans="2:9" x14ac:dyDescent="0.2">
      <c r="C1512" s="55"/>
      <c r="D1512" s="55"/>
      <c r="E1512" s="122"/>
      <c r="G1512" s="55"/>
      <c r="H1512" s="55"/>
    </row>
    <row r="1513" spans="2:9" x14ac:dyDescent="0.2">
      <c r="C1513" s="55"/>
      <c r="D1513" s="55"/>
      <c r="E1513" s="122"/>
      <c r="G1513" s="55"/>
      <c r="H1513" s="55"/>
    </row>
    <row r="1514" spans="2:9" x14ac:dyDescent="0.2">
      <c r="C1514" s="55"/>
      <c r="D1514" s="55"/>
      <c r="E1514" s="122"/>
      <c r="G1514" s="55"/>
      <c r="H1514" s="55"/>
    </row>
    <row r="1515" spans="2:9" x14ac:dyDescent="0.2">
      <c r="C1515" s="55"/>
      <c r="D1515" s="55"/>
      <c r="E1515" s="122"/>
      <c r="G1515" s="55"/>
      <c r="H1515" s="55"/>
    </row>
    <row r="1516" spans="2:9" x14ac:dyDescent="0.2">
      <c r="C1516" s="55"/>
      <c r="D1516" s="55"/>
      <c r="E1516" s="122"/>
      <c r="G1516" s="55"/>
      <c r="H1516" s="55"/>
    </row>
    <row r="1517" spans="2:9" x14ac:dyDescent="0.2">
      <c r="C1517" s="55"/>
      <c r="D1517" s="55"/>
      <c r="E1517" s="122"/>
      <c r="G1517" s="55"/>
      <c r="H1517" s="55"/>
    </row>
    <row r="1518" spans="2:9" x14ac:dyDescent="0.2">
      <c r="C1518" s="55"/>
      <c r="D1518" s="55"/>
      <c r="E1518" s="122"/>
      <c r="G1518" s="55"/>
      <c r="H1518" s="55"/>
    </row>
    <row r="1519" spans="2:9" x14ac:dyDescent="0.2">
      <c r="B1519" s="123"/>
      <c r="C1519" s="124"/>
      <c r="D1519" s="124"/>
      <c r="E1519" s="125"/>
      <c r="F1519" s="126"/>
      <c r="G1519" s="124"/>
      <c r="H1519" s="126"/>
      <c r="I1519" s="123"/>
    </row>
    <row r="1520" spans="2:9" x14ac:dyDescent="0.2">
      <c r="C1520" s="55"/>
      <c r="D1520" s="55"/>
      <c r="E1520" s="122"/>
      <c r="G1520" s="55"/>
      <c r="H1520" s="55"/>
    </row>
    <row r="1521" spans="2:9" x14ac:dyDescent="0.2">
      <c r="C1521" s="55"/>
      <c r="D1521" s="55"/>
      <c r="E1521" s="122"/>
      <c r="G1521" s="55"/>
      <c r="H1521" s="55"/>
    </row>
    <row r="1522" spans="2:9" x14ac:dyDescent="0.2">
      <c r="C1522" s="55"/>
      <c r="D1522" s="55"/>
      <c r="E1522" s="122"/>
      <c r="G1522" s="55"/>
      <c r="H1522" s="55"/>
    </row>
    <row r="1523" spans="2:9" x14ac:dyDescent="0.2">
      <c r="C1523" s="55"/>
      <c r="D1523" s="55"/>
      <c r="E1523" s="122"/>
      <c r="G1523" s="55"/>
      <c r="H1523" s="55"/>
    </row>
    <row r="1524" spans="2:9" x14ac:dyDescent="0.2">
      <c r="C1524" s="55"/>
      <c r="D1524" s="55"/>
      <c r="E1524" s="122"/>
      <c r="G1524" s="55"/>
      <c r="H1524" s="55"/>
    </row>
    <row r="1525" spans="2:9" x14ac:dyDescent="0.2">
      <c r="B1525" s="123"/>
      <c r="C1525" s="124"/>
      <c r="D1525" s="124"/>
      <c r="E1525" s="125"/>
      <c r="F1525" s="126"/>
      <c r="G1525" s="124"/>
      <c r="H1525" s="126"/>
      <c r="I1525" s="123"/>
    </row>
    <row r="1526" spans="2:9" x14ac:dyDescent="0.2">
      <c r="C1526" s="55"/>
      <c r="D1526" s="55"/>
      <c r="E1526" s="122"/>
      <c r="G1526" s="55"/>
      <c r="H1526" s="55"/>
    </row>
    <row r="1527" spans="2:9" x14ac:dyDescent="0.2">
      <c r="C1527" s="55"/>
      <c r="D1527" s="55"/>
      <c r="E1527" s="122"/>
      <c r="G1527" s="55"/>
      <c r="H1527" s="55"/>
    </row>
    <row r="1528" spans="2:9" x14ac:dyDescent="0.2">
      <c r="C1528" s="55"/>
      <c r="D1528" s="55"/>
      <c r="E1528" s="122"/>
      <c r="G1528" s="55"/>
      <c r="H1528" s="55"/>
    </row>
    <row r="1529" spans="2:9" x14ac:dyDescent="0.2">
      <c r="C1529" s="55"/>
      <c r="D1529" s="55"/>
      <c r="E1529" s="122"/>
      <c r="G1529" s="55"/>
      <c r="H1529" s="55"/>
    </row>
    <row r="1530" spans="2:9" x14ac:dyDescent="0.2">
      <c r="C1530" s="55"/>
      <c r="D1530" s="55"/>
      <c r="E1530" s="122"/>
      <c r="G1530" s="55"/>
      <c r="H1530" s="55"/>
    </row>
    <row r="1531" spans="2:9" x14ac:dyDescent="0.2">
      <c r="C1531" s="55"/>
      <c r="D1531" s="55"/>
      <c r="E1531" s="122"/>
      <c r="G1531" s="55"/>
      <c r="H1531" s="55"/>
    </row>
    <row r="1532" spans="2:9" x14ac:dyDescent="0.2">
      <c r="C1532" s="55"/>
      <c r="D1532" s="55"/>
      <c r="E1532" s="122"/>
      <c r="G1532" s="55"/>
      <c r="H1532" s="55"/>
    </row>
    <row r="1533" spans="2:9" x14ac:dyDescent="0.2">
      <c r="C1533" s="55"/>
      <c r="D1533" s="55"/>
      <c r="E1533" s="122"/>
      <c r="G1533" s="55"/>
      <c r="H1533" s="55"/>
    </row>
    <row r="1534" spans="2:9" x14ac:dyDescent="0.2">
      <c r="C1534" s="55"/>
      <c r="D1534" s="55"/>
      <c r="E1534" s="122"/>
      <c r="G1534" s="55"/>
      <c r="H1534" s="55"/>
    </row>
    <row r="1535" spans="2:9" x14ac:dyDescent="0.2">
      <c r="C1535" s="55"/>
      <c r="D1535" s="55"/>
      <c r="E1535" s="122"/>
      <c r="G1535" s="55"/>
      <c r="H1535" s="55"/>
    </row>
    <row r="1536" spans="2:9" x14ac:dyDescent="0.2">
      <c r="C1536" s="55"/>
      <c r="D1536" s="55"/>
      <c r="E1536" s="122"/>
      <c r="G1536" s="55"/>
      <c r="H1536" s="55"/>
    </row>
    <row r="1537" spans="2:9" x14ac:dyDescent="0.2">
      <c r="C1537" s="55"/>
      <c r="D1537" s="55"/>
      <c r="E1537" s="122"/>
      <c r="G1537" s="55"/>
      <c r="H1537" s="55"/>
    </row>
    <row r="1538" spans="2:9" x14ac:dyDescent="0.2">
      <c r="C1538" s="55"/>
      <c r="D1538" s="55"/>
      <c r="E1538" s="122"/>
      <c r="G1538" s="55"/>
      <c r="H1538" s="55"/>
    </row>
    <row r="1539" spans="2:9" x14ac:dyDescent="0.2">
      <c r="C1539" s="55"/>
      <c r="D1539" s="55"/>
      <c r="E1539" s="122"/>
      <c r="G1539" s="55"/>
      <c r="H1539" s="55"/>
    </row>
    <row r="1540" spans="2:9" x14ac:dyDescent="0.2">
      <c r="C1540" s="55"/>
      <c r="D1540" s="55"/>
      <c r="E1540" s="122"/>
      <c r="G1540" s="55"/>
      <c r="H1540" s="55"/>
    </row>
    <row r="1541" spans="2:9" x14ac:dyDescent="0.2">
      <c r="C1541" s="55"/>
      <c r="D1541" s="55"/>
      <c r="E1541" s="122"/>
      <c r="G1541" s="55"/>
      <c r="H1541" s="55"/>
    </row>
    <row r="1542" spans="2:9" x14ac:dyDescent="0.2">
      <c r="C1542" s="55"/>
      <c r="D1542" s="55"/>
      <c r="E1542" s="122"/>
      <c r="G1542" s="55"/>
      <c r="H1542" s="55"/>
    </row>
    <row r="1543" spans="2:9" x14ac:dyDescent="0.2">
      <c r="C1543" s="55"/>
      <c r="D1543" s="55"/>
      <c r="E1543" s="122"/>
      <c r="G1543" s="55"/>
      <c r="H1543" s="55"/>
    </row>
    <row r="1544" spans="2:9" x14ac:dyDescent="0.2">
      <c r="C1544" s="55"/>
      <c r="D1544" s="55"/>
      <c r="E1544" s="122"/>
      <c r="G1544" s="55"/>
      <c r="H1544" s="55"/>
    </row>
    <row r="1545" spans="2:9" x14ac:dyDescent="0.2">
      <c r="C1545" s="55"/>
      <c r="D1545" s="55"/>
      <c r="E1545" s="122"/>
      <c r="G1545" s="55"/>
      <c r="H1545" s="55"/>
    </row>
    <row r="1546" spans="2:9" x14ac:dyDescent="0.2">
      <c r="C1546" s="55"/>
      <c r="D1546" s="55"/>
      <c r="E1546" s="122"/>
      <c r="G1546" s="55"/>
      <c r="H1546" s="55"/>
    </row>
    <row r="1547" spans="2:9" x14ac:dyDescent="0.2">
      <c r="C1547" s="55"/>
      <c r="D1547" s="55"/>
      <c r="E1547" s="122"/>
      <c r="G1547" s="55"/>
      <c r="H1547" s="55"/>
    </row>
    <row r="1548" spans="2:9" x14ac:dyDescent="0.2">
      <c r="C1548" s="55"/>
      <c r="D1548" s="55"/>
      <c r="E1548" s="122"/>
      <c r="G1548" s="55"/>
      <c r="H1548" s="55"/>
    </row>
    <row r="1549" spans="2:9" x14ac:dyDescent="0.2">
      <c r="B1549" s="123"/>
      <c r="C1549" s="124"/>
      <c r="D1549" s="124"/>
      <c r="E1549" s="125"/>
      <c r="F1549" s="126"/>
      <c r="G1549" s="124"/>
      <c r="H1549" s="126"/>
      <c r="I1549" s="123"/>
    </row>
    <row r="1550" spans="2:9" x14ac:dyDescent="0.2">
      <c r="C1550" s="55"/>
      <c r="D1550" s="55"/>
      <c r="E1550" s="122"/>
      <c r="G1550" s="55"/>
      <c r="H1550" s="55"/>
    </row>
    <row r="1551" spans="2:9" x14ac:dyDescent="0.2">
      <c r="C1551" s="55"/>
      <c r="D1551" s="55"/>
      <c r="E1551" s="122"/>
      <c r="G1551" s="55"/>
      <c r="H1551" s="55"/>
    </row>
    <row r="1552" spans="2:9" x14ac:dyDescent="0.2">
      <c r="C1552" s="55"/>
      <c r="D1552" s="55"/>
      <c r="E1552" s="122"/>
      <c r="G1552" s="55"/>
      <c r="H1552" s="55"/>
    </row>
    <row r="1553" spans="3:8" x14ac:dyDescent="0.2">
      <c r="C1553" s="55"/>
      <c r="D1553" s="55"/>
      <c r="E1553" s="122"/>
      <c r="G1553" s="55"/>
      <c r="H1553" s="55"/>
    </row>
    <row r="1554" spans="3:8" x14ac:dyDescent="0.2">
      <c r="C1554" s="55"/>
      <c r="D1554" s="55"/>
      <c r="E1554" s="122"/>
      <c r="G1554" s="55"/>
      <c r="H1554" s="55"/>
    </row>
    <row r="1555" spans="3:8" x14ac:dyDescent="0.2">
      <c r="C1555" s="55"/>
      <c r="D1555" s="55"/>
      <c r="E1555" s="122"/>
      <c r="G1555" s="55"/>
      <c r="H1555" s="55"/>
    </row>
    <row r="1556" spans="3:8" x14ac:dyDescent="0.2">
      <c r="C1556" s="55"/>
      <c r="D1556" s="55"/>
      <c r="E1556" s="122"/>
      <c r="G1556" s="55"/>
      <c r="H1556" s="55"/>
    </row>
    <row r="1557" spans="3:8" x14ac:dyDescent="0.2">
      <c r="C1557" s="55"/>
      <c r="D1557" s="55"/>
      <c r="E1557" s="122"/>
      <c r="G1557" s="55"/>
      <c r="H1557" s="55"/>
    </row>
    <row r="1558" spans="3:8" x14ac:dyDescent="0.2">
      <c r="C1558" s="55"/>
      <c r="D1558" s="55"/>
      <c r="E1558" s="122"/>
      <c r="G1558" s="55"/>
      <c r="H1558" s="55"/>
    </row>
    <row r="1559" spans="3:8" x14ac:dyDescent="0.2">
      <c r="C1559" s="55"/>
      <c r="D1559" s="55"/>
      <c r="E1559" s="122"/>
      <c r="G1559" s="55"/>
      <c r="H1559" s="55"/>
    </row>
    <row r="1560" spans="3:8" x14ac:dyDescent="0.2">
      <c r="C1560" s="55"/>
      <c r="D1560" s="55"/>
      <c r="E1560" s="122"/>
      <c r="G1560" s="55"/>
      <c r="H1560" s="55"/>
    </row>
    <row r="1561" spans="3:8" x14ac:dyDescent="0.2">
      <c r="C1561" s="55"/>
      <c r="D1561" s="55"/>
      <c r="E1561" s="122"/>
      <c r="G1561" s="55"/>
      <c r="H1561" s="55"/>
    </row>
    <row r="1562" spans="3:8" x14ac:dyDescent="0.2">
      <c r="C1562" s="55"/>
      <c r="D1562" s="55"/>
      <c r="E1562" s="122"/>
      <c r="G1562" s="55"/>
      <c r="H1562" s="55"/>
    </row>
    <row r="1563" spans="3:8" x14ac:dyDescent="0.2">
      <c r="C1563" s="55"/>
      <c r="D1563" s="55"/>
      <c r="E1563" s="122"/>
      <c r="G1563" s="55"/>
      <c r="H1563" s="55"/>
    </row>
    <row r="1564" spans="3:8" x14ac:dyDescent="0.2">
      <c r="C1564" s="55"/>
      <c r="D1564" s="55"/>
      <c r="E1564" s="122"/>
      <c r="G1564" s="55"/>
      <c r="H1564" s="55"/>
    </row>
    <row r="1565" spans="3:8" x14ac:dyDescent="0.2">
      <c r="C1565" s="55"/>
      <c r="D1565" s="55"/>
      <c r="E1565" s="122"/>
      <c r="G1565" s="55"/>
      <c r="H1565" s="55"/>
    </row>
    <row r="1566" spans="3:8" x14ac:dyDescent="0.2">
      <c r="C1566" s="55"/>
      <c r="D1566" s="55"/>
      <c r="E1566" s="122"/>
      <c r="G1566" s="55"/>
      <c r="H1566" s="55"/>
    </row>
    <row r="1567" spans="3:8" x14ac:dyDescent="0.2">
      <c r="C1567" s="55"/>
      <c r="D1567" s="55"/>
      <c r="E1567" s="122"/>
      <c r="G1567" s="55"/>
      <c r="H1567" s="55"/>
    </row>
    <row r="1568" spans="3:8" x14ac:dyDescent="0.2">
      <c r="C1568" s="55"/>
      <c r="D1568" s="55"/>
      <c r="E1568" s="122"/>
      <c r="G1568" s="55"/>
      <c r="H1568" s="55"/>
    </row>
    <row r="1569" spans="2:9" x14ac:dyDescent="0.2">
      <c r="C1569" s="55"/>
      <c r="D1569" s="55"/>
      <c r="E1569" s="122"/>
      <c r="G1569" s="55"/>
      <c r="H1569" s="55"/>
    </row>
    <row r="1570" spans="2:9" x14ac:dyDescent="0.2">
      <c r="C1570" s="55"/>
      <c r="D1570" s="55"/>
      <c r="E1570" s="122"/>
      <c r="G1570" s="55"/>
      <c r="H1570" s="55"/>
    </row>
    <row r="1571" spans="2:9" x14ac:dyDescent="0.2">
      <c r="B1571" s="123"/>
      <c r="C1571" s="124"/>
      <c r="D1571" s="124"/>
      <c r="E1571" s="125"/>
      <c r="F1571" s="126"/>
      <c r="G1571" s="124"/>
      <c r="H1571" s="126"/>
      <c r="I1571" s="123"/>
    </row>
    <row r="1572" spans="2:9" x14ac:dyDescent="0.2">
      <c r="C1572" s="55"/>
      <c r="D1572" s="55"/>
      <c r="E1572" s="122"/>
      <c r="G1572" s="55"/>
      <c r="H1572" s="55"/>
    </row>
    <row r="1573" spans="2:9" x14ac:dyDescent="0.2">
      <c r="C1573" s="55"/>
      <c r="D1573" s="55"/>
      <c r="E1573" s="122"/>
      <c r="G1573" s="55"/>
      <c r="H1573" s="55"/>
    </row>
    <row r="1574" spans="2:9" x14ac:dyDescent="0.2">
      <c r="B1574" s="123"/>
      <c r="C1574" s="124"/>
      <c r="D1574" s="124"/>
      <c r="E1574" s="125"/>
      <c r="F1574" s="126"/>
      <c r="G1574" s="124"/>
      <c r="H1574" s="126"/>
      <c r="I1574" s="123"/>
    </row>
    <row r="1575" spans="2:9" x14ac:dyDescent="0.2">
      <c r="C1575" s="55"/>
      <c r="D1575" s="55"/>
      <c r="E1575" s="122"/>
      <c r="G1575" s="55"/>
      <c r="H1575" s="55"/>
    </row>
    <row r="1576" spans="2:9" x14ac:dyDescent="0.2">
      <c r="C1576" s="55"/>
      <c r="D1576" s="55"/>
      <c r="E1576" s="122"/>
      <c r="G1576" s="55"/>
      <c r="H1576" s="55"/>
    </row>
    <row r="1577" spans="2:9" x14ac:dyDescent="0.2">
      <c r="C1577" s="55"/>
      <c r="D1577" s="55"/>
      <c r="E1577" s="122"/>
      <c r="G1577" s="55"/>
      <c r="H1577" s="55"/>
    </row>
    <row r="1578" spans="2:9" x14ac:dyDescent="0.2">
      <c r="C1578" s="55"/>
      <c r="D1578" s="55"/>
      <c r="E1578" s="122"/>
      <c r="G1578" s="55"/>
      <c r="H1578" s="55"/>
    </row>
    <row r="1579" spans="2:9" x14ac:dyDescent="0.2">
      <c r="C1579" s="55"/>
      <c r="D1579" s="55"/>
      <c r="E1579" s="122"/>
      <c r="G1579" s="55"/>
      <c r="H1579" s="55"/>
    </row>
    <row r="1580" spans="2:9" x14ac:dyDescent="0.2">
      <c r="C1580" s="55"/>
      <c r="D1580" s="55"/>
      <c r="E1580" s="122"/>
      <c r="G1580" s="55"/>
      <c r="H1580" s="55"/>
    </row>
    <row r="1581" spans="2:9" x14ac:dyDescent="0.2">
      <c r="C1581" s="55"/>
      <c r="D1581" s="55"/>
      <c r="E1581" s="122"/>
      <c r="G1581" s="55"/>
      <c r="H1581" s="55"/>
    </row>
    <row r="1582" spans="2:9" x14ac:dyDescent="0.2">
      <c r="C1582" s="55"/>
      <c r="D1582" s="55"/>
      <c r="E1582" s="122"/>
      <c r="G1582" s="55"/>
      <c r="H1582" s="55"/>
    </row>
    <row r="1583" spans="2:9" x14ac:dyDescent="0.2">
      <c r="C1583" s="55"/>
      <c r="D1583" s="55"/>
      <c r="E1583" s="122"/>
      <c r="G1583" s="55"/>
      <c r="H1583" s="55"/>
    </row>
    <row r="1584" spans="2:9" x14ac:dyDescent="0.2">
      <c r="C1584" s="55"/>
      <c r="D1584" s="55"/>
      <c r="E1584" s="122"/>
      <c r="G1584" s="55"/>
      <c r="H1584" s="55"/>
    </row>
    <row r="1585" spans="3:8" x14ac:dyDescent="0.2">
      <c r="C1585" s="55"/>
      <c r="D1585" s="55"/>
      <c r="E1585" s="122"/>
      <c r="G1585" s="55"/>
      <c r="H1585" s="55"/>
    </row>
    <row r="1586" spans="3:8" x14ac:dyDescent="0.2">
      <c r="C1586" s="55"/>
      <c r="D1586" s="55"/>
      <c r="E1586" s="122"/>
      <c r="G1586" s="55"/>
      <c r="H1586" s="55"/>
    </row>
    <row r="1587" spans="3:8" x14ac:dyDescent="0.2">
      <c r="C1587" s="55"/>
      <c r="D1587" s="55"/>
      <c r="E1587" s="122"/>
      <c r="G1587" s="55"/>
      <c r="H1587" s="55"/>
    </row>
    <row r="1588" spans="3:8" x14ac:dyDescent="0.2">
      <c r="C1588" s="55"/>
      <c r="D1588" s="55"/>
      <c r="E1588" s="122"/>
      <c r="G1588" s="55"/>
      <c r="H1588" s="55"/>
    </row>
    <row r="1589" spans="3:8" x14ac:dyDescent="0.2">
      <c r="C1589" s="55"/>
      <c r="D1589" s="55"/>
      <c r="E1589" s="122"/>
      <c r="G1589" s="55"/>
      <c r="H1589" s="55"/>
    </row>
    <row r="1590" spans="3:8" x14ac:dyDescent="0.2">
      <c r="C1590" s="55"/>
      <c r="D1590" s="55"/>
      <c r="E1590" s="122"/>
      <c r="G1590" s="55"/>
      <c r="H1590" s="55"/>
    </row>
    <row r="1591" spans="3:8" x14ac:dyDescent="0.2">
      <c r="C1591" s="55"/>
      <c r="D1591" s="55"/>
      <c r="E1591" s="122"/>
      <c r="G1591" s="55"/>
      <c r="H1591" s="55"/>
    </row>
    <row r="1592" spans="3:8" x14ac:dyDescent="0.2">
      <c r="C1592" s="55"/>
      <c r="D1592" s="55"/>
      <c r="E1592" s="122"/>
      <c r="G1592" s="55"/>
      <c r="H1592" s="55"/>
    </row>
    <row r="1593" spans="3:8" x14ac:dyDescent="0.2">
      <c r="C1593" s="55"/>
      <c r="D1593" s="55"/>
      <c r="E1593" s="122"/>
      <c r="G1593" s="55"/>
      <c r="H1593" s="55"/>
    </row>
    <row r="1594" spans="3:8" x14ac:dyDescent="0.2">
      <c r="C1594" s="55"/>
      <c r="D1594" s="55"/>
      <c r="E1594" s="122"/>
      <c r="G1594" s="55"/>
      <c r="H1594" s="55"/>
    </row>
    <row r="1595" spans="3:8" x14ac:dyDescent="0.2">
      <c r="C1595" s="55"/>
      <c r="D1595" s="55"/>
      <c r="E1595" s="122"/>
      <c r="G1595" s="55"/>
      <c r="H1595" s="55"/>
    </row>
    <row r="1596" spans="3:8" x14ac:dyDescent="0.2">
      <c r="C1596" s="55"/>
      <c r="D1596" s="55"/>
      <c r="E1596" s="122"/>
      <c r="G1596" s="55"/>
      <c r="H1596" s="55"/>
    </row>
    <row r="1597" spans="3:8" x14ac:dyDescent="0.2">
      <c r="C1597" s="55"/>
      <c r="D1597" s="55"/>
      <c r="E1597" s="122"/>
      <c r="G1597" s="55"/>
      <c r="H1597" s="55"/>
    </row>
    <row r="1598" spans="3:8" x14ac:dyDescent="0.2">
      <c r="C1598" s="55"/>
      <c r="D1598" s="55"/>
      <c r="E1598" s="122"/>
      <c r="G1598" s="55"/>
      <c r="H1598" s="55"/>
    </row>
    <row r="1599" spans="3:8" x14ac:dyDescent="0.2">
      <c r="C1599" s="55"/>
      <c r="D1599" s="55"/>
      <c r="E1599" s="122"/>
      <c r="G1599" s="55"/>
      <c r="H1599" s="55"/>
    </row>
    <row r="1600" spans="3:8" x14ac:dyDescent="0.2">
      <c r="C1600" s="55"/>
      <c r="D1600" s="55"/>
      <c r="E1600" s="122"/>
      <c r="G1600" s="55"/>
      <c r="H1600" s="55"/>
    </row>
    <row r="1601" spans="3:8" x14ac:dyDescent="0.2">
      <c r="C1601" s="55"/>
      <c r="D1601" s="55"/>
      <c r="E1601" s="122"/>
      <c r="G1601" s="55"/>
      <c r="H1601" s="55"/>
    </row>
    <row r="1602" spans="3:8" x14ac:dyDescent="0.2">
      <c r="C1602" s="55"/>
      <c r="D1602" s="55"/>
      <c r="E1602" s="122"/>
      <c r="G1602" s="55"/>
      <c r="H1602" s="55"/>
    </row>
    <row r="1603" spans="3:8" x14ac:dyDescent="0.2">
      <c r="C1603" s="55"/>
      <c r="D1603" s="55"/>
      <c r="E1603" s="122"/>
      <c r="G1603" s="55"/>
      <c r="H1603" s="55"/>
    </row>
    <row r="1604" spans="3:8" x14ac:dyDescent="0.2">
      <c r="C1604" s="55"/>
      <c r="D1604" s="55"/>
      <c r="E1604" s="122"/>
      <c r="G1604" s="55"/>
      <c r="H1604" s="55"/>
    </row>
    <row r="1605" spans="3:8" x14ac:dyDescent="0.2">
      <c r="C1605" s="55"/>
      <c r="D1605" s="55"/>
      <c r="E1605" s="122"/>
      <c r="G1605" s="55"/>
      <c r="H1605" s="55"/>
    </row>
    <row r="1606" spans="3:8" x14ac:dyDescent="0.2">
      <c r="C1606" s="55"/>
      <c r="D1606" s="55"/>
      <c r="E1606" s="122"/>
      <c r="G1606" s="55"/>
      <c r="H1606" s="55"/>
    </row>
    <row r="1607" spans="3:8" x14ac:dyDescent="0.2">
      <c r="C1607" s="55"/>
      <c r="D1607" s="55"/>
      <c r="E1607" s="122"/>
      <c r="G1607" s="55"/>
      <c r="H1607" s="55"/>
    </row>
    <row r="1608" spans="3:8" x14ac:dyDescent="0.2">
      <c r="C1608" s="55"/>
      <c r="D1608" s="55"/>
      <c r="E1608" s="122"/>
      <c r="G1608" s="55"/>
      <c r="H1608" s="55"/>
    </row>
    <row r="1609" spans="3:8" x14ac:dyDescent="0.2">
      <c r="C1609" s="55"/>
      <c r="D1609" s="55"/>
      <c r="E1609" s="122"/>
      <c r="G1609" s="55"/>
      <c r="H1609" s="55"/>
    </row>
    <row r="1610" spans="3:8" x14ac:dyDescent="0.2">
      <c r="C1610" s="55"/>
      <c r="D1610" s="55"/>
      <c r="E1610" s="122"/>
      <c r="G1610" s="55"/>
      <c r="H1610" s="55"/>
    </row>
    <row r="1611" spans="3:8" x14ac:dyDescent="0.2">
      <c r="C1611" s="55"/>
      <c r="D1611" s="55"/>
      <c r="E1611" s="122"/>
      <c r="G1611" s="55"/>
      <c r="H1611" s="55"/>
    </row>
    <row r="1612" spans="3:8" x14ac:dyDescent="0.2">
      <c r="C1612" s="55"/>
      <c r="D1612" s="55"/>
      <c r="E1612" s="122"/>
      <c r="G1612" s="55"/>
      <c r="H1612" s="55"/>
    </row>
    <row r="1613" spans="3:8" x14ac:dyDescent="0.2">
      <c r="C1613" s="55"/>
      <c r="D1613" s="55"/>
      <c r="E1613" s="122"/>
      <c r="G1613" s="55"/>
      <c r="H1613" s="55"/>
    </row>
    <row r="1614" spans="3:8" x14ac:dyDescent="0.2">
      <c r="C1614" s="55"/>
      <c r="D1614" s="55"/>
      <c r="E1614" s="122"/>
      <c r="G1614" s="55"/>
      <c r="H1614" s="55"/>
    </row>
    <row r="1615" spans="3:8" x14ac:dyDescent="0.2">
      <c r="C1615" s="55"/>
      <c r="D1615" s="55"/>
      <c r="E1615" s="122"/>
      <c r="G1615" s="55"/>
      <c r="H1615" s="55"/>
    </row>
    <row r="1616" spans="3:8" x14ac:dyDescent="0.2">
      <c r="C1616" s="55"/>
      <c r="D1616" s="55"/>
      <c r="E1616" s="122"/>
      <c r="G1616" s="55"/>
      <c r="H1616" s="55"/>
    </row>
    <row r="1617" spans="3:8" x14ac:dyDescent="0.2">
      <c r="C1617" s="55"/>
      <c r="D1617" s="55"/>
      <c r="E1617" s="122"/>
      <c r="G1617" s="55"/>
      <c r="H1617" s="55"/>
    </row>
    <row r="1618" spans="3:8" x14ac:dyDescent="0.2">
      <c r="C1618" s="55"/>
      <c r="D1618" s="55"/>
      <c r="E1618" s="122"/>
      <c r="G1618" s="55"/>
      <c r="H1618" s="55"/>
    </row>
    <row r="1619" spans="3:8" x14ac:dyDescent="0.2">
      <c r="C1619" s="55"/>
      <c r="D1619" s="55"/>
      <c r="E1619" s="122"/>
      <c r="G1619" s="55"/>
      <c r="H1619" s="55"/>
    </row>
    <row r="1620" spans="3:8" x14ac:dyDescent="0.2">
      <c r="C1620" s="55"/>
      <c r="D1620" s="55"/>
      <c r="E1620" s="122"/>
      <c r="G1620" s="55"/>
      <c r="H1620" s="55"/>
    </row>
    <row r="1621" spans="3:8" x14ac:dyDescent="0.2">
      <c r="C1621" s="55"/>
      <c r="D1621" s="55"/>
      <c r="E1621" s="122"/>
      <c r="G1621" s="55"/>
      <c r="H1621" s="55"/>
    </row>
    <row r="1622" spans="3:8" x14ac:dyDescent="0.2">
      <c r="C1622" s="55"/>
      <c r="D1622" s="55"/>
      <c r="E1622" s="122"/>
      <c r="G1622" s="55"/>
      <c r="H1622" s="55"/>
    </row>
    <row r="1623" spans="3:8" x14ac:dyDescent="0.2">
      <c r="C1623" s="55"/>
      <c r="D1623" s="55"/>
      <c r="E1623" s="122"/>
      <c r="G1623" s="55"/>
      <c r="H1623" s="55"/>
    </row>
    <row r="1624" spans="3:8" x14ac:dyDescent="0.2">
      <c r="C1624" s="55"/>
      <c r="D1624" s="55"/>
      <c r="E1624" s="122"/>
      <c r="G1624" s="55"/>
      <c r="H1624" s="55"/>
    </row>
    <row r="1625" spans="3:8" x14ac:dyDescent="0.2">
      <c r="C1625" s="55"/>
      <c r="D1625" s="55"/>
      <c r="E1625" s="122"/>
      <c r="G1625" s="55"/>
      <c r="H1625" s="55"/>
    </row>
    <row r="1626" spans="3:8" x14ac:dyDescent="0.2">
      <c r="C1626" s="55"/>
      <c r="D1626" s="55"/>
      <c r="E1626" s="122"/>
      <c r="G1626" s="55"/>
      <c r="H1626" s="55"/>
    </row>
    <row r="1627" spans="3:8" x14ac:dyDescent="0.2">
      <c r="C1627" s="55"/>
      <c r="D1627" s="55"/>
      <c r="E1627" s="122"/>
      <c r="G1627" s="55"/>
      <c r="H1627" s="55"/>
    </row>
    <row r="1628" spans="3:8" x14ac:dyDescent="0.2">
      <c r="C1628" s="55"/>
      <c r="D1628" s="55"/>
      <c r="E1628" s="122"/>
      <c r="G1628" s="55"/>
      <c r="H1628" s="55"/>
    </row>
    <row r="1629" spans="3:8" x14ac:dyDescent="0.2">
      <c r="C1629" s="55"/>
      <c r="D1629" s="55"/>
      <c r="E1629" s="122"/>
      <c r="G1629" s="55"/>
      <c r="H1629" s="55"/>
    </row>
    <row r="1630" spans="3:8" x14ac:dyDescent="0.2">
      <c r="C1630" s="55"/>
      <c r="D1630" s="55"/>
      <c r="E1630" s="122"/>
      <c r="G1630" s="55"/>
      <c r="H1630" s="55"/>
    </row>
    <row r="1631" spans="3:8" x14ac:dyDescent="0.2">
      <c r="C1631" s="55"/>
      <c r="D1631" s="55"/>
      <c r="E1631" s="122"/>
      <c r="G1631" s="55"/>
      <c r="H1631" s="55"/>
    </row>
    <row r="1632" spans="3:8" x14ac:dyDescent="0.2">
      <c r="C1632" s="55"/>
      <c r="D1632" s="55"/>
      <c r="E1632" s="122"/>
      <c r="G1632" s="55"/>
      <c r="H1632" s="55"/>
    </row>
    <row r="1633" spans="3:8" x14ac:dyDescent="0.2">
      <c r="C1633" s="55"/>
      <c r="D1633" s="55"/>
      <c r="E1633" s="122"/>
      <c r="G1633" s="55"/>
      <c r="H1633" s="55"/>
    </row>
    <row r="1634" spans="3:8" x14ac:dyDescent="0.2">
      <c r="C1634" s="55"/>
      <c r="D1634" s="55"/>
      <c r="E1634" s="122"/>
      <c r="G1634" s="55"/>
      <c r="H1634" s="55"/>
    </row>
    <row r="1635" spans="3:8" x14ac:dyDescent="0.2">
      <c r="C1635" s="55"/>
      <c r="D1635" s="55"/>
      <c r="E1635" s="122"/>
      <c r="G1635" s="55"/>
      <c r="H1635" s="55"/>
    </row>
    <row r="1636" spans="3:8" x14ac:dyDescent="0.2">
      <c r="C1636" s="55"/>
      <c r="D1636" s="55"/>
      <c r="E1636" s="122"/>
      <c r="G1636" s="55"/>
      <c r="H1636" s="55"/>
    </row>
    <row r="1637" spans="3:8" x14ac:dyDescent="0.2">
      <c r="C1637" s="55"/>
      <c r="D1637" s="55"/>
      <c r="E1637" s="122"/>
      <c r="G1637" s="55"/>
      <c r="H1637" s="55"/>
    </row>
    <row r="1638" spans="3:8" x14ac:dyDescent="0.2">
      <c r="C1638" s="55"/>
      <c r="D1638" s="55"/>
      <c r="E1638" s="122"/>
      <c r="G1638" s="55"/>
      <c r="H1638" s="55"/>
    </row>
    <row r="1639" spans="3:8" x14ac:dyDescent="0.2">
      <c r="C1639" s="55"/>
      <c r="D1639" s="55"/>
      <c r="E1639" s="122"/>
      <c r="G1639" s="55"/>
      <c r="H1639" s="55"/>
    </row>
    <row r="1640" spans="3:8" x14ac:dyDescent="0.2">
      <c r="C1640" s="55"/>
      <c r="D1640" s="55"/>
      <c r="E1640" s="122"/>
      <c r="G1640" s="55"/>
      <c r="H1640" s="55"/>
    </row>
    <row r="1641" spans="3:8" x14ac:dyDescent="0.2">
      <c r="C1641" s="55"/>
      <c r="D1641" s="55"/>
      <c r="E1641" s="122"/>
      <c r="G1641" s="55"/>
      <c r="H1641" s="55"/>
    </row>
    <row r="1642" spans="3:8" x14ac:dyDescent="0.2">
      <c r="C1642" s="55"/>
      <c r="D1642" s="55"/>
      <c r="E1642" s="122"/>
      <c r="G1642" s="55"/>
      <c r="H1642" s="55"/>
    </row>
    <row r="1643" spans="3:8" x14ac:dyDescent="0.2">
      <c r="C1643" s="55"/>
      <c r="D1643" s="55"/>
      <c r="E1643" s="122"/>
      <c r="G1643" s="55"/>
      <c r="H1643" s="55"/>
    </row>
    <row r="1644" spans="3:8" x14ac:dyDescent="0.2">
      <c r="C1644" s="55"/>
      <c r="D1644" s="55"/>
      <c r="E1644" s="122"/>
      <c r="G1644" s="55"/>
      <c r="H1644" s="55"/>
    </row>
    <row r="1645" spans="3:8" x14ac:dyDescent="0.2">
      <c r="C1645" s="55"/>
      <c r="D1645" s="55"/>
      <c r="E1645" s="122"/>
      <c r="G1645" s="55"/>
      <c r="H1645" s="55"/>
    </row>
    <row r="1646" spans="3:8" x14ac:dyDescent="0.2">
      <c r="C1646" s="55"/>
      <c r="D1646" s="55"/>
      <c r="E1646" s="122"/>
      <c r="G1646" s="55"/>
      <c r="H1646" s="55"/>
    </row>
    <row r="1647" spans="3:8" x14ac:dyDescent="0.2">
      <c r="C1647" s="55"/>
      <c r="D1647" s="55"/>
      <c r="E1647" s="122"/>
      <c r="G1647" s="55"/>
      <c r="H1647" s="55"/>
    </row>
    <row r="1648" spans="3:8" x14ac:dyDescent="0.2">
      <c r="C1648" s="55"/>
      <c r="D1648" s="55"/>
      <c r="E1648" s="122"/>
      <c r="G1648" s="55"/>
      <c r="H1648" s="55"/>
    </row>
    <row r="1649" spans="3:8" x14ac:dyDescent="0.2">
      <c r="C1649" s="55"/>
      <c r="D1649" s="55"/>
      <c r="E1649" s="122"/>
      <c r="G1649" s="55"/>
      <c r="H1649" s="55"/>
    </row>
    <row r="1650" spans="3:8" x14ac:dyDescent="0.2">
      <c r="C1650" s="55"/>
      <c r="D1650" s="55"/>
      <c r="E1650" s="122"/>
      <c r="G1650" s="55"/>
      <c r="H1650" s="55"/>
    </row>
    <row r="1651" spans="3:8" x14ac:dyDescent="0.2">
      <c r="C1651" s="55"/>
      <c r="D1651" s="55"/>
      <c r="E1651" s="122"/>
      <c r="G1651" s="55"/>
      <c r="H1651" s="55"/>
    </row>
    <row r="1652" spans="3:8" x14ac:dyDescent="0.2">
      <c r="C1652" s="55"/>
      <c r="D1652" s="55"/>
      <c r="E1652" s="122"/>
      <c r="G1652" s="55"/>
      <c r="H1652" s="55"/>
    </row>
    <row r="1653" spans="3:8" x14ac:dyDescent="0.2">
      <c r="C1653" s="55"/>
      <c r="D1653" s="55"/>
      <c r="E1653" s="122"/>
      <c r="G1653" s="55"/>
      <c r="H1653" s="55"/>
    </row>
    <row r="1654" spans="3:8" x14ac:dyDescent="0.2">
      <c r="C1654" s="55"/>
      <c r="D1654" s="55"/>
      <c r="E1654" s="122"/>
      <c r="G1654" s="55"/>
      <c r="H1654" s="55"/>
    </row>
    <row r="1655" spans="3:8" x14ac:dyDescent="0.2">
      <c r="C1655" s="55"/>
      <c r="D1655" s="55"/>
      <c r="E1655" s="122"/>
      <c r="G1655" s="55"/>
      <c r="H1655" s="55"/>
    </row>
    <row r="1656" spans="3:8" x14ac:dyDescent="0.2">
      <c r="C1656" s="55"/>
      <c r="D1656" s="55"/>
      <c r="E1656" s="122"/>
      <c r="G1656" s="55"/>
      <c r="H1656" s="55"/>
    </row>
    <row r="1657" spans="3:8" x14ac:dyDescent="0.2">
      <c r="C1657" s="55"/>
      <c r="D1657" s="55"/>
      <c r="E1657" s="122"/>
      <c r="G1657" s="55"/>
      <c r="H1657" s="55"/>
    </row>
    <row r="1658" spans="3:8" x14ac:dyDescent="0.2">
      <c r="C1658" s="55"/>
      <c r="D1658" s="55"/>
      <c r="E1658" s="122"/>
      <c r="G1658" s="55"/>
      <c r="H1658" s="55"/>
    </row>
    <row r="1659" spans="3:8" x14ac:dyDescent="0.2">
      <c r="C1659" s="55"/>
      <c r="D1659" s="55"/>
      <c r="E1659" s="122"/>
      <c r="G1659" s="55"/>
      <c r="H1659" s="55"/>
    </row>
    <row r="1660" spans="3:8" x14ac:dyDescent="0.2">
      <c r="C1660" s="55"/>
      <c r="D1660" s="55"/>
      <c r="E1660" s="122"/>
      <c r="G1660" s="55"/>
      <c r="H1660" s="55"/>
    </row>
    <row r="1661" spans="3:8" x14ac:dyDescent="0.2">
      <c r="C1661" s="55"/>
      <c r="D1661" s="55"/>
      <c r="E1661" s="122"/>
      <c r="G1661" s="55"/>
      <c r="H1661" s="55"/>
    </row>
    <row r="1662" spans="3:8" x14ac:dyDescent="0.2">
      <c r="C1662" s="55"/>
      <c r="D1662" s="55"/>
      <c r="E1662" s="122"/>
      <c r="G1662" s="55"/>
      <c r="H1662" s="55"/>
    </row>
    <row r="1663" spans="3:8" x14ac:dyDescent="0.2">
      <c r="C1663" s="55"/>
      <c r="D1663" s="55"/>
      <c r="E1663" s="122"/>
      <c r="G1663" s="55"/>
      <c r="H1663" s="55"/>
    </row>
    <row r="1664" spans="3:8" x14ac:dyDescent="0.2">
      <c r="C1664" s="55"/>
      <c r="D1664" s="55"/>
      <c r="E1664" s="122"/>
      <c r="G1664" s="55"/>
      <c r="H1664" s="55"/>
    </row>
    <row r="1665" spans="3:8" x14ac:dyDescent="0.2">
      <c r="C1665" s="55"/>
      <c r="D1665" s="55"/>
      <c r="E1665" s="122"/>
      <c r="G1665" s="55"/>
      <c r="H1665" s="55"/>
    </row>
    <row r="1666" spans="3:8" x14ac:dyDescent="0.2">
      <c r="C1666" s="55"/>
      <c r="D1666" s="55"/>
      <c r="E1666" s="122"/>
      <c r="G1666" s="55"/>
      <c r="H1666" s="55"/>
    </row>
    <row r="1667" spans="3:8" x14ac:dyDescent="0.2">
      <c r="C1667" s="55"/>
      <c r="D1667" s="55"/>
      <c r="E1667" s="122"/>
      <c r="G1667" s="55"/>
      <c r="H1667" s="55"/>
    </row>
    <row r="1668" spans="3:8" x14ac:dyDescent="0.2">
      <c r="C1668" s="55"/>
      <c r="D1668" s="55"/>
      <c r="E1668" s="122"/>
      <c r="G1668" s="55"/>
      <c r="H1668" s="55"/>
    </row>
    <row r="1669" spans="3:8" x14ac:dyDescent="0.2">
      <c r="C1669" s="55"/>
      <c r="D1669" s="55"/>
      <c r="E1669" s="122"/>
      <c r="G1669" s="55"/>
      <c r="H1669" s="55"/>
    </row>
    <row r="1670" spans="3:8" x14ac:dyDescent="0.2">
      <c r="C1670" s="55"/>
      <c r="D1670" s="55"/>
      <c r="E1670" s="122"/>
      <c r="G1670" s="55"/>
      <c r="H1670" s="55"/>
    </row>
    <row r="1671" spans="3:8" x14ac:dyDescent="0.2">
      <c r="C1671" s="55"/>
      <c r="D1671" s="55"/>
      <c r="E1671" s="122"/>
      <c r="G1671" s="55"/>
      <c r="H1671" s="55"/>
    </row>
    <row r="1672" spans="3:8" x14ac:dyDescent="0.2">
      <c r="C1672" s="55"/>
      <c r="D1672" s="55"/>
      <c r="E1672" s="122"/>
      <c r="G1672" s="55"/>
      <c r="H1672" s="55"/>
    </row>
    <row r="1673" spans="3:8" x14ac:dyDescent="0.2">
      <c r="C1673" s="55"/>
      <c r="D1673" s="55"/>
      <c r="E1673" s="122"/>
      <c r="G1673" s="55"/>
      <c r="H1673" s="55"/>
    </row>
    <row r="1674" spans="3:8" x14ac:dyDescent="0.2">
      <c r="C1674" s="55"/>
      <c r="D1674" s="55"/>
      <c r="E1674" s="122"/>
      <c r="G1674" s="55"/>
      <c r="H1674" s="55"/>
    </row>
    <row r="1675" spans="3:8" x14ac:dyDescent="0.2">
      <c r="C1675" s="55"/>
      <c r="D1675" s="55"/>
      <c r="E1675" s="122"/>
      <c r="G1675" s="55"/>
      <c r="H1675" s="55"/>
    </row>
    <row r="1676" spans="3:8" x14ac:dyDescent="0.2">
      <c r="C1676" s="55"/>
      <c r="D1676" s="55"/>
      <c r="E1676" s="122"/>
      <c r="G1676" s="55"/>
      <c r="H1676" s="55"/>
    </row>
    <row r="1677" spans="3:8" x14ac:dyDescent="0.2">
      <c r="C1677" s="55"/>
      <c r="D1677" s="55"/>
      <c r="E1677" s="122"/>
      <c r="G1677" s="55"/>
      <c r="H1677" s="55"/>
    </row>
    <row r="1678" spans="3:8" x14ac:dyDescent="0.2">
      <c r="C1678" s="55"/>
      <c r="D1678" s="55"/>
      <c r="E1678" s="122"/>
      <c r="G1678" s="55"/>
      <c r="H1678" s="55"/>
    </row>
    <row r="1679" spans="3:8" x14ac:dyDescent="0.2">
      <c r="C1679" s="55"/>
      <c r="D1679" s="55"/>
      <c r="E1679" s="122"/>
      <c r="G1679" s="55"/>
      <c r="H1679" s="55"/>
    </row>
    <row r="1680" spans="3:8" x14ac:dyDescent="0.2">
      <c r="C1680" s="55"/>
      <c r="D1680" s="55"/>
      <c r="E1680" s="122"/>
      <c r="G1680" s="55"/>
      <c r="H1680" s="55"/>
    </row>
    <row r="1681" spans="3:8" x14ac:dyDescent="0.2">
      <c r="C1681" s="55"/>
      <c r="D1681" s="55"/>
      <c r="E1681" s="122"/>
      <c r="G1681" s="55"/>
      <c r="H1681" s="55"/>
    </row>
    <row r="1682" spans="3:8" x14ac:dyDescent="0.2">
      <c r="C1682" s="55"/>
      <c r="D1682" s="55"/>
      <c r="E1682" s="122"/>
      <c r="G1682" s="55"/>
      <c r="H1682" s="55"/>
    </row>
    <row r="1683" spans="3:8" x14ac:dyDescent="0.2">
      <c r="C1683" s="55"/>
      <c r="D1683" s="55"/>
      <c r="E1683" s="122"/>
      <c r="G1683" s="55"/>
      <c r="H1683" s="55"/>
    </row>
    <row r="1684" spans="3:8" x14ac:dyDescent="0.2">
      <c r="C1684" s="55"/>
      <c r="D1684" s="55"/>
      <c r="E1684" s="122"/>
      <c r="G1684" s="55"/>
      <c r="H1684" s="55"/>
    </row>
    <row r="1685" spans="3:8" x14ac:dyDescent="0.2">
      <c r="C1685" s="55"/>
      <c r="D1685" s="55"/>
      <c r="E1685" s="122"/>
      <c r="G1685" s="55"/>
      <c r="H1685" s="55"/>
    </row>
    <row r="1686" spans="3:8" x14ac:dyDescent="0.2">
      <c r="C1686" s="55"/>
      <c r="D1686" s="55"/>
      <c r="E1686" s="122"/>
      <c r="G1686" s="55"/>
      <c r="H1686" s="55"/>
    </row>
    <row r="1687" spans="3:8" x14ac:dyDescent="0.2">
      <c r="C1687" s="55"/>
      <c r="D1687" s="55"/>
      <c r="E1687" s="122"/>
      <c r="G1687" s="55"/>
      <c r="H1687" s="55"/>
    </row>
    <row r="1688" spans="3:8" x14ac:dyDescent="0.2">
      <c r="C1688" s="55"/>
      <c r="D1688" s="55"/>
      <c r="E1688" s="122"/>
      <c r="G1688" s="55"/>
      <c r="H1688" s="55"/>
    </row>
    <row r="1689" spans="3:8" x14ac:dyDescent="0.2">
      <c r="C1689" s="55"/>
      <c r="D1689" s="55"/>
      <c r="E1689" s="122"/>
      <c r="G1689" s="55"/>
      <c r="H1689" s="55"/>
    </row>
    <row r="1690" spans="3:8" x14ac:dyDescent="0.2">
      <c r="C1690" s="55"/>
      <c r="D1690" s="55"/>
      <c r="E1690" s="122"/>
      <c r="G1690" s="55"/>
      <c r="H1690" s="55"/>
    </row>
    <row r="1691" spans="3:8" x14ac:dyDescent="0.2">
      <c r="C1691" s="55"/>
      <c r="D1691" s="55"/>
      <c r="E1691" s="122"/>
      <c r="G1691" s="55"/>
      <c r="H1691" s="55"/>
    </row>
    <row r="1692" spans="3:8" x14ac:dyDescent="0.2">
      <c r="C1692" s="55"/>
      <c r="D1692" s="55"/>
      <c r="E1692" s="122"/>
      <c r="G1692" s="55"/>
      <c r="H1692" s="55"/>
    </row>
    <row r="1693" spans="3:8" x14ac:dyDescent="0.2">
      <c r="C1693" s="55"/>
      <c r="D1693" s="55"/>
      <c r="E1693" s="122"/>
      <c r="G1693" s="55"/>
      <c r="H1693" s="55"/>
    </row>
    <row r="1694" spans="3:8" x14ac:dyDescent="0.2">
      <c r="C1694" s="55"/>
      <c r="D1694" s="55"/>
      <c r="E1694" s="122"/>
      <c r="G1694" s="55"/>
      <c r="H1694" s="55"/>
    </row>
    <row r="1695" spans="3:8" x14ac:dyDescent="0.2">
      <c r="C1695" s="55"/>
      <c r="D1695" s="55"/>
      <c r="E1695" s="122"/>
      <c r="G1695" s="55"/>
      <c r="H1695" s="55"/>
    </row>
    <row r="1696" spans="3:8" x14ac:dyDescent="0.2">
      <c r="C1696" s="55"/>
      <c r="D1696" s="55"/>
      <c r="E1696" s="122"/>
      <c r="G1696" s="55"/>
      <c r="H1696" s="55"/>
    </row>
    <row r="1697" spans="3:8" x14ac:dyDescent="0.2">
      <c r="C1697" s="55"/>
      <c r="D1697" s="55"/>
      <c r="E1697" s="122"/>
      <c r="G1697" s="55"/>
      <c r="H1697" s="55"/>
    </row>
    <row r="1698" spans="3:8" x14ac:dyDescent="0.2">
      <c r="C1698" s="55"/>
      <c r="D1698" s="55"/>
      <c r="E1698" s="122"/>
      <c r="G1698" s="55"/>
      <c r="H1698" s="55"/>
    </row>
    <row r="1699" spans="3:8" x14ac:dyDescent="0.2">
      <c r="C1699" s="55"/>
      <c r="D1699" s="55"/>
      <c r="E1699" s="122"/>
      <c r="G1699" s="55"/>
      <c r="H1699" s="55"/>
    </row>
    <row r="1700" spans="3:8" x14ac:dyDescent="0.2">
      <c r="C1700" s="55"/>
      <c r="D1700" s="55"/>
      <c r="E1700" s="122"/>
      <c r="G1700" s="55"/>
      <c r="H1700" s="55"/>
    </row>
    <row r="1701" spans="3:8" x14ac:dyDescent="0.2">
      <c r="C1701" s="55"/>
      <c r="D1701" s="55"/>
      <c r="E1701" s="122"/>
      <c r="G1701" s="55"/>
      <c r="H1701" s="55"/>
    </row>
    <row r="1702" spans="3:8" x14ac:dyDescent="0.2">
      <c r="C1702" s="55"/>
      <c r="D1702" s="55"/>
      <c r="E1702" s="122"/>
      <c r="G1702" s="55"/>
      <c r="H1702" s="55"/>
    </row>
    <row r="1703" spans="3:8" x14ac:dyDescent="0.2">
      <c r="C1703" s="55"/>
      <c r="D1703" s="55"/>
      <c r="E1703" s="122"/>
      <c r="G1703" s="55"/>
      <c r="H1703" s="55"/>
    </row>
    <row r="1704" spans="3:8" x14ac:dyDescent="0.2">
      <c r="C1704" s="55"/>
      <c r="D1704" s="55"/>
      <c r="E1704" s="122"/>
      <c r="G1704" s="55"/>
      <c r="H1704" s="55"/>
    </row>
    <row r="1705" spans="3:8" x14ac:dyDescent="0.2">
      <c r="C1705" s="55"/>
      <c r="D1705" s="55"/>
      <c r="E1705" s="122"/>
      <c r="G1705" s="55"/>
      <c r="H1705" s="55"/>
    </row>
    <row r="1706" spans="3:8" x14ac:dyDescent="0.2">
      <c r="C1706" s="55"/>
      <c r="D1706" s="55"/>
      <c r="E1706" s="122"/>
      <c r="G1706" s="55"/>
      <c r="H1706" s="55"/>
    </row>
    <row r="1707" spans="3:8" x14ac:dyDescent="0.2">
      <c r="C1707" s="55"/>
      <c r="D1707" s="55"/>
      <c r="E1707" s="122"/>
      <c r="G1707" s="55"/>
      <c r="H1707" s="55"/>
    </row>
    <row r="1708" spans="3:8" x14ac:dyDescent="0.2">
      <c r="C1708" s="55"/>
      <c r="D1708" s="55"/>
      <c r="E1708" s="122"/>
      <c r="G1708" s="55"/>
      <c r="H1708" s="55"/>
    </row>
    <row r="1709" spans="3:8" x14ac:dyDescent="0.2">
      <c r="C1709" s="55"/>
      <c r="D1709" s="55"/>
      <c r="E1709" s="122"/>
      <c r="G1709" s="55"/>
      <c r="H1709" s="55"/>
    </row>
    <row r="1710" spans="3:8" x14ac:dyDescent="0.2">
      <c r="C1710" s="55"/>
      <c r="D1710" s="55"/>
      <c r="E1710" s="122"/>
      <c r="G1710" s="55"/>
      <c r="H1710" s="55"/>
    </row>
    <row r="1711" spans="3:8" x14ac:dyDescent="0.2">
      <c r="C1711" s="55"/>
      <c r="D1711" s="55"/>
      <c r="E1711" s="122"/>
      <c r="G1711" s="55"/>
      <c r="H1711" s="55"/>
    </row>
    <row r="1712" spans="3:8" x14ac:dyDescent="0.2">
      <c r="C1712" s="55"/>
      <c r="D1712" s="55"/>
      <c r="E1712" s="122"/>
      <c r="G1712" s="55"/>
      <c r="H1712" s="55"/>
    </row>
    <row r="1713" spans="3:8" x14ac:dyDescent="0.2">
      <c r="C1713" s="55"/>
      <c r="D1713" s="55"/>
      <c r="E1713" s="122"/>
      <c r="G1713" s="55"/>
      <c r="H1713" s="55"/>
    </row>
    <row r="1714" spans="3:8" x14ac:dyDescent="0.2">
      <c r="C1714" s="55"/>
      <c r="D1714" s="55"/>
      <c r="E1714" s="122"/>
      <c r="G1714" s="55"/>
      <c r="H1714" s="55"/>
    </row>
    <row r="1715" spans="3:8" x14ac:dyDescent="0.2">
      <c r="C1715" s="55"/>
      <c r="D1715" s="55"/>
      <c r="E1715" s="122"/>
      <c r="G1715" s="55"/>
      <c r="H1715" s="55"/>
    </row>
    <row r="1716" spans="3:8" x14ac:dyDescent="0.2">
      <c r="C1716" s="55"/>
      <c r="D1716" s="55"/>
      <c r="E1716" s="122"/>
      <c r="G1716" s="55"/>
      <c r="H1716" s="55"/>
    </row>
    <row r="1717" spans="3:8" x14ac:dyDescent="0.2">
      <c r="C1717" s="55"/>
      <c r="D1717" s="55"/>
      <c r="E1717" s="122"/>
      <c r="G1717" s="55"/>
      <c r="H1717" s="55"/>
    </row>
    <row r="1718" spans="3:8" x14ac:dyDescent="0.2">
      <c r="C1718" s="55"/>
      <c r="D1718" s="55"/>
      <c r="E1718" s="122"/>
      <c r="G1718" s="55"/>
      <c r="H1718" s="55"/>
    </row>
    <row r="1719" spans="3:8" x14ac:dyDescent="0.2">
      <c r="C1719" s="55"/>
      <c r="D1719" s="55"/>
      <c r="E1719" s="122"/>
      <c r="G1719" s="55"/>
      <c r="H1719" s="55"/>
    </row>
    <row r="1720" spans="3:8" x14ac:dyDescent="0.2">
      <c r="C1720" s="55"/>
      <c r="D1720" s="55"/>
      <c r="E1720" s="122"/>
      <c r="G1720" s="55"/>
      <c r="H1720" s="55"/>
    </row>
    <row r="1721" spans="3:8" x14ac:dyDescent="0.2">
      <c r="C1721" s="55"/>
      <c r="D1721" s="55"/>
      <c r="E1721" s="122"/>
      <c r="G1721" s="55"/>
      <c r="H1721" s="55"/>
    </row>
    <row r="1722" spans="3:8" x14ac:dyDescent="0.2">
      <c r="C1722" s="55"/>
      <c r="D1722" s="55"/>
      <c r="E1722" s="122"/>
      <c r="G1722" s="55"/>
      <c r="H1722" s="55"/>
    </row>
    <row r="1723" spans="3:8" x14ac:dyDescent="0.2">
      <c r="C1723" s="55"/>
      <c r="D1723" s="55"/>
      <c r="E1723" s="122"/>
      <c r="G1723" s="55"/>
      <c r="H1723" s="55"/>
    </row>
    <row r="1724" spans="3:8" x14ac:dyDescent="0.2">
      <c r="C1724" s="55"/>
      <c r="D1724" s="55"/>
      <c r="E1724" s="122"/>
      <c r="G1724" s="55"/>
      <c r="H1724" s="55"/>
    </row>
    <row r="1725" spans="3:8" x14ac:dyDescent="0.2">
      <c r="C1725" s="55"/>
      <c r="D1725" s="55"/>
      <c r="E1725" s="122"/>
      <c r="G1725" s="55"/>
      <c r="H1725" s="55"/>
    </row>
    <row r="1726" spans="3:8" x14ac:dyDescent="0.2">
      <c r="C1726" s="55"/>
      <c r="D1726" s="55"/>
      <c r="E1726" s="122"/>
      <c r="G1726" s="55"/>
      <c r="H1726" s="55"/>
    </row>
    <row r="1727" spans="3:8" x14ac:dyDescent="0.2">
      <c r="C1727" s="55"/>
      <c r="D1727" s="55"/>
      <c r="E1727" s="122"/>
      <c r="G1727" s="55"/>
      <c r="H1727" s="55"/>
    </row>
    <row r="1728" spans="3:8" x14ac:dyDescent="0.2">
      <c r="C1728" s="55"/>
      <c r="D1728" s="55"/>
      <c r="E1728" s="122"/>
      <c r="G1728" s="55"/>
      <c r="H1728" s="55"/>
    </row>
    <row r="1729" spans="3:8" x14ac:dyDescent="0.2">
      <c r="C1729" s="55"/>
      <c r="D1729" s="55"/>
      <c r="E1729" s="122"/>
      <c r="G1729" s="55"/>
      <c r="H1729" s="55"/>
    </row>
    <row r="1730" spans="3:8" x14ac:dyDescent="0.2">
      <c r="C1730" s="55"/>
      <c r="D1730" s="55"/>
      <c r="E1730" s="122"/>
      <c r="G1730" s="55"/>
      <c r="H1730" s="55"/>
    </row>
    <row r="1731" spans="3:8" x14ac:dyDescent="0.2">
      <c r="C1731" s="55"/>
      <c r="D1731" s="55"/>
      <c r="E1731" s="122"/>
      <c r="G1731" s="55"/>
      <c r="H1731" s="55"/>
    </row>
    <row r="1732" spans="3:8" x14ac:dyDescent="0.2">
      <c r="C1732" s="55"/>
      <c r="D1732" s="55"/>
      <c r="E1732" s="122"/>
      <c r="G1732" s="55"/>
      <c r="H1732" s="55"/>
    </row>
    <row r="1733" spans="3:8" x14ac:dyDescent="0.2">
      <c r="C1733" s="55"/>
      <c r="D1733" s="55"/>
      <c r="E1733" s="122"/>
      <c r="G1733" s="55"/>
      <c r="H1733" s="55"/>
    </row>
    <row r="1734" spans="3:8" x14ac:dyDescent="0.2">
      <c r="C1734" s="55"/>
      <c r="D1734" s="55"/>
      <c r="E1734" s="122"/>
      <c r="G1734" s="55"/>
      <c r="H1734" s="55"/>
    </row>
    <row r="1735" spans="3:8" x14ac:dyDescent="0.2">
      <c r="C1735" s="55"/>
      <c r="D1735" s="55"/>
      <c r="E1735" s="122"/>
      <c r="G1735" s="55"/>
      <c r="H1735" s="55"/>
    </row>
    <row r="1736" spans="3:8" x14ac:dyDescent="0.2">
      <c r="C1736" s="55"/>
      <c r="D1736" s="55"/>
      <c r="E1736" s="122"/>
      <c r="G1736" s="55"/>
      <c r="H1736" s="55"/>
    </row>
    <row r="1737" spans="3:8" x14ac:dyDescent="0.2">
      <c r="C1737" s="55"/>
      <c r="D1737" s="55"/>
      <c r="E1737" s="122"/>
      <c r="G1737" s="55"/>
      <c r="H1737" s="55"/>
    </row>
    <row r="1738" spans="3:8" x14ac:dyDescent="0.2">
      <c r="C1738" s="55"/>
      <c r="D1738" s="55"/>
      <c r="E1738" s="122"/>
      <c r="G1738" s="55"/>
      <c r="H1738" s="55"/>
    </row>
    <row r="1739" spans="3:8" x14ac:dyDescent="0.2">
      <c r="C1739" s="55"/>
      <c r="D1739" s="55"/>
      <c r="E1739" s="122"/>
      <c r="G1739" s="55"/>
      <c r="H1739" s="55"/>
    </row>
    <row r="1740" spans="3:8" x14ac:dyDescent="0.2">
      <c r="C1740" s="55"/>
      <c r="D1740" s="55"/>
      <c r="E1740" s="122"/>
      <c r="G1740" s="55"/>
      <c r="H1740" s="55"/>
    </row>
    <row r="1741" spans="3:8" x14ac:dyDescent="0.2">
      <c r="C1741" s="55"/>
      <c r="D1741" s="55"/>
      <c r="E1741" s="122"/>
      <c r="G1741" s="55"/>
      <c r="H1741" s="55"/>
    </row>
    <row r="1742" spans="3:8" x14ac:dyDescent="0.2">
      <c r="C1742" s="55"/>
      <c r="D1742" s="55"/>
      <c r="E1742" s="122"/>
      <c r="G1742" s="55"/>
      <c r="H1742" s="55"/>
    </row>
    <row r="1743" spans="3:8" x14ac:dyDescent="0.2">
      <c r="C1743" s="55"/>
      <c r="D1743" s="55"/>
      <c r="E1743" s="122"/>
      <c r="G1743" s="55"/>
      <c r="H1743" s="55"/>
    </row>
    <row r="1744" spans="3:8" x14ac:dyDescent="0.2">
      <c r="C1744" s="55"/>
      <c r="D1744" s="55"/>
      <c r="E1744" s="122"/>
      <c r="G1744" s="55"/>
      <c r="H1744" s="55"/>
    </row>
    <row r="1745" spans="3:8" x14ac:dyDescent="0.2">
      <c r="C1745" s="55"/>
      <c r="D1745" s="55"/>
      <c r="E1745" s="122"/>
      <c r="G1745" s="55"/>
      <c r="H1745" s="55"/>
    </row>
    <row r="1746" spans="3:8" x14ac:dyDescent="0.2">
      <c r="C1746" s="55"/>
      <c r="D1746" s="55"/>
      <c r="E1746" s="122"/>
      <c r="G1746" s="55"/>
      <c r="H1746" s="55"/>
    </row>
    <row r="1747" spans="3:8" x14ac:dyDescent="0.2">
      <c r="C1747" s="55"/>
      <c r="D1747" s="55"/>
      <c r="E1747" s="122"/>
      <c r="G1747" s="55"/>
      <c r="H1747" s="55"/>
    </row>
    <row r="1748" spans="3:8" x14ac:dyDescent="0.2">
      <c r="C1748" s="55"/>
      <c r="D1748" s="55"/>
      <c r="E1748" s="122"/>
      <c r="G1748" s="55"/>
      <c r="H1748" s="55"/>
    </row>
    <row r="1749" spans="3:8" x14ac:dyDescent="0.2">
      <c r="C1749" s="55"/>
      <c r="D1749" s="55"/>
      <c r="E1749" s="122"/>
      <c r="G1749" s="55"/>
      <c r="H1749" s="55"/>
    </row>
    <row r="1750" spans="3:8" x14ac:dyDescent="0.2">
      <c r="C1750" s="55"/>
      <c r="D1750" s="55"/>
      <c r="E1750" s="122"/>
      <c r="G1750" s="55"/>
      <c r="H1750" s="55"/>
    </row>
    <row r="1751" spans="3:8" x14ac:dyDescent="0.2">
      <c r="C1751" s="55"/>
      <c r="D1751" s="55"/>
      <c r="E1751" s="122"/>
      <c r="G1751" s="55"/>
      <c r="H1751" s="55"/>
    </row>
    <row r="1752" spans="3:8" x14ac:dyDescent="0.2">
      <c r="C1752" s="55"/>
      <c r="D1752" s="55"/>
      <c r="E1752" s="122"/>
      <c r="G1752" s="55"/>
      <c r="H1752" s="55"/>
    </row>
    <row r="1753" spans="3:8" x14ac:dyDescent="0.2">
      <c r="C1753" s="55"/>
      <c r="D1753" s="55"/>
      <c r="E1753" s="122"/>
      <c r="G1753" s="55"/>
      <c r="H1753" s="55"/>
    </row>
    <row r="1754" spans="3:8" x14ac:dyDescent="0.2">
      <c r="C1754" s="55"/>
      <c r="D1754" s="55"/>
      <c r="E1754" s="122"/>
      <c r="G1754" s="55"/>
      <c r="H1754" s="55"/>
    </row>
    <row r="1755" spans="3:8" x14ac:dyDescent="0.2">
      <c r="C1755" s="55"/>
      <c r="D1755" s="55"/>
      <c r="E1755" s="122"/>
      <c r="G1755" s="55"/>
      <c r="H1755" s="55"/>
    </row>
    <row r="1756" spans="3:8" x14ac:dyDescent="0.2">
      <c r="C1756" s="55"/>
      <c r="D1756" s="55"/>
      <c r="E1756" s="122"/>
      <c r="G1756" s="55"/>
      <c r="H1756" s="55"/>
    </row>
    <row r="1757" spans="3:8" x14ac:dyDescent="0.2">
      <c r="C1757" s="55"/>
      <c r="D1757" s="55"/>
      <c r="E1757" s="122"/>
      <c r="G1757" s="55"/>
      <c r="H1757" s="55"/>
    </row>
    <row r="1758" spans="3:8" x14ac:dyDescent="0.2">
      <c r="C1758" s="55"/>
      <c r="D1758" s="55"/>
      <c r="E1758" s="122"/>
      <c r="G1758" s="55"/>
      <c r="H1758" s="55"/>
    </row>
    <row r="1759" spans="3:8" x14ac:dyDescent="0.2">
      <c r="C1759" s="55"/>
      <c r="D1759" s="55"/>
      <c r="E1759" s="122"/>
      <c r="G1759" s="55"/>
      <c r="H1759" s="55"/>
    </row>
    <row r="1760" spans="3:8" x14ac:dyDescent="0.2">
      <c r="C1760" s="55"/>
      <c r="D1760" s="55"/>
      <c r="E1760" s="122"/>
      <c r="G1760" s="55"/>
      <c r="H1760" s="55"/>
    </row>
    <row r="1761" spans="3:8" x14ac:dyDescent="0.2">
      <c r="C1761" s="55"/>
      <c r="D1761" s="55"/>
      <c r="E1761" s="122"/>
      <c r="G1761" s="55"/>
      <c r="H1761" s="55"/>
    </row>
    <row r="1762" spans="3:8" x14ac:dyDescent="0.2">
      <c r="C1762" s="55"/>
      <c r="D1762" s="55"/>
      <c r="E1762" s="122"/>
      <c r="G1762" s="55"/>
      <c r="H1762" s="55"/>
    </row>
    <row r="1763" spans="3:8" x14ac:dyDescent="0.2">
      <c r="C1763" s="55"/>
      <c r="D1763" s="55"/>
      <c r="E1763" s="122"/>
      <c r="G1763" s="55"/>
      <c r="H1763" s="55"/>
    </row>
    <row r="1764" spans="3:8" x14ac:dyDescent="0.2">
      <c r="C1764" s="55"/>
      <c r="D1764" s="55"/>
      <c r="E1764" s="122"/>
      <c r="G1764" s="55"/>
      <c r="H1764" s="55"/>
    </row>
    <row r="1765" spans="3:8" x14ac:dyDescent="0.2">
      <c r="C1765" s="55"/>
      <c r="D1765" s="55"/>
      <c r="E1765" s="122"/>
      <c r="G1765" s="55"/>
      <c r="H1765" s="55"/>
    </row>
    <row r="1766" spans="3:8" x14ac:dyDescent="0.2">
      <c r="C1766" s="55"/>
      <c r="D1766" s="55"/>
      <c r="E1766" s="122"/>
      <c r="G1766" s="55"/>
      <c r="H1766" s="55"/>
    </row>
    <row r="1767" spans="3:8" x14ac:dyDescent="0.2">
      <c r="C1767" s="55"/>
      <c r="D1767" s="55"/>
      <c r="E1767" s="122"/>
      <c r="G1767" s="55"/>
      <c r="H1767" s="55"/>
    </row>
    <row r="1768" spans="3:8" x14ac:dyDescent="0.2">
      <c r="C1768" s="55"/>
      <c r="D1768" s="55"/>
      <c r="E1768" s="122"/>
      <c r="G1768" s="55"/>
      <c r="H1768" s="55"/>
    </row>
    <row r="1769" spans="3:8" x14ac:dyDescent="0.2">
      <c r="C1769" s="55"/>
      <c r="D1769" s="55"/>
      <c r="E1769" s="122"/>
      <c r="G1769" s="55"/>
      <c r="H1769" s="55"/>
    </row>
    <row r="1770" spans="3:8" x14ac:dyDescent="0.2">
      <c r="C1770" s="55"/>
      <c r="D1770" s="55"/>
      <c r="E1770" s="122"/>
      <c r="G1770" s="55"/>
      <c r="H1770" s="55"/>
    </row>
    <row r="1771" spans="3:8" x14ac:dyDescent="0.2">
      <c r="C1771" s="55"/>
      <c r="D1771" s="55"/>
      <c r="E1771" s="122"/>
      <c r="G1771" s="55"/>
      <c r="H1771" s="55"/>
    </row>
    <row r="1772" spans="3:8" x14ac:dyDescent="0.2">
      <c r="C1772" s="55"/>
      <c r="D1772" s="55"/>
      <c r="E1772" s="122"/>
      <c r="G1772" s="55"/>
      <c r="H1772" s="55"/>
    </row>
    <row r="1773" spans="3:8" x14ac:dyDescent="0.2">
      <c r="C1773" s="55"/>
      <c r="D1773" s="55"/>
      <c r="E1773" s="122"/>
      <c r="G1773" s="55"/>
      <c r="H1773" s="55"/>
    </row>
    <row r="1774" spans="3:8" x14ac:dyDescent="0.2">
      <c r="C1774" s="55"/>
      <c r="D1774" s="55"/>
      <c r="E1774" s="122"/>
      <c r="G1774" s="55"/>
      <c r="H1774" s="55"/>
    </row>
    <row r="1775" spans="3:8" x14ac:dyDescent="0.2">
      <c r="C1775" s="55"/>
      <c r="D1775" s="55"/>
      <c r="E1775" s="122"/>
      <c r="G1775" s="55"/>
      <c r="H1775" s="55"/>
    </row>
    <row r="1776" spans="3:8" x14ac:dyDescent="0.2">
      <c r="C1776" s="55"/>
      <c r="D1776" s="55"/>
      <c r="E1776" s="122"/>
      <c r="G1776" s="55"/>
      <c r="H1776" s="55"/>
    </row>
    <row r="1777" spans="3:8" x14ac:dyDescent="0.2">
      <c r="C1777" s="55"/>
      <c r="D1777" s="55"/>
      <c r="E1777" s="122"/>
      <c r="G1777" s="55"/>
      <c r="H1777" s="55"/>
    </row>
    <row r="1778" spans="3:8" x14ac:dyDescent="0.2">
      <c r="C1778" s="55"/>
      <c r="D1778" s="55"/>
      <c r="E1778" s="122"/>
      <c r="G1778" s="55"/>
      <c r="H1778" s="55"/>
    </row>
    <row r="1779" spans="3:8" x14ac:dyDescent="0.2">
      <c r="C1779" s="55"/>
      <c r="D1779" s="55"/>
      <c r="E1779" s="122"/>
      <c r="G1779" s="55"/>
      <c r="H1779" s="55"/>
    </row>
    <row r="1780" spans="3:8" x14ac:dyDescent="0.2">
      <c r="C1780" s="55"/>
      <c r="D1780" s="55"/>
      <c r="E1780" s="122"/>
      <c r="G1780" s="55"/>
      <c r="H1780" s="55"/>
    </row>
    <row r="1781" spans="3:8" x14ac:dyDescent="0.2">
      <c r="C1781" s="55"/>
      <c r="D1781" s="55"/>
      <c r="E1781" s="122"/>
      <c r="G1781" s="55"/>
      <c r="H1781" s="55"/>
    </row>
    <row r="1782" spans="3:8" x14ac:dyDescent="0.2">
      <c r="C1782" s="55"/>
      <c r="D1782" s="55"/>
      <c r="E1782" s="122"/>
      <c r="G1782" s="55"/>
      <c r="H1782" s="55"/>
    </row>
    <row r="1783" spans="3:8" x14ac:dyDescent="0.2">
      <c r="C1783" s="55"/>
      <c r="D1783" s="55"/>
      <c r="E1783" s="122"/>
      <c r="G1783" s="55"/>
      <c r="H1783" s="55"/>
    </row>
    <row r="1784" spans="3:8" x14ac:dyDescent="0.2">
      <c r="C1784" s="55"/>
      <c r="D1784" s="55"/>
      <c r="E1784" s="122"/>
      <c r="G1784" s="55"/>
      <c r="H1784" s="55"/>
    </row>
    <row r="1785" spans="3:8" x14ac:dyDescent="0.2">
      <c r="C1785" s="55"/>
      <c r="D1785" s="55"/>
      <c r="E1785" s="122"/>
      <c r="G1785" s="55"/>
      <c r="H1785" s="55"/>
    </row>
    <row r="1786" spans="3:8" x14ac:dyDescent="0.2">
      <c r="C1786" s="55"/>
      <c r="D1786" s="55"/>
      <c r="E1786" s="122"/>
      <c r="G1786" s="55"/>
      <c r="H1786" s="55"/>
    </row>
    <row r="1787" spans="3:8" x14ac:dyDescent="0.2">
      <c r="C1787" s="55"/>
      <c r="D1787" s="55"/>
      <c r="E1787" s="122"/>
      <c r="G1787" s="55"/>
      <c r="H1787" s="55"/>
    </row>
    <row r="1788" spans="3:8" x14ac:dyDescent="0.2">
      <c r="C1788" s="55"/>
      <c r="D1788" s="55"/>
      <c r="E1788" s="122"/>
      <c r="G1788" s="55"/>
      <c r="H1788" s="55"/>
    </row>
    <row r="1789" spans="3:8" x14ac:dyDescent="0.2">
      <c r="C1789" s="55"/>
      <c r="D1789" s="55"/>
      <c r="E1789" s="122"/>
      <c r="G1789" s="55"/>
      <c r="H1789" s="55"/>
    </row>
    <row r="1790" spans="3:8" x14ac:dyDescent="0.2">
      <c r="C1790" s="55"/>
      <c r="D1790" s="55"/>
      <c r="E1790" s="122"/>
      <c r="G1790" s="55"/>
      <c r="H1790" s="55"/>
    </row>
    <row r="1791" spans="3:8" x14ac:dyDescent="0.2">
      <c r="C1791" s="55"/>
      <c r="D1791" s="55"/>
      <c r="E1791" s="122"/>
      <c r="G1791" s="55"/>
      <c r="H1791" s="55"/>
    </row>
    <row r="1792" spans="3:8" x14ac:dyDescent="0.2">
      <c r="C1792" s="55"/>
      <c r="D1792" s="55"/>
      <c r="E1792" s="122"/>
      <c r="G1792" s="55"/>
      <c r="H1792" s="55"/>
    </row>
    <row r="1793" spans="3:8" x14ac:dyDescent="0.2">
      <c r="C1793" s="55"/>
      <c r="D1793" s="55"/>
      <c r="E1793" s="122"/>
      <c r="G1793" s="55"/>
      <c r="H1793" s="55"/>
    </row>
    <row r="1794" spans="3:8" x14ac:dyDescent="0.2">
      <c r="C1794" s="55"/>
      <c r="D1794" s="55"/>
      <c r="E1794" s="122"/>
      <c r="G1794" s="55"/>
      <c r="H1794" s="55"/>
    </row>
    <row r="1795" spans="3:8" x14ac:dyDescent="0.2">
      <c r="C1795" s="55"/>
      <c r="D1795" s="55"/>
      <c r="E1795" s="122"/>
      <c r="G1795" s="55"/>
      <c r="H1795" s="55"/>
    </row>
    <row r="1796" spans="3:8" x14ac:dyDescent="0.2">
      <c r="C1796" s="55"/>
      <c r="D1796" s="55"/>
      <c r="E1796" s="122"/>
      <c r="G1796" s="55"/>
      <c r="H1796" s="55"/>
    </row>
    <row r="1797" spans="3:8" x14ac:dyDescent="0.2">
      <c r="C1797" s="55"/>
      <c r="D1797" s="55"/>
      <c r="E1797" s="122"/>
      <c r="G1797" s="55"/>
      <c r="H1797" s="55"/>
    </row>
    <row r="1798" spans="3:8" x14ac:dyDescent="0.2">
      <c r="C1798" s="55"/>
      <c r="D1798" s="55"/>
      <c r="E1798" s="122"/>
      <c r="G1798" s="55"/>
      <c r="H1798" s="55"/>
    </row>
    <row r="1799" spans="3:8" x14ac:dyDescent="0.2">
      <c r="C1799" s="55"/>
      <c r="D1799" s="55"/>
      <c r="E1799" s="122"/>
      <c r="G1799" s="55"/>
      <c r="H1799" s="55"/>
    </row>
    <row r="1800" spans="3:8" x14ac:dyDescent="0.2">
      <c r="C1800" s="55"/>
      <c r="D1800" s="55"/>
      <c r="E1800" s="122"/>
      <c r="G1800" s="55"/>
      <c r="H1800" s="55"/>
    </row>
    <row r="1801" spans="3:8" x14ac:dyDescent="0.2">
      <c r="C1801" s="55"/>
      <c r="D1801" s="55"/>
      <c r="E1801" s="122"/>
      <c r="G1801" s="55"/>
      <c r="H1801" s="55"/>
    </row>
    <row r="1802" spans="3:8" x14ac:dyDescent="0.2">
      <c r="C1802" s="55"/>
      <c r="D1802" s="55"/>
      <c r="E1802" s="122"/>
      <c r="G1802" s="55"/>
      <c r="H1802" s="55"/>
    </row>
    <row r="1803" spans="3:8" x14ac:dyDescent="0.2">
      <c r="C1803" s="55"/>
      <c r="D1803" s="55"/>
      <c r="E1803" s="122"/>
      <c r="G1803" s="55"/>
      <c r="H1803" s="55"/>
    </row>
    <row r="1804" spans="3:8" x14ac:dyDescent="0.2">
      <c r="C1804" s="55"/>
      <c r="D1804" s="55"/>
      <c r="E1804" s="122"/>
      <c r="G1804" s="55"/>
      <c r="H1804" s="55"/>
    </row>
    <row r="1805" spans="3:8" x14ac:dyDescent="0.2">
      <c r="C1805" s="55"/>
      <c r="D1805" s="55"/>
      <c r="E1805" s="122"/>
      <c r="G1805" s="55"/>
      <c r="H1805" s="55"/>
    </row>
    <row r="1806" spans="3:8" x14ac:dyDescent="0.2">
      <c r="C1806" s="55"/>
      <c r="D1806" s="55"/>
      <c r="E1806" s="122"/>
      <c r="G1806" s="55"/>
      <c r="H1806" s="55"/>
    </row>
    <row r="1807" spans="3:8" x14ac:dyDescent="0.2">
      <c r="C1807" s="55"/>
      <c r="D1807" s="55"/>
      <c r="E1807" s="122"/>
      <c r="G1807" s="55"/>
      <c r="H1807" s="55"/>
    </row>
    <row r="1808" spans="3:8" x14ac:dyDescent="0.2">
      <c r="C1808" s="55"/>
      <c r="D1808" s="55"/>
      <c r="E1808" s="122"/>
      <c r="G1808" s="55"/>
      <c r="H1808" s="55"/>
    </row>
    <row r="1809" spans="2:9" x14ac:dyDescent="0.2">
      <c r="C1809" s="55"/>
      <c r="D1809" s="55"/>
      <c r="E1809" s="122"/>
      <c r="G1809" s="55"/>
      <c r="H1809" s="55"/>
    </row>
    <row r="1810" spans="2:9" x14ac:dyDescent="0.2">
      <c r="C1810" s="55"/>
      <c r="D1810" s="55"/>
      <c r="E1810" s="122"/>
      <c r="G1810" s="55"/>
      <c r="H1810" s="55"/>
    </row>
    <row r="1811" spans="2:9" x14ac:dyDescent="0.2">
      <c r="C1811" s="55"/>
      <c r="D1811" s="55"/>
      <c r="E1811" s="122"/>
      <c r="G1811" s="55"/>
      <c r="H1811" s="55"/>
    </row>
    <row r="1812" spans="2:9" x14ac:dyDescent="0.2">
      <c r="C1812" s="55"/>
      <c r="D1812" s="55"/>
      <c r="E1812" s="122"/>
      <c r="G1812" s="55"/>
      <c r="H1812" s="55"/>
    </row>
    <row r="1813" spans="2:9" x14ac:dyDescent="0.2">
      <c r="C1813" s="55"/>
      <c r="D1813" s="55"/>
      <c r="E1813" s="122"/>
      <c r="G1813" s="55"/>
      <c r="H1813" s="55"/>
    </row>
    <row r="1814" spans="2:9" x14ac:dyDescent="0.2">
      <c r="C1814" s="55"/>
      <c r="D1814" s="55"/>
      <c r="E1814" s="122"/>
      <c r="G1814" s="55"/>
      <c r="H1814" s="55"/>
    </row>
    <row r="1815" spans="2:9" x14ac:dyDescent="0.2">
      <c r="C1815" s="55"/>
      <c r="D1815" s="55"/>
      <c r="E1815" s="122"/>
      <c r="G1815" s="55"/>
      <c r="H1815" s="55"/>
    </row>
    <row r="1816" spans="2:9" x14ac:dyDescent="0.2">
      <c r="C1816" s="55"/>
      <c r="D1816" s="55"/>
      <c r="E1816" s="122"/>
      <c r="G1816" s="55"/>
      <c r="H1816" s="55"/>
    </row>
    <row r="1817" spans="2:9" x14ac:dyDescent="0.2">
      <c r="C1817" s="55"/>
      <c r="D1817" s="55"/>
      <c r="E1817" s="122"/>
      <c r="G1817" s="55"/>
      <c r="H1817" s="55"/>
    </row>
    <row r="1818" spans="2:9" x14ac:dyDescent="0.2">
      <c r="C1818" s="55"/>
      <c r="D1818" s="55"/>
      <c r="E1818" s="122"/>
      <c r="G1818" s="55"/>
      <c r="H1818" s="55"/>
    </row>
    <row r="1819" spans="2:9" x14ac:dyDescent="0.2">
      <c r="C1819" s="55"/>
      <c r="D1819" s="55"/>
      <c r="E1819" s="122"/>
      <c r="G1819" s="55"/>
      <c r="H1819" s="55"/>
    </row>
    <row r="1820" spans="2:9" x14ac:dyDescent="0.2">
      <c r="C1820" s="55"/>
      <c r="D1820" s="55"/>
      <c r="E1820" s="122"/>
      <c r="G1820" s="55"/>
      <c r="H1820" s="55"/>
    </row>
    <row r="1821" spans="2:9" x14ac:dyDescent="0.2">
      <c r="C1821" s="55"/>
      <c r="D1821" s="55"/>
      <c r="E1821" s="122"/>
      <c r="G1821" s="55"/>
      <c r="H1821" s="55"/>
    </row>
    <row r="1822" spans="2:9" x14ac:dyDescent="0.2">
      <c r="C1822" s="55"/>
      <c r="D1822" s="55"/>
      <c r="E1822" s="122"/>
      <c r="G1822" s="55"/>
      <c r="H1822" s="55"/>
    </row>
    <row r="1823" spans="2:9" x14ac:dyDescent="0.2">
      <c r="C1823" s="55"/>
      <c r="D1823" s="55"/>
      <c r="E1823" s="122"/>
      <c r="G1823" s="55"/>
      <c r="H1823" s="55"/>
    </row>
    <row r="1824" spans="2:9" x14ac:dyDescent="0.2">
      <c r="B1824" s="123"/>
      <c r="C1824" s="124"/>
      <c r="D1824" s="124"/>
      <c r="E1824" s="125"/>
      <c r="F1824" s="126"/>
      <c r="G1824" s="124"/>
      <c r="H1824" s="126"/>
      <c r="I1824" s="123"/>
    </row>
    <row r="1825" spans="2:9" x14ac:dyDescent="0.2">
      <c r="C1825" s="55"/>
      <c r="D1825" s="55"/>
      <c r="E1825" s="122"/>
      <c r="G1825" s="55"/>
      <c r="H1825" s="55"/>
    </row>
    <row r="1826" spans="2:9" x14ac:dyDescent="0.2">
      <c r="B1826" s="123"/>
      <c r="C1826" s="124"/>
      <c r="D1826" s="124"/>
      <c r="E1826" s="125"/>
      <c r="F1826" s="126"/>
      <c r="G1826" s="124"/>
      <c r="H1826" s="126"/>
      <c r="I1826" s="123"/>
    </row>
    <row r="1827" spans="2:9" x14ac:dyDescent="0.2">
      <c r="C1827" s="55"/>
      <c r="D1827" s="55"/>
      <c r="E1827" s="122"/>
      <c r="G1827" s="55"/>
      <c r="H1827" s="55"/>
    </row>
    <row r="1828" spans="2:9" x14ac:dyDescent="0.2">
      <c r="C1828" s="55"/>
      <c r="D1828" s="55"/>
      <c r="E1828" s="122"/>
      <c r="G1828" s="55"/>
      <c r="H1828" s="55"/>
    </row>
    <row r="1829" spans="2:9" x14ac:dyDescent="0.2">
      <c r="C1829" s="55"/>
      <c r="D1829" s="55"/>
      <c r="E1829" s="122"/>
      <c r="G1829" s="55"/>
      <c r="H1829" s="55"/>
    </row>
    <row r="1830" spans="2:9" x14ac:dyDescent="0.2">
      <c r="C1830" s="55"/>
      <c r="D1830" s="55"/>
      <c r="E1830" s="122"/>
      <c r="G1830" s="55"/>
      <c r="H1830" s="55"/>
    </row>
    <row r="1831" spans="2:9" x14ac:dyDescent="0.2">
      <c r="C1831" s="55"/>
      <c r="D1831" s="55"/>
      <c r="E1831" s="122"/>
      <c r="G1831" s="55"/>
      <c r="H1831" s="55"/>
    </row>
    <row r="1832" spans="2:9" x14ac:dyDescent="0.2">
      <c r="C1832" s="55"/>
      <c r="D1832" s="55"/>
      <c r="E1832" s="122"/>
      <c r="G1832" s="55"/>
      <c r="H1832" s="55"/>
    </row>
    <row r="1833" spans="2:9" x14ac:dyDescent="0.2">
      <c r="C1833" s="55"/>
      <c r="D1833" s="55"/>
      <c r="E1833" s="122"/>
      <c r="G1833" s="55"/>
      <c r="H1833" s="55"/>
    </row>
    <row r="1834" spans="2:9" x14ac:dyDescent="0.2">
      <c r="C1834" s="55"/>
      <c r="D1834" s="55"/>
      <c r="E1834" s="122"/>
      <c r="G1834" s="55"/>
      <c r="H1834" s="55"/>
    </row>
    <row r="1835" spans="2:9" x14ac:dyDescent="0.2">
      <c r="C1835" s="55"/>
      <c r="D1835" s="55"/>
      <c r="E1835" s="122"/>
      <c r="G1835" s="55"/>
      <c r="H1835" s="55"/>
    </row>
    <row r="1836" spans="2:9" x14ac:dyDescent="0.2">
      <c r="C1836" s="55"/>
      <c r="D1836" s="55"/>
      <c r="E1836" s="122"/>
      <c r="G1836" s="55"/>
      <c r="H1836" s="55"/>
    </row>
    <row r="1837" spans="2:9" x14ac:dyDescent="0.2">
      <c r="C1837" s="55"/>
      <c r="D1837" s="55"/>
      <c r="E1837" s="122"/>
      <c r="G1837" s="55"/>
      <c r="H1837" s="55"/>
    </row>
    <row r="1838" spans="2:9" x14ac:dyDescent="0.2">
      <c r="C1838" s="55"/>
      <c r="D1838" s="55"/>
      <c r="E1838" s="122"/>
      <c r="G1838" s="55"/>
      <c r="H1838" s="55"/>
    </row>
    <row r="1839" spans="2:9" x14ac:dyDescent="0.2">
      <c r="C1839" s="55"/>
      <c r="D1839" s="55"/>
      <c r="E1839" s="122"/>
      <c r="G1839" s="55"/>
      <c r="H1839" s="55"/>
    </row>
    <row r="1840" spans="2:9" x14ac:dyDescent="0.2">
      <c r="C1840" s="55"/>
      <c r="D1840" s="55"/>
      <c r="E1840" s="122"/>
      <c r="G1840" s="55"/>
      <c r="H1840" s="55"/>
    </row>
    <row r="1841" spans="3:8" x14ac:dyDescent="0.2">
      <c r="C1841" s="55"/>
      <c r="D1841" s="55"/>
      <c r="E1841" s="122"/>
      <c r="G1841" s="55"/>
      <c r="H1841" s="55"/>
    </row>
    <row r="1842" spans="3:8" x14ac:dyDescent="0.2">
      <c r="C1842" s="55"/>
      <c r="D1842" s="55"/>
      <c r="E1842" s="122"/>
      <c r="G1842" s="55"/>
      <c r="H1842" s="55"/>
    </row>
    <row r="1843" spans="3:8" x14ac:dyDescent="0.2">
      <c r="C1843" s="55"/>
      <c r="D1843" s="55"/>
      <c r="E1843" s="122"/>
      <c r="G1843" s="55"/>
      <c r="H1843" s="55"/>
    </row>
    <row r="1844" spans="3:8" x14ac:dyDescent="0.2">
      <c r="C1844" s="55"/>
      <c r="D1844" s="55"/>
      <c r="E1844" s="122"/>
      <c r="G1844" s="55"/>
      <c r="H1844" s="55"/>
    </row>
    <row r="1845" spans="3:8" x14ac:dyDescent="0.2">
      <c r="C1845" s="55"/>
      <c r="D1845" s="55"/>
      <c r="E1845" s="122"/>
      <c r="G1845" s="55"/>
      <c r="H1845" s="55"/>
    </row>
    <row r="1846" spans="3:8" x14ac:dyDescent="0.2">
      <c r="C1846" s="55"/>
      <c r="D1846" s="55"/>
      <c r="E1846" s="122"/>
      <c r="G1846" s="55"/>
      <c r="H1846" s="55"/>
    </row>
    <row r="1847" spans="3:8" x14ac:dyDescent="0.2">
      <c r="C1847" s="55"/>
      <c r="D1847" s="55"/>
      <c r="E1847" s="122"/>
      <c r="G1847" s="55"/>
      <c r="H1847" s="55"/>
    </row>
    <row r="1848" spans="3:8" x14ac:dyDescent="0.2">
      <c r="C1848" s="55"/>
      <c r="D1848" s="55"/>
      <c r="E1848" s="122"/>
      <c r="G1848" s="55"/>
      <c r="H1848" s="55"/>
    </row>
    <row r="1849" spans="3:8" x14ac:dyDescent="0.2">
      <c r="C1849" s="55"/>
      <c r="D1849" s="55"/>
      <c r="E1849" s="122"/>
      <c r="G1849" s="55"/>
      <c r="H1849" s="55"/>
    </row>
    <row r="1850" spans="3:8" x14ac:dyDescent="0.2">
      <c r="C1850" s="55"/>
      <c r="D1850" s="55"/>
      <c r="E1850" s="122"/>
      <c r="G1850" s="55"/>
      <c r="H1850" s="55"/>
    </row>
    <row r="1851" spans="3:8" x14ac:dyDescent="0.2">
      <c r="C1851" s="55"/>
      <c r="D1851" s="55"/>
      <c r="E1851" s="122"/>
      <c r="G1851" s="55"/>
      <c r="H1851" s="55"/>
    </row>
    <row r="1852" spans="3:8" x14ac:dyDescent="0.2">
      <c r="C1852" s="55"/>
      <c r="D1852" s="55"/>
      <c r="E1852" s="122"/>
      <c r="G1852" s="55"/>
      <c r="H1852" s="55"/>
    </row>
    <row r="1853" spans="3:8" x14ac:dyDescent="0.2">
      <c r="C1853" s="55"/>
      <c r="D1853" s="55"/>
      <c r="E1853" s="122"/>
      <c r="G1853" s="55"/>
      <c r="H1853" s="55"/>
    </row>
    <row r="1854" spans="3:8" x14ac:dyDescent="0.2">
      <c r="C1854" s="55"/>
      <c r="D1854" s="55"/>
      <c r="E1854" s="122"/>
      <c r="G1854" s="55"/>
      <c r="H1854" s="55"/>
    </row>
    <row r="1855" spans="3:8" x14ac:dyDescent="0.2">
      <c r="C1855" s="55"/>
      <c r="D1855" s="55"/>
      <c r="E1855" s="122"/>
      <c r="G1855" s="55"/>
      <c r="H1855" s="55"/>
    </row>
    <row r="1856" spans="3:8" x14ac:dyDescent="0.2">
      <c r="C1856" s="55"/>
      <c r="D1856" s="55"/>
      <c r="E1856" s="122"/>
      <c r="G1856" s="55"/>
      <c r="H1856" s="55"/>
    </row>
    <row r="1857" spans="3:8" x14ac:dyDescent="0.2">
      <c r="C1857" s="55"/>
      <c r="D1857" s="55"/>
      <c r="E1857" s="122"/>
      <c r="G1857" s="55"/>
      <c r="H1857" s="55"/>
    </row>
    <row r="1858" spans="3:8" x14ac:dyDescent="0.2">
      <c r="C1858" s="55"/>
      <c r="D1858" s="55"/>
      <c r="E1858" s="122"/>
      <c r="G1858" s="55"/>
      <c r="H1858" s="55"/>
    </row>
    <row r="1859" spans="3:8" x14ac:dyDescent="0.2">
      <c r="C1859" s="55"/>
      <c r="D1859" s="55"/>
      <c r="E1859" s="122"/>
      <c r="G1859" s="55"/>
      <c r="H1859" s="55"/>
    </row>
    <row r="1860" spans="3:8" x14ac:dyDescent="0.2">
      <c r="C1860" s="55"/>
      <c r="D1860" s="55"/>
      <c r="E1860" s="122"/>
      <c r="G1860" s="55"/>
      <c r="H1860" s="55"/>
    </row>
    <row r="1861" spans="3:8" x14ac:dyDescent="0.2">
      <c r="C1861" s="55"/>
      <c r="D1861" s="55"/>
      <c r="E1861" s="122"/>
      <c r="G1861" s="55"/>
      <c r="H1861" s="55"/>
    </row>
    <row r="1862" spans="3:8" x14ac:dyDescent="0.2">
      <c r="C1862" s="55"/>
      <c r="D1862" s="55"/>
      <c r="E1862" s="122"/>
      <c r="G1862" s="55"/>
      <c r="H1862" s="55"/>
    </row>
    <row r="1863" spans="3:8" x14ac:dyDescent="0.2">
      <c r="C1863" s="55"/>
      <c r="D1863" s="55"/>
      <c r="E1863" s="122"/>
      <c r="G1863" s="55"/>
      <c r="H1863" s="55"/>
    </row>
    <row r="1864" spans="3:8" x14ac:dyDescent="0.2">
      <c r="C1864" s="55"/>
      <c r="D1864" s="55"/>
      <c r="E1864" s="122"/>
      <c r="G1864" s="55"/>
      <c r="H1864" s="55"/>
    </row>
    <row r="1865" spans="3:8" x14ac:dyDescent="0.2">
      <c r="C1865" s="55"/>
      <c r="D1865" s="55"/>
      <c r="E1865" s="122"/>
      <c r="G1865" s="55"/>
      <c r="H1865" s="55"/>
    </row>
    <row r="1866" spans="3:8" x14ac:dyDescent="0.2">
      <c r="C1866" s="55"/>
      <c r="D1866" s="55"/>
      <c r="E1866" s="122"/>
      <c r="G1866" s="55"/>
      <c r="H1866" s="55"/>
    </row>
    <row r="1867" spans="3:8" x14ac:dyDescent="0.2">
      <c r="C1867" s="55"/>
      <c r="D1867" s="55"/>
      <c r="E1867" s="122"/>
      <c r="G1867" s="55"/>
      <c r="H1867" s="55"/>
    </row>
    <row r="1868" spans="3:8" x14ac:dyDescent="0.2">
      <c r="C1868" s="55"/>
      <c r="D1868" s="55"/>
      <c r="E1868" s="122"/>
      <c r="G1868" s="55"/>
      <c r="H1868" s="55"/>
    </row>
    <row r="1869" spans="3:8" x14ac:dyDescent="0.2">
      <c r="C1869" s="55"/>
      <c r="D1869" s="55"/>
      <c r="E1869" s="122"/>
      <c r="G1869" s="55"/>
      <c r="H1869" s="55"/>
    </row>
    <row r="1870" spans="3:8" x14ac:dyDescent="0.2">
      <c r="C1870" s="55"/>
      <c r="D1870" s="55"/>
      <c r="E1870" s="122"/>
      <c r="G1870" s="55"/>
      <c r="H1870" s="55"/>
    </row>
    <row r="1871" spans="3:8" x14ac:dyDescent="0.2">
      <c r="C1871" s="55"/>
      <c r="D1871" s="55"/>
      <c r="E1871" s="122"/>
      <c r="G1871" s="55"/>
      <c r="H1871" s="55"/>
    </row>
    <row r="1872" spans="3:8" x14ac:dyDescent="0.2">
      <c r="C1872" s="55"/>
      <c r="D1872" s="55"/>
      <c r="E1872" s="122"/>
      <c r="G1872" s="55"/>
      <c r="H1872" s="55"/>
    </row>
    <row r="1873" spans="3:8" x14ac:dyDescent="0.2">
      <c r="C1873" s="55"/>
      <c r="D1873" s="55"/>
      <c r="E1873" s="122"/>
      <c r="G1873" s="55"/>
      <c r="H1873" s="55"/>
    </row>
    <row r="1874" spans="3:8" x14ac:dyDescent="0.2">
      <c r="C1874" s="55"/>
      <c r="D1874" s="55"/>
      <c r="E1874" s="122"/>
      <c r="G1874" s="55"/>
      <c r="H1874" s="55"/>
    </row>
    <row r="1875" spans="3:8" x14ac:dyDescent="0.2">
      <c r="C1875" s="55"/>
      <c r="D1875" s="55"/>
      <c r="E1875" s="122"/>
      <c r="G1875" s="55"/>
      <c r="H1875" s="55"/>
    </row>
    <row r="1876" spans="3:8" x14ac:dyDescent="0.2">
      <c r="C1876" s="55"/>
      <c r="D1876" s="55"/>
      <c r="E1876" s="122"/>
      <c r="G1876" s="55"/>
      <c r="H1876" s="55"/>
    </row>
    <row r="1877" spans="3:8" x14ac:dyDescent="0.2">
      <c r="C1877" s="55"/>
      <c r="D1877" s="55"/>
      <c r="E1877" s="122"/>
      <c r="G1877" s="55"/>
      <c r="H1877" s="55"/>
    </row>
    <row r="1878" spans="3:8" x14ac:dyDescent="0.2">
      <c r="C1878" s="55"/>
      <c r="D1878" s="55"/>
      <c r="E1878" s="122"/>
      <c r="G1878" s="55"/>
      <c r="H1878" s="55"/>
    </row>
    <row r="1879" spans="3:8" x14ac:dyDescent="0.2">
      <c r="C1879" s="55"/>
      <c r="D1879" s="55"/>
      <c r="E1879" s="122"/>
      <c r="G1879" s="55"/>
      <c r="H1879" s="55"/>
    </row>
    <row r="1880" spans="3:8" x14ac:dyDescent="0.2">
      <c r="C1880" s="55"/>
      <c r="D1880" s="55"/>
      <c r="E1880" s="122"/>
      <c r="G1880" s="55"/>
      <c r="H1880" s="55"/>
    </row>
    <row r="1881" spans="3:8" x14ac:dyDescent="0.2">
      <c r="C1881" s="55"/>
      <c r="D1881" s="55"/>
      <c r="E1881" s="122"/>
      <c r="G1881" s="55"/>
      <c r="H1881" s="55"/>
    </row>
    <row r="1882" spans="3:8" x14ac:dyDescent="0.2">
      <c r="C1882" s="55"/>
      <c r="D1882" s="55"/>
      <c r="E1882" s="122"/>
      <c r="G1882" s="55"/>
      <c r="H1882" s="55"/>
    </row>
    <row r="1883" spans="3:8" x14ac:dyDescent="0.2">
      <c r="C1883" s="55"/>
      <c r="D1883" s="55"/>
      <c r="E1883" s="122"/>
      <c r="G1883" s="55"/>
      <c r="H1883" s="55"/>
    </row>
    <row r="1884" spans="3:8" x14ac:dyDescent="0.2">
      <c r="C1884" s="55"/>
      <c r="D1884" s="55"/>
      <c r="E1884" s="122"/>
      <c r="G1884" s="55"/>
      <c r="H1884" s="55"/>
    </row>
    <row r="1885" spans="3:8" x14ac:dyDescent="0.2">
      <c r="C1885" s="55"/>
      <c r="D1885" s="55"/>
      <c r="E1885" s="122"/>
      <c r="G1885" s="55"/>
      <c r="H1885" s="55"/>
    </row>
    <row r="1886" spans="3:8" x14ac:dyDescent="0.2">
      <c r="C1886" s="55"/>
      <c r="D1886" s="55"/>
      <c r="E1886" s="122"/>
      <c r="G1886" s="55"/>
      <c r="H1886" s="55"/>
    </row>
    <row r="1887" spans="3:8" x14ac:dyDescent="0.2">
      <c r="C1887" s="55"/>
      <c r="D1887" s="55"/>
      <c r="E1887" s="122"/>
      <c r="G1887" s="55"/>
      <c r="H1887" s="55"/>
    </row>
    <row r="1888" spans="3:8" x14ac:dyDescent="0.2">
      <c r="C1888" s="55"/>
      <c r="D1888" s="55"/>
      <c r="E1888" s="122"/>
      <c r="G1888" s="55"/>
      <c r="H1888" s="55"/>
    </row>
    <row r="1889" spans="3:8" x14ac:dyDescent="0.2">
      <c r="C1889" s="55"/>
      <c r="D1889" s="55"/>
      <c r="E1889" s="122"/>
      <c r="G1889" s="55"/>
      <c r="H1889" s="55"/>
    </row>
    <row r="1890" spans="3:8" x14ac:dyDescent="0.2">
      <c r="C1890" s="55"/>
      <c r="D1890" s="55"/>
      <c r="E1890" s="122"/>
      <c r="G1890" s="55"/>
      <c r="H1890" s="55"/>
    </row>
    <row r="1891" spans="3:8" x14ac:dyDescent="0.2">
      <c r="C1891" s="55"/>
      <c r="D1891" s="55"/>
      <c r="E1891" s="122"/>
      <c r="G1891" s="55"/>
      <c r="H1891" s="55"/>
    </row>
    <row r="1892" spans="3:8" x14ac:dyDescent="0.2">
      <c r="C1892" s="55"/>
      <c r="D1892" s="55"/>
      <c r="E1892" s="122"/>
      <c r="G1892" s="55"/>
      <c r="H1892" s="55"/>
    </row>
    <row r="1893" spans="3:8" x14ac:dyDescent="0.2">
      <c r="C1893" s="55"/>
      <c r="D1893" s="55"/>
      <c r="E1893" s="122"/>
      <c r="G1893" s="55"/>
      <c r="H1893" s="55"/>
    </row>
    <row r="1894" spans="3:8" x14ac:dyDescent="0.2">
      <c r="C1894" s="55"/>
      <c r="D1894" s="55"/>
      <c r="E1894" s="122"/>
      <c r="G1894" s="55"/>
      <c r="H1894" s="55"/>
    </row>
    <row r="1895" spans="3:8" x14ac:dyDescent="0.2">
      <c r="C1895" s="55"/>
      <c r="D1895" s="55"/>
      <c r="E1895" s="122"/>
      <c r="G1895" s="55"/>
      <c r="H1895" s="55"/>
    </row>
    <row r="1896" spans="3:8" x14ac:dyDescent="0.2">
      <c r="C1896" s="55"/>
      <c r="D1896" s="55"/>
      <c r="E1896" s="122"/>
      <c r="G1896" s="55"/>
      <c r="H1896" s="55"/>
    </row>
    <row r="1897" spans="3:8" x14ac:dyDescent="0.2">
      <c r="C1897" s="55"/>
      <c r="D1897" s="55"/>
      <c r="E1897" s="122"/>
      <c r="G1897" s="55"/>
      <c r="H1897" s="55"/>
    </row>
    <row r="1898" spans="3:8" x14ac:dyDescent="0.2">
      <c r="C1898" s="55"/>
      <c r="D1898" s="55"/>
      <c r="E1898" s="122"/>
      <c r="G1898" s="55"/>
      <c r="H1898" s="55"/>
    </row>
    <row r="1899" spans="3:8" x14ac:dyDescent="0.2">
      <c r="C1899" s="55"/>
      <c r="D1899" s="55"/>
      <c r="E1899" s="122"/>
      <c r="G1899" s="55"/>
      <c r="H1899" s="55"/>
    </row>
    <row r="1900" spans="3:8" x14ac:dyDescent="0.2">
      <c r="C1900" s="55"/>
      <c r="D1900" s="55"/>
      <c r="E1900" s="122"/>
      <c r="G1900" s="55"/>
      <c r="H1900" s="55"/>
    </row>
    <row r="1901" spans="3:8" x14ac:dyDescent="0.2">
      <c r="C1901" s="55"/>
      <c r="D1901" s="55"/>
      <c r="E1901" s="122"/>
      <c r="G1901" s="55"/>
      <c r="H1901" s="55"/>
    </row>
    <row r="1902" spans="3:8" x14ac:dyDescent="0.2">
      <c r="C1902" s="55"/>
      <c r="D1902" s="55"/>
      <c r="E1902" s="122"/>
      <c r="G1902" s="55"/>
      <c r="H1902" s="55"/>
    </row>
    <row r="1903" spans="3:8" x14ac:dyDescent="0.2">
      <c r="C1903" s="55"/>
      <c r="D1903" s="55"/>
      <c r="E1903" s="122"/>
      <c r="G1903" s="55"/>
      <c r="H1903" s="55"/>
    </row>
    <row r="1904" spans="3:8" x14ac:dyDescent="0.2">
      <c r="C1904" s="55"/>
      <c r="D1904" s="55"/>
      <c r="E1904" s="122"/>
      <c r="G1904" s="55"/>
      <c r="H1904" s="55"/>
    </row>
    <row r="1905" spans="3:8" x14ac:dyDescent="0.2">
      <c r="C1905" s="55"/>
      <c r="D1905" s="55"/>
      <c r="E1905" s="122"/>
      <c r="G1905" s="55"/>
      <c r="H1905" s="55"/>
    </row>
    <row r="1906" spans="3:8" x14ac:dyDescent="0.2">
      <c r="C1906" s="55"/>
      <c r="D1906" s="55"/>
      <c r="E1906" s="122"/>
      <c r="G1906" s="55"/>
      <c r="H1906" s="55"/>
    </row>
    <row r="1907" spans="3:8" x14ac:dyDescent="0.2">
      <c r="C1907" s="55"/>
      <c r="D1907" s="55"/>
      <c r="E1907" s="122"/>
      <c r="G1907" s="55"/>
      <c r="H1907" s="55"/>
    </row>
    <row r="1908" spans="3:8" x14ac:dyDescent="0.2">
      <c r="C1908" s="55"/>
      <c r="D1908" s="55"/>
      <c r="E1908" s="122"/>
      <c r="G1908" s="55"/>
      <c r="H1908" s="55"/>
    </row>
    <row r="1909" spans="3:8" x14ac:dyDescent="0.2">
      <c r="C1909" s="55"/>
      <c r="D1909" s="55"/>
      <c r="E1909" s="122"/>
      <c r="G1909" s="55"/>
      <c r="H1909" s="55"/>
    </row>
    <row r="1910" spans="3:8" x14ac:dyDescent="0.2">
      <c r="C1910" s="55"/>
      <c r="D1910" s="55"/>
      <c r="E1910" s="122"/>
      <c r="G1910" s="55"/>
      <c r="H1910" s="55"/>
    </row>
    <row r="1911" spans="3:8" x14ac:dyDescent="0.2">
      <c r="C1911" s="55"/>
      <c r="D1911" s="55"/>
      <c r="E1911" s="122"/>
      <c r="G1911" s="55"/>
      <c r="H1911" s="55"/>
    </row>
    <row r="1912" spans="3:8" x14ac:dyDescent="0.2">
      <c r="C1912" s="55"/>
      <c r="D1912" s="55"/>
      <c r="E1912" s="122"/>
      <c r="G1912" s="55"/>
      <c r="H1912" s="55"/>
    </row>
    <row r="1913" spans="3:8" x14ac:dyDescent="0.2">
      <c r="C1913" s="55"/>
      <c r="D1913" s="55"/>
      <c r="E1913" s="122"/>
      <c r="G1913" s="55"/>
      <c r="H1913" s="55"/>
    </row>
    <row r="1914" spans="3:8" x14ac:dyDescent="0.2">
      <c r="C1914" s="55"/>
      <c r="D1914" s="55"/>
      <c r="E1914" s="122"/>
      <c r="G1914" s="55"/>
      <c r="H1914" s="55"/>
    </row>
    <row r="1915" spans="3:8" x14ac:dyDescent="0.2">
      <c r="C1915" s="55"/>
      <c r="D1915" s="55"/>
      <c r="E1915" s="122"/>
      <c r="G1915" s="55"/>
      <c r="H1915" s="55"/>
    </row>
    <row r="1916" spans="3:8" x14ac:dyDescent="0.2">
      <c r="C1916" s="55"/>
      <c r="D1916" s="55"/>
      <c r="E1916" s="122"/>
      <c r="G1916" s="55"/>
      <c r="H1916" s="55"/>
    </row>
    <row r="1917" spans="3:8" x14ac:dyDescent="0.2">
      <c r="C1917" s="55"/>
      <c r="D1917" s="55"/>
      <c r="E1917" s="122"/>
      <c r="G1917" s="55"/>
      <c r="H1917" s="55"/>
    </row>
    <row r="1918" spans="3:8" x14ac:dyDescent="0.2">
      <c r="C1918" s="55"/>
      <c r="D1918" s="55"/>
      <c r="E1918" s="122"/>
      <c r="G1918" s="55"/>
      <c r="H1918" s="55"/>
    </row>
    <row r="1919" spans="3:8" x14ac:dyDescent="0.2">
      <c r="C1919" s="55"/>
      <c r="D1919" s="55"/>
      <c r="E1919" s="122"/>
      <c r="G1919" s="55"/>
      <c r="H1919" s="55"/>
    </row>
    <row r="1920" spans="3:8" x14ac:dyDescent="0.2">
      <c r="C1920" s="55"/>
      <c r="D1920" s="55"/>
      <c r="E1920" s="122"/>
      <c r="G1920" s="55"/>
      <c r="H1920" s="55"/>
    </row>
    <row r="1921" spans="3:8" x14ac:dyDescent="0.2">
      <c r="C1921" s="55"/>
      <c r="D1921" s="55"/>
      <c r="E1921" s="122"/>
      <c r="G1921" s="55"/>
      <c r="H1921" s="55"/>
    </row>
    <row r="1922" spans="3:8" x14ac:dyDescent="0.2">
      <c r="C1922" s="55"/>
      <c r="D1922" s="55"/>
      <c r="E1922" s="122"/>
      <c r="G1922" s="55"/>
      <c r="H1922" s="55"/>
    </row>
    <row r="1923" spans="3:8" x14ac:dyDescent="0.2">
      <c r="C1923" s="55"/>
      <c r="D1923" s="55"/>
      <c r="E1923" s="122"/>
      <c r="G1923" s="55"/>
      <c r="H1923" s="55"/>
    </row>
    <row r="1924" spans="3:8" x14ac:dyDescent="0.2">
      <c r="C1924" s="55"/>
      <c r="D1924" s="55"/>
      <c r="E1924" s="122"/>
      <c r="G1924" s="55"/>
      <c r="H1924" s="55"/>
    </row>
    <row r="1925" spans="3:8" x14ac:dyDescent="0.2">
      <c r="C1925" s="55"/>
      <c r="D1925" s="55"/>
      <c r="E1925" s="122"/>
      <c r="G1925" s="55"/>
      <c r="H1925" s="55"/>
    </row>
    <row r="1926" spans="3:8" x14ac:dyDescent="0.2">
      <c r="C1926" s="55"/>
      <c r="D1926" s="55"/>
      <c r="E1926" s="122"/>
      <c r="G1926" s="55"/>
      <c r="H1926" s="55"/>
    </row>
    <row r="1927" spans="3:8" x14ac:dyDescent="0.2">
      <c r="C1927" s="55"/>
      <c r="D1927" s="55"/>
      <c r="E1927" s="122"/>
      <c r="G1927" s="55"/>
      <c r="H1927" s="55"/>
    </row>
    <row r="1928" spans="3:8" x14ac:dyDescent="0.2">
      <c r="C1928" s="55"/>
      <c r="D1928" s="55"/>
      <c r="E1928" s="122"/>
      <c r="G1928" s="55"/>
      <c r="H1928" s="55"/>
    </row>
    <row r="1929" spans="3:8" x14ac:dyDescent="0.2">
      <c r="C1929" s="55"/>
      <c r="D1929" s="55"/>
      <c r="E1929" s="122"/>
      <c r="G1929" s="55"/>
      <c r="H1929" s="55"/>
    </row>
    <row r="1930" spans="3:8" x14ac:dyDescent="0.2">
      <c r="C1930" s="55"/>
      <c r="D1930" s="55"/>
      <c r="E1930" s="122"/>
      <c r="G1930" s="55"/>
      <c r="H1930" s="55"/>
    </row>
    <row r="1931" spans="3:8" x14ac:dyDescent="0.2">
      <c r="C1931" s="55"/>
      <c r="D1931" s="55"/>
      <c r="E1931" s="122"/>
      <c r="G1931" s="55"/>
      <c r="H1931" s="55"/>
    </row>
    <row r="1932" spans="3:8" x14ac:dyDescent="0.2">
      <c r="C1932" s="55"/>
      <c r="D1932" s="55"/>
      <c r="E1932" s="122"/>
      <c r="G1932" s="55"/>
      <c r="H1932" s="55"/>
    </row>
    <row r="1933" spans="3:8" x14ac:dyDescent="0.2">
      <c r="C1933" s="55"/>
      <c r="D1933" s="55"/>
      <c r="E1933" s="122"/>
      <c r="G1933" s="55"/>
      <c r="H1933" s="55"/>
    </row>
    <row r="1934" spans="3:8" x14ac:dyDescent="0.2">
      <c r="C1934" s="55"/>
      <c r="D1934" s="55"/>
      <c r="E1934" s="122"/>
      <c r="G1934" s="55"/>
      <c r="H1934" s="55"/>
    </row>
    <row r="1935" spans="3:8" x14ac:dyDescent="0.2">
      <c r="C1935" s="55"/>
      <c r="D1935" s="55"/>
      <c r="E1935" s="122"/>
      <c r="G1935" s="55"/>
      <c r="H1935" s="55"/>
    </row>
    <row r="1936" spans="3:8" x14ac:dyDescent="0.2">
      <c r="C1936" s="55"/>
      <c r="D1936" s="55"/>
      <c r="E1936" s="122"/>
      <c r="G1936" s="55"/>
      <c r="H1936" s="55"/>
    </row>
    <row r="1937" spans="3:8" x14ac:dyDescent="0.2">
      <c r="C1937" s="55"/>
      <c r="D1937" s="55"/>
      <c r="E1937" s="122"/>
      <c r="G1937" s="55"/>
      <c r="H1937" s="55"/>
    </row>
    <row r="1938" spans="3:8" x14ac:dyDescent="0.2">
      <c r="C1938" s="55"/>
      <c r="D1938" s="55"/>
      <c r="E1938" s="122"/>
      <c r="G1938" s="55"/>
      <c r="H1938" s="55"/>
    </row>
    <row r="1939" spans="3:8" x14ac:dyDescent="0.2">
      <c r="C1939" s="55"/>
      <c r="D1939" s="55"/>
      <c r="E1939" s="122"/>
      <c r="G1939" s="55"/>
      <c r="H1939" s="55"/>
    </row>
    <row r="1940" spans="3:8" x14ac:dyDescent="0.2">
      <c r="C1940" s="55"/>
      <c r="D1940" s="55"/>
      <c r="E1940" s="122"/>
      <c r="G1940" s="55"/>
      <c r="H1940" s="55"/>
    </row>
    <row r="1941" spans="3:8" x14ac:dyDescent="0.2">
      <c r="C1941" s="55"/>
      <c r="D1941" s="55"/>
      <c r="E1941" s="122"/>
      <c r="G1941" s="55"/>
      <c r="H1941" s="55"/>
    </row>
    <row r="1942" spans="3:8" x14ac:dyDescent="0.2">
      <c r="C1942" s="55"/>
      <c r="D1942" s="55"/>
      <c r="E1942" s="122"/>
      <c r="G1942" s="55"/>
      <c r="H1942" s="55"/>
    </row>
    <row r="1943" spans="3:8" x14ac:dyDescent="0.2">
      <c r="C1943" s="55"/>
      <c r="D1943" s="55"/>
      <c r="E1943" s="122"/>
      <c r="G1943" s="55"/>
      <c r="H1943" s="55"/>
    </row>
    <row r="1944" spans="3:8" x14ac:dyDescent="0.2">
      <c r="C1944" s="55"/>
      <c r="D1944" s="55"/>
      <c r="E1944" s="122"/>
      <c r="G1944" s="55"/>
      <c r="H1944" s="55"/>
    </row>
    <row r="1945" spans="3:8" x14ac:dyDescent="0.2">
      <c r="C1945" s="55"/>
      <c r="D1945" s="55"/>
      <c r="E1945" s="122"/>
      <c r="G1945" s="55"/>
      <c r="H1945" s="55"/>
    </row>
    <row r="1946" spans="3:8" x14ac:dyDescent="0.2">
      <c r="C1946" s="55"/>
      <c r="D1946" s="55"/>
      <c r="E1946" s="122"/>
      <c r="G1946" s="55"/>
      <c r="H1946" s="55"/>
    </row>
    <row r="1947" spans="3:8" x14ac:dyDescent="0.2">
      <c r="C1947" s="55"/>
      <c r="D1947" s="55"/>
      <c r="E1947" s="122"/>
      <c r="G1947" s="55"/>
      <c r="H1947" s="55"/>
    </row>
    <row r="1948" spans="3:8" x14ac:dyDescent="0.2">
      <c r="C1948" s="55"/>
      <c r="D1948" s="55"/>
      <c r="E1948" s="122"/>
      <c r="G1948" s="55"/>
      <c r="H1948" s="55"/>
    </row>
    <row r="1949" spans="3:8" x14ac:dyDescent="0.2">
      <c r="C1949" s="55"/>
      <c r="D1949" s="55"/>
      <c r="E1949" s="122"/>
      <c r="G1949" s="55"/>
      <c r="H1949" s="55"/>
    </row>
    <row r="1950" spans="3:8" x14ac:dyDescent="0.2">
      <c r="C1950" s="55"/>
      <c r="D1950" s="55"/>
      <c r="E1950" s="122"/>
      <c r="G1950" s="55"/>
      <c r="H1950" s="55"/>
    </row>
    <row r="1951" spans="3:8" x14ac:dyDescent="0.2">
      <c r="C1951" s="55"/>
      <c r="D1951" s="55"/>
      <c r="E1951" s="122"/>
      <c r="G1951" s="55"/>
      <c r="H1951" s="55"/>
    </row>
    <row r="1952" spans="3:8" x14ac:dyDescent="0.2">
      <c r="C1952" s="55"/>
      <c r="D1952" s="55"/>
      <c r="E1952" s="122"/>
      <c r="G1952" s="55"/>
      <c r="H1952" s="55"/>
    </row>
    <row r="1953" spans="3:8" x14ac:dyDescent="0.2">
      <c r="C1953" s="55"/>
      <c r="D1953" s="55"/>
      <c r="E1953" s="122"/>
      <c r="G1953" s="55"/>
      <c r="H1953" s="55"/>
    </row>
    <row r="1954" spans="3:8" x14ac:dyDescent="0.2">
      <c r="C1954" s="55"/>
      <c r="D1954" s="55"/>
      <c r="E1954" s="122"/>
      <c r="G1954" s="55"/>
      <c r="H1954" s="55"/>
    </row>
    <row r="1955" spans="3:8" x14ac:dyDescent="0.2">
      <c r="C1955" s="55"/>
      <c r="D1955" s="55"/>
      <c r="E1955" s="122"/>
      <c r="G1955" s="55"/>
      <c r="H1955" s="55"/>
    </row>
    <row r="1956" spans="3:8" x14ac:dyDescent="0.2">
      <c r="C1956" s="55"/>
      <c r="D1956" s="55"/>
      <c r="E1956" s="122"/>
      <c r="G1956" s="55"/>
      <c r="H1956" s="55"/>
    </row>
    <row r="1957" spans="3:8" x14ac:dyDescent="0.2">
      <c r="C1957" s="55"/>
      <c r="D1957" s="55"/>
      <c r="E1957" s="122"/>
      <c r="G1957" s="55"/>
      <c r="H1957" s="55"/>
    </row>
    <row r="1958" spans="3:8" x14ac:dyDescent="0.2">
      <c r="C1958" s="55"/>
      <c r="D1958" s="55"/>
      <c r="E1958" s="122"/>
      <c r="G1958" s="55"/>
      <c r="H1958" s="55"/>
    </row>
    <row r="1959" spans="3:8" x14ac:dyDescent="0.2">
      <c r="C1959" s="55"/>
      <c r="D1959" s="55"/>
      <c r="E1959" s="122"/>
      <c r="G1959" s="55"/>
      <c r="H1959" s="55"/>
    </row>
    <row r="1960" spans="3:8" x14ac:dyDescent="0.2">
      <c r="C1960" s="55"/>
      <c r="D1960" s="55"/>
      <c r="E1960" s="122"/>
      <c r="G1960" s="55"/>
      <c r="H1960" s="55"/>
    </row>
    <row r="1961" spans="3:8" x14ac:dyDescent="0.2">
      <c r="C1961" s="55"/>
      <c r="D1961" s="55"/>
      <c r="E1961" s="122"/>
      <c r="G1961" s="55"/>
      <c r="H1961" s="55"/>
    </row>
    <row r="1962" spans="3:8" x14ac:dyDescent="0.2">
      <c r="C1962" s="55"/>
      <c r="D1962" s="55"/>
      <c r="E1962" s="122"/>
      <c r="G1962" s="55"/>
      <c r="H1962" s="55"/>
    </row>
    <row r="1963" spans="3:8" x14ac:dyDescent="0.2">
      <c r="C1963" s="55"/>
      <c r="D1963" s="55"/>
      <c r="E1963" s="122"/>
      <c r="G1963" s="55"/>
      <c r="H1963" s="55"/>
    </row>
    <row r="1964" spans="3:8" x14ac:dyDescent="0.2">
      <c r="C1964" s="55"/>
      <c r="D1964" s="55"/>
      <c r="E1964" s="122"/>
      <c r="G1964" s="55"/>
      <c r="H1964" s="55"/>
    </row>
    <row r="1965" spans="3:8" x14ac:dyDescent="0.2">
      <c r="C1965" s="55"/>
      <c r="D1965" s="55"/>
      <c r="E1965" s="122"/>
      <c r="G1965" s="55"/>
      <c r="H1965" s="55"/>
    </row>
    <row r="1966" spans="3:8" x14ac:dyDescent="0.2">
      <c r="C1966" s="55"/>
      <c r="D1966" s="55"/>
      <c r="E1966" s="122"/>
      <c r="G1966" s="55"/>
      <c r="H1966" s="55"/>
    </row>
    <row r="1967" spans="3:8" x14ac:dyDescent="0.2">
      <c r="C1967" s="55"/>
      <c r="D1967" s="55"/>
      <c r="E1967" s="122"/>
      <c r="G1967" s="55"/>
      <c r="H1967" s="55"/>
    </row>
    <row r="1968" spans="3:8" x14ac:dyDescent="0.2">
      <c r="C1968" s="55"/>
      <c r="D1968" s="55"/>
      <c r="E1968" s="122"/>
      <c r="G1968" s="55"/>
      <c r="H1968" s="55"/>
    </row>
    <row r="1969" spans="3:8" x14ac:dyDescent="0.2">
      <c r="C1969" s="55"/>
      <c r="D1969" s="55"/>
      <c r="E1969" s="122"/>
      <c r="G1969" s="55"/>
      <c r="H1969" s="55"/>
    </row>
    <row r="1970" spans="3:8" x14ac:dyDescent="0.2">
      <c r="C1970" s="55"/>
      <c r="D1970" s="55"/>
      <c r="E1970" s="122"/>
      <c r="G1970" s="55"/>
      <c r="H1970" s="55"/>
    </row>
    <row r="1971" spans="3:8" x14ac:dyDescent="0.2">
      <c r="C1971" s="55"/>
      <c r="D1971" s="55"/>
      <c r="E1971" s="122"/>
      <c r="G1971" s="55"/>
      <c r="H1971" s="55"/>
    </row>
    <row r="1972" spans="3:8" x14ac:dyDescent="0.2">
      <c r="C1972" s="55"/>
      <c r="D1972" s="55"/>
      <c r="E1972" s="122"/>
      <c r="G1972" s="55"/>
      <c r="H1972" s="55"/>
    </row>
    <row r="1973" spans="3:8" x14ac:dyDescent="0.2">
      <c r="C1973" s="55"/>
      <c r="D1973" s="55"/>
      <c r="E1973" s="122"/>
      <c r="G1973" s="55"/>
      <c r="H1973" s="55"/>
    </row>
    <row r="1974" spans="3:8" x14ac:dyDescent="0.2">
      <c r="C1974" s="55"/>
      <c r="D1974" s="55"/>
      <c r="E1974" s="122"/>
      <c r="G1974" s="55"/>
      <c r="H1974" s="55"/>
    </row>
    <row r="1975" spans="3:8" x14ac:dyDescent="0.2">
      <c r="C1975" s="55"/>
      <c r="D1975" s="55"/>
      <c r="E1975" s="122"/>
      <c r="G1975" s="55"/>
      <c r="H1975" s="55"/>
    </row>
    <row r="1976" spans="3:8" x14ac:dyDescent="0.2">
      <c r="C1976" s="55"/>
      <c r="D1976" s="55"/>
      <c r="E1976" s="122"/>
      <c r="G1976" s="55"/>
      <c r="H1976" s="55"/>
    </row>
    <row r="1977" spans="3:8" x14ac:dyDescent="0.2">
      <c r="C1977" s="55"/>
      <c r="D1977" s="55"/>
      <c r="E1977" s="122"/>
      <c r="G1977" s="55"/>
      <c r="H1977" s="55"/>
    </row>
    <row r="1978" spans="3:8" x14ac:dyDescent="0.2">
      <c r="C1978" s="55"/>
      <c r="D1978" s="55"/>
      <c r="E1978" s="122"/>
      <c r="G1978" s="55"/>
      <c r="H1978" s="55"/>
    </row>
    <row r="1979" spans="3:8" x14ac:dyDescent="0.2">
      <c r="C1979" s="55"/>
      <c r="D1979" s="55"/>
      <c r="E1979" s="122"/>
      <c r="G1979" s="55"/>
      <c r="H1979" s="55"/>
    </row>
    <row r="1980" spans="3:8" x14ac:dyDescent="0.2">
      <c r="C1980" s="55"/>
      <c r="D1980" s="55"/>
      <c r="E1980" s="122"/>
      <c r="G1980" s="55"/>
      <c r="H1980" s="55"/>
    </row>
    <row r="1981" spans="3:8" x14ac:dyDescent="0.2">
      <c r="C1981" s="55"/>
      <c r="D1981" s="55"/>
      <c r="E1981" s="122"/>
      <c r="G1981" s="55"/>
      <c r="H1981" s="55"/>
    </row>
    <row r="1982" spans="3:8" x14ac:dyDescent="0.2">
      <c r="C1982" s="55"/>
      <c r="D1982" s="55"/>
      <c r="E1982" s="122"/>
      <c r="G1982" s="55"/>
      <c r="H1982" s="55"/>
    </row>
    <row r="1983" spans="3:8" x14ac:dyDescent="0.2">
      <c r="C1983" s="55"/>
      <c r="D1983" s="55"/>
      <c r="E1983" s="122"/>
      <c r="G1983" s="55"/>
      <c r="H1983" s="55"/>
    </row>
    <row r="1984" spans="3:8" x14ac:dyDescent="0.2">
      <c r="C1984" s="55"/>
      <c r="D1984" s="55"/>
      <c r="E1984" s="122"/>
      <c r="G1984" s="55"/>
      <c r="H1984" s="55"/>
    </row>
    <row r="1985" spans="3:8" x14ac:dyDescent="0.2">
      <c r="C1985" s="55"/>
      <c r="D1985" s="55"/>
      <c r="E1985" s="122"/>
      <c r="G1985" s="55"/>
      <c r="H1985" s="55"/>
    </row>
    <row r="1986" spans="3:8" x14ac:dyDescent="0.2">
      <c r="C1986" s="55"/>
      <c r="D1986" s="55"/>
      <c r="E1986" s="122"/>
      <c r="G1986" s="55"/>
      <c r="H1986" s="55"/>
    </row>
    <row r="1987" spans="3:8" x14ac:dyDescent="0.2">
      <c r="C1987" s="55"/>
      <c r="D1987" s="55"/>
      <c r="E1987" s="122"/>
      <c r="G1987" s="55"/>
      <c r="H1987" s="55"/>
    </row>
    <row r="1988" spans="3:8" x14ac:dyDescent="0.2">
      <c r="C1988" s="55"/>
      <c r="D1988" s="55"/>
      <c r="E1988" s="122"/>
      <c r="G1988" s="55"/>
      <c r="H1988" s="55"/>
    </row>
    <row r="1989" spans="3:8" x14ac:dyDescent="0.2">
      <c r="C1989" s="55"/>
      <c r="D1989" s="55"/>
      <c r="E1989" s="122"/>
      <c r="G1989" s="55"/>
      <c r="H1989" s="55"/>
    </row>
    <row r="1990" spans="3:8" x14ac:dyDescent="0.2">
      <c r="C1990" s="55"/>
      <c r="D1990" s="55"/>
      <c r="E1990" s="122"/>
      <c r="G1990" s="55"/>
      <c r="H1990" s="55"/>
    </row>
    <row r="1991" spans="3:8" x14ac:dyDescent="0.2">
      <c r="C1991" s="55"/>
      <c r="D1991" s="55"/>
      <c r="E1991" s="122"/>
      <c r="G1991" s="55"/>
      <c r="H1991" s="55"/>
    </row>
    <row r="1992" spans="3:8" x14ac:dyDescent="0.2">
      <c r="C1992" s="55"/>
      <c r="D1992" s="55"/>
      <c r="E1992" s="122"/>
      <c r="G1992" s="55"/>
      <c r="H1992" s="55"/>
    </row>
    <row r="1993" spans="3:8" x14ac:dyDescent="0.2">
      <c r="C1993" s="55"/>
      <c r="D1993" s="55"/>
      <c r="E1993" s="122"/>
      <c r="G1993" s="55"/>
      <c r="H1993" s="55"/>
    </row>
    <row r="1994" spans="3:8" x14ac:dyDescent="0.2">
      <c r="C1994" s="55"/>
      <c r="D1994" s="55"/>
      <c r="E1994" s="122"/>
      <c r="G1994" s="55"/>
      <c r="H1994" s="55"/>
    </row>
    <row r="1995" spans="3:8" x14ac:dyDescent="0.2">
      <c r="C1995" s="55"/>
      <c r="D1995" s="55"/>
      <c r="E1995" s="122"/>
      <c r="G1995" s="55"/>
      <c r="H1995" s="55"/>
    </row>
    <row r="1996" spans="3:8" x14ac:dyDescent="0.2">
      <c r="C1996" s="55"/>
      <c r="D1996" s="55"/>
      <c r="E1996" s="122"/>
      <c r="G1996" s="55"/>
      <c r="H1996" s="55"/>
    </row>
    <row r="1997" spans="3:8" x14ac:dyDescent="0.2">
      <c r="C1997" s="55"/>
      <c r="D1997" s="55"/>
      <c r="E1997" s="122"/>
      <c r="G1997" s="55"/>
      <c r="H1997" s="55"/>
    </row>
    <row r="1998" spans="3:8" x14ac:dyDescent="0.2">
      <c r="C1998" s="55"/>
      <c r="D1998" s="55"/>
      <c r="E1998" s="122"/>
      <c r="G1998" s="55"/>
      <c r="H1998" s="55"/>
    </row>
    <row r="1999" spans="3:8" x14ac:dyDescent="0.2">
      <c r="C1999" s="55"/>
      <c r="D1999" s="55"/>
      <c r="E1999" s="122"/>
      <c r="G1999" s="55"/>
      <c r="H1999" s="55"/>
    </row>
    <row r="2000" spans="3:8" x14ac:dyDescent="0.2">
      <c r="C2000" s="55"/>
      <c r="D2000" s="55"/>
      <c r="E2000" s="122"/>
      <c r="G2000" s="55"/>
      <c r="H2000" s="55"/>
    </row>
    <row r="2001" spans="3:8" x14ac:dyDescent="0.2">
      <c r="C2001" s="55"/>
      <c r="D2001" s="55"/>
      <c r="E2001" s="122"/>
      <c r="G2001" s="55"/>
      <c r="H2001" s="55"/>
    </row>
    <row r="2002" spans="3:8" x14ac:dyDescent="0.2">
      <c r="C2002" s="55"/>
      <c r="D2002" s="55"/>
      <c r="E2002" s="122"/>
      <c r="G2002" s="55"/>
      <c r="H2002" s="55"/>
    </row>
    <row r="2003" spans="3:8" x14ac:dyDescent="0.2">
      <c r="C2003" s="55"/>
      <c r="D2003" s="55"/>
      <c r="E2003" s="122"/>
      <c r="G2003" s="55"/>
      <c r="H2003" s="55"/>
    </row>
    <row r="2004" spans="3:8" x14ac:dyDescent="0.2">
      <c r="C2004" s="55"/>
      <c r="D2004" s="55"/>
      <c r="E2004" s="122"/>
      <c r="G2004" s="55"/>
      <c r="H2004" s="55"/>
    </row>
    <row r="2005" spans="3:8" x14ac:dyDescent="0.2">
      <c r="C2005" s="55"/>
      <c r="D2005" s="55"/>
      <c r="E2005" s="122"/>
      <c r="G2005" s="55"/>
      <c r="H2005" s="55"/>
    </row>
    <row r="2006" spans="3:8" x14ac:dyDescent="0.2">
      <c r="C2006" s="55"/>
      <c r="D2006" s="55"/>
      <c r="E2006" s="122"/>
      <c r="G2006" s="55"/>
      <c r="H2006" s="55"/>
    </row>
    <row r="2007" spans="3:8" x14ac:dyDescent="0.2">
      <c r="C2007" s="55"/>
      <c r="D2007" s="55"/>
      <c r="E2007" s="122"/>
      <c r="G2007" s="55"/>
      <c r="H2007" s="55"/>
    </row>
    <row r="2008" spans="3:8" x14ac:dyDescent="0.2">
      <c r="C2008" s="55"/>
      <c r="D2008" s="55"/>
      <c r="E2008" s="122"/>
      <c r="G2008" s="55"/>
      <c r="H2008" s="55"/>
    </row>
    <row r="2009" spans="3:8" x14ac:dyDescent="0.2">
      <c r="C2009" s="55"/>
      <c r="D2009" s="55"/>
      <c r="E2009" s="122"/>
      <c r="G2009" s="55"/>
      <c r="H2009" s="55"/>
    </row>
    <row r="2010" spans="3:8" x14ac:dyDescent="0.2">
      <c r="C2010" s="55"/>
      <c r="D2010" s="55"/>
      <c r="E2010" s="122"/>
      <c r="G2010" s="55"/>
      <c r="H2010" s="55"/>
    </row>
    <row r="2011" spans="3:8" x14ac:dyDescent="0.2">
      <c r="C2011" s="55"/>
      <c r="D2011" s="55"/>
      <c r="E2011" s="122"/>
      <c r="G2011" s="55"/>
      <c r="H2011" s="55"/>
    </row>
    <row r="2012" spans="3:8" x14ac:dyDescent="0.2">
      <c r="C2012" s="55"/>
      <c r="D2012" s="55"/>
      <c r="E2012" s="122"/>
      <c r="G2012" s="55"/>
      <c r="H2012" s="55"/>
    </row>
    <row r="2013" spans="3:8" x14ac:dyDescent="0.2">
      <c r="C2013" s="55"/>
      <c r="D2013" s="55"/>
      <c r="E2013" s="122"/>
      <c r="G2013" s="55"/>
      <c r="H2013" s="55"/>
    </row>
    <row r="2014" spans="3:8" x14ac:dyDescent="0.2">
      <c r="C2014" s="55"/>
      <c r="D2014" s="55"/>
      <c r="E2014" s="122"/>
      <c r="G2014" s="55"/>
      <c r="H2014" s="55"/>
    </row>
    <row r="2015" spans="3:8" x14ac:dyDescent="0.2">
      <c r="C2015" s="55"/>
      <c r="D2015" s="55"/>
      <c r="E2015" s="122"/>
      <c r="G2015" s="55"/>
      <c r="H2015" s="55"/>
    </row>
    <row r="2016" spans="3:8" x14ac:dyDescent="0.2">
      <c r="C2016" s="55"/>
      <c r="D2016" s="55"/>
      <c r="E2016" s="122"/>
      <c r="G2016" s="55"/>
      <c r="H2016" s="55"/>
    </row>
    <row r="2017" spans="3:8" x14ac:dyDescent="0.2">
      <c r="C2017" s="55"/>
      <c r="D2017" s="55"/>
      <c r="E2017" s="122"/>
      <c r="G2017" s="55"/>
      <c r="H2017" s="55"/>
    </row>
    <row r="2018" spans="3:8" x14ac:dyDescent="0.2">
      <c r="C2018" s="55"/>
      <c r="D2018" s="55"/>
      <c r="E2018" s="122"/>
      <c r="G2018" s="55"/>
      <c r="H2018" s="55"/>
    </row>
    <row r="2019" spans="3:8" x14ac:dyDescent="0.2">
      <c r="C2019" s="55"/>
      <c r="D2019" s="55"/>
      <c r="E2019" s="122"/>
      <c r="G2019" s="55"/>
      <c r="H2019" s="55"/>
    </row>
    <row r="2020" spans="3:8" x14ac:dyDescent="0.2">
      <c r="C2020" s="55"/>
      <c r="D2020" s="55"/>
      <c r="E2020" s="122"/>
      <c r="G2020" s="55"/>
      <c r="H2020" s="55"/>
    </row>
    <row r="2021" spans="3:8" x14ac:dyDescent="0.2">
      <c r="C2021" s="55"/>
      <c r="D2021" s="55"/>
      <c r="E2021" s="122"/>
      <c r="G2021" s="55"/>
      <c r="H2021" s="55"/>
    </row>
    <row r="2022" spans="3:8" x14ac:dyDescent="0.2">
      <c r="C2022" s="55"/>
      <c r="D2022" s="55"/>
      <c r="E2022" s="122"/>
      <c r="G2022" s="55"/>
      <c r="H2022" s="55"/>
    </row>
    <row r="2023" spans="3:8" x14ac:dyDescent="0.2">
      <c r="C2023" s="55"/>
      <c r="D2023" s="55"/>
      <c r="E2023" s="122"/>
      <c r="G2023" s="55"/>
      <c r="H2023" s="55"/>
    </row>
    <row r="2024" spans="3:8" x14ac:dyDescent="0.2">
      <c r="C2024" s="55"/>
      <c r="D2024" s="55"/>
      <c r="E2024" s="122"/>
      <c r="G2024" s="55"/>
      <c r="H2024" s="55"/>
    </row>
    <row r="2025" spans="3:8" x14ac:dyDescent="0.2">
      <c r="C2025" s="55"/>
      <c r="D2025" s="55"/>
      <c r="E2025" s="122"/>
      <c r="G2025" s="55"/>
      <c r="H2025" s="55"/>
    </row>
    <row r="2026" spans="3:8" x14ac:dyDescent="0.2">
      <c r="C2026" s="55"/>
      <c r="D2026" s="55"/>
      <c r="E2026" s="122"/>
      <c r="G2026" s="55"/>
      <c r="H2026" s="55"/>
    </row>
    <row r="2027" spans="3:8" x14ac:dyDescent="0.2">
      <c r="C2027" s="55"/>
      <c r="D2027" s="55"/>
      <c r="E2027" s="122"/>
      <c r="G2027" s="55"/>
      <c r="H2027" s="55"/>
    </row>
    <row r="2028" spans="3:8" x14ac:dyDescent="0.2">
      <c r="C2028" s="55"/>
      <c r="D2028" s="55"/>
      <c r="E2028" s="122"/>
      <c r="G2028" s="55"/>
      <c r="H2028" s="55"/>
    </row>
    <row r="2029" spans="3:8" x14ac:dyDescent="0.2">
      <c r="C2029" s="55"/>
      <c r="D2029" s="55"/>
      <c r="E2029" s="122"/>
      <c r="G2029" s="55"/>
      <c r="H2029" s="55"/>
    </row>
    <row r="2030" spans="3:8" x14ac:dyDescent="0.2">
      <c r="C2030" s="55"/>
      <c r="D2030" s="55"/>
      <c r="E2030" s="122"/>
      <c r="G2030" s="55"/>
      <c r="H2030" s="55"/>
    </row>
    <row r="2031" spans="3:8" x14ac:dyDescent="0.2">
      <c r="C2031" s="55"/>
      <c r="D2031" s="55"/>
      <c r="E2031" s="122"/>
      <c r="G2031" s="55"/>
      <c r="H2031" s="55"/>
    </row>
    <row r="2032" spans="3:8" x14ac:dyDescent="0.2">
      <c r="C2032" s="55"/>
      <c r="D2032" s="55"/>
      <c r="E2032" s="122"/>
      <c r="G2032" s="55"/>
      <c r="H2032" s="55"/>
    </row>
    <row r="2033" spans="3:8" x14ac:dyDescent="0.2">
      <c r="C2033" s="55"/>
      <c r="D2033" s="55"/>
      <c r="E2033" s="122"/>
      <c r="G2033" s="55"/>
      <c r="H2033" s="55"/>
    </row>
    <row r="2034" spans="3:8" x14ac:dyDescent="0.2">
      <c r="C2034" s="55"/>
      <c r="D2034" s="55"/>
      <c r="E2034" s="122"/>
      <c r="G2034" s="55"/>
      <c r="H2034" s="55"/>
    </row>
    <row r="2035" spans="3:8" x14ac:dyDescent="0.2">
      <c r="C2035" s="55"/>
      <c r="D2035" s="55"/>
      <c r="E2035" s="122"/>
      <c r="G2035" s="55"/>
      <c r="H2035" s="55"/>
    </row>
    <row r="2036" spans="3:8" x14ac:dyDescent="0.2">
      <c r="C2036" s="55"/>
      <c r="D2036" s="55"/>
      <c r="E2036" s="122"/>
      <c r="G2036" s="55"/>
      <c r="H2036" s="55"/>
    </row>
    <row r="2037" spans="3:8" x14ac:dyDescent="0.2">
      <c r="C2037" s="55"/>
      <c r="D2037" s="55"/>
      <c r="E2037" s="122"/>
      <c r="G2037" s="55"/>
      <c r="H2037" s="55"/>
    </row>
    <row r="2038" spans="3:8" x14ac:dyDescent="0.2">
      <c r="C2038" s="55"/>
      <c r="D2038" s="55"/>
      <c r="E2038" s="122"/>
      <c r="G2038" s="55"/>
      <c r="H2038" s="55"/>
    </row>
    <row r="2039" spans="3:8" x14ac:dyDescent="0.2">
      <c r="C2039" s="55"/>
      <c r="D2039" s="55"/>
      <c r="E2039" s="122"/>
      <c r="G2039" s="55"/>
      <c r="H2039" s="55"/>
    </row>
    <row r="2040" spans="3:8" x14ac:dyDescent="0.2">
      <c r="C2040" s="55"/>
      <c r="D2040" s="55"/>
      <c r="E2040" s="122"/>
      <c r="G2040" s="55"/>
      <c r="H2040" s="55"/>
    </row>
    <row r="2041" spans="3:8" x14ac:dyDescent="0.2">
      <c r="C2041" s="55"/>
      <c r="D2041" s="55"/>
      <c r="E2041" s="122"/>
      <c r="G2041" s="55"/>
      <c r="H2041" s="55"/>
    </row>
    <row r="2042" spans="3:8" x14ac:dyDescent="0.2">
      <c r="C2042" s="55"/>
      <c r="D2042" s="55"/>
      <c r="E2042" s="122"/>
      <c r="G2042" s="55"/>
      <c r="H2042" s="55"/>
    </row>
    <row r="2043" spans="3:8" x14ac:dyDescent="0.2">
      <c r="C2043" s="55"/>
      <c r="D2043" s="55"/>
      <c r="E2043" s="122"/>
      <c r="G2043" s="55"/>
      <c r="H2043" s="55"/>
    </row>
    <row r="2044" spans="3:8" x14ac:dyDescent="0.2">
      <c r="C2044" s="55"/>
      <c r="D2044" s="55"/>
      <c r="E2044" s="122"/>
      <c r="G2044" s="55"/>
      <c r="H2044" s="55"/>
    </row>
    <row r="2045" spans="3:8" x14ac:dyDescent="0.2">
      <c r="C2045" s="55"/>
      <c r="D2045" s="55"/>
      <c r="E2045" s="122"/>
      <c r="G2045" s="55"/>
      <c r="H2045" s="55"/>
    </row>
    <row r="2046" spans="3:8" x14ac:dyDescent="0.2">
      <c r="C2046" s="55"/>
      <c r="D2046" s="55"/>
      <c r="E2046" s="122"/>
      <c r="G2046" s="55"/>
      <c r="H2046" s="55"/>
    </row>
    <row r="2047" spans="3:8" x14ac:dyDescent="0.2">
      <c r="C2047" s="55"/>
      <c r="D2047" s="55"/>
      <c r="E2047" s="122"/>
      <c r="G2047" s="55"/>
      <c r="H2047" s="55"/>
    </row>
    <row r="2048" spans="3:8" x14ac:dyDescent="0.2">
      <c r="C2048" s="55"/>
      <c r="D2048" s="55"/>
      <c r="E2048" s="122"/>
      <c r="G2048" s="55"/>
      <c r="H2048" s="55"/>
    </row>
    <row r="2049" spans="3:8" x14ac:dyDescent="0.2">
      <c r="C2049" s="55"/>
      <c r="D2049" s="55"/>
      <c r="E2049" s="122"/>
      <c r="G2049" s="55"/>
      <c r="H2049" s="55"/>
    </row>
    <row r="2050" spans="3:8" x14ac:dyDescent="0.2">
      <c r="C2050" s="55"/>
      <c r="D2050" s="55"/>
      <c r="E2050" s="122"/>
      <c r="G2050" s="55"/>
      <c r="H2050" s="55"/>
    </row>
    <row r="2051" spans="3:8" x14ac:dyDescent="0.2">
      <c r="C2051" s="55"/>
      <c r="D2051" s="55"/>
      <c r="E2051" s="122"/>
      <c r="G2051" s="55"/>
      <c r="H2051" s="55"/>
    </row>
    <row r="2052" spans="3:8" x14ac:dyDescent="0.2">
      <c r="C2052" s="55"/>
      <c r="D2052" s="55"/>
      <c r="E2052" s="122"/>
      <c r="G2052" s="55"/>
      <c r="H2052" s="55"/>
    </row>
    <row r="2053" spans="3:8" x14ac:dyDescent="0.2">
      <c r="C2053" s="55"/>
      <c r="D2053" s="55"/>
      <c r="E2053" s="122"/>
      <c r="G2053" s="55"/>
      <c r="H2053" s="55"/>
    </row>
    <row r="2054" spans="3:8" x14ac:dyDescent="0.2">
      <c r="C2054" s="55"/>
      <c r="D2054" s="55"/>
      <c r="E2054" s="122"/>
      <c r="G2054" s="55"/>
      <c r="H2054" s="55"/>
    </row>
    <row r="2055" spans="3:8" x14ac:dyDescent="0.2">
      <c r="C2055" s="55"/>
      <c r="D2055" s="55"/>
      <c r="E2055" s="122"/>
      <c r="G2055" s="55"/>
      <c r="H2055" s="55"/>
    </row>
    <row r="2056" spans="3:8" x14ac:dyDescent="0.2">
      <c r="C2056" s="55"/>
      <c r="D2056" s="55"/>
      <c r="E2056" s="122"/>
      <c r="G2056" s="55"/>
      <c r="H2056" s="55"/>
    </row>
    <row r="2057" spans="3:8" x14ac:dyDescent="0.2">
      <c r="C2057" s="55"/>
      <c r="D2057" s="55"/>
      <c r="E2057" s="122"/>
      <c r="G2057" s="55"/>
      <c r="H2057" s="55"/>
    </row>
    <row r="2058" spans="3:8" x14ac:dyDescent="0.2">
      <c r="C2058" s="55"/>
      <c r="D2058" s="55"/>
      <c r="E2058" s="122"/>
      <c r="G2058" s="55"/>
      <c r="H2058" s="55"/>
    </row>
    <row r="2059" spans="3:8" x14ac:dyDescent="0.2">
      <c r="C2059" s="55"/>
      <c r="D2059" s="55"/>
      <c r="E2059" s="122"/>
      <c r="G2059" s="55"/>
      <c r="H2059" s="55"/>
    </row>
    <row r="2060" spans="3:8" x14ac:dyDescent="0.2">
      <c r="C2060" s="55"/>
      <c r="D2060" s="55"/>
      <c r="E2060" s="122"/>
      <c r="G2060" s="55"/>
      <c r="H2060" s="55"/>
    </row>
    <row r="2061" spans="3:8" x14ac:dyDescent="0.2">
      <c r="C2061" s="55"/>
      <c r="D2061" s="55"/>
      <c r="E2061" s="122"/>
      <c r="G2061" s="55"/>
      <c r="H2061" s="55"/>
    </row>
    <row r="2062" spans="3:8" x14ac:dyDescent="0.2">
      <c r="C2062" s="55"/>
      <c r="D2062" s="55"/>
      <c r="E2062" s="122"/>
      <c r="G2062" s="55"/>
      <c r="H2062" s="55"/>
    </row>
    <row r="2063" spans="3:8" x14ac:dyDescent="0.2">
      <c r="C2063" s="55"/>
      <c r="D2063" s="55"/>
      <c r="E2063" s="122"/>
      <c r="G2063" s="55"/>
      <c r="H2063" s="55"/>
    </row>
    <row r="2064" spans="3:8" x14ac:dyDescent="0.2">
      <c r="C2064" s="55"/>
      <c r="D2064" s="55"/>
      <c r="E2064" s="122"/>
      <c r="G2064" s="55"/>
      <c r="H2064" s="55"/>
    </row>
    <row r="2065" spans="3:8" x14ac:dyDescent="0.2">
      <c r="C2065" s="55"/>
      <c r="D2065" s="55"/>
      <c r="E2065" s="122"/>
      <c r="G2065" s="55"/>
      <c r="H2065" s="55"/>
    </row>
    <row r="2066" spans="3:8" x14ac:dyDescent="0.2">
      <c r="C2066" s="55"/>
      <c r="D2066" s="55"/>
      <c r="E2066" s="122"/>
      <c r="G2066" s="55"/>
      <c r="H2066" s="55"/>
    </row>
    <row r="2067" spans="3:8" x14ac:dyDescent="0.2">
      <c r="C2067" s="55"/>
      <c r="D2067" s="55"/>
      <c r="E2067" s="122"/>
      <c r="G2067" s="55"/>
      <c r="H2067" s="55"/>
    </row>
    <row r="2068" spans="3:8" x14ac:dyDescent="0.2">
      <c r="C2068" s="55"/>
      <c r="D2068" s="55"/>
      <c r="E2068" s="122"/>
      <c r="G2068" s="55"/>
      <c r="H2068" s="55"/>
    </row>
    <row r="2069" spans="3:8" x14ac:dyDescent="0.2">
      <c r="C2069" s="55"/>
      <c r="D2069" s="55"/>
      <c r="E2069" s="122"/>
      <c r="G2069" s="55"/>
      <c r="H2069" s="55"/>
    </row>
    <row r="2070" spans="3:8" x14ac:dyDescent="0.2">
      <c r="C2070" s="55"/>
      <c r="D2070" s="55"/>
      <c r="E2070" s="122"/>
      <c r="G2070" s="55"/>
      <c r="H2070" s="55"/>
    </row>
    <row r="2071" spans="3:8" x14ac:dyDescent="0.2">
      <c r="C2071" s="55"/>
      <c r="D2071" s="55"/>
      <c r="E2071" s="122"/>
      <c r="G2071" s="55"/>
      <c r="H2071" s="55"/>
    </row>
    <row r="2072" spans="3:8" x14ac:dyDescent="0.2">
      <c r="C2072" s="55"/>
      <c r="D2072" s="55"/>
      <c r="E2072" s="122"/>
      <c r="G2072" s="55"/>
      <c r="H2072" s="55"/>
    </row>
    <row r="2073" spans="3:8" x14ac:dyDescent="0.2">
      <c r="C2073" s="55"/>
      <c r="D2073" s="55"/>
      <c r="E2073" s="122"/>
      <c r="G2073" s="55"/>
      <c r="H2073" s="55"/>
    </row>
    <row r="2074" spans="3:8" x14ac:dyDescent="0.2">
      <c r="C2074" s="55"/>
      <c r="D2074" s="55"/>
      <c r="E2074" s="122"/>
      <c r="G2074" s="55"/>
      <c r="H2074" s="55"/>
    </row>
    <row r="2075" spans="3:8" x14ac:dyDescent="0.2">
      <c r="C2075" s="55"/>
      <c r="D2075" s="55"/>
      <c r="E2075" s="122"/>
      <c r="G2075" s="55"/>
      <c r="H2075" s="55"/>
    </row>
    <row r="2076" spans="3:8" x14ac:dyDescent="0.2">
      <c r="C2076" s="55"/>
      <c r="D2076" s="55"/>
      <c r="E2076" s="122"/>
      <c r="G2076" s="55"/>
      <c r="H2076" s="55"/>
    </row>
    <row r="2077" spans="3:8" x14ac:dyDescent="0.2">
      <c r="C2077" s="55"/>
      <c r="D2077" s="55"/>
      <c r="E2077" s="122"/>
      <c r="G2077" s="55"/>
      <c r="H2077" s="55"/>
    </row>
    <row r="2078" spans="3:8" x14ac:dyDescent="0.2">
      <c r="C2078" s="55"/>
      <c r="D2078" s="55"/>
      <c r="E2078" s="122"/>
      <c r="G2078" s="55"/>
      <c r="H2078" s="55"/>
    </row>
    <row r="2079" spans="3:8" x14ac:dyDescent="0.2">
      <c r="C2079" s="55"/>
      <c r="D2079" s="55"/>
      <c r="E2079" s="122"/>
      <c r="G2079" s="55"/>
      <c r="H2079" s="55"/>
    </row>
    <row r="2080" spans="3:8" x14ac:dyDescent="0.2">
      <c r="C2080" s="55"/>
      <c r="D2080" s="55"/>
      <c r="E2080" s="122"/>
      <c r="G2080" s="55"/>
      <c r="H2080" s="55"/>
    </row>
    <row r="2081" spans="3:8" x14ac:dyDescent="0.2">
      <c r="C2081" s="55"/>
      <c r="D2081" s="55"/>
      <c r="E2081" s="122"/>
      <c r="G2081" s="55"/>
      <c r="H2081" s="55"/>
    </row>
    <row r="2082" spans="3:8" x14ac:dyDescent="0.2">
      <c r="C2082" s="55"/>
      <c r="D2082" s="55"/>
      <c r="E2082" s="122"/>
      <c r="G2082" s="55"/>
      <c r="H2082" s="55"/>
    </row>
    <row r="2083" spans="3:8" x14ac:dyDescent="0.2">
      <c r="C2083" s="55"/>
      <c r="D2083" s="55"/>
      <c r="E2083" s="122"/>
      <c r="G2083" s="55"/>
      <c r="H2083" s="55"/>
    </row>
    <row r="2084" spans="3:8" x14ac:dyDescent="0.2">
      <c r="C2084" s="55"/>
      <c r="D2084" s="55"/>
      <c r="E2084" s="122"/>
      <c r="G2084" s="55"/>
      <c r="H2084" s="55"/>
    </row>
    <row r="2085" spans="3:8" x14ac:dyDescent="0.2">
      <c r="C2085" s="55"/>
      <c r="D2085" s="55"/>
      <c r="E2085" s="122"/>
      <c r="G2085" s="55"/>
      <c r="H2085" s="55"/>
    </row>
    <row r="2086" spans="3:8" x14ac:dyDescent="0.2">
      <c r="C2086" s="55"/>
      <c r="D2086" s="55"/>
      <c r="E2086" s="122"/>
      <c r="G2086" s="55"/>
      <c r="H2086" s="55"/>
    </row>
    <row r="2087" spans="3:8" x14ac:dyDescent="0.2">
      <c r="C2087" s="55"/>
      <c r="D2087" s="55"/>
      <c r="E2087" s="122"/>
      <c r="G2087" s="55"/>
      <c r="H2087" s="55"/>
    </row>
    <row r="2088" spans="3:8" x14ac:dyDescent="0.2">
      <c r="C2088" s="55"/>
      <c r="D2088" s="55"/>
      <c r="E2088" s="122"/>
      <c r="G2088" s="55"/>
      <c r="H2088" s="55"/>
    </row>
    <row r="2089" spans="3:8" x14ac:dyDescent="0.2">
      <c r="C2089" s="55"/>
      <c r="D2089" s="55"/>
      <c r="E2089" s="122"/>
      <c r="G2089" s="55"/>
      <c r="H2089" s="55"/>
    </row>
    <row r="2090" spans="3:8" x14ac:dyDescent="0.2">
      <c r="C2090" s="55"/>
      <c r="D2090" s="55"/>
      <c r="E2090" s="122"/>
      <c r="G2090" s="55"/>
      <c r="H2090" s="55"/>
    </row>
    <row r="2091" spans="3:8" x14ac:dyDescent="0.2">
      <c r="C2091" s="55"/>
      <c r="D2091" s="55"/>
      <c r="E2091" s="122"/>
      <c r="G2091" s="55"/>
      <c r="H2091" s="55"/>
    </row>
    <row r="2092" spans="3:8" x14ac:dyDescent="0.2">
      <c r="C2092" s="55"/>
      <c r="D2092" s="55"/>
      <c r="E2092" s="122"/>
      <c r="G2092" s="55"/>
      <c r="H2092" s="55"/>
    </row>
    <row r="2093" spans="3:8" x14ac:dyDescent="0.2">
      <c r="C2093" s="55"/>
      <c r="D2093" s="55"/>
      <c r="E2093" s="122"/>
      <c r="G2093" s="55"/>
      <c r="H2093" s="55"/>
    </row>
    <row r="2094" spans="3:8" x14ac:dyDescent="0.2">
      <c r="C2094" s="55"/>
      <c r="D2094" s="55"/>
      <c r="E2094" s="122"/>
      <c r="G2094" s="55"/>
      <c r="H2094" s="55"/>
    </row>
    <row r="2095" spans="3:8" x14ac:dyDescent="0.2">
      <c r="C2095" s="55"/>
      <c r="D2095" s="55"/>
      <c r="E2095" s="122"/>
      <c r="G2095" s="55"/>
      <c r="H2095" s="55"/>
    </row>
    <row r="2096" spans="3:8" x14ac:dyDescent="0.2">
      <c r="C2096" s="55"/>
      <c r="D2096" s="55"/>
      <c r="E2096" s="122"/>
      <c r="G2096" s="55"/>
      <c r="H2096" s="55"/>
    </row>
    <row r="2097" spans="3:8" x14ac:dyDescent="0.2">
      <c r="C2097" s="55"/>
      <c r="D2097" s="55"/>
      <c r="E2097" s="122"/>
      <c r="G2097" s="55"/>
      <c r="H2097" s="55"/>
    </row>
    <row r="2098" spans="3:8" x14ac:dyDescent="0.2">
      <c r="C2098" s="55"/>
      <c r="D2098" s="55"/>
      <c r="E2098" s="122"/>
      <c r="G2098" s="55"/>
      <c r="H2098" s="55"/>
    </row>
    <row r="2099" spans="3:8" x14ac:dyDescent="0.2">
      <c r="C2099" s="55"/>
      <c r="D2099" s="55"/>
      <c r="E2099" s="122"/>
      <c r="G2099" s="55"/>
      <c r="H2099" s="55"/>
    </row>
    <row r="2100" spans="3:8" x14ac:dyDescent="0.2">
      <c r="C2100" s="55"/>
      <c r="D2100" s="55"/>
      <c r="E2100" s="122"/>
      <c r="G2100" s="55"/>
      <c r="H2100" s="55"/>
    </row>
    <row r="2101" spans="3:8" x14ac:dyDescent="0.2">
      <c r="C2101" s="55"/>
      <c r="D2101" s="55"/>
      <c r="E2101" s="122"/>
      <c r="G2101" s="55"/>
      <c r="H2101" s="55"/>
    </row>
    <row r="2102" spans="3:8" x14ac:dyDescent="0.2">
      <c r="C2102" s="55"/>
      <c r="D2102" s="55"/>
      <c r="E2102" s="122"/>
      <c r="G2102" s="55"/>
      <c r="H2102" s="55"/>
    </row>
    <row r="2103" spans="3:8" x14ac:dyDescent="0.2">
      <c r="C2103" s="55"/>
      <c r="D2103" s="55"/>
      <c r="E2103" s="122"/>
      <c r="G2103" s="55"/>
      <c r="H2103" s="55"/>
    </row>
    <row r="2104" spans="3:8" x14ac:dyDescent="0.2">
      <c r="C2104" s="55"/>
      <c r="D2104" s="55"/>
      <c r="E2104" s="122"/>
      <c r="G2104" s="55"/>
      <c r="H2104" s="55"/>
    </row>
    <row r="2105" spans="3:8" x14ac:dyDescent="0.2">
      <c r="C2105" s="55"/>
      <c r="D2105" s="55"/>
      <c r="E2105" s="122"/>
      <c r="G2105" s="55"/>
      <c r="H2105" s="55"/>
    </row>
    <row r="2106" spans="3:8" x14ac:dyDescent="0.2">
      <c r="C2106" s="55"/>
      <c r="D2106" s="55"/>
      <c r="E2106" s="122"/>
      <c r="G2106" s="55"/>
      <c r="H2106" s="55"/>
    </row>
    <row r="2107" spans="3:8" x14ac:dyDescent="0.2">
      <c r="C2107" s="55"/>
      <c r="D2107" s="55"/>
      <c r="E2107" s="122"/>
      <c r="G2107" s="55"/>
      <c r="H2107" s="55"/>
    </row>
    <row r="2108" spans="3:8" x14ac:dyDescent="0.2">
      <c r="C2108" s="55"/>
      <c r="D2108" s="55"/>
      <c r="E2108" s="122"/>
      <c r="G2108" s="55"/>
      <c r="H2108" s="55"/>
    </row>
    <row r="2109" spans="3:8" x14ac:dyDescent="0.2">
      <c r="C2109" s="55"/>
      <c r="D2109" s="55"/>
      <c r="E2109" s="122"/>
      <c r="G2109" s="55"/>
      <c r="H2109" s="55"/>
    </row>
    <row r="2110" spans="3:8" x14ac:dyDescent="0.2">
      <c r="C2110" s="55"/>
      <c r="D2110" s="55"/>
      <c r="E2110" s="122"/>
      <c r="G2110" s="55"/>
      <c r="H2110" s="55"/>
    </row>
    <row r="2111" spans="3:8" x14ac:dyDescent="0.2">
      <c r="C2111" s="55"/>
      <c r="D2111" s="55"/>
      <c r="E2111" s="122"/>
      <c r="G2111" s="55"/>
      <c r="H2111" s="55"/>
    </row>
    <row r="2112" spans="3:8" x14ac:dyDescent="0.2">
      <c r="C2112" s="55"/>
      <c r="D2112" s="55"/>
      <c r="E2112" s="122"/>
      <c r="G2112" s="55"/>
      <c r="H2112" s="55"/>
    </row>
    <row r="2113" spans="2:9" x14ac:dyDescent="0.2">
      <c r="C2113" s="55"/>
      <c r="D2113" s="55"/>
      <c r="E2113" s="122"/>
      <c r="G2113" s="55"/>
      <c r="H2113" s="55"/>
    </row>
    <row r="2114" spans="2:9" x14ac:dyDescent="0.2">
      <c r="C2114" s="55"/>
      <c r="D2114" s="55"/>
      <c r="E2114" s="122"/>
      <c r="G2114" s="55"/>
      <c r="H2114" s="55"/>
    </row>
    <row r="2115" spans="2:9" x14ac:dyDescent="0.2">
      <c r="C2115" s="55"/>
      <c r="D2115" s="55"/>
      <c r="E2115" s="122"/>
      <c r="G2115" s="55"/>
      <c r="H2115" s="55"/>
    </row>
    <row r="2116" spans="2:9" x14ac:dyDescent="0.2">
      <c r="C2116" s="55"/>
      <c r="D2116" s="55"/>
      <c r="E2116" s="122"/>
      <c r="G2116" s="55"/>
      <c r="H2116" s="55"/>
    </row>
    <row r="2117" spans="2:9" x14ac:dyDescent="0.2">
      <c r="B2117" s="123"/>
      <c r="C2117" s="124"/>
      <c r="D2117" s="124"/>
      <c r="E2117" s="125"/>
      <c r="F2117" s="126"/>
      <c r="G2117" s="124"/>
      <c r="H2117" s="126"/>
      <c r="I2117" s="123"/>
    </row>
    <row r="2118" spans="2:9" x14ac:dyDescent="0.2">
      <c r="C2118" s="55"/>
      <c r="D2118" s="55"/>
      <c r="E2118" s="122"/>
      <c r="G2118" s="55"/>
      <c r="H2118" s="55"/>
    </row>
    <row r="2119" spans="2:9" x14ac:dyDescent="0.2">
      <c r="C2119" s="55"/>
      <c r="D2119" s="55"/>
      <c r="E2119" s="122"/>
      <c r="G2119" s="55"/>
      <c r="H2119" s="55"/>
    </row>
    <row r="2120" spans="2:9" x14ac:dyDescent="0.2">
      <c r="C2120" s="55"/>
      <c r="D2120" s="55"/>
      <c r="E2120" s="122"/>
      <c r="G2120" s="55"/>
      <c r="H2120" s="55"/>
    </row>
    <row r="2121" spans="2:9" x14ac:dyDescent="0.2">
      <c r="C2121" s="55"/>
      <c r="D2121" s="55"/>
      <c r="E2121" s="122"/>
      <c r="G2121" s="55"/>
      <c r="H2121" s="55"/>
    </row>
    <row r="2122" spans="2:9" x14ac:dyDescent="0.2">
      <c r="C2122" s="55"/>
      <c r="D2122" s="55"/>
      <c r="E2122" s="122"/>
      <c r="G2122" s="55"/>
      <c r="H2122" s="55"/>
    </row>
    <row r="2123" spans="2:9" x14ac:dyDescent="0.2">
      <c r="C2123" s="55"/>
      <c r="D2123" s="55"/>
      <c r="E2123" s="122"/>
      <c r="G2123" s="55"/>
      <c r="H2123" s="55"/>
    </row>
    <row r="2124" spans="2:9" x14ac:dyDescent="0.2">
      <c r="C2124" s="55"/>
      <c r="D2124" s="55"/>
      <c r="E2124" s="122"/>
      <c r="G2124" s="55"/>
      <c r="H2124" s="55"/>
    </row>
    <row r="2125" spans="2:9" x14ac:dyDescent="0.2">
      <c r="C2125" s="55"/>
      <c r="D2125" s="55"/>
      <c r="E2125" s="122"/>
      <c r="G2125" s="55"/>
      <c r="H2125" s="55"/>
    </row>
    <row r="2126" spans="2:9" x14ac:dyDescent="0.2">
      <c r="C2126" s="55"/>
      <c r="D2126" s="55"/>
      <c r="E2126" s="122"/>
      <c r="G2126" s="55"/>
      <c r="H2126" s="55"/>
    </row>
    <row r="2127" spans="2:9" x14ac:dyDescent="0.2">
      <c r="C2127" s="55"/>
      <c r="D2127" s="55"/>
      <c r="E2127" s="122"/>
      <c r="G2127" s="55"/>
      <c r="H2127" s="55"/>
    </row>
    <row r="2128" spans="2:9" x14ac:dyDescent="0.2">
      <c r="C2128" s="55"/>
      <c r="D2128" s="55"/>
      <c r="E2128" s="122"/>
      <c r="G2128" s="55"/>
      <c r="H2128" s="55"/>
    </row>
    <row r="2129" spans="3:8" x14ac:dyDescent="0.2">
      <c r="C2129" s="55"/>
      <c r="D2129" s="55"/>
      <c r="E2129" s="122"/>
      <c r="G2129" s="55"/>
      <c r="H2129" s="55"/>
    </row>
    <row r="2130" spans="3:8" x14ac:dyDescent="0.2">
      <c r="C2130" s="55"/>
      <c r="D2130" s="55"/>
      <c r="E2130" s="122"/>
      <c r="G2130" s="55"/>
      <c r="H2130" s="55"/>
    </row>
    <row r="2131" spans="3:8" x14ac:dyDescent="0.2">
      <c r="C2131" s="55"/>
      <c r="D2131" s="55"/>
      <c r="E2131" s="122"/>
      <c r="G2131" s="55"/>
      <c r="H2131" s="55"/>
    </row>
    <row r="2132" spans="3:8" x14ac:dyDescent="0.2">
      <c r="C2132" s="55"/>
      <c r="D2132" s="55"/>
      <c r="E2132" s="122"/>
      <c r="G2132" s="55"/>
      <c r="H2132" s="55"/>
    </row>
    <row r="2133" spans="3:8" x14ac:dyDescent="0.2">
      <c r="C2133" s="55"/>
      <c r="D2133" s="55"/>
      <c r="E2133" s="122"/>
      <c r="G2133" s="55"/>
      <c r="H2133" s="55"/>
    </row>
    <row r="2134" spans="3:8" x14ac:dyDescent="0.2">
      <c r="C2134" s="55"/>
      <c r="D2134" s="55"/>
      <c r="E2134" s="122"/>
      <c r="G2134" s="55"/>
      <c r="H2134" s="55"/>
    </row>
    <row r="2135" spans="3:8" x14ac:dyDescent="0.2">
      <c r="C2135" s="55"/>
      <c r="D2135" s="55"/>
      <c r="E2135" s="122"/>
      <c r="G2135" s="55"/>
      <c r="H2135" s="55"/>
    </row>
    <row r="2136" spans="3:8" x14ac:dyDescent="0.2">
      <c r="C2136" s="55"/>
      <c r="D2136" s="55"/>
      <c r="E2136" s="122"/>
      <c r="G2136" s="55"/>
      <c r="H2136" s="55"/>
    </row>
    <row r="2137" spans="3:8" x14ac:dyDescent="0.2">
      <c r="C2137" s="55"/>
      <c r="D2137" s="55"/>
      <c r="E2137" s="122"/>
      <c r="G2137" s="55"/>
      <c r="H2137" s="55"/>
    </row>
    <row r="2138" spans="3:8" x14ac:dyDescent="0.2">
      <c r="C2138" s="55"/>
      <c r="D2138" s="55"/>
      <c r="E2138" s="122"/>
      <c r="G2138" s="55"/>
      <c r="H2138" s="55"/>
    </row>
    <row r="2139" spans="3:8" x14ac:dyDescent="0.2">
      <c r="C2139" s="55"/>
      <c r="D2139" s="55"/>
      <c r="E2139" s="122"/>
      <c r="G2139" s="55"/>
      <c r="H2139" s="55"/>
    </row>
    <row r="2140" spans="3:8" x14ac:dyDescent="0.2">
      <c r="C2140" s="55"/>
      <c r="D2140" s="55"/>
      <c r="E2140" s="122"/>
      <c r="G2140" s="55"/>
      <c r="H2140" s="55"/>
    </row>
    <row r="2141" spans="3:8" x14ac:dyDescent="0.2">
      <c r="C2141" s="55"/>
      <c r="D2141" s="55"/>
      <c r="E2141" s="122"/>
      <c r="G2141" s="55"/>
      <c r="H2141" s="55"/>
    </row>
    <row r="2142" spans="3:8" x14ac:dyDescent="0.2">
      <c r="C2142" s="55"/>
      <c r="D2142" s="55"/>
      <c r="E2142" s="122"/>
      <c r="G2142" s="55"/>
      <c r="H2142" s="55"/>
    </row>
    <row r="2143" spans="3:8" x14ac:dyDescent="0.2">
      <c r="C2143" s="55"/>
      <c r="D2143" s="55"/>
      <c r="E2143" s="122"/>
      <c r="G2143" s="55"/>
      <c r="H2143" s="55"/>
    </row>
    <row r="2144" spans="3:8" x14ac:dyDescent="0.2">
      <c r="C2144" s="55"/>
      <c r="D2144" s="55"/>
      <c r="E2144" s="122"/>
      <c r="G2144" s="55"/>
      <c r="H2144" s="55"/>
    </row>
    <row r="2145" spans="3:8" x14ac:dyDescent="0.2">
      <c r="C2145" s="55"/>
      <c r="D2145" s="55"/>
      <c r="E2145" s="122"/>
      <c r="G2145" s="55"/>
      <c r="H2145" s="55"/>
    </row>
    <row r="2146" spans="3:8" x14ac:dyDescent="0.2">
      <c r="C2146" s="55"/>
      <c r="D2146" s="55"/>
      <c r="E2146" s="122"/>
      <c r="G2146" s="55"/>
      <c r="H2146" s="55"/>
    </row>
    <row r="2147" spans="3:8" x14ac:dyDescent="0.2">
      <c r="C2147" s="55"/>
      <c r="D2147" s="55"/>
      <c r="E2147" s="122"/>
      <c r="G2147" s="55"/>
      <c r="H2147" s="55"/>
    </row>
    <row r="2148" spans="3:8" x14ac:dyDescent="0.2">
      <c r="C2148" s="55"/>
      <c r="D2148" s="55"/>
      <c r="E2148" s="122"/>
      <c r="G2148" s="55"/>
      <c r="H2148" s="55"/>
    </row>
    <row r="2149" spans="3:8" x14ac:dyDescent="0.2">
      <c r="C2149" s="55"/>
      <c r="D2149" s="55"/>
      <c r="E2149" s="122"/>
      <c r="G2149" s="55"/>
      <c r="H2149" s="55"/>
    </row>
    <row r="2150" spans="3:8" x14ac:dyDescent="0.2">
      <c r="C2150" s="55"/>
      <c r="D2150" s="55"/>
      <c r="E2150" s="122"/>
      <c r="G2150" s="55"/>
      <c r="H2150" s="55"/>
    </row>
    <row r="2151" spans="3:8" x14ac:dyDescent="0.2">
      <c r="C2151" s="55"/>
      <c r="D2151" s="55"/>
      <c r="E2151" s="122"/>
      <c r="G2151" s="55"/>
      <c r="H2151" s="55"/>
    </row>
    <row r="2152" spans="3:8" x14ac:dyDescent="0.2">
      <c r="C2152" s="55"/>
      <c r="D2152" s="55"/>
      <c r="E2152" s="122"/>
      <c r="G2152" s="55"/>
      <c r="H2152" s="55"/>
    </row>
    <row r="2153" spans="3:8" x14ac:dyDescent="0.2">
      <c r="C2153" s="55"/>
      <c r="D2153" s="55"/>
      <c r="E2153" s="122"/>
      <c r="G2153" s="55"/>
      <c r="H2153" s="55"/>
    </row>
    <row r="2154" spans="3:8" x14ac:dyDescent="0.2">
      <c r="C2154" s="55"/>
      <c r="D2154" s="55"/>
      <c r="E2154" s="122"/>
      <c r="G2154" s="55"/>
      <c r="H2154" s="55"/>
    </row>
    <row r="2155" spans="3:8" x14ac:dyDescent="0.2">
      <c r="C2155" s="55"/>
      <c r="D2155" s="55"/>
      <c r="E2155" s="122"/>
      <c r="G2155" s="55"/>
      <c r="H2155" s="55"/>
    </row>
    <row r="2156" spans="3:8" x14ac:dyDescent="0.2">
      <c r="C2156" s="55"/>
      <c r="D2156" s="55"/>
      <c r="E2156" s="122"/>
      <c r="G2156" s="55"/>
      <c r="H2156" s="55"/>
    </row>
    <row r="2157" spans="3:8" x14ac:dyDescent="0.2">
      <c r="C2157" s="55"/>
      <c r="D2157" s="55"/>
      <c r="E2157" s="122"/>
      <c r="G2157" s="55"/>
      <c r="H2157" s="55"/>
    </row>
    <row r="2158" spans="3:8" x14ac:dyDescent="0.2">
      <c r="C2158" s="55"/>
      <c r="D2158" s="55"/>
      <c r="E2158" s="122"/>
      <c r="G2158" s="55"/>
      <c r="H2158" s="55"/>
    </row>
    <row r="2159" spans="3:8" x14ac:dyDescent="0.2">
      <c r="C2159" s="55"/>
      <c r="D2159" s="55"/>
      <c r="E2159" s="122"/>
      <c r="G2159" s="55"/>
      <c r="H2159" s="55"/>
    </row>
    <row r="2160" spans="3:8" x14ac:dyDescent="0.2">
      <c r="C2160" s="55"/>
      <c r="D2160" s="55"/>
      <c r="E2160" s="122"/>
      <c r="G2160" s="55"/>
      <c r="H2160" s="55"/>
    </row>
    <row r="2161" spans="3:8" x14ac:dyDescent="0.2">
      <c r="C2161" s="55"/>
      <c r="D2161" s="55"/>
      <c r="E2161" s="122"/>
      <c r="G2161" s="55"/>
      <c r="H2161" s="55"/>
    </row>
    <row r="2162" spans="3:8" x14ac:dyDescent="0.2">
      <c r="C2162" s="55"/>
      <c r="D2162" s="55"/>
      <c r="E2162" s="122"/>
      <c r="G2162" s="55"/>
      <c r="H2162" s="55"/>
    </row>
    <row r="2163" spans="3:8" x14ac:dyDescent="0.2">
      <c r="C2163" s="55"/>
      <c r="D2163" s="55"/>
      <c r="E2163" s="122"/>
      <c r="G2163" s="55"/>
      <c r="H2163" s="55"/>
    </row>
    <row r="2164" spans="3:8" x14ac:dyDescent="0.2">
      <c r="C2164" s="55"/>
      <c r="D2164" s="55"/>
      <c r="E2164" s="122"/>
      <c r="G2164" s="55"/>
      <c r="H2164" s="55"/>
    </row>
    <row r="2165" spans="3:8" x14ac:dyDescent="0.2">
      <c r="C2165" s="55"/>
      <c r="D2165" s="55"/>
      <c r="E2165" s="122"/>
      <c r="G2165" s="55"/>
      <c r="H2165" s="55"/>
    </row>
    <row r="2166" spans="3:8" x14ac:dyDescent="0.2">
      <c r="C2166" s="55"/>
      <c r="D2166" s="55"/>
      <c r="E2166" s="122"/>
      <c r="G2166" s="55"/>
      <c r="H2166" s="55"/>
    </row>
    <row r="2167" spans="3:8" x14ac:dyDescent="0.2">
      <c r="C2167" s="55"/>
      <c r="D2167" s="55"/>
      <c r="E2167" s="122"/>
      <c r="G2167" s="55"/>
      <c r="H2167" s="55"/>
    </row>
    <row r="2168" spans="3:8" x14ac:dyDescent="0.2">
      <c r="C2168" s="55"/>
      <c r="D2168" s="55"/>
      <c r="E2168" s="122"/>
      <c r="G2168" s="55"/>
      <c r="H2168" s="55"/>
    </row>
    <row r="2169" spans="3:8" x14ac:dyDescent="0.2">
      <c r="C2169" s="55"/>
      <c r="D2169" s="55"/>
      <c r="E2169" s="122"/>
      <c r="G2169" s="55"/>
      <c r="H2169" s="55"/>
    </row>
    <row r="2170" spans="3:8" x14ac:dyDescent="0.2">
      <c r="C2170" s="55"/>
      <c r="D2170" s="55"/>
      <c r="E2170" s="122"/>
      <c r="G2170" s="55"/>
      <c r="H2170" s="55"/>
    </row>
    <row r="2171" spans="3:8" x14ac:dyDescent="0.2">
      <c r="C2171" s="55"/>
      <c r="D2171" s="55"/>
      <c r="E2171" s="122"/>
      <c r="G2171" s="55"/>
      <c r="H2171" s="55"/>
    </row>
    <row r="2172" spans="3:8" x14ac:dyDescent="0.2">
      <c r="C2172" s="55"/>
      <c r="D2172" s="55"/>
      <c r="E2172" s="122"/>
      <c r="G2172" s="55"/>
      <c r="H2172" s="55"/>
    </row>
    <row r="2173" spans="3:8" x14ac:dyDescent="0.2">
      <c r="C2173" s="55"/>
      <c r="D2173" s="55"/>
      <c r="E2173" s="122"/>
      <c r="G2173" s="55"/>
      <c r="H2173" s="55"/>
    </row>
    <row r="2174" spans="3:8" x14ac:dyDescent="0.2">
      <c r="C2174" s="55"/>
      <c r="D2174" s="55"/>
      <c r="E2174" s="122"/>
      <c r="G2174" s="55"/>
      <c r="H2174" s="55"/>
    </row>
    <row r="2175" spans="3:8" x14ac:dyDescent="0.2">
      <c r="C2175" s="55"/>
      <c r="D2175" s="55"/>
      <c r="E2175" s="122"/>
      <c r="G2175" s="55"/>
      <c r="H2175" s="55"/>
    </row>
    <row r="2176" spans="3:8" x14ac:dyDescent="0.2">
      <c r="C2176" s="55"/>
      <c r="D2176" s="55"/>
      <c r="E2176" s="122"/>
      <c r="G2176" s="55"/>
      <c r="H2176" s="55"/>
    </row>
    <row r="2177" spans="3:8" x14ac:dyDescent="0.2">
      <c r="C2177" s="55"/>
      <c r="D2177" s="55"/>
      <c r="E2177" s="122"/>
      <c r="G2177" s="55"/>
      <c r="H2177" s="55"/>
    </row>
    <row r="2178" spans="3:8" x14ac:dyDescent="0.2">
      <c r="C2178" s="55"/>
      <c r="D2178" s="55"/>
      <c r="E2178" s="122"/>
      <c r="G2178" s="55"/>
      <c r="H2178" s="55"/>
    </row>
    <row r="2179" spans="3:8" x14ac:dyDescent="0.2">
      <c r="C2179" s="55"/>
      <c r="D2179" s="55"/>
      <c r="E2179" s="122"/>
      <c r="G2179" s="55"/>
      <c r="H2179" s="55"/>
    </row>
    <row r="2180" spans="3:8" x14ac:dyDescent="0.2">
      <c r="C2180" s="55"/>
      <c r="D2180" s="55"/>
      <c r="E2180" s="122"/>
      <c r="G2180" s="55"/>
      <c r="H2180" s="55"/>
    </row>
    <row r="2181" spans="3:8" x14ac:dyDescent="0.2">
      <c r="C2181" s="55"/>
      <c r="D2181" s="55"/>
      <c r="E2181" s="122"/>
      <c r="G2181" s="55"/>
      <c r="H2181" s="55"/>
    </row>
    <row r="2182" spans="3:8" x14ac:dyDescent="0.2">
      <c r="C2182" s="55"/>
      <c r="D2182" s="55"/>
      <c r="E2182" s="122"/>
      <c r="G2182" s="55"/>
      <c r="H2182" s="55"/>
    </row>
    <row r="2183" spans="3:8" x14ac:dyDescent="0.2">
      <c r="C2183" s="55"/>
      <c r="D2183" s="55"/>
      <c r="E2183" s="122"/>
      <c r="G2183" s="55"/>
      <c r="H2183" s="55"/>
    </row>
    <row r="2184" spans="3:8" x14ac:dyDescent="0.2">
      <c r="C2184" s="55"/>
      <c r="D2184" s="55"/>
      <c r="E2184" s="122"/>
      <c r="G2184" s="55"/>
      <c r="H2184" s="55"/>
    </row>
    <row r="2185" spans="3:8" x14ac:dyDescent="0.2">
      <c r="C2185" s="55"/>
      <c r="D2185" s="55"/>
      <c r="E2185" s="122"/>
      <c r="G2185" s="55"/>
      <c r="H2185" s="55"/>
    </row>
    <row r="2186" spans="3:8" x14ac:dyDescent="0.2">
      <c r="C2186" s="55"/>
      <c r="D2186" s="55"/>
      <c r="E2186" s="122"/>
      <c r="G2186" s="55"/>
      <c r="H2186" s="55"/>
    </row>
    <row r="2187" spans="3:8" x14ac:dyDescent="0.2">
      <c r="C2187" s="55"/>
      <c r="D2187" s="55"/>
      <c r="E2187" s="122"/>
      <c r="G2187" s="55"/>
      <c r="H2187" s="55"/>
    </row>
    <row r="2188" spans="3:8" x14ac:dyDescent="0.2">
      <c r="C2188" s="55"/>
      <c r="D2188" s="55"/>
      <c r="E2188" s="122"/>
      <c r="G2188" s="55"/>
      <c r="H2188" s="55"/>
    </row>
    <row r="2189" spans="3:8" x14ac:dyDescent="0.2">
      <c r="C2189" s="55"/>
      <c r="D2189" s="55"/>
      <c r="E2189" s="122"/>
      <c r="G2189" s="55"/>
      <c r="H2189" s="55"/>
    </row>
    <row r="2190" spans="3:8" x14ac:dyDescent="0.2">
      <c r="C2190" s="55"/>
      <c r="D2190" s="55"/>
      <c r="E2190" s="122"/>
      <c r="G2190" s="55"/>
      <c r="H2190" s="55"/>
    </row>
    <row r="2191" spans="3:8" x14ac:dyDescent="0.2">
      <c r="C2191" s="55"/>
      <c r="D2191" s="55"/>
      <c r="E2191" s="122"/>
      <c r="G2191" s="55"/>
      <c r="H2191" s="55"/>
    </row>
    <row r="2192" spans="3:8" x14ac:dyDescent="0.2">
      <c r="C2192" s="55"/>
      <c r="D2192" s="55"/>
      <c r="E2192" s="122"/>
      <c r="G2192" s="55"/>
      <c r="H2192" s="55"/>
    </row>
    <row r="2193" spans="3:8" x14ac:dyDescent="0.2">
      <c r="C2193" s="55"/>
      <c r="D2193" s="55"/>
      <c r="E2193" s="122"/>
      <c r="G2193" s="55"/>
      <c r="H2193" s="55"/>
    </row>
    <row r="2194" spans="3:8" x14ac:dyDescent="0.2">
      <c r="C2194" s="55"/>
      <c r="D2194" s="55"/>
      <c r="E2194" s="122"/>
      <c r="G2194" s="55"/>
      <c r="H2194" s="55"/>
    </row>
    <row r="2195" spans="3:8" x14ac:dyDescent="0.2">
      <c r="C2195" s="55"/>
      <c r="D2195" s="55"/>
      <c r="E2195" s="122"/>
      <c r="G2195" s="55"/>
      <c r="H2195" s="55"/>
    </row>
    <row r="2196" spans="3:8" x14ac:dyDescent="0.2">
      <c r="C2196" s="55"/>
      <c r="D2196" s="55"/>
      <c r="E2196" s="122"/>
      <c r="G2196" s="55"/>
      <c r="H2196" s="55"/>
    </row>
    <row r="2197" spans="3:8" x14ac:dyDescent="0.2">
      <c r="C2197" s="55"/>
      <c r="D2197" s="55"/>
      <c r="E2197" s="122"/>
      <c r="G2197" s="55"/>
      <c r="H2197" s="55"/>
    </row>
    <row r="2198" spans="3:8" x14ac:dyDescent="0.2">
      <c r="C2198" s="55"/>
      <c r="D2198" s="55"/>
      <c r="E2198" s="122"/>
      <c r="G2198" s="55"/>
      <c r="H2198" s="55"/>
    </row>
    <row r="2199" spans="3:8" x14ac:dyDescent="0.2">
      <c r="C2199" s="55"/>
      <c r="D2199" s="55"/>
      <c r="E2199" s="122"/>
      <c r="G2199" s="55"/>
      <c r="H2199" s="55"/>
    </row>
    <row r="2200" spans="3:8" x14ac:dyDescent="0.2">
      <c r="C2200" s="55"/>
      <c r="D2200" s="55"/>
      <c r="E2200" s="122"/>
      <c r="G2200" s="55"/>
      <c r="H2200" s="55"/>
    </row>
    <row r="2201" spans="3:8" x14ac:dyDescent="0.2">
      <c r="C2201" s="55"/>
      <c r="D2201" s="55"/>
      <c r="E2201" s="122"/>
      <c r="G2201" s="55"/>
      <c r="H2201" s="55"/>
    </row>
    <row r="2202" spans="3:8" x14ac:dyDescent="0.2">
      <c r="C2202" s="55"/>
      <c r="D2202" s="55"/>
      <c r="E2202" s="122"/>
      <c r="G2202" s="55"/>
      <c r="H2202" s="55"/>
    </row>
    <row r="2203" spans="3:8" x14ac:dyDescent="0.2">
      <c r="C2203" s="55"/>
      <c r="D2203" s="55"/>
      <c r="E2203" s="122"/>
      <c r="G2203" s="55"/>
      <c r="H2203" s="55"/>
    </row>
    <row r="2204" spans="3:8" x14ac:dyDescent="0.2">
      <c r="C2204" s="55"/>
      <c r="D2204" s="55"/>
      <c r="E2204" s="122"/>
      <c r="G2204" s="55"/>
      <c r="H2204" s="55"/>
    </row>
    <row r="2205" spans="3:8" x14ac:dyDescent="0.2">
      <c r="C2205" s="55"/>
      <c r="D2205" s="55"/>
      <c r="E2205" s="122"/>
      <c r="G2205" s="55"/>
      <c r="H2205" s="55"/>
    </row>
    <row r="2206" spans="3:8" x14ac:dyDescent="0.2">
      <c r="C2206" s="55"/>
      <c r="D2206" s="55"/>
      <c r="E2206" s="122"/>
      <c r="G2206" s="55"/>
      <c r="H2206" s="55"/>
    </row>
    <row r="2207" spans="3:8" x14ac:dyDescent="0.2">
      <c r="C2207" s="55"/>
      <c r="D2207" s="55"/>
      <c r="E2207" s="122"/>
      <c r="G2207" s="55"/>
      <c r="H2207" s="55"/>
    </row>
    <row r="2208" spans="3:8" x14ac:dyDescent="0.2">
      <c r="C2208" s="55"/>
      <c r="D2208" s="55"/>
      <c r="E2208" s="122"/>
      <c r="G2208" s="55"/>
      <c r="H2208" s="55"/>
    </row>
    <row r="2209" spans="3:8" x14ac:dyDescent="0.2">
      <c r="C2209" s="55"/>
      <c r="D2209" s="55"/>
      <c r="E2209" s="122"/>
      <c r="G2209" s="55"/>
      <c r="H2209" s="55"/>
    </row>
    <row r="2210" spans="3:8" x14ac:dyDescent="0.2">
      <c r="C2210" s="55"/>
      <c r="D2210" s="55"/>
      <c r="E2210" s="122"/>
      <c r="G2210" s="55"/>
      <c r="H2210" s="55"/>
    </row>
    <row r="2211" spans="3:8" x14ac:dyDescent="0.2">
      <c r="C2211" s="55"/>
      <c r="D2211" s="55"/>
      <c r="E2211" s="122"/>
      <c r="G2211" s="55"/>
      <c r="H2211" s="55"/>
    </row>
    <row r="2212" spans="3:8" x14ac:dyDescent="0.2">
      <c r="C2212" s="55"/>
      <c r="D2212" s="55"/>
      <c r="E2212" s="122"/>
      <c r="G2212" s="55"/>
      <c r="H2212" s="55"/>
    </row>
    <row r="2213" spans="3:8" x14ac:dyDescent="0.2">
      <c r="C2213" s="55"/>
      <c r="D2213" s="55"/>
      <c r="E2213" s="122"/>
      <c r="G2213" s="55"/>
      <c r="H2213" s="55"/>
    </row>
    <row r="2214" spans="3:8" x14ac:dyDescent="0.2">
      <c r="C2214" s="55"/>
      <c r="D2214" s="55"/>
      <c r="E2214" s="122"/>
      <c r="G2214" s="55"/>
      <c r="H2214" s="55"/>
    </row>
    <row r="2215" spans="3:8" x14ac:dyDescent="0.2">
      <c r="C2215" s="55"/>
      <c r="D2215" s="55"/>
      <c r="E2215" s="122"/>
      <c r="G2215" s="55"/>
      <c r="H2215" s="55"/>
    </row>
    <row r="2216" spans="3:8" x14ac:dyDescent="0.2">
      <c r="C2216" s="55"/>
      <c r="D2216" s="55"/>
      <c r="E2216" s="122"/>
      <c r="G2216" s="55"/>
      <c r="H2216" s="55"/>
    </row>
    <row r="2217" spans="3:8" x14ac:dyDescent="0.2">
      <c r="C2217" s="55"/>
      <c r="D2217" s="55"/>
      <c r="E2217" s="122"/>
      <c r="G2217" s="55"/>
      <c r="H2217" s="55"/>
    </row>
    <row r="2218" spans="3:8" x14ac:dyDescent="0.2">
      <c r="C2218" s="55"/>
      <c r="D2218" s="55"/>
      <c r="E2218" s="122"/>
      <c r="G2218" s="55"/>
      <c r="H2218" s="55"/>
    </row>
    <row r="2219" spans="3:8" x14ac:dyDescent="0.2">
      <c r="C2219" s="55"/>
      <c r="D2219" s="55"/>
      <c r="E2219" s="122"/>
      <c r="G2219" s="55"/>
      <c r="H2219" s="55"/>
    </row>
    <row r="2220" spans="3:8" x14ac:dyDescent="0.2">
      <c r="C2220" s="55"/>
      <c r="D2220" s="55"/>
      <c r="E2220" s="122"/>
      <c r="G2220" s="55"/>
      <c r="H2220" s="55"/>
    </row>
    <row r="2221" spans="3:8" x14ac:dyDescent="0.2">
      <c r="C2221" s="55"/>
      <c r="D2221" s="55"/>
      <c r="E2221" s="122"/>
      <c r="G2221" s="55"/>
      <c r="H2221" s="55"/>
    </row>
    <row r="2222" spans="3:8" x14ac:dyDescent="0.2">
      <c r="C2222" s="55"/>
      <c r="D2222" s="55"/>
      <c r="E2222" s="122"/>
      <c r="G2222" s="55"/>
      <c r="H2222" s="55"/>
    </row>
    <row r="2223" spans="3:8" x14ac:dyDescent="0.2">
      <c r="C2223" s="55"/>
      <c r="D2223" s="55"/>
      <c r="E2223" s="122"/>
      <c r="G2223" s="55"/>
      <c r="H2223" s="55"/>
    </row>
    <row r="2224" spans="3:8" x14ac:dyDescent="0.2">
      <c r="C2224" s="55"/>
      <c r="D2224" s="55"/>
      <c r="E2224" s="122"/>
      <c r="G2224" s="55"/>
      <c r="H2224" s="55"/>
    </row>
    <row r="2225" spans="3:8" x14ac:dyDescent="0.2">
      <c r="C2225" s="55"/>
      <c r="D2225" s="55"/>
      <c r="E2225" s="122"/>
      <c r="G2225" s="55"/>
      <c r="H2225" s="55"/>
    </row>
    <row r="2226" spans="3:8" x14ac:dyDescent="0.2">
      <c r="C2226" s="55"/>
      <c r="D2226" s="55"/>
      <c r="E2226" s="122"/>
      <c r="G2226" s="55"/>
      <c r="H2226" s="55"/>
    </row>
    <row r="2227" spans="3:8" x14ac:dyDescent="0.2">
      <c r="C2227" s="55"/>
      <c r="D2227" s="55"/>
      <c r="E2227" s="122"/>
      <c r="G2227" s="55"/>
      <c r="H2227" s="55"/>
    </row>
    <row r="2228" spans="3:8" x14ac:dyDescent="0.2">
      <c r="C2228" s="55"/>
      <c r="D2228" s="55"/>
      <c r="E2228" s="122"/>
      <c r="G2228" s="55"/>
      <c r="H2228" s="55"/>
    </row>
    <row r="2229" spans="3:8" x14ac:dyDescent="0.2">
      <c r="C2229" s="55"/>
      <c r="D2229" s="55"/>
      <c r="E2229" s="122"/>
      <c r="G2229" s="55"/>
      <c r="H2229" s="55"/>
    </row>
    <row r="2230" spans="3:8" x14ac:dyDescent="0.2">
      <c r="C2230" s="55"/>
      <c r="D2230" s="55"/>
      <c r="E2230" s="122"/>
      <c r="G2230" s="55"/>
      <c r="H2230" s="55"/>
    </row>
    <row r="2231" spans="3:8" x14ac:dyDescent="0.2">
      <c r="C2231" s="55"/>
      <c r="D2231" s="55"/>
      <c r="E2231" s="122"/>
      <c r="G2231" s="55"/>
      <c r="H2231" s="55"/>
    </row>
    <row r="2232" spans="3:8" x14ac:dyDescent="0.2">
      <c r="C2232" s="55"/>
      <c r="D2232" s="55"/>
      <c r="E2232" s="122"/>
      <c r="G2232" s="55"/>
      <c r="H2232" s="55"/>
    </row>
    <row r="2233" spans="3:8" x14ac:dyDescent="0.2">
      <c r="C2233" s="55"/>
      <c r="D2233" s="55"/>
      <c r="E2233" s="122"/>
      <c r="G2233" s="55"/>
      <c r="H2233" s="55"/>
    </row>
    <row r="2234" spans="3:8" x14ac:dyDescent="0.2">
      <c r="C2234" s="55"/>
      <c r="D2234" s="55"/>
      <c r="E2234" s="122"/>
      <c r="G2234" s="55"/>
      <c r="H2234" s="55"/>
    </row>
    <row r="2235" spans="3:8" x14ac:dyDescent="0.2">
      <c r="C2235" s="55"/>
      <c r="D2235" s="55"/>
      <c r="E2235" s="122"/>
      <c r="G2235" s="55"/>
      <c r="H2235" s="55"/>
    </row>
    <row r="2236" spans="3:8" x14ac:dyDescent="0.2">
      <c r="C2236" s="55"/>
      <c r="D2236" s="55"/>
      <c r="E2236" s="122"/>
      <c r="G2236" s="55"/>
      <c r="H2236" s="55"/>
    </row>
    <row r="2237" spans="3:8" x14ac:dyDescent="0.2">
      <c r="C2237" s="55"/>
      <c r="D2237" s="55"/>
      <c r="E2237" s="122"/>
      <c r="G2237" s="55"/>
      <c r="H2237" s="55"/>
    </row>
    <row r="2238" spans="3:8" x14ac:dyDescent="0.2">
      <c r="C2238" s="55"/>
      <c r="D2238" s="55"/>
      <c r="E2238" s="122"/>
      <c r="G2238" s="55"/>
      <c r="H2238" s="55"/>
    </row>
    <row r="2239" spans="3:8" x14ac:dyDescent="0.2">
      <c r="C2239" s="55"/>
      <c r="D2239" s="55"/>
      <c r="E2239" s="122"/>
      <c r="G2239" s="55"/>
      <c r="H2239" s="55"/>
    </row>
    <row r="2240" spans="3:8" x14ac:dyDescent="0.2">
      <c r="C2240" s="55"/>
      <c r="D2240" s="55"/>
      <c r="E2240" s="122"/>
      <c r="G2240" s="55"/>
      <c r="H2240" s="55"/>
    </row>
    <row r="2241" spans="3:8" x14ac:dyDescent="0.2">
      <c r="C2241" s="55"/>
      <c r="D2241" s="55"/>
      <c r="E2241" s="122"/>
      <c r="G2241" s="55"/>
      <c r="H2241" s="55"/>
    </row>
    <row r="2242" spans="3:8" x14ac:dyDescent="0.2">
      <c r="C2242" s="55"/>
      <c r="D2242" s="55"/>
      <c r="E2242" s="122"/>
      <c r="G2242" s="55"/>
      <c r="H2242" s="55"/>
    </row>
    <row r="2243" spans="3:8" x14ac:dyDescent="0.2">
      <c r="C2243" s="55"/>
      <c r="D2243" s="55"/>
      <c r="E2243" s="122"/>
      <c r="G2243" s="55"/>
      <c r="H2243" s="55"/>
    </row>
    <row r="2244" spans="3:8" x14ac:dyDescent="0.2">
      <c r="C2244" s="55"/>
      <c r="D2244" s="55"/>
      <c r="E2244" s="122"/>
      <c r="G2244" s="55"/>
      <c r="H2244" s="55"/>
    </row>
    <row r="2245" spans="3:8" x14ac:dyDescent="0.2">
      <c r="C2245" s="55"/>
      <c r="D2245" s="55"/>
      <c r="E2245" s="122"/>
      <c r="G2245" s="55"/>
      <c r="H2245" s="55"/>
    </row>
    <row r="2246" spans="3:8" x14ac:dyDescent="0.2">
      <c r="C2246" s="55"/>
      <c r="D2246" s="55"/>
      <c r="E2246" s="122"/>
      <c r="G2246" s="55"/>
      <c r="H2246" s="55"/>
    </row>
    <row r="2247" spans="3:8" x14ac:dyDescent="0.2">
      <c r="C2247" s="55"/>
      <c r="D2247" s="55"/>
      <c r="E2247" s="122"/>
      <c r="G2247" s="55"/>
      <c r="H2247" s="55"/>
    </row>
    <row r="2248" spans="3:8" x14ac:dyDescent="0.2">
      <c r="C2248" s="55"/>
      <c r="D2248" s="55"/>
      <c r="E2248" s="122"/>
      <c r="G2248" s="55"/>
      <c r="H2248" s="55"/>
    </row>
    <row r="2249" spans="3:8" x14ac:dyDescent="0.2">
      <c r="C2249" s="55"/>
      <c r="D2249" s="55"/>
      <c r="E2249" s="122"/>
      <c r="G2249" s="55"/>
      <c r="H2249" s="55"/>
    </row>
    <row r="2250" spans="3:8" x14ac:dyDescent="0.2">
      <c r="C2250" s="55"/>
      <c r="D2250" s="55"/>
      <c r="E2250" s="122"/>
      <c r="G2250" s="55"/>
      <c r="H2250" s="55"/>
    </row>
    <row r="2251" spans="3:8" x14ac:dyDescent="0.2">
      <c r="C2251" s="55"/>
      <c r="D2251" s="55"/>
      <c r="E2251" s="122"/>
      <c r="G2251" s="55"/>
      <c r="H2251" s="55"/>
    </row>
    <row r="2252" spans="3:8" x14ac:dyDescent="0.2">
      <c r="C2252" s="55"/>
      <c r="D2252" s="55"/>
      <c r="E2252" s="122"/>
      <c r="G2252" s="55"/>
      <c r="H2252" s="55"/>
    </row>
    <row r="2253" spans="3:8" x14ac:dyDescent="0.2">
      <c r="C2253" s="55"/>
      <c r="D2253" s="55"/>
      <c r="E2253" s="122"/>
      <c r="G2253" s="55"/>
      <c r="H2253" s="55"/>
    </row>
    <row r="2254" spans="3:8" x14ac:dyDescent="0.2">
      <c r="C2254" s="55"/>
      <c r="D2254" s="55"/>
      <c r="E2254" s="122"/>
      <c r="G2254" s="55"/>
      <c r="H2254" s="55"/>
    </row>
    <row r="2255" spans="3:8" x14ac:dyDescent="0.2">
      <c r="C2255" s="55"/>
      <c r="D2255" s="55"/>
      <c r="E2255" s="122"/>
      <c r="G2255" s="55"/>
      <c r="H2255" s="55"/>
    </row>
    <row r="2256" spans="3:8" x14ac:dyDescent="0.2">
      <c r="C2256" s="55"/>
      <c r="D2256" s="55"/>
      <c r="E2256" s="122"/>
      <c r="G2256" s="55"/>
      <c r="H2256" s="55"/>
    </row>
    <row r="2257" spans="3:8" x14ac:dyDescent="0.2">
      <c r="C2257" s="55"/>
      <c r="D2257" s="55"/>
      <c r="E2257" s="122"/>
      <c r="G2257" s="55"/>
      <c r="H2257" s="55"/>
    </row>
    <row r="2258" spans="3:8" x14ac:dyDescent="0.2">
      <c r="C2258" s="55"/>
      <c r="D2258" s="55"/>
      <c r="E2258" s="122"/>
      <c r="G2258" s="55"/>
      <c r="H2258" s="55"/>
    </row>
    <row r="2259" spans="3:8" x14ac:dyDescent="0.2">
      <c r="C2259" s="55"/>
      <c r="D2259" s="55"/>
      <c r="E2259" s="122"/>
      <c r="G2259" s="55"/>
      <c r="H2259" s="55"/>
    </row>
    <row r="2260" spans="3:8" x14ac:dyDescent="0.2">
      <c r="C2260" s="55"/>
      <c r="D2260" s="55"/>
      <c r="E2260" s="122"/>
      <c r="G2260" s="55"/>
      <c r="H2260" s="55"/>
    </row>
    <row r="2261" spans="3:8" x14ac:dyDescent="0.2">
      <c r="C2261" s="55"/>
      <c r="D2261" s="55"/>
      <c r="E2261" s="122"/>
      <c r="G2261" s="55"/>
      <c r="H2261" s="55"/>
    </row>
    <row r="2262" spans="3:8" x14ac:dyDescent="0.2">
      <c r="C2262" s="55"/>
      <c r="D2262" s="55"/>
      <c r="E2262" s="122"/>
      <c r="G2262" s="55"/>
      <c r="H2262" s="55"/>
    </row>
    <row r="2263" spans="3:8" x14ac:dyDescent="0.2">
      <c r="C2263" s="55"/>
      <c r="D2263" s="55"/>
      <c r="E2263" s="122"/>
      <c r="G2263" s="55"/>
      <c r="H2263" s="55"/>
    </row>
    <row r="2264" spans="3:8" x14ac:dyDescent="0.2">
      <c r="C2264" s="55"/>
      <c r="D2264" s="55"/>
      <c r="E2264" s="122"/>
      <c r="G2264" s="55"/>
      <c r="H2264" s="55"/>
    </row>
    <row r="2265" spans="3:8" x14ac:dyDescent="0.2">
      <c r="C2265" s="55"/>
      <c r="D2265" s="55"/>
      <c r="E2265" s="122"/>
      <c r="G2265" s="55"/>
      <c r="H2265" s="55"/>
    </row>
    <row r="2266" spans="3:8" x14ac:dyDescent="0.2">
      <c r="C2266" s="55"/>
      <c r="D2266" s="55"/>
      <c r="E2266" s="122"/>
      <c r="G2266" s="55"/>
      <c r="H2266" s="55"/>
    </row>
    <row r="2267" spans="3:8" x14ac:dyDescent="0.2">
      <c r="C2267" s="55"/>
      <c r="D2267" s="55"/>
      <c r="E2267" s="122"/>
      <c r="G2267" s="55"/>
      <c r="H2267" s="55"/>
    </row>
    <row r="2268" spans="3:8" x14ac:dyDescent="0.2">
      <c r="C2268" s="55"/>
      <c r="D2268" s="55"/>
      <c r="E2268" s="122"/>
      <c r="G2268" s="55"/>
      <c r="H2268" s="55"/>
    </row>
    <row r="2269" spans="3:8" x14ac:dyDescent="0.2">
      <c r="C2269" s="55"/>
      <c r="D2269" s="55"/>
      <c r="E2269" s="122"/>
      <c r="G2269" s="55"/>
      <c r="H2269" s="55"/>
    </row>
    <row r="2270" spans="3:8" x14ac:dyDescent="0.2">
      <c r="C2270" s="55"/>
      <c r="D2270" s="55"/>
      <c r="E2270" s="122"/>
      <c r="G2270" s="55"/>
      <c r="H2270" s="55"/>
    </row>
    <row r="2271" spans="3:8" x14ac:dyDescent="0.2">
      <c r="C2271" s="55"/>
      <c r="D2271" s="55"/>
      <c r="E2271" s="122"/>
      <c r="G2271" s="55"/>
      <c r="H2271" s="55"/>
    </row>
    <row r="2272" spans="3:8" x14ac:dyDescent="0.2">
      <c r="C2272" s="55"/>
      <c r="D2272" s="55"/>
      <c r="E2272" s="122"/>
      <c r="G2272" s="55"/>
      <c r="H2272" s="55"/>
    </row>
    <row r="2273" spans="3:8" x14ac:dyDescent="0.2">
      <c r="C2273" s="55"/>
      <c r="D2273" s="55"/>
      <c r="E2273" s="122"/>
      <c r="G2273" s="55"/>
      <c r="H2273" s="55"/>
    </row>
    <row r="2274" spans="3:8" x14ac:dyDescent="0.2">
      <c r="C2274" s="55"/>
      <c r="D2274" s="55"/>
      <c r="E2274" s="122"/>
      <c r="G2274" s="55"/>
      <c r="H2274" s="55"/>
    </row>
    <row r="2275" spans="3:8" x14ac:dyDescent="0.2">
      <c r="C2275" s="55"/>
      <c r="D2275" s="55"/>
      <c r="E2275" s="122"/>
      <c r="G2275" s="55"/>
      <c r="H2275" s="55"/>
    </row>
    <row r="2276" spans="3:8" x14ac:dyDescent="0.2">
      <c r="C2276" s="55"/>
      <c r="D2276" s="55"/>
      <c r="E2276" s="122"/>
      <c r="G2276" s="55"/>
      <c r="H2276" s="55"/>
    </row>
    <row r="2277" spans="3:8" x14ac:dyDescent="0.2">
      <c r="C2277" s="55"/>
      <c r="D2277" s="55"/>
      <c r="E2277" s="122"/>
      <c r="G2277" s="55"/>
      <c r="H2277" s="55"/>
    </row>
    <row r="2278" spans="3:8" x14ac:dyDescent="0.2">
      <c r="C2278" s="55"/>
      <c r="D2278" s="55"/>
      <c r="E2278" s="122"/>
      <c r="G2278" s="55"/>
      <c r="H2278" s="55"/>
    </row>
    <row r="2279" spans="3:8" x14ac:dyDescent="0.2">
      <c r="C2279" s="55"/>
      <c r="D2279" s="55"/>
      <c r="E2279" s="122"/>
      <c r="G2279" s="55"/>
      <c r="H2279" s="55"/>
    </row>
    <row r="2280" spans="3:8" x14ac:dyDescent="0.2">
      <c r="C2280" s="55"/>
      <c r="D2280" s="55"/>
      <c r="E2280" s="122"/>
      <c r="G2280" s="55"/>
      <c r="H2280" s="55"/>
    </row>
    <row r="2281" spans="3:8" x14ac:dyDescent="0.2">
      <c r="C2281" s="55"/>
      <c r="D2281" s="55"/>
      <c r="E2281" s="122"/>
      <c r="G2281" s="55"/>
      <c r="H2281" s="55"/>
    </row>
    <row r="2282" spans="3:8" x14ac:dyDescent="0.2">
      <c r="C2282" s="55"/>
      <c r="D2282" s="55"/>
      <c r="E2282" s="122"/>
      <c r="G2282" s="55"/>
      <c r="H2282" s="55"/>
    </row>
    <row r="2283" spans="3:8" x14ac:dyDescent="0.2">
      <c r="C2283" s="55"/>
      <c r="D2283" s="55"/>
      <c r="E2283" s="122"/>
      <c r="G2283" s="55"/>
      <c r="H2283" s="55"/>
    </row>
    <row r="2284" spans="3:8" x14ac:dyDescent="0.2">
      <c r="C2284" s="55"/>
      <c r="D2284" s="55"/>
      <c r="E2284" s="122"/>
      <c r="G2284" s="55"/>
      <c r="H2284" s="55"/>
    </row>
    <row r="2285" spans="3:8" x14ac:dyDescent="0.2">
      <c r="C2285" s="55"/>
      <c r="D2285" s="55"/>
      <c r="E2285" s="122"/>
      <c r="G2285" s="55"/>
      <c r="H2285" s="55"/>
    </row>
    <row r="2286" spans="3:8" x14ac:dyDescent="0.2">
      <c r="C2286" s="55"/>
      <c r="D2286" s="55"/>
      <c r="E2286" s="122"/>
      <c r="G2286" s="55"/>
      <c r="H2286" s="55"/>
    </row>
    <row r="2287" spans="3:8" x14ac:dyDescent="0.2">
      <c r="C2287" s="55"/>
      <c r="D2287" s="55"/>
      <c r="E2287" s="122"/>
      <c r="G2287" s="55"/>
      <c r="H2287" s="55"/>
    </row>
    <row r="2288" spans="3:8" x14ac:dyDescent="0.2">
      <c r="C2288" s="55"/>
      <c r="D2288" s="55"/>
      <c r="E2288" s="122"/>
      <c r="G2288" s="55"/>
      <c r="H2288" s="55"/>
    </row>
    <row r="2289" spans="3:8" x14ac:dyDescent="0.2">
      <c r="C2289" s="55"/>
      <c r="D2289" s="55"/>
      <c r="E2289" s="122"/>
      <c r="G2289" s="55"/>
      <c r="H2289" s="55"/>
    </row>
    <row r="2290" spans="3:8" x14ac:dyDescent="0.2">
      <c r="C2290" s="55"/>
      <c r="D2290" s="55"/>
      <c r="E2290" s="122"/>
      <c r="G2290" s="55"/>
      <c r="H2290" s="55"/>
    </row>
    <row r="2291" spans="3:8" x14ac:dyDescent="0.2">
      <c r="C2291" s="55"/>
      <c r="D2291" s="55"/>
      <c r="E2291" s="122"/>
      <c r="G2291" s="55"/>
      <c r="H2291" s="55"/>
    </row>
    <row r="2292" spans="3:8" x14ac:dyDescent="0.2">
      <c r="C2292" s="55"/>
      <c r="D2292" s="55"/>
      <c r="E2292" s="122"/>
      <c r="G2292" s="55"/>
      <c r="H2292" s="55"/>
    </row>
    <row r="2293" spans="3:8" x14ac:dyDescent="0.2">
      <c r="C2293" s="55"/>
      <c r="D2293" s="55"/>
      <c r="E2293" s="122"/>
      <c r="G2293" s="55"/>
      <c r="H2293" s="55"/>
    </row>
    <row r="2294" spans="3:8" x14ac:dyDescent="0.2">
      <c r="C2294" s="55"/>
      <c r="D2294" s="55"/>
      <c r="E2294" s="122"/>
      <c r="G2294" s="55"/>
      <c r="H2294" s="55"/>
    </row>
    <row r="2295" spans="3:8" x14ac:dyDescent="0.2">
      <c r="C2295" s="55"/>
      <c r="D2295" s="55"/>
      <c r="E2295" s="122"/>
      <c r="G2295" s="55"/>
      <c r="H2295" s="55"/>
    </row>
    <row r="2296" spans="3:8" x14ac:dyDescent="0.2">
      <c r="C2296" s="55"/>
      <c r="D2296" s="55"/>
      <c r="E2296" s="122"/>
      <c r="G2296" s="55"/>
      <c r="H2296" s="55"/>
    </row>
    <row r="2297" spans="3:8" x14ac:dyDescent="0.2">
      <c r="C2297" s="55"/>
      <c r="D2297" s="55"/>
      <c r="E2297" s="122"/>
      <c r="G2297" s="55"/>
      <c r="H2297" s="55"/>
    </row>
    <row r="2298" spans="3:8" x14ac:dyDescent="0.2">
      <c r="C2298" s="55"/>
      <c r="D2298" s="55"/>
      <c r="E2298" s="122"/>
      <c r="G2298" s="55"/>
      <c r="H2298" s="55"/>
    </row>
    <row r="2299" spans="3:8" x14ac:dyDescent="0.2">
      <c r="C2299" s="55"/>
      <c r="D2299" s="55"/>
      <c r="E2299" s="122"/>
      <c r="G2299" s="55"/>
      <c r="H2299" s="55"/>
    </row>
    <row r="2300" spans="3:8" x14ac:dyDescent="0.2">
      <c r="C2300" s="55"/>
      <c r="D2300" s="55"/>
      <c r="E2300" s="122"/>
      <c r="G2300" s="55"/>
      <c r="H2300" s="55"/>
    </row>
    <row r="2301" spans="3:8" x14ac:dyDescent="0.2">
      <c r="C2301" s="55"/>
      <c r="D2301" s="55"/>
      <c r="E2301" s="122"/>
      <c r="G2301" s="55"/>
      <c r="H2301" s="55"/>
    </row>
    <row r="2302" spans="3:8" x14ac:dyDescent="0.2">
      <c r="C2302" s="55"/>
      <c r="D2302" s="55"/>
      <c r="E2302" s="122"/>
      <c r="G2302" s="55"/>
      <c r="H2302" s="55"/>
    </row>
    <row r="2303" spans="3:8" x14ac:dyDescent="0.2">
      <c r="C2303" s="55"/>
      <c r="D2303" s="55"/>
      <c r="E2303" s="122"/>
      <c r="G2303" s="55"/>
      <c r="H2303" s="55"/>
    </row>
    <row r="2304" spans="3:8" x14ac:dyDescent="0.2">
      <c r="C2304" s="55"/>
      <c r="D2304" s="55"/>
      <c r="E2304" s="122"/>
      <c r="G2304" s="55"/>
      <c r="H2304" s="55"/>
    </row>
    <row r="2305" spans="2:9" x14ac:dyDescent="0.2">
      <c r="B2305" s="127"/>
      <c r="C2305" s="127"/>
      <c r="D2305" s="127"/>
      <c r="E2305" s="128"/>
      <c r="F2305" s="192"/>
      <c r="G2305" s="127"/>
      <c r="H2305" s="127"/>
      <c r="I2305" s="127"/>
    </row>
    <row r="2306" spans="2:9" x14ac:dyDescent="0.2">
      <c r="B2306" s="127"/>
      <c r="C2306" s="127"/>
      <c r="D2306" s="127"/>
      <c r="E2306" s="128"/>
      <c r="F2306" s="192"/>
      <c r="G2306" s="127"/>
      <c r="H2306" s="127"/>
      <c r="I2306" s="127"/>
    </row>
    <row r="2307" spans="2:9" x14ac:dyDescent="0.2">
      <c r="B2307" s="127"/>
      <c r="C2307" s="127"/>
      <c r="D2307" s="127"/>
      <c r="E2307" s="128"/>
      <c r="F2307" s="192"/>
      <c r="G2307" s="127"/>
      <c r="H2307" s="127"/>
      <c r="I2307" s="127"/>
    </row>
    <row r="2308" spans="2:9" x14ac:dyDescent="0.2">
      <c r="B2308" s="127"/>
      <c r="C2308" s="127"/>
      <c r="D2308" s="127"/>
      <c r="E2308" s="128"/>
      <c r="F2308" s="192"/>
      <c r="G2308" s="127"/>
      <c r="H2308" s="127"/>
      <c r="I2308" s="127"/>
    </row>
    <row r="2309" spans="2:9" x14ac:dyDescent="0.2">
      <c r="B2309" s="127"/>
      <c r="C2309" s="127"/>
      <c r="D2309" s="127"/>
      <c r="E2309" s="128"/>
      <c r="F2309" s="192"/>
      <c r="G2309" s="127"/>
      <c r="H2309" s="127"/>
      <c r="I2309" s="127"/>
    </row>
    <row r="2310" spans="2:9" x14ac:dyDescent="0.2">
      <c r="B2310" s="127"/>
      <c r="C2310" s="127"/>
      <c r="D2310" s="127"/>
      <c r="E2310" s="128"/>
      <c r="F2310" s="192"/>
      <c r="G2310" s="127"/>
      <c r="H2310" s="127"/>
      <c r="I2310" s="127"/>
    </row>
    <row r="2311" spans="2:9" x14ac:dyDescent="0.2">
      <c r="B2311" s="127"/>
      <c r="C2311" s="127"/>
      <c r="D2311" s="127"/>
      <c r="E2311" s="128"/>
      <c r="F2311" s="192"/>
      <c r="G2311" s="127"/>
      <c r="H2311" s="127"/>
      <c r="I2311" s="127"/>
    </row>
    <row r="2312" spans="2:9" x14ac:dyDescent="0.2">
      <c r="B2312" s="127"/>
      <c r="C2312" s="127"/>
      <c r="D2312" s="127"/>
      <c r="E2312" s="128"/>
      <c r="F2312" s="192"/>
      <c r="G2312" s="127"/>
      <c r="H2312" s="127"/>
      <c r="I2312" s="127"/>
    </row>
    <row r="2313" spans="2:9" x14ac:dyDescent="0.2">
      <c r="B2313" s="127"/>
      <c r="C2313" s="127"/>
      <c r="D2313" s="127"/>
      <c r="E2313" s="128"/>
      <c r="F2313" s="192"/>
      <c r="G2313" s="127"/>
      <c r="H2313" s="127"/>
      <c r="I2313" s="127"/>
    </row>
    <row r="2314" spans="2:9" x14ac:dyDescent="0.2">
      <c r="B2314" s="127"/>
      <c r="C2314" s="127"/>
      <c r="D2314" s="127"/>
      <c r="E2314" s="128"/>
      <c r="F2314" s="192"/>
      <c r="G2314" s="127"/>
      <c r="H2314" s="127"/>
      <c r="I2314" s="127"/>
    </row>
    <row r="2315" spans="2:9" x14ac:dyDescent="0.2">
      <c r="B2315" s="127"/>
      <c r="C2315" s="127"/>
      <c r="D2315" s="127"/>
      <c r="E2315" s="128"/>
      <c r="F2315" s="192"/>
      <c r="G2315" s="127"/>
      <c r="H2315" s="127"/>
      <c r="I2315" s="127"/>
    </row>
    <row r="2316" spans="2:9" x14ac:dyDescent="0.2">
      <c r="B2316" s="127"/>
      <c r="C2316" s="127"/>
      <c r="D2316" s="127"/>
      <c r="E2316" s="128"/>
      <c r="F2316" s="192"/>
      <c r="G2316" s="127"/>
      <c r="H2316" s="127"/>
      <c r="I2316" s="127"/>
    </row>
    <row r="2317" spans="2:9" x14ac:dyDescent="0.2">
      <c r="B2317" s="127"/>
      <c r="C2317" s="127"/>
      <c r="D2317" s="127"/>
      <c r="E2317" s="128"/>
      <c r="F2317" s="192"/>
      <c r="G2317" s="127"/>
      <c r="H2317" s="127"/>
      <c r="I2317" s="127"/>
    </row>
    <row r="2318" spans="2:9" x14ac:dyDescent="0.2">
      <c r="B2318" s="127"/>
      <c r="C2318" s="127"/>
      <c r="D2318" s="127"/>
      <c r="E2318" s="128"/>
      <c r="F2318" s="192"/>
      <c r="G2318" s="127"/>
      <c r="H2318" s="127"/>
      <c r="I2318" s="127"/>
    </row>
    <row r="2319" spans="2:9" x14ac:dyDescent="0.2">
      <c r="B2319" s="127"/>
      <c r="C2319" s="127"/>
      <c r="D2319" s="127"/>
      <c r="E2319" s="128"/>
      <c r="F2319" s="192"/>
      <c r="G2319" s="127"/>
      <c r="H2319" s="127"/>
      <c r="I2319" s="127"/>
    </row>
    <row r="2320" spans="2:9" x14ac:dyDescent="0.2">
      <c r="B2320" s="127"/>
      <c r="C2320" s="127"/>
      <c r="D2320" s="127"/>
      <c r="E2320" s="128"/>
      <c r="F2320" s="192"/>
      <c r="G2320" s="127"/>
      <c r="H2320" s="127"/>
      <c r="I2320" s="127"/>
    </row>
    <row r="2321" spans="2:9" x14ac:dyDescent="0.2">
      <c r="B2321" s="127"/>
      <c r="C2321" s="127"/>
      <c r="D2321" s="127"/>
      <c r="E2321" s="128"/>
      <c r="F2321" s="192"/>
      <c r="G2321" s="127"/>
      <c r="H2321" s="127"/>
      <c r="I2321" s="127"/>
    </row>
    <row r="2322" spans="2:9" x14ac:dyDescent="0.2">
      <c r="B2322" s="127"/>
      <c r="C2322" s="127"/>
      <c r="D2322" s="127"/>
      <c r="E2322" s="128"/>
      <c r="F2322" s="192"/>
      <c r="G2322" s="127"/>
      <c r="H2322" s="127"/>
      <c r="I2322" s="127"/>
    </row>
    <row r="2323" spans="2:9" x14ac:dyDescent="0.2">
      <c r="B2323" s="127"/>
      <c r="C2323" s="127"/>
      <c r="D2323" s="127"/>
      <c r="E2323" s="128"/>
      <c r="F2323" s="192"/>
      <c r="G2323" s="127"/>
      <c r="H2323" s="127"/>
      <c r="I2323" s="127"/>
    </row>
    <row r="2324" spans="2:9" x14ac:dyDescent="0.2">
      <c r="B2324" s="127"/>
      <c r="C2324" s="127"/>
      <c r="D2324" s="127"/>
      <c r="E2324" s="128"/>
      <c r="F2324" s="192"/>
      <c r="G2324" s="127"/>
      <c r="H2324" s="127"/>
      <c r="I2324" s="127"/>
    </row>
    <row r="2325" spans="2:9" x14ac:dyDescent="0.2">
      <c r="B2325" s="127"/>
      <c r="C2325" s="127"/>
      <c r="D2325" s="127"/>
      <c r="E2325" s="128"/>
      <c r="F2325" s="192"/>
      <c r="G2325" s="127"/>
      <c r="H2325" s="127"/>
      <c r="I2325" s="127"/>
    </row>
    <row r="2326" spans="2:9" x14ac:dyDescent="0.2">
      <c r="B2326" s="127"/>
      <c r="C2326" s="127"/>
      <c r="D2326" s="127"/>
      <c r="E2326" s="128"/>
      <c r="F2326" s="192"/>
      <c r="G2326" s="127"/>
      <c r="H2326" s="127"/>
      <c r="I2326" s="127"/>
    </row>
    <row r="2327" spans="2:9" x14ac:dyDescent="0.2">
      <c r="B2327" s="127"/>
      <c r="C2327" s="127"/>
      <c r="D2327" s="127"/>
      <c r="E2327" s="128"/>
      <c r="F2327" s="192"/>
      <c r="G2327" s="127"/>
      <c r="H2327" s="127"/>
      <c r="I2327" s="127"/>
    </row>
    <row r="2328" spans="2:9" x14ac:dyDescent="0.2">
      <c r="B2328" s="127"/>
      <c r="C2328" s="127"/>
      <c r="D2328" s="127"/>
      <c r="E2328" s="128"/>
      <c r="F2328" s="192"/>
      <c r="G2328" s="127"/>
      <c r="H2328" s="127"/>
      <c r="I2328" s="127"/>
    </row>
  </sheetData>
  <sheetProtection algorithmName="SHA-512" hashValue="yK5JlPWdWPU5+MX3c48Iga0aCnK/pFQnRNC1GBZcWGgDLgFPMKeX3zpUawn4VivVegPJdSpX+fRV+JOHYwdkHQ==" saltValue="abqUttRp+VoeTcIS4/lZaA==" spinCount="100000" sheet="1" objects="1" scenarios="1"/>
  <sortState ref="B9:H2328">
    <sortCondition ref="G9:G2328"/>
    <sortCondition sortBy="cellColor" ref="E9:E2328" dxfId="0"/>
  </sortState>
  <mergeCells count="2">
    <mergeCell ref="B3:I5"/>
    <mergeCell ref="B2:I2"/>
  </mergeCells>
  <pageMargins left="0.7" right="0.7" top="0.75" bottom="0.75" header="0.3" footer="0.3"/>
  <pageSetup orientation="portrait" horizontalDpi="4294967293" r:id="rId1"/>
  <extLst>
    <ext xmlns:x14="http://schemas.microsoft.com/office/spreadsheetml/2009/9/main" uri="{CCE6A557-97BC-4b89-ADB6-D9C93CAAB3DF}">
      <x14:dataValidations xmlns:xm="http://schemas.microsoft.com/office/excel/2006/main" count="3">
        <x14:dataValidation type="list" allowBlank="1" showInputMessage="1" showErrorMessage="1" promptTitle="Reason for Inactivity" prompt="Select Reason for Inactivity" xr:uid="{E922DC15-DE43-4208-9957-1E842240DC16}">
          <x14:formula1>
            <xm:f>'11. Drop Down Menus'!$C$2:$C$6</xm:f>
          </x14:formula1>
          <xm:sqref>I9:I172</xm:sqref>
        </x14:dataValidation>
        <x14:dataValidation type="list" allowBlank="1" showInputMessage="1" showErrorMessage="1" xr:uid="{91B3B0F9-3F41-431E-AE23-CEB5E7735D24}">
          <x14:formula1>
            <xm:f>'11. Drop Down Menus'!$I$2:$I$3</xm:f>
          </x14:formula1>
          <xm:sqref>H9:H206</xm:sqref>
        </x14:dataValidation>
        <x14:dataValidation type="list" allowBlank="1" showInputMessage="1" showErrorMessage="1" xr:uid="{A81F3063-1F90-4F25-863A-77F23DC0E642}">
          <x14:formula1>
            <xm:f>'11. Drop Down Menus'!$G$2:$G$5</xm:f>
          </x14:formula1>
          <xm:sqref>F9:F206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F5858"/>
  <sheetViews>
    <sheetView zoomScaleNormal="100" workbookViewId="0">
      <pane xSplit="3" ySplit="8" topLeftCell="H9" activePane="bottomRight" state="frozen"/>
      <selection pane="topRight" activeCell="D1" sqref="D1"/>
      <selection pane="bottomLeft" activeCell="A9" sqref="A9"/>
      <selection pane="bottomRight" activeCell="N13" sqref="N13"/>
    </sheetView>
  </sheetViews>
  <sheetFormatPr defaultColWidth="12.85546875" defaultRowHeight="14.25" x14ac:dyDescent="0.2"/>
  <cols>
    <col min="1" max="1" width="3.5703125" style="55" customWidth="1"/>
    <col min="2" max="2" width="17.7109375" style="144" customWidth="1"/>
    <col min="3" max="3" width="15.42578125" style="144" customWidth="1"/>
    <col min="4" max="4" width="19" style="144" customWidth="1"/>
    <col min="5" max="5" width="21.5703125" style="144" customWidth="1"/>
    <col min="6" max="6" width="22.7109375" style="144" customWidth="1"/>
    <col min="7" max="7" width="23.140625" style="144" customWidth="1"/>
    <col min="8" max="9" width="12.85546875" style="144"/>
    <col min="10" max="10" width="15.140625" style="144" customWidth="1"/>
    <col min="11" max="11" width="14.7109375" style="144" customWidth="1"/>
    <col min="12" max="12" width="12.85546875" style="144"/>
    <col min="13" max="13" width="16.42578125" style="144" customWidth="1"/>
    <col min="14" max="15" width="12.85546875" style="144"/>
    <col min="16" max="16" width="26.85546875" style="153" customWidth="1"/>
    <col min="17" max="19" width="12.85546875" style="144"/>
    <col min="20" max="20" width="31" style="153" customWidth="1"/>
    <col min="21" max="21" width="37.140625" style="144" customWidth="1"/>
    <col min="22" max="22" width="12.85546875" style="144"/>
    <col min="23" max="27" width="12.85546875" style="145"/>
    <col min="28" max="28" width="37.85546875" style="242" customWidth="1"/>
    <col min="29" max="30" width="0" style="55" hidden="1" customWidth="1"/>
    <col min="31" max="31" width="0" style="146" hidden="1" customWidth="1"/>
    <col min="32" max="32" width="0" style="68" hidden="1" customWidth="1"/>
    <col min="33" max="16384" width="12.85546875" style="55"/>
  </cols>
  <sheetData>
    <row r="1" spans="2:32" ht="15" thickBot="1" x14ac:dyDescent="0.25">
      <c r="B1" s="53"/>
      <c r="C1" s="53"/>
      <c r="D1" s="53"/>
      <c r="E1" s="53"/>
      <c r="F1" s="53"/>
      <c r="G1" s="53"/>
      <c r="H1" s="54"/>
      <c r="I1" s="55"/>
      <c r="J1" s="55"/>
      <c r="K1" s="55"/>
      <c r="L1" s="55"/>
      <c r="M1" s="56"/>
      <c r="N1" s="55"/>
      <c r="O1" s="55"/>
      <c r="P1" s="53"/>
      <c r="Q1" s="55"/>
      <c r="R1" s="56"/>
      <c r="S1" s="55"/>
      <c r="T1" s="55"/>
      <c r="U1" s="55"/>
      <c r="V1" s="55"/>
      <c r="W1" s="55"/>
      <c r="X1" s="55"/>
      <c r="Y1" s="55"/>
      <c r="Z1" s="55"/>
      <c r="AA1" s="55"/>
      <c r="AB1" s="239"/>
      <c r="AE1" s="55"/>
      <c r="AF1" s="55"/>
    </row>
    <row r="2" spans="2:32" ht="18.75" customHeight="1" thickBot="1" x14ac:dyDescent="0.3">
      <c r="B2" s="374" t="s">
        <v>363</v>
      </c>
      <c r="C2" s="383"/>
      <c r="D2" s="383"/>
      <c r="E2" s="383"/>
      <c r="F2" s="383"/>
      <c r="G2" s="383"/>
      <c r="H2" s="383"/>
      <c r="I2" s="383"/>
      <c r="J2" s="383"/>
      <c r="K2" s="383"/>
      <c r="L2" s="384"/>
      <c r="M2" s="157"/>
      <c r="N2" s="157"/>
      <c r="O2" s="157"/>
      <c r="P2" s="157"/>
      <c r="Q2" s="157"/>
      <c r="R2" s="157"/>
      <c r="S2" s="157"/>
      <c r="T2" s="157"/>
      <c r="U2" s="157"/>
      <c r="V2" s="157"/>
      <c r="W2" s="56"/>
      <c r="X2" s="55"/>
      <c r="Y2" s="55"/>
      <c r="Z2" s="55"/>
      <c r="AA2" s="55"/>
      <c r="AB2" s="239"/>
      <c r="AE2" s="55"/>
      <c r="AF2" s="55"/>
    </row>
    <row r="3" spans="2:32" ht="14.25" customHeight="1" x14ac:dyDescent="0.2">
      <c r="B3" s="385" t="s">
        <v>198</v>
      </c>
      <c r="C3" s="386"/>
      <c r="D3" s="386"/>
      <c r="E3" s="386"/>
      <c r="F3" s="386"/>
      <c r="G3" s="386"/>
      <c r="H3" s="386"/>
      <c r="I3" s="386"/>
      <c r="J3" s="386"/>
      <c r="K3" s="386"/>
      <c r="L3" s="387"/>
      <c r="M3" s="156"/>
      <c r="N3" s="156"/>
      <c r="O3" s="156"/>
      <c r="P3" s="156"/>
      <c r="Q3" s="156"/>
      <c r="R3" s="156"/>
      <c r="S3" s="156"/>
      <c r="T3" s="156"/>
      <c r="U3" s="156"/>
      <c r="V3" s="156"/>
      <c r="W3" s="55"/>
      <c r="X3" s="55"/>
      <c r="Y3" s="55"/>
      <c r="Z3" s="55"/>
      <c r="AA3" s="55"/>
      <c r="AB3" s="239"/>
      <c r="AE3" s="55"/>
      <c r="AF3" s="55"/>
    </row>
    <row r="4" spans="2:32" ht="14.25" customHeight="1" x14ac:dyDescent="0.2">
      <c r="B4" s="388"/>
      <c r="C4" s="389"/>
      <c r="D4" s="389"/>
      <c r="E4" s="389"/>
      <c r="F4" s="389"/>
      <c r="G4" s="389"/>
      <c r="H4" s="389"/>
      <c r="I4" s="389"/>
      <c r="J4" s="389"/>
      <c r="K4" s="389"/>
      <c r="L4" s="390"/>
      <c r="M4" s="156"/>
      <c r="N4" s="156"/>
      <c r="O4" s="156"/>
      <c r="P4" s="156"/>
      <c r="Q4" s="156"/>
      <c r="R4" s="156"/>
      <c r="S4" s="156"/>
      <c r="T4" s="156"/>
      <c r="U4" s="156"/>
      <c r="V4" s="156"/>
      <c r="W4" s="55"/>
      <c r="X4" s="55"/>
      <c r="Y4" s="55"/>
      <c r="Z4" s="55"/>
      <c r="AA4" s="55"/>
      <c r="AB4" s="239"/>
      <c r="AE4" s="55"/>
      <c r="AF4" s="55"/>
    </row>
    <row r="5" spans="2:32" ht="15" customHeight="1" thickBot="1" x14ac:dyDescent="0.25">
      <c r="B5" s="391"/>
      <c r="C5" s="392"/>
      <c r="D5" s="392"/>
      <c r="E5" s="392"/>
      <c r="F5" s="392"/>
      <c r="G5" s="392"/>
      <c r="H5" s="392"/>
      <c r="I5" s="392"/>
      <c r="J5" s="392"/>
      <c r="K5" s="392"/>
      <c r="L5" s="393"/>
      <c r="M5" s="156"/>
      <c r="N5" s="156"/>
      <c r="O5" s="156"/>
      <c r="P5" s="156"/>
      <c r="Q5" s="156"/>
      <c r="R5" s="156"/>
      <c r="S5" s="156"/>
      <c r="T5" s="156"/>
      <c r="U5" s="156"/>
      <c r="V5" s="156"/>
      <c r="W5" s="55"/>
      <c r="X5" s="55"/>
      <c r="Y5" s="55"/>
      <c r="Z5" s="55"/>
      <c r="AA5" s="55"/>
      <c r="AB5" s="239"/>
      <c r="AE5" s="55"/>
      <c r="AF5" s="55"/>
    </row>
    <row r="6" spans="2:32" ht="6" customHeight="1" x14ac:dyDescent="0.2">
      <c r="B6" s="97"/>
      <c r="C6" s="97"/>
      <c r="D6" s="97"/>
      <c r="E6" s="97"/>
      <c r="F6" s="97"/>
      <c r="G6" s="97"/>
      <c r="H6" s="97"/>
      <c r="I6" s="97"/>
      <c r="J6" s="97"/>
      <c r="K6" s="97"/>
      <c r="L6" s="97"/>
      <c r="M6" s="55"/>
      <c r="N6" s="55"/>
      <c r="O6" s="55"/>
      <c r="P6" s="53"/>
      <c r="Q6" s="55"/>
      <c r="R6" s="55"/>
      <c r="S6" s="55"/>
      <c r="T6" s="53"/>
      <c r="U6" s="55"/>
      <c r="V6" s="55"/>
      <c r="W6" s="55"/>
      <c r="X6" s="55"/>
      <c r="Y6" s="55"/>
      <c r="Z6" s="55"/>
      <c r="AA6" s="55"/>
      <c r="AB6" s="239"/>
      <c r="AE6" s="55"/>
      <c r="AF6" s="55"/>
    </row>
    <row r="7" spans="2:32" s="53" customFormat="1" ht="85.5" x14ac:dyDescent="0.2">
      <c r="B7" s="245" t="s">
        <v>191</v>
      </c>
      <c r="C7" s="245" t="s">
        <v>377</v>
      </c>
      <c r="D7" s="245" t="s">
        <v>192</v>
      </c>
      <c r="E7" s="395" t="s">
        <v>349</v>
      </c>
      <c r="F7" s="395"/>
      <c r="G7" s="395"/>
      <c r="H7" s="245" t="s">
        <v>147</v>
      </c>
      <c r="I7" s="396" t="s">
        <v>107</v>
      </c>
      <c r="J7" s="397"/>
      <c r="K7" s="397"/>
      <c r="L7" s="397"/>
      <c r="M7" s="397"/>
      <c r="N7" s="249"/>
      <c r="O7" s="249"/>
      <c r="P7" s="249"/>
      <c r="Q7" s="249"/>
      <c r="R7" s="249"/>
      <c r="S7" s="249"/>
      <c r="T7" s="250"/>
      <c r="U7" s="245" t="s">
        <v>199</v>
      </c>
      <c r="V7" s="396" t="s">
        <v>193</v>
      </c>
      <c r="W7" s="397"/>
      <c r="X7" s="397"/>
      <c r="Y7" s="397"/>
      <c r="Z7" s="397"/>
      <c r="AA7" s="398"/>
      <c r="AB7" s="240"/>
      <c r="AE7" s="394" t="s">
        <v>53</v>
      </c>
      <c r="AF7" s="394"/>
    </row>
    <row r="8" spans="2:32" s="147" customFormat="1" ht="89.25" x14ac:dyDescent="0.25">
      <c r="B8" s="152" t="s">
        <v>7</v>
      </c>
      <c r="C8" s="152" t="s">
        <v>378</v>
      </c>
      <c r="D8" s="152" t="s">
        <v>146</v>
      </c>
      <c r="E8" s="152" t="s">
        <v>143</v>
      </c>
      <c r="F8" s="152" t="s">
        <v>144</v>
      </c>
      <c r="G8" s="152" t="s">
        <v>145</v>
      </c>
      <c r="H8" s="152" t="s">
        <v>97</v>
      </c>
      <c r="I8" s="152" t="s">
        <v>75</v>
      </c>
      <c r="J8" s="152" t="s">
        <v>379</v>
      </c>
      <c r="K8" s="152" t="s">
        <v>106</v>
      </c>
      <c r="L8" s="152" t="s">
        <v>76</v>
      </c>
      <c r="M8" s="152" t="s">
        <v>77</v>
      </c>
      <c r="N8" s="152" t="s">
        <v>380</v>
      </c>
      <c r="O8" s="152" t="s">
        <v>78</v>
      </c>
      <c r="P8" s="152" t="s">
        <v>9</v>
      </c>
      <c r="Q8" s="152" t="s">
        <v>10</v>
      </c>
      <c r="R8" s="152" t="s">
        <v>11</v>
      </c>
      <c r="S8" s="152" t="s">
        <v>79</v>
      </c>
      <c r="T8" s="152" t="s">
        <v>12</v>
      </c>
      <c r="U8" s="152" t="s">
        <v>348</v>
      </c>
      <c r="V8" s="152" t="s">
        <v>13</v>
      </c>
      <c r="W8" s="152" t="s">
        <v>14</v>
      </c>
      <c r="X8" s="152" t="s">
        <v>15</v>
      </c>
      <c r="Y8" s="152" t="s">
        <v>16</v>
      </c>
      <c r="Z8" s="152" t="s">
        <v>17</v>
      </c>
      <c r="AA8" s="152" t="s">
        <v>80</v>
      </c>
      <c r="AB8" s="152" t="s">
        <v>330</v>
      </c>
      <c r="AE8" s="148" t="s">
        <v>5</v>
      </c>
      <c r="AF8" s="59" t="s">
        <v>6</v>
      </c>
    </row>
    <row r="9" spans="2:32" x14ac:dyDescent="0.2">
      <c r="B9" s="282" t="s">
        <v>259</v>
      </c>
      <c r="C9" s="283" t="s">
        <v>225</v>
      </c>
      <c r="D9" s="284">
        <v>42702</v>
      </c>
      <c r="E9" s="285"/>
      <c r="F9" s="285"/>
      <c r="G9" s="285"/>
      <c r="H9" s="285"/>
      <c r="I9" s="275" t="s">
        <v>57</v>
      </c>
      <c r="J9" s="286" t="s">
        <v>87</v>
      </c>
      <c r="K9" s="285"/>
      <c r="L9" s="285"/>
      <c r="M9" s="285"/>
      <c r="N9" s="285"/>
      <c r="O9" s="285"/>
      <c r="P9" s="287"/>
      <c r="Q9" s="285"/>
      <c r="R9" s="285"/>
      <c r="S9" s="285"/>
      <c r="T9" s="287"/>
      <c r="U9" s="285"/>
      <c r="V9" s="285"/>
      <c r="W9" s="286">
        <v>454</v>
      </c>
      <c r="X9" s="286">
        <v>500</v>
      </c>
      <c r="Y9" s="286">
        <v>0</v>
      </c>
      <c r="Z9" s="286">
        <v>0</v>
      </c>
      <c r="AA9" s="185">
        <f t="shared" ref="AA9:AA40" si="0">SUM(W9:Z9)</f>
        <v>954</v>
      </c>
      <c r="AB9" s="246" t="str">
        <f t="shared" ref="AB9:AB72" si="1">IF(C9="", "", IF(ISERROR(VLOOKUP(C9,Sites_Input,1,0)),"ERROR, Site Does Not Exist", IF(ABS(VLOOKUP(C9, Sites_Input, 6,FALSE ) -AA9)&gt;2, "ERROR, Total Results Feet Does Not Match Site Length", IF(AND(COUNTIF(W9:Z9, "&gt;1")&gt;1, J9&lt;&gt;"Yes"), "ERROR, Significant Variation Should Equal Yes", IF(AND(COUNTIF(W9:Z9, "&gt;1")=1, J9&lt;&gt;"No"), "ERROR, Significant Variation Should Equal No", "")))))</f>
        <v/>
      </c>
      <c r="AE9" s="149" t="str">
        <f t="shared" ref="AE9:AE72" si="2">IF(OR(U9="Other",U9="Construction",U9="Street Sweeping", U9="Trash Full Capture", D9&lt;Date_Start, D9&gt;Date_End),"no","yes")</f>
        <v>yes</v>
      </c>
      <c r="AF9" s="150" t="str">
        <f t="shared" ref="AF9:AF72" si="3">IF(ISERROR(VLOOKUP(C9, Sites_Input, 10, FALSE)), "", VLOOKUP(C9, Sites_Input, 10, FALSE))</f>
        <v/>
      </c>
    </row>
    <row r="10" spans="2:32" x14ac:dyDescent="0.2">
      <c r="B10" s="282" t="s">
        <v>289</v>
      </c>
      <c r="C10" s="283" t="s">
        <v>221</v>
      </c>
      <c r="D10" s="284">
        <v>42702</v>
      </c>
      <c r="E10" s="285"/>
      <c r="F10" s="285"/>
      <c r="G10" s="285"/>
      <c r="H10" s="285"/>
      <c r="I10" s="275" t="s">
        <v>57</v>
      </c>
      <c r="J10" s="286" t="s">
        <v>87</v>
      </c>
      <c r="K10" s="285"/>
      <c r="L10" s="285"/>
      <c r="M10" s="285"/>
      <c r="N10" s="285"/>
      <c r="O10" s="285"/>
      <c r="P10" s="287"/>
      <c r="Q10" s="285"/>
      <c r="R10" s="285"/>
      <c r="S10" s="285"/>
      <c r="T10" s="287"/>
      <c r="U10" s="285"/>
      <c r="V10" s="285"/>
      <c r="W10" s="286">
        <v>0</v>
      </c>
      <c r="X10" s="286">
        <v>1000</v>
      </c>
      <c r="Y10" s="286">
        <v>130</v>
      </c>
      <c r="Z10" s="286">
        <v>0</v>
      </c>
      <c r="AA10" s="185">
        <f t="shared" si="0"/>
        <v>1130</v>
      </c>
      <c r="AB10" s="246" t="str">
        <f t="shared" si="1"/>
        <v/>
      </c>
      <c r="AE10" s="149" t="str">
        <f t="shared" si="2"/>
        <v>yes</v>
      </c>
      <c r="AF10" s="150" t="str">
        <f t="shared" si="3"/>
        <v/>
      </c>
    </row>
    <row r="11" spans="2:32" x14ac:dyDescent="0.2">
      <c r="B11" s="282" t="s">
        <v>297</v>
      </c>
      <c r="C11" s="283" t="s">
        <v>224</v>
      </c>
      <c r="D11" s="284">
        <v>42702</v>
      </c>
      <c r="E11" s="285"/>
      <c r="F11" s="285"/>
      <c r="G11" s="285"/>
      <c r="H11" s="285"/>
      <c r="I11" s="275" t="s">
        <v>59</v>
      </c>
      <c r="J11" s="286" t="s">
        <v>87</v>
      </c>
      <c r="K11" s="285"/>
      <c r="L11" s="285"/>
      <c r="M11" s="285"/>
      <c r="N11" s="285"/>
      <c r="O11" s="285"/>
      <c r="P11" s="287"/>
      <c r="Q11" s="285"/>
      <c r="R11" s="285"/>
      <c r="S11" s="285"/>
      <c r="T11" s="287"/>
      <c r="U11" s="285"/>
      <c r="V11" s="285"/>
      <c r="W11" s="286">
        <v>0</v>
      </c>
      <c r="X11" s="286">
        <v>279</v>
      </c>
      <c r="Y11" s="286">
        <v>800</v>
      </c>
      <c r="Z11" s="286">
        <v>0</v>
      </c>
      <c r="AA11" s="185">
        <f t="shared" si="0"/>
        <v>1079</v>
      </c>
      <c r="AB11" s="246" t="str">
        <f t="shared" si="1"/>
        <v/>
      </c>
      <c r="AE11" s="149" t="str">
        <f t="shared" si="2"/>
        <v>yes</v>
      </c>
      <c r="AF11" s="150" t="str">
        <f t="shared" si="3"/>
        <v/>
      </c>
    </row>
    <row r="12" spans="2:32" x14ac:dyDescent="0.2">
      <c r="B12" s="282" t="s">
        <v>251</v>
      </c>
      <c r="C12" s="283" t="s">
        <v>218</v>
      </c>
      <c r="D12" s="284">
        <v>42704</v>
      </c>
      <c r="E12" s="285"/>
      <c r="F12" s="285"/>
      <c r="G12" s="285"/>
      <c r="H12" s="285"/>
      <c r="I12" s="275" t="s">
        <v>57</v>
      </c>
      <c r="J12" s="286" t="s">
        <v>87</v>
      </c>
      <c r="K12" s="285"/>
      <c r="L12" s="285"/>
      <c r="M12" s="285"/>
      <c r="N12" s="285"/>
      <c r="O12" s="285"/>
      <c r="P12" s="287"/>
      <c r="Q12" s="285"/>
      <c r="R12" s="285"/>
      <c r="S12" s="285"/>
      <c r="T12" s="287"/>
      <c r="U12" s="285"/>
      <c r="V12" s="285"/>
      <c r="W12" s="286">
        <v>0</v>
      </c>
      <c r="X12" s="286">
        <v>1000</v>
      </c>
      <c r="Y12" s="286">
        <v>178</v>
      </c>
      <c r="Z12" s="286">
        <v>0</v>
      </c>
      <c r="AA12" s="185">
        <f t="shared" si="0"/>
        <v>1178</v>
      </c>
      <c r="AB12" s="246" t="str">
        <f t="shared" si="1"/>
        <v/>
      </c>
      <c r="AE12" s="149" t="str">
        <f t="shared" si="2"/>
        <v>yes</v>
      </c>
      <c r="AF12" s="150" t="str">
        <f t="shared" si="3"/>
        <v/>
      </c>
    </row>
    <row r="13" spans="2:32" x14ac:dyDescent="0.2">
      <c r="B13" s="282" t="s">
        <v>275</v>
      </c>
      <c r="C13" s="283" t="s">
        <v>219</v>
      </c>
      <c r="D13" s="284">
        <v>42704</v>
      </c>
      <c r="E13" s="285"/>
      <c r="F13" s="285"/>
      <c r="G13" s="285"/>
      <c r="H13" s="285"/>
      <c r="I13" s="275" t="s">
        <v>59</v>
      </c>
      <c r="J13" s="286" t="s">
        <v>87</v>
      </c>
      <c r="K13" s="285"/>
      <c r="L13" s="285"/>
      <c r="M13" s="285"/>
      <c r="N13" s="285"/>
      <c r="O13" s="285"/>
      <c r="P13" s="287"/>
      <c r="Q13" s="285"/>
      <c r="R13" s="285"/>
      <c r="S13" s="285"/>
      <c r="T13" s="287"/>
      <c r="U13" s="285"/>
      <c r="V13" s="285"/>
      <c r="W13" s="286">
        <v>0</v>
      </c>
      <c r="X13" s="286">
        <v>138</v>
      </c>
      <c r="Y13" s="286">
        <v>850</v>
      </c>
      <c r="Z13" s="286">
        <v>0</v>
      </c>
      <c r="AA13" s="185">
        <f t="shared" si="0"/>
        <v>988</v>
      </c>
      <c r="AB13" s="246" t="str">
        <f t="shared" si="1"/>
        <v/>
      </c>
      <c r="AE13" s="149" t="str">
        <f t="shared" si="2"/>
        <v>yes</v>
      </c>
      <c r="AF13" s="150" t="str">
        <f t="shared" si="3"/>
        <v/>
      </c>
    </row>
    <row r="14" spans="2:32" x14ac:dyDescent="0.2">
      <c r="B14" s="282" t="s">
        <v>283</v>
      </c>
      <c r="C14" s="283" t="s">
        <v>220</v>
      </c>
      <c r="D14" s="284">
        <v>42704</v>
      </c>
      <c r="E14" s="285"/>
      <c r="F14" s="285"/>
      <c r="G14" s="285"/>
      <c r="H14" s="285"/>
      <c r="I14" s="275" t="s">
        <v>59</v>
      </c>
      <c r="J14" s="286" t="s">
        <v>56</v>
      </c>
      <c r="K14" s="285"/>
      <c r="L14" s="285"/>
      <c r="M14" s="285"/>
      <c r="N14" s="285"/>
      <c r="O14" s="285"/>
      <c r="P14" s="287"/>
      <c r="Q14" s="285"/>
      <c r="R14" s="285"/>
      <c r="S14" s="285"/>
      <c r="T14" s="287"/>
      <c r="U14" s="285"/>
      <c r="V14" s="285"/>
      <c r="W14" s="286">
        <v>0</v>
      </c>
      <c r="X14" s="286">
        <v>0</v>
      </c>
      <c r="Y14" s="286">
        <v>1093</v>
      </c>
      <c r="Z14" s="286">
        <v>0</v>
      </c>
      <c r="AA14" s="185">
        <f t="shared" si="0"/>
        <v>1093</v>
      </c>
      <c r="AB14" s="246" t="str">
        <f t="shared" si="1"/>
        <v/>
      </c>
      <c r="AE14" s="149" t="str">
        <f t="shared" si="2"/>
        <v>yes</v>
      </c>
      <c r="AF14" s="150" t="str">
        <f t="shared" si="3"/>
        <v/>
      </c>
    </row>
    <row r="15" spans="2:32" x14ac:dyDescent="0.2">
      <c r="B15" s="282" t="s">
        <v>239</v>
      </c>
      <c r="C15" s="283" t="s">
        <v>217</v>
      </c>
      <c r="D15" s="284">
        <v>42716</v>
      </c>
      <c r="E15" s="285"/>
      <c r="F15" s="285"/>
      <c r="G15" s="285"/>
      <c r="H15" s="285"/>
      <c r="I15" s="275" t="s">
        <v>59</v>
      </c>
      <c r="J15" s="286" t="s">
        <v>56</v>
      </c>
      <c r="K15" s="285"/>
      <c r="L15" s="285"/>
      <c r="M15" s="285"/>
      <c r="N15" s="285"/>
      <c r="O15" s="285"/>
      <c r="P15" s="287"/>
      <c r="Q15" s="285"/>
      <c r="R15" s="285"/>
      <c r="S15" s="285"/>
      <c r="T15" s="287"/>
      <c r="U15" s="285"/>
      <c r="V15" s="285"/>
      <c r="W15" s="286">
        <v>0</v>
      </c>
      <c r="X15" s="286">
        <v>0</v>
      </c>
      <c r="Y15" s="286">
        <v>1112</v>
      </c>
      <c r="Z15" s="286">
        <v>0</v>
      </c>
      <c r="AA15" s="185">
        <f t="shared" si="0"/>
        <v>1112</v>
      </c>
      <c r="AB15" s="246" t="str">
        <f t="shared" si="1"/>
        <v/>
      </c>
      <c r="AE15" s="149" t="str">
        <f t="shared" si="2"/>
        <v>yes</v>
      </c>
      <c r="AF15" s="150" t="str">
        <f t="shared" si="3"/>
        <v/>
      </c>
    </row>
    <row r="16" spans="2:32" x14ac:dyDescent="0.2">
      <c r="B16" s="282" t="s">
        <v>243</v>
      </c>
      <c r="C16" s="283" t="s">
        <v>208</v>
      </c>
      <c r="D16" s="284">
        <v>42716</v>
      </c>
      <c r="E16" s="285"/>
      <c r="F16" s="285"/>
      <c r="G16" s="285"/>
      <c r="H16" s="285"/>
      <c r="I16" s="275" t="s">
        <v>57</v>
      </c>
      <c r="J16" s="286" t="s">
        <v>56</v>
      </c>
      <c r="K16" s="285"/>
      <c r="L16" s="285"/>
      <c r="M16" s="285"/>
      <c r="N16" s="285"/>
      <c r="O16" s="285"/>
      <c r="P16" s="287"/>
      <c r="Q16" s="285"/>
      <c r="R16" s="285"/>
      <c r="S16" s="285"/>
      <c r="T16" s="287"/>
      <c r="U16" s="285"/>
      <c r="V16" s="285"/>
      <c r="W16" s="286">
        <v>0</v>
      </c>
      <c r="X16" s="286">
        <v>1026</v>
      </c>
      <c r="Y16" s="286">
        <v>0</v>
      </c>
      <c r="Z16" s="286">
        <v>0</v>
      </c>
      <c r="AA16" s="185">
        <f t="shared" si="0"/>
        <v>1026</v>
      </c>
      <c r="AB16" s="246" t="str">
        <f t="shared" si="1"/>
        <v/>
      </c>
      <c r="AE16" s="149" t="str">
        <f t="shared" si="2"/>
        <v>yes</v>
      </c>
      <c r="AF16" s="150" t="str">
        <f t="shared" si="3"/>
        <v/>
      </c>
    </row>
    <row r="17" spans="2:32" x14ac:dyDescent="0.2">
      <c r="B17" s="282" t="s">
        <v>255</v>
      </c>
      <c r="C17" s="283" t="s">
        <v>211</v>
      </c>
      <c r="D17" s="284">
        <v>42716</v>
      </c>
      <c r="E17" s="285"/>
      <c r="F17" s="285"/>
      <c r="G17" s="285"/>
      <c r="H17" s="285"/>
      <c r="I17" s="275" t="s">
        <v>57</v>
      </c>
      <c r="J17" s="286" t="s">
        <v>56</v>
      </c>
      <c r="K17" s="285"/>
      <c r="L17" s="285"/>
      <c r="M17" s="285"/>
      <c r="N17" s="285"/>
      <c r="O17" s="285"/>
      <c r="P17" s="287"/>
      <c r="Q17" s="285"/>
      <c r="R17" s="285"/>
      <c r="S17" s="285"/>
      <c r="T17" s="287"/>
      <c r="U17" s="285"/>
      <c r="V17" s="285"/>
      <c r="W17" s="286">
        <v>0</v>
      </c>
      <c r="X17" s="286">
        <v>1145</v>
      </c>
      <c r="Y17" s="286">
        <v>0</v>
      </c>
      <c r="Z17" s="286">
        <v>0</v>
      </c>
      <c r="AA17" s="185">
        <f t="shared" si="0"/>
        <v>1145</v>
      </c>
      <c r="AB17" s="246" t="str">
        <f t="shared" si="1"/>
        <v/>
      </c>
      <c r="AE17" s="149" t="str">
        <f t="shared" si="2"/>
        <v>yes</v>
      </c>
      <c r="AF17" s="150" t="str">
        <f t="shared" si="3"/>
        <v/>
      </c>
    </row>
    <row r="18" spans="2:32" x14ac:dyDescent="0.2">
      <c r="B18" s="282" t="s">
        <v>263</v>
      </c>
      <c r="C18" s="283" t="s">
        <v>212</v>
      </c>
      <c r="D18" s="284">
        <v>42719</v>
      </c>
      <c r="E18" s="285"/>
      <c r="F18" s="285"/>
      <c r="G18" s="285"/>
      <c r="H18" s="285"/>
      <c r="I18" s="275" t="s">
        <v>59</v>
      </c>
      <c r="J18" s="286" t="s">
        <v>56</v>
      </c>
      <c r="K18" s="285"/>
      <c r="L18" s="285"/>
      <c r="M18" s="285"/>
      <c r="N18" s="285"/>
      <c r="O18" s="285"/>
      <c r="P18" s="287"/>
      <c r="Q18" s="285"/>
      <c r="R18" s="285"/>
      <c r="S18" s="285"/>
      <c r="T18" s="287"/>
      <c r="U18" s="285"/>
      <c r="V18" s="285"/>
      <c r="W18" s="286">
        <v>0</v>
      </c>
      <c r="X18" s="286">
        <v>0</v>
      </c>
      <c r="Y18" s="286">
        <v>1005</v>
      </c>
      <c r="Z18" s="286">
        <v>0</v>
      </c>
      <c r="AA18" s="185">
        <f t="shared" si="0"/>
        <v>1005</v>
      </c>
      <c r="AB18" s="246" t="str">
        <f t="shared" si="1"/>
        <v/>
      </c>
      <c r="AE18" s="149" t="str">
        <f t="shared" si="2"/>
        <v>yes</v>
      </c>
      <c r="AF18" s="150" t="str">
        <f t="shared" si="3"/>
        <v/>
      </c>
    </row>
    <row r="19" spans="2:32" x14ac:dyDescent="0.2">
      <c r="B19" s="282" t="s">
        <v>236</v>
      </c>
      <c r="C19" s="283" t="s">
        <v>230</v>
      </c>
      <c r="D19" s="284">
        <v>42723</v>
      </c>
      <c r="E19" s="285"/>
      <c r="F19" s="285"/>
      <c r="G19" s="285"/>
      <c r="H19" s="285"/>
      <c r="I19" s="275" t="s">
        <v>59</v>
      </c>
      <c r="J19" s="286" t="s">
        <v>87</v>
      </c>
      <c r="K19" s="285"/>
      <c r="L19" s="285"/>
      <c r="M19" s="285"/>
      <c r="N19" s="285"/>
      <c r="O19" s="285"/>
      <c r="P19" s="287"/>
      <c r="Q19" s="285"/>
      <c r="R19" s="285"/>
      <c r="S19" s="285"/>
      <c r="T19" s="287"/>
      <c r="U19" s="285"/>
      <c r="V19" s="285"/>
      <c r="W19" s="286">
        <v>0</v>
      </c>
      <c r="X19" s="286">
        <v>0</v>
      </c>
      <c r="Y19" s="286">
        <v>810</v>
      </c>
      <c r="Z19" s="286">
        <v>143</v>
      </c>
      <c r="AA19" s="185">
        <f t="shared" si="0"/>
        <v>953</v>
      </c>
      <c r="AB19" s="246" t="str">
        <f t="shared" si="1"/>
        <v/>
      </c>
      <c r="AE19" s="149" t="str">
        <f t="shared" si="2"/>
        <v>yes</v>
      </c>
      <c r="AF19" s="150" t="str">
        <f t="shared" si="3"/>
        <v/>
      </c>
    </row>
    <row r="20" spans="2:32" x14ac:dyDescent="0.2">
      <c r="B20" s="282" t="s">
        <v>247</v>
      </c>
      <c r="C20" s="283" t="s">
        <v>209</v>
      </c>
      <c r="D20" s="284">
        <v>42726</v>
      </c>
      <c r="E20" s="285"/>
      <c r="F20" s="285"/>
      <c r="G20" s="285"/>
      <c r="H20" s="285"/>
      <c r="I20" s="275" t="s">
        <v>57</v>
      </c>
      <c r="J20" s="286" t="s">
        <v>87</v>
      </c>
      <c r="K20" s="285"/>
      <c r="L20" s="285"/>
      <c r="M20" s="285"/>
      <c r="N20" s="285"/>
      <c r="O20" s="285"/>
      <c r="P20" s="287"/>
      <c r="Q20" s="285"/>
      <c r="R20" s="285"/>
      <c r="S20" s="285"/>
      <c r="T20" s="287"/>
      <c r="U20" s="285"/>
      <c r="V20" s="285"/>
      <c r="W20" s="286">
        <v>0</v>
      </c>
      <c r="X20" s="286">
        <v>719</v>
      </c>
      <c r="Y20" s="286">
        <v>332</v>
      </c>
      <c r="Z20" s="286">
        <v>0</v>
      </c>
      <c r="AA20" s="185">
        <f t="shared" si="0"/>
        <v>1051</v>
      </c>
      <c r="AB20" s="246" t="str">
        <f t="shared" si="1"/>
        <v/>
      </c>
      <c r="AE20" s="149" t="str">
        <f t="shared" si="2"/>
        <v>yes</v>
      </c>
      <c r="AF20" s="150" t="str">
        <f t="shared" si="3"/>
        <v/>
      </c>
    </row>
    <row r="21" spans="2:32" x14ac:dyDescent="0.2">
      <c r="B21" s="282" t="s">
        <v>249</v>
      </c>
      <c r="C21" s="283" t="s">
        <v>210</v>
      </c>
      <c r="D21" s="284">
        <v>42726</v>
      </c>
      <c r="E21" s="285"/>
      <c r="F21" s="285"/>
      <c r="G21" s="285"/>
      <c r="H21" s="285"/>
      <c r="I21" s="275" t="s">
        <v>59</v>
      </c>
      <c r="J21" s="286" t="s">
        <v>87</v>
      </c>
      <c r="K21" s="285"/>
      <c r="L21" s="285"/>
      <c r="M21" s="285"/>
      <c r="N21" s="285"/>
      <c r="O21" s="285"/>
      <c r="P21" s="287"/>
      <c r="Q21" s="285"/>
      <c r="R21" s="285"/>
      <c r="S21" s="285"/>
      <c r="T21" s="287"/>
      <c r="U21" s="285"/>
      <c r="V21" s="285"/>
      <c r="W21" s="286">
        <v>0</v>
      </c>
      <c r="X21" s="286">
        <v>391</v>
      </c>
      <c r="Y21" s="286">
        <v>612</v>
      </c>
      <c r="Z21" s="286">
        <v>0</v>
      </c>
      <c r="AA21" s="185">
        <f t="shared" si="0"/>
        <v>1003</v>
      </c>
      <c r="AB21" s="246" t="str">
        <f t="shared" si="1"/>
        <v/>
      </c>
      <c r="AE21" s="149" t="str">
        <f t="shared" si="2"/>
        <v>yes</v>
      </c>
      <c r="AF21" s="150" t="str">
        <f t="shared" si="3"/>
        <v/>
      </c>
    </row>
    <row r="22" spans="2:32" x14ac:dyDescent="0.2">
      <c r="B22" s="282" t="s">
        <v>264</v>
      </c>
      <c r="C22" s="283" t="s">
        <v>212</v>
      </c>
      <c r="D22" s="284">
        <v>42726</v>
      </c>
      <c r="E22" s="285"/>
      <c r="F22" s="285"/>
      <c r="G22" s="285"/>
      <c r="H22" s="285"/>
      <c r="I22" s="275" t="s">
        <v>59</v>
      </c>
      <c r="J22" s="286" t="s">
        <v>56</v>
      </c>
      <c r="K22" s="285"/>
      <c r="L22" s="285"/>
      <c r="M22" s="285"/>
      <c r="N22" s="285"/>
      <c r="O22" s="285"/>
      <c r="P22" s="287"/>
      <c r="Q22" s="285"/>
      <c r="R22" s="285"/>
      <c r="S22" s="285"/>
      <c r="T22" s="287"/>
      <c r="U22" s="285"/>
      <c r="V22" s="285"/>
      <c r="W22" s="286">
        <v>0</v>
      </c>
      <c r="X22" s="286">
        <v>0</v>
      </c>
      <c r="Y22" s="286">
        <v>1005</v>
      </c>
      <c r="Z22" s="286">
        <v>0</v>
      </c>
      <c r="AA22" s="185">
        <f t="shared" si="0"/>
        <v>1005</v>
      </c>
      <c r="AB22" s="246" t="str">
        <f t="shared" si="1"/>
        <v/>
      </c>
      <c r="AE22" s="149" t="str">
        <f t="shared" si="2"/>
        <v>yes</v>
      </c>
      <c r="AF22" s="150" t="str">
        <f t="shared" si="3"/>
        <v/>
      </c>
    </row>
    <row r="23" spans="2:32" x14ac:dyDescent="0.2">
      <c r="B23" s="282" t="s">
        <v>279</v>
      </c>
      <c r="C23" s="283" t="s">
        <v>213</v>
      </c>
      <c r="D23" s="284">
        <v>42726</v>
      </c>
      <c r="E23" s="285"/>
      <c r="F23" s="285"/>
      <c r="G23" s="285"/>
      <c r="H23" s="285"/>
      <c r="I23" s="275" t="s">
        <v>57</v>
      </c>
      <c r="J23" s="286" t="s">
        <v>87</v>
      </c>
      <c r="K23" s="285"/>
      <c r="L23" s="285"/>
      <c r="M23" s="285"/>
      <c r="N23" s="285"/>
      <c r="O23" s="285"/>
      <c r="P23" s="287"/>
      <c r="Q23" s="285"/>
      <c r="R23" s="285"/>
      <c r="S23" s="285"/>
      <c r="T23" s="287"/>
      <c r="U23" s="285"/>
      <c r="V23" s="285"/>
      <c r="W23" s="286">
        <v>0</v>
      </c>
      <c r="X23" s="286">
        <v>858</v>
      </c>
      <c r="Y23" s="286">
        <v>237</v>
      </c>
      <c r="Z23" s="286">
        <v>0</v>
      </c>
      <c r="AA23" s="185">
        <f t="shared" si="0"/>
        <v>1095</v>
      </c>
      <c r="AB23" s="246" t="str">
        <f t="shared" si="1"/>
        <v/>
      </c>
      <c r="AE23" s="149" t="str">
        <f t="shared" si="2"/>
        <v>yes</v>
      </c>
      <c r="AF23" s="150" t="str">
        <f t="shared" si="3"/>
        <v/>
      </c>
    </row>
    <row r="24" spans="2:32" x14ac:dyDescent="0.2">
      <c r="B24" s="282" t="s">
        <v>281</v>
      </c>
      <c r="C24" s="283" t="s">
        <v>214</v>
      </c>
      <c r="D24" s="284">
        <v>42726</v>
      </c>
      <c r="E24" s="285"/>
      <c r="F24" s="285"/>
      <c r="G24" s="285"/>
      <c r="H24" s="285"/>
      <c r="I24" s="275" t="s">
        <v>59</v>
      </c>
      <c r="J24" s="286" t="s">
        <v>56</v>
      </c>
      <c r="K24" s="285"/>
      <c r="L24" s="285"/>
      <c r="M24" s="285"/>
      <c r="N24" s="285"/>
      <c r="O24" s="285"/>
      <c r="P24" s="287"/>
      <c r="Q24" s="285"/>
      <c r="R24" s="285"/>
      <c r="S24" s="285"/>
      <c r="T24" s="287"/>
      <c r="U24" s="285"/>
      <c r="V24" s="285"/>
      <c r="W24" s="286">
        <v>0</v>
      </c>
      <c r="X24" s="286">
        <v>0</v>
      </c>
      <c r="Y24" s="286">
        <v>1029</v>
      </c>
      <c r="Z24" s="286">
        <v>0</v>
      </c>
      <c r="AA24" s="185">
        <f t="shared" si="0"/>
        <v>1029</v>
      </c>
      <c r="AB24" s="246" t="str">
        <f t="shared" si="1"/>
        <v/>
      </c>
      <c r="AE24" s="149" t="str">
        <f t="shared" si="2"/>
        <v>yes</v>
      </c>
      <c r="AF24" s="150" t="str">
        <f t="shared" si="3"/>
        <v/>
      </c>
    </row>
    <row r="25" spans="2:32" x14ac:dyDescent="0.2">
      <c r="B25" s="282" t="s">
        <v>287</v>
      </c>
      <c r="C25" s="283" t="s">
        <v>215</v>
      </c>
      <c r="D25" s="284">
        <v>42726</v>
      </c>
      <c r="E25" s="285"/>
      <c r="F25" s="285"/>
      <c r="G25" s="285"/>
      <c r="H25" s="285"/>
      <c r="I25" s="275" t="s">
        <v>57</v>
      </c>
      <c r="J25" s="286" t="s">
        <v>56</v>
      </c>
      <c r="K25" s="285"/>
      <c r="L25" s="285"/>
      <c r="M25" s="285"/>
      <c r="N25" s="285"/>
      <c r="O25" s="285"/>
      <c r="P25" s="287"/>
      <c r="Q25" s="285"/>
      <c r="R25" s="285"/>
      <c r="S25" s="285"/>
      <c r="T25" s="287"/>
      <c r="U25" s="285"/>
      <c r="V25" s="285"/>
      <c r="W25" s="286">
        <v>0</v>
      </c>
      <c r="X25" s="286">
        <v>1045</v>
      </c>
      <c r="Y25" s="286">
        <v>0</v>
      </c>
      <c r="Z25" s="286">
        <v>0</v>
      </c>
      <c r="AA25" s="185">
        <f t="shared" si="0"/>
        <v>1045</v>
      </c>
      <c r="AB25" s="246" t="str">
        <f t="shared" si="1"/>
        <v/>
      </c>
      <c r="AE25" s="149" t="str">
        <f t="shared" si="2"/>
        <v>yes</v>
      </c>
      <c r="AF25" s="150" t="str">
        <f t="shared" si="3"/>
        <v/>
      </c>
    </row>
    <row r="26" spans="2:32" x14ac:dyDescent="0.2">
      <c r="B26" s="282" t="s">
        <v>294</v>
      </c>
      <c r="C26" s="283" t="s">
        <v>216</v>
      </c>
      <c r="D26" s="284">
        <v>42726</v>
      </c>
      <c r="E26" s="285"/>
      <c r="F26" s="285"/>
      <c r="G26" s="285"/>
      <c r="H26" s="285"/>
      <c r="I26" s="275" t="s">
        <v>59</v>
      </c>
      <c r="J26" s="286" t="s">
        <v>56</v>
      </c>
      <c r="K26" s="285"/>
      <c r="L26" s="285"/>
      <c r="M26" s="285"/>
      <c r="N26" s="285"/>
      <c r="O26" s="285"/>
      <c r="P26" s="287"/>
      <c r="Q26" s="285"/>
      <c r="R26" s="285"/>
      <c r="S26" s="285"/>
      <c r="T26" s="287"/>
      <c r="U26" s="285"/>
      <c r="V26" s="285"/>
      <c r="W26" s="286">
        <v>0</v>
      </c>
      <c r="X26" s="286">
        <v>0</v>
      </c>
      <c r="Y26" s="286">
        <v>955</v>
      </c>
      <c r="Z26" s="286">
        <v>0</v>
      </c>
      <c r="AA26" s="185">
        <f t="shared" si="0"/>
        <v>955</v>
      </c>
      <c r="AB26" s="246" t="str">
        <f t="shared" si="1"/>
        <v/>
      </c>
      <c r="AE26" s="149" t="str">
        <f t="shared" si="2"/>
        <v>yes</v>
      </c>
      <c r="AF26" s="150" t="str">
        <f t="shared" si="3"/>
        <v/>
      </c>
    </row>
    <row r="27" spans="2:32" x14ac:dyDescent="0.2">
      <c r="B27" s="282" t="s">
        <v>292</v>
      </c>
      <c r="C27" s="283" t="s">
        <v>227</v>
      </c>
      <c r="D27" s="284">
        <v>42761</v>
      </c>
      <c r="E27" s="285"/>
      <c r="F27" s="285"/>
      <c r="G27" s="285"/>
      <c r="H27" s="285"/>
      <c r="I27" s="275" t="s">
        <v>57</v>
      </c>
      <c r="J27" s="286" t="s">
        <v>56</v>
      </c>
      <c r="K27" s="285"/>
      <c r="L27" s="285"/>
      <c r="M27" s="285"/>
      <c r="N27" s="285"/>
      <c r="O27" s="285"/>
      <c r="P27" s="287"/>
      <c r="Q27" s="285"/>
      <c r="R27" s="285"/>
      <c r="S27" s="285"/>
      <c r="T27" s="287"/>
      <c r="U27" s="285"/>
      <c r="V27" s="285"/>
      <c r="W27" s="286">
        <v>0</v>
      </c>
      <c r="X27" s="286">
        <v>1077</v>
      </c>
      <c r="Y27" s="286">
        <v>0</v>
      </c>
      <c r="Z27" s="286">
        <v>0</v>
      </c>
      <c r="AA27" s="185">
        <f t="shared" si="0"/>
        <v>1077</v>
      </c>
      <c r="AB27" s="246" t="str">
        <f t="shared" si="1"/>
        <v/>
      </c>
      <c r="AE27" s="149" t="str">
        <f t="shared" si="2"/>
        <v>yes</v>
      </c>
      <c r="AF27" s="150" t="str">
        <f t="shared" si="3"/>
        <v/>
      </c>
    </row>
    <row r="28" spans="2:32" x14ac:dyDescent="0.2">
      <c r="B28" s="282" t="s">
        <v>301</v>
      </c>
      <c r="C28" s="283" t="s">
        <v>234</v>
      </c>
      <c r="D28" s="284">
        <v>42762</v>
      </c>
      <c r="E28" s="285"/>
      <c r="F28" s="285"/>
      <c r="G28" s="285"/>
      <c r="H28" s="285"/>
      <c r="I28" s="275" t="s">
        <v>57</v>
      </c>
      <c r="J28" s="286" t="s">
        <v>87</v>
      </c>
      <c r="K28" s="285"/>
      <c r="L28" s="285"/>
      <c r="M28" s="285"/>
      <c r="N28" s="285"/>
      <c r="O28" s="285"/>
      <c r="P28" s="287"/>
      <c r="Q28" s="285"/>
      <c r="R28" s="285"/>
      <c r="S28" s="285"/>
      <c r="T28" s="287"/>
      <c r="U28" s="285"/>
      <c r="V28" s="285"/>
      <c r="W28" s="286">
        <v>813</v>
      </c>
      <c r="X28" s="286">
        <v>0</v>
      </c>
      <c r="Y28" s="286">
        <v>200</v>
      </c>
      <c r="Z28" s="286">
        <v>0</v>
      </c>
      <c r="AA28" s="185">
        <f t="shared" si="0"/>
        <v>1013</v>
      </c>
      <c r="AB28" s="246" t="str">
        <f t="shared" si="1"/>
        <v/>
      </c>
      <c r="AE28" s="149" t="str">
        <f t="shared" si="2"/>
        <v>yes</v>
      </c>
      <c r="AF28" s="150" t="str">
        <f t="shared" si="3"/>
        <v/>
      </c>
    </row>
    <row r="29" spans="2:32" x14ac:dyDescent="0.2">
      <c r="B29" s="282" t="s">
        <v>240</v>
      </c>
      <c r="C29" s="283" t="s">
        <v>217</v>
      </c>
      <c r="D29" s="284">
        <v>42779</v>
      </c>
      <c r="E29" s="285"/>
      <c r="F29" s="285"/>
      <c r="G29" s="285"/>
      <c r="H29" s="285"/>
      <c r="I29" s="275" t="s">
        <v>59</v>
      </c>
      <c r="J29" s="286" t="s">
        <v>56</v>
      </c>
      <c r="K29" s="285"/>
      <c r="L29" s="285"/>
      <c r="M29" s="285"/>
      <c r="N29" s="285"/>
      <c r="O29" s="285"/>
      <c r="P29" s="287"/>
      <c r="Q29" s="285"/>
      <c r="R29" s="285"/>
      <c r="S29" s="285"/>
      <c r="T29" s="287"/>
      <c r="U29" s="285"/>
      <c r="V29" s="285"/>
      <c r="W29" s="286">
        <v>0</v>
      </c>
      <c r="X29" s="286">
        <v>0</v>
      </c>
      <c r="Y29" s="286">
        <v>1112</v>
      </c>
      <c r="Z29" s="286">
        <v>0</v>
      </c>
      <c r="AA29" s="185">
        <f t="shared" si="0"/>
        <v>1112</v>
      </c>
      <c r="AB29" s="246" t="str">
        <f t="shared" si="1"/>
        <v/>
      </c>
      <c r="AE29" s="149" t="str">
        <f t="shared" si="2"/>
        <v>yes</v>
      </c>
      <c r="AF29" s="150" t="str">
        <f t="shared" si="3"/>
        <v/>
      </c>
    </row>
    <row r="30" spans="2:32" x14ac:dyDescent="0.2">
      <c r="B30" s="282" t="s">
        <v>244</v>
      </c>
      <c r="C30" s="283" t="s">
        <v>208</v>
      </c>
      <c r="D30" s="284">
        <v>42779</v>
      </c>
      <c r="E30" s="285"/>
      <c r="F30" s="285"/>
      <c r="G30" s="285"/>
      <c r="H30" s="285"/>
      <c r="I30" s="275" t="s">
        <v>57</v>
      </c>
      <c r="J30" s="286" t="s">
        <v>56</v>
      </c>
      <c r="K30" s="285"/>
      <c r="L30" s="285"/>
      <c r="M30" s="285"/>
      <c r="N30" s="285"/>
      <c r="O30" s="285"/>
      <c r="P30" s="287"/>
      <c r="Q30" s="285"/>
      <c r="R30" s="285"/>
      <c r="S30" s="285"/>
      <c r="T30" s="287"/>
      <c r="U30" s="285"/>
      <c r="V30" s="285"/>
      <c r="W30" s="286">
        <v>0</v>
      </c>
      <c r="X30" s="286">
        <v>1026</v>
      </c>
      <c r="Y30" s="286">
        <v>0</v>
      </c>
      <c r="Z30" s="286">
        <v>0</v>
      </c>
      <c r="AA30" s="185">
        <f t="shared" si="0"/>
        <v>1026</v>
      </c>
      <c r="AB30" s="246" t="str">
        <f t="shared" si="1"/>
        <v/>
      </c>
      <c r="AE30" s="149" t="str">
        <f t="shared" si="2"/>
        <v>yes</v>
      </c>
      <c r="AF30" s="150" t="str">
        <f t="shared" si="3"/>
        <v/>
      </c>
    </row>
    <row r="31" spans="2:32" x14ac:dyDescent="0.2">
      <c r="B31" s="282" t="s">
        <v>256</v>
      </c>
      <c r="C31" s="283" t="s">
        <v>211</v>
      </c>
      <c r="D31" s="284">
        <v>42779</v>
      </c>
      <c r="E31" s="285"/>
      <c r="F31" s="285"/>
      <c r="G31" s="285"/>
      <c r="H31" s="285"/>
      <c r="I31" s="275" t="s">
        <v>57</v>
      </c>
      <c r="J31" s="286" t="s">
        <v>56</v>
      </c>
      <c r="K31" s="285"/>
      <c r="L31" s="285"/>
      <c r="M31" s="285"/>
      <c r="N31" s="285"/>
      <c r="O31" s="285"/>
      <c r="P31" s="287"/>
      <c r="Q31" s="285"/>
      <c r="R31" s="285"/>
      <c r="S31" s="285"/>
      <c r="T31" s="287"/>
      <c r="U31" s="285"/>
      <c r="V31" s="285"/>
      <c r="W31" s="286">
        <v>0</v>
      </c>
      <c r="X31" s="286">
        <v>1145</v>
      </c>
      <c r="Y31" s="286">
        <v>0</v>
      </c>
      <c r="Z31" s="286">
        <v>0</v>
      </c>
      <c r="AA31" s="185">
        <f t="shared" si="0"/>
        <v>1145</v>
      </c>
      <c r="AB31" s="246" t="str">
        <f t="shared" si="1"/>
        <v/>
      </c>
      <c r="AE31" s="149" t="str">
        <f t="shared" si="2"/>
        <v>yes</v>
      </c>
      <c r="AF31" s="150" t="str">
        <f t="shared" si="3"/>
        <v/>
      </c>
    </row>
    <row r="32" spans="2:32" x14ac:dyDescent="0.2">
      <c r="B32" s="282" t="s">
        <v>260</v>
      </c>
      <c r="C32" s="283" t="s">
        <v>225</v>
      </c>
      <c r="D32" s="284">
        <v>42779</v>
      </c>
      <c r="E32" s="285"/>
      <c r="F32" s="285"/>
      <c r="G32" s="285"/>
      <c r="H32" s="285"/>
      <c r="I32" s="275" t="s">
        <v>57</v>
      </c>
      <c r="J32" s="286" t="s">
        <v>87</v>
      </c>
      <c r="K32" s="285"/>
      <c r="L32" s="285"/>
      <c r="M32" s="285"/>
      <c r="N32" s="285"/>
      <c r="O32" s="285"/>
      <c r="P32" s="287"/>
      <c r="Q32" s="285"/>
      <c r="R32" s="285"/>
      <c r="S32" s="285"/>
      <c r="T32" s="287"/>
      <c r="U32" s="285"/>
      <c r="V32" s="285"/>
      <c r="W32" s="286">
        <v>98</v>
      </c>
      <c r="X32" s="286">
        <v>856</v>
      </c>
      <c r="Y32" s="286">
        <v>0</v>
      </c>
      <c r="Z32" s="286">
        <v>0</v>
      </c>
      <c r="AA32" s="185">
        <f t="shared" si="0"/>
        <v>954</v>
      </c>
      <c r="AB32" s="246" t="str">
        <f t="shared" si="1"/>
        <v/>
      </c>
      <c r="AE32" s="149" t="str">
        <f t="shared" si="2"/>
        <v>yes</v>
      </c>
      <c r="AF32" s="150" t="str">
        <f t="shared" si="3"/>
        <v/>
      </c>
    </row>
    <row r="33" spans="2:32" x14ac:dyDescent="0.2">
      <c r="B33" s="282" t="s">
        <v>290</v>
      </c>
      <c r="C33" s="283" t="s">
        <v>221</v>
      </c>
      <c r="D33" s="284">
        <v>42779</v>
      </c>
      <c r="E33" s="285"/>
      <c r="F33" s="285"/>
      <c r="G33" s="285"/>
      <c r="H33" s="285"/>
      <c r="I33" s="275" t="s">
        <v>57</v>
      </c>
      <c r="J33" s="286" t="s">
        <v>87</v>
      </c>
      <c r="K33" s="285"/>
      <c r="L33" s="285"/>
      <c r="M33" s="285"/>
      <c r="N33" s="285"/>
      <c r="O33" s="285"/>
      <c r="P33" s="287"/>
      <c r="Q33" s="285"/>
      <c r="R33" s="285"/>
      <c r="S33" s="285"/>
      <c r="T33" s="287"/>
      <c r="U33" s="285"/>
      <c r="V33" s="285"/>
      <c r="W33" s="286">
        <v>0</v>
      </c>
      <c r="X33" s="286">
        <v>930</v>
      </c>
      <c r="Y33" s="286">
        <v>200</v>
      </c>
      <c r="Z33" s="286">
        <v>0</v>
      </c>
      <c r="AA33" s="185">
        <f t="shared" si="0"/>
        <v>1130</v>
      </c>
      <c r="AB33" s="246" t="str">
        <f t="shared" si="1"/>
        <v/>
      </c>
      <c r="AE33" s="149" t="str">
        <f t="shared" si="2"/>
        <v>yes</v>
      </c>
      <c r="AF33" s="150" t="str">
        <f t="shared" si="3"/>
        <v/>
      </c>
    </row>
    <row r="34" spans="2:32" x14ac:dyDescent="0.2">
      <c r="B34" s="282" t="s">
        <v>298</v>
      </c>
      <c r="C34" s="283" t="s">
        <v>224</v>
      </c>
      <c r="D34" s="284">
        <v>42779</v>
      </c>
      <c r="E34" s="285"/>
      <c r="F34" s="285"/>
      <c r="G34" s="285"/>
      <c r="H34" s="285"/>
      <c r="I34" s="275" t="s">
        <v>57</v>
      </c>
      <c r="J34" s="286" t="s">
        <v>87</v>
      </c>
      <c r="K34" s="285"/>
      <c r="L34" s="285"/>
      <c r="M34" s="285"/>
      <c r="N34" s="285"/>
      <c r="O34" s="285"/>
      <c r="P34" s="287"/>
      <c r="Q34" s="285"/>
      <c r="R34" s="285"/>
      <c r="S34" s="285"/>
      <c r="T34" s="287"/>
      <c r="U34" s="285"/>
      <c r="V34" s="285"/>
      <c r="W34" s="286">
        <v>288</v>
      </c>
      <c r="X34" s="286">
        <v>791</v>
      </c>
      <c r="Y34" s="286">
        <v>0</v>
      </c>
      <c r="Z34" s="286">
        <v>0</v>
      </c>
      <c r="AA34" s="185">
        <f t="shared" si="0"/>
        <v>1079</v>
      </c>
      <c r="AB34" s="246" t="str">
        <f t="shared" si="1"/>
        <v/>
      </c>
      <c r="AE34" s="149" t="str">
        <f t="shared" si="2"/>
        <v>yes</v>
      </c>
      <c r="AF34" s="150" t="str">
        <f t="shared" si="3"/>
        <v/>
      </c>
    </row>
    <row r="35" spans="2:32" x14ac:dyDescent="0.2">
      <c r="B35" s="282" t="s">
        <v>304</v>
      </c>
      <c r="C35" s="283" t="s">
        <v>222</v>
      </c>
      <c r="D35" s="284">
        <v>42779</v>
      </c>
      <c r="E35" s="285"/>
      <c r="F35" s="285"/>
      <c r="G35" s="285"/>
      <c r="H35" s="285"/>
      <c r="I35" s="275" t="s">
        <v>58</v>
      </c>
      <c r="J35" s="286" t="s">
        <v>56</v>
      </c>
      <c r="K35" s="285"/>
      <c r="L35" s="285"/>
      <c r="M35" s="285"/>
      <c r="N35" s="285"/>
      <c r="O35" s="285"/>
      <c r="P35" s="287"/>
      <c r="Q35" s="285"/>
      <c r="R35" s="285"/>
      <c r="S35" s="285"/>
      <c r="T35" s="287"/>
      <c r="U35" s="285"/>
      <c r="V35" s="285"/>
      <c r="W35" s="286">
        <v>1041</v>
      </c>
      <c r="X35" s="286">
        <v>0</v>
      </c>
      <c r="Y35" s="286">
        <v>0</v>
      </c>
      <c r="Z35" s="286">
        <v>0</v>
      </c>
      <c r="AA35" s="185">
        <f t="shared" si="0"/>
        <v>1041</v>
      </c>
      <c r="AB35" s="246" t="str">
        <f t="shared" si="1"/>
        <v/>
      </c>
      <c r="AE35" s="149" t="str">
        <f t="shared" si="2"/>
        <v>yes</v>
      </c>
      <c r="AF35" s="150" t="str">
        <f t="shared" si="3"/>
        <v/>
      </c>
    </row>
    <row r="36" spans="2:32" x14ac:dyDescent="0.2">
      <c r="B36" s="282" t="s">
        <v>306</v>
      </c>
      <c r="C36" s="283" t="s">
        <v>223</v>
      </c>
      <c r="D36" s="284">
        <v>42779</v>
      </c>
      <c r="E36" s="285"/>
      <c r="F36" s="285"/>
      <c r="G36" s="285"/>
      <c r="H36" s="285"/>
      <c r="I36" s="275" t="s">
        <v>57</v>
      </c>
      <c r="J36" s="286" t="s">
        <v>56</v>
      </c>
      <c r="K36" s="285"/>
      <c r="L36" s="285"/>
      <c r="M36" s="285"/>
      <c r="N36" s="285"/>
      <c r="O36" s="285"/>
      <c r="P36" s="287"/>
      <c r="Q36" s="285"/>
      <c r="R36" s="285"/>
      <c r="S36" s="285"/>
      <c r="T36" s="287"/>
      <c r="U36" s="285"/>
      <c r="V36" s="285"/>
      <c r="W36" s="286">
        <v>0</v>
      </c>
      <c r="X36" s="286">
        <v>1017</v>
      </c>
      <c r="Y36" s="286">
        <v>0</v>
      </c>
      <c r="Z36" s="286">
        <v>0</v>
      </c>
      <c r="AA36" s="185">
        <f t="shared" si="0"/>
        <v>1017</v>
      </c>
      <c r="AB36" s="246" t="str">
        <f t="shared" si="1"/>
        <v/>
      </c>
      <c r="AE36" s="149" t="str">
        <f t="shared" si="2"/>
        <v>yes</v>
      </c>
      <c r="AF36" s="150" t="str">
        <f t="shared" si="3"/>
        <v/>
      </c>
    </row>
    <row r="37" spans="2:32" x14ac:dyDescent="0.2">
      <c r="B37" s="282" t="s">
        <v>252</v>
      </c>
      <c r="C37" s="283" t="s">
        <v>218</v>
      </c>
      <c r="D37" s="284">
        <v>42796</v>
      </c>
      <c r="E37" s="285"/>
      <c r="F37" s="285"/>
      <c r="G37" s="285"/>
      <c r="H37" s="285"/>
      <c r="I37" s="275" t="s">
        <v>57</v>
      </c>
      <c r="J37" s="286" t="s">
        <v>87</v>
      </c>
      <c r="K37" s="285"/>
      <c r="L37" s="285"/>
      <c r="M37" s="285"/>
      <c r="N37" s="285"/>
      <c r="O37" s="285"/>
      <c r="P37" s="287"/>
      <c r="Q37" s="285"/>
      <c r="R37" s="285"/>
      <c r="S37" s="285"/>
      <c r="T37" s="287"/>
      <c r="U37" s="285"/>
      <c r="V37" s="285"/>
      <c r="W37" s="286">
        <v>0</v>
      </c>
      <c r="X37" s="286">
        <v>294</v>
      </c>
      <c r="Y37" s="286">
        <v>884</v>
      </c>
      <c r="Z37" s="286">
        <v>0</v>
      </c>
      <c r="AA37" s="185">
        <f t="shared" si="0"/>
        <v>1178</v>
      </c>
      <c r="AB37" s="246" t="str">
        <f t="shared" si="1"/>
        <v/>
      </c>
      <c r="AE37" s="149" t="str">
        <f t="shared" si="2"/>
        <v>yes</v>
      </c>
      <c r="AF37" s="150" t="str">
        <f t="shared" si="3"/>
        <v/>
      </c>
    </row>
    <row r="38" spans="2:32" x14ac:dyDescent="0.2">
      <c r="B38" s="282" t="s">
        <v>276</v>
      </c>
      <c r="C38" s="283" t="s">
        <v>219</v>
      </c>
      <c r="D38" s="284">
        <v>42796</v>
      </c>
      <c r="E38" s="285"/>
      <c r="F38" s="285"/>
      <c r="G38" s="285"/>
      <c r="H38" s="285"/>
      <c r="I38" s="275" t="s">
        <v>59</v>
      </c>
      <c r="J38" s="286" t="s">
        <v>87</v>
      </c>
      <c r="K38" s="285"/>
      <c r="L38" s="285"/>
      <c r="M38" s="285"/>
      <c r="N38" s="285"/>
      <c r="O38" s="285"/>
      <c r="P38" s="287"/>
      <c r="Q38" s="285"/>
      <c r="R38" s="285"/>
      <c r="S38" s="285"/>
      <c r="T38" s="287"/>
      <c r="U38" s="285"/>
      <c r="V38" s="285"/>
      <c r="W38" s="286">
        <v>0</v>
      </c>
      <c r="X38" s="286">
        <v>0</v>
      </c>
      <c r="Y38" s="286">
        <v>824</v>
      </c>
      <c r="Z38" s="286">
        <v>164</v>
      </c>
      <c r="AA38" s="185">
        <f t="shared" si="0"/>
        <v>988</v>
      </c>
      <c r="AB38" s="246" t="str">
        <f t="shared" si="1"/>
        <v/>
      </c>
      <c r="AE38" s="149" t="str">
        <f t="shared" si="2"/>
        <v>yes</v>
      </c>
      <c r="AF38" s="150" t="str">
        <f t="shared" si="3"/>
        <v/>
      </c>
    </row>
    <row r="39" spans="2:32" x14ac:dyDescent="0.2">
      <c r="B39" s="282" t="s">
        <v>284</v>
      </c>
      <c r="C39" s="283" t="s">
        <v>220</v>
      </c>
      <c r="D39" s="284">
        <v>42796</v>
      </c>
      <c r="E39" s="285"/>
      <c r="F39" s="285"/>
      <c r="G39" s="285"/>
      <c r="H39" s="285"/>
      <c r="I39" s="275" t="s">
        <v>59</v>
      </c>
      <c r="J39" s="286" t="s">
        <v>87</v>
      </c>
      <c r="K39" s="285"/>
      <c r="L39" s="285"/>
      <c r="M39" s="285"/>
      <c r="N39" s="285"/>
      <c r="O39" s="285"/>
      <c r="P39" s="287"/>
      <c r="Q39" s="285"/>
      <c r="R39" s="285"/>
      <c r="S39" s="285"/>
      <c r="T39" s="287"/>
      <c r="U39" s="285"/>
      <c r="V39" s="285"/>
      <c r="W39" s="286">
        <v>0</v>
      </c>
      <c r="X39" s="286">
        <v>328</v>
      </c>
      <c r="Y39" s="286">
        <v>765</v>
      </c>
      <c r="Z39" s="286">
        <v>0</v>
      </c>
      <c r="AA39" s="185">
        <f t="shared" si="0"/>
        <v>1093</v>
      </c>
      <c r="AB39" s="246" t="str">
        <f t="shared" si="1"/>
        <v/>
      </c>
      <c r="AE39" s="149" t="str">
        <f t="shared" si="2"/>
        <v>yes</v>
      </c>
      <c r="AF39" s="150" t="str">
        <f t="shared" si="3"/>
        <v/>
      </c>
    </row>
    <row r="40" spans="2:32" x14ac:dyDescent="0.2">
      <c r="B40" s="282" t="s">
        <v>293</v>
      </c>
      <c r="C40" s="283" t="s">
        <v>227</v>
      </c>
      <c r="D40" s="284">
        <v>42796</v>
      </c>
      <c r="E40" s="285"/>
      <c r="F40" s="285"/>
      <c r="G40" s="285"/>
      <c r="H40" s="285"/>
      <c r="I40" s="275" t="s">
        <v>57</v>
      </c>
      <c r="J40" s="286" t="s">
        <v>87</v>
      </c>
      <c r="K40" s="285"/>
      <c r="L40" s="285"/>
      <c r="M40" s="285"/>
      <c r="N40" s="285"/>
      <c r="O40" s="285"/>
      <c r="P40" s="287"/>
      <c r="Q40" s="285"/>
      <c r="R40" s="285"/>
      <c r="S40" s="285"/>
      <c r="T40" s="287"/>
      <c r="U40" s="285"/>
      <c r="V40" s="285"/>
      <c r="W40" s="286">
        <v>0</v>
      </c>
      <c r="X40" s="286">
        <v>593</v>
      </c>
      <c r="Y40" s="286">
        <v>484</v>
      </c>
      <c r="Z40" s="286">
        <v>0</v>
      </c>
      <c r="AA40" s="185">
        <f t="shared" si="0"/>
        <v>1077</v>
      </c>
      <c r="AB40" s="246" t="str">
        <f t="shared" si="1"/>
        <v/>
      </c>
      <c r="AE40" s="149" t="str">
        <f t="shared" si="2"/>
        <v>yes</v>
      </c>
      <c r="AF40" s="150" t="str">
        <f t="shared" si="3"/>
        <v/>
      </c>
    </row>
    <row r="41" spans="2:32" x14ac:dyDescent="0.2">
      <c r="B41" s="282" t="s">
        <v>269</v>
      </c>
      <c r="C41" s="283" t="s">
        <v>226</v>
      </c>
      <c r="D41" s="284">
        <v>42797</v>
      </c>
      <c r="E41" s="285"/>
      <c r="F41" s="285"/>
      <c r="G41" s="285"/>
      <c r="H41" s="285"/>
      <c r="I41" s="275" t="s">
        <v>57</v>
      </c>
      <c r="J41" s="286" t="s">
        <v>87</v>
      </c>
      <c r="K41" s="285"/>
      <c r="L41" s="285"/>
      <c r="M41" s="285"/>
      <c r="N41" s="285"/>
      <c r="O41" s="285"/>
      <c r="P41" s="287"/>
      <c r="Q41" s="285"/>
      <c r="R41" s="285"/>
      <c r="S41" s="285"/>
      <c r="T41" s="287"/>
      <c r="U41" s="285"/>
      <c r="V41" s="285"/>
      <c r="W41" s="286">
        <v>751</v>
      </c>
      <c r="X41" s="286">
        <v>405</v>
      </c>
      <c r="Y41" s="286">
        <v>0</v>
      </c>
      <c r="Z41" s="286">
        <v>0</v>
      </c>
      <c r="AA41" s="185">
        <f t="shared" ref="AA41:AA72" si="4">SUM(W41:Z41)</f>
        <v>1156</v>
      </c>
      <c r="AB41" s="246" t="str">
        <f t="shared" si="1"/>
        <v/>
      </c>
      <c r="AE41" s="149" t="str">
        <f t="shared" si="2"/>
        <v>yes</v>
      </c>
      <c r="AF41" s="150" t="str">
        <f t="shared" si="3"/>
        <v/>
      </c>
    </row>
    <row r="42" spans="2:32" x14ac:dyDescent="0.2">
      <c r="B42" s="282" t="s">
        <v>272</v>
      </c>
      <c r="C42" s="283" t="s">
        <v>233</v>
      </c>
      <c r="D42" s="284">
        <v>42797</v>
      </c>
      <c r="E42" s="285"/>
      <c r="F42" s="285"/>
      <c r="G42" s="285"/>
      <c r="H42" s="285"/>
      <c r="I42" s="275" t="s">
        <v>57</v>
      </c>
      <c r="J42" s="286" t="s">
        <v>56</v>
      </c>
      <c r="K42" s="285"/>
      <c r="L42" s="285"/>
      <c r="M42" s="285"/>
      <c r="N42" s="285"/>
      <c r="O42" s="285"/>
      <c r="P42" s="287"/>
      <c r="Q42" s="285"/>
      <c r="R42" s="285"/>
      <c r="S42" s="285"/>
      <c r="T42" s="287"/>
      <c r="U42" s="285"/>
      <c r="V42" s="285"/>
      <c r="W42" s="286">
        <v>0</v>
      </c>
      <c r="X42" s="286">
        <v>972</v>
      </c>
      <c r="Y42" s="286">
        <v>0</v>
      </c>
      <c r="Z42" s="286">
        <v>0</v>
      </c>
      <c r="AA42" s="185">
        <f t="shared" si="4"/>
        <v>972</v>
      </c>
      <c r="AB42" s="246" t="str">
        <f t="shared" si="1"/>
        <v/>
      </c>
      <c r="AE42" s="149" t="str">
        <f t="shared" si="2"/>
        <v>yes</v>
      </c>
      <c r="AF42" s="150" t="str">
        <f t="shared" si="3"/>
        <v/>
      </c>
    </row>
    <row r="43" spans="2:32" x14ac:dyDescent="0.2">
      <c r="B43" s="282" t="s">
        <v>302</v>
      </c>
      <c r="C43" s="283" t="s">
        <v>234</v>
      </c>
      <c r="D43" s="284">
        <v>42797</v>
      </c>
      <c r="E43" s="285"/>
      <c r="F43" s="285"/>
      <c r="G43" s="285"/>
      <c r="H43" s="285"/>
      <c r="I43" s="275" t="s">
        <v>58</v>
      </c>
      <c r="J43" s="286" t="s">
        <v>56</v>
      </c>
      <c r="K43" s="285"/>
      <c r="L43" s="285"/>
      <c r="M43" s="285"/>
      <c r="N43" s="285"/>
      <c r="O43" s="285"/>
      <c r="P43" s="287"/>
      <c r="Q43" s="285"/>
      <c r="R43" s="285"/>
      <c r="S43" s="285"/>
      <c r="T43" s="287"/>
      <c r="U43" s="285"/>
      <c r="V43" s="285"/>
      <c r="W43" s="286">
        <v>1013</v>
      </c>
      <c r="X43" s="286">
        <v>0</v>
      </c>
      <c r="Y43" s="286">
        <v>0</v>
      </c>
      <c r="Z43" s="286">
        <v>0</v>
      </c>
      <c r="AA43" s="185">
        <f t="shared" si="4"/>
        <v>1013</v>
      </c>
      <c r="AB43" s="246" t="str">
        <f t="shared" si="1"/>
        <v/>
      </c>
      <c r="AE43" s="149" t="str">
        <f t="shared" si="2"/>
        <v>yes</v>
      </c>
      <c r="AF43" s="150" t="str">
        <f t="shared" si="3"/>
        <v/>
      </c>
    </row>
    <row r="44" spans="2:32" x14ac:dyDescent="0.2">
      <c r="B44" s="282" t="s">
        <v>248</v>
      </c>
      <c r="C44" s="283" t="s">
        <v>209</v>
      </c>
      <c r="D44" s="284">
        <v>42804</v>
      </c>
      <c r="E44" s="285"/>
      <c r="F44" s="285"/>
      <c r="G44" s="285"/>
      <c r="H44" s="285"/>
      <c r="I44" s="275" t="s">
        <v>57</v>
      </c>
      <c r="J44" s="286" t="s">
        <v>87</v>
      </c>
      <c r="K44" s="285"/>
      <c r="L44" s="285"/>
      <c r="M44" s="285"/>
      <c r="N44" s="285"/>
      <c r="O44" s="285"/>
      <c r="P44" s="287"/>
      <c r="Q44" s="285"/>
      <c r="R44" s="285"/>
      <c r="S44" s="285"/>
      <c r="T44" s="287"/>
      <c r="U44" s="285"/>
      <c r="V44" s="285"/>
      <c r="W44" s="286">
        <v>0</v>
      </c>
      <c r="X44" s="286">
        <v>560</v>
      </c>
      <c r="Y44" s="286">
        <v>491</v>
      </c>
      <c r="Z44" s="286">
        <v>0</v>
      </c>
      <c r="AA44" s="185">
        <f t="shared" si="4"/>
        <v>1051</v>
      </c>
      <c r="AB44" s="246" t="str">
        <f t="shared" si="1"/>
        <v/>
      </c>
      <c r="AE44" s="149" t="str">
        <f t="shared" si="2"/>
        <v>yes</v>
      </c>
      <c r="AF44" s="150" t="str">
        <f t="shared" si="3"/>
        <v/>
      </c>
    </row>
    <row r="45" spans="2:32" x14ac:dyDescent="0.2">
      <c r="B45" s="282" t="s">
        <v>250</v>
      </c>
      <c r="C45" s="283" t="s">
        <v>210</v>
      </c>
      <c r="D45" s="284">
        <v>42804</v>
      </c>
      <c r="E45" s="285"/>
      <c r="F45" s="285"/>
      <c r="G45" s="285"/>
      <c r="H45" s="285"/>
      <c r="I45" s="275" t="s">
        <v>59</v>
      </c>
      <c r="J45" s="286" t="s">
        <v>87</v>
      </c>
      <c r="K45" s="285"/>
      <c r="L45" s="285"/>
      <c r="M45" s="285"/>
      <c r="N45" s="285"/>
      <c r="O45" s="285"/>
      <c r="P45" s="287"/>
      <c r="Q45" s="285"/>
      <c r="R45" s="285"/>
      <c r="S45" s="285"/>
      <c r="T45" s="287"/>
      <c r="U45" s="285"/>
      <c r="V45" s="285"/>
      <c r="W45" s="286">
        <v>0</v>
      </c>
      <c r="X45" s="286">
        <v>263</v>
      </c>
      <c r="Y45" s="286">
        <v>740</v>
      </c>
      <c r="Z45" s="286">
        <v>0</v>
      </c>
      <c r="AA45" s="185">
        <f t="shared" si="4"/>
        <v>1003</v>
      </c>
      <c r="AB45" s="246" t="str">
        <f t="shared" si="1"/>
        <v/>
      </c>
      <c r="AE45" s="149" t="str">
        <f t="shared" si="2"/>
        <v>yes</v>
      </c>
      <c r="AF45" s="150" t="str">
        <f t="shared" si="3"/>
        <v/>
      </c>
    </row>
    <row r="46" spans="2:32" x14ac:dyDescent="0.2">
      <c r="B46" s="282" t="s">
        <v>265</v>
      </c>
      <c r="C46" s="283" t="s">
        <v>212</v>
      </c>
      <c r="D46" s="284">
        <v>42804</v>
      </c>
      <c r="E46" s="285"/>
      <c r="F46" s="285"/>
      <c r="G46" s="285"/>
      <c r="H46" s="285"/>
      <c r="I46" s="275" t="s">
        <v>57</v>
      </c>
      <c r="J46" s="286" t="s">
        <v>56</v>
      </c>
      <c r="K46" s="285"/>
      <c r="L46" s="285"/>
      <c r="M46" s="285"/>
      <c r="N46" s="285"/>
      <c r="O46" s="285"/>
      <c r="P46" s="287"/>
      <c r="Q46" s="285"/>
      <c r="R46" s="285"/>
      <c r="S46" s="285"/>
      <c r="T46" s="287"/>
      <c r="U46" s="285"/>
      <c r="V46" s="285"/>
      <c r="W46" s="286">
        <v>0</v>
      </c>
      <c r="X46" s="286">
        <v>1005</v>
      </c>
      <c r="Y46" s="286">
        <v>0</v>
      </c>
      <c r="Z46" s="286">
        <v>0</v>
      </c>
      <c r="AA46" s="185">
        <f t="shared" si="4"/>
        <v>1005</v>
      </c>
      <c r="AB46" s="246" t="str">
        <f t="shared" si="1"/>
        <v/>
      </c>
      <c r="AE46" s="149" t="str">
        <f t="shared" si="2"/>
        <v>yes</v>
      </c>
      <c r="AF46" s="150" t="str">
        <f t="shared" si="3"/>
        <v/>
      </c>
    </row>
    <row r="47" spans="2:32" x14ac:dyDescent="0.2">
      <c r="B47" s="282" t="s">
        <v>280</v>
      </c>
      <c r="C47" s="283" t="s">
        <v>213</v>
      </c>
      <c r="D47" s="284">
        <v>42804</v>
      </c>
      <c r="E47" s="285"/>
      <c r="F47" s="285"/>
      <c r="G47" s="285"/>
      <c r="H47" s="285"/>
      <c r="I47" s="275" t="s">
        <v>59</v>
      </c>
      <c r="J47" s="286" t="s">
        <v>87</v>
      </c>
      <c r="K47" s="285"/>
      <c r="L47" s="285"/>
      <c r="M47" s="285"/>
      <c r="N47" s="285"/>
      <c r="O47" s="285"/>
      <c r="P47" s="287"/>
      <c r="Q47" s="285"/>
      <c r="R47" s="285"/>
      <c r="S47" s="285"/>
      <c r="T47" s="287"/>
      <c r="U47" s="285"/>
      <c r="V47" s="285"/>
      <c r="W47" s="286">
        <v>0</v>
      </c>
      <c r="X47" s="286">
        <v>670</v>
      </c>
      <c r="Y47" s="286">
        <v>425</v>
      </c>
      <c r="Z47" s="286">
        <v>0</v>
      </c>
      <c r="AA47" s="185">
        <f t="shared" si="4"/>
        <v>1095</v>
      </c>
      <c r="AB47" s="246" t="str">
        <f t="shared" si="1"/>
        <v/>
      </c>
      <c r="AE47" s="149" t="str">
        <f t="shared" si="2"/>
        <v>yes</v>
      </c>
      <c r="AF47" s="150" t="str">
        <f t="shared" si="3"/>
        <v/>
      </c>
    </row>
    <row r="48" spans="2:32" x14ac:dyDescent="0.2">
      <c r="B48" s="282" t="s">
        <v>282</v>
      </c>
      <c r="C48" s="283" t="s">
        <v>214</v>
      </c>
      <c r="D48" s="284">
        <v>42804</v>
      </c>
      <c r="E48" s="285"/>
      <c r="F48" s="285"/>
      <c r="G48" s="285"/>
      <c r="H48" s="285"/>
      <c r="I48" s="275" t="s">
        <v>59</v>
      </c>
      <c r="J48" s="286" t="s">
        <v>56</v>
      </c>
      <c r="K48" s="285"/>
      <c r="L48" s="285"/>
      <c r="M48" s="285"/>
      <c r="N48" s="285"/>
      <c r="O48" s="285"/>
      <c r="P48" s="287"/>
      <c r="Q48" s="285"/>
      <c r="R48" s="285"/>
      <c r="S48" s="285"/>
      <c r="T48" s="287"/>
      <c r="U48" s="285"/>
      <c r="V48" s="285"/>
      <c r="W48" s="286">
        <v>0</v>
      </c>
      <c r="X48" s="286">
        <v>0</v>
      </c>
      <c r="Y48" s="286">
        <v>1029</v>
      </c>
      <c r="Z48" s="286">
        <v>0</v>
      </c>
      <c r="AA48" s="185">
        <f t="shared" si="4"/>
        <v>1029</v>
      </c>
      <c r="AB48" s="246" t="str">
        <f t="shared" si="1"/>
        <v/>
      </c>
      <c r="AE48" s="149" t="str">
        <f t="shared" si="2"/>
        <v>yes</v>
      </c>
      <c r="AF48" s="150" t="str">
        <f t="shared" si="3"/>
        <v/>
      </c>
    </row>
    <row r="49" spans="2:32" x14ac:dyDescent="0.2">
      <c r="B49" s="282" t="s">
        <v>288</v>
      </c>
      <c r="C49" s="283" t="s">
        <v>215</v>
      </c>
      <c r="D49" s="284">
        <v>42804</v>
      </c>
      <c r="E49" s="285"/>
      <c r="F49" s="285"/>
      <c r="G49" s="285"/>
      <c r="H49" s="285"/>
      <c r="I49" s="275" t="s">
        <v>57</v>
      </c>
      <c r="J49" s="286" t="s">
        <v>56</v>
      </c>
      <c r="K49" s="285"/>
      <c r="L49" s="285"/>
      <c r="M49" s="285"/>
      <c r="N49" s="285"/>
      <c r="O49" s="285"/>
      <c r="P49" s="287"/>
      <c r="Q49" s="285"/>
      <c r="R49" s="285"/>
      <c r="S49" s="285"/>
      <c r="T49" s="287"/>
      <c r="U49" s="285"/>
      <c r="V49" s="285"/>
      <c r="W49" s="286">
        <v>0</v>
      </c>
      <c r="X49" s="286">
        <v>1045</v>
      </c>
      <c r="Y49" s="286">
        <v>0</v>
      </c>
      <c r="Z49" s="286">
        <v>0</v>
      </c>
      <c r="AA49" s="185">
        <f t="shared" si="4"/>
        <v>1045</v>
      </c>
      <c r="AB49" s="246" t="str">
        <f t="shared" si="1"/>
        <v/>
      </c>
      <c r="AE49" s="149" t="str">
        <f t="shared" si="2"/>
        <v>yes</v>
      </c>
      <c r="AF49" s="150" t="str">
        <f t="shared" si="3"/>
        <v/>
      </c>
    </row>
    <row r="50" spans="2:32" x14ac:dyDescent="0.2">
      <c r="B50" s="282" t="s">
        <v>295</v>
      </c>
      <c r="C50" s="283" t="s">
        <v>216</v>
      </c>
      <c r="D50" s="284">
        <v>42804</v>
      </c>
      <c r="E50" s="285"/>
      <c r="F50" s="285"/>
      <c r="G50" s="285"/>
      <c r="H50" s="285"/>
      <c r="I50" s="275" t="s">
        <v>59</v>
      </c>
      <c r="J50" s="286" t="s">
        <v>56</v>
      </c>
      <c r="K50" s="285"/>
      <c r="L50" s="285"/>
      <c r="M50" s="285"/>
      <c r="N50" s="285"/>
      <c r="O50" s="285"/>
      <c r="P50" s="287"/>
      <c r="Q50" s="285"/>
      <c r="R50" s="285"/>
      <c r="S50" s="285"/>
      <c r="T50" s="287"/>
      <c r="U50" s="285"/>
      <c r="V50" s="285"/>
      <c r="W50" s="286">
        <v>0</v>
      </c>
      <c r="X50" s="286">
        <v>0</v>
      </c>
      <c r="Y50" s="286">
        <v>955</v>
      </c>
      <c r="Z50" s="286">
        <v>0</v>
      </c>
      <c r="AA50" s="185">
        <f t="shared" si="4"/>
        <v>955</v>
      </c>
      <c r="AB50" s="246" t="str">
        <f t="shared" si="1"/>
        <v/>
      </c>
      <c r="AE50" s="149" t="str">
        <f t="shared" si="2"/>
        <v>yes</v>
      </c>
      <c r="AF50" s="150" t="str">
        <f t="shared" si="3"/>
        <v/>
      </c>
    </row>
    <row r="51" spans="2:32" x14ac:dyDescent="0.2">
      <c r="B51" s="282" t="s">
        <v>253</v>
      </c>
      <c r="C51" s="283" t="s">
        <v>218</v>
      </c>
      <c r="D51" s="284">
        <v>42808</v>
      </c>
      <c r="E51" s="285"/>
      <c r="F51" s="285"/>
      <c r="G51" s="285"/>
      <c r="H51" s="285"/>
      <c r="I51" s="275" t="s">
        <v>59</v>
      </c>
      <c r="J51" s="286" t="s">
        <v>87</v>
      </c>
      <c r="K51" s="285"/>
      <c r="L51" s="285"/>
      <c r="M51" s="285"/>
      <c r="N51" s="285"/>
      <c r="O51" s="285"/>
      <c r="P51" s="287"/>
      <c r="Q51" s="285"/>
      <c r="R51" s="285"/>
      <c r="S51" s="285"/>
      <c r="T51" s="287"/>
      <c r="U51" s="285"/>
      <c r="V51" s="285"/>
      <c r="W51" s="286">
        <v>0</v>
      </c>
      <c r="X51" s="286">
        <v>784</v>
      </c>
      <c r="Y51" s="286">
        <v>394</v>
      </c>
      <c r="Z51" s="286">
        <v>0</v>
      </c>
      <c r="AA51" s="185">
        <f t="shared" si="4"/>
        <v>1178</v>
      </c>
      <c r="AB51" s="246" t="str">
        <f t="shared" si="1"/>
        <v/>
      </c>
      <c r="AE51" s="149" t="str">
        <f t="shared" si="2"/>
        <v>yes</v>
      </c>
      <c r="AF51" s="150" t="str">
        <f t="shared" si="3"/>
        <v/>
      </c>
    </row>
    <row r="52" spans="2:32" x14ac:dyDescent="0.2">
      <c r="B52" s="282" t="s">
        <v>277</v>
      </c>
      <c r="C52" s="283" t="s">
        <v>219</v>
      </c>
      <c r="D52" s="284">
        <v>42808</v>
      </c>
      <c r="E52" s="285"/>
      <c r="F52" s="285"/>
      <c r="G52" s="285"/>
      <c r="H52" s="285"/>
      <c r="I52" s="275" t="s">
        <v>59</v>
      </c>
      <c r="J52" s="286" t="s">
        <v>56</v>
      </c>
      <c r="K52" s="285"/>
      <c r="L52" s="285"/>
      <c r="M52" s="285"/>
      <c r="N52" s="285"/>
      <c r="O52" s="285"/>
      <c r="P52" s="287"/>
      <c r="Q52" s="285"/>
      <c r="R52" s="285"/>
      <c r="S52" s="285"/>
      <c r="T52" s="287"/>
      <c r="U52" s="285"/>
      <c r="V52" s="285"/>
      <c r="W52" s="286">
        <v>0</v>
      </c>
      <c r="X52" s="286">
        <v>0</v>
      </c>
      <c r="Y52" s="286">
        <v>988</v>
      </c>
      <c r="Z52" s="286">
        <v>0</v>
      </c>
      <c r="AA52" s="185">
        <f t="shared" si="4"/>
        <v>988</v>
      </c>
      <c r="AB52" s="246" t="str">
        <f t="shared" si="1"/>
        <v/>
      </c>
      <c r="AE52" s="149" t="str">
        <f t="shared" si="2"/>
        <v>yes</v>
      </c>
      <c r="AF52" s="150" t="str">
        <f t="shared" si="3"/>
        <v/>
      </c>
    </row>
    <row r="53" spans="2:32" x14ac:dyDescent="0.2">
      <c r="B53" s="282" t="s">
        <v>285</v>
      </c>
      <c r="C53" s="283" t="s">
        <v>220</v>
      </c>
      <c r="D53" s="284">
        <v>42808</v>
      </c>
      <c r="E53" s="285"/>
      <c r="F53" s="285"/>
      <c r="G53" s="285"/>
      <c r="H53" s="285"/>
      <c r="I53" s="275" t="s">
        <v>57</v>
      </c>
      <c r="J53" s="286" t="s">
        <v>87</v>
      </c>
      <c r="K53" s="285"/>
      <c r="L53" s="285"/>
      <c r="M53" s="285"/>
      <c r="N53" s="285"/>
      <c r="O53" s="285"/>
      <c r="P53" s="287"/>
      <c r="Q53" s="285"/>
      <c r="R53" s="285"/>
      <c r="S53" s="285"/>
      <c r="T53" s="287"/>
      <c r="U53" s="285"/>
      <c r="V53" s="285"/>
      <c r="W53" s="286">
        <v>0</v>
      </c>
      <c r="X53" s="286">
        <v>455</v>
      </c>
      <c r="Y53" s="286">
        <v>638</v>
      </c>
      <c r="Z53" s="286">
        <v>0</v>
      </c>
      <c r="AA53" s="185">
        <f t="shared" si="4"/>
        <v>1093</v>
      </c>
      <c r="AB53" s="246" t="str">
        <f t="shared" si="1"/>
        <v/>
      </c>
      <c r="AE53" s="149" t="str">
        <f t="shared" si="2"/>
        <v>yes</v>
      </c>
      <c r="AF53" s="150" t="str">
        <f t="shared" si="3"/>
        <v/>
      </c>
    </row>
    <row r="54" spans="2:32" x14ac:dyDescent="0.2">
      <c r="B54" s="282" t="s">
        <v>261</v>
      </c>
      <c r="C54" s="283" t="s">
        <v>225</v>
      </c>
      <c r="D54" s="284">
        <v>42828</v>
      </c>
      <c r="E54" s="285"/>
      <c r="F54" s="285"/>
      <c r="G54" s="285"/>
      <c r="H54" s="285"/>
      <c r="I54" s="275" t="s">
        <v>57</v>
      </c>
      <c r="J54" s="286" t="s">
        <v>87</v>
      </c>
      <c r="K54" s="285"/>
      <c r="L54" s="285"/>
      <c r="M54" s="285"/>
      <c r="N54" s="285"/>
      <c r="O54" s="285"/>
      <c r="P54" s="287"/>
      <c r="Q54" s="285"/>
      <c r="R54" s="285"/>
      <c r="S54" s="285"/>
      <c r="T54" s="287"/>
      <c r="U54" s="285"/>
      <c r="V54" s="285"/>
      <c r="W54" s="286">
        <v>318</v>
      </c>
      <c r="X54" s="286">
        <v>636</v>
      </c>
      <c r="Y54" s="286">
        <v>0</v>
      </c>
      <c r="Z54" s="286">
        <v>0</v>
      </c>
      <c r="AA54" s="185">
        <f t="shared" si="4"/>
        <v>954</v>
      </c>
      <c r="AB54" s="246" t="str">
        <f t="shared" si="1"/>
        <v/>
      </c>
      <c r="AE54" s="149" t="str">
        <f t="shared" si="2"/>
        <v>yes</v>
      </c>
      <c r="AF54" s="150" t="str">
        <f t="shared" si="3"/>
        <v/>
      </c>
    </row>
    <row r="55" spans="2:32" x14ac:dyDescent="0.2">
      <c r="B55" s="282" t="s">
        <v>266</v>
      </c>
      <c r="C55" s="283" t="s">
        <v>231</v>
      </c>
      <c r="D55" s="284">
        <v>42828</v>
      </c>
      <c r="E55" s="285"/>
      <c r="F55" s="285"/>
      <c r="G55" s="285"/>
      <c r="H55" s="285"/>
      <c r="I55" s="275" t="s">
        <v>57</v>
      </c>
      <c r="J55" s="286" t="s">
        <v>56</v>
      </c>
      <c r="K55" s="285"/>
      <c r="L55" s="285"/>
      <c r="M55" s="285"/>
      <c r="N55" s="285"/>
      <c r="O55" s="285"/>
      <c r="P55" s="287"/>
      <c r="Q55" s="285"/>
      <c r="R55" s="285"/>
      <c r="S55" s="285"/>
      <c r="T55" s="287"/>
      <c r="U55" s="285"/>
      <c r="V55" s="285"/>
      <c r="W55" s="286">
        <v>0</v>
      </c>
      <c r="X55" s="286">
        <v>959</v>
      </c>
      <c r="Y55" s="286">
        <v>0</v>
      </c>
      <c r="Z55" s="286">
        <v>0</v>
      </c>
      <c r="AA55" s="185">
        <f t="shared" si="4"/>
        <v>959</v>
      </c>
      <c r="AB55" s="246" t="str">
        <f t="shared" si="1"/>
        <v/>
      </c>
      <c r="AE55" s="149" t="str">
        <f t="shared" si="2"/>
        <v>yes</v>
      </c>
      <c r="AF55" s="150" t="str">
        <f t="shared" si="3"/>
        <v/>
      </c>
    </row>
    <row r="56" spans="2:32" x14ac:dyDescent="0.2">
      <c r="B56" s="282" t="s">
        <v>291</v>
      </c>
      <c r="C56" s="283" t="s">
        <v>221</v>
      </c>
      <c r="D56" s="284">
        <v>42828</v>
      </c>
      <c r="E56" s="285"/>
      <c r="F56" s="285"/>
      <c r="G56" s="285"/>
      <c r="H56" s="285"/>
      <c r="I56" s="275" t="s">
        <v>59</v>
      </c>
      <c r="J56" s="286" t="s">
        <v>87</v>
      </c>
      <c r="K56" s="285"/>
      <c r="L56" s="285"/>
      <c r="M56" s="285"/>
      <c r="N56" s="285"/>
      <c r="O56" s="285"/>
      <c r="P56" s="287"/>
      <c r="Q56" s="285"/>
      <c r="R56" s="285"/>
      <c r="S56" s="285"/>
      <c r="T56" s="287"/>
      <c r="U56" s="285"/>
      <c r="V56" s="285"/>
      <c r="W56" s="286">
        <v>0</v>
      </c>
      <c r="X56" s="286">
        <v>904</v>
      </c>
      <c r="Y56" s="286">
        <v>226</v>
      </c>
      <c r="Z56" s="286">
        <v>0</v>
      </c>
      <c r="AA56" s="185">
        <f t="shared" si="4"/>
        <v>1130</v>
      </c>
      <c r="AB56" s="246" t="str">
        <f t="shared" si="1"/>
        <v/>
      </c>
      <c r="AE56" s="149" t="str">
        <f t="shared" si="2"/>
        <v>yes</v>
      </c>
      <c r="AF56" s="150" t="str">
        <f t="shared" si="3"/>
        <v/>
      </c>
    </row>
    <row r="57" spans="2:32" x14ac:dyDescent="0.2">
      <c r="B57" s="282" t="s">
        <v>299</v>
      </c>
      <c r="C57" s="283" t="s">
        <v>224</v>
      </c>
      <c r="D57" s="284">
        <v>42828</v>
      </c>
      <c r="E57" s="285"/>
      <c r="F57" s="285"/>
      <c r="G57" s="285"/>
      <c r="H57" s="285"/>
      <c r="I57" s="275" t="s">
        <v>59</v>
      </c>
      <c r="J57" s="286" t="s">
        <v>56</v>
      </c>
      <c r="K57" s="285"/>
      <c r="L57" s="285"/>
      <c r="M57" s="285"/>
      <c r="N57" s="285"/>
      <c r="O57" s="285"/>
      <c r="P57" s="287"/>
      <c r="Q57" s="285"/>
      <c r="R57" s="285"/>
      <c r="S57" s="285"/>
      <c r="T57" s="287"/>
      <c r="U57" s="285"/>
      <c r="V57" s="285"/>
      <c r="W57" s="286">
        <v>0</v>
      </c>
      <c r="X57" s="286">
        <v>0</v>
      </c>
      <c r="Y57" s="286">
        <v>1079</v>
      </c>
      <c r="Z57" s="286">
        <v>0</v>
      </c>
      <c r="AA57" s="185">
        <f t="shared" si="4"/>
        <v>1079</v>
      </c>
      <c r="AB57" s="246" t="str">
        <f t="shared" si="1"/>
        <v/>
      </c>
      <c r="AE57" s="149" t="str">
        <f t="shared" si="2"/>
        <v>yes</v>
      </c>
      <c r="AF57" s="150" t="str">
        <f t="shared" si="3"/>
        <v/>
      </c>
    </row>
    <row r="58" spans="2:32" x14ac:dyDescent="0.2">
      <c r="B58" s="282" t="s">
        <v>241</v>
      </c>
      <c r="C58" s="283" t="s">
        <v>217</v>
      </c>
      <c r="D58" s="284">
        <v>42836</v>
      </c>
      <c r="E58" s="285"/>
      <c r="F58" s="285"/>
      <c r="G58" s="285"/>
      <c r="H58" s="285"/>
      <c r="I58" s="275" t="s">
        <v>59</v>
      </c>
      <c r="J58" s="286" t="s">
        <v>87</v>
      </c>
      <c r="K58" s="285"/>
      <c r="L58" s="285"/>
      <c r="M58" s="285"/>
      <c r="N58" s="285"/>
      <c r="O58" s="285"/>
      <c r="P58" s="287"/>
      <c r="Q58" s="285"/>
      <c r="R58" s="285"/>
      <c r="S58" s="285"/>
      <c r="T58" s="287"/>
      <c r="U58" s="285"/>
      <c r="V58" s="285"/>
      <c r="W58" s="286">
        <v>0</v>
      </c>
      <c r="X58" s="286">
        <v>611</v>
      </c>
      <c r="Y58" s="286">
        <v>501</v>
      </c>
      <c r="Z58" s="286">
        <v>0</v>
      </c>
      <c r="AA58" s="185">
        <f t="shared" si="4"/>
        <v>1112</v>
      </c>
      <c r="AB58" s="246" t="str">
        <f t="shared" si="1"/>
        <v/>
      </c>
      <c r="AE58" s="149" t="str">
        <f t="shared" si="2"/>
        <v>yes</v>
      </c>
      <c r="AF58" s="150" t="str">
        <f t="shared" si="3"/>
        <v/>
      </c>
    </row>
    <row r="59" spans="2:32" x14ac:dyDescent="0.2">
      <c r="B59" s="282" t="s">
        <v>245</v>
      </c>
      <c r="C59" s="283" t="s">
        <v>208</v>
      </c>
      <c r="D59" s="284">
        <v>42836</v>
      </c>
      <c r="E59" s="285"/>
      <c r="F59" s="285"/>
      <c r="G59" s="285"/>
      <c r="H59" s="285"/>
      <c r="I59" s="275" t="s">
        <v>59</v>
      </c>
      <c r="J59" s="286" t="s">
        <v>87</v>
      </c>
      <c r="K59" s="285"/>
      <c r="L59" s="285"/>
      <c r="M59" s="285"/>
      <c r="N59" s="285"/>
      <c r="O59" s="285"/>
      <c r="P59" s="287"/>
      <c r="Q59" s="285"/>
      <c r="R59" s="285"/>
      <c r="S59" s="285"/>
      <c r="T59" s="287"/>
      <c r="U59" s="285"/>
      <c r="V59" s="285"/>
      <c r="W59" s="286">
        <v>0</v>
      </c>
      <c r="X59" s="286">
        <v>293</v>
      </c>
      <c r="Y59" s="286">
        <v>733</v>
      </c>
      <c r="Z59" s="286">
        <v>0</v>
      </c>
      <c r="AA59" s="185">
        <f t="shared" si="4"/>
        <v>1026</v>
      </c>
      <c r="AB59" s="246" t="str">
        <f t="shared" si="1"/>
        <v/>
      </c>
      <c r="AE59" s="149" t="str">
        <f t="shared" si="2"/>
        <v>yes</v>
      </c>
      <c r="AF59" s="150" t="str">
        <f t="shared" si="3"/>
        <v/>
      </c>
    </row>
    <row r="60" spans="2:32" x14ac:dyDescent="0.2">
      <c r="B60" s="282" t="s">
        <v>257</v>
      </c>
      <c r="C60" s="283" t="s">
        <v>211</v>
      </c>
      <c r="D60" s="284">
        <v>42836</v>
      </c>
      <c r="E60" s="285"/>
      <c r="F60" s="285"/>
      <c r="G60" s="285"/>
      <c r="H60" s="285"/>
      <c r="I60" s="275" t="s">
        <v>57</v>
      </c>
      <c r="J60" s="286" t="s">
        <v>56</v>
      </c>
      <c r="K60" s="285"/>
      <c r="L60" s="285"/>
      <c r="M60" s="285"/>
      <c r="N60" s="285"/>
      <c r="O60" s="285"/>
      <c r="P60" s="287"/>
      <c r="Q60" s="285"/>
      <c r="R60" s="285"/>
      <c r="S60" s="285"/>
      <c r="T60" s="287"/>
      <c r="U60" s="285"/>
      <c r="V60" s="285"/>
      <c r="W60" s="286">
        <v>0</v>
      </c>
      <c r="X60" s="286">
        <v>1145</v>
      </c>
      <c r="Y60" s="286">
        <v>0</v>
      </c>
      <c r="Z60" s="286">
        <v>0</v>
      </c>
      <c r="AA60" s="185">
        <f t="shared" si="4"/>
        <v>1145</v>
      </c>
      <c r="AB60" s="246" t="str">
        <f t="shared" si="1"/>
        <v/>
      </c>
      <c r="AE60" s="149" t="str">
        <f t="shared" si="2"/>
        <v>yes</v>
      </c>
      <c r="AF60" s="150" t="str">
        <f t="shared" si="3"/>
        <v/>
      </c>
    </row>
    <row r="61" spans="2:32" x14ac:dyDescent="0.2">
      <c r="B61" s="282" t="s">
        <v>305</v>
      </c>
      <c r="C61" s="283" t="s">
        <v>222</v>
      </c>
      <c r="D61" s="284">
        <v>42836</v>
      </c>
      <c r="E61" s="285"/>
      <c r="F61" s="285"/>
      <c r="G61" s="285"/>
      <c r="H61" s="285"/>
      <c r="I61" s="275" t="s">
        <v>57</v>
      </c>
      <c r="J61" s="286" t="s">
        <v>87</v>
      </c>
      <c r="K61" s="285"/>
      <c r="L61" s="285"/>
      <c r="M61" s="285"/>
      <c r="N61" s="285"/>
      <c r="O61" s="285"/>
      <c r="P61" s="287"/>
      <c r="Q61" s="285"/>
      <c r="R61" s="285"/>
      <c r="S61" s="285"/>
      <c r="T61" s="287"/>
      <c r="U61" s="285"/>
      <c r="V61" s="285"/>
      <c r="W61" s="286">
        <v>416</v>
      </c>
      <c r="X61" s="286">
        <v>625</v>
      </c>
      <c r="Y61" s="286">
        <v>0</v>
      </c>
      <c r="Z61" s="286">
        <v>0</v>
      </c>
      <c r="AA61" s="185">
        <f t="shared" si="4"/>
        <v>1041</v>
      </c>
      <c r="AB61" s="246" t="str">
        <f t="shared" si="1"/>
        <v/>
      </c>
      <c r="AE61" s="149" t="str">
        <f t="shared" si="2"/>
        <v>yes</v>
      </c>
      <c r="AF61" s="150" t="str">
        <f t="shared" si="3"/>
        <v/>
      </c>
    </row>
    <row r="62" spans="2:32" x14ac:dyDescent="0.2">
      <c r="B62" s="282" t="s">
        <v>307</v>
      </c>
      <c r="C62" s="283" t="s">
        <v>223</v>
      </c>
      <c r="D62" s="284">
        <v>42836</v>
      </c>
      <c r="E62" s="285"/>
      <c r="F62" s="285"/>
      <c r="G62" s="285"/>
      <c r="H62" s="285"/>
      <c r="I62" s="275" t="s">
        <v>58</v>
      </c>
      <c r="J62" s="286" t="s">
        <v>56</v>
      </c>
      <c r="K62" s="285"/>
      <c r="L62" s="285"/>
      <c r="M62" s="285"/>
      <c r="N62" s="285"/>
      <c r="O62" s="285"/>
      <c r="P62" s="287"/>
      <c r="Q62" s="285"/>
      <c r="R62" s="285"/>
      <c r="S62" s="285"/>
      <c r="T62" s="287"/>
      <c r="U62" s="285"/>
      <c r="V62" s="285"/>
      <c r="W62" s="286">
        <v>1017</v>
      </c>
      <c r="X62" s="286">
        <v>0</v>
      </c>
      <c r="Y62" s="286">
        <v>0</v>
      </c>
      <c r="Z62" s="286">
        <v>0</v>
      </c>
      <c r="AA62" s="185">
        <f t="shared" si="4"/>
        <v>1017</v>
      </c>
      <c r="AB62" s="246" t="str">
        <f t="shared" si="1"/>
        <v/>
      </c>
      <c r="AE62" s="149" t="str">
        <f t="shared" si="2"/>
        <v>yes</v>
      </c>
      <c r="AF62" s="150" t="str">
        <f t="shared" si="3"/>
        <v/>
      </c>
    </row>
    <row r="63" spans="2:32" x14ac:dyDescent="0.2">
      <c r="B63" s="282" t="s">
        <v>237</v>
      </c>
      <c r="C63" s="283" t="s">
        <v>230</v>
      </c>
      <c r="D63" s="284">
        <v>42842</v>
      </c>
      <c r="E63" s="285"/>
      <c r="F63" s="285"/>
      <c r="G63" s="285"/>
      <c r="H63" s="285"/>
      <c r="I63" s="275" t="s">
        <v>59</v>
      </c>
      <c r="J63" s="286" t="s">
        <v>87</v>
      </c>
      <c r="K63" s="285"/>
      <c r="L63" s="285"/>
      <c r="M63" s="285"/>
      <c r="N63" s="285"/>
      <c r="O63" s="285"/>
      <c r="P63" s="287"/>
      <c r="Q63" s="285"/>
      <c r="R63" s="285"/>
      <c r="S63" s="285"/>
      <c r="T63" s="287"/>
      <c r="U63" s="285"/>
      <c r="V63" s="285"/>
      <c r="W63" s="286">
        <v>0</v>
      </c>
      <c r="X63" s="286">
        <v>212</v>
      </c>
      <c r="Y63" s="286">
        <v>741</v>
      </c>
      <c r="Z63" s="286">
        <v>0</v>
      </c>
      <c r="AA63" s="185">
        <f t="shared" si="4"/>
        <v>953</v>
      </c>
      <c r="AB63" s="246" t="str">
        <f t="shared" si="1"/>
        <v/>
      </c>
      <c r="AE63" s="149" t="str">
        <f t="shared" si="2"/>
        <v>yes</v>
      </c>
      <c r="AF63" s="150" t="str">
        <f t="shared" si="3"/>
        <v/>
      </c>
    </row>
    <row r="64" spans="2:32" x14ac:dyDescent="0.2">
      <c r="B64" s="282" t="s">
        <v>296</v>
      </c>
      <c r="C64" s="283" t="s">
        <v>216</v>
      </c>
      <c r="D64" s="284">
        <v>42842</v>
      </c>
      <c r="E64" s="285"/>
      <c r="F64" s="285"/>
      <c r="G64" s="285"/>
      <c r="H64" s="285"/>
      <c r="I64" s="275" t="s">
        <v>59</v>
      </c>
      <c r="J64" s="286" t="s">
        <v>56</v>
      </c>
      <c r="K64" s="285"/>
      <c r="L64" s="285"/>
      <c r="M64" s="285"/>
      <c r="N64" s="285"/>
      <c r="O64" s="285"/>
      <c r="P64" s="287"/>
      <c r="Q64" s="285"/>
      <c r="R64" s="285"/>
      <c r="S64" s="285"/>
      <c r="T64" s="287"/>
      <c r="U64" s="285"/>
      <c r="V64" s="285"/>
      <c r="W64" s="286">
        <v>0</v>
      </c>
      <c r="X64" s="286">
        <v>0</v>
      </c>
      <c r="Y64" s="286">
        <v>955</v>
      </c>
      <c r="Z64" s="286">
        <v>0</v>
      </c>
      <c r="AA64" s="185">
        <f t="shared" si="4"/>
        <v>955</v>
      </c>
      <c r="AB64" s="246" t="str">
        <f t="shared" si="1"/>
        <v/>
      </c>
      <c r="AE64" s="149" t="str">
        <f t="shared" si="2"/>
        <v>yes</v>
      </c>
      <c r="AF64" s="150" t="str">
        <f t="shared" si="3"/>
        <v/>
      </c>
    </row>
    <row r="65" spans="2:32" x14ac:dyDescent="0.2">
      <c r="B65" s="282" t="s">
        <v>270</v>
      </c>
      <c r="C65" s="283" t="s">
        <v>226</v>
      </c>
      <c r="D65" s="284">
        <v>42845</v>
      </c>
      <c r="E65" s="285"/>
      <c r="F65" s="285"/>
      <c r="G65" s="285"/>
      <c r="H65" s="285"/>
      <c r="I65" s="275" t="s">
        <v>57</v>
      </c>
      <c r="J65" s="286" t="s">
        <v>87</v>
      </c>
      <c r="K65" s="285"/>
      <c r="L65" s="285"/>
      <c r="M65" s="285"/>
      <c r="N65" s="285"/>
      <c r="O65" s="285"/>
      <c r="P65" s="287"/>
      <c r="Q65" s="285"/>
      <c r="R65" s="285"/>
      <c r="S65" s="285"/>
      <c r="T65" s="287"/>
      <c r="U65" s="285"/>
      <c r="V65" s="285"/>
      <c r="W65" s="286">
        <v>0</v>
      </c>
      <c r="X65" s="286">
        <v>963</v>
      </c>
      <c r="Y65" s="286">
        <v>193</v>
      </c>
      <c r="Z65" s="286">
        <v>0</v>
      </c>
      <c r="AA65" s="185">
        <f t="shared" si="4"/>
        <v>1156</v>
      </c>
      <c r="AB65" s="246" t="str">
        <f t="shared" si="1"/>
        <v/>
      </c>
      <c r="AE65" s="149" t="str">
        <f t="shared" si="2"/>
        <v>yes</v>
      </c>
      <c r="AF65" s="150" t="str">
        <f t="shared" si="3"/>
        <v/>
      </c>
    </row>
    <row r="66" spans="2:32" x14ac:dyDescent="0.2">
      <c r="B66" s="282" t="s">
        <v>273</v>
      </c>
      <c r="C66" s="283" t="s">
        <v>233</v>
      </c>
      <c r="D66" s="284">
        <v>42845</v>
      </c>
      <c r="E66" s="285"/>
      <c r="F66" s="285"/>
      <c r="G66" s="285"/>
      <c r="H66" s="285"/>
      <c r="I66" s="275" t="s">
        <v>57</v>
      </c>
      <c r="J66" s="286" t="s">
        <v>56</v>
      </c>
      <c r="K66" s="285"/>
      <c r="L66" s="285"/>
      <c r="M66" s="285"/>
      <c r="N66" s="285"/>
      <c r="O66" s="285"/>
      <c r="P66" s="287"/>
      <c r="Q66" s="285"/>
      <c r="R66" s="285"/>
      <c r="S66" s="285"/>
      <c r="T66" s="287"/>
      <c r="U66" s="285"/>
      <c r="V66" s="285"/>
      <c r="W66" s="286">
        <v>0</v>
      </c>
      <c r="X66" s="286">
        <v>972</v>
      </c>
      <c r="Y66" s="286">
        <v>0</v>
      </c>
      <c r="Z66" s="286">
        <v>0</v>
      </c>
      <c r="AA66" s="185">
        <f t="shared" si="4"/>
        <v>972</v>
      </c>
      <c r="AB66" s="246" t="str">
        <f t="shared" si="1"/>
        <v/>
      </c>
      <c r="AE66" s="149" t="str">
        <f t="shared" si="2"/>
        <v>yes</v>
      </c>
      <c r="AF66" s="150" t="str">
        <f t="shared" si="3"/>
        <v/>
      </c>
    </row>
    <row r="67" spans="2:32" x14ac:dyDescent="0.2">
      <c r="B67" s="282" t="s">
        <v>303</v>
      </c>
      <c r="C67" s="283" t="s">
        <v>234</v>
      </c>
      <c r="D67" s="284">
        <v>42845</v>
      </c>
      <c r="E67" s="285"/>
      <c r="F67" s="285"/>
      <c r="G67" s="285"/>
      <c r="H67" s="285"/>
      <c r="I67" s="275" t="s">
        <v>57</v>
      </c>
      <c r="J67" s="286" t="s">
        <v>87</v>
      </c>
      <c r="K67" s="285"/>
      <c r="L67" s="285"/>
      <c r="M67" s="285"/>
      <c r="N67" s="285"/>
      <c r="O67" s="285"/>
      <c r="P67" s="287"/>
      <c r="Q67" s="285"/>
      <c r="R67" s="285"/>
      <c r="S67" s="285"/>
      <c r="T67" s="287"/>
      <c r="U67" s="285"/>
      <c r="V67" s="285"/>
      <c r="W67" s="286">
        <v>203</v>
      </c>
      <c r="X67" s="286">
        <v>709</v>
      </c>
      <c r="Y67" s="286">
        <v>101</v>
      </c>
      <c r="Z67" s="286">
        <v>0</v>
      </c>
      <c r="AA67" s="185">
        <f t="shared" si="4"/>
        <v>1013</v>
      </c>
      <c r="AB67" s="246" t="str">
        <f t="shared" si="1"/>
        <v/>
      </c>
      <c r="AE67" s="149" t="str">
        <f t="shared" si="2"/>
        <v>yes</v>
      </c>
      <c r="AF67" s="150" t="str">
        <f t="shared" si="3"/>
        <v/>
      </c>
    </row>
    <row r="68" spans="2:32" x14ac:dyDescent="0.2">
      <c r="B68" s="282" t="s">
        <v>267</v>
      </c>
      <c r="C68" s="283" t="s">
        <v>231</v>
      </c>
      <c r="D68" s="284">
        <v>42921</v>
      </c>
      <c r="E68" s="285"/>
      <c r="F68" s="285"/>
      <c r="G68" s="285"/>
      <c r="H68" s="285"/>
      <c r="I68" s="275" t="s">
        <v>59</v>
      </c>
      <c r="J68" s="286" t="s">
        <v>56</v>
      </c>
      <c r="K68" s="285"/>
      <c r="L68" s="285"/>
      <c r="M68" s="285"/>
      <c r="N68" s="285"/>
      <c r="O68" s="285"/>
      <c r="P68" s="287"/>
      <c r="Q68" s="285"/>
      <c r="R68" s="285"/>
      <c r="S68" s="285"/>
      <c r="T68" s="287"/>
      <c r="U68" s="285"/>
      <c r="V68" s="285"/>
      <c r="W68" s="286">
        <v>0</v>
      </c>
      <c r="X68" s="286">
        <v>0</v>
      </c>
      <c r="Y68" s="286">
        <v>959</v>
      </c>
      <c r="Z68" s="286">
        <v>0</v>
      </c>
      <c r="AA68" s="185">
        <f t="shared" si="4"/>
        <v>959</v>
      </c>
      <c r="AB68" s="246" t="str">
        <f t="shared" si="1"/>
        <v/>
      </c>
      <c r="AE68" s="149" t="str">
        <f t="shared" si="2"/>
        <v>yes</v>
      </c>
      <c r="AF68" s="150" t="str">
        <f t="shared" si="3"/>
        <v/>
      </c>
    </row>
    <row r="69" spans="2:32" x14ac:dyDescent="0.2">
      <c r="B69" s="282" t="s">
        <v>271</v>
      </c>
      <c r="C69" s="283" t="s">
        <v>226</v>
      </c>
      <c r="D69" s="284">
        <v>42936</v>
      </c>
      <c r="E69" s="285"/>
      <c r="F69" s="285"/>
      <c r="G69" s="285"/>
      <c r="H69" s="285"/>
      <c r="I69" s="275" t="s">
        <v>58</v>
      </c>
      <c r="J69" s="286" t="s">
        <v>87</v>
      </c>
      <c r="K69" s="285"/>
      <c r="L69" s="285"/>
      <c r="M69" s="285"/>
      <c r="N69" s="285"/>
      <c r="O69" s="285"/>
      <c r="P69" s="287"/>
      <c r="Q69" s="285"/>
      <c r="R69" s="285"/>
      <c r="S69" s="285"/>
      <c r="T69" s="287"/>
      <c r="U69" s="285"/>
      <c r="V69" s="285"/>
      <c r="W69" s="286">
        <v>1011</v>
      </c>
      <c r="X69" s="286">
        <v>145</v>
      </c>
      <c r="Y69" s="286">
        <v>0</v>
      </c>
      <c r="Z69" s="286">
        <v>0</v>
      </c>
      <c r="AA69" s="185">
        <f t="shared" si="4"/>
        <v>1156</v>
      </c>
      <c r="AB69" s="246" t="str">
        <f t="shared" si="1"/>
        <v/>
      </c>
      <c r="AE69" s="149" t="str">
        <f t="shared" si="2"/>
        <v>yes</v>
      </c>
      <c r="AF69" s="150" t="str">
        <f t="shared" si="3"/>
        <v/>
      </c>
    </row>
    <row r="70" spans="2:32" x14ac:dyDescent="0.2">
      <c r="B70" s="282" t="s">
        <v>274</v>
      </c>
      <c r="C70" s="283" t="s">
        <v>233</v>
      </c>
      <c r="D70" s="284">
        <v>42936</v>
      </c>
      <c r="E70" s="285"/>
      <c r="F70" s="285"/>
      <c r="G70" s="285"/>
      <c r="H70" s="285"/>
      <c r="I70" s="275" t="s">
        <v>57</v>
      </c>
      <c r="J70" s="286" t="s">
        <v>87</v>
      </c>
      <c r="K70" s="285"/>
      <c r="L70" s="285"/>
      <c r="M70" s="285"/>
      <c r="N70" s="285"/>
      <c r="O70" s="285"/>
      <c r="P70" s="287"/>
      <c r="Q70" s="285"/>
      <c r="R70" s="285"/>
      <c r="S70" s="285"/>
      <c r="T70" s="287"/>
      <c r="U70" s="285"/>
      <c r="V70" s="285"/>
      <c r="W70" s="286">
        <v>324</v>
      </c>
      <c r="X70" s="286">
        <v>648</v>
      </c>
      <c r="Y70" s="286">
        <v>0</v>
      </c>
      <c r="Z70" s="286">
        <v>0</v>
      </c>
      <c r="AA70" s="185">
        <f t="shared" si="4"/>
        <v>972</v>
      </c>
      <c r="AB70" s="246" t="str">
        <f t="shared" si="1"/>
        <v/>
      </c>
      <c r="AE70" s="149" t="str">
        <f t="shared" si="2"/>
        <v>yes</v>
      </c>
      <c r="AF70" s="150" t="str">
        <f t="shared" si="3"/>
        <v/>
      </c>
    </row>
    <row r="71" spans="2:32" x14ac:dyDescent="0.2">
      <c r="B71" s="282" t="s">
        <v>238</v>
      </c>
      <c r="C71" s="283" t="s">
        <v>230</v>
      </c>
      <c r="D71" s="284">
        <v>43115</v>
      </c>
      <c r="E71" s="285"/>
      <c r="F71" s="285"/>
      <c r="G71" s="285"/>
      <c r="H71" s="285"/>
      <c r="I71" s="275" t="s">
        <v>57</v>
      </c>
      <c r="J71" s="286" t="s">
        <v>87</v>
      </c>
      <c r="K71" s="285"/>
      <c r="L71" s="285"/>
      <c r="M71" s="285"/>
      <c r="N71" s="285"/>
      <c r="O71" s="285"/>
      <c r="P71" s="287"/>
      <c r="Q71" s="285"/>
      <c r="R71" s="285"/>
      <c r="S71" s="285"/>
      <c r="T71" s="287"/>
      <c r="U71" s="285"/>
      <c r="V71" s="285"/>
      <c r="W71" s="286">
        <v>0</v>
      </c>
      <c r="X71" s="286">
        <v>753</v>
      </c>
      <c r="Y71" s="286">
        <v>200</v>
      </c>
      <c r="Z71" s="286">
        <v>0</v>
      </c>
      <c r="AA71" s="185">
        <f t="shared" si="4"/>
        <v>953</v>
      </c>
      <c r="AB71" s="246" t="str">
        <f t="shared" si="1"/>
        <v/>
      </c>
      <c r="AE71" s="149" t="str">
        <f t="shared" si="2"/>
        <v>yes</v>
      </c>
      <c r="AF71" s="150" t="str">
        <f t="shared" si="3"/>
        <v/>
      </c>
    </row>
    <row r="72" spans="2:32" x14ac:dyDescent="0.2">
      <c r="B72" s="282" t="s">
        <v>268</v>
      </c>
      <c r="C72" s="283" t="s">
        <v>231</v>
      </c>
      <c r="D72" s="284">
        <v>43115</v>
      </c>
      <c r="E72" s="285"/>
      <c r="F72" s="285"/>
      <c r="G72" s="285"/>
      <c r="H72" s="285"/>
      <c r="I72" s="275" t="s">
        <v>57</v>
      </c>
      <c r="J72" s="286" t="s">
        <v>87</v>
      </c>
      <c r="K72" s="285"/>
      <c r="L72" s="285"/>
      <c r="M72" s="285"/>
      <c r="N72" s="285"/>
      <c r="O72" s="285"/>
      <c r="P72" s="287"/>
      <c r="Q72" s="285"/>
      <c r="R72" s="285"/>
      <c r="S72" s="285"/>
      <c r="T72" s="287"/>
      <c r="U72" s="285"/>
      <c r="V72" s="285"/>
      <c r="W72" s="286">
        <v>410</v>
      </c>
      <c r="X72" s="286">
        <v>549</v>
      </c>
      <c r="Y72" s="286">
        <v>0</v>
      </c>
      <c r="Z72" s="286">
        <v>0</v>
      </c>
      <c r="AA72" s="185">
        <f t="shared" si="4"/>
        <v>959</v>
      </c>
      <c r="AB72" s="246" t="str">
        <f t="shared" si="1"/>
        <v/>
      </c>
      <c r="AE72" s="149" t="str">
        <f t="shared" si="2"/>
        <v>yes</v>
      </c>
      <c r="AF72" s="150" t="str">
        <f t="shared" si="3"/>
        <v/>
      </c>
    </row>
    <row r="73" spans="2:32" x14ac:dyDescent="0.2">
      <c r="B73" s="282" t="s">
        <v>262</v>
      </c>
      <c r="C73" s="283" t="s">
        <v>225</v>
      </c>
      <c r="D73" s="284">
        <v>43131</v>
      </c>
      <c r="E73" s="285"/>
      <c r="F73" s="285"/>
      <c r="G73" s="285"/>
      <c r="H73" s="285"/>
      <c r="I73" s="275" t="s">
        <v>57</v>
      </c>
      <c r="J73" s="286" t="s">
        <v>87</v>
      </c>
      <c r="K73" s="285"/>
      <c r="L73" s="285"/>
      <c r="M73" s="285"/>
      <c r="N73" s="285"/>
      <c r="O73" s="285"/>
      <c r="P73" s="287"/>
      <c r="Q73" s="285"/>
      <c r="R73" s="285"/>
      <c r="S73" s="285"/>
      <c r="T73" s="287"/>
      <c r="U73" s="285"/>
      <c r="V73" s="285"/>
      <c r="W73" s="286">
        <v>100</v>
      </c>
      <c r="X73" s="286">
        <v>854</v>
      </c>
      <c r="Y73" s="286">
        <v>0</v>
      </c>
      <c r="Z73" s="286">
        <v>0</v>
      </c>
      <c r="AA73" s="185">
        <f t="shared" ref="AA73:AA80" si="5">SUM(W73:Z73)</f>
        <v>954</v>
      </c>
      <c r="AB73" s="246" t="str">
        <f t="shared" ref="AB73:AB136" si="6">IF(C73="", "", IF(ISERROR(VLOOKUP(C73,Sites_Input,1,0)),"ERROR, Site Does Not Exist", IF(ABS(VLOOKUP(C73, Sites_Input, 6,FALSE ) -AA73)&gt;2, "ERROR, Total Results Feet Does Not Match Site Length", IF(AND(COUNTIF(W73:Z73, "&gt;1")&gt;1, J73&lt;&gt;"Yes"), "ERROR, Significant Variation Should Equal Yes", IF(AND(COUNTIF(W73:Z73, "&gt;1")=1, J73&lt;&gt;"No"), "ERROR, Significant Variation Should Equal No", "")))))</f>
        <v/>
      </c>
      <c r="AE73" s="149" t="str">
        <f t="shared" ref="AE73:AE136" si="7">IF(OR(U73="Other",U73="Construction",U73="Street Sweeping", U73="Trash Full Capture", D73&lt;Date_Start, D73&gt;Date_End),"no","yes")</f>
        <v>yes</v>
      </c>
      <c r="AF73" s="150" t="str">
        <f t="shared" ref="AF73:AF136" si="8">IF(ISERROR(VLOOKUP(C73, Sites_Input, 10, FALSE)), "", VLOOKUP(C73, Sites_Input, 10, FALSE))</f>
        <v/>
      </c>
    </row>
    <row r="74" spans="2:32" x14ac:dyDescent="0.2">
      <c r="B74" s="282" t="s">
        <v>300</v>
      </c>
      <c r="C74" s="283" t="s">
        <v>224</v>
      </c>
      <c r="D74" s="284">
        <v>43131</v>
      </c>
      <c r="E74" s="285"/>
      <c r="F74" s="285"/>
      <c r="G74" s="285"/>
      <c r="H74" s="285"/>
      <c r="I74" s="275" t="s">
        <v>57</v>
      </c>
      <c r="J74" s="286" t="s">
        <v>87</v>
      </c>
      <c r="K74" s="285"/>
      <c r="L74" s="285"/>
      <c r="M74" s="285"/>
      <c r="N74" s="285"/>
      <c r="O74" s="285"/>
      <c r="P74" s="287"/>
      <c r="Q74" s="285"/>
      <c r="R74" s="285"/>
      <c r="S74" s="285"/>
      <c r="T74" s="287"/>
      <c r="U74" s="285"/>
      <c r="V74" s="285"/>
      <c r="W74" s="286">
        <v>0</v>
      </c>
      <c r="X74" s="286">
        <v>561</v>
      </c>
      <c r="Y74" s="286">
        <v>518</v>
      </c>
      <c r="Z74" s="286">
        <v>0</v>
      </c>
      <c r="AA74" s="185">
        <f t="shared" si="5"/>
        <v>1079</v>
      </c>
      <c r="AB74" s="246" t="str">
        <f t="shared" si="6"/>
        <v/>
      </c>
      <c r="AE74" s="149" t="str">
        <f t="shared" si="7"/>
        <v>yes</v>
      </c>
      <c r="AF74" s="150" t="str">
        <f t="shared" si="8"/>
        <v/>
      </c>
    </row>
    <row r="75" spans="2:32" x14ac:dyDescent="0.2">
      <c r="B75" s="282" t="s">
        <v>254</v>
      </c>
      <c r="C75" s="283" t="s">
        <v>218</v>
      </c>
      <c r="D75" s="284">
        <v>43137</v>
      </c>
      <c r="E75" s="285"/>
      <c r="F75" s="285"/>
      <c r="G75" s="285"/>
      <c r="H75" s="285"/>
      <c r="I75" s="275" t="s">
        <v>57</v>
      </c>
      <c r="J75" s="286" t="s">
        <v>87</v>
      </c>
      <c r="K75" s="285"/>
      <c r="L75" s="285"/>
      <c r="M75" s="285"/>
      <c r="N75" s="285"/>
      <c r="O75" s="285"/>
      <c r="P75" s="287"/>
      <c r="Q75" s="285"/>
      <c r="R75" s="285"/>
      <c r="S75" s="285"/>
      <c r="T75" s="287"/>
      <c r="U75" s="285"/>
      <c r="V75" s="285"/>
      <c r="W75" s="286">
        <v>863</v>
      </c>
      <c r="X75" s="286">
        <v>0</v>
      </c>
      <c r="Y75" s="286">
        <v>315</v>
      </c>
      <c r="Z75" s="286">
        <v>0</v>
      </c>
      <c r="AA75" s="185">
        <f t="shared" si="5"/>
        <v>1178</v>
      </c>
      <c r="AB75" s="246" t="str">
        <f t="shared" si="6"/>
        <v/>
      </c>
      <c r="AE75" s="149" t="str">
        <f t="shared" si="7"/>
        <v>yes</v>
      </c>
      <c r="AF75" s="150" t="str">
        <f t="shared" si="8"/>
        <v/>
      </c>
    </row>
    <row r="76" spans="2:32" x14ac:dyDescent="0.2">
      <c r="B76" s="282" t="s">
        <v>278</v>
      </c>
      <c r="C76" s="283" t="s">
        <v>219</v>
      </c>
      <c r="D76" s="284">
        <v>43137</v>
      </c>
      <c r="E76" s="285"/>
      <c r="F76" s="285"/>
      <c r="G76" s="285"/>
      <c r="H76" s="285"/>
      <c r="I76" s="275" t="s">
        <v>59</v>
      </c>
      <c r="J76" s="286" t="s">
        <v>56</v>
      </c>
      <c r="K76" s="285"/>
      <c r="L76" s="285"/>
      <c r="M76" s="285"/>
      <c r="N76" s="285"/>
      <c r="O76" s="285"/>
      <c r="P76" s="287"/>
      <c r="Q76" s="285"/>
      <c r="R76" s="285"/>
      <c r="S76" s="285"/>
      <c r="T76" s="287"/>
      <c r="U76" s="285"/>
      <c r="V76" s="285"/>
      <c r="W76" s="286">
        <v>0</v>
      </c>
      <c r="X76" s="286">
        <v>0</v>
      </c>
      <c r="Y76" s="286">
        <v>988</v>
      </c>
      <c r="Z76" s="286">
        <v>0</v>
      </c>
      <c r="AA76" s="185">
        <f t="shared" si="5"/>
        <v>988</v>
      </c>
      <c r="AB76" s="246" t="str">
        <f t="shared" si="6"/>
        <v/>
      </c>
      <c r="AE76" s="149" t="str">
        <f t="shared" si="7"/>
        <v>yes</v>
      </c>
      <c r="AF76" s="150" t="str">
        <f t="shared" si="8"/>
        <v/>
      </c>
    </row>
    <row r="77" spans="2:32" x14ac:dyDescent="0.2">
      <c r="B77" s="282" t="s">
        <v>286</v>
      </c>
      <c r="C77" s="283" t="s">
        <v>220</v>
      </c>
      <c r="D77" s="284">
        <v>43137</v>
      </c>
      <c r="E77" s="285"/>
      <c r="F77" s="285"/>
      <c r="G77" s="285"/>
      <c r="H77" s="285"/>
      <c r="I77" s="275" t="s">
        <v>57</v>
      </c>
      <c r="J77" s="286" t="s">
        <v>56</v>
      </c>
      <c r="K77" s="285"/>
      <c r="L77" s="285"/>
      <c r="M77" s="285"/>
      <c r="N77" s="285"/>
      <c r="O77" s="285"/>
      <c r="P77" s="287"/>
      <c r="Q77" s="285"/>
      <c r="R77" s="285"/>
      <c r="S77" s="285"/>
      <c r="T77" s="287"/>
      <c r="U77" s="285"/>
      <c r="V77" s="285"/>
      <c r="W77" s="286">
        <v>0</v>
      </c>
      <c r="X77" s="286">
        <v>1093</v>
      </c>
      <c r="Y77" s="286">
        <v>0</v>
      </c>
      <c r="Z77" s="286">
        <v>0</v>
      </c>
      <c r="AA77" s="185">
        <f t="shared" si="5"/>
        <v>1093</v>
      </c>
      <c r="AB77" s="246" t="str">
        <f t="shared" si="6"/>
        <v/>
      </c>
      <c r="AE77" s="149" t="str">
        <f t="shared" si="7"/>
        <v>yes</v>
      </c>
      <c r="AF77" s="150" t="str">
        <f t="shared" si="8"/>
        <v/>
      </c>
    </row>
    <row r="78" spans="2:32" x14ac:dyDescent="0.2">
      <c r="B78" s="282" t="s">
        <v>242</v>
      </c>
      <c r="C78" s="283" t="s">
        <v>217</v>
      </c>
      <c r="D78" s="284">
        <v>43144</v>
      </c>
      <c r="E78" s="285"/>
      <c r="F78" s="285"/>
      <c r="G78" s="285"/>
      <c r="H78" s="285"/>
      <c r="I78" s="275" t="s">
        <v>59</v>
      </c>
      <c r="J78" s="286" t="s">
        <v>56</v>
      </c>
      <c r="K78" s="285"/>
      <c r="L78" s="285"/>
      <c r="M78" s="285"/>
      <c r="N78" s="285"/>
      <c r="O78" s="285"/>
      <c r="P78" s="287"/>
      <c r="Q78" s="285"/>
      <c r="R78" s="285"/>
      <c r="S78" s="285"/>
      <c r="T78" s="287"/>
      <c r="U78" s="285"/>
      <c r="V78" s="285"/>
      <c r="W78" s="286">
        <v>0</v>
      </c>
      <c r="X78" s="286">
        <v>0</v>
      </c>
      <c r="Y78" s="286">
        <v>1112</v>
      </c>
      <c r="Z78" s="286">
        <v>0</v>
      </c>
      <c r="AA78" s="185">
        <f t="shared" si="5"/>
        <v>1112</v>
      </c>
      <c r="AB78" s="246" t="str">
        <f t="shared" si="6"/>
        <v/>
      </c>
      <c r="AE78" s="149" t="str">
        <f t="shared" si="7"/>
        <v>yes</v>
      </c>
      <c r="AF78" s="150" t="str">
        <f t="shared" si="8"/>
        <v/>
      </c>
    </row>
    <row r="79" spans="2:32" x14ac:dyDescent="0.2">
      <c r="B79" s="282" t="s">
        <v>246</v>
      </c>
      <c r="C79" s="283" t="s">
        <v>208</v>
      </c>
      <c r="D79" s="284">
        <v>43144</v>
      </c>
      <c r="E79" s="285"/>
      <c r="F79" s="285"/>
      <c r="G79" s="285"/>
      <c r="H79" s="285"/>
      <c r="I79" s="275" t="s">
        <v>57</v>
      </c>
      <c r="J79" s="286" t="s">
        <v>56</v>
      </c>
      <c r="K79" s="285"/>
      <c r="L79" s="285"/>
      <c r="M79" s="285"/>
      <c r="N79" s="285"/>
      <c r="O79" s="285"/>
      <c r="P79" s="287"/>
      <c r="Q79" s="285"/>
      <c r="R79" s="285"/>
      <c r="S79" s="285"/>
      <c r="T79" s="287"/>
      <c r="U79" s="285"/>
      <c r="V79" s="285"/>
      <c r="W79" s="286">
        <v>0</v>
      </c>
      <c r="X79" s="286">
        <v>1026</v>
      </c>
      <c r="Y79" s="286">
        <v>0</v>
      </c>
      <c r="Z79" s="286">
        <v>0</v>
      </c>
      <c r="AA79" s="185">
        <f t="shared" si="5"/>
        <v>1026</v>
      </c>
      <c r="AB79" s="246" t="str">
        <f t="shared" si="6"/>
        <v/>
      </c>
      <c r="AE79" s="149" t="str">
        <f t="shared" si="7"/>
        <v>yes</v>
      </c>
      <c r="AF79" s="150" t="str">
        <f t="shared" si="8"/>
        <v/>
      </c>
    </row>
    <row r="80" spans="2:32" x14ac:dyDescent="0.2">
      <c r="B80" s="282" t="s">
        <v>258</v>
      </c>
      <c r="C80" s="283" t="s">
        <v>211</v>
      </c>
      <c r="D80" s="284">
        <v>43144</v>
      </c>
      <c r="E80" s="285"/>
      <c r="F80" s="285"/>
      <c r="G80" s="285"/>
      <c r="H80" s="285"/>
      <c r="I80" s="275" t="s">
        <v>57</v>
      </c>
      <c r="J80" s="286" t="s">
        <v>87</v>
      </c>
      <c r="K80" s="285"/>
      <c r="L80" s="285"/>
      <c r="M80" s="285"/>
      <c r="N80" s="285"/>
      <c r="O80" s="285"/>
      <c r="P80" s="287"/>
      <c r="Q80" s="285"/>
      <c r="R80" s="285"/>
      <c r="S80" s="285"/>
      <c r="T80" s="287"/>
      <c r="U80" s="285"/>
      <c r="V80" s="285"/>
      <c r="W80" s="286">
        <v>725</v>
      </c>
      <c r="X80" s="286">
        <v>420</v>
      </c>
      <c r="Y80" s="286">
        <v>0</v>
      </c>
      <c r="Z80" s="286">
        <v>0</v>
      </c>
      <c r="AA80" s="185">
        <f t="shared" si="5"/>
        <v>1145</v>
      </c>
      <c r="AB80" s="246" t="str">
        <f t="shared" si="6"/>
        <v/>
      </c>
      <c r="AE80" s="149" t="str">
        <f t="shared" si="7"/>
        <v>yes</v>
      </c>
      <c r="AF80" s="150" t="str">
        <f t="shared" si="8"/>
        <v/>
      </c>
    </row>
    <row r="81" spans="2:32" x14ac:dyDescent="0.2">
      <c r="B81" s="282"/>
      <c r="C81" s="283"/>
      <c r="D81" s="284"/>
      <c r="E81" s="285"/>
      <c r="F81" s="285"/>
      <c r="G81" s="285"/>
      <c r="H81" s="285"/>
      <c r="I81" s="275"/>
      <c r="J81" s="286"/>
      <c r="K81" s="285"/>
      <c r="L81" s="285"/>
      <c r="M81" s="285"/>
      <c r="N81" s="285"/>
      <c r="O81" s="285"/>
      <c r="P81" s="287"/>
      <c r="Q81" s="285"/>
      <c r="R81" s="285"/>
      <c r="S81" s="285"/>
      <c r="T81" s="287"/>
      <c r="U81" s="285"/>
      <c r="V81" s="285"/>
      <c r="W81" s="286"/>
      <c r="X81" s="286"/>
      <c r="Y81" s="286"/>
      <c r="Z81" s="286"/>
      <c r="AA81" s="185">
        <f t="shared" ref="AA81:AA137" si="9">SUM(W81:Z81)</f>
        <v>0</v>
      </c>
      <c r="AB81" s="246" t="str">
        <f t="shared" si="6"/>
        <v/>
      </c>
      <c r="AE81" s="149" t="str">
        <f t="shared" si="7"/>
        <v>no</v>
      </c>
      <c r="AF81" s="150" t="str">
        <f t="shared" si="8"/>
        <v/>
      </c>
    </row>
    <row r="82" spans="2:32" x14ac:dyDescent="0.2">
      <c r="B82" s="282"/>
      <c r="C82" s="283"/>
      <c r="D82" s="284"/>
      <c r="E82" s="285"/>
      <c r="F82" s="285"/>
      <c r="G82" s="285"/>
      <c r="H82" s="285"/>
      <c r="I82" s="275"/>
      <c r="J82" s="286"/>
      <c r="K82" s="285"/>
      <c r="L82" s="285"/>
      <c r="M82" s="285"/>
      <c r="N82" s="285"/>
      <c r="O82" s="285"/>
      <c r="P82" s="287"/>
      <c r="Q82" s="285"/>
      <c r="R82" s="285"/>
      <c r="S82" s="285"/>
      <c r="T82" s="287"/>
      <c r="U82" s="285"/>
      <c r="V82" s="285"/>
      <c r="W82" s="286"/>
      <c r="X82" s="286"/>
      <c r="Y82" s="286"/>
      <c r="Z82" s="286"/>
      <c r="AA82" s="185">
        <f t="shared" si="9"/>
        <v>0</v>
      </c>
      <c r="AB82" s="246" t="str">
        <f t="shared" si="6"/>
        <v/>
      </c>
      <c r="AE82" s="149" t="str">
        <f t="shared" si="7"/>
        <v>no</v>
      </c>
      <c r="AF82" s="150" t="str">
        <f t="shared" si="8"/>
        <v/>
      </c>
    </row>
    <row r="83" spans="2:32" x14ac:dyDescent="0.2">
      <c r="B83" s="282"/>
      <c r="C83" s="283"/>
      <c r="D83" s="284"/>
      <c r="E83" s="285"/>
      <c r="F83" s="285"/>
      <c r="G83" s="285"/>
      <c r="H83" s="285"/>
      <c r="I83" s="275"/>
      <c r="J83" s="286"/>
      <c r="K83" s="285"/>
      <c r="L83" s="285"/>
      <c r="M83" s="285"/>
      <c r="N83" s="285"/>
      <c r="O83" s="285"/>
      <c r="P83" s="287"/>
      <c r="Q83" s="285"/>
      <c r="R83" s="285"/>
      <c r="S83" s="285"/>
      <c r="T83" s="287"/>
      <c r="U83" s="285"/>
      <c r="V83" s="285"/>
      <c r="W83" s="286"/>
      <c r="X83" s="286"/>
      <c r="Y83" s="286"/>
      <c r="Z83" s="286"/>
      <c r="AA83" s="185">
        <f t="shared" si="9"/>
        <v>0</v>
      </c>
      <c r="AB83" s="246" t="str">
        <f t="shared" si="6"/>
        <v/>
      </c>
      <c r="AE83" s="149" t="str">
        <f t="shared" si="7"/>
        <v>no</v>
      </c>
      <c r="AF83" s="150" t="str">
        <f t="shared" si="8"/>
        <v/>
      </c>
    </row>
    <row r="84" spans="2:32" x14ac:dyDescent="0.2">
      <c r="B84" s="282"/>
      <c r="C84" s="283"/>
      <c r="D84" s="288"/>
      <c r="E84" s="285"/>
      <c r="F84" s="285"/>
      <c r="G84" s="285"/>
      <c r="H84" s="285"/>
      <c r="I84" s="275"/>
      <c r="J84" s="285"/>
      <c r="K84" s="285"/>
      <c r="L84" s="285"/>
      <c r="M84" s="285"/>
      <c r="N84" s="285"/>
      <c r="O84" s="285"/>
      <c r="P84" s="287"/>
      <c r="Q84" s="285"/>
      <c r="R84" s="285"/>
      <c r="S84" s="285"/>
      <c r="T84" s="287"/>
      <c r="U84" s="285"/>
      <c r="V84" s="285"/>
      <c r="W84" s="286"/>
      <c r="X84" s="286"/>
      <c r="Y84" s="286"/>
      <c r="Z84" s="286"/>
      <c r="AA84" s="185">
        <f t="shared" si="9"/>
        <v>0</v>
      </c>
      <c r="AB84" s="246" t="str">
        <f t="shared" si="6"/>
        <v/>
      </c>
      <c r="AE84" s="149" t="str">
        <f t="shared" si="7"/>
        <v>no</v>
      </c>
      <c r="AF84" s="150" t="str">
        <f t="shared" si="8"/>
        <v/>
      </c>
    </row>
    <row r="85" spans="2:32" x14ac:dyDescent="0.2">
      <c r="B85" s="282"/>
      <c r="C85" s="283"/>
      <c r="D85" s="288"/>
      <c r="E85" s="285"/>
      <c r="F85" s="285"/>
      <c r="G85" s="285"/>
      <c r="H85" s="285"/>
      <c r="I85" s="275"/>
      <c r="J85" s="285"/>
      <c r="K85" s="285"/>
      <c r="L85" s="285"/>
      <c r="M85" s="285"/>
      <c r="N85" s="285"/>
      <c r="O85" s="285"/>
      <c r="P85" s="287"/>
      <c r="Q85" s="285"/>
      <c r="R85" s="285"/>
      <c r="S85" s="285"/>
      <c r="T85" s="287"/>
      <c r="U85" s="285"/>
      <c r="V85" s="285"/>
      <c r="W85" s="286"/>
      <c r="X85" s="286"/>
      <c r="Y85" s="286"/>
      <c r="Z85" s="286"/>
      <c r="AA85" s="185">
        <f t="shared" si="9"/>
        <v>0</v>
      </c>
      <c r="AB85" s="246" t="str">
        <f t="shared" si="6"/>
        <v/>
      </c>
      <c r="AE85" s="149" t="str">
        <f t="shared" si="7"/>
        <v>no</v>
      </c>
      <c r="AF85" s="150" t="str">
        <f t="shared" si="8"/>
        <v/>
      </c>
    </row>
    <row r="86" spans="2:32" x14ac:dyDescent="0.2">
      <c r="B86" s="282"/>
      <c r="C86" s="283"/>
      <c r="D86" s="288"/>
      <c r="E86" s="285"/>
      <c r="F86" s="285"/>
      <c r="G86" s="285"/>
      <c r="H86" s="285"/>
      <c r="I86" s="275"/>
      <c r="J86" s="285"/>
      <c r="K86" s="285"/>
      <c r="L86" s="285"/>
      <c r="M86" s="285"/>
      <c r="N86" s="285"/>
      <c r="O86" s="285"/>
      <c r="P86" s="287"/>
      <c r="Q86" s="285"/>
      <c r="R86" s="285"/>
      <c r="S86" s="285"/>
      <c r="T86" s="287"/>
      <c r="U86" s="285"/>
      <c r="V86" s="285"/>
      <c r="W86" s="286"/>
      <c r="X86" s="286"/>
      <c r="Y86" s="286"/>
      <c r="Z86" s="286"/>
      <c r="AA86" s="185">
        <f t="shared" si="9"/>
        <v>0</v>
      </c>
      <c r="AB86" s="246" t="str">
        <f t="shared" si="6"/>
        <v/>
      </c>
      <c r="AE86" s="149" t="str">
        <f t="shared" si="7"/>
        <v>no</v>
      </c>
      <c r="AF86" s="150" t="str">
        <f t="shared" si="8"/>
        <v/>
      </c>
    </row>
    <row r="87" spans="2:32" x14ac:dyDescent="0.2">
      <c r="B87" s="282"/>
      <c r="C87" s="283"/>
      <c r="D87" s="288"/>
      <c r="E87" s="285"/>
      <c r="F87" s="285"/>
      <c r="G87" s="285"/>
      <c r="H87" s="285"/>
      <c r="I87" s="275"/>
      <c r="J87" s="285"/>
      <c r="K87" s="285"/>
      <c r="L87" s="285"/>
      <c r="M87" s="285"/>
      <c r="N87" s="285"/>
      <c r="O87" s="285"/>
      <c r="P87" s="287"/>
      <c r="Q87" s="285"/>
      <c r="R87" s="285"/>
      <c r="S87" s="285"/>
      <c r="T87" s="287"/>
      <c r="U87" s="285"/>
      <c r="V87" s="285"/>
      <c r="W87" s="286"/>
      <c r="X87" s="286"/>
      <c r="Y87" s="286"/>
      <c r="Z87" s="286"/>
      <c r="AA87" s="185">
        <f t="shared" si="9"/>
        <v>0</v>
      </c>
      <c r="AB87" s="246" t="str">
        <f t="shared" si="6"/>
        <v/>
      </c>
      <c r="AE87" s="149" t="str">
        <f t="shared" si="7"/>
        <v>no</v>
      </c>
      <c r="AF87" s="150" t="str">
        <f t="shared" si="8"/>
        <v/>
      </c>
    </row>
    <row r="88" spans="2:32" x14ac:dyDescent="0.2">
      <c r="B88" s="282"/>
      <c r="C88" s="283"/>
      <c r="D88" s="288"/>
      <c r="E88" s="285"/>
      <c r="F88" s="285"/>
      <c r="G88" s="285"/>
      <c r="H88" s="285"/>
      <c r="I88" s="275"/>
      <c r="J88" s="285"/>
      <c r="K88" s="285"/>
      <c r="L88" s="285"/>
      <c r="M88" s="285"/>
      <c r="N88" s="285"/>
      <c r="O88" s="285"/>
      <c r="P88" s="287"/>
      <c r="Q88" s="285"/>
      <c r="R88" s="285"/>
      <c r="S88" s="285"/>
      <c r="T88" s="287"/>
      <c r="U88" s="285"/>
      <c r="V88" s="285"/>
      <c r="W88" s="286"/>
      <c r="X88" s="286"/>
      <c r="Y88" s="286"/>
      <c r="Z88" s="286"/>
      <c r="AA88" s="185">
        <f t="shared" si="9"/>
        <v>0</v>
      </c>
      <c r="AB88" s="246" t="str">
        <f t="shared" si="6"/>
        <v/>
      </c>
      <c r="AE88" s="149" t="str">
        <f t="shared" si="7"/>
        <v>no</v>
      </c>
      <c r="AF88" s="150" t="str">
        <f t="shared" si="8"/>
        <v/>
      </c>
    </row>
    <row r="89" spans="2:32" x14ac:dyDescent="0.2">
      <c r="B89" s="282"/>
      <c r="C89" s="283"/>
      <c r="D89" s="288"/>
      <c r="E89" s="285"/>
      <c r="F89" s="285"/>
      <c r="G89" s="285"/>
      <c r="H89" s="285"/>
      <c r="I89" s="275"/>
      <c r="J89" s="285"/>
      <c r="K89" s="285"/>
      <c r="L89" s="285"/>
      <c r="M89" s="285"/>
      <c r="N89" s="285"/>
      <c r="O89" s="285"/>
      <c r="P89" s="287"/>
      <c r="Q89" s="285"/>
      <c r="R89" s="285"/>
      <c r="S89" s="285"/>
      <c r="T89" s="287"/>
      <c r="U89" s="285"/>
      <c r="V89" s="285"/>
      <c r="W89" s="286"/>
      <c r="X89" s="286"/>
      <c r="Y89" s="286"/>
      <c r="Z89" s="286"/>
      <c r="AA89" s="185">
        <f t="shared" si="9"/>
        <v>0</v>
      </c>
      <c r="AB89" s="246" t="str">
        <f t="shared" si="6"/>
        <v/>
      </c>
      <c r="AE89" s="149" t="str">
        <f t="shared" si="7"/>
        <v>no</v>
      </c>
      <c r="AF89" s="150" t="str">
        <f t="shared" si="8"/>
        <v/>
      </c>
    </row>
    <row r="90" spans="2:32" x14ac:dyDescent="0.2">
      <c r="B90" s="282"/>
      <c r="C90" s="283"/>
      <c r="D90" s="288"/>
      <c r="E90" s="285"/>
      <c r="F90" s="285"/>
      <c r="G90" s="285"/>
      <c r="H90" s="285"/>
      <c r="I90" s="275"/>
      <c r="J90" s="285"/>
      <c r="K90" s="285"/>
      <c r="L90" s="285"/>
      <c r="M90" s="285"/>
      <c r="N90" s="285"/>
      <c r="O90" s="285"/>
      <c r="P90" s="287"/>
      <c r="Q90" s="285"/>
      <c r="R90" s="285"/>
      <c r="S90" s="285"/>
      <c r="T90" s="287"/>
      <c r="U90" s="285"/>
      <c r="V90" s="285"/>
      <c r="W90" s="286"/>
      <c r="X90" s="286"/>
      <c r="Y90" s="286"/>
      <c r="Z90" s="286"/>
      <c r="AA90" s="185">
        <f t="shared" si="9"/>
        <v>0</v>
      </c>
      <c r="AB90" s="246" t="str">
        <f t="shared" si="6"/>
        <v/>
      </c>
      <c r="AE90" s="149" t="str">
        <f t="shared" si="7"/>
        <v>no</v>
      </c>
      <c r="AF90" s="150" t="str">
        <f t="shared" si="8"/>
        <v/>
      </c>
    </row>
    <row r="91" spans="2:32" x14ac:dyDescent="0.2">
      <c r="B91" s="282"/>
      <c r="C91" s="283"/>
      <c r="D91" s="288"/>
      <c r="E91" s="285"/>
      <c r="F91" s="285"/>
      <c r="G91" s="285"/>
      <c r="H91" s="285"/>
      <c r="I91" s="275"/>
      <c r="J91" s="285"/>
      <c r="K91" s="285"/>
      <c r="L91" s="285"/>
      <c r="M91" s="285"/>
      <c r="N91" s="285"/>
      <c r="O91" s="285"/>
      <c r="P91" s="287"/>
      <c r="Q91" s="285"/>
      <c r="R91" s="285"/>
      <c r="S91" s="285"/>
      <c r="T91" s="287"/>
      <c r="U91" s="285"/>
      <c r="V91" s="285"/>
      <c r="W91" s="286"/>
      <c r="X91" s="286"/>
      <c r="Y91" s="286"/>
      <c r="Z91" s="286"/>
      <c r="AA91" s="185">
        <f t="shared" si="9"/>
        <v>0</v>
      </c>
      <c r="AB91" s="246" t="str">
        <f t="shared" si="6"/>
        <v/>
      </c>
      <c r="AE91" s="149" t="str">
        <f t="shared" si="7"/>
        <v>no</v>
      </c>
      <c r="AF91" s="150" t="str">
        <f t="shared" si="8"/>
        <v/>
      </c>
    </row>
    <row r="92" spans="2:32" x14ac:dyDescent="0.2">
      <c r="B92" s="282"/>
      <c r="C92" s="283"/>
      <c r="D92" s="288"/>
      <c r="E92" s="285"/>
      <c r="F92" s="285"/>
      <c r="G92" s="285"/>
      <c r="H92" s="285"/>
      <c r="I92" s="275"/>
      <c r="J92" s="285"/>
      <c r="K92" s="285"/>
      <c r="L92" s="285"/>
      <c r="M92" s="285"/>
      <c r="N92" s="285"/>
      <c r="O92" s="285"/>
      <c r="P92" s="287"/>
      <c r="Q92" s="285"/>
      <c r="R92" s="285"/>
      <c r="S92" s="285"/>
      <c r="T92" s="287"/>
      <c r="U92" s="285"/>
      <c r="V92" s="285"/>
      <c r="W92" s="286"/>
      <c r="X92" s="286"/>
      <c r="Y92" s="286"/>
      <c r="Z92" s="286"/>
      <c r="AA92" s="185">
        <f t="shared" si="9"/>
        <v>0</v>
      </c>
      <c r="AB92" s="246" t="str">
        <f t="shared" si="6"/>
        <v/>
      </c>
      <c r="AE92" s="149" t="str">
        <f t="shared" si="7"/>
        <v>no</v>
      </c>
      <c r="AF92" s="150" t="str">
        <f t="shared" si="8"/>
        <v/>
      </c>
    </row>
    <row r="93" spans="2:32" x14ac:dyDescent="0.2">
      <c r="B93" s="282"/>
      <c r="C93" s="283"/>
      <c r="D93" s="288"/>
      <c r="E93" s="285"/>
      <c r="F93" s="285"/>
      <c r="G93" s="285"/>
      <c r="H93" s="285"/>
      <c r="I93" s="275"/>
      <c r="J93" s="285"/>
      <c r="K93" s="285"/>
      <c r="L93" s="285"/>
      <c r="M93" s="285"/>
      <c r="N93" s="285"/>
      <c r="O93" s="285"/>
      <c r="P93" s="287"/>
      <c r="Q93" s="285"/>
      <c r="R93" s="285"/>
      <c r="S93" s="285"/>
      <c r="T93" s="287"/>
      <c r="U93" s="285"/>
      <c r="V93" s="285"/>
      <c r="W93" s="286"/>
      <c r="X93" s="286"/>
      <c r="Y93" s="286"/>
      <c r="Z93" s="286"/>
      <c r="AA93" s="185">
        <f t="shared" si="9"/>
        <v>0</v>
      </c>
      <c r="AB93" s="246" t="str">
        <f t="shared" si="6"/>
        <v/>
      </c>
      <c r="AE93" s="149" t="str">
        <f t="shared" si="7"/>
        <v>no</v>
      </c>
      <c r="AF93" s="150" t="str">
        <f t="shared" si="8"/>
        <v/>
      </c>
    </row>
    <row r="94" spans="2:32" x14ac:dyDescent="0.2">
      <c r="B94" s="282"/>
      <c r="C94" s="283"/>
      <c r="D94" s="288"/>
      <c r="E94" s="285"/>
      <c r="F94" s="285"/>
      <c r="G94" s="285"/>
      <c r="H94" s="285"/>
      <c r="I94" s="275"/>
      <c r="J94" s="285"/>
      <c r="K94" s="285"/>
      <c r="L94" s="285"/>
      <c r="M94" s="285"/>
      <c r="N94" s="285"/>
      <c r="O94" s="285"/>
      <c r="P94" s="287"/>
      <c r="Q94" s="285"/>
      <c r="R94" s="285"/>
      <c r="S94" s="285"/>
      <c r="T94" s="287"/>
      <c r="U94" s="285"/>
      <c r="V94" s="285"/>
      <c r="W94" s="286"/>
      <c r="X94" s="286"/>
      <c r="Y94" s="286"/>
      <c r="Z94" s="286"/>
      <c r="AA94" s="185">
        <f t="shared" si="9"/>
        <v>0</v>
      </c>
      <c r="AB94" s="246" t="str">
        <f t="shared" si="6"/>
        <v/>
      </c>
      <c r="AE94" s="149" t="str">
        <f t="shared" si="7"/>
        <v>no</v>
      </c>
      <c r="AF94" s="150" t="str">
        <f t="shared" si="8"/>
        <v/>
      </c>
    </row>
    <row r="95" spans="2:32" x14ac:dyDescent="0.2">
      <c r="B95" s="282"/>
      <c r="C95" s="283"/>
      <c r="D95" s="288"/>
      <c r="E95" s="285"/>
      <c r="F95" s="285"/>
      <c r="G95" s="285"/>
      <c r="H95" s="285"/>
      <c r="I95" s="275"/>
      <c r="J95" s="285"/>
      <c r="K95" s="285"/>
      <c r="L95" s="285"/>
      <c r="M95" s="285"/>
      <c r="N95" s="285"/>
      <c r="O95" s="285"/>
      <c r="P95" s="287"/>
      <c r="Q95" s="285"/>
      <c r="R95" s="285"/>
      <c r="S95" s="285"/>
      <c r="T95" s="287"/>
      <c r="U95" s="285"/>
      <c r="V95" s="285"/>
      <c r="W95" s="286"/>
      <c r="X95" s="286"/>
      <c r="Y95" s="286"/>
      <c r="Z95" s="286"/>
      <c r="AA95" s="185">
        <f t="shared" si="9"/>
        <v>0</v>
      </c>
      <c r="AB95" s="246" t="str">
        <f t="shared" si="6"/>
        <v/>
      </c>
      <c r="AE95" s="149" t="str">
        <f t="shared" si="7"/>
        <v>no</v>
      </c>
      <c r="AF95" s="150" t="str">
        <f t="shared" si="8"/>
        <v/>
      </c>
    </row>
    <row r="96" spans="2:32" x14ac:dyDescent="0.2">
      <c r="B96" s="282"/>
      <c r="C96" s="283"/>
      <c r="D96" s="288"/>
      <c r="E96" s="285"/>
      <c r="F96" s="285"/>
      <c r="G96" s="285"/>
      <c r="H96" s="285"/>
      <c r="I96" s="275"/>
      <c r="J96" s="285"/>
      <c r="K96" s="285"/>
      <c r="L96" s="285"/>
      <c r="M96" s="285"/>
      <c r="N96" s="285"/>
      <c r="O96" s="285"/>
      <c r="P96" s="287"/>
      <c r="Q96" s="285"/>
      <c r="R96" s="285"/>
      <c r="S96" s="285"/>
      <c r="T96" s="287"/>
      <c r="U96" s="285"/>
      <c r="V96" s="285"/>
      <c r="W96" s="286"/>
      <c r="X96" s="286"/>
      <c r="Y96" s="286"/>
      <c r="Z96" s="286"/>
      <c r="AA96" s="185">
        <f t="shared" si="9"/>
        <v>0</v>
      </c>
      <c r="AB96" s="246" t="str">
        <f t="shared" si="6"/>
        <v/>
      </c>
      <c r="AE96" s="149" t="str">
        <f t="shared" si="7"/>
        <v>no</v>
      </c>
      <c r="AF96" s="150" t="str">
        <f t="shared" si="8"/>
        <v/>
      </c>
    </row>
    <row r="97" spans="2:32" x14ac:dyDescent="0.2">
      <c r="B97" s="282"/>
      <c r="C97" s="283"/>
      <c r="D97" s="288"/>
      <c r="E97" s="285"/>
      <c r="F97" s="285"/>
      <c r="G97" s="285"/>
      <c r="H97" s="285"/>
      <c r="I97" s="275"/>
      <c r="J97" s="285"/>
      <c r="K97" s="285"/>
      <c r="L97" s="285"/>
      <c r="M97" s="285"/>
      <c r="N97" s="285"/>
      <c r="O97" s="285"/>
      <c r="P97" s="287"/>
      <c r="Q97" s="285"/>
      <c r="R97" s="285"/>
      <c r="S97" s="285"/>
      <c r="T97" s="287"/>
      <c r="U97" s="285"/>
      <c r="V97" s="285"/>
      <c r="W97" s="286"/>
      <c r="X97" s="286"/>
      <c r="Y97" s="286"/>
      <c r="Z97" s="286"/>
      <c r="AA97" s="185">
        <f t="shared" si="9"/>
        <v>0</v>
      </c>
      <c r="AB97" s="246" t="str">
        <f t="shared" si="6"/>
        <v/>
      </c>
      <c r="AE97" s="149" t="str">
        <f t="shared" si="7"/>
        <v>no</v>
      </c>
      <c r="AF97" s="150" t="str">
        <f t="shared" si="8"/>
        <v/>
      </c>
    </row>
    <row r="98" spans="2:32" x14ac:dyDescent="0.2">
      <c r="B98" s="282"/>
      <c r="C98" s="283"/>
      <c r="D98" s="288"/>
      <c r="E98" s="285"/>
      <c r="F98" s="285"/>
      <c r="G98" s="285"/>
      <c r="H98" s="285"/>
      <c r="I98" s="275"/>
      <c r="J98" s="285"/>
      <c r="K98" s="285"/>
      <c r="L98" s="285"/>
      <c r="M98" s="285"/>
      <c r="N98" s="285"/>
      <c r="O98" s="285"/>
      <c r="P98" s="287"/>
      <c r="Q98" s="285"/>
      <c r="R98" s="285"/>
      <c r="S98" s="285"/>
      <c r="T98" s="287"/>
      <c r="U98" s="285"/>
      <c r="V98" s="285"/>
      <c r="W98" s="286"/>
      <c r="X98" s="286"/>
      <c r="Y98" s="286"/>
      <c r="Z98" s="286"/>
      <c r="AA98" s="185">
        <f t="shared" si="9"/>
        <v>0</v>
      </c>
      <c r="AB98" s="246" t="str">
        <f t="shared" si="6"/>
        <v/>
      </c>
      <c r="AE98" s="149" t="str">
        <f t="shared" si="7"/>
        <v>no</v>
      </c>
      <c r="AF98" s="150" t="str">
        <f t="shared" si="8"/>
        <v/>
      </c>
    </row>
    <row r="99" spans="2:32" x14ac:dyDescent="0.2">
      <c r="B99" s="282"/>
      <c r="C99" s="283"/>
      <c r="D99" s="288"/>
      <c r="E99" s="285"/>
      <c r="F99" s="285"/>
      <c r="G99" s="285"/>
      <c r="H99" s="285"/>
      <c r="I99" s="275"/>
      <c r="J99" s="285"/>
      <c r="K99" s="285"/>
      <c r="L99" s="285"/>
      <c r="M99" s="285"/>
      <c r="N99" s="285"/>
      <c r="O99" s="285"/>
      <c r="P99" s="287"/>
      <c r="Q99" s="285"/>
      <c r="R99" s="285"/>
      <c r="S99" s="285"/>
      <c r="T99" s="287"/>
      <c r="U99" s="285"/>
      <c r="V99" s="285"/>
      <c r="W99" s="286"/>
      <c r="X99" s="286"/>
      <c r="Y99" s="286"/>
      <c r="Z99" s="286"/>
      <c r="AA99" s="185">
        <f t="shared" si="9"/>
        <v>0</v>
      </c>
      <c r="AB99" s="246" t="str">
        <f t="shared" si="6"/>
        <v/>
      </c>
      <c r="AE99" s="149" t="str">
        <f t="shared" si="7"/>
        <v>no</v>
      </c>
      <c r="AF99" s="150" t="str">
        <f t="shared" si="8"/>
        <v/>
      </c>
    </row>
    <row r="100" spans="2:32" x14ac:dyDescent="0.2">
      <c r="B100" s="282"/>
      <c r="C100" s="283"/>
      <c r="D100" s="288"/>
      <c r="E100" s="285"/>
      <c r="F100" s="285"/>
      <c r="G100" s="285"/>
      <c r="H100" s="285"/>
      <c r="I100" s="275"/>
      <c r="J100" s="285"/>
      <c r="K100" s="285"/>
      <c r="L100" s="285"/>
      <c r="M100" s="285"/>
      <c r="N100" s="285"/>
      <c r="O100" s="285"/>
      <c r="P100" s="287"/>
      <c r="Q100" s="285"/>
      <c r="R100" s="285"/>
      <c r="S100" s="285"/>
      <c r="T100" s="287"/>
      <c r="U100" s="285"/>
      <c r="V100" s="285"/>
      <c r="W100" s="286"/>
      <c r="X100" s="286"/>
      <c r="Y100" s="286"/>
      <c r="Z100" s="286"/>
      <c r="AA100" s="185">
        <f t="shared" si="9"/>
        <v>0</v>
      </c>
      <c r="AB100" s="246" t="str">
        <f t="shared" si="6"/>
        <v/>
      </c>
      <c r="AE100" s="149" t="str">
        <f t="shared" si="7"/>
        <v>no</v>
      </c>
      <c r="AF100" s="150" t="str">
        <f t="shared" si="8"/>
        <v/>
      </c>
    </row>
    <row r="101" spans="2:32" x14ac:dyDescent="0.2">
      <c r="B101" s="282"/>
      <c r="C101" s="283"/>
      <c r="D101" s="288"/>
      <c r="E101" s="285"/>
      <c r="F101" s="285"/>
      <c r="G101" s="285"/>
      <c r="H101" s="285"/>
      <c r="I101" s="275"/>
      <c r="J101" s="285"/>
      <c r="K101" s="285"/>
      <c r="L101" s="285"/>
      <c r="M101" s="285"/>
      <c r="N101" s="285"/>
      <c r="O101" s="285"/>
      <c r="P101" s="287"/>
      <c r="Q101" s="285"/>
      <c r="R101" s="285"/>
      <c r="S101" s="285"/>
      <c r="T101" s="287"/>
      <c r="U101" s="285"/>
      <c r="V101" s="285"/>
      <c r="W101" s="286"/>
      <c r="X101" s="286"/>
      <c r="Y101" s="286"/>
      <c r="Z101" s="286"/>
      <c r="AA101" s="185">
        <f t="shared" si="9"/>
        <v>0</v>
      </c>
      <c r="AB101" s="246" t="str">
        <f t="shared" si="6"/>
        <v/>
      </c>
      <c r="AE101" s="149" t="str">
        <f t="shared" si="7"/>
        <v>no</v>
      </c>
      <c r="AF101" s="150" t="str">
        <f t="shared" si="8"/>
        <v/>
      </c>
    </row>
    <row r="102" spans="2:32" x14ac:dyDescent="0.2">
      <c r="B102" s="282"/>
      <c r="C102" s="283"/>
      <c r="D102" s="288"/>
      <c r="E102" s="285"/>
      <c r="F102" s="285"/>
      <c r="G102" s="285"/>
      <c r="H102" s="285"/>
      <c r="I102" s="275"/>
      <c r="J102" s="285"/>
      <c r="K102" s="285"/>
      <c r="L102" s="285"/>
      <c r="M102" s="285"/>
      <c r="N102" s="285"/>
      <c r="O102" s="285"/>
      <c r="P102" s="287"/>
      <c r="Q102" s="285"/>
      <c r="R102" s="285"/>
      <c r="S102" s="285"/>
      <c r="T102" s="287"/>
      <c r="U102" s="285"/>
      <c r="V102" s="285"/>
      <c r="W102" s="286"/>
      <c r="X102" s="286"/>
      <c r="Y102" s="286"/>
      <c r="Z102" s="286"/>
      <c r="AA102" s="185">
        <f t="shared" si="9"/>
        <v>0</v>
      </c>
      <c r="AB102" s="246" t="str">
        <f t="shared" si="6"/>
        <v/>
      </c>
      <c r="AE102" s="149" t="str">
        <f t="shared" si="7"/>
        <v>no</v>
      </c>
      <c r="AF102" s="150" t="str">
        <f t="shared" si="8"/>
        <v/>
      </c>
    </row>
    <row r="103" spans="2:32" x14ac:dyDescent="0.2">
      <c r="B103" s="282"/>
      <c r="C103" s="283"/>
      <c r="D103" s="288"/>
      <c r="E103" s="285"/>
      <c r="F103" s="285"/>
      <c r="G103" s="285"/>
      <c r="H103" s="285"/>
      <c r="I103" s="275"/>
      <c r="J103" s="285"/>
      <c r="K103" s="285"/>
      <c r="L103" s="285"/>
      <c r="M103" s="285"/>
      <c r="N103" s="285"/>
      <c r="O103" s="285"/>
      <c r="P103" s="287"/>
      <c r="Q103" s="285"/>
      <c r="R103" s="285"/>
      <c r="S103" s="285"/>
      <c r="T103" s="287"/>
      <c r="U103" s="285"/>
      <c r="V103" s="285"/>
      <c r="W103" s="286"/>
      <c r="X103" s="286"/>
      <c r="Y103" s="286"/>
      <c r="Z103" s="286"/>
      <c r="AA103" s="185">
        <f t="shared" si="9"/>
        <v>0</v>
      </c>
      <c r="AB103" s="246" t="str">
        <f t="shared" si="6"/>
        <v/>
      </c>
      <c r="AE103" s="149" t="str">
        <f t="shared" si="7"/>
        <v>no</v>
      </c>
      <c r="AF103" s="150" t="str">
        <f t="shared" si="8"/>
        <v/>
      </c>
    </row>
    <row r="104" spans="2:32" x14ac:dyDescent="0.2">
      <c r="B104" s="282"/>
      <c r="C104" s="283"/>
      <c r="D104" s="288"/>
      <c r="E104" s="285"/>
      <c r="F104" s="285"/>
      <c r="G104" s="285"/>
      <c r="H104" s="285"/>
      <c r="I104" s="275"/>
      <c r="J104" s="285"/>
      <c r="K104" s="285"/>
      <c r="L104" s="285"/>
      <c r="M104" s="285"/>
      <c r="N104" s="285"/>
      <c r="O104" s="285"/>
      <c r="P104" s="287"/>
      <c r="Q104" s="285"/>
      <c r="R104" s="285"/>
      <c r="S104" s="285"/>
      <c r="T104" s="287"/>
      <c r="U104" s="285"/>
      <c r="V104" s="285"/>
      <c r="W104" s="286"/>
      <c r="X104" s="286"/>
      <c r="Y104" s="286"/>
      <c r="Z104" s="286"/>
      <c r="AA104" s="185">
        <f t="shared" si="9"/>
        <v>0</v>
      </c>
      <c r="AB104" s="246" t="str">
        <f t="shared" si="6"/>
        <v/>
      </c>
      <c r="AE104" s="149" t="str">
        <f t="shared" si="7"/>
        <v>no</v>
      </c>
      <c r="AF104" s="150" t="str">
        <f t="shared" si="8"/>
        <v/>
      </c>
    </row>
    <row r="105" spans="2:32" x14ac:dyDescent="0.2">
      <c r="B105" s="282"/>
      <c r="C105" s="283"/>
      <c r="D105" s="288"/>
      <c r="E105" s="285"/>
      <c r="F105" s="285"/>
      <c r="G105" s="285"/>
      <c r="H105" s="285"/>
      <c r="I105" s="275"/>
      <c r="J105" s="285"/>
      <c r="K105" s="285"/>
      <c r="L105" s="285"/>
      <c r="M105" s="285"/>
      <c r="N105" s="285"/>
      <c r="O105" s="285"/>
      <c r="P105" s="287"/>
      <c r="Q105" s="285"/>
      <c r="R105" s="285"/>
      <c r="S105" s="285"/>
      <c r="T105" s="287"/>
      <c r="U105" s="285"/>
      <c r="V105" s="285"/>
      <c r="W105" s="286"/>
      <c r="X105" s="286"/>
      <c r="Y105" s="286"/>
      <c r="Z105" s="286"/>
      <c r="AA105" s="185">
        <f t="shared" si="9"/>
        <v>0</v>
      </c>
      <c r="AB105" s="246" t="str">
        <f t="shared" si="6"/>
        <v/>
      </c>
      <c r="AE105" s="149" t="str">
        <f t="shared" si="7"/>
        <v>no</v>
      </c>
      <c r="AF105" s="150" t="str">
        <f t="shared" si="8"/>
        <v/>
      </c>
    </row>
    <row r="106" spans="2:32" x14ac:dyDescent="0.2">
      <c r="B106" s="282"/>
      <c r="C106" s="283"/>
      <c r="D106" s="288"/>
      <c r="E106" s="285"/>
      <c r="F106" s="285"/>
      <c r="G106" s="285"/>
      <c r="H106" s="285"/>
      <c r="I106" s="275"/>
      <c r="J106" s="285"/>
      <c r="K106" s="285"/>
      <c r="L106" s="285"/>
      <c r="M106" s="285"/>
      <c r="N106" s="285"/>
      <c r="O106" s="285"/>
      <c r="P106" s="287"/>
      <c r="Q106" s="285"/>
      <c r="R106" s="285"/>
      <c r="S106" s="285"/>
      <c r="T106" s="287"/>
      <c r="U106" s="285"/>
      <c r="V106" s="285"/>
      <c r="W106" s="286"/>
      <c r="X106" s="286"/>
      <c r="Y106" s="286"/>
      <c r="Z106" s="286"/>
      <c r="AA106" s="185">
        <f t="shared" si="9"/>
        <v>0</v>
      </c>
      <c r="AB106" s="246" t="str">
        <f t="shared" si="6"/>
        <v/>
      </c>
      <c r="AE106" s="149" t="str">
        <f t="shared" si="7"/>
        <v>no</v>
      </c>
      <c r="AF106" s="150" t="str">
        <f t="shared" si="8"/>
        <v/>
      </c>
    </row>
    <row r="107" spans="2:32" x14ac:dyDescent="0.2">
      <c r="B107" s="282"/>
      <c r="C107" s="283"/>
      <c r="D107" s="288"/>
      <c r="E107" s="285"/>
      <c r="F107" s="285"/>
      <c r="G107" s="285"/>
      <c r="H107" s="285"/>
      <c r="I107" s="275"/>
      <c r="J107" s="285"/>
      <c r="K107" s="285"/>
      <c r="L107" s="285"/>
      <c r="M107" s="285"/>
      <c r="N107" s="285"/>
      <c r="O107" s="285"/>
      <c r="P107" s="287"/>
      <c r="Q107" s="285"/>
      <c r="R107" s="285"/>
      <c r="S107" s="285"/>
      <c r="T107" s="287"/>
      <c r="U107" s="285"/>
      <c r="V107" s="285"/>
      <c r="W107" s="286"/>
      <c r="X107" s="286"/>
      <c r="Y107" s="286"/>
      <c r="Z107" s="286"/>
      <c r="AA107" s="185">
        <f t="shared" si="9"/>
        <v>0</v>
      </c>
      <c r="AB107" s="246" t="str">
        <f t="shared" si="6"/>
        <v/>
      </c>
      <c r="AE107" s="149" t="str">
        <f t="shared" si="7"/>
        <v>no</v>
      </c>
      <c r="AF107" s="150" t="str">
        <f t="shared" si="8"/>
        <v/>
      </c>
    </row>
    <row r="108" spans="2:32" x14ac:dyDescent="0.2">
      <c r="B108" s="282"/>
      <c r="C108" s="283"/>
      <c r="D108" s="288"/>
      <c r="E108" s="285"/>
      <c r="F108" s="285"/>
      <c r="G108" s="285"/>
      <c r="H108" s="285"/>
      <c r="I108" s="275"/>
      <c r="J108" s="285"/>
      <c r="K108" s="285"/>
      <c r="L108" s="285"/>
      <c r="M108" s="285"/>
      <c r="N108" s="285"/>
      <c r="O108" s="285"/>
      <c r="P108" s="287"/>
      <c r="Q108" s="285"/>
      <c r="R108" s="285"/>
      <c r="S108" s="285"/>
      <c r="T108" s="287"/>
      <c r="U108" s="285"/>
      <c r="V108" s="285"/>
      <c r="W108" s="286"/>
      <c r="X108" s="286"/>
      <c r="Y108" s="286"/>
      <c r="Z108" s="286"/>
      <c r="AA108" s="185">
        <f t="shared" si="9"/>
        <v>0</v>
      </c>
      <c r="AB108" s="246" t="str">
        <f t="shared" si="6"/>
        <v/>
      </c>
      <c r="AE108" s="149" t="str">
        <f t="shared" si="7"/>
        <v>no</v>
      </c>
      <c r="AF108" s="150" t="str">
        <f t="shared" si="8"/>
        <v/>
      </c>
    </row>
    <row r="109" spans="2:32" x14ac:dyDescent="0.2">
      <c r="B109" s="282"/>
      <c r="C109" s="283"/>
      <c r="D109" s="288"/>
      <c r="E109" s="285"/>
      <c r="F109" s="285"/>
      <c r="G109" s="285"/>
      <c r="H109" s="285"/>
      <c r="I109" s="275"/>
      <c r="J109" s="285"/>
      <c r="K109" s="285"/>
      <c r="L109" s="285"/>
      <c r="M109" s="285"/>
      <c r="N109" s="285"/>
      <c r="O109" s="285"/>
      <c r="P109" s="287"/>
      <c r="Q109" s="285"/>
      <c r="R109" s="285"/>
      <c r="S109" s="285"/>
      <c r="T109" s="287"/>
      <c r="U109" s="285"/>
      <c r="V109" s="285"/>
      <c r="W109" s="286"/>
      <c r="X109" s="286"/>
      <c r="Y109" s="286"/>
      <c r="Z109" s="286"/>
      <c r="AA109" s="185">
        <f t="shared" si="9"/>
        <v>0</v>
      </c>
      <c r="AB109" s="246" t="str">
        <f t="shared" si="6"/>
        <v/>
      </c>
      <c r="AE109" s="149" t="str">
        <f t="shared" si="7"/>
        <v>no</v>
      </c>
      <c r="AF109" s="150" t="str">
        <f t="shared" si="8"/>
        <v/>
      </c>
    </row>
    <row r="110" spans="2:32" x14ac:dyDescent="0.2">
      <c r="B110" s="282"/>
      <c r="C110" s="283"/>
      <c r="D110" s="288"/>
      <c r="E110" s="285"/>
      <c r="F110" s="285"/>
      <c r="G110" s="285"/>
      <c r="H110" s="285"/>
      <c r="I110" s="275"/>
      <c r="J110" s="285"/>
      <c r="K110" s="285"/>
      <c r="L110" s="285"/>
      <c r="M110" s="285"/>
      <c r="N110" s="285"/>
      <c r="O110" s="285"/>
      <c r="P110" s="287"/>
      <c r="Q110" s="285"/>
      <c r="R110" s="285"/>
      <c r="S110" s="285"/>
      <c r="T110" s="287"/>
      <c r="U110" s="285"/>
      <c r="V110" s="285"/>
      <c r="W110" s="286"/>
      <c r="X110" s="286"/>
      <c r="Y110" s="286"/>
      <c r="Z110" s="286"/>
      <c r="AA110" s="185">
        <f t="shared" si="9"/>
        <v>0</v>
      </c>
      <c r="AB110" s="246" t="str">
        <f t="shared" si="6"/>
        <v/>
      </c>
      <c r="AE110" s="149" t="str">
        <f t="shared" si="7"/>
        <v>no</v>
      </c>
      <c r="AF110" s="150" t="str">
        <f t="shared" si="8"/>
        <v/>
      </c>
    </row>
    <row r="111" spans="2:32" x14ac:dyDescent="0.2">
      <c r="B111" s="282"/>
      <c r="C111" s="283"/>
      <c r="D111" s="288"/>
      <c r="E111" s="285"/>
      <c r="F111" s="285"/>
      <c r="G111" s="285"/>
      <c r="H111" s="285"/>
      <c r="I111" s="275"/>
      <c r="J111" s="285"/>
      <c r="K111" s="285"/>
      <c r="L111" s="285"/>
      <c r="M111" s="285"/>
      <c r="N111" s="285"/>
      <c r="O111" s="285"/>
      <c r="P111" s="287"/>
      <c r="Q111" s="285"/>
      <c r="R111" s="285"/>
      <c r="S111" s="285"/>
      <c r="T111" s="287"/>
      <c r="U111" s="285"/>
      <c r="V111" s="285"/>
      <c r="W111" s="286"/>
      <c r="X111" s="286"/>
      <c r="Y111" s="286"/>
      <c r="Z111" s="286"/>
      <c r="AA111" s="185">
        <f t="shared" si="9"/>
        <v>0</v>
      </c>
      <c r="AB111" s="246" t="str">
        <f t="shared" si="6"/>
        <v/>
      </c>
      <c r="AE111" s="149" t="str">
        <f t="shared" si="7"/>
        <v>no</v>
      </c>
      <c r="AF111" s="150" t="str">
        <f t="shared" si="8"/>
        <v/>
      </c>
    </row>
    <row r="112" spans="2:32" x14ac:dyDescent="0.2">
      <c r="B112" s="282"/>
      <c r="C112" s="283"/>
      <c r="D112" s="288"/>
      <c r="E112" s="285"/>
      <c r="F112" s="285"/>
      <c r="G112" s="285"/>
      <c r="H112" s="285"/>
      <c r="I112" s="275"/>
      <c r="J112" s="285"/>
      <c r="K112" s="285"/>
      <c r="L112" s="285"/>
      <c r="M112" s="285"/>
      <c r="N112" s="285"/>
      <c r="O112" s="285"/>
      <c r="P112" s="287"/>
      <c r="Q112" s="285"/>
      <c r="R112" s="285"/>
      <c r="S112" s="285"/>
      <c r="T112" s="287"/>
      <c r="U112" s="285"/>
      <c r="V112" s="285"/>
      <c r="W112" s="286"/>
      <c r="X112" s="286"/>
      <c r="Y112" s="286"/>
      <c r="Z112" s="286"/>
      <c r="AA112" s="185">
        <f t="shared" si="9"/>
        <v>0</v>
      </c>
      <c r="AB112" s="246" t="str">
        <f t="shared" si="6"/>
        <v/>
      </c>
      <c r="AE112" s="149" t="str">
        <f t="shared" si="7"/>
        <v>no</v>
      </c>
      <c r="AF112" s="150" t="str">
        <f t="shared" si="8"/>
        <v/>
      </c>
    </row>
    <row r="113" spans="2:32" x14ac:dyDescent="0.2">
      <c r="B113" s="282"/>
      <c r="C113" s="283"/>
      <c r="D113" s="288"/>
      <c r="E113" s="285"/>
      <c r="F113" s="285"/>
      <c r="G113" s="285"/>
      <c r="H113" s="285"/>
      <c r="I113" s="275"/>
      <c r="J113" s="285"/>
      <c r="K113" s="285"/>
      <c r="L113" s="285"/>
      <c r="M113" s="285"/>
      <c r="N113" s="285"/>
      <c r="O113" s="285"/>
      <c r="P113" s="287"/>
      <c r="Q113" s="285"/>
      <c r="R113" s="285"/>
      <c r="S113" s="285"/>
      <c r="T113" s="287"/>
      <c r="U113" s="285"/>
      <c r="V113" s="285"/>
      <c r="W113" s="286"/>
      <c r="X113" s="286"/>
      <c r="Y113" s="286"/>
      <c r="Z113" s="286"/>
      <c r="AA113" s="185">
        <f t="shared" si="9"/>
        <v>0</v>
      </c>
      <c r="AB113" s="246" t="str">
        <f t="shared" si="6"/>
        <v/>
      </c>
      <c r="AE113" s="149" t="str">
        <f t="shared" si="7"/>
        <v>no</v>
      </c>
      <c r="AF113" s="150" t="str">
        <f t="shared" si="8"/>
        <v/>
      </c>
    </row>
    <row r="114" spans="2:32" x14ac:dyDescent="0.2">
      <c r="B114" s="282"/>
      <c r="C114" s="283"/>
      <c r="D114" s="288"/>
      <c r="E114" s="285"/>
      <c r="F114" s="285"/>
      <c r="G114" s="285"/>
      <c r="H114" s="285"/>
      <c r="I114" s="275"/>
      <c r="J114" s="285"/>
      <c r="K114" s="285"/>
      <c r="L114" s="285"/>
      <c r="M114" s="285"/>
      <c r="N114" s="285"/>
      <c r="O114" s="285"/>
      <c r="P114" s="287"/>
      <c r="Q114" s="285"/>
      <c r="R114" s="285"/>
      <c r="S114" s="285"/>
      <c r="T114" s="287"/>
      <c r="U114" s="285"/>
      <c r="V114" s="285"/>
      <c r="W114" s="286"/>
      <c r="X114" s="286"/>
      <c r="Y114" s="286"/>
      <c r="Z114" s="286"/>
      <c r="AA114" s="185">
        <f t="shared" si="9"/>
        <v>0</v>
      </c>
      <c r="AB114" s="246" t="str">
        <f t="shared" si="6"/>
        <v/>
      </c>
      <c r="AE114" s="149" t="str">
        <f t="shared" si="7"/>
        <v>no</v>
      </c>
      <c r="AF114" s="150" t="str">
        <f t="shared" si="8"/>
        <v/>
      </c>
    </row>
    <row r="115" spans="2:32" x14ac:dyDescent="0.2">
      <c r="B115" s="282"/>
      <c r="C115" s="283"/>
      <c r="D115" s="288"/>
      <c r="E115" s="285"/>
      <c r="F115" s="285"/>
      <c r="G115" s="285"/>
      <c r="H115" s="285"/>
      <c r="I115" s="275"/>
      <c r="J115" s="285"/>
      <c r="K115" s="285"/>
      <c r="L115" s="285"/>
      <c r="M115" s="285"/>
      <c r="N115" s="285"/>
      <c r="O115" s="285"/>
      <c r="P115" s="287"/>
      <c r="Q115" s="285"/>
      <c r="R115" s="285"/>
      <c r="S115" s="285"/>
      <c r="T115" s="287"/>
      <c r="U115" s="285"/>
      <c r="V115" s="285"/>
      <c r="W115" s="286"/>
      <c r="X115" s="286"/>
      <c r="Y115" s="286"/>
      <c r="Z115" s="286"/>
      <c r="AA115" s="185">
        <f t="shared" si="9"/>
        <v>0</v>
      </c>
      <c r="AB115" s="246" t="str">
        <f t="shared" si="6"/>
        <v/>
      </c>
      <c r="AE115" s="149" t="str">
        <f t="shared" si="7"/>
        <v>no</v>
      </c>
      <c r="AF115" s="150" t="str">
        <f t="shared" si="8"/>
        <v/>
      </c>
    </row>
    <row r="116" spans="2:32" x14ac:dyDescent="0.2">
      <c r="B116" s="282"/>
      <c r="C116" s="283"/>
      <c r="D116" s="288"/>
      <c r="E116" s="285"/>
      <c r="F116" s="285"/>
      <c r="G116" s="285"/>
      <c r="H116" s="285"/>
      <c r="I116" s="275"/>
      <c r="J116" s="285"/>
      <c r="K116" s="285"/>
      <c r="L116" s="285"/>
      <c r="M116" s="285"/>
      <c r="N116" s="285"/>
      <c r="O116" s="285"/>
      <c r="P116" s="287"/>
      <c r="Q116" s="285"/>
      <c r="R116" s="285"/>
      <c r="S116" s="285"/>
      <c r="T116" s="287"/>
      <c r="U116" s="285"/>
      <c r="V116" s="285"/>
      <c r="W116" s="286"/>
      <c r="X116" s="286"/>
      <c r="Y116" s="286"/>
      <c r="Z116" s="286"/>
      <c r="AA116" s="185">
        <f t="shared" si="9"/>
        <v>0</v>
      </c>
      <c r="AB116" s="246" t="str">
        <f t="shared" si="6"/>
        <v/>
      </c>
      <c r="AE116" s="149" t="str">
        <f t="shared" si="7"/>
        <v>no</v>
      </c>
      <c r="AF116" s="150" t="str">
        <f t="shared" si="8"/>
        <v/>
      </c>
    </row>
    <row r="117" spans="2:32" x14ac:dyDescent="0.2">
      <c r="B117" s="282"/>
      <c r="C117" s="283"/>
      <c r="D117" s="288"/>
      <c r="E117" s="285"/>
      <c r="F117" s="285"/>
      <c r="G117" s="285"/>
      <c r="H117" s="285"/>
      <c r="I117" s="275"/>
      <c r="J117" s="285"/>
      <c r="K117" s="285"/>
      <c r="L117" s="285"/>
      <c r="M117" s="285"/>
      <c r="N117" s="285"/>
      <c r="O117" s="285"/>
      <c r="P117" s="287"/>
      <c r="Q117" s="285"/>
      <c r="R117" s="285"/>
      <c r="S117" s="285"/>
      <c r="T117" s="287"/>
      <c r="U117" s="285"/>
      <c r="V117" s="285"/>
      <c r="W117" s="286"/>
      <c r="X117" s="286"/>
      <c r="Y117" s="286"/>
      <c r="Z117" s="286"/>
      <c r="AA117" s="185">
        <f t="shared" si="9"/>
        <v>0</v>
      </c>
      <c r="AB117" s="246" t="str">
        <f t="shared" si="6"/>
        <v/>
      </c>
      <c r="AE117" s="149" t="str">
        <f t="shared" si="7"/>
        <v>no</v>
      </c>
      <c r="AF117" s="150" t="str">
        <f t="shared" si="8"/>
        <v/>
      </c>
    </row>
    <row r="118" spans="2:32" x14ac:dyDescent="0.2">
      <c r="B118" s="282"/>
      <c r="C118" s="283"/>
      <c r="D118" s="288"/>
      <c r="E118" s="285"/>
      <c r="F118" s="285"/>
      <c r="G118" s="285"/>
      <c r="H118" s="285"/>
      <c r="I118" s="275"/>
      <c r="J118" s="285"/>
      <c r="K118" s="285"/>
      <c r="L118" s="285"/>
      <c r="M118" s="285"/>
      <c r="N118" s="285"/>
      <c r="O118" s="285"/>
      <c r="P118" s="287"/>
      <c r="Q118" s="285"/>
      <c r="R118" s="285"/>
      <c r="S118" s="285"/>
      <c r="T118" s="287"/>
      <c r="U118" s="285"/>
      <c r="V118" s="285"/>
      <c r="W118" s="286"/>
      <c r="X118" s="286"/>
      <c r="Y118" s="286"/>
      <c r="Z118" s="286"/>
      <c r="AA118" s="185">
        <f t="shared" si="9"/>
        <v>0</v>
      </c>
      <c r="AB118" s="246" t="str">
        <f t="shared" si="6"/>
        <v/>
      </c>
      <c r="AE118" s="149" t="str">
        <f t="shared" si="7"/>
        <v>no</v>
      </c>
      <c r="AF118" s="150" t="str">
        <f t="shared" si="8"/>
        <v/>
      </c>
    </row>
    <row r="119" spans="2:32" x14ac:dyDescent="0.2">
      <c r="B119" s="282"/>
      <c r="C119" s="283"/>
      <c r="D119" s="288"/>
      <c r="E119" s="285"/>
      <c r="F119" s="285"/>
      <c r="G119" s="285"/>
      <c r="H119" s="285"/>
      <c r="I119" s="275"/>
      <c r="J119" s="285"/>
      <c r="K119" s="289"/>
      <c r="L119" s="285"/>
      <c r="M119" s="285"/>
      <c r="N119" s="285"/>
      <c r="O119" s="285"/>
      <c r="P119" s="287"/>
      <c r="Q119" s="285"/>
      <c r="R119" s="285"/>
      <c r="S119" s="285"/>
      <c r="T119" s="287"/>
      <c r="U119" s="285"/>
      <c r="V119" s="285"/>
      <c r="W119" s="286"/>
      <c r="X119" s="286"/>
      <c r="Y119" s="286"/>
      <c r="Z119" s="286"/>
      <c r="AA119" s="185">
        <f t="shared" si="9"/>
        <v>0</v>
      </c>
      <c r="AB119" s="246" t="str">
        <f t="shared" si="6"/>
        <v/>
      </c>
      <c r="AE119" s="149" t="str">
        <f t="shared" si="7"/>
        <v>no</v>
      </c>
      <c r="AF119" s="150" t="str">
        <f t="shared" si="8"/>
        <v/>
      </c>
    </row>
    <row r="120" spans="2:32" x14ac:dyDescent="0.2">
      <c r="B120" s="282"/>
      <c r="C120" s="283"/>
      <c r="D120" s="288"/>
      <c r="E120" s="285"/>
      <c r="F120" s="285"/>
      <c r="G120" s="285"/>
      <c r="H120" s="285"/>
      <c r="I120" s="275"/>
      <c r="J120" s="285"/>
      <c r="K120" s="285"/>
      <c r="L120" s="285"/>
      <c r="M120" s="285"/>
      <c r="N120" s="285"/>
      <c r="O120" s="285"/>
      <c r="P120" s="287"/>
      <c r="Q120" s="285"/>
      <c r="R120" s="285"/>
      <c r="S120" s="285"/>
      <c r="T120" s="287"/>
      <c r="U120" s="285"/>
      <c r="V120" s="285"/>
      <c r="W120" s="286"/>
      <c r="X120" s="286"/>
      <c r="Y120" s="286"/>
      <c r="Z120" s="286"/>
      <c r="AA120" s="185">
        <f t="shared" si="9"/>
        <v>0</v>
      </c>
      <c r="AB120" s="246" t="str">
        <f t="shared" si="6"/>
        <v/>
      </c>
      <c r="AE120" s="149" t="str">
        <f t="shared" si="7"/>
        <v>no</v>
      </c>
      <c r="AF120" s="150" t="str">
        <f t="shared" si="8"/>
        <v/>
      </c>
    </row>
    <row r="121" spans="2:32" x14ac:dyDescent="0.2">
      <c r="B121" s="282"/>
      <c r="C121" s="283"/>
      <c r="D121" s="288"/>
      <c r="E121" s="285"/>
      <c r="F121" s="285"/>
      <c r="G121" s="285"/>
      <c r="H121" s="285"/>
      <c r="I121" s="275"/>
      <c r="J121" s="285"/>
      <c r="K121" s="285"/>
      <c r="L121" s="285"/>
      <c r="M121" s="285"/>
      <c r="N121" s="285"/>
      <c r="O121" s="285"/>
      <c r="P121" s="287"/>
      <c r="Q121" s="285"/>
      <c r="R121" s="285"/>
      <c r="S121" s="285"/>
      <c r="T121" s="287"/>
      <c r="U121" s="285"/>
      <c r="V121" s="285"/>
      <c r="W121" s="286"/>
      <c r="X121" s="286"/>
      <c r="Y121" s="286"/>
      <c r="Z121" s="286"/>
      <c r="AA121" s="185">
        <f t="shared" si="9"/>
        <v>0</v>
      </c>
      <c r="AB121" s="246" t="str">
        <f t="shared" si="6"/>
        <v/>
      </c>
      <c r="AE121" s="149" t="str">
        <f t="shared" si="7"/>
        <v>no</v>
      </c>
      <c r="AF121" s="150" t="str">
        <f t="shared" si="8"/>
        <v/>
      </c>
    </row>
    <row r="122" spans="2:32" x14ac:dyDescent="0.2">
      <c r="B122" s="282"/>
      <c r="C122" s="283"/>
      <c r="D122" s="288"/>
      <c r="E122" s="285"/>
      <c r="F122" s="285"/>
      <c r="G122" s="285"/>
      <c r="H122" s="285"/>
      <c r="I122" s="275"/>
      <c r="J122" s="285"/>
      <c r="K122" s="285"/>
      <c r="L122" s="285"/>
      <c r="M122" s="285"/>
      <c r="N122" s="285"/>
      <c r="O122" s="285"/>
      <c r="P122" s="287"/>
      <c r="Q122" s="285"/>
      <c r="R122" s="285"/>
      <c r="S122" s="285"/>
      <c r="T122" s="287"/>
      <c r="U122" s="285"/>
      <c r="V122" s="285"/>
      <c r="W122" s="286"/>
      <c r="X122" s="286"/>
      <c r="Y122" s="286"/>
      <c r="Z122" s="286"/>
      <c r="AA122" s="185">
        <f t="shared" si="9"/>
        <v>0</v>
      </c>
      <c r="AB122" s="246" t="str">
        <f t="shared" si="6"/>
        <v/>
      </c>
      <c r="AE122" s="149" t="str">
        <f t="shared" si="7"/>
        <v>no</v>
      </c>
      <c r="AF122" s="150" t="str">
        <f t="shared" si="8"/>
        <v/>
      </c>
    </row>
    <row r="123" spans="2:32" x14ac:dyDescent="0.2">
      <c r="B123" s="282"/>
      <c r="C123" s="283"/>
      <c r="D123" s="288"/>
      <c r="E123" s="285"/>
      <c r="F123" s="285"/>
      <c r="G123" s="285"/>
      <c r="H123" s="285"/>
      <c r="I123" s="275"/>
      <c r="J123" s="285"/>
      <c r="K123" s="285"/>
      <c r="L123" s="285"/>
      <c r="M123" s="285"/>
      <c r="N123" s="285"/>
      <c r="O123" s="285"/>
      <c r="P123" s="287"/>
      <c r="Q123" s="285"/>
      <c r="R123" s="285"/>
      <c r="S123" s="285"/>
      <c r="T123" s="287"/>
      <c r="U123" s="285"/>
      <c r="V123" s="285"/>
      <c r="W123" s="286"/>
      <c r="X123" s="286"/>
      <c r="Y123" s="286"/>
      <c r="Z123" s="286"/>
      <c r="AA123" s="185">
        <f t="shared" si="9"/>
        <v>0</v>
      </c>
      <c r="AB123" s="246" t="str">
        <f t="shared" si="6"/>
        <v/>
      </c>
      <c r="AE123" s="149" t="str">
        <f t="shared" si="7"/>
        <v>no</v>
      </c>
      <c r="AF123" s="150" t="str">
        <f t="shared" si="8"/>
        <v/>
      </c>
    </row>
    <row r="124" spans="2:32" x14ac:dyDescent="0.2">
      <c r="B124" s="282"/>
      <c r="C124" s="283"/>
      <c r="D124" s="288"/>
      <c r="E124" s="285"/>
      <c r="F124" s="285"/>
      <c r="G124" s="285"/>
      <c r="H124" s="285"/>
      <c r="I124" s="275"/>
      <c r="J124" s="285"/>
      <c r="K124" s="285"/>
      <c r="L124" s="285"/>
      <c r="M124" s="285"/>
      <c r="N124" s="285"/>
      <c r="O124" s="285"/>
      <c r="P124" s="287"/>
      <c r="Q124" s="285"/>
      <c r="R124" s="285"/>
      <c r="S124" s="285"/>
      <c r="T124" s="287"/>
      <c r="U124" s="285"/>
      <c r="V124" s="285"/>
      <c r="W124" s="286"/>
      <c r="X124" s="286"/>
      <c r="Y124" s="286"/>
      <c r="Z124" s="286"/>
      <c r="AA124" s="185">
        <f t="shared" si="9"/>
        <v>0</v>
      </c>
      <c r="AB124" s="246" t="str">
        <f t="shared" si="6"/>
        <v/>
      </c>
      <c r="AE124" s="149" t="str">
        <f t="shared" si="7"/>
        <v>no</v>
      </c>
      <c r="AF124" s="150" t="str">
        <f t="shared" si="8"/>
        <v/>
      </c>
    </row>
    <row r="125" spans="2:32" x14ac:dyDescent="0.2">
      <c r="B125" s="282"/>
      <c r="C125" s="283"/>
      <c r="D125" s="288"/>
      <c r="E125" s="285"/>
      <c r="F125" s="285"/>
      <c r="G125" s="285"/>
      <c r="H125" s="285"/>
      <c r="I125" s="275"/>
      <c r="J125" s="285"/>
      <c r="K125" s="285"/>
      <c r="L125" s="285"/>
      <c r="M125" s="285"/>
      <c r="N125" s="285"/>
      <c r="O125" s="285"/>
      <c r="P125" s="287"/>
      <c r="Q125" s="285"/>
      <c r="R125" s="285"/>
      <c r="S125" s="285"/>
      <c r="T125" s="287"/>
      <c r="U125" s="285"/>
      <c r="V125" s="285"/>
      <c r="W125" s="286"/>
      <c r="X125" s="286"/>
      <c r="Y125" s="286"/>
      <c r="Z125" s="286"/>
      <c r="AA125" s="185">
        <f t="shared" si="9"/>
        <v>0</v>
      </c>
      <c r="AB125" s="246" t="str">
        <f t="shared" si="6"/>
        <v/>
      </c>
      <c r="AE125" s="149" t="str">
        <f t="shared" si="7"/>
        <v>no</v>
      </c>
      <c r="AF125" s="150" t="str">
        <f t="shared" si="8"/>
        <v/>
      </c>
    </row>
    <row r="126" spans="2:32" x14ac:dyDescent="0.2">
      <c r="B126" s="282"/>
      <c r="C126" s="283"/>
      <c r="D126" s="288"/>
      <c r="E126" s="285"/>
      <c r="F126" s="285"/>
      <c r="G126" s="285"/>
      <c r="H126" s="285"/>
      <c r="I126" s="275"/>
      <c r="J126" s="285"/>
      <c r="K126" s="285"/>
      <c r="L126" s="285"/>
      <c r="M126" s="285"/>
      <c r="N126" s="285"/>
      <c r="O126" s="285"/>
      <c r="P126" s="287"/>
      <c r="Q126" s="285"/>
      <c r="R126" s="285"/>
      <c r="S126" s="285"/>
      <c r="T126" s="287"/>
      <c r="U126" s="285"/>
      <c r="V126" s="285"/>
      <c r="W126" s="286"/>
      <c r="X126" s="286"/>
      <c r="Y126" s="286"/>
      <c r="Z126" s="286"/>
      <c r="AA126" s="185">
        <f t="shared" si="9"/>
        <v>0</v>
      </c>
      <c r="AB126" s="246" t="str">
        <f t="shared" si="6"/>
        <v/>
      </c>
      <c r="AE126" s="149" t="str">
        <f t="shared" si="7"/>
        <v>no</v>
      </c>
      <c r="AF126" s="150" t="str">
        <f t="shared" si="8"/>
        <v/>
      </c>
    </row>
    <row r="127" spans="2:32" x14ac:dyDescent="0.2">
      <c r="B127" s="282"/>
      <c r="C127" s="283"/>
      <c r="D127" s="288"/>
      <c r="E127" s="285"/>
      <c r="F127" s="285"/>
      <c r="G127" s="285"/>
      <c r="H127" s="285"/>
      <c r="I127" s="275"/>
      <c r="J127" s="285"/>
      <c r="K127" s="285"/>
      <c r="L127" s="285"/>
      <c r="M127" s="285"/>
      <c r="N127" s="285"/>
      <c r="O127" s="285"/>
      <c r="P127" s="287"/>
      <c r="Q127" s="285"/>
      <c r="R127" s="285"/>
      <c r="S127" s="285"/>
      <c r="T127" s="287"/>
      <c r="U127" s="285"/>
      <c r="V127" s="285"/>
      <c r="W127" s="286"/>
      <c r="X127" s="286"/>
      <c r="Y127" s="286"/>
      <c r="Z127" s="286"/>
      <c r="AA127" s="185">
        <f t="shared" si="9"/>
        <v>0</v>
      </c>
      <c r="AB127" s="246" t="str">
        <f t="shared" si="6"/>
        <v/>
      </c>
      <c r="AE127" s="149" t="str">
        <f t="shared" si="7"/>
        <v>no</v>
      </c>
      <c r="AF127" s="150" t="str">
        <f t="shared" si="8"/>
        <v/>
      </c>
    </row>
    <row r="128" spans="2:32" x14ac:dyDescent="0.2">
      <c r="B128" s="282"/>
      <c r="C128" s="283"/>
      <c r="D128" s="288"/>
      <c r="E128" s="285"/>
      <c r="F128" s="285"/>
      <c r="G128" s="285"/>
      <c r="H128" s="285"/>
      <c r="I128" s="275"/>
      <c r="J128" s="285"/>
      <c r="K128" s="285"/>
      <c r="L128" s="285"/>
      <c r="M128" s="285"/>
      <c r="N128" s="285"/>
      <c r="O128" s="285"/>
      <c r="P128" s="287"/>
      <c r="Q128" s="285"/>
      <c r="R128" s="285"/>
      <c r="S128" s="285"/>
      <c r="T128" s="287"/>
      <c r="U128" s="285"/>
      <c r="V128" s="285"/>
      <c r="W128" s="286"/>
      <c r="X128" s="286"/>
      <c r="Y128" s="286"/>
      <c r="Z128" s="286"/>
      <c r="AA128" s="185">
        <f t="shared" si="9"/>
        <v>0</v>
      </c>
      <c r="AB128" s="246" t="str">
        <f t="shared" si="6"/>
        <v/>
      </c>
      <c r="AE128" s="149" t="str">
        <f t="shared" si="7"/>
        <v>no</v>
      </c>
      <c r="AF128" s="150" t="str">
        <f t="shared" si="8"/>
        <v/>
      </c>
    </row>
    <row r="129" spans="2:32" x14ac:dyDescent="0.2">
      <c r="B129" s="282"/>
      <c r="C129" s="283"/>
      <c r="D129" s="288"/>
      <c r="E129" s="285"/>
      <c r="F129" s="285"/>
      <c r="G129" s="285"/>
      <c r="H129" s="285"/>
      <c r="I129" s="275"/>
      <c r="J129" s="285"/>
      <c r="K129" s="285"/>
      <c r="L129" s="285"/>
      <c r="M129" s="285"/>
      <c r="N129" s="285"/>
      <c r="O129" s="285"/>
      <c r="P129" s="287"/>
      <c r="Q129" s="285"/>
      <c r="R129" s="285"/>
      <c r="S129" s="285"/>
      <c r="T129" s="287"/>
      <c r="U129" s="285"/>
      <c r="V129" s="285"/>
      <c r="W129" s="286"/>
      <c r="X129" s="286"/>
      <c r="Y129" s="286"/>
      <c r="Z129" s="286"/>
      <c r="AA129" s="185">
        <f t="shared" si="9"/>
        <v>0</v>
      </c>
      <c r="AB129" s="246" t="str">
        <f t="shared" si="6"/>
        <v/>
      </c>
      <c r="AE129" s="149" t="str">
        <f t="shared" si="7"/>
        <v>no</v>
      </c>
      <c r="AF129" s="150" t="str">
        <f t="shared" si="8"/>
        <v/>
      </c>
    </row>
    <row r="130" spans="2:32" x14ac:dyDescent="0.2">
      <c r="B130" s="282"/>
      <c r="C130" s="283"/>
      <c r="D130" s="288"/>
      <c r="E130" s="285"/>
      <c r="F130" s="285"/>
      <c r="G130" s="285"/>
      <c r="H130" s="285"/>
      <c r="I130" s="275"/>
      <c r="J130" s="285"/>
      <c r="K130" s="285"/>
      <c r="L130" s="285"/>
      <c r="M130" s="285"/>
      <c r="N130" s="285"/>
      <c r="O130" s="285"/>
      <c r="P130" s="287"/>
      <c r="Q130" s="285"/>
      <c r="R130" s="285"/>
      <c r="S130" s="285"/>
      <c r="T130" s="287"/>
      <c r="U130" s="285"/>
      <c r="V130" s="285"/>
      <c r="W130" s="286"/>
      <c r="X130" s="286"/>
      <c r="Y130" s="286"/>
      <c r="Z130" s="286"/>
      <c r="AA130" s="185">
        <f t="shared" si="9"/>
        <v>0</v>
      </c>
      <c r="AB130" s="246" t="str">
        <f t="shared" si="6"/>
        <v/>
      </c>
      <c r="AE130" s="149" t="str">
        <f t="shared" si="7"/>
        <v>no</v>
      </c>
      <c r="AF130" s="150" t="str">
        <f t="shared" si="8"/>
        <v/>
      </c>
    </row>
    <row r="131" spans="2:32" x14ac:dyDescent="0.2">
      <c r="B131" s="282"/>
      <c r="C131" s="283"/>
      <c r="D131" s="288"/>
      <c r="E131" s="285"/>
      <c r="F131" s="285"/>
      <c r="G131" s="285"/>
      <c r="H131" s="285"/>
      <c r="I131" s="275"/>
      <c r="J131" s="285"/>
      <c r="K131" s="285"/>
      <c r="L131" s="285"/>
      <c r="M131" s="285"/>
      <c r="N131" s="285"/>
      <c r="O131" s="285"/>
      <c r="P131" s="287"/>
      <c r="Q131" s="285"/>
      <c r="R131" s="285"/>
      <c r="S131" s="285"/>
      <c r="T131" s="287"/>
      <c r="U131" s="285"/>
      <c r="V131" s="285"/>
      <c r="W131" s="286"/>
      <c r="X131" s="286"/>
      <c r="Y131" s="286"/>
      <c r="Z131" s="286"/>
      <c r="AA131" s="185">
        <f t="shared" si="9"/>
        <v>0</v>
      </c>
      <c r="AB131" s="246" t="str">
        <f t="shared" si="6"/>
        <v/>
      </c>
      <c r="AE131" s="149" t="str">
        <f t="shared" si="7"/>
        <v>no</v>
      </c>
      <c r="AF131" s="150" t="str">
        <f t="shared" si="8"/>
        <v/>
      </c>
    </row>
    <row r="132" spans="2:32" x14ac:dyDescent="0.2">
      <c r="B132" s="282"/>
      <c r="C132" s="283"/>
      <c r="D132" s="288"/>
      <c r="E132" s="285"/>
      <c r="F132" s="285"/>
      <c r="G132" s="285"/>
      <c r="H132" s="285"/>
      <c r="I132" s="275"/>
      <c r="J132" s="285"/>
      <c r="K132" s="285"/>
      <c r="L132" s="285"/>
      <c r="M132" s="285"/>
      <c r="N132" s="285"/>
      <c r="O132" s="285"/>
      <c r="P132" s="287"/>
      <c r="Q132" s="285"/>
      <c r="R132" s="285"/>
      <c r="S132" s="285"/>
      <c r="T132" s="287"/>
      <c r="U132" s="285"/>
      <c r="V132" s="285"/>
      <c r="W132" s="286"/>
      <c r="X132" s="286"/>
      <c r="Y132" s="286"/>
      <c r="Z132" s="286"/>
      <c r="AA132" s="185">
        <f t="shared" si="9"/>
        <v>0</v>
      </c>
      <c r="AB132" s="246" t="str">
        <f t="shared" si="6"/>
        <v/>
      </c>
      <c r="AE132" s="149" t="str">
        <f t="shared" si="7"/>
        <v>no</v>
      </c>
      <c r="AF132" s="150" t="str">
        <f t="shared" si="8"/>
        <v/>
      </c>
    </row>
    <row r="133" spans="2:32" x14ac:dyDescent="0.2">
      <c r="B133" s="282"/>
      <c r="C133" s="283"/>
      <c r="D133" s="288"/>
      <c r="E133" s="285"/>
      <c r="F133" s="285"/>
      <c r="G133" s="285"/>
      <c r="H133" s="285"/>
      <c r="I133" s="275"/>
      <c r="J133" s="285"/>
      <c r="K133" s="285"/>
      <c r="L133" s="285"/>
      <c r="M133" s="285"/>
      <c r="N133" s="285"/>
      <c r="O133" s="285"/>
      <c r="P133" s="287"/>
      <c r="Q133" s="285"/>
      <c r="R133" s="285"/>
      <c r="S133" s="285"/>
      <c r="T133" s="287"/>
      <c r="U133" s="285"/>
      <c r="V133" s="285"/>
      <c r="W133" s="286"/>
      <c r="X133" s="286"/>
      <c r="Y133" s="286"/>
      <c r="Z133" s="286"/>
      <c r="AA133" s="185">
        <f t="shared" si="9"/>
        <v>0</v>
      </c>
      <c r="AB133" s="246" t="str">
        <f t="shared" si="6"/>
        <v/>
      </c>
      <c r="AE133" s="149" t="str">
        <f t="shared" si="7"/>
        <v>no</v>
      </c>
      <c r="AF133" s="150" t="str">
        <f t="shared" si="8"/>
        <v/>
      </c>
    </row>
    <row r="134" spans="2:32" x14ac:dyDescent="0.2">
      <c r="B134" s="282"/>
      <c r="C134" s="283"/>
      <c r="D134" s="288"/>
      <c r="E134" s="285"/>
      <c r="F134" s="285"/>
      <c r="G134" s="285"/>
      <c r="H134" s="285"/>
      <c r="I134" s="275"/>
      <c r="J134" s="285"/>
      <c r="K134" s="285"/>
      <c r="L134" s="285"/>
      <c r="M134" s="285"/>
      <c r="N134" s="285"/>
      <c r="O134" s="285"/>
      <c r="P134" s="287"/>
      <c r="Q134" s="285"/>
      <c r="R134" s="285"/>
      <c r="S134" s="285"/>
      <c r="T134" s="287"/>
      <c r="U134" s="285"/>
      <c r="V134" s="285"/>
      <c r="W134" s="286"/>
      <c r="X134" s="286"/>
      <c r="Y134" s="286"/>
      <c r="Z134" s="286"/>
      <c r="AA134" s="185">
        <f t="shared" si="9"/>
        <v>0</v>
      </c>
      <c r="AB134" s="246" t="str">
        <f t="shared" si="6"/>
        <v/>
      </c>
      <c r="AE134" s="149" t="str">
        <f t="shared" si="7"/>
        <v>no</v>
      </c>
      <c r="AF134" s="150" t="str">
        <f t="shared" si="8"/>
        <v/>
      </c>
    </row>
    <row r="135" spans="2:32" x14ac:dyDescent="0.2">
      <c r="B135" s="282"/>
      <c r="C135" s="283"/>
      <c r="D135" s="288"/>
      <c r="E135" s="285"/>
      <c r="F135" s="285"/>
      <c r="G135" s="285"/>
      <c r="H135" s="285"/>
      <c r="I135" s="275"/>
      <c r="J135" s="285"/>
      <c r="K135" s="285"/>
      <c r="L135" s="285"/>
      <c r="M135" s="285"/>
      <c r="N135" s="285"/>
      <c r="O135" s="285"/>
      <c r="P135" s="287"/>
      <c r="Q135" s="285"/>
      <c r="R135" s="285"/>
      <c r="S135" s="285"/>
      <c r="T135" s="287"/>
      <c r="U135" s="285"/>
      <c r="V135" s="285"/>
      <c r="W135" s="286"/>
      <c r="X135" s="286"/>
      <c r="Y135" s="286"/>
      <c r="Z135" s="286"/>
      <c r="AA135" s="185">
        <f t="shared" si="9"/>
        <v>0</v>
      </c>
      <c r="AB135" s="246" t="str">
        <f t="shared" si="6"/>
        <v/>
      </c>
      <c r="AE135" s="149" t="str">
        <f t="shared" si="7"/>
        <v>no</v>
      </c>
      <c r="AF135" s="150" t="str">
        <f t="shared" si="8"/>
        <v/>
      </c>
    </row>
    <row r="136" spans="2:32" x14ac:dyDescent="0.2">
      <c r="B136" s="282"/>
      <c r="C136" s="283"/>
      <c r="D136" s="288"/>
      <c r="E136" s="285"/>
      <c r="F136" s="285"/>
      <c r="G136" s="285"/>
      <c r="H136" s="285"/>
      <c r="I136" s="275"/>
      <c r="J136" s="285"/>
      <c r="K136" s="285"/>
      <c r="L136" s="285"/>
      <c r="M136" s="285"/>
      <c r="N136" s="285"/>
      <c r="O136" s="285"/>
      <c r="P136" s="287"/>
      <c r="Q136" s="285"/>
      <c r="R136" s="285"/>
      <c r="S136" s="285"/>
      <c r="T136" s="287"/>
      <c r="U136" s="285"/>
      <c r="V136" s="285"/>
      <c r="W136" s="286"/>
      <c r="X136" s="286"/>
      <c r="Y136" s="286"/>
      <c r="Z136" s="286"/>
      <c r="AA136" s="185">
        <f t="shared" si="9"/>
        <v>0</v>
      </c>
      <c r="AB136" s="246" t="str">
        <f t="shared" si="6"/>
        <v/>
      </c>
      <c r="AE136" s="149" t="str">
        <f t="shared" si="7"/>
        <v>no</v>
      </c>
      <c r="AF136" s="150" t="str">
        <f t="shared" si="8"/>
        <v/>
      </c>
    </row>
    <row r="137" spans="2:32" x14ac:dyDescent="0.2">
      <c r="B137" s="282"/>
      <c r="C137" s="283"/>
      <c r="D137" s="288"/>
      <c r="E137" s="285"/>
      <c r="F137" s="285"/>
      <c r="G137" s="285"/>
      <c r="H137" s="285"/>
      <c r="I137" s="275"/>
      <c r="J137" s="285"/>
      <c r="K137" s="285"/>
      <c r="L137" s="285"/>
      <c r="M137" s="285"/>
      <c r="N137" s="285"/>
      <c r="O137" s="285"/>
      <c r="P137" s="287"/>
      <c r="Q137" s="285"/>
      <c r="R137" s="285"/>
      <c r="S137" s="285"/>
      <c r="T137" s="287"/>
      <c r="U137" s="285"/>
      <c r="V137" s="285"/>
      <c r="W137" s="286"/>
      <c r="X137" s="286"/>
      <c r="Y137" s="286"/>
      <c r="Z137" s="286"/>
      <c r="AA137" s="185">
        <f t="shared" si="9"/>
        <v>0</v>
      </c>
      <c r="AB137" s="246" t="str">
        <f t="shared" ref="AB137:AB200" si="10">IF(C137="", "", IF(ISERROR(VLOOKUP(C137,Sites_Input,1,0)),"ERROR, Site Does Not Exist", IF(ABS(VLOOKUP(C137, Sites_Input, 6,FALSE ) -AA137)&gt;2, "ERROR, Total Results Feet Does Not Match Site Length", IF(AND(COUNTIF(W137:Z137, "&gt;1")&gt;1, J137&lt;&gt;"Yes"), "ERROR, Significant Variation Should Equal Yes", IF(AND(COUNTIF(W137:Z137, "&gt;1")=1, J137&lt;&gt;"No"), "ERROR, Significant Variation Should Equal No", "")))))</f>
        <v/>
      </c>
      <c r="AE137" s="149" t="str">
        <f t="shared" ref="AE137:AE200" si="11">IF(OR(U137="Other",U137="Construction",U137="Street Sweeping", U137="Trash Full Capture", D137&lt;Date_Start, D137&gt;Date_End),"no","yes")</f>
        <v>no</v>
      </c>
      <c r="AF137" s="150" t="str">
        <f t="shared" ref="AF137:AF200" si="12">IF(ISERROR(VLOOKUP(C137, Sites_Input, 10, FALSE)), "", VLOOKUP(C137, Sites_Input, 10, FALSE))</f>
        <v/>
      </c>
    </row>
    <row r="138" spans="2:32" x14ac:dyDescent="0.2">
      <c r="B138" s="282"/>
      <c r="C138" s="283"/>
      <c r="D138" s="288"/>
      <c r="E138" s="285"/>
      <c r="F138" s="285"/>
      <c r="G138" s="285"/>
      <c r="H138" s="285"/>
      <c r="I138" s="275"/>
      <c r="J138" s="285"/>
      <c r="K138" s="285"/>
      <c r="L138" s="285"/>
      <c r="M138" s="285"/>
      <c r="N138" s="285"/>
      <c r="O138" s="285"/>
      <c r="P138" s="287"/>
      <c r="Q138" s="285"/>
      <c r="R138" s="285"/>
      <c r="S138" s="285"/>
      <c r="T138" s="287"/>
      <c r="U138" s="285"/>
      <c r="V138" s="285"/>
      <c r="W138" s="286"/>
      <c r="X138" s="286"/>
      <c r="Y138" s="286"/>
      <c r="Z138" s="286"/>
      <c r="AA138" s="185">
        <f t="shared" ref="AA138:AA201" si="13">SUM(W138:Z138)</f>
        <v>0</v>
      </c>
      <c r="AB138" s="246" t="str">
        <f t="shared" si="10"/>
        <v/>
      </c>
      <c r="AE138" s="149" t="str">
        <f t="shared" si="11"/>
        <v>no</v>
      </c>
      <c r="AF138" s="150" t="str">
        <f t="shared" si="12"/>
        <v/>
      </c>
    </row>
    <row r="139" spans="2:32" x14ac:dyDescent="0.2">
      <c r="B139" s="282"/>
      <c r="C139" s="283"/>
      <c r="D139" s="288"/>
      <c r="E139" s="285"/>
      <c r="F139" s="285"/>
      <c r="G139" s="285"/>
      <c r="H139" s="285"/>
      <c r="I139" s="275"/>
      <c r="J139" s="285"/>
      <c r="K139" s="285"/>
      <c r="L139" s="285"/>
      <c r="M139" s="285"/>
      <c r="N139" s="285"/>
      <c r="O139" s="285"/>
      <c r="P139" s="287"/>
      <c r="Q139" s="285"/>
      <c r="R139" s="285"/>
      <c r="S139" s="285"/>
      <c r="T139" s="287"/>
      <c r="U139" s="285"/>
      <c r="V139" s="285"/>
      <c r="W139" s="286"/>
      <c r="X139" s="286"/>
      <c r="Y139" s="286"/>
      <c r="Z139" s="286"/>
      <c r="AA139" s="185">
        <f t="shared" si="13"/>
        <v>0</v>
      </c>
      <c r="AB139" s="246" t="str">
        <f t="shared" si="10"/>
        <v/>
      </c>
      <c r="AE139" s="149" t="str">
        <f t="shared" si="11"/>
        <v>no</v>
      </c>
      <c r="AF139" s="150" t="str">
        <f t="shared" si="12"/>
        <v/>
      </c>
    </row>
    <row r="140" spans="2:32" x14ac:dyDescent="0.2">
      <c r="B140" s="282"/>
      <c r="C140" s="283"/>
      <c r="D140" s="288"/>
      <c r="E140" s="285"/>
      <c r="F140" s="285"/>
      <c r="G140" s="285"/>
      <c r="H140" s="285"/>
      <c r="I140" s="275"/>
      <c r="J140" s="285"/>
      <c r="K140" s="285"/>
      <c r="L140" s="285"/>
      <c r="M140" s="285"/>
      <c r="N140" s="285"/>
      <c r="O140" s="285"/>
      <c r="P140" s="287"/>
      <c r="Q140" s="285"/>
      <c r="R140" s="285"/>
      <c r="S140" s="285"/>
      <c r="T140" s="287"/>
      <c r="U140" s="285"/>
      <c r="V140" s="285"/>
      <c r="W140" s="286"/>
      <c r="X140" s="286"/>
      <c r="Y140" s="286"/>
      <c r="Z140" s="286"/>
      <c r="AA140" s="185">
        <f t="shared" si="13"/>
        <v>0</v>
      </c>
      <c r="AB140" s="246" t="str">
        <f t="shared" si="10"/>
        <v/>
      </c>
      <c r="AE140" s="149" t="str">
        <f t="shared" si="11"/>
        <v>no</v>
      </c>
      <c r="AF140" s="150" t="str">
        <f t="shared" si="12"/>
        <v/>
      </c>
    </row>
    <row r="141" spans="2:32" x14ac:dyDescent="0.2">
      <c r="B141" s="282"/>
      <c r="C141" s="283"/>
      <c r="D141" s="288"/>
      <c r="E141" s="285"/>
      <c r="F141" s="285"/>
      <c r="G141" s="285"/>
      <c r="H141" s="285"/>
      <c r="I141" s="275"/>
      <c r="J141" s="285"/>
      <c r="K141" s="285"/>
      <c r="L141" s="285"/>
      <c r="M141" s="285"/>
      <c r="N141" s="285"/>
      <c r="O141" s="285"/>
      <c r="P141" s="287"/>
      <c r="Q141" s="285"/>
      <c r="R141" s="285"/>
      <c r="S141" s="285"/>
      <c r="T141" s="287"/>
      <c r="U141" s="285"/>
      <c r="V141" s="285"/>
      <c r="W141" s="286"/>
      <c r="X141" s="286"/>
      <c r="Y141" s="286"/>
      <c r="Z141" s="286"/>
      <c r="AA141" s="185">
        <f t="shared" si="13"/>
        <v>0</v>
      </c>
      <c r="AB141" s="246" t="str">
        <f t="shared" si="10"/>
        <v/>
      </c>
      <c r="AE141" s="149" t="str">
        <f t="shared" si="11"/>
        <v>no</v>
      </c>
      <c r="AF141" s="150" t="str">
        <f t="shared" si="12"/>
        <v/>
      </c>
    </row>
    <row r="142" spans="2:32" x14ac:dyDescent="0.2">
      <c r="B142" s="282"/>
      <c r="C142" s="283"/>
      <c r="D142" s="288"/>
      <c r="E142" s="285"/>
      <c r="F142" s="285"/>
      <c r="G142" s="285"/>
      <c r="H142" s="285"/>
      <c r="I142" s="275"/>
      <c r="J142" s="285"/>
      <c r="K142" s="285"/>
      <c r="L142" s="285"/>
      <c r="M142" s="285"/>
      <c r="N142" s="285"/>
      <c r="O142" s="285"/>
      <c r="P142" s="287"/>
      <c r="Q142" s="285"/>
      <c r="R142" s="285"/>
      <c r="S142" s="285"/>
      <c r="T142" s="287"/>
      <c r="U142" s="285"/>
      <c r="V142" s="285"/>
      <c r="W142" s="286"/>
      <c r="X142" s="286"/>
      <c r="Y142" s="286"/>
      <c r="Z142" s="286"/>
      <c r="AA142" s="185">
        <f t="shared" si="13"/>
        <v>0</v>
      </c>
      <c r="AB142" s="246" t="str">
        <f t="shared" si="10"/>
        <v/>
      </c>
      <c r="AE142" s="149" t="str">
        <f t="shared" si="11"/>
        <v>no</v>
      </c>
      <c r="AF142" s="150" t="str">
        <f t="shared" si="12"/>
        <v/>
      </c>
    </row>
    <row r="143" spans="2:32" x14ac:dyDescent="0.2">
      <c r="B143" s="282"/>
      <c r="C143" s="283"/>
      <c r="D143" s="288"/>
      <c r="E143" s="285"/>
      <c r="F143" s="285"/>
      <c r="G143" s="285"/>
      <c r="H143" s="285"/>
      <c r="I143" s="275"/>
      <c r="J143" s="285"/>
      <c r="K143" s="285"/>
      <c r="L143" s="285"/>
      <c r="M143" s="285"/>
      <c r="N143" s="285"/>
      <c r="O143" s="285"/>
      <c r="P143" s="287"/>
      <c r="Q143" s="285"/>
      <c r="R143" s="285"/>
      <c r="S143" s="285"/>
      <c r="T143" s="287"/>
      <c r="U143" s="285"/>
      <c r="V143" s="285"/>
      <c r="W143" s="286"/>
      <c r="X143" s="286"/>
      <c r="Y143" s="286"/>
      <c r="Z143" s="286"/>
      <c r="AA143" s="185">
        <f t="shared" si="13"/>
        <v>0</v>
      </c>
      <c r="AB143" s="246" t="str">
        <f t="shared" si="10"/>
        <v/>
      </c>
      <c r="AE143" s="149" t="str">
        <f t="shared" si="11"/>
        <v>no</v>
      </c>
      <c r="AF143" s="150" t="str">
        <f t="shared" si="12"/>
        <v/>
      </c>
    </row>
    <row r="144" spans="2:32" x14ac:dyDescent="0.2">
      <c r="B144" s="282"/>
      <c r="C144" s="283"/>
      <c r="D144" s="288"/>
      <c r="E144" s="285"/>
      <c r="F144" s="285"/>
      <c r="G144" s="285"/>
      <c r="H144" s="285"/>
      <c r="I144" s="275"/>
      <c r="J144" s="285"/>
      <c r="K144" s="285"/>
      <c r="L144" s="285"/>
      <c r="M144" s="285"/>
      <c r="N144" s="285"/>
      <c r="O144" s="285"/>
      <c r="P144" s="287"/>
      <c r="Q144" s="285"/>
      <c r="R144" s="285"/>
      <c r="S144" s="285"/>
      <c r="T144" s="287"/>
      <c r="U144" s="285"/>
      <c r="V144" s="285"/>
      <c r="W144" s="286"/>
      <c r="X144" s="286"/>
      <c r="Y144" s="286"/>
      <c r="Z144" s="286"/>
      <c r="AA144" s="185">
        <f t="shared" si="13"/>
        <v>0</v>
      </c>
      <c r="AB144" s="246" t="str">
        <f t="shared" si="10"/>
        <v/>
      </c>
      <c r="AE144" s="149" t="str">
        <f t="shared" si="11"/>
        <v>no</v>
      </c>
      <c r="AF144" s="150" t="str">
        <f t="shared" si="12"/>
        <v/>
      </c>
    </row>
    <row r="145" spans="2:32" x14ac:dyDescent="0.2">
      <c r="B145" s="282"/>
      <c r="C145" s="283"/>
      <c r="D145" s="288"/>
      <c r="E145" s="285"/>
      <c r="F145" s="285"/>
      <c r="G145" s="285"/>
      <c r="H145" s="285"/>
      <c r="I145" s="275"/>
      <c r="J145" s="285"/>
      <c r="K145" s="285"/>
      <c r="L145" s="285"/>
      <c r="M145" s="285"/>
      <c r="N145" s="285"/>
      <c r="O145" s="285"/>
      <c r="P145" s="287"/>
      <c r="Q145" s="285"/>
      <c r="R145" s="285"/>
      <c r="S145" s="285"/>
      <c r="T145" s="287"/>
      <c r="U145" s="285"/>
      <c r="V145" s="285"/>
      <c r="W145" s="286"/>
      <c r="X145" s="286"/>
      <c r="Y145" s="286"/>
      <c r="Z145" s="286"/>
      <c r="AA145" s="185">
        <f t="shared" si="13"/>
        <v>0</v>
      </c>
      <c r="AB145" s="246" t="str">
        <f t="shared" si="10"/>
        <v/>
      </c>
      <c r="AE145" s="149" t="str">
        <f t="shared" si="11"/>
        <v>no</v>
      </c>
      <c r="AF145" s="150" t="str">
        <f t="shared" si="12"/>
        <v/>
      </c>
    </row>
    <row r="146" spans="2:32" x14ac:dyDescent="0.2">
      <c r="B146" s="282"/>
      <c r="C146" s="283"/>
      <c r="D146" s="288"/>
      <c r="E146" s="285"/>
      <c r="F146" s="285"/>
      <c r="G146" s="285"/>
      <c r="H146" s="285"/>
      <c r="I146" s="275"/>
      <c r="J146" s="285"/>
      <c r="K146" s="285"/>
      <c r="L146" s="285"/>
      <c r="M146" s="285"/>
      <c r="N146" s="285"/>
      <c r="O146" s="285"/>
      <c r="P146" s="287"/>
      <c r="Q146" s="285"/>
      <c r="R146" s="285"/>
      <c r="S146" s="285"/>
      <c r="T146" s="287"/>
      <c r="U146" s="285"/>
      <c r="V146" s="285"/>
      <c r="W146" s="286"/>
      <c r="X146" s="286"/>
      <c r="Y146" s="286"/>
      <c r="Z146" s="286"/>
      <c r="AA146" s="185">
        <f t="shared" si="13"/>
        <v>0</v>
      </c>
      <c r="AB146" s="246" t="str">
        <f t="shared" si="10"/>
        <v/>
      </c>
      <c r="AE146" s="149" t="str">
        <f t="shared" si="11"/>
        <v>no</v>
      </c>
      <c r="AF146" s="150" t="str">
        <f t="shared" si="12"/>
        <v/>
      </c>
    </row>
    <row r="147" spans="2:32" x14ac:dyDescent="0.2">
      <c r="B147" s="282"/>
      <c r="C147" s="283"/>
      <c r="D147" s="288"/>
      <c r="E147" s="285"/>
      <c r="F147" s="285"/>
      <c r="G147" s="285"/>
      <c r="H147" s="285"/>
      <c r="I147" s="275"/>
      <c r="J147" s="285"/>
      <c r="K147" s="285"/>
      <c r="L147" s="285"/>
      <c r="M147" s="285"/>
      <c r="N147" s="285"/>
      <c r="O147" s="285"/>
      <c r="P147" s="287"/>
      <c r="Q147" s="285"/>
      <c r="R147" s="285"/>
      <c r="S147" s="285"/>
      <c r="T147" s="287"/>
      <c r="U147" s="285"/>
      <c r="V147" s="285"/>
      <c r="W147" s="286"/>
      <c r="X147" s="286"/>
      <c r="Y147" s="286"/>
      <c r="Z147" s="286"/>
      <c r="AA147" s="185">
        <f t="shared" si="13"/>
        <v>0</v>
      </c>
      <c r="AB147" s="246" t="str">
        <f t="shared" si="10"/>
        <v/>
      </c>
      <c r="AE147" s="149" t="str">
        <f t="shared" si="11"/>
        <v>no</v>
      </c>
      <c r="AF147" s="150" t="str">
        <f t="shared" si="12"/>
        <v/>
      </c>
    </row>
    <row r="148" spans="2:32" x14ac:dyDescent="0.2">
      <c r="B148" s="282"/>
      <c r="C148" s="283"/>
      <c r="D148" s="288"/>
      <c r="E148" s="285"/>
      <c r="F148" s="285"/>
      <c r="G148" s="285"/>
      <c r="H148" s="285"/>
      <c r="I148" s="275"/>
      <c r="J148" s="285"/>
      <c r="K148" s="285"/>
      <c r="L148" s="285"/>
      <c r="M148" s="285"/>
      <c r="N148" s="285"/>
      <c r="O148" s="285"/>
      <c r="P148" s="287"/>
      <c r="Q148" s="285"/>
      <c r="R148" s="285"/>
      <c r="S148" s="285"/>
      <c r="T148" s="287"/>
      <c r="U148" s="285"/>
      <c r="V148" s="285"/>
      <c r="W148" s="286"/>
      <c r="X148" s="286"/>
      <c r="Y148" s="286"/>
      <c r="Z148" s="286"/>
      <c r="AA148" s="185">
        <f t="shared" si="13"/>
        <v>0</v>
      </c>
      <c r="AB148" s="246" t="str">
        <f t="shared" si="10"/>
        <v/>
      </c>
      <c r="AE148" s="149" t="str">
        <f t="shared" si="11"/>
        <v>no</v>
      </c>
      <c r="AF148" s="150" t="str">
        <f t="shared" si="12"/>
        <v/>
      </c>
    </row>
    <row r="149" spans="2:32" x14ac:dyDescent="0.2">
      <c r="B149" s="282"/>
      <c r="C149" s="283"/>
      <c r="D149" s="288"/>
      <c r="E149" s="285"/>
      <c r="F149" s="285"/>
      <c r="G149" s="285"/>
      <c r="H149" s="285"/>
      <c r="I149" s="275"/>
      <c r="J149" s="285"/>
      <c r="K149" s="285"/>
      <c r="L149" s="285"/>
      <c r="M149" s="285"/>
      <c r="N149" s="285"/>
      <c r="O149" s="285"/>
      <c r="P149" s="287"/>
      <c r="Q149" s="285"/>
      <c r="R149" s="285"/>
      <c r="S149" s="285"/>
      <c r="T149" s="287"/>
      <c r="U149" s="285"/>
      <c r="V149" s="285"/>
      <c r="W149" s="286"/>
      <c r="X149" s="286"/>
      <c r="Y149" s="286"/>
      <c r="Z149" s="286"/>
      <c r="AA149" s="185">
        <f t="shared" si="13"/>
        <v>0</v>
      </c>
      <c r="AB149" s="246" t="str">
        <f t="shared" si="10"/>
        <v/>
      </c>
      <c r="AE149" s="149" t="str">
        <f t="shared" si="11"/>
        <v>no</v>
      </c>
      <c r="AF149" s="150" t="str">
        <f t="shared" si="12"/>
        <v/>
      </c>
    </row>
    <row r="150" spans="2:32" x14ac:dyDescent="0.2">
      <c r="B150" s="282"/>
      <c r="C150" s="283"/>
      <c r="D150" s="288"/>
      <c r="E150" s="285"/>
      <c r="F150" s="285"/>
      <c r="G150" s="285"/>
      <c r="H150" s="285"/>
      <c r="I150" s="275"/>
      <c r="J150" s="285"/>
      <c r="K150" s="285"/>
      <c r="L150" s="285"/>
      <c r="M150" s="285"/>
      <c r="N150" s="285"/>
      <c r="O150" s="285"/>
      <c r="P150" s="287"/>
      <c r="Q150" s="285"/>
      <c r="R150" s="285"/>
      <c r="S150" s="285"/>
      <c r="T150" s="287"/>
      <c r="U150" s="285"/>
      <c r="V150" s="285"/>
      <c r="W150" s="286"/>
      <c r="X150" s="286"/>
      <c r="Y150" s="286"/>
      <c r="Z150" s="286"/>
      <c r="AA150" s="185">
        <f t="shared" si="13"/>
        <v>0</v>
      </c>
      <c r="AB150" s="246" t="str">
        <f t="shared" si="10"/>
        <v/>
      </c>
      <c r="AE150" s="149" t="str">
        <f t="shared" si="11"/>
        <v>no</v>
      </c>
      <c r="AF150" s="150" t="str">
        <f t="shared" si="12"/>
        <v/>
      </c>
    </row>
    <row r="151" spans="2:32" x14ac:dyDescent="0.2">
      <c r="B151" s="282"/>
      <c r="C151" s="283"/>
      <c r="D151" s="288"/>
      <c r="E151" s="285"/>
      <c r="F151" s="285"/>
      <c r="G151" s="285"/>
      <c r="H151" s="285"/>
      <c r="I151" s="275"/>
      <c r="J151" s="285"/>
      <c r="K151" s="285"/>
      <c r="L151" s="285"/>
      <c r="M151" s="285"/>
      <c r="N151" s="285"/>
      <c r="O151" s="285"/>
      <c r="P151" s="287"/>
      <c r="Q151" s="285"/>
      <c r="R151" s="285"/>
      <c r="S151" s="285"/>
      <c r="T151" s="287"/>
      <c r="U151" s="285"/>
      <c r="V151" s="285"/>
      <c r="W151" s="286"/>
      <c r="X151" s="286"/>
      <c r="Y151" s="286"/>
      <c r="Z151" s="286"/>
      <c r="AA151" s="185">
        <f t="shared" si="13"/>
        <v>0</v>
      </c>
      <c r="AB151" s="246" t="str">
        <f t="shared" si="10"/>
        <v/>
      </c>
      <c r="AE151" s="149" t="str">
        <f t="shared" si="11"/>
        <v>no</v>
      </c>
      <c r="AF151" s="150" t="str">
        <f t="shared" si="12"/>
        <v/>
      </c>
    </row>
    <row r="152" spans="2:32" x14ac:dyDescent="0.2">
      <c r="B152" s="282"/>
      <c r="C152" s="283"/>
      <c r="D152" s="288"/>
      <c r="E152" s="285"/>
      <c r="F152" s="285"/>
      <c r="G152" s="285"/>
      <c r="H152" s="285"/>
      <c r="I152" s="275"/>
      <c r="J152" s="285"/>
      <c r="K152" s="285"/>
      <c r="L152" s="285"/>
      <c r="M152" s="285"/>
      <c r="N152" s="285"/>
      <c r="O152" s="285"/>
      <c r="P152" s="287"/>
      <c r="Q152" s="285"/>
      <c r="R152" s="285"/>
      <c r="S152" s="285"/>
      <c r="T152" s="287"/>
      <c r="U152" s="285"/>
      <c r="V152" s="285"/>
      <c r="W152" s="286"/>
      <c r="X152" s="286"/>
      <c r="Y152" s="286"/>
      <c r="Z152" s="286"/>
      <c r="AA152" s="185">
        <f t="shared" si="13"/>
        <v>0</v>
      </c>
      <c r="AB152" s="246" t="str">
        <f t="shared" si="10"/>
        <v/>
      </c>
      <c r="AE152" s="149" t="str">
        <f t="shared" si="11"/>
        <v>no</v>
      </c>
      <c r="AF152" s="150" t="str">
        <f t="shared" si="12"/>
        <v/>
      </c>
    </row>
    <row r="153" spans="2:32" x14ac:dyDescent="0.2">
      <c r="B153" s="282"/>
      <c r="C153" s="283"/>
      <c r="D153" s="288"/>
      <c r="E153" s="285"/>
      <c r="F153" s="285"/>
      <c r="G153" s="285"/>
      <c r="H153" s="285"/>
      <c r="I153" s="275"/>
      <c r="J153" s="285"/>
      <c r="K153" s="285"/>
      <c r="L153" s="285"/>
      <c r="M153" s="285"/>
      <c r="N153" s="285"/>
      <c r="O153" s="285"/>
      <c r="P153" s="287"/>
      <c r="Q153" s="285"/>
      <c r="R153" s="285"/>
      <c r="S153" s="285"/>
      <c r="T153" s="287"/>
      <c r="U153" s="285"/>
      <c r="V153" s="285"/>
      <c r="W153" s="286"/>
      <c r="X153" s="286"/>
      <c r="Y153" s="286"/>
      <c r="Z153" s="286"/>
      <c r="AA153" s="185">
        <f t="shared" si="13"/>
        <v>0</v>
      </c>
      <c r="AB153" s="246" t="str">
        <f t="shared" si="10"/>
        <v/>
      </c>
      <c r="AE153" s="149" t="str">
        <f t="shared" si="11"/>
        <v>no</v>
      </c>
      <c r="AF153" s="150" t="str">
        <f t="shared" si="12"/>
        <v/>
      </c>
    </row>
    <row r="154" spans="2:32" x14ac:dyDescent="0.2">
      <c r="B154" s="282"/>
      <c r="C154" s="283"/>
      <c r="D154" s="288"/>
      <c r="E154" s="285"/>
      <c r="F154" s="285"/>
      <c r="G154" s="285"/>
      <c r="H154" s="285"/>
      <c r="I154" s="275"/>
      <c r="J154" s="285"/>
      <c r="K154" s="285"/>
      <c r="L154" s="285"/>
      <c r="M154" s="285"/>
      <c r="N154" s="285"/>
      <c r="O154" s="285"/>
      <c r="P154" s="287"/>
      <c r="Q154" s="285"/>
      <c r="R154" s="285"/>
      <c r="S154" s="285"/>
      <c r="T154" s="287"/>
      <c r="U154" s="285"/>
      <c r="V154" s="285"/>
      <c r="W154" s="286"/>
      <c r="X154" s="286"/>
      <c r="Y154" s="286"/>
      <c r="Z154" s="286"/>
      <c r="AA154" s="185">
        <f t="shared" si="13"/>
        <v>0</v>
      </c>
      <c r="AB154" s="246" t="str">
        <f t="shared" si="10"/>
        <v/>
      </c>
      <c r="AE154" s="149" t="str">
        <f t="shared" si="11"/>
        <v>no</v>
      </c>
      <c r="AF154" s="150" t="str">
        <f t="shared" si="12"/>
        <v/>
      </c>
    </row>
    <row r="155" spans="2:32" x14ac:dyDescent="0.2">
      <c r="B155" s="282"/>
      <c r="C155" s="283"/>
      <c r="D155" s="288"/>
      <c r="E155" s="285"/>
      <c r="F155" s="285"/>
      <c r="G155" s="285"/>
      <c r="H155" s="285"/>
      <c r="I155" s="275"/>
      <c r="J155" s="285"/>
      <c r="K155" s="285"/>
      <c r="L155" s="285"/>
      <c r="M155" s="285"/>
      <c r="N155" s="285"/>
      <c r="O155" s="285"/>
      <c r="P155" s="287"/>
      <c r="Q155" s="285"/>
      <c r="R155" s="285"/>
      <c r="S155" s="285"/>
      <c r="T155" s="287"/>
      <c r="U155" s="285"/>
      <c r="V155" s="285"/>
      <c r="W155" s="286"/>
      <c r="X155" s="286"/>
      <c r="Y155" s="286"/>
      <c r="Z155" s="286"/>
      <c r="AA155" s="185">
        <f t="shared" si="13"/>
        <v>0</v>
      </c>
      <c r="AB155" s="246" t="str">
        <f t="shared" si="10"/>
        <v/>
      </c>
      <c r="AE155" s="149" t="str">
        <f t="shared" si="11"/>
        <v>no</v>
      </c>
      <c r="AF155" s="150" t="str">
        <f t="shared" si="12"/>
        <v/>
      </c>
    </row>
    <row r="156" spans="2:32" x14ac:dyDescent="0.2">
      <c r="B156" s="282"/>
      <c r="C156" s="283"/>
      <c r="D156" s="288"/>
      <c r="E156" s="285"/>
      <c r="F156" s="285"/>
      <c r="G156" s="285"/>
      <c r="H156" s="285"/>
      <c r="I156" s="275"/>
      <c r="J156" s="285"/>
      <c r="K156" s="285"/>
      <c r="L156" s="285"/>
      <c r="M156" s="285"/>
      <c r="N156" s="285"/>
      <c r="O156" s="285"/>
      <c r="P156" s="287"/>
      <c r="Q156" s="285"/>
      <c r="R156" s="285"/>
      <c r="S156" s="285"/>
      <c r="T156" s="287"/>
      <c r="U156" s="285"/>
      <c r="V156" s="285"/>
      <c r="W156" s="286"/>
      <c r="X156" s="286"/>
      <c r="Y156" s="286"/>
      <c r="Z156" s="286"/>
      <c r="AA156" s="185">
        <f t="shared" si="13"/>
        <v>0</v>
      </c>
      <c r="AB156" s="246" t="str">
        <f t="shared" si="10"/>
        <v/>
      </c>
      <c r="AE156" s="149" t="str">
        <f t="shared" si="11"/>
        <v>no</v>
      </c>
      <c r="AF156" s="150" t="str">
        <f t="shared" si="12"/>
        <v/>
      </c>
    </row>
    <row r="157" spans="2:32" x14ac:dyDescent="0.2">
      <c r="B157" s="282"/>
      <c r="C157" s="283"/>
      <c r="D157" s="288"/>
      <c r="E157" s="285"/>
      <c r="F157" s="285"/>
      <c r="G157" s="285"/>
      <c r="H157" s="285"/>
      <c r="I157" s="275"/>
      <c r="J157" s="285"/>
      <c r="K157" s="285"/>
      <c r="L157" s="285"/>
      <c r="M157" s="285"/>
      <c r="N157" s="285"/>
      <c r="O157" s="285"/>
      <c r="P157" s="287"/>
      <c r="Q157" s="285"/>
      <c r="R157" s="285"/>
      <c r="S157" s="285"/>
      <c r="T157" s="287"/>
      <c r="U157" s="285"/>
      <c r="V157" s="285"/>
      <c r="W157" s="286"/>
      <c r="X157" s="286"/>
      <c r="Y157" s="286"/>
      <c r="Z157" s="286"/>
      <c r="AA157" s="185">
        <f t="shared" si="13"/>
        <v>0</v>
      </c>
      <c r="AB157" s="246" t="str">
        <f t="shared" si="10"/>
        <v/>
      </c>
      <c r="AE157" s="149" t="str">
        <f t="shared" si="11"/>
        <v>no</v>
      </c>
      <c r="AF157" s="150" t="str">
        <f t="shared" si="12"/>
        <v/>
      </c>
    </row>
    <row r="158" spans="2:32" x14ac:dyDescent="0.2">
      <c r="B158" s="282"/>
      <c r="C158" s="283"/>
      <c r="D158" s="288"/>
      <c r="E158" s="285"/>
      <c r="F158" s="285"/>
      <c r="G158" s="285"/>
      <c r="H158" s="285"/>
      <c r="I158" s="275"/>
      <c r="J158" s="285"/>
      <c r="K158" s="285"/>
      <c r="L158" s="285"/>
      <c r="M158" s="285"/>
      <c r="N158" s="285"/>
      <c r="O158" s="285"/>
      <c r="P158" s="287"/>
      <c r="Q158" s="285"/>
      <c r="R158" s="285"/>
      <c r="S158" s="285"/>
      <c r="T158" s="287"/>
      <c r="U158" s="285"/>
      <c r="V158" s="285"/>
      <c r="W158" s="286"/>
      <c r="X158" s="286"/>
      <c r="Y158" s="286"/>
      <c r="Z158" s="286"/>
      <c r="AA158" s="185">
        <f t="shared" si="13"/>
        <v>0</v>
      </c>
      <c r="AB158" s="246" t="str">
        <f t="shared" si="10"/>
        <v/>
      </c>
      <c r="AE158" s="149" t="str">
        <f t="shared" si="11"/>
        <v>no</v>
      </c>
      <c r="AF158" s="150" t="str">
        <f t="shared" si="12"/>
        <v/>
      </c>
    </row>
    <row r="159" spans="2:32" x14ac:dyDescent="0.2">
      <c r="B159" s="282"/>
      <c r="C159" s="283"/>
      <c r="D159" s="288"/>
      <c r="E159" s="285"/>
      <c r="F159" s="285"/>
      <c r="G159" s="285"/>
      <c r="H159" s="285"/>
      <c r="I159" s="275"/>
      <c r="J159" s="285"/>
      <c r="K159" s="285"/>
      <c r="L159" s="285"/>
      <c r="M159" s="285"/>
      <c r="N159" s="285"/>
      <c r="O159" s="285"/>
      <c r="P159" s="287"/>
      <c r="Q159" s="285"/>
      <c r="R159" s="285"/>
      <c r="S159" s="285"/>
      <c r="T159" s="287"/>
      <c r="U159" s="285"/>
      <c r="V159" s="285"/>
      <c r="W159" s="286"/>
      <c r="X159" s="286"/>
      <c r="Y159" s="286"/>
      <c r="Z159" s="286"/>
      <c r="AA159" s="185">
        <f t="shared" si="13"/>
        <v>0</v>
      </c>
      <c r="AB159" s="246" t="str">
        <f t="shared" si="10"/>
        <v/>
      </c>
      <c r="AE159" s="149" t="str">
        <f t="shared" si="11"/>
        <v>no</v>
      </c>
      <c r="AF159" s="150" t="str">
        <f t="shared" si="12"/>
        <v/>
      </c>
    </row>
    <row r="160" spans="2:32" x14ac:dyDescent="0.2">
      <c r="B160" s="282"/>
      <c r="C160" s="283"/>
      <c r="D160" s="288"/>
      <c r="E160" s="285"/>
      <c r="F160" s="285"/>
      <c r="G160" s="285"/>
      <c r="H160" s="285"/>
      <c r="I160" s="275"/>
      <c r="J160" s="285"/>
      <c r="K160" s="285"/>
      <c r="L160" s="285"/>
      <c r="M160" s="285"/>
      <c r="N160" s="285"/>
      <c r="O160" s="285"/>
      <c r="P160" s="287"/>
      <c r="Q160" s="285"/>
      <c r="R160" s="285"/>
      <c r="S160" s="285"/>
      <c r="T160" s="287"/>
      <c r="U160" s="285"/>
      <c r="V160" s="285"/>
      <c r="W160" s="286"/>
      <c r="X160" s="286"/>
      <c r="Y160" s="286"/>
      <c r="Z160" s="286"/>
      <c r="AA160" s="185">
        <f t="shared" si="13"/>
        <v>0</v>
      </c>
      <c r="AB160" s="246" t="str">
        <f t="shared" si="10"/>
        <v/>
      </c>
      <c r="AE160" s="149" t="str">
        <f t="shared" si="11"/>
        <v>no</v>
      </c>
      <c r="AF160" s="150" t="str">
        <f t="shared" si="12"/>
        <v/>
      </c>
    </row>
    <row r="161" spans="2:32" x14ac:dyDescent="0.2">
      <c r="B161" s="282"/>
      <c r="C161" s="283"/>
      <c r="D161" s="288"/>
      <c r="E161" s="285"/>
      <c r="F161" s="285"/>
      <c r="G161" s="285"/>
      <c r="H161" s="285"/>
      <c r="I161" s="275"/>
      <c r="J161" s="285"/>
      <c r="K161" s="285"/>
      <c r="L161" s="285"/>
      <c r="M161" s="285"/>
      <c r="N161" s="285"/>
      <c r="O161" s="285"/>
      <c r="P161" s="287"/>
      <c r="Q161" s="285"/>
      <c r="R161" s="285"/>
      <c r="S161" s="285"/>
      <c r="T161" s="287"/>
      <c r="U161" s="285"/>
      <c r="V161" s="285"/>
      <c r="W161" s="286"/>
      <c r="X161" s="286"/>
      <c r="Y161" s="286"/>
      <c r="Z161" s="286"/>
      <c r="AA161" s="185">
        <f t="shared" si="13"/>
        <v>0</v>
      </c>
      <c r="AB161" s="246" t="str">
        <f t="shared" si="10"/>
        <v/>
      </c>
      <c r="AE161" s="149" t="str">
        <f t="shared" si="11"/>
        <v>no</v>
      </c>
      <c r="AF161" s="150" t="str">
        <f t="shared" si="12"/>
        <v/>
      </c>
    </row>
    <row r="162" spans="2:32" x14ac:dyDescent="0.2">
      <c r="B162" s="282"/>
      <c r="C162" s="283"/>
      <c r="D162" s="288"/>
      <c r="E162" s="285"/>
      <c r="F162" s="285"/>
      <c r="G162" s="285"/>
      <c r="H162" s="285"/>
      <c r="I162" s="275"/>
      <c r="J162" s="285"/>
      <c r="K162" s="285"/>
      <c r="L162" s="285"/>
      <c r="M162" s="285"/>
      <c r="N162" s="285"/>
      <c r="O162" s="285"/>
      <c r="P162" s="287"/>
      <c r="Q162" s="285"/>
      <c r="R162" s="285"/>
      <c r="S162" s="285"/>
      <c r="T162" s="287"/>
      <c r="U162" s="285"/>
      <c r="V162" s="285"/>
      <c r="W162" s="286"/>
      <c r="X162" s="286"/>
      <c r="Y162" s="286"/>
      <c r="Z162" s="286"/>
      <c r="AA162" s="185">
        <f t="shared" si="13"/>
        <v>0</v>
      </c>
      <c r="AB162" s="246" t="str">
        <f t="shared" si="10"/>
        <v/>
      </c>
      <c r="AE162" s="149" t="str">
        <f t="shared" si="11"/>
        <v>no</v>
      </c>
      <c r="AF162" s="150" t="str">
        <f t="shared" si="12"/>
        <v/>
      </c>
    </row>
    <row r="163" spans="2:32" x14ac:dyDescent="0.2">
      <c r="B163" s="285"/>
      <c r="C163" s="283"/>
      <c r="D163" s="288"/>
      <c r="E163" s="285"/>
      <c r="F163" s="285"/>
      <c r="G163" s="285"/>
      <c r="H163" s="285"/>
      <c r="I163" s="275"/>
      <c r="J163" s="285"/>
      <c r="K163" s="285"/>
      <c r="L163" s="285"/>
      <c r="M163" s="285"/>
      <c r="N163" s="285"/>
      <c r="O163" s="285"/>
      <c r="P163" s="287"/>
      <c r="Q163" s="285"/>
      <c r="R163" s="285"/>
      <c r="S163" s="285"/>
      <c r="T163" s="287"/>
      <c r="U163" s="285"/>
      <c r="V163" s="285"/>
      <c r="W163" s="286"/>
      <c r="X163" s="286"/>
      <c r="Y163" s="286"/>
      <c r="Z163" s="286"/>
      <c r="AA163" s="185">
        <f t="shared" si="13"/>
        <v>0</v>
      </c>
      <c r="AB163" s="246" t="str">
        <f t="shared" si="10"/>
        <v/>
      </c>
      <c r="AE163" s="149" t="str">
        <f t="shared" si="11"/>
        <v>no</v>
      </c>
      <c r="AF163" s="150" t="str">
        <f t="shared" si="12"/>
        <v/>
      </c>
    </row>
    <row r="164" spans="2:32" x14ac:dyDescent="0.2">
      <c r="B164" s="285"/>
      <c r="C164" s="283"/>
      <c r="D164" s="288"/>
      <c r="E164" s="285"/>
      <c r="F164" s="285"/>
      <c r="G164" s="285"/>
      <c r="H164" s="285"/>
      <c r="I164" s="275"/>
      <c r="J164" s="285"/>
      <c r="K164" s="285"/>
      <c r="L164" s="285"/>
      <c r="M164" s="285"/>
      <c r="N164" s="285"/>
      <c r="O164" s="285"/>
      <c r="P164" s="287"/>
      <c r="Q164" s="285"/>
      <c r="R164" s="285"/>
      <c r="S164" s="285"/>
      <c r="T164" s="287"/>
      <c r="U164" s="285"/>
      <c r="V164" s="285"/>
      <c r="W164" s="286"/>
      <c r="X164" s="286"/>
      <c r="Y164" s="286"/>
      <c r="Z164" s="286"/>
      <c r="AA164" s="185">
        <f t="shared" si="13"/>
        <v>0</v>
      </c>
      <c r="AB164" s="246" t="str">
        <f t="shared" si="10"/>
        <v/>
      </c>
      <c r="AE164" s="149" t="str">
        <f t="shared" si="11"/>
        <v>no</v>
      </c>
      <c r="AF164" s="150" t="str">
        <f t="shared" si="12"/>
        <v/>
      </c>
    </row>
    <row r="165" spans="2:32" x14ac:dyDescent="0.2">
      <c r="B165" s="285"/>
      <c r="C165" s="283"/>
      <c r="D165" s="288"/>
      <c r="E165" s="285"/>
      <c r="F165" s="285"/>
      <c r="G165" s="285"/>
      <c r="H165" s="285"/>
      <c r="I165" s="275"/>
      <c r="J165" s="285"/>
      <c r="K165" s="285"/>
      <c r="L165" s="285"/>
      <c r="M165" s="285"/>
      <c r="N165" s="285"/>
      <c r="O165" s="285"/>
      <c r="P165" s="287"/>
      <c r="Q165" s="285"/>
      <c r="R165" s="285"/>
      <c r="S165" s="285"/>
      <c r="T165" s="287"/>
      <c r="U165" s="285"/>
      <c r="V165" s="285"/>
      <c r="W165" s="286"/>
      <c r="X165" s="286"/>
      <c r="Y165" s="286"/>
      <c r="Z165" s="286"/>
      <c r="AA165" s="185">
        <f t="shared" si="13"/>
        <v>0</v>
      </c>
      <c r="AB165" s="246" t="str">
        <f t="shared" si="10"/>
        <v/>
      </c>
      <c r="AE165" s="149" t="str">
        <f t="shared" si="11"/>
        <v>no</v>
      </c>
      <c r="AF165" s="150" t="str">
        <f t="shared" si="12"/>
        <v/>
      </c>
    </row>
    <row r="166" spans="2:32" x14ac:dyDescent="0.2">
      <c r="B166" s="285"/>
      <c r="C166" s="283"/>
      <c r="D166" s="288"/>
      <c r="E166" s="285"/>
      <c r="F166" s="285"/>
      <c r="G166" s="285"/>
      <c r="H166" s="285"/>
      <c r="I166" s="275"/>
      <c r="J166" s="285"/>
      <c r="K166" s="285"/>
      <c r="L166" s="285"/>
      <c r="M166" s="285"/>
      <c r="N166" s="285"/>
      <c r="O166" s="285"/>
      <c r="P166" s="287"/>
      <c r="Q166" s="285"/>
      <c r="R166" s="285"/>
      <c r="S166" s="285"/>
      <c r="T166" s="287"/>
      <c r="U166" s="285"/>
      <c r="V166" s="285"/>
      <c r="W166" s="286"/>
      <c r="X166" s="286"/>
      <c r="Y166" s="286"/>
      <c r="Z166" s="286"/>
      <c r="AA166" s="185">
        <f t="shared" si="13"/>
        <v>0</v>
      </c>
      <c r="AB166" s="246" t="str">
        <f t="shared" si="10"/>
        <v/>
      </c>
      <c r="AE166" s="149" t="str">
        <f t="shared" si="11"/>
        <v>no</v>
      </c>
      <c r="AF166" s="150" t="str">
        <f t="shared" si="12"/>
        <v/>
      </c>
    </row>
    <row r="167" spans="2:32" x14ac:dyDescent="0.2">
      <c r="B167" s="285"/>
      <c r="C167" s="283"/>
      <c r="D167" s="288"/>
      <c r="E167" s="285"/>
      <c r="F167" s="285"/>
      <c r="G167" s="285"/>
      <c r="H167" s="285"/>
      <c r="I167" s="275"/>
      <c r="J167" s="285"/>
      <c r="K167" s="285"/>
      <c r="L167" s="285"/>
      <c r="M167" s="285"/>
      <c r="N167" s="285"/>
      <c r="O167" s="285"/>
      <c r="P167" s="287"/>
      <c r="Q167" s="285"/>
      <c r="R167" s="285"/>
      <c r="S167" s="285"/>
      <c r="T167" s="287"/>
      <c r="U167" s="285"/>
      <c r="V167" s="285"/>
      <c r="W167" s="286"/>
      <c r="X167" s="286"/>
      <c r="Y167" s="286"/>
      <c r="Z167" s="286"/>
      <c r="AA167" s="185">
        <f t="shared" si="13"/>
        <v>0</v>
      </c>
      <c r="AB167" s="246" t="str">
        <f t="shared" si="10"/>
        <v/>
      </c>
      <c r="AE167" s="149" t="str">
        <f t="shared" si="11"/>
        <v>no</v>
      </c>
      <c r="AF167" s="150" t="str">
        <f t="shared" si="12"/>
        <v/>
      </c>
    </row>
    <row r="168" spans="2:32" x14ac:dyDescent="0.2">
      <c r="B168" s="285"/>
      <c r="C168" s="283"/>
      <c r="D168" s="288"/>
      <c r="E168" s="285"/>
      <c r="F168" s="285"/>
      <c r="G168" s="285"/>
      <c r="H168" s="285"/>
      <c r="I168" s="275"/>
      <c r="J168" s="285"/>
      <c r="K168" s="285"/>
      <c r="L168" s="285"/>
      <c r="M168" s="285"/>
      <c r="N168" s="285"/>
      <c r="O168" s="285"/>
      <c r="P168" s="287"/>
      <c r="Q168" s="285"/>
      <c r="R168" s="285"/>
      <c r="S168" s="285"/>
      <c r="T168" s="287"/>
      <c r="U168" s="285"/>
      <c r="V168" s="285"/>
      <c r="W168" s="286"/>
      <c r="X168" s="286"/>
      <c r="Y168" s="286"/>
      <c r="Z168" s="286"/>
      <c r="AA168" s="185">
        <f t="shared" si="13"/>
        <v>0</v>
      </c>
      <c r="AB168" s="246" t="str">
        <f t="shared" si="10"/>
        <v/>
      </c>
      <c r="AE168" s="149" t="str">
        <f t="shared" si="11"/>
        <v>no</v>
      </c>
      <c r="AF168" s="150" t="str">
        <f t="shared" si="12"/>
        <v/>
      </c>
    </row>
    <row r="169" spans="2:32" x14ac:dyDescent="0.2">
      <c r="B169" s="285"/>
      <c r="C169" s="283"/>
      <c r="D169" s="288"/>
      <c r="E169" s="285"/>
      <c r="F169" s="285"/>
      <c r="G169" s="285"/>
      <c r="H169" s="285"/>
      <c r="I169" s="275"/>
      <c r="J169" s="285"/>
      <c r="K169" s="285"/>
      <c r="L169" s="285"/>
      <c r="M169" s="285"/>
      <c r="N169" s="285"/>
      <c r="O169" s="285"/>
      <c r="P169" s="287"/>
      <c r="Q169" s="285"/>
      <c r="R169" s="285"/>
      <c r="S169" s="285"/>
      <c r="T169" s="287"/>
      <c r="U169" s="285"/>
      <c r="V169" s="285"/>
      <c r="W169" s="286"/>
      <c r="X169" s="286"/>
      <c r="Y169" s="286"/>
      <c r="Z169" s="286"/>
      <c r="AA169" s="185">
        <f t="shared" si="13"/>
        <v>0</v>
      </c>
      <c r="AB169" s="246" t="str">
        <f t="shared" si="10"/>
        <v/>
      </c>
      <c r="AE169" s="149" t="str">
        <f t="shared" si="11"/>
        <v>no</v>
      </c>
      <c r="AF169" s="150" t="str">
        <f t="shared" si="12"/>
        <v/>
      </c>
    </row>
    <row r="170" spans="2:32" x14ac:dyDescent="0.2">
      <c r="B170" s="285"/>
      <c r="C170" s="283"/>
      <c r="D170" s="288"/>
      <c r="E170" s="285"/>
      <c r="F170" s="285"/>
      <c r="G170" s="285"/>
      <c r="H170" s="285"/>
      <c r="I170" s="275"/>
      <c r="J170" s="285"/>
      <c r="K170" s="285"/>
      <c r="L170" s="285"/>
      <c r="M170" s="285"/>
      <c r="N170" s="285"/>
      <c r="O170" s="285"/>
      <c r="P170" s="287"/>
      <c r="Q170" s="285"/>
      <c r="R170" s="285"/>
      <c r="S170" s="285"/>
      <c r="T170" s="287"/>
      <c r="U170" s="285"/>
      <c r="V170" s="285"/>
      <c r="W170" s="286"/>
      <c r="X170" s="286"/>
      <c r="Y170" s="286"/>
      <c r="Z170" s="286"/>
      <c r="AA170" s="185">
        <f t="shared" si="13"/>
        <v>0</v>
      </c>
      <c r="AB170" s="246" t="str">
        <f t="shared" si="10"/>
        <v/>
      </c>
      <c r="AE170" s="149" t="str">
        <f t="shared" si="11"/>
        <v>no</v>
      </c>
      <c r="AF170" s="150" t="str">
        <f t="shared" si="12"/>
        <v/>
      </c>
    </row>
    <row r="171" spans="2:32" x14ac:dyDescent="0.2">
      <c r="B171" s="285"/>
      <c r="C171" s="283"/>
      <c r="D171" s="288"/>
      <c r="E171" s="285"/>
      <c r="F171" s="285"/>
      <c r="G171" s="285"/>
      <c r="H171" s="285"/>
      <c r="I171" s="275"/>
      <c r="J171" s="285"/>
      <c r="K171" s="285"/>
      <c r="L171" s="285"/>
      <c r="M171" s="285"/>
      <c r="N171" s="285"/>
      <c r="O171" s="285"/>
      <c r="P171" s="287"/>
      <c r="Q171" s="285"/>
      <c r="R171" s="285"/>
      <c r="S171" s="285"/>
      <c r="T171" s="287"/>
      <c r="U171" s="285"/>
      <c r="V171" s="285"/>
      <c r="W171" s="286"/>
      <c r="X171" s="286"/>
      <c r="Y171" s="286"/>
      <c r="Z171" s="286"/>
      <c r="AA171" s="185">
        <f t="shared" si="13"/>
        <v>0</v>
      </c>
      <c r="AB171" s="246" t="str">
        <f t="shared" si="10"/>
        <v/>
      </c>
      <c r="AE171" s="149" t="str">
        <f t="shared" si="11"/>
        <v>no</v>
      </c>
      <c r="AF171" s="150" t="str">
        <f t="shared" si="12"/>
        <v/>
      </c>
    </row>
    <row r="172" spans="2:32" x14ac:dyDescent="0.2">
      <c r="B172" s="285"/>
      <c r="C172" s="283"/>
      <c r="D172" s="288"/>
      <c r="E172" s="285"/>
      <c r="F172" s="285"/>
      <c r="G172" s="285"/>
      <c r="H172" s="285"/>
      <c r="I172" s="275"/>
      <c r="J172" s="285"/>
      <c r="K172" s="285"/>
      <c r="L172" s="285"/>
      <c r="M172" s="285"/>
      <c r="N172" s="285"/>
      <c r="O172" s="285"/>
      <c r="P172" s="287"/>
      <c r="Q172" s="285"/>
      <c r="R172" s="285"/>
      <c r="S172" s="285"/>
      <c r="T172" s="287"/>
      <c r="U172" s="285"/>
      <c r="V172" s="285"/>
      <c r="W172" s="286"/>
      <c r="X172" s="286"/>
      <c r="Y172" s="286"/>
      <c r="Z172" s="286"/>
      <c r="AA172" s="185">
        <f t="shared" si="13"/>
        <v>0</v>
      </c>
      <c r="AB172" s="246" t="str">
        <f t="shared" si="10"/>
        <v/>
      </c>
      <c r="AE172" s="149" t="str">
        <f t="shared" si="11"/>
        <v>no</v>
      </c>
      <c r="AF172" s="150" t="str">
        <f t="shared" si="12"/>
        <v/>
      </c>
    </row>
    <row r="173" spans="2:32" x14ac:dyDescent="0.2">
      <c r="B173" s="285"/>
      <c r="C173" s="283"/>
      <c r="D173" s="288"/>
      <c r="E173" s="285"/>
      <c r="F173" s="285"/>
      <c r="G173" s="285"/>
      <c r="H173" s="285"/>
      <c r="I173" s="275"/>
      <c r="J173" s="285"/>
      <c r="K173" s="285"/>
      <c r="L173" s="285"/>
      <c r="M173" s="285"/>
      <c r="N173" s="285"/>
      <c r="O173" s="285"/>
      <c r="P173" s="287"/>
      <c r="Q173" s="285"/>
      <c r="R173" s="285"/>
      <c r="S173" s="285"/>
      <c r="T173" s="287"/>
      <c r="U173" s="285"/>
      <c r="V173" s="285"/>
      <c r="W173" s="286"/>
      <c r="X173" s="286"/>
      <c r="Y173" s="286"/>
      <c r="Z173" s="286"/>
      <c r="AA173" s="185">
        <f t="shared" si="13"/>
        <v>0</v>
      </c>
      <c r="AB173" s="246" t="str">
        <f t="shared" si="10"/>
        <v/>
      </c>
      <c r="AE173" s="149" t="str">
        <f t="shared" si="11"/>
        <v>no</v>
      </c>
      <c r="AF173" s="150" t="str">
        <f t="shared" si="12"/>
        <v/>
      </c>
    </row>
    <row r="174" spans="2:32" x14ac:dyDescent="0.2">
      <c r="B174" s="285"/>
      <c r="C174" s="283"/>
      <c r="D174" s="288"/>
      <c r="E174" s="285"/>
      <c r="F174" s="285"/>
      <c r="G174" s="285"/>
      <c r="H174" s="285"/>
      <c r="I174" s="275"/>
      <c r="J174" s="285"/>
      <c r="K174" s="285"/>
      <c r="L174" s="285"/>
      <c r="M174" s="285"/>
      <c r="N174" s="285"/>
      <c r="O174" s="285"/>
      <c r="P174" s="287"/>
      <c r="Q174" s="285"/>
      <c r="R174" s="285"/>
      <c r="S174" s="285"/>
      <c r="T174" s="287"/>
      <c r="U174" s="285"/>
      <c r="V174" s="285"/>
      <c r="W174" s="286"/>
      <c r="X174" s="286"/>
      <c r="Y174" s="286"/>
      <c r="Z174" s="286"/>
      <c r="AA174" s="185">
        <f t="shared" si="13"/>
        <v>0</v>
      </c>
      <c r="AB174" s="246" t="str">
        <f t="shared" si="10"/>
        <v/>
      </c>
      <c r="AE174" s="149" t="str">
        <f t="shared" si="11"/>
        <v>no</v>
      </c>
      <c r="AF174" s="150" t="str">
        <f t="shared" si="12"/>
        <v/>
      </c>
    </row>
    <row r="175" spans="2:32" x14ac:dyDescent="0.2">
      <c r="B175" s="285"/>
      <c r="C175" s="283"/>
      <c r="D175" s="288"/>
      <c r="E175" s="285"/>
      <c r="F175" s="285"/>
      <c r="G175" s="285"/>
      <c r="H175" s="285"/>
      <c r="I175" s="275"/>
      <c r="J175" s="285"/>
      <c r="K175" s="285"/>
      <c r="L175" s="285"/>
      <c r="M175" s="285"/>
      <c r="N175" s="285"/>
      <c r="O175" s="285"/>
      <c r="P175" s="287"/>
      <c r="Q175" s="285"/>
      <c r="R175" s="285"/>
      <c r="S175" s="285"/>
      <c r="T175" s="287"/>
      <c r="U175" s="285"/>
      <c r="V175" s="285"/>
      <c r="W175" s="286"/>
      <c r="X175" s="286"/>
      <c r="Y175" s="286"/>
      <c r="Z175" s="286"/>
      <c r="AA175" s="185">
        <f t="shared" si="13"/>
        <v>0</v>
      </c>
      <c r="AB175" s="246" t="str">
        <f t="shared" si="10"/>
        <v/>
      </c>
      <c r="AE175" s="149" t="str">
        <f t="shared" si="11"/>
        <v>no</v>
      </c>
      <c r="AF175" s="150" t="str">
        <f t="shared" si="12"/>
        <v/>
      </c>
    </row>
    <row r="176" spans="2:32" x14ac:dyDescent="0.2">
      <c r="B176" s="285"/>
      <c r="C176" s="283"/>
      <c r="D176" s="288"/>
      <c r="E176" s="285"/>
      <c r="F176" s="285"/>
      <c r="G176" s="285"/>
      <c r="H176" s="285"/>
      <c r="I176" s="275"/>
      <c r="J176" s="285"/>
      <c r="K176" s="285"/>
      <c r="L176" s="285"/>
      <c r="M176" s="285"/>
      <c r="N176" s="285"/>
      <c r="O176" s="285"/>
      <c r="P176" s="287"/>
      <c r="Q176" s="285"/>
      <c r="R176" s="285"/>
      <c r="S176" s="285"/>
      <c r="T176" s="287"/>
      <c r="U176" s="285"/>
      <c r="V176" s="285"/>
      <c r="W176" s="286"/>
      <c r="X176" s="286"/>
      <c r="Y176" s="286"/>
      <c r="Z176" s="286"/>
      <c r="AA176" s="185">
        <f t="shared" si="13"/>
        <v>0</v>
      </c>
      <c r="AB176" s="246" t="str">
        <f t="shared" si="10"/>
        <v/>
      </c>
      <c r="AE176" s="149" t="str">
        <f t="shared" si="11"/>
        <v>no</v>
      </c>
      <c r="AF176" s="150" t="str">
        <f t="shared" si="12"/>
        <v/>
      </c>
    </row>
    <row r="177" spans="2:32" x14ac:dyDescent="0.2">
      <c r="B177" s="285"/>
      <c r="C177" s="283"/>
      <c r="D177" s="288"/>
      <c r="E177" s="285"/>
      <c r="F177" s="285"/>
      <c r="G177" s="285"/>
      <c r="H177" s="285"/>
      <c r="I177" s="275"/>
      <c r="J177" s="285"/>
      <c r="K177" s="285"/>
      <c r="L177" s="285"/>
      <c r="M177" s="285"/>
      <c r="N177" s="285"/>
      <c r="O177" s="285"/>
      <c r="P177" s="287"/>
      <c r="Q177" s="285"/>
      <c r="R177" s="285"/>
      <c r="S177" s="285"/>
      <c r="T177" s="287"/>
      <c r="U177" s="285"/>
      <c r="V177" s="285"/>
      <c r="W177" s="286"/>
      <c r="X177" s="286"/>
      <c r="Y177" s="286"/>
      <c r="Z177" s="286"/>
      <c r="AA177" s="185">
        <f t="shared" si="13"/>
        <v>0</v>
      </c>
      <c r="AB177" s="246" t="str">
        <f t="shared" si="10"/>
        <v/>
      </c>
      <c r="AE177" s="149" t="str">
        <f t="shared" si="11"/>
        <v>no</v>
      </c>
      <c r="AF177" s="150" t="str">
        <f t="shared" si="12"/>
        <v/>
      </c>
    </row>
    <row r="178" spans="2:32" x14ac:dyDescent="0.2">
      <c r="B178" s="285"/>
      <c r="C178" s="283"/>
      <c r="D178" s="288"/>
      <c r="E178" s="285"/>
      <c r="F178" s="285"/>
      <c r="G178" s="285"/>
      <c r="H178" s="285"/>
      <c r="I178" s="275"/>
      <c r="J178" s="285"/>
      <c r="K178" s="285"/>
      <c r="L178" s="285"/>
      <c r="M178" s="285"/>
      <c r="N178" s="285"/>
      <c r="O178" s="285"/>
      <c r="P178" s="287"/>
      <c r="Q178" s="285"/>
      <c r="R178" s="285"/>
      <c r="S178" s="285"/>
      <c r="T178" s="287"/>
      <c r="U178" s="285"/>
      <c r="V178" s="285"/>
      <c r="W178" s="286"/>
      <c r="X178" s="286"/>
      <c r="Y178" s="286"/>
      <c r="Z178" s="286"/>
      <c r="AA178" s="185">
        <f t="shared" si="13"/>
        <v>0</v>
      </c>
      <c r="AB178" s="246" t="str">
        <f t="shared" si="10"/>
        <v/>
      </c>
      <c r="AE178" s="149" t="str">
        <f t="shared" si="11"/>
        <v>no</v>
      </c>
      <c r="AF178" s="150" t="str">
        <f t="shared" si="12"/>
        <v/>
      </c>
    </row>
    <row r="179" spans="2:32" x14ac:dyDescent="0.2">
      <c r="B179" s="285"/>
      <c r="C179" s="283"/>
      <c r="D179" s="288"/>
      <c r="E179" s="285"/>
      <c r="F179" s="285"/>
      <c r="G179" s="285"/>
      <c r="H179" s="285"/>
      <c r="I179" s="275"/>
      <c r="J179" s="285"/>
      <c r="K179" s="285"/>
      <c r="L179" s="285"/>
      <c r="M179" s="285"/>
      <c r="N179" s="285"/>
      <c r="O179" s="285"/>
      <c r="P179" s="287"/>
      <c r="Q179" s="285"/>
      <c r="R179" s="285"/>
      <c r="S179" s="285"/>
      <c r="T179" s="287"/>
      <c r="U179" s="285"/>
      <c r="V179" s="285"/>
      <c r="W179" s="286"/>
      <c r="X179" s="286"/>
      <c r="Y179" s="286"/>
      <c r="Z179" s="286"/>
      <c r="AA179" s="185">
        <f t="shared" si="13"/>
        <v>0</v>
      </c>
      <c r="AB179" s="246" t="str">
        <f t="shared" si="10"/>
        <v/>
      </c>
      <c r="AE179" s="149" t="str">
        <f t="shared" si="11"/>
        <v>no</v>
      </c>
      <c r="AF179" s="150" t="str">
        <f t="shared" si="12"/>
        <v/>
      </c>
    </row>
    <row r="180" spans="2:32" x14ac:dyDescent="0.2">
      <c r="B180" s="285"/>
      <c r="C180" s="283"/>
      <c r="D180" s="288"/>
      <c r="E180" s="285"/>
      <c r="F180" s="285"/>
      <c r="G180" s="285"/>
      <c r="H180" s="285"/>
      <c r="I180" s="275"/>
      <c r="J180" s="285"/>
      <c r="K180" s="285"/>
      <c r="L180" s="285"/>
      <c r="M180" s="285"/>
      <c r="N180" s="285"/>
      <c r="O180" s="285"/>
      <c r="P180" s="287"/>
      <c r="Q180" s="285"/>
      <c r="R180" s="285"/>
      <c r="S180" s="285"/>
      <c r="T180" s="287"/>
      <c r="U180" s="285"/>
      <c r="V180" s="285"/>
      <c r="W180" s="286"/>
      <c r="X180" s="286"/>
      <c r="Y180" s="286"/>
      <c r="Z180" s="286"/>
      <c r="AA180" s="185">
        <f t="shared" si="13"/>
        <v>0</v>
      </c>
      <c r="AB180" s="246" t="str">
        <f t="shared" si="10"/>
        <v/>
      </c>
      <c r="AE180" s="149" t="str">
        <f t="shared" si="11"/>
        <v>no</v>
      </c>
      <c r="AF180" s="150" t="str">
        <f t="shared" si="12"/>
        <v/>
      </c>
    </row>
    <row r="181" spans="2:32" x14ac:dyDescent="0.2">
      <c r="B181" s="285"/>
      <c r="C181" s="283"/>
      <c r="D181" s="288"/>
      <c r="E181" s="285"/>
      <c r="F181" s="285"/>
      <c r="G181" s="285"/>
      <c r="H181" s="285"/>
      <c r="I181" s="275"/>
      <c r="J181" s="285"/>
      <c r="K181" s="285"/>
      <c r="L181" s="285"/>
      <c r="M181" s="285"/>
      <c r="N181" s="285"/>
      <c r="O181" s="285"/>
      <c r="P181" s="287"/>
      <c r="Q181" s="285"/>
      <c r="R181" s="285"/>
      <c r="S181" s="285"/>
      <c r="T181" s="287"/>
      <c r="U181" s="285"/>
      <c r="V181" s="285"/>
      <c r="W181" s="286"/>
      <c r="X181" s="286"/>
      <c r="Y181" s="286"/>
      <c r="Z181" s="286"/>
      <c r="AA181" s="185">
        <f t="shared" si="13"/>
        <v>0</v>
      </c>
      <c r="AB181" s="246" t="str">
        <f t="shared" si="10"/>
        <v/>
      </c>
      <c r="AE181" s="149" t="str">
        <f t="shared" si="11"/>
        <v>no</v>
      </c>
      <c r="AF181" s="150" t="str">
        <f t="shared" si="12"/>
        <v/>
      </c>
    </row>
    <row r="182" spans="2:32" x14ac:dyDescent="0.2">
      <c r="B182" s="285"/>
      <c r="C182" s="283"/>
      <c r="D182" s="288"/>
      <c r="E182" s="285"/>
      <c r="F182" s="285"/>
      <c r="G182" s="285"/>
      <c r="H182" s="285"/>
      <c r="I182" s="275"/>
      <c r="J182" s="285"/>
      <c r="K182" s="285"/>
      <c r="L182" s="285"/>
      <c r="M182" s="285"/>
      <c r="N182" s="285"/>
      <c r="O182" s="285"/>
      <c r="P182" s="287"/>
      <c r="Q182" s="285"/>
      <c r="R182" s="285"/>
      <c r="S182" s="285"/>
      <c r="T182" s="287"/>
      <c r="U182" s="285"/>
      <c r="V182" s="285"/>
      <c r="W182" s="286"/>
      <c r="X182" s="286"/>
      <c r="Y182" s="286"/>
      <c r="Z182" s="286"/>
      <c r="AA182" s="185">
        <f t="shared" si="13"/>
        <v>0</v>
      </c>
      <c r="AB182" s="246" t="str">
        <f t="shared" si="10"/>
        <v/>
      </c>
      <c r="AE182" s="149" t="str">
        <f t="shared" si="11"/>
        <v>no</v>
      </c>
      <c r="AF182" s="150" t="str">
        <f t="shared" si="12"/>
        <v/>
      </c>
    </row>
    <row r="183" spans="2:32" x14ac:dyDescent="0.2">
      <c r="B183" s="285"/>
      <c r="C183" s="283"/>
      <c r="D183" s="288"/>
      <c r="E183" s="285"/>
      <c r="F183" s="285"/>
      <c r="G183" s="285"/>
      <c r="H183" s="285"/>
      <c r="I183" s="275"/>
      <c r="J183" s="285"/>
      <c r="K183" s="285"/>
      <c r="L183" s="285"/>
      <c r="M183" s="285"/>
      <c r="N183" s="285"/>
      <c r="O183" s="285"/>
      <c r="P183" s="287"/>
      <c r="Q183" s="285"/>
      <c r="R183" s="285"/>
      <c r="S183" s="285"/>
      <c r="T183" s="287"/>
      <c r="U183" s="285"/>
      <c r="V183" s="285"/>
      <c r="W183" s="286"/>
      <c r="X183" s="286"/>
      <c r="Y183" s="286"/>
      <c r="Z183" s="286"/>
      <c r="AA183" s="185">
        <f t="shared" si="13"/>
        <v>0</v>
      </c>
      <c r="AB183" s="246" t="str">
        <f t="shared" si="10"/>
        <v/>
      </c>
      <c r="AE183" s="149" t="str">
        <f t="shared" si="11"/>
        <v>no</v>
      </c>
      <c r="AF183" s="150" t="str">
        <f t="shared" si="12"/>
        <v/>
      </c>
    </row>
    <row r="184" spans="2:32" x14ac:dyDescent="0.2">
      <c r="B184" s="285"/>
      <c r="C184" s="283"/>
      <c r="D184" s="288"/>
      <c r="E184" s="285"/>
      <c r="F184" s="285"/>
      <c r="G184" s="285"/>
      <c r="H184" s="285"/>
      <c r="I184" s="275"/>
      <c r="J184" s="285"/>
      <c r="K184" s="285"/>
      <c r="L184" s="285"/>
      <c r="M184" s="285"/>
      <c r="N184" s="285"/>
      <c r="O184" s="285"/>
      <c r="P184" s="287"/>
      <c r="Q184" s="285"/>
      <c r="R184" s="285"/>
      <c r="S184" s="285"/>
      <c r="T184" s="287"/>
      <c r="U184" s="285"/>
      <c r="V184" s="285"/>
      <c r="W184" s="286"/>
      <c r="X184" s="286"/>
      <c r="Y184" s="286"/>
      <c r="Z184" s="286"/>
      <c r="AA184" s="185">
        <f t="shared" si="13"/>
        <v>0</v>
      </c>
      <c r="AB184" s="246" t="str">
        <f t="shared" si="10"/>
        <v/>
      </c>
      <c r="AE184" s="149" t="str">
        <f t="shared" si="11"/>
        <v>no</v>
      </c>
      <c r="AF184" s="150" t="str">
        <f t="shared" si="12"/>
        <v/>
      </c>
    </row>
    <row r="185" spans="2:32" x14ac:dyDescent="0.2">
      <c r="B185" s="285"/>
      <c r="C185" s="283"/>
      <c r="D185" s="288"/>
      <c r="E185" s="285"/>
      <c r="F185" s="285"/>
      <c r="G185" s="285"/>
      <c r="H185" s="285"/>
      <c r="I185" s="275"/>
      <c r="J185" s="285"/>
      <c r="K185" s="285"/>
      <c r="L185" s="285"/>
      <c r="M185" s="285"/>
      <c r="N185" s="285"/>
      <c r="O185" s="285"/>
      <c r="P185" s="287"/>
      <c r="Q185" s="285"/>
      <c r="R185" s="285"/>
      <c r="S185" s="285"/>
      <c r="T185" s="287"/>
      <c r="U185" s="285"/>
      <c r="V185" s="285"/>
      <c r="W185" s="286"/>
      <c r="X185" s="286"/>
      <c r="Y185" s="286"/>
      <c r="Z185" s="286"/>
      <c r="AA185" s="185">
        <f t="shared" si="13"/>
        <v>0</v>
      </c>
      <c r="AB185" s="246" t="str">
        <f t="shared" si="10"/>
        <v/>
      </c>
      <c r="AE185" s="149" t="str">
        <f t="shared" si="11"/>
        <v>no</v>
      </c>
      <c r="AF185" s="150" t="str">
        <f t="shared" si="12"/>
        <v/>
      </c>
    </row>
    <row r="186" spans="2:32" x14ac:dyDescent="0.2">
      <c r="B186" s="285"/>
      <c r="C186" s="283"/>
      <c r="D186" s="288"/>
      <c r="E186" s="285"/>
      <c r="F186" s="285"/>
      <c r="G186" s="285"/>
      <c r="H186" s="285"/>
      <c r="I186" s="275"/>
      <c r="J186" s="285"/>
      <c r="K186" s="285"/>
      <c r="L186" s="285"/>
      <c r="M186" s="285"/>
      <c r="N186" s="285"/>
      <c r="O186" s="285"/>
      <c r="P186" s="287"/>
      <c r="Q186" s="285"/>
      <c r="R186" s="285"/>
      <c r="S186" s="285"/>
      <c r="T186" s="287"/>
      <c r="U186" s="285"/>
      <c r="V186" s="285"/>
      <c r="W186" s="286"/>
      <c r="X186" s="286"/>
      <c r="Y186" s="286"/>
      <c r="Z186" s="286"/>
      <c r="AA186" s="185">
        <f t="shared" si="13"/>
        <v>0</v>
      </c>
      <c r="AB186" s="246" t="str">
        <f t="shared" si="10"/>
        <v/>
      </c>
      <c r="AE186" s="149" t="str">
        <f t="shared" si="11"/>
        <v>no</v>
      </c>
      <c r="AF186" s="150" t="str">
        <f t="shared" si="12"/>
        <v/>
      </c>
    </row>
    <row r="187" spans="2:32" x14ac:dyDescent="0.2">
      <c r="B187" s="285"/>
      <c r="C187" s="283"/>
      <c r="D187" s="288"/>
      <c r="E187" s="285"/>
      <c r="F187" s="285"/>
      <c r="G187" s="285"/>
      <c r="H187" s="285"/>
      <c r="I187" s="275"/>
      <c r="J187" s="285"/>
      <c r="K187" s="285"/>
      <c r="L187" s="285"/>
      <c r="M187" s="285"/>
      <c r="N187" s="285"/>
      <c r="O187" s="285"/>
      <c r="P187" s="287"/>
      <c r="Q187" s="285"/>
      <c r="R187" s="285"/>
      <c r="S187" s="285"/>
      <c r="T187" s="287"/>
      <c r="U187" s="285"/>
      <c r="V187" s="285"/>
      <c r="W187" s="286"/>
      <c r="X187" s="286"/>
      <c r="Y187" s="286"/>
      <c r="Z187" s="286"/>
      <c r="AA187" s="185">
        <f t="shared" si="13"/>
        <v>0</v>
      </c>
      <c r="AB187" s="246" t="str">
        <f t="shared" si="10"/>
        <v/>
      </c>
      <c r="AE187" s="149" t="str">
        <f t="shared" si="11"/>
        <v>no</v>
      </c>
      <c r="AF187" s="150" t="str">
        <f t="shared" si="12"/>
        <v/>
      </c>
    </row>
    <row r="188" spans="2:32" x14ac:dyDescent="0.2">
      <c r="B188" s="285"/>
      <c r="C188" s="283"/>
      <c r="D188" s="288"/>
      <c r="E188" s="285"/>
      <c r="F188" s="285"/>
      <c r="G188" s="285"/>
      <c r="H188" s="285"/>
      <c r="I188" s="275"/>
      <c r="J188" s="285"/>
      <c r="K188" s="285"/>
      <c r="L188" s="285"/>
      <c r="M188" s="285"/>
      <c r="N188" s="285"/>
      <c r="O188" s="285"/>
      <c r="P188" s="287"/>
      <c r="Q188" s="285"/>
      <c r="R188" s="285"/>
      <c r="S188" s="285"/>
      <c r="T188" s="287"/>
      <c r="U188" s="285"/>
      <c r="V188" s="285"/>
      <c r="W188" s="286"/>
      <c r="X188" s="286"/>
      <c r="Y188" s="286"/>
      <c r="Z188" s="286"/>
      <c r="AA188" s="185">
        <f t="shared" si="13"/>
        <v>0</v>
      </c>
      <c r="AB188" s="246" t="str">
        <f t="shared" si="10"/>
        <v/>
      </c>
      <c r="AE188" s="149" t="str">
        <f t="shared" si="11"/>
        <v>no</v>
      </c>
      <c r="AF188" s="150" t="str">
        <f t="shared" si="12"/>
        <v/>
      </c>
    </row>
    <row r="189" spans="2:32" x14ac:dyDescent="0.2">
      <c r="B189" s="285"/>
      <c r="C189" s="283"/>
      <c r="D189" s="288"/>
      <c r="E189" s="285"/>
      <c r="F189" s="285"/>
      <c r="G189" s="285"/>
      <c r="H189" s="285"/>
      <c r="I189" s="275"/>
      <c r="J189" s="285"/>
      <c r="K189" s="285"/>
      <c r="L189" s="285"/>
      <c r="M189" s="285"/>
      <c r="N189" s="285"/>
      <c r="O189" s="285"/>
      <c r="P189" s="287"/>
      <c r="Q189" s="285"/>
      <c r="R189" s="285"/>
      <c r="S189" s="285"/>
      <c r="T189" s="287"/>
      <c r="U189" s="285"/>
      <c r="V189" s="285"/>
      <c r="W189" s="286"/>
      <c r="X189" s="286"/>
      <c r="Y189" s="286"/>
      <c r="Z189" s="286"/>
      <c r="AA189" s="185">
        <f t="shared" si="13"/>
        <v>0</v>
      </c>
      <c r="AB189" s="246" t="str">
        <f t="shared" si="10"/>
        <v/>
      </c>
      <c r="AE189" s="149" t="str">
        <f t="shared" si="11"/>
        <v>no</v>
      </c>
      <c r="AF189" s="150" t="str">
        <f t="shared" si="12"/>
        <v/>
      </c>
    </row>
    <row r="190" spans="2:32" x14ac:dyDescent="0.2">
      <c r="B190" s="285"/>
      <c r="C190" s="283"/>
      <c r="D190" s="288"/>
      <c r="E190" s="285"/>
      <c r="F190" s="285"/>
      <c r="G190" s="285"/>
      <c r="H190" s="285"/>
      <c r="I190" s="275"/>
      <c r="J190" s="285"/>
      <c r="K190" s="285"/>
      <c r="L190" s="285"/>
      <c r="M190" s="285"/>
      <c r="N190" s="285"/>
      <c r="O190" s="285"/>
      <c r="P190" s="287"/>
      <c r="Q190" s="285"/>
      <c r="R190" s="285"/>
      <c r="S190" s="285"/>
      <c r="T190" s="287"/>
      <c r="U190" s="285"/>
      <c r="V190" s="285"/>
      <c r="W190" s="286"/>
      <c r="X190" s="286"/>
      <c r="Y190" s="286"/>
      <c r="Z190" s="286"/>
      <c r="AA190" s="185">
        <f t="shared" si="13"/>
        <v>0</v>
      </c>
      <c r="AB190" s="246" t="str">
        <f t="shared" si="10"/>
        <v/>
      </c>
      <c r="AE190" s="149" t="str">
        <f t="shared" si="11"/>
        <v>no</v>
      </c>
      <c r="AF190" s="150" t="str">
        <f t="shared" si="12"/>
        <v/>
      </c>
    </row>
    <row r="191" spans="2:32" x14ac:dyDescent="0.2">
      <c r="B191" s="285"/>
      <c r="C191" s="283"/>
      <c r="D191" s="288"/>
      <c r="E191" s="285"/>
      <c r="F191" s="285"/>
      <c r="G191" s="285"/>
      <c r="H191" s="285"/>
      <c r="I191" s="275"/>
      <c r="J191" s="285"/>
      <c r="K191" s="285"/>
      <c r="L191" s="285"/>
      <c r="M191" s="285"/>
      <c r="N191" s="285"/>
      <c r="O191" s="285"/>
      <c r="P191" s="287"/>
      <c r="Q191" s="285"/>
      <c r="R191" s="285"/>
      <c r="S191" s="285"/>
      <c r="T191" s="287"/>
      <c r="U191" s="285"/>
      <c r="V191" s="285"/>
      <c r="W191" s="286"/>
      <c r="X191" s="286"/>
      <c r="Y191" s="286"/>
      <c r="Z191" s="286"/>
      <c r="AA191" s="185">
        <f t="shared" si="13"/>
        <v>0</v>
      </c>
      <c r="AB191" s="246" t="str">
        <f t="shared" si="10"/>
        <v/>
      </c>
      <c r="AE191" s="149" t="str">
        <f t="shared" si="11"/>
        <v>no</v>
      </c>
      <c r="AF191" s="150" t="str">
        <f t="shared" si="12"/>
        <v/>
      </c>
    </row>
    <row r="192" spans="2:32" x14ac:dyDescent="0.2">
      <c r="B192" s="285"/>
      <c r="C192" s="283"/>
      <c r="D192" s="288"/>
      <c r="E192" s="285"/>
      <c r="F192" s="285"/>
      <c r="G192" s="285"/>
      <c r="H192" s="285"/>
      <c r="I192" s="275"/>
      <c r="J192" s="285"/>
      <c r="K192" s="285"/>
      <c r="L192" s="285"/>
      <c r="M192" s="285"/>
      <c r="N192" s="285"/>
      <c r="O192" s="285"/>
      <c r="P192" s="287"/>
      <c r="Q192" s="285"/>
      <c r="R192" s="285"/>
      <c r="S192" s="285"/>
      <c r="T192" s="287"/>
      <c r="U192" s="285"/>
      <c r="V192" s="285"/>
      <c r="W192" s="286"/>
      <c r="X192" s="286"/>
      <c r="Y192" s="286"/>
      <c r="Z192" s="286"/>
      <c r="AA192" s="185">
        <f t="shared" si="13"/>
        <v>0</v>
      </c>
      <c r="AB192" s="246" t="str">
        <f t="shared" si="10"/>
        <v/>
      </c>
      <c r="AE192" s="149" t="str">
        <f t="shared" si="11"/>
        <v>no</v>
      </c>
      <c r="AF192" s="150" t="str">
        <f t="shared" si="12"/>
        <v/>
      </c>
    </row>
    <row r="193" spans="2:32" x14ac:dyDescent="0.2">
      <c r="B193" s="285"/>
      <c r="C193" s="283"/>
      <c r="D193" s="288"/>
      <c r="E193" s="285"/>
      <c r="F193" s="285"/>
      <c r="G193" s="285"/>
      <c r="H193" s="285"/>
      <c r="I193" s="275"/>
      <c r="J193" s="285"/>
      <c r="K193" s="285"/>
      <c r="L193" s="285"/>
      <c r="M193" s="285"/>
      <c r="N193" s="285"/>
      <c r="O193" s="285"/>
      <c r="P193" s="287"/>
      <c r="Q193" s="285"/>
      <c r="R193" s="285"/>
      <c r="S193" s="285"/>
      <c r="T193" s="287"/>
      <c r="U193" s="285"/>
      <c r="V193" s="285"/>
      <c r="W193" s="286"/>
      <c r="X193" s="286"/>
      <c r="Y193" s="286"/>
      <c r="Z193" s="286"/>
      <c r="AA193" s="185">
        <f t="shared" si="13"/>
        <v>0</v>
      </c>
      <c r="AB193" s="246" t="str">
        <f t="shared" si="10"/>
        <v/>
      </c>
      <c r="AE193" s="149" t="str">
        <f t="shared" si="11"/>
        <v>no</v>
      </c>
      <c r="AF193" s="150" t="str">
        <f t="shared" si="12"/>
        <v/>
      </c>
    </row>
    <row r="194" spans="2:32" x14ac:dyDescent="0.2">
      <c r="B194" s="285"/>
      <c r="C194" s="283"/>
      <c r="D194" s="288"/>
      <c r="E194" s="285"/>
      <c r="F194" s="285"/>
      <c r="G194" s="285"/>
      <c r="H194" s="285"/>
      <c r="I194" s="275"/>
      <c r="J194" s="285"/>
      <c r="K194" s="285"/>
      <c r="L194" s="285"/>
      <c r="M194" s="285"/>
      <c r="N194" s="285"/>
      <c r="O194" s="285"/>
      <c r="P194" s="287"/>
      <c r="Q194" s="285"/>
      <c r="R194" s="285"/>
      <c r="S194" s="285"/>
      <c r="T194" s="287"/>
      <c r="U194" s="285"/>
      <c r="V194" s="285"/>
      <c r="W194" s="286"/>
      <c r="X194" s="286"/>
      <c r="Y194" s="286"/>
      <c r="Z194" s="286"/>
      <c r="AA194" s="185">
        <f t="shared" si="13"/>
        <v>0</v>
      </c>
      <c r="AB194" s="246" t="str">
        <f t="shared" si="10"/>
        <v/>
      </c>
      <c r="AE194" s="149" t="str">
        <f t="shared" si="11"/>
        <v>no</v>
      </c>
      <c r="AF194" s="150" t="str">
        <f t="shared" si="12"/>
        <v/>
      </c>
    </row>
    <row r="195" spans="2:32" x14ac:dyDescent="0.2">
      <c r="B195" s="285"/>
      <c r="C195" s="283"/>
      <c r="D195" s="288"/>
      <c r="E195" s="285"/>
      <c r="F195" s="285"/>
      <c r="G195" s="285"/>
      <c r="H195" s="285"/>
      <c r="I195" s="275"/>
      <c r="J195" s="285"/>
      <c r="K195" s="285"/>
      <c r="L195" s="285"/>
      <c r="M195" s="285"/>
      <c r="N195" s="285"/>
      <c r="O195" s="285"/>
      <c r="P195" s="287"/>
      <c r="Q195" s="285"/>
      <c r="R195" s="285"/>
      <c r="S195" s="285"/>
      <c r="T195" s="287"/>
      <c r="U195" s="285"/>
      <c r="V195" s="285"/>
      <c r="W195" s="286"/>
      <c r="X195" s="286"/>
      <c r="Y195" s="286"/>
      <c r="Z195" s="286"/>
      <c r="AA195" s="185">
        <f t="shared" si="13"/>
        <v>0</v>
      </c>
      <c r="AB195" s="246" t="str">
        <f t="shared" si="10"/>
        <v/>
      </c>
      <c r="AE195" s="149" t="str">
        <f t="shared" si="11"/>
        <v>no</v>
      </c>
      <c r="AF195" s="150" t="str">
        <f t="shared" si="12"/>
        <v/>
      </c>
    </row>
    <row r="196" spans="2:32" x14ac:dyDescent="0.2">
      <c r="B196" s="285"/>
      <c r="C196" s="283"/>
      <c r="D196" s="288"/>
      <c r="E196" s="285"/>
      <c r="F196" s="285"/>
      <c r="G196" s="285"/>
      <c r="H196" s="285"/>
      <c r="I196" s="275"/>
      <c r="J196" s="285"/>
      <c r="K196" s="285"/>
      <c r="L196" s="285"/>
      <c r="M196" s="285"/>
      <c r="N196" s="285"/>
      <c r="O196" s="285"/>
      <c r="P196" s="287"/>
      <c r="Q196" s="285"/>
      <c r="R196" s="285"/>
      <c r="S196" s="285"/>
      <c r="T196" s="287"/>
      <c r="U196" s="285"/>
      <c r="V196" s="285"/>
      <c r="W196" s="286"/>
      <c r="X196" s="286"/>
      <c r="Y196" s="286"/>
      <c r="Z196" s="286"/>
      <c r="AA196" s="185">
        <f t="shared" si="13"/>
        <v>0</v>
      </c>
      <c r="AB196" s="246" t="str">
        <f t="shared" si="10"/>
        <v/>
      </c>
      <c r="AE196" s="149" t="str">
        <f t="shared" si="11"/>
        <v>no</v>
      </c>
      <c r="AF196" s="150" t="str">
        <f t="shared" si="12"/>
        <v/>
      </c>
    </row>
    <row r="197" spans="2:32" x14ac:dyDescent="0.2">
      <c r="B197" s="285"/>
      <c r="C197" s="283"/>
      <c r="D197" s="288"/>
      <c r="E197" s="285"/>
      <c r="F197" s="285"/>
      <c r="G197" s="285"/>
      <c r="H197" s="285"/>
      <c r="I197" s="275"/>
      <c r="J197" s="285"/>
      <c r="K197" s="285"/>
      <c r="L197" s="285"/>
      <c r="M197" s="285"/>
      <c r="N197" s="285"/>
      <c r="O197" s="285"/>
      <c r="P197" s="287"/>
      <c r="Q197" s="285"/>
      <c r="R197" s="285"/>
      <c r="S197" s="285"/>
      <c r="T197" s="287"/>
      <c r="U197" s="285"/>
      <c r="V197" s="285"/>
      <c r="W197" s="286"/>
      <c r="X197" s="286"/>
      <c r="Y197" s="286"/>
      <c r="Z197" s="286"/>
      <c r="AA197" s="185">
        <f t="shared" si="13"/>
        <v>0</v>
      </c>
      <c r="AB197" s="246" t="str">
        <f t="shared" si="10"/>
        <v/>
      </c>
      <c r="AE197" s="149" t="str">
        <f t="shared" si="11"/>
        <v>no</v>
      </c>
      <c r="AF197" s="150" t="str">
        <f t="shared" si="12"/>
        <v/>
      </c>
    </row>
    <row r="198" spans="2:32" x14ac:dyDescent="0.2">
      <c r="B198" s="285"/>
      <c r="C198" s="283"/>
      <c r="D198" s="288"/>
      <c r="E198" s="285"/>
      <c r="F198" s="285"/>
      <c r="G198" s="285"/>
      <c r="H198" s="285"/>
      <c r="I198" s="275"/>
      <c r="J198" s="285"/>
      <c r="K198" s="285"/>
      <c r="L198" s="285"/>
      <c r="M198" s="285"/>
      <c r="N198" s="285"/>
      <c r="O198" s="285"/>
      <c r="P198" s="287"/>
      <c r="Q198" s="285"/>
      <c r="R198" s="285"/>
      <c r="S198" s="285"/>
      <c r="T198" s="287"/>
      <c r="U198" s="285"/>
      <c r="V198" s="285"/>
      <c r="W198" s="286"/>
      <c r="X198" s="286"/>
      <c r="Y198" s="286"/>
      <c r="Z198" s="286"/>
      <c r="AA198" s="185">
        <f t="shared" si="13"/>
        <v>0</v>
      </c>
      <c r="AB198" s="246" t="str">
        <f t="shared" si="10"/>
        <v/>
      </c>
      <c r="AE198" s="149" t="str">
        <f t="shared" si="11"/>
        <v>no</v>
      </c>
      <c r="AF198" s="150" t="str">
        <f t="shared" si="12"/>
        <v/>
      </c>
    </row>
    <row r="199" spans="2:32" x14ac:dyDescent="0.2">
      <c r="B199" s="285"/>
      <c r="C199" s="283"/>
      <c r="D199" s="288"/>
      <c r="E199" s="285"/>
      <c r="F199" s="285"/>
      <c r="G199" s="285"/>
      <c r="H199" s="285"/>
      <c r="I199" s="275"/>
      <c r="J199" s="285"/>
      <c r="K199" s="285"/>
      <c r="L199" s="285"/>
      <c r="M199" s="285"/>
      <c r="N199" s="285"/>
      <c r="O199" s="285"/>
      <c r="P199" s="287"/>
      <c r="Q199" s="285"/>
      <c r="R199" s="285"/>
      <c r="S199" s="285"/>
      <c r="T199" s="287"/>
      <c r="U199" s="285"/>
      <c r="V199" s="285"/>
      <c r="W199" s="286"/>
      <c r="X199" s="286"/>
      <c r="Y199" s="286"/>
      <c r="Z199" s="286"/>
      <c r="AA199" s="185">
        <f t="shared" si="13"/>
        <v>0</v>
      </c>
      <c r="AB199" s="246" t="str">
        <f t="shared" si="10"/>
        <v/>
      </c>
      <c r="AE199" s="149" t="str">
        <f t="shared" si="11"/>
        <v>no</v>
      </c>
      <c r="AF199" s="150" t="str">
        <f t="shared" si="12"/>
        <v/>
      </c>
    </row>
    <row r="200" spans="2:32" x14ac:dyDescent="0.2">
      <c r="B200" s="285"/>
      <c r="C200" s="283"/>
      <c r="D200" s="288"/>
      <c r="E200" s="285"/>
      <c r="F200" s="285"/>
      <c r="G200" s="285"/>
      <c r="H200" s="285"/>
      <c r="I200" s="275"/>
      <c r="J200" s="285"/>
      <c r="K200" s="285"/>
      <c r="L200" s="285"/>
      <c r="M200" s="285"/>
      <c r="N200" s="285"/>
      <c r="O200" s="285"/>
      <c r="P200" s="287"/>
      <c r="Q200" s="285"/>
      <c r="R200" s="285"/>
      <c r="S200" s="285"/>
      <c r="T200" s="287"/>
      <c r="U200" s="285"/>
      <c r="V200" s="285"/>
      <c r="W200" s="286"/>
      <c r="X200" s="286"/>
      <c r="Y200" s="286"/>
      <c r="Z200" s="286"/>
      <c r="AA200" s="185">
        <f t="shared" si="13"/>
        <v>0</v>
      </c>
      <c r="AB200" s="246" t="str">
        <f t="shared" si="10"/>
        <v/>
      </c>
      <c r="AE200" s="149" t="str">
        <f t="shared" si="11"/>
        <v>no</v>
      </c>
      <c r="AF200" s="150" t="str">
        <f t="shared" si="12"/>
        <v/>
      </c>
    </row>
    <row r="201" spans="2:32" x14ac:dyDescent="0.2">
      <c r="B201" s="285"/>
      <c r="C201" s="283"/>
      <c r="D201" s="288"/>
      <c r="E201" s="285"/>
      <c r="F201" s="285"/>
      <c r="G201" s="285"/>
      <c r="H201" s="285"/>
      <c r="I201" s="275"/>
      <c r="J201" s="285"/>
      <c r="K201" s="285"/>
      <c r="L201" s="285"/>
      <c r="M201" s="285"/>
      <c r="N201" s="285"/>
      <c r="O201" s="285"/>
      <c r="P201" s="287"/>
      <c r="Q201" s="285"/>
      <c r="R201" s="285"/>
      <c r="S201" s="285"/>
      <c r="T201" s="287"/>
      <c r="U201" s="285"/>
      <c r="V201" s="285"/>
      <c r="W201" s="286"/>
      <c r="X201" s="286"/>
      <c r="Y201" s="286"/>
      <c r="Z201" s="286"/>
      <c r="AA201" s="185">
        <f t="shared" si="13"/>
        <v>0</v>
      </c>
      <c r="AB201" s="246" t="str">
        <f t="shared" ref="AB201:AB264" si="14">IF(C201="", "", IF(ISERROR(VLOOKUP(C201,Sites_Input,1,0)),"ERROR, Site Does Not Exist", IF(ABS(VLOOKUP(C201, Sites_Input, 6,FALSE ) -AA201)&gt;2, "ERROR, Total Results Feet Does Not Match Site Length", IF(AND(COUNTIF(W201:Z201, "&gt;1")&gt;1, J201&lt;&gt;"Yes"), "ERROR, Significant Variation Should Equal Yes", IF(AND(COUNTIF(W201:Z201, "&gt;1")=1, J201&lt;&gt;"No"), "ERROR, Significant Variation Should Equal No", "")))))</f>
        <v/>
      </c>
      <c r="AE201" s="149" t="str">
        <f t="shared" ref="AE201:AE264" si="15">IF(OR(U201="Other",U201="Construction",U201="Street Sweeping", U201="Trash Full Capture", D201&lt;Date_Start, D201&gt;Date_End),"no","yes")</f>
        <v>no</v>
      </c>
      <c r="AF201" s="150" t="str">
        <f t="shared" ref="AF201:AF264" si="16">IF(ISERROR(VLOOKUP(C201, Sites_Input, 10, FALSE)), "", VLOOKUP(C201, Sites_Input, 10, FALSE))</f>
        <v/>
      </c>
    </row>
    <row r="202" spans="2:32" x14ac:dyDescent="0.2">
      <c r="B202" s="285"/>
      <c r="C202" s="283"/>
      <c r="D202" s="288"/>
      <c r="E202" s="285"/>
      <c r="F202" s="285"/>
      <c r="G202" s="285"/>
      <c r="H202" s="285"/>
      <c r="I202" s="275"/>
      <c r="J202" s="285"/>
      <c r="K202" s="285"/>
      <c r="L202" s="285"/>
      <c r="M202" s="285"/>
      <c r="N202" s="285"/>
      <c r="O202" s="285"/>
      <c r="P202" s="287"/>
      <c r="Q202" s="285"/>
      <c r="R202" s="285"/>
      <c r="S202" s="285"/>
      <c r="T202" s="287"/>
      <c r="U202" s="285"/>
      <c r="V202" s="285"/>
      <c r="W202" s="286"/>
      <c r="X202" s="286"/>
      <c r="Y202" s="286"/>
      <c r="Z202" s="286"/>
      <c r="AA202" s="185">
        <f t="shared" ref="AA202:AA265" si="17">SUM(W202:Z202)</f>
        <v>0</v>
      </c>
      <c r="AB202" s="246" t="str">
        <f t="shared" si="14"/>
        <v/>
      </c>
      <c r="AE202" s="149" t="str">
        <f t="shared" si="15"/>
        <v>no</v>
      </c>
      <c r="AF202" s="150" t="str">
        <f t="shared" si="16"/>
        <v/>
      </c>
    </row>
    <row r="203" spans="2:32" x14ac:dyDescent="0.2">
      <c r="B203" s="285"/>
      <c r="C203" s="283"/>
      <c r="D203" s="288"/>
      <c r="E203" s="285"/>
      <c r="F203" s="285"/>
      <c r="G203" s="285"/>
      <c r="H203" s="285"/>
      <c r="I203" s="275"/>
      <c r="J203" s="285"/>
      <c r="K203" s="285"/>
      <c r="L203" s="285"/>
      <c r="M203" s="285"/>
      <c r="N203" s="285"/>
      <c r="O203" s="285"/>
      <c r="P203" s="287"/>
      <c r="Q203" s="285"/>
      <c r="R203" s="285"/>
      <c r="S203" s="285"/>
      <c r="T203" s="287"/>
      <c r="U203" s="285"/>
      <c r="V203" s="285"/>
      <c r="W203" s="286"/>
      <c r="X203" s="286"/>
      <c r="Y203" s="286"/>
      <c r="Z203" s="286"/>
      <c r="AA203" s="185">
        <f t="shared" si="17"/>
        <v>0</v>
      </c>
      <c r="AB203" s="246" t="str">
        <f t="shared" si="14"/>
        <v/>
      </c>
      <c r="AE203" s="149" t="str">
        <f t="shared" si="15"/>
        <v>no</v>
      </c>
      <c r="AF203" s="150" t="str">
        <f t="shared" si="16"/>
        <v/>
      </c>
    </row>
    <row r="204" spans="2:32" x14ac:dyDescent="0.2">
      <c r="B204" s="285"/>
      <c r="C204" s="283"/>
      <c r="D204" s="288"/>
      <c r="E204" s="285"/>
      <c r="F204" s="285"/>
      <c r="G204" s="285"/>
      <c r="H204" s="285"/>
      <c r="I204" s="275"/>
      <c r="J204" s="285"/>
      <c r="K204" s="285"/>
      <c r="L204" s="285"/>
      <c r="M204" s="285"/>
      <c r="N204" s="285"/>
      <c r="O204" s="285"/>
      <c r="P204" s="287"/>
      <c r="Q204" s="285"/>
      <c r="R204" s="285"/>
      <c r="S204" s="285"/>
      <c r="T204" s="287"/>
      <c r="U204" s="285"/>
      <c r="V204" s="285"/>
      <c r="W204" s="286"/>
      <c r="X204" s="286"/>
      <c r="Y204" s="286"/>
      <c r="Z204" s="286"/>
      <c r="AA204" s="185">
        <f t="shared" si="17"/>
        <v>0</v>
      </c>
      <c r="AB204" s="246" t="str">
        <f t="shared" si="14"/>
        <v/>
      </c>
      <c r="AE204" s="149" t="str">
        <f t="shared" si="15"/>
        <v>no</v>
      </c>
      <c r="AF204" s="150" t="str">
        <f t="shared" si="16"/>
        <v/>
      </c>
    </row>
    <row r="205" spans="2:32" x14ac:dyDescent="0.2">
      <c r="B205" s="285"/>
      <c r="C205" s="283"/>
      <c r="D205" s="288"/>
      <c r="E205" s="285"/>
      <c r="F205" s="285"/>
      <c r="G205" s="285"/>
      <c r="H205" s="285"/>
      <c r="I205" s="275"/>
      <c r="J205" s="285"/>
      <c r="K205" s="285"/>
      <c r="L205" s="285"/>
      <c r="M205" s="285"/>
      <c r="N205" s="285"/>
      <c r="O205" s="285"/>
      <c r="P205" s="287"/>
      <c r="Q205" s="285"/>
      <c r="R205" s="285"/>
      <c r="S205" s="285"/>
      <c r="T205" s="287"/>
      <c r="U205" s="285"/>
      <c r="V205" s="285"/>
      <c r="W205" s="286"/>
      <c r="X205" s="286"/>
      <c r="Y205" s="286"/>
      <c r="Z205" s="286"/>
      <c r="AA205" s="185">
        <f t="shared" si="17"/>
        <v>0</v>
      </c>
      <c r="AB205" s="246" t="str">
        <f t="shared" si="14"/>
        <v/>
      </c>
      <c r="AE205" s="149" t="str">
        <f t="shared" si="15"/>
        <v>no</v>
      </c>
      <c r="AF205" s="150" t="str">
        <f t="shared" si="16"/>
        <v/>
      </c>
    </row>
    <row r="206" spans="2:32" x14ac:dyDescent="0.2">
      <c r="B206" s="285"/>
      <c r="C206" s="283"/>
      <c r="D206" s="288"/>
      <c r="E206" s="285"/>
      <c r="F206" s="285"/>
      <c r="G206" s="285"/>
      <c r="H206" s="285"/>
      <c r="I206" s="275"/>
      <c r="J206" s="285"/>
      <c r="K206" s="285"/>
      <c r="L206" s="285"/>
      <c r="M206" s="285"/>
      <c r="N206" s="285"/>
      <c r="O206" s="285"/>
      <c r="P206" s="287"/>
      <c r="Q206" s="285"/>
      <c r="R206" s="285"/>
      <c r="S206" s="285"/>
      <c r="T206" s="287"/>
      <c r="U206" s="285"/>
      <c r="V206" s="285"/>
      <c r="W206" s="286"/>
      <c r="X206" s="286"/>
      <c r="Y206" s="286"/>
      <c r="Z206" s="286"/>
      <c r="AA206" s="185">
        <f t="shared" si="17"/>
        <v>0</v>
      </c>
      <c r="AB206" s="246" t="str">
        <f t="shared" si="14"/>
        <v/>
      </c>
      <c r="AE206" s="149" t="str">
        <f t="shared" si="15"/>
        <v>no</v>
      </c>
      <c r="AF206" s="150" t="str">
        <f t="shared" si="16"/>
        <v/>
      </c>
    </row>
    <row r="207" spans="2:32" x14ac:dyDescent="0.2">
      <c r="B207" s="285"/>
      <c r="C207" s="283"/>
      <c r="D207" s="288"/>
      <c r="E207" s="285"/>
      <c r="F207" s="285"/>
      <c r="G207" s="285"/>
      <c r="H207" s="285"/>
      <c r="I207" s="275"/>
      <c r="J207" s="285"/>
      <c r="K207" s="285"/>
      <c r="L207" s="285"/>
      <c r="M207" s="285"/>
      <c r="N207" s="285"/>
      <c r="O207" s="285"/>
      <c r="P207" s="287"/>
      <c r="Q207" s="285"/>
      <c r="R207" s="285"/>
      <c r="S207" s="285"/>
      <c r="T207" s="287"/>
      <c r="U207" s="285"/>
      <c r="V207" s="285"/>
      <c r="W207" s="286"/>
      <c r="X207" s="286"/>
      <c r="Y207" s="286"/>
      <c r="Z207" s="286"/>
      <c r="AA207" s="185">
        <f t="shared" si="17"/>
        <v>0</v>
      </c>
      <c r="AB207" s="246" t="str">
        <f t="shared" si="14"/>
        <v/>
      </c>
      <c r="AE207" s="149" t="str">
        <f t="shared" si="15"/>
        <v>no</v>
      </c>
      <c r="AF207" s="150" t="str">
        <f t="shared" si="16"/>
        <v/>
      </c>
    </row>
    <row r="208" spans="2:32" x14ac:dyDescent="0.2">
      <c r="B208" s="285"/>
      <c r="C208" s="283"/>
      <c r="D208" s="288"/>
      <c r="E208" s="285"/>
      <c r="F208" s="285"/>
      <c r="G208" s="285"/>
      <c r="H208" s="285"/>
      <c r="I208" s="275"/>
      <c r="J208" s="285"/>
      <c r="K208" s="285"/>
      <c r="L208" s="285"/>
      <c r="M208" s="285"/>
      <c r="N208" s="285"/>
      <c r="O208" s="285"/>
      <c r="P208" s="287"/>
      <c r="Q208" s="285"/>
      <c r="R208" s="285"/>
      <c r="S208" s="285"/>
      <c r="T208" s="287"/>
      <c r="U208" s="285"/>
      <c r="V208" s="285"/>
      <c r="W208" s="286"/>
      <c r="X208" s="286"/>
      <c r="Y208" s="286"/>
      <c r="Z208" s="286"/>
      <c r="AA208" s="185">
        <f t="shared" si="17"/>
        <v>0</v>
      </c>
      <c r="AB208" s="246" t="str">
        <f t="shared" si="14"/>
        <v/>
      </c>
      <c r="AE208" s="149" t="str">
        <f t="shared" si="15"/>
        <v>no</v>
      </c>
      <c r="AF208" s="150" t="str">
        <f t="shared" si="16"/>
        <v/>
      </c>
    </row>
    <row r="209" spans="2:32" x14ac:dyDescent="0.2">
      <c r="B209" s="285"/>
      <c r="C209" s="283"/>
      <c r="D209" s="288"/>
      <c r="E209" s="285"/>
      <c r="F209" s="285"/>
      <c r="G209" s="285"/>
      <c r="H209" s="285"/>
      <c r="I209" s="275"/>
      <c r="J209" s="285"/>
      <c r="K209" s="285"/>
      <c r="L209" s="285"/>
      <c r="M209" s="285"/>
      <c r="N209" s="285"/>
      <c r="O209" s="285"/>
      <c r="P209" s="287"/>
      <c r="Q209" s="285"/>
      <c r="R209" s="285"/>
      <c r="S209" s="285"/>
      <c r="T209" s="287"/>
      <c r="U209" s="285"/>
      <c r="V209" s="285"/>
      <c r="W209" s="286"/>
      <c r="X209" s="286"/>
      <c r="Y209" s="286"/>
      <c r="Z209" s="286"/>
      <c r="AA209" s="185">
        <f t="shared" si="17"/>
        <v>0</v>
      </c>
      <c r="AB209" s="246" t="str">
        <f t="shared" si="14"/>
        <v/>
      </c>
      <c r="AE209" s="149" t="str">
        <f t="shared" si="15"/>
        <v>no</v>
      </c>
      <c r="AF209" s="150" t="str">
        <f t="shared" si="16"/>
        <v/>
      </c>
    </row>
    <row r="210" spans="2:32" x14ac:dyDescent="0.2">
      <c r="B210" s="285"/>
      <c r="C210" s="283"/>
      <c r="D210" s="288"/>
      <c r="E210" s="285"/>
      <c r="F210" s="285"/>
      <c r="G210" s="285"/>
      <c r="H210" s="285"/>
      <c r="I210" s="275"/>
      <c r="J210" s="285"/>
      <c r="K210" s="285"/>
      <c r="L210" s="285"/>
      <c r="M210" s="285"/>
      <c r="N210" s="285"/>
      <c r="O210" s="285"/>
      <c r="P210" s="287"/>
      <c r="Q210" s="285"/>
      <c r="R210" s="285"/>
      <c r="S210" s="285"/>
      <c r="T210" s="287"/>
      <c r="U210" s="285"/>
      <c r="V210" s="285"/>
      <c r="W210" s="286"/>
      <c r="X210" s="286"/>
      <c r="Y210" s="286"/>
      <c r="Z210" s="286"/>
      <c r="AA210" s="185">
        <f t="shared" si="17"/>
        <v>0</v>
      </c>
      <c r="AB210" s="246" t="str">
        <f t="shared" si="14"/>
        <v/>
      </c>
      <c r="AE210" s="149" t="str">
        <f t="shared" si="15"/>
        <v>no</v>
      </c>
      <c r="AF210" s="150" t="str">
        <f t="shared" si="16"/>
        <v/>
      </c>
    </row>
    <row r="211" spans="2:32" x14ac:dyDescent="0.2">
      <c r="B211" s="285"/>
      <c r="C211" s="283"/>
      <c r="D211" s="288"/>
      <c r="E211" s="285"/>
      <c r="F211" s="285"/>
      <c r="G211" s="285"/>
      <c r="H211" s="285"/>
      <c r="I211" s="275"/>
      <c r="J211" s="285"/>
      <c r="K211" s="285"/>
      <c r="L211" s="285"/>
      <c r="M211" s="285"/>
      <c r="N211" s="285"/>
      <c r="O211" s="285"/>
      <c r="P211" s="287"/>
      <c r="Q211" s="285"/>
      <c r="R211" s="285"/>
      <c r="S211" s="285"/>
      <c r="T211" s="287"/>
      <c r="U211" s="285"/>
      <c r="V211" s="285"/>
      <c r="W211" s="286"/>
      <c r="X211" s="286"/>
      <c r="Y211" s="286"/>
      <c r="Z211" s="286"/>
      <c r="AA211" s="185">
        <f t="shared" si="17"/>
        <v>0</v>
      </c>
      <c r="AB211" s="246" t="str">
        <f t="shared" si="14"/>
        <v/>
      </c>
      <c r="AE211" s="149" t="str">
        <f t="shared" si="15"/>
        <v>no</v>
      </c>
      <c r="AF211" s="150" t="str">
        <f t="shared" si="16"/>
        <v/>
      </c>
    </row>
    <row r="212" spans="2:32" x14ac:dyDescent="0.2">
      <c r="B212" s="285"/>
      <c r="C212" s="283"/>
      <c r="D212" s="288"/>
      <c r="E212" s="285"/>
      <c r="F212" s="285"/>
      <c r="G212" s="285"/>
      <c r="H212" s="285"/>
      <c r="I212" s="275"/>
      <c r="J212" s="285"/>
      <c r="K212" s="285"/>
      <c r="L212" s="285"/>
      <c r="M212" s="285"/>
      <c r="N212" s="285"/>
      <c r="O212" s="285"/>
      <c r="P212" s="287"/>
      <c r="Q212" s="285"/>
      <c r="R212" s="285"/>
      <c r="S212" s="285"/>
      <c r="T212" s="287"/>
      <c r="U212" s="285"/>
      <c r="V212" s="285"/>
      <c r="W212" s="286"/>
      <c r="X212" s="286"/>
      <c r="Y212" s="286"/>
      <c r="Z212" s="286"/>
      <c r="AA212" s="185">
        <f t="shared" si="17"/>
        <v>0</v>
      </c>
      <c r="AB212" s="246" t="str">
        <f t="shared" si="14"/>
        <v/>
      </c>
      <c r="AE212" s="149" t="str">
        <f t="shared" si="15"/>
        <v>no</v>
      </c>
      <c r="AF212" s="150" t="str">
        <f t="shared" si="16"/>
        <v/>
      </c>
    </row>
    <row r="213" spans="2:32" x14ac:dyDescent="0.2">
      <c r="B213" s="285"/>
      <c r="C213" s="283"/>
      <c r="D213" s="288"/>
      <c r="E213" s="285"/>
      <c r="F213" s="285"/>
      <c r="G213" s="285"/>
      <c r="H213" s="285"/>
      <c r="I213" s="275"/>
      <c r="J213" s="285"/>
      <c r="K213" s="285"/>
      <c r="L213" s="285"/>
      <c r="M213" s="285"/>
      <c r="N213" s="285"/>
      <c r="O213" s="285"/>
      <c r="P213" s="287"/>
      <c r="Q213" s="285"/>
      <c r="R213" s="285"/>
      <c r="S213" s="285"/>
      <c r="T213" s="287"/>
      <c r="U213" s="285"/>
      <c r="V213" s="285"/>
      <c r="W213" s="286"/>
      <c r="X213" s="286"/>
      <c r="Y213" s="286"/>
      <c r="Z213" s="286"/>
      <c r="AA213" s="185">
        <f t="shared" si="17"/>
        <v>0</v>
      </c>
      <c r="AB213" s="246" t="str">
        <f t="shared" si="14"/>
        <v/>
      </c>
      <c r="AE213" s="149" t="str">
        <f t="shared" si="15"/>
        <v>no</v>
      </c>
      <c r="AF213" s="150" t="str">
        <f t="shared" si="16"/>
        <v/>
      </c>
    </row>
    <row r="214" spans="2:32" x14ac:dyDescent="0.2">
      <c r="B214" s="285"/>
      <c r="C214" s="283"/>
      <c r="D214" s="288"/>
      <c r="E214" s="285"/>
      <c r="F214" s="285"/>
      <c r="G214" s="285"/>
      <c r="H214" s="285"/>
      <c r="I214" s="275"/>
      <c r="J214" s="285"/>
      <c r="K214" s="285"/>
      <c r="L214" s="285"/>
      <c r="M214" s="285"/>
      <c r="N214" s="285"/>
      <c r="O214" s="285"/>
      <c r="P214" s="287"/>
      <c r="Q214" s="285"/>
      <c r="R214" s="285"/>
      <c r="S214" s="285"/>
      <c r="T214" s="287"/>
      <c r="U214" s="285"/>
      <c r="V214" s="285"/>
      <c r="W214" s="286"/>
      <c r="X214" s="286"/>
      <c r="Y214" s="286"/>
      <c r="Z214" s="286"/>
      <c r="AA214" s="185">
        <f t="shared" si="17"/>
        <v>0</v>
      </c>
      <c r="AB214" s="246" t="str">
        <f t="shared" si="14"/>
        <v/>
      </c>
      <c r="AE214" s="149" t="str">
        <f t="shared" si="15"/>
        <v>no</v>
      </c>
      <c r="AF214" s="150" t="str">
        <f t="shared" si="16"/>
        <v/>
      </c>
    </row>
    <row r="215" spans="2:32" x14ac:dyDescent="0.2">
      <c r="B215" s="285"/>
      <c r="C215" s="283"/>
      <c r="D215" s="288"/>
      <c r="E215" s="285"/>
      <c r="F215" s="285"/>
      <c r="G215" s="285"/>
      <c r="H215" s="285"/>
      <c r="I215" s="275"/>
      <c r="J215" s="285"/>
      <c r="K215" s="285"/>
      <c r="L215" s="285"/>
      <c r="M215" s="285"/>
      <c r="N215" s="285"/>
      <c r="O215" s="285"/>
      <c r="P215" s="287"/>
      <c r="Q215" s="285"/>
      <c r="R215" s="285"/>
      <c r="S215" s="285"/>
      <c r="T215" s="287"/>
      <c r="U215" s="285"/>
      <c r="V215" s="285"/>
      <c r="W215" s="286"/>
      <c r="X215" s="286"/>
      <c r="Y215" s="286"/>
      <c r="Z215" s="286"/>
      <c r="AA215" s="185">
        <f t="shared" si="17"/>
        <v>0</v>
      </c>
      <c r="AB215" s="246" t="str">
        <f t="shared" si="14"/>
        <v/>
      </c>
      <c r="AE215" s="149" t="str">
        <f t="shared" si="15"/>
        <v>no</v>
      </c>
      <c r="AF215" s="150" t="str">
        <f t="shared" si="16"/>
        <v/>
      </c>
    </row>
    <row r="216" spans="2:32" x14ac:dyDescent="0.2">
      <c r="B216" s="285"/>
      <c r="C216" s="283"/>
      <c r="D216" s="288"/>
      <c r="E216" s="285"/>
      <c r="F216" s="285"/>
      <c r="G216" s="285"/>
      <c r="H216" s="285"/>
      <c r="I216" s="275"/>
      <c r="J216" s="285"/>
      <c r="K216" s="285"/>
      <c r="L216" s="285"/>
      <c r="M216" s="285"/>
      <c r="N216" s="285"/>
      <c r="O216" s="285"/>
      <c r="P216" s="287"/>
      <c r="Q216" s="285"/>
      <c r="R216" s="285"/>
      <c r="S216" s="285"/>
      <c r="T216" s="287"/>
      <c r="U216" s="285"/>
      <c r="V216" s="285"/>
      <c r="W216" s="286"/>
      <c r="X216" s="286"/>
      <c r="Y216" s="286"/>
      <c r="Z216" s="286"/>
      <c r="AA216" s="185">
        <f t="shared" si="17"/>
        <v>0</v>
      </c>
      <c r="AB216" s="246" t="str">
        <f t="shared" si="14"/>
        <v/>
      </c>
      <c r="AE216" s="149" t="str">
        <f t="shared" si="15"/>
        <v>no</v>
      </c>
      <c r="AF216" s="150" t="str">
        <f t="shared" si="16"/>
        <v/>
      </c>
    </row>
    <row r="217" spans="2:32" x14ac:dyDescent="0.2">
      <c r="B217" s="285"/>
      <c r="C217" s="283"/>
      <c r="D217" s="288"/>
      <c r="E217" s="285"/>
      <c r="F217" s="285"/>
      <c r="G217" s="285"/>
      <c r="H217" s="285"/>
      <c r="I217" s="275"/>
      <c r="J217" s="285"/>
      <c r="K217" s="285"/>
      <c r="L217" s="285"/>
      <c r="M217" s="285"/>
      <c r="N217" s="285"/>
      <c r="O217" s="285"/>
      <c r="P217" s="287"/>
      <c r="Q217" s="285"/>
      <c r="R217" s="285"/>
      <c r="S217" s="285"/>
      <c r="T217" s="287"/>
      <c r="U217" s="285"/>
      <c r="V217" s="285"/>
      <c r="W217" s="286"/>
      <c r="X217" s="286"/>
      <c r="Y217" s="286"/>
      <c r="Z217" s="286"/>
      <c r="AA217" s="185">
        <f t="shared" si="17"/>
        <v>0</v>
      </c>
      <c r="AB217" s="246" t="str">
        <f t="shared" si="14"/>
        <v/>
      </c>
      <c r="AE217" s="149" t="str">
        <f t="shared" si="15"/>
        <v>no</v>
      </c>
      <c r="AF217" s="150" t="str">
        <f t="shared" si="16"/>
        <v/>
      </c>
    </row>
    <row r="218" spans="2:32" x14ac:dyDescent="0.2">
      <c r="B218" s="285"/>
      <c r="C218" s="283"/>
      <c r="D218" s="288"/>
      <c r="E218" s="285"/>
      <c r="F218" s="285"/>
      <c r="G218" s="285"/>
      <c r="H218" s="285"/>
      <c r="I218" s="275"/>
      <c r="J218" s="285"/>
      <c r="K218" s="285"/>
      <c r="L218" s="285"/>
      <c r="M218" s="285"/>
      <c r="N218" s="285"/>
      <c r="O218" s="285"/>
      <c r="P218" s="287"/>
      <c r="Q218" s="285"/>
      <c r="R218" s="285"/>
      <c r="S218" s="285"/>
      <c r="T218" s="287"/>
      <c r="U218" s="285"/>
      <c r="V218" s="285"/>
      <c r="W218" s="286"/>
      <c r="X218" s="286"/>
      <c r="Y218" s="286"/>
      <c r="Z218" s="286"/>
      <c r="AA218" s="185">
        <f t="shared" si="17"/>
        <v>0</v>
      </c>
      <c r="AB218" s="246" t="str">
        <f t="shared" si="14"/>
        <v/>
      </c>
      <c r="AE218" s="149" t="str">
        <f t="shared" si="15"/>
        <v>no</v>
      </c>
      <c r="AF218" s="150" t="str">
        <f t="shared" si="16"/>
        <v/>
      </c>
    </row>
    <row r="219" spans="2:32" x14ac:dyDescent="0.2">
      <c r="B219" s="285"/>
      <c r="C219" s="283"/>
      <c r="D219" s="288"/>
      <c r="E219" s="285"/>
      <c r="F219" s="285"/>
      <c r="G219" s="285"/>
      <c r="H219" s="285"/>
      <c r="I219" s="275"/>
      <c r="J219" s="285"/>
      <c r="K219" s="285"/>
      <c r="L219" s="285"/>
      <c r="M219" s="285"/>
      <c r="N219" s="285"/>
      <c r="O219" s="285"/>
      <c r="P219" s="287"/>
      <c r="Q219" s="285"/>
      <c r="R219" s="285"/>
      <c r="S219" s="285"/>
      <c r="T219" s="287"/>
      <c r="U219" s="285"/>
      <c r="V219" s="285"/>
      <c r="W219" s="286"/>
      <c r="X219" s="286"/>
      <c r="Y219" s="286"/>
      <c r="Z219" s="286"/>
      <c r="AA219" s="185">
        <f t="shared" si="17"/>
        <v>0</v>
      </c>
      <c r="AB219" s="246" t="str">
        <f t="shared" si="14"/>
        <v/>
      </c>
      <c r="AE219" s="149" t="str">
        <f t="shared" si="15"/>
        <v>no</v>
      </c>
      <c r="AF219" s="150" t="str">
        <f t="shared" si="16"/>
        <v/>
      </c>
    </row>
    <row r="220" spans="2:32" x14ac:dyDescent="0.2">
      <c r="B220" s="285"/>
      <c r="C220" s="283"/>
      <c r="D220" s="288"/>
      <c r="E220" s="285"/>
      <c r="F220" s="285"/>
      <c r="G220" s="285"/>
      <c r="H220" s="285"/>
      <c r="I220" s="275"/>
      <c r="J220" s="285"/>
      <c r="K220" s="285"/>
      <c r="L220" s="285"/>
      <c r="M220" s="285"/>
      <c r="N220" s="285"/>
      <c r="O220" s="285"/>
      <c r="P220" s="287"/>
      <c r="Q220" s="285"/>
      <c r="R220" s="285"/>
      <c r="S220" s="285"/>
      <c r="T220" s="287"/>
      <c r="U220" s="285"/>
      <c r="V220" s="285"/>
      <c r="W220" s="286"/>
      <c r="X220" s="286"/>
      <c r="Y220" s="286"/>
      <c r="Z220" s="286"/>
      <c r="AA220" s="185">
        <f t="shared" si="17"/>
        <v>0</v>
      </c>
      <c r="AB220" s="246" t="str">
        <f t="shared" si="14"/>
        <v/>
      </c>
      <c r="AE220" s="149" t="str">
        <f t="shared" si="15"/>
        <v>no</v>
      </c>
      <c r="AF220" s="150" t="str">
        <f t="shared" si="16"/>
        <v/>
      </c>
    </row>
    <row r="221" spans="2:32" x14ac:dyDescent="0.2">
      <c r="B221" s="285"/>
      <c r="C221" s="283"/>
      <c r="D221" s="288"/>
      <c r="E221" s="285"/>
      <c r="F221" s="285"/>
      <c r="G221" s="285"/>
      <c r="H221" s="285"/>
      <c r="I221" s="275"/>
      <c r="J221" s="285"/>
      <c r="K221" s="285"/>
      <c r="L221" s="285"/>
      <c r="M221" s="285"/>
      <c r="N221" s="285"/>
      <c r="O221" s="285"/>
      <c r="P221" s="287"/>
      <c r="Q221" s="285"/>
      <c r="R221" s="285"/>
      <c r="S221" s="285"/>
      <c r="T221" s="287"/>
      <c r="U221" s="285"/>
      <c r="V221" s="285"/>
      <c r="W221" s="286"/>
      <c r="X221" s="286"/>
      <c r="Y221" s="286"/>
      <c r="Z221" s="286"/>
      <c r="AA221" s="185">
        <f t="shared" si="17"/>
        <v>0</v>
      </c>
      <c r="AB221" s="246" t="str">
        <f t="shared" si="14"/>
        <v/>
      </c>
      <c r="AE221" s="149" t="str">
        <f t="shared" si="15"/>
        <v>no</v>
      </c>
      <c r="AF221" s="150" t="str">
        <f t="shared" si="16"/>
        <v/>
      </c>
    </row>
    <row r="222" spans="2:32" x14ac:dyDescent="0.2">
      <c r="B222" s="285"/>
      <c r="C222" s="283"/>
      <c r="D222" s="288"/>
      <c r="E222" s="285"/>
      <c r="F222" s="285"/>
      <c r="G222" s="285"/>
      <c r="H222" s="285"/>
      <c r="I222" s="275"/>
      <c r="J222" s="285"/>
      <c r="K222" s="285"/>
      <c r="L222" s="285"/>
      <c r="M222" s="285"/>
      <c r="N222" s="285"/>
      <c r="O222" s="285"/>
      <c r="P222" s="287"/>
      <c r="Q222" s="285"/>
      <c r="R222" s="285"/>
      <c r="S222" s="285"/>
      <c r="T222" s="287"/>
      <c r="U222" s="285"/>
      <c r="V222" s="285"/>
      <c r="W222" s="286"/>
      <c r="X222" s="286"/>
      <c r="Y222" s="286"/>
      <c r="Z222" s="286"/>
      <c r="AA222" s="185">
        <f t="shared" si="17"/>
        <v>0</v>
      </c>
      <c r="AB222" s="246" t="str">
        <f t="shared" si="14"/>
        <v/>
      </c>
      <c r="AE222" s="149" t="str">
        <f t="shared" si="15"/>
        <v>no</v>
      </c>
      <c r="AF222" s="150" t="str">
        <f t="shared" si="16"/>
        <v/>
      </c>
    </row>
    <row r="223" spans="2:32" x14ac:dyDescent="0.2">
      <c r="B223" s="285"/>
      <c r="C223" s="283"/>
      <c r="D223" s="288"/>
      <c r="E223" s="285"/>
      <c r="F223" s="285"/>
      <c r="G223" s="285"/>
      <c r="H223" s="285"/>
      <c r="I223" s="275"/>
      <c r="J223" s="285"/>
      <c r="K223" s="285"/>
      <c r="L223" s="285"/>
      <c r="M223" s="285"/>
      <c r="N223" s="285"/>
      <c r="O223" s="285"/>
      <c r="P223" s="287"/>
      <c r="Q223" s="285"/>
      <c r="R223" s="285"/>
      <c r="S223" s="285"/>
      <c r="T223" s="287"/>
      <c r="U223" s="285"/>
      <c r="V223" s="285"/>
      <c r="W223" s="286"/>
      <c r="X223" s="286"/>
      <c r="Y223" s="286"/>
      <c r="Z223" s="286"/>
      <c r="AA223" s="185">
        <f t="shared" si="17"/>
        <v>0</v>
      </c>
      <c r="AB223" s="246" t="str">
        <f t="shared" si="14"/>
        <v/>
      </c>
      <c r="AE223" s="149" t="str">
        <f t="shared" si="15"/>
        <v>no</v>
      </c>
      <c r="AF223" s="150" t="str">
        <f t="shared" si="16"/>
        <v/>
      </c>
    </row>
    <row r="224" spans="2:32" x14ac:dyDescent="0.2">
      <c r="B224" s="285"/>
      <c r="C224" s="283"/>
      <c r="D224" s="288"/>
      <c r="E224" s="285"/>
      <c r="F224" s="285"/>
      <c r="G224" s="285"/>
      <c r="H224" s="285"/>
      <c r="I224" s="275"/>
      <c r="J224" s="285"/>
      <c r="K224" s="285"/>
      <c r="L224" s="285"/>
      <c r="M224" s="285"/>
      <c r="N224" s="285"/>
      <c r="O224" s="285"/>
      <c r="P224" s="287"/>
      <c r="Q224" s="285"/>
      <c r="R224" s="285"/>
      <c r="S224" s="285"/>
      <c r="T224" s="287"/>
      <c r="U224" s="285"/>
      <c r="V224" s="285"/>
      <c r="W224" s="286"/>
      <c r="X224" s="286"/>
      <c r="Y224" s="286"/>
      <c r="Z224" s="286"/>
      <c r="AA224" s="185">
        <f t="shared" si="17"/>
        <v>0</v>
      </c>
      <c r="AB224" s="246" t="str">
        <f t="shared" si="14"/>
        <v/>
      </c>
      <c r="AE224" s="149" t="str">
        <f t="shared" si="15"/>
        <v>no</v>
      </c>
      <c r="AF224" s="150" t="str">
        <f t="shared" si="16"/>
        <v/>
      </c>
    </row>
    <row r="225" spans="2:32" x14ac:dyDescent="0.2">
      <c r="B225" s="285"/>
      <c r="C225" s="283"/>
      <c r="D225" s="288"/>
      <c r="E225" s="285"/>
      <c r="F225" s="285"/>
      <c r="G225" s="285"/>
      <c r="H225" s="285"/>
      <c r="I225" s="275"/>
      <c r="J225" s="285"/>
      <c r="K225" s="285"/>
      <c r="L225" s="285"/>
      <c r="M225" s="285"/>
      <c r="N225" s="285"/>
      <c r="O225" s="285"/>
      <c r="P225" s="287"/>
      <c r="Q225" s="285"/>
      <c r="R225" s="285"/>
      <c r="S225" s="285"/>
      <c r="T225" s="287"/>
      <c r="U225" s="285"/>
      <c r="V225" s="285"/>
      <c r="W225" s="286"/>
      <c r="X225" s="286"/>
      <c r="Y225" s="286"/>
      <c r="Z225" s="286"/>
      <c r="AA225" s="185">
        <f t="shared" si="17"/>
        <v>0</v>
      </c>
      <c r="AB225" s="246" t="str">
        <f t="shared" si="14"/>
        <v/>
      </c>
      <c r="AE225" s="149" t="str">
        <f t="shared" si="15"/>
        <v>no</v>
      </c>
      <c r="AF225" s="150" t="str">
        <f t="shared" si="16"/>
        <v/>
      </c>
    </row>
    <row r="226" spans="2:32" x14ac:dyDescent="0.2">
      <c r="B226" s="285"/>
      <c r="C226" s="283"/>
      <c r="D226" s="288"/>
      <c r="E226" s="285"/>
      <c r="F226" s="285"/>
      <c r="G226" s="285"/>
      <c r="H226" s="285"/>
      <c r="I226" s="275"/>
      <c r="J226" s="285"/>
      <c r="K226" s="285"/>
      <c r="L226" s="285"/>
      <c r="M226" s="285"/>
      <c r="N226" s="285"/>
      <c r="O226" s="285"/>
      <c r="P226" s="287"/>
      <c r="Q226" s="285"/>
      <c r="R226" s="285"/>
      <c r="S226" s="285"/>
      <c r="T226" s="287"/>
      <c r="U226" s="285"/>
      <c r="V226" s="285"/>
      <c r="W226" s="286"/>
      <c r="X226" s="286"/>
      <c r="Y226" s="286"/>
      <c r="Z226" s="286"/>
      <c r="AA226" s="185">
        <f t="shared" si="17"/>
        <v>0</v>
      </c>
      <c r="AB226" s="246" t="str">
        <f t="shared" si="14"/>
        <v/>
      </c>
      <c r="AE226" s="149" t="str">
        <f t="shared" si="15"/>
        <v>no</v>
      </c>
      <c r="AF226" s="150" t="str">
        <f t="shared" si="16"/>
        <v/>
      </c>
    </row>
    <row r="227" spans="2:32" x14ac:dyDescent="0.2">
      <c r="B227" s="285"/>
      <c r="C227" s="283"/>
      <c r="D227" s="288"/>
      <c r="E227" s="285"/>
      <c r="F227" s="285"/>
      <c r="G227" s="285"/>
      <c r="H227" s="285"/>
      <c r="I227" s="275"/>
      <c r="J227" s="285"/>
      <c r="K227" s="285"/>
      <c r="L227" s="285"/>
      <c r="M227" s="285"/>
      <c r="N227" s="285"/>
      <c r="O227" s="285"/>
      <c r="P227" s="287"/>
      <c r="Q227" s="285"/>
      <c r="R227" s="285"/>
      <c r="S227" s="285"/>
      <c r="T227" s="287"/>
      <c r="U227" s="285"/>
      <c r="V227" s="285"/>
      <c r="W227" s="286"/>
      <c r="X227" s="286"/>
      <c r="Y227" s="286"/>
      <c r="Z227" s="286"/>
      <c r="AA227" s="185">
        <f t="shared" si="17"/>
        <v>0</v>
      </c>
      <c r="AB227" s="246" t="str">
        <f t="shared" si="14"/>
        <v/>
      </c>
      <c r="AE227" s="149" t="str">
        <f t="shared" si="15"/>
        <v>no</v>
      </c>
      <c r="AF227" s="150" t="str">
        <f t="shared" si="16"/>
        <v/>
      </c>
    </row>
    <row r="228" spans="2:32" x14ac:dyDescent="0.2">
      <c r="B228" s="285"/>
      <c r="C228" s="283"/>
      <c r="D228" s="288"/>
      <c r="E228" s="285"/>
      <c r="F228" s="285"/>
      <c r="G228" s="285"/>
      <c r="H228" s="285"/>
      <c r="I228" s="275"/>
      <c r="J228" s="285"/>
      <c r="K228" s="285"/>
      <c r="L228" s="285"/>
      <c r="M228" s="285"/>
      <c r="N228" s="285"/>
      <c r="O228" s="285"/>
      <c r="P228" s="287"/>
      <c r="Q228" s="285"/>
      <c r="R228" s="285"/>
      <c r="S228" s="285"/>
      <c r="T228" s="287"/>
      <c r="U228" s="285"/>
      <c r="V228" s="285"/>
      <c r="W228" s="286"/>
      <c r="X228" s="286"/>
      <c r="Y228" s="286"/>
      <c r="Z228" s="286"/>
      <c r="AA228" s="185">
        <f t="shared" si="17"/>
        <v>0</v>
      </c>
      <c r="AB228" s="246" t="str">
        <f t="shared" si="14"/>
        <v/>
      </c>
      <c r="AE228" s="149" t="str">
        <f t="shared" si="15"/>
        <v>no</v>
      </c>
      <c r="AF228" s="150" t="str">
        <f t="shared" si="16"/>
        <v/>
      </c>
    </row>
    <row r="229" spans="2:32" x14ac:dyDescent="0.2">
      <c r="B229" s="285"/>
      <c r="C229" s="283"/>
      <c r="D229" s="288"/>
      <c r="E229" s="285"/>
      <c r="F229" s="285"/>
      <c r="G229" s="285"/>
      <c r="H229" s="285"/>
      <c r="I229" s="275"/>
      <c r="J229" s="285"/>
      <c r="K229" s="285"/>
      <c r="L229" s="285"/>
      <c r="M229" s="285"/>
      <c r="N229" s="285"/>
      <c r="O229" s="285"/>
      <c r="P229" s="287"/>
      <c r="Q229" s="285"/>
      <c r="R229" s="285"/>
      <c r="S229" s="285"/>
      <c r="T229" s="287"/>
      <c r="U229" s="285"/>
      <c r="V229" s="285"/>
      <c r="W229" s="286"/>
      <c r="X229" s="286"/>
      <c r="Y229" s="286"/>
      <c r="Z229" s="286"/>
      <c r="AA229" s="185">
        <f t="shared" si="17"/>
        <v>0</v>
      </c>
      <c r="AB229" s="246" t="str">
        <f t="shared" si="14"/>
        <v/>
      </c>
      <c r="AE229" s="149" t="str">
        <f t="shared" si="15"/>
        <v>no</v>
      </c>
      <c r="AF229" s="150" t="str">
        <f t="shared" si="16"/>
        <v/>
      </c>
    </row>
    <row r="230" spans="2:32" x14ac:dyDescent="0.2">
      <c r="B230" s="285"/>
      <c r="C230" s="283"/>
      <c r="D230" s="288"/>
      <c r="E230" s="285"/>
      <c r="F230" s="285"/>
      <c r="G230" s="285"/>
      <c r="H230" s="285"/>
      <c r="I230" s="275"/>
      <c r="J230" s="285"/>
      <c r="K230" s="285"/>
      <c r="L230" s="285"/>
      <c r="M230" s="285"/>
      <c r="N230" s="285"/>
      <c r="O230" s="285"/>
      <c r="P230" s="287"/>
      <c r="Q230" s="285"/>
      <c r="R230" s="285"/>
      <c r="S230" s="285"/>
      <c r="T230" s="287"/>
      <c r="U230" s="285"/>
      <c r="V230" s="285"/>
      <c r="W230" s="286"/>
      <c r="X230" s="286"/>
      <c r="Y230" s="286"/>
      <c r="Z230" s="286"/>
      <c r="AA230" s="185">
        <f t="shared" si="17"/>
        <v>0</v>
      </c>
      <c r="AB230" s="246" t="str">
        <f t="shared" si="14"/>
        <v/>
      </c>
      <c r="AE230" s="149" t="str">
        <f t="shared" si="15"/>
        <v>no</v>
      </c>
      <c r="AF230" s="150" t="str">
        <f t="shared" si="16"/>
        <v/>
      </c>
    </row>
    <row r="231" spans="2:32" x14ac:dyDescent="0.2">
      <c r="B231" s="285"/>
      <c r="C231" s="283"/>
      <c r="D231" s="288"/>
      <c r="E231" s="285"/>
      <c r="F231" s="285"/>
      <c r="G231" s="285"/>
      <c r="H231" s="285"/>
      <c r="I231" s="275"/>
      <c r="J231" s="285"/>
      <c r="K231" s="285"/>
      <c r="L231" s="285"/>
      <c r="M231" s="285"/>
      <c r="N231" s="285"/>
      <c r="O231" s="285"/>
      <c r="P231" s="287"/>
      <c r="Q231" s="285"/>
      <c r="R231" s="285"/>
      <c r="S231" s="285"/>
      <c r="T231" s="287"/>
      <c r="U231" s="285"/>
      <c r="V231" s="285"/>
      <c r="W231" s="286"/>
      <c r="X231" s="286"/>
      <c r="Y231" s="286"/>
      <c r="Z231" s="286"/>
      <c r="AA231" s="185">
        <f t="shared" si="17"/>
        <v>0</v>
      </c>
      <c r="AB231" s="246" t="str">
        <f t="shared" si="14"/>
        <v/>
      </c>
      <c r="AE231" s="149" t="str">
        <f t="shared" si="15"/>
        <v>no</v>
      </c>
      <c r="AF231" s="150" t="str">
        <f t="shared" si="16"/>
        <v/>
      </c>
    </row>
    <row r="232" spans="2:32" x14ac:dyDescent="0.2">
      <c r="B232" s="285"/>
      <c r="C232" s="283"/>
      <c r="D232" s="288"/>
      <c r="E232" s="285"/>
      <c r="F232" s="285"/>
      <c r="G232" s="285"/>
      <c r="H232" s="285"/>
      <c r="I232" s="275"/>
      <c r="J232" s="285"/>
      <c r="K232" s="285"/>
      <c r="L232" s="285"/>
      <c r="M232" s="285"/>
      <c r="N232" s="285"/>
      <c r="O232" s="285"/>
      <c r="P232" s="287"/>
      <c r="Q232" s="285"/>
      <c r="R232" s="285"/>
      <c r="S232" s="285"/>
      <c r="T232" s="287"/>
      <c r="U232" s="285"/>
      <c r="V232" s="285"/>
      <c r="W232" s="286"/>
      <c r="X232" s="286"/>
      <c r="Y232" s="286"/>
      <c r="Z232" s="286"/>
      <c r="AA232" s="185">
        <f t="shared" si="17"/>
        <v>0</v>
      </c>
      <c r="AB232" s="246" t="str">
        <f t="shared" si="14"/>
        <v/>
      </c>
      <c r="AE232" s="149" t="str">
        <f t="shared" si="15"/>
        <v>no</v>
      </c>
      <c r="AF232" s="150" t="str">
        <f t="shared" si="16"/>
        <v/>
      </c>
    </row>
    <row r="233" spans="2:32" x14ac:dyDescent="0.2">
      <c r="B233" s="285"/>
      <c r="C233" s="283"/>
      <c r="D233" s="288"/>
      <c r="E233" s="285"/>
      <c r="F233" s="285"/>
      <c r="G233" s="285"/>
      <c r="H233" s="285"/>
      <c r="I233" s="275"/>
      <c r="J233" s="285"/>
      <c r="K233" s="285"/>
      <c r="L233" s="285"/>
      <c r="M233" s="285"/>
      <c r="N233" s="285"/>
      <c r="O233" s="285"/>
      <c r="P233" s="287"/>
      <c r="Q233" s="285"/>
      <c r="R233" s="285"/>
      <c r="S233" s="285"/>
      <c r="T233" s="287"/>
      <c r="U233" s="285"/>
      <c r="V233" s="285"/>
      <c r="W233" s="286"/>
      <c r="X233" s="286"/>
      <c r="Y233" s="286"/>
      <c r="Z233" s="286"/>
      <c r="AA233" s="185">
        <f t="shared" si="17"/>
        <v>0</v>
      </c>
      <c r="AB233" s="246" t="str">
        <f t="shared" si="14"/>
        <v/>
      </c>
      <c r="AE233" s="149" t="str">
        <f t="shared" si="15"/>
        <v>no</v>
      </c>
      <c r="AF233" s="150" t="str">
        <f t="shared" si="16"/>
        <v/>
      </c>
    </row>
    <row r="234" spans="2:32" x14ac:dyDescent="0.2">
      <c r="B234" s="285"/>
      <c r="C234" s="283"/>
      <c r="D234" s="288"/>
      <c r="E234" s="285"/>
      <c r="F234" s="285"/>
      <c r="G234" s="285"/>
      <c r="H234" s="285"/>
      <c r="I234" s="275"/>
      <c r="J234" s="285"/>
      <c r="K234" s="285"/>
      <c r="L234" s="285"/>
      <c r="M234" s="285"/>
      <c r="N234" s="285"/>
      <c r="O234" s="285"/>
      <c r="P234" s="287"/>
      <c r="Q234" s="285"/>
      <c r="R234" s="285"/>
      <c r="S234" s="285"/>
      <c r="T234" s="287"/>
      <c r="U234" s="285"/>
      <c r="V234" s="285"/>
      <c r="W234" s="286"/>
      <c r="X234" s="286"/>
      <c r="Y234" s="286"/>
      <c r="Z234" s="286"/>
      <c r="AA234" s="185">
        <f t="shared" si="17"/>
        <v>0</v>
      </c>
      <c r="AB234" s="246" t="str">
        <f t="shared" si="14"/>
        <v/>
      </c>
      <c r="AE234" s="149" t="str">
        <f t="shared" si="15"/>
        <v>no</v>
      </c>
      <c r="AF234" s="150" t="str">
        <f t="shared" si="16"/>
        <v/>
      </c>
    </row>
    <row r="235" spans="2:32" x14ac:dyDescent="0.2">
      <c r="B235" s="285"/>
      <c r="C235" s="283"/>
      <c r="D235" s="288"/>
      <c r="E235" s="285"/>
      <c r="F235" s="285"/>
      <c r="G235" s="285"/>
      <c r="H235" s="285"/>
      <c r="I235" s="275"/>
      <c r="J235" s="285"/>
      <c r="K235" s="285"/>
      <c r="L235" s="285"/>
      <c r="M235" s="285"/>
      <c r="N235" s="285"/>
      <c r="O235" s="285"/>
      <c r="P235" s="287"/>
      <c r="Q235" s="285"/>
      <c r="R235" s="285"/>
      <c r="S235" s="285"/>
      <c r="T235" s="287"/>
      <c r="U235" s="285"/>
      <c r="V235" s="285"/>
      <c r="W235" s="286"/>
      <c r="X235" s="286"/>
      <c r="Y235" s="286"/>
      <c r="Z235" s="286"/>
      <c r="AA235" s="185">
        <f t="shared" si="17"/>
        <v>0</v>
      </c>
      <c r="AB235" s="246" t="str">
        <f t="shared" si="14"/>
        <v/>
      </c>
      <c r="AE235" s="149" t="str">
        <f t="shared" si="15"/>
        <v>no</v>
      </c>
      <c r="AF235" s="150" t="str">
        <f t="shared" si="16"/>
        <v/>
      </c>
    </row>
    <row r="236" spans="2:32" x14ac:dyDescent="0.2">
      <c r="B236" s="285"/>
      <c r="C236" s="283"/>
      <c r="D236" s="288"/>
      <c r="E236" s="285"/>
      <c r="F236" s="285"/>
      <c r="G236" s="285"/>
      <c r="H236" s="285"/>
      <c r="I236" s="275"/>
      <c r="J236" s="285"/>
      <c r="K236" s="285"/>
      <c r="L236" s="285"/>
      <c r="M236" s="285"/>
      <c r="N236" s="285"/>
      <c r="O236" s="285"/>
      <c r="P236" s="287"/>
      <c r="Q236" s="285"/>
      <c r="R236" s="285"/>
      <c r="S236" s="285"/>
      <c r="T236" s="287"/>
      <c r="U236" s="285"/>
      <c r="V236" s="285"/>
      <c r="W236" s="286"/>
      <c r="X236" s="286"/>
      <c r="Y236" s="286"/>
      <c r="Z236" s="286"/>
      <c r="AA236" s="185">
        <f t="shared" si="17"/>
        <v>0</v>
      </c>
      <c r="AB236" s="246" t="str">
        <f t="shared" si="14"/>
        <v/>
      </c>
      <c r="AE236" s="149" t="str">
        <f t="shared" si="15"/>
        <v>no</v>
      </c>
      <c r="AF236" s="150" t="str">
        <f t="shared" si="16"/>
        <v/>
      </c>
    </row>
    <row r="237" spans="2:32" x14ac:dyDescent="0.2">
      <c r="B237" s="285"/>
      <c r="C237" s="283"/>
      <c r="D237" s="288"/>
      <c r="E237" s="285"/>
      <c r="F237" s="285"/>
      <c r="G237" s="285"/>
      <c r="H237" s="285"/>
      <c r="I237" s="275"/>
      <c r="J237" s="285"/>
      <c r="K237" s="285"/>
      <c r="L237" s="285"/>
      <c r="M237" s="285"/>
      <c r="N237" s="285"/>
      <c r="O237" s="285"/>
      <c r="P237" s="287"/>
      <c r="Q237" s="285"/>
      <c r="R237" s="285"/>
      <c r="S237" s="285"/>
      <c r="T237" s="287"/>
      <c r="U237" s="285"/>
      <c r="V237" s="285"/>
      <c r="W237" s="286"/>
      <c r="X237" s="286"/>
      <c r="Y237" s="286"/>
      <c r="Z237" s="286"/>
      <c r="AA237" s="185">
        <f t="shared" si="17"/>
        <v>0</v>
      </c>
      <c r="AB237" s="246" t="str">
        <f t="shared" si="14"/>
        <v/>
      </c>
      <c r="AE237" s="149" t="str">
        <f t="shared" si="15"/>
        <v>no</v>
      </c>
      <c r="AF237" s="150" t="str">
        <f t="shared" si="16"/>
        <v/>
      </c>
    </row>
    <row r="238" spans="2:32" x14ac:dyDescent="0.2">
      <c r="B238" s="285"/>
      <c r="C238" s="283"/>
      <c r="D238" s="288"/>
      <c r="E238" s="285"/>
      <c r="F238" s="285"/>
      <c r="G238" s="285"/>
      <c r="H238" s="285"/>
      <c r="I238" s="275"/>
      <c r="J238" s="285"/>
      <c r="K238" s="285"/>
      <c r="L238" s="285"/>
      <c r="M238" s="285"/>
      <c r="N238" s="285"/>
      <c r="O238" s="285"/>
      <c r="P238" s="287"/>
      <c r="Q238" s="285"/>
      <c r="R238" s="285"/>
      <c r="S238" s="285"/>
      <c r="T238" s="287"/>
      <c r="U238" s="285"/>
      <c r="V238" s="285"/>
      <c r="W238" s="286"/>
      <c r="X238" s="286"/>
      <c r="Y238" s="286"/>
      <c r="Z238" s="286"/>
      <c r="AA238" s="185">
        <f t="shared" si="17"/>
        <v>0</v>
      </c>
      <c r="AB238" s="246" t="str">
        <f t="shared" si="14"/>
        <v/>
      </c>
      <c r="AE238" s="149" t="str">
        <f t="shared" si="15"/>
        <v>no</v>
      </c>
      <c r="AF238" s="150" t="str">
        <f t="shared" si="16"/>
        <v/>
      </c>
    </row>
    <row r="239" spans="2:32" x14ac:dyDescent="0.2">
      <c r="B239" s="285"/>
      <c r="C239" s="283"/>
      <c r="D239" s="288"/>
      <c r="E239" s="285"/>
      <c r="F239" s="285"/>
      <c r="G239" s="285"/>
      <c r="H239" s="285"/>
      <c r="I239" s="275"/>
      <c r="J239" s="285"/>
      <c r="K239" s="285"/>
      <c r="L239" s="285"/>
      <c r="M239" s="285"/>
      <c r="N239" s="285"/>
      <c r="O239" s="285"/>
      <c r="P239" s="287"/>
      <c r="Q239" s="285"/>
      <c r="R239" s="285"/>
      <c r="S239" s="285"/>
      <c r="T239" s="287"/>
      <c r="U239" s="285"/>
      <c r="V239" s="285"/>
      <c r="W239" s="286"/>
      <c r="X239" s="286"/>
      <c r="Y239" s="286"/>
      <c r="Z239" s="286"/>
      <c r="AA239" s="185">
        <f t="shared" si="17"/>
        <v>0</v>
      </c>
      <c r="AB239" s="246" t="str">
        <f t="shared" si="14"/>
        <v/>
      </c>
      <c r="AE239" s="149" t="str">
        <f t="shared" si="15"/>
        <v>no</v>
      </c>
      <c r="AF239" s="150" t="str">
        <f t="shared" si="16"/>
        <v/>
      </c>
    </row>
    <row r="240" spans="2:32" x14ac:dyDescent="0.2">
      <c r="B240" s="285"/>
      <c r="C240" s="283"/>
      <c r="D240" s="288"/>
      <c r="E240" s="285"/>
      <c r="F240" s="285"/>
      <c r="G240" s="285"/>
      <c r="H240" s="285"/>
      <c r="I240" s="275"/>
      <c r="J240" s="285"/>
      <c r="K240" s="285"/>
      <c r="L240" s="285"/>
      <c r="M240" s="285"/>
      <c r="N240" s="285"/>
      <c r="O240" s="285"/>
      <c r="P240" s="287"/>
      <c r="Q240" s="285"/>
      <c r="R240" s="285"/>
      <c r="S240" s="285"/>
      <c r="T240" s="287"/>
      <c r="U240" s="285"/>
      <c r="V240" s="285"/>
      <c r="W240" s="286"/>
      <c r="X240" s="286"/>
      <c r="Y240" s="286"/>
      <c r="Z240" s="286"/>
      <c r="AA240" s="185">
        <f t="shared" si="17"/>
        <v>0</v>
      </c>
      <c r="AB240" s="246" t="str">
        <f t="shared" si="14"/>
        <v/>
      </c>
      <c r="AE240" s="149" t="str">
        <f t="shared" si="15"/>
        <v>no</v>
      </c>
      <c r="AF240" s="150" t="str">
        <f t="shared" si="16"/>
        <v/>
      </c>
    </row>
    <row r="241" spans="2:32" x14ac:dyDescent="0.2">
      <c r="B241" s="285"/>
      <c r="C241" s="283"/>
      <c r="D241" s="288"/>
      <c r="E241" s="285"/>
      <c r="F241" s="285"/>
      <c r="G241" s="285"/>
      <c r="H241" s="285"/>
      <c r="I241" s="275"/>
      <c r="J241" s="285"/>
      <c r="K241" s="285"/>
      <c r="L241" s="285"/>
      <c r="M241" s="285"/>
      <c r="N241" s="285"/>
      <c r="O241" s="285"/>
      <c r="P241" s="287"/>
      <c r="Q241" s="285"/>
      <c r="R241" s="285"/>
      <c r="S241" s="285"/>
      <c r="T241" s="287"/>
      <c r="U241" s="285"/>
      <c r="V241" s="285"/>
      <c r="W241" s="286"/>
      <c r="X241" s="286"/>
      <c r="Y241" s="286"/>
      <c r="Z241" s="286"/>
      <c r="AA241" s="185">
        <f t="shared" si="17"/>
        <v>0</v>
      </c>
      <c r="AB241" s="246" t="str">
        <f t="shared" si="14"/>
        <v/>
      </c>
      <c r="AE241" s="149" t="str">
        <f t="shared" si="15"/>
        <v>no</v>
      </c>
      <c r="AF241" s="150" t="str">
        <f t="shared" si="16"/>
        <v/>
      </c>
    </row>
    <row r="242" spans="2:32" x14ac:dyDescent="0.2">
      <c r="B242" s="285"/>
      <c r="C242" s="283"/>
      <c r="D242" s="288"/>
      <c r="E242" s="285"/>
      <c r="F242" s="285"/>
      <c r="G242" s="285"/>
      <c r="H242" s="285"/>
      <c r="I242" s="275"/>
      <c r="J242" s="285"/>
      <c r="K242" s="285"/>
      <c r="L242" s="285"/>
      <c r="M242" s="285"/>
      <c r="N242" s="285"/>
      <c r="O242" s="285"/>
      <c r="P242" s="287"/>
      <c r="Q242" s="285"/>
      <c r="R242" s="285"/>
      <c r="S242" s="285"/>
      <c r="T242" s="287"/>
      <c r="U242" s="285"/>
      <c r="V242" s="285"/>
      <c r="W242" s="286"/>
      <c r="X242" s="286"/>
      <c r="Y242" s="286"/>
      <c r="Z242" s="286"/>
      <c r="AA242" s="185">
        <f t="shared" si="17"/>
        <v>0</v>
      </c>
      <c r="AB242" s="246" t="str">
        <f t="shared" si="14"/>
        <v/>
      </c>
      <c r="AE242" s="149" t="str">
        <f t="shared" si="15"/>
        <v>no</v>
      </c>
      <c r="AF242" s="150" t="str">
        <f t="shared" si="16"/>
        <v/>
      </c>
    </row>
    <row r="243" spans="2:32" x14ac:dyDescent="0.2">
      <c r="B243" s="285"/>
      <c r="C243" s="283"/>
      <c r="D243" s="288"/>
      <c r="E243" s="285"/>
      <c r="F243" s="285"/>
      <c r="G243" s="285"/>
      <c r="H243" s="285"/>
      <c r="I243" s="275"/>
      <c r="J243" s="285"/>
      <c r="K243" s="285"/>
      <c r="L243" s="285"/>
      <c r="M243" s="285"/>
      <c r="N243" s="285"/>
      <c r="O243" s="285"/>
      <c r="P243" s="287"/>
      <c r="Q243" s="285"/>
      <c r="R243" s="285"/>
      <c r="S243" s="285"/>
      <c r="T243" s="287"/>
      <c r="U243" s="285"/>
      <c r="V243" s="285"/>
      <c r="W243" s="286"/>
      <c r="X243" s="286"/>
      <c r="Y243" s="286"/>
      <c r="Z243" s="286"/>
      <c r="AA243" s="185">
        <f t="shared" si="17"/>
        <v>0</v>
      </c>
      <c r="AB243" s="246" t="str">
        <f t="shared" si="14"/>
        <v/>
      </c>
      <c r="AE243" s="149" t="str">
        <f t="shared" si="15"/>
        <v>no</v>
      </c>
      <c r="AF243" s="150" t="str">
        <f t="shared" si="16"/>
        <v/>
      </c>
    </row>
    <row r="244" spans="2:32" x14ac:dyDescent="0.2">
      <c r="B244" s="285"/>
      <c r="C244" s="283"/>
      <c r="D244" s="288"/>
      <c r="E244" s="285"/>
      <c r="F244" s="285"/>
      <c r="G244" s="285"/>
      <c r="H244" s="285"/>
      <c r="I244" s="275"/>
      <c r="J244" s="285"/>
      <c r="K244" s="285"/>
      <c r="L244" s="285"/>
      <c r="M244" s="285"/>
      <c r="N244" s="285"/>
      <c r="O244" s="285"/>
      <c r="P244" s="287"/>
      <c r="Q244" s="285"/>
      <c r="R244" s="285"/>
      <c r="S244" s="285"/>
      <c r="T244" s="287"/>
      <c r="U244" s="285"/>
      <c r="V244" s="285"/>
      <c r="W244" s="286"/>
      <c r="X244" s="286"/>
      <c r="Y244" s="286"/>
      <c r="Z244" s="286"/>
      <c r="AA244" s="185">
        <f t="shared" si="17"/>
        <v>0</v>
      </c>
      <c r="AB244" s="246" t="str">
        <f t="shared" si="14"/>
        <v/>
      </c>
      <c r="AE244" s="149" t="str">
        <f t="shared" si="15"/>
        <v>no</v>
      </c>
      <c r="AF244" s="150" t="str">
        <f t="shared" si="16"/>
        <v/>
      </c>
    </row>
    <row r="245" spans="2:32" x14ac:dyDescent="0.2">
      <c r="B245" s="285"/>
      <c r="C245" s="283"/>
      <c r="D245" s="288"/>
      <c r="E245" s="285"/>
      <c r="F245" s="285"/>
      <c r="G245" s="285"/>
      <c r="H245" s="285"/>
      <c r="I245" s="275"/>
      <c r="J245" s="285"/>
      <c r="K245" s="285"/>
      <c r="L245" s="285"/>
      <c r="M245" s="285"/>
      <c r="N245" s="285"/>
      <c r="O245" s="285"/>
      <c r="P245" s="287"/>
      <c r="Q245" s="285"/>
      <c r="R245" s="285"/>
      <c r="S245" s="285"/>
      <c r="T245" s="287"/>
      <c r="U245" s="285"/>
      <c r="V245" s="285"/>
      <c r="W245" s="286"/>
      <c r="X245" s="286"/>
      <c r="Y245" s="286"/>
      <c r="Z245" s="286"/>
      <c r="AA245" s="185">
        <f t="shared" si="17"/>
        <v>0</v>
      </c>
      <c r="AB245" s="246" t="str">
        <f t="shared" si="14"/>
        <v/>
      </c>
      <c r="AE245" s="149" t="str">
        <f t="shared" si="15"/>
        <v>no</v>
      </c>
      <c r="AF245" s="150" t="str">
        <f t="shared" si="16"/>
        <v/>
      </c>
    </row>
    <row r="246" spans="2:32" x14ac:dyDescent="0.2">
      <c r="B246" s="285"/>
      <c r="C246" s="283"/>
      <c r="D246" s="288"/>
      <c r="E246" s="285"/>
      <c r="F246" s="285"/>
      <c r="G246" s="285"/>
      <c r="H246" s="285"/>
      <c r="I246" s="275"/>
      <c r="J246" s="285"/>
      <c r="K246" s="285"/>
      <c r="L246" s="285"/>
      <c r="M246" s="285"/>
      <c r="N246" s="285"/>
      <c r="O246" s="285"/>
      <c r="P246" s="287"/>
      <c r="Q246" s="285"/>
      <c r="R246" s="285"/>
      <c r="S246" s="285"/>
      <c r="T246" s="287"/>
      <c r="U246" s="285"/>
      <c r="V246" s="285"/>
      <c r="W246" s="286"/>
      <c r="X246" s="286"/>
      <c r="Y246" s="286"/>
      <c r="Z246" s="286"/>
      <c r="AA246" s="185">
        <f t="shared" si="17"/>
        <v>0</v>
      </c>
      <c r="AB246" s="246" t="str">
        <f t="shared" si="14"/>
        <v/>
      </c>
      <c r="AE246" s="149" t="str">
        <f t="shared" si="15"/>
        <v>no</v>
      </c>
      <c r="AF246" s="150" t="str">
        <f t="shared" si="16"/>
        <v/>
      </c>
    </row>
    <row r="247" spans="2:32" x14ac:dyDescent="0.2">
      <c r="B247" s="285"/>
      <c r="C247" s="283"/>
      <c r="D247" s="288"/>
      <c r="E247" s="285"/>
      <c r="F247" s="285"/>
      <c r="G247" s="285"/>
      <c r="H247" s="285"/>
      <c r="I247" s="275"/>
      <c r="J247" s="285"/>
      <c r="K247" s="285"/>
      <c r="L247" s="285"/>
      <c r="M247" s="285"/>
      <c r="N247" s="285"/>
      <c r="O247" s="285"/>
      <c r="P247" s="287"/>
      <c r="Q247" s="285"/>
      <c r="R247" s="285"/>
      <c r="S247" s="285"/>
      <c r="T247" s="287"/>
      <c r="U247" s="285"/>
      <c r="V247" s="285"/>
      <c r="W247" s="286"/>
      <c r="X247" s="286"/>
      <c r="Y247" s="286"/>
      <c r="Z247" s="286"/>
      <c r="AA247" s="185">
        <f t="shared" si="17"/>
        <v>0</v>
      </c>
      <c r="AB247" s="246" t="str">
        <f t="shared" si="14"/>
        <v/>
      </c>
      <c r="AE247" s="149" t="str">
        <f t="shared" si="15"/>
        <v>no</v>
      </c>
      <c r="AF247" s="150" t="str">
        <f t="shared" si="16"/>
        <v/>
      </c>
    </row>
    <row r="248" spans="2:32" x14ac:dyDescent="0.2">
      <c r="B248" s="285"/>
      <c r="C248" s="283"/>
      <c r="D248" s="288"/>
      <c r="E248" s="285"/>
      <c r="F248" s="285"/>
      <c r="G248" s="285"/>
      <c r="H248" s="285"/>
      <c r="I248" s="275"/>
      <c r="J248" s="285"/>
      <c r="K248" s="285"/>
      <c r="L248" s="285"/>
      <c r="M248" s="285"/>
      <c r="N248" s="285"/>
      <c r="O248" s="285"/>
      <c r="P248" s="287"/>
      <c r="Q248" s="285"/>
      <c r="R248" s="285"/>
      <c r="S248" s="285"/>
      <c r="T248" s="287"/>
      <c r="U248" s="285"/>
      <c r="V248" s="285"/>
      <c r="W248" s="286"/>
      <c r="X248" s="286"/>
      <c r="Y248" s="286"/>
      <c r="Z248" s="286"/>
      <c r="AA248" s="185">
        <f t="shared" si="17"/>
        <v>0</v>
      </c>
      <c r="AB248" s="246" t="str">
        <f t="shared" si="14"/>
        <v/>
      </c>
      <c r="AE248" s="149" t="str">
        <f t="shared" si="15"/>
        <v>no</v>
      </c>
      <c r="AF248" s="150" t="str">
        <f t="shared" si="16"/>
        <v/>
      </c>
    </row>
    <row r="249" spans="2:32" x14ac:dyDescent="0.2">
      <c r="B249" s="285"/>
      <c r="C249" s="283"/>
      <c r="D249" s="288"/>
      <c r="E249" s="285"/>
      <c r="F249" s="285"/>
      <c r="G249" s="285"/>
      <c r="H249" s="285"/>
      <c r="I249" s="275"/>
      <c r="J249" s="285"/>
      <c r="K249" s="285"/>
      <c r="L249" s="285"/>
      <c r="M249" s="285"/>
      <c r="N249" s="285"/>
      <c r="O249" s="285"/>
      <c r="P249" s="287"/>
      <c r="Q249" s="285"/>
      <c r="R249" s="285"/>
      <c r="S249" s="285"/>
      <c r="T249" s="287"/>
      <c r="U249" s="285"/>
      <c r="V249" s="285"/>
      <c r="W249" s="286"/>
      <c r="X249" s="286"/>
      <c r="Y249" s="286"/>
      <c r="Z249" s="286"/>
      <c r="AA249" s="185">
        <f t="shared" si="17"/>
        <v>0</v>
      </c>
      <c r="AB249" s="246" t="str">
        <f t="shared" si="14"/>
        <v/>
      </c>
      <c r="AE249" s="149" t="str">
        <f t="shared" si="15"/>
        <v>no</v>
      </c>
      <c r="AF249" s="150" t="str">
        <f t="shared" si="16"/>
        <v/>
      </c>
    </row>
    <row r="250" spans="2:32" x14ac:dyDescent="0.2">
      <c r="B250" s="285"/>
      <c r="C250" s="283"/>
      <c r="D250" s="288"/>
      <c r="E250" s="285"/>
      <c r="F250" s="285"/>
      <c r="G250" s="285"/>
      <c r="H250" s="285"/>
      <c r="I250" s="275"/>
      <c r="J250" s="285"/>
      <c r="K250" s="285"/>
      <c r="L250" s="285"/>
      <c r="M250" s="285"/>
      <c r="N250" s="285"/>
      <c r="O250" s="285"/>
      <c r="P250" s="287"/>
      <c r="Q250" s="285"/>
      <c r="R250" s="285"/>
      <c r="S250" s="285"/>
      <c r="T250" s="287"/>
      <c r="U250" s="285"/>
      <c r="V250" s="285"/>
      <c r="W250" s="286"/>
      <c r="X250" s="286"/>
      <c r="Y250" s="286"/>
      <c r="Z250" s="286"/>
      <c r="AA250" s="185">
        <f t="shared" si="17"/>
        <v>0</v>
      </c>
      <c r="AB250" s="246" t="str">
        <f t="shared" si="14"/>
        <v/>
      </c>
      <c r="AE250" s="149" t="str">
        <f t="shared" si="15"/>
        <v>no</v>
      </c>
      <c r="AF250" s="150" t="str">
        <f t="shared" si="16"/>
        <v/>
      </c>
    </row>
    <row r="251" spans="2:32" x14ac:dyDescent="0.2">
      <c r="B251" s="285"/>
      <c r="C251" s="283"/>
      <c r="D251" s="288"/>
      <c r="E251" s="285"/>
      <c r="F251" s="285"/>
      <c r="G251" s="285"/>
      <c r="H251" s="285"/>
      <c r="I251" s="275"/>
      <c r="J251" s="285"/>
      <c r="K251" s="285"/>
      <c r="L251" s="285"/>
      <c r="M251" s="285"/>
      <c r="N251" s="285"/>
      <c r="O251" s="285"/>
      <c r="P251" s="287"/>
      <c r="Q251" s="285"/>
      <c r="R251" s="285"/>
      <c r="S251" s="285"/>
      <c r="T251" s="287"/>
      <c r="U251" s="285"/>
      <c r="V251" s="285"/>
      <c r="W251" s="286"/>
      <c r="X251" s="286"/>
      <c r="Y251" s="286"/>
      <c r="Z251" s="286"/>
      <c r="AA251" s="185">
        <f t="shared" si="17"/>
        <v>0</v>
      </c>
      <c r="AB251" s="246" t="str">
        <f t="shared" si="14"/>
        <v/>
      </c>
      <c r="AE251" s="149" t="str">
        <f t="shared" si="15"/>
        <v>no</v>
      </c>
      <c r="AF251" s="150" t="str">
        <f t="shared" si="16"/>
        <v/>
      </c>
    </row>
    <row r="252" spans="2:32" x14ac:dyDescent="0.2">
      <c r="B252" s="285"/>
      <c r="C252" s="283"/>
      <c r="D252" s="288"/>
      <c r="E252" s="285"/>
      <c r="F252" s="285"/>
      <c r="G252" s="285"/>
      <c r="H252" s="285"/>
      <c r="I252" s="275"/>
      <c r="J252" s="285"/>
      <c r="K252" s="285"/>
      <c r="L252" s="285"/>
      <c r="M252" s="285"/>
      <c r="N252" s="285"/>
      <c r="O252" s="285"/>
      <c r="P252" s="287"/>
      <c r="Q252" s="285"/>
      <c r="R252" s="285"/>
      <c r="S252" s="285"/>
      <c r="T252" s="287"/>
      <c r="U252" s="285"/>
      <c r="V252" s="285"/>
      <c r="W252" s="286"/>
      <c r="X252" s="286"/>
      <c r="Y252" s="286"/>
      <c r="Z252" s="286"/>
      <c r="AA252" s="185">
        <f t="shared" si="17"/>
        <v>0</v>
      </c>
      <c r="AB252" s="246" t="str">
        <f t="shared" si="14"/>
        <v/>
      </c>
      <c r="AE252" s="149" t="str">
        <f t="shared" si="15"/>
        <v>no</v>
      </c>
      <c r="AF252" s="150" t="str">
        <f t="shared" si="16"/>
        <v/>
      </c>
    </row>
    <row r="253" spans="2:32" x14ac:dyDescent="0.2">
      <c r="B253" s="285"/>
      <c r="C253" s="283"/>
      <c r="D253" s="288"/>
      <c r="E253" s="285"/>
      <c r="F253" s="285"/>
      <c r="G253" s="285"/>
      <c r="H253" s="285"/>
      <c r="I253" s="275"/>
      <c r="J253" s="285"/>
      <c r="K253" s="285"/>
      <c r="L253" s="285"/>
      <c r="M253" s="285"/>
      <c r="N253" s="285"/>
      <c r="O253" s="285"/>
      <c r="P253" s="287"/>
      <c r="Q253" s="285"/>
      <c r="R253" s="285"/>
      <c r="S253" s="285"/>
      <c r="T253" s="287"/>
      <c r="U253" s="285"/>
      <c r="V253" s="285"/>
      <c r="W253" s="286"/>
      <c r="X253" s="286"/>
      <c r="Y253" s="286"/>
      <c r="Z253" s="286"/>
      <c r="AA253" s="185">
        <f t="shared" si="17"/>
        <v>0</v>
      </c>
      <c r="AB253" s="246" t="str">
        <f t="shared" si="14"/>
        <v/>
      </c>
      <c r="AE253" s="149" t="str">
        <f t="shared" si="15"/>
        <v>no</v>
      </c>
      <c r="AF253" s="150" t="str">
        <f t="shared" si="16"/>
        <v/>
      </c>
    </row>
    <row r="254" spans="2:32" x14ac:dyDescent="0.2">
      <c r="B254" s="285"/>
      <c r="C254" s="283"/>
      <c r="D254" s="288"/>
      <c r="E254" s="285"/>
      <c r="F254" s="285"/>
      <c r="G254" s="285"/>
      <c r="H254" s="285"/>
      <c r="I254" s="275"/>
      <c r="J254" s="285"/>
      <c r="K254" s="285"/>
      <c r="L254" s="285"/>
      <c r="M254" s="285"/>
      <c r="N254" s="285"/>
      <c r="O254" s="285"/>
      <c r="P254" s="287"/>
      <c r="Q254" s="285"/>
      <c r="R254" s="285"/>
      <c r="S254" s="285"/>
      <c r="T254" s="287"/>
      <c r="U254" s="285"/>
      <c r="V254" s="285"/>
      <c r="W254" s="286"/>
      <c r="X254" s="286"/>
      <c r="Y254" s="286"/>
      <c r="Z254" s="286"/>
      <c r="AA254" s="185">
        <f t="shared" si="17"/>
        <v>0</v>
      </c>
      <c r="AB254" s="246" t="str">
        <f t="shared" si="14"/>
        <v/>
      </c>
      <c r="AE254" s="149" t="str">
        <f t="shared" si="15"/>
        <v>no</v>
      </c>
      <c r="AF254" s="150" t="str">
        <f t="shared" si="16"/>
        <v/>
      </c>
    </row>
    <row r="255" spans="2:32" x14ac:dyDescent="0.2">
      <c r="B255" s="285"/>
      <c r="C255" s="283"/>
      <c r="D255" s="288"/>
      <c r="E255" s="285"/>
      <c r="F255" s="285"/>
      <c r="G255" s="285"/>
      <c r="H255" s="285"/>
      <c r="I255" s="275"/>
      <c r="J255" s="285"/>
      <c r="K255" s="285"/>
      <c r="L255" s="285"/>
      <c r="M255" s="285"/>
      <c r="N255" s="285"/>
      <c r="O255" s="285"/>
      <c r="P255" s="287"/>
      <c r="Q255" s="285"/>
      <c r="R255" s="285"/>
      <c r="S255" s="285"/>
      <c r="T255" s="287"/>
      <c r="U255" s="285"/>
      <c r="V255" s="285"/>
      <c r="W255" s="286"/>
      <c r="X255" s="286"/>
      <c r="Y255" s="286"/>
      <c r="Z255" s="286"/>
      <c r="AA255" s="185">
        <f t="shared" si="17"/>
        <v>0</v>
      </c>
      <c r="AB255" s="246" t="str">
        <f t="shared" si="14"/>
        <v/>
      </c>
      <c r="AE255" s="149" t="str">
        <f t="shared" si="15"/>
        <v>no</v>
      </c>
      <c r="AF255" s="150" t="str">
        <f t="shared" si="16"/>
        <v/>
      </c>
    </row>
    <row r="256" spans="2:32" x14ac:dyDescent="0.2">
      <c r="B256" s="285"/>
      <c r="C256" s="283"/>
      <c r="D256" s="288"/>
      <c r="E256" s="285"/>
      <c r="F256" s="285"/>
      <c r="G256" s="285"/>
      <c r="H256" s="285"/>
      <c r="I256" s="275"/>
      <c r="J256" s="285"/>
      <c r="K256" s="285"/>
      <c r="L256" s="285"/>
      <c r="M256" s="285"/>
      <c r="N256" s="285"/>
      <c r="O256" s="285"/>
      <c r="P256" s="287"/>
      <c r="Q256" s="285"/>
      <c r="R256" s="285"/>
      <c r="S256" s="285"/>
      <c r="T256" s="287"/>
      <c r="U256" s="285"/>
      <c r="V256" s="285"/>
      <c r="W256" s="286"/>
      <c r="X256" s="286"/>
      <c r="Y256" s="286"/>
      <c r="Z256" s="286"/>
      <c r="AA256" s="185">
        <f t="shared" si="17"/>
        <v>0</v>
      </c>
      <c r="AB256" s="246" t="str">
        <f t="shared" si="14"/>
        <v/>
      </c>
      <c r="AE256" s="149" t="str">
        <f t="shared" si="15"/>
        <v>no</v>
      </c>
      <c r="AF256" s="150" t="str">
        <f t="shared" si="16"/>
        <v/>
      </c>
    </row>
    <row r="257" spans="2:32" x14ac:dyDescent="0.2">
      <c r="B257" s="285"/>
      <c r="C257" s="283"/>
      <c r="D257" s="288"/>
      <c r="E257" s="285"/>
      <c r="F257" s="285"/>
      <c r="G257" s="285"/>
      <c r="H257" s="285"/>
      <c r="I257" s="275"/>
      <c r="J257" s="285"/>
      <c r="K257" s="285"/>
      <c r="L257" s="285"/>
      <c r="M257" s="285"/>
      <c r="N257" s="285"/>
      <c r="O257" s="285"/>
      <c r="P257" s="287"/>
      <c r="Q257" s="285"/>
      <c r="R257" s="285"/>
      <c r="S257" s="285"/>
      <c r="T257" s="287"/>
      <c r="U257" s="285"/>
      <c r="V257" s="285"/>
      <c r="W257" s="286"/>
      <c r="X257" s="286"/>
      <c r="Y257" s="286"/>
      <c r="Z257" s="286"/>
      <c r="AA257" s="185">
        <f t="shared" si="17"/>
        <v>0</v>
      </c>
      <c r="AB257" s="246" t="str">
        <f t="shared" si="14"/>
        <v/>
      </c>
      <c r="AE257" s="149" t="str">
        <f t="shared" si="15"/>
        <v>no</v>
      </c>
      <c r="AF257" s="150" t="str">
        <f t="shared" si="16"/>
        <v/>
      </c>
    </row>
    <row r="258" spans="2:32" x14ac:dyDescent="0.2">
      <c r="B258" s="285"/>
      <c r="C258" s="283"/>
      <c r="D258" s="288"/>
      <c r="E258" s="285"/>
      <c r="F258" s="285"/>
      <c r="G258" s="285"/>
      <c r="H258" s="285"/>
      <c r="I258" s="275"/>
      <c r="J258" s="285"/>
      <c r="K258" s="285"/>
      <c r="L258" s="285"/>
      <c r="M258" s="285"/>
      <c r="N258" s="285"/>
      <c r="O258" s="285"/>
      <c r="P258" s="287"/>
      <c r="Q258" s="285"/>
      <c r="R258" s="285"/>
      <c r="S258" s="285"/>
      <c r="T258" s="287"/>
      <c r="U258" s="285"/>
      <c r="V258" s="285"/>
      <c r="W258" s="286"/>
      <c r="X258" s="286"/>
      <c r="Y258" s="286"/>
      <c r="Z258" s="286"/>
      <c r="AA258" s="185">
        <f t="shared" si="17"/>
        <v>0</v>
      </c>
      <c r="AB258" s="246" t="str">
        <f t="shared" si="14"/>
        <v/>
      </c>
      <c r="AE258" s="149" t="str">
        <f t="shared" si="15"/>
        <v>no</v>
      </c>
      <c r="AF258" s="150" t="str">
        <f t="shared" si="16"/>
        <v/>
      </c>
    </row>
    <row r="259" spans="2:32" x14ac:dyDescent="0.2">
      <c r="B259" s="285"/>
      <c r="C259" s="283"/>
      <c r="D259" s="288"/>
      <c r="E259" s="285"/>
      <c r="F259" s="285"/>
      <c r="G259" s="285"/>
      <c r="H259" s="285"/>
      <c r="I259" s="275"/>
      <c r="J259" s="285"/>
      <c r="K259" s="285"/>
      <c r="L259" s="285"/>
      <c r="M259" s="285"/>
      <c r="N259" s="285"/>
      <c r="O259" s="285"/>
      <c r="P259" s="287"/>
      <c r="Q259" s="285"/>
      <c r="R259" s="285"/>
      <c r="S259" s="285"/>
      <c r="T259" s="287"/>
      <c r="U259" s="285"/>
      <c r="V259" s="285"/>
      <c r="W259" s="286"/>
      <c r="X259" s="286"/>
      <c r="Y259" s="286"/>
      <c r="Z259" s="286"/>
      <c r="AA259" s="185">
        <f t="shared" si="17"/>
        <v>0</v>
      </c>
      <c r="AB259" s="246" t="str">
        <f t="shared" si="14"/>
        <v/>
      </c>
      <c r="AE259" s="149" t="str">
        <f t="shared" si="15"/>
        <v>no</v>
      </c>
      <c r="AF259" s="150" t="str">
        <f t="shared" si="16"/>
        <v/>
      </c>
    </row>
    <row r="260" spans="2:32" x14ac:dyDescent="0.2">
      <c r="B260" s="285"/>
      <c r="C260" s="283"/>
      <c r="D260" s="288"/>
      <c r="E260" s="285"/>
      <c r="F260" s="285"/>
      <c r="G260" s="285"/>
      <c r="H260" s="285"/>
      <c r="I260" s="275"/>
      <c r="J260" s="285"/>
      <c r="K260" s="285"/>
      <c r="L260" s="285"/>
      <c r="M260" s="285"/>
      <c r="N260" s="285"/>
      <c r="O260" s="285"/>
      <c r="P260" s="287"/>
      <c r="Q260" s="285"/>
      <c r="R260" s="285"/>
      <c r="S260" s="285"/>
      <c r="T260" s="287"/>
      <c r="U260" s="285"/>
      <c r="V260" s="285"/>
      <c r="W260" s="286"/>
      <c r="X260" s="286"/>
      <c r="Y260" s="286"/>
      <c r="Z260" s="286"/>
      <c r="AA260" s="185">
        <f t="shared" si="17"/>
        <v>0</v>
      </c>
      <c r="AB260" s="246" t="str">
        <f t="shared" si="14"/>
        <v/>
      </c>
      <c r="AE260" s="149" t="str">
        <f t="shared" si="15"/>
        <v>no</v>
      </c>
      <c r="AF260" s="150" t="str">
        <f t="shared" si="16"/>
        <v/>
      </c>
    </row>
    <row r="261" spans="2:32" x14ac:dyDescent="0.2">
      <c r="B261" s="285"/>
      <c r="C261" s="283"/>
      <c r="D261" s="288"/>
      <c r="E261" s="285"/>
      <c r="F261" s="285"/>
      <c r="G261" s="285"/>
      <c r="H261" s="285"/>
      <c r="I261" s="275"/>
      <c r="J261" s="285"/>
      <c r="K261" s="285"/>
      <c r="L261" s="285"/>
      <c r="M261" s="285"/>
      <c r="N261" s="285"/>
      <c r="O261" s="285"/>
      <c r="P261" s="287"/>
      <c r="Q261" s="285"/>
      <c r="R261" s="285"/>
      <c r="S261" s="285"/>
      <c r="T261" s="287"/>
      <c r="U261" s="285"/>
      <c r="V261" s="285"/>
      <c r="W261" s="286"/>
      <c r="X261" s="286"/>
      <c r="Y261" s="286"/>
      <c r="Z261" s="286"/>
      <c r="AA261" s="185">
        <f t="shared" si="17"/>
        <v>0</v>
      </c>
      <c r="AB261" s="246" t="str">
        <f t="shared" si="14"/>
        <v/>
      </c>
      <c r="AE261" s="149" t="str">
        <f t="shared" si="15"/>
        <v>no</v>
      </c>
      <c r="AF261" s="150" t="str">
        <f t="shared" si="16"/>
        <v/>
      </c>
    </row>
    <row r="262" spans="2:32" x14ac:dyDescent="0.2">
      <c r="B262" s="285"/>
      <c r="C262" s="283"/>
      <c r="D262" s="288"/>
      <c r="E262" s="285"/>
      <c r="F262" s="285"/>
      <c r="G262" s="285"/>
      <c r="H262" s="285"/>
      <c r="I262" s="275"/>
      <c r="J262" s="285"/>
      <c r="K262" s="285"/>
      <c r="L262" s="285"/>
      <c r="M262" s="285"/>
      <c r="N262" s="285"/>
      <c r="O262" s="285"/>
      <c r="P262" s="287"/>
      <c r="Q262" s="285"/>
      <c r="R262" s="285"/>
      <c r="S262" s="285"/>
      <c r="T262" s="287"/>
      <c r="U262" s="285"/>
      <c r="V262" s="285"/>
      <c r="W262" s="286"/>
      <c r="X262" s="286"/>
      <c r="Y262" s="286"/>
      <c r="Z262" s="286"/>
      <c r="AA262" s="185">
        <f t="shared" si="17"/>
        <v>0</v>
      </c>
      <c r="AB262" s="246" t="str">
        <f t="shared" si="14"/>
        <v/>
      </c>
      <c r="AE262" s="149" t="str">
        <f t="shared" si="15"/>
        <v>no</v>
      </c>
      <c r="AF262" s="150" t="str">
        <f t="shared" si="16"/>
        <v/>
      </c>
    </row>
    <row r="263" spans="2:32" x14ac:dyDescent="0.2">
      <c r="B263" s="285"/>
      <c r="C263" s="283"/>
      <c r="D263" s="288"/>
      <c r="E263" s="285"/>
      <c r="F263" s="285"/>
      <c r="G263" s="285"/>
      <c r="H263" s="285"/>
      <c r="I263" s="275"/>
      <c r="J263" s="285"/>
      <c r="K263" s="285"/>
      <c r="L263" s="285"/>
      <c r="M263" s="285"/>
      <c r="N263" s="285"/>
      <c r="O263" s="285"/>
      <c r="P263" s="287"/>
      <c r="Q263" s="285"/>
      <c r="R263" s="285"/>
      <c r="S263" s="285"/>
      <c r="T263" s="287"/>
      <c r="U263" s="285"/>
      <c r="V263" s="285"/>
      <c r="W263" s="286"/>
      <c r="X263" s="286"/>
      <c r="Y263" s="286"/>
      <c r="Z263" s="286"/>
      <c r="AA263" s="185">
        <f t="shared" si="17"/>
        <v>0</v>
      </c>
      <c r="AB263" s="246" t="str">
        <f t="shared" si="14"/>
        <v/>
      </c>
      <c r="AE263" s="149" t="str">
        <f t="shared" si="15"/>
        <v>no</v>
      </c>
      <c r="AF263" s="150" t="str">
        <f t="shared" si="16"/>
        <v/>
      </c>
    </row>
    <row r="264" spans="2:32" x14ac:dyDescent="0.2">
      <c r="B264" s="285"/>
      <c r="C264" s="283"/>
      <c r="D264" s="288"/>
      <c r="E264" s="285"/>
      <c r="F264" s="285"/>
      <c r="G264" s="285"/>
      <c r="H264" s="285"/>
      <c r="I264" s="275"/>
      <c r="J264" s="285"/>
      <c r="K264" s="285"/>
      <c r="L264" s="285"/>
      <c r="M264" s="285"/>
      <c r="N264" s="285"/>
      <c r="O264" s="285"/>
      <c r="P264" s="287"/>
      <c r="Q264" s="285"/>
      <c r="R264" s="285"/>
      <c r="S264" s="285"/>
      <c r="T264" s="287"/>
      <c r="U264" s="285"/>
      <c r="V264" s="285"/>
      <c r="W264" s="286"/>
      <c r="X264" s="286"/>
      <c r="Y264" s="286"/>
      <c r="Z264" s="286"/>
      <c r="AA264" s="185">
        <f t="shared" si="17"/>
        <v>0</v>
      </c>
      <c r="AB264" s="246" t="str">
        <f t="shared" si="14"/>
        <v/>
      </c>
      <c r="AE264" s="149" t="str">
        <f t="shared" si="15"/>
        <v>no</v>
      </c>
      <c r="AF264" s="150" t="str">
        <f t="shared" si="16"/>
        <v/>
      </c>
    </row>
    <row r="265" spans="2:32" x14ac:dyDescent="0.2">
      <c r="B265" s="285"/>
      <c r="C265" s="283"/>
      <c r="D265" s="288"/>
      <c r="E265" s="285"/>
      <c r="F265" s="285"/>
      <c r="G265" s="285"/>
      <c r="H265" s="285"/>
      <c r="I265" s="275"/>
      <c r="J265" s="285"/>
      <c r="K265" s="285"/>
      <c r="L265" s="285"/>
      <c r="M265" s="285"/>
      <c r="N265" s="285"/>
      <c r="O265" s="285"/>
      <c r="P265" s="287"/>
      <c r="Q265" s="285"/>
      <c r="R265" s="285"/>
      <c r="S265" s="285"/>
      <c r="T265" s="287"/>
      <c r="U265" s="285"/>
      <c r="V265" s="285"/>
      <c r="W265" s="286"/>
      <c r="X265" s="286"/>
      <c r="Y265" s="286"/>
      <c r="Z265" s="286"/>
      <c r="AA265" s="185">
        <f t="shared" si="17"/>
        <v>0</v>
      </c>
      <c r="AB265" s="246" t="str">
        <f t="shared" ref="AB265:AB328" si="18">IF(C265="", "", IF(ISERROR(VLOOKUP(C265,Sites_Input,1,0)),"ERROR, Site Does Not Exist", IF(ABS(VLOOKUP(C265, Sites_Input, 6,FALSE ) -AA265)&gt;2, "ERROR, Total Results Feet Does Not Match Site Length", IF(AND(COUNTIF(W265:Z265, "&gt;1")&gt;1, J265&lt;&gt;"Yes"), "ERROR, Significant Variation Should Equal Yes", IF(AND(COUNTIF(W265:Z265, "&gt;1")=1, J265&lt;&gt;"No"), "ERROR, Significant Variation Should Equal No", "")))))</f>
        <v/>
      </c>
      <c r="AE265" s="149" t="str">
        <f t="shared" ref="AE265:AE328" si="19">IF(OR(U265="Other",U265="Construction",U265="Street Sweeping", U265="Trash Full Capture", D265&lt;Date_Start, D265&gt;Date_End),"no","yes")</f>
        <v>no</v>
      </c>
      <c r="AF265" s="150" t="str">
        <f t="shared" ref="AF265:AF328" si="20">IF(ISERROR(VLOOKUP(C265, Sites_Input, 10, FALSE)), "", VLOOKUP(C265, Sites_Input, 10, FALSE))</f>
        <v/>
      </c>
    </row>
    <row r="266" spans="2:32" x14ac:dyDescent="0.2">
      <c r="B266" s="285"/>
      <c r="C266" s="283"/>
      <c r="D266" s="288"/>
      <c r="E266" s="285"/>
      <c r="F266" s="285"/>
      <c r="G266" s="285"/>
      <c r="H266" s="285"/>
      <c r="I266" s="275"/>
      <c r="J266" s="285"/>
      <c r="K266" s="285"/>
      <c r="L266" s="285"/>
      <c r="M266" s="285"/>
      <c r="N266" s="285"/>
      <c r="O266" s="285"/>
      <c r="P266" s="287"/>
      <c r="Q266" s="285"/>
      <c r="R266" s="285"/>
      <c r="S266" s="285"/>
      <c r="T266" s="287"/>
      <c r="U266" s="285"/>
      <c r="V266" s="285"/>
      <c r="W266" s="286"/>
      <c r="X266" s="286"/>
      <c r="Y266" s="286"/>
      <c r="Z266" s="286"/>
      <c r="AA266" s="185">
        <f t="shared" ref="AA266:AA329" si="21">SUM(W266:Z266)</f>
        <v>0</v>
      </c>
      <c r="AB266" s="246" t="str">
        <f t="shared" si="18"/>
        <v/>
      </c>
      <c r="AE266" s="149" t="str">
        <f t="shared" si="19"/>
        <v>no</v>
      </c>
      <c r="AF266" s="150" t="str">
        <f t="shared" si="20"/>
        <v/>
      </c>
    </row>
    <row r="267" spans="2:32" x14ac:dyDescent="0.2">
      <c r="B267" s="285"/>
      <c r="C267" s="283"/>
      <c r="D267" s="288"/>
      <c r="E267" s="285"/>
      <c r="F267" s="285"/>
      <c r="G267" s="285"/>
      <c r="H267" s="285"/>
      <c r="I267" s="275"/>
      <c r="J267" s="285"/>
      <c r="K267" s="285"/>
      <c r="L267" s="285"/>
      <c r="M267" s="285"/>
      <c r="N267" s="285"/>
      <c r="O267" s="285"/>
      <c r="P267" s="287"/>
      <c r="Q267" s="285"/>
      <c r="R267" s="285"/>
      <c r="S267" s="285"/>
      <c r="T267" s="287"/>
      <c r="U267" s="285"/>
      <c r="V267" s="285"/>
      <c r="W267" s="286"/>
      <c r="X267" s="286"/>
      <c r="Y267" s="286"/>
      <c r="Z267" s="286"/>
      <c r="AA267" s="185">
        <f t="shared" si="21"/>
        <v>0</v>
      </c>
      <c r="AB267" s="246" t="str">
        <f t="shared" si="18"/>
        <v/>
      </c>
      <c r="AE267" s="149" t="str">
        <f t="shared" si="19"/>
        <v>no</v>
      </c>
      <c r="AF267" s="150" t="str">
        <f t="shared" si="20"/>
        <v/>
      </c>
    </row>
    <row r="268" spans="2:32" x14ac:dyDescent="0.2">
      <c r="B268" s="285"/>
      <c r="C268" s="283"/>
      <c r="D268" s="288"/>
      <c r="E268" s="285"/>
      <c r="F268" s="285"/>
      <c r="G268" s="285"/>
      <c r="H268" s="285"/>
      <c r="I268" s="275"/>
      <c r="J268" s="285"/>
      <c r="K268" s="285"/>
      <c r="L268" s="285"/>
      <c r="M268" s="285"/>
      <c r="N268" s="285"/>
      <c r="O268" s="285"/>
      <c r="P268" s="287"/>
      <c r="Q268" s="285"/>
      <c r="R268" s="285"/>
      <c r="S268" s="285"/>
      <c r="T268" s="287"/>
      <c r="U268" s="285"/>
      <c r="V268" s="285"/>
      <c r="W268" s="286"/>
      <c r="X268" s="286"/>
      <c r="Y268" s="286"/>
      <c r="Z268" s="286"/>
      <c r="AA268" s="185">
        <f t="shared" si="21"/>
        <v>0</v>
      </c>
      <c r="AB268" s="246" t="str">
        <f t="shared" si="18"/>
        <v/>
      </c>
      <c r="AE268" s="149" t="str">
        <f t="shared" si="19"/>
        <v>no</v>
      </c>
      <c r="AF268" s="150" t="str">
        <f t="shared" si="20"/>
        <v/>
      </c>
    </row>
    <row r="269" spans="2:32" x14ac:dyDescent="0.2">
      <c r="B269" s="285"/>
      <c r="C269" s="283"/>
      <c r="D269" s="288"/>
      <c r="E269" s="285"/>
      <c r="F269" s="285"/>
      <c r="G269" s="285"/>
      <c r="H269" s="285"/>
      <c r="I269" s="275"/>
      <c r="J269" s="285"/>
      <c r="K269" s="285"/>
      <c r="L269" s="285"/>
      <c r="M269" s="285"/>
      <c r="N269" s="285"/>
      <c r="O269" s="285"/>
      <c r="P269" s="287"/>
      <c r="Q269" s="285"/>
      <c r="R269" s="285"/>
      <c r="S269" s="285"/>
      <c r="T269" s="287"/>
      <c r="U269" s="285"/>
      <c r="V269" s="285"/>
      <c r="W269" s="286"/>
      <c r="X269" s="286"/>
      <c r="Y269" s="286"/>
      <c r="Z269" s="286"/>
      <c r="AA269" s="185">
        <f t="shared" si="21"/>
        <v>0</v>
      </c>
      <c r="AB269" s="246" t="str">
        <f t="shared" si="18"/>
        <v/>
      </c>
      <c r="AE269" s="149" t="str">
        <f t="shared" si="19"/>
        <v>no</v>
      </c>
      <c r="AF269" s="150" t="str">
        <f t="shared" si="20"/>
        <v/>
      </c>
    </row>
    <row r="270" spans="2:32" x14ac:dyDescent="0.2">
      <c r="B270" s="285"/>
      <c r="C270" s="283"/>
      <c r="D270" s="288"/>
      <c r="E270" s="285"/>
      <c r="F270" s="285"/>
      <c r="G270" s="285"/>
      <c r="H270" s="285"/>
      <c r="I270" s="275"/>
      <c r="J270" s="285"/>
      <c r="K270" s="285"/>
      <c r="L270" s="285"/>
      <c r="M270" s="285"/>
      <c r="N270" s="285"/>
      <c r="O270" s="285"/>
      <c r="P270" s="287"/>
      <c r="Q270" s="285"/>
      <c r="R270" s="285"/>
      <c r="S270" s="285"/>
      <c r="T270" s="287"/>
      <c r="U270" s="285"/>
      <c r="V270" s="285"/>
      <c r="W270" s="286"/>
      <c r="X270" s="286"/>
      <c r="Y270" s="286"/>
      <c r="Z270" s="286"/>
      <c r="AA270" s="185">
        <f t="shared" si="21"/>
        <v>0</v>
      </c>
      <c r="AB270" s="246" t="str">
        <f t="shared" si="18"/>
        <v/>
      </c>
      <c r="AE270" s="149" t="str">
        <f t="shared" si="19"/>
        <v>no</v>
      </c>
      <c r="AF270" s="150" t="str">
        <f t="shared" si="20"/>
        <v/>
      </c>
    </row>
    <row r="271" spans="2:32" x14ac:dyDescent="0.2">
      <c r="B271" s="285"/>
      <c r="C271" s="283"/>
      <c r="D271" s="288"/>
      <c r="E271" s="285"/>
      <c r="F271" s="285"/>
      <c r="G271" s="285"/>
      <c r="H271" s="285"/>
      <c r="I271" s="275"/>
      <c r="J271" s="285"/>
      <c r="K271" s="285"/>
      <c r="L271" s="285"/>
      <c r="M271" s="285"/>
      <c r="N271" s="285"/>
      <c r="O271" s="285"/>
      <c r="P271" s="287"/>
      <c r="Q271" s="285"/>
      <c r="R271" s="285"/>
      <c r="S271" s="285"/>
      <c r="T271" s="287"/>
      <c r="U271" s="285"/>
      <c r="V271" s="285"/>
      <c r="W271" s="286"/>
      <c r="X271" s="286"/>
      <c r="Y271" s="286"/>
      <c r="Z271" s="286"/>
      <c r="AA271" s="185">
        <f t="shared" si="21"/>
        <v>0</v>
      </c>
      <c r="AB271" s="246" t="str">
        <f t="shared" si="18"/>
        <v/>
      </c>
      <c r="AE271" s="149" t="str">
        <f t="shared" si="19"/>
        <v>no</v>
      </c>
      <c r="AF271" s="150" t="str">
        <f t="shared" si="20"/>
        <v/>
      </c>
    </row>
    <row r="272" spans="2:32" x14ac:dyDescent="0.2">
      <c r="B272" s="285"/>
      <c r="C272" s="283"/>
      <c r="D272" s="288"/>
      <c r="E272" s="285"/>
      <c r="F272" s="285"/>
      <c r="G272" s="285"/>
      <c r="H272" s="285"/>
      <c r="I272" s="275"/>
      <c r="J272" s="285"/>
      <c r="K272" s="285"/>
      <c r="L272" s="285"/>
      <c r="M272" s="285"/>
      <c r="N272" s="285"/>
      <c r="O272" s="285"/>
      <c r="P272" s="287"/>
      <c r="Q272" s="285"/>
      <c r="R272" s="285"/>
      <c r="S272" s="285"/>
      <c r="T272" s="287"/>
      <c r="U272" s="285"/>
      <c r="V272" s="285"/>
      <c r="W272" s="286"/>
      <c r="X272" s="286"/>
      <c r="Y272" s="286"/>
      <c r="Z272" s="286"/>
      <c r="AA272" s="185">
        <f t="shared" si="21"/>
        <v>0</v>
      </c>
      <c r="AB272" s="246" t="str">
        <f t="shared" si="18"/>
        <v/>
      </c>
      <c r="AE272" s="149" t="str">
        <f t="shared" si="19"/>
        <v>no</v>
      </c>
      <c r="AF272" s="150" t="str">
        <f t="shared" si="20"/>
        <v/>
      </c>
    </row>
    <row r="273" spans="2:32" x14ac:dyDescent="0.2">
      <c r="B273" s="285"/>
      <c r="C273" s="283"/>
      <c r="D273" s="288"/>
      <c r="E273" s="285"/>
      <c r="F273" s="285"/>
      <c r="G273" s="285"/>
      <c r="H273" s="285"/>
      <c r="I273" s="275"/>
      <c r="J273" s="285"/>
      <c r="K273" s="285"/>
      <c r="L273" s="285"/>
      <c r="M273" s="285"/>
      <c r="N273" s="285"/>
      <c r="O273" s="285"/>
      <c r="P273" s="287"/>
      <c r="Q273" s="285"/>
      <c r="R273" s="285"/>
      <c r="S273" s="285"/>
      <c r="T273" s="287"/>
      <c r="U273" s="285"/>
      <c r="V273" s="285"/>
      <c r="W273" s="286"/>
      <c r="X273" s="286"/>
      <c r="Y273" s="286"/>
      <c r="Z273" s="286"/>
      <c r="AA273" s="185">
        <f t="shared" si="21"/>
        <v>0</v>
      </c>
      <c r="AB273" s="246" t="str">
        <f t="shared" si="18"/>
        <v/>
      </c>
      <c r="AE273" s="149" t="str">
        <f t="shared" si="19"/>
        <v>no</v>
      </c>
      <c r="AF273" s="150" t="str">
        <f t="shared" si="20"/>
        <v/>
      </c>
    </row>
    <row r="274" spans="2:32" x14ac:dyDescent="0.2">
      <c r="B274" s="285"/>
      <c r="C274" s="283"/>
      <c r="D274" s="288"/>
      <c r="E274" s="285"/>
      <c r="F274" s="285"/>
      <c r="G274" s="285"/>
      <c r="H274" s="285"/>
      <c r="I274" s="275"/>
      <c r="J274" s="285"/>
      <c r="K274" s="285"/>
      <c r="L274" s="285"/>
      <c r="M274" s="285"/>
      <c r="N274" s="285"/>
      <c r="O274" s="285"/>
      <c r="P274" s="287"/>
      <c r="Q274" s="285"/>
      <c r="R274" s="285"/>
      <c r="S274" s="285"/>
      <c r="T274" s="287"/>
      <c r="U274" s="285"/>
      <c r="V274" s="285"/>
      <c r="W274" s="286"/>
      <c r="X274" s="286"/>
      <c r="Y274" s="286"/>
      <c r="Z274" s="286"/>
      <c r="AA274" s="185">
        <f t="shared" si="21"/>
        <v>0</v>
      </c>
      <c r="AB274" s="246" t="str">
        <f t="shared" si="18"/>
        <v/>
      </c>
      <c r="AE274" s="149" t="str">
        <f t="shared" si="19"/>
        <v>no</v>
      </c>
      <c r="AF274" s="150" t="str">
        <f t="shared" si="20"/>
        <v/>
      </c>
    </row>
    <row r="275" spans="2:32" x14ac:dyDescent="0.2">
      <c r="B275" s="285"/>
      <c r="C275" s="283"/>
      <c r="D275" s="288"/>
      <c r="E275" s="285"/>
      <c r="F275" s="285"/>
      <c r="G275" s="285"/>
      <c r="H275" s="285"/>
      <c r="I275" s="275"/>
      <c r="J275" s="285"/>
      <c r="K275" s="285"/>
      <c r="L275" s="285"/>
      <c r="M275" s="285"/>
      <c r="N275" s="285"/>
      <c r="O275" s="285"/>
      <c r="P275" s="287"/>
      <c r="Q275" s="285"/>
      <c r="R275" s="285"/>
      <c r="S275" s="285"/>
      <c r="T275" s="287"/>
      <c r="U275" s="285"/>
      <c r="V275" s="285"/>
      <c r="W275" s="286"/>
      <c r="X275" s="286"/>
      <c r="Y275" s="286"/>
      <c r="Z275" s="286"/>
      <c r="AA275" s="185">
        <f t="shared" si="21"/>
        <v>0</v>
      </c>
      <c r="AB275" s="246" t="str">
        <f t="shared" si="18"/>
        <v/>
      </c>
      <c r="AE275" s="149" t="str">
        <f t="shared" si="19"/>
        <v>no</v>
      </c>
      <c r="AF275" s="150" t="str">
        <f t="shared" si="20"/>
        <v/>
      </c>
    </row>
    <row r="276" spans="2:32" x14ac:dyDescent="0.2">
      <c r="B276" s="285"/>
      <c r="C276" s="283"/>
      <c r="D276" s="288"/>
      <c r="E276" s="285"/>
      <c r="F276" s="285"/>
      <c r="G276" s="285"/>
      <c r="H276" s="285"/>
      <c r="I276" s="275"/>
      <c r="J276" s="285"/>
      <c r="K276" s="285"/>
      <c r="L276" s="285"/>
      <c r="M276" s="285"/>
      <c r="N276" s="285"/>
      <c r="O276" s="285"/>
      <c r="P276" s="287"/>
      <c r="Q276" s="285"/>
      <c r="R276" s="285"/>
      <c r="S276" s="285"/>
      <c r="T276" s="287"/>
      <c r="U276" s="285"/>
      <c r="V276" s="285"/>
      <c r="W276" s="286"/>
      <c r="X276" s="286"/>
      <c r="Y276" s="286"/>
      <c r="Z276" s="286"/>
      <c r="AA276" s="185">
        <f t="shared" si="21"/>
        <v>0</v>
      </c>
      <c r="AB276" s="246" t="str">
        <f t="shared" si="18"/>
        <v/>
      </c>
      <c r="AE276" s="149" t="str">
        <f t="shared" si="19"/>
        <v>no</v>
      </c>
      <c r="AF276" s="150" t="str">
        <f t="shared" si="20"/>
        <v/>
      </c>
    </row>
    <row r="277" spans="2:32" x14ac:dyDescent="0.2">
      <c r="B277" s="285"/>
      <c r="C277" s="283"/>
      <c r="D277" s="288"/>
      <c r="E277" s="285"/>
      <c r="F277" s="285"/>
      <c r="G277" s="285"/>
      <c r="H277" s="285"/>
      <c r="I277" s="275"/>
      <c r="J277" s="285"/>
      <c r="K277" s="285"/>
      <c r="L277" s="285"/>
      <c r="M277" s="285"/>
      <c r="N277" s="285"/>
      <c r="O277" s="285"/>
      <c r="P277" s="287"/>
      <c r="Q277" s="285"/>
      <c r="R277" s="285"/>
      <c r="S277" s="285"/>
      <c r="T277" s="287"/>
      <c r="U277" s="285"/>
      <c r="V277" s="285"/>
      <c r="W277" s="286"/>
      <c r="X277" s="286"/>
      <c r="Y277" s="286"/>
      <c r="Z277" s="286"/>
      <c r="AA277" s="185">
        <f t="shared" si="21"/>
        <v>0</v>
      </c>
      <c r="AB277" s="246" t="str">
        <f t="shared" si="18"/>
        <v/>
      </c>
      <c r="AE277" s="149" t="str">
        <f t="shared" si="19"/>
        <v>no</v>
      </c>
      <c r="AF277" s="150" t="str">
        <f t="shared" si="20"/>
        <v/>
      </c>
    </row>
    <row r="278" spans="2:32" x14ac:dyDescent="0.2">
      <c r="B278" s="285"/>
      <c r="C278" s="283"/>
      <c r="D278" s="288"/>
      <c r="E278" s="285"/>
      <c r="F278" s="285"/>
      <c r="G278" s="285"/>
      <c r="H278" s="285"/>
      <c r="I278" s="275"/>
      <c r="J278" s="285"/>
      <c r="K278" s="285"/>
      <c r="L278" s="285"/>
      <c r="M278" s="285"/>
      <c r="N278" s="285"/>
      <c r="O278" s="285"/>
      <c r="P278" s="287"/>
      <c r="Q278" s="285"/>
      <c r="R278" s="285"/>
      <c r="S278" s="285"/>
      <c r="T278" s="287"/>
      <c r="U278" s="285"/>
      <c r="V278" s="285"/>
      <c r="W278" s="286"/>
      <c r="X278" s="286"/>
      <c r="Y278" s="286"/>
      <c r="Z278" s="286"/>
      <c r="AA278" s="185">
        <f t="shared" si="21"/>
        <v>0</v>
      </c>
      <c r="AB278" s="246" t="str">
        <f t="shared" si="18"/>
        <v/>
      </c>
      <c r="AE278" s="149" t="str">
        <f t="shared" si="19"/>
        <v>no</v>
      </c>
      <c r="AF278" s="150" t="str">
        <f t="shared" si="20"/>
        <v/>
      </c>
    </row>
    <row r="279" spans="2:32" x14ac:dyDescent="0.2">
      <c r="B279" s="285"/>
      <c r="C279" s="283"/>
      <c r="D279" s="288"/>
      <c r="E279" s="285"/>
      <c r="F279" s="285"/>
      <c r="G279" s="285"/>
      <c r="H279" s="285"/>
      <c r="I279" s="275"/>
      <c r="J279" s="285"/>
      <c r="K279" s="285"/>
      <c r="L279" s="285"/>
      <c r="M279" s="285"/>
      <c r="N279" s="285"/>
      <c r="O279" s="285"/>
      <c r="P279" s="287"/>
      <c r="Q279" s="285"/>
      <c r="R279" s="285"/>
      <c r="S279" s="285"/>
      <c r="T279" s="287"/>
      <c r="U279" s="285"/>
      <c r="V279" s="285"/>
      <c r="W279" s="286"/>
      <c r="X279" s="286"/>
      <c r="Y279" s="286"/>
      <c r="Z279" s="286"/>
      <c r="AA279" s="185">
        <f t="shared" si="21"/>
        <v>0</v>
      </c>
      <c r="AB279" s="246" t="str">
        <f t="shared" si="18"/>
        <v/>
      </c>
      <c r="AE279" s="149" t="str">
        <f t="shared" si="19"/>
        <v>no</v>
      </c>
      <c r="AF279" s="150" t="str">
        <f t="shared" si="20"/>
        <v/>
      </c>
    </row>
    <row r="280" spans="2:32" x14ac:dyDescent="0.2">
      <c r="B280" s="285"/>
      <c r="C280" s="283"/>
      <c r="D280" s="288"/>
      <c r="E280" s="285"/>
      <c r="F280" s="285"/>
      <c r="G280" s="285"/>
      <c r="H280" s="285"/>
      <c r="I280" s="275"/>
      <c r="J280" s="285"/>
      <c r="K280" s="285"/>
      <c r="L280" s="285"/>
      <c r="M280" s="285"/>
      <c r="N280" s="285"/>
      <c r="O280" s="285"/>
      <c r="P280" s="287"/>
      <c r="Q280" s="285"/>
      <c r="R280" s="285"/>
      <c r="S280" s="285"/>
      <c r="T280" s="287"/>
      <c r="U280" s="285"/>
      <c r="V280" s="285"/>
      <c r="W280" s="286"/>
      <c r="X280" s="286"/>
      <c r="Y280" s="286"/>
      <c r="Z280" s="286"/>
      <c r="AA280" s="185">
        <f t="shared" si="21"/>
        <v>0</v>
      </c>
      <c r="AB280" s="246" t="str">
        <f t="shared" si="18"/>
        <v/>
      </c>
      <c r="AE280" s="149" t="str">
        <f t="shared" si="19"/>
        <v>no</v>
      </c>
      <c r="AF280" s="150" t="str">
        <f t="shared" si="20"/>
        <v/>
      </c>
    </row>
    <row r="281" spans="2:32" x14ac:dyDescent="0.2">
      <c r="B281" s="285"/>
      <c r="C281" s="283"/>
      <c r="D281" s="288"/>
      <c r="E281" s="285"/>
      <c r="F281" s="285"/>
      <c r="G281" s="285"/>
      <c r="H281" s="285"/>
      <c r="I281" s="275"/>
      <c r="J281" s="285"/>
      <c r="K281" s="285"/>
      <c r="L281" s="285"/>
      <c r="M281" s="285"/>
      <c r="N281" s="285"/>
      <c r="O281" s="285"/>
      <c r="P281" s="287"/>
      <c r="Q281" s="285"/>
      <c r="R281" s="285"/>
      <c r="S281" s="285"/>
      <c r="T281" s="287"/>
      <c r="U281" s="285"/>
      <c r="V281" s="285"/>
      <c r="W281" s="286"/>
      <c r="X281" s="286"/>
      <c r="Y281" s="286"/>
      <c r="Z281" s="286"/>
      <c r="AA281" s="185">
        <f t="shared" si="21"/>
        <v>0</v>
      </c>
      <c r="AB281" s="246" t="str">
        <f t="shared" si="18"/>
        <v/>
      </c>
      <c r="AE281" s="149" t="str">
        <f t="shared" si="19"/>
        <v>no</v>
      </c>
      <c r="AF281" s="150" t="str">
        <f t="shared" si="20"/>
        <v/>
      </c>
    </row>
    <row r="282" spans="2:32" x14ac:dyDescent="0.2">
      <c r="B282" s="285"/>
      <c r="C282" s="283"/>
      <c r="D282" s="288"/>
      <c r="E282" s="285"/>
      <c r="F282" s="285"/>
      <c r="G282" s="285"/>
      <c r="H282" s="285"/>
      <c r="I282" s="275"/>
      <c r="J282" s="285"/>
      <c r="K282" s="285"/>
      <c r="L282" s="285"/>
      <c r="M282" s="285"/>
      <c r="N282" s="285"/>
      <c r="O282" s="285"/>
      <c r="P282" s="287"/>
      <c r="Q282" s="285"/>
      <c r="R282" s="285"/>
      <c r="S282" s="285"/>
      <c r="T282" s="287"/>
      <c r="U282" s="285"/>
      <c r="V282" s="285"/>
      <c r="W282" s="286"/>
      <c r="X282" s="286"/>
      <c r="Y282" s="286"/>
      <c r="Z282" s="286"/>
      <c r="AA282" s="185">
        <f t="shared" si="21"/>
        <v>0</v>
      </c>
      <c r="AB282" s="246" t="str">
        <f t="shared" si="18"/>
        <v/>
      </c>
      <c r="AE282" s="149" t="str">
        <f t="shared" si="19"/>
        <v>no</v>
      </c>
      <c r="AF282" s="150" t="str">
        <f t="shared" si="20"/>
        <v/>
      </c>
    </row>
    <row r="283" spans="2:32" x14ac:dyDescent="0.2">
      <c r="B283" s="285"/>
      <c r="C283" s="283"/>
      <c r="D283" s="288"/>
      <c r="E283" s="285"/>
      <c r="F283" s="285"/>
      <c r="G283" s="285"/>
      <c r="H283" s="285"/>
      <c r="I283" s="275"/>
      <c r="J283" s="285"/>
      <c r="K283" s="285"/>
      <c r="L283" s="285"/>
      <c r="M283" s="285"/>
      <c r="N283" s="285"/>
      <c r="O283" s="285"/>
      <c r="P283" s="287"/>
      <c r="Q283" s="285"/>
      <c r="R283" s="285"/>
      <c r="S283" s="285"/>
      <c r="T283" s="287"/>
      <c r="U283" s="285"/>
      <c r="V283" s="285"/>
      <c r="W283" s="286"/>
      <c r="X283" s="286"/>
      <c r="Y283" s="286"/>
      <c r="Z283" s="286"/>
      <c r="AA283" s="185">
        <f t="shared" si="21"/>
        <v>0</v>
      </c>
      <c r="AB283" s="246" t="str">
        <f t="shared" si="18"/>
        <v/>
      </c>
      <c r="AE283" s="149" t="str">
        <f t="shared" si="19"/>
        <v>no</v>
      </c>
      <c r="AF283" s="150" t="str">
        <f t="shared" si="20"/>
        <v/>
      </c>
    </row>
    <row r="284" spans="2:32" x14ac:dyDescent="0.2">
      <c r="B284" s="285"/>
      <c r="C284" s="283"/>
      <c r="D284" s="288"/>
      <c r="E284" s="285"/>
      <c r="F284" s="285"/>
      <c r="G284" s="285"/>
      <c r="H284" s="285"/>
      <c r="I284" s="275"/>
      <c r="J284" s="285"/>
      <c r="K284" s="285"/>
      <c r="L284" s="285"/>
      <c r="M284" s="285"/>
      <c r="N284" s="285"/>
      <c r="O284" s="285"/>
      <c r="P284" s="287"/>
      <c r="Q284" s="285"/>
      <c r="R284" s="285"/>
      <c r="S284" s="285"/>
      <c r="T284" s="287"/>
      <c r="U284" s="285"/>
      <c r="V284" s="285"/>
      <c r="W284" s="286"/>
      <c r="X284" s="286"/>
      <c r="Y284" s="286"/>
      <c r="Z284" s="286"/>
      <c r="AA284" s="185">
        <f t="shared" si="21"/>
        <v>0</v>
      </c>
      <c r="AB284" s="246" t="str">
        <f t="shared" si="18"/>
        <v/>
      </c>
      <c r="AE284" s="149" t="str">
        <f t="shared" si="19"/>
        <v>no</v>
      </c>
      <c r="AF284" s="150" t="str">
        <f t="shared" si="20"/>
        <v/>
      </c>
    </row>
    <row r="285" spans="2:32" x14ac:dyDescent="0.2">
      <c r="B285" s="285"/>
      <c r="C285" s="283"/>
      <c r="D285" s="288"/>
      <c r="E285" s="285"/>
      <c r="F285" s="285"/>
      <c r="G285" s="285"/>
      <c r="H285" s="285"/>
      <c r="I285" s="275"/>
      <c r="J285" s="285"/>
      <c r="K285" s="285"/>
      <c r="L285" s="285"/>
      <c r="M285" s="285"/>
      <c r="N285" s="285"/>
      <c r="O285" s="285"/>
      <c r="P285" s="287"/>
      <c r="Q285" s="285"/>
      <c r="R285" s="285"/>
      <c r="S285" s="285"/>
      <c r="T285" s="287"/>
      <c r="U285" s="285"/>
      <c r="V285" s="285"/>
      <c r="W285" s="286"/>
      <c r="X285" s="286"/>
      <c r="Y285" s="286"/>
      <c r="Z285" s="286"/>
      <c r="AA285" s="185">
        <f t="shared" si="21"/>
        <v>0</v>
      </c>
      <c r="AB285" s="246" t="str">
        <f t="shared" si="18"/>
        <v/>
      </c>
      <c r="AE285" s="149" t="str">
        <f t="shared" si="19"/>
        <v>no</v>
      </c>
      <c r="AF285" s="150" t="str">
        <f t="shared" si="20"/>
        <v/>
      </c>
    </row>
    <row r="286" spans="2:32" x14ac:dyDescent="0.2">
      <c r="B286" s="285"/>
      <c r="C286" s="283"/>
      <c r="D286" s="288"/>
      <c r="E286" s="285"/>
      <c r="F286" s="285"/>
      <c r="G286" s="285"/>
      <c r="H286" s="285"/>
      <c r="I286" s="275"/>
      <c r="J286" s="285"/>
      <c r="K286" s="285"/>
      <c r="L286" s="285"/>
      <c r="M286" s="285"/>
      <c r="N286" s="285"/>
      <c r="O286" s="285"/>
      <c r="P286" s="287"/>
      <c r="Q286" s="285"/>
      <c r="R286" s="285"/>
      <c r="S286" s="285"/>
      <c r="T286" s="287"/>
      <c r="U286" s="285"/>
      <c r="V286" s="285"/>
      <c r="W286" s="286"/>
      <c r="X286" s="286"/>
      <c r="Y286" s="286"/>
      <c r="Z286" s="286"/>
      <c r="AA286" s="185">
        <f t="shared" si="21"/>
        <v>0</v>
      </c>
      <c r="AB286" s="246" t="str">
        <f t="shared" si="18"/>
        <v/>
      </c>
      <c r="AE286" s="149" t="str">
        <f t="shared" si="19"/>
        <v>no</v>
      </c>
      <c r="AF286" s="150" t="str">
        <f t="shared" si="20"/>
        <v/>
      </c>
    </row>
    <row r="287" spans="2:32" x14ac:dyDescent="0.2">
      <c r="B287" s="285"/>
      <c r="C287" s="283"/>
      <c r="D287" s="288"/>
      <c r="E287" s="285"/>
      <c r="F287" s="285"/>
      <c r="G287" s="285"/>
      <c r="H287" s="285"/>
      <c r="I287" s="275"/>
      <c r="J287" s="285"/>
      <c r="K287" s="285"/>
      <c r="L287" s="285"/>
      <c r="M287" s="285"/>
      <c r="N287" s="285"/>
      <c r="O287" s="285"/>
      <c r="P287" s="287"/>
      <c r="Q287" s="285"/>
      <c r="R287" s="285"/>
      <c r="S287" s="285"/>
      <c r="T287" s="287"/>
      <c r="U287" s="285"/>
      <c r="V287" s="285"/>
      <c r="W287" s="286"/>
      <c r="X287" s="286"/>
      <c r="Y287" s="286"/>
      <c r="Z287" s="286"/>
      <c r="AA287" s="185">
        <f t="shared" si="21"/>
        <v>0</v>
      </c>
      <c r="AB287" s="246" t="str">
        <f t="shared" si="18"/>
        <v/>
      </c>
      <c r="AE287" s="149" t="str">
        <f t="shared" si="19"/>
        <v>no</v>
      </c>
      <c r="AF287" s="150" t="str">
        <f t="shared" si="20"/>
        <v/>
      </c>
    </row>
    <row r="288" spans="2:32" x14ac:dyDescent="0.2">
      <c r="B288" s="285"/>
      <c r="C288" s="283"/>
      <c r="D288" s="288"/>
      <c r="E288" s="285"/>
      <c r="F288" s="285"/>
      <c r="G288" s="285"/>
      <c r="H288" s="285"/>
      <c r="I288" s="275"/>
      <c r="J288" s="285"/>
      <c r="K288" s="285"/>
      <c r="L288" s="285"/>
      <c r="M288" s="285"/>
      <c r="N288" s="285"/>
      <c r="O288" s="285"/>
      <c r="P288" s="287"/>
      <c r="Q288" s="285"/>
      <c r="R288" s="285"/>
      <c r="S288" s="285"/>
      <c r="T288" s="287"/>
      <c r="U288" s="285"/>
      <c r="V288" s="285"/>
      <c r="W288" s="286"/>
      <c r="X288" s="286"/>
      <c r="Y288" s="286"/>
      <c r="Z288" s="286"/>
      <c r="AA288" s="185">
        <f t="shared" si="21"/>
        <v>0</v>
      </c>
      <c r="AB288" s="246" t="str">
        <f t="shared" si="18"/>
        <v/>
      </c>
      <c r="AE288" s="149" t="str">
        <f t="shared" si="19"/>
        <v>no</v>
      </c>
      <c r="AF288" s="150" t="str">
        <f t="shared" si="20"/>
        <v/>
      </c>
    </row>
    <row r="289" spans="2:32" x14ac:dyDescent="0.2">
      <c r="B289" s="285"/>
      <c r="C289" s="283"/>
      <c r="D289" s="288"/>
      <c r="E289" s="285"/>
      <c r="F289" s="285"/>
      <c r="G289" s="285"/>
      <c r="H289" s="285"/>
      <c r="I289" s="275"/>
      <c r="J289" s="285"/>
      <c r="K289" s="285"/>
      <c r="L289" s="285"/>
      <c r="M289" s="285"/>
      <c r="N289" s="285"/>
      <c r="O289" s="285"/>
      <c r="P289" s="287"/>
      <c r="Q289" s="285"/>
      <c r="R289" s="285"/>
      <c r="S289" s="285"/>
      <c r="T289" s="287"/>
      <c r="U289" s="285"/>
      <c r="V289" s="285"/>
      <c r="W289" s="286"/>
      <c r="X289" s="286"/>
      <c r="Y289" s="286"/>
      <c r="Z289" s="286"/>
      <c r="AA289" s="185">
        <f t="shared" si="21"/>
        <v>0</v>
      </c>
      <c r="AB289" s="246" t="str">
        <f t="shared" si="18"/>
        <v/>
      </c>
      <c r="AE289" s="149" t="str">
        <f t="shared" si="19"/>
        <v>no</v>
      </c>
      <c r="AF289" s="150" t="str">
        <f t="shared" si="20"/>
        <v/>
      </c>
    </row>
    <row r="290" spans="2:32" x14ac:dyDescent="0.2">
      <c r="B290" s="285"/>
      <c r="C290" s="283"/>
      <c r="D290" s="288"/>
      <c r="E290" s="285"/>
      <c r="F290" s="285"/>
      <c r="G290" s="285"/>
      <c r="H290" s="285"/>
      <c r="I290" s="275"/>
      <c r="J290" s="285"/>
      <c r="K290" s="285"/>
      <c r="L290" s="285"/>
      <c r="M290" s="285"/>
      <c r="N290" s="285"/>
      <c r="O290" s="285"/>
      <c r="P290" s="287"/>
      <c r="Q290" s="285"/>
      <c r="R290" s="285"/>
      <c r="S290" s="285"/>
      <c r="T290" s="287"/>
      <c r="U290" s="285"/>
      <c r="V290" s="285"/>
      <c r="W290" s="286"/>
      <c r="X290" s="286"/>
      <c r="Y290" s="286"/>
      <c r="Z290" s="286"/>
      <c r="AA290" s="185">
        <f t="shared" si="21"/>
        <v>0</v>
      </c>
      <c r="AB290" s="246" t="str">
        <f t="shared" si="18"/>
        <v/>
      </c>
      <c r="AE290" s="149" t="str">
        <f t="shared" si="19"/>
        <v>no</v>
      </c>
      <c r="AF290" s="150" t="str">
        <f t="shared" si="20"/>
        <v/>
      </c>
    </row>
    <row r="291" spans="2:32" x14ac:dyDescent="0.2">
      <c r="B291" s="285"/>
      <c r="C291" s="283"/>
      <c r="D291" s="288"/>
      <c r="E291" s="285"/>
      <c r="F291" s="285"/>
      <c r="G291" s="285"/>
      <c r="H291" s="285"/>
      <c r="I291" s="275"/>
      <c r="J291" s="285"/>
      <c r="K291" s="285"/>
      <c r="L291" s="285"/>
      <c r="M291" s="285"/>
      <c r="N291" s="285"/>
      <c r="O291" s="285"/>
      <c r="P291" s="287"/>
      <c r="Q291" s="285"/>
      <c r="R291" s="285"/>
      <c r="S291" s="285"/>
      <c r="T291" s="287"/>
      <c r="U291" s="285"/>
      <c r="V291" s="285"/>
      <c r="W291" s="286"/>
      <c r="X291" s="286"/>
      <c r="Y291" s="286"/>
      <c r="Z291" s="286"/>
      <c r="AA291" s="185">
        <f t="shared" si="21"/>
        <v>0</v>
      </c>
      <c r="AB291" s="246" t="str">
        <f t="shared" si="18"/>
        <v/>
      </c>
      <c r="AE291" s="149" t="str">
        <f t="shared" si="19"/>
        <v>no</v>
      </c>
      <c r="AF291" s="150" t="str">
        <f t="shared" si="20"/>
        <v/>
      </c>
    </row>
    <row r="292" spans="2:32" x14ac:dyDescent="0.2">
      <c r="B292" s="285"/>
      <c r="C292" s="283"/>
      <c r="D292" s="288"/>
      <c r="E292" s="285"/>
      <c r="F292" s="285"/>
      <c r="G292" s="285"/>
      <c r="H292" s="285"/>
      <c r="I292" s="275"/>
      <c r="J292" s="285"/>
      <c r="K292" s="285"/>
      <c r="L292" s="285"/>
      <c r="M292" s="285"/>
      <c r="N292" s="285"/>
      <c r="O292" s="285"/>
      <c r="P292" s="287"/>
      <c r="Q292" s="285"/>
      <c r="R292" s="285"/>
      <c r="S292" s="285"/>
      <c r="T292" s="287"/>
      <c r="U292" s="285"/>
      <c r="V292" s="285"/>
      <c r="W292" s="286"/>
      <c r="X292" s="286"/>
      <c r="Y292" s="286"/>
      <c r="Z292" s="286"/>
      <c r="AA292" s="185">
        <f t="shared" si="21"/>
        <v>0</v>
      </c>
      <c r="AB292" s="246" t="str">
        <f t="shared" si="18"/>
        <v/>
      </c>
      <c r="AE292" s="149" t="str">
        <f t="shared" si="19"/>
        <v>no</v>
      </c>
      <c r="AF292" s="150" t="str">
        <f t="shared" si="20"/>
        <v/>
      </c>
    </row>
    <row r="293" spans="2:32" x14ac:dyDescent="0.2">
      <c r="B293" s="285"/>
      <c r="C293" s="283"/>
      <c r="D293" s="288"/>
      <c r="E293" s="285"/>
      <c r="F293" s="285"/>
      <c r="G293" s="285"/>
      <c r="H293" s="285"/>
      <c r="I293" s="275"/>
      <c r="J293" s="285"/>
      <c r="K293" s="285"/>
      <c r="L293" s="285"/>
      <c r="M293" s="285"/>
      <c r="N293" s="285"/>
      <c r="O293" s="285"/>
      <c r="P293" s="287"/>
      <c r="Q293" s="285"/>
      <c r="R293" s="285"/>
      <c r="S293" s="285"/>
      <c r="T293" s="287"/>
      <c r="U293" s="285"/>
      <c r="V293" s="285"/>
      <c r="W293" s="286"/>
      <c r="X293" s="286"/>
      <c r="Y293" s="286"/>
      <c r="Z293" s="286"/>
      <c r="AA293" s="185">
        <f t="shared" si="21"/>
        <v>0</v>
      </c>
      <c r="AB293" s="246" t="str">
        <f t="shared" si="18"/>
        <v/>
      </c>
      <c r="AE293" s="149" t="str">
        <f t="shared" si="19"/>
        <v>no</v>
      </c>
      <c r="AF293" s="150" t="str">
        <f t="shared" si="20"/>
        <v/>
      </c>
    </row>
    <row r="294" spans="2:32" x14ac:dyDescent="0.2">
      <c r="B294" s="285"/>
      <c r="C294" s="283"/>
      <c r="D294" s="288"/>
      <c r="E294" s="285"/>
      <c r="F294" s="285"/>
      <c r="G294" s="285"/>
      <c r="H294" s="285"/>
      <c r="I294" s="275"/>
      <c r="J294" s="285"/>
      <c r="K294" s="285"/>
      <c r="L294" s="285"/>
      <c r="M294" s="285"/>
      <c r="N294" s="285"/>
      <c r="O294" s="285"/>
      <c r="P294" s="287"/>
      <c r="Q294" s="285"/>
      <c r="R294" s="285"/>
      <c r="S294" s="285"/>
      <c r="T294" s="287"/>
      <c r="U294" s="285"/>
      <c r="V294" s="285"/>
      <c r="W294" s="286"/>
      <c r="X294" s="286"/>
      <c r="Y294" s="286"/>
      <c r="Z294" s="286"/>
      <c r="AA294" s="185">
        <f t="shared" si="21"/>
        <v>0</v>
      </c>
      <c r="AB294" s="246" t="str">
        <f t="shared" si="18"/>
        <v/>
      </c>
      <c r="AE294" s="149" t="str">
        <f t="shared" si="19"/>
        <v>no</v>
      </c>
      <c r="AF294" s="150" t="str">
        <f t="shared" si="20"/>
        <v/>
      </c>
    </row>
    <row r="295" spans="2:32" x14ac:dyDescent="0.2">
      <c r="B295" s="285"/>
      <c r="C295" s="283"/>
      <c r="D295" s="288"/>
      <c r="E295" s="285"/>
      <c r="F295" s="285"/>
      <c r="G295" s="285"/>
      <c r="H295" s="285"/>
      <c r="I295" s="275"/>
      <c r="J295" s="285"/>
      <c r="K295" s="285"/>
      <c r="L295" s="285"/>
      <c r="M295" s="285"/>
      <c r="N295" s="285"/>
      <c r="O295" s="285"/>
      <c r="P295" s="287"/>
      <c r="Q295" s="285"/>
      <c r="R295" s="285"/>
      <c r="S295" s="285"/>
      <c r="T295" s="287"/>
      <c r="U295" s="285"/>
      <c r="V295" s="285"/>
      <c r="W295" s="286"/>
      <c r="X295" s="286"/>
      <c r="Y295" s="286"/>
      <c r="Z295" s="286"/>
      <c r="AA295" s="185">
        <f t="shared" si="21"/>
        <v>0</v>
      </c>
      <c r="AB295" s="246" t="str">
        <f t="shared" si="18"/>
        <v/>
      </c>
      <c r="AE295" s="149" t="str">
        <f t="shared" si="19"/>
        <v>no</v>
      </c>
      <c r="AF295" s="150" t="str">
        <f t="shared" si="20"/>
        <v/>
      </c>
    </row>
    <row r="296" spans="2:32" x14ac:dyDescent="0.2">
      <c r="B296" s="285"/>
      <c r="C296" s="283"/>
      <c r="D296" s="288"/>
      <c r="E296" s="285"/>
      <c r="F296" s="285"/>
      <c r="G296" s="285"/>
      <c r="H296" s="285"/>
      <c r="I296" s="275"/>
      <c r="J296" s="285"/>
      <c r="K296" s="285"/>
      <c r="L296" s="285"/>
      <c r="M296" s="285"/>
      <c r="N296" s="285"/>
      <c r="O296" s="285"/>
      <c r="P296" s="287"/>
      <c r="Q296" s="285"/>
      <c r="R296" s="285"/>
      <c r="S296" s="285"/>
      <c r="T296" s="287"/>
      <c r="U296" s="285"/>
      <c r="V296" s="285"/>
      <c r="W296" s="286"/>
      <c r="X296" s="286"/>
      <c r="Y296" s="286"/>
      <c r="Z296" s="286"/>
      <c r="AA296" s="185">
        <f t="shared" si="21"/>
        <v>0</v>
      </c>
      <c r="AB296" s="246" t="str">
        <f t="shared" si="18"/>
        <v/>
      </c>
      <c r="AE296" s="149" t="str">
        <f t="shared" si="19"/>
        <v>no</v>
      </c>
      <c r="AF296" s="150" t="str">
        <f t="shared" si="20"/>
        <v/>
      </c>
    </row>
    <row r="297" spans="2:32" x14ac:dyDescent="0.2">
      <c r="B297" s="285"/>
      <c r="C297" s="283"/>
      <c r="D297" s="288"/>
      <c r="E297" s="285"/>
      <c r="F297" s="285"/>
      <c r="G297" s="285"/>
      <c r="H297" s="285"/>
      <c r="I297" s="275"/>
      <c r="J297" s="285"/>
      <c r="K297" s="285"/>
      <c r="L297" s="285"/>
      <c r="M297" s="285"/>
      <c r="N297" s="285"/>
      <c r="O297" s="285"/>
      <c r="P297" s="287"/>
      <c r="Q297" s="285"/>
      <c r="R297" s="285"/>
      <c r="S297" s="285"/>
      <c r="T297" s="287"/>
      <c r="U297" s="285"/>
      <c r="V297" s="285"/>
      <c r="W297" s="286"/>
      <c r="X297" s="286"/>
      <c r="Y297" s="286"/>
      <c r="Z297" s="286"/>
      <c r="AA297" s="185">
        <f t="shared" si="21"/>
        <v>0</v>
      </c>
      <c r="AB297" s="246" t="str">
        <f t="shared" si="18"/>
        <v/>
      </c>
      <c r="AE297" s="149" t="str">
        <f t="shared" si="19"/>
        <v>no</v>
      </c>
      <c r="AF297" s="150" t="str">
        <f t="shared" si="20"/>
        <v/>
      </c>
    </row>
    <row r="298" spans="2:32" x14ac:dyDescent="0.2">
      <c r="B298" s="285"/>
      <c r="C298" s="283"/>
      <c r="D298" s="288"/>
      <c r="E298" s="285"/>
      <c r="F298" s="285"/>
      <c r="G298" s="285"/>
      <c r="H298" s="285"/>
      <c r="I298" s="275"/>
      <c r="J298" s="285"/>
      <c r="K298" s="285"/>
      <c r="L298" s="285"/>
      <c r="M298" s="285"/>
      <c r="N298" s="285"/>
      <c r="O298" s="285"/>
      <c r="P298" s="287"/>
      <c r="Q298" s="285"/>
      <c r="R298" s="285"/>
      <c r="S298" s="285"/>
      <c r="T298" s="287"/>
      <c r="U298" s="285"/>
      <c r="V298" s="285"/>
      <c r="W298" s="286"/>
      <c r="X298" s="286"/>
      <c r="Y298" s="286"/>
      <c r="Z298" s="286"/>
      <c r="AA298" s="185">
        <f t="shared" si="21"/>
        <v>0</v>
      </c>
      <c r="AB298" s="246" t="str">
        <f t="shared" si="18"/>
        <v/>
      </c>
      <c r="AE298" s="149" t="str">
        <f t="shared" si="19"/>
        <v>no</v>
      </c>
      <c r="AF298" s="150" t="str">
        <f t="shared" si="20"/>
        <v/>
      </c>
    </row>
    <row r="299" spans="2:32" x14ac:dyDescent="0.2">
      <c r="B299" s="285"/>
      <c r="C299" s="283"/>
      <c r="D299" s="288"/>
      <c r="E299" s="285"/>
      <c r="F299" s="285"/>
      <c r="G299" s="285"/>
      <c r="H299" s="285"/>
      <c r="I299" s="275"/>
      <c r="J299" s="285"/>
      <c r="K299" s="285"/>
      <c r="L299" s="285"/>
      <c r="M299" s="285"/>
      <c r="N299" s="285"/>
      <c r="O299" s="285"/>
      <c r="P299" s="287"/>
      <c r="Q299" s="285"/>
      <c r="R299" s="285"/>
      <c r="S299" s="285"/>
      <c r="T299" s="287"/>
      <c r="U299" s="285"/>
      <c r="V299" s="285"/>
      <c r="W299" s="286"/>
      <c r="X299" s="286"/>
      <c r="Y299" s="286"/>
      <c r="Z299" s="286"/>
      <c r="AA299" s="185">
        <f t="shared" si="21"/>
        <v>0</v>
      </c>
      <c r="AB299" s="246" t="str">
        <f t="shared" si="18"/>
        <v/>
      </c>
      <c r="AE299" s="149" t="str">
        <f t="shared" si="19"/>
        <v>no</v>
      </c>
      <c r="AF299" s="150" t="str">
        <f t="shared" si="20"/>
        <v/>
      </c>
    </row>
    <row r="300" spans="2:32" x14ac:dyDescent="0.2">
      <c r="B300" s="285"/>
      <c r="C300" s="283"/>
      <c r="D300" s="288"/>
      <c r="E300" s="285"/>
      <c r="F300" s="285"/>
      <c r="G300" s="285"/>
      <c r="H300" s="285"/>
      <c r="I300" s="275"/>
      <c r="J300" s="285"/>
      <c r="K300" s="285"/>
      <c r="L300" s="285"/>
      <c r="M300" s="285"/>
      <c r="N300" s="285"/>
      <c r="O300" s="285"/>
      <c r="P300" s="287"/>
      <c r="Q300" s="285"/>
      <c r="R300" s="285"/>
      <c r="S300" s="285"/>
      <c r="T300" s="287"/>
      <c r="U300" s="285"/>
      <c r="V300" s="285"/>
      <c r="W300" s="286"/>
      <c r="X300" s="286"/>
      <c r="Y300" s="286"/>
      <c r="Z300" s="286"/>
      <c r="AA300" s="185">
        <f t="shared" si="21"/>
        <v>0</v>
      </c>
      <c r="AB300" s="246" t="str">
        <f t="shared" si="18"/>
        <v/>
      </c>
      <c r="AE300" s="149" t="str">
        <f t="shared" si="19"/>
        <v>no</v>
      </c>
      <c r="AF300" s="150" t="str">
        <f t="shared" si="20"/>
        <v/>
      </c>
    </row>
    <row r="301" spans="2:32" x14ac:dyDescent="0.2">
      <c r="B301" s="285"/>
      <c r="C301" s="283"/>
      <c r="D301" s="288"/>
      <c r="E301" s="285"/>
      <c r="F301" s="285"/>
      <c r="G301" s="285"/>
      <c r="H301" s="285"/>
      <c r="I301" s="275"/>
      <c r="J301" s="285"/>
      <c r="K301" s="285"/>
      <c r="L301" s="285"/>
      <c r="M301" s="285"/>
      <c r="N301" s="285"/>
      <c r="O301" s="285"/>
      <c r="P301" s="287"/>
      <c r="Q301" s="285"/>
      <c r="R301" s="285"/>
      <c r="S301" s="285"/>
      <c r="T301" s="287"/>
      <c r="U301" s="285"/>
      <c r="V301" s="285"/>
      <c r="W301" s="286"/>
      <c r="X301" s="286"/>
      <c r="Y301" s="286"/>
      <c r="Z301" s="286"/>
      <c r="AA301" s="185">
        <f t="shared" si="21"/>
        <v>0</v>
      </c>
      <c r="AB301" s="246" t="str">
        <f t="shared" si="18"/>
        <v/>
      </c>
      <c r="AE301" s="149" t="str">
        <f t="shared" si="19"/>
        <v>no</v>
      </c>
      <c r="AF301" s="150" t="str">
        <f t="shared" si="20"/>
        <v/>
      </c>
    </row>
    <row r="302" spans="2:32" x14ac:dyDescent="0.2">
      <c r="B302" s="285"/>
      <c r="C302" s="283"/>
      <c r="D302" s="288"/>
      <c r="E302" s="285"/>
      <c r="F302" s="285"/>
      <c r="G302" s="285"/>
      <c r="H302" s="285"/>
      <c r="I302" s="275"/>
      <c r="J302" s="285"/>
      <c r="K302" s="285"/>
      <c r="L302" s="285"/>
      <c r="M302" s="285"/>
      <c r="N302" s="285"/>
      <c r="O302" s="285"/>
      <c r="P302" s="287"/>
      <c r="Q302" s="285"/>
      <c r="R302" s="285"/>
      <c r="S302" s="285"/>
      <c r="T302" s="287"/>
      <c r="U302" s="285"/>
      <c r="V302" s="285"/>
      <c r="W302" s="286"/>
      <c r="X302" s="286"/>
      <c r="Y302" s="286"/>
      <c r="Z302" s="286"/>
      <c r="AA302" s="185">
        <f t="shared" si="21"/>
        <v>0</v>
      </c>
      <c r="AB302" s="246" t="str">
        <f t="shared" si="18"/>
        <v/>
      </c>
      <c r="AE302" s="149" t="str">
        <f t="shared" si="19"/>
        <v>no</v>
      </c>
      <c r="AF302" s="150" t="str">
        <f t="shared" si="20"/>
        <v/>
      </c>
    </row>
    <row r="303" spans="2:32" x14ac:dyDescent="0.2">
      <c r="B303" s="285"/>
      <c r="C303" s="283"/>
      <c r="D303" s="288"/>
      <c r="E303" s="285"/>
      <c r="F303" s="285"/>
      <c r="G303" s="285"/>
      <c r="H303" s="285"/>
      <c r="I303" s="275"/>
      <c r="J303" s="285"/>
      <c r="K303" s="285"/>
      <c r="L303" s="285"/>
      <c r="M303" s="285"/>
      <c r="N303" s="285"/>
      <c r="O303" s="285"/>
      <c r="P303" s="287"/>
      <c r="Q303" s="285"/>
      <c r="R303" s="285"/>
      <c r="S303" s="285"/>
      <c r="T303" s="287"/>
      <c r="U303" s="285"/>
      <c r="V303" s="285"/>
      <c r="W303" s="286"/>
      <c r="X303" s="286"/>
      <c r="Y303" s="286"/>
      <c r="Z303" s="286"/>
      <c r="AA303" s="185">
        <f t="shared" si="21"/>
        <v>0</v>
      </c>
      <c r="AB303" s="246" t="str">
        <f t="shared" si="18"/>
        <v/>
      </c>
      <c r="AE303" s="149" t="str">
        <f t="shared" si="19"/>
        <v>no</v>
      </c>
      <c r="AF303" s="150" t="str">
        <f t="shared" si="20"/>
        <v/>
      </c>
    </row>
    <row r="304" spans="2:32" x14ac:dyDescent="0.2">
      <c r="B304" s="285"/>
      <c r="C304" s="283"/>
      <c r="D304" s="288"/>
      <c r="E304" s="285"/>
      <c r="F304" s="285"/>
      <c r="G304" s="285"/>
      <c r="H304" s="285"/>
      <c r="I304" s="275"/>
      <c r="J304" s="285"/>
      <c r="K304" s="285"/>
      <c r="L304" s="285"/>
      <c r="M304" s="285"/>
      <c r="N304" s="285"/>
      <c r="O304" s="285"/>
      <c r="P304" s="287"/>
      <c r="Q304" s="285"/>
      <c r="R304" s="285"/>
      <c r="S304" s="285"/>
      <c r="T304" s="287"/>
      <c r="U304" s="285"/>
      <c r="V304" s="285"/>
      <c r="W304" s="286"/>
      <c r="X304" s="286"/>
      <c r="Y304" s="286"/>
      <c r="Z304" s="286"/>
      <c r="AA304" s="185">
        <f t="shared" si="21"/>
        <v>0</v>
      </c>
      <c r="AB304" s="246" t="str">
        <f t="shared" si="18"/>
        <v/>
      </c>
      <c r="AE304" s="149" t="str">
        <f t="shared" si="19"/>
        <v>no</v>
      </c>
      <c r="AF304" s="150" t="str">
        <f t="shared" si="20"/>
        <v/>
      </c>
    </row>
    <row r="305" spans="2:32" x14ac:dyDescent="0.2">
      <c r="B305" s="285"/>
      <c r="C305" s="283"/>
      <c r="D305" s="288"/>
      <c r="E305" s="285"/>
      <c r="F305" s="285"/>
      <c r="G305" s="285"/>
      <c r="H305" s="285"/>
      <c r="I305" s="275"/>
      <c r="J305" s="285"/>
      <c r="K305" s="285"/>
      <c r="L305" s="285"/>
      <c r="M305" s="285"/>
      <c r="N305" s="285"/>
      <c r="O305" s="285"/>
      <c r="P305" s="287"/>
      <c r="Q305" s="285"/>
      <c r="R305" s="285"/>
      <c r="S305" s="285"/>
      <c r="T305" s="287"/>
      <c r="U305" s="285"/>
      <c r="V305" s="285"/>
      <c r="W305" s="286"/>
      <c r="X305" s="286"/>
      <c r="Y305" s="286"/>
      <c r="Z305" s="286"/>
      <c r="AA305" s="185">
        <f t="shared" si="21"/>
        <v>0</v>
      </c>
      <c r="AB305" s="246" t="str">
        <f t="shared" si="18"/>
        <v/>
      </c>
      <c r="AE305" s="149" t="str">
        <f t="shared" si="19"/>
        <v>no</v>
      </c>
      <c r="AF305" s="150" t="str">
        <f t="shared" si="20"/>
        <v/>
      </c>
    </row>
    <row r="306" spans="2:32" x14ac:dyDescent="0.2">
      <c r="B306" s="285"/>
      <c r="C306" s="283"/>
      <c r="D306" s="288"/>
      <c r="E306" s="285"/>
      <c r="F306" s="285"/>
      <c r="G306" s="285"/>
      <c r="H306" s="285"/>
      <c r="I306" s="275"/>
      <c r="J306" s="285"/>
      <c r="K306" s="285"/>
      <c r="L306" s="285"/>
      <c r="M306" s="285"/>
      <c r="N306" s="285"/>
      <c r="O306" s="285"/>
      <c r="P306" s="287"/>
      <c r="Q306" s="285"/>
      <c r="R306" s="285"/>
      <c r="S306" s="285"/>
      <c r="T306" s="287"/>
      <c r="U306" s="285"/>
      <c r="V306" s="285"/>
      <c r="W306" s="286"/>
      <c r="X306" s="286"/>
      <c r="Y306" s="286"/>
      <c r="Z306" s="286"/>
      <c r="AA306" s="185">
        <f t="shared" si="21"/>
        <v>0</v>
      </c>
      <c r="AB306" s="246" t="str">
        <f t="shared" si="18"/>
        <v/>
      </c>
      <c r="AE306" s="149" t="str">
        <f t="shared" si="19"/>
        <v>no</v>
      </c>
      <c r="AF306" s="150" t="str">
        <f t="shared" si="20"/>
        <v/>
      </c>
    </row>
    <row r="307" spans="2:32" x14ac:dyDescent="0.2">
      <c r="B307" s="285"/>
      <c r="C307" s="283"/>
      <c r="D307" s="288"/>
      <c r="E307" s="285"/>
      <c r="F307" s="285"/>
      <c r="G307" s="285"/>
      <c r="H307" s="285"/>
      <c r="I307" s="275"/>
      <c r="J307" s="285"/>
      <c r="K307" s="285"/>
      <c r="L307" s="285"/>
      <c r="M307" s="285"/>
      <c r="N307" s="285"/>
      <c r="O307" s="285"/>
      <c r="P307" s="287"/>
      <c r="Q307" s="285"/>
      <c r="R307" s="285"/>
      <c r="S307" s="285"/>
      <c r="T307" s="287"/>
      <c r="U307" s="285"/>
      <c r="V307" s="285"/>
      <c r="W307" s="286"/>
      <c r="X307" s="286"/>
      <c r="Y307" s="286"/>
      <c r="Z307" s="286"/>
      <c r="AA307" s="185">
        <f t="shared" si="21"/>
        <v>0</v>
      </c>
      <c r="AB307" s="246" t="str">
        <f t="shared" si="18"/>
        <v/>
      </c>
      <c r="AE307" s="149" t="str">
        <f t="shared" si="19"/>
        <v>no</v>
      </c>
      <c r="AF307" s="150" t="str">
        <f t="shared" si="20"/>
        <v/>
      </c>
    </row>
    <row r="308" spans="2:32" x14ac:dyDescent="0.2">
      <c r="B308" s="285"/>
      <c r="C308" s="283"/>
      <c r="D308" s="288"/>
      <c r="E308" s="285"/>
      <c r="F308" s="285"/>
      <c r="G308" s="285"/>
      <c r="H308" s="285"/>
      <c r="I308" s="275"/>
      <c r="J308" s="285"/>
      <c r="K308" s="285"/>
      <c r="L308" s="285"/>
      <c r="M308" s="285"/>
      <c r="N308" s="285"/>
      <c r="O308" s="285"/>
      <c r="P308" s="287"/>
      <c r="Q308" s="285"/>
      <c r="R308" s="285"/>
      <c r="S308" s="285"/>
      <c r="T308" s="287"/>
      <c r="U308" s="285"/>
      <c r="V308" s="285"/>
      <c r="W308" s="286"/>
      <c r="X308" s="286"/>
      <c r="Y308" s="286"/>
      <c r="Z308" s="286"/>
      <c r="AA308" s="185">
        <f t="shared" si="21"/>
        <v>0</v>
      </c>
      <c r="AB308" s="246" t="str">
        <f t="shared" si="18"/>
        <v/>
      </c>
      <c r="AE308" s="149" t="str">
        <f t="shared" si="19"/>
        <v>no</v>
      </c>
      <c r="AF308" s="150" t="str">
        <f t="shared" si="20"/>
        <v/>
      </c>
    </row>
    <row r="309" spans="2:32" x14ac:dyDescent="0.2">
      <c r="B309" s="285"/>
      <c r="C309" s="283"/>
      <c r="D309" s="288"/>
      <c r="E309" s="285"/>
      <c r="F309" s="285"/>
      <c r="G309" s="285"/>
      <c r="H309" s="285"/>
      <c r="I309" s="275"/>
      <c r="J309" s="285"/>
      <c r="K309" s="285"/>
      <c r="L309" s="285"/>
      <c r="M309" s="285"/>
      <c r="N309" s="285"/>
      <c r="O309" s="285"/>
      <c r="P309" s="287"/>
      <c r="Q309" s="285"/>
      <c r="R309" s="285"/>
      <c r="S309" s="285"/>
      <c r="T309" s="287"/>
      <c r="U309" s="285"/>
      <c r="V309" s="285"/>
      <c r="W309" s="286"/>
      <c r="X309" s="286"/>
      <c r="Y309" s="286"/>
      <c r="Z309" s="286"/>
      <c r="AA309" s="185">
        <f t="shared" si="21"/>
        <v>0</v>
      </c>
      <c r="AB309" s="246" t="str">
        <f t="shared" si="18"/>
        <v/>
      </c>
      <c r="AE309" s="149" t="str">
        <f t="shared" si="19"/>
        <v>no</v>
      </c>
      <c r="AF309" s="150" t="str">
        <f t="shared" si="20"/>
        <v/>
      </c>
    </row>
    <row r="310" spans="2:32" x14ac:dyDescent="0.2">
      <c r="B310" s="285"/>
      <c r="C310" s="283"/>
      <c r="D310" s="288"/>
      <c r="E310" s="285"/>
      <c r="F310" s="285"/>
      <c r="G310" s="285"/>
      <c r="H310" s="285"/>
      <c r="I310" s="275"/>
      <c r="J310" s="285"/>
      <c r="K310" s="285"/>
      <c r="L310" s="285"/>
      <c r="M310" s="285"/>
      <c r="N310" s="285"/>
      <c r="O310" s="285"/>
      <c r="P310" s="287"/>
      <c r="Q310" s="285"/>
      <c r="R310" s="285"/>
      <c r="S310" s="285"/>
      <c r="T310" s="287"/>
      <c r="U310" s="285"/>
      <c r="V310" s="285"/>
      <c r="W310" s="286"/>
      <c r="X310" s="286"/>
      <c r="Y310" s="286"/>
      <c r="Z310" s="286"/>
      <c r="AA310" s="185">
        <f t="shared" si="21"/>
        <v>0</v>
      </c>
      <c r="AB310" s="246" t="str">
        <f t="shared" si="18"/>
        <v/>
      </c>
      <c r="AE310" s="149" t="str">
        <f t="shared" si="19"/>
        <v>no</v>
      </c>
      <c r="AF310" s="150" t="str">
        <f t="shared" si="20"/>
        <v/>
      </c>
    </row>
    <row r="311" spans="2:32" x14ac:dyDescent="0.2">
      <c r="B311" s="285"/>
      <c r="C311" s="283"/>
      <c r="D311" s="288"/>
      <c r="E311" s="285"/>
      <c r="F311" s="285"/>
      <c r="G311" s="285"/>
      <c r="H311" s="285"/>
      <c r="I311" s="275"/>
      <c r="J311" s="285"/>
      <c r="K311" s="285"/>
      <c r="L311" s="285"/>
      <c r="M311" s="285"/>
      <c r="N311" s="285"/>
      <c r="O311" s="285"/>
      <c r="P311" s="287"/>
      <c r="Q311" s="285"/>
      <c r="R311" s="285"/>
      <c r="S311" s="285"/>
      <c r="T311" s="287"/>
      <c r="U311" s="285"/>
      <c r="V311" s="285"/>
      <c r="W311" s="286"/>
      <c r="X311" s="286"/>
      <c r="Y311" s="286"/>
      <c r="Z311" s="286"/>
      <c r="AA311" s="185">
        <f t="shared" si="21"/>
        <v>0</v>
      </c>
      <c r="AB311" s="246" t="str">
        <f t="shared" si="18"/>
        <v/>
      </c>
      <c r="AE311" s="149" t="str">
        <f t="shared" si="19"/>
        <v>no</v>
      </c>
      <c r="AF311" s="150" t="str">
        <f t="shared" si="20"/>
        <v/>
      </c>
    </row>
    <row r="312" spans="2:32" x14ac:dyDescent="0.2">
      <c r="B312" s="285"/>
      <c r="C312" s="283"/>
      <c r="D312" s="288"/>
      <c r="E312" s="285"/>
      <c r="F312" s="285"/>
      <c r="G312" s="285"/>
      <c r="H312" s="285"/>
      <c r="I312" s="275"/>
      <c r="J312" s="285"/>
      <c r="K312" s="285"/>
      <c r="L312" s="285"/>
      <c r="M312" s="285"/>
      <c r="N312" s="285"/>
      <c r="O312" s="285"/>
      <c r="P312" s="287"/>
      <c r="Q312" s="285"/>
      <c r="R312" s="285"/>
      <c r="S312" s="285"/>
      <c r="T312" s="287"/>
      <c r="U312" s="285"/>
      <c r="V312" s="285"/>
      <c r="W312" s="286"/>
      <c r="X312" s="286"/>
      <c r="Y312" s="286"/>
      <c r="Z312" s="286"/>
      <c r="AA312" s="185">
        <f t="shared" si="21"/>
        <v>0</v>
      </c>
      <c r="AB312" s="246" t="str">
        <f t="shared" si="18"/>
        <v/>
      </c>
      <c r="AE312" s="149" t="str">
        <f t="shared" si="19"/>
        <v>no</v>
      </c>
      <c r="AF312" s="150" t="str">
        <f t="shared" si="20"/>
        <v/>
      </c>
    </row>
    <row r="313" spans="2:32" x14ac:dyDescent="0.2">
      <c r="B313" s="285"/>
      <c r="C313" s="283"/>
      <c r="D313" s="288"/>
      <c r="E313" s="285"/>
      <c r="F313" s="285"/>
      <c r="G313" s="285"/>
      <c r="H313" s="285"/>
      <c r="I313" s="275"/>
      <c r="J313" s="285"/>
      <c r="K313" s="285"/>
      <c r="L313" s="285"/>
      <c r="M313" s="285"/>
      <c r="N313" s="285"/>
      <c r="O313" s="285"/>
      <c r="P313" s="287"/>
      <c r="Q313" s="285"/>
      <c r="R313" s="285"/>
      <c r="S313" s="285"/>
      <c r="T313" s="287"/>
      <c r="U313" s="285"/>
      <c r="V313" s="285"/>
      <c r="W313" s="286"/>
      <c r="X313" s="286"/>
      <c r="Y313" s="286"/>
      <c r="Z313" s="286"/>
      <c r="AA313" s="185">
        <f t="shared" si="21"/>
        <v>0</v>
      </c>
      <c r="AB313" s="246" t="str">
        <f t="shared" si="18"/>
        <v/>
      </c>
      <c r="AE313" s="149" t="str">
        <f t="shared" si="19"/>
        <v>no</v>
      </c>
      <c r="AF313" s="150" t="str">
        <f t="shared" si="20"/>
        <v/>
      </c>
    </row>
    <row r="314" spans="2:32" x14ac:dyDescent="0.2">
      <c r="B314" s="285"/>
      <c r="C314" s="283"/>
      <c r="D314" s="288"/>
      <c r="E314" s="285"/>
      <c r="F314" s="285"/>
      <c r="G314" s="285"/>
      <c r="H314" s="285"/>
      <c r="I314" s="275"/>
      <c r="J314" s="285"/>
      <c r="K314" s="285"/>
      <c r="L314" s="285"/>
      <c r="M314" s="285"/>
      <c r="N314" s="285"/>
      <c r="O314" s="285"/>
      <c r="P314" s="287"/>
      <c r="Q314" s="285"/>
      <c r="R314" s="285"/>
      <c r="S314" s="285"/>
      <c r="T314" s="287"/>
      <c r="U314" s="285"/>
      <c r="V314" s="285"/>
      <c r="W314" s="286"/>
      <c r="X314" s="286"/>
      <c r="Y314" s="286"/>
      <c r="Z314" s="286"/>
      <c r="AA314" s="185">
        <f t="shared" si="21"/>
        <v>0</v>
      </c>
      <c r="AB314" s="246" t="str">
        <f t="shared" si="18"/>
        <v/>
      </c>
      <c r="AE314" s="149" t="str">
        <f t="shared" si="19"/>
        <v>no</v>
      </c>
      <c r="AF314" s="150" t="str">
        <f t="shared" si="20"/>
        <v/>
      </c>
    </row>
    <row r="315" spans="2:32" x14ac:dyDescent="0.2">
      <c r="B315" s="285"/>
      <c r="C315" s="283"/>
      <c r="D315" s="288"/>
      <c r="E315" s="285"/>
      <c r="F315" s="285"/>
      <c r="G315" s="285"/>
      <c r="H315" s="285"/>
      <c r="I315" s="275"/>
      <c r="J315" s="285"/>
      <c r="K315" s="285"/>
      <c r="L315" s="285"/>
      <c r="M315" s="285"/>
      <c r="N315" s="285"/>
      <c r="O315" s="285"/>
      <c r="P315" s="287"/>
      <c r="Q315" s="285"/>
      <c r="R315" s="285"/>
      <c r="S315" s="285"/>
      <c r="T315" s="287"/>
      <c r="U315" s="285"/>
      <c r="V315" s="285"/>
      <c r="W315" s="286"/>
      <c r="X315" s="286"/>
      <c r="Y315" s="286"/>
      <c r="Z315" s="286"/>
      <c r="AA315" s="185">
        <f t="shared" si="21"/>
        <v>0</v>
      </c>
      <c r="AB315" s="246" t="str">
        <f t="shared" si="18"/>
        <v/>
      </c>
      <c r="AE315" s="149" t="str">
        <f t="shared" si="19"/>
        <v>no</v>
      </c>
      <c r="AF315" s="150" t="str">
        <f t="shared" si="20"/>
        <v/>
      </c>
    </row>
    <row r="316" spans="2:32" x14ac:dyDescent="0.2">
      <c r="B316" s="285"/>
      <c r="C316" s="283"/>
      <c r="D316" s="288"/>
      <c r="E316" s="285"/>
      <c r="F316" s="285"/>
      <c r="G316" s="285"/>
      <c r="H316" s="285"/>
      <c r="I316" s="275"/>
      <c r="J316" s="285"/>
      <c r="K316" s="285"/>
      <c r="L316" s="285"/>
      <c r="M316" s="285"/>
      <c r="N316" s="285"/>
      <c r="O316" s="285"/>
      <c r="P316" s="287"/>
      <c r="Q316" s="285"/>
      <c r="R316" s="285"/>
      <c r="S316" s="285"/>
      <c r="T316" s="287"/>
      <c r="U316" s="285"/>
      <c r="V316" s="285"/>
      <c r="W316" s="286"/>
      <c r="X316" s="286"/>
      <c r="Y316" s="286"/>
      <c r="Z316" s="286"/>
      <c r="AA316" s="185">
        <f t="shared" si="21"/>
        <v>0</v>
      </c>
      <c r="AB316" s="246" t="str">
        <f t="shared" si="18"/>
        <v/>
      </c>
      <c r="AE316" s="149" t="str">
        <f t="shared" si="19"/>
        <v>no</v>
      </c>
      <c r="AF316" s="150" t="str">
        <f t="shared" si="20"/>
        <v/>
      </c>
    </row>
    <row r="317" spans="2:32" x14ac:dyDescent="0.2">
      <c r="B317" s="285"/>
      <c r="C317" s="283"/>
      <c r="D317" s="288"/>
      <c r="E317" s="285"/>
      <c r="F317" s="285"/>
      <c r="G317" s="285"/>
      <c r="H317" s="285"/>
      <c r="I317" s="275"/>
      <c r="J317" s="285"/>
      <c r="K317" s="285"/>
      <c r="L317" s="285"/>
      <c r="M317" s="285"/>
      <c r="N317" s="285"/>
      <c r="O317" s="285"/>
      <c r="P317" s="287"/>
      <c r="Q317" s="285"/>
      <c r="R317" s="285"/>
      <c r="S317" s="285"/>
      <c r="T317" s="287"/>
      <c r="U317" s="285"/>
      <c r="V317" s="285"/>
      <c r="W317" s="286"/>
      <c r="X317" s="286"/>
      <c r="Y317" s="286"/>
      <c r="Z317" s="286"/>
      <c r="AA317" s="185">
        <f t="shared" si="21"/>
        <v>0</v>
      </c>
      <c r="AB317" s="246" t="str">
        <f t="shared" si="18"/>
        <v/>
      </c>
      <c r="AE317" s="149" t="str">
        <f t="shared" si="19"/>
        <v>no</v>
      </c>
      <c r="AF317" s="150" t="str">
        <f t="shared" si="20"/>
        <v/>
      </c>
    </row>
    <row r="318" spans="2:32" x14ac:dyDescent="0.2">
      <c r="B318" s="285"/>
      <c r="C318" s="283"/>
      <c r="D318" s="288"/>
      <c r="E318" s="285"/>
      <c r="F318" s="285"/>
      <c r="G318" s="285"/>
      <c r="H318" s="285"/>
      <c r="I318" s="275"/>
      <c r="J318" s="285"/>
      <c r="K318" s="285"/>
      <c r="L318" s="285"/>
      <c r="M318" s="285"/>
      <c r="N318" s="285"/>
      <c r="O318" s="285"/>
      <c r="P318" s="287"/>
      <c r="Q318" s="285"/>
      <c r="R318" s="285"/>
      <c r="S318" s="285"/>
      <c r="T318" s="287"/>
      <c r="U318" s="285"/>
      <c r="V318" s="285"/>
      <c r="W318" s="286"/>
      <c r="X318" s="286"/>
      <c r="Y318" s="286"/>
      <c r="Z318" s="286"/>
      <c r="AA318" s="185">
        <f t="shared" si="21"/>
        <v>0</v>
      </c>
      <c r="AB318" s="246" t="str">
        <f t="shared" si="18"/>
        <v/>
      </c>
      <c r="AE318" s="149" t="str">
        <f t="shared" si="19"/>
        <v>no</v>
      </c>
      <c r="AF318" s="150" t="str">
        <f t="shared" si="20"/>
        <v/>
      </c>
    </row>
    <row r="319" spans="2:32" x14ac:dyDescent="0.2">
      <c r="B319" s="285"/>
      <c r="C319" s="283"/>
      <c r="D319" s="288"/>
      <c r="E319" s="285"/>
      <c r="F319" s="285"/>
      <c r="G319" s="285"/>
      <c r="H319" s="285"/>
      <c r="I319" s="275"/>
      <c r="J319" s="285"/>
      <c r="K319" s="285"/>
      <c r="L319" s="285"/>
      <c r="M319" s="285"/>
      <c r="N319" s="285"/>
      <c r="O319" s="285"/>
      <c r="P319" s="287"/>
      <c r="Q319" s="285"/>
      <c r="R319" s="285"/>
      <c r="S319" s="285"/>
      <c r="T319" s="287"/>
      <c r="U319" s="285"/>
      <c r="V319" s="285"/>
      <c r="W319" s="286"/>
      <c r="X319" s="286"/>
      <c r="Y319" s="286"/>
      <c r="Z319" s="286"/>
      <c r="AA319" s="185">
        <f t="shared" si="21"/>
        <v>0</v>
      </c>
      <c r="AB319" s="246" t="str">
        <f t="shared" si="18"/>
        <v/>
      </c>
      <c r="AE319" s="149" t="str">
        <f t="shared" si="19"/>
        <v>no</v>
      </c>
      <c r="AF319" s="150" t="str">
        <f t="shared" si="20"/>
        <v/>
      </c>
    </row>
    <row r="320" spans="2:32" x14ac:dyDescent="0.2">
      <c r="B320" s="285"/>
      <c r="C320" s="283"/>
      <c r="D320" s="288"/>
      <c r="E320" s="285"/>
      <c r="F320" s="285"/>
      <c r="G320" s="285"/>
      <c r="H320" s="285"/>
      <c r="I320" s="275"/>
      <c r="J320" s="285"/>
      <c r="K320" s="285"/>
      <c r="L320" s="285"/>
      <c r="M320" s="285"/>
      <c r="N320" s="285"/>
      <c r="O320" s="285"/>
      <c r="P320" s="287"/>
      <c r="Q320" s="285"/>
      <c r="R320" s="285"/>
      <c r="S320" s="285"/>
      <c r="T320" s="287"/>
      <c r="U320" s="285"/>
      <c r="V320" s="285"/>
      <c r="W320" s="286"/>
      <c r="X320" s="286"/>
      <c r="Y320" s="286"/>
      <c r="Z320" s="286"/>
      <c r="AA320" s="185">
        <f t="shared" si="21"/>
        <v>0</v>
      </c>
      <c r="AB320" s="246" t="str">
        <f t="shared" si="18"/>
        <v/>
      </c>
      <c r="AE320" s="149" t="str">
        <f t="shared" si="19"/>
        <v>no</v>
      </c>
      <c r="AF320" s="150" t="str">
        <f t="shared" si="20"/>
        <v/>
      </c>
    </row>
    <row r="321" spans="2:32" x14ac:dyDescent="0.2">
      <c r="B321" s="285"/>
      <c r="C321" s="283"/>
      <c r="D321" s="288"/>
      <c r="E321" s="285"/>
      <c r="F321" s="285"/>
      <c r="G321" s="285"/>
      <c r="H321" s="285"/>
      <c r="I321" s="275"/>
      <c r="J321" s="285"/>
      <c r="K321" s="285"/>
      <c r="L321" s="285"/>
      <c r="M321" s="285"/>
      <c r="N321" s="285"/>
      <c r="O321" s="285"/>
      <c r="P321" s="287"/>
      <c r="Q321" s="285"/>
      <c r="R321" s="285"/>
      <c r="S321" s="285"/>
      <c r="T321" s="287"/>
      <c r="U321" s="285"/>
      <c r="V321" s="285"/>
      <c r="W321" s="286"/>
      <c r="X321" s="286"/>
      <c r="Y321" s="286"/>
      <c r="Z321" s="286"/>
      <c r="AA321" s="185">
        <f t="shared" si="21"/>
        <v>0</v>
      </c>
      <c r="AB321" s="246" t="str">
        <f t="shared" si="18"/>
        <v/>
      </c>
      <c r="AE321" s="149" t="str">
        <f t="shared" si="19"/>
        <v>no</v>
      </c>
      <c r="AF321" s="150" t="str">
        <f t="shared" si="20"/>
        <v/>
      </c>
    </row>
    <row r="322" spans="2:32" x14ac:dyDescent="0.2">
      <c r="B322" s="285"/>
      <c r="C322" s="283"/>
      <c r="D322" s="288"/>
      <c r="E322" s="285"/>
      <c r="F322" s="285"/>
      <c r="G322" s="285"/>
      <c r="H322" s="285"/>
      <c r="I322" s="275"/>
      <c r="J322" s="285"/>
      <c r="K322" s="285"/>
      <c r="L322" s="285"/>
      <c r="M322" s="285"/>
      <c r="N322" s="285"/>
      <c r="O322" s="285"/>
      <c r="P322" s="287"/>
      <c r="Q322" s="285"/>
      <c r="R322" s="285"/>
      <c r="S322" s="285"/>
      <c r="T322" s="287"/>
      <c r="U322" s="285"/>
      <c r="V322" s="285"/>
      <c r="W322" s="286"/>
      <c r="X322" s="286"/>
      <c r="Y322" s="286"/>
      <c r="Z322" s="286"/>
      <c r="AA322" s="185">
        <f t="shared" si="21"/>
        <v>0</v>
      </c>
      <c r="AB322" s="246" t="str">
        <f t="shared" si="18"/>
        <v/>
      </c>
      <c r="AE322" s="149" t="str">
        <f t="shared" si="19"/>
        <v>no</v>
      </c>
      <c r="AF322" s="150" t="str">
        <f t="shared" si="20"/>
        <v/>
      </c>
    </row>
    <row r="323" spans="2:32" x14ac:dyDescent="0.2">
      <c r="B323" s="285"/>
      <c r="C323" s="283"/>
      <c r="D323" s="288"/>
      <c r="E323" s="285"/>
      <c r="F323" s="285"/>
      <c r="G323" s="285"/>
      <c r="H323" s="285"/>
      <c r="I323" s="275"/>
      <c r="J323" s="285"/>
      <c r="K323" s="285"/>
      <c r="L323" s="285"/>
      <c r="M323" s="285"/>
      <c r="N323" s="285"/>
      <c r="O323" s="285"/>
      <c r="P323" s="287"/>
      <c r="Q323" s="285"/>
      <c r="R323" s="285"/>
      <c r="S323" s="285"/>
      <c r="T323" s="287"/>
      <c r="U323" s="285"/>
      <c r="V323" s="285"/>
      <c r="W323" s="286"/>
      <c r="X323" s="286"/>
      <c r="Y323" s="286"/>
      <c r="Z323" s="286"/>
      <c r="AA323" s="185">
        <f t="shared" si="21"/>
        <v>0</v>
      </c>
      <c r="AB323" s="246" t="str">
        <f t="shared" si="18"/>
        <v/>
      </c>
      <c r="AE323" s="149" t="str">
        <f t="shared" si="19"/>
        <v>no</v>
      </c>
      <c r="AF323" s="150" t="str">
        <f t="shared" si="20"/>
        <v/>
      </c>
    </row>
    <row r="324" spans="2:32" x14ac:dyDescent="0.2">
      <c r="B324" s="285"/>
      <c r="C324" s="283"/>
      <c r="D324" s="288"/>
      <c r="E324" s="285"/>
      <c r="F324" s="285"/>
      <c r="G324" s="285"/>
      <c r="H324" s="285"/>
      <c r="I324" s="275"/>
      <c r="J324" s="285"/>
      <c r="K324" s="285"/>
      <c r="L324" s="285"/>
      <c r="M324" s="285"/>
      <c r="N324" s="285"/>
      <c r="O324" s="285"/>
      <c r="P324" s="287"/>
      <c r="Q324" s="285"/>
      <c r="R324" s="285"/>
      <c r="S324" s="285"/>
      <c r="T324" s="287"/>
      <c r="U324" s="285"/>
      <c r="V324" s="285"/>
      <c r="W324" s="286"/>
      <c r="X324" s="286"/>
      <c r="Y324" s="286"/>
      <c r="Z324" s="286"/>
      <c r="AA324" s="185">
        <f t="shared" si="21"/>
        <v>0</v>
      </c>
      <c r="AB324" s="246" t="str">
        <f t="shared" si="18"/>
        <v/>
      </c>
      <c r="AE324" s="149" t="str">
        <f t="shared" si="19"/>
        <v>no</v>
      </c>
      <c r="AF324" s="150" t="str">
        <f t="shared" si="20"/>
        <v/>
      </c>
    </row>
    <row r="325" spans="2:32" x14ac:dyDescent="0.2">
      <c r="B325" s="285"/>
      <c r="C325" s="283"/>
      <c r="D325" s="288"/>
      <c r="E325" s="285"/>
      <c r="F325" s="285"/>
      <c r="G325" s="285"/>
      <c r="H325" s="285"/>
      <c r="I325" s="275"/>
      <c r="J325" s="285"/>
      <c r="K325" s="285"/>
      <c r="L325" s="285"/>
      <c r="M325" s="285"/>
      <c r="N325" s="285"/>
      <c r="O325" s="285"/>
      <c r="P325" s="287"/>
      <c r="Q325" s="285"/>
      <c r="R325" s="285"/>
      <c r="S325" s="285"/>
      <c r="T325" s="287"/>
      <c r="U325" s="285"/>
      <c r="V325" s="285"/>
      <c r="W325" s="286"/>
      <c r="X325" s="286"/>
      <c r="Y325" s="286"/>
      <c r="Z325" s="286"/>
      <c r="AA325" s="185">
        <f t="shared" si="21"/>
        <v>0</v>
      </c>
      <c r="AB325" s="246" t="str">
        <f t="shared" si="18"/>
        <v/>
      </c>
      <c r="AE325" s="149" t="str">
        <f t="shared" si="19"/>
        <v>no</v>
      </c>
      <c r="AF325" s="150" t="str">
        <f t="shared" si="20"/>
        <v/>
      </c>
    </row>
    <row r="326" spans="2:32" x14ac:dyDescent="0.2">
      <c r="B326" s="285"/>
      <c r="C326" s="283"/>
      <c r="D326" s="288"/>
      <c r="E326" s="285"/>
      <c r="F326" s="285"/>
      <c r="G326" s="285"/>
      <c r="H326" s="285"/>
      <c r="I326" s="275"/>
      <c r="J326" s="285"/>
      <c r="K326" s="285"/>
      <c r="L326" s="285"/>
      <c r="M326" s="285"/>
      <c r="N326" s="285"/>
      <c r="O326" s="285"/>
      <c r="P326" s="287"/>
      <c r="Q326" s="285"/>
      <c r="R326" s="285"/>
      <c r="S326" s="285"/>
      <c r="T326" s="287"/>
      <c r="U326" s="285"/>
      <c r="V326" s="285"/>
      <c r="W326" s="286"/>
      <c r="X326" s="286"/>
      <c r="Y326" s="286"/>
      <c r="Z326" s="286"/>
      <c r="AA326" s="185">
        <f t="shared" si="21"/>
        <v>0</v>
      </c>
      <c r="AB326" s="246" t="str">
        <f t="shared" si="18"/>
        <v/>
      </c>
      <c r="AE326" s="149" t="str">
        <f t="shared" si="19"/>
        <v>no</v>
      </c>
      <c r="AF326" s="150" t="str">
        <f t="shared" si="20"/>
        <v/>
      </c>
    </row>
    <row r="327" spans="2:32" x14ac:dyDescent="0.2">
      <c r="B327" s="285"/>
      <c r="C327" s="283"/>
      <c r="D327" s="288"/>
      <c r="E327" s="285"/>
      <c r="F327" s="285"/>
      <c r="G327" s="285"/>
      <c r="H327" s="285"/>
      <c r="I327" s="275"/>
      <c r="J327" s="285"/>
      <c r="K327" s="285"/>
      <c r="L327" s="285"/>
      <c r="M327" s="285"/>
      <c r="N327" s="285"/>
      <c r="O327" s="285"/>
      <c r="P327" s="287"/>
      <c r="Q327" s="285"/>
      <c r="R327" s="285"/>
      <c r="S327" s="285"/>
      <c r="T327" s="287"/>
      <c r="U327" s="285"/>
      <c r="V327" s="285"/>
      <c r="W327" s="286"/>
      <c r="X327" s="286"/>
      <c r="Y327" s="286"/>
      <c r="Z327" s="286"/>
      <c r="AA327" s="185">
        <f t="shared" si="21"/>
        <v>0</v>
      </c>
      <c r="AB327" s="246" t="str">
        <f t="shared" si="18"/>
        <v/>
      </c>
      <c r="AE327" s="149" t="str">
        <f t="shared" si="19"/>
        <v>no</v>
      </c>
      <c r="AF327" s="150" t="str">
        <f t="shared" si="20"/>
        <v/>
      </c>
    </row>
    <row r="328" spans="2:32" x14ac:dyDescent="0.2">
      <c r="B328" s="285"/>
      <c r="C328" s="283"/>
      <c r="D328" s="288"/>
      <c r="E328" s="285"/>
      <c r="F328" s="285"/>
      <c r="G328" s="285"/>
      <c r="H328" s="285"/>
      <c r="I328" s="275"/>
      <c r="J328" s="285"/>
      <c r="K328" s="285"/>
      <c r="L328" s="285"/>
      <c r="M328" s="285"/>
      <c r="N328" s="285"/>
      <c r="O328" s="285"/>
      <c r="P328" s="287"/>
      <c r="Q328" s="285"/>
      <c r="R328" s="285"/>
      <c r="S328" s="285"/>
      <c r="T328" s="287"/>
      <c r="U328" s="285"/>
      <c r="V328" s="285"/>
      <c r="W328" s="286"/>
      <c r="X328" s="286"/>
      <c r="Y328" s="286"/>
      <c r="Z328" s="286"/>
      <c r="AA328" s="185">
        <f t="shared" si="21"/>
        <v>0</v>
      </c>
      <c r="AB328" s="246" t="str">
        <f t="shared" si="18"/>
        <v/>
      </c>
      <c r="AE328" s="149" t="str">
        <f t="shared" si="19"/>
        <v>no</v>
      </c>
      <c r="AF328" s="150" t="str">
        <f t="shared" si="20"/>
        <v/>
      </c>
    </row>
    <row r="329" spans="2:32" x14ac:dyDescent="0.2">
      <c r="B329" s="285"/>
      <c r="C329" s="283"/>
      <c r="D329" s="288"/>
      <c r="E329" s="285"/>
      <c r="F329" s="285"/>
      <c r="G329" s="285"/>
      <c r="H329" s="285"/>
      <c r="I329" s="275"/>
      <c r="J329" s="285"/>
      <c r="K329" s="285"/>
      <c r="L329" s="285"/>
      <c r="M329" s="285"/>
      <c r="N329" s="285"/>
      <c r="O329" s="285"/>
      <c r="P329" s="287"/>
      <c r="Q329" s="285"/>
      <c r="R329" s="285"/>
      <c r="S329" s="285"/>
      <c r="T329" s="287"/>
      <c r="U329" s="285"/>
      <c r="V329" s="285"/>
      <c r="W329" s="286"/>
      <c r="X329" s="286"/>
      <c r="Y329" s="286"/>
      <c r="Z329" s="286"/>
      <c r="AA329" s="185">
        <f t="shared" si="21"/>
        <v>0</v>
      </c>
      <c r="AB329" s="246" t="str">
        <f t="shared" ref="AB329:AB392" si="22">IF(C329="", "", IF(ISERROR(VLOOKUP(C329,Sites_Input,1,0)),"ERROR, Site Does Not Exist", IF(ABS(VLOOKUP(C329, Sites_Input, 6,FALSE ) -AA329)&gt;2, "ERROR, Total Results Feet Does Not Match Site Length", IF(AND(COUNTIF(W329:Z329, "&gt;1")&gt;1, J329&lt;&gt;"Yes"), "ERROR, Significant Variation Should Equal Yes", IF(AND(COUNTIF(W329:Z329, "&gt;1")=1, J329&lt;&gt;"No"), "ERROR, Significant Variation Should Equal No", "")))))</f>
        <v/>
      </c>
      <c r="AE329" s="149" t="str">
        <f t="shared" ref="AE329:AE392" si="23">IF(OR(U329="Other",U329="Construction",U329="Street Sweeping", U329="Trash Full Capture", D329&lt;Date_Start, D329&gt;Date_End),"no","yes")</f>
        <v>no</v>
      </c>
      <c r="AF329" s="150" t="str">
        <f t="shared" ref="AF329:AF392" si="24">IF(ISERROR(VLOOKUP(C329, Sites_Input, 10, FALSE)), "", VLOOKUP(C329, Sites_Input, 10, FALSE))</f>
        <v/>
      </c>
    </row>
    <row r="330" spans="2:32" x14ac:dyDescent="0.2">
      <c r="B330" s="285"/>
      <c r="C330" s="283"/>
      <c r="D330" s="288"/>
      <c r="E330" s="285"/>
      <c r="F330" s="285"/>
      <c r="G330" s="285"/>
      <c r="H330" s="285"/>
      <c r="I330" s="275"/>
      <c r="J330" s="285"/>
      <c r="K330" s="285"/>
      <c r="L330" s="285"/>
      <c r="M330" s="285"/>
      <c r="N330" s="285"/>
      <c r="O330" s="285"/>
      <c r="P330" s="287"/>
      <c r="Q330" s="285"/>
      <c r="R330" s="285"/>
      <c r="S330" s="285"/>
      <c r="T330" s="287"/>
      <c r="U330" s="285"/>
      <c r="V330" s="285"/>
      <c r="W330" s="286"/>
      <c r="X330" s="286"/>
      <c r="Y330" s="286"/>
      <c r="Z330" s="286"/>
      <c r="AA330" s="185">
        <f t="shared" ref="AA330:AA393" si="25">SUM(W330:Z330)</f>
        <v>0</v>
      </c>
      <c r="AB330" s="246" t="str">
        <f t="shared" si="22"/>
        <v/>
      </c>
      <c r="AE330" s="149" t="str">
        <f t="shared" si="23"/>
        <v>no</v>
      </c>
      <c r="AF330" s="150" t="str">
        <f t="shared" si="24"/>
        <v/>
      </c>
    </row>
    <row r="331" spans="2:32" x14ac:dyDescent="0.2">
      <c r="B331" s="285"/>
      <c r="C331" s="283"/>
      <c r="D331" s="288"/>
      <c r="E331" s="285"/>
      <c r="F331" s="285"/>
      <c r="G331" s="285"/>
      <c r="H331" s="285"/>
      <c r="I331" s="275"/>
      <c r="J331" s="285"/>
      <c r="K331" s="285"/>
      <c r="L331" s="285"/>
      <c r="M331" s="285"/>
      <c r="N331" s="285"/>
      <c r="O331" s="285"/>
      <c r="P331" s="287"/>
      <c r="Q331" s="285"/>
      <c r="R331" s="285"/>
      <c r="S331" s="285"/>
      <c r="T331" s="287"/>
      <c r="U331" s="285"/>
      <c r="V331" s="285"/>
      <c r="W331" s="286"/>
      <c r="X331" s="286"/>
      <c r="Y331" s="286"/>
      <c r="Z331" s="286"/>
      <c r="AA331" s="185">
        <f t="shared" si="25"/>
        <v>0</v>
      </c>
      <c r="AB331" s="246" t="str">
        <f t="shared" si="22"/>
        <v/>
      </c>
      <c r="AE331" s="149" t="str">
        <f t="shared" si="23"/>
        <v>no</v>
      </c>
      <c r="AF331" s="150" t="str">
        <f t="shared" si="24"/>
        <v/>
      </c>
    </row>
    <row r="332" spans="2:32" x14ac:dyDescent="0.2">
      <c r="B332" s="285"/>
      <c r="C332" s="283"/>
      <c r="D332" s="288"/>
      <c r="E332" s="285"/>
      <c r="F332" s="285"/>
      <c r="G332" s="285"/>
      <c r="H332" s="285"/>
      <c r="I332" s="275"/>
      <c r="J332" s="285"/>
      <c r="K332" s="285"/>
      <c r="L332" s="285"/>
      <c r="M332" s="285"/>
      <c r="N332" s="285"/>
      <c r="O332" s="285"/>
      <c r="P332" s="287"/>
      <c r="Q332" s="285"/>
      <c r="R332" s="285"/>
      <c r="S332" s="285"/>
      <c r="T332" s="287"/>
      <c r="U332" s="285"/>
      <c r="V332" s="285"/>
      <c r="W332" s="286"/>
      <c r="X332" s="286"/>
      <c r="Y332" s="286"/>
      <c r="Z332" s="286"/>
      <c r="AA332" s="185">
        <f t="shared" si="25"/>
        <v>0</v>
      </c>
      <c r="AB332" s="246" t="str">
        <f t="shared" si="22"/>
        <v/>
      </c>
      <c r="AE332" s="149" t="str">
        <f t="shared" si="23"/>
        <v>no</v>
      </c>
      <c r="AF332" s="150" t="str">
        <f t="shared" si="24"/>
        <v/>
      </c>
    </row>
    <row r="333" spans="2:32" x14ac:dyDescent="0.2">
      <c r="B333" s="285"/>
      <c r="C333" s="283"/>
      <c r="D333" s="288"/>
      <c r="E333" s="285"/>
      <c r="F333" s="285"/>
      <c r="G333" s="285"/>
      <c r="H333" s="285"/>
      <c r="I333" s="275"/>
      <c r="J333" s="285"/>
      <c r="K333" s="285"/>
      <c r="L333" s="285"/>
      <c r="M333" s="285"/>
      <c r="N333" s="285"/>
      <c r="O333" s="285"/>
      <c r="P333" s="287"/>
      <c r="Q333" s="285"/>
      <c r="R333" s="285"/>
      <c r="S333" s="285"/>
      <c r="T333" s="287"/>
      <c r="U333" s="285"/>
      <c r="V333" s="285"/>
      <c r="W333" s="286"/>
      <c r="X333" s="286"/>
      <c r="Y333" s="286"/>
      <c r="Z333" s="286"/>
      <c r="AA333" s="185">
        <f t="shared" si="25"/>
        <v>0</v>
      </c>
      <c r="AB333" s="246" t="str">
        <f t="shared" si="22"/>
        <v/>
      </c>
      <c r="AE333" s="149" t="str">
        <f t="shared" si="23"/>
        <v>no</v>
      </c>
      <c r="AF333" s="150" t="str">
        <f t="shared" si="24"/>
        <v/>
      </c>
    </row>
    <row r="334" spans="2:32" x14ac:dyDescent="0.2">
      <c r="B334" s="285"/>
      <c r="C334" s="283"/>
      <c r="D334" s="288"/>
      <c r="E334" s="285"/>
      <c r="F334" s="285"/>
      <c r="G334" s="285"/>
      <c r="H334" s="285"/>
      <c r="I334" s="275"/>
      <c r="J334" s="285"/>
      <c r="K334" s="285"/>
      <c r="L334" s="285"/>
      <c r="M334" s="285"/>
      <c r="N334" s="285"/>
      <c r="O334" s="285"/>
      <c r="P334" s="287"/>
      <c r="Q334" s="285"/>
      <c r="R334" s="285"/>
      <c r="S334" s="285"/>
      <c r="T334" s="287"/>
      <c r="U334" s="285"/>
      <c r="V334" s="285"/>
      <c r="W334" s="286"/>
      <c r="X334" s="286"/>
      <c r="Y334" s="286"/>
      <c r="Z334" s="286"/>
      <c r="AA334" s="185">
        <f t="shared" si="25"/>
        <v>0</v>
      </c>
      <c r="AB334" s="246" t="str">
        <f t="shared" si="22"/>
        <v/>
      </c>
      <c r="AE334" s="149" t="str">
        <f t="shared" si="23"/>
        <v>no</v>
      </c>
      <c r="AF334" s="150" t="str">
        <f t="shared" si="24"/>
        <v/>
      </c>
    </row>
    <row r="335" spans="2:32" x14ac:dyDescent="0.2">
      <c r="B335" s="285"/>
      <c r="C335" s="283"/>
      <c r="D335" s="288"/>
      <c r="E335" s="285"/>
      <c r="F335" s="285"/>
      <c r="G335" s="285"/>
      <c r="H335" s="285"/>
      <c r="I335" s="275"/>
      <c r="J335" s="285"/>
      <c r="K335" s="285"/>
      <c r="L335" s="285"/>
      <c r="M335" s="285"/>
      <c r="N335" s="285"/>
      <c r="O335" s="285"/>
      <c r="P335" s="287"/>
      <c r="Q335" s="285"/>
      <c r="R335" s="285"/>
      <c r="S335" s="285"/>
      <c r="T335" s="287"/>
      <c r="U335" s="285"/>
      <c r="V335" s="285"/>
      <c r="W335" s="286"/>
      <c r="X335" s="286"/>
      <c r="Y335" s="286"/>
      <c r="Z335" s="286"/>
      <c r="AA335" s="185">
        <f t="shared" si="25"/>
        <v>0</v>
      </c>
      <c r="AB335" s="246" t="str">
        <f t="shared" si="22"/>
        <v/>
      </c>
      <c r="AE335" s="149" t="str">
        <f t="shared" si="23"/>
        <v>no</v>
      </c>
      <c r="AF335" s="150" t="str">
        <f t="shared" si="24"/>
        <v/>
      </c>
    </row>
    <row r="336" spans="2:32" x14ac:dyDescent="0.2">
      <c r="B336" s="285"/>
      <c r="C336" s="283"/>
      <c r="D336" s="288"/>
      <c r="E336" s="285"/>
      <c r="F336" s="285"/>
      <c r="G336" s="285"/>
      <c r="H336" s="285"/>
      <c r="I336" s="275"/>
      <c r="J336" s="285"/>
      <c r="K336" s="285"/>
      <c r="L336" s="285"/>
      <c r="M336" s="285"/>
      <c r="N336" s="285"/>
      <c r="O336" s="285"/>
      <c r="P336" s="287"/>
      <c r="Q336" s="285"/>
      <c r="R336" s="285"/>
      <c r="S336" s="285"/>
      <c r="T336" s="287"/>
      <c r="U336" s="285"/>
      <c r="V336" s="285"/>
      <c r="W336" s="286"/>
      <c r="X336" s="286"/>
      <c r="Y336" s="286"/>
      <c r="Z336" s="286"/>
      <c r="AA336" s="185">
        <f t="shared" si="25"/>
        <v>0</v>
      </c>
      <c r="AB336" s="246" t="str">
        <f t="shared" si="22"/>
        <v/>
      </c>
      <c r="AE336" s="149" t="str">
        <f t="shared" si="23"/>
        <v>no</v>
      </c>
      <c r="AF336" s="150" t="str">
        <f t="shared" si="24"/>
        <v/>
      </c>
    </row>
    <row r="337" spans="2:32" x14ac:dyDescent="0.2">
      <c r="B337" s="285"/>
      <c r="C337" s="283"/>
      <c r="D337" s="288"/>
      <c r="E337" s="285"/>
      <c r="F337" s="285"/>
      <c r="G337" s="285"/>
      <c r="H337" s="285"/>
      <c r="I337" s="275"/>
      <c r="J337" s="285"/>
      <c r="K337" s="285"/>
      <c r="L337" s="285"/>
      <c r="M337" s="285"/>
      <c r="N337" s="285"/>
      <c r="O337" s="285"/>
      <c r="P337" s="287"/>
      <c r="Q337" s="285"/>
      <c r="R337" s="285"/>
      <c r="S337" s="285"/>
      <c r="T337" s="287"/>
      <c r="U337" s="285"/>
      <c r="V337" s="285"/>
      <c r="W337" s="286"/>
      <c r="X337" s="286"/>
      <c r="Y337" s="286"/>
      <c r="Z337" s="286"/>
      <c r="AA337" s="185">
        <f t="shared" si="25"/>
        <v>0</v>
      </c>
      <c r="AB337" s="246" t="str">
        <f t="shared" si="22"/>
        <v/>
      </c>
      <c r="AE337" s="149" t="str">
        <f t="shared" si="23"/>
        <v>no</v>
      </c>
      <c r="AF337" s="150" t="str">
        <f t="shared" si="24"/>
        <v/>
      </c>
    </row>
    <row r="338" spans="2:32" x14ac:dyDescent="0.2">
      <c r="B338" s="285"/>
      <c r="C338" s="283"/>
      <c r="D338" s="288"/>
      <c r="E338" s="285"/>
      <c r="F338" s="285"/>
      <c r="G338" s="285"/>
      <c r="H338" s="285"/>
      <c r="I338" s="275"/>
      <c r="J338" s="285"/>
      <c r="K338" s="285"/>
      <c r="L338" s="285"/>
      <c r="M338" s="285"/>
      <c r="N338" s="285"/>
      <c r="O338" s="285"/>
      <c r="P338" s="287"/>
      <c r="Q338" s="285"/>
      <c r="R338" s="285"/>
      <c r="S338" s="285"/>
      <c r="T338" s="287"/>
      <c r="U338" s="285"/>
      <c r="V338" s="285"/>
      <c r="W338" s="286"/>
      <c r="X338" s="286"/>
      <c r="Y338" s="286"/>
      <c r="Z338" s="286"/>
      <c r="AA338" s="185">
        <f t="shared" si="25"/>
        <v>0</v>
      </c>
      <c r="AB338" s="246" t="str">
        <f t="shared" si="22"/>
        <v/>
      </c>
      <c r="AE338" s="149" t="str">
        <f t="shared" si="23"/>
        <v>no</v>
      </c>
      <c r="AF338" s="150" t="str">
        <f t="shared" si="24"/>
        <v/>
      </c>
    </row>
    <row r="339" spans="2:32" x14ac:dyDescent="0.2">
      <c r="B339" s="285"/>
      <c r="C339" s="283"/>
      <c r="D339" s="288"/>
      <c r="E339" s="285"/>
      <c r="F339" s="285"/>
      <c r="G339" s="285"/>
      <c r="H339" s="285"/>
      <c r="I339" s="275"/>
      <c r="J339" s="285"/>
      <c r="K339" s="285"/>
      <c r="L339" s="285"/>
      <c r="M339" s="285"/>
      <c r="N339" s="285"/>
      <c r="O339" s="285"/>
      <c r="P339" s="287"/>
      <c r="Q339" s="285"/>
      <c r="R339" s="285"/>
      <c r="S339" s="285"/>
      <c r="T339" s="287"/>
      <c r="U339" s="285"/>
      <c r="V339" s="285"/>
      <c r="W339" s="286"/>
      <c r="X339" s="286"/>
      <c r="Y339" s="286"/>
      <c r="Z339" s="286"/>
      <c r="AA339" s="185">
        <f t="shared" si="25"/>
        <v>0</v>
      </c>
      <c r="AB339" s="246" t="str">
        <f t="shared" si="22"/>
        <v/>
      </c>
      <c r="AE339" s="149" t="str">
        <f t="shared" si="23"/>
        <v>no</v>
      </c>
      <c r="AF339" s="150" t="str">
        <f t="shared" si="24"/>
        <v/>
      </c>
    </row>
    <row r="340" spans="2:32" x14ac:dyDescent="0.2">
      <c r="B340" s="285"/>
      <c r="C340" s="283"/>
      <c r="D340" s="288"/>
      <c r="E340" s="285"/>
      <c r="F340" s="285"/>
      <c r="G340" s="285"/>
      <c r="H340" s="285"/>
      <c r="I340" s="275"/>
      <c r="J340" s="285"/>
      <c r="K340" s="285"/>
      <c r="L340" s="285"/>
      <c r="M340" s="285"/>
      <c r="N340" s="285"/>
      <c r="O340" s="285"/>
      <c r="P340" s="287"/>
      <c r="Q340" s="285"/>
      <c r="R340" s="285"/>
      <c r="S340" s="285"/>
      <c r="T340" s="287"/>
      <c r="U340" s="285"/>
      <c r="V340" s="285"/>
      <c r="W340" s="286"/>
      <c r="X340" s="286"/>
      <c r="Y340" s="286"/>
      <c r="Z340" s="286"/>
      <c r="AA340" s="185">
        <f t="shared" si="25"/>
        <v>0</v>
      </c>
      <c r="AB340" s="246" t="str">
        <f t="shared" si="22"/>
        <v/>
      </c>
      <c r="AE340" s="149" t="str">
        <f t="shared" si="23"/>
        <v>no</v>
      </c>
      <c r="AF340" s="150" t="str">
        <f t="shared" si="24"/>
        <v/>
      </c>
    </row>
    <row r="341" spans="2:32" x14ac:dyDescent="0.2">
      <c r="B341" s="285"/>
      <c r="C341" s="283"/>
      <c r="D341" s="288"/>
      <c r="E341" s="285"/>
      <c r="F341" s="285"/>
      <c r="G341" s="285"/>
      <c r="H341" s="285"/>
      <c r="I341" s="275"/>
      <c r="J341" s="285"/>
      <c r="K341" s="285"/>
      <c r="L341" s="285"/>
      <c r="M341" s="285"/>
      <c r="N341" s="285"/>
      <c r="O341" s="285"/>
      <c r="P341" s="287"/>
      <c r="Q341" s="285"/>
      <c r="R341" s="285"/>
      <c r="S341" s="285"/>
      <c r="T341" s="287"/>
      <c r="U341" s="285"/>
      <c r="V341" s="285"/>
      <c r="W341" s="286"/>
      <c r="X341" s="286"/>
      <c r="Y341" s="286"/>
      <c r="Z341" s="286"/>
      <c r="AA341" s="185">
        <f t="shared" si="25"/>
        <v>0</v>
      </c>
      <c r="AB341" s="246" t="str">
        <f t="shared" si="22"/>
        <v/>
      </c>
      <c r="AE341" s="149" t="str">
        <f t="shared" si="23"/>
        <v>no</v>
      </c>
      <c r="AF341" s="150" t="str">
        <f t="shared" si="24"/>
        <v/>
      </c>
    </row>
    <row r="342" spans="2:32" x14ac:dyDescent="0.2">
      <c r="B342" s="285"/>
      <c r="C342" s="283"/>
      <c r="D342" s="288"/>
      <c r="E342" s="285"/>
      <c r="F342" s="285"/>
      <c r="G342" s="285"/>
      <c r="H342" s="285"/>
      <c r="I342" s="275"/>
      <c r="J342" s="285"/>
      <c r="K342" s="285"/>
      <c r="L342" s="285"/>
      <c r="M342" s="285"/>
      <c r="N342" s="285"/>
      <c r="O342" s="285"/>
      <c r="P342" s="287"/>
      <c r="Q342" s="285"/>
      <c r="R342" s="285"/>
      <c r="S342" s="285"/>
      <c r="T342" s="287"/>
      <c r="U342" s="285"/>
      <c r="V342" s="285"/>
      <c r="W342" s="286"/>
      <c r="X342" s="286"/>
      <c r="Y342" s="286"/>
      <c r="Z342" s="286"/>
      <c r="AA342" s="185">
        <f t="shared" si="25"/>
        <v>0</v>
      </c>
      <c r="AB342" s="246" t="str">
        <f t="shared" si="22"/>
        <v/>
      </c>
      <c r="AE342" s="149" t="str">
        <f t="shared" si="23"/>
        <v>no</v>
      </c>
      <c r="AF342" s="150" t="str">
        <f t="shared" si="24"/>
        <v/>
      </c>
    </row>
    <row r="343" spans="2:32" x14ac:dyDescent="0.2">
      <c r="B343" s="285"/>
      <c r="C343" s="283"/>
      <c r="D343" s="288"/>
      <c r="E343" s="285"/>
      <c r="F343" s="285"/>
      <c r="G343" s="285"/>
      <c r="H343" s="285"/>
      <c r="I343" s="275"/>
      <c r="J343" s="285"/>
      <c r="K343" s="285"/>
      <c r="L343" s="285"/>
      <c r="M343" s="285"/>
      <c r="N343" s="285"/>
      <c r="O343" s="285"/>
      <c r="P343" s="287"/>
      <c r="Q343" s="285"/>
      <c r="R343" s="285"/>
      <c r="S343" s="285"/>
      <c r="T343" s="287"/>
      <c r="U343" s="285"/>
      <c r="V343" s="285"/>
      <c r="W343" s="286"/>
      <c r="X343" s="286"/>
      <c r="Y343" s="286"/>
      <c r="Z343" s="286"/>
      <c r="AA343" s="185">
        <f t="shared" si="25"/>
        <v>0</v>
      </c>
      <c r="AB343" s="246" t="str">
        <f t="shared" si="22"/>
        <v/>
      </c>
      <c r="AE343" s="149" t="str">
        <f t="shared" si="23"/>
        <v>no</v>
      </c>
      <c r="AF343" s="150" t="str">
        <f t="shared" si="24"/>
        <v/>
      </c>
    </row>
    <row r="344" spans="2:32" x14ac:dyDescent="0.2">
      <c r="B344" s="285"/>
      <c r="C344" s="283"/>
      <c r="D344" s="288"/>
      <c r="E344" s="285"/>
      <c r="F344" s="285"/>
      <c r="G344" s="285"/>
      <c r="H344" s="285"/>
      <c r="I344" s="275"/>
      <c r="J344" s="285"/>
      <c r="K344" s="285"/>
      <c r="L344" s="285"/>
      <c r="M344" s="285"/>
      <c r="N344" s="285"/>
      <c r="O344" s="285"/>
      <c r="P344" s="287"/>
      <c r="Q344" s="285"/>
      <c r="R344" s="285"/>
      <c r="S344" s="285"/>
      <c r="T344" s="287"/>
      <c r="U344" s="285"/>
      <c r="V344" s="285"/>
      <c r="W344" s="286"/>
      <c r="X344" s="286"/>
      <c r="Y344" s="286"/>
      <c r="Z344" s="286"/>
      <c r="AA344" s="185">
        <f t="shared" si="25"/>
        <v>0</v>
      </c>
      <c r="AB344" s="246" t="str">
        <f t="shared" si="22"/>
        <v/>
      </c>
      <c r="AE344" s="149" t="str">
        <f t="shared" si="23"/>
        <v>no</v>
      </c>
      <c r="AF344" s="150" t="str">
        <f t="shared" si="24"/>
        <v/>
      </c>
    </row>
    <row r="345" spans="2:32" x14ac:dyDescent="0.2">
      <c r="B345" s="285"/>
      <c r="C345" s="283"/>
      <c r="D345" s="288"/>
      <c r="E345" s="285"/>
      <c r="F345" s="285"/>
      <c r="G345" s="285"/>
      <c r="H345" s="285"/>
      <c r="I345" s="275"/>
      <c r="J345" s="285"/>
      <c r="K345" s="285"/>
      <c r="L345" s="285"/>
      <c r="M345" s="285"/>
      <c r="N345" s="285"/>
      <c r="O345" s="285"/>
      <c r="P345" s="287"/>
      <c r="Q345" s="285"/>
      <c r="R345" s="285"/>
      <c r="S345" s="285"/>
      <c r="T345" s="287"/>
      <c r="U345" s="285"/>
      <c r="V345" s="285"/>
      <c r="W345" s="286"/>
      <c r="X345" s="286"/>
      <c r="Y345" s="286"/>
      <c r="Z345" s="286"/>
      <c r="AA345" s="185">
        <f t="shared" si="25"/>
        <v>0</v>
      </c>
      <c r="AB345" s="246" t="str">
        <f t="shared" si="22"/>
        <v/>
      </c>
      <c r="AE345" s="149" t="str">
        <f t="shared" si="23"/>
        <v>no</v>
      </c>
      <c r="AF345" s="150" t="str">
        <f t="shared" si="24"/>
        <v/>
      </c>
    </row>
    <row r="346" spans="2:32" x14ac:dyDescent="0.2">
      <c r="B346" s="285"/>
      <c r="C346" s="283"/>
      <c r="D346" s="288"/>
      <c r="E346" s="285"/>
      <c r="F346" s="285"/>
      <c r="G346" s="285"/>
      <c r="H346" s="285"/>
      <c r="I346" s="275"/>
      <c r="J346" s="285"/>
      <c r="K346" s="285"/>
      <c r="L346" s="285"/>
      <c r="M346" s="285"/>
      <c r="N346" s="285"/>
      <c r="O346" s="285"/>
      <c r="P346" s="287"/>
      <c r="Q346" s="285"/>
      <c r="R346" s="285"/>
      <c r="S346" s="285"/>
      <c r="T346" s="287"/>
      <c r="U346" s="285"/>
      <c r="V346" s="285"/>
      <c r="W346" s="286"/>
      <c r="X346" s="286"/>
      <c r="Y346" s="286"/>
      <c r="Z346" s="286"/>
      <c r="AA346" s="185">
        <f t="shared" si="25"/>
        <v>0</v>
      </c>
      <c r="AB346" s="246" t="str">
        <f t="shared" si="22"/>
        <v/>
      </c>
      <c r="AE346" s="149" t="str">
        <f t="shared" si="23"/>
        <v>no</v>
      </c>
      <c r="AF346" s="150" t="str">
        <f t="shared" si="24"/>
        <v/>
      </c>
    </row>
    <row r="347" spans="2:32" x14ac:dyDescent="0.2">
      <c r="B347" s="285"/>
      <c r="C347" s="283"/>
      <c r="D347" s="288"/>
      <c r="E347" s="285"/>
      <c r="F347" s="285"/>
      <c r="G347" s="285"/>
      <c r="H347" s="285"/>
      <c r="I347" s="275"/>
      <c r="J347" s="285"/>
      <c r="K347" s="285"/>
      <c r="L347" s="285"/>
      <c r="M347" s="285"/>
      <c r="N347" s="285"/>
      <c r="O347" s="285"/>
      <c r="P347" s="287"/>
      <c r="Q347" s="285"/>
      <c r="R347" s="285"/>
      <c r="S347" s="285"/>
      <c r="T347" s="287"/>
      <c r="U347" s="285"/>
      <c r="V347" s="285"/>
      <c r="W347" s="286"/>
      <c r="X347" s="286"/>
      <c r="Y347" s="286"/>
      <c r="Z347" s="286"/>
      <c r="AA347" s="185">
        <f t="shared" si="25"/>
        <v>0</v>
      </c>
      <c r="AB347" s="246" t="str">
        <f t="shared" si="22"/>
        <v/>
      </c>
      <c r="AE347" s="149" t="str">
        <f t="shared" si="23"/>
        <v>no</v>
      </c>
      <c r="AF347" s="150" t="str">
        <f t="shared" si="24"/>
        <v/>
      </c>
    </row>
    <row r="348" spans="2:32" x14ac:dyDescent="0.2">
      <c r="B348" s="285"/>
      <c r="C348" s="283"/>
      <c r="D348" s="288"/>
      <c r="E348" s="285"/>
      <c r="F348" s="285"/>
      <c r="G348" s="285"/>
      <c r="H348" s="285"/>
      <c r="I348" s="275"/>
      <c r="J348" s="285"/>
      <c r="K348" s="285"/>
      <c r="L348" s="285"/>
      <c r="M348" s="285"/>
      <c r="N348" s="285"/>
      <c r="O348" s="285"/>
      <c r="P348" s="287"/>
      <c r="Q348" s="285"/>
      <c r="R348" s="285"/>
      <c r="S348" s="285"/>
      <c r="T348" s="287"/>
      <c r="U348" s="285"/>
      <c r="V348" s="285"/>
      <c r="W348" s="286"/>
      <c r="X348" s="286"/>
      <c r="Y348" s="286"/>
      <c r="Z348" s="286"/>
      <c r="AA348" s="185">
        <f t="shared" si="25"/>
        <v>0</v>
      </c>
      <c r="AB348" s="246" t="str">
        <f t="shared" si="22"/>
        <v/>
      </c>
      <c r="AE348" s="149" t="str">
        <f t="shared" si="23"/>
        <v>no</v>
      </c>
      <c r="AF348" s="150" t="str">
        <f t="shared" si="24"/>
        <v/>
      </c>
    </row>
    <row r="349" spans="2:32" x14ac:dyDescent="0.2">
      <c r="B349" s="285"/>
      <c r="C349" s="283"/>
      <c r="D349" s="288"/>
      <c r="E349" s="285"/>
      <c r="F349" s="285"/>
      <c r="G349" s="285"/>
      <c r="H349" s="285"/>
      <c r="I349" s="275"/>
      <c r="J349" s="285"/>
      <c r="K349" s="285"/>
      <c r="L349" s="285"/>
      <c r="M349" s="285"/>
      <c r="N349" s="285"/>
      <c r="O349" s="285"/>
      <c r="P349" s="287"/>
      <c r="Q349" s="285"/>
      <c r="R349" s="285"/>
      <c r="S349" s="285"/>
      <c r="T349" s="287"/>
      <c r="U349" s="285"/>
      <c r="V349" s="285"/>
      <c r="W349" s="286"/>
      <c r="X349" s="286"/>
      <c r="Y349" s="286"/>
      <c r="Z349" s="286"/>
      <c r="AA349" s="185">
        <f t="shared" si="25"/>
        <v>0</v>
      </c>
      <c r="AB349" s="246" t="str">
        <f t="shared" si="22"/>
        <v/>
      </c>
      <c r="AE349" s="149" t="str">
        <f t="shared" si="23"/>
        <v>no</v>
      </c>
      <c r="AF349" s="150" t="str">
        <f t="shared" si="24"/>
        <v/>
      </c>
    </row>
    <row r="350" spans="2:32" x14ac:dyDescent="0.2">
      <c r="B350" s="285"/>
      <c r="C350" s="283"/>
      <c r="D350" s="288"/>
      <c r="E350" s="285"/>
      <c r="F350" s="285"/>
      <c r="G350" s="285"/>
      <c r="H350" s="285"/>
      <c r="I350" s="275"/>
      <c r="J350" s="285"/>
      <c r="K350" s="285"/>
      <c r="L350" s="285"/>
      <c r="M350" s="285"/>
      <c r="N350" s="285"/>
      <c r="O350" s="285"/>
      <c r="P350" s="287"/>
      <c r="Q350" s="285"/>
      <c r="R350" s="285"/>
      <c r="S350" s="285"/>
      <c r="T350" s="287"/>
      <c r="U350" s="285"/>
      <c r="V350" s="285"/>
      <c r="W350" s="286"/>
      <c r="X350" s="286"/>
      <c r="Y350" s="286"/>
      <c r="Z350" s="286"/>
      <c r="AA350" s="185">
        <f t="shared" si="25"/>
        <v>0</v>
      </c>
      <c r="AB350" s="246" t="str">
        <f t="shared" si="22"/>
        <v/>
      </c>
      <c r="AE350" s="149" t="str">
        <f t="shared" si="23"/>
        <v>no</v>
      </c>
      <c r="AF350" s="150" t="str">
        <f t="shared" si="24"/>
        <v/>
      </c>
    </row>
    <row r="351" spans="2:32" x14ac:dyDescent="0.2">
      <c r="B351" s="285"/>
      <c r="C351" s="283"/>
      <c r="D351" s="288"/>
      <c r="E351" s="285"/>
      <c r="F351" s="285"/>
      <c r="G351" s="285"/>
      <c r="H351" s="285"/>
      <c r="I351" s="275"/>
      <c r="J351" s="285"/>
      <c r="K351" s="285"/>
      <c r="L351" s="285"/>
      <c r="M351" s="285"/>
      <c r="N351" s="285"/>
      <c r="O351" s="285"/>
      <c r="P351" s="287"/>
      <c r="Q351" s="285"/>
      <c r="R351" s="285"/>
      <c r="S351" s="285"/>
      <c r="T351" s="287"/>
      <c r="U351" s="285"/>
      <c r="V351" s="285"/>
      <c r="W351" s="286"/>
      <c r="X351" s="286"/>
      <c r="Y351" s="286"/>
      <c r="Z351" s="286"/>
      <c r="AA351" s="185">
        <f t="shared" si="25"/>
        <v>0</v>
      </c>
      <c r="AB351" s="246" t="str">
        <f t="shared" si="22"/>
        <v/>
      </c>
      <c r="AE351" s="149" t="str">
        <f t="shared" si="23"/>
        <v>no</v>
      </c>
      <c r="AF351" s="150" t="str">
        <f t="shared" si="24"/>
        <v/>
      </c>
    </row>
    <row r="352" spans="2:32" x14ac:dyDescent="0.2">
      <c r="B352" s="285"/>
      <c r="C352" s="283"/>
      <c r="D352" s="288"/>
      <c r="E352" s="285"/>
      <c r="F352" s="285"/>
      <c r="G352" s="285"/>
      <c r="H352" s="285"/>
      <c r="I352" s="275"/>
      <c r="J352" s="285"/>
      <c r="K352" s="285"/>
      <c r="L352" s="285"/>
      <c r="M352" s="285"/>
      <c r="N352" s="285"/>
      <c r="O352" s="285"/>
      <c r="P352" s="287"/>
      <c r="Q352" s="285"/>
      <c r="R352" s="285"/>
      <c r="S352" s="285"/>
      <c r="T352" s="287"/>
      <c r="U352" s="285"/>
      <c r="V352" s="285"/>
      <c r="W352" s="286"/>
      <c r="X352" s="286"/>
      <c r="Y352" s="286"/>
      <c r="Z352" s="286"/>
      <c r="AA352" s="185">
        <f t="shared" si="25"/>
        <v>0</v>
      </c>
      <c r="AB352" s="246" t="str">
        <f t="shared" si="22"/>
        <v/>
      </c>
      <c r="AE352" s="149" t="str">
        <f t="shared" si="23"/>
        <v>no</v>
      </c>
      <c r="AF352" s="150" t="str">
        <f t="shared" si="24"/>
        <v/>
      </c>
    </row>
    <row r="353" spans="2:32" x14ac:dyDescent="0.2">
      <c r="B353" s="285"/>
      <c r="C353" s="283"/>
      <c r="D353" s="288"/>
      <c r="E353" s="285"/>
      <c r="F353" s="285"/>
      <c r="G353" s="285"/>
      <c r="H353" s="285"/>
      <c r="I353" s="275"/>
      <c r="J353" s="285"/>
      <c r="K353" s="285"/>
      <c r="L353" s="285"/>
      <c r="M353" s="285"/>
      <c r="N353" s="285"/>
      <c r="O353" s="285"/>
      <c r="P353" s="287"/>
      <c r="Q353" s="285"/>
      <c r="R353" s="285"/>
      <c r="S353" s="285"/>
      <c r="T353" s="287"/>
      <c r="U353" s="285"/>
      <c r="V353" s="285"/>
      <c r="W353" s="286"/>
      <c r="X353" s="286"/>
      <c r="Y353" s="286"/>
      <c r="Z353" s="286"/>
      <c r="AA353" s="185">
        <f t="shared" si="25"/>
        <v>0</v>
      </c>
      <c r="AB353" s="246" t="str">
        <f t="shared" si="22"/>
        <v/>
      </c>
      <c r="AE353" s="149" t="str">
        <f t="shared" si="23"/>
        <v>no</v>
      </c>
      <c r="AF353" s="150" t="str">
        <f t="shared" si="24"/>
        <v/>
      </c>
    </row>
    <row r="354" spans="2:32" x14ac:dyDescent="0.2">
      <c r="B354" s="285"/>
      <c r="C354" s="283"/>
      <c r="D354" s="288"/>
      <c r="E354" s="285"/>
      <c r="F354" s="285"/>
      <c r="G354" s="285"/>
      <c r="H354" s="285"/>
      <c r="I354" s="275"/>
      <c r="J354" s="285"/>
      <c r="K354" s="285"/>
      <c r="L354" s="285"/>
      <c r="M354" s="285"/>
      <c r="N354" s="285"/>
      <c r="O354" s="285"/>
      <c r="P354" s="287"/>
      <c r="Q354" s="285"/>
      <c r="R354" s="285"/>
      <c r="S354" s="285"/>
      <c r="T354" s="287"/>
      <c r="U354" s="285"/>
      <c r="V354" s="285"/>
      <c r="W354" s="286"/>
      <c r="X354" s="286"/>
      <c r="Y354" s="286"/>
      <c r="Z354" s="286"/>
      <c r="AA354" s="185">
        <f t="shared" si="25"/>
        <v>0</v>
      </c>
      <c r="AB354" s="246" t="str">
        <f t="shared" si="22"/>
        <v/>
      </c>
      <c r="AE354" s="149" t="str">
        <f t="shared" si="23"/>
        <v>no</v>
      </c>
      <c r="AF354" s="150" t="str">
        <f t="shared" si="24"/>
        <v/>
      </c>
    </row>
    <row r="355" spans="2:32" x14ac:dyDescent="0.2">
      <c r="B355" s="285"/>
      <c r="C355" s="283"/>
      <c r="D355" s="288"/>
      <c r="E355" s="285"/>
      <c r="F355" s="285"/>
      <c r="G355" s="285"/>
      <c r="H355" s="285"/>
      <c r="I355" s="275"/>
      <c r="J355" s="285"/>
      <c r="K355" s="285"/>
      <c r="L355" s="285"/>
      <c r="M355" s="285"/>
      <c r="N355" s="285"/>
      <c r="O355" s="285"/>
      <c r="P355" s="287"/>
      <c r="Q355" s="285"/>
      <c r="R355" s="285"/>
      <c r="S355" s="285"/>
      <c r="T355" s="287"/>
      <c r="U355" s="285"/>
      <c r="V355" s="285"/>
      <c r="W355" s="286"/>
      <c r="X355" s="286"/>
      <c r="Y355" s="286"/>
      <c r="Z355" s="286"/>
      <c r="AA355" s="185">
        <f t="shared" si="25"/>
        <v>0</v>
      </c>
      <c r="AB355" s="246" t="str">
        <f t="shared" si="22"/>
        <v/>
      </c>
      <c r="AE355" s="149" t="str">
        <f t="shared" si="23"/>
        <v>no</v>
      </c>
      <c r="AF355" s="150" t="str">
        <f t="shared" si="24"/>
        <v/>
      </c>
    </row>
    <row r="356" spans="2:32" x14ac:dyDescent="0.2">
      <c r="B356" s="285"/>
      <c r="C356" s="283"/>
      <c r="D356" s="288"/>
      <c r="E356" s="285"/>
      <c r="F356" s="285"/>
      <c r="G356" s="285"/>
      <c r="H356" s="285"/>
      <c r="I356" s="275"/>
      <c r="J356" s="285"/>
      <c r="K356" s="285"/>
      <c r="L356" s="285"/>
      <c r="M356" s="285"/>
      <c r="N356" s="285"/>
      <c r="O356" s="285"/>
      <c r="P356" s="287"/>
      <c r="Q356" s="285"/>
      <c r="R356" s="285"/>
      <c r="S356" s="285"/>
      <c r="T356" s="287"/>
      <c r="U356" s="285"/>
      <c r="V356" s="285"/>
      <c r="W356" s="286"/>
      <c r="X356" s="286"/>
      <c r="Y356" s="286"/>
      <c r="Z356" s="286"/>
      <c r="AA356" s="185">
        <f t="shared" si="25"/>
        <v>0</v>
      </c>
      <c r="AB356" s="246" t="str">
        <f t="shared" si="22"/>
        <v/>
      </c>
      <c r="AE356" s="149" t="str">
        <f t="shared" si="23"/>
        <v>no</v>
      </c>
      <c r="AF356" s="150" t="str">
        <f t="shared" si="24"/>
        <v/>
      </c>
    </row>
    <row r="357" spans="2:32" x14ac:dyDescent="0.2">
      <c r="B357" s="285"/>
      <c r="C357" s="283"/>
      <c r="D357" s="288"/>
      <c r="E357" s="285"/>
      <c r="F357" s="285"/>
      <c r="G357" s="285"/>
      <c r="H357" s="285"/>
      <c r="I357" s="275"/>
      <c r="J357" s="285"/>
      <c r="K357" s="285"/>
      <c r="L357" s="285"/>
      <c r="M357" s="285"/>
      <c r="N357" s="285"/>
      <c r="O357" s="285"/>
      <c r="P357" s="287"/>
      <c r="Q357" s="285"/>
      <c r="R357" s="285"/>
      <c r="S357" s="285"/>
      <c r="T357" s="287"/>
      <c r="U357" s="285"/>
      <c r="V357" s="285"/>
      <c r="W357" s="286"/>
      <c r="X357" s="286"/>
      <c r="Y357" s="286"/>
      <c r="Z357" s="286"/>
      <c r="AA357" s="185">
        <f t="shared" si="25"/>
        <v>0</v>
      </c>
      <c r="AB357" s="246" t="str">
        <f t="shared" si="22"/>
        <v/>
      </c>
      <c r="AE357" s="149" t="str">
        <f t="shared" si="23"/>
        <v>no</v>
      </c>
      <c r="AF357" s="150" t="str">
        <f t="shared" si="24"/>
        <v/>
      </c>
    </row>
    <row r="358" spans="2:32" x14ac:dyDescent="0.2">
      <c r="B358" s="285"/>
      <c r="C358" s="283"/>
      <c r="D358" s="288"/>
      <c r="E358" s="285"/>
      <c r="F358" s="285"/>
      <c r="G358" s="285"/>
      <c r="H358" s="285"/>
      <c r="I358" s="275"/>
      <c r="J358" s="285"/>
      <c r="K358" s="285"/>
      <c r="L358" s="285"/>
      <c r="M358" s="285"/>
      <c r="N358" s="285"/>
      <c r="O358" s="285"/>
      <c r="P358" s="287"/>
      <c r="Q358" s="285"/>
      <c r="R358" s="285"/>
      <c r="S358" s="285"/>
      <c r="T358" s="287"/>
      <c r="U358" s="285"/>
      <c r="V358" s="285"/>
      <c r="W358" s="286"/>
      <c r="X358" s="286"/>
      <c r="Y358" s="286"/>
      <c r="Z358" s="286"/>
      <c r="AA358" s="185">
        <f t="shared" si="25"/>
        <v>0</v>
      </c>
      <c r="AB358" s="246" t="str">
        <f t="shared" si="22"/>
        <v/>
      </c>
      <c r="AE358" s="149" t="str">
        <f t="shared" si="23"/>
        <v>no</v>
      </c>
      <c r="AF358" s="150" t="str">
        <f t="shared" si="24"/>
        <v/>
      </c>
    </row>
    <row r="359" spans="2:32" x14ac:dyDescent="0.2">
      <c r="B359" s="285"/>
      <c r="C359" s="283"/>
      <c r="D359" s="288"/>
      <c r="E359" s="285"/>
      <c r="F359" s="285"/>
      <c r="G359" s="285"/>
      <c r="H359" s="285"/>
      <c r="I359" s="275"/>
      <c r="J359" s="285"/>
      <c r="K359" s="285"/>
      <c r="L359" s="285"/>
      <c r="M359" s="285"/>
      <c r="N359" s="285"/>
      <c r="O359" s="285"/>
      <c r="P359" s="287"/>
      <c r="Q359" s="285"/>
      <c r="R359" s="285"/>
      <c r="S359" s="285"/>
      <c r="T359" s="287"/>
      <c r="U359" s="285"/>
      <c r="V359" s="285"/>
      <c r="W359" s="286"/>
      <c r="X359" s="286"/>
      <c r="Y359" s="286"/>
      <c r="Z359" s="286"/>
      <c r="AA359" s="185">
        <f t="shared" si="25"/>
        <v>0</v>
      </c>
      <c r="AB359" s="246" t="str">
        <f t="shared" si="22"/>
        <v/>
      </c>
      <c r="AE359" s="149" t="str">
        <f t="shared" si="23"/>
        <v>no</v>
      </c>
      <c r="AF359" s="150" t="str">
        <f t="shared" si="24"/>
        <v/>
      </c>
    </row>
    <row r="360" spans="2:32" x14ac:dyDescent="0.2">
      <c r="B360" s="285"/>
      <c r="C360" s="283"/>
      <c r="D360" s="288"/>
      <c r="E360" s="285"/>
      <c r="F360" s="285"/>
      <c r="G360" s="285"/>
      <c r="H360" s="285"/>
      <c r="I360" s="275"/>
      <c r="J360" s="285"/>
      <c r="K360" s="285"/>
      <c r="L360" s="285"/>
      <c r="M360" s="285"/>
      <c r="N360" s="285"/>
      <c r="O360" s="285"/>
      <c r="P360" s="287"/>
      <c r="Q360" s="285"/>
      <c r="R360" s="285"/>
      <c r="S360" s="285"/>
      <c r="T360" s="287"/>
      <c r="U360" s="285"/>
      <c r="V360" s="285"/>
      <c r="W360" s="286"/>
      <c r="X360" s="286"/>
      <c r="Y360" s="286"/>
      <c r="Z360" s="286"/>
      <c r="AA360" s="185">
        <f t="shared" si="25"/>
        <v>0</v>
      </c>
      <c r="AB360" s="246" t="str">
        <f t="shared" si="22"/>
        <v/>
      </c>
      <c r="AE360" s="149" t="str">
        <f t="shared" si="23"/>
        <v>no</v>
      </c>
      <c r="AF360" s="150" t="str">
        <f t="shared" si="24"/>
        <v/>
      </c>
    </row>
    <row r="361" spans="2:32" x14ac:dyDescent="0.2">
      <c r="B361" s="285"/>
      <c r="C361" s="283"/>
      <c r="D361" s="288"/>
      <c r="E361" s="285"/>
      <c r="F361" s="285"/>
      <c r="G361" s="285"/>
      <c r="H361" s="285"/>
      <c r="I361" s="275"/>
      <c r="J361" s="285"/>
      <c r="K361" s="285"/>
      <c r="L361" s="285"/>
      <c r="M361" s="285"/>
      <c r="N361" s="285"/>
      <c r="O361" s="285"/>
      <c r="P361" s="287"/>
      <c r="Q361" s="285"/>
      <c r="R361" s="285"/>
      <c r="S361" s="285"/>
      <c r="T361" s="287"/>
      <c r="U361" s="285"/>
      <c r="V361" s="285"/>
      <c r="W361" s="286"/>
      <c r="X361" s="286"/>
      <c r="Y361" s="286"/>
      <c r="Z361" s="286"/>
      <c r="AA361" s="185">
        <f t="shared" si="25"/>
        <v>0</v>
      </c>
      <c r="AB361" s="246" t="str">
        <f t="shared" si="22"/>
        <v/>
      </c>
      <c r="AE361" s="149" t="str">
        <f t="shared" si="23"/>
        <v>no</v>
      </c>
      <c r="AF361" s="150" t="str">
        <f t="shared" si="24"/>
        <v/>
      </c>
    </row>
    <row r="362" spans="2:32" x14ac:dyDescent="0.2">
      <c r="B362" s="285"/>
      <c r="C362" s="283"/>
      <c r="D362" s="288"/>
      <c r="E362" s="285"/>
      <c r="F362" s="285"/>
      <c r="G362" s="285"/>
      <c r="H362" s="285"/>
      <c r="I362" s="275"/>
      <c r="J362" s="285"/>
      <c r="K362" s="285"/>
      <c r="L362" s="285"/>
      <c r="M362" s="285"/>
      <c r="N362" s="285"/>
      <c r="O362" s="285"/>
      <c r="P362" s="287"/>
      <c r="Q362" s="285"/>
      <c r="R362" s="285"/>
      <c r="S362" s="285"/>
      <c r="T362" s="287"/>
      <c r="U362" s="285"/>
      <c r="V362" s="285"/>
      <c r="W362" s="286"/>
      <c r="X362" s="286"/>
      <c r="Y362" s="286"/>
      <c r="Z362" s="286"/>
      <c r="AA362" s="185">
        <f t="shared" si="25"/>
        <v>0</v>
      </c>
      <c r="AB362" s="246" t="str">
        <f t="shared" si="22"/>
        <v/>
      </c>
      <c r="AE362" s="149" t="str">
        <f t="shared" si="23"/>
        <v>no</v>
      </c>
      <c r="AF362" s="150" t="str">
        <f t="shared" si="24"/>
        <v/>
      </c>
    </row>
    <row r="363" spans="2:32" x14ac:dyDescent="0.2">
      <c r="B363" s="285"/>
      <c r="C363" s="283"/>
      <c r="D363" s="288"/>
      <c r="E363" s="285"/>
      <c r="F363" s="285"/>
      <c r="G363" s="285"/>
      <c r="H363" s="285"/>
      <c r="I363" s="275"/>
      <c r="J363" s="285"/>
      <c r="K363" s="285"/>
      <c r="L363" s="285"/>
      <c r="M363" s="285"/>
      <c r="N363" s="285"/>
      <c r="O363" s="285"/>
      <c r="P363" s="287"/>
      <c r="Q363" s="285"/>
      <c r="R363" s="285"/>
      <c r="S363" s="285"/>
      <c r="T363" s="287"/>
      <c r="U363" s="285"/>
      <c r="V363" s="285"/>
      <c r="W363" s="286"/>
      <c r="X363" s="286"/>
      <c r="Y363" s="286"/>
      <c r="Z363" s="286"/>
      <c r="AA363" s="185">
        <f t="shared" si="25"/>
        <v>0</v>
      </c>
      <c r="AB363" s="246" t="str">
        <f t="shared" si="22"/>
        <v/>
      </c>
      <c r="AE363" s="149" t="str">
        <f t="shared" si="23"/>
        <v>no</v>
      </c>
      <c r="AF363" s="150" t="str">
        <f t="shared" si="24"/>
        <v/>
      </c>
    </row>
    <row r="364" spans="2:32" x14ac:dyDescent="0.2">
      <c r="B364" s="285"/>
      <c r="C364" s="283"/>
      <c r="D364" s="288"/>
      <c r="E364" s="285"/>
      <c r="F364" s="285"/>
      <c r="G364" s="285"/>
      <c r="H364" s="285"/>
      <c r="I364" s="275"/>
      <c r="J364" s="285"/>
      <c r="K364" s="285"/>
      <c r="L364" s="285"/>
      <c r="M364" s="285"/>
      <c r="N364" s="285"/>
      <c r="O364" s="285"/>
      <c r="P364" s="287"/>
      <c r="Q364" s="285"/>
      <c r="R364" s="285"/>
      <c r="S364" s="285"/>
      <c r="T364" s="287"/>
      <c r="U364" s="285"/>
      <c r="V364" s="285"/>
      <c r="W364" s="286"/>
      <c r="X364" s="286"/>
      <c r="Y364" s="286"/>
      <c r="Z364" s="286"/>
      <c r="AA364" s="185">
        <f t="shared" si="25"/>
        <v>0</v>
      </c>
      <c r="AB364" s="246" t="str">
        <f t="shared" si="22"/>
        <v/>
      </c>
      <c r="AE364" s="149" t="str">
        <f t="shared" si="23"/>
        <v>no</v>
      </c>
      <c r="AF364" s="150" t="str">
        <f t="shared" si="24"/>
        <v/>
      </c>
    </row>
    <row r="365" spans="2:32" x14ac:dyDescent="0.2">
      <c r="B365" s="285"/>
      <c r="C365" s="283"/>
      <c r="D365" s="288"/>
      <c r="E365" s="285"/>
      <c r="F365" s="285"/>
      <c r="G365" s="285"/>
      <c r="H365" s="285"/>
      <c r="I365" s="275"/>
      <c r="J365" s="285"/>
      <c r="K365" s="285"/>
      <c r="L365" s="285"/>
      <c r="M365" s="285"/>
      <c r="N365" s="285"/>
      <c r="O365" s="285"/>
      <c r="P365" s="287"/>
      <c r="Q365" s="285"/>
      <c r="R365" s="285"/>
      <c r="S365" s="285"/>
      <c r="T365" s="287"/>
      <c r="U365" s="285"/>
      <c r="V365" s="285"/>
      <c r="W365" s="286"/>
      <c r="X365" s="286"/>
      <c r="Y365" s="286"/>
      <c r="Z365" s="286"/>
      <c r="AA365" s="185">
        <f t="shared" si="25"/>
        <v>0</v>
      </c>
      <c r="AB365" s="246" t="str">
        <f t="shared" si="22"/>
        <v/>
      </c>
      <c r="AE365" s="149" t="str">
        <f t="shared" si="23"/>
        <v>no</v>
      </c>
      <c r="AF365" s="150" t="str">
        <f t="shared" si="24"/>
        <v/>
      </c>
    </row>
    <row r="366" spans="2:32" x14ac:dyDescent="0.2">
      <c r="B366" s="285"/>
      <c r="C366" s="283"/>
      <c r="D366" s="288"/>
      <c r="E366" s="285"/>
      <c r="F366" s="285"/>
      <c r="G366" s="285"/>
      <c r="H366" s="285"/>
      <c r="I366" s="275"/>
      <c r="J366" s="285"/>
      <c r="K366" s="285"/>
      <c r="L366" s="285"/>
      <c r="M366" s="285"/>
      <c r="N366" s="285"/>
      <c r="O366" s="285"/>
      <c r="P366" s="287"/>
      <c r="Q366" s="285"/>
      <c r="R366" s="285"/>
      <c r="S366" s="285"/>
      <c r="T366" s="287"/>
      <c r="U366" s="285"/>
      <c r="V366" s="285"/>
      <c r="W366" s="286"/>
      <c r="X366" s="286"/>
      <c r="Y366" s="286"/>
      <c r="Z366" s="286"/>
      <c r="AA366" s="185">
        <f t="shared" si="25"/>
        <v>0</v>
      </c>
      <c r="AB366" s="246" t="str">
        <f t="shared" si="22"/>
        <v/>
      </c>
      <c r="AE366" s="149" t="str">
        <f t="shared" si="23"/>
        <v>no</v>
      </c>
      <c r="AF366" s="150" t="str">
        <f t="shared" si="24"/>
        <v/>
      </c>
    </row>
    <row r="367" spans="2:32" x14ac:dyDescent="0.2">
      <c r="B367" s="285"/>
      <c r="C367" s="283"/>
      <c r="D367" s="288"/>
      <c r="E367" s="285"/>
      <c r="F367" s="285"/>
      <c r="G367" s="285"/>
      <c r="H367" s="285"/>
      <c r="I367" s="275"/>
      <c r="J367" s="285"/>
      <c r="K367" s="285"/>
      <c r="L367" s="285"/>
      <c r="M367" s="285"/>
      <c r="N367" s="285"/>
      <c r="O367" s="285"/>
      <c r="P367" s="287"/>
      <c r="Q367" s="285"/>
      <c r="R367" s="285"/>
      <c r="S367" s="285"/>
      <c r="T367" s="287"/>
      <c r="U367" s="285"/>
      <c r="V367" s="285"/>
      <c r="W367" s="286"/>
      <c r="X367" s="286"/>
      <c r="Y367" s="286"/>
      <c r="Z367" s="286"/>
      <c r="AA367" s="185">
        <f t="shared" si="25"/>
        <v>0</v>
      </c>
      <c r="AB367" s="246" t="str">
        <f t="shared" si="22"/>
        <v/>
      </c>
      <c r="AE367" s="149" t="str">
        <f t="shared" si="23"/>
        <v>no</v>
      </c>
      <c r="AF367" s="150" t="str">
        <f t="shared" si="24"/>
        <v/>
      </c>
    </row>
    <row r="368" spans="2:32" x14ac:dyDescent="0.2">
      <c r="B368" s="285"/>
      <c r="C368" s="283"/>
      <c r="D368" s="288"/>
      <c r="E368" s="285"/>
      <c r="F368" s="285"/>
      <c r="G368" s="285"/>
      <c r="H368" s="285"/>
      <c r="I368" s="275"/>
      <c r="J368" s="285"/>
      <c r="K368" s="285"/>
      <c r="L368" s="285"/>
      <c r="M368" s="285"/>
      <c r="N368" s="285"/>
      <c r="O368" s="285"/>
      <c r="P368" s="287"/>
      <c r="Q368" s="285"/>
      <c r="R368" s="285"/>
      <c r="S368" s="285"/>
      <c r="T368" s="287"/>
      <c r="U368" s="285"/>
      <c r="V368" s="285"/>
      <c r="W368" s="286"/>
      <c r="X368" s="286"/>
      <c r="Y368" s="286"/>
      <c r="Z368" s="286"/>
      <c r="AA368" s="185">
        <f t="shared" si="25"/>
        <v>0</v>
      </c>
      <c r="AB368" s="246" t="str">
        <f t="shared" si="22"/>
        <v/>
      </c>
      <c r="AE368" s="149" t="str">
        <f t="shared" si="23"/>
        <v>no</v>
      </c>
      <c r="AF368" s="150" t="str">
        <f t="shared" si="24"/>
        <v/>
      </c>
    </row>
    <row r="369" spans="2:32" x14ac:dyDescent="0.2">
      <c r="B369" s="285"/>
      <c r="C369" s="283"/>
      <c r="D369" s="288"/>
      <c r="E369" s="285"/>
      <c r="F369" s="285"/>
      <c r="G369" s="285"/>
      <c r="H369" s="285"/>
      <c r="I369" s="275"/>
      <c r="J369" s="285"/>
      <c r="K369" s="285"/>
      <c r="L369" s="285"/>
      <c r="M369" s="285"/>
      <c r="N369" s="285"/>
      <c r="O369" s="285"/>
      <c r="P369" s="287"/>
      <c r="Q369" s="285"/>
      <c r="R369" s="285"/>
      <c r="S369" s="285"/>
      <c r="T369" s="287"/>
      <c r="U369" s="285"/>
      <c r="V369" s="285"/>
      <c r="W369" s="286"/>
      <c r="X369" s="286"/>
      <c r="Y369" s="286"/>
      <c r="Z369" s="286"/>
      <c r="AA369" s="185">
        <f t="shared" si="25"/>
        <v>0</v>
      </c>
      <c r="AB369" s="246" t="str">
        <f t="shared" si="22"/>
        <v/>
      </c>
      <c r="AE369" s="149" t="str">
        <f t="shared" si="23"/>
        <v>no</v>
      </c>
      <c r="AF369" s="150" t="str">
        <f t="shared" si="24"/>
        <v/>
      </c>
    </row>
    <row r="370" spans="2:32" x14ac:dyDescent="0.2">
      <c r="B370" s="285"/>
      <c r="C370" s="283"/>
      <c r="D370" s="288"/>
      <c r="E370" s="285"/>
      <c r="F370" s="285"/>
      <c r="G370" s="285"/>
      <c r="H370" s="285"/>
      <c r="I370" s="275"/>
      <c r="J370" s="285"/>
      <c r="K370" s="285"/>
      <c r="L370" s="285"/>
      <c r="M370" s="285"/>
      <c r="N370" s="285"/>
      <c r="O370" s="285"/>
      <c r="P370" s="287"/>
      <c r="Q370" s="285"/>
      <c r="R370" s="285"/>
      <c r="S370" s="285"/>
      <c r="T370" s="287"/>
      <c r="U370" s="285"/>
      <c r="V370" s="285"/>
      <c r="W370" s="286"/>
      <c r="X370" s="286"/>
      <c r="Y370" s="286"/>
      <c r="Z370" s="286"/>
      <c r="AA370" s="185">
        <f t="shared" si="25"/>
        <v>0</v>
      </c>
      <c r="AB370" s="246" t="str">
        <f t="shared" si="22"/>
        <v/>
      </c>
      <c r="AE370" s="149" t="str">
        <f t="shared" si="23"/>
        <v>no</v>
      </c>
      <c r="AF370" s="150" t="str">
        <f t="shared" si="24"/>
        <v/>
      </c>
    </row>
    <row r="371" spans="2:32" x14ac:dyDescent="0.2">
      <c r="B371" s="285"/>
      <c r="C371" s="283"/>
      <c r="D371" s="288"/>
      <c r="E371" s="285"/>
      <c r="F371" s="285"/>
      <c r="G371" s="285"/>
      <c r="H371" s="285"/>
      <c r="I371" s="275"/>
      <c r="J371" s="285"/>
      <c r="K371" s="285"/>
      <c r="L371" s="285"/>
      <c r="M371" s="285"/>
      <c r="N371" s="285"/>
      <c r="O371" s="285"/>
      <c r="P371" s="287"/>
      <c r="Q371" s="285"/>
      <c r="R371" s="285"/>
      <c r="S371" s="285"/>
      <c r="T371" s="287"/>
      <c r="U371" s="285"/>
      <c r="V371" s="285"/>
      <c r="W371" s="286"/>
      <c r="X371" s="286"/>
      <c r="Y371" s="286"/>
      <c r="Z371" s="286"/>
      <c r="AA371" s="185">
        <f t="shared" si="25"/>
        <v>0</v>
      </c>
      <c r="AB371" s="246" t="str">
        <f t="shared" si="22"/>
        <v/>
      </c>
      <c r="AE371" s="149" t="str">
        <f t="shared" si="23"/>
        <v>no</v>
      </c>
      <c r="AF371" s="150" t="str">
        <f t="shared" si="24"/>
        <v/>
      </c>
    </row>
    <row r="372" spans="2:32" x14ac:dyDescent="0.2">
      <c r="B372" s="285"/>
      <c r="C372" s="283"/>
      <c r="D372" s="288"/>
      <c r="E372" s="285"/>
      <c r="F372" s="285"/>
      <c r="G372" s="285"/>
      <c r="H372" s="285"/>
      <c r="I372" s="275"/>
      <c r="J372" s="285"/>
      <c r="K372" s="285"/>
      <c r="L372" s="285"/>
      <c r="M372" s="285"/>
      <c r="N372" s="285"/>
      <c r="O372" s="285"/>
      <c r="P372" s="287"/>
      <c r="Q372" s="285"/>
      <c r="R372" s="285"/>
      <c r="S372" s="285"/>
      <c r="T372" s="287"/>
      <c r="U372" s="285"/>
      <c r="V372" s="285"/>
      <c r="W372" s="286"/>
      <c r="X372" s="286"/>
      <c r="Y372" s="286"/>
      <c r="Z372" s="286"/>
      <c r="AA372" s="185">
        <f t="shared" si="25"/>
        <v>0</v>
      </c>
      <c r="AB372" s="246" t="str">
        <f t="shared" si="22"/>
        <v/>
      </c>
      <c r="AE372" s="149" t="str">
        <f t="shared" si="23"/>
        <v>no</v>
      </c>
      <c r="AF372" s="150" t="str">
        <f t="shared" si="24"/>
        <v/>
      </c>
    </row>
    <row r="373" spans="2:32" x14ac:dyDescent="0.2">
      <c r="B373" s="285"/>
      <c r="C373" s="283"/>
      <c r="D373" s="288"/>
      <c r="E373" s="285"/>
      <c r="F373" s="285"/>
      <c r="G373" s="285"/>
      <c r="H373" s="285"/>
      <c r="I373" s="275"/>
      <c r="J373" s="285"/>
      <c r="K373" s="285"/>
      <c r="L373" s="285"/>
      <c r="M373" s="285"/>
      <c r="N373" s="285"/>
      <c r="O373" s="285"/>
      <c r="P373" s="287"/>
      <c r="Q373" s="285"/>
      <c r="R373" s="285"/>
      <c r="S373" s="285"/>
      <c r="T373" s="287"/>
      <c r="U373" s="285"/>
      <c r="V373" s="285"/>
      <c r="W373" s="286"/>
      <c r="X373" s="286"/>
      <c r="Y373" s="286"/>
      <c r="Z373" s="286"/>
      <c r="AA373" s="185">
        <f t="shared" si="25"/>
        <v>0</v>
      </c>
      <c r="AB373" s="246" t="str">
        <f t="shared" si="22"/>
        <v/>
      </c>
      <c r="AE373" s="149" t="str">
        <f t="shared" si="23"/>
        <v>no</v>
      </c>
      <c r="AF373" s="150" t="str">
        <f t="shared" si="24"/>
        <v/>
      </c>
    </row>
    <row r="374" spans="2:32" x14ac:dyDescent="0.2">
      <c r="B374" s="285"/>
      <c r="C374" s="283"/>
      <c r="D374" s="288"/>
      <c r="E374" s="285"/>
      <c r="F374" s="285"/>
      <c r="G374" s="285"/>
      <c r="H374" s="285"/>
      <c r="I374" s="275"/>
      <c r="J374" s="285"/>
      <c r="K374" s="285"/>
      <c r="L374" s="285"/>
      <c r="M374" s="285"/>
      <c r="N374" s="285"/>
      <c r="O374" s="285"/>
      <c r="P374" s="287"/>
      <c r="Q374" s="285"/>
      <c r="R374" s="285"/>
      <c r="S374" s="285"/>
      <c r="T374" s="287"/>
      <c r="U374" s="285"/>
      <c r="V374" s="285"/>
      <c r="W374" s="286"/>
      <c r="X374" s="286"/>
      <c r="Y374" s="286"/>
      <c r="Z374" s="286"/>
      <c r="AA374" s="185">
        <f t="shared" si="25"/>
        <v>0</v>
      </c>
      <c r="AB374" s="246" t="str">
        <f t="shared" si="22"/>
        <v/>
      </c>
      <c r="AE374" s="149" t="str">
        <f t="shared" si="23"/>
        <v>no</v>
      </c>
      <c r="AF374" s="150" t="str">
        <f t="shared" si="24"/>
        <v/>
      </c>
    </row>
    <row r="375" spans="2:32" x14ac:dyDescent="0.2">
      <c r="B375" s="285"/>
      <c r="C375" s="283"/>
      <c r="D375" s="288"/>
      <c r="E375" s="285"/>
      <c r="F375" s="285"/>
      <c r="G375" s="285"/>
      <c r="H375" s="285"/>
      <c r="I375" s="275"/>
      <c r="J375" s="285"/>
      <c r="K375" s="285"/>
      <c r="L375" s="285"/>
      <c r="M375" s="285"/>
      <c r="N375" s="285"/>
      <c r="O375" s="285"/>
      <c r="P375" s="287"/>
      <c r="Q375" s="285"/>
      <c r="R375" s="285"/>
      <c r="S375" s="285"/>
      <c r="T375" s="287"/>
      <c r="U375" s="285"/>
      <c r="V375" s="285"/>
      <c r="W375" s="286"/>
      <c r="X375" s="286"/>
      <c r="Y375" s="286"/>
      <c r="Z375" s="286"/>
      <c r="AA375" s="185">
        <f t="shared" si="25"/>
        <v>0</v>
      </c>
      <c r="AB375" s="246" t="str">
        <f t="shared" si="22"/>
        <v/>
      </c>
      <c r="AE375" s="149" t="str">
        <f t="shared" si="23"/>
        <v>no</v>
      </c>
      <c r="AF375" s="150" t="str">
        <f t="shared" si="24"/>
        <v/>
      </c>
    </row>
    <row r="376" spans="2:32" x14ac:dyDescent="0.2">
      <c r="B376" s="285"/>
      <c r="C376" s="283"/>
      <c r="D376" s="288"/>
      <c r="E376" s="285"/>
      <c r="F376" s="285"/>
      <c r="G376" s="285"/>
      <c r="H376" s="285"/>
      <c r="I376" s="275"/>
      <c r="J376" s="285"/>
      <c r="K376" s="285"/>
      <c r="L376" s="285"/>
      <c r="M376" s="285"/>
      <c r="N376" s="285"/>
      <c r="O376" s="285"/>
      <c r="P376" s="287"/>
      <c r="Q376" s="285"/>
      <c r="R376" s="285"/>
      <c r="S376" s="285"/>
      <c r="T376" s="287"/>
      <c r="U376" s="285"/>
      <c r="V376" s="285"/>
      <c r="W376" s="286"/>
      <c r="X376" s="286"/>
      <c r="Y376" s="286"/>
      <c r="Z376" s="286"/>
      <c r="AA376" s="185">
        <f t="shared" si="25"/>
        <v>0</v>
      </c>
      <c r="AB376" s="246" t="str">
        <f t="shared" si="22"/>
        <v/>
      </c>
      <c r="AE376" s="149" t="str">
        <f t="shared" si="23"/>
        <v>no</v>
      </c>
      <c r="AF376" s="150" t="str">
        <f t="shared" si="24"/>
        <v/>
      </c>
    </row>
    <row r="377" spans="2:32" x14ac:dyDescent="0.2">
      <c r="B377" s="285"/>
      <c r="C377" s="283"/>
      <c r="D377" s="288"/>
      <c r="E377" s="285"/>
      <c r="F377" s="285"/>
      <c r="G377" s="285"/>
      <c r="H377" s="285"/>
      <c r="I377" s="275"/>
      <c r="J377" s="285"/>
      <c r="K377" s="285"/>
      <c r="L377" s="285"/>
      <c r="M377" s="285"/>
      <c r="N377" s="285"/>
      <c r="O377" s="285"/>
      <c r="P377" s="287"/>
      <c r="Q377" s="285"/>
      <c r="R377" s="285"/>
      <c r="S377" s="285"/>
      <c r="T377" s="287"/>
      <c r="U377" s="285"/>
      <c r="V377" s="285"/>
      <c r="W377" s="286"/>
      <c r="X377" s="286"/>
      <c r="Y377" s="286"/>
      <c r="Z377" s="286"/>
      <c r="AA377" s="185">
        <f t="shared" si="25"/>
        <v>0</v>
      </c>
      <c r="AB377" s="246" t="str">
        <f t="shared" si="22"/>
        <v/>
      </c>
      <c r="AE377" s="149" t="str">
        <f t="shared" si="23"/>
        <v>no</v>
      </c>
      <c r="AF377" s="150" t="str">
        <f t="shared" si="24"/>
        <v/>
      </c>
    </row>
    <row r="378" spans="2:32" x14ac:dyDescent="0.2">
      <c r="B378" s="285"/>
      <c r="C378" s="283"/>
      <c r="D378" s="288"/>
      <c r="E378" s="285"/>
      <c r="F378" s="285"/>
      <c r="G378" s="285"/>
      <c r="H378" s="285"/>
      <c r="I378" s="275"/>
      <c r="J378" s="285"/>
      <c r="K378" s="285"/>
      <c r="L378" s="285"/>
      <c r="M378" s="285"/>
      <c r="N378" s="285"/>
      <c r="O378" s="285"/>
      <c r="P378" s="287"/>
      <c r="Q378" s="285"/>
      <c r="R378" s="285"/>
      <c r="S378" s="285"/>
      <c r="T378" s="287"/>
      <c r="U378" s="285"/>
      <c r="V378" s="285"/>
      <c r="W378" s="286"/>
      <c r="X378" s="286"/>
      <c r="Y378" s="286"/>
      <c r="Z378" s="286"/>
      <c r="AA378" s="185">
        <f t="shared" si="25"/>
        <v>0</v>
      </c>
      <c r="AB378" s="246" t="str">
        <f t="shared" si="22"/>
        <v/>
      </c>
      <c r="AE378" s="149" t="str">
        <f t="shared" si="23"/>
        <v>no</v>
      </c>
      <c r="AF378" s="150" t="str">
        <f t="shared" si="24"/>
        <v/>
      </c>
    </row>
    <row r="379" spans="2:32" x14ac:dyDescent="0.2">
      <c r="B379" s="285"/>
      <c r="C379" s="283"/>
      <c r="D379" s="288"/>
      <c r="E379" s="285"/>
      <c r="F379" s="285"/>
      <c r="G379" s="285"/>
      <c r="H379" s="285"/>
      <c r="I379" s="275"/>
      <c r="J379" s="285"/>
      <c r="K379" s="285"/>
      <c r="L379" s="285"/>
      <c r="M379" s="285"/>
      <c r="N379" s="285"/>
      <c r="O379" s="285"/>
      <c r="P379" s="287"/>
      <c r="Q379" s="285"/>
      <c r="R379" s="285"/>
      <c r="S379" s="285"/>
      <c r="T379" s="287"/>
      <c r="U379" s="285"/>
      <c r="V379" s="285"/>
      <c r="W379" s="286"/>
      <c r="X379" s="286"/>
      <c r="Y379" s="286"/>
      <c r="Z379" s="286"/>
      <c r="AA379" s="185">
        <f t="shared" si="25"/>
        <v>0</v>
      </c>
      <c r="AB379" s="246" t="str">
        <f t="shared" si="22"/>
        <v/>
      </c>
      <c r="AE379" s="149" t="str">
        <f t="shared" si="23"/>
        <v>no</v>
      </c>
      <c r="AF379" s="150" t="str">
        <f t="shared" si="24"/>
        <v/>
      </c>
    </row>
    <row r="380" spans="2:32" x14ac:dyDescent="0.2">
      <c r="B380" s="285"/>
      <c r="C380" s="283"/>
      <c r="D380" s="288"/>
      <c r="E380" s="285"/>
      <c r="F380" s="285"/>
      <c r="G380" s="285"/>
      <c r="H380" s="285"/>
      <c r="I380" s="275"/>
      <c r="J380" s="285"/>
      <c r="K380" s="285"/>
      <c r="L380" s="285"/>
      <c r="M380" s="285"/>
      <c r="N380" s="285"/>
      <c r="O380" s="285"/>
      <c r="P380" s="287"/>
      <c r="Q380" s="285"/>
      <c r="R380" s="285"/>
      <c r="S380" s="285"/>
      <c r="T380" s="287"/>
      <c r="U380" s="285"/>
      <c r="V380" s="285"/>
      <c r="W380" s="286"/>
      <c r="X380" s="286"/>
      <c r="Y380" s="286"/>
      <c r="Z380" s="286"/>
      <c r="AA380" s="185">
        <f t="shared" si="25"/>
        <v>0</v>
      </c>
      <c r="AB380" s="246" t="str">
        <f t="shared" si="22"/>
        <v/>
      </c>
      <c r="AE380" s="149" t="str">
        <f t="shared" si="23"/>
        <v>no</v>
      </c>
      <c r="AF380" s="150" t="str">
        <f t="shared" si="24"/>
        <v/>
      </c>
    </row>
    <row r="381" spans="2:32" x14ac:dyDescent="0.2">
      <c r="B381" s="285"/>
      <c r="C381" s="283"/>
      <c r="D381" s="288"/>
      <c r="E381" s="285"/>
      <c r="F381" s="285"/>
      <c r="G381" s="285"/>
      <c r="H381" s="285"/>
      <c r="I381" s="275"/>
      <c r="J381" s="285"/>
      <c r="K381" s="285"/>
      <c r="L381" s="285"/>
      <c r="M381" s="285"/>
      <c r="N381" s="285"/>
      <c r="O381" s="285"/>
      <c r="P381" s="287"/>
      <c r="Q381" s="285"/>
      <c r="R381" s="285"/>
      <c r="S381" s="285"/>
      <c r="T381" s="287"/>
      <c r="U381" s="285"/>
      <c r="V381" s="285"/>
      <c r="W381" s="286"/>
      <c r="X381" s="286"/>
      <c r="Y381" s="286"/>
      <c r="Z381" s="286"/>
      <c r="AA381" s="185">
        <f t="shared" si="25"/>
        <v>0</v>
      </c>
      <c r="AB381" s="246" t="str">
        <f t="shared" si="22"/>
        <v/>
      </c>
      <c r="AE381" s="149" t="str">
        <f t="shared" si="23"/>
        <v>no</v>
      </c>
      <c r="AF381" s="150" t="str">
        <f t="shared" si="24"/>
        <v/>
      </c>
    </row>
    <row r="382" spans="2:32" x14ac:dyDescent="0.2">
      <c r="B382" s="285"/>
      <c r="C382" s="283"/>
      <c r="D382" s="288"/>
      <c r="E382" s="285"/>
      <c r="F382" s="285"/>
      <c r="G382" s="285"/>
      <c r="H382" s="285"/>
      <c r="I382" s="275"/>
      <c r="J382" s="285"/>
      <c r="K382" s="285"/>
      <c r="L382" s="285"/>
      <c r="M382" s="285"/>
      <c r="N382" s="285"/>
      <c r="O382" s="285"/>
      <c r="P382" s="287"/>
      <c r="Q382" s="285"/>
      <c r="R382" s="285"/>
      <c r="S382" s="285"/>
      <c r="T382" s="287"/>
      <c r="U382" s="285"/>
      <c r="V382" s="285"/>
      <c r="W382" s="286"/>
      <c r="X382" s="286"/>
      <c r="Y382" s="286"/>
      <c r="Z382" s="286"/>
      <c r="AA382" s="185">
        <f t="shared" si="25"/>
        <v>0</v>
      </c>
      <c r="AB382" s="246" t="str">
        <f t="shared" si="22"/>
        <v/>
      </c>
      <c r="AE382" s="149" t="str">
        <f t="shared" si="23"/>
        <v>no</v>
      </c>
      <c r="AF382" s="150" t="str">
        <f t="shared" si="24"/>
        <v/>
      </c>
    </row>
    <row r="383" spans="2:32" x14ac:dyDescent="0.2">
      <c r="B383" s="285"/>
      <c r="C383" s="283"/>
      <c r="D383" s="288"/>
      <c r="E383" s="285"/>
      <c r="F383" s="285"/>
      <c r="G383" s="285"/>
      <c r="H383" s="285"/>
      <c r="I383" s="275"/>
      <c r="J383" s="285"/>
      <c r="K383" s="285"/>
      <c r="L383" s="285"/>
      <c r="M383" s="285"/>
      <c r="N383" s="285"/>
      <c r="O383" s="285"/>
      <c r="P383" s="287"/>
      <c r="Q383" s="285"/>
      <c r="R383" s="285"/>
      <c r="S383" s="285"/>
      <c r="T383" s="287"/>
      <c r="U383" s="285"/>
      <c r="V383" s="285"/>
      <c r="W383" s="286"/>
      <c r="X383" s="286"/>
      <c r="Y383" s="286"/>
      <c r="Z383" s="286"/>
      <c r="AA383" s="185">
        <f t="shared" si="25"/>
        <v>0</v>
      </c>
      <c r="AB383" s="246" t="str">
        <f t="shared" si="22"/>
        <v/>
      </c>
      <c r="AE383" s="149" t="str">
        <f t="shared" si="23"/>
        <v>no</v>
      </c>
      <c r="AF383" s="150" t="str">
        <f t="shared" si="24"/>
        <v/>
      </c>
    </row>
    <row r="384" spans="2:32" x14ac:dyDescent="0.2">
      <c r="B384" s="285"/>
      <c r="C384" s="283"/>
      <c r="D384" s="288"/>
      <c r="E384" s="285"/>
      <c r="F384" s="285"/>
      <c r="G384" s="285"/>
      <c r="H384" s="285"/>
      <c r="I384" s="275"/>
      <c r="J384" s="285"/>
      <c r="K384" s="285"/>
      <c r="L384" s="285"/>
      <c r="M384" s="285"/>
      <c r="N384" s="285"/>
      <c r="O384" s="285"/>
      <c r="P384" s="287"/>
      <c r="Q384" s="285"/>
      <c r="R384" s="285"/>
      <c r="S384" s="285"/>
      <c r="T384" s="287"/>
      <c r="U384" s="285"/>
      <c r="V384" s="285"/>
      <c r="W384" s="286"/>
      <c r="X384" s="286"/>
      <c r="Y384" s="286"/>
      <c r="Z384" s="286"/>
      <c r="AA384" s="185">
        <f t="shared" si="25"/>
        <v>0</v>
      </c>
      <c r="AB384" s="246" t="str">
        <f t="shared" si="22"/>
        <v/>
      </c>
      <c r="AE384" s="149" t="str">
        <f t="shared" si="23"/>
        <v>no</v>
      </c>
      <c r="AF384" s="150" t="str">
        <f t="shared" si="24"/>
        <v/>
      </c>
    </row>
    <row r="385" spans="2:32" x14ac:dyDescent="0.2">
      <c r="B385" s="285"/>
      <c r="C385" s="283"/>
      <c r="D385" s="288"/>
      <c r="E385" s="285"/>
      <c r="F385" s="285"/>
      <c r="G385" s="285"/>
      <c r="H385" s="285"/>
      <c r="I385" s="275"/>
      <c r="J385" s="285"/>
      <c r="K385" s="285"/>
      <c r="L385" s="285"/>
      <c r="M385" s="285"/>
      <c r="N385" s="285"/>
      <c r="O385" s="285"/>
      <c r="P385" s="287"/>
      <c r="Q385" s="285"/>
      <c r="R385" s="285"/>
      <c r="S385" s="285"/>
      <c r="T385" s="287"/>
      <c r="U385" s="285"/>
      <c r="V385" s="285"/>
      <c r="W385" s="286"/>
      <c r="X385" s="286"/>
      <c r="Y385" s="286"/>
      <c r="Z385" s="286"/>
      <c r="AA385" s="185">
        <f t="shared" si="25"/>
        <v>0</v>
      </c>
      <c r="AB385" s="246" t="str">
        <f t="shared" si="22"/>
        <v/>
      </c>
      <c r="AE385" s="149" t="str">
        <f t="shared" si="23"/>
        <v>no</v>
      </c>
      <c r="AF385" s="150" t="str">
        <f t="shared" si="24"/>
        <v/>
      </c>
    </row>
    <row r="386" spans="2:32" x14ac:dyDescent="0.2">
      <c r="B386" s="285"/>
      <c r="C386" s="283"/>
      <c r="D386" s="288"/>
      <c r="E386" s="285"/>
      <c r="F386" s="285"/>
      <c r="G386" s="285"/>
      <c r="H386" s="285"/>
      <c r="I386" s="275"/>
      <c r="J386" s="285"/>
      <c r="K386" s="285"/>
      <c r="L386" s="285"/>
      <c r="M386" s="285"/>
      <c r="N386" s="285"/>
      <c r="O386" s="285"/>
      <c r="P386" s="287"/>
      <c r="Q386" s="285"/>
      <c r="R386" s="285"/>
      <c r="S386" s="285"/>
      <c r="T386" s="287"/>
      <c r="U386" s="285"/>
      <c r="V386" s="285"/>
      <c r="W386" s="286"/>
      <c r="X386" s="286"/>
      <c r="Y386" s="286"/>
      <c r="Z386" s="286"/>
      <c r="AA386" s="185">
        <f t="shared" si="25"/>
        <v>0</v>
      </c>
      <c r="AB386" s="246" t="str">
        <f t="shared" si="22"/>
        <v/>
      </c>
      <c r="AE386" s="149" t="str">
        <f t="shared" si="23"/>
        <v>no</v>
      </c>
      <c r="AF386" s="150" t="str">
        <f t="shared" si="24"/>
        <v/>
      </c>
    </row>
    <row r="387" spans="2:32" x14ac:dyDescent="0.2">
      <c r="B387" s="285"/>
      <c r="C387" s="283"/>
      <c r="D387" s="288"/>
      <c r="E387" s="285"/>
      <c r="F387" s="285"/>
      <c r="G387" s="285"/>
      <c r="H387" s="285"/>
      <c r="I387" s="275"/>
      <c r="J387" s="285"/>
      <c r="K387" s="285"/>
      <c r="L387" s="285"/>
      <c r="M387" s="285"/>
      <c r="N387" s="285"/>
      <c r="O387" s="285"/>
      <c r="P387" s="287"/>
      <c r="Q387" s="285"/>
      <c r="R387" s="285"/>
      <c r="S387" s="285"/>
      <c r="T387" s="287"/>
      <c r="U387" s="285"/>
      <c r="V387" s="285"/>
      <c r="W387" s="286"/>
      <c r="X387" s="286"/>
      <c r="Y387" s="286"/>
      <c r="Z387" s="286"/>
      <c r="AA387" s="185">
        <f t="shared" si="25"/>
        <v>0</v>
      </c>
      <c r="AB387" s="246" t="str">
        <f t="shared" si="22"/>
        <v/>
      </c>
      <c r="AE387" s="149" t="str">
        <f t="shared" si="23"/>
        <v>no</v>
      </c>
      <c r="AF387" s="150" t="str">
        <f t="shared" si="24"/>
        <v/>
      </c>
    </row>
    <row r="388" spans="2:32" x14ac:dyDescent="0.2">
      <c r="B388" s="285"/>
      <c r="C388" s="283"/>
      <c r="D388" s="288"/>
      <c r="E388" s="285"/>
      <c r="F388" s="285"/>
      <c r="G388" s="285"/>
      <c r="H388" s="285"/>
      <c r="I388" s="275"/>
      <c r="J388" s="285"/>
      <c r="K388" s="285"/>
      <c r="L388" s="285"/>
      <c r="M388" s="285"/>
      <c r="N388" s="285"/>
      <c r="O388" s="285"/>
      <c r="P388" s="287"/>
      <c r="Q388" s="285"/>
      <c r="R388" s="285"/>
      <c r="S388" s="285"/>
      <c r="T388" s="287"/>
      <c r="U388" s="285"/>
      <c r="V388" s="285"/>
      <c r="W388" s="286"/>
      <c r="X388" s="286"/>
      <c r="Y388" s="286"/>
      <c r="Z388" s="286"/>
      <c r="AA388" s="185">
        <f t="shared" si="25"/>
        <v>0</v>
      </c>
      <c r="AB388" s="246" t="str">
        <f t="shared" si="22"/>
        <v/>
      </c>
      <c r="AE388" s="149" t="str">
        <f t="shared" si="23"/>
        <v>no</v>
      </c>
      <c r="AF388" s="150" t="str">
        <f t="shared" si="24"/>
        <v/>
      </c>
    </row>
    <row r="389" spans="2:32" x14ac:dyDescent="0.2">
      <c r="B389" s="285"/>
      <c r="C389" s="283"/>
      <c r="D389" s="288"/>
      <c r="E389" s="285"/>
      <c r="F389" s="285"/>
      <c r="G389" s="285"/>
      <c r="H389" s="285"/>
      <c r="I389" s="275"/>
      <c r="J389" s="285"/>
      <c r="K389" s="285"/>
      <c r="L389" s="285"/>
      <c r="M389" s="285"/>
      <c r="N389" s="285"/>
      <c r="O389" s="285"/>
      <c r="P389" s="287"/>
      <c r="Q389" s="285"/>
      <c r="R389" s="285"/>
      <c r="S389" s="285"/>
      <c r="T389" s="287"/>
      <c r="U389" s="285"/>
      <c r="V389" s="285"/>
      <c r="W389" s="286"/>
      <c r="X389" s="286"/>
      <c r="Y389" s="286"/>
      <c r="Z389" s="286"/>
      <c r="AA389" s="185">
        <f t="shared" si="25"/>
        <v>0</v>
      </c>
      <c r="AB389" s="246" t="str">
        <f t="shared" si="22"/>
        <v/>
      </c>
      <c r="AE389" s="149" t="str">
        <f t="shared" si="23"/>
        <v>no</v>
      </c>
      <c r="AF389" s="150" t="str">
        <f t="shared" si="24"/>
        <v/>
      </c>
    </row>
    <row r="390" spans="2:32" x14ac:dyDescent="0.2">
      <c r="B390" s="285"/>
      <c r="C390" s="283"/>
      <c r="D390" s="288"/>
      <c r="E390" s="285"/>
      <c r="F390" s="285"/>
      <c r="G390" s="285"/>
      <c r="H390" s="285"/>
      <c r="I390" s="275"/>
      <c r="J390" s="285"/>
      <c r="K390" s="285"/>
      <c r="L390" s="285"/>
      <c r="M390" s="285"/>
      <c r="N390" s="285"/>
      <c r="O390" s="285"/>
      <c r="P390" s="287"/>
      <c r="Q390" s="285"/>
      <c r="R390" s="285"/>
      <c r="S390" s="285"/>
      <c r="T390" s="287"/>
      <c r="U390" s="285"/>
      <c r="V390" s="285"/>
      <c r="W390" s="286"/>
      <c r="X390" s="286"/>
      <c r="Y390" s="286"/>
      <c r="Z390" s="286"/>
      <c r="AA390" s="185">
        <f t="shared" si="25"/>
        <v>0</v>
      </c>
      <c r="AB390" s="246" t="str">
        <f t="shared" si="22"/>
        <v/>
      </c>
      <c r="AE390" s="149" t="str">
        <f t="shared" si="23"/>
        <v>no</v>
      </c>
      <c r="AF390" s="150" t="str">
        <f t="shared" si="24"/>
        <v/>
      </c>
    </row>
    <row r="391" spans="2:32" x14ac:dyDescent="0.2">
      <c r="B391" s="285"/>
      <c r="C391" s="283"/>
      <c r="D391" s="288"/>
      <c r="E391" s="285"/>
      <c r="F391" s="285"/>
      <c r="G391" s="285"/>
      <c r="H391" s="285"/>
      <c r="I391" s="275"/>
      <c r="J391" s="285"/>
      <c r="K391" s="285"/>
      <c r="L391" s="285"/>
      <c r="M391" s="285"/>
      <c r="N391" s="285"/>
      <c r="O391" s="285"/>
      <c r="P391" s="287"/>
      <c r="Q391" s="285"/>
      <c r="R391" s="285"/>
      <c r="S391" s="285"/>
      <c r="T391" s="287"/>
      <c r="U391" s="285"/>
      <c r="V391" s="285"/>
      <c r="W391" s="286"/>
      <c r="X391" s="286"/>
      <c r="Y391" s="286"/>
      <c r="Z391" s="286"/>
      <c r="AA391" s="185">
        <f t="shared" si="25"/>
        <v>0</v>
      </c>
      <c r="AB391" s="246" t="str">
        <f t="shared" si="22"/>
        <v/>
      </c>
      <c r="AE391" s="149" t="str">
        <f t="shared" si="23"/>
        <v>no</v>
      </c>
      <c r="AF391" s="150" t="str">
        <f t="shared" si="24"/>
        <v/>
      </c>
    </row>
    <row r="392" spans="2:32" x14ac:dyDescent="0.2">
      <c r="B392" s="285"/>
      <c r="C392" s="283"/>
      <c r="D392" s="288"/>
      <c r="E392" s="285"/>
      <c r="F392" s="285"/>
      <c r="G392" s="285"/>
      <c r="H392" s="285"/>
      <c r="I392" s="275"/>
      <c r="J392" s="285"/>
      <c r="K392" s="285"/>
      <c r="L392" s="285"/>
      <c r="M392" s="285"/>
      <c r="N392" s="285"/>
      <c r="O392" s="285"/>
      <c r="P392" s="287"/>
      <c r="Q392" s="285"/>
      <c r="R392" s="285"/>
      <c r="S392" s="285"/>
      <c r="T392" s="287"/>
      <c r="U392" s="285"/>
      <c r="V392" s="285"/>
      <c r="W392" s="286"/>
      <c r="X392" s="286"/>
      <c r="Y392" s="286"/>
      <c r="Z392" s="286"/>
      <c r="AA392" s="185">
        <f t="shared" si="25"/>
        <v>0</v>
      </c>
      <c r="AB392" s="246" t="str">
        <f t="shared" si="22"/>
        <v/>
      </c>
      <c r="AE392" s="149" t="str">
        <f t="shared" si="23"/>
        <v>no</v>
      </c>
      <c r="AF392" s="150" t="str">
        <f t="shared" si="24"/>
        <v/>
      </c>
    </row>
    <row r="393" spans="2:32" x14ac:dyDescent="0.2">
      <c r="B393" s="285"/>
      <c r="C393" s="283"/>
      <c r="D393" s="288"/>
      <c r="E393" s="285"/>
      <c r="F393" s="285"/>
      <c r="G393" s="285"/>
      <c r="H393" s="285"/>
      <c r="I393" s="275"/>
      <c r="J393" s="285"/>
      <c r="K393" s="285"/>
      <c r="L393" s="285"/>
      <c r="M393" s="285"/>
      <c r="N393" s="285"/>
      <c r="O393" s="285"/>
      <c r="P393" s="287"/>
      <c r="Q393" s="285"/>
      <c r="R393" s="285"/>
      <c r="S393" s="285"/>
      <c r="T393" s="287"/>
      <c r="U393" s="285"/>
      <c r="V393" s="285"/>
      <c r="W393" s="286"/>
      <c r="X393" s="286"/>
      <c r="Y393" s="286"/>
      <c r="Z393" s="286"/>
      <c r="AA393" s="185">
        <f t="shared" si="25"/>
        <v>0</v>
      </c>
      <c r="AB393" s="246" t="str">
        <f t="shared" ref="AB393:AB456" si="26">IF(C393="", "", IF(ISERROR(VLOOKUP(C393,Sites_Input,1,0)),"ERROR, Site Does Not Exist", IF(ABS(VLOOKUP(C393, Sites_Input, 6,FALSE ) -AA393)&gt;2, "ERROR, Total Results Feet Does Not Match Site Length", IF(AND(COUNTIF(W393:Z393, "&gt;1")&gt;1, J393&lt;&gt;"Yes"), "ERROR, Significant Variation Should Equal Yes", IF(AND(COUNTIF(W393:Z393, "&gt;1")=1, J393&lt;&gt;"No"), "ERROR, Significant Variation Should Equal No", "")))))</f>
        <v/>
      </c>
      <c r="AE393" s="149" t="str">
        <f t="shared" ref="AE393:AE456" si="27">IF(OR(U393="Other",U393="Construction",U393="Street Sweeping", U393="Trash Full Capture", D393&lt;Date_Start, D393&gt;Date_End),"no","yes")</f>
        <v>no</v>
      </c>
      <c r="AF393" s="150" t="str">
        <f t="shared" ref="AF393:AF456" si="28">IF(ISERROR(VLOOKUP(C393, Sites_Input, 10, FALSE)), "", VLOOKUP(C393, Sites_Input, 10, FALSE))</f>
        <v/>
      </c>
    </row>
    <row r="394" spans="2:32" x14ac:dyDescent="0.2">
      <c r="B394" s="285"/>
      <c r="C394" s="283"/>
      <c r="D394" s="288"/>
      <c r="E394" s="285"/>
      <c r="F394" s="285"/>
      <c r="G394" s="285"/>
      <c r="H394" s="285"/>
      <c r="I394" s="275"/>
      <c r="J394" s="285"/>
      <c r="K394" s="285"/>
      <c r="L394" s="285"/>
      <c r="M394" s="285"/>
      <c r="N394" s="285"/>
      <c r="O394" s="285"/>
      <c r="P394" s="287"/>
      <c r="Q394" s="285"/>
      <c r="R394" s="285"/>
      <c r="S394" s="285"/>
      <c r="T394" s="287"/>
      <c r="U394" s="285"/>
      <c r="V394" s="285"/>
      <c r="W394" s="286"/>
      <c r="X394" s="286"/>
      <c r="Y394" s="286"/>
      <c r="Z394" s="286"/>
      <c r="AA394" s="185">
        <f t="shared" ref="AA394:AA457" si="29">SUM(W394:Z394)</f>
        <v>0</v>
      </c>
      <c r="AB394" s="246" t="str">
        <f t="shared" si="26"/>
        <v/>
      </c>
      <c r="AE394" s="149" t="str">
        <f t="shared" si="27"/>
        <v>no</v>
      </c>
      <c r="AF394" s="150" t="str">
        <f t="shared" si="28"/>
        <v/>
      </c>
    </row>
    <row r="395" spans="2:32" x14ac:dyDescent="0.2">
      <c r="B395" s="285"/>
      <c r="C395" s="283"/>
      <c r="D395" s="288"/>
      <c r="E395" s="285"/>
      <c r="F395" s="285"/>
      <c r="G395" s="285"/>
      <c r="H395" s="285"/>
      <c r="I395" s="275"/>
      <c r="J395" s="285"/>
      <c r="K395" s="285"/>
      <c r="L395" s="285"/>
      <c r="M395" s="285"/>
      <c r="N395" s="285"/>
      <c r="O395" s="285"/>
      <c r="P395" s="287"/>
      <c r="Q395" s="285"/>
      <c r="R395" s="285"/>
      <c r="S395" s="285"/>
      <c r="T395" s="287"/>
      <c r="U395" s="285"/>
      <c r="V395" s="285"/>
      <c r="W395" s="286"/>
      <c r="X395" s="286"/>
      <c r="Y395" s="286"/>
      <c r="Z395" s="286"/>
      <c r="AA395" s="185">
        <f t="shared" si="29"/>
        <v>0</v>
      </c>
      <c r="AB395" s="246" t="str">
        <f t="shared" si="26"/>
        <v/>
      </c>
      <c r="AE395" s="149" t="str">
        <f t="shared" si="27"/>
        <v>no</v>
      </c>
      <c r="AF395" s="150" t="str">
        <f t="shared" si="28"/>
        <v/>
      </c>
    </row>
    <row r="396" spans="2:32" x14ac:dyDescent="0.2">
      <c r="B396" s="285"/>
      <c r="C396" s="283"/>
      <c r="D396" s="288"/>
      <c r="E396" s="285"/>
      <c r="F396" s="285"/>
      <c r="G396" s="285"/>
      <c r="H396" s="285"/>
      <c r="I396" s="275"/>
      <c r="J396" s="285"/>
      <c r="K396" s="285"/>
      <c r="L396" s="285"/>
      <c r="M396" s="285"/>
      <c r="N396" s="285"/>
      <c r="O396" s="285"/>
      <c r="P396" s="287"/>
      <c r="Q396" s="285"/>
      <c r="R396" s="285"/>
      <c r="S396" s="285"/>
      <c r="T396" s="287"/>
      <c r="U396" s="285"/>
      <c r="V396" s="285"/>
      <c r="W396" s="286"/>
      <c r="X396" s="286"/>
      <c r="Y396" s="286"/>
      <c r="Z396" s="286"/>
      <c r="AA396" s="185">
        <f t="shared" si="29"/>
        <v>0</v>
      </c>
      <c r="AB396" s="246" t="str">
        <f t="shared" si="26"/>
        <v/>
      </c>
      <c r="AE396" s="149" t="str">
        <f t="shared" si="27"/>
        <v>no</v>
      </c>
      <c r="AF396" s="150" t="str">
        <f t="shared" si="28"/>
        <v/>
      </c>
    </row>
    <row r="397" spans="2:32" x14ac:dyDescent="0.2">
      <c r="B397" s="285"/>
      <c r="C397" s="283"/>
      <c r="D397" s="288"/>
      <c r="E397" s="285"/>
      <c r="F397" s="285"/>
      <c r="G397" s="285"/>
      <c r="H397" s="285"/>
      <c r="I397" s="275"/>
      <c r="J397" s="285"/>
      <c r="K397" s="285"/>
      <c r="L397" s="285"/>
      <c r="M397" s="285"/>
      <c r="N397" s="285"/>
      <c r="O397" s="285"/>
      <c r="P397" s="287"/>
      <c r="Q397" s="285"/>
      <c r="R397" s="285"/>
      <c r="S397" s="285"/>
      <c r="T397" s="287"/>
      <c r="U397" s="285"/>
      <c r="V397" s="285"/>
      <c r="W397" s="286"/>
      <c r="X397" s="286"/>
      <c r="Y397" s="286"/>
      <c r="Z397" s="286"/>
      <c r="AA397" s="185">
        <f t="shared" si="29"/>
        <v>0</v>
      </c>
      <c r="AB397" s="246" t="str">
        <f t="shared" si="26"/>
        <v/>
      </c>
      <c r="AE397" s="149" t="str">
        <f t="shared" si="27"/>
        <v>no</v>
      </c>
      <c r="AF397" s="150" t="str">
        <f t="shared" si="28"/>
        <v/>
      </c>
    </row>
    <row r="398" spans="2:32" x14ac:dyDescent="0.2">
      <c r="B398" s="285"/>
      <c r="C398" s="283"/>
      <c r="D398" s="288"/>
      <c r="E398" s="285"/>
      <c r="F398" s="285"/>
      <c r="G398" s="285"/>
      <c r="H398" s="285"/>
      <c r="I398" s="275"/>
      <c r="J398" s="285"/>
      <c r="K398" s="285"/>
      <c r="L398" s="285"/>
      <c r="M398" s="285"/>
      <c r="N398" s="285"/>
      <c r="O398" s="285"/>
      <c r="P398" s="287"/>
      <c r="Q398" s="285"/>
      <c r="R398" s="285"/>
      <c r="S398" s="285"/>
      <c r="T398" s="287"/>
      <c r="U398" s="285"/>
      <c r="V398" s="285"/>
      <c r="W398" s="286"/>
      <c r="X398" s="286"/>
      <c r="Y398" s="286"/>
      <c r="Z398" s="286"/>
      <c r="AA398" s="185">
        <f t="shared" si="29"/>
        <v>0</v>
      </c>
      <c r="AB398" s="246" t="str">
        <f t="shared" si="26"/>
        <v/>
      </c>
      <c r="AE398" s="149" t="str">
        <f t="shared" si="27"/>
        <v>no</v>
      </c>
      <c r="AF398" s="150" t="str">
        <f t="shared" si="28"/>
        <v/>
      </c>
    </row>
    <row r="399" spans="2:32" x14ac:dyDescent="0.2">
      <c r="B399" s="285"/>
      <c r="C399" s="283"/>
      <c r="D399" s="288"/>
      <c r="E399" s="285"/>
      <c r="F399" s="285"/>
      <c r="G399" s="285"/>
      <c r="H399" s="285"/>
      <c r="I399" s="275"/>
      <c r="J399" s="285"/>
      <c r="K399" s="285"/>
      <c r="L399" s="285"/>
      <c r="M399" s="285"/>
      <c r="N399" s="285"/>
      <c r="O399" s="285"/>
      <c r="P399" s="287"/>
      <c r="Q399" s="285"/>
      <c r="R399" s="285"/>
      <c r="S399" s="285"/>
      <c r="T399" s="287"/>
      <c r="U399" s="285"/>
      <c r="V399" s="285"/>
      <c r="W399" s="286"/>
      <c r="X399" s="286"/>
      <c r="Y399" s="286"/>
      <c r="Z399" s="286"/>
      <c r="AA399" s="185">
        <f t="shared" si="29"/>
        <v>0</v>
      </c>
      <c r="AB399" s="246" t="str">
        <f t="shared" si="26"/>
        <v/>
      </c>
      <c r="AE399" s="149" t="str">
        <f t="shared" si="27"/>
        <v>no</v>
      </c>
      <c r="AF399" s="150" t="str">
        <f t="shared" si="28"/>
        <v/>
      </c>
    </row>
    <row r="400" spans="2:32" x14ac:dyDescent="0.2">
      <c r="B400" s="285"/>
      <c r="C400" s="283"/>
      <c r="D400" s="288"/>
      <c r="E400" s="285"/>
      <c r="F400" s="285"/>
      <c r="G400" s="285"/>
      <c r="H400" s="285"/>
      <c r="I400" s="275"/>
      <c r="J400" s="285"/>
      <c r="K400" s="285"/>
      <c r="L400" s="285"/>
      <c r="M400" s="285"/>
      <c r="N400" s="285"/>
      <c r="O400" s="285"/>
      <c r="P400" s="287"/>
      <c r="Q400" s="285"/>
      <c r="R400" s="285"/>
      <c r="S400" s="285"/>
      <c r="T400" s="287"/>
      <c r="U400" s="285"/>
      <c r="V400" s="285"/>
      <c r="W400" s="286"/>
      <c r="X400" s="286"/>
      <c r="Y400" s="286"/>
      <c r="Z400" s="286"/>
      <c r="AA400" s="185">
        <f t="shared" si="29"/>
        <v>0</v>
      </c>
      <c r="AB400" s="246" t="str">
        <f t="shared" si="26"/>
        <v/>
      </c>
      <c r="AE400" s="149" t="str">
        <f t="shared" si="27"/>
        <v>no</v>
      </c>
      <c r="AF400" s="150" t="str">
        <f t="shared" si="28"/>
        <v/>
      </c>
    </row>
    <row r="401" spans="2:32" x14ac:dyDescent="0.2">
      <c r="B401" s="285"/>
      <c r="C401" s="283"/>
      <c r="D401" s="288"/>
      <c r="E401" s="285"/>
      <c r="F401" s="285"/>
      <c r="G401" s="285"/>
      <c r="H401" s="285"/>
      <c r="I401" s="275"/>
      <c r="J401" s="285"/>
      <c r="K401" s="285"/>
      <c r="L401" s="285"/>
      <c r="M401" s="285"/>
      <c r="N401" s="285"/>
      <c r="O401" s="285"/>
      <c r="P401" s="287"/>
      <c r="Q401" s="285"/>
      <c r="R401" s="285"/>
      <c r="S401" s="285"/>
      <c r="T401" s="287"/>
      <c r="U401" s="285"/>
      <c r="V401" s="285"/>
      <c r="W401" s="286"/>
      <c r="X401" s="286"/>
      <c r="Y401" s="286"/>
      <c r="Z401" s="286"/>
      <c r="AA401" s="185">
        <f t="shared" si="29"/>
        <v>0</v>
      </c>
      <c r="AB401" s="246" t="str">
        <f t="shared" si="26"/>
        <v/>
      </c>
      <c r="AE401" s="149" t="str">
        <f t="shared" si="27"/>
        <v>no</v>
      </c>
      <c r="AF401" s="150" t="str">
        <f t="shared" si="28"/>
        <v/>
      </c>
    </row>
    <row r="402" spans="2:32" x14ac:dyDescent="0.2">
      <c r="B402" s="285"/>
      <c r="C402" s="283"/>
      <c r="D402" s="288"/>
      <c r="E402" s="285"/>
      <c r="F402" s="285"/>
      <c r="G402" s="285"/>
      <c r="H402" s="285"/>
      <c r="I402" s="275"/>
      <c r="J402" s="285"/>
      <c r="K402" s="285"/>
      <c r="L402" s="285"/>
      <c r="M402" s="285"/>
      <c r="N402" s="285"/>
      <c r="O402" s="285"/>
      <c r="P402" s="287"/>
      <c r="Q402" s="285"/>
      <c r="R402" s="285"/>
      <c r="S402" s="285"/>
      <c r="T402" s="287"/>
      <c r="U402" s="285"/>
      <c r="V402" s="285"/>
      <c r="W402" s="286"/>
      <c r="X402" s="286"/>
      <c r="Y402" s="286"/>
      <c r="Z402" s="286"/>
      <c r="AA402" s="185">
        <f t="shared" si="29"/>
        <v>0</v>
      </c>
      <c r="AB402" s="246" t="str">
        <f t="shared" si="26"/>
        <v/>
      </c>
      <c r="AE402" s="149" t="str">
        <f t="shared" si="27"/>
        <v>no</v>
      </c>
      <c r="AF402" s="150" t="str">
        <f t="shared" si="28"/>
        <v/>
      </c>
    </row>
    <row r="403" spans="2:32" x14ac:dyDescent="0.2">
      <c r="B403" s="285"/>
      <c r="C403" s="283"/>
      <c r="D403" s="288"/>
      <c r="E403" s="285"/>
      <c r="F403" s="285"/>
      <c r="G403" s="285"/>
      <c r="H403" s="285"/>
      <c r="I403" s="275"/>
      <c r="J403" s="285"/>
      <c r="K403" s="285"/>
      <c r="L403" s="285"/>
      <c r="M403" s="285"/>
      <c r="N403" s="285"/>
      <c r="O403" s="285"/>
      <c r="P403" s="287"/>
      <c r="Q403" s="285"/>
      <c r="R403" s="285"/>
      <c r="S403" s="285"/>
      <c r="T403" s="287"/>
      <c r="U403" s="285"/>
      <c r="V403" s="285"/>
      <c r="W403" s="286"/>
      <c r="X403" s="286"/>
      <c r="Y403" s="286"/>
      <c r="Z403" s="286"/>
      <c r="AA403" s="185">
        <f t="shared" si="29"/>
        <v>0</v>
      </c>
      <c r="AB403" s="246" t="str">
        <f t="shared" si="26"/>
        <v/>
      </c>
      <c r="AE403" s="149" t="str">
        <f t="shared" si="27"/>
        <v>no</v>
      </c>
      <c r="AF403" s="150" t="str">
        <f t="shared" si="28"/>
        <v/>
      </c>
    </row>
    <row r="404" spans="2:32" x14ac:dyDescent="0.2">
      <c r="B404" s="285"/>
      <c r="C404" s="283"/>
      <c r="D404" s="288"/>
      <c r="E404" s="285"/>
      <c r="F404" s="285"/>
      <c r="G404" s="285"/>
      <c r="H404" s="285"/>
      <c r="I404" s="275"/>
      <c r="J404" s="285"/>
      <c r="K404" s="285"/>
      <c r="L404" s="285"/>
      <c r="M404" s="285"/>
      <c r="N404" s="285"/>
      <c r="O404" s="285"/>
      <c r="P404" s="287"/>
      <c r="Q404" s="285"/>
      <c r="R404" s="285"/>
      <c r="S404" s="285"/>
      <c r="T404" s="287"/>
      <c r="U404" s="285"/>
      <c r="V404" s="285"/>
      <c r="W404" s="286"/>
      <c r="X404" s="286"/>
      <c r="Y404" s="286"/>
      <c r="Z404" s="286"/>
      <c r="AA404" s="185">
        <f t="shared" si="29"/>
        <v>0</v>
      </c>
      <c r="AB404" s="246" t="str">
        <f t="shared" si="26"/>
        <v/>
      </c>
      <c r="AE404" s="149" t="str">
        <f t="shared" si="27"/>
        <v>no</v>
      </c>
      <c r="AF404" s="150" t="str">
        <f t="shared" si="28"/>
        <v/>
      </c>
    </row>
    <row r="405" spans="2:32" x14ac:dyDescent="0.2">
      <c r="B405" s="285"/>
      <c r="C405" s="283"/>
      <c r="D405" s="288"/>
      <c r="E405" s="285"/>
      <c r="F405" s="285"/>
      <c r="G405" s="285"/>
      <c r="H405" s="285"/>
      <c r="I405" s="275"/>
      <c r="J405" s="285"/>
      <c r="K405" s="285"/>
      <c r="L405" s="285"/>
      <c r="M405" s="285"/>
      <c r="N405" s="285"/>
      <c r="O405" s="285"/>
      <c r="P405" s="287"/>
      <c r="Q405" s="285"/>
      <c r="R405" s="285"/>
      <c r="S405" s="285"/>
      <c r="T405" s="287"/>
      <c r="U405" s="285"/>
      <c r="V405" s="285"/>
      <c r="W405" s="286"/>
      <c r="X405" s="286"/>
      <c r="Y405" s="286"/>
      <c r="Z405" s="286"/>
      <c r="AA405" s="185">
        <f t="shared" si="29"/>
        <v>0</v>
      </c>
      <c r="AB405" s="246" t="str">
        <f t="shared" si="26"/>
        <v/>
      </c>
      <c r="AE405" s="149" t="str">
        <f t="shared" si="27"/>
        <v>no</v>
      </c>
      <c r="AF405" s="150" t="str">
        <f t="shared" si="28"/>
        <v/>
      </c>
    </row>
    <row r="406" spans="2:32" x14ac:dyDescent="0.2">
      <c r="B406" s="285"/>
      <c r="C406" s="283"/>
      <c r="D406" s="288"/>
      <c r="E406" s="285"/>
      <c r="F406" s="285"/>
      <c r="G406" s="285"/>
      <c r="H406" s="285"/>
      <c r="I406" s="275"/>
      <c r="J406" s="285"/>
      <c r="K406" s="285"/>
      <c r="L406" s="285"/>
      <c r="M406" s="285"/>
      <c r="N406" s="285"/>
      <c r="O406" s="285"/>
      <c r="P406" s="287"/>
      <c r="Q406" s="285"/>
      <c r="R406" s="285"/>
      <c r="S406" s="285"/>
      <c r="T406" s="287"/>
      <c r="U406" s="285"/>
      <c r="V406" s="285"/>
      <c r="W406" s="286"/>
      <c r="X406" s="286"/>
      <c r="Y406" s="286"/>
      <c r="Z406" s="286"/>
      <c r="AA406" s="185">
        <f t="shared" si="29"/>
        <v>0</v>
      </c>
      <c r="AB406" s="246" t="str">
        <f t="shared" si="26"/>
        <v/>
      </c>
      <c r="AE406" s="149" t="str">
        <f t="shared" si="27"/>
        <v>no</v>
      </c>
      <c r="AF406" s="150" t="str">
        <f t="shared" si="28"/>
        <v/>
      </c>
    </row>
    <row r="407" spans="2:32" x14ac:dyDescent="0.2">
      <c r="B407" s="285"/>
      <c r="C407" s="283"/>
      <c r="D407" s="288"/>
      <c r="E407" s="285"/>
      <c r="F407" s="285"/>
      <c r="G407" s="285"/>
      <c r="H407" s="285"/>
      <c r="I407" s="275"/>
      <c r="J407" s="285"/>
      <c r="K407" s="285"/>
      <c r="L407" s="285"/>
      <c r="M407" s="285"/>
      <c r="N407" s="285"/>
      <c r="O407" s="285"/>
      <c r="P407" s="287"/>
      <c r="Q407" s="285"/>
      <c r="R407" s="285"/>
      <c r="S407" s="285"/>
      <c r="T407" s="287"/>
      <c r="U407" s="285"/>
      <c r="V407" s="285"/>
      <c r="W407" s="286"/>
      <c r="X407" s="286"/>
      <c r="Y407" s="286"/>
      <c r="Z407" s="286"/>
      <c r="AA407" s="185">
        <f t="shared" si="29"/>
        <v>0</v>
      </c>
      <c r="AB407" s="246" t="str">
        <f t="shared" si="26"/>
        <v/>
      </c>
      <c r="AE407" s="149" t="str">
        <f t="shared" si="27"/>
        <v>no</v>
      </c>
      <c r="AF407" s="150" t="str">
        <f t="shared" si="28"/>
        <v/>
      </c>
    </row>
    <row r="408" spans="2:32" x14ac:dyDescent="0.2">
      <c r="B408" s="285"/>
      <c r="C408" s="283"/>
      <c r="D408" s="288"/>
      <c r="E408" s="285"/>
      <c r="F408" s="285"/>
      <c r="G408" s="285"/>
      <c r="H408" s="285"/>
      <c r="I408" s="275"/>
      <c r="J408" s="285"/>
      <c r="K408" s="285"/>
      <c r="L408" s="285"/>
      <c r="M408" s="285"/>
      <c r="N408" s="285"/>
      <c r="O408" s="285"/>
      <c r="P408" s="287"/>
      <c r="Q408" s="285"/>
      <c r="R408" s="285"/>
      <c r="S408" s="285"/>
      <c r="T408" s="287"/>
      <c r="U408" s="285"/>
      <c r="V408" s="285"/>
      <c r="W408" s="286"/>
      <c r="X408" s="286"/>
      <c r="Y408" s="286"/>
      <c r="Z408" s="286"/>
      <c r="AA408" s="185">
        <f t="shared" si="29"/>
        <v>0</v>
      </c>
      <c r="AB408" s="246" t="str">
        <f t="shared" si="26"/>
        <v/>
      </c>
      <c r="AE408" s="149" t="str">
        <f t="shared" si="27"/>
        <v>no</v>
      </c>
      <c r="AF408" s="150" t="str">
        <f t="shared" si="28"/>
        <v/>
      </c>
    </row>
    <row r="409" spans="2:32" x14ac:dyDescent="0.2">
      <c r="B409" s="285"/>
      <c r="C409" s="283"/>
      <c r="D409" s="288"/>
      <c r="E409" s="285"/>
      <c r="F409" s="285"/>
      <c r="G409" s="285"/>
      <c r="H409" s="285"/>
      <c r="I409" s="275"/>
      <c r="J409" s="285"/>
      <c r="K409" s="285"/>
      <c r="L409" s="285"/>
      <c r="M409" s="285"/>
      <c r="N409" s="285"/>
      <c r="O409" s="285"/>
      <c r="P409" s="287"/>
      <c r="Q409" s="285"/>
      <c r="R409" s="285"/>
      <c r="S409" s="285"/>
      <c r="T409" s="287"/>
      <c r="U409" s="285"/>
      <c r="V409" s="285"/>
      <c r="W409" s="286"/>
      <c r="X409" s="286"/>
      <c r="Y409" s="286"/>
      <c r="Z409" s="286"/>
      <c r="AA409" s="185">
        <f t="shared" si="29"/>
        <v>0</v>
      </c>
      <c r="AB409" s="246" t="str">
        <f t="shared" si="26"/>
        <v/>
      </c>
      <c r="AE409" s="149" t="str">
        <f t="shared" si="27"/>
        <v>no</v>
      </c>
      <c r="AF409" s="150" t="str">
        <f t="shared" si="28"/>
        <v/>
      </c>
    </row>
    <row r="410" spans="2:32" x14ac:dyDescent="0.2">
      <c r="B410" s="285"/>
      <c r="C410" s="283"/>
      <c r="D410" s="288"/>
      <c r="E410" s="285"/>
      <c r="F410" s="285"/>
      <c r="G410" s="285"/>
      <c r="H410" s="285"/>
      <c r="I410" s="275"/>
      <c r="J410" s="285"/>
      <c r="K410" s="285"/>
      <c r="L410" s="285"/>
      <c r="M410" s="285"/>
      <c r="N410" s="285"/>
      <c r="O410" s="285"/>
      <c r="P410" s="287"/>
      <c r="Q410" s="285"/>
      <c r="R410" s="285"/>
      <c r="S410" s="285"/>
      <c r="T410" s="287"/>
      <c r="U410" s="285"/>
      <c r="V410" s="285"/>
      <c r="W410" s="286"/>
      <c r="X410" s="286"/>
      <c r="Y410" s="286"/>
      <c r="Z410" s="286"/>
      <c r="AA410" s="185">
        <f t="shared" si="29"/>
        <v>0</v>
      </c>
      <c r="AB410" s="246" t="str">
        <f t="shared" si="26"/>
        <v/>
      </c>
      <c r="AE410" s="149" t="str">
        <f t="shared" si="27"/>
        <v>no</v>
      </c>
      <c r="AF410" s="150" t="str">
        <f t="shared" si="28"/>
        <v/>
      </c>
    </row>
    <row r="411" spans="2:32" x14ac:dyDescent="0.2">
      <c r="B411" s="285"/>
      <c r="C411" s="283"/>
      <c r="D411" s="288"/>
      <c r="E411" s="285"/>
      <c r="F411" s="285"/>
      <c r="G411" s="285"/>
      <c r="H411" s="285"/>
      <c r="I411" s="275"/>
      <c r="J411" s="285"/>
      <c r="K411" s="285"/>
      <c r="L411" s="285"/>
      <c r="M411" s="285"/>
      <c r="N411" s="285"/>
      <c r="O411" s="285"/>
      <c r="P411" s="287"/>
      <c r="Q411" s="285"/>
      <c r="R411" s="285"/>
      <c r="S411" s="285"/>
      <c r="T411" s="287"/>
      <c r="U411" s="285"/>
      <c r="V411" s="285"/>
      <c r="W411" s="286"/>
      <c r="X411" s="286"/>
      <c r="Y411" s="286"/>
      <c r="Z411" s="286"/>
      <c r="AA411" s="185">
        <f t="shared" si="29"/>
        <v>0</v>
      </c>
      <c r="AB411" s="246" t="str">
        <f t="shared" si="26"/>
        <v/>
      </c>
      <c r="AE411" s="149" t="str">
        <f t="shared" si="27"/>
        <v>no</v>
      </c>
      <c r="AF411" s="150" t="str">
        <f t="shared" si="28"/>
        <v/>
      </c>
    </row>
    <row r="412" spans="2:32" x14ac:dyDescent="0.2">
      <c r="B412" s="285"/>
      <c r="C412" s="283"/>
      <c r="D412" s="288"/>
      <c r="E412" s="285"/>
      <c r="F412" s="285"/>
      <c r="G412" s="285"/>
      <c r="H412" s="285"/>
      <c r="I412" s="275"/>
      <c r="J412" s="285"/>
      <c r="K412" s="285"/>
      <c r="L412" s="285"/>
      <c r="M412" s="285"/>
      <c r="N412" s="285"/>
      <c r="O412" s="285"/>
      <c r="P412" s="287"/>
      <c r="Q412" s="285"/>
      <c r="R412" s="285"/>
      <c r="S412" s="285"/>
      <c r="T412" s="287"/>
      <c r="U412" s="285"/>
      <c r="V412" s="285"/>
      <c r="W412" s="286"/>
      <c r="X412" s="286"/>
      <c r="Y412" s="286"/>
      <c r="Z412" s="286"/>
      <c r="AA412" s="185">
        <f t="shared" si="29"/>
        <v>0</v>
      </c>
      <c r="AB412" s="246" t="str">
        <f t="shared" si="26"/>
        <v/>
      </c>
      <c r="AE412" s="149" t="str">
        <f t="shared" si="27"/>
        <v>no</v>
      </c>
      <c r="AF412" s="150" t="str">
        <f t="shared" si="28"/>
        <v/>
      </c>
    </row>
    <row r="413" spans="2:32" x14ac:dyDescent="0.2">
      <c r="B413" s="285"/>
      <c r="C413" s="283"/>
      <c r="D413" s="288"/>
      <c r="E413" s="285"/>
      <c r="F413" s="285"/>
      <c r="G413" s="285"/>
      <c r="H413" s="285"/>
      <c r="I413" s="275"/>
      <c r="J413" s="285"/>
      <c r="K413" s="285"/>
      <c r="L413" s="285"/>
      <c r="M413" s="285"/>
      <c r="N413" s="285"/>
      <c r="O413" s="285"/>
      <c r="P413" s="287"/>
      <c r="Q413" s="285"/>
      <c r="R413" s="285"/>
      <c r="S413" s="285"/>
      <c r="T413" s="287"/>
      <c r="U413" s="285"/>
      <c r="V413" s="285"/>
      <c r="W413" s="286"/>
      <c r="X413" s="286"/>
      <c r="Y413" s="286"/>
      <c r="Z413" s="286"/>
      <c r="AA413" s="185">
        <f t="shared" si="29"/>
        <v>0</v>
      </c>
      <c r="AB413" s="246" t="str">
        <f t="shared" si="26"/>
        <v/>
      </c>
      <c r="AE413" s="149" t="str">
        <f t="shared" si="27"/>
        <v>no</v>
      </c>
      <c r="AF413" s="150" t="str">
        <f t="shared" si="28"/>
        <v/>
      </c>
    </row>
    <row r="414" spans="2:32" x14ac:dyDescent="0.2">
      <c r="B414" s="285"/>
      <c r="C414" s="283"/>
      <c r="D414" s="288"/>
      <c r="E414" s="285"/>
      <c r="F414" s="285"/>
      <c r="G414" s="285"/>
      <c r="H414" s="285"/>
      <c r="I414" s="275"/>
      <c r="J414" s="285"/>
      <c r="K414" s="285"/>
      <c r="L414" s="285"/>
      <c r="M414" s="285"/>
      <c r="N414" s="285"/>
      <c r="O414" s="285"/>
      <c r="P414" s="287"/>
      <c r="Q414" s="285"/>
      <c r="R414" s="285"/>
      <c r="S414" s="285"/>
      <c r="T414" s="287"/>
      <c r="U414" s="285"/>
      <c r="V414" s="285"/>
      <c r="W414" s="286"/>
      <c r="X414" s="286"/>
      <c r="Y414" s="286"/>
      <c r="Z414" s="286"/>
      <c r="AA414" s="185">
        <f t="shared" si="29"/>
        <v>0</v>
      </c>
      <c r="AB414" s="246" t="str">
        <f t="shared" si="26"/>
        <v/>
      </c>
      <c r="AE414" s="149" t="str">
        <f t="shared" si="27"/>
        <v>no</v>
      </c>
      <c r="AF414" s="150" t="str">
        <f t="shared" si="28"/>
        <v/>
      </c>
    </row>
    <row r="415" spans="2:32" x14ac:dyDescent="0.2">
      <c r="B415" s="285"/>
      <c r="C415" s="283"/>
      <c r="D415" s="288"/>
      <c r="E415" s="285"/>
      <c r="F415" s="285"/>
      <c r="G415" s="285"/>
      <c r="H415" s="285"/>
      <c r="I415" s="275"/>
      <c r="J415" s="285"/>
      <c r="K415" s="285"/>
      <c r="L415" s="285"/>
      <c r="M415" s="285"/>
      <c r="N415" s="285"/>
      <c r="O415" s="285"/>
      <c r="P415" s="287"/>
      <c r="Q415" s="285"/>
      <c r="R415" s="285"/>
      <c r="S415" s="285"/>
      <c r="T415" s="287"/>
      <c r="U415" s="285"/>
      <c r="V415" s="285"/>
      <c r="W415" s="286"/>
      <c r="X415" s="286"/>
      <c r="Y415" s="286"/>
      <c r="Z415" s="286"/>
      <c r="AA415" s="185">
        <f t="shared" si="29"/>
        <v>0</v>
      </c>
      <c r="AB415" s="246" t="str">
        <f t="shared" si="26"/>
        <v/>
      </c>
      <c r="AE415" s="149" t="str">
        <f t="shared" si="27"/>
        <v>no</v>
      </c>
      <c r="AF415" s="150" t="str">
        <f t="shared" si="28"/>
        <v/>
      </c>
    </row>
    <row r="416" spans="2:32" x14ac:dyDescent="0.2">
      <c r="B416" s="285"/>
      <c r="C416" s="283"/>
      <c r="D416" s="288"/>
      <c r="E416" s="285"/>
      <c r="F416" s="285"/>
      <c r="G416" s="285"/>
      <c r="H416" s="285"/>
      <c r="I416" s="275"/>
      <c r="J416" s="285"/>
      <c r="K416" s="285"/>
      <c r="L416" s="285"/>
      <c r="M416" s="285"/>
      <c r="N416" s="285"/>
      <c r="O416" s="285"/>
      <c r="P416" s="287"/>
      <c r="Q416" s="285"/>
      <c r="R416" s="285"/>
      <c r="S416" s="285"/>
      <c r="T416" s="287"/>
      <c r="U416" s="285"/>
      <c r="V416" s="285"/>
      <c r="W416" s="286"/>
      <c r="X416" s="286"/>
      <c r="Y416" s="286"/>
      <c r="Z416" s="286"/>
      <c r="AA416" s="185">
        <f t="shared" si="29"/>
        <v>0</v>
      </c>
      <c r="AB416" s="246" t="str">
        <f t="shared" si="26"/>
        <v/>
      </c>
      <c r="AE416" s="149" t="str">
        <f t="shared" si="27"/>
        <v>no</v>
      </c>
      <c r="AF416" s="150" t="str">
        <f t="shared" si="28"/>
        <v/>
      </c>
    </row>
    <row r="417" spans="2:32" x14ac:dyDescent="0.2">
      <c r="B417" s="285"/>
      <c r="C417" s="283"/>
      <c r="D417" s="288"/>
      <c r="E417" s="285"/>
      <c r="F417" s="285"/>
      <c r="G417" s="285"/>
      <c r="H417" s="285"/>
      <c r="I417" s="275"/>
      <c r="J417" s="285"/>
      <c r="K417" s="285"/>
      <c r="L417" s="285"/>
      <c r="M417" s="285"/>
      <c r="N417" s="285"/>
      <c r="O417" s="285"/>
      <c r="P417" s="287"/>
      <c r="Q417" s="285"/>
      <c r="R417" s="285"/>
      <c r="S417" s="285"/>
      <c r="T417" s="287"/>
      <c r="U417" s="285"/>
      <c r="V417" s="285"/>
      <c r="W417" s="286"/>
      <c r="X417" s="286"/>
      <c r="Y417" s="286"/>
      <c r="Z417" s="286"/>
      <c r="AA417" s="185">
        <f t="shared" si="29"/>
        <v>0</v>
      </c>
      <c r="AB417" s="246" t="str">
        <f t="shared" si="26"/>
        <v/>
      </c>
      <c r="AE417" s="149" t="str">
        <f t="shared" si="27"/>
        <v>no</v>
      </c>
      <c r="AF417" s="150" t="str">
        <f t="shared" si="28"/>
        <v/>
      </c>
    </row>
    <row r="418" spans="2:32" x14ac:dyDescent="0.2">
      <c r="B418" s="285"/>
      <c r="C418" s="283"/>
      <c r="D418" s="288"/>
      <c r="E418" s="285"/>
      <c r="F418" s="285"/>
      <c r="G418" s="285"/>
      <c r="H418" s="285"/>
      <c r="I418" s="275"/>
      <c r="J418" s="285"/>
      <c r="K418" s="285"/>
      <c r="L418" s="285"/>
      <c r="M418" s="285"/>
      <c r="N418" s="285"/>
      <c r="O418" s="285"/>
      <c r="P418" s="287"/>
      <c r="Q418" s="285"/>
      <c r="R418" s="285"/>
      <c r="S418" s="285"/>
      <c r="T418" s="287"/>
      <c r="U418" s="285"/>
      <c r="V418" s="285"/>
      <c r="W418" s="286"/>
      <c r="X418" s="286"/>
      <c r="Y418" s="286"/>
      <c r="Z418" s="286"/>
      <c r="AA418" s="185">
        <f t="shared" si="29"/>
        <v>0</v>
      </c>
      <c r="AB418" s="246" t="str">
        <f t="shared" si="26"/>
        <v/>
      </c>
      <c r="AE418" s="149" t="str">
        <f t="shared" si="27"/>
        <v>no</v>
      </c>
      <c r="AF418" s="150" t="str">
        <f t="shared" si="28"/>
        <v/>
      </c>
    </row>
    <row r="419" spans="2:32" x14ac:dyDescent="0.2">
      <c r="B419" s="285"/>
      <c r="C419" s="283"/>
      <c r="D419" s="288"/>
      <c r="E419" s="285"/>
      <c r="F419" s="285"/>
      <c r="G419" s="285"/>
      <c r="H419" s="285"/>
      <c r="I419" s="275"/>
      <c r="J419" s="285"/>
      <c r="K419" s="285"/>
      <c r="L419" s="285"/>
      <c r="M419" s="285"/>
      <c r="N419" s="285"/>
      <c r="O419" s="285"/>
      <c r="P419" s="287"/>
      <c r="Q419" s="285"/>
      <c r="R419" s="285"/>
      <c r="S419" s="285"/>
      <c r="T419" s="287"/>
      <c r="U419" s="285"/>
      <c r="V419" s="285"/>
      <c r="W419" s="286"/>
      <c r="X419" s="286"/>
      <c r="Y419" s="286"/>
      <c r="Z419" s="286"/>
      <c r="AA419" s="185">
        <f t="shared" si="29"/>
        <v>0</v>
      </c>
      <c r="AB419" s="246" t="str">
        <f t="shared" si="26"/>
        <v/>
      </c>
      <c r="AE419" s="149" t="str">
        <f t="shared" si="27"/>
        <v>no</v>
      </c>
      <c r="AF419" s="150" t="str">
        <f t="shared" si="28"/>
        <v/>
      </c>
    </row>
    <row r="420" spans="2:32" x14ac:dyDescent="0.2">
      <c r="B420" s="285"/>
      <c r="C420" s="283"/>
      <c r="D420" s="288"/>
      <c r="E420" s="285"/>
      <c r="F420" s="285"/>
      <c r="G420" s="285"/>
      <c r="H420" s="285"/>
      <c r="I420" s="275"/>
      <c r="J420" s="285"/>
      <c r="K420" s="285"/>
      <c r="L420" s="285"/>
      <c r="M420" s="285"/>
      <c r="N420" s="285"/>
      <c r="O420" s="285"/>
      <c r="P420" s="287"/>
      <c r="Q420" s="285"/>
      <c r="R420" s="285"/>
      <c r="S420" s="285"/>
      <c r="T420" s="287"/>
      <c r="U420" s="285"/>
      <c r="V420" s="285"/>
      <c r="W420" s="286"/>
      <c r="X420" s="286"/>
      <c r="Y420" s="286"/>
      <c r="Z420" s="286"/>
      <c r="AA420" s="185">
        <f t="shared" si="29"/>
        <v>0</v>
      </c>
      <c r="AB420" s="246" t="str">
        <f t="shared" si="26"/>
        <v/>
      </c>
      <c r="AE420" s="149" t="str">
        <f t="shared" si="27"/>
        <v>no</v>
      </c>
      <c r="AF420" s="150" t="str">
        <f t="shared" si="28"/>
        <v/>
      </c>
    </row>
    <row r="421" spans="2:32" x14ac:dyDescent="0.2">
      <c r="B421" s="285"/>
      <c r="C421" s="283"/>
      <c r="D421" s="288"/>
      <c r="E421" s="285"/>
      <c r="F421" s="285"/>
      <c r="G421" s="285"/>
      <c r="H421" s="285"/>
      <c r="I421" s="275"/>
      <c r="J421" s="285"/>
      <c r="K421" s="285"/>
      <c r="L421" s="285"/>
      <c r="M421" s="285"/>
      <c r="N421" s="285"/>
      <c r="O421" s="285"/>
      <c r="P421" s="287"/>
      <c r="Q421" s="285"/>
      <c r="R421" s="285"/>
      <c r="S421" s="285"/>
      <c r="T421" s="287"/>
      <c r="U421" s="285"/>
      <c r="V421" s="285"/>
      <c r="W421" s="286"/>
      <c r="X421" s="286"/>
      <c r="Y421" s="286"/>
      <c r="Z421" s="286"/>
      <c r="AA421" s="185">
        <f t="shared" si="29"/>
        <v>0</v>
      </c>
      <c r="AB421" s="246" t="str">
        <f t="shared" si="26"/>
        <v/>
      </c>
      <c r="AE421" s="149" t="str">
        <f t="shared" si="27"/>
        <v>no</v>
      </c>
      <c r="AF421" s="150" t="str">
        <f t="shared" si="28"/>
        <v/>
      </c>
    </row>
    <row r="422" spans="2:32" x14ac:dyDescent="0.2">
      <c r="B422" s="285"/>
      <c r="C422" s="283"/>
      <c r="D422" s="288"/>
      <c r="E422" s="285"/>
      <c r="F422" s="285"/>
      <c r="G422" s="285"/>
      <c r="H422" s="285"/>
      <c r="I422" s="275"/>
      <c r="J422" s="285"/>
      <c r="K422" s="285"/>
      <c r="L422" s="285"/>
      <c r="M422" s="285"/>
      <c r="N422" s="285"/>
      <c r="O422" s="285"/>
      <c r="P422" s="287"/>
      <c r="Q422" s="285"/>
      <c r="R422" s="285"/>
      <c r="S422" s="285"/>
      <c r="T422" s="287"/>
      <c r="U422" s="285"/>
      <c r="V422" s="285"/>
      <c r="W422" s="286"/>
      <c r="X422" s="286"/>
      <c r="Y422" s="286"/>
      <c r="Z422" s="286"/>
      <c r="AA422" s="185">
        <f t="shared" si="29"/>
        <v>0</v>
      </c>
      <c r="AB422" s="246" t="str">
        <f t="shared" si="26"/>
        <v/>
      </c>
      <c r="AE422" s="149" t="str">
        <f t="shared" si="27"/>
        <v>no</v>
      </c>
      <c r="AF422" s="150" t="str">
        <f t="shared" si="28"/>
        <v/>
      </c>
    </row>
    <row r="423" spans="2:32" x14ac:dyDescent="0.2">
      <c r="B423" s="285"/>
      <c r="C423" s="283"/>
      <c r="D423" s="288"/>
      <c r="E423" s="285"/>
      <c r="F423" s="285"/>
      <c r="G423" s="285"/>
      <c r="H423" s="285"/>
      <c r="I423" s="275"/>
      <c r="J423" s="285"/>
      <c r="K423" s="285"/>
      <c r="L423" s="285"/>
      <c r="M423" s="285"/>
      <c r="N423" s="285"/>
      <c r="O423" s="285"/>
      <c r="P423" s="287"/>
      <c r="Q423" s="285"/>
      <c r="R423" s="285"/>
      <c r="S423" s="285"/>
      <c r="T423" s="287"/>
      <c r="U423" s="285"/>
      <c r="V423" s="285"/>
      <c r="W423" s="286"/>
      <c r="X423" s="286"/>
      <c r="Y423" s="286"/>
      <c r="Z423" s="286"/>
      <c r="AA423" s="185">
        <f t="shared" si="29"/>
        <v>0</v>
      </c>
      <c r="AB423" s="246" t="str">
        <f t="shared" si="26"/>
        <v/>
      </c>
      <c r="AE423" s="149" t="str">
        <f t="shared" si="27"/>
        <v>no</v>
      </c>
      <c r="AF423" s="150" t="str">
        <f t="shared" si="28"/>
        <v/>
      </c>
    </row>
    <row r="424" spans="2:32" x14ac:dyDescent="0.2">
      <c r="B424" s="285"/>
      <c r="C424" s="283"/>
      <c r="D424" s="288"/>
      <c r="E424" s="285"/>
      <c r="F424" s="285"/>
      <c r="G424" s="285"/>
      <c r="H424" s="285"/>
      <c r="I424" s="275"/>
      <c r="J424" s="285"/>
      <c r="K424" s="285"/>
      <c r="L424" s="285"/>
      <c r="M424" s="285"/>
      <c r="N424" s="285"/>
      <c r="O424" s="285"/>
      <c r="P424" s="287"/>
      <c r="Q424" s="285"/>
      <c r="R424" s="285"/>
      <c r="S424" s="285"/>
      <c r="T424" s="287"/>
      <c r="U424" s="285"/>
      <c r="V424" s="285"/>
      <c r="W424" s="286"/>
      <c r="X424" s="286"/>
      <c r="Y424" s="286"/>
      <c r="Z424" s="286"/>
      <c r="AA424" s="185">
        <f t="shared" si="29"/>
        <v>0</v>
      </c>
      <c r="AB424" s="246" t="str">
        <f t="shared" si="26"/>
        <v/>
      </c>
      <c r="AE424" s="149" t="str">
        <f t="shared" si="27"/>
        <v>no</v>
      </c>
      <c r="AF424" s="150" t="str">
        <f t="shared" si="28"/>
        <v/>
      </c>
    </row>
    <row r="425" spans="2:32" x14ac:dyDescent="0.2">
      <c r="B425" s="285"/>
      <c r="C425" s="283"/>
      <c r="D425" s="288"/>
      <c r="E425" s="285"/>
      <c r="F425" s="285"/>
      <c r="G425" s="285"/>
      <c r="H425" s="285"/>
      <c r="I425" s="275"/>
      <c r="J425" s="285"/>
      <c r="K425" s="285"/>
      <c r="L425" s="285"/>
      <c r="M425" s="285"/>
      <c r="N425" s="285"/>
      <c r="O425" s="285"/>
      <c r="P425" s="287"/>
      <c r="Q425" s="285"/>
      <c r="R425" s="285"/>
      <c r="S425" s="285"/>
      <c r="T425" s="287"/>
      <c r="U425" s="285"/>
      <c r="V425" s="285"/>
      <c r="W425" s="286"/>
      <c r="X425" s="286"/>
      <c r="Y425" s="286"/>
      <c r="Z425" s="286"/>
      <c r="AA425" s="185">
        <f t="shared" si="29"/>
        <v>0</v>
      </c>
      <c r="AB425" s="246" t="str">
        <f t="shared" si="26"/>
        <v/>
      </c>
      <c r="AE425" s="149" t="str">
        <f t="shared" si="27"/>
        <v>no</v>
      </c>
      <c r="AF425" s="150" t="str">
        <f t="shared" si="28"/>
        <v/>
      </c>
    </row>
    <row r="426" spans="2:32" x14ac:dyDescent="0.2">
      <c r="B426" s="285"/>
      <c r="C426" s="283"/>
      <c r="D426" s="288"/>
      <c r="E426" s="285"/>
      <c r="F426" s="285"/>
      <c r="G426" s="285"/>
      <c r="H426" s="285"/>
      <c r="I426" s="275"/>
      <c r="J426" s="285"/>
      <c r="K426" s="285"/>
      <c r="L426" s="285"/>
      <c r="M426" s="285"/>
      <c r="N426" s="285"/>
      <c r="O426" s="285"/>
      <c r="P426" s="287"/>
      <c r="Q426" s="285"/>
      <c r="R426" s="285"/>
      <c r="S426" s="285"/>
      <c r="T426" s="287"/>
      <c r="U426" s="285"/>
      <c r="V426" s="285"/>
      <c r="W426" s="286"/>
      <c r="X426" s="286"/>
      <c r="Y426" s="286"/>
      <c r="Z426" s="286"/>
      <c r="AA426" s="185">
        <f t="shared" si="29"/>
        <v>0</v>
      </c>
      <c r="AB426" s="246" t="str">
        <f t="shared" si="26"/>
        <v/>
      </c>
      <c r="AE426" s="149" t="str">
        <f t="shared" si="27"/>
        <v>no</v>
      </c>
      <c r="AF426" s="150" t="str">
        <f t="shared" si="28"/>
        <v/>
      </c>
    </row>
    <row r="427" spans="2:32" x14ac:dyDescent="0.2">
      <c r="B427" s="285"/>
      <c r="C427" s="283"/>
      <c r="D427" s="288"/>
      <c r="E427" s="285"/>
      <c r="F427" s="285"/>
      <c r="G427" s="285"/>
      <c r="H427" s="285"/>
      <c r="I427" s="275"/>
      <c r="J427" s="285"/>
      <c r="K427" s="285"/>
      <c r="L427" s="285"/>
      <c r="M427" s="285"/>
      <c r="N427" s="285"/>
      <c r="O427" s="285"/>
      <c r="P427" s="287"/>
      <c r="Q427" s="285"/>
      <c r="R427" s="285"/>
      <c r="S427" s="285"/>
      <c r="T427" s="287"/>
      <c r="U427" s="285"/>
      <c r="V427" s="285"/>
      <c r="W427" s="286"/>
      <c r="X427" s="286"/>
      <c r="Y427" s="286"/>
      <c r="Z427" s="286"/>
      <c r="AA427" s="185">
        <f t="shared" si="29"/>
        <v>0</v>
      </c>
      <c r="AB427" s="246" t="str">
        <f t="shared" si="26"/>
        <v/>
      </c>
      <c r="AE427" s="149" t="str">
        <f t="shared" si="27"/>
        <v>no</v>
      </c>
      <c r="AF427" s="150" t="str">
        <f t="shared" si="28"/>
        <v/>
      </c>
    </row>
    <row r="428" spans="2:32" x14ac:dyDescent="0.2">
      <c r="B428" s="285"/>
      <c r="C428" s="283"/>
      <c r="D428" s="288"/>
      <c r="E428" s="285"/>
      <c r="F428" s="285"/>
      <c r="G428" s="285"/>
      <c r="H428" s="285"/>
      <c r="I428" s="275"/>
      <c r="J428" s="285"/>
      <c r="K428" s="285"/>
      <c r="L428" s="285"/>
      <c r="M428" s="285"/>
      <c r="N428" s="285"/>
      <c r="O428" s="285"/>
      <c r="P428" s="287"/>
      <c r="Q428" s="285"/>
      <c r="R428" s="285"/>
      <c r="S428" s="285"/>
      <c r="T428" s="287"/>
      <c r="U428" s="285"/>
      <c r="V428" s="285"/>
      <c r="W428" s="286"/>
      <c r="X428" s="286"/>
      <c r="Y428" s="286"/>
      <c r="Z428" s="286"/>
      <c r="AA428" s="185">
        <f t="shared" si="29"/>
        <v>0</v>
      </c>
      <c r="AB428" s="246" t="str">
        <f t="shared" si="26"/>
        <v/>
      </c>
      <c r="AE428" s="149" t="str">
        <f t="shared" si="27"/>
        <v>no</v>
      </c>
      <c r="AF428" s="150" t="str">
        <f t="shared" si="28"/>
        <v/>
      </c>
    </row>
    <row r="429" spans="2:32" x14ac:dyDescent="0.2">
      <c r="B429" s="285"/>
      <c r="C429" s="283"/>
      <c r="D429" s="288"/>
      <c r="E429" s="285"/>
      <c r="F429" s="285"/>
      <c r="G429" s="285"/>
      <c r="H429" s="285"/>
      <c r="I429" s="275"/>
      <c r="J429" s="285"/>
      <c r="K429" s="285"/>
      <c r="L429" s="285"/>
      <c r="M429" s="285"/>
      <c r="N429" s="285"/>
      <c r="O429" s="285"/>
      <c r="P429" s="287"/>
      <c r="Q429" s="285"/>
      <c r="R429" s="285"/>
      <c r="S429" s="285"/>
      <c r="T429" s="287"/>
      <c r="U429" s="285"/>
      <c r="V429" s="285"/>
      <c r="W429" s="286"/>
      <c r="X429" s="286"/>
      <c r="Y429" s="286"/>
      <c r="Z429" s="286"/>
      <c r="AA429" s="185">
        <f t="shared" si="29"/>
        <v>0</v>
      </c>
      <c r="AB429" s="246" t="str">
        <f t="shared" si="26"/>
        <v/>
      </c>
      <c r="AE429" s="149" t="str">
        <f t="shared" si="27"/>
        <v>no</v>
      </c>
      <c r="AF429" s="150" t="str">
        <f t="shared" si="28"/>
        <v/>
      </c>
    </row>
    <row r="430" spans="2:32" x14ac:dyDescent="0.2">
      <c r="B430" s="285"/>
      <c r="C430" s="283"/>
      <c r="D430" s="288"/>
      <c r="E430" s="285"/>
      <c r="F430" s="285"/>
      <c r="G430" s="285"/>
      <c r="H430" s="285"/>
      <c r="I430" s="275"/>
      <c r="J430" s="285"/>
      <c r="K430" s="285"/>
      <c r="L430" s="285"/>
      <c r="M430" s="285"/>
      <c r="N430" s="285"/>
      <c r="O430" s="285"/>
      <c r="P430" s="287"/>
      <c r="Q430" s="285"/>
      <c r="R430" s="285"/>
      <c r="S430" s="285"/>
      <c r="T430" s="287"/>
      <c r="U430" s="285"/>
      <c r="V430" s="285"/>
      <c r="W430" s="286"/>
      <c r="X430" s="286"/>
      <c r="Y430" s="286"/>
      <c r="Z430" s="286"/>
      <c r="AA430" s="185">
        <f t="shared" si="29"/>
        <v>0</v>
      </c>
      <c r="AB430" s="246" t="str">
        <f t="shared" si="26"/>
        <v/>
      </c>
      <c r="AE430" s="149" t="str">
        <f t="shared" si="27"/>
        <v>no</v>
      </c>
      <c r="AF430" s="150" t="str">
        <f t="shared" si="28"/>
        <v/>
      </c>
    </row>
    <row r="431" spans="2:32" x14ac:dyDescent="0.2">
      <c r="B431" s="285"/>
      <c r="C431" s="283"/>
      <c r="D431" s="288"/>
      <c r="E431" s="285"/>
      <c r="F431" s="285"/>
      <c r="G431" s="285"/>
      <c r="H431" s="285"/>
      <c r="I431" s="275"/>
      <c r="J431" s="285"/>
      <c r="K431" s="285"/>
      <c r="L431" s="285"/>
      <c r="M431" s="285"/>
      <c r="N431" s="285"/>
      <c r="O431" s="285"/>
      <c r="P431" s="287"/>
      <c r="Q431" s="285"/>
      <c r="R431" s="285"/>
      <c r="S431" s="285"/>
      <c r="T431" s="287"/>
      <c r="U431" s="285"/>
      <c r="V431" s="285"/>
      <c r="W431" s="286"/>
      <c r="X431" s="286"/>
      <c r="Y431" s="286"/>
      <c r="Z431" s="286"/>
      <c r="AA431" s="185">
        <f t="shared" si="29"/>
        <v>0</v>
      </c>
      <c r="AB431" s="246" t="str">
        <f t="shared" si="26"/>
        <v/>
      </c>
      <c r="AE431" s="149" t="str">
        <f t="shared" si="27"/>
        <v>no</v>
      </c>
      <c r="AF431" s="150" t="str">
        <f t="shared" si="28"/>
        <v/>
      </c>
    </row>
    <row r="432" spans="2:32" x14ac:dyDescent="0.2">
      <c r="B432" s="285"/>
      <c r="C432" s="283"/>
      <c r="D432" s="288"/>
      <c r="E432" s="285"/>
      <c r="F432" s="285"/>
      <c r="G432" s="285"/>
      <c r="H432" s="285"/>
      <c r="I432" s="275"/>
      <c r="J432" s="285"/>
      <c r="K432" s="285"/>
      <c r="L432" s="285"/>
      <c r="M432" s="285"/>
      <c r="N432" s="285"/>
      <c r="O432" s="285"/>
      <c r="P432" s="287"/>
      <c r="Q432" s="285"/>
      <c r="R432" s="285"/>
      <c r="S432" s="285"/>
      <c r="T432" s="287"/>
      <c r="U432" s="285"/>
      <c r="V432" s="285"/>
      <c r="W432" s="286"/>
      <c r="X432" s="286"/>
      <c r="Y432" s="286"/>
      <c r="Z432" s="286"/>
      <c r="AA432" s="185">
        <f t="shared" si="29"/>
        <v>0</v>
      </c>
      <c r="AB432" s="246" t="str">
        <f t="shared" si="26"/>
        <v/>
      </c>
      <c r="AE432" s="149" t="str">
        <f t="shared" si="27"/>
        <v>no</v>
      </c>
      <c r="AF432" s="150" t="str">
        <f t="shared" si="28"/>
        <v/>
      </c>
    </row>
    <row r="433" spans="2:32" x14ac:dyDescent="0.2">
      <c r="B433" s="285"/>
      <c r="C433" s="283"/>
      <c r="D433" s="288"/>
      <c r="E433" s="285"/>
      <c r="F433" s="285"/>
      <c r="G433" s="285"/>
      <c r="H433" s="285"/>
      <c r="I433" s="275"/>
      <c r="J433" s="285"/>
      <c r="K433" s="285"/>
      <c r="L433" s="285"/>
      <c r="M433" s="285"/>
      <c r="N433" s="285"/>
      <c r="O433" s="285"/>
      <c r="P433" s="287"/>
      <c r="Q433" s="285"/>
      <c r="R433" s="285"/>
      <c r="S433" s="285"/>
      <c r="T433" s="287"/>
      <c r="U433" s="285"/>
      <c r="V433" s="285"/>
      <c r="W433" s="286"/>
      <c r="X433" s="286"/>
      <c r="Y433" s="286"/>
      <c r="Z433" s="286"/>
      <c r="AA433" s="185">
        <f t="shared" si="29"/>
        <v>0</v>
      </c>
      <c r="AB433" s="246" t="str">
        <f t="shared" si="26"/>
        <v/>
      </c>
      <c r="AE433" s="149" t="str">
        <f t="shared" si="27"/>
        <v>no</v>
      </c>
      <c r="AF433" s="150" t="str">
        <f t="shared" si="28"/>
        <v/>
      </c>
    </row>
    <row r="434" spans="2:32" x14ac:dyDescent="0.2">
      <c r="B434" s="285"/>
      <c r="C434" s="283"/>
      <c r="D434" s="288"/>
      <c r="E434" s="285"/>
      <c r="F434" s="285"/>
      <c r="G434" s="285"/>
      <c r="H434" s="285"/>
      <c r="I434" s="275"/>
      <c r="J434" s="285"/>
      <c r="K434" s="285"/>
      <c r="L434" s="285"/>
      <c r="M434" s="285"/>
      <c r="N434" s="285"/>
      <c r="O434" s="285"/>
      <c r="P434" s="287"/>
      <c r="Q434" s="285"/>
      <c r="R434" s="285"/>
      <c r="S434" s="285"/>
      <c r="T434" s="287"/>
      <c r="U434" s="285"/>
      <c r="V434" s="285"/>
      <c r="W434" s="286"/>
      <c r="X434" s="286"/>
      <c r="Y434" s="286"/>
      <c r="Z434" s="286"/>
      <c r="AA434" s="185">
        <f t="shared" si="29"/>
        <v>0</v>
      </c>
      <c r="AB434" s="246" t="str">
        <f t="shared" si="26"/>
        <v/>
      </c>
      <c r="AE434" s="149" t="str">
        <f t="shared" si="27"/>
        <v>no</v>
      </c>
      <c r="AF434" s="150" t="str">
        <f t="shared" si="28"/>
        <v/>
      </c>
    </row>
    <row r="435" spans="2:32" x14ac:dyDescent="0.2">
      <c r="B435" s="285"/>
      <c r="C435" s="283"/>
      <c r="D435" s="288"/>
      <c r="E435" s="285"/>
      <c r="F435" s="285"/>
      <c r="G435" s="285"/>
      <c r="H435" s="285"/>
      <c r="I435" s="275"/>
      <c r="J435" s="285"/>
      <c r="K435" s="285"/>
      <c r="L435" s="285"/>
      <c r="M435" s="285"/>
      <c r="N435" s="285"/>
      <c r="O435" s="285"/>
      <c r="P435" s="287"/>
      <c r="Q435" s="285"/>
      <c r="R435" s="285"/>
      <c r="S435" s="285"/>
      <c r="T435" s="287"/>
      <c r="U435" s="285"/>
      <c r="V435" s="285"/>
      <c r="W435" s="286"/>
      <c r="X435" s="286"/>
      <c r="Y435" s="286"/>
      <c r="Z435" s="286"/>
      <c r="AA435" s="185">
        <f t="shared" si="29"/>
        <v>0</v>
      </c>
      <c r="AB435" s="246" t="str">
        <f t="shared" si="26"/>
        <v/>
      </c>
      <c r="AE435" s="149" t="str">
        <f t="shared" si="27"/>
        <v>no</v>
      </c>
      <c r="AF435" s="150" t="str">
        <f t="shared" si="28"/>
        <v/>
      </c>
    </row>
    <row r="436" spans="2:32" x14ac:dyDescent="0.2">
      <c r="B436" s="285"/>
      <c r="C436" s="283"/>
      <c r="D436" s="288"/>
      <c r="E436" s="285"/>
      <c r="F436" s="285"/>
      <c r="G436" s="285"/>
      <c r="H436" s="285"/>
      <c r="I436" s="275"/>
      <c r="J436" s="285"/>
      <c r="K436" s="285"/>
      <c r="L436" s="285"/>
      <c r="M436" s="285"/>
      <c r="N436" s="285"/>
      <c r="O436" s="285"/>
      <c r="P436" s="287"/>
      <c r="Q436" s="285"/>
      <c r="R436" s="285"/>
      <c r="S436" s="285"/>
      <c r="T436" s="287"/>
      <c r="U436" s="285"/>
      <c r="V436" s="285"/>
      <c r="W436" s="286"/>
      <c r="X436" s="286"/>
      <c r="Y436" s="286"/>
      <c r="Z436" s="286"/>
      <c r="AA436" s="185">
        <f t="shared" si="29"/>
        <v>0</v>
      </c>
      <c r="AB436" s="246" t="str">
        <f t="shared" si="26"/>
        <v/>
      </c>
      <c r="AE436" s="149" t="str">
        <f t="shared" si="27"/>
        <v>no</v>
      </c>
      <c r="AF436" s="150" t="str">
        <f t="shared" si="28"/>
        <v/>
      </c>
    </row>
    <row r="437" spans="2:32" x14ac:dyDescent="0.2">
      <c r="B437" s="285"/>
      <c r="C437" s="283"/>
      <c r="D437" s="288"/>
      <c r="E437" s="285"/>
      <c r="F437" s="285"/>
      <c r="G437" s="285"/>
      <c r="H437" s="285"/>
      <c r="I437" s="275"/>
      <c r="J437" s="285"/>
      <c r="K437" s="285"/>
      <c r="L437" s="285"/>
      <c r="M437" s="285"/>
      <c r="N437" s="285"/>
      <c r="O437" s="285"/>
      <c r="P437" s="287"/>
      <c r="Q437" s="285"/>
      <c r="R437" s="285"/>
      <c r="S437" s="285"/>
      <c r="T437" s="287"/>
      <c r="U437" s="285"/>
      <c r="V437" s="285"/>
      <c r="W437" s="286"/>
      <c r="X437" s="286"/>
      <c r="Y437" s="286"/>
      <c r="Z437" s="286"/>
      <c r="AA437" s="185">
        <f t="shared" si="29"/>
        <v>0</v>
      </c>
      <c r="AB437" s="246" t="str">
        <f t="shared" si="26"/>
        <v/>
      </c>
      <c r="AE437" s="149" t="str">
        <f t="shared" si="27"/>
        <v>no</v>
      </c>
      <c r="AF437" s="150" t="str">
        <f t="shared" si="28"/>
        <v/>
      </c>
    </row>
    <row r="438" spans="2:32" x14ac:dyDescent="0.2">
      <c r="B438" s="285"/>
      <c r="C438" s="283"/>
      <c r="D438" s="288"/>
      <c r="E438" s="285"/>
      <c r="F438" s="285"/>
      <c r="G438" s="285"/>
      <c r="H438" s="285"/>
      <c r="I438" s="275"/>
      <c r="J438" s="285"/>
      <c r="K438" s="285"/>
      <c r="L438" s="285"/>
      <c r="M438" s="285"/>
      <c r="N438" s="285"/>
      <c r="O438" s="285"/>
      <c r="P438" s="287"/>
      <c r="Q438" s="285"/>
      <c r="R438" s="285"/>
      <c r="S438" s="285"/>
      <c r="T438" s="287"/>
      <c r="U438" s="285"/>
      <c r="V438" s="285"/>
      <c r="W438" s="286"/>
      <c r="X438" s="286"/>
      <c r="Y438" s="286"/>
      <c r="Z438" s="286"/>
      <c r="AA438" s="185">
        <f t="shared" si="29"/>
        <v>0</v>
      </c>
      <c r="AB438" s="246" t="str">
        <f t="shared" si="26"/>
        <v/>
      </c>
      <c r="AE438" s="149" t="str">
        <f t="shared" si="27"/>
        <v>no</v>
      </c>
      <c r="AF438" s="150" t="str">
        <f t="shared" si="28"/>
        <v/>
      </c>
    </row>
    <row r="439" spans="2:32" x14ac:dyDescent="0.2">
      <c r="B439" s="285"/>
      <c r="C439" s="283"/>
      <c r="D439" s="288"/>
      <c r="E439" s="285"/>
      <c r="F439" s="285"/>
      <c r="G439" s="285"/>
      <c r="H439" s="285"/>
      <c r="I439" s="275"/>
      <c r="J439" s="285"/>
      <c r="K439" s="285"/>
      <c r="L439" s="285"/>
      <c r="M439" s="285"/>
      <c r="N439" s="285"/>
      <c r="O439" s="285"/>
      <c r="P439" s="287"/>
      <c r="Q439" s="285"/>
      <c r="R439" s="285"/>
      <c r="S439" s="285"/>
      <c r="T439" s="287"/>
      <c r="U439" s="285"/>
      <c r="V439" s="285"/>
      <c r="W439" s="286"/>
      <c r="X439" s="286"/>
      <c r="Y439" s="286"/>
      <c r="Z439" s="286"/>
      <c r="AA439" s="185">
        <f t="shared" si="29"/>
        <v>0</v>
      </c>
      <c r="AB439" s="246" t="str">
        <f t="shared" si="26"/>
        <v/>
      </c>
      <c r="AE439" s="149" t="str">
        <f t="shared" si="27"/>
        <v>no</v>
      </c>
      <c r="AF439" s="150" t="str">
        <f t="shared" si="28"/>
        <v/>
      </c>
    </row>
    <row r="440" spans="2:32" x14ac:dyDescent="0.2">
      <c r="B440" s="285"/>
      <c r="C440" s="283"/>
      <c r="D440" s="288"/>
      <c r="E440" s="285"/>
      <c r="F440" s="285"/>
      <c r="G440" s="285"/>
      <c r="H440" s="285"/>
      <c r="I440" s="275"/>
      <c r="J440" s="285"/>
      <c r="K440" s="285"/>
      <c r="L440" s="285"/>
      <c r="M440" s="285"/>
      <c r="N440" s="285"/>
      <c r="O440" s="285"/>
      <c r="P440" s="287"/>
      <c r="Q440" s="285"/>
      <c r="R440" s="285"/>
      <c r="S440" s="285"/>
      <c r="T440" s="287"/>
      <c r="U440" s="285"/>
      <c r="V440" s="285"/>
      <c r="W440" s="286"/>
      <c r="X440" s="286"/>
      <c r="Y440" s="286"/>
      <c r="Z440" s="286"/>
      <c r="AA440" s="185">
        <f t="shared" si="29"/>
        <v>0</v>
      </c>
      <c r="AB440" s="246" t="str">
        <f t="shared" si="26"/>
        <v/>
      </c>
      <c r="AE440" s="149" t="str">
        <f t="shared" si="27"/>
        <v>no</v>
      </c>
      <c r="AF440" s="150" t="str">
        <f t="shared" si="28"/>
        <v/>
      </c>
    </row>
    <row r="441" spans="2:32" x14ac:dyDescent="0.2">
      <c r="B441" s="285"/>
      <c r="C441" s="283"/>
      <c r="D441" s="288"/>
      <c r="E441" s="285"/>
      <c r="F441" s="285"/>
      <c r="G441" s="285"/>
      <c r="H441" s="285"/>
      <c r="I441" s="275"/>
      <c r="J441" s="285"/>
      <c r="K441" s="285"/>
      <c r="L441" s="285"/>
      <c r="M441" s="285"/>
      <c r="N441" s="285"/>
      <c r="O441" s="285"/>
      <c r="P441" s="287"/>
      <c r="Q441" s="285"/>
      <c r="R441" s="285"/>
      <c r="S441" s="285"/>
      <c r="T441" s="287"/>
      <c r="U441" s="285"/>
      <c r="V441" s="285"/>
      <c r="W441" s="286"/>
      <c r="X441" s="286"/>
      <c r="Y441" s="286"/>
      <c r="Z441" s="286"/>
      <c r="AA441" s="185">
        <f t="shared" si="29"/>
        <v>0</v>
      </c>
      <c r="AB441" s="246" t="str">
        <f t="shared" si="26"/>
        <v/>
      </c>
      <c r="AE441" s="149" t="str">
        <f t="shared" si="27"/>
        <v>no</v>
      </c>
      <c r="AF441" s="150" t="str">
        <f t="shared" si="28"/>
        <v/>
      </c>
    </row>
    <row r="442" spans="2:32" x14ac:dyDescent="0.2">
      <c r="B442" s="285"/>
      <c r="C442" s="283"/>
      <c r="D442" s="288"/>
      <c r="E442" s="285"/>
      <c r="F442" s="285"/>
      <c r="G442" s="285"/>
      <c r="H442" s="285"/>
      <c r="I442" s="275"/>
      <c r="J442" s="285"/>
      <c r="K442" s="285"/>
      <c r="L442" s="285"/>
      <c r="M442" s="285"/>
      <c r="N442" s="285"/>
      <c r="O442" s="285"/>
      <c r="P442" s="287"/>
      <c r="Q442" s="285"/>
      <c r="R442" s="285"/>
      <c r="S442" s="285"/>
      <c r="T442" s="287"/>
      <c r="U442" s="285"/>
      <c r="V442" s="285"/>
      <c r="W442" s="286"/>
      <c r="X442" s="286"/>
      <c r="Y442" s="286"/>
      <c r="Z442" s="286"/>
      <c r="AA442" s="185">
        <f t="shared" si="29"/>
        <v>0</v>
      </c>
      <c r="AB442" s="246" t="str">
        <f t="shared" si="26"/>
        <v/>
      </c>
      <c r="AE442" s="149" t="str">
        <f t="shared" si="27"/>
        <v>no</v>
      </c>
      <c r="AF442" s="150" t="str">
        <f t="shared" si="28"/>
        <v/>
      </c>
    </row>
    <row r="443" spans="2:32" x14ac:dyDescent="0.2">
      <c r="B443" s="285"/>
      <c r="C443" s="283"/>
      <c r="D443" s="288"/>
      <c r="E443" s="285"/>
      <c r="F443" s="285"/>
      <c r="G443" s="285"/>
      <c r="H443" s="285"/>
      <c r="I443" s="275"/>
      <c r="J443" s="285"/>
      <c r="K443" s="285"/>
      <c r="L443" s="285"/>
      <c r="M443" s="285"/>
      <c r="N443" s="285"/>
      <c r="O443" s="285"/>
      <c r="P443" s="287"/>
      <c r="Q443" s="285"/>
      <c r="R443" s="285"/>
      <c r="S443" s="285"/>
      <c r="T443" s="287"/>
      <c r="U443" s="285"/>
      <c r="V443" s="285"/>
      <c r="W443" s="286"/>
      <c r="X443" s="286"/>
      <c r="Y443" s="286"/>
      <c r="Z443" s="286"/>
      <c r="AA443" s="185">
        <f t="shared" si="29"/>
        <v>0</v>
      </c>
      <c r="AB443" s="246" t="str">
        <f t="shared" si="26"/>
        <v/>
      </c>
      <c r="AE443" s="149" t="str">
        <f t="shared" si="27"/>
        <v>no</v>
      </c>
      <c r="AF443" s="150" t="str">
        <f t="shared" si="28"/>
        <v/>
      </c>
    </row>
    <row r="444" spans="2:32" x14ac:dyDescent="0.2">
      <c r="B444" s="285"/>
      <c r="C444" s="283"/>
      <c r="D444" s="288"/>
      <c r="E444" s="285"/>
      <c r="F444" s="285"/>
      <c r="G444" s="285"/>
      <c r="H444" s="285"/>
      <c r="I444" s="275"/>
      <c r="J444" s="285"/>
      <c r="K444" s="285"/>
      <c r="L444" s="285"/>
      <c r="M444" s="285"/>
      <c r="N444" s="285"/>
      <c r="O444" s="285"/>
      <c r="P444" s="287"/>
      <c r="Q444" s="285"/>
      <c r="R444" s="285"/>
      <c r="S444" s="285"/>
      <c r="T444" s="287"/>
      <c r="U444" s="285"/>
      <c r="V444" s="285"/>
      <c r="W444" s="286"/>
      <c r="X444" s="286"/>
      <c r="Y444" s="286"/>
      <c r="Z444" s="286"/>
      <c r="AA444" s="185">
        <f t="shared" si="29"/>
        <v>0</v>
      </c>
      <c r="AB444" s="246" t="str">
        <f t="shared" si="26"/>
        <v/>
      </c>
      <c r="AE444" s="149" t="str">
        <f t="shared" si="27"/>
        <v>no</v>
      </c>
      <c r="AF444" s="150" t="str">
        <f t="shared" si="28"/>
        <v/>
      </c>
    </row>
    <row r="445" spans="2:32" x14ac:dyDescent="0.2">
      <c r="B445" s="285"/>
      <c r="C445" s="283"/>
      <c r="D445" s="288"/>
      <c r="E445" s="285"/>
      <c r="F445" s="285"/>
      <c r="G445" s="285"/>
      <c r="H445" s="285"/>
      <c r="I445" s="275"/>
      <c r="J445" s="285"/>
      <c r="K445" s="285"/>
      <c r="L445" s="285"/>
      <c r="M445" s="285"/>
      <c r="N445" s="285"/>
      <c r="O445" s="285"/>
      <c r="P445" s="287"/>
      <c r="Q445" s="285"/>
      <c r="R445" s="285"/>
      <c r="S445" s="285"/>
      <c r="T445" s="287"/>
      <c r="U445" s="285"/>
      <c r="V445" s="285"/>
      <c r="W445" s="286"/>
      <c r="X445" s="286"/>
      <c r="Y445" s="286"/>
      <c r="Z445" s="286"/>
      <c r="AA445" s="185">
        <f t="shared" si="29"/>
        <v>0</v>
      </c>
      <c r="AB445" s="246" t="str">
        <f t="shared" si="26"/>
        <v/>
      </c>
      <c r="AE445" s="149" t="str">
        <f t="shared" si="27"/>
        <v>no</v>
      </c>
      <c r="AF445" s="150" t="str">
        <f t="shared" si="28"/>
        <v/>
      </c>
    </row>
    <row r="446" spans="2:32" x14ac:dyDescent="0.2">
      <c r="B446" s="285"/>
      <c r="C446" s="283"/>
      <c r="D446" s="288"/>
      <c r="E446" s="285"/>
      <c r="F446" s="285"/>
      <c r="G446" s="285"/>
      <c r="H446" s="285"/>
      <c r="I446" s="275"/>
      <c r="J446" s="285"/>
      <c r="K446" s="285"/>
      <c r="L446" s="285"/>
      <c r="M446" s="285"/>
      <c r="N446" s="285"/>
      <c r="O446" s="285"/>
      <c r="P446" s="287"/>
      <c r="Q446" s="285"/>
      <c r="R446" s="285"/>
      <c r="S446" s="285"/>
      <c r="T446" s="287"/>
      <c r="U446" s="285"/>
      <c r="V446" s="285"/>
      <c r="W446" s="286"/>
      <c r="X446" s="286"/>
      <c r="Y446" s="286"/>
      <c r="Z446" s="286"/>
      <c r="AA446" s="185">
        <f t="shared" si="29"/>
        <v>0</v>
      </c>
      <c r="AB446" s="246" t="str">
        <f t="shared" si="26"/>
        <v/>
      </c>
      <c r="AE446" s="149" t="str">
        <f t="shared" si="27"/>
        <v>no</v>
      </c>
      <c r="AF446" s="150" t="str">
        <f t="shared" si="28"/>
        <v/>
      </c>
    </row>
    <row r="447" spans="2:32" x14ac:dyDescent="0.2">
      <c r="B447" s="285"/>
      <c r="C447" s="283"/>
      <c r="D447" s="288"/>
      <c r="E447" s="285"/>
      <c r="F447" s="285"/>
      <c r="G447" s="285"/>
      <c r="H447" s="285"/>
      <c r="I447" s="275"/>
      <c r="J447" s="285"/>
      <c r="K447" s="285"/>
      <c r="L447" s="285"/>
      <c r="M447" s="285"/>
      <c r="N447" s="285"/>
      <c r="O447" s="285"/>
      <c r="P447" s="287"/>
      <c r="Q447" s="285"/>
      <c r="R447" s="285"/>
      <c r="S447" s="285"/>
      <c r="T447" s="287"/>
      <c r="U447" s="285"/>
      <c r="V447" s="285"/>
      <c r="W447" s="286"/>
      <c r="X447" s="286"/>
      <c r="Y447" s="286"/>
      <c r="Z447" s="286"/>
      <c r="AA447" s="185">
        <f t="shared" si="29"/>
        <v>0</v>
      </c>
      <c r="AB447" s="246" t="str">
        <f t="shared" si="26"/>
        <v/>
      </c>
      <c r="AE447" s="149" t="str">
        <f t="shared" si="27"/>
        <v>no</v>
      </c>
      <c r="AF447" s="150" t="str">
        <f t="shared" si="28"/>
        <v/>
      </c>
    </row>
    <row r="448" spans="2:32" x14ac:dyDescent="0.2">
      <c r="B448" s="285"/>
      <c r="C448" s="283"/>
      <c r="D448" s="288"/>
      <c r="E448" s="285"/>
      <c r="F448" s="285"/>
      <c r="G448" s="285"/>
      <c r="H448" s="285"/>
      <c r="I448" s="275"/>
      <c r="J448" s="285"/>
      <c r="K448" s="285"/>
      <c r="L448" s="285"/>
      <c r="M448" s="285"/>
      <c r="N448" s="285"/>
      <c r="O448" s="285"/>
      <c r="P448" s="287"/>
      <c r="Q448" s="285"/>
      <c r="R448" s="285"/>
      <c r="S448" s="285"/>
      <c r="T448" s="287"/>
      <c r="U448" s="285"/>
      <c r="V448" s="285"/>
      <c r="W448" s="286"/>
      <c r="X448" s="286"/>
      <c r="Y448" s="286"/>
      <c r="Z448" s="286"/>
      <c r="AA448" s="185">
        <f t="shared" si="29"/>
        <v>0</v>
      </c>
      <c r="AB448" s="246" t="str">
        <f t="shared" si="26"/>
        <v/>
      </c>
      <c r="AE448" s="149" t="str">
        <f t="shared" si="27"/>
        <v>no</v>
      </c>
      <c r="AF448" s="150" t="str">
        <f t="shared" si="28"/>
        <v/>
      </c>
    </row>
    <row r="449" spans="2:32" x14ac:dyDescent="0.2">
      <c r="B449" s="285"/>
      <c r="C449" s="283"/>
      <c r="D449" s="288"/>
      <c r="E449" s="285"/>
      <c r="F449" s="285"/>
      <c r="G449" s="285"/>
      <c r="H449" s="285"/>
      <c r="I449" s="275"/>
      <c r="J449" s="285"/>
      <c r="K449" s="285"/>
      <c r="L449" s="285"/>
      <c r="M449" s="285"/>
      <c r="N449" s="285"/>
      <c r="O449" s="285"/>
      <c r="P449" s="287"/>
      <c r="Q449" s="285"/>
      <c r="R449" s="285"/>
      <c r="S449" s="285"/>
      <c r="T449" s="287"/>
      <c r="U449" s="285"/>
      <c r="V449" s="285"/>
      <c r="W449" s="286"/>
      <c r="X449" s="286"/>
      <c r="Y449" s="286"/>
      <c r="Z449" s="286"/>
      <c r="AA449" s="185">
        <f t="shared" si="29"/>
        <v>0</v>
      </c>
      <c r="AB449" s="246" t="str">
        <f t="shared" si="26"/>
        <v/>
      </c>
      <c r="AE449" s="149" t="str">
        <f t="shared" si="27"/>
        <v>no</v>
      </c>
      <c r="AF449" s="150" t="str">
        <f t="shared" si="28"/>
        <v/>
      </c>
    </row>
    <row r="450" spans="2:32" x14ac:dyDescent="0.2">
      <c r="B450" s="285"/>
      <c r="C450" s="283"/>
      <c r="D450" s="288"/>
      <c r="E450" s="285"/>
      <c r="F450" s="285"/>
      <c r="G450" s="285"/>
      <c r="H450" s="285"/>
      <c r="I450" s="275"/>
      <c r="J450" s="285"/>
      <c r="K450" s="285"/>
      <c r="L450" s="285"/>
      <c r="M450" s="285"/>
      <c r="N450" s="285"/>
      <c r="O450" s="285"/>
      <c r="P450" s="287"/>
      <c r="Q450" s="285"/>
      <c r="R450" s="285"/>
      <c r="S450" s="285"/>
      <c r="T450" s="287"/>
      <c r="U450" s="285"/>
      <c r="V450" s="285"/>
      <c r="W450" s="286"/>
      <c r="X450" s="286"/>
      <c r="Y450" s="286"/>
      <c r="Z450" s="286"/>
      <c r="AA450" s="185">
        <f t="shared" si="29"/>
        <v>0</v>
      </c>
      <c r="AB450" s="246" t="str">
        <f t="shared" si="26"/>
        <v/>
      </c>
      <c r="AE450" s="149" t="str">
        <f t="shared" si="27"/>
        <v>no</v>
      </c>
      <c r="AF450" s="150" t="str">
        <f t="shared" si="28"/>
        <v/>
      </c>
    </row>
    <row r="451" spans="2:32" x14ac:dyDescent="0.2">
      <c r="B451" s="285"/>
      <c r="C451" s="283"/>
      <c r="D451" s="288"/>
      <c r="E451" s="285"/>
      <c r="F451" s="285"/>
      <c r="G451" s="285"/>
      <c r="H451" s="285"/>
      <c r="I451" s="275"/>
      <c r="J451" s="285"/>
      <c r="K451" s="285"/>
      <c r="L451" s="285"/>
      <c r="M451" s="285"/>
      <c r="N451" s="285"/>
      <c r="O451" s="285"/>
      <c r="P451" s="287"/>
      <c r="Q451" s="285"/>
      <c r="R451" s="285"/>
      <c r="S451" s="285"/>
      <c r="T451" s="287"/>
      <c r="U451" s="285"/>
      <c r="V451" s="285"/>
      <c r="W451" s="286"/>
      <c r="X451" s="286"/>
      <c r="Y451" s="286"/>
      <c r="Z451" s="286"/>
      <c r="AA451" s="185">
        <f t="shared" si="29"/>
        <v>0</v>
      </c>
      <c r="AB451" s="246" t="str">
        <f t="shared" si="26"/>
        <v/>
      </c>
      <c r="AE451" s="149" t="str">
        <f t="shared" si="27"/>
        <v>no</v>
      </c>
      <c r="AF451" s="150" t="str">
        <f t="shared" si="28"/>
        <v/>
      </c>
    </row>
    <row r="452" spans="2:32" x14ac:dyDescent="0.2">
      <c r="B452" s="285"/>
      <c r="C452" s="283"/>
      <c r="D452" s="288"/>
      <c r="E452" s="285"/>
      <c r="F452" s="285"/>
      <c r="G452" s="285"/>
      <c r="H452" s="285"/>
      <c r="I452" s="275"/>
      <c r="J452" s="285"/>
      <c r="K452" s="285"/>
      <c r="L452" s="285"/>
      <c r="M452" s="285"/>
      <c r="N452" s="285"/>
      <c r="O452" s="285"/>
      <c r="P452" s="287"/>
      <c r="Q452" s="285"/>
      <c r="R452" s="285"/>
      <c r="S452" s="285"/>
      <c r="T452" s="287"/>
      <c r="U452" s="285"/>
      <c r="V452" s="285"/>
      <c r="W452" s="286"/>
      <c r="X452" s="286"/>
      <c r="Y452" s="286"/>
      <c r="Z452" s="286"/>
      <c r="AA452" s="185">
        <f t="shared" si="29"/>
        <v>0</v>
      </c>
      <c r="AB452" s="246" t="str">
        <f t="shared" si="26"/>
        <v/>
      </c>
      <c r="AE452" s="149" t="str">
        <f t="shared" si="27"/>
        <v>no</v>
      </c>
      <c r="AF452" s="150" t="str">
        <f t="shared" si="28"/>
        <v/>
      </c>
    </row>
    <row r="453" spans="2:32" x14ac:dyDescent="0.2">
      <c r="B453" s="285"/>
      <c r="C453" s="283"/>
      <c r="D453" s="288"/>
      <c r="E453" s="285"/>
      <c r="F453" s="285"/>
      <c r="G453" s="285"/>
      <c r="H453" s="285"/>
      <c r="I453" s="275"/>
      <c r="J453" s="285"/>
      <c r="K453" s="285"/>
      <c r="L453" s="285"/>
      <c r="M453" s="285"/>
      <c r="N453" s="285"/>
      <c r="O453" s="285"/>
      <c r="P453" s="287"/>
      <c r="Q453" s="285"/>
      <c r="R453" s="285"/>
      <c r="S453" s="285"/>
      <c r="T453" s="287"/>
      <c r="U453" s="285"/>
      <c r="V453" s="285"/>
      <c r="W453" s="286"/>
      <c r="X453" s="286"/>
      <c r="Y453" s="286"/>
      <c r="Z453" s="286"/>
      <c r="AA453" s="185">
        <f t="shared" si="29"/>
        <v>0</v>
      </c>
      <c r="AB453" s="246" t="str">
        <f t="shared" si="26"/>
        <v/>
      </c>
      <c r="AE453" s="149" t="str">
        <f t="shared" si="27"/>
        <v>no</v>
      </c>
      <c r="AF453" s="150" t="str">
        <f t="shared" si="28"/>
        <v/>
      </c>
    </row>
    <row r="454" spans="2:32" x14ac:dyDescent="0.2">
      <c r="B454" s="285"/>
      <c r="C454" s="283"/>
      <c r="D454" s="288"/>
      <c r="E454" s="285"/>
      <c r="F454" s="285"/>
      <c r="G454" s="285"/>
      <c r="H454" s="285"/>
      <c r="I454" s="275"/>
      <c r="J454" s="285"/>
      <c r="K454" s="285"/>
      <c r="L454" s="285"/>
      <c r="M454" s="285"/>
      <c r="N454" s="285"/>
      <c r="O454" s="285"/>
      <c r="P454" s="287"/>
      <c r="Q454" s="285"/>
      <c r="R454" s="285"/>
      <c r="S454" s="285"/>
      <c r="T454" s="287"/>
      <c r="U454" s="285"/>
      <c r="V454" s="285"/>
      <c r="W454" s="286"/>
      <c r="X454" s="286"/>
      <c r="Y454" s="286"/>
      <c r="Z454" s="286"/>
      <c r="AA454" s="185">
        <f t="shared" si="29"/>
        <v>0</v>
      </c>
      <c r="AB454" s="246" t="str">
        <f t="shared" si="26"/>
        <v/>
      </c>
      <c r="AE454" s="149" t="str">
        <f t="shared" si="27"/>
        <v>no</v>
      </c>
      <c r="AF454" s="150" t="str">
        <f t="shared" si="28"/>
        <v/>
      </c>
    </row>
    <row r="455" spans="2:32" x14ac:dyDescent="0.2">
      <c r="B455" s="285"/>
      <c r="C455" s="283"/>
      <c r="D455" s="288"/>
      <c r="E455" s="285"/>
      <c r="F455" s="285"/>
      <c r="G455" s="285"/>
      <c r="H455" s="285"/>
      <c r="I455" s="275"/>
      <c r="J455" s="285"/>
      <c r="K455" s="285"/>
      <c r="L455" s="285"/>
      <c r="M455" s="285"/>
      <c r="N455" s="285"/>
      <c r="O455" s="285"/>
      <c r="P455" s="287"/>
      <c r="Q455" s="285"/>
      <c r="R455" s="285"/>
      <c r="S455" s="285"/>
      <c r="T455" s="287"/>
      <c r="U455" s="285"/>
      <c r="V455" s="285"/>
      <c r="W455" s="286"/>
      <c r="X455" s="286"/>
      <c r="Y455" s="286"/>
      <c r="Z455" s="286"/>
      <c r="AA455" s="185">
        <f t="shared" si="29"/>
        <v>0</v>
      </c>
      <c r="AB455" s="246" t="str">
        <f t="shared" si="26"/>
        <v/>
      </c>
      <c r="AE455" s="149" t="str">
        <f t="shared" si="27"/>
        <v>no</v>
      </c>
      <c r="AF455" s="150" t="str">
        <f t="shared" si="28"/>
        <v/>
      </c>
    </row>
    <row r="456" spans="2:32" x14ac:dyDescent="0.2">
      <c r="B456" s="285"/>
      <c r="C456" s="283"/>
      <c r="D456" s="288"/>
      <c r="E456" s="285"/>
      <c r="F456" s="285"/>
      <c r="G456" s="285"/>
      <c r="H456" s="285"/>
      <c r="I456" s="275"/>
      <c r="J456" s="285"/>
      <c r="K456" s="285"/>
      <c r="L456" s="285"/>
      <c r="M456" s="285"/>
      <c r="N456" s="285"/>
      <c r="O456" s="285"/>
      <c r="P456" s="287"/>
      <c r="Q456" s="285"/>
      <c r="R456" s="285"/>
      <c r="S456" s="285"/>
      <c r="T456" s="287"/>
      <c r="U456" s="285"/>
      <c r="V456" s="285"/>
      <c r="W456" s="286"/>
      <c r="X456" s="286"/>
      <c r="Y456" s="286"/>
      <c r="Z456" s="286"/>
      <c r="AA456" s="185">
        <f t="shared" si="29"/>
        <v>0</v>
      </c>
      <c r="AB456" s="246" t="str">
        <f t="shared" si="26"/>
        <v/>
      </c>
      <c r="AE456" s="149" t="str">
        <f t="shared" si="27"/>
        <v>no</v>
      </c>
      <c r="AF456" s="150" t="str">
        <f t="shared" si="28"/>
        <v/>
      </c>
    </row>
    <row r="457" spans="2:32" x14ac:dyDescent="0.2">
      <c r="B457" s="285"/>
      <c r="C457" s="283"/>
      <c r="D457" s="288"/>
      <c r="E457" s="285"/>
      <c r="F457" s="285"/>
      <c r="G457" s="285"/>
      <c r="H457" s="285"/>
      <c r="I457" s="275"/>
      <c r="J457" s="285"/>
      <c r="K457" s="285"/>
      <c r="L457" s="285"/>
      <c r="M457" s="285"/>
      <c r="N457" s="285"/>
      <c r="O457" s="285"/>
      <c r="P457" s="287"/>
      <c r="Q457" s="285"/>
      <c r="R457" s="285"/>
      <c r="S457" s="285"/>
      <c r="T457" s="287"/>
      <c r="U457" s="285"/>
      <c r="V457" s="285"/>
      <c r="W457" s="286"/>
      <c r="X457" s="286"/>
      <c r="Y457" s="286"/>
      <c r="Z457" s="286"/>
      <c r="AA457" s="185">
        <f t="shared" si="29"/>
        <v>0</v>
      </c>
      <c r="AB457" s="246" t="str">
        <f t="shared" ref="AB457:AB506" si="30">IF(C457="", "", IF(ISERROR(VLOOKUP(C457,Sites_Input,1,0)),"ERROR, Site Does Not Exist", IF(ABS(VLOOKUP(C457, Sites_Input, 6,FALSE ) -AA457)&gt;2, "ERROR, Total Results Feet Does Not Match Site Length", IF(AND(COUNTIF(W457:Z457, "&gt;1")&gt;1, J457&lt;&gt;"Yes"), "ERROR, Significant Variation Should Equal Yes", IF(AND(COUNTIF(W457:Z457, "&gt;1")=1, J457&lt;&gt;"No"), "ERROR, Significant Variation Should Equal No", "")))))</f>
        <v/>
      </c>
      <c r="AE457" s="149" t="str">
        <f t="shared" ref="AE457:AE506" si="31">IF(OR(U457="Other",U457="Construction",U457="Street Sweeping", U457="Trash Full Capture", D457&lt;Date_Start, D457&gt;Date_End),"no","yes")</f>
        <v>no</v>
      </c>
      <c r="AF457" s="150" t="str">
        <f t="shared" ref="AF457:AF506" si="32">IF(ISERROR(VLOOKUP(C457, Sites_Input, 10, FALSE)), "", VLOOKUP(C457, Sites_Input, 10, FALSE))</f>
        <v/>
      </c>
    </row>
    <row r="458" spans="2:32" x14ac:dyDescent="0.2">
      <c r="B458" s="285"/>
      <c r="C458" s="283"/>
      <c r="D458" s="288"/>
      <c r="E458" s="285"/>
      <c r="F458" s="285"/>
      <c r="G458" s="285"/>
      <c r="H458" s="285"/>
      <c r="I458" s="275"/>
      <c r="J458" s="285"/>
      <c r="K458" s="285"/>
      <c r="L458" s="285"/>
      <c r="M458" s="285"/>
      <c r="N458" s="285"/>
      <c r="O458" s="285"/>
      <c r="P458" s="287"/>
      <c r="Q458" s="285"/>
      <c r="R458" s="285"/>
      <c r="S458" s="285"/>
      <c r="T458" s="287"/>
      <c r="U458" s="285"/>
      <c r="V458" s="285"/>
      <c r="W458" s="286"/>
      <c r="X458" s="286"/>
      <c r="Y458" s="286"/>
      <c r="Z458" s="286"/>
      <c r="AA458" s="185">
        <f t="shared" ref="AA458:AA506" si="33">SUM(W458:Z458)</f>
        <v>0</v>
      </c>
      <c r="AB458" s="246" t="str">
        <f t="shared" si="30"/>
        <v/>
      </c>
      <c r="AE458" s="149" t="str">
        <f t="shared" si="31"/>
        <v>no</v>
      </c>
      <c r="AF458" s="150" t="str">
        <f t="shared" si="32"/>
        <v/>
      </c>
    </row>
    <row r="459" spans="2:32" x14ac:dyDescent="0.2">
      <c r="B459" s="285"/>
      <c r="C459" s="283"/>
      <c r="D459" s="288"/>
      <c r="E459" s="285"/>
      <c r="F459" s="285"/>
      <c r="G459" s="285"/>
      <c r="H459" s="285"/>
      <c r="I459" s="275"/>
      <c r="J459" s="285"/>
      <c r="K459" s="285"/>
      <c r="L459" s="285"/>
      <c r="M459" s="285"/>
      <c r="N459" s="285"/>
      <c r="O459" s="285"/>
      <c r="P459" s="287"/>
      <c r="Q459" s="285"/>
      <c r="R459" s="285"/>
      <c r="S459" s="285"/>
      <c r="T459" s="287"/>
      <c r="U459" s="285"/>
      <c r="V459" s="285"/>
      <c r="W459" s="286"/>
      <c r="X459" s="286"/>
      <c r="Y459" s="286"/>
      <c r="Z459" s="286"/>
      <c r="AA459" s="185">
        <f t="shared" si="33"/>
        <v>0</v>
      </c>
      <c r="AB459" s="246" t="str">
        <f t="shared" si="30"/>
        <v/>
      </c>
      <c r="AE459" s="149" t="str">
        <f t="shared" si="31"/>
        <v>no</v>
      </c>
      <c r="AF459" s="150" t="str">
        <f t="shared" si="32"/>
        <v/>
      </c>
    </row>
    <row r="460" spans="2:32" x14ac:dyDescent="0.2">
      <c r="B460" s="285"/>
      <c r="C460" s="283"/>
      <c r="D460" s="288"/>
      <c r="E460" s="285"/>
      <c r="F460" s="285"/>
      <c r="G460" s="285"/>
      <c r="H460" s="285"/>
      <c r="I460" s="275"/>
      <c r="J460" s="285"/>
      <c r="K460" s="285"/>
      <c r="L460" s="285"/>
      <c r="M460" s="285"/>
      <c r="N460" s="285"/>
      <c r="O460" s="285"/>
      <c r="P460" s="287"/>
      <c r="Q460" s="285"/>
      <c r="R460" s="285"/>
      <c r="S460" s="285"/>
      <c r="T460" s="287"/>
      <c r="U460" s="285"/>
      <c r="V460" s="285"/>
      <c r="W460" s="286"/>
      <c r="X460" s="286"/>
      <c r="Y460" s="286"/>
      <c r="Z460" s="286"/>
      <c r="AA460" s="185">
        <f t="shared" si="33"/>
        <v>0</v>
      </c>
      <c r="AB460" s="246" t="str">
        <f t="shared" si="30"/>
        <v/>
      </c>
      <c r="AE460" s="149" t="str">
        <f t="shared" si="31"/>
        <v>no</v>
      </c>
      <c r="AF460" s="150" t="str">
        <f t="shared" si="32"/>
        <v/>
      </c>
    </row>
    <row r="461" spans="2:32" x14ac:dyDescent="0.2">
      <c r="B461" s="285"/>
      <c r="C461" s="283"/>
      <c r="D461" s="288"/>
      <c r="E461" s="285"/>
      <c r="F461" s="285"/>
      <c r="G461" s="285"/>
      <c r="H461" s="285"/>
      <c r="I461" s="275"/>
      <c r="J461" s="285"/>
      <c r="K461" s="285"/>
      <c r="L461" s="285"/>
      <c r="M461" s="285"/>
      <c r="N461" s="285"/>
      <c r="O461" s="285"/>
      <c r="P461" s="287"/>
      <c r="Q461" s="285"/>
      <c r="R461" s="285"/>
      <c r="S461" s="285"/>
      <c r="T461" s="287"/>
      <c r="U461" s="285"/>
      <c r="V461" s="285"/>
      <c r="W461" s="286"/>
      <c r="X461" s="286"/>
      <c r="Y461" s="286"/>
      <c r="Z461" s="286"/>
      <c r="AA461" s="185">
        <f t="shared" si="33"/>
        <v>0</v>
      </c>
      <c r="AB461" s="246" t="str">
        <f t="shared" si="30"/>
        <v/>
      </c>
      <c r="AE461" s="149" t="str">
        <f t="shared" si="31"/>
        <v>no</v>
      </c>
      <c r="AF461" s="150" t="str">
        <f t="shared" si="32"/>
        <v/>
      </c>
    </row>
    <row r="462" spans="2:32" x14ac:dyDescent="0.2">
      <c r="B462" s="285"/>
      <c r="C462" s="283"/>
      <c r="D462" s="288"/>
      <c r="E462" s="285"/>
      <c r="F462" s="285"/>
      <c r="G462" s="285"/>
      <c r="H462" s="285"/>
      <c r="I462" s="275"/>
      <c r="J462" s="285"/>
      <c r="K462" s="285"/>
      <c r="L462" s="285"/>
      <c r="M462" s="285"/>
      <c r="N462" s="285"/>
      <c r="O462" s="285"/>
      <c r="P462" s="287"/>
      <c r="Q462" s="285"/>
      <c r="R462" s="285"/>
      <c r="S462" s="285"/>
      <c r="T462" s="287"/>
      <c r="U462" s="285"/>
      <c r="V462" s="285"/>
      <c r="W462" s="286"/>
      <c r="X462" s="286"/>
      <c r="Y462" s="286"/>
      <c r="Z462" s="286"/>
      <c r="AA462" s="185">
        <f t="shared" si="33"/>
        <v>0</v>
      </c>
      <c r="AB462" s="246" t="str">
        <f t="shared" si="30"/>
        <v/>
      </c>
      <c r="AE462" s="149" t="str">
        <f t="shared" si="31"/>
        <v>no</v>
      </c>
      <c r="AF462" s="150" t="str">
        <f t="shared" si="32"/>
        <v/>
      </c>
    </row>
    <row r="463" spans="2:32" x14ac:dyDescent="0.2">
      <c r="B463" s="285"/>
      <c r="C463" s="283"/>
      <c r="D463" s="288"/>
      <c r="E463" s="285"/>
      <c r="F463" s="285"/>
      <c r="G463" s="285"/>
      <c r="H463" s="285"/>
      <c r="I463" s="275"/>
      <c r="J463" s="285"/>
      <c r="K463" s="285"/>
      <c r="L463" s="285"/>
      <c r="M463" s="285"/>
      <c r="N463" s="285"/>
      <c r="O463" s="285"/>
      <c r="P463" s="287"/>
      <c r="Q463" s="285"/>
      <c r="R463" s="285"/>
      <c r="S463" s="285"/>
      <c r="T463" s="287"/>
      <c r="U463" s="285"/>
      <c r="V463" s="285"/>
      <c r="W463" s="286"/>
      <c r="X463" s="286"/>
      <c r="Y463" s="286"/>
      <c r="Z463" s="286"/>
      <c r="AA463" s="185">
        <f t="shared" si="33"/>
        <v>0</v>
      </c>
      <c r="AB463" s="246" t="str">
        <f t="shared" si="30"/>
        <v/>
      </c>
      <c r="AE463" s="149" t="str">
        <f t="shared" si="31"/>
        <v>no</v>
      </c>
      <c r="AF463" s="150" t="str">
        <f t="shared" si="32"/>
        <v/>
      </c>
    </row>
    <row r="464" spans="2:32" x14ac:dyDescent="0.2">
      <c r="B464" s="285"/>
      <c r="C464" s="283"/>
      <c r="D464" s="288"/>
      <c r="E464" s="285"/>
      <c r="F464" s="285"/>
      <c r="G464" s="285"/>
      <c r="H464" s="285"/>
      <c r="I464" s="275"/>
      <c r="J464" s="285"/>
      <c r="K464" s="285"/>
      <c r="L464" s="285"/>
      <c r="M464" s="285"/>
      <c r="N464" s="285"/>
      <c r="O464" s="285"/>
      <c r="P464" s="287"/>
      <c r="Q464" s="285"/>
      <c r="R464" s="285"/>
      <c r="S464" s="285"/>
      <c r="T464" s="287"/>
      <c r="U464" s="285"/>
      <c r="V464" s="285"/>
      <c r="W464" s="286"/>
      <c r="X464" s="286"/>
      <c r="Y464" s="286"/>
      <c r="Z464" s="286"/>
      <c r="AA464" s="185">
        <f t="shared" si="33"/>
        <v>0</v>
      </c>
      <c r="AB464" s="246" t="str">
        <f t="shared" si="30"/>
        <v/>
      </c>
      <c r="AE464" s="149" t="str">
        <f t="shared" si="31"/>
        <v>no</v>
      </c>
      <c r="AF464" s="150" t="str">
        <f t="shared" si="32"/>
        <v/>
      </c>
    </row>
    <row r="465" spans="2:32" x14ac:dyDescent="0.2">
      <c r="B465" s="285"/>
      <c r="C465" s="283"/>
      <c r="D465" s="288"/>
      <c r="E465" s="285"/>
      <c r="F465" s="285"/>
      <c r="G465" s="285"/>
      <c r="H465" s="285"/>
      <c r="I465" s="275"/>
      <c r="J465" s="285"/>
      <c r="K465" s="285"/>
      <c r="L465" s="285"/>
      <c r="M465" s="285"/>
      <c r="N465" s="285"/>
      <c r="O465" s="285"/>
      <c r="P465" s="287"/>
      <c r="Q465" s="285"/>
      <c r="R465" s="285"/>
      <c r="S465" s="285"/>
      <c r="T465" s="287"/>
      <c r="U465" s="285"/>
      <c r="V465" s="285"/>
      <c r="W465" s="286"/>
      <c r="X465" s="286"/>
      <c r="Y465" s="286"/>
      <c r="Z465" s="286"/>
      <c r="AA465" s="185">
        <f t="shared" si="33"/>
        <v>0</v>
      </c>
      <c r="AB465" s="246" t="str">
        <f t="shared" si="30"/>
        <v/>
      </c>
      <c r="AE465" s="149" t="str">
        <f t="shared" si="31"/>
        <v>no</v>
      </c>
      <c r="AF465" s="150" t="str">
        <f t="shared" si="32"/>
        <v/>
      </c>
    </row>
    <row r="466" spans="2:32" x14ac:dyDescent="0.2">
      <c r="B466" s="285"/>
      <c r="C466" s="283"/>
      <c r="D466" s="288"/>
      <c r="E466" s="285"/>
      <c r="F466" s="285"/>
      <c r="G466" s="285"/>
      <c r="H466" s="285"/>
      <c r="I466" s="275"/>
      <c r="J466" s="285"/>
      <c r="K466" s="285"/>
      <c r="L466" s="285"/>
      <c r="M466" s="285"/>
      <c r="N466" s="285"/>
      <c r="O466" s="285"/>
      <c r="P466" s="287"/>
      <c r="Q466" s="285"/>
      <c r="R466" s="285"/>
      <c r="S466" s="285"/>
      <c r="T466" s="287"/>
      <c r="U466" s="285"/>
      <c r="V466" s="285"/>
      <c r="W466" s="286"/>
      <c r="X466" s="286"/>
      <c r="Y466" s="286"/>
      <c r="Z466" s="286"/>
      <c r="AA466" s="185">
        <f t="shared" si="33"/>
        <v>0</v>
      </c>
      <c r="AB466" s="246" t="str">
        <f t="shared" si="30"/>
        <v/>
      </c>
      <c r="AE466" s="149" t="str">
        <f t="shared" si="31"/>
        <v>no</v>
      </c>
      <c r="AF466" s="150" t="str">
        <f t="shared" si="32"/>
        <v/>
      </c>
    </row>
    <row r="467" spans="2:32" x14ac:dyDescent="0.2">
      <c r="B467" s="285"/>
      <c r="C467" s="283"/>
      <c r="D467" s="288"/>
      <c r="E467" s="285"/>
      <c r="F467" s="285"/>
      <c r="G467" s="285"/>
      <c r="H467" s="285"/>
      <c r="I467" s="275"/>
      <c r="J467" s="285"/>
      <c r="K467" s="285"/>
      <c r="L467" s="285"/>
      <c r="M467" s="285"/>
      <c r="N467" s="285"/>
      <c r="O467" s="285"/>
      <c r="P467" s="287"/>
      <c r="Q467" s="285"/>
      <c r="R467" s="285"/>
      <c r="S467" s="285"/>
      <c r="T467" s="287"/>
      <c r="U467" s="285"/>
      <c r="V467" s="285"/>
      <c r="W467" s="286"/>
      <c r="X467" s="286"/>
      <c r="Y467" s="286"/>
      <c r="Z467" s="286"/>
      <c r="AA467" s="185">
        <f t="shared" si="33"/>
        <v>0</v>
      </c>
      <c r="AB467" s="246" t="str">
        <f t="shared" si="30"/>
        <v/>
      </c>
      <c r="AE467" s="149" t="str">
        <f t="shared" si="31"/>
        <v>no</v>
      </c>
      <c r="AF467" s="150" t="str">
        <f t="shared" si="32"/>
        <v/>
      </c>
    </row>
    <row r="468" spans="2:32" x14ac:dyDescent="0.2">
      <c r="B468" s="285"/>
      <c r="C468" s="283"/>
      <c r="D468" s="288"/>
      <c r="E468" s="285"/>
      <c r="F468" s="285"/>
      <c r="G468" s="285"/>
      <c r="H468" s="285"/>
      <c r="I468" s="275"/>
      <c r="J468" s="285"/>
      <c r="K468" s="285"/>
      <c r="L468" s="285"/>
      <c r="M468" s="285"/>
      <c r="N468" s="285"/>
      <c r="O468" s="285"/>
      <c r="P468" s="287"/>
      <c r="Q468" s="285"/>
      <c r="R468" s="285"/>
      <c r="S468" s="285"/>
      <c r="T468" s="287"/>
      <c r="U468" s="285"/>
      <c r="V468" s="285"/>
      <c r="W468" s="286"/>
      <c r="X468" s="286"/>
      <c r="Y468" s="286"/>
      <c r="Z468" s="286"/>
      <c r="AA468" s="185">
        <f t="shared" si="33"/>
        <v>0</v>
      </c>
      <c r="AB468" s="246" t="str">
        <f t="shared" si="30"/>
        <v/>
      </c>
      <c r="AE468" s="149" t="str">
        <f t="shared" si="31"/>
        <v>no</v>
      </c>
      <c r="AF468" s="150" t="str">
        <f t="shared" si="32"/>
        <v/>
      </c>
    </row>
    <row r="469" spans="2:32" x14ac:dyDescent="0.2">
      <c r="B469" s="285"/>
      <c r="C469" s="283"/>
      <c r="D469" s="288"/>
      <c r="E469" s="285"/>
      <c r="F469" s="285"/>
      <c r="G469" s="285"/>
      <c r="H469" s="285"/>
      <c r="I469" s="275"/>
      <c r="J469" s="285"/>
      <c r="K469" s="285"/>
      <c r="L469" s="285"/>
      <c r="M469" s="285"/>
      <c r="N469" s="285"/>
      <c r="O469" s="285"/>
      <c r="P469" s="287"/>
      <c r="Q469" s="285"/>
      <c r="R469" s="285"/>
      <c r="S469" s="285"/>
      <c r="T469" s="287"/>
      <c r="U469" s="285"/>
      <c r="V469" s="285"/>
      <c r="W469" s="286"/>
      <c r="X469" s="286"/>
      <c r="Y469" s="286"/>
      <c r="Z469" s="286"/>
      <c r="AA469" s="185">
        <f t="shared" si="33"/>
        <v>0</v>
      </c>
      <c r="AB469" s="246" t="str">
        <f t="shared" si="30"/>
        <v/>
      </c>
      <c r="AE469" s="149" t="str">
        <f t="shared" si="31"/>
        <v>no</v>
      </c>
      <c r="AF469" s="150" t="str">
        <f t="shared" si="32"/>
        <v/>
      </c>
    </row>
    <row r="470" spans="2:32" x14ac:dyDescent="0.2">
      <c r="B470" s="285"/>
      <c r="C470" s="283"/>
      <c r="D470" s="288"/>
      <c r="E470" s="285"/>
      <c r="F470" s="285"/>
      <c r="G470" s="285"/>
      <c r="H470" s="285"/>
      <c r="I470" s="275"/>
      <c r="J470" s="285"/>
      <c r="K470" s="285"/>
      <c r="L470" s="285"/>
      <c r="M470" s="285"/>
      <c r="N470" s="285"/>
      <c r="O470" s="285"/>
      <c r="P470" s="287"/>
      <c r="Q470" s="285"/>
      <c r="R470" s="285"/>
      <c r="S470" s="285"/>
      <c r="T470" s="287"/>
      <c r="U470" s="285"/>
      <c r="V470" s="285"/>
      <c r="W470" s="286"/>
      <c r="X470" s="286"/>
      <c r="Y470" s="286"/>
      <c r="Z470" s="286"/>
      <c r="AA470" s="185">
        <f t="shared" si="33"/>
        <v>0</v>
      </c>
      <c r="AB470" s="246" t="str">
        <f t="shared" si="30"/>
        <v/>
      </c>
      <c r="AE470" s="149" t="str">
        <f t="shared" si="31"/>
        <v>no</v>
      </c>
      <c r="AF470" s="150" t="str">
        <f t="shared" si="32"/>
        <v/>
      </c>
    </row>
    <row r="471" spans="2:32" x14ac:dyDescent="0.2">
      <c r="B471" s="285"/>
      <c r="C471" s="283"/>
      <c r="D471" s="288"/>
      <c r="E471" s="285"/>
      <c r="F471" s="285"/>
      <c r="G471" s="285"/>
      <c r="H471" s="285"/>
      <c r="I471" s="275"/>
      <c r="J471" s="285"/>
      <c r="K471" s="285"/>
      <c r="L471" s="285"/>
      <c r="M471" s="285"/>
      <c r="N471" s="285"/>
      <c r="O471" s="285"/>
      <c r="P471" s="287"/>
      <c r="Q471" s="285"/>
      <c r="R471" s="285"/>
      <c r="S471" s="285"/>
      <c r="T471" s="287"/>
      <c r="U471" s="285"/>
      <c r="V471" s="285"/>
      <c r="W471" s="286"/>
      <c r="X471" s="286"/>
      <c r="Y471" s="286"/>
      <c r="Z471" s="286"/>
      <c r="AA471" s="185">
        <f t="shared" si="33"/>
        <v>0</v>
      </c>
      <c r="AB471" s="246" t="str">
        <f t="shared" si="30"/>
        <v/>
      </c>
      <c r="AE471" s="149" t="str">
        <f t="shared" si="31"/>
        <v>no</v>
      </c>
      <c r="AF471" s="150" t="str">
        <f t="shared" si="32"/>
        <v/>
      </c>
    </row>
    <row r="472" spans="2:32" x14ac:dyDescent="0.2">
      <c r="B472" s="285"/>
      <c r="C472" s="283"/>
      <c r="D472" s="288"/>
      <c r="E472" s="285"/>
      <c r="F472" s="285"/>
      <c r="G472" s="285"/>
      <c r="H472" s="285"/>
      <c r="I472" s="275"/>
      <c r="J472" s="285"/>
      <c r="K472" s="285"/>
      <c r="L472" s="285"/>
      <c r="M472" s="285"/>
      <c r="N472" s="285"/>
      <c r="O472" s="285"/>
      <c r="P472" s="287"/>
      <c r="Q472" s="285"/>
      <c r="R472" s="285"/>
      <c r="S472" s="285"/>
      <c r="T472" s="287"/>
      <c r="U472" s="285"/>
      <c r="V472" s="285"/>
      <c r="W472" s="286"/>
      <c r="X472" s="286"/>
      <c r="Y472" s="286"/>
      <c r="Z472" s="286"/>
      <c r="AA472" s="185">
        <f t="shared" si="33"/>
        <v>0</v>
      </c>
      <c r="AB472" s="246" t="str">
        <f t="shared" si="30"/>
        <v/>
      </c>
      <c r="AE472" s="149" t="str">
        <f t="shared" si="31"/>
        <v>no</v>
      </c>
      <c r="AF472" s="150" t="str">
        <f t="shared" si="32"/>
        <v/>
      </c>
    </row>
    <row r="473" spans="2:32" x14ac:dyDescent="0.2">
      <c r="B473" s="285"/>
      <c r="C473" s="283"/>
      <c r="D473" s="288"/>
      <c r="E473" s="285"/>
      <c r="F473" s="285"/>
      <c r="G473" s="285"/>
      <c r="H473" s="285"/>
      <c r="I473" s="275"/>
      <c r="J473" s="285"/>
      <c r="K473" s="285"/>
      <c r="L473" s="285"/>
      <c r="M473" s="285"/>
      <c r="N473" s="285"/>
      <c r="O473" s="285"/>
      <c r="P473" s="287"/>
      <c r="Q473" s="285"/>
      <c r="R473" s="285"/>
      <c r="S473" s="285"/>
      <c r="T473" s="287"/>
      <c r="U473" s="285"/>
      <c r="V473" s="285"/>
      <c r="W473" s="286"/>
      <c r="X473" s="286"/>
      <c r="Y473" s="286"/>
      <c r="Z473" s="286"/>
      <c r="AA473" s="185">
        <f t="shared" si="33"/>
        <v>0</v>
      </c>
      <c r="AB473" s="246" t="str">
        <f t="shared" si="30"/>
        <v/>
      </c>
      <c r="AE473" s="149" t="str">
        <f t="shared" si="31"/>
        <v>no</v>
      </c>
      <c r="AF473" s="150" t="str">
        <f t="shared" si="32"/>
        <v/>
      </c>
    </row>
    <row r="474" spans="2:32" x14ac:dyDescent="0.2">
      <c r="B474" s="285"/>
      <c r="C474" s="283"/>
      <c r="D474" s="288"/>
      <c r="E474" s="285"/>
      <c r="F474" s="285"/>
      <c r="G474" s="285"/>
      <c r="H474" s="285"/>
      <c r="I474" s="275"/>
      <c r="J474" s="285"/>
      <c r="K474" s="285"/>
      <c r="L474" s="285"/>
      <c r="M474" s="285"/>
      <c r="N474" s="285"/>
      <c r="O474" s="285"/>
      <c r="P474" s="287"/>
      <c r="Q474" s="285"/>
      <c r="R474" s="285"/>
      <c r="S474" s="285"/>
      <c r="T474" s="287"/>
      <c r="U474" s="285"/>
      <c r="V474" s="285"/>
      <c r="W474" s="286"/>
      <c r="X474" s="286"/>
      <c r="Y474" s="286"/>
      <c r="Z474" s="286"/>
      <c r="AA474" s="185">
        <f t="shared" si="33"/>
        <v>0</v>
      </c>
      <c r="AB474" s="246" t="str">
        <f t="shared" si="30"/>
        <v/>
      </c>
      <c r="AE474" s="149" t="str">
        <f t="shared" si="31"/>
        <v>no</v>
      </c>
      <c r="AF474" s="150" t="str">
        <f t="shared" si="32"/>
        <v/>
      </c>
    </row>
    <row r="475" spans="2:32" x14ac:dyDescent="0.2">
      <c r="B475" s="285"/>
      <c r="C475" s="283"/>
      <c r="D475" s="288"/>
      <c r="E475" s="285"/>
      <c r="F475" s="285"/>
      <c r="G475" s="285"/>
      <c r="H475" s="285"/>
      <c r="I475" s="275"/>
      <c r="J475" s="285"/>
      <c r="K475" s="285"/>
      <c r="L475" s="285"/>
      <c r="M475" s="285"/>
      <c r="N475" s="285"/>
      <c r="O475" s="285"/>
      <c r="P475" s="287"/>
      <c r="Q475" s="285"/>
      <c r="R475" s="285"/>
      <c r="S475" s="285"/>
      <c r="T475" s="287"/>
      <c r="U475" s="285"/>
      <c r="V475" s="285"/>
      <c r="W475" s="286"/>
      <c r="X475" s="286"/>
      <c r="Y475" s="286"/>
      <c r="Z475" s="286"/>
      <c r="AA475" s="185">
        <f t="shared" si="33"/>
        <v>0</v>
      </c>
      <c r="AB475" s="246" t="str">
        <f t="shared" si="30"/>
        <v/>
      </c>
      <c r="AE475" s="149" t="str">
        <f t="shared" si="31"/>
        <v>no</v>
      </c>
      <c r="AF475" s="150" t="str">
        <f t="shared" si="32"/>
        <v/>
      </c>
    </row>
    <row r="476" spans="2:32" x14ac:dyDescent="0.2">
      <c r="B476" s="285"/>
      <c r="C476" s="283"/>
      <c r="D476" s="288"/>
      <c r="E476" s="285"/>
      <c r="F476" s="285"/>
      <c r="G476" s="285"/>
      <c r="H476" s="285"/>
      <c r="I476" s="275"/>
      <c r="J476" s="285"/>
      <c r="K476" s="285"/>
      <c r="L476" s="285"/>
      <c r="M476" s="285"/>
      <c r="N476" s="285"/>
      <c r="O476" s="285"/>
      <c r="P476" s="287"/>
      <c r="Q476" s="285"/>
      <c r="R476" s="285"/>
      <c r="S476" s="285"/>
      <c r="T476" s="287"/>
      <c r="U476" s="285"/>
      <c r="V476" s="285"/>
      <c r="W476" s="286"/>
      <c r="X476" s="286"/>
      <c r="Y476" s="286"/>
      <c r="Z476" s="286"/>
      <c r="AA476" s="185">
        <f t="shared" si="33"/>
        <v>0</v>
      </c>
      <c r="AB476" s="246" t="str">
        <f t="shared" si="30"/>
        <v/>
      </c>
      <c r="AE476" s="149" t="str">
        <f t="shared" si="31"/>
        <v>no</v>
      </c>
      <c r="AF476" s="150" t="str">
        <f t="shared" si="32"/>
        <v/>
      </c>
    </row>
    <row r="477" spans="2:32" x14ac:dyDescent="0.2">
      <c r="B477" s="285"/>
      <c r="C477" s="283"/>
      <c r="D477" s="288"/>
      <c r="E477" s="285"/>
      <c r="F477" s="285"/>
      <c r="G477" s="285"/>
      <c r="H477" s="285"/>
      <c r="I477" s="275"/>
      <c r="J477" s="285"/>
      <c r="K477" s="285"/>
      <c r="L477" s="285"/>
      <c r="M477" s="285"/>
      <c r="N477" s="285"/>
      <c r="O477" s="285"/>
      <c r="P477" s="287"/>
      <c r="Q477" s="285"/>
      <c r="R477" s="285"/>
      <c r="S477" s="285"/>
      <c r="T477" s="287"/>
      <c r="U477" s="285"/>
      <c r="V477" s="285"/>
      <c r="W477" s="286"/>
      <c r="X477" s="286"/>
      <c r="Y477" s="286"/>
      <c r="Z477" s="286"/>
      <c r="AA477" s="185">
        <f t="shared" si="33"/>
        <v>0</v>
      </c>
      <c r="AB477" s="246" t="str">
        <f t="shared" si="30"/>
        <v/>
      </c>
      <c r="AE477" s="149" t="str">
        <f t="shared" si="31"/>
        <v>no</v>
      </c>
      <c r="AF477" s="150" t="str">
        <f t="shared" si="32"/>
        <v/>
      </c>
    </row>
    <row r="478" spans="2:32" x14ac:dyDescent="0.2">
      <c r="B478" s="285"/>
      <c r="C478" s="283"/>
      <c r="D478" s="288"/>
      <c r="E478" s="285"/>
      <c r="F478" s="285"/>
      <c r="G478" s="285"/>
      <c r="H478" s="285"/>
      <c r="I478" s="275"/>
      <c r="J478" s="285"/>
      <c r="K478" s="285"/>
      <c r="L478" s="285"/>
      <c r="M478" s="285"/>
      <c r="N478" s="285"/>
      <c r="O478" s="285"/>
      <c r="P478" s="287"/>
      <c r="Q478" s="285"/>
      <c r="R478" s="285"/>
      <c r="S478" s="285"/>
      <c r="T478" s="287"/>
      <c r="U478" s="285"/>
      <c r="V478" s="285"/>
      <c r="W478" s="286"/>
      <c r="X478" s="286"/>
      <c r="Y478" s="286"/>
      <c r="Z478" s="286"/>
      <c r="AA478" s="185">
        <f t="shared" si="33"/>
        <v>0</v>
      </c>
      <c r="AB478" s="246" t="str">
        <f t="shared" si="30"/>
        <v/>
      </c>
      <c r="AE478" s="149" t="str">
        <f t="shared" si="31"/>
        <v>no</v>
      </c>
      <c r="AF478" s="150" t="str">
        <f t="shared" si="32"/>
        <v/>
      </c>
    </row>
    <row r="479" spans="2:32" x14ac:dyDescent="0.2">
      <c r="B479" s="285"/>
      <c r="C479" s="283"/>
      <c r="D479" s="288"/>
      <c r="E479" s="285"/>
      <c r="F479" s="285"/>
      <c r="G479" s="285"/>
      <c r="H479" s="285"/>
      <c r="I479" s="275"/>
      <c r="J479" s="285"/>
      <c r="K479" s="285"/>
      <c r="L479" s="285"/>
      <c r="M479" s="285"/>
      <c r="N479" s="285"/>
      <c r="O479" s="285"/>
      <c r="P479" s="287"/>
      <c r="Q479" s="285"/>
      <c r="R479" s="285"/>
      <c r="S479" s="285"/>
      <c r="T479" s="287"/>
      <c r="U479" s="285"/>
      <c r="V479" s="285"/>
      <c r="W479" s="286"/>
      <c r="X479" s="286"/>
      <c r="Y479" s="286"/>
      <c r="Z479" s="286"/>
      <c r="AA479" s="185">
        <f t="shared" si="33"/>
        <v>0</v>
      </c>
      <c r="AB479" s="246" t="str">
        <f t="shared" si="30"/>
        <v/>
      </c>
      <c r="AE479" s="149" t="str">
        <f t="shared" si="31"/>
        <v>no</v>
      </c>
      <c r="AF479" s="150" t="str">
        <f t="shared" si="32"/>
        <v/>
      </c>
    </row>
    <row r="480" spans="2:32" x14ac:dyDescent="0.2">
      <c r="B480" s="285"/>
      <c r="C480" s="283"/>
      <c r="D480" s="288"/>
      <c r="E480" s="285"/>
      <c r="F480" s="285"/>
      <c r="G480" s="285"/>
      <c r="H480" s="285"/>
      <c r="I480" s="275"/>
      <c r="J480" s="285"/>
      <c r="K480" s="285"/>
      <c r="L480" s="285"/>
      <c r="M480" s="285"/>
      <c r="N480" s="285"/>
      <c r="O480" s="285"/>
      <c r="P480" s="287"/>
      <c r="Q480" s="285"/>
      <c r="R480" s="285"/>
      <c r="S480" s="285"/>
      <c r="T480" s="287"/>
      <c r="U480" s="285"/>
      <c r="V480" s="285"/>
      <c r="W480" s="286"/>
      <c r="X480" s="286"/>
      <c r="Y480" s="286"/>
      <c r="Z480" s="286"/>
      <c r="AA480" s="185">
        <f t="shared" si="33"/>
        <v>0</v>
      </c>
      <c r="AB480" s="246" t="str">
        <f t="shared" si="30"/>
        <v/>
      </c>
      <c r="AE480" s="149" t="str">
        <f t="shared" si="31"/>
        <v>no</v>
      </c>
      <c r="AF480" s="150" t="str">
        <f t="shared" si="32"/>
        <v/>
      </c>
    </row>
    <row r="481" spans="2:32" x14ac:dyDescent="0.2">
      <c r="B481" s="285"/>
      <c r="C481" s="283"/>
      <c r="D481" s="288"/>
      <c r="E481" s="285"/>
      <c r="F481" s="285"/>
      <c r="G481" s="285"/>
      <c r="H481" s="285"/>
      <c r="I481" s="275"/>
      <c r="J481" s="285"/>
      <c r="K481" s="285"/>
      <c r="L481" s="285"/>
      <c r="M481" s="285"/>
      <c r="N481" s="285"/>
      <c r="O481" s="285"/>
      <c r="P481" s="287"/>
      <c r="Q481" s="285"/>
      <c r="R481" s="285"/>
      <c r="S481" s="285"/>
      <c r="T481" s="287"/>
      <c r="U481" s="285"/>
      <c r="V481" s="285"/>
      <c r="W481" s="286"/>
      <c r="X481" s="286"/>
      <c r="Y481" s="286"/>
      <c r="Z481" s="286"/>
      <c r="AA481" s="185">
        <f t="shared" si="33"/>
        <v>0</v>
      </c>
      <c r="AB481" s="246" t="str">
        <f t="shared" si="30"/>
        <v/>
      </c>
      <c r="AE481" s="149" t="str">
        <f t="shared" si="31"/>
        <v>no</v>
      </c>
      <c r="AF481" s="150" t="str">
        <f t="shared" si="32"/>
        <v/>
      </c>
    </row>
    <row r="482" spans="2:32" x14ac:dyDescent="0.2">
      <c r="B482" s="285"/>
      <c r="C482" s="283"/>
      <c r="D482" s="288"/>
      <c r="E482" s="285"/>
      <c r="F482" s="285"/>
      <c r="G482" s="285"/>
      <c r="H482" s="285"/>
      <c r="I482" s="275"/>
      <c r="J482" s="285"/>
      <c r="K482" s="285"/>
      <c r="L482" s="285"/>
      <c r="M482" s="285"/>
      <c r="N482" s="285"/>
      <c r="O482" s="285"/>
      <c r="P482" s="287"/>
      <c r="Q482" s="285"/>
      <c r="R482" s="285"/>
      <c r="S482" s="285"/>
      <c r="T482" s="287"/>
      <c r="U482" s="285"/>
      <c r="V482" s="285"/>
      <c r="W482" s="286"/>
      <c r="X482" s="286"/>
      <c r="Y482" s="286"/>
      <c r="Z482" s="286"/>
      <c r="AA482" s="185">
        <f t="shared" si="33"/>
        <v>0</v>
      </c>
      <c r="AB482" s="246" t="str">
        <f t="shared" si="30"/>
        <v/>
      </c>
      <c r="AE482" s="149" t="str">
        <f t="shared" si="31"/>
        <v>no</v>
      </c>
      <c r="AF482" s="150" t="str">
        <f t="shared" si="32"/>
        <v/>
      </c>
    </row>
    <row r="483" spans="2:32" x14ac:dyDescent="0.2">
      <c r="B483" s="285"/>
      <c r="C483" s="283"/>
      <c r="D483" s="288"/>
      <c r="E483" s="285"/>
      <c r="F483" s="285"/>
      <c r="G483" s="285"/>
      <c r="H483" s="285"/>
      <c r="I483" s="275"/>
      <c r="J483" s="285"/>
      <c r="K483" s="285"/>
      <c r="L483" s="285"/>
      <c r="M483" s="285"/>
      <c r="N483" s="285"/>
      <c r="O483" s="285"/>
      <c r="P483" s="287"/>
      <c r="Q483" s="285"/>
      <c r="R483" s="285"/>
      <c r="S483" s="285"/>
      <c r="T483" s="287"/>
      <c r="U483" s="285"/>
      <c r="V483" s="285"/>
      <c r="W483" s="286"/>
      <c r="X483" s="286"/>
      <c r="Y483" s="286"/>
      <c r="Z483" s="286"/>
      <c r="AA483" s="185">
        <f t="shared" si="33"/>
        <v>0</v>
      </c>
      <c r="AB483" s="246" t="str">
        <f t="shared" si="30"/>
        <v/>
      </c>
      <c r="AE483" s="149" t="str">
        <f t="shared" si="31"/>
        <v>no</v>
      </c>
      <c r="AF483" s="150" t="str">
        <f t="shared" si="32"/>
        <v/>
      </c>
    </row>
    <row r="484" spans="2:32" x14ac:dyDescent="0.2">
      <c r="B484" s="285"/>
      <c r="C484" s="283"/>
      <c r="D484" s="288"/>
      <c r="E484" s="285"/>
      <c r="F484" s="285"/>
      <c r="G484" s="285"/>
      <c r="H484" s="285"/>
      <c r="I484" s="275"/>
      <c r="J484" s="285"/>
      <c r="K484" s="285"/>
      <c r="L484" s="285"/>
      <c r="M484" s="285"/>
      <c r="N484" s="285"/>
      <c r="O484" s="285"/>
      <c r="P484" s="287"/>
      <c r="Q484" s="285"/>
      <c r="R484" s="285"/>
      <c r="S484" s="285"/>
      <c r="T484" s="287"/>
      <c r="U484" s="285"/>
      <c r="V484" s="285"/>
      <c r="W484" s="286"/>
      <c r="X484" s="286"/>
      <c r="Y484" s="286"/>
      <c r="Z484" s="286"/>
      <c r="AA484" s="185">
        <f t="shared" si="33"/>
        <v>0</v>
      </c>
      <c r="AB484" s="246" t="str">
        <f t="shared" si="30"/>
        <v/>
      </c>
      <c r="AE484" s="149" t="str">
        <f t="shared" si="31"/>
        <v>no</v>
      </c>
      <c r="AF484" s="150" t="str">
        <f t="shared" si="32"/>
        <v/>
      </c>
    </row>
    <row r="485" spans="2:32" x14ac:dyDescent="0.2">
      <c r="B485" s="285"/>
      <c r="C485" s="283"/>
      <c r="D485" s="288"/>
      <c r="E485" s="285"/>
      <c r="F485" s="285"/>
      <c r="G485" s="285"/>
      <c r="H485" s="285"/>
      <c r="I485" s="275"/>
      <c r="J485" s="285"/>
      <c r="K485" s="285"/>
      <c r="L485" s="285"/>
      <c r="M485" s="285"/>
      <c r="N485" s="285"/>
      <c r="O485" s="285"/>
      <c r="P485" s="287"/>
      <c r="Q485" s="285"/>
      <c r="R485" s="285"/>
      <c r="S485" s="285"/>
      <c r="T485" s="287"/>
      <c r="U485" s="285"/>
      <c r="V485" s="285"/>
      <c r="W485" s="286"/>
      <c r="X485" s="286"/>
      <c r="Y485" s="286"/>
      <c r="Z485" s="286"/>
      <c r="AA485" s="185">
        <f t="shared" si="33"/>
        <v>0</v>
      </c>
      <c r="AB485" s="246" t="str">
        <f t="shared" si="30"/>
        <v/>
      </c>
      <c r="AE485" s="149" t="str">
        <f t="shared" si="31"/>
        <v>no</v>
      </c>
      <c r="AF485" s="150" t="str">
        <f t="shared" si="32"/>
        <v/>
      </c>
    </row>
    <row r="486" spans="2:32" x14ac:dyDescent="0.2">
      <c r="B486" s="285"/>
      <c r="C486" s="283"/>
      <c r="D486" s="288"/>
      <c r="E486" s="285"/>
      <c r="F486" s="285"/>
      <c r="G486" s="285"/>
      <c r="H486" s="285"/>
      <c r="I486" s="275"/>
      <c r="J486" s="285"/>
      <c r="K486" s="285"/>
      <c r="L486" s="285"/>
      <c r="M486" s="285"/>
      <c r="N486" s="285"/>
      <c r="O486" s="285"/>
      <c r="P486" s="287"/>
      <c r="Q486" s="285"/>
      <c r="R486" s="285"/>
      <c r="S486" s="285"/>
      <c r="T486" s="287"/>
      <c r="U486" s="285"/>
      <c r="V486" s="285"/>
      <c r="W486" s="286"/>
      <c r="X486" s="286"/>
      <c r="Y486" s="286"/>
      <c r="Z486" s="286"/>
      <c r="AA486" s="185">
        <f t="shared" si="33"/>
        <v>0</v>
      </c>
      <c r="AB486" s="246" t="str">
        <f t="shared" si="30"/>
        <v/>
      </c>
      <c r="AE486" s="149" t="str">
        <f t="shared" si="31"/>
        <v>no</v>
      </c>
      <c r="AF486" s="150" t="str">
        <f t="shared" si="32"/>
        <v/>
      </c>
    </row>
    <row r="487" spans="2:32" x14ac:dyDescent="0.2">
      <c r="B487" s="285"/>
      <c r="C487" s="283"/>
      <c r="D487" s="288"/>
      <c r="E487" s="285"/>
      <c r="F487" s="285"/>
      <c r="G487" s="285"/>
      <c r="H487" s="285"/>
      <c r="I487" s="275"/>
      <c r="J487" s="285"/>
      <c r="K487" s="285"/>
      <c r="L487" s="285"/>
      <c r="M487" s="285"/>
      <c r="N487" s="285"/>
      <c r="O487" s="285"/>
      <c r="P487" s="287"/>
      <c r="Q487" s="285"/>
      <c r="R487" s="285"/>
      <c r="S487" s="285"/>
      <c r="T487" s="287"/>
      <c r="U487" s="285"/>
      <c r="V487" s="285"/>
      <c r="W487" s="286"/>
      <c r="X487" s="286"/>
      <c r="Y487" s="286"/>
      <c r="Z487" s="286"/>
      <c r="AA487" s="185">
        <f t="shared" si="33"/>
        <v>0</v>
      </c>
      <c r="AB487" s="246" t="str">
        <f t="shared" si="30"/>
        <v/>
      </c>
      <c r="AE487" s="149" t="str">
        <f t="shared" si="31"/>
        <v>no</v>
      </c>
      <c r="AF487" s="150" t="str">
        <f t="shared" si="32"/>
        <v/>
      </c>
    </row>
    <row r="488" spans="2:32" x14ac:dyDescent="0.2">
      <c r="B488" s="285"/>
      <c r="C488" s="283"/>
      <c r="D488" s="288"/>
      <c r="E488" s="285"/>
      <c r="F488" s="285"/>
      <c r="G488" s="285"/>
      <c r="H488" s="285"/>
      <c r="I488" s="275"/>
      <c r="J488" s="285"/>
      <c r="K488" s="285"/>
      <c r="L488" s="285"/>
      <c r="M488" s="285"/>
      <c r="N488" s="285"/>
      <c r="O488" s="285"/>
      <c r="P488" s="287"/>
      <c r="Q488" s="285"/>
      <c r="R488" s="285"/>
      <c r="S488" s="285"/>
      <c r="T488" s="287"/>
      <c r="U488" s="285"/>
      <c r="V488" s="285"/>
      <c r="W488" s="286"/>
      <c r="X488" s="286"/>
      <c r="Y488" s="286"/>
      <c r="Z488" s="286"/>
      <c r="AA488" s="185">
        <f t="shared" si="33"/>
        <v>0</v>
      </c>
      <c r="AB488" s="246" t="str">
        <f t="shared" si="30"/>
        <v/>
      </c>
      <c r="AE488" s="149" t="str">
        <f t="shared" si="31"/>
        <v>no</v>
      </c>
      <c r="AF488" s="150" t="str">
        <f t="shared" si="32"/>
        <v/>
      </c>
    </row>
    <row r="489" spans="2:32" x14ac:dyDescent="0.2">
      <c r="B489" s="285"/>
      <c r="C489" s="283"/>
      <c r="D489" s="288"/>
      <c r="E489" s="285"/>
      <c r="F489" s="285"/>
      <c r="G489" s="285"/>
      <c r="H489" s="285"/>
      <c r="I489" s="275"/>
      <c r="J489" s="285"/>
      <c r="K489" s="285"/>
      <c r="L489" s="285"/>
      <c r="M489" s="285"/>
      <c r="N489" s="285"/>
      <c r="O489" s="285"/>
      <c r="P489" s="287"/>
      <c r="Q489" s="285"/>
      <c r="R489" s="285"/>
      <c r="S489" s="285"/>
      <c r="T489" s="287"/>
      <c r="U489" s="285"/>
      <c r="V489" s="285"/>
      <c r="W489" s="286"/>
      <c r="X489" s="286"/>
      <c r="Y489" s="286"/>
      <c r="Z489" s="286"/>
      <c r="AA489" s="185">
        <f t="shared" si="33"/>
        <v>0</v>
      </c>
      <c r="AB489" s="246" t="str">
        <f t="shared" si="30"/>
        <v/>
      </c>
      <c r="AE489" s="149" t="str">
        <f t="shared" si="31"/>
        <v>no</v>
      </c>
      <c r="AF489" s="150" t="str">
        <f t="shared" si="32"/>
        <v/>
      </c>
    </row>
    <row r="490" spans="2:32" x14ac:dyDescent="0.2">
      <c r="B490" s="285"/>
      <c r="C490" s="283"/>
      <c r="D490" s="288"/>
      <c r="E490" s="285"/>
      <c r="F490" s="285"/>
      <c r="G490" s="285"/>
      <c r="H490" s="285"/>
      <c r="I490" s="275"/>
      <c r="J490" s="285"/>
      <c r="K490" s="285"/>
      <c r="L490" s="285"/>
      <c r="M490" s="285"/>
      <c r="N490" s="285"/>
      <c r="O490" s="285"/>
      <c r="P490" s="287"/>
      <c r="Q490" s="285"/>
      <c r="R490" s="285"/>
      <c r="S490" s="285"/>
      <c r="T490" s="287"/>
      <c r="U490" s="285"/>
      <c r="V490" s="285"/>
      <c r="W490" s="286"/>
      <c r="X490" s="286"/>
      <c r="Y490" s="286"/>
      <c r="Z490" s="286"/>
      <c r="AA490" s="185">
        <f t="shared" si="33"/>
        <v>0</v>
      </c>
      <c r="AB490" s="246" t="str">
        <f t="shared" si="30"/>
        <v/>
      </c>
      <c r="AE490" s="149" t="str">
        <f t="shared" si="31"/>
        <v>no</v>
      </c>
      <c r="AF490" s="150" t="str">
        <f t="shared" si="32"/>
        <v/>
      </c>
    </row>
    <row r="491" spans="2:32" x14ac:dyDescent="0.2">
      <c r="B491" s="285"/>
      <c r="C491" s="283"/>
      <c r="D491" s="288"/>
      <c r="E491" s="285"/>
      <c r="F491" s="285"/>
      <c r="G491" s="285"/>
      <c r="H491" s="285"/>
      <c r="I491" s="275"/>
      <c r="J491" s="285"/>
      <c r="K491" s="285"/>
      <c r="L491" s="285"/>
      <c r="M491" s="285"/>
      <c r="N491" s="285"/>
      <c r="O491" s="285"/>
      <c r="P491" s="287"/>
      <c r="Q491" s="285"/>
      <c r="R491" s="285"/>
      <c r="S491" s="285"/>
      <c r="T491" s="287"/>
      <c r="U491" s="285"/>
      <c r="V491" s="285"/>
      <c r="W491" s="286"/>
      <c r="X491" s="286"/>
      <c r="Y491" s="286"/>
      <c r="Z491" s="286"/>
      <c r="AA491" s="185">
        <f t="shared" si="33"/>
        <v>0</v>
      </c>
      <c r="AB491" s="246" t="str">
        <f t="shared" si="30"/>
        <v/>
      </c>
      <c r="AE491" s="149" t="str">
        <f t="shared" si="31"/>
        <v>no</v>
      </c>
      <c r="AF491" s="150" t="str">
        <f t="shared" si="32"/>
        <v/>
      </c>
    </row>
    <row r="492" spans="2:32" x14ac:dyDescent="0.2">
      <c r="B492" s="285"/>
      <c r="C492" s="283"/>
      <c r="D492" s="288"/>
      <c r="E492" s="285"/>
      <c r="F492" s="285"/>
      <c r="G492" s="285"/>
      <c r="H492" s="285"/>
      <c r="I492" s="275"/>
      <c r="J492" s="285"/>
      <c r="K492" s="285"/>
      <c r="L492" s="285"/>
      <c r="M492" s="285"/>
      <c r="N492" s="285"/>
      <c r="O492" s="285"/>
      <c r="P492" s="287"/>
      <c r="Q492" s="285"/>
      <c r="R492" s="285"/>
      <c r="S492" s="285"/>
      <c r="T492" s="287"/>
      <c r="U492" s="285"/>
      <c r="V492" s="285"/>
      <c r="W492" s="286"/>
      <c r="X492" s="286"/>
      <c r="Y492" s="286"/>
      <c r="Z492" s="286"/>
      <c r="AA492" s="185">
        <f t="shared" si="33"/>
        <v>0</v>
      </c>
      <c r="AB492" s="246" t="str">
        <f t="shared" si="30"/>
        <v/>
      </c>
      <c r="AE492" s="149" t="str">
        <f t="shared" si="31"/>
        <v>no</v>
      </c>
      <c r="AF492" s="150" t="str">
        <f t="shared" si="32"/>
        <v/>
      </c>
    </row>
    <row r="493" spans="2:32" x14ac:dyDescent="0.2">
      <c r="B493" s="285"/>
      <c r="C493" s="283"/>
      <c r="D493" s="288"/>
      <c r="E493" s="285"/>
      <c r="F493" s="285"/>
      <c r="G493" s="285"/>
      <c r="H493" s="285"/>
      <c r="I493" s="275"/>
      <c r="J493" s="285"/>
      <c r="K493" s="285"/>
      <c r="L493" s="285"/>
      <c r="M493" s="285"/>
      <c r="N493" s="285"/>
      <c r="O493" s="285"/>
      <c r="P493" s="287"/>
      <c r="Q493" s="285"/>
      <c r="R493" s="285"/>
      <c r="S493" s="285"/>
      <c r="T493" s="287"/>
      <c r="U493" s="285"/>
      <c r="V493" s="285"/>
      <c r="W493" s="286"/>
      <c r="X493" s="286"/>
      <c r="Y493" s="286"/>
      <c r="Z493" s="286"/>
      <c r="AA493" s="185">
        <f t="shared" si="33"/>
        <v>0</v>
      </c>
      <c r="AB493" s="246" t="str">
        <f t="shared" si="30"/>
        <v/>
      </c>
      <c r="AE493" s="149" t="str">
        <f t="shared" si="31"/>
        <v>no</v>
      </c>
      <c r="AF493" s="150" t="str">
        <f t="shared" si="32"/>
        <v/>
      </c>
    </row>
    <row r="494" spans="2:32" x14ac:dyDescent="0.2">
      <c r="B494" s="285"/>
      <c r="C494" s="283"/>
      <c r="D494" s="288"/>
      <c r="E494" s="285"/>
      <c r="F494" s="285"/>
      <c r="G494" s="285"/>
      <c r="H494" s="285"/>
      <c r="I494" s="275"/>
      <c r="J494" s="285"/>
      <c r="K494" s="285"/>
      <c r="L494" s="285"/>
      <c r="M494" s="285"/>
      <c r="N494" s="285"/>
      <c r="O494" s="285"/>
      <c r="P494" s="287"/>
      <c r="Q494" s="285"/>
      <c r="R494" s="285"/>
      <c r="S494" s="285"/>
      <c r="T494" s="287"/>
      <c r="U494" s="285"/>
      <c r="V494" s="285"/>
      <c r="W494" s="286"/>
      <c r="X494" s="286"/>
      <c r="Y494" s="286"/>
      <c r="Z494" s="286"/>
      <c r="AA494" s="185">
        <f t="shared" si="33"/>
        <v>0</v>
      </c>
      <c r="AB494" s="246" t="str">
        <f t="shared" si="30"/>
        <v/>
      </c>
      <c r="AE494" s="149" t="str">
        <f t="shared" si="31"/>
        <v>no</v>
      </c>
      <c r="AF494" s="150" t="str">
        <f t="shared" si="32"/>
        <v/>
      </c>
    </row>
    <row r="495" spans="2:32" x14ac:dyDescent="0.2">
      <c r="B495" s="285"/>
      <c r="C495" s="283"/>
      <c r="D495" s="288"/>
      <c r="E495" s="285"/>
      <c r="F495" s="285"/>
      <c r="G495" s="285"/>
      <c r="H495" s="285"/>
      <c r="I495" s="275"/>
      <c r="J495" s="285"/>
      <c r="K495" s="285"/>
      <c r="L495" s="285"/>
      <c r="M495" s="285"/>
      <c r="N495" s="285"/>
      <c r="O495" s="285"/>
      <c r="P495" s="287"/>
      <c r="Q495" s="285"/>
      <c r="R495" s="285"/>
      <c r="S495" s="285"/>
      <c r="T495" s="287"/>
      <c r="U495" s="285"/>
      <c r="V495" s="285"/>
      <c r="W495" s="286"/>
      <c r="X495" s="286"/>
      <c r="Y495" s="286"/>
      <c r="Z495" s="286"/>
      <c r="AA495" s="185">
        <f t="shared" si="33"/>
        <v>0</v>
      </c>
      <c r="AB495" s="246" t="str">
        <f t="shared" si="30"/>
        <v/>
      </c>
      <c r="AE495" s="149" t="str">
        <f t="shared" si="31"/>
        <v>no</v>
      </c>
      <c r="AF495" s="150" t="str">
        <f t="shared" si="32"/>
        <v/>
      </c>
    </row>
    <row r="496" spans="2:32" x14ac:dyDescent="0.2">
      <c r="B496" s="285"/>
      <c r="C496" s="283"/>
      <c r="D496" s="288"/>
      <c r="E496" s="285"/>
      <c r="F496" s="285"/>
      <c r="G496" s="285"/>
      <c r="H496" s="285"/>
      <c r="I496" s="275"/>
      <c r="J496" s="285"/>
      <c r="K496" s="285"/>
      <c r="L496" s="285"/>
      <c r="M496" s="285"/>
      <c r="N496" s="285"/>
      <c r="O496" s="285"/>
      <c r="P496" s="287"/>
      <c r="Q496" s="285"/>
      <c r="R496" s="285"/>
      <c r="S496" s="285"/>
      <c r="T496" s="287"/>
      <c r="U496" s="285"/>
      <c r="V496" s="285"/>
      <c r="W496" s="286"/>
      <c r="X496" s="286"/>
      <c r="Y496" s="286"/>
      <c r="Z496" s="286"/>
      <c r="AA496" s="185">
        <f t="shared" si="33"/>
        <v>0</v>
      </c>
      <c r="AB496" s="246" t="str">
        <f t="shared" si="30"/>
        <v/>
      </c>
      <c r="AE496" s="149" t="str">
        <f t="shared" si="31"/>
        <v>no</v>
      </c>
      <c r="AF496" s="150" t="str">
        <f t="shared" si="32"/>
        <v/>
      </c>
    </row>
    <row r="497" spans="2:32" x14ac:dyDescent="0.2">
      <c r="B497" s="285"/>
      <c r="C497" s="283"/>
      <c r="D497" s="288"/>
      <c r="E497" s="285"/>
      <c r="F497" s="285"/>
      <c r="G497" s="285"/>
      <c r="H497" s="285"/>
      <c r="I497" s="275"/>
      <c r="J497" s="285"/>
      <c r="K497" s="285"/>
      <c r="L497" s="285"/>
      <c r="M497" s="285"/>
      <c r="N497" s="285"/>
      <c r="O497" s="285"/>
      <c r="P497" s="287"/>
      <c r="Q497" s="285"/>
      <c r="R497" s="285"/>
      <c r="S497" s="285"/>
      <c r="T497" s="287"/>
      <c r="U497" s="285"/>
      <c r="V497" s="285"/>
      <c r="W497" s="286"/>
      <c r="X497" s="286"/>
      <c r="Y497" s="286"/>
      <c r="Z497" s="286"/>
      <c r="AA497" s="185">
        <f t="shared" si="33"/>
        <v>0</v>
      </c>
      <c r="AB497" s="246" t="str">
        <f t="shared" si="30"/>
        <v/>
      </c>
      <c r="AE497" s="149" t="str">
        <f t="shared" si="31"/>
        <v>no</v>
      </c>
      <c r="AF497" s="150" t="str">
        <f t="shared" si="32"/>
        <v/>
      </c>
    </row>
    <row r="498" spans="2:32" x14ac:dyDescent="0.2">
      <c r="B498" s="285"/>
      <c r="C498" s="283"/>
      <c r="D498" s="288"/>
      <c r="E498" s="285"/>
      <c r="F498" s="285"/>
      <c r="G498" s="285"/>
      <c r="H498" s="285"/>
      <c r="I498" s="275"/>
      <c r="J498" s="285"/>
      <c r="K498" s="285"/>
      <c r="L498" s="285"/>
      <c r="M498" s="285"/>
      <c r="N498" s="285"/>
      <c r="O498" s="285"/>
      <c r="P498" s="287"/>
      <c r="Q498" s="285"/>
      <c r="R498" s="285"/>
      <c r="S498" s="285"/>
      <c r="T498" s="287"/>
      <c r="U498" s="285"/>
      <c r="V498" s="285"/>
      <c r="W498" s="286"/>
      <c r="X498" s="286"/>
      <c r="Y498" s="286"/>
      <c r="Z498" s="286"/>
      <c r="AA498" s="185">
        <f t="shared" si="33"/>
        <v>0</v>
      </c>
      <c r="AB498" s="246" t="str">
        <f t="shared" si="30"/>
        <v/>
      </c>
      <c r="AE498" s="149" t="str">
        <f t="shared" si="31"/>
        <v>no</v>
      </c>
      <c r="AF498" s="150" t="str">
        <f t="shared" si="32"/>
        <v/>
      </c>
    </row>
    <row r="499" spans="2:32" x14ac:dyDescent="0.2">
      <c r="B499" s="285"/>
      <c r="C499" s="283"/>
      <c r="D499" s="288"/>
      <c r="E499" s="285"/>
      <c r="F499" s="285"/>
      <c r="G499" s="285"/>
      <c r="H499" s="285"/>
      <c r="I499" s="275"/>
      <c r="J499" s="285"/>
      <c r="K499" s="285"/>
      <c r="L499" s="285"/>
      <c r="M499" s="285"/>
      <c r="N499" s="285"/>
      <c r="O499" s="285"/>
      <c r="P499" s="287"/>
      <c r="Q499" s="285"/>
      <c r="R499" s="285"/>
      <c r="S499" s="285"/>
      <c r="T499" s="287"/>
      <c r="U499" s="285"/>
      <c r="V499" s="285"/>
      <c r="W499" s="286"/>
      <c r="X499" s="286"/>
      <c r="Y499" s="286"/>
      <c r="Z499" s="286"/>
      <c r="AA499" s="185">
        <f t="shared" si="33"/>
        <v>0</v>
      </c>
      <c r="AB499" s="246" t="str">
        <f t="shared" si="30"/>
        <v/>
      </c>
      <c r="AE499" s="149" t="str">
        <f t="shared" si="31"/>
        <v>no</v>
      </c>
      <c r="AF499" s="150" t="str">
        <f t="shared" si="32"/>
        <v/>
      </c>
    </row>
    <row r="500" spans="2:32" x14ac:dyDescent="0.2">
      <c r="B500" s="285"/>
      <c r="C500" s="283"/>
      <c r="D500" s="288"/>
      <c r="E500" s="285"/>
      <c r="F500" s="285"/>
      <c r="G500" s="285"/>
      <c r="H500" s="285"/>
      <c r="I500" s="275"/>
      <c r="J500" s="285"/>
      <c r="K500" s="285"/>
      <c r="L500" s="285"/>
      <c r="M500" s="285"/>
      <c r="N500" s="285"/>
      <c r="O500" s="285"/>
      <c r="P500" s="287"/>
      <c r="Q500" s="285"/>
      <c r="R500" s="285"/>
      <c r="S500" s="285"/>
      <c r="T500" s="287"/>
      <c r="U500" s="285"/>
      <c r="V500" s="285"/>
      <c r="W500" s="286"/>
      <c r="X500" s="286"/>
      <c r="Y500" s="286"/>
      <c r="Z500" s="286"/>
      <c r="AA500" s="185">
        <f t="shared" si="33"/>
        <v>0</v>
      </c>
      <c r="AB500" s="246" t="str">
        <f t="shared" si="30"/>
        <v/>
      </c>
      <c r="AE500" s="149" t="str">
        <f t="shared" si="31"/>
        <v>no</v>
      </c>
      <c r="AF500" s="150" t="str">
        <f t="shared" si="32"/>
        <v/>
      </c>
    </row>
    <row r="501" spans="2:32" x14ac:dyDescent="0.2">
      <c r="B501" s="285"/>
      <c r="C501" s="283"/>
      <c r="D501" s="288"/>
      <c r="E501" s="285"/>
      <c r="F501" s="285"/>
      <c r="G501" s="285"/>
      <c r="H501" s="285"/>
      <c r="I501" s="275"/>
      <c r="J501" s="285"/>
      <c r="K501" s="285"/>
      <c r="L501" s="285"/>
      <c r="M501" s="285"/>
      <c r="N501" s="285"/>
      <c r="O501" s="285"/>
      <c r="P501" s="287"/>
      <c r="Q501" s="285"/>
      <c r="R501" s="285"/>
      <c r="S501" s="285"/>
      <c r="T501" s="287"/>
      <c r="U501" s="285"/>
      <c r="V501" s="285"/>
      <c r="W501" s="286"/>
      <c r="X501" s="286"/>
      <c r="Y501" s="286"/>
      <c r="Z501" s="286"/>
      <c r="AA501" s="185">
        <f t="shared" si="33"/>
        <v>0</v>
      </c>
      <c r="AB501" s="246" t="str">
        <f t="shared" si="30"/>
        <v/>
      </c>
      <c r="AE501" s="149" t="str">
        <f t="shared" si="31"/>
        <v>no</v>
      </c>
      <c r="AF501" s="150" t="str">
        <f t="shared" si="32"/>
        <v/>
      </c>
    </row>
    <row r="502" spans="2:32" x14ac:dyDescent="0.2">
      <c r="B502" s="285"/>
      <c r="C502" s="283"/>
      <c r="D502" s="288"/>
      <c r="E502" s="285"/>
      <c r="F502" s="285"/>
      <c r="G502" s="285"/>
      <c r="H502" s="285"/>
      <c r="I502" s="275"/>
      <c r="J502" s="285"/>
      <c r="K502" s="285"/>
      <c r="L502" s="285"/>
      <c r="M502" s="285"/>
      <c r="N502" s="285"/>
      <c r="O502" s="285"/>
      <c r="P502" s="287"/>
      <c r="Q502" s="285"/>
      <c r="R502" s="285"/>
      <c r="S502" s="285"/>
      <c r="T502" s="287"/>
      <c r="U502" s="285"/>
      <c r="V502" s="285"/>
      <c r="W502" s="286"/>
      <c r="X502" s="286"/>
      <c r="Y502" s="286"/>
      <c r="Z502" s="286"/>
      <c r="AA502" s="185">
        <f t="shared" si="33"/>
        <v>0</v>
      </c>
      <c r="AB502" s="246" t="str">
        <f t="shared" si="30"/>
        <v/>
      </c>
      <c r="AE502" s="149" t="str">
        <f t="shared" si="31"/>
        <v>no</v>
      </c>
      <c r="AF502" s="150" t="str">
        <f t="shared" si="32"/>
        <v/>
      </c>
    </row>
    <row r="503" spans="2:32" x14ac:dyDescent="0.2">
      <c r="B503" s="285"/>
      <c r="C503" s="283"/>
      <c r="D503" s="288"/>
      <c r="E503" s="285"/>
      <c r="F503" s="285"/>
      <c r="G503" s="285"/>
      <c r="H503" s="285"/>
      <c r="I503" s="275"/>
      <c r="J503" s="285"/>
      <c r="K503" s="285"/>
      <c r="L503" s="285"/>
      <c r="M503" s="285"/>
      <c r="N503" s="285"/>
      <c r="O503" s="285"/>
      <c r="P503" s="287"/>
      <c r="Q503" s="285"/>
      <c r="R503" s="285"/>
      <c r="S503" s="285"/>
      <c r="T503" s="287"/>
      <c r="U503" s="285"/>
      <c r="V503" s="285"/>
      <c r="W503" s="286"/>
      <c r="X503" s="286"/>
      <c r="Y503" s="286"/>
      <c r="Z503" s="286"/>
      <c r="AA503" s="185">
        <f t="shared" si="33"/>
        <v>0</v>
      </c>
      <c r="AB503" s="246" t="str">
        <f t="shared" si="30"/>
        <v/>
      </c>
      <c r="AE503" s="149" t="str">
        <f t="shared" si="31"/>
        <v>no</v>
      </c>
      <c r="AF503" s="150" t="str">
        <f t="shared" si="32"/>
        <v/>
      </c>
    </row>
    <row r="504" spans="2:32" x14ac:dyDescent="0.2">
      <c r="B504" s="285"/>
      <c r="C504" s="283"/>
      <c r="D504" s="288"/>
      <c r="E504" s="285"/>
      <c r="F504" s="285"/>
      <c r="G504" s="285"/>
      <c r="H504" s="285"/>
      <c r="I504" s="275"/>
      <c r="J504" s="285"/>
      <c r="K504" s="285"/>
      <c r="L504" s="285"/>
      <c r="M504" s="285"/>
      <c r="N504" s="285"/>
      <c r="O504" s="285"/>
      <c r="P504" s="287"/>
      <c r="Q504" s="285"/>
      <c r="R504" s="285"/>
      <c r="S504" s="285"/>
      <c r="T504" s="287"/>
      <c r="U504" s="285"/>
      <c r="V504" s="285"/>
      <c r="W504" s="286"/>
      <c r="X504" s="286"/>
      <c r="Y504" s="286"/>
      <c r="Z504" s="286"/>
      <c r="AA504" s="185">
        <f t="shared" si="33"/>
        <v>0</v>
      </c>
      <c r="AB504" s="246" t="str">
        <f t="shared" si="30"/>
        <v/>
      </c>
      <c r="AE504" s="149" t="str">
        <f t="shared" si="31"/>
        <v>no</v>
      </c>
      <c r="AF504" s="150" t="str">
        <f t="shared" si="32"/>
        <v/>
      </c>
    </row>
    <row r="505" spans="2:32" x14ac:dyDescent="0.2">
      <c r="B505" s="285"/>
      <c r="C505" s="283"/>
      <c r="D505" s="288"/>
      <c r="E505" s="285"/>
      <c r="F505" s="285"/>
      <c r="G505" s="285"/>
      <c r="H505" s="285"/>
      <c r="I505" s="275"/>
      <c r="J505" s="285"/>
      <c r="K505" s="285"/>
      <c r="L505" s="285"/>
      <c r="M505" s="285"/>
      <c r="N505" s="285"/>
      <c r="O505" s="285"/>
      <c r="P505" s="287"/>
      <c r="Q505" s="285"/>
      <c r="R505" s="285"/>
      <c r="S505" s="285"/>
      <c r="T505" s="287"/>
      <c r="U505" s="285"/>
      <c r="V505" s="285"/>
      <c r="W505" s="286"/>
      <c r="X505" s="286"/>
      <c r="Y505" s="286"/>
      <c r="Z505" s="286"/>
      <c r="AA505" s="185">
        <f t="shared" si="33"/>
        <v>0</v>
      </c>
      <c r="AB505" s="246" t="str">
        <f t="shared" si="30"/>
        <v/>
      </c>
      <c r="AE505" s="149" t="str">
        <f t="shared" si="31"/>
        <v>no</v>
      </c>
      <c r="AF505" s="150" t="str">
        <f t="shared" si="32"/>
        <v/>
      </c>
    </row>
    <row r="506" spans="2:32" x14ac:dyDescent="0.2">
      <c r="B506" s="285"/>
      <c r="C506" s="283"/>
      <c r="D506" s="288"/>
      <c r="E506" s="285"/>
      <c r="F506" s="285"/>
      <c r="G506" s="285"/>
      <c r="H506" s="285"/>
      <c r="I506" s="275"/>
      <c r="J506" s="285"/>
      <c r="K506" s="285"/>
      <c r="L506" s="285"/>
      <c r="M506" s="285"/>
      <c r="N506" s="285"/>
      <c r="O506" s="285"/>
      <c r="P506" s="287"/>
      <c r="Q506" s="285"/>
      <c r="R506" s="285"/>
      <c r="S506" s="285"/>
      <c r="T506" s="287"/>
      <c r="U506" s="285"/>
      <c r="V506" s="285"/>
      <c r="W506" s="286"/>
      <c r="X506" s="286"/>
      <c r="Y506" s="286"/>
      <c r="Z506" s="286"/>
      <c r="AA506" s="185">
        <f t="shared" si="33"/>
        <v>0</v>
      </c>
      <c r="AB506" s="246" t="str">
        <f t="shared" si="30"/>
        <v/>
      </c>
      <c r="AE506" s="149" t="str">
        <f t="shared" si="31"/>
        <v>no</v>
      </c>
      <c r="AF506" s="150" t="str">
        <f t="shared" si="32"/>
        <v/>
      </c>
    </row>
    <row r="507" spans="2:32" x14ac:dyDescent="0.2">
      <c r="D507" s="151"/>
      <c r="W507" s="144"/>
      <c r="X507" s="144"/>
      <c r="Y507" s="144"/>
      <c r="Z507" s="144"/>
      <c r="AA507" s="144"/>
      <c r="AB507" s="241"/>
    </row>
    <row r="508" spans="2:32" x14ac:dyDescent="0.2">
      <c r="D508" s="151"/>
      <c r="W508" s="144"/>
      <c r="X508" s="144"/>
      <c r="Y508" s="144"/>
      <c r="Z508" s="144"/>
      <c r="AA508" s="144"/>
      <c r="AB508" s="241"/>
    </row>
    <row r="509" spans="2:32" x14ac:dyDescent="0.2">
      <c r="D509" s="151"/>
      <c r="W509" s="144"/>
      <c r="X509" s="144"/>
      <c r="Y509" s="144"/>
      <c r="Z509" s="144"/>
      <c r="AA509" s="144"/>
      <c r="AB509" s="241"/>
    </row>
    <row r="510" spans="2:32" x14ac:dyDescent="0.2">
      <c r="D510" s="151"/>
      <c r="W510" s="144"/>
      <c r="X510" s="144"/>
      <c r="Y510" s="144"/>
      <c r="Z510" s="144"/>
      <c r="AA510" s="144"/>
      <c r="AB510" s="241"/>
    </row>
    <row r="511" spans="2:32" x14ac:dyDescent="0.2">
      <c r="D511" s="151"/>
      <c r="W511" s="144"/>
      <c r="X511" s="144"/>
      <c r="Y511" s="144"/>
      <c r="Z511" s="144"/>
      <c r="AA511" s="144"/>
      <c r="AB511" s="241"/>
    </row>
    <row r="512" spans="2:32" x14ac:dyDescent="0.2">
      <c r="D512" s="151"/>
      <c r="W512" s="144"/>
      <c r="X512" s="144"/>
      <c r="Y512" s="144"/>
      <c r="Z512" s="144"/>
      <c r="AA512" s="144"/>
      <c r="AB512" s="241"/>
    </row>
    <row r="513" spans="4:28" x14ac:dyDescent="0.2">
      <c r="D513" s="151"/>
      <c r="W513" s="144"/>
      <c r="X513" s="144"/>
      <c r="Y513" s="144"/>
      <c r="Z513" s="144"/>
      <c r="AA513" s="144"/>
      <c r="AB513" s="241"/>
    </row>
    <row r="514" spans="4:28" x14ac:dyDescent="0.2">
      <c r="D514" s="151"/>
      <c r="W514" s="144"/>
      <c r="X514" s="144"/>
      <c r="Y514" s="144"/>
      <c r="Z514" s="144"/>
      <c r="AA514" s="144"/>
      <c r="AB514" s="241"/>
    </row>
    <row r="515" spans="4:28" x14ac:dyDescent="0.2">
      <c r="D515" s="151"/>
      <c r="W515" s="144"/>
      <c r="X515" s="144"/>
      <c r="Y515" s="144"/>
      <c r="Z515" s="144"/>
      <c r="AA515" s="144"/>
      <c r="AB515" s="241"/>
    </row>
    <row r="516" spans="4:28" x14ac:dyDescent="0.2">
      <c r="D516" s="151"/>
      <c r="W516" s="144"/>
      <c r="X516" s="144"/>
      <c r="Y516" s="144"/>
      <c r="Z516" s="144"/>
      <c r="AA516" s="144"/>
      <c r="AB516" s="241"/>
    </row>
    <row r="517" spans="4:28" x14ac:dyDescent="0.2">
      <c r="D517" s="151"/>
      <c r="W517" s="144"/>
      <c r="X517" s="144"/>
      <c r="Y517" s="144"/>
      <c r="Z517" s="144"/>
      <c r="AA517" s="144"/>
      <c r="AB517" s="241"/>
    </row>
    <row r="518" spans="4:28" x14ac:dyDescent="0.2">
      <c r="D518" s="151"/>
      <c r="W518" s="144"/>
      <c r="X518" s="144"/>
      <c r="Y518" s="144"/>
      <c r="Z518" s="144"/>
      <c r="AA518" s="144"/>
      <c r="AB518" s="241"/>
    </row>
    <row r="519" spans="4:28" x14ac:dyDescent="0.2">
      <c r="D519" s="151"/>
      <c r="W519" s="144"/>
      <c r="X519" s="144"/>
      <c r="Y519" s="144"/>
      <c r="Z519" s="144"/>
      <c r="AA519" s="144"/>
      <c r="AB519" s="241"/>
    </row>
    <row r="520" spans="4:28" x14ac:dyDescent="0.2">
      <c r="D520" s="151"/>
      <c r="W520" s="144"/>
      <c r="X520" s="144"/>
      <c r="Y520" s="144"/>
      <c r="Z520" s="144"/>
      <c r="AA520" s="144"/>
      <c r="AB520" s="241"/>
    </row>
    <row r="521" spans="4:28" x14ac:dyDescent="0.2">
      <c r="D521" s="151"/>
      <c r="W521" s="144"/>
      <c r="X521" s="144"/>
      <c r="Y521" s="144"/>
      <c r="Z521" s="144"/>
      <c r="AA521" s="144"/>
      <c r="AB521" s="241"/>
    </row>
    <row r="522" spans="4:28" x14ac:dyDescent="0.2">
      <c r="D522" s="151"/>
      <c r="W522" s="144"/>
      <c r="X522" s="144"/>
      <c r="Y522" s="144"/>
      <c r="Z522" s="144"/>
      <c r="AA522" s="144"/>
      <c r="AB522" s="241"/>
    </row>
    <row r="523" spans="4:28" x14ac:dyDescent="0.2">
      <c r="D523" s="151"/>
      <c r="W523" s="144"/>
      <c r="X523" s="144"/>
      <c r="Y523" s="144"/>
      <c r="Z523" s="144"/>
      <c r="AA523" s="144"/>
      <c r="AB523" s="241"/>
    </row>
    <row r="524" spans="4:28" x14ac:dyDescent="0.2">
      <c r="D524" s="151"/>
      <c r="W524" s="144"/>
      <c r="X524" s="144"/>
      <c r="Y524" s="144"/>
      <c r="Z524" s="144"/>
      <c r="AA524" s="144"/>
      <c r="AB524" s="241"/>
    </row>
    <row r="525" spans="4:28" x14ac:dyDescent="0.2">
      <c r="D525" s="151"/>
      <c r="W525" s="144"/>
      <c r="X525" s="144"/>
      <c r="Y525" s="144"/>
      <c r="Z525" s="144"/>
      <c r="AA525" s="144"/>
      <c r="AB525" s="241"/>
    </row>
    <row r="526" spans="4:28" x14ac:dyDescent="0.2">
      <c r="D526" s="151"/>
      <c r="W526" s="144"/>
      <c r="X526" s="144"/>
      <c r="Y526" s="144"/>
      <c r="Z526" s="144"/>
      <c r="AA526" s="144"/>
      <c r="AB526" s="241"/>
    </row>
    <row r="527" spans="4:28" x14ac:dyDescent="0.2">
      <c r="D527" s="151"/>
      <c r="W527" s="144"/>
      <c r="X527" s="144"/>
      <c r="Y527" s="144"/>
      <c r="Z527" s="144"/>
      <c r="AA527" s="144"/>
      <c r="AB527" s="241"/>
    </row>
    <row r="528" spans="4:28" x14ac:dyDescent="0.2">
      <c r="D528" s="151"/>
      <c r="W528" s="144"/>
      <c r="X528" s="144"/>
      <c r="Y528" s="144"/>
      <c r="Z528" s="144"/>
      <c r="AA528" s="144"/>
      <c r="AB528" s="241"/>
    </row>
    <row r="529" spans="4:28" x14ac:dyDescent="0.2">
      <c r="D529" s="151"/>
      <c r="W529" s="144"/>
      <c r="X529" s="144"/>
      <c r="Y529" s="144"/>
      <c r="Z529" s="144"/>
      <c r="AA529" s="144"/>
      <c r="AB529" s="241"/>
    </row>
    <row r="530" spans="4:28" x14ac:dyDescent="0.2">
      <c r="D530" s="151"/>
      <c r="W530" s="144"/>
      <c r="X530" s="144"/>
      <c r="Y530" s="144"/>
      <c r="Z530" s="144"/>
      <c r="AA530" s="144"/>
      <c r="AB530" s="241"/>
    </row>
    <row r="531" spans="4:28" x14ac:dyDescent="0.2">
      <c r="D531" s="151"/>
      <c r="W531" s="144"/>
      <c r="X531" s="144"/>
      <c r="Y531" s="144"/>
      <c r="Z531" s="144"/>
      <c r="AA531" s="144"/>
      <c r="AB531" s="241"/>
    </row>
    <row r="532" spans="4:28" x14ac:dyDescent="0.2">
      <c r="D532" s="151"/>
      <c r="W532" s="144"/>
      <c r="X532" s="144"/>
      <c r="Y532" s="144"/>
      <c r="Z532" s="144"/>
      <c r="AA532" s="144"/>
      <c r="AB532" s="241"/>
    </row>
    <row r="533" spans="4:28" x14ac:dyDescent="0.2">
      <c r="D533" s="151"/>
      <c r="W533" s="144"/>
      <c r="X533" s="144"/>
      <c r="Y533" s="144"/>
      <c r="Z533" s="144"/>
      <c r="AA533" s="144"/>
      <c r="AB533" s="241"/>
    </row>
    <row r="534" spans="4:28" x14ac:dyDescent="0.2">
      <c r="D534" s="151"/>
      <c r="W534" s="144"/>
      <c r="X534" s="144"/>
      <c r="Y534" s="144"/>
      <c r="Z534" s="144"/>
      <c r="AA534" s="144"/>
      <c r="AB534" s="241"/>
    </row>
    <row r="535" spans="4:28" x14ac:dyDescent="0.2">
      <c r="D535" s="151"/>
      <c r="W535" s="144"/>
      <c r="X535" s="144"/>
      <c r="Y535" s="144"/>
      <c r="Z535" s="144"/>
      <c r="AA535" s="144"/>
      <c r="AB535" s="241"/>
    </row>
    <row r="536" spans="4:28" x14ac:dyDescent="0.2">
      <c r="D536" s="151"/>
      <c r="W536" s="144"/>
      <c r="X536" s="144"/>
      <c r="Y536" s="144"/>
      <c r="Z536" s="144"/>
      <c r="AA536" s="144"/>
      <c r="AB536" s="241"/>
    </row>
    <row r="537" spans="4:28" x14ac:dyDescent="0.2">
      <c r="D537" s="151"/>
      <c r="W537" s="144"/>
      <c r="X537" s="144"/>
      <c r="Y537" s="144"/>
      <c r="Z537" s="144"/>
      <c r="AA537" s="144"/>
      <c r="AB537" s="241"/>
    </row>
    <row r="538" spans="4:28" x14ac:dyDescent="0.2">
      <c r="D538" s="151"/>
      <c r="W538" s="144"/>
      <c r="X538" s="144"/>
      <c r="Y538" s="144"/>
      <c r="Z538" s="144"/>
      <c r="AA538" s="144"/>
      <c r="AB538" s="241"/>
    </row>
    <row r="539" spans="4:28" x14ac:dyDescent="0.2">
      <c r="D539" s="151"/>
      <c r="W539" s="144"/>
      <c r="X539" s="144"/>
      <c r="Y539" s="144"/>
      <c r="Z539" s="144"/>
      <c r="AA539" s="144"/>
      <c r="AB539" s="241"/>
    </row>
    <row r="540" spans="4:28" x14ac:dyDescent="0.2">
      <c r="D540" s="151"/>
      <c r="W540" s="144"/>
      <c r="X540" s="144"/>
      <c r="Y540" s="144"/>
      <c r="Z540" s="144"/>
      <c r="AA540" s="144"/>
      <c r="AB540" s="241"/>
    </row>
    <row r="541" spans="4:28" x14ac:dyDescent="0.2">
      <c r="D541" s="151"/>
      <c r="W541" s="144"/>
      <c r="X541" s="144"/>
      <c r="Y541" s="144"/>
      <c r="Z541" s="144"/>
      <c r="AA541" s="144"/>
      <c r="AB541" s="241"/>
    </row>
    <row r="542" spans="4:28" x14ac:dyDescent="0.2">
      <c r="D542" s="151"/>
      <c r="W542" s="144"/>
      <c r="X542" s="144"/>
      <c r="Y542" s="144"/>
      <c r="Z542" s="144"/>
      <c r="AA542" s="144"/>
      <c r="AB542" s="241"/>
    </row>
    <row r="543" spans="4:28" x14ac:dyDescent="0.2">
      <c r="D543" s="151"/>
      <c r="W543" s="144"/>
      <c r="X543" s="144"/>
      <c r="Y543" s="144"/>
      <c r="Z543" s="144"/>
      <c r="AA543" s="144"/>
      <c r="AB543" s="241"/>
    </row>
    <row r="544" spans="4:28" x14ac:dyDescent="0.2">
      <c r="D544" s="151"/>
      <c r="W544" s="144"/>
      <c r="X544" s="144"/>
      <c r="Y544" s="144"/>
      <c r="Z544" s="144"/>
      <c r="AA544" s="144"/>
      <c r="AB544" s="241"/>
    </row>
    <row r="545" spans="4:28" x14ac:dyDescent="0.2">
      <c r="D545" s="151"/>
      <c r="W545" s="144"/>
      <c r="X545" s="144"/>
      <c r="Y545" s="144"/>
      <c r="Z545" s="144"/>
      <c r="AA545" s="144"/>
      <c r="AB545" s="241"/>
    </row>
    <row r="546" spans="4:28" x14ac:dyDescent="0.2">
      <c r="D546" s="151"/>
      <c r="W546" s="144"/>
      <c r="X546" s="144"/>
      <c r="Y546" s="144"/>
      <c r="Z546" s="144"/>
      <c r="AA546" s="144"/>
      <c r="AB546" s="241"/>
    </row>
    <row r="547" spans="4:28" x14ac:dyDescent="0.2">
      <c r="D547" s="151"/>
      <c r="W547" s="144"/>
      <c r="X547" s="144"/>
      <c r="Y547" s="144"/>
      <c r="Z547" s="144"/>
      <c r="AA547" s="144"/>
      <c r="AB547" s="241"/>
    </row>
    <row r="548" spans="4:28" x14ac:dyDescent="0.2">
      <c r="D548" s="151"/>
      <c r="W548" s="144"/>
      <c r="X548" s="144"/>
      <c r="Y548" s="144"/>
      <c r="Z548" s="144"/>
      <c r="AA548" s="144"/>
      <c r="AB548" s="241"/>
    </row>
    <row r="549" spans="4:28" x14ac:dyDescent="0.2">
      <c r="D549" s="151"/>
      <c r="W549" s="144"/>
      <c r="X549" s="144"/>
      <c r="Y549" s="144"/>
      <c r="Z549" s="144"/>
      <c r="AA549" s="144"/>
      <c r="AB549" s="241"/>
    </row>
    <row r="550" spans="4:28" x14ac:dyDescent="0.2">
      <c r="D550" s="151"/>
      <c r="W550" s="144"/>
      <c r="X550" s="144"/>
      <c r="Y550" s="144"/>
      <c r="Z550" s="144"/>
      <c r="AA550" s="144"/>
      <c r="AB550" s="241"/>
    </row>
    <row r="551" spans="4:28" x14ac:dyDescent="0.2">
      <c r="D551" s="151"/>
      <c r="W551" s="144"/>
      <c r="X551" s="144"/>
      <c r="Y551" s="144"/>
      <c r="Z551" s="144"/>
      <c r="AA551" s="144"/>
      <c r="AB551" s="241"/>
    </row>
    <row r="552" spans="4:28" x14ac:dyDescent="0.2">
      <c r="D552" s="151"/>
      <c r="W552" s="144"/>
      <c r="X552" s="144"/>
      <c r="Y552" s="144"/>
      <c r="Z552" s="144"/>
      <c r="AA552" s="144"/>
      <c r="AB552" s="241"/>
    </row>
    <row r="553" spans="4:28" x14ac:dyDescent="0.2">
      <c r="D553" s="151"/>
      <c r="W553" s="144"/>
      <c r="X553" s="144"/>
      <c r="Y553" s="144"/>
      <c r="Z553" s="144"/>
      <c r="AA553" s="144"/>
      <c r="AB553" s="241"/>
    </row>
    <row r="554" spans="4:28" x14ac:dyDescent="0.2">
      <c r="D554" s="151"/>
      <c r="W554" s="144"/>
      <c r="X554" s="144"/>
      <c r="Y554" s="144"/>
      <c r="Z554" s="144"/>
      <c r="AA554" s="144"/>
      <c r="AB554" s="241"/>
    </row>
    <row r="555" spans="4:28" x14ac:dyDescent="0.2">
      <c r="D555" s="151"/>
      <c r="W555" s="144"/>
      <c r="X555" s="144"/>
      <c r="Y555" s="144"/>
      <c r="Z555" s="144"/>
      <c r="AA555" s="144"/>
      <c r="AB555" s="241"/>
    </row>
    <row r="556" spans="4:28" x14ac:dyDescent="0.2">
      <c r="D556" s="151"/>
      <c r="W556" s="144"/>
      <c r="X556" s="144"/>
      <c r="Y556" s="144"/>
      <c r="Z556" s="144"/>
      <c r="AA556" s="144"/>
      <c r="AB556" s="241"/>
    </row>
    <row r="557" spans="4:28" x14ac:dyDescent="0.2">
      <c r="D557" s="151"/>
      <c r="W557" s="144"/>
      <c r="X557" s="144"/>
      <c r="Y557" s="144"/>
      <c r="Z557" s="144"/>
      <c r="AA557" s="144"/>
      <c r="AB557" s="241"/>
    </row>
    <row r="558" spans="4:28" x14ac:dyDescent="0.2">
      <c r="D558" s="151"/>
      <c r="W558" s="144"/>
      <c r="X558" s="144"/>
      <c r="Y558" s="144"/>
      <c r="Z558" s="144"/>
      <c r="AA558" s="144"/>
      <c r="AB558" s="241"/>
    </row>
    <row r="559" spans="4:28" x14ac:dyDescent="0.2">
      <c r="D559" s="151"/>
      <c r="W559" s="144"/>
      <c r="X559" s="144"/>
      <c r="Y559" s="144"/>
      <c r="Z559" s="144"/>
      <c r="AA559" s="144"/>
      <c r="AB559" s="241"/>
    </row>
    <row r="560" spans="4:28" x14ac:dyDescent="0.2">
      <c r="D560" s="151"/>
      <c r="W560" s="144"/>
      <c r="X560" s="144"/>
      <c r="Y560" s="144"/>
      <c r="Z560" s="144"/>
      <c r="AA560" s="144"/>
      <c r="AB560" s="241"/>
    </row>
    <row r="561" spans="4:28" x14ac:dyDescent="0.2">
      <c r="D561" s="151"/>
      <c r="W561" s="144"/>
      <c r="X561" s="144"/>
      <c r="Y561" s="144"/>
      <c r="Z561" s="144"/>
      <c r="AA561" s="144"/>
      <c r="AB561" s="241"/>
    </row>
    <row r="562" spans="4:28" x14ac:dyDescent="0.2">
      <c r="D562" s="151"/>
      <c r="W562" s="144"/>
      <c r="X562" s="144"/>
      <c r="Y562" s="144"/>
      <c r="Z562" s="144"/>
      <c r="AA562" s="144"/>
      <c r="AB562" s="241"/>
    </row>
    <row r="563" spans="4:28" x14ac:dyDescent="0.2">
      <c r="D563" s="151"/>
      <c r="W563" s="144"/>
      <c r="X563" s="144"/>
      <c r="Y563" s="144"/>
      <c r="Z563" s="144"/>
      <c r="AA563" s="144"/>
      <c r="AB563" s="241"/>
    </row>
    <row r="564" spans="4:28" x14ac:dyDescent="0.2">
      <c r="D564" s="151"/>
      <c r="W564" s="144"/>
      <c r="X564" s="144"/>
      <c r="Y564" s="144"/>
      <c r="Z564" s="144"/>
      <c r="AA564" s="144"/>
      <c r="AB564" s="241"/>
    </row>
    <row r="565" spans="4:28" x14ac:dyDescent="0.2">
      <c r="D565" s="151"/>
      <c r="W565" s="144"/>
      <c r="X565" s="144"/>
      <c r="Y565" s="144"/>
      <c r="Z565" s="144"/>
      <c r="AA565" s="144"/>
      <c r="AB565" s="241"/>
    </row>
    <row r="566" spans="4:28" x14ac:dyDescent="0.2">
      <c r="D566" s="151"/>
      <c r="W566" s="144"/>
      <c r="X566" s="144"/>
      <c r="Y566" s="144"/>
      <c r="Z566" s="144"/>
      <c r="AA566" s="144"/>
      <c r="AB566" s="241"/>
    </row>
    <row r="567" spans="4:28" x14ac:dyDescent="0.2">
      <c r="D567" s="151"/>
      <c r="W567" s="144"/>
      <c r="X567" s="144"/>
      <c r="Y567" s="144"/>
      <c r="Z567" s="144"/>
      <c r="AA567" s="144"/>
      <c r="AB567" s="241"/>
    </row>
    <row r="568" spans="4:28" x14ac:dyDescent="0.2">
      <c r="D568" s="151"/>
      <c r="W568" s="144"/>
      <c r="X568" s="144"/>
      <c r="Y568" s="144"/>
      <c r="Z568" s="144"/>
      <c r="AA568" s="144"/>
      <c r="AB568" s="241"/>
    </row>
    <row r="569" spans="4:28" x14ac:dyDescent="0.2">
      <c r="D569" s="151"/>
      <c r="W569" s="144"/>
      <c r="X569" s="144"/>
      <c r="Y569" s="144"/>
      <c r="Z569" s="144"/>
      <c r="AA569" s="144"/>
      <c r="AB569" s="241"/>
    </row>
    <row r="570" spans="4:28" x14ac:dyDescent="0.2">
      <c r="D570" s="151"/>
      <c r="W570" s="144"/>
      <c r="X570" s="144"/>
      <c r="Y570" s="144"/>
      <c r="Z570" s="144"/>
      <c r="AA570" s="144"/>
      <c r="AB570" s="241"/>
    </row>
    <row r="571" spans="4:28" x14ac:dyDescent="0.2">
      <c r="D571" s="151"/>
      <c r="W571" s="144"/>
      <c r="X571" s="144"/>
      <c r="Y571" s="144"/>
      <c r="Z571" s="144"/>
      <c r="AA571" s="144"/>
      <c r="AB571" s="241"/>
    </row>
    <row r="572" spans="4:28" x14ac:dyDescent="0.2">
      <c r="D572" s="151"/>
      <c r="W572" s="144"/>
      <c r="X572" s="144"/>
      <c r="Y572" s="144"/>
      <c r="Z572" s="144"/>
      <c r="AA572" s="144"/>
      <c r="AB572" s="241"/>
    </row>
    <row r="573" spans="4:28" x14ac:dyDescent="0.2">
      <c r="D573" s="151"/>
      <c r="W573" s="144"/>
      <c r="X573" s="144"/>
      <c r="Y573" s="144"/>
      <c r="Z573" s="144"/>
      <c r="AA573" s="144"/>
      <c r="AB573" s="241"/>
    </row>
    <row r="574" spans="4:28" x14ac:dyDescent="0.2">
      <c r="D574" s="151"/>
      <c r="W574" s="144"/>
      <c r="X574" s="144"/>
      <c r="Y574" s="144"/>
      <c r="Z574" s="144"/>
      <c r="AA574" s="144"/>
      <c r="AB574" s="241"/>
    </row>
    <row r="575" spans="4:28" x14ac:dyDescent="0.2">
      <c r="D575" s="151"/>
      <c r="W575" s="144"/>
      <c r="X575" s="144"/>
      <c r="Y575" s="144"/>
      <c r="Z575" s="144"/>
      <c r="AA575" s="144"/>
      <c r="AB575" s="241"/>
    </row>
    <row r="576" spans="4:28" x14ac:dyDescent="0.2">
      <c r="D576" s="151"/>
      <c r="W576" s="144"/>
      <c r="X576" s="144"/>
      <c r="Y576" s="144"/>
      <c r="Z576" s="144"/>
      <c r="AA576" s="144"/>
      <c r="AB576" s="241"/>
    </row>
    <row r="577" spans="4:28" x14ac:dyDescent="0.2">
      <c r="D577" s="151"/>
      <c r="W577" s="144"/>
      <c r="X577" s="144"/>
      <c r="Y577" s="144"/>
      <c r="Z577" s="144"/>
      <c r="AA577" s="144"/>
      <c r="AB577" s="241"/>
    </row>
    <row r="578" spans="4:28" x14ac:dyDescent="0.2">
      <c r="D578" s="151"/>
      <c r="W578" s="144"/>
      <c r="X578" s="144"/>
      <c r="Y578" s="144"/>
      <c r="Z578" s="144"/>
      <c r="AA578" s="144"/>
      <c r="AB578" s="241"/>
    </row>
    <row r="579" spans="4:28" x14ac:dyDescent="0.2">
      <c r="D579" s="151"/>
      <c r="W579" s="144"/>
      <c r="X579" s="144"/>
      <c r="Y579" s="144"/>
      <c r="Z579" s="144"/>
      <c r="AA579" s="144"/>
      <c r="AB579" s="241"/>
    </row>
    <row r="580" spans="4:28" x14ac:dyDescent="0.2">
      <c r="D580" s="151"/>
      <c r="W580" s="144"/>
      <c r="X580" s="144"/>
      <c r="Y580" s="144"/>
      <c r="Z580" s="144"/>
      <c r="AA580" s="144"/>
      <c r="AB580" s="241"/>
    </row>
    <row r="581" spans="4:28" x14ac:dyDescent="0.2">
      <c r="D581" s="151"/>
      <c r="W581" s="144"/>
      <c r="X581" s="144"/>
      <c r="Y581" s="144"/>
      <c r="Z581" s="144"/>
      <c r="AA581" s="144"/>
      <c r="AB581" s="241"/>
    </row>
    <row r="582" spans="4:28" x14ac:dyDescent="0.2">
      <c r="D582" s="151"/>
      <c r="W582" s="144"/>
      <c r="X582" s="144"/>
      <c r="Y582" s="144"/>
      <c r="Z582" s="144"/>
      <c r="AA582" s="144"/>
      <c r="AB582" s="241"/>
    </row>
    <row r="583" spans="4:28" x14ac:dyDescent="0.2">
      <c r="D583" s="151"/>
      <c r="W583" s="144"/>
      <c r="X583" s="144"/>
      <c r="Y583" s="144"/>
      <c r="Z583" s="144"/>
      <c r="AA583" s="144"/>
      <c r="AB583" s="241"/>
    </row>
    <row r="584" spans="4:28" x14ac:dyDescent="0.2">
      <c r="D584" s="151"/>
      <c r="W584" s="144"/>
      <c r="X584" s="144"/>
      <c r="Y584" s="144"/>
      <c r="Z584" s="144"/>
      <c r="AA584" s="144"/>
      <c r="AB584" s="241"/>
    </row>
    <row r="585" spans="4:28" x14ac:dyDescent="0.2">
      <c r="D585" s="151"/>
      <c r="W585" s="144"/>
      <c r="X585" s="144"/>
      <c r="Y585" s="144"/>
      <c r="Z585" s="144"/>
      <c r="AA585" s="144"/>
      <c r="AB585" s="241"/>
    </row>
    <row r="586" spans="4:28" x14ac:dyDescent="0.2">
      <c r="D586" s="151"/>
      <c r="W586" s="144"/>
      <c r="X586" s="144"/>
      <c r="Y586" s="144"/>
      <c r="Z586" s="144"/>
      <c r="AA586" s="144"/>
      <c r="AB586" s="241"/>
    </row>
    <row r="587" spans="4:28" x14ac:dyDescent="0.2">
      <c r="D587" s="151"/>
      <c r="W587" s="144"/>
      <c r="X587" s="144"/>
      <c r="Y587" s="144"/>
      <c r="Z587" s="144"/>
      <c r="AA587" s="144"/>
      <c r="AB587" s="241"/>
    </row>
    <row r="588" spans="4:28" x14ac:dyDescent="0.2">
      <c r="D588" s="151"/>
      <c r="W588" s="144"/>
      <c r="X588" s="144"/>
      <c r="Y588" s="144"/>
      <c r="Z588" s="144"/>
      <c r="AA588" s="144"/>
      <c r="AB588" s="241"/>
    </row>
    <row r="589" spans="4:28" x14ac:dyDescent="0.2">
      <c r="D589" s="151"/>
      <c r="W589" s="144"/>
      <c r="X589" s="144"/>
      <c r="Y589" s="144"/>
      <c r="Z589" s="144"/>
      <c r="AA589" s="144"/>
      <c r="AB589" s="241"/>
    </row>
    <row r="590" spans="4:28" x14ac:dyDescent="0.2">
      <c r="D590" s="151"/>
      <c r="W590" s="144"/>
      <c r="X590" s="144"/>
      <c r="Y590" s="144"/>
      <c r="Z590" s="144"/>
      <c r="AA590" s="144"/>
      <c r="AB590" s="241"/>
    </row>
    <row r="591" spans="4:28" x14ac:dyDescent="0.2">
      <c r="D591" s="151"/>
      <c r="W591" s="144"/>
      <c r="X591" s="144"/>
      <c r="Y591" s="144"/>
      <c r="Z591" s="144"/>
      <c r="AA591" s="144"/>
      <c r="AB591" s="241"/>
    </row>
    <row r="592" spans="4:28" x14ac:dyDescent="0.2">
      <c r="D592" s="151"/>
      <c r="W592" s="144"/>
      <c r="X592" s="144"/>
      <c r="Y592" s="144"/>
      <c r="Z592" s="144"/>
      <c r="AA592" s="144"/>
      <c r="AB592" s="241"/>
    </row>
    <row r="593" spans="4:28" x14ac:dyDescent="0.2">
      <c r="D593" s="151"/>
      <c r="W593" s="144"/>
      <c r="X593" s="144"/>
      <c r="Y593" s="144"/>
      <c r="Z593" s="144"/>
      <c r="AA593" s="144"/>
      <c r="AB593" s="241"/>
    </row>
    <row r="594" spans="4:28" x14ac:dyDescent="0.2">
      <c r="D594" s="151"/>
      <c r="W594" s="144"/>
      <c r="X594" s="144"/>
      <c r="Y594" s="144"/>
      <c r="Z594" s="144"/>
      <c r="AA594" s="144"/>
      <c r="AB594" s="241"/>
    </row>
    <row r="595" spans="4:28" x14ac:dyDescent="0.2">
      <c r="D595" s="151"/>
      <c r="W595" s="144"/>
      <c r="X595" s="144"/>
      <c r="Y595" s="144"/>
      <c r="Z595" s="144"/>
      <c r="AA595" s="144"/>
      <c r="AB595" s="241"/>
    </row>
    <row r="596" spans="4:28" x14ac:dyDescent="0.2">
      <c r="D596" s="151"/>
      <c r="W596" s="144"/>
      <c r="X596" s="144"/>
      <c r="Y596" s="144"/>
      <c r="Z596" s="144"/>
      <c r="AA596" s="144"/>
      <c r="AB596" s="241"/>
    </row>
    <row r="597" spans="4:28" x14ac:dyDescent="0.2">
      <c r="D597" s="151"/>
      <c r="W597" s="144"/>
      <c r="X597" s="144"/>
      <c r="Y597" s="144"/>
      <c r="Z597" s="144"/>
      <c r="AA597" s="144"/>
      <c r="AB597" s="241"/>
    </row>
    <row r="598" spans="4:28" x14ac:dyDescent="0.2">
      <c r="D598" s="151"/>
      <c r="W598" s="144"/>
      <c r="X598" s="144"/>
      <c r="Y598" s="144"/>
      <c r="Z598" s="144"/>
      <c r="AA598" s="144"/>
      <c r="AB598" s="241"/>
    </row>
    <row r="599" spans="4:28" x14ac:dyDescent="0.2">
      <c r="D599" s="151"/>
      <c r="W599" s="144"/>
      <c r="X599" s="144"/>
      <c r="Y599" s="144"/>
      <c r="Z599" s="144"/>
      <c r="AA599" s="144"/>
      <c r="AB599" s="241"/>
    </row>
    <row r="600" spans="4:28" x14ac:dyDescent="0.2">
      <c r="D600" s="151"/>
      <c r="W600" s="144"/>
      <c r="X600" s="144"/>
      <c r="Y600" s="144"/>
      <c r="Z600" s="144"/>
      <c r="AA600" s="144"/>
      <c r="AB600" s="241"/>
    </row>
    <row r="601" spans="4:28" x14ac:dyDescent="0.2">
      <c r="D601" s="151"/>
      <c r="W601" s="144"/>
      <c r="X601" s="144"/>
      <c r="Y601" s="144"/>
      <c r="Z601" s="144"/>
      <c r="AA601" s="144"/>
      <c r="AB601" s="241"/>
    </row>
    <row r="602" spans="4:28" x14ac:dyDescent="0.2">
      <c r="D602" s="151"/>
      <c r="W602" s="144"/>
      <c r="X602" s="144"/>
      <c r="Y602" s="144"/>
      <c r="Z602" s="144"/>
      <c r="AA602" s="144"/>
      <c r="AB602" s="241"/>
    </row>
    <row r="603" spans="4:28" x14ac:dyDescent="0.2">
      <c r="D603" s="151"/>
      <c r="W603" s="144"/>
      <c r="X603" s="144"/>
      <c r="Y603" s="144"/>
      <c r="Z603" s="144"/>
      <c r="AA603" s="144"/>
      <c r="AB603" s="241"/>
    </row>
    <row r="604" spans="4:28" x14ac:dyDescent="0.2">
      <c r="D604" s="151"/>
      <c r="W604" s="144"/>
      <c r="X604" s="144"/>
      <c r="Y604" s="144"/>
      <c r="Z604" s="144"/>
      <c r="AA604" s="144"/>
      <c r="AB604" s="241"/>
    </row>
    <row r="605" spans="4:28" x14ac:dyDescent="0.2">
      <c r="D605" s="151"/>
      <c r="W605" s="144"/>
      <c r="X605" s="144"/>
      <c r="Y605" s="144"/>
      <c r="Z605" s="144"/>
      <c r="AA605" s="144"/>
      <c r="AB605" s="241"/>
    </row>
    <row r="606" spans="4:28" x14ac:dyDescent="0.2">
      <c r="D606" s="151"/>
      <c r="W606" s="144"/>
      <c r="X606" s="144"/>
      <c r="Y606" s="144"/>
      <c r="Z606" s="144"/>
      <c r="AA606" s="144"/>
      <c r="AB606" s="241"/>
    </row>
    <row r="607" spans="4:28" x14ac:dyDescent="0.2">
      <c r="D607" s="151"/>
      <c r="W607" s="144"/>
      <c r="X607" s="144"/>
      <c r="Y607" s="144"/>
      <c r="Z607" s="144"/>
      <c r="AA607" s="144"/>
      <c r="AB607" s="241"/>
    </row>
    <row r="608" spans="4:28" x14ac:dyDescent="0.2">
      <c r="D608" s="151"/>
      <c r="W608" s="144"/>
      <c r="X608" s="144"/>
      <c r="Y608" s="144"/>
      <c r="Z608" s="144"/>
      <c r="AA608" s="144"/>
      <c r="AB608" s="241"/>
    </row>
    <row r="609" spans="4:28" x14ac:dyDescent="0.2">
      <c r="D609" s="151"/>
      <c r="W609" s="144"/>
      <c r="X609" s="144"/>
      <c r="Y609" s="144"/>
      <c r="Z609" s="144"/>
      <c r="AA609" s="144"/>
      <c r="AB609" s="241"/>
    </row>
    <row r="610" spans="4:28" x14ac:dyDescent="0.2">
      <c r="D610" s="151"/>
      <c r="W610" s="144"/>
      <c r="X610" s="144"/>
      <c r="Y610" s="144"/>
      <c r="Z610" s="144"/>
      <c r="AA610" s="144"/>
      <c r="AB610" s="241"/>
    </row>
    <row r="611" spans="4:28" x14ac:dyDescent="0.2">
      <c r="D611" s="151"/>
      <c r="W611" s="144"/>
      <c r="X611" s="144"/>
      <c r="Y611" s="144"/>
      <c r="Z611" s="144"/>
      <c r="AA611" s="144"/>
      <c r="AB611" s="241"/>
    </row>
    <row r="612" spans="4:28" x14ac:dyDescent="0.2">
      <c r="D612" s="151"/>
      <c r="W612" s="144"/>
      <c r="X612" s="144"/>
      <c r="Y612" s="144"/>
      <c r="Z612" s="144"/>
      <c r="AA612" s="144"/>
      <c r="AB612" s="241"/>
    </row>
    <row r="613" spans="4:28" x14ac:dyDescent="0.2">
      <c r="D613" s="151"/>
      <c r="W613" s="144"/>
      <c r="X613" s="144"/>
      <c r="Y613" s="144"/>
      <c r="Z613" s="144"/>
      <c r="AA613" s="144"/>
      <c r="AB613" s="241"/>
    </row>
    <row r="614" spans="4:28" x14ac:dyDescent="0.2">
      <c r="D614" s="151"/>
      <c r="W614" s="144"/>
      <c r="X614" s="144"/>
      <c r="Y614" s="144"/>
      <c r="Z614" s="144"/>
      <c r="AA614" s="144"/>
      <c r="AB614" s="241"/>
    </row>
    <row r="615" spans="4:28" x14ac:dyDescent="0.2">
      <c r="D615" s="151"/>
      <c r="W615" s="144"/>
      <c r="X615" s="144"/>
      <c r="Y615" s="144"/>
      <c r="Z615" s="144"/>
      <c r="AA615" s="144"/>
      <c r="AB615" s="241"/>
    </row>
    <row r="616" spans="4:28" x14ac:dyDescent="0.2">
      <c r="D616" s="151"/>
      <c r="W616" s="144"/>
      <c r="X616" s="144"/>
      <c r="Y616" s="144"/>
      <c r="Z616" s="144"/>
      <c r="AA616" s="144"/>
      <c r="AB616" s="241"/>
    </row>
    <row r="617" spans="4:28" x14ac:dyDescent="0.2">
      <c r="D617" s="151"/>
      <c r="W617" s="144"/>
      <c r="X617" s="144"/>
      <c r="Y617" s="144"/>
      <c r="Z617" s="144"/>
      <c r="AA617" s="144"/>
      <c r="AB617" s="241"/>
    </row>
    <row r="618" spans="4:28" x14ac:dyDescent="0.2">
      <c r="D618" s="151"/>
      <c r="W618" s="144"/>
      <c r="X618" s="144"/>
      <c r="Y618" s="144"/>
      <c r="Z618" s="144"/>
      <c r="AA618" s="144"/>
      <c r="AB618" s="241"/>
    </row>
    <row r="619" spans="4:28" x14ac:dyDescent="0.2">
      <c r="D619" s="151"/>
      <c r="W619" s="144"/>
      <c r="X619" s="144"/>
      <c r="Y619" s="144"/>
      <c r="Z619" s="144"/>
      <c r="AA619" s="144"/>
      <c r="AB619" s="241"/>
    </row>
    <row r="620" spans="4:28" x14ac:dyDescent="0.2">
      <c r="D620" s="151"/>
      <c r="W620" s="144"/>
      <c r="X620" s="144"/>
      <c r="Y620" s="144"/>
      <c r="Z620" s="144"/>
      <c r="AA620" s="144"/>
      <c r="AB620" s="241"/>
    </row>
    <row r="621" spans="4:28" x14ac:dyDescent="0.2">
      <c r="D621" s="151"/>
      <c r="W621" s="144"/>
      <c r="X621" s="144"/>
      <c r="Y621" s="144"/>
      <c r="Z621" s="144"/>
      <c r="AA621" s="144"/>
      <c r="AB621" s="241"/>
    </row>
    <row r="622" spans="4:28" x14ac:dyDescent="0.2">
      <c r="D622" s="151"/>
      <c r="W622" s="144"/>
      <c r="X622" s="144"/>
      <c r="Y622" s="144"/>
      <c r="Z622" s="144"/>
      <c r="AA622" s="144"/>
      <c r="AB622" s="241"/>
    </row>
    <row r="623" spans="4:28" x14ac:dyDescent="0.2">
      <c r="D623" s="151"/>
      <c r="W623" s="144"/>
      <c r="X623" s="144"/>
      <c r="Y623" s="144"/>
      <c r="Z623" s="144"/>
      <c r="AA623" s="144"/>
      <c r="AB623" s="241"/>
    </row>
    <row r="624" spans="4:28" x14ac:dyDescent="0.2">
      <c r="D624" s="151"/>
      <c r="W624" s="144"/>
      <c r="X624" s="144"/>
      <c r="Y624" s="144"/>
      <c r="Z624" s="144"/>
      <c r="AA624" s="144"/>
      <c r="AB624" s="241"/>
    </row>
    <row r="625" spans="4:28" x14ac:dyDescent="0.2">
      <c r="D625" s="151"/>
      <c r="W625" s="144"/>
      <c r="X625" s="144"/>
      <c r="Y625" s="144"/>
      <c r="Z625" s="144"/>
      <c r="AA625" s="144"/>
      <c r="AB625" s="241"/>
    </row>
    <row r="626" spans="4:28" x14ac:dyDescent="0.2">
      <c r="D626" s="151"/>
      <c r="W626" s="144"/>
      <c r="X626" s="144"/>
      <c r="Y626" s="144"/>
      <c r="Z626" s="144"/>
      <c r="AA626" s="144"/>
      <c r="AB626" s="241"/>
    </row>
    <row r="627" spans="4:28" x14ac:dyDescent="0.2">
      <c r="D627" s="151"/>
      <c r="W627" s="144"/>
      <c r="X627" s="144"/>
      <c r="Y627" s="144"/>
      <c r="Z627" s="144"/>
      <c r="AA627" s="144"/>
      <c r="AB627" s="241"/>
    </row>
    <row r="628" spans="4:28" x14ac:dyDescent="0.2">
      <c r="D628" s="151"/>
      <c r="W628" s="144"/>
      <c r="X628" s="144"/>
      <c r="Y628" s="144"/>
      <c r="Z628" s="144"/>
      <c r="AA628" s="144"/>
      <c r="AB628" s="241"/>
    </row>
    <row r="629" spans="4:28" x14ac:dyDescent="0.2">
      <c r="D629" s="151"/>
      <c r="W629" s="144"/>
      <c r="X629" s="144"/>
      <c r="Y629" s="144"/>
      <c r="Z629" s="144"/>
      <c r="AA629" s="144"/>
      <c r="AB629" s="241"/>
    </row>
    <row r="630" spans="4:28" x14ac:dyDescent="0.2">
      <c r="D630" s="151"/>
      <c r="W630" s="144"/>
      <c r="X630" s="144"/>
      <c r="Y630" s="144"/>
      <c r="Z630" s="144"/>
      <c r="AA630" s="144"/>
      <c r="AB630" s="241"/>
    </row>
    <row r="631" spans="4:28" x14ac:dyDescent="0.2">
      <c r="D631" s="151"/>
      <c r="W631" s="144"/>
      <c r="X631" s="144"/>
      <c r="Y631" s="144"/>
      <c r="Z631" s="144"/>
      <c r="AA631" s="144"/>
      <c r="AB631" s="241"/>
    </row>
    <row r="632" spans="4:28" x14ac:dyDescent="0.2">
      <c r="D632" s="151"/>
      <c r="W632" s="144"/>
      <c r="X632" s="144"/>
      <c r="Y632" s="144"/>
      <c r="Z632" s="144"/>
      <c r="AA632" s="144"/>
      <c r="AB632" s="241"/>
    </row>
    <row r="633" spans="4:28" x14ac:dyDescent="0.2">
      <c r="D633" s="151"/>
      <c r="W633" s="144"/>
      <c r="X633" s="144"/>
      <c r="Y633" s="144"/>
      <c r="Z633" s="144"/>
      <c r="AA633" s="144"/>
      <c r="AB633" s="241"/>
    </row>
    <row r="634" spans="4:28" x14ac:dyDescent="0.2">
      <c r="D634" s="151"/>
      <c r="W634" s="144"/>
      <c r="X634" s="144"/>
      <c r="Y634" s="144"/>
      <c r="Z634" s="144"/>
      <c r="AA634" s="144"/>
      <c r="AB634" s="241"/>
    </row>
    <row r="635" spans="4:28" x14ac:dyDescent="0.2">
      <c r="D635" s="151"/>
      <c r="W635" s="144"/>
      <c r="X635" s="144"/>
      <c r="Y635" s="144"/>
      <c r="Z635" s="144"/>
      <c r="AA635" s="144"/>
      <c r="AB635" s="241"/>
    </row>
    <row r="636" spans="4:28" x14ac:dyDescent="0.2">
      <c r="D636" s="151"/>
      <c r="W636" s="144"/>
      <c r="X636" s="144"/>
      <c r="Y636" s="144"/>
      <c r="Z636" s="144"/>
      <c r="AA636" s="144"/>
      <c r="AB636" s="241"/>
    </row>
    <row r="637" spans="4:28" x14ac:dyDescent="0.2">
      <c r="D637" s="151"/>
      <c r="W637" s="144"/>
      <c r="X637" s="144"/>
      <c r="Y637" s="144"/>
      <c r="Z637" s="144"/>
      <c r="AA637" s="144"/>
      <c r="AB637" s="241"/>
    </row>
    <row r="638" spans="4:28" x14ac:dyDescent="0.2">
      <c r="D638" s="151"/>
      <c r="W638" s="144"/>
      <c r="X638" s="144"/>
      <c r="Y638" s="144"/>
      <c r="Z638" s="144"/>
      <c r="AA638" s="144"/>
      <c r="AB638" s="241"/>
    </row>
    <row r="639" spans="4:28" x14ac:dyDescent="0.2">
      <c r="D639" s="151"/>
      <c r="W639" s="144"/>
      <c r="X639" s="144"/>
      <c r="Y639" s="144"/>
      <c r="Z639" s="144"/>
      <c r="AA639" s="144"/>
      <c r="AB639" s="241"/>
    </row>
    <row r="640" spans="4:28" x14ac:dyDescent="0.2">
      <c r="D640" s="151"/>
      <c r="W640" s="144"/>
      <c r="X640" s="144"/>
      <c r="Y640" s="144"/>
      <c r="Z640" s="144"/>
      <c r="AA640" s="144"/>
      <c r="AB640" s="241"/>
    </row>
    <row r="641" spans="4:28" x14ac:dyDescent="0.2">
      <c r="D641" s="151"/>
      <c r="W641" s="144"/>
      <c r="X641" s="144"/>
      <c r="Y641" s="144"/>
      <c r="Z641" s="144"/>
      <c r="AA641" s="144"/>
      <c r="AB641" s="241"/>
    </row>
    <row r="642" spans="4:28" x14ac:dyDescent="0.2">
      <c r="D642" s="151"/>
      <c r="W642" s="144"/>
      <c r="X642" s="144"/>
      <c r="Y642" s="144"/>
      <c r="Z642" s="144"/>
      <c r="AA642" s="144"/>
      <c r="AB642" s="241"/>
    </row>
    <row r="643" spans="4:28" x14ac:dyDescent="0.2">
      <c r="D643" s="151"/>
      <c r="W643" s="144"/>
      <c r="X643" s="144"/>
      <c r="Y643" s="144"/>
      <c r="Z643" s="144"/>
      <c r="AA643" s="144"/>
      <c r="AB643" s="241"/>
    </row>
    <row r="644" spans="4:28" x14ac:dyDescent="0.2">
      <c r="D644" s="151"/>
      <c r="W644" s="144"/>
      <c r="X644" s="144"/>
      <c r="Y644" s="144"/>
      <c r="Z644" s="144"/>
      <c r="AA644" s="144"/>
      <c r="AB644" s="241"/>
    </row>
    <row r="645" spans="4:28" x14ac:dyDescent="0.2">
      <c r="D645" s="151"/>
      <c r="W645" s="144"/>
      <c r="X645" s="144"/>
      <c r="Y645" s="144"/>
      <c r="Z645" s="144"/>
      <c r="AA645" s="144"/>
      <c r="AB645" s="241"/>
    </row>
    <row r="646" spans="4:28" x14ac:dyDescent="0.2">
      <c r="D646" s="151"/>
      <c r="W646" s="144"/>
      <c r="X646" s="144"/>
      <c r="Y646" s="144"/>
      <c r="Z646" s="144"/>
      <c r="AA646" s="144"/>
      <c r="AB646" s="241"/>
    </row>
    <row r="647" spans="4:28" x14ac:dyDescent="0.2">
      <c r="D647" s="151"/>
      <c r="W647" s="144"/>
      <c r="X647" s="144"/>
      <c r="Y647" s="144"/>
      <c r="Z647" s="144"/>
      <c r="AA647" s="144"/>
      <c r="AB647" s="241"/>
    </row>
    <row r="648" spans="4:28" x14ac:dyDescent="0.2">
      <c r="D648" s="151"/>
      <c r="W648" s="144"/>
      <c r="X648" s="144"/>
      <c r="Y648" s="144"/>
      <c r="Z648" s="144"/>
      <c r="AA648" s="144"/>
      <c r="AB648" s="241"/>
    </row>
    <row r="649" spans="4:28" x14ac:dyDescent="0.2">
      <c r="D649" s="151"/>
      <c r="W649" s="144"/>
      <c r="X649" s="144"/>
      <c r="Y649" s="144"/>
      <c r="Z649" s="144"/>
      <c r="AA649" s="144"/>
      <c r="AB649" s="241"/>
    </row>
    <row r="650" spans="4:28" x14ac:dyDescent="0.2">
      <c r="D650" s="151"/>
      <c r="W650" s="144"/>
      <c r="X650" s="144"/>
      <c r="Y650" s="144"/>
      <c r="Z650" s="144"/>
      <c r="AA650" s="144"/>
      <c r="AB650" s="241"/>
    </row>
    <row r="651" spans="4:28" x14ac:dyDescent="0.2">
      <c r="D651" s="151"/>
      <c r="W651" s="144"/>
      <c r="X651" s="144"/>
      <c r="Y651" s="144"/>
      <c r="Z651" s="144"/>
      <c r="AA651" s="144"/>
      <c r="AB651" s="241"/>
    </row>
    <row r="652" spans="4:28" x14ac:dyDescent="0.2">
      <c r="D652" s="151"/>
      <c r="W652" s="144"/>
      <c r="X652" s="144"/>
      <c r="Y652" s="144"/>
      <c r="Z652" s="144"/>
      <c r="AA652" s="144"/>
      <c r="AB652" s="241"/>
    </row>
    <row r="653" spans="4:28" x14ac:dyDescent="0.2">
      <c r="D653" s="151"/>
      <c r="W653" s="144"/>
      <c r="X653" s="144"/>
      <c r="Y653" s="144"/>
      <c r="Z653" s="144"/>
      <c r="AA653" s="144"/>
      <c r="AB653" s="241"/>
    </row>
    <row r="654" spans="4:28" x14ac:dyDescent="0.2">
      <c r="D654" s="151"/>
      <c r="W654" s="144"/>
      <c r="X654" s="144"/>
      <c r="Y654" s="144"/>
      <c r="Z654" s="144"/>
      <c r="AA654" s="144"/>
      <c r="AB654" s="241"/>
    </row>
    <row r="655" spans="4:28" x14ac:dyDescent="0.2">
      <c r="D655" s="151"/>
      <c r="W655" s="144"/>
      <c r="X655" s="144"/>
      <c r="Y655" s="144"/>
      <c r="Z655" s="144"/>
      <c r="AA655" s="144"/>
      <c r="AB655" s="241"/>
    </row>
    <row r="656" spans="4:28" x14ac:dyDescent="0.2">
      <c r="D656" s="151"/>
      <c r="W656" s="144"/>
      <c r="X656" s="144"/>
      <c r="Y656" s="144"/>
      <c r="Z656" s="144"/>
      <c r="AA656" s="144"/>
      <c r="AB656" s="241"/>
    </row>
    <row r="657" spans="4:28" x14ac:dyDescent="0.2">
      <c r="D657" s="151"/>
      <c r="W657" s="144"/>
      <c r="X657" s="144"/>
      <c r="Y657" s="144"/>
      <c r="Z657" s="144"/>
      <c r="AA657" s="144"/>
      <c r="AB657" s="241"/>
    </row>
    <row r="658" spans="4:28" x14ac:dyDescent="0.2">
      <c r="D658" s="151"/>
      <c r="W658" s="144"/>
      <c r="X658" s="144"/>
      <c r="Y658" s="144"/>
      <c r="Z658" s="144"/>
      <c r="AA658" s="144"/>
      <c r="AB658" s="241"/>
    </row>
    <row r="659" spans="4:28" x14ac:dyDescent="0.2">
      <c r="D659" s="151"/>
      <c r="W659" s="144"/>
      <c r="X659" s="144"/>
      <c r="Y659" s="144"/>
      <c r="Z659" s="144"/>
      <c r="AA659" s="144"/>
      <c r="AB659" s="241"/>
    </row>
    <row r="660" spans="4:28" x14ac:dyDescent="0.2">
      <c r="D660" s="151"/>
      <c r="W660" s="144"/>
      <c r="X660" s="144"/>
      <c r="Y660" s="144"/>
      <c r="Z660" s="144"/>
      <c r="AA660" s="144"/>
      <c r="AB660" s="241"/>
    </row>
    <row r="661" spans="4:28" x14ac:dyDescent="0.2">
      <c r="D661" s="151"/>
      <c r="W661" s="144"/>
      <c r="X661" s="144"/>
      <c r="Y661" s="144"/>
      <c r="Z661" s="144"/>
      <c r="AA661" s="144"/>
      <c r="AB661" s="241"/>
    </row>
    <row r="662" spans="4:28" x14ac:dyDescent="0.2">
      <c r="D662" s="151"/>
      <c r="W662" s="144"/>
      <c r="X662" s="144"/>
      <c r="Y662" s="144"/>
      <c r="Z662" s="144"/>
      <c r="AA662" s="144"/>
      <c r="AB662" s="241"/>
    </row>
    <row r="663" spans="4:28" x14ac:dyDescent="0.2">
      <c r="D663" s="151"/>
      <c r="W663" s="144"/>
      <c r="X663" s="144"/>
      <c r="Y663" s="144"/>
      <c r="Z663" s="144"/>
      <c r="AA663" s="144"/>
      <c r="AB663" s="241"/>
    </row>
    <row r="664" spans="4:28" x14ac:dyDescent="0.2">
      <c r="D664" s="151"/>
      <c r="W664" s="144"/>
      <c r="X664" s="144"/>
      <c r="Y664" s="144"/>
      <c r="Z664" s="144"/>
      <c r="AA664" s="144"/>
      <c r="AB664" s="241"/>
    </row>
    <row r="665" spans="4:28" x14ac:dyDescent="0.2">
      <c r="D665" s="151"/>
      <c r="W665" s="144"/>
      <c r="X665" s="144"/>
      <c r="Y665" s="144"/>
      <c r="Z665" s="144"/>
      <c r="AA665" s="144"/>
      <c r="AB665" s="241"/>
    </row>
    <row r="666" spans="4:28" x14ac:dyDescent="0.2">
      <c r="D666" s="151"/>
      <c r="W666" s="144"/>
      <c r="X666" s="144"/>
      <c r="Y666" s="144"/>
      <c r="Z666" s="144"/>
      <c r="AA666" s="144"/>
      <c r="AB666" s="241"/>
    </row>
    <row r="667" spans="4:28" x14ac:dyDescent="0.2">
      <c r="D667" s="151"/>
      <c r="W667" s="144"/>
      <c r="X667" s="144"/>
      <c r="Y667" s="144"/>
      <c r="Z667" s="144"/>
      <c r="AA667" s="144"/>
      <c r="AB667" s="241"/>
    </row>
    <row r="668" spans="4:28" x14ac:dyDescent="0.2">
      <c r="D668" s="151"/>
      <c r="W668" s="144"/>
      <c r="X668" s="144"/>
      <c r="Y668" s="144"/>
      <c r="Z668" s="144"/>
      <c r="AA668" s="144"/>
      <c r="AB668" s="241"/>
    </row>
    <row r="669" spans="4:28" x14ac:dyDescent="0.2">
      <c r="D669" s="151"/>
      <c r="W669" s="144"/>
      <c r="X669" s="144"/>
      <c r="Y669" s="144"/>
      <c r="Z669" s="144"/>
      <c r="AA669" s="144"/>
      <c r="AB669" s="241"/>
    </row>
    <row r="670" spans="4:28" x14ac:dyDescent="0.2">
      <c r="D670" s="151"/>
      <c r="W670" s="144"/>
      <c r="X670" s="144"/>
      <c r="Y670" s="144"/>
      <c r="Z670" s="144"/>
      <c r="AA670" s="144"/>
      <c r="AB670" s="241"/>
    </row>
    <row r="671" spans="4:28" x14ac:dyDescent="0.2">
      <c r="D671" s="151"/>
      <c r="W671" s="144"/>
      <c r="X671" s="144"/>
      <c r="Y671" s="144"/>
      <c r="Z671" s="144"/>
      <c r="AA671" s="144"/>
      <c r="AB671" s="241"/>
    </row>
    <row r="672" spans="4:28" x14ac:dyDescent="0.2">
      <c r="D672" s="151"/>
      <c r="W672" s="144"/>
      <c r="X672" s="144"/>
      <c r="Y672" s="144"/>
      <c r="Z672" s="144"/>
      <c r="AA672" s="144"/>
      <c r="AB672" s="241"/>
    </row>
    <row r="673" spans="4:28" x14ac:dyDescent="0.2">
      <c r="D673" s="151"/>
      <c r="W673" s="144"/>
      <c r="X673" s="144"/>
      <c r="Y673" s="144"/>
      <c r="Z673" s="144"/>
      <c r="AA673" s="144"/>
      <c r="AB673" s="241"/>
    </row>
    <row r="674" spans="4:28" x14ac:dyDescent="0.2">
      <c r="D674" s="151"/>
      <c r="W674" s="144"/>
      <c r="X674" s="144"/>
      <c r="Y674" s="144"/>
      <c r="Z674" s="144"/>
      <c r="AA674" s="144"/>
      <c r="AB674" s="241"/>
    </row>
    <row r="675" spans="4:28" x14ac:dyDescent="0.2">
      <c r="D675" s="151"/>
      <c r="W675" s="144"/>
      <c r="X675" s="144"/>
      <c r="Y675" s="144"/>
      <c r="Z675" s="144"/>
      <c r="AA675" s="144"/>
      <c r="AB675" s="241"/>
    </row>
    <row r="676" spans="4:28" x14ac:dyDescent="0.2">
      <c r="D676" s="151"/>
      <c r="W676" s="144"/>
      <c r="X676" s="144"/>
      <c r="Y676" s="144"/>
      <c r="Z676" s="144"/>
      <c r="AA676" s="144"/>
      <c r="AB676" s="241"/>
    </row>
    <row r="677" spans="4:28" x14ac:dyDescent="0.2">
      <c r="D677" s="151"/>
      <c r="W677" s="144"/>
      <c r="X677" s="144"/>
      <c r="Y677" s="144"/>
      <c r="Z677" s="144"/>
      <c r="AA677" s="144"/>
      <c r="AB677" s="241"/>
    </row>
    <row r="678" spans="4:28" x14ac:dyDescent="0.2">
      <c r="D678" s="151"/>
      <c r="W678" s="144"/>
      <c r="X678" s="144"/>
      <c r="Y678" s="144"/>
      <c r="Z678" s="144"/>
      <c r="AA678" s="144"/>
      <c r="AB678" s="241"/>
    </row>
    <row r="679" spans="4:28" x14ac:dyDescent="0.2">
      <c r="D679" s="151"/>
      <c r="W679" s="144"/>
      <c r="X679" s="144"/>
      <c r="Y679" s="144"/>
      <c r="Z679" s="144"/>
      <c r="AA679" s="144"/>
      <c r="AB679" s="241"/>
    </row>
    <row r="680" spans="4:28" x14ac:dyDescent="0.2">
      <c r="D680" s="151"/>
      <c r="W680" s="144"/>
      <c r="X680" s="144"/>
      <c r="Y680" s="144"/>
      <c r="Z680" s="144"/>
      <c r="AA680" s="144"/>
      <c r="AB680" s="241"/>
    </row>
    <row r="681" spans="4:28" x14ac:dyDescent="0.2">
      <c r="D681" s="151"/>
      <c r="W681" s="144"/>
      <c r="X681" s="144"/>
      <c r="Y681" s="144"/>
      <c r="Z681" s="144"/>
      <c r="AA681" s="144"/>
      <c r="AB681" s="241"/>
    </row>
    <row r="682" spans="4:28" x14ac:dyDescent="0.2">
      <c r="D682" s="151"/>
      <c r="W682" s="144"/>
      <c r="X682" s="144"/>
      <c r="Y682" s="144"/>
      <c r="Z682" s="144"/>
      <c r="AA682" s="144"/>
      <c r="AB682" s="241"/>
    </row>
    <row r="683" spans="4:28" x14ac:dyDescent="0.2">
      <c r="D683" s="151"/>
      <c r="W683" s="144"/>
      <c r="X683" s="144"/>
      <c r="Y683" s="144"/>
      <c r="Z683" s="144"/>
      <c r="AA683" s="144"/>
      <c r="AB683" s="241"/>
    </row>
    <row r="684" spans="4:28" x14ac:dyDescent="0.2">
      <c r="D684" s="151"/>
      <c r="W684" s="144"/>
      <c r="X684" s="144"/>
      <c r="Y684" s="144"/>
      <c r="Z684" s="144"/>
      <c r="AA684" s="144"/>
      <c r="AB684" s="241"/>
    </row>
    <row r="685" spans="4:28" x14ac:dyDescent="0.2">
      <c r="D685" s="151"/>
      <c r="W685" s="144"/>
      <c r="X685" s="144"/>
      <c r="Y685" s="144"/>
      <c r="Z685" s="144"/>
      <c r="AA685" s="144"/>
      <c r="AB685" s="241"/>
    </row>
    <row r="686" spans="4:28" x14ac:dyDescent="0.2">
      <c r="D686" s="151"/>
      <c r="W686" s="144"/>
      <c r="X686" s="144"/>
      <c r="Y686" s="144"/>
      <c r="Z686" s="144"/>
      <c r="AA686" s="144"/>
      <c r="AB686" s="241"/>
    </row>
    <row r="687" spans="4:28" x14ac:dyDescent="0.2">
      <c r="D687" s="151"/>
      <c r="W687" s="144"/>
      <c r="X687" s="144"/>
      <c r="Y687" s="144"/>
      <c r="Z687" s="144"/>
      <c r="AA687" s="144"/>
      <c r="AB687" s="241"/>
    </row>
    <row r="688" spans="4:28" x14ac:dyDescent="0.2">
      <c r="D688" s="151"/>
      <c r="W688" s="144"/>
      <c r="X688" s="144"/>
      <c r="Y688" s="144"/>
      <c r="Z688" s="144"/>
      <c r="AA688" s="144"/>
      <c r="AB688" s="241"/>
    </row>
    <row r="689" spans="4:28" x14ac:dyDescent="0.2">
      <c r="D689" s="151"/>
      <c r="W689" s="144"/>
      <c r="X689" s="144"/>
      <c r="Y689" s="144"/>
      <c r="Z689" s="144"/>
      <c r="AA689" s="144"/>
      <c r="AB689" s="241"/>
    </row>
    <row r="690" spans="4:28" x14ac:dyDescent="0.2">
      <c r="D690" s="151"/>
      <c r="W690" s="144"/>
      <c r="X690" s="144"/>
      <c r="Y690" s="144"/>
      <c r="Z690" s="144"/>
      <c r="AA690" s="144"/>
      <c r="AB690" s="241"/>
    </row>
    <row r="691" spans="4:28" x14ac:dyDescent="0.2">
      <c r="D691" s="151"/>
      <c r="W691" s="144"/>
      <c r="X691" s="144"/>
      <c r="Y691" s="144"/>
      <c r="Z691" s="144"/>
      <c r="AA691" s="144"/>
      <c r="AB691" s="241"/>
    </row>
    <row r="692" spans="4:28" x14ac:dyDescent="0.2">
      <c r="D692" s="151"/>
      <c r="W692" s="144"/>
      <c r="X692" s="144"/>
      <c r="Y692" s="144"/>
      <c r="Z692" s="144"/>
      <c r="AA692" s="144"/>
      <c r="AB692" s="241"/>
    </row>
    <row r="693" spans="4:28" x14ac:dyDescent="0.2">
      <c r="D693" s="151"/>
      <c r="W693" s="144"/>
      <c r="X693" s="144"/>
      <c r="Y693" s="144"/>
      <c r="Z693" s="144"/>
      <c r="AA693" s="144"/>
      <c r="AB693" s="241"/>
    </row>
    <row r="694" spans="4:28" x14ac:dyDescent="0.2">
      <c r="D694" s="151"/>
      <c r="W694" s="144"/>
      <c r="X694" s="144"/>
      <c r="Y694" s="144"/>
      <c r="Z694" s="144"/>
      <c r="AA694" s="144"/>
      <c r="AB694" s="241"/>
    </row>
    <row r="695" spans="4:28" x14ac:dyDescent="0.2">
      <c r="D695" s="151"/>
      <c r="W695" s="144"/>
      <c r="X695" s="144"/>
      <c r="Y695" s="144"/>
      <c r="Z695" s="144"/>
      <c r="AA695" s="144"/>
      <c r="AB695" s="241"/>
    </row>
    <row r="696" spans="4:28" x14ac:dyDescent="0.2">
      <c r="D696" s="151"/>
      <c r="W696" s="144"/>
      <c r="X696" s="144"/>
      <c r="Y696" s="144"/>
      <c r="Z696" s="144"/>
      <c r="AA696" s="144"/>
      <c r="AB696" s="241"/>
    </row>
    <row r="697" spans="4:28" x14ac:dyDescent="0.2">
      <c r="D697" s="151"/>
      <c r="W697" s="144"/>
      <c r="X697" s="144"/>
      <c r="Y697" s="144"/>
      <c r="Z697" s="144"/>
      <c r="AA697" s="144"/>
      <c r="AB697" s="241"/>
    </row>
    <row r="698" spans="4:28" x14ac:dyDescent="0.2">
      <c r="D698" s="151"/>
      <c r="W698" s="144"/>
      <c r="X698" s="144"/>
      <c r="Y698" s="144"/>
      <c r="Z698" s="144"/>
      <c r="AA698" s="144"/>
      <c r="AB698" s="241"/>
    </row>
    <row r="699" spans="4:28" x14ac:dyDescent="0.2">
      <c r="D699" s="151"/>
      <c r="W699" s="144"/>
      <c r="X699" s="144"/>
      <c r="Y699" s="144"/>
      <c r="Z699" s="144"/>
      <c r="AA699" s="144"/>
      <c r="AB699" s="241"/>
    </row>
    <row r="700" spans="4:28" x14ac:dyDescent="0.2">
      <c r="D700" s="151"/>
      <c r="W700" s="144"/>
      <c r="X700" s="144"/>
      <c r="Y700" s="144"/>
      <c r="Z700" s="144"/>
      <c r="AA700" s="144"/>
      <c r="AB700" s="241"/>
    </row>
    <row r="701" spans="4:28" x14ac:dyDescent="0.2">
      <c r="D701" s="151"/>
      <c r="W701" s="144"/>
      <c r="X701" s="144"/>
      <c r="Y701" s="144"/>
      <c r="Z701" s="144"/>
      <c r="AA701" s="144"/>
      <c r="AB701" s="241"/>
    </row>
    <row r="702" spans="4:28" x14ac:dyDescent="0.2">
      <c r="D702" s="151"/>
      <c r="W702" s="144"/>
      <c r="X702" s="144"/>
      <c r="Y702" s="144"/>
      <c r="Z702" s="144"/>
      <c r="AA702" s="144"/>
      <c r="AB702" s="241"/>
    </row>
    <row r="703" spans="4:28" x14ac:dyDescent="0.2">
      <c r="D703" s="151"/>
      <c r="W703" s="144"/>
      <c r="X703" s="144"/>
      <c r="Y703" s="144"/>
      <c r="Z703" s="144"/>
      <c r="AA703" s="144"/>
      <c r="AB703" s="241"/>
    </row>
    <row r="704" spans="4:28" x14ac:dyDescent="0.2">
      <c r="D704" s="151"/>
      <c r="W704" s="144"/>
      <c r="X704" s="144"/>
      <c r="Y704" s="144"/>
      <c r="Z704" s="144"/>
      <c r="AA704" s="144"/>
      <c r="AB704" s="241"/>
    </row>
    <row r="705" spans="4:28" x14ac:dyDescent="0.2">
      <c r="D705" s="151"/>
      <c r="W705" s="144"/>
      <c r="X705" s="144"/>
      <c r="Y705" s="144"/>
      <c r="Z705" s="144"/>
      <c r="AA705" s="144"/>
      <c r="AB705" s="241"/>
    </row>
    <row r="706" spans="4:28" x14ac:dyDescent="0.2">
      <c r="D706" s="151"/>
      <c r="W706" s="144"/>
      <c r="X706" s="144"/>
      <c r="Y706" s="144"/>
      <c r="Z706" s="144"/>
      <c r="AA706" s="144"/>
      <c r="AB706" s="241"/>
    </row>
    <row r="707" spans="4:28" x14ac:dyDescent="0.2">
      <c r="D707" s="151"/>
      <c r="W707" s="144"/>
      <c r="X707" s="144"/>
      <c r="Y707" s="144"/>
      <c r="Z707" s="144"/>
      <c r="AA707" s="144"/>
      <c r="AB707" s="241"/>
    </row>
    <row r="708" spans="4:28" x14ac:dyDescent="0.2">
      <c r="D708" s="151"/>
      <c r="W708" s="144"/>
      <c r="X708" s="144"/>
      <c r="Y708" s="144"/>
      <c r="Z708" s="144"/>
      <c r="AA708" s="144"/>
      <c r="AB708" s="241"/>
    </row>
    <row r="709" spans="4:28" x14ac:dyDescent="0.2">
      <c r="D709" s="151"/>
      <c r="W709" s="144"/>
      <c r="X709" s="144"/>
      <c r="Y709" s="144"/>
      <c r="Z709" s="144"/>
      <c r="AA709" s="144"/>
      <c r="AB709" s="241"/>
    </row>
    <row r="710" spans="4:28" x14ac:dyDescent="0.2">
      <c r="D710" s="151"/>
      <c r="W710" s="144"/>
      <c r="X710" s="144"/>
      <c r="Y710" s="144"/>
      <c r="Z710" s="144"/>
      <c r="AA710" s="144"/>
      <c r="AB710" s="241"/>
    </row>
    <row r="711" spans="4:28" x14ac:dyDescent="0.2">
      <c r="D711" s="151"/>
      <c r="W711" s="144"/>
      <c r="X711" s="144"/>
      <c r="Y711" s="144"/>
      <c r="Z711" s="144"/>
      <c r="AA711" s="144"/>
      <c r="AB711" s="241"/>
    </row>
    <row r="712" spans="4:28" x14ac:dyDescent="0.2">
      <c r="D712" s="151"/>
      <c r="W712" s="144"/>
      <c r="X712" s="144"/>
      <c r="Y712" s="144"/>
      <c r="Z712" s="144"/>
      <c r="AA712" s="144"/>
      <c r="AB712" s="241"/>
    </row>
    <row r="713" spans="4:28" x14ac:dyDescent="0.2">
      <c r="D713" s="151"/>
      <c r="W713" s="144"/>
      <c r="X713" s="144"/>
      <c r="Y713" s="144"/>
      <c r="Z713" s="144"/>
      <c r="AA713" s="144"/>
      <c r="AB713" s="241"/>
    </row>
    <row r="714" spans="4:28" x14ac:dyDescent="0.2">
      <c r="D714" s="151"/>
      <c r="W714" s="144"/>
      <c r="X714" s="144"/>
      <c r="Y714" s="144"/>
      <c r="Z714" s="144"/>
      <c r="AA714" s="144"/>
      <c r="AB714" s="241"/>
    </row>
    <row r="715" spans="4:28" x14ac:dyDescent="0.2">
      <c r="D715" s="151"/>
      <c r="W715" s="144"/>
      <c r="X715" s="144"/>
      <c r="Y715" s="144"/>
      <c r="Z715" s="144"/>
      <c r="AA715" s="144"/>
      <c r="AB715" s="241"/>
    </row>
    <row r="716" spans="4:28" x14ac:dyDescent="0.2">
      <c r="D716" s="151"/>
      <c r="W716" s="144"/>
      <c r="X716" s="144"/>
      <c r="Y716" s="144"/>
      <c r="Z716" s="144"/>
      <c r="AA716" s="144"/>
      <c r="AB716" s="241"/>
    </row>
    <row r="717" spans="4:28" x14ac:dyDescent="0.2">
      <c r="D717" s="151"/>
      <c r="W717" s="144"/>
      <c r="X717" s="144"/>
      <c r="Y717" s="144"/>
      <c r="Z717" s="144"/>
      <c r="AA717" s="144"/>
      <c r="AB717" s="241"/>
    </row>
    <row r="718" spans="4:28" x14ac:dyDescent="0.2">
      <c r="D718" s="151"/>
      <c r="W718" s="144"/>
      <c r="X718" s="144"/>
      <c r="Y718" s="144"/>
      <c r="Z718" s="144"/>
      <c r="AA718" s="144"/>
      <c r="AB718" s="241"/>
    </row>
    <row r="719" spans="4:28" x14ac:dyDescent="0.2">
      <c r="D719" s="151"/>
      <c r="W719" s="144"/>
      <c r="X719" s="144"/>
      <c r="Y719" s="144"/>
      <c r="Z719" s="144"/>
      <c r="AA719" s="144"/>
      <c r="AB719" s="241"/>
    </row>
    <row r="720" spans="4:28" x14ac:dyDescent="0.2">
      <c r="D720" s="151"/>
      <c r="W720" s="144"/>
      <c r="X720" s="144"/>
      <c r="Y720" s="144"/>
      <c r="Z720" s="144"/>
      <c r="AA720" s="144"/>
      <c r="AB720" s="241"/>
    </row>
    <row r="721" spans="4:28" x14ac:dyDescent="0.2">
      <c r="D721" s="151"/>
      <c r="W721" s="144"/>
      <c r="X721" s="144"/>
      <c r="Y721" s="144"/>
      <c r="Z721" s="144"/>
      <c r="AA721" s="144"/>
      <c r="AB721" s="241"/>
    </row>
    <row r="722" spans="4:28" x14ac:dyDescent="0.2">
      <c r="D722" s="151"/>
      <c r="W722" s="144"/>
      <c r="X722" s="144"/>
      <c r="Y722" s="144"/>
      <c r="Z722" s="144"/>
      <c r="AA722" s="144"/>
      <c r="AB722" s="241"/>
    </row>
    <row r="723" spans="4:28" x14ac:dyDescent="0.2">
      <c r="D723" s="151"/>
      <c r="W723" s="144"/>
      <c r="X723" s="144"/>
      <c r="Y723" s="144"/>
      <c r="Z723" s="144"/>
      <c r="AA723" s="144"/>
      <c r="AB723" s="241"/>
    </row>
    <row r="724" spans="4:28" x14ac:dyDescent="0.2">
      <c r="D724" s="151"/>
      <c r="W724" s="144"/>
      <c r="X724" s="144"/>
      <c r="Y724" s="144"/>
      <c r="Z724" s="144"/>
      <c r="AA724" s="144"/>
      <c r="AB724" s="241"/>
    </row>
    <row r="725" spans="4:28" x14ac:dyDescent="0.2">
      <c r="D725" s="151"/>
      <c r="W725" s="144"/>
      <c r="X725" s="144"/>
      <c r="Y725" s="144"/>
      <c r="Z725" s="144"/>
      <c r="AA725" s="144"/>
      <c r="AB725" s="241"/>
    </row>
    <row r="726" spans="4:28" x14ac:dyDescent="0.2">
      <c r="D726" s="151"/>
      <c r="W726" s="144"/>
      <c r="X726" s="144"/>
      <c r="Y726" s="144"/>
      <c r="Z726" s="144"/>
      <c r="AA726" s="144"/>
      <c r="AB726" s="241"/>
    </row>
    <row r="727" spans="4:28" x14ac:dyDescent="0.2">
      <c r="D727" s="151"/>
      <c r="W727" s="144"/>
      <c r="X727" s="144"/>
      <c r="Y727" s="144"/>
      <c r="Z727" s="144"/>
      <c r="AA727" s="144"/>
      <c r="AB727" s="241"/>
    </row>
    <row r="728" spans="4:28" x14ac:dyDescent="0.2">
      <c r="D728" s="151"/>
      <c r="W728" s="144"/>
      <c r="X728" s="144"/>
      <c r="Y728" s="144"/>
      <c r="Z728" s="144"/>
      <c r="AA728" s="144"/>
      <c r="AB728" s="241"/>
    </row>
    <row r="729" spans="4:28" x14ac:dyDescent="0.2">
      <c r="D729" s="151"/>
      <c r="W729" s="144"/>
      <c r="X729" s="144"/>
      <c r="Y729" s="144"/>
      <c r="Z729" s="144"/>
      <c r="AA729" s="144"/>
      <c r="AB729" s="241"/>
    </row>
    <row r="730" spans="4:28" x14ac:dyDescent="0.2">
      <c r="D730" s="151"/>
      <c r="W730" s="144"/>
      <c r="X730" s="144"/>
      <c r="Y730" s="144"/>
      <c r="Z730" s="144"/>
      <c r="AA730" s="144"/>
      <c r="AB730" s="241"/>
    </row>
    <row r="731" spans="4:28" x14ac:dyDescent="0.2">
      <c r="D731" s="151"/>
      <c r="W731" s="144"/>
      <c r="X731" s="144"/>
      <c r="Y731" s="144"/>
      <c r="Z731" s="144"/>
      <c r="AA731" s="144"/>
      <c r="AB731" s="241"/>
    </row>
    <row r="732" spans="4:28" x14ac:dyDescent="0.2">
      <c r="D732" s="151"/>
      <c r="W732" s="144"/>
      <c r="X732" s="144"/>
      <c r="Y732" s="144"/>
      <c r="Z732" s="144"/>
      <c r="AA732" s="144"/>
      <c r="AB732" s="241"/>
    </row>
    <row r="733" spans="4:28" x14ac:dyDescent="0.2">
      <c r="D733" s="151"/>
      <c r="W733" s="144"/>
      <c r="X733" s="144"/>
      <c r="Y733" s="144"/>
      <c r="Z733" s="144"/>
      <c r="AA733" s="144"/>
      <c r="AB733" s="241"/>
    </row>
    <row r="734" spans="4:28" x14ac:dyDescent="0.2">
      <c r="D734" s="151"/>
      <c r="W734" s="144"/>
      <c r="X734" s="144"/>
      <c r="Y734" s="144"/>
      <c r="Z734" s="144"/>
      <c r="AA734" s="144"/>
      <c r="AB734" s="241"/>
    </row>
    <row r="735" spans="4:28" x14ac:dyDescent="0.2">
      <c r="D735" s="151"/>
      <c r="W735" s="144"/>
      <c r="X735" s="144"/>
      <c r="Y735" s="144"/>
      <c r="Z735" s="144"/>
      <c r="AA735" s="144"/>
      <c r="AB735" s="241"/>
    </row>
    <row r="736" spans="4:28" x14ac:dyDescent="0.2">
      <c r="D736" s="151"/>
      <c r="W736" s="144"/>
      <c r="X736" s="144"/>
      <c r="Y736" s="144"/>
      <c r="Z736" s="144"/>
      <c r="AA736" s="144"/>
      <c r="AB736" s="241"/>
    </row>
    <row r="737" spans="4:28" x14ac:dyDescent="0.2">
      <c r="D737" s="151"/>
      <c r="W737" s="144"/>
      <c r="X737" s="144"/>
      <c r="Y737" s="144"/>
      <c r="Z737" s="144"/>
      <c r="AA737" s="144"/>
      <c r="AB737" s="241"/>
    </row>
    <row r="738" spans="4:28" x14ac:dyDescent="0.2">
      <c r="D738" s="151"/>
      <c r="W738" s="144"/>
      <c r="X738" s="144"/>
      <c r="Y738" s="144"/>
      <c r="Z738" s="144"/>
      <c r="AA738" s="144"/>
      <c r="AB738" s="241"/>
    </row>
    <row r="739" spans="4:28" x14ac:dyDescent="0.2">
      <c r="D739" s="151"/>
      <c r="W739" s="144"/>
      <c r="X739" s="144"/>
      <c r="Y739" s="144"/>
      <c r="Z739" s="144"/>
      <c r="AA739" s="144"/>
      <c r="AB739" s="241"/>
    </row>
    <row r="740" spans="4:28" x14ac:dyDescent="0.2">
      <c r="D740" s="151"/>
      <c r="W740" s="144"/>
      <c r="X740" s="144"/>
      <c r="Y740" s="144"/>
      <c r="Z740" s="144"/>
      <c r="AA740" s="144"/>
      <c r="AB740" s="241"/>
    </row>
    <row r="741" spans="4:28" x14ac:dyDescent="0.2">
      <c r="D741" s="151"/>
      <c r="W741" s="144"/>
      <c r="X741" s="144"/>
      <c r="Y741" s="144"/>
      <c r="Z741" s="144"/>
      <c r="AA741" s="144"/>
      <c r="AB741" s="241"/>
    </row>
    <row r="742" spans="4:28" x14ac:dyDescent="0.2">
      <c r="D742" s="151"/>
      <c r="W742" s="144"/>
      <c r="X742" s="144"/>
      <c r="Y742" s="144"/>
      <c r="Z742" s="144"/>
      <c r="AA742" s="144"/>
      <c r="AB742" s="241"/>
    </row>
    <row r="743" spans="4:28" x14ac:dyDescent="0.2">
      <c r="D743" s="151"/>
      <c r="W743" s="144"/>
      <c r="X743" s="144"/>
      <c r="Y743" s="144"/>
      <c r="Z743" s="144"/>
      <c r="AA743" s="144"/>
      <c r="AB743" s="241"/>
    </row>
    <row r="744" spans="4:28" x14ac:dyDescent="0.2">
      <c r="D744" s="151"/>
      <c r="W744" s="144"/>
      <c r="X744" s="144"/>
      <c r="Y744" s="144"/>
      <c r="Z744" s="144"/>
      <c r="AA744" s="144"/>
      <c r="AB744" s="241"/>
    </row>
    <row r="745" spans="4:28" x14ac:dyDescent="0.2">
      <c r="D745" s="151"/>
      <c r="W745" s="144"/>
      <c r="X745" s="144"/>
      <c r="Y745" s="144"/>
      <c r="Z745" s="144"/>
      <c r="AA745" s="144"/>
      <c r="AB745" s="241"/>
    </row>
    <row r="746" spans="4:28" x14ac:dyDescent="0.2">
      <c r="D746" s="151"/>
      <c r="W746" s="144"/>
      <c r="X746" s="144"/>
      <c r="Y746" s="144"/>
      <c r="Z746" s="144"/>
      <c r="AA746" s="144"/>
      <c r="AB746" s="241"/>
    </row>
    <row r="747" spans="4:28" x14ac:dyDescent="0.2">
      <c r="D747" s="151"/>
      <c r="W747" s="144"/>
      <c r="X747" s="144"/>
      <c r="Y747" s="144"/>
      <c r="Z747" s="144"/>
      <c r="AA747" s="144"/>
      <c r="AB747" s="241"/>
    </row>
    <row r="748" spans="4:28" x14ac:dyDescent="0.2">
      <c r="D748" s="151"/>
      <c r="W748" s="144"/>
      <c r="X748" s="144"/>
      <c r="Y748" s="144"/>
      <c r="Z748" s="144"/>
      <c r="AA748" s="144"/>
      <c r="AB748" s="241"/>
    </row>
    <row r="749" spans="4:28" x14ac:dyDescent="0.2">
      <c r="D749" s="151"/>
      <c r="W749" s="144"/>
      <c r="X749" s="144"/>
      <c r="Y749" s="144"/>
      <c r="Z749" s="144"/>
      <c r="AA749" s="144"/>
      <c r="AB749" s="241"/>
    </row>
    <row r="750" spans="4:28" x14ac:dyDescent="0.2">
      <c r="D750" s="151"/>
      <c r="W750" s="144"/>
      <c r="X750" s="144"/>
      <c r="Y750" s="144"/>
      <c r="Z750" s="144"/>
      <c r="AA750" s="144"/>
      <c r="AB750" s="241"/>
    </row>
    <row r="751" spans="4:28" x14ac:dyDescent="0.2">
      <c r="D751" s="151"/>
      <c r="W751" s="144"/>
      <c r="X751" s="144"/>
      <c r="Y751" s="144"/>
      <c r="Z751" s="144"/>
      <c r="AA751" s="144"/>
      <c r="AB751" s="241"/>
    </row>
    <row r="752" spans="4:28" x14ac:dyDescent="0.2">
      <c r="D752" s="151"/>
      <c r="W752" s="144"/>
      <c r="X752" s="144"/>
      <c r="Y752" s="144"/>
      <c r="Z752" s="144"/>
      <c r="AA752" s="144"/>
      <c r="AB752" s="241"/>
    </row>
    <row r="753" spans="4:28" x14ac:dyDescent="0.2">
      <c r="D753" s="151"/>
      <c r="W753" s="144"/>
      <c r="X753" s="144"/>
      <c r="Y753" s="144"/>
      <c r="Z753" s="144"/>
      <c r="AA753" s="144"/>
      <c r="AB753" s="241"/>
    </row>
    <row r="754" spans="4:28" x14ac:dyDescent="0.2">
      <c r="D754" s="151"/>
      <c r="W754" s="144"/>
      <c r="X754" s="144"/>
      <c r="Y754" s="144"/>
      <c r="Z754" s="144"/>
      <c r="AA754" s="144"/>
      <c r="AB754" s="241"/>
    </row>
    <row r="755" spans="4:28" x14ac:dyDescent="0.2">
      <c r="D755" s="151"/>
      <c r="W755" s="144"/>
      <c r="X755" s="144"/>
      <c r="Y755" s="144"/>
      <c r="Z755" s="144"/>
      <c r="AA755" s="144"/>
      <c r="AB755" s="241"/>
    </row>
    <row r="756" spans="4:28" x14ac:dyDescent="0.2">
      <c r="D756" s="151"/>
      <c r="W756" s="144"/>
      <c r="X756" s="144"/>
      <c r="Y756" s="144"/>
      <c r="Z756" s="144"/>
      <c r="AA756" s="144"/>
      <c r="AB756" s="241"/>
    </row>
    <row r="757" spans="4:28" x14ac:dyDescent="0.2">
      <c r="D757" s="151"/>
      <c r="W757" s="144"/>
      <c r="X757" s="144"/>
      <c r="Y757" s="144"/>
      <c r="Z757" s="144"/>
      <c r="AA757" s="144"/>
      <c r="AB757" s="241"/>
    </row>
    <row r="758" spans="4:28" x14ac:dyDescent="0.2">
      <c r="D758" s="151"/>
      <c r="W758" s="144"/>
      <c r="X758" s="144"/>
      <c r="Y758" s="144"/>
      <c r="Z758" s="144"/>
      <c r="AA758" s="144"/>
      <c r="AB758" s="241"/>
    </row>
    <row r="759" spans="4:28" x14ac:dyDescent="0.2">
      <c r="D759" s="151"/>
      <c r="W759" s="144"/>
      <c r="X759" s="144"/>
      <c r="Y759" s="144"/>
      <c r="Z759" s="144"/>
      <c r="AA759" s="144"/>
      <c r="AB759" s="241"/>
    </row>
    <row r="760" spans="4:28" x14ac:dyDescent="0.2">
      <c r="D760" s="151"/>
      <c r="W760" s="144"/>
      <c r="X760" s="144"/>
      <c r="Y760" s="144"/>
      <c r="Z760" s="144"/>
      <c r="AA760" s="144"/>
      <c r="AB760" s="241"/>
    </row>
    <row r="761" spans="4:28" x14ac:dyDescent="0.2">
      <c r="D761" s="151"/>
      <c r="W761" s="144"/>
      <c r="X761" s="144"/>
      <c r="Y761" s="144"/>
      <c r="Z761" s="144"/>
      <c r="AA761" s="144"/>
      <c r="AB761" s="241"/>
    </row>
    <row r="762" spans="4:28" x14ac:dyDescent="0.2">
      <c r="D762" s="151"/>
      <c r="W762" s="144"/>
      <c r="X762" s="144"/>
      <c r="Y762" s="144"/>
      <c r="Z762" s="144"/>
      <c r="AA762" s="144"/>
      <c r="AB762" s="241"/>
    </row>
    <row r="763" spans="4:28" x14ac:dyDescent="0.2">
      <c r="D763" s="151"/>
      <c r="W763" s="144"/>
      <c r="X763" s="144"/>
      <c r="Y763" s="144"/>
      <c r="Z763" s="144"/>
      <c r="AA763" s="144"/>
      <c r="AB763" s="241"/>
    </row>
    <row r="764" spans="4:28" x14ac:dyDescent="0.2">
      <c r="D764" s="151"/>
      <c r="W764" s="144"/>
      <c r="X764" s="144"/>
      <c r="Y764" s="144"/>
      <c r="Z764" s="144"/>
      <c r="AA764" s="144"/>
      <c r="AB764" s="241"/>
    </row>
    <row r="765" spans="4:28" x14ac:dyDescent="0.2">
      <c r="D765" s="151"/>
      <c r="W765" s="144"/>
      <c r="X765" s="144"/>
      <c r="Y765" s="144"/>
      <c r="Z765" s="144"/>
      <c r="AA765" s="144"/>
      <c r="AB765" s="241"/>
    </row>
    <row r="766" spans="4:28" x14ac:dyDescent="0.2">
      <c r="D766" s="151"/>
      <c r="W766" s="144"/>
      <c r="X766" s="144"/>
      <c r="Y766" s="144"/>
      <c r="Z766" s="144"/>
      <c r="AA766" s="144"/>
      <c r="AB766" s="241"/>
    </row>
    <row r="767" spans="4:28" x14ac:dyDescent="0.2">
      <c r="D767" s="151"/>
      <c r="W767" s="144"/>
      <c r="X767" s="144"/>
      <c r="Y767" s="144"/>
      <c r="Z767" s="144"/>
      <c r="AA767" s="144"/>
      <c r="AB767" s="241"/>
    </row>
    <row r="768" spans="4:28" x14ac:dyDescent="0.2">
      <c r="D768" s="151"/>
      <c r="W768" s="144"/>
      <c r="X768" s="144"/>
      <c r="Y768" s="144"/>
      <c r="Z768" s="144"/>
      <c r="AA768" s="144"/>
      <c r="AB768" s="241"/>
    </row>
    <row r="769" spans="4:28" x14ac:dyDescent="0.2">
      <c r="D769" s="151"/>
      <c r="W769" s="144"/>
      <c r="X769" s="144"/>
      <c r="Y769" s="144"/>
      <c r="Z769" s="144"/>
      <c r="AA769" s="144"/>
      <c r="AB769" s="241"/>
    </row>
    <row r="770" spans="4:28" x14ac:dyDescent="0.2">
      <c r="D770" s="151"/>
      <c r="W770" s="144"/>
      <c r="X770" s="144"/>
      <c r="Y770" s="144"/>
      <c r="Z770" s="144"/>
      <c r="AA770" s="144"/>
      <c r="AB770" s="241"/>
    </row>
    <row r="771" spans="4:28" x14ac:dyDescent="0.2">
      <c r="D771" s="151"/>
      <c r="W771" s="144"/>
      <c r="X771" s="144"/>
      <c r="Y771" s="144"/>
      <c r="Z771" s="144"/>
      <c r="AA771" s="144"/>
      <c r="AB771" s="241"/>
    </row>
    <row r="772" spans="4:28" x14ac:dyDescent="0.2">
      <c r="D772" s="151"/>
      <c r="W772" s="144"/>
      <c r="X772" s="144"/>
      <c r="Y772" s="144"/>
      <c r="Z772" s="144"/>
      <c r="AA772" s="144"/>
      <c r="AB772" s="241"/>
    </row>
    <row r="773" spans="4:28" x14ac:dyDescent="0.2">
      <c r="D773" s="151"/>
      <c r="W773" s="144"/>
      <c r="X773" s="144"/>
      <c r="Y773" s="144"/>
      <c r="Z773" s="144"/>
      <c r="AA773" s="144"/>
      <c r="AB773" s="241"/>
    </row>
    <row r="774" spans="4:28" x14ac:dyDescent="0.2">
      <c r="D774" s="151"/>
      <c r="W774" s="144"/>
      <c r="X774" s="144"/>
      <c r="Y774" s="144"/>
      <c r="Z774" s="144"/>
      <c r="AA774" s="144"/>
      <c r="AB774" s="241"/>
    </row>
    <row r="775" spans="4:28" x14ac:dyDescent="0.2">
      <c r="D775" s="151"/>
      <c r="W775" s="144"/>
      <c r="X775" s="144"/>
      <c r="Y775" s="144"/>
      <c r="Z775" s="144"/>
      <c r="AA775" s="144"/>
      <c r="AB775" s="241"/>
    </row>
    <row r="776" spans="4:28" x14ac:dyDescent="0.2">
      <c r="D776" s="151"/>
      <c r="W776" s="144"/>
      <c r="X776" s="144"/>
      <c r="Y776" s="144"/>
      <c r="Z776" s="144"/>
      <c r="AA776" s="144"/>
      <c r="AB776" s="241"/>
    </row>
    <row r="777" spans="4:28" x14ac:dyDescent="0.2">
      <c r="D777" s="151"/>
      <c r="W777" s="144"/>
      <c r="X777" s="144"/>
      <c r="Y777" s="144"/>
      <c r="Z777" s="144"/>
      <c r="AA777" s="144"/>
      <c r="AB777" s="241"/>
    </row>
    <row r="778" spans="4:28" x14ac:dyDescent="0.2">
      <c r="D778" s="151"/>
      <c r="W778" s="144"/>
      <c r="X778" s="144"/>
      <c r="Y778" s="144"/>
      <c r="Z778" s="144"/>
      <c r="AA778" s="144"/>
      <c r="AB778" s="241"/>
    </row>
    <row r="779" spans="4:28" x14ac:dyDescent="0.2">
      <c r="D779" s="151"/>
      <c r="W779" s="144"/>
      <c r="X779" s="144"/>
      <c r="Y779" s="144"/>
      <c r="Z779" s="144"/>
      <c r="AA779" s="144"/>
      <c r="AB779" s="241"/>
    </row>
    <row r="780" spans="4:28" x14ac:dyDescent="0.2">
      <c r="D780" s="151"/>
      <c r="W780" s="144"/>
      <c r="X780" s="144"/>
      <c r="Y780" s="144"/>
      <c r="Z780" s="144"/>
      <c r="AA780" s="144"/>
      <c r="AB780" s="241"/>
    </row>
    <row r="781" spans="4:28" x14ac:dyDescent="0.2">
      <c r="D781" s="151"/>
      <c r="W781" s="144"/>
      <c r="X781" s="144"/>
      <c r="Y781" s="144"/>
      <c r="Z781" s="144"/>
      <c r="AA781" s="144"/>
      <c r="AB781" s="241"/>
    </row>
    <row r="782" spans="4:28" x14ac:dyDescent="0.2">
      <c r="D782" s="151"/>
      <c r="W782" s="144"/>
      <c r="X782" s="144"/>
      <c r="Y782" s="144"/>
      <c r="Z782" s="144"/>
      <c r="AA782" s="144"/>
      <c r="AB782" s="241"/>
    </row>
    <row r="783" spans="4:28" x14ac:dyDescent="0.2">
      <c r="D783" s="151"/>
      <c r="W783" s="144"/>
      <c r="X783" s="144"/>
      <c r="Y783" s="144"/>
      <c r="Z783" s="144"/>
      <c r="AA783" s="144"/>
      <c r="AB783" s="241"/>
    </row>
    <row r="784" spans="4:28" x14ac:dyDescent="0.2">
      <c r="D784" s="151"/>
      <c r="W784" s="144"/>
      <c r="X784" s="144"/>
      <c r="Y784" s="144"/>
      <c r="Z784" s="144"/>
      <c r="AA784" s="144"/>
      <c r="AB784" s="241"/>
    </row>
    <row r="785" spans="4:28" x14ac:dyDescent="0.2">
      <c r="D785" s="151"/>
      <c r="W785" s="144"/>
      <c r="X785" s="144"/>
      <c r="Y785" s="144"/>
      <c r="Z785" s="144"/>
      <c r="AA785" s="144"/>
      <c r="AB785" s="241"/>
    </row>
    <row r="786" spans="4:28" x14ac:dyDescent="0.2">
      <c r="D786" s="151"/>
      <c r="W786" s="144"/>
      <c r="X786" s="144"/>
      <c r="Y786" s="144"/>
      <c r="Z786" s="144"/>
      <c r="AA786" s="144"/>
      <c r="AB786" s="241"/>
    </row>
    <row r="787" spans="4:28" x14ac:dyDescent="0.2">
      <c r="D787" s="151"/>
      <c r="W787" s="144"/>
      <c r="X787" s="144"/>
      <c r="Y787" s="144"/>
      <c r="Z787" s="144"/>
      <c r="AA787" s="144"/>
      <c r="AB787" s="241"/>
    </row>
    <row r="788" spans="4:28" x14ac:dyDescent="0.2">
      <c r="D788" s="151"/>
      <c r="W788" s="144"/>
      <c r="X788" s="144"/>
      <c r="Y788" s="144"/>
      <c r="Z788" s="144"/>
      <c r="AA788" s="144"/>
      <c r="AB788" s="241"/>
    </row>
    <row r="789" spans="4:28" x14ac:dyDescent="0.2">
      <c r="D789" s="151"/>
      <c r="W789" s="144"/>
      <c r="X789" s="144"/>
      <c r="Y789" s="144"/>
      <c r="Z789" s="144"/>
      <c r="AA789" s="144"/>
      <c r="AB789" s="241"/>
    </row>
    <row r="790" spans="4:28" x14ac:dyDescent="0.2">
      <c r="D790" s="151"/>
      <c r="W790" s="144"/>
      <c r="X790" s="144"/>
      <c r="Y790" s="144"/>
      <c r="Z790" s="144"/>
      <c r="AA790" s="144"/>
      <c r="AB790" s="241"/>
    </row>
    <row r="791" spans="4:28" x14ac:dyDescent="0.2">
      <c r="D791" s="151"/>
      <c r="W791" s="144"/>
      <c r="X791" s="144"/>
      <c r="Y791" s="144"/>
      <c r="Z791" s="144"/>
      <c r="AA791" s="144"/>
      <c r="AB791" s="241"/>
    </row>
    <row r="792" spans="4:28" x14ac:dyDescent="0.2">
      <c r="D792" s="151"/>
      <c r="W792" s="144"/>
      <c r="X792" s="144"/>
      <c r="Y792" s="144"/>
      <c r="Z792" s="144"/>
      <c r="AA792" s="144"/>
      <c r="AB792" s="241"/>
    </row>
    <row r="793" spans="4:28" x14ac:dyDescent="0.2">
      <c r="D793" s="151"/>
      <c r="W793" s="144"/>
      <c r="X793" s="144"/>
      <c r="Y793" s="144"/>
      <c r="Z793" s="144"/>
      <c r="AA793" s="144"/>
      <c r="AB793" s="241"/>
    </row>
    <row r="794" spans="4:28" x14ac:dyDescent="0.2">
      <c r="D794" s="151"/>
      <c r="W794" s="144"/>
      <c r="X794" s="144"/>
      <c r="Y794" s="144"/>
      <c r="Z794" s="144"/>
      <c r="AA794" s="144"/>
      <c r="AB794" s="241"/>
    </row>
    <row r="795" spans="4:28" x14ac:dyDescent="0.2">
      <c r="D795" s="151"/>
      <c r="W795" s="144"/>
      <c r="X795" s="144"/>
      <c r="Y795" s="144"/>
      <c r="Z795" s="144"/>
      <c r="AA795" s="144"/>
      <c r="AB795" s="241"/>
    </row>
    <row r="796" spans="4:28" x14ac:dyDescent="0.2">
      <c r="D796" s="151"/>
      <c r="W796" s="144"/>
      <c r="X796" s="144"/>
      <c r="Y796" s="144"/>
      <c r="Z796" s="144"/>
      <c r="AA796" s="144"/>
      <c r="AB796" s="241"/>
    </row>
    <row r="797" spans="4:28" x14ac:dyDescent="0.2">
      <c r="D797" s="151"/>
      <c r="W797" s="144"/>
      <c r="X797" s="144"/>
      <c r="Y797" s="144"/>
      <c r="Z797" s="144"/>
      <c r="AA797" s="144"/>
      <c r="AB797" s="241"/>
    </row>
    <row r="798" spans="4:28" x14ac:dyDescent="0.2">
      <c r="D798" s="151"/>
      <c r="W798" s="144"/>
      <c r="X798" s="144"/>
      <c r="Y798" s="144"/>
      <c r="Z798" s="144"/>
      <c r="AA798" s="144"/>
      <c r="AB798" s="241"/>
    </row>
    <row r="799" spans="4:28" x14ac:dyDescent="0.2">
      <c r="D799" s="151"/>
      <c r="W799" s="144"/>
      <c r="X799" s="144"/>
      <c r="Y799" s="144"/>
      <c r="Z799" s="144"/>
      <c r="AA799" s="144"/>
      <c r="AB799" s="241"/>
    </row>
    <row r="800" spans="4:28" x14ac:dyDescent="0.2">
      <c r="D800" s="151"/>
      <c r="W800" s="144"/>
      <c r="X800" s="144"/>
      <c r="Y800" s="144"/>
      <c r="Z800" s="144"/>
      <c r="AA800" s="144"/>
      <c r="AB800" s="241"/>
    </row>
    <row r="801" spans="4:28" x14ac:dyDescent="0.2">
      <c r="D801" s="151"/>
      <c r="W801" s="144"/>
      <c r="X801" s="144"/>
      <c r="Y801" s="144"/>
      <c r="Z801" s="144"/>
      <c r="AA801" s="144"/>
      <c r="AB801" s="241"/>
    </row>
    <row r="802" spans="4:28" x14ac:dyDescent="0.2">
      <c r="D802" s="151"/>
      <c r="W802" s="144"/>
      <c r="X802" s="144"/>
      <c r="Y802" s="144"/>
      <c r="Z802" s="144"/>
      <c r="AA802" s="144"/>
      <c r="AB802" s="241"/>
    </row>
    <row r="803" spans="4:28" x14ac:dyDescent="0.2">
      <c r="D803" s="151"/>
      <c r="W803" s="144"/>
      <c r="X803" s="144"/>
      <c r="Y803" s="144"/>
      <c r="Z803" s="144"/>
      <c r="AA803" s="144"/>
      <c r="AB803" s="241"/>
    </row>
    <row r="804" spans="4:28" x14ac:dyDescent="0.2">
      <c r="D804" s="151"/>
      <c r="W804" s="144"/>
      <c r="X804" s="144"/>
      <c r="Y804" s="144"/>
      <c r="Z804" s="144"/>
      <c r="AA804" s="144"/>
      <c r="AB804" s="241"/>
    </row>
    <row r="805" spans="4:28" x14ac:dyDescent="0.2">
      <c r="D805" s="151"/>
      <c r="W805" s="144"/>
      <c r="X805" s="144"/>
      <c r="Y805" s="144"/>
      <c r="Z805" s="144"/>
      <c r="AA805" s="144"/>
      <c r="AB805" s="241"/>
    </row>
    <row r="806" spans="4:28" x14ac:dyDescent="0.2">
      <c r="D806" s="151"/>
      <c r="W806" s="144"/>
      <c r="X806" s="144"/>
      <c r="Y806" s="144"/>
      <c r="Z806" s="144"/>
      <c r="AA806" s="144"/>
      <c r="AB806" s="241"/>
    </row>
    <row r="807" spans="4:28" x14ac:dyDescent="0.2">
      <c r="D807" s="151"/>
      <c r="W807" s="144"/>
      <c r="X807" s="144"/>
      <c r="Y807" s="144"/>
      <c r="Z807" s="144"/>
      <c r="AA807" s="144"/>
      <c r="AB807" s="241"/>
    </row>
    <row r="808" spans="4:28" x14ac:dyDescent="0.2">
      <c r="D808" s="151"/>
      <c r="W808" s="144"/>
      <c r="X808" s="144"/>
      <c r="Y808" s="144"/>
      <c r="Z808" s="144"/>
      <c r="AA808" s="144"/>
      <c r="AB808" s="241"/>
    </row>
    <row r="809" spans="4:28" x14ac:dyDescent="0.2">
      <c r="D809" s="151"/>
      <c r="W809" s="144"/>
      <c r="X809" s="144"/>
      <c r="Y809" s="144"/>
      <c r="Z809" s="144"/>
      <c r="AA809" s="144"/>
      <c r="AB809" s="241"/>
    </row>
    <row r="810" spans="4:28" x14ac:dyDescent="0.2">
      <c r="D810" s="151"/>
      <c r="W810" s="144"/>
      <c r="X810" s="144"/>
      <c r="Y810" s="144"/>
      <c r="Z810" s="144"/>
      <c r="AA810" s="144"/>
      <c r="AB810" s="241"/>
    </row>
    <row r="811" spans="4:28" x14ac:dyDescent="0.2">
      <c r="D811" s="151"/>
      <c r="W811" s="144"/>
      <c r="X811" s="144"/>
      <c r="Y811" s="144"/>
      <c r="Z811" s="144"/>
      <c r="AA811" s="144"/>
      <c r="AB811" s="241"/>
    </row>
    <row r="812" spans="4:28" x14ac:dyDescent="0.2">
      <c r="D812" s="151"/>
      <c r="W812" s="144"/>
      <c r="X812" s="144"/>
      <c r="Y812" s="144"/>
      <c r="Z812" s="144"/>
      <c r="AA812" s="144"/>
      <c r="AB812" s="241"/>
    </row>
    <row r="813" spans="4:28" x14ac:dyDescent="0.2">
      <c r="D813" s="151"/>
      <c r="W813" s="144"/>
      <c r="X813" s="144"/>
      <c r="Y813" s="144"/>
      <c r="Z813" s="144"/>
      <c r="AA813" s="144"/>
      <c r="AB813" s="241"/>
    </row>
    <row r="814" spans="4:28" x14ac:dyDescent="0.2">
      <c r="D814" s="151"/>
      <c r="W814" s="144"/>
      <c r="X814" s="144"/>
      <c r="Y814" s="144"/>
      <c r="Z814" s="144"/>
      <c r="AA814" s="144"/>
      <c r="AB814" s="241"/>
    </row>
    <row r="815" spans="4:28" x14ac:dyDescent="0.2">
      <c r="D815" s="151"/>
      <c r="W815" s="144"/>
      <c r="X815" s="144"/>
      <c r="Y815" s="144"/>
      <c r="Z815" s="144"/>
      <c r="AA815" s="144"/>
      <c r="AB815" s="241"/>
    </row>
    <row r="816" spans="4:28" x14ac:dyDescent="0.2">
      <c r="D816" s="151"/>
      <c r="W816" s="144"/>
      <c r="X816" s="144"/>
      <c r="Y816" s="144"/>
      <c r="Z816" s="144"/>
      <c r="AA816" s="144"/>
      <c r="AB816" s="241"/>
    </row>
    <row r="817" spans="4:28" x14ac:dyDescent="0.2">
      <c r="D817" s="151"/>
      <c r="W817" s="144"/>
      <c r="X817" s="144"/>
      <c r="Y817" s="144"/>
      <c r="Z817" s="144"/>
      <c r="AA817" s="144"/>
      <c r="AB817" s="241"/>
    </row>
    <row r="818" spans="4:28" x14ac:dyDescent="0.2">
      <c r="D818" s="151"/>
      <c r="W818" s="144"/>
      <c r="X818" s="144"/>
      <c r="Y818" s="144"/>
      <c r="Z818" s="144"/>
      <c r="AA818" s="144"/>
      <c r="AB818" s="241"/>
    </row>
    <row r="819" spans="4:28" x14ac:dyDescent="0.2">
      <c r="D819" s="151"/>
      <c r="W819" s="144"/>
      <c r="X819" s="144"/>
      <c r="Y819" s="144"/>
      <c r="Z819" s="144"/>
      <c r="AA819" s="144"/>
      <c r="AB819" s="241"/>
    </row>
    <row r="820" spans="4:28" x14ac:dyDescent="0.2">
      <c r="D820" s="151"/>
      <c r="W820" s="144"/>
      <c r="X820" s="144"/>
      <c r="Y820" s="144"/>
      <c r="Z820" s="144"/>
      <c r="AA820" s="144"/>
      <c r="AB820" s="241"/>
    </row>
    <row r="821" spans="4:28" x14ac:dyDescent="0.2">
      <c r="D821" s="151"/>
      <c r="W821" s="144"/>
      <c r="X821" s="144"/>
      <c r="Y821" s="144"/>
      <c r="Z821" s="144"/>
      <c r="AA821" s="144"/>
      <c r="AB821" s="241"/>
    </row>
    <row r="822" spans="4:28" x14ac:dyDescent="0.2">
      <c r="D822" s="151"/>
      <c r="W822" s="144"/>
      <c r="X822" s="144"/>
      <c r="Y822" s="144"/>
      <c r="Z822" s="144"/>
      <c r="AA822" s="144"/>
      <c r="AB822" s="241"/>
    </row>
    <row r="823" spans="4:28" x14ac:dyDescent="0.2">
      <c r="D823" s="151"/>
      <c r="W823" s="144"/>
      <c r="X823" s="144"/>
      <c r="Y823" s="144"/>
      <c r="Z823" s="144"/>
      <c r="AA823" s="144"/>
      <c r="AB823" s="241"/>
    </row>
    <row r="824" spans="4:28" x14ac:dyDescent="0.2">
      <c r="D824" s="151"/>
      <c r="W824" s="144"/>
      <c r="X824" s="144"/>
      <c r="Y824" s="144"/>
      <c r="Z824" s="144"/>
      <c r="AA824" s="144"/>
      <c r="AB824" s="241"/>
    </row>
    <row r="825" spans="4:28" x14ac:dyDescent="0.2">
      <c r="D825" s="151"/>
      <c r="W825" s="144"/>
      <c r="X825" s="144"/>
      <c r="Y825" s="144"/>
      <c r="Z825" s="144"/>
      <c r="AA825" s="144"/>
      <c r="AB825" s="241"/>
    </row>
    <row r="826" spans="4:28" x14ac:dyDescent="0.2">
      <c r="D826" s="151"/>
      <c r="W826" s="144"/>
      <c r="X826" s="144"/>
      <c r="Y826" s="144"/>
      <c r="Z826" s="144"/>
      <c r="AA826" s="144"/>
      <c r="AB826" s="241"/>
    </row>
    <row r="827" spans="4:28" x14ac:dyDescent="0.2">
      <c r="D827" s="151"/>
      <c r="W827" s="144"/>
      <c r="X827" s="144"/>
      <c r="Y827" s="144"/>
      <c r="Z827" s="144"/>
      <c r="AA827" s="144"/>
      <c r="AB827" s="241"/>
    </row>
    <row r="828" spans="4:28" x14ac:dyDescent="0.2">
      <c r="D828" s="151"/>
      <c r="W828" s="144"/>
      <c r="X828" s="144"/>
      <c r="Y828" s="144"/>
      <c r="Z828" s="144"/>
      <c r="AA828" s="144"/>
      <c r="AB828" s="241"/>
    </row>
    <row r="829" spans="4:28" x14ac:dyDescent="0.2">
      <c r="D829" s="151"/>
      <c r="W829" s="144"/>
      <c r="X829" s="144"/>
      <c r="Y829" s="144"/>
      <c r="Z829" s="144"/>
      <c r="AA829" s="144"/>
      <c r="AB829" s="241"/>
    </row>
    <row r="830" spans="4:28" x14ac:dyDescent="0.2">
      <c r="D830" s="151"/>
      <c r="W830" s="144"/>
      <c r="X830" s="144"/>
      <c r="Y830" s="144"/>
      <c r="Z830" s="144"/>
      <c r="AA830" s="144"/>
      <c r="AB830" s="241"/>
    </row>
    <row r="831" spans="4:28" x14ac:dyDescent="0.2">
      <c r="D831" s="151"/>
      <c r="W831" s="144"/>
      <c r="X831" s="144"/>
      <c r="Y831" s="144"/>
      <c r="Z831" s="144"/>
      <c r="AA831" s="144"/>
      <c r="AB831" s="241"/>
    </row>
    <row r="832" spans="4:28" x14ac:dyDescent="0.2">
      <c r="D832" s="151"/>
      <c r="W832" s="144"/>
      <c r="X832" s="144"/>
      <c r="Y832" s="144"/>
      <c r="Z832" s="144"/>
      <c r="AA832" s="144"/>
      <c r="AB832" s="241"/>
    </row>
    <row r="833" spans="4:28" x14ac:dyDescent="0.2">
      <c r="D833" s="151"/>
      <c r="W833" s="144"/>
      <c r="X833" s="144"/>
      <c r="Y833" s="144"/>
      <c r="Z833" s="144"/>
      <c r="AA833" s="144"/>
      <c r="AB833" s="241"/>
    </row>
    <row r="834" spans="4:28" x14ac:dyDescent="0.2">
      <c r="D834" s="151"/>
      <c r="W834" s="144"/>
      <c r="X834" s="144"/>
      <c r="Y834" s="144"/>
      <c r="Z834" s="144"/>
      <c r="AA834" s="144"/>
      <c r="AB834" s="241"/>
    </row>
    <row r="835" spans="4:28" x14ac:dyDescent="0.2">
      <c r="D835" s="151"/>
      <c r="W835" s="144"/>
      <c r="X835" s="144"/>
      <c r="Y835" s="144"/>
      <c r="Z835" s="144"/>
      <c r="AA835" s="144"/>
      <c r="AB835" s="241"/>
    </row>
    <row r="836" spans="4:28" x14ac:dyDescent="0.2">
      <c r="D836" s="151"/>
      <c r="W836" s="144"/>
      <c r="X836" s="144"/>
      <c r="Y836" s="144"/>
      <c r="Z836" s="144"/>
      <c r="AA836" s="144"/>
      <c r="AB836" s="241"/>
    </row>
    <row r="837" spans="4:28" x14ac:dyDescent="0.2">
      <c r="D837" s="151"/>
      <c r="W837" s="144"/>
      <c r="X837" s="144"/>
      <c r="Y837" s="144"/>
      <c r="Z837" s="144"/>
      <c r="AA837" s="144"/>
      <c r="AB837" s="241"/>
    </row>
    <row r="838" spans="4:28" x14ac:dyDescent="0.2">
      <c r="D838" s="151"/>
      <c r="W838" s="144"/>
      <c r="X838" s="144"/>
      <c r="Y838" s="144"/>
      <c r="Z838" s="144"/>
      <c r="AA838" s="144"/>
      <c r="AB838" s="241"/>
    </row>
    <row r="839" spans="4:28" x14ac:dyDescent="0.2">
      <c r="D839" s="151"/>
      <c r="W839" s="144"/>
      <c r="X839" s="144"/>
      <c r="Y839" s="144"/>
      <c r="Z839" s="144"/>
      <c r="AA839" s="144"/>
      <c r="AB839" s="241"/>
    </row>
    <row r="840" spans="4:28" x14ac:dyDescent="0.2">
      <c r="D840" s="151"/>
      <c r="W840" s="144"/>
      <c r="X840" s="144"/>
      <c r="Y840" s="144"/>
      <c r="Z840" s="144"/>
      <c r="AA840" s="144"/>
      <c r="AB840" s="241"/>
    </row>
    <row r="841" spans="4:28" x14ac:dyDescent="0.2">
      <c r="D841" s="151"/>
      <c r="W841" s="144"/>
      <c r="X841" s="144"/>
      <c r="Y841" s="144"/>
      <c r="Z841" s="144"/>
      <c r="AA841" s="144"/>
      <c r="AB841" s="241"/>
    </row>
    <row r="842" spans="4:28" x14ac:dyDescent="0.2">
      <c r="D842" s="151"/>
      <c r="W842" s="144"/>
      <c r="X842" s="144"/>
      <c r="Y842" s="144"/>
      <c r="Z842" s="144"/>
      <c r="AA842" s="144"/>
      <c r="AB842" s="241"/>
    </row>
    <row r="843" spans="4:28" x14ac:dyDescent="0.2">
      <c r="D843" s="151"/>
      <c r="W843" s="144"/>
      <c r="X843" s="144"/>
      <c r="Y843" s="144"/>
      <c r="Z843" s="144"/>
      <c r="AA843" s="144"/>
      <c r="AB843" s="241"/>
    </row>
    <row r="844" spans="4:28" x14ac:dyDescent="0.2">
      <c r="D844" s="151"/>
      <c r="W844" s="144"/>
      <c r="X844" s="144"/>
      <c r="Y844" s="144"/>
      <c r="Z844" s="144"/>
      <c r="AA844" s="144"/>
      <c r="AB844" s="241"/>
    </row>
    <row r="845" spans="4:28" x14ac:dyDescent="0.2">
      <c r="D845" s="151"/>
      <c r="W845" s="144"/>
      <c r="X845" s="144"/>
      <c r="Y845" s="144"/>
      <c r="Z845" s="144"/>
      <c r="AA845" s="144"/>
      <c r="AB845" s="241"/>
    </row>
    <row r="846" spans="4:28" x14ac:dyDescent="0.2">
      <c r="D846" s="151"/>
      <c r="W846" s="144"/>
      <c r="X846" s="144"/>
      <c r="Y846" s="144"/>
      <c r="Z846" s="144"/>
      <c r="AA846" s="144"/>
      <c r="AB846" s="241"/>
    </row>
    <row r="847" spans="4:28" x14ac:dyDescent="0.2">
      <c r="D847" s="151"/>
      <c r="W847" s="144"/>
      <c r="X847" s="144"/>
      <c r="Y847" s="144"/>
      <c r="Z847" s="144"/>
      <c r="AA847" s="144"/>
      <c r="AB847" s="241"/>
    </row>
    <row r="848" spans="4:28" x14ac:dyDescent="0.2">
      <c r="D848" s="151"/>
      <c r="W848" s="144"/>
      <c r="X848" s="144"/>
      <c r="Y848" s="144"/>
      <c r="Z848" s="144"/>
      <c r="AA848" s="144"/>
      <c r="AB848" s="241"/>
    </row>
    <row r="849" spans="4:28" x14ac:dyDescent="0.2">
      <c r="D849" s="151"/>
      <c r="W849" s="144"/>
      <c r="X849" s="144"/>
      <c r="Y849" s="144"/>
      <c r="Z849" s="144"/>
      <c r="AA849" s="144"/>
      <c r="AB849" s="241"/>
    </row>
    <row r="850" spans="4:28" x14ac:dyDescent="0.2">
      <c r="D850" s="151"/>
      <c r="W850" s="144"/>
      <c r="X850" s="144"/>
      <c r="Y850" s="144"/>
      <c r="Z850" s="144"/>
      <c r="AA850" s="144"/>
      <c r="AB850" s="241"/>
    </row>
    <row r="851" spans="4:28" x14ac:dyDescent="0.2">
      <c r="D851" s="151"/>
      <c r="W851" s="144"/>
      <c r="X851" s="144"/>
      <c r="Y851" s="144"/>
      <c r="Z851" s="144"/>
      <c r="AA851" s="144"/>
      <c r="AB851" s="241"/>
    </row>
    <row r="852" spans="4:28" x14ac:dyDescent="0.2">
      <c r="D852" s="151"/>
      <c r="W852" s="144"/>
      <c r="X852" s="144"/>
      <c r="Y852" s="144"/>
      <c r="Z852" s="144"/>
      <c r="AA852" s="144"/>
      <c r="AB852" s="241"/>
    </row>
    <row r="853" spans="4:28" x14ac:dyDescent="0.2">
      <c r="D853" s="151"/>
      <c r="W853" s="144"/>
      <c r="X853" s="144"/>
      <c r="Y853" s="144"/>
      <c r="Z853" s="144"/>
      <c r="AA853" s="144"/>
      <c r="AB853" s="241"/>
    </row>
    <row r="854" spans="4:28" x14ac:dyDescent="0.2">
      <c r="D854" s="151"/>
      <c r="W854" s="144"/>
      <c r="X854" s="144"/>
      <c r="Y854" s="144"/>
      <c r="Z854" s="144"/>
      <c r="AA854" s="144"/>
      <c r="AB854" s="241"/>
    </row>
    <row r="855" spans="4:28" x14ac:dyDescent="0.2">
      <c r="D855" s="151"/>
      <c r="W855" s="144"/>
      <c r="X855" s="144"/>
      <c r="Y855" s="144"/>
      <c r="Z855" s="144"/>
      <c r="AA855" s="144"/>
      <c r="AB855" s="241"/>
    </row>
    <row r="856" spans="4:28" x14ac:dyDescent="0.2">
      <c r="D856" s="151"/>
      <c r="W856" s="144"/>
      <c r="X856" s="144"/>
      <c r="Y856" s="144"/>
      <c r="Z856" s="144"/>
      <c r="AA856" s="144"/>
      <c r="AB856" s="241"/>
    </row>
    <row r="857" spans="4:28" x14ac:dyDescent="0.2">
      <c r="D857" s="151"/>
      <c r="W857" s="144"/>
      <c r="X857" s="144"/>
      <c r="Y857" s="144"/>
      <c r="Z857" s="144"/>
      <c r="AA857" s="144"/>
      <c r="AB857" s="241"/>
    </row>
    <row r="858" spans="4:28" x14ac:dyDescent="0.2">
      <c r="D858" s="151"/>
      <c r="W858" s="144"/>
      <c r="X858" s="144"/>
      <c r="Y858" s="144"/>
      <c r="Z858" s="144"/>
      <c r="AA858" s="144"/>
      <c r="AB858" s="241"/>
    </row>
    <row r="859" spans="4:28" x14ac:dyDescent="0.2">
      <c r="D859" s="151"/>
      <c r="W859" s="144"/>
      <c r="X859" s="144"/>
      <c r="Y859" s="144"/>
      <c r="Z859" s="144"/>
      <c r="AA859" s="144"/>
      <c r="AB859" s="241"/>
    </row>
    <row r="860" spans="4:28" x14ac:dyDescent="0.2">
      <c r="D860" s="151"/>
      <c r="W860" s="144"/>
      <c r="X860" s="144"/>
      <c r="Y860" s="144"/>
      <c r="Z860" s="144"/>
      <c r="AA860" s="144"/>
      <c r="AB860" s="241"/>
    </row>
    <row r="861" spans="4:28" x14ac:dyDescent="0.2">
      <c r="D861" s="151"/>
      <c r="W861" s="144"/>
      <c r="X861" s="144"/>
      <c r="Y861" s="144"/>
      <c r="Z861" s="144"/>
      <c r="AA861" s="144"/>
      <c r="AB861" s="241"/>
    </row>
    <row r="862" spans="4:28" x14ac:dyDescent="0.2">
      <c r="D862" s="151"/>
      <c r="W862" s="144"/>
      <c r="X862" s="144"/>
      <c r="Y862" s="144"/>
      <c r="Z862" s="144"/>
      <c r="AA862" s="144"/>
      <c r="AB862" s="241"/>
    </row>
    <row r="863" spans="4:28" x14ac:dyDescent="0.2">
      <c r="D863" s="151"/>
      <c r="W863" s="144"/>
      <c r="X863" s="144"/>
      <c r="Y863" s="144"/>
      <c r="Z863" s="144"/>
      <c r="AA863" s="144"/>
      <c r="AB863" s="241"/>
    </row>
    <row r="864" spans="4:28" x14ac:dyDescent="0.2">
      <c r="D864" s="151"/>
      <c r="W864" s="144"/>
      <c r="X864" s="144"/>
      <c r="Y864" s="144"/>
      <c r="Z864" s="144"/>
      <c r="AA864" s="144"/>
      <c r="AB864" s="241"/>
    </row>
    <row r="865" spans="4:28" x14ac:dyDescent="0.2">
      <c r="D865" s="151"/>
      <c r="W865" s="144"/>
      <c r="X865" s="144"/>
      <c r="Y865" s="144"/>
      <c r="Z865" s="144"/>
      <c r="AA865" s="144"/>
      <c r="AB865" s="241"/>
    </row>
    <row r="866" spans="4:28" x14ac:dyDescent="0.2">
      <c r="D866" s="151"/>
      <c r="W866" s="144"/>
      <c r="X866" s="144"/>
      <c r="Y866" s="144"/>
      <c r="Z866" s="144"/>
      <c r="AA866" s="144"/>
      <c r="AB866" s="241"/>
    </row>
    <row r="867" spans="4:28" x14ac:dyDescent="0.2">
      <c r="D867" s="151"/>
      <c r="W867" s="144"/>
      <c r="X867" s="144"/>
      <c r="Y867" s="144"/>
      <c r="Z867" s="144"/>
      <c r="AA867" s="144"/>
      <c r="AB867" s="241"/>
    </row>
    <row r="868" spans="4:28" x14ac:dyDescent="0.2">
      <c r="D868" s="151"/>
      <c r="W868" s="144"/>
      <c r="X868" s="144"/>
      <c r="Y868" s="144"/>
      <c r="Z868" s="144"/>
      <c r="AA868" s="144"/>
      <c r="AB868" s="241"/>
    </row>
    <row r="869" spans="4:28" x14ac:dyDescent="0.2">
      <c r="D869" s="151"/>
      <c r="W869" s="144"/>
      <c r="X869" s="144"/>
      <c r="Y869" s="144"/>
      <c r="Z869" s="144"/>
      <c r="AA869" s="144"/>
      <c r="AB869" s="241"/>
    </row>
    <row r="870" spans="4:28" x14ac:dyDescent="0.2">
      <c r="D870" s="151"/>
      <c r="W870" s="144"/>
      <c r="X870" s="144"/>
      <c r="Y870" s="144"/>
      <c r="Z870" s="144"/>
      <c r="AA870" s="144"/>
      <c r="AB870" s="241"/>
    </row>
    <row r="871" spans="4:28" x14ac:dyDescent="0.2">
      <c r="D871" s="151"/>
      <c r="W871" s="144"/>
      <c r="X871" s="144"/>
      <c r="Y871" s="144"/>
      <c r="Z871" s="144"/>
      <c r="AA871" s="144"/>
      <c r="AB871" s="241"/>
    </row>
    <row r="872" spans="4:28" x14ac:dyDescent="0.2">
      <c r="D872" s="151"/>
      <c r="W872" s="144"/>
      <c r="X872" s="144"/>
      <c r="Y872" s="144"/>
      <c r="Z872" s="144"/>
      <c r="AA872" s="144"/>
      <c r="AB872" s="241"/>
    </row>
    <row r="873" spans="4:28" x14ac:dyDescent="0.2">
      <c r="D873" s="151"/>
      <c r="W873" s="144"/>
      <c r="X873" s="144"/>
      <c r="Y873" s="144"/>
      <c r="Z873" s="144"/>
      <c r="AA873" s="144"/>
      <c r="AB873" s="241"/>
    </row>
    <row r="874" spans="4:28" x14ac:dyDescent="0.2">
      <c r="D874" s="151"/>
      <c r="W874" s="144"/>
      <c r="X874" s="144"/>
      <c r="Y874" s="144"/>
      <c r="Z874" s="144"/>
      <c r="AA874" s="144"/>
      <c r="AB874" s="241"/>
    </row>
    <row r="875" spans="4:28" x14ac:dyDescent="0.2">
      <c r="D875" s="151"/>
      <c r="W875" s="144"/>
      <c r="X875" s="144"/>
      <c r="Y875" s="144"/>
      <c r="Z875" s="144"/>
      <c r="AA875" s="144"/>
      <c r="AB875" s="241"/>
    </row>
    <row r="876" spans="4:28" x14ac:dyDescent="0.2">
      <c r="D876" s="151"/>
      <c r="W876" s="144"/>
      <c r="X876" s="144"/>
      <c r="Y876" s="144"/>
      <c r="Z876" s="144"/>
      <c r="AA876" s="144"/>
      <c r="AB876" s="241"/>
    </row>
    <row r="877" spans="4:28" x14ac:dyDescent="0.2">
      <c r="D877" s="151"/>
      <c r="W877" s="144"/>
      <c r="X877" s="144"/>
      <c r="Y877" s="144"/>
      <c r="Z877" s="144"/>
      <c r="AA877" s="144"/>
      <c r="AB877" s="241"/>
    </row>
    <row r="878" spans="4:28" x14ac:dyDescent="0.2">
      <c r="D878" s="151"/>
      <c r="W878" s="144"/>
      <c r="X878" s="144"/>
      <c r="Y878" s="144"/>
      <c r="Z878" s="144"/>
      <c r="AA878" s="144"/>
      <c r="AB878" s="241"/>
    </row>
    <row r="879" spans="4:28" x14ac:dyDescent="0.2">
      <c r="D879" s="151"/>
      <c r="W879" s="144"/>
      <c r="X879" s="144"/>
      <c r="Y879" s="144"/>
      <c r="Z879" s="144"/>
      <c r="AA879" s="144"/>
      <c r="AB879" s="241"/>
    </row>
    <row r="880" spans="4:28" x14ac:dyDescent="0.2">
      <c r="D880" s="151"/>
      <c r="W880" s="144"/>
      <c r="X880" s="144"/>
      <c r="Y880" s="144"/>
      <c r="Z880" s="144"/>
      <c r="AA880" s="144"/>
      <c r="AB880" s="241"/>
    </row>
    <row r="881" spans="4:28" x14ac:dyDescent="0.2">
      <c r="D881" s="151"/>
      <c r="W881" s="144"/>
      <c r="X881" s="144"/>
      <c r="Y881" s="144"/>
      <c r="Z881" s="144"/>
      <c r="AA881" s="144"/>
      <c r="AB881" s="241"/>
    </row>
    <row r="882" spans="4:28" x14ac:dyDescent="0.2">
      <c r="D882" s="151"/>
      <c r="W882" s="144"/>
      <c r="X882" s="144"/>
      <c r="Y882" s="144"/>
      <c r="Z882" s="144"/>
      <c r="AA882" s="144"/>
      <c r="AB882" s="241"/>
    </row>
    <row r="883" spans="4:28" x14ac:dyDescent="0.2">
      <c r="D883" s="151"/>
      <c r="W883" s="144"/>
      <c r="X883" s="144"/>
      <c r="Y883" s="144"/>
      <c r="Z883" s="144"/>
      <c r="AA883" s="144"/>
      <c r="AB883" s="241"/>
    </row>
    <row r="884" spans="4:28" x14ac:dyDescent="0.2">
      <c r="D884" s="151"/>
      <c r="W884" s="144"/>
      <c r="X884" s="144"/>
      <c r="Y884" s="144"/>
      <c r="Z884" s="144"/>
      <c r="AA884" s="144"/>
      <c r="AB884" s="241"/>
    </row>
    <row r="885" spans="4:28" x14ac:dyDescent="0.2">
      <c r="D885" s="151"/>
      <c r="W885" s="144"/>
      <c r="X885" s="144"/>
      <c r="Y885" s="144"/>
      <c r="Z885" s="144"/>
      <c r="AA885" s="144"/>
      <c r="AB885" s="241"/>
    </row>
    <row r="886" spans="4:28" x14ac:dyDescent="0.2">
      <c r="D886" s="151"/>
      <c r="W886" s="144"/>
      <c r="X886" s="144"/>
      <c r="Y886" s="144"/>
      <c r="Z886" s="144"/>
      <c r="AA886" s="144"/>
      <c r="AB886" s="241"/>
    </row>
    <row r="887" spans="4:28" x14ac:dyDescent="0.2">
      <c r="D887" s="151"/>
      <c r="W887" s="144"/>
      <c r="X887" s="144"/>
      <c r="Y887" s="144"/>
      <c r="Z887" s="144"/>
      <c r="AA887" s="144"/>
      <c r="AB887" s="241"/>
    </row>
    <row r="888" spans="4:28" x14ac:dyDescent="0.2">
      <c r="D888" s="151"/>
      <c r="W888" s="144"/>
      <c r="X888" s="144"/>
      <c r="Y888" s="144"/>
      <c r="Z888" s="144"/>
      <c r="AA888" s="144"/>
      <c r="AB888" s="241"/>
    </row>
    <row r="889" spans="4:28" x14ac:dyDescent="0.2">
      <c r="D889" s="151"/>
      <c r="W889" s="144"/>
      <c r="X889" s="144"/>
      <c r="Y889" s="144"/>
      <c r="Z889" s="144"/>
      <c r="AA889" s="144"/>
      <c r="AB889" s="241"/>
    </row>
    <row r="890" spans="4:28" x14ac:dyDescent="0.2">
      <c r="D890" s="151"/>
      <c r="W890" s="144"/>
      <c r="X890" s="144"/>
      <c r="Y890" s="144"/>
      <c r="Z890" s="144"/>
      <c r="AA890" s="144"/>
      <c r="AB890" s="241"/>
    </row>
    <row r="891" spans="4:28" x14ac:dyDescent="0.2">
      <c r="D891" s="151"/>
      <c r="W891" s="144"/>
      <c r="X891" s="144"/>
      <c r="Y891" s="144"/>
      <c r="Z891" s="144"/>
      <c r="AA891" s="144"/>
      <c r="AB891" s="241"/>
    </row>
    <row r="892" spans="4:28" x14ac:dyDescent="0.2">
      <c r="D892" s="151"/>
      <c r="W892" s="144"/>
      <c r="X892" s="144"/>
      <c r="Y892" s="144"/>
      <c r="Z892" s="144"/>
      <c r="AA892" s="144"/>
      <c r="AB892" s="241"/>
    </row>
    <row r="893" spans="4:28" x14ac:dyDescent="0.2">
      <c r="D893" s="151"/>
      <c r="W893" s="144"/>
      <c r="X893" s="144"/>
      <c r="Y893" s="144"/>
      <c r="Z893" s="144"/>
      <c r="AA893" s="144"/>
      <c r="AB893" s="241"/>
    </row>
    <row r="894" spans="4:28" x14ac:dyDescent="0.2">
      <c r="D894" s="151"/>
      <c r="W894" s="144"/>
      <c r="X894" s="144"/>
      <c r="Y894" s="144"/>
      <c r="Z894" s="144"/>
      <c r="AA894" s="144"/>
      <c r="AB894" s="241"/>
    </row>
    <row r="895" spans="4:28" x14ac:dyDescent="0.2">
      <c r="D895" s="151"/>
      <c r="W895" s="144"/>
      <c r="X895" s="144"/>
      <c r="Y895" s="144"/>
      <c r="Z895" s="144"/>
      <c r="AA895" s="144"/>
      <c r="AB895" s="241"/>
    </row>
    <row r="896" spans="4:28" x14ac:dyDescent="0.2">
      <c r="D896" s="151"/>
      <c r="W896" s="144"/>
      <c r="X896" s="144"/>
      <c r="Y896" s="144"/>
      <c r="Z896" s="144"/>
      <c r="AA896" s="144"/>
      <c r="AB896" s="241"/>
    </row>
    <row r="897" spans="4:28" x14ac:dyDescent="0.2">
      <c r="D897" s="151"/>
      <c r="W897" s="144"/>
      <c r="X897" s="144"/>
      <c r="Y897" s="144"/>
      <c r="Z897" s="144"/>
      <c r="AA897" s="144"/>
      <c r="AB897" s="241"/>
    </row>
    <row r="898" spans="4:28" x14ac:dyDescent="0.2">
      <c r="D898" s="151"/>
      <c r="W898" s="144"/>
      <c r="X898" s="144"/>
      <c r="Y898" s="144"/>
      <c r="Z898" s="144"/>
      <c r="AA898" s="144"/>
      <c r="AB898" s="241"/>
    </row>
    <row r="899" spans="4:28" x14ac:dyDescent="0.2">
      <c r="D899" s="151"/>
      <c r="W899" s="144"/>
      <c r="X899" s="144"/>
      <c r="Y899" s="144"/>
      <c r="Z899" s="144"/>
      <c r="AA899" s="144"/>
      <c r="AB899" s="241"/>
    </row>
    <row r="900" spans="4:28" x14ac:dyDescent="0.2">
      <c r="D900" s="151"/>
      <c r="W900" s="144"/>
      <c r="X900" s="144"/>
      <c r="Y900" s="144"/>
      <c r="Z900" s="144"/>
      <c r="AA900" s="144"/>
      <c r="AB900" s="241"/>
    </row>
    <row r="901" spans="4:28" x14ac:dyDescent="0.2">
      <c r="D901" s="151"/>
      <c r="W901" s="144"/>
      <c r="X901" s="144"/>
      <c r="Y901" s="144"/>
      <c r="Z901" s="144"/>
      <c r="AA901" s="144"/>
      <c r="AB901" s="241"/>
    </row>
    <row r="902" spans="4:28" x14ac:dyDescent="0.2">
      <c r="D902" s="151"/>
      <c r="W902" s="144"/>
      <c r="X902" s="144"/>
      <c r="Y902" s="144"/>
      <c r="Z902" s="144"/>
      <c r="AA902" s="144"/>
      <c r="AB902" s="241"/>
    </row>
    <row r="903" spans="4:28" x14ac:dyDescent="0.2">
      <c r="D903" s="151"/>
      <c r="W903" s="144"/>
      <c r="X903" s="144"/>
      <c r="Y903" s="144"/>
      <c r="Z903" s="144"/>
      <c r="AA903" s="144"/>
      <c r="AB903" s="241"/>
    </row>
    <row r="904" spans="4:28" x14ac:dyDescent="0.2">
      <c r="D904" s="151"/>
      <c r="W904" s="144"/>
      <c r="X904" s="144"/>
      <c r="Y904" s="144"/>
      <c r="Z904" s="144"/>
      <c r="AA904" s="144"/>
      <c r="AB904" s="241"/>
    </row>
    <row r="905" spans="4:28" x14ac:dyDescent="0.2">
      <c r="D905" s="151"/>
      <c r="W905" s="144"/>
      <c r="X905" s="144"/>
      <c r="Y905" s="144"/>
      <c r="Z905" s="144"/>
      <c r="AA905" s="144"/>
      <c r="AB905" s="241"/>
    </row>
    <row r="906" spans="4:28" x14ac:dyDescent="0.2">
      <c r="D906" s="151"/>
      <c r="W906" s="144"/>
      <c r="X906" s="144"/>
      <c r="Y906" s="144"/>
      <c r="Z906" s="144"/>
      <c r="AA906" s="144"/>
      <c r="AB906" s="241"/>
    </row>
    <row r="907" spans="4:28" x14ac:dyDescent="0.2">
      <c r="D907" s="151"/>
      <c r="W907" s="144"/>
      <c r="X907" s="144"/>
      <c r="Y907" s="144"/>
      <c r="Z907" s="144"/>
      <c r="AA907" s="144"/>
      <c r="AB907" s="241"/>
    </row>
    <row r="908" spans="4:28" x14ac:dyDescent="0.2">
      <c r="D908" s="151"/>
      <c r="W908" s="144"/>
      <c r="X908" s="144"/>
      <c r="Y908" s="144"/>
      <c r="Z908" s="144"/>
      <c r="AA908" s="144"/>
      <c r="AB908" s="241"/>
    </row>
    <row r="909" spans="4:28" x14ac:dyDescent="0.2">
      <c r="D909" s="151"/>
      <c r="W909" s="144"/>
      <c r="X909" s="144"/>
      <c r="Y909" s="144"/>
      <c r="Z909" s="144"/>
      <c r="AA909" s="144"/>
      <c r="AB909" s="241"/>
    </row>
    <row r="910" spans="4:28" x14ac:dyDescent="0.2">
      <c r="D910" s="151"/>
      <c r="W910" s="144"/>
      <c r="X910" s="144"/>
      <c r="Y910" s="144"/>
      <c r="Z910" s="144"/>
      <c r="AA910" s="144"/>
      <c r="AB910" s="241"/>
    </row>
    <row r="911" spans="4:28" x14ac:dyDescent="0.2">
      <c r="D911" s="151"/>
      <c r="W911" s="144"/>
      <c r="X911" s="144"/>
      <c r="Y911" s="144"/>
      <c r="Z911" s="144"/>
      <c r="AA911" s="144"/>
      <c r="AB911" s="241"/>
    </row>
    <row r="912" spans="4:28" x14ac:dyDescent="0.2">
      <c r="D912" s="151"/>
      <c r="W912" s="144"/>
      <c r="X912" s="144"/>
      <c r="Y912" s="144"/>
      <c r="Z912" s="144"/>
      <c r="AA912" s="144"/>
      <c r="AB912" s="241"/>
    </row>
    <row r="913" spans="4:28" x14ac:dyDescent="0.2">
      <c r="D913" s="151"/>
      <c r="W913" s="144"/>
      <c r="X913" s="144"/>
      <c r="Y913" s="144"/>
      <c r="Z913" s="144"/>
      <c r="AA913" s="144"/>
      <c r="AB913" s="241"/>
    </row>
    <row r="914" spans="4:28" x14ac:dyDescent="0.2">
      <c r="D914" s="151"/>
      <c r="W914" s="144"/>
      <c r="X914" s="144"/>
      <c r="Y914" s="144"/>
      <c r="Z914" s="144"/>
      <c r="AA914" s="144"/>
      <c r="AB914" s="241"/>
    </row>
    <row r="915" spans="4:28" x14ac:dyDescent="0.2">
      <c r="D915" s="151"/>
      <c r="W915" s="144"/>
      <c r="X915" s="144"/>
      <c r="Y915" s="144"/>
      <c r="Z915" s="144"/>
      <c r="AA915" s="144"/>
      <c r="AB915" s="241"/>
    </row>
    <row r="916" spans="4:28" x14ac:dyDescent="0.2">
      <c r="D916" s="151"/>
      <c r="W916" s="144"/>
      <c r="X916" s="144"/>
      <c r="Y916" s="144"/>
      <c r="Z916" s="144"/>
      <c r="AA916" s="144"/>
      <c r="AB916" s="241"/>
    </row>
    <row r="917" spans="4:28" x14ac:dyDescent="0.2">
      <c r="D917" s="151"/>
      <c r="W917" s="144"/>
      <c r="X917" s="144"/>
      <c r="Y917" s="144"/>
      <c r="Z917" s="144"/>
      <c r="AA917" s="144"/>
      <c r="AB917" s="241"/>
    </row>
    <row r="918" spans="4:28" x14ac:dyDescent="0.2">
      <c r="D918" s="151"/>
      <c r="W918" s="144"/>
      <c r="X918" s="144"/>
      <c r="Y918" s="144"/>
      <c r="Z918" s="144"/>
      <c r="AA918" s="144"/>
      <c r="AB918" s="241"/>
    </row>
    <row r="919" spans="4:28" x14ac:dyDescent="0.2">
      <c r="D919" s="151"/>
      <c r="W919" s="144"/>
      <c r="X919" s="144"/>
      <c r="Y919" s="144"/>
      <c r="Z919" s="144"/>
      <c r="AA919" s="144"/>
      <c r="AB919" s="241"/>
    </row>
    <row r="920" spans="4:28" x14ac:dyDescent="0.2">
      <c r="D920" s="151"/>
      <c r="W920" s="144"/>
      <c r="X920" s="144"/>
      <c r="Y920" s="144"/>
      <c r="Z920" s="144"/>
      <c r="AA920" s="144"/>
      <c r="AB920" s="241"/>
    </row>
    <row r="921" spans="4:28" x14ac:dyDescent="0.2">
      <c r="D921" s="151"/>
      <c r="W921" s="144"/>
      <c r="X921" s="144"/>
      <c r="Y921" s="144"/>
      <c r="Z921" s="144"/>
      <c r="AA921" s="144"/>
      <c r="AB921" s="241"/>
    </row>
    <row r="922" spans="4:28" x14ac:dyDescent="0.2">
      <c r="D922" s="151"/>
      <c r="W922" s="144"/>
      <c r="X922" s="144"/>
      <c r="Y922" s="144"/>
      <c r="Z922" s="144"/>
      <c r="AA922" s="144"/>
      <c r="AB922" s="241"/>
    </row>
    <row r="923" spans="4:28" x14ac:dyDescent="0.2">
      <c r="D923" s="151"/>
      <c r="W923" s="144"/>
      <c r="X923" s="144"/>
      <c r="Y923" s="144"/>
      <c r="Z923" s="144"/>
      <c r="AA923" s="144"/>
      <c r="AB923" s="241"/>
    </row>
    <row r="924" spans="4:28" x14ac:dyDescent="0.2">
      <c r="D924" s="151"/>
      <c r="W924" s="144"/>
      <c r="X924" s="144"/>
      <c r="Y924" s="144"/>
      <c r="Z924" s="144"/>
      <c r="AA924" s="144"/>
      <c r="AB924" s="241"/>
    </row>
    <row r="925" spans="4:28" x14ac:dyDescent="0.2">
      <c r="D925" s="151"/>
      <c r="W925" s="144"/>
      <c r="X925" s="144"/>
      <c r="Y925" s="144"/>
      <c r="Z925" s="144"/>
      <c r="AA925" s="144"/>
      <c r="AB925" s="241"/>
    </row>
    <row r="926" spans="4:28" x14ac:dyDescent="0.2">
      <c r="D926" s="151"/>
      <c r="W926" s="144"/>
      <c r="X926" s="144"/>
      <c r="Y926" s="144"/>
      <c r="Z926" s="144"/>
      <c r="AA926" s="144"/>
      <c r="AB926" s="241"/>
    </row>
    <row r="927" spans="4:28" x14ac:dyDescent="0.2">
      <c r="D927" s="151"/>
      <c r="W927" s="144"/>
      <c r="X927" s="144"/>
      <c r="Y927" s="144"/>
      <c r="Z927" s="144"/>
      <c r="AA927" s="144"/>
      <c r="AB927" s="241"/>
    </row>
    <row r="928" spans="4:28" x14ac:dyDescent="0.2">
      <c r="D928" s="151"/>
      <c r="W928" s="144"/>
      <c r="X928" s="144"/>
      <c r="Y928" s="144"/>
      <c r="Z928" s="144"/>
      <c r="AA928" s="144"/>
      <c r="AB928" s="241"/>
    </row>
    <row r="929" spans="4:28" x14ac:dyDescent="0.2">
      <c r="D929" s="151"/>
      <c r="W929" s="144"/>
      <c r="X929" s="144"/>
      <c r="Y929" s="144"/>
      <c r="Z929" s="144"/>
      <c r="AA929" s="144"/>
      <c r="AB929" s="241"/>
    </row>
    <row r="930" spans="4:28" x14ac:dyDescent="0.2">
      <c r="D930" s="151"/>
      <c r="W930" s="144"/>
      <c r="X930" s="144"/>
      <c r="Y930" s="144"/>
      <c r="Z930" s="144"/>
      <c r="AA930" s="144"/>
      <c r="AB930" s="241"/>
    </row>
    <row r="931" spans="4:28" x14ac:dyDescent="0.2">
      <c r="D931" s="151"/>
      <c r="W931" s="144"/>
      <c r="X931" s="144"/>
      <c r="Y931" s="144"/>
      <c r="Z931" s="144"/>
      <c r="AA931" s="144"/>
      <c r="AB931" s="241"/>
    </row>
    <row r="932" spans="4:28" x14ac:dyDescent="0.2">
      <c r="D932" s="151"/>
      <c r="W932" s="144"/>
      <c r="X932" s="144"/>
      <c r="Y932" s="144"/>
      <c r="Z932" s="144"/>
      <c r="AA932" s="144"/>
      <c r="AB932" s="241"/>
    </row>
    <row r="933" spans="4:28" x14ac:dyDescent="0.2">
      <c r="D933" s="151"/>
      <c r="W933" s="144"/>
      <c r="X933" s="144"/>
      <c r="Y933" s="144"/>
      <c r="Z933" s="144"/>
      <c r="AA933" s="144"/>
      <c r="AB933" s="241"/>
    </row>
    <row r="934" spans="4:28" x14ac:dyDescent="0.2">
      <c r="D934" s="151"/>
      <c r="W934" s="144"/>
      <c r="X934" s="144"/>
      <c r="Y934" s="144"/>
      <c r="Z934" s="144"/>
      <c r="AA934" s="144"/>
      <c r="AB934" s="241"/>
    </row>
    <row r="935" spans="4:28" x14ac:dyDescent="0.2">
      <c r="D935" s="151"/>
      <c r="W935" s="144"/>
      <c r="X935" s="144"/>
      <c r="Y935" s="144"/>
      <c r="Z935" s="144"/>
      <c r="AA935" s="144"/>
      <c r="AB935" s="241"/>
    </row>
    <row r="936" spans="4:28" x14ac:dyDescent="0.2">
      <c r="D936" s="151"/>
      <c r="W936" s="144"/>
      <c r="X936" s="144"/>
      <c r="Y936" s="144"/>
      <c r="Z936" s="144"/>
      <c r="AA936" s="144"/>
      <c r="AB936" s="241"/>
    </row>
    <row r="937" spans="4:28" x14ac:dyDescent="0.2">
      <c r="D937" s="151"/>
      <c r="W937" s="144"/>
      <c r="X937" s="144"/>
      <c r="Y937" s="144"/>
      <c r="Z937" s="144"/>
      <c r="AA937" s="144"/>
      <c r="AB937" s="241"/>
    </row>
    <row r="938" spans="4:28" x14ac:dyDescent="0.2">
      <c r="D938" s="151"/>
      <c r="W938" s="144"/>
      <c r="X938" s="144"/>
      <c r="Y938" s="144"/>
      <c r="Z938" s="144"/>
      <c r="AA938" s="144"/>
      <c r="AB938" s="241"/>
    </row>
    <row r="939" spans="4:28" x14ac:dyDescent="0.2">
      <c r="D939" s="151"/>
      <c r="W939" s="144"/>
      <c r="X939" s="144"/>
      <c r="Y939" s="144"/>
      <c r="Z939" s="144"/>
      <c r="AA939" s="144"/>
      <c r="AB939" s="241"/>
    </row>
    <row r="940" spans="4:28" x14ac:dyDescent="0.2">
      <c r="D940" s="151"/>
      <c r="W940" s="144"/>
      <c r="X940" s="144"/>
      <c r="Y940" s="144"/>
      <c r="Z940" s="144"/>
      <c r="AA940" s="144"/>
      <c r="AB940" s="241"/>
    </row>
    <row r="941" spans="4:28" x14ac:dyDescent="0.2">
      <c r="D941" s="151"/>
      <c r="W941" s="144"/>
      <c r="X941" s="144"/>
      <c r="Y941" s="144"/>
      <c r="Z941" s="144"/>
      <c r="AA941" s="144"/>
      <c r="AB941" s="241"/>
    </row>
    <row r="942" spans="4:28" x14ac:dyDescent="0.2">
      <c r="D942" s="151"/>
      <c r="W942" s="144"/>
      <c r="X942" s="144"/>
      <c r="Y942" s="144"/>
      <c r="Z942" s="144"/>
      <c r="AA942" s="144"/>
      <c r="AB942" s="241"/>
    </row>
    <row r="943" spans="4:28" x14ac:dyDescent="0.2">
      <c r="D943" s="151"/>
      <c r="W943" s="144"/>
      <c r="X943" s="144"/>
      <c r="Y943" s="144"/>
      <c r="Z943" s="144"/>
      <c r="AA943" s="144"/>
      <c r="AB943" s="241"/>
    </row>
    <row r="944" spans="4:28" x14ac:dyDescent="0.2">
      <c r="D944" s="151"/>
      <c r="W944" s="144"/>
      <c r="X944" s="144"/>
      <c r="Y944" s="144"/>
      <c r="Z944" s="144"/>
      <c r="AA944" s="144"/>
      <c r="AB944" s="241"/>
    </row>
    <row r="945" spans="4:28" x14ac:dyDescent="0.2">
      <c r="D945" s="151"/>
      <c r="W945" s="144"/>
      <c r="X945" s="144"/>
      <c r="Y945" s="144"/>
      <c r="Z945" s="144"/>
      <c r="AA945" s="144"/>
      <c r="AB945" s="241"/>
    </row>
    <row r="946" spans="4:28" x14ac:dyDescent="0.2">
      <c r="D946" s="151"/>
      <c r="W946" s="144"/>
      <c r="X946" s="144"/>
      <c r="Y946" s="144"/>
      <c r="Z946" s="144"/>
      <c r="AA946" s="144"/>
      <c r="AB946" s="241"/>
    </row>
    <row r="947" spans="4:28" x14ac:dyDescent="0.2">
      <c r="D947" s="151"/>
      <c r="W947" s="144"/>
      <c r="X947" s="144"/>
      <c r="Y947" s="144"/>
      <c r="Z947" s="144"/>
      <c r="AA947" s="144"/>
      <c r="AB947" s="241"/>
    </row>
    <row r="948" spans="4:28" x14ac:dyDescent="0.2">
      <c r="D948" s="151"/>
      <c r="W948" s="144"/>
      <c r="X948" s="144"/>
      <c r="Y948" s="144"/>
      <c r="Z948" s="144"/>
      <c r="AA948" s="144"/>
      <c r="AB948" s="241"/>
    </row>
    <row r="949" spans="4:28" x14ac:dyDescent="0.2">
      <c r="D949" s="151"/>
      <c r="W949" s="144"/>
      <c r="X949" s="144"/>
      <c r="Y949" s="144"/>
      <c r="Z949" s="144"/>
      <c r="AA949" s="144"/>
      <c r="AB949" s="241"/>
    </row>
    <row r="950" spans="4:28" x14ac:dyDescent="0.2">
      <c r="D950" s="151"/>
      <c r="W950" s="144"/>
      <c r="X950" s="144"/>
      <c r="Y950" s="144"/>
      <c r="Z950" s="144"/>
      <c r="AA950" s="144"/>
      <c r="AB950" s="241"/>
    </row>
    <row r="951" spans="4:28" x14ac:dyDescent="0.2">
      <c r="D951" s="151"/>
      <c r="W951" s="144"/>
      <c r="X951" s="144"/>
      <c r="Y951" s="144"/>
      <c r="Z951" s="144"/>
      <c r="AA951" s="144"/>
      <c r="AB951" s="241"/>
    </row>
    <row r="952" spans="4:28" x14ac:dyDescent="0.2">
      <c r="D952" s="151"/>
      <c r="W952" s="144"/>
      <c r="X952" s="144"/>
      <c r="Y952" s="144"/>
      <c r="Z952" s="144"/>
      <c r="AA952" s="144"/>
      <c r="AB952" s="241"/>
    </row>
    <row r="953" spans="4:28" x14ac:dyDescent="0.2">
      <c r="D953" s="151"/>
      <c r="W953" s="144"/>
      <c r="X953" s="144"/>
      <c r="Y953" s="144"/>
      <c r="Z953" s="144"/>
      <c r="AA953" s="144"/>
      <c r="AB953" s="241"/>
    </row>
    <row r="954" spans="4:28" x14ac:dyDescent="0.2">
      <c r="D954" s="151"/>
      <c r="W954" s="144"/>
      <c r="X954" s="144"/>
      <c r="Y954" s="144"/>
      <c r="Z954" s="144"/>
      <c r="AA954" s="144"/>
      <c r="AB954" s="241"/>
    </row>
    <row r="955" spans="4:28" x14ac:dyDescent="0.2">
      <c r="D955" s="151"/>
      <c r="W955" s="144"/>
      <c r="X955" s="144"/>
      <c r="Y955" s="144"/>
      <c r="Z955" s="144"/>
      <c r="AA955" s="144"/>
      <c r="AB955" s="241"/>
    </row>
    <row r="956" spans="4:28" x14ac:dyDescent="0.2">
      <c r="D956" s="151"/>
      <c r="W956" s="144"/>
      <c r="X956" s="144"/>
      <c r="Y956" s="144"/>
      <c r="Z956" s="144"/>
      <c r="AA956" s="144"/>
      <c r="AB956" s="241"/>
    </row>
    <row r="957" spans="4:28" x14ac:dyDescent="0.2">
      <c r="D957" s="151"/>
      <c r="W957" s="144"/>
      <c r="X957" s="144"/>
      <c r="Y957" s="144"/>
      <c r="Z957" s="144"/>
      <c r="AA957" s="144"/>
      <c r="AB957" s="241"/>
    </row>
    <row r="958" spans="4:28" x14ac:dyDescent="0.2">
      <c r="D958" s="151"/>
      <c r="W958" s="144"/>
      <c r="X958" s="144"/>
      <c r="Y958" s="144"/>
      <c r="Z958" s="144"/>
      <c r="AA958" s="144"/>
      <c r="AB958" s="241"/>
    </row>
    <row r="959" spans="4:28" x14ac:dyDescent="0.2">
      <c r="D959" s="151"/>
      <c r="W959" s="144"/>
      <c r="X959" s="144"/>
      <c r="Y959" s="144"/>
      <c r="Z959" s="144"/>
      <c r="AA959" s="144"/>
      <c r="AB959" s="241"/>
    </row>
    <row r="960" spans="4:28" x14ac:dyDescent="0.2">
      <c r="D960" s="151"/>
      <c r="W960" s="144"/>
      <c r="X960" s="144"/>
      <c r="Y960" s="144"/>
      <c r="Z960" s="144"/>
      <c r="AA960" s="144"/>
      <c r="AB960" s="241"/>
    </row>
    <row r="961" spans="4:28" x14ac:dyDescent="0.2">
      <c r="D961" s="151"/>
      <c r="W961" s="144"/>
      <c r="X961" s="144"/>
      <c r="Y961" s="144"/>
      <c r="Z961" s="144"/>
      <c r="AA961" s="144"/>
      <c r="AB961" s="241"/>
    </row>
    <row r="962" spans="4:28" x14ac:dyDescent="0.2">
      <c r="D962" s="151"/>
      <c r="W962" s="144"/>
      <c r="X962" s="144"/>
      <c r="Y962" s="144"/>
      <c r="Z962" s="144"/>
      <c r="AA962" s="144"/>
      <c r="AB962" s="241"/>
    </row>
    <row r="963" spans="4:28" x14ac:dyDescent="0.2">
      <c r="D963" s="151"/>
      <c r="W963" s="144"/>
      <c r="X963" s="144"/>
      <c r="Y963" s="144"/>
      <c r="Z963" s="144"/>
      <c r="AA963" s="144"/>
      <c r="AB963" s="241"/>
    </row>
    <row r="964" spans="4:28" x14ac:dyDescent="0.2">
      <c r="D964" s="151"/>
      <c r="W964" s="144"/>
      <c r="X964" s="144"/>
      <c r="Y964" s="144"/>
      <c r="Z964" s="144"/>
      <c r="AA964" s="144"/>
      <c r="AB964" s="241"/>
    </row>
    <row r="965" spans="4:28" x14ac:dyDescent="0.2">
      <c r="D965" s="151"/>
      <c r="W965" s="144"/>
      <c r="X965" s="144"/>
      <c r="Y965" s="144"/>
      <c r="Z965" s="144"/>
      <c r="AA965" s="144"/>
      <c r="AB965" s="241"/>
    </row>
    <row r="966" spans="4:28" x14ac:dyDescent="0.2">
      <c r="D966" s="151"/>
      <c r="W966" s="144"/>
      <c r="X966" s="144"/>
      <c r="Y966" s="144"/>
      <c r="Z966" s="144"/>
      <c r="AA966" s="144"/>
      <c r="AB966" s="241"/>
    </row>
    <row r="967" spans="4:28" x14ac:dyDescent="0.2">
      <c r="D967" s="151"/>
      <c r="W967" s="144"/>
      <c r="X967" s="144"/>
      <c r="Y967" s="144"/>
      <c r="Z967" s="144"/>
      <c r="AA967" s="144"/>
      <c r="AB967" s="241"/>
    </row>
    <row r="968" spans="4:28" x14ac:dyDescent="0.2">
      <c r="D968" s="151"/>
      <c r="W968" s="144"/>
      <c r="X968" s="144"/>
      <c r="Y968" s="144"/>
      <c r="Z968" s="144"/>
      <c r="AA968" s="144"/>
      <c r="AB968" s="241"/>
    </row>
    <row r="969" spans="4:28" x14ac:dyDescent="0.2">
      <c r="D969" s="151"/>
      <c r="W969" s="144"/>
      <c r="X969" s="144"/>
      <c r="Y969" s="144"/>
      <c r="Z969" s="144"/>
      <c r="AA969" s="144"/>
      <c r="AB969" s="241"/>
    </row>
    <row r="970" spans="4:28" x14ac:dyDescent="0.2">
      <c r="D970" s="151"/>
      <c r="W970" s="144"/>
      <c r="X970" s="144"/>
      <c r="Y970" s="144"/>
      <c r="Z970" s="144"/>
      <c r="AA970" s="144"/>
      <c r="AB970" s="241"/>
    </row>
    <row r="971" spans="4:28" x14ac:dyDescent="0.2">
      <c r="D971" s="151"/>
      <c r="W971" s="144"/>
      <c r="X971" s="144"/>
      <c r="Y971" s="144"/>
      <c r="Z971" s="144"/>
      <c r="AA971" s="144"/>
      <c r="AB971" s="241"/>
    </row>
    <row r="972" spans="4:28" x14ac:dyDescent="0.2">
      <c r="D972" s="151"/>
      <c r="W972" s="144"/>
      <c r="X972" s="144"/>
      <c r="Y972" s="144"/>
      <c r="Z972" s="144"/>
      <c r="AA972" s="144"/>
      <c r="AB972" s="241"/>
    </row>
    <row r="973" spans="4:28" x14ac:dyDescent="0.2">
      <c r="D973" s="151"/>
      <c r="W973" s="144"/>
      <c r="X973" s="144"/>
      <c r="Y973" s="144"/>
      <c r="Z973" s="144"/>
      <c r="AA973" s="144"/>
      <c r="AB973" s="241"/>
    </row>
    <row r="974" spans="4:28" x14ac:dyDescent="0.2">
      <c r="D974" s="151"/>
      <c r="W974" s="144"/>
      <c r="X974" s="144"/>
      <c r="Y974" s="144"/>
      <c r="Z974" s="144"/>
      <c r="AA974" s="144"/>
      <c r="AB974" s="241"/>
    </row>
    <row r="975" spans="4:28" x14ac:dyDescent="0.2">
      <c r="D975" s="151"/>
      <c r="W975" s="144"/>
      <c r="X975" s="144"/>
      <c r="Y975" s="144"/>
      <c r="Z975" s="144"/>
      <c r="AA975" s="144"/>
      <c r="AB975" s="241"/>
    </row>
    <row r="976" spans="4:28" x14ac:dyDescent="0.2">
      <c r="D976" s="151"/>
      <c r="W976" s="144"/>
      <c r="X976" s="144"/>
      <c r="Y976" s="144"/>
      <c r="Z976" s="144"/>
      <c r="AA976" s="144"/>
      <c r="AB976" s="241"/>
    </row>
    <row r="977" spans="4:28" x14ac:dyDescent="0.2">
      <c r="D977" s="151"/>
      <c r="W977" s="144"/>
      <c r="X977" s="144"/>
      <c r="Y977" s="144"/>
      <c r="Z977" s="144"/>
      <c r="AA977" s="144"/>
      <c r="AB977" s="241"/>
    </row>
    <row r="978" spans="4:28" x14ac:dyDescent="0.2">
      <c r="D978" s="151"/>
      <c r="W978" s="144"/>
      <c r="X978" s="144"/>
      <c r="Y978" s="144"/>
      <c r="Z978" s="144"/>
      <c r="AA978" s="144"/>
      <c r="AB978" s="241"/>
    </row>
    <row r="979" spans="4:28" x14ac:dyDescent="0.2">
      <c r="D979" s="151"/>
      <c r="W979" s="144"/>
      <c r="X979" s="144"/>
      <c r="Y979" s="144"/>
      <c r="Z979" s="144"/>
      <c r="AA979" s="144"/>
      <c r="AB979" s="241"/>
    </row>
    <row r="980" spans="4:28" x14ac:dyDescent="0.2">
      <c r="D980" s="151"/>
      <c r="W980" s="144"/>
      <c r="X980" s="144"/>
      <c r="Y980" s="144"/>
      <c r="Z980" s="144"/>
      <c r="AA980" s="144"/>
      <c r="AB980" s="241"/>
    </row>
    <row r="981" spans="4:28" x14ac:dyDescent="0.2">
      <c r="D981" s="151"/>
      <c r="W981" s="144"/>
      <c r="X981" s="144"/>
      <c r="Y981" s="144"/>
      <c r="Z981" s="144"/>
      <c r="AA981" s="144"/>
      <c r="AB981" s="241"/>
    </row>
    <row r="982" spans="4:28" x14ac:dyDescent="0.2">
      <c r="D982" s="151"/>
      <c r="W982" s="144"/>
      <c r="X982" s="144"/>
      <c r="Y982" s="144"/>
      <c r="Z982" s="144"/>
      <c r="AA982" s="144"/>
      <c r="AB982" s="241"/>
    </row>
    <row r="983" spans="4:28" x14ac:dyDescent="0.2">
      <c r="D983" s="151"/>
      <c r="W983" s="144"/>
      <c r="X983" s="144"/>
      <c r="Y983" s="144"/>
      <c r="Z983" s="144"/>
      <c r="AA983" s="144"/>
      <c r="AB983" s="241"/>
    </row>
    <row r="984" spans="4:28" x14ac:dyDescent="0.2">
      <c r="D984" s="151"/>
      <c r="W984" s="144"/>
      <c r="X984" s="144"/>
      <c r="Y984" s="144"/>
      <c r="Z984" s="144"/>
      <c r="AA984" s="144"/>
      <c r="AB984" s="241"/>
    </row>
    <row r="985" spans="4:28" x14ac:dyDescent="0.2">
      <c r="D985" s="151"/>
      <c r="W985" s="144"/>
      <c r="X985" s="144"/>
      <c r="Y985" s="144"/>
      <c r="Z985" s="144"/>
      <c r="AA985" s="144"/>
      <c r="AB985" s="241"/>
    </row>
    <row r="986" spans="4:28" x14ac:dyDescent="0.2">
      <c r="D986" s="151"/>
      <c r="W986" s="144"/>
      <c r="X986" s="144"/>
      <c r="Y986" s="144"/>
      <c r="Z986" s="144"/>
      <c r="AA986" s="144"/>
      <c r="AB986" s="241"/>
    </row>
    <row r="987" spans="4:28" x14ac:dyDescent="0.2">
      <c r="D987" s="151"/>
      <c r="W987" s="144"/>
      <c r="X987" s="144"/>
      <c r="Y987" s="144"/>
      <c r="Z987" s="144"/>
      <c r="AA987" s="144"/>
      <c r="AB987" s="241"/>
    </row>
    <row r="988" spans="4:28" x14ac:dyDescent="0.2">
      <c r="D988" s="151"/>
      <c r="W988" s="144"/>
      <c r="X988" s="144"/>
      <c r="Y988" s="144"/>
      <c r="Z988" s="144"/>
      <c r="AA988" s="144"/>
      <c r="AB988" s="241"/>
    </row>
    <row r="989" spans="4:28" x14ac:dyDescent="0.2">
      <c r="D989" s="151"/>
      <c r="W989" s="144"/>
      <c r="X989" s="144"/>
      <c r="Y989" s="144"/>
      <c r="Z989" s="144"/>
      <c r="AA989" s="144"/>
      <c r="AB989" s="241"/>
    </row>
    <row r="990" spans="4:28" x14ac:dyDescent="0.2">
      <c r="D990" s="151"/>
      <c r="W990" s="144"/>
      <c r="X990" s="144"/>
      <c r="Y990" s="144"/>
      <c r="Z990" s="144"/>
      <c r="AA990" s="144"/>
      <c r="AB990" s="241"/>
    </row>
    <row r="991" spans="4:28" x14ac:dyDescent="0.2">
      <c r="D991" s="151"/>
      <c r="W991" s="144"/>
      <c r="X991" s="144"/>
      <c r="Y991" s="144"/>
      <c r="Z991" s="144"/>
      <c r="AA991" s="144"/>
      <c r="AB991" s="241"/>
    </row>
    <row r="992" spans="4:28" x14ac:dyDescent="0.2">
      <c r="D992" s="151"/>
      <c r="W992" s="144"/>
      <c r="X992" s="144"/>
      <c r="Y992" s="144"/>
      <c r="Z992" s="144"/>
      <c r="AA992" s="144"/>
      <c r="AB992" s="241"/>
    </row>
    <row r="993" spans="4:28" x14ac:dyDescent="0.2">
      <c r="D993" s="151"/>
      <c r="W993" s="144"/>
      <c r="X993" s="144"/>
      <c r="Y993" s="144"/>
      <c r="Z993" s="144"/>
      <c r="AA993" s="144"/>
      <c r="AB993" s="241"/>
    </row>
    <row r="994" spans="4:28" x14ac:dyDescent="0.2">
      <c r="D994" s="151"/>
      <c r="W994" s="144"/>
      <c r="X994" s="144"/>
      <c r="Y994" s="144"/>
      <c r="Z994" s="144"/>
      <c r="AA994" s="144"/>
      <c r="AB994" s="241"/>
    </row>
    <row r="995" spans="4:28" x14ac:dyDescent="0.2">
      <c r="D995" s="151"/>
      <c r="W995" s="144"/>
      <c r="X995" s="144"/>
      <c r="Y995" s="144"/>
      <c r="Z995" s="144"/>
      <c r="AA995" s="144"/>
      <c r="AB995" s="241"/>
    </row>
    <row r="996" spans="4:28" x14ac:dyDescent="0.2">
      <c r="D996" s="151"/>
      <c r="W996" s="144"/>
      <c r="X996" s="144"/>
      <c r="Y996" s="144"/>
      <c r="Z996" s="144"/>
      <c r="AA996" s="144"/>
      <c r="AB996" s="241"/>
    </row>
    <row r="997" spans="4:28" x14ac:dyDescent="0.2">
      <c r="D997" s="151"/>
      <c r="W997" s="144"/>
      <c r="X997" s="144"/>
      <c r="Y997" s="144"/>
      <c r="Z997" s="144"/>
      <c r="AA997" s="144"/>
      <c r="AB997" s="241"/>
    </row>
    <row r="998" spans="4:28" x14ac:dyDescent="0.2">
      <c r="D998" s="151"/>
      <c r="W998" s="144"/>
      <c r="X998" s="144"/>
      <c r="Y998" s="144"/>
      <c r="Z998" s="144"/>
      <c r="AA998" s="144"/>
      <c r="AB998" s="241"/>
    </row>
    <row r="999" spans="4:28" x14ac:dyDescent="0.2">
      <c r="D999" s="151"/>
      <c r="W999" s="144"/>
      <c r="X999" s="144"/>
      <c r="Y999" s="144"/>
      <c r="Z999" s="144"/>
      <c r="AA999" s="144"/>
      <c r="AB999" s="241"/>
    </row>
    <row r="1000" spans="4:28" x14ac:dyDescent="0.2">
      <c r="D1000" s="151"/>
      <c r="W1000" s="144"/>
      <c r="X1000" s="144"/>
      <c r="Y1000" s="144"/>
      <c r="Z1000" s="144"/>
      <c r="AA1000" s="144"/>
      <c r="AB1000" s="241"/>
    </row>
    <row r="1001" spans="4:28" x14ac:dyDescent="0.2">
      <c r="D1001" s="151"/>
      <c r="W1001" s="144"/>
      <c r="X1001" s="144"/>
      <c r="Y1001" s="144"/>
      <c r="Z1001" s="144"/>
      <c r="AA1001" s="144"/>
      <c r="AB1001" s="241"/>
    </row>
    <row r="1002" spans="4:28" x14ac:dyDescent="0.2">
      <c r="D1002" s="151"/>
      <c r="W1002" s="144"/>
      <c r="X1002" s="144"/>
      <c r="Y1002" s="144"/>
      <c r="Z1002" s="144"/>
      <c r="AA1002" s="144"/>
      <c r="AB1002" s="241"/>
    </row>
    <row r="1003" spans="4:28" x14ac:dyDescent="0.2">
      <c r="D1003" s="151"/>
      <c r="W1003" s="144"/>
      <c r="X1003" s="144"/>
      <c r="Y1003" s="144"/>
      <c r="Z1003" s="144"/>
      <c r="AA1003" s="144"/>
      <c r="AB1003" s="241"/>
    </row>
    <row r="1004" spans="4:28" x14ac:dyDescent="0.2">
      <c r="D1004" s="151"/>
      <c r="W1004" s="144"/>
      <c r="X1004" s="144"/>
      <c r="Y1004" s="144"/>
      <c r="Z1004" s="144"/>
      <c r="AA1004" s="144"/>
      <c r="AB1004" s="241"/>
    </row>
    <row r="1005" spans="4:28" x14ac:dyDescent="0.2">
      <c r="D1005" s="151"/>
      <c r="W1005" s="144"/>
      <c r="X1005" s="144"/>
      <c r="Y1005" s="144"/>
      <c r="Z1005" s="144"/>
      <c r="AA1005" s="144"/>
      <c r="AB1005" s="241"/>
    </row>
    <row r="1006" spans="4:28" x14ac:dyDescent="0.2">
      <c r="D1006" s="151"/>
      <c r="W1006" s="144"/>
      <c r="X1006" s="144"/>
      <c r="Y1006" s="144"/>
      <c r="Z1006" s="144"/>
      <c r="AA1006" s="144"/>
      <c r="AB1006" s="241"/>
    </row>
    <row r="1007" spans="4:28" x14ac:dyDescent="0.2">
      <c r="D1007" s="151"/>
      <c r="W1007" s="144"/>
      <c r="X1007" s="144"/>
      <c r="Y1007" s="144"/>
      <c r="Z1007" s="144"/>
      <c r="AA1007" s="144"/>
      <c r="AB1007" s="241"/>
    </row>
    <row r="1008" spans="4:28" x14ac:dyDescent="0.2">
      <c r="D1008" s="151"/>
      <c r="W1008" s="144"/>
      <c r="X1008" s="144"/>
      <c r="Y1008" s="144"/>
      <c r="Z1008" s="144"/>
      <c r="AA1008" s="144"/>
      <c r="AB1008" s="241"/>
    </row>
    <row r="1009" spans="4:28" x14ac:dyDescent="0.2">
      <c r="D1009" s="151"/>
      <c r="W1009" s="144"/>
      <c r="X1009" s="144"/>
      <c r="Y1009" s="144"/>
      <c r="Z1009" s="144"/>
      <c r="AA1009" s="144"/>
      <c r="AB1009" s="241"/>
    </row>
    <row r="1010" spans="4:28" x14ac:dyDescent="0.2">
      <c r="D1010" s="151"/>
      <c r="W1010" s="144"/>
      <c r="X1010" s="144"/>
      <c r="Y1010" s="144"/>
      <c r="Z1010" s="144"/>
      <c r="AA1010" s="144"/>
      <c r="AB1010" s="241"/>
    </row>
    <row r="1011" spans="4:28" x14ac:dyDescent="0.2">
      <c r="D1011" s="151"/>
      <c r="W1011" s="144"/>
      <c r="X1011" s="144"/>
      <c r="Y1011" s="144"/>
      <c r="Z1011" s="144"/>
      <c r="AA1011" s="144"/>
      <c r="AB1011" s="241"/>
    </row>
    <row r="1012" spans="4:28" x14ac:dyDescent="0.2">
      <c r="D1012" s="151"/>
      <c r="W1012" s="144"/>
      <c r="X1012" s="144"/>
      <c r="Y1012" s="144"/>
      <c r="Z1012" s="144"/>
      <c r="AA1012" s="144"/>
      <c r="AB1012" s="241"/>
    </row>
    <row r="1013" spans="4:28" x14ac:dyDescent="0.2">
      <c r="D1013" s="151"/>
      <c r="W1013" s="144"/>
      <c r="X1013" s="144"/>
      <c r="Y1013" s="144"/>
      <c r="Z1013" s="144"/>
      <c r="AA1013" s="144"/>
      <c r="AB1013" s="241"/>
    </row>
    <row r="1014" spans="4:28" x14ac:dyDescent="0.2">
      <c r="D1014" s="151"/>
      <c r="W1014" s="144"/>
      <c r="X1014" s="144"/>
      <c r="Y1014" s="144"/>
      <c r="Z1014" s="144"/>
      <c r="AA1014" s="144"/>
      <c r="AB1014" s="241"/>
    </row>
    <row r="1015" spans="4:28" x14ac:dyDescent="0.2">
      <c r="D1015" s="151"/>
      <c r="W1015" s="144"/>
      <c r="X1015" s="144"/>
      <c r="Y1015" s="144"/>
      <c r="Z1015" s="144"/>
      <c r="AA1015" s="144"/>
      <c r="AB1015" s="241"/>
    </row>
    <row r="1016" spans="4:28" x14ac:dyDescent="0.2">
      <c r="D1016" s="151"/>
      <c r="W1016" s="144"/>
      <c r="X1016" s="144"/>
      <c r="Y1016" s="144"/>
      <c r="Z1016" s="144"/>
      <c r="AA1016" s="144"/>
      <c r="AB1016" s="241"/>
    </row>
    <row r="1017" spans="4:28" x14ac:dyDescent="0.2">
      <c r="D1017" s="151"/>
      <c r="W1017" s="144"/>
      <c r="X1017" s="144"/>
      <c r="Y1017" s="144"/>
      <c r="Z1017" s="144"/>
      <c r="AA1017" s="144"/>
      <c r="AB1017" s="241"/>
    </row>
    <row r="1018" spans="4:28" x14ac:dyDescent="0.2">
      <c r="D1018" s="151"/>
      <c r="W1018" s="144"/>
      <c r="X1018" s="144"/>
      <c r="Y1018" s="144"/>
      <c r="Z1018" s="144"/>
      <c r="AA1018" s="144"/>
      <c r="AB1018" s="241"/>
    </row>
    <row r="1019" spans="4:28" x14ac:dyDescent="0.2">
      <c r="D1019" s="151"/>
      <c r="W1019" s="144"/>
      <c r="X1019" s="144"/>
      <c r="Y1019" s="144"/>
      <c r="Z1019" s="144"/>
      <c r="AA1019" s="144"/>
      <c r="AB1019" s="241"/>
    </row>
    <row r="1020" spans="4:28" x14ac:dyDescent="0.2">
      <c r="D1020" s="151"/>
      <c r="W1020" s="144"/>
      <c r="X1020" s="144"/>
      <c r="Y1020" s="144"/>
      <c r="Z1020" s="144"/>
      <c r="AA1020" s="144"/>
      <c r="AB1020" s="241"/>
    </row>
    <row r="1021" spans="4:28" x14ac:dyDescent="0.2">
      <c r="D1021" s="151"/>
      <c r="W1021" s="144"/>
      <c r="X1021" s="144"/>
      <c r="Y1021" s="144"/>
      <c r="Z1021" s="144"/>
      <c r="AA1021" s="144"/>
      <c r="AB1021" s="241"/>
    </row>
    <row r="1022" spans="4:28" x14ac:dyDescent="0.2">
      <c r="D1022" s="151"/>
      <c r="W1022" s="144"/>
      <c r="X1022" s="144"/>
      <c r="Y1022" s="144"/>
      <c r="Z1022" s="144"/>
      <c r="AA1022" s="144"/>
      <c r="AB1022" s="241"/>
    </row>
    <row r="1023" spans="4:28" x14ac:dyDescent="0.2">
      <c r="D1023" s="151"/>
      <c r="W1023" s="144"/>
      <c r="X1023" s="144"/>
      <c r="Y1023" s="144"/>
      <c r="Z1023" s="144"/>
      <c r="AA1023" s="144"/>
      <c r="AB1023" s="241"/>
    </row>
    <row r="1024" spans="4:28" x14ac:dyDescent="0.2">
      <c r="D1024" s="151"/>
      <c r="W1024" s="144"/>
      <c r="X1024" s="144"/>
      <c r="Y1024" s="144"/>
      <c r="Z1024" s="144"/>
      <c r="AA1024" s="144"/>
      <c r="AB1024" s="241"/>
    </row>
    <row r="1025" spans="4:28" x14ac:dyDescent="0.2">
      <c r="D1025" s="151"/>
      <c r="W1025" s="144"/>
      <c r="X1025" s="144"/>
      <c r="Y1025" s="144"/>
      <c r="Z1025" s="144"/>
      <c r="AA1025" s="144"/>
      <c r="AB1025" s="241"/>
    </row>
    <row r="1026" spans="4:28" x14ac:dyDescent="0.2">
      <c r="D1026" s="151"/>
      <c r="W1026" s="144"/>
      <c r="X1026" s="144"/>
      <c r="Y1026" s="144"/>
      <c r="Z1026" s="144"/>
      <c r="AA1026" s="144"/>
      <c r="AB1026" s="241"/>
    </row>
    <row r="1027" spans="4:28" x14ac:dyDescent="0.2">
      <c r="D1027" s="151"/>
      <c r="W1027" s="144"/>
      <c r="X1027" s="144"/>
      <c r="Y1027" s="144"/>
      <c r="Z1027" s="144"/>
      <c r="AA1027" s="144"/>
      <c r="AB1027" s="241"/>
    </row>
    <row r="1028" spans="4:28" x14ac:dyDescent="0.2">
      <c r="D1028" s="151"/>
      <c r="W1028" s="144"/>
      <c r="X1028" s="144"/>
      <c r="Y1028" s="144"/>
      <c r="Z1028" s="144"/>
      <c r="AA1028" s="144"/>
      <c r="AB1028" s="241"/>
    </row>
    <row r="1029" spans="4:28" x14ac:dyDescent="0.2">
      <c r="D1029" s="151"/>
      <c r="W1029" s="144"/>
      <c r="X1029" s="144"/>
      <c r="Y1029" s="144"/>
      <c r="Z1029" s="144"/>
      <c r="AA1029" s="144"/>
      <c r="AB1029" s="241"/>
    </row>
    <row r="1030" spans="4:28" x14ac:dyDescent="0.2">
      <c r="D1030" s="151"/>
      <c r="W1030" s="144"/>
      <c r="X1030" s="144"/>
      <c r="Y1030" s="144"/>
      <c r="Z1030" s="144"/>
      <c r="AA1030" s="144"/>
      <c r="AB1030" s="241"/>
    </row>
    <row r="1031" spans="4:28" x14ac:dyDescent="0.2">
      <c r="D1031" s="151"/>
      <c r="W1031" s="144"/>
      <c r="X1031" s="144"/>
      <c r="Y1031" s="144"/>
      <c r="Z1031" s="144"/>
      <c r="AA1031" s="144"/>
      <c r="AB1031" s="241"/>
    </row>
    <row r="1032" spans="4:28" x14ac:dyDescent="0.2">
      <c r="D1032" s="151"/>
      <c r="W1032" s="144"/>
      <c r="X1032" s="144"/>
      <c r="Y1032" s="144"/>
      <c r="Z1032" s="144"/>
      <c r="AA1032" s="144"/>
      <c r="AB1032" s="241"/>
    </row>
    <row r="1033" spans="4:28" x14ac:dyDescent="0.2">
      <c r="D1033" s="151"/>
      <c r="W1033" s="144"/>
      <c r="X1033" s="144"/>
      <c r="Y1033" s="144"/>
      <c r="Z1033" s="144"/>
      <c r="AA1033" s="144"/>
      <c r="AB1033" s="241"/>
    </row>
    <row r="1034" spans="4:28" x14ac:dyDescent="0.2">
      <c r="D1034" s="151"/>
      <c r="W1034" s="144"/>
      <c r="X1034" s="144"/>
      <c r="Y1034" s="144"/>
      <c r="Z1034" s="144"/>
      <c r="AA1034" s="144"/>
      <c r="AB1034" s="241"/>
    </row>
    <row r="1035" spans="4:28" x14ac:dyDescent="0.2">
      <c r="D1035" s="151"/>
      <c r="W1035" s="144"/>
      <c r="X1035" s="144"/>
      <c r="Y1035" s="144"/>
      <c r="Z1035" s="144"/>
      <c r="AA1035" s="144"/>
      <c r="AB1035" s="241"/>
    </row>
    <row r="1036" spans="4:28" x14ac:dyDescent="0.2">
      <c r="D1036" s="151"/>
      <c r="W1036" s="144"/>
      <c r="X1036" s="144"/>
      <c r="Y1036" s="144"/>
      <c r="Z1036" s="144"/>
      <c r="AA1036" s="144"/>
      <c r="AB1036" s="241"/>
    </row>
    <row r="1037" spans="4:28" x14ac:dyDescent="0.2">
      <c r="D1037" s="151"/>
      <c r="W1037" s="144"/>
      <c r="X1037" s="144"/>
      <c r="Y1037" s="144"/>
      <c r="Z1037" s="144"/>
      <c r="AA1037" s="144"/>
      <c r="AB1037" s="241"/>
    </row>
    <row r="1038" spans="4:28" x14ac:dyDescent="0.2">
      <c r="D1038" s="151"/>
      <c r="W1038" s="144"/>
      <c r="X1038" s="144"/>
      <c r="Y1038" s="144"/>
      <c r="Z1038" s="144"/>
      <c r="AA1038" s="144"/>
      <c r="AB1038" s="241"/>
    </row>
    <row r="1039" spans="4:28" x14ac:dyDescent="0.2">
      <c r="D1039" s="151"/>
      <c r="W1039" s="144"/>
      <c r="X1039" s="144"/>
      <c r="Y1039" s="144"/>
      <c r="Z1039" s="144"/>
      <c r="AA1039" s="144"/>
      <c r="AB1039" s="241"/>
    </row>
    <row r="1040" spans="4:28" x14ac:dyDescent="0.2">
      <c r="D1040" s="151"/>
      <c r="W1040" s="144"/>
      <c r="X1040" s="144"/>
      <c r="Y1040" s="144"/>
      <c r="Z1040" s="144"/>
      <c r="AA1040" s="144"/>
      <c r="AB1040" s="241"/>
    </row>
    <row r="1041" spans="4:28" x14ac:dyDescent="0.2">
      <c r="D1041" s="151"/>
      <c r="W1041" s="144"/>
      <c r="X1041" s="144"/>
      <c r="Y1041" s="144"/>
      <c r="Z1041" s="144"/>
      <c r="AA1041" s="144"/>
      <c r="AB1041" s="241"/>
    </row>
    <row r="1042" spans="4:28" x14ac:dyDescent="0.2">
      <c r="D1042" s="151"/>
      <c r="W1042" s="144"/>
      <c r="X1042" s="144"/>
      <c r="Y1042" s="144"/>
      <c r="Z1042" s="144"/>
      <c r="AA1042" s="144"/>
      <c r="AB1042" s="241"/>
    </row>
    <row r="1043" spans="4:28" x14ac:dyDescent="0.2">
      <c r="D1043" s="151"/>
      <c r="W1043" s="144"/>
      <c r="X1043" s="144"/>
      <c r="Y1043" s="144"/>
      <c r="Z1043" s="144"/>
      <c r="AA1043" s="144"/>
      <c r="AB1043" s="241"/>
    </row>
    <row r="1044" spans="4:28" x14ac:dyDescent="0.2">
      <c r="D1044" s="151"/>
      <c r="W1044" s="144"/>
      <c r="X1044" s="144"/>
      <c r="Y1044" s="144"/>
      <c r="Z1044" s="144"/>
      <c r="AA1044" s="144"/>
      <c r="AB1044" s="241"/>
    </row>
    <row r="1045" spans="4:28" x14ac:dyDescent="0.2">
      <c r="D1045" s="151"/>
      <c r="W1045" s="144"/>
      <c r="X1045" s="144"/>
      <c r="Y1045" s="144"/>
      <c r="Z1045" s="144"/>
      <c r="AA1045" s="144"/>
      <c r="AB1045" s="241"/>
    </row>
    <row r="1046" spans="4:28" x14ac:dyDescent="0.2">
      <c r="D1046" s="151"/>
      <c r="W1046" s="144"/>
      <c r="X1046" s="144"/>
      <c r="Y1046" s="144"/>
      <c r="Z1046" s="144"/>
      <c r="AA1046" s="144"/>
      <c r="AB1046" s="241"/>
    </row>
    <row r="1047" spans="4:28" x14ac:dyDescent="0.2">
      <c r="D1047" s="151"/>
      <c r="W1047" s="144"/>
      <c r="X1047" s="144"/>
      <c r="Y1047" s="144"/>
      <c r="Z1047" s="144"/>
      <c r="AA1047" s="144"/>
      <c r="AB1047" s="241"/>
    </row>
    <row r="1048" spans="4:28" x14ac:dyDescent="0.2">
      <c r="D1048" s="151"/>
      <c r="W1048" s="144"/>
      <c r="X1048" s="144"/>
      <c r="Y1048" s="144"/>
      <c r="Z1048" s="144"/>
      <c r="AA1048" s="144"/>
      <c r="AB1048" s="241"/>
    </row>
    <row r="1049" spans="4:28" x14ac:dyDescent="0.2">
      <c r="D1049" s="151"/>
      <c r="W1049" s="144"/>
      <c r="X1049" s="144"/>
      <c r="Y1049" s="144"/>
      <c r="Z1049" s="144"/>
      <c r="AA1049" s="144"/>
      <c r="AB1049" s="241"/>
    </row>
    <row r="1050" spans="4:28" x14ac:dyDescent="0.2">
      <c r="D1050" s="151"/>
      <c r="W1050" s="144"/>
      <c r="X1050" s="144"/>
      <c r="Y1050" s="144"/>
      <c r="Z1050" s="144"/>
      <c r="AA1050" s="144"/>
      <c r="AB1050" s="241"/>
    </row>
    <row r="1051" spans="4:28" x14ac:dyDescent="0.2">
      <c r="D1051" s="151"/>
      <c r="W1051" s="144"/>
      <c r="X1051" s="144"/>
      <c r="Y1051" s="144"/>
      <c r="Z1051" s="144"/>
      <c r="AA1051" s="144"/>
      <c r="AB1051" s="241"/>
    </row>
    <row r="1052" spans="4:28" x14ac:dyDescent="0.2">
      <c r="D1052" s="151"/>
      <c r="W1052" s="144"/>
      <c r="X1052" s="144"/>
      <c r="Y1052" s="144"/>
      <c r="Z1052" s="144"/>
      <c r="AA1052" s="144"/>
      <c r="AB1052" s="241"/>
    </row>
    <row r="1053" spans="4:28" x14ac:dyDescent="0.2">
      <c r="D1053" s="151"/>
      <c r="W1053" s="144"/>
      <c r="X1053" s="144"/>
      <c r="Y1053" s="144"/>
      <c r="Z1053" s="144"/>
      <c r="AA1053" s="144"/>
      <c r="AB1053" s="241"/>
    </row>
    <row r="1054" spans="4:28" x14ac:dyDescent="0.2">
      <c r="D1054" s="151"/>
      <c r="W1054" s="144"/>
      <c r="X1054" s="144"/>
      <c r="Y1054" s="144"/>
      <c r="Z1054" s="144"/>
      <c r="AA1054" s="144"/>
      <c r="AB1054" s="241"/>
    </row>
    <row r="1055" spans="4:28" x14ac:dyDescent="0.2">
      <c r="D1055" s="151"/>
      <c r="W1055" s="144"/>
      <c r="X1055" s="144"/>
      <c r="Y1055" s="144"/>
      <c r="Z1055" s="144"/>
      <c r="AA1055" s="144"/>
      <c r="AB1055" s="241"/>
    </row>
    <row r="1056" spans="4:28" x14ac:dyDescent="0.2">
      <c r="D1056" s="151"/>
      <c r="W1056" s="144"/>
      <c r="X1056" s="144"/>
      <c r="Y1056" s="144"/>
      <c r="Z1056" s="144"/>
      <c r="AA1056" s="144"/>
      <c r="AB1056" s="241"/>
    </row>
    <row r="1057" spans="4:28" x14ac:dyDescent="0.2">
      <c r="D1057" s="151"/>
      <c r="W1057" s="144"/>
      <c r="X1057" s="144"/>
      <c r="Y1057" s="144"/>
      <c r="Z1057" s="144"/>
      <c r="AA1057" s="144"/>
      <c r="AB1057" s="241"/>
    </row>
    <row r="1058" spans="4:28" x14ac:dyDescent="0.2">
      <c r="D1058" s="151"/>
      <c r="W1058" s="144"/>
      <c r="X1058" s="144"/>
      <c r="Y1058" s="144"/>
      <c r="Z1058" s="144"/>
      <c r="AA1058" s="144"/>
      <c r="AB1058" s="241"/>
    </row>
    <row r="1059" spans="4:28" x14ac:dyDescent="0.2">
      <c r="D1059" s="151"/>
      <c r="W1059" s="144"/>
      <c r="X1059" s="144"/>
      <c r="Y1059" s="144"/>
      <c r="Z1059" s="144"/>
      <c r="AA1059" s="144"/>
      <c r="AB1059" s="241"/>
    </row>
    <row r="1060" spans="4:28" x14ac:dyDescent="0.2">
      <c r="D1060" s="151"/>
      <c r="W1060" s="144"/>
      <c r="X1060" s="144"/>
      <c r="Y1060" s="144"/>
      <c r="Z1060" s="144"/>
      <c r="AA1060" s="144"/>
      <c r="AB1060" s="241"/>
    </row>
    <row r="1061" spans="4:28" x14ac:dyDescent="0.2">
      <c r="D1061" s="151"/>
      <c r="W1061" s="144"/>
      <c r="X1061" s="144"/>
      <c r="Y1061" s="144"/>
      <c r="Z1061" s="144"/>
      <c r="AA1061" s="144"/>
      <c r="AB1061" s="241"/>
    </row>
    <row r="1062" spans="4:28" x14ac:dyDescent="0.2">
      <c r="D1062" s="151"/>
      <c r="W1062" s="144"/>
      <c r="X1062" s="144"/>
      <c r="Y1062" s="144"/>
      <c r="Z1062" s="144"/>
      <c r="AA1062" s="144"/>
      <c r="AB1062" s="241"/>
    </row>
    <row r="1063" spans="4:28" x14ac:dyDescent="0.2">
      <c r="D1063" s="151"/>
      <c r="W1063" s="144"/>
      <c r="X1063" s="144"/>
      <c r="Y1063" s="144"/>
      <c r="Z1063" s="144"/>
      <c r="AA1063" s="144"/>
      <c r="AB1063" s="241"/>
    </row>
    <row r="1064" spans="4:28" x14ac:dyDescent="0.2">
      <c r="D1064" s="151"/>
      <c r="W1064" s="144"/>
      <c r="X1064" s="144"/>
      <c r="Y1064" s="144"/>
      <c r="Z1064" s="144"/>
      <c r="AA1064" s="144"/>
      <c r="AB1064" s="241"/>
    </row>
    <row r="1065" spans="4:28" x14ac:dyDescent="0.2">
      <c r="D1065" s="151"/>
      <c r="W1065" s="144"/>
      <c r="X1065" s="144"/>
      <c r="Y1065" s="144"/>
      <c r="Z1065" s="144"/>
      <c r="AA1065" s="144"/>
      <c r="AB1065" s="241"/>
    </row>
    <row r="1066" spans="4:28" x14ac:dyDescent="0.2">
      <c r="D1066" s="151"/>
      <c r="W1066" s="144"/>
      <c r="X1066" s="144"/>
      <c r="Y1066" s="144"/>
      <c r="Z1066" s="144"/>
      <c r="AA1066" s="144"/>
      <c r="AB1066" s="241"/>
    </row>
    <row r="1067" spans="4:28" x14ac:dyDescent="0.2">
      <c r="D1067" s="151"/>
      <c r="W1067" s="144"/>
      <c r="X1067" s="144"/>
      <c r="Y1067" s="144"/>
      <c r="Z1067" s="144"/>
      <c r="AA1067" s="144"/>
      <c r="AB1067" s="241"/>
    </row>
    <row r="1068" spans="4:28" x14ac:dyDescent="0.2">
      <c r="D1068" s="151"/>
      <c r="W1068" s="144"/>
      <c r="X1068" s="144"/>
      <c r="Y1068" s="144"/>
      <c r="Z1068" s="144"/>
      <c r="AA1068" s="144"/>
      <c r="AB1068" s="241"/>
    </row>
    <row r="1069" spans="4:28" x14ac:dyDescent="0.2">
      <c r="D1069" s="151"/>
      <c r="W1069" s="144"/>
      <c r="X1069" s="144"/>
      <c r="Y1069" s="144"/>
      <c r="Z1069" s="144"/>
      <c r="AA1069" s="144"/>
      <c r="AB1069" s="241"/>
    </row>
    <row r="1070" spans="4:28" x14ac:dyDescent="0.2">
      <c r="D1070" s="151"/>
      <c r="W1070" s="144"/>
      <c r="X1070" s="144"/>
      <c r="Y1070" s="144"/>
      <c r="Z1070" s="144"/>
      <c r="AA1070" s="144"/>
      <c r="AB1070" s="241"/>
    </row>
    <row r="1071" spans="4:28" x14ac:dyDescent="0.2">
      <c r="D1071" s="151"/>
      <c r="W1071" s="144"/>
      <c r="X1071" s="144"/>
      <c r="Y1071" s="144"/>
      <c r="Z1071" s="144"/>
      <c r="AA1071" s="144"/>
      <c r="AB1071" s="241"/>
    </row>
    <row r="1072" spans="4:28" x14ac:dyDescent="0.2">
      <c r="D1072" s="151"/>
      <c r="W1072" s="144"/>
      <c r="X1072" s="144"/>
      <c r="Y1072" s="144"/>
      <c r="Z1072" s="144"/>
      <c r="AA1072" s="144"/>
      <c r="AB1072" s="241"/>
    </row>
    <row r="1073" spans="4:28" x14ac:dyDescent="0.2">
      <c r="D1073" s="151"/>
      <c r="W1073" s="144"/>
      <c r="X1073" s="144"/>
      <c r="Y1073" s="144"/>
      <c r="Z1073" s="144"/>
      <c r="AA1073" s="144"/>
      <c r="AB1073" s="241"/>
    </row>
    <row r="1074" spans="4:28" x14ac:dyDescent="0.2">
      <c r="D1074" s="151"/>
      <c r="W1074" s="144"/>
      <c r="X1074" s="144"/>
      <c r="Y1074" s="144"/>
      <c r="Z1074" s="144"/>
      <c r="AA1074" s="144"/>
      <c r="AB1074" s="241"/>
    </row>
    <row r="1075" spans="4:28" x14ac:dyDescent="0.2">
      <c r="D1075" s="151"/>
      <c r="W1075" s="144"/>
      <c r="X1075" s="144"/>
      <c r="Y1075" s="144"/>
      <c r="Z1075" s="144"/>
      <c r="AA1075" s="144"/>
      <c r="AB1075" s="241"/>
    </row>
    <row r="1076" spans="4:28" x14ac:dyDescent="0.2">
      <c r="D1076" s="151"/>
      <c r="W1076" s="144"/>
      <c r="X1076" s="144"/>
      <c r="Y1076" s="144"/>
      <c r="Z1076" s="144"/>
      <c r="AA1076" s="144"/>
      <c r="AB1076" s="241"/>
    </row>
    <row r="1077" spans="4:28" x14ac:dyDescent="0.2">
      <c r="D1077" s="151"/>
      <c r="W1077" s="144"/>
      <c r="X1077" s="144"/>
      <c r="Y1077" s="144"/>
      <c r="Z1077" s="144"/>
      <c r="AA1077" s="144"/>
      <c r="AB1077" s="241"/>
    </row>
    <row r="1078" spans="4:28" x14ac:dyDescent="0.2">
      <c r="D1078" s="151"/>
      <c r="W1078" s="144"/>
      <c r="X1078" s="144"/>
      <c r="Y1078" s="144"/>
      <c r="Z1078" s="144"/>
      <c r="AA1078" s="144"/>
      <c r="AB1078" s="241"/>
    </row>
    <row r="1079" spans="4:28" x14ac:dyDescent="0.2">
      <c r="D1079" s="151"/>
      <c r="W1079" s="144"/>
      <c r="X1079" s="144"/>
      <c r="Y1079" s="144"/>
      <c r="Z1079" s="144"/>
      <c r="AA1079" s="144"/>
      <c r="AB1079" s="241"/>
    </row>
    <row r="1080" spans="4:28" x14ac:dyDescent="0.2">
      <c r="D1080" s="151"/>
      <c r="W1080" s="144"/>
      <c r="X1080" s="144"/>
      <c r="Y1080" s="144"/>
      <c r="Z1080" s="144"/>
      <c r="AA1080" s="144"/>
      <c r="AB1080" s="241"/>
    </row>
    <row r="1081" spans="4:28" x14ac:dyDescent="0.2">
      <c r="D1081" s="151"/>
      <c r="W1081" s="144"/>
      <c r="X1081" s="144"/>
      <c r="Y1081" s="144"/>
      <c r="Z1081" s="144"/>
      <c r="AA1081" s="144"/>
      <c r="AB1081" s="241"/>
    </row>
    <row r="1082" spans="4:28" x14ac:dyDescent="0.2">
      <c r="D1082" s="151"/>
      <c r="W1082" s="144"/>
      <c r="X1082" s="144"/>
      <c r="Y1082" s="144"/>
      <c r="Z1082" s="144"/>
      <c r="AA1082" s="144"/>
      <c r="AB1082" s="241"/>
    </row>
    <row r="1083" spans="4:28" x14ac:dyDescent="0.2">
      <c r="D1083" s="151"/>
      <c r="W1083" s="144"/>
      <c r="X1083" s="144"/>
      <c r="Y1083" s="144"/>
      <c r="Z1083" s="144"/>
      <c r="AA1083" s="144"/>
      <c r="AB1083" s="241"/>
    </row>
    <row r="1084" spans="4:28" x14ac:dyDescent="0.2">
      <c r="D1084" s="151"/>
      <c r="W1084" s="144"/>
      <c r="X1084" s="144"/>
      <c r="Y1084" s="144"/>
      <c r="Z1084" s="144"/>
      <c r="AA1084" s="144"/>
      <c r="AB1084" s="241"/>
    </row>
    <row r="1085" spans="4:28" x14ac:dyDescent="0.2">
      <c r="D1085" s="151"/>
      <c r="W1085" s="144"/>
      <c r="X1085" s="144"/>
      <c r="Y1085" s="144"/>
      <c r="Z1085" s="144"/>
      <c r="AA1085" s="144"/>
      <c r="AB1085" s="241"/>
    </row>
    <row r="1086" spans="4:28" x14ac:dyDescent="0.2">
      <c r="D1086" s="151"/>
      <c r="W1086" s="144"/>
      <c r="X1086" s="144"/>
      <c r="Y1086" s="144"/>
      <c r="Z1086" s="144"/>
      <c r="AA1086" s="144"/>
      <c r="AB1086" s="241"/>
    </row>
    <row r="1087" spans="4:28" x14ac:dyDescent="0.2">
      <c r="D1087" s="151"/>
      <c r="W1087" s="144"/>
      <c r="X1087" s="144"/>
      <c r="Y1087" s="144"/>
      <c r="Z1087" s="144"/>
      <c r="AA1087" s="144"/>
      <c r="AB1087" s="241"/>
    </row>
    <row r="1088" spans="4:28" x14ac:dyDescent="0.2">
      <c r="D1088" s="151"/>
      <c r="W1088" s="144"/>
      <c r="X1088" s="144"/>
      <c r="Y1088" s="144"/>
      <c r="Z1088" s="144"/>
      <c r="AA1088" s="144"/>
      <c r="AB1088" s="241"/>
    </row>
    <row r="1089" spans="4:28" x14ac:dyDescent="0.2">
      <c r="D1089" s="151"/>
      <c r="W1089" s="144"/>
      <c r="X1089" s="144"/>
      <c r="Y1089" s="144"/>
      <c r="Z1089" s="144"/>
      <c r="AA1089" s="144"/>
      <c r="AB1089" s="241"/>
    </row>
    <row r="1090" spans="4:28" x14ac:dyDescent="0.2">
      <c r="D1090" s="151"/>
      <c r="W1090" s="144"/>
      <c r="X1090" s="144"/>
      <c r="Y1090" s="144"/>
      <c r="Z1090" s="144"/>
      <c r="AA1090" s="144"/>
      <c r="AB1090" s="241"/>
    </row>
    <row r="1091" spans="4:28" x14ac:dyDescent="0.2">
      <c r="D1091" s="151"/>
      <c r="W1091" s="144"/>
      <c r="X1091" s="144"/>
      <c r="Y1091" s="144"/>
      <c r="Z1091" s="144"/>
      <c r="AA1091" s="144"/>
      <c r="AB1091" s="241"/>
    </row>
    <row r="1092" spans="4:28" x14ac:dyDescent="0.2">
      <c r="D1092" s="151"/>
      <c r="W1092" s="144"/>
      <c r="X1092" s="144"/>
      <c r="Y1092" s="144"/>
      <c r="Z1092" s="144"/>
      <c r="AA1092" s="144"/>
      <c r="AB1092" s="241"/>
    </row>
    <row r="1093" spans="4:28" x14ac:dyDescent="0.2">
      <c r="D1093" s="151"/>
      <c r="W1093" s="144"/>
      <c r="X1093" s="144"/>
      <c r="Y1093" s="144"/>
      <c r="Z1093" s="144"/>
      <c r="AA1093" s="144"/>
      <c r="AB1093" s="241"/>
    </row>
    <row r="1094" spans="4:28" x14ac:dyDescent="0.2">
      <c r="D1094" s="151"/>
      <c r="W1094" s="144"/>
      <c r="X1094" s="144"/>
      <c r="Y1094" s="144"/>
      <c r="Z1094" s="144"/>
      <c r="AA1094" s="144"/>
      <c r="AB1094" s="241"/>
    </row>
    <row r="1095" spans="4:28" x14ac:dyDescent="0.2">
      <c r="D1095" s="151"/>
      <c r="W1095" s="144"/>
      <c r="X1095" s="144"/>
      <c r="Y1095" s="144"/>
      <c r="Z1095" s="144"/>
      <c r="AA1095" s="144"/>
      <c r="AB1095" s="241"/>
    </row>
    <row r="1096" spans="4:28" x14ac:dyDescent="0.2">
      <c r="D1096" s="151"/>
      <c r="W1096" s="144"/>
      <c r="X1096" s="144"/>
      <c r="Y1096" s="144"/>
      <c r="Z1096" s="144"/>
      <c r="AA1096" s="144"/>
      <c r="AB1096" s="241"/>
    </row>
    <row r="1097" spans="4:28" x14ac:dyDescent="0.2">
      <c r="D1097" s="151"/>
      <c r="W1097" s="144"/>
      <c r="X1097" s="144"/>
      <c r="Y1097" s="144"/>
      <c r="Z1097" s="144"/>
      <c r="AA1097" s="144"/>
      <c r="AB1097" s="241"/>
    </row>
    <row r="1098" spans="4:28" x14ac:dyDescent="0.2">
      <c r="D1098" s="151"/>
      <c r="W1098" s="144"/>
      <c r="X1098" s="144"/>
      <c r="Y1098" s="144"/>
      <c r="Z1098" s="144"/>
      <c r="AA1098" s="144"/>
      <c r="AB1098" s="241"/>
    </row>
    <row r="1099" spans="4:28" x14ac:dyDescent="0.2">
      <c r="D1099" s="151"/>
      <c r="W1099" s="144"/>
      <c r="X1099" s="144"/>
      <c r="Y1099" s="144"/>
      <c r="Z1099" s="144"/>
      <c r="AA1099" s="144"/>
      <c r="AB1099" s="241"/>
    </row>
    <row r="1100" spans="4:28" x14ac:dyDescent="0.2">
      <c r="D1100" s="151"/>
      <c r="W1100" s="144"/>
      <c r="X1100" s="144"/>
      <c r="Y1100" s="144"/>
      <c r="Z1100" s="144"/>
      <c r="AA1100" s="144"/>
      <c r="AB1100" s="241"/>
    </row>
    <row r="1101" spans="4:28" x14ac:dyDescent="0.2">
      <c r="D1101" s="151"/>
      <c r="W1101" s="144"/>
      <c r="X1101" s="144"/>
      <c r="Y1101" s="144"/>
      <c r="Z1101" s="144"/>
      <c r="AA1101" s="144"/>
      <c r="AB1101" s="241"/>
    </row>
    <row r="1102" spans="4:28" x14ac:dyDescent="0.2">
      <c r="D1102" s="151"/>
      <c r="W1102" s="144"/>
      <c r="X1102" s="144"/>
      <c r="Y1102" s="144"/>
      <c r="Z1102" s="144"/>
      <c r="AA1102" s="144"/>
      <c r="AB1102" s="241"/>
    </row>
    <row r="1103" spans="4:28" x14ac:dyDescent="0.2">
      <c r="D1103" s="151"/>
      <c r="W1103" s="144"/>
      <c r="X1103" s="144"/>
      <c r="Y1103" s="144"/>
      <c r="Z1103" s="144"/>
      <c r="AA1103" s="144"/>
      <c r="AB1103" s="241"/>
    </row>
    <row r="1104" spans="4:28" x14ac:dyDescent="0.2">
      <c r="D1104" s="151"/>
      <c r="W1104" s="144"/>
      <c r="X1104" s="144"/>
      <c r="Y1104" s="144"/>
      <c r="Z1104" s="144"/>
      <c r="AA1104" s="144"/>
      <c r="AB1104" s="241"/>
    </row>
    <row r="1105" spans="4:28" x14ac:dyDescent="0.2">
      <c r="D1105" s="151"/>
      <c r="W1105" s="144"/>
      <c r="X1105" s="144"/>
      <c r="Y1105" s="144"/>
      <c r="Z1105" s="144"/>
      <c r="AA1105" s="144"/>
      <c r="AB1105" s="241"/>
    </row>
    <row r="1106" spans="4:28" x14ac:dyDescent="0.2">
      <c r="D1106" s="151"/>
      <c r="W1106" s="144"/>
      <c r="X1106" s="144"/>
      <c r="Y1106" s="144"/>
      <c r="Z1106" s="144"/>
      <c r="AA1106" s="144"/>
      <c r="AB1106" s="241"/>
    </row>
    <row r="1107" spans="4:28" x14ac:dyDescent="0.2">
      <c r="D1107" s="151"/>
      <c r="W1107" s="144"/>
      <c r="X1107" s="144"/>
      <c r="Y1107" s="144"/>
      <c r="Z1107" s="144"/>
      <c r="AA1107" s="144"/>
      <c r="AB1107" s="241"/>
    </row>
    <row r="1108" spans="4:28" x14ac:dyDescent="0.2">
      <c r="D1108" s="151"/>
      <c r="W1108" s="144"/>
      <c r="X1108" s="144"/>
      <c r="Y1108" s="144"/>
      <c r="Z1108" s="144"/>
      <c r="AA1108" s="144"/>
      <c r="AB1108" s="241"/>
    </row>
    <row r="1109" spans="4:28" x14ac:dyDescent="0.2">
      <c r="D1109" s="151"/>
      <c r="W1109" s="144"/>
      <c r="X1109" s="144"/>
      <c r="Y1109" s="144"/>
      <c r="Z1109" s="144"/>
      <c r="AA1109" s="144"/>
      <c r="AB1109" s="241"/>
    </row>
    <row r="1110" spans="4:28" x14ac:dyDescent="0.2">
      <c r="D1110" s="151"/>
      <c r="W1110" s="144"/>
      <c r="X1110" s="144"/>
      <c r="Y1110" s="144"/>
      <c r="Z1110" s="144"/>
      <c r="AA1110" s="144"/>
      <c r="AB1110" s="241"/>
    </row>
    <row r="1111" spans="4:28" x14ac:dyDescent="0.2">
      <c r="D1111" s="151"/>
      <c r="W1111" s="144"/>
      <c r="X1111" s="144"/>
      <c r="Y1111" s="144"/>
      <c r="Z1111" s="144"/>
      <c r="AA1111" s="144"/>
      <c r="AB1111" s="241"/>
    </row>
    <row r="1112" spans="4:28" x14ac:dyDescent="0.2">
      <c r="D1112" s="151"/>
      <c r="W1112" s="144"/>
      <c r="X1112" s="144"/>
      <c r="Y1112" s="144"/>
      <c r="Z1112" s="144"/>
      <c r="AA1112" s="144"/>
      <c r="AB1112" s="241"/>
    </row>
    <row r="1113" spans="4:28" x14ac:dyDescent="0.2">
      <c r="D1113" s="151"/>
      <c r="W1113" s="144"/>
      <c r="X1113" s="144"/>
      <c r="Y1113" s="144"/>
      <c r="Z1113" s="144"/>
      <c r="AA1113" s="144"/>
      <c r="AB1113" s="241"/>
    </row>
    <row r="1114" spans="4:28" x14ac:dyDescent="0.2">
      <c r="D1114" s="151"/>
      <c r="W1114" s="144"/>
      <c r="X1114" s="144"/>
      <c r="Y1114" s="144"/>
      <c r="Z1114" s="144"/>
      <c r="AA1114" s="144"/>
      <c r="AB1114" s="241"/>
    </row>
    <row r="1115" spans="4:28" x14ac:dyDescent="0.2">
      <c r="D1115" s="151"/>
      <c r="W1115" s="144"/>
      <c r="X1115" s="144"/>
      <c r="Y1115" s="144"/>
      <c r="Z1115" s="144"/>
      <c r="AA1115" s="144"/>
      <c r="AB1115" s="241"/>
    </row>
    <row r="1116" spans="4:28" x14ac:dyDescent="0.2">
      <c r="D1116" s="151"/>
      <c r="W1116" s="144"/>
      <c r="X1116" s="144"/>
      <c r="Y1116" s="144"/>
      <c r="Z1116" s="144"/>
      <c r="AA1116" s="144"/>
      <c r="AB1116" s="241"/>
    </row>
    <row r="1117" spans="4:28" x14ac:dyDescent="0.2">
      <c r="D1117" s="151"/>
      <c r="W1117" s="144"/>
      <c r="X1117" s="144"/>
      <c r="Y1117" s="144"/>
      <c r="Z1117" s="144"/>
      <c r="AA1117" s="144"/>
      <c r="AB1117" s="241"/>
    </row>
    <row r="1118" spans="4:28" x14ac:dyDescent="0.2">
      <c r="D1118" s="151"/>
      <c r="W1118" s="144"/>
      <c r="X1118" s="144"/>
      <c r="Y1118" s="144"/>
      <c r="Z1118" s="144"/>
      <c r="AA1118" s="144"/>
      <c r="AB1118" s="241"/>
    </row>
    <row r="1119" spans="4:28" x14ac:dyDescent="0.2">
      <c r="D1119" s="151"/>
      <c r="W1119" s="144"/>
      <c r="X1119" s="144"/>
      <c r="Y1119" s="144"/>
      <c r="Z1119" s="144"/>
      <c r="AA1119" s="144"/>
      <c r="AB1119" s="241"/>
    </row>
    <row r="1120" spans="4:28" x14ac:dyDescent="0.2">
      <c r="D1120" s="151"/>
      <c r="W1120" s="144"/>
      <c r="X1120" s="144"/>
      <c r="Y1120" s="144"/>
      <c r="Z1120" s="144"/>
      <c r="AA1120" s="144"/>
      <c r="AB1120" s="241"/>
    </row>
    <row r="1121" spans="4:28" x14ac:dyDescent="0.2">
      <c r="D1121" s="151"/>
      <c r="W1121" s="144"/>
      <c r="X1121" s="144"/>
      <c r="Y1121" s="144"/>
      <c r="Z1121" s="144"/>
      <c r="AA1121" s="144"/>
      <c r="AB1121" s="241"/>
    </row>
    <row r="1122" spans="4:28" x14ac:dyDescent="0.2">
      <c r="D1122" s="151"/>
      <c r="W1122" s="144"/>
      <c r="X1122" s="144"/>
      <c r="Y1122" s="144"/>
      <c r="Z1122" s="144"/>
      <c r="AA1122" s="144"/>
      <c r="AB1122" s="241"/>
    </row>
    <row r="1123" spans="4:28" x14ac:dyDescent="0.2">
      <c r="D1123" s="151"/>
      <c r="W1123" s="144"/>
      <c r="X1123" s="144"/>
      <c r="Y1123" s="144"/>
      <c r="Z1123" s="144"/>
      <c r="AA1123" s="144"/>
      <c r="AB1123" s="241"/>
    </row>
    <row r="1124" spans="4:28" x14ac:dyDescent="0.2">
      <c r="D1124" s="151"/>
      <c r="W1124" s="144"/>
      <c r="X1124" s="144"/>
      <c r="Y1124" s="144"/>
      <c r="Z1124" s="144"/>
      <c r="AA1124" s="144"/>
      <c r="AB1124" s="241"/>
    </row>
    <row r="1125" spans="4:28" x14ac:dyDescent="0.2">
      <c r="D1125" s="151"/>
      <c r="W1125" s="144"/>
      <c r="X1125" s="144"/>
      <c r="Y1125" s="144"/>
      <c r="Z1125" s="144"/>
      <c r="AA1125" s="144"/>
      <c r="AB1125" s="241"/>
    </row>
    <row r="1126" spans="4:28" x14ac:dyDescent="0.2">
      <c r="D1126" s="151"/>
      <c r="W1126" s="144"/>
      <c r="X1126" s="144"/>
      <c r="Y1126" s="144"/>
      <c r="Z1126" s="144"/>
      <c r="AA1126" s="144"/>
      <c r="AB1126" s="241"/>
    </row>
    <row r="1127" spans="4:28" x14ac:dyDescent="0.2">
      <c r="D1127" s="151"/>
      <c r="W1127" s="144"/>
      <c r="X1127" s="144"/>
      <c r="Y1127" s="144"/>
      <c r="Z1127" s="144"/>
      <c r="AA1127" s="144"/>
      <c r="AB1127" s="241"/>
    </row>
    <row r="1128" spans="4:28" x14ac:dyDescent="0.2">
      <c r="D1128" s="151"/>
      <c r="W1128" s="144"/>
      <c r="X1128" s="144"/>
      <c r="Y1128" s="144"/>
      <c r="Z1128" s="144"/>
      <c r="AA1128" s="144"/>
      <c r="AB1128" s="241"/>
    </row>
    <row r="1129" spans="4:28" x14ac:dyDescent="0.2">
      <c r="D1129" s="151"/>
      <c r="W1129" s="144"/>
      <c r="X1129" s="144"/>
      <c r="Y1129" s="144"/>
      <c r="Z1129" s="144"/>
      <c r="AA1129" s="144"/>
      <c r="AB1129" s="241"/>
    </row>
    <row r="1130" spans="4:28" x14ac:dyDescent="0.2">
      <c r="D1130" s="151"/>
      <c r="W1130" s="144"/>
      <c r="X1130" s="144"/>
      <c r="Y1130" s="144"/>
      <c r="Z1130" s="144"/>
      <c r="AA1130" s="144"/>
      <c r="AB1130" s="241"/>
    </row>
    <row r="1131" spans="4:28" x14ac:dyDescent="0.2">
      <c r="D1131" s="151"/>
      <c r="W1131" s="144"/>
      <c r="X1131" s="144"/>
      <c r="Y1131" s="144"/>
      <c r="Z1131" s="144"/>
      <c r="AA1131" s="144"/>
      <c r="AB1131" s="241"/>
    </row>
    <row r="1132" spans="4:28" x14ac:dyDescent="0.2">
      <c r="D1132" s="151"/>
      <c r="W1132" s="144"/>
      <c r="X1132" s="144"/>
      <c r="Y1132" s="144"/>
      <c r="Z1132" s="144"/>
      <c r="AA1132" s="144"/>
      <c r="AB1132" s="241"/>
    </row>
    <row r="1133" spans="4:28" x14ac:dyDescent="0.2">
      <c r="D1133" s="151"/>
      <c r="W1133" s="144"/>
      <c r="X1133" s="144"/>
      <c r="Y1133" s="144"/>
      <c r="Z1133" s="144"/>
      <c r="AA1133" s="144"/>
      <c r="AB1133" s="241"/>
    </row>
    <row r="1134" spans="4:28" x14ac:dyDescent="0.2">
      <c r="D1134" s="151"/>
      <c r="W1134" s="144"/>
      <c r="X1134" s="144"/>
      <c r="Y1134" s="144"/>
      <c r="Z1134" s="144"/>
      <c r="AA1134" s="144"/>
      <c r="AB1134" s="241"/>
    </row>
    <row r="1135" spans="4:28" x14ac:dyDescent="0.2">
      <c r="D1135" s="151"/>
      <c r="W1135" s="144"/>
      <c r="X1135" s="144"/>
      <c r="Y1135" s="144"/>
      <c r="Z1135" s="144"/>
      <c r="AA1135" s="144"/>
      <c r="AB1135" s="241"/>
    </row>
    <row r="1136" spans="4:28" x14ac:dyDescent="0.2">
      <c r="D1136" s="151"/>
      <c r="W1136" s="144"/>
      <c r="X1136" s="144"/>
      <c r="Y1136" s="144"/>
      <c r="Z1136" s="144"/>
      <c r="AA1136" s="144"/>
      <c r="AB1136" s="241"/>
    </row>
    <row r="1137" spans="4:28" x14ac:dyDescent="0.2">
      <c r="D1137" s="151"/>
      <c r="W1137" s="144"/>
      <c r="X1137" s="144"/>
      <c r="Y1137" s="144"/>
      <c r="Z1137" s="144"/>
      <c r="AA1137" s="144"/>
      <c r="AB1137" s="241"/>
    </row>
    <row r="1138" spans="4:28" x14ac:dyDescent="0.2">
      <c r="D1138" s="151"/>
      <c r="W1138" s="144"/>
      <c r="X1138" s="144"/>
      <c r="Y1138" s="144"/>
      <c r="Z1138" s="144"/>
      <c r="AA1138" s="144"/>
      <c r="AB1138" s="241"/>
    </row>
    <row r="1139" spans="4:28" x14ac:dyDescent="0.2">
      <c r="D1139" s="151"/>
      <c r="W1139" s="144"/>
      <c r="X1139" s="144"/>
      <c r="Y1139" s="144"/>
      <c r="Z1139" s="144"/>
      <c r="AA1139" s="144"/>
      <c r="AB1139" s="241"/>
    </row>
    <row r="1140" spans="4:28" x14ac:dyDescent="0.2">
      <c r="D1140" s="151"/>
      <c r="W1140" s="144"/>
      <c r="X1140" s="144"/>
      <c r="Y1140" s="144"/>
      <c r="Z1140" s="144"/>
      <c r="AA1140" s="144"/>
      <c r="AB1140" s="241"/>
    </row>
    <row r="1141" spans="4:28" x14ac:dyDescent="0.2">
      <c r="D1141" s="151"/>
      <c r="W1141" s="144"/>
      <c r="X1141" s="144"/>
      <c r="Y1141" s="144"/>
      <c r="Z1141" s="144"/>
      <c r="AA1141" s="144"/>
      <c r="AB1141" s="241"/>
    </row>
    <row r="1142" spans="4:28" x14ac:dyDescent="0.2">
      <c r="D1142" s="151"/>
      <c r="W1142" s="144"/>
      <c r="X1142" s="144"/>
      <c r="Y1142" s="144"/>
      <c r="Z1142" s="144"/>
      <c r="AA1142" s="144"/>
      <c r="AB1142" s="241"/>
    </row>
    <row r="1143" spans="4:28" x14ac:dyDescent="0.2">
      <c r="D1143" s="151"/>
      <c r="W1143" s="144"/>
      <c r="X1143" s="144"/>
      <c r="Y1143" s="144"/>
      <c r="Z1143" s="144"/>
      <c r="AA1143" s="144"/>
      <c r="AB1143" s="241"/>
    </row>
    <row r="1144" spans="4:28" x14ac:dyDescent="0.2">
      <c r="D1144" s="151"/>
      <c r="W1144" s="144"/>
      <c r="X1144" s="144"/>
      <c r="Y1144" s="144"/>
      <c r="Z1144" s="144"/>
      <c r="AA1144" s="144"/>
      <c r="AB1144" s="241"/>
    </row>
    <row r="1145" spans="4:28" x14ac:dyDescent="0.2">
      <c r="D1145" s="151"/>
      <c r="W1145" s="144"/>
      <c r="X1145" s="144"/>
      <c r="Y1145" s="144"/>
      <c r="Z1145" s="144"/>
      <c r="AA1145" s="144"/>
      <c r="AB1145" s="241"/>
    </row>
    <row r="1146" spans="4:28" x14ac:dyDescent="0.2">
      <c r="D1146" s="151"/>
      <c r="W1146" s="144"/>
      <c r="X1146" s="144"/>
      <c r="Y1146" s="144"/>
      <c r="Z1146" s="144"/>
      <c r="AA1146" s="144"/>
      <c r="AB1146" s="241"/>
    </row>
    <row r="1147" spans="4:28" x14ac:dyDescent="0.2">
      <c r="D1147" s="151"/>
      <c r="W1147" s="144"/>
      <c r="X1147" s="144"/>
      <c r="Y1147" s="144"/>
      <c r="Z1147" s="144"/>
      <c r="AA1147" s="144"/>
      <c r="AB1147" s="241"/>
    </row>
    <row r="1148" spans="4:28" x14ac:dyDescent="0.2">
      <c r="D1148" s="151"/>
      <c r="W1148" s="144"/>
      <c r="X1148" s="144"/>
      <c r="Y1148" s="144"/>
      <c r="Z1148" s="144"/>
      <c r="AA1148" s="144"/>
      <c r="AB1148" s="241"/>
    </row>
    <row r="1149" spans="4:28" x14ac:dyDescent="0.2">
      <c r="D1149" s="151"/>
      <c r="W1149" s="144"/>
      <c r="X1149" s="144"/>
      <c r="Y1149" s="144"/>
      <c r="Z1149" s="144"/>
      <c r="AA1149" s="144"/>
      <c r="AB1149" s="241"/>
    </row>
    <row r="1150" spans="4:28" x14ac:dyDescent="0.2">
      <c r="D1150" s="151"/>
      <c r="W1150" s="144"/>
      <c r="X1150" s="144"/>
      <c r="Y1150" s="144"/>
      <c r="Z1150" s="144"/>
      <c r="AA1150" s="144"/>
      <c r="AB1150" s="241"/>
    </row>
    <row r="1151" spans="4:28" x14ac:dyDescent="0.2">
      <c r="D1151" s="151"/>
      <c r="W1151" s="144"/>
      <c r="X1151" s="144"/>
      <c r="Y1151" s="144"/>
      <c r="Z1151" s="144"/>
      <c r="AA1151" s="144"/>
      <c r="AB1151" s="241"/>
    </row>
    <row r="1152" spans="4:28" x14ac:dyDescent="0.2">
      <c r="D1152" s="151"/>
      <c r="W1152" s="144"/>
      <c r="X1152" s="144"/>
      <c r="Y1152" s="144"/>
      <c r="Z1152" s="144"/>
      <c r="AA1152" s="144"/>
      <c r="AB1152" s="241"/>
    </row>
    <row r="1153" spans="4:28" x14ac:dyDescent="0.2">
      <c r="D1153" s="151"/>
      <c r="W1153" s="144"/>
      <c r="X1153" s="144"/>
      <c r="Y1153" s="144"/>
      <c r="Z1153" s="144"/>
      <c r="AA1153" s="144"/>
      <c r="AB1153" s="241"/>
    </row>
    <row r="1154" spans="4:28" x14ac:dyDescent="0.2">
      <c r="D1154" s="151"/>
      <c r="W1154" s="144"/>
      <c r="X1154" s="144"/>
      <c r="Y1154" s="144"/>
      <c r="Z1154" s="144"/>
      <c r="AA1154" s="144"/>
      <c r="AB1154" s="241"/>
    </row>
    <row r="1155" spans="4:28" x14ac:dyDescent="0.2">
      <c r="D1155" s="151"/>
      <c r="W1155" s="144"/>
      <c r="X1155" s="144"/>
      <c r="Y1155" s="144"/>
      <c r="Z1155" s="144"/>
      <c r="AA1155" s="144"/>
      <c r="AB1155" s="241"/>
    </row>
    <row r="1156" spans="4:28" x14ac:dyDescent="0.2">
      <c r="D1156" s="151"/>
      <c r="W1156" s="144"/>
      <c r="X1156" s="144"/>
      <c r="Y1156" s="144"/>
      <c r="Z1156" s="144"/>
      <c r="AA1156" s="144"/>
      <c r="AB1156" s="241"/>
    </row>
    <row r="1157" spans="4:28" x14ac:dyDescent="0.2">
      <c r="D1157" s="151"/>
      <c r="W1157" s="144"/>
      <c r="X1157" s="144"/>
      <c r="Y1157" s="144"/>
      <c r="Z1157" s="144"/>
      <c r="AA1157" s="144"/>
      <c r="AB1157" s="241"/>
    </row>
    <row r="1158" spans="4:28" x14ac:dyDescent="0.2">
      <c r="D1158" s="151"/>
      <c r="W1158" s="144"/>
      <c r="X1158" s="144"/>
      <c r="Y1158" s="144"/>
      <c r="Z1158" s="144"/>
      <c r="AA1158" s="144"/>
      <c r="AB1158" s="241"/>
    </row>
    <row r="1159" spans="4:28" x14ac:dyDescent="0.2">
      <c r="D1159" s="151"/>
      <c r="W1159" s="144"/>
      <c r="X1159" s="144"/>
      <c r="Y1159" s="144"/>
      <c r="Z1159" s="144"/>
      <c r="AA1159" s="144"/>
      <c r="AB1159" s="241"/>
    </row>
    <row r="1160" spans="4:28" x14ac:dyDescent="0.2">
      <c r="D1160" s="151"/>
      <c r="W1160" s="144"/>
      <c r="X1160" s="144"/>
      <c r="Y1160" s="144"/>
      <c r="Z1160" s="144"/>
      <c r="AA1160" s="144"/>
      <c r="AB1160" s="241"/>
    </row>
    <row r="1161" spans="4:28" x14ac:dyDescent="0.2">
      <c r="D1161" s="151"/>
      <c r="W1161" s="144"/>
      <c r="X1161" s="144"/>
      <c r="Y1161" s="144"/>
      <c r="Z1161" s="144"/>
      <c r="AA1161" s="144"/>
      <c r="AB1161" s="241"/>
    </row>
    <row r="1162" spans="4:28" x14ac:dyDescent="0.2">
      <c r="D1162" s="151"/>
      <c r="W1162" s="144"/>
      <c r="X1162" s="144"/>
      <c r="Y1162" s="144"/>
      <c r="Z1162" s="144"/>
      <c r="AA1162" s="144"/>
      <c r="AB1162" s="241"/>
    </row>
    <row r="1163" spans="4:28" x14ac:dyDescent="0.2">
      <c r="D1163" s="151"/>
      <c r="W1163" s="144"/>
      <c r="X1163" s="144"/>
      <c r="Y1163" s="144"/>
      <c r="Z1163" s="144"/>
      <c r="AA1163" s="144"/>
      <c r="AB1163" s="241"/>
    </row>
    <row r="1164" spans="4:28" x14ac:dyDescent="0.2">
      <c r="D1164" s="151"/>
      <c r="W1164" s="144"/>
      <c r="X1164" s="144"/>
      <c r="Y1164" s="144"/>
      <c r="Z1164" s="144"/>
      <c r="AA1164" s="144"/>
      <c r="AB1164" s="241"/>
    </row>
    <row r="1165" spans="4:28" x14ac:dyDescent="0.2">
      <c r="D1165" s="151"/>
      <c r="W1165" s="144"/>
      <c r="X1165" s="144"/>
      <c r="Y1165" s="144"/>
      <c r="Z1165" s="144"/>
      <c r="AA1165" s="144"/>
      <c r="AB1165" s="241"/>
    </row>
    <row r="1166" spans="4:28" x14ac:dyDescent="0.2">
      <c r="D1166" s="151"/>
      <c r="W1166" s="144"/>
      <c r="X1166" s="144"/>
      <c r="Y1166" s="144"/>
      <c r="Z1166" s="144"/>
      <c r="AA1166" s="144"/>
      <c r="AB1166" s="241"/>
    </row>
    <row r="1167" spans="4:28" x14ac:dyDescent="0.2">
      <c r="D1167" s="151"/>
      <c r="W1167" s="144"/>
      <c r="X1167" s="144"/>
      <c r="Y1167" s="144"/>
      <c r="Z1167" s="144"/>
      <c r="AA1167" s="144"/>
      <c r="AB1167" s="241"/>
    </row>
    <row r="1168" spans="4:28" x14ac:dyDescent="0.2">
      <c r="D1168" s="151"/>
      <c r="W1168" s="144"/>
      <c r="X1168" s="144"/>
      <c r="Y1168" s="144"/>
      <c r="Z1168" s="144"/>
      <c r="AA1168" s="144"/>
      <c r="AB1168" s="241"/>
    </row>
    <row r="1169" spans="4:28" x14ac:dyDescent="0.2">
      <c r="D1169" s="151"/>
      <c r="W1169" s="144"/>
      <c r="X1169" s="144"/>
      <c r="Y1169" s="144"/>
      <c r="Z1169" s="144"/>
      <c r="AA1169" s="144"/>
      <c r="AB1169" s="241"/>
    </row>
    <row r="1170" spans="4:28" x14ac:dyDescent="0.2">
      <c r="D1170" s="151"/>
      <c r="W1170" s="144"/>
      <c r="X1170" s="144"/>
      <c r="Y1170" s="144"/>
      <c r="Z1170" s="144"/>
      <c r="AA1170" s="144"/>
      <c r="AB1170" s="241"/>
    </row>
    <row r="1171" spans="4:28" x14ac:dyDescent="0.2">
      <c r="D1171" s="151"/>
      <c r="W1171" s="144"/>
      <c r="X1171" s="144"/>
      <c r="Y1171" s="144"/>
      <c r="Z1171" s="144"/>
      <c r="AA1171" s="144"/>
      <c r="AB1171" s="241"/>
    </row>
    <row r="1172" spans="4:28" x14ac:dyDescent="0.2">
      <c r="D1172" s="151"/>
      <c r="W1172" s="144"/>
      <c r="X1172" s="144"/>
      <c r="Y1172" s="144"/>
      <c r="Z1172" s="144"/>
      <c r="AA1172" s="144"/>
      <c r="AB1172" s="241"/>
    </row>
    <row r="1173" spans="4:28" x14ac:dyDescent="0.2">
      <c r="D1173" s="151"/>
      <c r="W1173" s="144"/>
      <c r="X1173" s="144"/>
      <c r="Y1173" s="144"/>
      <c r="Z1173" s="144"/>
      <c r="AA1173" s="144"/>
      <c r="AB1173" s="241"/>
    </row>
    <row r="1174" spans="4:28" x14ac:dyDescent="0.2">
      <c r="D1174" s="151"/>
      <c r="W1174" s="144"/>
      <c r="X1174" s="144"/>
      <c r="Y1174" s="144"/>
      <c r="Z1174" s="144"/>
      <c r="AA1174" s="144"/>
      <c r="AB1174" s="241"/>
    </row>
    <row r="1175" spans="4:28" x14ac:dyDescent="0.2">
      <c r="D1175" s="151"/>
      <c r="W1175" s="144"/>
      <c r="X1175" s="144"/>
      <c r="Y1175" s="144"/>
      <c r="Z1175" s="144"/>
      <c r="AA1175" s="144"/>
      <c r="AB1175" s="241"/>
    </row>
    <row r="1176" spans="4:28" x14ac:dyDescent="0.2">
      <c r="D1176" s="151"/>
      <c r="W1176" s="144"/>
      <c r="X1176" s="144"/>
      <c r="Y1176" s="144"/>
      <c r="Z1176" s="144"/>
      <c r="AA1176" s="144"/>
      <c r="AB1176" s="241"/>
    </row>
    <row r="1177" spans="4:28" x14ac:dyDescent="0.2">
      <c r="D1177" s="151"/>
      <c r="W1177" s="144"/>
      <c r="X1177" s="144"/>
      <c r="Y1177" s="144"/>
      <c r="Z1177" s="144"/>
      <c r="AA1177" s="144"/>
      <c r="AB1177" s="241"/>
    </row>
    <row r="1178" spans="4:28" x14ac:dyDescent="0.2">
      <c r="D1178" s="151"/>
      <c r="W1178" s="144"/>
      <c r="X1178" s="144"/>
      <c r="Y1178" s="144"/>
      <c r="Z1178" s="144"/>
      <c r="AA1178" s="144"/>
      <c r="AB1178" s="241"/>
    </row>
    <row r="1179" spans="4:28" x14ac:dyDescent="0.2">
      <c r="D1179" s="151"/>
      <c r="W1179" s="144"/>
      <c r="X1179" s="144"/>
      <c r="Y1179" s="144"/>
      <c r="Z1179" s="144"/>
      <c r="AA1179" s="144"/>
      <c r="AB1179" s="241"/>
    </row>
    <row r="1180" spans="4:28" x14ac:dyDescent="0.2">
      <c r="D1180" s="151"/>
      <c r="W1180" s="144"/>
      <c r="X1180" s="144"/>
      <c r="Y1180" s="144"/>
      <c r="Z1180" s="144"/>
      <c r="AA1180" s="144"/>
      <c r="AB1180" s="241"/>
    </row>
    <row r="1181" spans="4:28" x14ac:dyDescent="0.2">
      <c r="D1181" s="151"/>
      <c r="W1181" s="144"/>
      <c r="X1181" s="144"/>
      <c r="Y1181" s="144"/>
      <c r="Z1181" s="144"/>
      <c r="AA1181" s="144"/>
      <c r="AB1181" s="241"/>
    </row>
    <row r="1182" spans="4:28" x14ac:dyDescent="0.2">
      <c r="D1182" s="151"/>
      <c r="W1182" s="144"/>
      <c r="X1182" s="144"/>
      <c r="Y1182" s="144"/>
      <c r="Z1182" s="144"/>
      <c r="AA1182" s="144"/>
      <c r="AB1182" s="241"/>
    </row>
    <row r="1183" spans="4:28" x14ac:dyDescent="0.2">
      <c r="D1183" s="151"/>
      <c r="W1183" s="144"/>
      <c r="X1183" s="144"/>
      <c r="Y1183" s="144"/>
      <c r="Z1183" s="144"/>
      <c r="AA1183" s="144"/>
      <c r="AB1183" s="241"/>
    </row>
    <row r="1184" spans="4:28" x14ac:dyDescent="0.2">
      <c r="D1184" s="151"/>
      <c r="W1184" s="144"/>
      <c r="X1184" s="144"/>
      <c r="Y1184" s="144"/>
      <c r="Z1184" s="144"/>
      <c r="AA1184" s="144"/>
      <c r="AB1184" s="241"/>
    </row>
    <row r="1185" spans="4:28" x14ac:dyDescent="0.2">
      <c r="D1185" s="151"/>
      <c r="W1185" s="144"/>
      <c r="X1185" s="144"/>
      <c r="Y1185" s="144"/>
      <c r="Z1185" s="144"/>
      <c r="AA1185" s="144"/>
      <c r="AB1185" s="241"/>
    </row>
    <row r="1186" spans="4:28" x14ac:dyDescent="0.2">
      <c r="D1186" s="151"/>
      <c r="W1186" s="144"/>
      <c r="X1186" s="144"/>
      <c r="Y1186" s="144"/>
      <c r="Z1186" s="144"/>
      <c r="AA1186" s="144"/>
      <c r="AB1186" s="241"/>
    </row>
    <row r="1187" spans="4:28" x14ac:dyDescent="0.2">
      <c r="D1187" s="151"/>
      <c r="W1187" s="144"/>
      <c r="X1187" s="144"/>
      <c r="Y1187" s="144"/>
      <c r="Z1187" s="144"/>
      <c r="AA1187" s="144"/>
      <c r="AB1187" s="241"/>
    </row>
    <row r="1188" spans="4:28" x14ac:dyDescent="0.2">
      <c r="D1188" s="151"/>
      <c r="W1188" s="144"/>
      <c r="X1188" s="144"/>
      <c r="Y1188" s="144"/>
      <c r="Z1188" s="144"/>
      <c r="AA1188" s="144"/>
      <c r="AB1188" s="241"/>
    </row>
    <row r="1189" spans="4:28" x14ac:dyDescent="0.2">
      <c r="D1189" s="151"/>
      <c r="W1189" s="144"/>
      <c r="X1189" s="144"/>
      <c r="Y1189" s="144"/>
      <c r="Z1189" s="144"/>
      <c r="AA1189" s="144"/>
      <c r="AB1189" s="241"/>
    </row>
    <row r="1190" spans="4:28" x14ac:dyDescent="0.2">
      <c r="D1190" s="151"/>
      <c r="W1190" s="144"/>
      <c r="X1190" s="144"/>
      <c r="Y1190" s="144"/>
      <c r="Z1190" s="144"/>
      <c r="AA1190" s="144"/>
      <c r="AB1190" s="241"/>
    </row>
    <row r="1191" spans="4:28" x14ac:dyDescent="0.2">
      <c r="D1191" s="151"/>
      <c r="W1191" s="144"/>
      <c r="X1191" s="144"/>
      <c r="Y1191" s="144"/>
      <c r="Z1191" s="144"/>
      <c r="AA1191" s="144"/>
      <c r="AB1191" s="241"/>
    </row>
    <row r="1192" spans="4:28" x14ac:dyDescent="0.2">
      <c r="D1192" s="151"/>
      <c r="W1192" s="144"/>
      <c r="X1192" s="144"/>
      <c r="Y1192" s="144"/>
      <c r="Z1192" s="144"/>
      <c r="AA1192" s="144"/>
      <c r="AB1192" s="241"/>
    </row>
    <row r="1193" spans="4:28" x14ac:dyDescent="0.2">
      <c r="D1193" s="151"/>
      <c r="W1193" s="144"/>
      <c r="X1193" s="144"/>
      <c r="Y1193" s="144"/>
      <c r="Z1193" s="144"/>
      <c r="AA1193" s="144"/>
      <c r="AB1193" s="241"/>
    </row>
    <row r="1194" spans="4:28" x14ac:dyDescent="0.2">
      <c r="D1194" s="151"/>
      <c r="W1194" s="144"/>
      <c r="X1194" s="144"/>
      <c r="Y1194" s="144"/>
      <c r="Z1194" s="144"/>
      <c r="AA1194" s="144"/>
      <c r="AB1194" s="241"/>
    </row>
    <row r="1195" spans="4:28" x14ac:dyDescent="0.2">
      <c r="D1195" s="151"/>
      <c r="W1195" s="144"/>
      <c r="X1195" s="144"/>
      <c r="Y1195" s="144"/>
      <c r="Z1195" s="144"/>
      <c r="AA1195" s="144"/>
      <c r="AB1195" s="241"/>
    </row>
    <row r="1196" spans="4:28" x14ac:dyDescent="0.2">
      <c r="D1196" s="151"/>
      <c r="W1196" s="144"/>
      <c r="X1196" s="144"/>
      <c r="Y1196" s="144"/>
      <c r="Z1196" s="144"/>
      <c r="AA1196" s="144"/>
      <c r="AB1196" s="241"/>
    </row>
    <row r="1197" spans="4:28" x14ac:dyDescent="0.2">
      <c r="D1197" s="151"/>
      <c r="W1197" s="144"/>
      <c r="X1197" s="144"/>
      <c r="Y1197" s="144"/>
      <c r="Z1197" s="144"/>
      <c r="AA1197" s="144"/>
      <c r="AB1197" s="241"/>
    </row>
    <row r="1198" spans="4:28" x14ac:dyDescent="0.2">
      <c r="D1198" s="151"/>
      <c r="W1198" s="144"/>
      <c r="X1198" s="144"/>
      <c r="Y1198" s="144"/>
      <c r="Z1198" s="144"/>
      <c r="AA1198" s="144"/>
      <c r="AB1198" s="241"/>
    </row>
    <row r="1199" spans="4:28" x14ac:dyDescent="0.2">
      <c r="D1199" s="151"/>
      <c r="W1199" s="144"/>
      <c r="X1199" s="144"/>
      <c r="Y1199" s="144"/>
      <c r="Z1199" s="144"/>
      <c r="AA1199" s="144"/>
      <c r="AB1199" s="241"/>
    </row>
    <row r="1200" spans="4:28" x14ac:dyDescent="0.2">
      <c r="D1200" s="151"/>
      <c r="W1200" s="144"/>
      <c r="X1200" s="144"/>
      <c r="Y1200" s="144"/>
      <c r="Z1200" s="144"/>
      <c r="AA1200" s="144"/>
      <c r="AB1200" s="241"/>
    </row>
    <row r="1201" spans="4:28" x14ac:dyDescent="0.2">
      <c r="D1201" s="151"/>
      <c r="W1201" s="144"/>
      <c r="X1201" s="144"/>
      <c r="Y1201" s="144"/>
      <c r="Z1201" s="144"/>
      <c r="AA1201" s="144"/>
      <c r="AB1201" s="241"/>
    </row>
    <row r="1202" spans="4:28" x14ac:dyDescent="0.2">
      <c r="D1202" s="151"/>
      <c r="W1202" s="144"/>
      <c r="X1202" s="144"/>
      <c r="Y1202" s="144"/>
      <c r="Z1202" s="144"/>
      <c r="AA1202" s="144"/>
      <c r="AB1202" s="241"/>
    </row>
    <row r="1203" spans="4:28" x14ac:dyDescent="0.2">
      <c r="D1203" s="151"/>
      <c r="W1203" s="144"/>
      <c r="X1203" s="144"/>
      <c r="Y1203" s="144"/>
      <c r="Z1203" s="144"/>
      <c r="AA1203" s="144"/>
      <c r="AB1203" s="241"/>
    </row>
    <row r="1204" spans="4:28" x14ac:dyDescent="0.2">
      <c r="D1204" s="151"/>
      <c r="W1204" s="144"/>
      <c r="X1204" s="144"/>
      <c r="Y1204" s="144"/>
      <c r="Z1204" s="144"/>
      <c r="AA1204" s="144"/>
      <c r="AB1204" s="241"/>
    </row>
    <row r="1205" spans="4:28" x14ac:dyDescent="0.2">
      <c r="D1205" s="151"/>
      <c r="W1205" s="144"/>
      <c r="X1205" s="144"/>
      <c r="Y1205" s="144"/>
      <c r="Z1205" s="144"/>
      <c r="AA1205" s="144"/>
      <c r="AB1205" s="241"/>
    </row>
    <row r="1206" spans="4:28" x14ac:dyDescent="0.2">
      <c r="D1206" s="151"/>
      <c r="W1206" s="144"/>
      <c r="X1206" s="144"/>
      <c r="Y1206" s="144"/>
      <c r="Z1206" s="144"/>
      <c r="AA1206" s="144"/>
      <c r="AB1206" s="241"/>
    </row>
    <row r="1207" spans="4:28" x14ac:dyDescent="0.2">
      <c r="D1207" s="151"/>
      <c r="W1207" s="144"/>
      <c r="X1207" s="144"/>
      <c r="Y1207" s="144"/>
      <c r="Z1207" s="144"/>
      <c r="AA1207" s="144"/>
      <c r="AB1207" s="241"/>
    </row>
    <row r="1208" spans="4:28" x14ac:dyDescent="0.2">
      <c r="D1208" s="151"/>
      <c r="W1208" s="144"/>
      <c r="X1208" s="144"/>
      <c r="Y1208" s="144"/>
      <c r="Z1208" s="144"/>
      <c r="AA1208" s="144"/>
      <c r="AB1208" s="241"/>
    </row>
    <row r="1209" spans="4:28" x14ac:dyDescent="0.2">
      <c r="D1209" s="151"/>
      <c r="W1209" s="144"/>
      <c r="X1209" s="144"/>
      <c r="Y1209" s="144"/>
      <c r="Z1209" s="144"/>
      <c r="AA1209" s="144"/>
      <c r="AB1209" s="241"/>
    </row>
    <row r="1210" spans="4:28" x14ac:dyDescent="0.2">
      <c r="D1210" s="151"/>
      <c r="W1210" s="144"/>
      <c r="X1210" s="144"/>
      <c r="Y1210" s="144"/>
      <c r="Z1210" s="144"/>
      <c r="AA1210" s="144"/>
      <c r="AB1210" s="241"/>
    </row>
    <row r="1211" spans="4:28" x14ac:dyDescent="0.2">
      <c r="D1211" s="151"/>
      <c r="W1211" s="144"/>
      <c r="X1211" s="144"/>
      <c r="Y1211" s="144"/>
      <c r="Z1211" s="144"/>
      <c r="AA1211" s="144"/>
      <c r="AB1211" s="241"/>
    </row>
    <row r="1212" spans="4:28" x14ac:dyDescent="0.2">
      <c r="D1212" s="151"/>
      <c r="W1212" s="144"/>
      <c r="X1212" s="144"/>
      <c r="Y1212" s="144"/>
      <c r="Z1212" s="144"/>
      <c r="AA1212" s="144"/>
      <c r="AB1212" s="241"/>
    </row>
    <row r="1213" spans="4:28" x14ac:dyDescent="0.2">
      <c r="D1213" s="151"/>
      <c r="W1213" s="144"/>
      <c r="X1213" s="144"/>
      <c r="Y1213" s="144"/>
      <c r="Z1213" s="144"/>
      <c r="AA1213" s="144"/>
      <c r="AB1213" s="241"/>
    </row>
    <row r="1214" spans="4:28" x14ac:dyDescent="0.2">
      <c r="D1214" s="151"/>
      <c r="W1214" s="144"/>
      <c r="X1214" s="144"/>
      <c r="Y1214" s="144"/>
      <c r="Z1214" s="144"/>
      <c r="AA1214" s="144"/>
      <c r="AB1214" s="241"/>
    </row>
    <row r="1215" spans="4:28" x14ac:dyDescent="0.2">
      <c r="D1215" s="151"/>
      <c r="W1215" s="144"/>
      <c r="X1215" s="144"/>
      <c r="Y1215" s="144"/>
      <c r="Z1215" s="144"/>
      <c r="AA1215" s="144"/>
      <c r="AB1215" s="241"/>
    </row>
    <row r="1216" spans="4:28" x14ac:dyDescent="0.2">
      <c r="D1216" s="151"/>
      <c r="W1216" s="144"/>
      <c r="X1216" s="144"/>
      <c r="Y1216" s="144"/>
      <c r="Z1216" s="144"/>
      <c r="AA1216" s="144"/>
      <c r="AB1216" s="241"/>
    </row>
    <row r="1217" spans="4:28" x14ac:dyDescent="0.2">
      <c r="D1217" s="151"/>
      <c r="W1217" s="144"/>
      <c r="X1217" s="144"/>
      <c r="Y1217" s="144"/>
      <c r="Z1217" s="144"/>
      <c r="AA1217" s="144"/>
      <c r="AB1217" s="241"/>
    </row>
    <row r="1218" spans="4:28" x14ac:dyDescent="0.2">
      <c r="D1218" s="151"/>
      <c r="W1218" s="144"/>
      <c r="X1218" s="144"/>
      <c r="Y1218" s="144"/>
      <c r="Z1218" s="144"/>
      <c r="AA1218" s="144"/>
      <c r="AB1218" s="241"/>
    </row>
    <row r="1219" spans="4:28" x14ac:dyDescent="0.2">
      <c r="D1219" s="151"/>
      <c r="W1219" s="144"/>
      <c r="X1219" s="144"/>
      <c r="Y1219" s="144"/>
      <c r="Z1219" s="144"/>
      <c r="AA1219" s="144"/>
      <c r="AB1219" s="241"/>
    </row>
    <row r="1220" spans="4:28" x14ac:dyDescent="0.2">
      <c r="D1220" s="151"/>
      <c r="W1220" s="144"/>
      <c r="X1220" s="144"/>
      <c r="Y1220" s="144"/>
      <c r="Z1220" s="144"/>
      <c r="AA1220" s="144"/>
      <c r="AB1220" s="241"/>
    </row>
    <row r="1221" spans="4:28" x14ac:dyDescent="0.2">
      <c r="D1221" s="151"/>
      <c r="W1221" s="144"/>
      <c r="X1221" s="144"/>
      <c r="Y1221" s="144"/>
      <c r="Z1221" s="144"/>
      <c r="AA1221" s="144"/>
      <c r="AB1221" s="241"/>
    </row>
    <row r="1222" spans="4:28" x14ac:dyDescent="0.2">
      <c r="D1222" s="151"/>
      <c r="W1222" s="144"/>
      <c r="X1222" s="144"/>
      <c r="Y1222" s="144"/>
      <c r="Z1222" s="144"/>
      <c r="AA1222" s="144"/>
      <c r="AB1222" s="241"/>
    </row>
    <row r="1223" spans="4:28" x14ac:dyDescent="0.2">
      <c r="D1223" s="151"/>
      <c r="W1223" s="144"/>
      <c r="X1223" s="144"/>
      <c r="Y1223" s="144"/>
      <c r="Z1223" s="144"/>
      <c r="AA1223" s="144"/>
      <c r="AB1223" s="241"/>
    </row>
    <row r="1224" spans="4:28" x14ac:dyDescent="0.2">
      <c r="D1224" s="151"/>
      <c r="W1224" s="144"/>
      <c r="X1224" s="144"/>
      <c r="Y1224" s="144"/>
      <c r="Z1224" s="144"/>
      <c r="AA1224" s="144"/>
      <c r="AB1224" s="241"/>
    </row>
    <row r="1225" spans="4:28" x14ac:dyDescent="0.2">
      <c r="D1225" s="151"/>
      <c r="W1225" s="144"/>
      <c r="X1225" s="144"/>
      <c r="Y1225" s="144"/>
      <c r="Z1225" s="144"/>
      <c r="AA1225" s="144"/>
      <c r="AB1225" s="241"/>
    </row>
    <row r="1226" spans="4:28" x14ac:dyDescent="0.2">
      <c r="D1226" s="151"/>
      <c r="W1226" s="144"/>
      <c r="X1226" s="144"/>
      <c r="Y1226" s="144"/>
      <c r="Z1226" s="144"/>
      <c r="AA1226" s="144"/>
      <c r="AB1226" s="241"/>
    </row>
    <row r="1227" spans="4:28" x14ac:dyDescent="0.2">
      <c r="D1227" s="151"/>
      <c r="W1227" s="144"/>
      <c r="X1227" s="144"/>
      <c r="Y1227" s="144"/>
      <c r="Z1227" s="144"/>
      <c r="AA1227" s="144"/>
      <c r="AB1227" s="241"/>
    </row>
    <row r="1228" spans="4:28" x14ac:dyDescent="0.2">
      <c r="D1228" s="151"/>
      <c r="W1228" s="144"/>
      <c r="X1228" s="144"/>
      <c r="Y1228" s="144"/>
      <c r="Z1228" s="144"/>
      <c r="AA1228" s="144"/>
      <c r="AB1228" s="241"/>
    </row>
    <row r="1229" spans="4:28" x14ac:dyDescent="0.2">
      <c r="D1229" s="151"/>
      <c r="W1229" s="144"/>
      <c r="X1229" s="144"/>
      <c r="Y1229" s="144"/>
      <c r="Z1229" s="144"/>
      <c r="AA1229" s="144"/>
      <c r="AB1229" s="241"/>
    </row>
    <row r="1230" spans="4:28" x14ac:dyDescent="0.2">
      <c r="D1230" s="151"/>
      <c r="W1230" s="144"/>
      <c r="X1230" s="144"/>
      <c r="Y1230" s="144"/>
      <c r="Z1230" s="144"/>
      <c r="AA1230" s="144"/>
      <c r="AB1230" s="241"/>
    </row>
    <row r="1231" spans="4:28" x14ac:dyDescent="0.2">
      <c r="D1231" s="151"/>
      <c r="W1231" s="144"/>
      <c r="X1231" s="144"/>
      <c r="Y1231" s="144"/>
      <c r="Z1231" s="144"/>
      <c r="AA1231" s="144"/>
      <c r="AB1231" s="241"/>
    </row>
    <row r="1232" spans="4:28" x14ac:dyDescent="0.2">
      <c r="D1232" s="151"/>
      <c r="W1232" s="144"/>
      <c r="X1232" s="144"/>
      <c r="Y1232" s="144"/>
      <c r="Z1232" s="144"/>
      <c r="AA1232" s="144"/>
      <c r="AB1232" s="241"/>
    </row>
    <row r="1233" spans="4:28" x14ac:dyDescent="0.2">
      <c r="D1233" s="151"/>
      <c r="W1233" s="144"/>
      <c r="X1233" s="144"/>
      <c r="Y1233" s="144"/>
      <c r="Z1233" s="144"/>
      <c r="AA1233" s="144"/>
      <c r="AB1233" s="241"/>
    </row>
    <row r="1234" spans="4:28" x14ac:dyDescent="0.2">
      <c r="D1234" s="151"/>
      <c r="W1234" s="144"/>
      <c r="X1234" s="144"/>
      <c r="Y1234" s="144"/>
      <c r="Z1234" s="144"/>
      <c r="AA1234" s="144"/>
      <c r="AB1234" s="241"/>
    </row>
    <row r="1235" spans="4:28" x14ac:dyDescent="0.2">
      <c r="D1235" s="151"/>
      <c r="W1235" s="144"/>
      <c r="X1235" s="144"/>
      <c r="Y1235" s="144"/>
      <c r="Z1235" s="144"/>
      <c r="AA1235" s="144"/>
      <c r="AB1235" s="241"/>
    </row>
    <row r="1236" spans="4:28" x14ac:dyDescent="0.2">
      <c r="D1236" s="151"/>
      <c r="W1236" s="144"/>
      <c r="X1236" s="144"/>
      <c r="Y1236" s="144"/>
      <c r="Z1236" s="144"/>
      <c r="AA1236" s="144"/>
      <c r="AB1236" s="241"/>
    </row>
    <row r="1237" spans="4:28" x14ac:dyDescent="0.2">
      <c r="D1237" s="151"/>
      <c r="W1237" s="144"/>
      <c r="X1237" s="144"/>
      <c r="Y1237" s="144"/>
      <c r="Z1237" s="144"/>
      <c r="AA1237" s="144"/>
      <c r="AB1237" s="241"/>
    </row>
    <row r="1238" spans="4:28" x14ac:dyDescent="0.2">
      <c r="D1238" s="151"/>
      <c r="W1238" s="144"/>
      <c r="X1238" s="144"/>
      <c r="Y1238" s="144"/>
      <c r="Z1238" s="144"/>
      <c r="AA1238" s="144"/>
      <c r="AB1238" s="241"/>
    </row>
    <row r="1239" spans="4:28" x14ac:dyDescent="0.2">
      <c r="D1239" s="151"/>
      <c r="W1239" s="144"/>
      <c r="X1239" s="144"/>
      <c r="Y1239" s="144"/>
      <c r="Z1239" s="144"/>
      <c r="AA1239" s="144"/>
      <c r="AB1239" s="241"/>
    </row>
    <row r="1240" spans="4:28" x14ac:dyDescent="0.2">
      <c r="D1240" s="151"/>
      <c r="W1240" s="144"/>
      <c r="X1240" s="144"/>
      <c r="Y1240" s="144"/>
      <c r="Z1240" s="144"/>
      <c r="AA1240" s="144"/>
      <c r="AB1240" s="241"/>
    </row>
    <row r="1241" spans="4:28" x14ac:dyDescent="0.2">
      <c r="D1241" s="151"/>
      <c r="W1241" s="144"/>
      <c r="X1241" s="144"/>
      <c r="Y1241" s="144"/>
      <c r="Z1241" s="144"/>
      <c r="AA1241" s="144"/>
      <c r="AB1241" s="241"/>
    </row>
    <row r="1242" spans="4:28" x14ac:dyDescent="0.2">
      <c r="D1242" s="151"/>
      <c r="W1242" s="144"/>
      <c r="X1242" s="144"/>
      <c r="Y1242" s="144"/>
      <c r="Z1242" s="144"/>
      <c r="AA1242" s="144"/>
      <c r="AB1242" s="241"/>
    </row>
    <row r="1243" spans="4:28" x14ac:dyDescent="0.2">
      <c r="D1243" s="151"/>
      <c r="W1243" s="144"/>
      <c r="X1243" s="144"/>
      <c r="Y1243" s="144"/>
      <c r="Z1243" s="144"/>
      <c r="AA1243" s="144"/>
      <c r="AB1243" s="241"/>
    </row>
    <row r="1244" spans="4:28" x14ac:dyDescent="0.2">
      <c r="D1244" s="151"/>
      <c r="W1244" s="144"/>
      <c r="X1244" s="144"/>
      <c r="Y1244" s="144"/>
      <c r="Z1244" s="144"/>
      <c r="AA1244" s="144"/>
      <c r="AB1244" s="241"/>
    </row>
    <row r="1245" spans="4:28" x14ac:dyDescent="0.2">
      <c r="D1245" s="151"/>
      <c r="W1245" s="144"/>
      <c r="X1245" s="144"/>
      <c r="Y1245" s="144"/>
      <c r="Z1245" s="144"/>
      <c r="AA1245" s="144"/>
      <c r="AB1245" s="241"/>
    </row>
    <row r="1246" spans="4:28" x14ac:dyDescent="0.2">
      <c r="D1246" s="151"/>
      <c r="W1246" s="144"/>
      <c r="X1246" s="144"/>
      <c r="Y1246" s="144"/>
      <c r="Z1246" s="144"/>
      <c r="AA1246" s="144"/>
      <c r="AB1246" s="241"/>
    </row>
    <row r="1247" spans="4:28" x14ac:dyDescent="0.2">
      <c r="D1247" s="151"/>
      <c r="W1247" s="144"/>
      <c r="X1247" s="144"/>
      <c r="Y1247" s="144"/>
      <c r="Z1247" s="144"/>
      <c r="AA1247" s="144"/>
      <c r="AB1247" s="241"/>
    </row>
    <row r="1248" spans="4:28" x14ac:dyDescent="0.2">
      <c r="D1248" s="151"/>
      <c r="W1248" s="144"/>
      <c r="X1248" s="144"/>
      <c r="Y1248" s="144"/>
      <c r="Z1248" s="144"/>
      <c r="AA1248" s="144"/>
      <c r="AB1248" s="241"/>
    </row>
    <row r="1249" spans="4:28" x14ac:dyDescent="0.2">
      <c r="D1249" s="151"/>
      <c r="W1249" s="144"/>
      <c r="X1249" s="144"/>
      <c r="Y1249" s="144"/>
      <c r="Z1249" s="144"/>
      <c r="AA1249" s="144"/>
      <c r="AB1249" s="241"/>
    </row>
    <row r="1250" spans="4:28" x14ac:dyDescent="0.2">
      <c r="D1250" s="151"/>
      <c r="W1250" s="144"/>
      <c r="X1250" s="144"/>
      <c r="Y1250" s="144"/>
      <c r="Z1250" s="144"/>
      <c r="AA1250" s="144"/>
      <c r="AB1250" s="241"/>
    </row>
    <row r="1251" spans="4:28" x14ac:dyDescent="0.2">
      <c r="D1251" s="151"/>
      <c r="W1251" s="144"/>
      <c r="X1251" s="144"/>
      <c r="Y1251" s="144"/>
      <c r="Z1251" s="144"/>
      <c r="AA1251" s="144"/>
      <c r="AB1251" s="241"/>
    </row>
    <row r="1252" spans="4:28" x14ac:dyDescent="0.2">
      <c r="D1252" s="151"/>
      <c r="W1252" s="144"/>
      <c r="X1252" s="144"/>
      <c r="Y1252" s="144"/>
      <c r="Z1252" s="144"/>
      <c r="AA1252" s="144"/>
      <c r="AB1252" s="241"/>
    </row>
    <row r="1253" spans="4:28" x14ac:dyDescent="0.2">
      <c r="D1253" s="151"/>
      <c r="W1253" s="144"/>
      <c r="X1253" s="144"/>
      <c r="Y1253" s="144"/>
      <c r="Z1253" s="144"/>
      <c r="AA1253" s="144"/>
      <c r="AB1253" s="241"/>
    </row>
    <row r="1254" spans="4:28" x14ac:dyDescent="0.2">
      <c r="D1254" s="151"/>
      <c r="W1254" s="144"/>
      <c r="X1254" s="144"/>
      <c r="Y1254" s="144"/>
      <c r="Z1254" s="144"/>
      <c r="AA1254" s="144"/>
      <c r="AB1254" s="241"/>
    </row>
    <row r="1255" spans="4:28" x14ac:dyDescent="0.2">
      <c r="D1255" s="151"/>
      <c r="W1255" s="144"/>
      <c r="X1255" s="144"/>
      <c r="Y1255" s="144"/>
      <c r="Z1255" s="144"/>
      <c r="AA1255" s="144"/>
      <c r="AB1255" s="241"/>
    </row>
    <row r="1256" spans="4:28" x14ac:dyDescent="0.2">
      <c r="D1256" s="151"/>
      <c r="W1256" s="144"/>
      <c r="X1256" s="144"/>
      <c r="Y1256" s="144"/>
      <c r="Z1256" s="144"/>
      <c r="AA1256" s="144"/>
      <c r="AB1256" s="241"/>
    </row>
    <row r="1257" spans="4:28" x14ac:dyDescent="0.2">
      <c r="D1257" s="151"/>
      <c r="W1257" s="144"/>
      <c r="X1257" s="144"/>
      <c r="Y1257" s="144"/>
      <c r="Z1257" s="144"/>
      <c r="AA1257" s="144"/>
      <c r="AB1257" s="241"/>
    </row>
    <row r="1258" spans="4:28" x14ac:dyDescent="0.2">
      <c r="D1258" s="151"/>
      <c r="W1258" s="144"/>
      <c r="X1258" s="144"/>
      <c r="Y1258" s="144"/>
      <c r="Z1258" s="144"/>
      <c r="AA1258" s="144"/>
      <c r="AB1258" s="241"/>
    </row>
    <row r="1259" spans="4:28" x14ac:dyDescent="0.2">
      <c r="D1259" s="151"/>
      <c r="W1259" s="144"/>
      <c r="X1259" s="144"/>
      <c r="Y1259" s="144"/>
      <c r="Z1259" s="144"/>
      <c r="AA1259" s="144"/>
      <c r="AB1259" s="241"/>
    </row>
    <row r="1260" spans="4:28" x14ac:dyDescent="0.2">
      <c r="D1260" s="151"/>
      <c r="W1260" s="144"/>
      <c r="X1260" s="144"/>
      <c r="Y1260" s="144"/>
      <c r="Z1260" s="144"/>
      <c r="AA1260" s="144"/>
      <c r="AB1260" s="241"/>
    </row>
    <row r="1261" spans="4:28" x14ac:dyDescent="0.2">
      <c r="D1261" s="151"/>
      <c r="W1261" s="144"/>
      <c r="X1261" s="144"/>
      <c r="Y1261" s="144"/>
      <c r="Z1261" s="144"/>
      <c r="AA1261" s="144"/>
      <c r="AB1261" s="241"/>
    </row>
    <row r="1262" spans="4:28" x14ac:dyDescent="0.2">
      <c r="D1262" s="151"/>
      <c r="W1262" s="144"/>
      <c r="X1262" s="144"/>
      <c r="Y1262" s="144"/>
      <c r="Z1262" s="144"/>
      <c r="AA1262" s="144"/>
      <c r="AB1262" s="241"/>
    </row>
    <row r="1263" spans="4:28" x14ac:dyDescent="0.2">
      <c r="D1263" s="151"/>
      <c r="W1263" s="144"/>
      <c r="X1263" s="144"/>
      <c r="Y1263" s="144"/>
      <c r="Z1263" s="144"/>
      <c r="AA1263" s="144"/>
      <c r="AB1263" s="241"/>
    </row>
    <row r="1264" spans="4:28" x14ac:dyDescent="0.2">
      <c r="D1264" s="151"/>
      <c r="W1264" s="144"/>
      <c r="X1264" s="144"/>
      <c r="Y1264" s="144"/>
      <c r="Z1264" s="144"/>
      <c r="AA1264" s="144"/>
      <c r="AB1264" s="241"/>
    </row>
    <row r="1265" spans="4:28" x14ac:dyDescent="0.2">
      <c r="D1265" s="151"/>
      <c r="W1265" s="144"/>
      <c r="X1265" s="144"/>
      <c r="Y1265" s="144"/>
      <c r="Z1265" s="144"/>
      <c r="AA1265" s="144"/>
      <c r="AB1265" s="241"/>
    </row>
    <row r="1266" spans="4:28" x14ac:dyDescent="0.2">
      <c r="D1266" s="151"/>
      <c r="W1266" s="144"/>
      <c r="X1266" s="144"/>
      <c r="Y1266" s="144"/>
      <c r="Z1266" s="144"/>
      <c r="AA1266" s="144"/>
      <c r="AB1266" s="241"/>
    </row>
    <row r="1267" spans="4:28" x14ac:dyDescent="0.2">
      <c r="D1267" s="151"/>
      <c r="W1267" s="144"/>
      <c r="X1267" s="144"/>
      <c r="Y1267" s="144"/>
      <c r="Z1267" s="144"/>
      <c r="AA1267" s="144"/>
      <c r="AB1267" s="241"/>
    </row>
    <row r="1268" spans="4:28" x14ac:dyDescent="0.2">
      <c r="D1268" s="151"/>
      <c r="W1268" s="144"/>
      <c r="X1268" s="144"/>
      <c r="Y1268" s="144"/>
      <c r="Z1268" s="144"/>
      <c r="AA1268" s="144"/>
      <c r="AB1268" s="241"/>
    </row>
    <row r="1269" spans="4:28" x14ac:dyDescent="0.2">
      <c r="D1269" s="151"/>
      <c r="W1269" s="144"/>
      <c r="X1269" s="144"/>
      <c r="Y1269" s="144"/>
      <c r="Z1269" s="144"/>
      <c r="AA1269" s="144"/>
      <c r="AB1269" s="241"/>
    </row>
    <row r="1270" spans="4:28" x14ac:dyDescent="0.2">
      <c r="D1270" s="151"/>
      <c r="W1270" s="144"/>
      <c r="X1270" s="144"/>
      <c r="Y1270" s="144"/>
      <c r="Z1270" s="144"/>
      <c r="AA1270" s="144"/>
      <c r="AB1270" s="241"/>
    </row>
    <row r="1271" spans="4:28" x14ac:dyDescent="0.2">
      <c r="D1271" s="151"/>
      <c r="W1271" s="144"/>
      <c r="X1271" s="144"/>
      <c r="Y1271" s="144"/>
      <c r="Z1271" s="144"/>
      <c r="AA1271" s="144"/>
      <c r="AB1271" s="241"/>
    </row>
    <row r="1272" spans="4:28" x14ac:dyDescent="0.2">
      <c r="D1272" s="151"/>
      <c r="W1272" s="144"/>
      <c r="X1272" s="144"/>
      <c r="Y1272" s="144"/>
      <c r="Z1272" s="144"/>
      <c r="AA1272" s="144"/>
      <c r="AB1272" s="241"/>
    </row>
    <row r="1273" spans="4:28" x14ac:dyDescent="0.2">
      <c r="D1273" s="151"/>
      <c r="W1273" s="144"/>
      <c r="X1273" s="144"/>
      <c r="Y1273" s="144"/>
      <c r="Z1273" s="144"/>
      <c r="AA1273" s="144"/>
      <c r="AB1273" s="241"/>
    </row>
    <row r="1274" spans="4:28" x14ac:dyDescent="0.2">
      <c r="D1274" s="151"/>
      <c r="W1274" s="144"/>
      <c r="X1274" s="144"/>
      <c r="Y1274" s="144"/>
      <c r="Z1274" s="144"/>
      <c r="AA1274" s="144"/>
      <c r="AB1274" s="241"/>
    </row>
    <row r="1275" spans="4:28" x14ac:dyDescent="0.2">
      <c r="D1275" s="151"/>
      <c r="W1275" s="144"/>
      <c r="X1275" s="144"/>
      <c r="Y1275" s="144"/>
      <c r="Z1275" s="144"/>
      <c r="AA1275" s="144"/>
      <c r="AB1275" s="241"/>
    </row>
    <row r="1276" spans="4:28" x14ac:dyDescent="0.2">
      <c r="D1276" s="151"/>
      <c r="W1276" s="144"/>
      <c r="X1276" s="144"/>
      <c r="Y1276" s="144"/>
      <c r="Z1276" s="144"/>
      <c r="AA1276" s="144"/>
      <c r="AB1276" s="241"/>
    </row>
    <row r="1277" spans="4:28" x14ac:dyDescent="0.2">
      <c r="D1277" s="151"/>
      <c r="W1277" s="144"/>
      <c r="X1277" s="144"/>
      <c r="Y1277" s="144"/>
      <c r="Z1277" s="144"/>
      <c r="AA1277" s="144"/>
      <c r="AB1277" s="241"/>
    </row>
    <row r="1278" spans="4:28" x14ac:dyDescent="0.2">
      <c r="D1278" s="151"/>
      <c r="W1278" s="144"/>
      <c r="X1278" s="144"/>
      <c r="Y1278" s="144"/>
      <c r="Z1278" s="144"/>
      <c r="AA1278" s="144"/>
      <c r="AB1278" s="241"/>
    </row>
    <row r="1279" spans="4:28" x14ac:dyDescent="0.2">
      <c r="D1279" s="151"/>
      <c r="W1279" s="144"/>
      <c r="X1279" s="144"/>
      <c r="Y1279" s="144"/>
      <c r="Z1279" s="144"/>
      <c r="AA1279" s="144"/>
      <c r="AB1279" s="241"/>
    </row>
    <row r="1280" spans="4:28" x14ac:dyDescent="0.2">
      <c r="D1280" s="151"/>
      <c r="W1280" s="144"/>
      <c r="X1280" s="144"/>
      <c r="Y1280" s="144"/>
      <c r="Z1280" s="144"/>
      <c r="AA1280" s="144"/>
      <c r="AB1280" s="241"/>
    </row>
    <row r="1281" spans="4:28" x14ac:dyDescent="0.2">
      <c r="D1281" s="151"/>
      <c r="W1281" s="144"/>
      <c r="X1281" s="144"/>
      <c r="Y1281" s="144"/>
      <c r="Z1281" s="144"/>
      <c r="AA1281" s="144"/>
      <c r="AB1281" s="241"/>
    </row>
    <row r="1282" spans="4:28" x14ac:dyDescent="0.2">
      <c r="D1282" s="151"/>
      <c r="W1282" s="144"/>
      <c r="X1282" s="144"/>
      <c r="Y1282" s="144"/>
      <c r="Z1282" s="144"/>
      <c r="AA1282" s="144"/>
      <c r="AB1282" s="241"/>
    </row>
    <row r="1283" spans="4:28" x14ac:dyDescent="0.2">
      <c r="D1283" s="151"/>
      <c r="W1283" s="144"/>
      <c r="X1283" s="144"/>
      <c r="Y1283" s="144"/>
      <c r="Z1283" s="144"/>
      <c r="AA1283" s="144"/>
      <c r="AB1283" s="241"/>
    </row>
    <row r="1284" spans="4:28" x14ac:dyDescent="0.2">
      <c r="D1284" s="151"/>
      <c r="W1284" s="144"/>
      <c r="X1284" s="144"/>
      <c r="Y1284" s="144"/>
      <c r="Z1284" s="144"/>
      <c r="AA1284" s="144"/>
      <c r="AB1284" s="241"/>
    </row>
    <row r="1285" spans="4:28" x14ac:dyDescent="0.2">
      <c r="D1285" s="151"/>
      <c r="W1285" s="144"/>
      <c r="X1285" s="144"/>
      <c r="Y1285" s="144"/>
      <c r="Z1285" s="144"/>
      <c r="AA1285" s="144"/>
      <c r="AB1285" s="241"/>
    </row>
    <row r="1286" spans="4:28" x14ac:dyDescent="0.2">
      <c r="D1286" s="151"/>
      <c r="W1286" s="144"/>
      <c r="X1286" s="144"/>
      <c r="Y1286" s="144"/>
      <c r="Z1286" s="144"/>
      <c r="AA1286" s="144"/>
      <c r="AB1286" s="241"/>
    </row>
    <row r="1287" spans="4:28" x14ac:dyDescent="0.2">
      <c r="D1287" s="151"/>
      <c r="W1287" s="144"/>
      <c r="X1287" s="144"/>
      <c r="Y1287" s="144"/>
      <c r="Z1287" s="144"/>
      <c r="AA1287" s="144"/>
      <c r="AB1287" s="241"/>
    </row>
    <row r="1288" spans="4:28" x14ac:dyDescent="0.2">
      <c r="D1288" s="151"/>
      <c r="W1288" s="144"/>
      <c r="X1288" s="144"/>
      <c r="Y1288" s="144"/>
      <c r="Z1288" s="144"/>
      <c r="AA1288" s="144"/>
      <c r="AB1288" s="241"/>
    </row>
    <row r="1289" spans="4:28" x14ac:dyDescent="0.2">
      <c r="D1289" s="151"/>
      <c r="W1289" s="144"/>
      <c r="X1289" s="144"/>
      <c r="Y1289" s="144"/>
      <c r="Z1289" s="144"/>
      <c r="AA1289" s="144"/>
      <c r="AB1289" s="241"/>
    </row>
    <row r="1290" spans="4:28" x14ac:dyDescent="0.2">
      <c r="D1290" s="151"/>
      <c r="W1290" s="144"/>
      <c r="X1290" s="144"/>
      <c r="Y1290" s="144"/>
      <c r="Z1290" s="144"/>
      <c r="AA1290" s="144"/>
      <c r="AB1290" s="241"/>
    </row>
    <row r="1291" spans="4:28" x14ac:dyDescent="0.2">
      <c r="D1291" s="151"/>
      <c r="W1291" s="144"/>
      <c r="X1291" s="144"/>
      <c r="Y1291" s="144"/>
      <c r="Z1291" s="144"/>
      <c r="AA1291" s="144"/>
      <c r="AB1291" s="241"/>
    </row>
    <row r="1292" spans="4:28" x14ac:dyDescent="0.2">
      <c r="D1292" s="151"/>
      <c r="W1292" s="144"/>
      <c r="X1292" s="144"/>
      <c r="Y1292" s="144"/>
      <c r="Z1292" s="144"/>
      <c r="AA1292" s="144"/>
      <c r="AB1292" s="241"/>
    </row>
    <row r="1293" spans="4:28" x14ac:dyDescent="0.2">
      <c r="D1293" s="151"/>
      <c r="W1293" s="144"/>
      <c r="X1293" s="144"/>
      <c r="Y1293" s="144"/>
      <c r="Z1293" s="144"/>
      <c r="AA1293" s="144"/>
      <c r="AB1293" s="241"/>
    </row>
    <row r="1294" spans="4:28" x14ac:dyDescent="0.2">
      <c r="D1294" s="151"/>
      <c r="W1294" s="144"/>
      <c r="X1294" s="144"/>
      <c r="Y1294" s="144"/>
      <c r="Z1294" s="144"/>
      <c r="AA1294" s="144"/>
      <c r="AB1294" s="241"/>
    </row>
    <row r="1295" spans="4:28" x14ac:dyDescent="0.2">
      <c r="D1295" s="151"/>
      <c r="W1295" s="144"/>
      <c r="X1295" s="144"/>
      <c r="Y1295" s="144"/>
      <c r="Z1295" s="144"/>
      <c r="AA1295" s="144"/>
      <c r="AB1295" s="241"/>
    </row>
    <row r="1296" spans="4:28" x14ac:dyDescent="0.2">
      <c r="D1296" s="151"/>
      <c r="W1296" s="144"/>
      <c r="X1296" s="144"/>
      <c r="Y1296" s="144"/>
      <c r="Z1296" s="144"/>
      <c r="AA1296" s="144"/>
      <c r="AB1296" s="241"/>
    </row>
    <row r="1297" spans="4:28" x14ac:dyDescent="0.2">
      <c r="D1297" s="151"/>
      <c r="W1297" s="144"/>
      <c r="X1297" s="144"/>
      <c r="Y1297" s="144"/>
      <c r="Z1297" s="144"/>
      <c r="AA1297" s="144"/>
      <c r="AB1297" s="241"/>
    </row>
    <row r="1298" spans="4:28" x14ac:dyDescent="0.2">
      <c r="D1298" s="151"/>
      <c r="W1298" s="144"/>
      <c r="X1298" s="144"/>
      <c r="Y1298" s="144"/>
      <c r="Z1298" s="144"/>
      <c r="AA1298" s="144"/>
      <c r="AB1298" s="241"/>
    </row>
    <row r="1299" spans="4:28" x14ac:dyDescent="0.2">
      <c r="D1299" s="151"/>
      <c r="W1299" s="144"/>
      <c r="X1299" s="144"/>
      <c r="Y1299" s="144"/>
      <c r="Z1299" s="144"/>
      <c r="AA1299" s="144"/>
      <c r="AB1299" s="241"/>
    </row>
    <row r="1300" spans="4:28" x14ac:dyDescent="0.2">
      <c r="D1300" s="151"/>
      <c r="W1300" s="144"/>
      <c r="X1300" s="144"/>
      <c r="Y1300" s="144"/>
      <c r="Z1300" s="144"/>
      <c r="AA1300" s="144"/>
      <c r="AB1300" s="241"/>
    </row>
    <row r="1301" spans="4:28" x14ac:dyDescent="0.2">
      <c r="D1301" s="151"/>
      <c r="W1301" s="144"/>
      <c r="X1301" s="144"/>
      <c r="Y1301" s="144"/>
      <c r="Z1301" s="144"/>
      <c r="AA1301" s="144"/>
      <c r="AB1301" s="241"/>
    </row>
    <row r="1302" spans="4:28" x14ac:dyDescent="0.2">
      <c r="D1302" s="151"/>
      <c r="W1302" s="144"/>
      <c r="X1302" s="144"/>
      <c r="Y1302" s="144"/>
      <c r="Z1302" s="144"/>
      <c r="AA1302" s="144"/>
      <c r="AB1302" s="241"/>
    </row>
    <row r="1303" spans="4:28" x14ac:dyDescent="0.2">
      <c r="D1303" s="151"/>
      <c r="W1303" s="144"/>
      <c r="X1303" s="144"/>
      <c r="Y1303" s="144"/>
      <c r="Z1303" s="144"/>
      <c r="AA1303" s="144"/>
      <c r="AB1303" s="241"/>
    </row>
    <row r="1304" spans="4:28" x14ac:dyDescent="0.2">
      <c r="D1304" s="151"/>
      <c r="W1304" s="144"/>
      <c r="X1304" s="144"/>
      <c r="Y1304" s="144"/>
      <c r="Z1304" s="144"/>
      <c r="AA1304" s="144"/>
      <c r="AB1304" s="241"/>
    </row>
    <row r="1305" spans="4:28" x14ac:dyDescent="0.2">
      <c r="D1305" s="151"/>
      <c r="W1305" s="144"/>
      <c r="X1305" s="144"/>
      <c r="Y1305" s="144"/>
      <c r="Z1305" s="144"/>
      <c r="AA1305" s="144"/>
      <c r="AB1305" s="241"/>
    </row>
    <row r="1306" spans="4:28" x14ac:dyDescent="0.2">
      <c r="D1306" s="151"/>
      <c r="W1306" s="144"/>
      <c r="X1306" s="144"/>
      <c r="Y1306" s="144"/>
      <c r="Z1306" s="144"/>
      <c r="AA1306" s="144"/>
      <c r="AB1306" s="241"/>
    </row>
    <row r="1307" spans="4:28" x14ac:dyDescent="0.2">
      <c r="D1307" s="151"/>
      <c r="W1307" s="144"/>
      <c r="X1307" s="144"/>
      <c r="Y1307" s="144"/>
      <c r="Z1307" s="144"/>
      <c r="AA1307" s="144"/>
      <c r="AB1307" s="241"/>
    </row>
    <row r="1308" spans="4:28" x14ac:dyDescent="0.2">
      <c r="D1308" s="151"/>
      <c r="W1308" s="144"/>
      <c r="X1308" s="144"/>
      <c r="Y1308" s="144"/>
      <c r="Z1308" s="144"/>
      <c r="AA1308" s="144"/>
      <c r="AB1308" s="241"/>
    </row>
    <row r="1309" spans="4:28" x14ac:dyDescent="0.2">
      <c r="D1309" s="151"/>
      <c r="W1309" s="144"/>
      <c r="X1309" s="144"/>
      <c r="Y1309" s="144"/>
      <c r="Z1309" s="144"/>
      <c r="AA1309" s="144"/>
      <c r="AB1309" s="241"/>
    </row>
    <row r="1310" spans="4:28" x14ac:dyDescent="0.2">
      <c r="D1310" s="151"/>
      <c r="W1310" s="144"/>
      <c r="X1310" s="144"/>
      <c r="Y1310" s="144"/>
      <c r="Z1310" s="144"/>
      <c r="AA1310" s="144"/>
      <c r="AB1310" s="241"/>
    </row>
    <row r="1311" spans="4:28" x14ac:dyDescent="0.2">
      <c r="D1311" s="151"/>
      <c r="W1311" s="144"/>
      <c r="X1311" s="144"/>
      <c r="Y1311" s="144"/>
      <c r="Z1311" s="144"/>
      <c r="AA1311" s="144"/>
      <c r="AB1311" s="241"/>
    </row>
    <row r="1312" spans="4:28" x14ac:dyDescent="0.2">
      <c r="D1312" s="151"/>
      <c r="W1312" s="144"/>
      <c r="X1312" s="144"/>
      <c r="Y1312" s="144"/>
      <c r="Z1312" s="144"/>
      <c r="AA1312" s="144"/>
      <c r="AB1312" s="241"/>
    </row>
    <row r="1313" spans="4:28" x14ac:dyDescent="0.2">
      <c r="D1313" s="151"/>
      <c r="W1313" s="144"/>
      <c r="X1313" s="144"/>
      <c r="Y1313" s="144"/>
      <c r="Z1313" s="144"/>
      <c r="AA1313" s="144"/>
      <c r="AB1313" s="241"/>
    </row>
    <row r="1314" spans="4:28" x14ac:dyDescent="0.2">
      <c r="D1314" s="151"/>
      <c r="W1314" s="144"/>
      <c r="X1314" s="144"/>
      <c r="Y1314" s="144"/>
      <c r="Z1314" s="144"/>
      <c r="AA1314" s="144"/>
      <c r="AB1314" s="241"/>
    </row>
    <row r="1315" spans="4:28" x14ac:dyDescent="0.2">
      <c r="D1315" s="151"/>
      <c r="W1315" s="144"/>
      <c r="X1315" s="144"/>
      <c r="Y1315" s="144"/>
      <c r="Z1315" s="144"/>
      <c r="AA1315" s="144"/>
      <c r="AB1315" s="241"/>
    </row>
    <row r="1316" spans="4:28" x14ac:dyDescent="0.2">
      <c r="D1316" s="151"/>
      <c r="W1316" s="144"/>
      <c r="X1316" s="144"/>
      <c r="Y1316" s="144"/>
      <c r="Z1316" s="144"/>
      <c r="AA1316" s="144"/>
      <c r="AB1316" s="241"/>
    </row>
    <row r="1317" spans="4:28" x14ac:dyDescent="0.2">
      <c r="D1317" s="151"/>
      <c r="W1317" s="144"/>
      <c r="X1317" s="144"/>
      <c r="Y1317" s="144"/>
      <c r="Z1317" s="144"/>
      <c r="AA1317" s="144"/>
      <c r="AB1317" s="241"/>
    </row>
    <row r="1318" spans="4:28" x14ac:dyDescent="0.2">
      <c r="D1318" s="151"/>
      <c r="W1318" s="144"/>
      <c r="X1318" s="144"/>
      <c r="Y1318" s="144"/>
      <c r="Z1318" s="144"/>
      <c r="AA1318" s="144"/>
      <c r="AB1318" s="241"/>
    </row>
    <row r="1319" spans="4:28" x14ac:dyDescent="0.2">
      <c r="D1319" s="151"/>
      <c r="W1319" s="144"/>
      <c r="X1319" s="144"/>
      <c r="Y1319" s="144"/>
      <c r="Z1319" s="144"/>
      <c r="AA1319" s="144"/>
      <c r="AB1319" s="241"/>
    </row>
    <row r="1320" spans="4:28" x14ac:dyDescent="0.2">
      <c r="D1320" s="151"/>
      <c r="W1320" s="144"/>
      <c r="X1320" s="144"/>
      <c r="Y1320" s="144"/>
      <c r="Z1320" s="144"/>
      <c r="AA1320" s="144"/>
      <c r="AB1320" s="241"/>
    </row>
    <row r="1321" spans="4:28" x14ac:dyDescent="0.2">
      <c r="D1321" s="151"/>
      <c r="W1321" s="144"/>
      <c r="X1321" s="144"/>
      <c r="Y1321" s="144"/>
      <c r="Z1321" s="144"/>
      <c r="AA1321" s="144"/>
      <c r="AB1321" s="241"/>
    </row>
    <row r="1322" spans="4:28" x14ac:dyDescent="0.2">
      <c r="D1322" s="151"/>
      <c r="W1322" s="144"/>
      <c r="X1322" s="144"/>
      <c r="Y1322" s="144"/>
      <c r="Z1322" s="144"/>
      <c r="AA1322" s="144"/>
      <c r="AB1322" s="241"/>
    </row>
    <row r="1323" spans="4:28" x14ac:dyDescent="0.2">
      <c r="D1323" s="151"/>
      <c r="W1323" s="144"/>
      <c r="X1323" s="144"/>
      <c r="Y1323" s="144"/>
      <c r="Z1323" s="144"/>
      <c r="AA1323" s="144"/>
      <c r="AB1323" s="241"/>
    </row>
    <row r="1324" spans="4:28" x14ac:dyDescent="0.2">
      <c r="D1324" s="151"/>
      <c r="W1324" s="144"/>
      <c r="X1324" s="144"/>
      <c r="Y1324" s="144"/>
      <c r="Z1324" s="144"/>
      <c r="AA1324" s="144"/>
      <c r="AB1324" s="241"/>
    </row>
    <row r="1325" spans="4:28" x14ac:dyDescent="0.2">
      <c r="D1325" s="151"/>
      <c r="W1325" s="144"/>
      <c r="X1325" s="144"/>
      <c r="Y1325" s="144"/>
      <c r="Z1325" s="144"/>
      <c r="AA1325" s="144"/>
      <c r="AB1325" s="241"/>
    </row>
    <row r="1326" spans="4:28" x14ac:dyDescent="0.2">
      <c r="D1326" s="151"/>
      <c r="W1326" s="144"/>
      <c r="X1326" s="144"/>
      <c r="Y1326" s="144"/>
      <c r="Z1326" s="144"/>
      <c r="AA1326" s="144"/>
      <c r="AB1326" s="241"/>
    </row>
    <row r="1327" spans="4:28" x14ac:dyDescent="0.2">
      <c r="D1327" s="151"/>
      <c r="W1327" s="144"/>
      <c r="X1327" s="144"/>
      <c r="Y1327" s="144"/>
      <c r="Z1327" s="144"/>
      <c r="AA1327" s="144"/>
      <c r="AB1327" s="241"/>
    </row>
    <row r="1328" spans="4:28" x14ac:dyDescent="0.2">
      <c r="D1328" s="151"/>
      <c r="W1328" s="144"/>
      <c r="X1328" s="144"/>
      <c r="Y1328" s="144"/>
      <c r="Z1328" s="144"/>
      <c r="AA1328" s="144"/>
      <c r="AB1328" s="241"/>
    </row>
    <row r="1329" spans="4:28" x14ac:dyDescent="0.2">
      <c r="D1329" s="151"/>
      <c r="W1329" s="144"/>
      <c r="X1329" s="144"/>
      <c r="Y1329" s="144"/>
      <c r="Z1329" s="144"/>
      <c r="AA1329" s="144"/>
      <c r="AB1329" s="241"/>
    </row>
    <row r="1330" spans="4:28" x14ac:dyDescent="0.2">
      <c r="D1330" s="151"/>
      <c r="W1330" s="144"/>
      <c r="X1330" s="144"/>
      <c r="Y1330" s="144"/>
      <c r="Z1330" s="144"/>
      <c r="AA1330" s="144"/>
      <c r="AB1330" s="241"/>
    </row>
    <row r="1331" spans="4:28" x14ac:dyDescent="0.2">
      <c r="D1331" s="151"/>
      <c r="W1331" s="144"/>
      <c r="X1331" s="144"/>
      <c r="Y1331" s="144"/>
      <c r="Z1331" s="144"/>
      <c r="AA1331" s="144"/>
      <c r="AB1331" s="241"/>
    </row>
    <row r="1332" spans="4:28" x14ac:dyDescent="0.2">
      <c r="D1332" s="151"/>
      <c r="W1332" s="144"/>
      <c r="X1332" s="144"/>
      <c r="Y1332" s="144"/>
      <c r="Z1332" s="144"/>
      <c r="AA1332" s="144"/>
      <c r="AB1332" s="241"/>
    </row>
    <row r="1333" spans="4:28" x14ac:dyDescent="0.2">
      <c r="D1333" s="151"/>
      <c r="W1333" s="144"/>
      <c r="X1333" s="144"/>
      <c r="Y1333" s="144"/>
      <c r="Z1333" s="144"/>
      <c r="AA1333" s="144"/>
      <c r="AB1333" s="241"/>
    </row>
    <row r="1334" spans="4:28" x14ac:dyDescent="0.2">
      <c r="D1334" s="151"/>
      <c r="W1334" s="144"/>
      <c r="X1334" s="144"/>
      <c r="Y1334" s="144"/>
      <c r="Z1334" s="144"/>
      <c r="AA1334" s="144"/>
      <c r="AB1334" s="241"/>
    </row>
    <row r="1335" spans="4:28" x14ac:dyDescent="0.2">
      <c r="D1335" s="151"/>
      <c r="W1335" s="144"/>
      <c r="X1335" s="144"/>
      <c r="Y1335" s="144"/>
      <c r="Z1335" s="144"/>
      <c r="AA1335" s="144"/>
      <c r="AB1335" s="241"/>
    </row>
    <row r="1336" spans="4:28" x14ac:dyDescent="0.2">
      <c r="D1336" s="151"/>
      <c r="W1336" s="144"/>
      <c r="X1336" s="144"/>
      <c r="Y1336" s="144"/>
      <c r="Z1336" s="144"/>
      <c r="AA1336" s="144"/>
      <c r="AB1336" s="241"/>
    </row>
    <row r="1337" spans="4:28" x14ac:dyDescent="0.2">
      <c r="D1337" s="151"/>
      <c r="W1337" s="144"/>
      <c r="X1337" s="144"/>
      <c r="Y1337" s="144"/>
      <c r="Z1337" s="144"/>
      <c r="AA1337" s="144"/>
      <c r="AB1337" s="241"/>
    </row>
    <row r="1338" spans="4:28" x14ac:dyDescent="0.2">
      <c r="D1338" s="151"/>
      <c r="W1338" s="144"/>
      <c r="X1338" s="144"/>
      <c r="Y1338" s="144"/>
      <c r="Z1338" s="144"/>
      <c r="AA1338" s="144"/>
      <c r="AB1338" s="241"/>
    </row>
    <row r="1339" spans="4:28" x14ac:dyDescent="0.2">
      <c r="D1339" s="151"/>
      <c r="W1339" s="144"/>
      <c r="X1339" s="144"/>
      <c r="Y1339" s="144"/>
      <c r="Z1339" s="144"/>
      <c r="AA1339" s="144"/>
      <c r="AB1339" s="241"/>
    </row>
    <row r="1340" spans="4:28" x14ac:dyDescent="0.2">
      <c r="D1340" s="151"/>
      <c r="W1340" s="144"/>
      <c r="X1340" s="144"/>
      <c r="Y1340" s="144"/>
      <c r="Z1340" s="144"/>
      <c r="AA1340" s="144"/>
      <c r="AB1340" s="241"/>
    </row>
    <row r="1341" spans="4:28" x14ac:dyDescent="0.2">
      <c r="D1341" s="151"/>
      <c r="W1341" s="144"/>
      <c r="X1341" s="144"/>
      <c r="Y1341" s="144"/>
      <c r="Z1341" s="144"/>
      <c r="AA1341" s="144"/>
      <c r="AB1341" s="241"/>
    </row>
    <row r="1342" spans="4:28" x14ac:dyDescent="0.2">
      <c r="D1342" s="151"/>
      <c r="W1342" s="144"/>
      <c r="X1342" s="144"/>
      <c r="Y1342" s="144"/>
      <c r="Z1342" s="144"/>
      <c r="AA1342" s="144"/>
      <c r="AB1342" s="241"/>
    </row>
    <row r="1343" spans="4:28" x14ac:dyDescent="0.2">
      <c r="D1343" s="151"/>
      <c r="W1343" s="144"/>
      <c r="X1343" s="144"/>
      <c r="Y1343" s="144"/>
      <c r="Z1343" s="144"/>
      <c r="AA1343" s="144"/>
      <c r="AB1343" s="241"/>
    </row>
    <row r="1344" spans="4:28" x14ac:dyDescent="0.2">
      <c r="D1344" s="151"/>
      <c r="W1344" s="144"/>
      <c r="X1344" s="144"/>
      <c r="Y1344" s="144"/>
      <c r="Z1344" s="144"/>
      <c r="AA1344" s="144"/>
      <c r="AB1344" s="241"/>
    </row>
    <row r="1345" spans="4:28" x14ac:dyDescent="0.2">
      <c r="D1345" s="151"/>
      <c r="W1345" s="144"/>
      <c r="X1345" s="144"/>
      <c r="Y1345" s="144"/>
      <c r="Z1345" s="144"/>
      <c r="AA1345" s="144"/>
      <c r="AB1345" s="241"/>
    </row>
    <row r="1346" spans="4:28" x14ac:dyDescent="0.2">
      <c r="D1346" s="151"/>
      <c r="W1346" s="144"/>
      <c r="X1346" s="144"/>
      <c r="Y1346" s="144"/>
      <c r="Z1346" s="144"/>
      <c r="AA1346" s="144"/>
      <c r="AB1346" s="241"/>
    </row>
    <row r="1347" spans="4:28" x14ac:dyDescent="0.2">
      <c r="D1347" s="151"/>
      <c r="W1347" s="144"/>
      <c r="X1347" s="144"/>
      <c r="Y1347" s="144"/>
      <c r="Z1347" s="144"/>
      <c r="AA1347" s="144"/>
      <c r="AB1347" s="241"/>
    </row>
    <row r="1348" spans="4:28" x14ac:dyDescent="0.2">
      <c r="D1348" s="151"/>
      <c r="W1348" s="144"/>
      <c r="X1348" s="144"/>
      <c r="Y1348" s="144"/>
      <c r="Z1348" s="144"/>
      <c r="AA1348" s="144"/>
      <c r="AB1348" s="241"/>
    </row>
    <row r="1349" spans="4:28" x14ac:dyDescent="0.2">
      <c r="D1349" s="151"/>
      <c r="W1349" s="144"/>
      <c r="X1349" s="144"/>
      <c r="Y1349" s="144"/>
      <c r="Z1349" s="144"/>
      <c r="AA1349" s="144"/>
      <c r="AB1349" s="241"/>
    </row>
    <row r="1350" spans="4:28" x14ac:dyDescent="0.2">
      <c r="D1350" s="151"/>
      <c r="W1350" s="144"/>
      <c r="X1350" s="144"/>
      <c r="Y1350" s="144"/>
      <c r="Z1350" s="144"/>
      <c r="AA1350" s="144"/>
      <c r="AB1350" s="241"/>
    </row>
    <row r="1351" spans="4:28" x14ac:dyDescent="0.2">
      <c r="D1351" s="151"/>
      <c r="W1351" s="144"/>
      <c r="X1351" s="144"/>
      <c r="Y1351" s="144"/>
      <c r="Z1351" s="144"/>
      <c r="AA1351" s="144"/>
      <c r="AB1351" s="241"/>
    </row>
    <row r="1352" spans="4:28" x14ac:dyDescent="0.2">
      <c r="D1352" s="151"/>
      <c r="W1352" s="144"/>
      <c r="X1352" s="144"/>
      <c r="Y1352" s="144"/>
      <c r="Z1352" s="144"/>
      <c r="AA1352" s="144"/>
      <c r="AB1352" s="241"/>
    </row>
    <row r="1353" spans="4:28" x14ac:dyDescent="0.2">
      <c r="D1353" s="151"/>
      <c r="W1353" s="144"/>
      <c r="X1353" s="144"/>
      <c r="Y1353" s="144"/>
      <c r="Z1353" s="144"/>
      <c r="AA1353" s="144"/>
      <c r="AB1353" s="241"/>
    </row>
    <row r="1354" spans="4:28" x14ac:dyDescent="0.2">
      <c r="D1354" s="151"/>
      <c r="W1354" s="144"/>
      <c r="X1354" s="144"/>
      <c r="Y1354" s="144"/>
      <c r="Z1354" s="144"/>
      <c r="AA1354" s="144"/>
      <c r="AB1354" s="241"/>
    </row>
    <row r="1355" spans="4:28" x14ac:dyDescent="0.2">
      <c r="D1355" s="151"/>
      <c r="W1355" s="144"/>
      <c r="X1355" s="144"/>
      <c r="Y1355" s="144"/>
      <c r="Z1355" s="144"/>
      <c r="AA1355" s="144"/>
      <c r="AB1355" s="241"/>
    </row>
    <row r="1356" spans="4:28" x14ac:dyDescent="0.2">
      <c r="D1356" s="151"/>
      <c r="W1356" s="144"/>
      <c r="X1356" s="144"/>
      <c r="Y1356" s="144"/>
      <c r="Z1356" s="144"/>
      <c r="AA1356" s="144"/>
      <c r="AB1356" s="241"/>
    </row>
    <row r="1357" spans="4:28" x14ac:dyDescent="0.2">
      <c r="D1357" s="151"/>
      <c r="W1357" s="144"/>
      <c r="X1357" s="144"/>
      <c r="Y1357" s="144"/>
      <c r="Z1357" s="144"/>
      <c r="AA1357" s="144"/>
      <c r="AB1357" s="241"/>
    </row>
    <row r="1358" spans="4:28" x14ac:dyDescent="0.2">
      <c r="D1358" s="151"/>
      <c r="W1358" s="144"/>
      <c r="X1358" s="144"/>
      <c r="Y1358" s="144"/>
      <c r="Z1358" s="144"/>
      <c r="AA1358" s="144"/>
      <c r="AB1358" s="241"/>
    </row>
    <row r="1359" spans="4:28" x14ac:dyDescent="0.2">
      <c r="D1359" s="151"/>
      <c r="W1359" s="144"/>
      <c r="X1359" s="144"/>
      <c r="Y1359" s="144"/>
      <c r="Z1359" s="144"/>
      <c r="AA1359" s="144"/>
      <c r="AB1359" s="241"/>
    </row>
    <row r="1360" spans="4:28" x14ac:dyDescent="0.2">
      <c r="D1360" s="151"/>
      <c r="W1360" s="144"/>
      <c r="X1360" s="144"/>
      <c r="Y1360" s="144"/>
      <c r="Z1360" s="144"/>
      <c r="AA1360" s="144"/>
      <c r="AB1360" s="241"/>
    </row>
    <row r="1361" spans="4:28" x14ac:dyDescent="0.2">
      <c r="D1361" s="151"/>
      <c r="W1361" s="144"/>
      <c r="X1361" s="144"/>
      <c r="Y1361" s="144"/>
      <c r="Z1361" s="144"/>
      <c r="AA1361" s="144"/>
      <c r="AB1361" s="241"/>
    </row>
    <row r="1362" spans="4:28" x14ac:dyDescent="0.2">
      <c r="D1362" s="151"/>
      <c r="W1362" s="144"/>
      <c r="X1362" s="144"/>
      <c r="Y1362" s="144"/>
      <c r="Z1362" s="144"/>
      <c r="AA1362" s="144"/>
      <c r="AB1362" s="241"/>
    </row>
    <row r="1363" spans="4:28" x14ac:dyDescent="0.2">
      <c r="D1363" s="151"/>
      <c r="W1363" s="144"/>
      <c r="X1363" s="144"/>
      <c r="Y1363" s="144"/>
      <c r="Z1363" s="144"/>
      <c r="AA1363" s="144"/>
      <c r="AB1363" s="241"/>
    </row>
    <row r="1364" spans="4:28" x14ac:dyDescent="0.2">
      <c r="D1364" s="151"/>
      <c r="W1364" s="144"/>
      <c r="X1364" s="144"/>
      <c r="Y1364" s="144"/>
      <c r="Z1364" s="144"/>
      <c r="AA1364" s="144"/>
      <c r="AB1364" s="241"/>
    </row>
    <row r="1365" spans="4:28" x14ac:dyDescent="0.2">
      <c r="D1365" s="151"/>
      <c r="W1365" s="144"/>
      <c r="X1365" s="144"/>
      <c r="Y1365" s="144"/>
      <c r="Z1365" s="144"/>
      <c r="AA1365" s="144"/>
      <c r="AB1365" s="241"/>
    </row>
    <row r="1366" spans="4:28" x14ac:dyDescent="0.2">
      <c r="D1366" s="151"/>
      <c r="W1366" s="144"/>
      <c r="X1366" s="144"/>
      <c r="Y1366" s="144"/>
      <c r="Z1366" s="144"/>
      <c r="AA1366" s="144"/>
      <c r="AB1366" s="241"/>
    </row>
    <row r="1367" spans="4:28" x14ac:dyDescent="0.2">
      <c r="D1367" s="151"/>
      <c r="W1367" s="144"/>
      <c r="X1367" s="144"/>
      <c r="Y1367" s="144"/>
      <c r="Z1367" s="144"/>
      <c r="AA1367" s="144"/>
      <c r="AB1367" s="241"/>
    </row>
    <row r="1368" spans="4:28" x14ac:dyDescent="0.2">
      <c r="D1368" s="151"/>
      <c r="W1368" s="144"/>
      <c r="X1368" s="144"/>
      <c r="Y1368" s="144"/>
      <c r="Z1368" s="144"/>
      <c r="AA1368" s="144"/>
      <c r="AB1368" s="241"/>
    </row>
    <row r="1369" spans="4:28" x14ac:dyDescent="0.2">
      <c r="D1369" s="151"/>
      <c r="W1369" s="144"/>
      <c r="X1369" s="144"/>
      <c r="Y1369" s="144"/>
      <c r="Z1369" s="144"/>
      <c r="AA1369" s="144"/>
      <c r="AB1369" s="241"/>
    </row>
    <row r="1370" spans="4:28" x14ac:dyDescent="0.2">
      <c r="D1370" s="151"/>
      <c r="W1370" s="144"/>
      <c r="X1370" s="144"/>
      <c r="Y1370" s="144"/>
      <c r="Z1370" s="144"/>
      <c r="AA1370" s="144"/>
      <c r="AB1370" s="241"/>
    </row>
    <row r="1371" spans="4:28" x14ac:dyDescent="0.2">
      <c r="D1371" s="151"/>
      <c r="W1371" s="144"/>
      <c r="X1371" s="144"/>
      <c r="Y1371" s="144"/>
      <c r="Z1371" s="144"/>
      <c r="AA1371" s="144"/>
      <c r="AB1371" s="241"/>
    </row>
    <row r="1372" spans="4:28" x14ac:dyDescent="0.2">
      <c r="D1372" s="151"/>
      <c r="W1372" s="144"/>
      <c r="X1372" s="144"/>
      <c r="Y1372" s="144"/>
      <c r="Z1372" s="144"/>
      <c r="AA1372" s="144"/>
      <c r="AB1372" s="241"/>
    </row>
    <row r="1373" spans="4:28" x14ac:dyDescent="0.2">
      <c r="D1373" s="151"/>
      <c r="W1373" s="144"/>
      <c r="X1373" s="144"/>
      <c r="Y1373" s="144"/>
      <c r="Z1373" s="144"/>
      <c r="AA1373" s="144"/>
      <c r="AB1373" s="241"/>
    </row>
    <row r="1374" spans="4:28" x14ac:dyDescent="0.2">
      <c r="D1374" s="151"/>
      <c r="W1374" s="144"/>
      <c r="X1374" s="144"/>
      <c r="Y1374" s="144"/>
      <c r="Z1374" s="144"/>
      <c r="AA1374" s="144"/>
      <c r="AB1374" s="241"/>
    </row>
    <row r="1375" spans="4:28" x14ac:dyDescent="0.2">
      <c r="D1375" s="151"/>
      <c r="W1375" s="144"/>
      <c r="X1375" s="144"/>
      <c r="Y1375" s="144"/>
      <c r="Z1375" s="144"/>
      <c r="AA1375" s="144"/>
      <c r="AB1375" s="241"/>
    </row>
    <row r="1376" spans="4:28" x14ac:dyDescent="0.2">
      <c r="D1376" s="151"/>
      <c r="W1376" s="144"/>
      <c r="X1376" s="144"/>
      <c r="Y1376" s="144"/>
      <c r="Z1376" s="144"/>
      <c r="AA1376" s="144"/>
      <c r="AB1376" s="241"/>
    </row>
    <row r="1377" spans="4:28" x14ac:dyDescent="0.2">
      <c r="D1377" s="151"/>
      <c r="W1377" s="144"/>
      <c r="X1377" s="144"/>
      <c r="Y1377" s="144"/>
      <c r="Z1377" s="144"/>
      <c r="AA1377" s="144"/>
      <c r="AB1377" s="241"/>
    </row>
    <row r="1378" spans="4:28" x14ac:dyDescent="0.2">
      <c r="D1378" s="151"/>
      <c r="W1378" s="144"/>
      <c r="X1378" s="144"/>
      <c r="Y1378" s="144"/>
      <c r="Z1378" s="144"/>
      <c r="AA1378" s="144"/>
      <c r="AB1378" s="241"/>
    </row>
    <row r="1379" spans="4:28" x14ac:dyDescent="0.2">
      <c r="D1379" s="151"/>
      <c r="W1379" s="144"/>
      <c r="X1379" s="144"/>
      <c r="Y1379" s="144"/>
      <c r="Z1379" s="144"/>
      <c r="AA1379" s="144"/>
      <c r="AB1379" s="241"/>
    </row>
    <row r="1380" spans="4:28" x14ac:dyDescent="0.2">
      <c r="D1380" s="151"/>
      <c r="W1380" s="144"/>
      <c r="X1380" s="144"/>
      <c r="Y1380" s="144"/>
      <c r="Z1380" s="144"/>
      <c r="AA1380" s="144"/>
      <c r="AB1380" s="241"/>
    </row>
    <row r="1381" spans="4:28" x14ac:dyDescent="0.2">
      <c r="D1381" s="151"/>
      <c r="W1381" s="144"/>
      <c r="X1381" s="144"/>
      <c r="Y1381" s="144"/>
      <c r="Z1381" s="144"/>
      <c r="AA1381" s="144"/>
      <c r="AB1381" s="241"/>
    </row>
    <row r="1382" spans="4:28" x14ac:dyDescent="0.2">
      <c r="D1382" s="151"/>
      <c r="W1382" s="144"/>
      <c r="X1382" s="144"/>
      <c r="Y1382" s="144"/>
      <c r="Z1382" s="144"/>
      <c r="AA1382" s="144"/>
      <c r="AB1382" s="241"/>
    </row>
    <row r="1383" spans="4:28" x14ac:dyDescent="0.2">
      <c r="D1383" s="151"/>
      <c r="W1383" s="144"/>
      <c r="X1383" s="144"/>
      <c r="Y1383" s="144"/>
      <c r="Z1383" s="144"/>
      <c r="AA1383" s="144"/>
      <c r="AB1383" s="241"/>
    </row>
    <row r="1384" spans="4:28" x14ac:dyDescent="0.2">
      <c r="D1384" s="151"/>
      <c r="W1384" s="144"/>
      <c r="X1384" s="144"/>
      <c r="Y1384" s="144"/>
      <c r="Z1384" s="144"/>
      <c r="AA1384" s="144"/>
      <c r="AB1384" s="241"/>
    </row>
    <row r="1385" spans="4:28" x14ac:dyDescent="0.2">
      <c r="D1385" s="151"/>
      <c r="W1385" s="144"/>
      <c r="X1385" s="144"/>
      <c r="Y1385" s="144"/>
      <c r="Z1385" s="144"/>
      <c r="AA1385" s="144"/>
      <c r="AB1385" s="241"/>
    </row>
    <row r="1386" spans="4:28" x14ac:dyDescent="0.2">
      <c r="D1386" s="151"/>
      <c r="W1386" s="144"/>
      <c r="X1386" s="144"/>
      <c r="Y1386" s="144"/>
      <c r="Z1386" s="144"/>
      <c r="AA1386" s="144"/>
      <c r="AB1386" s="241"/>
    </row>
    <row r="1387" spans="4:28" x14ac:dyDescent="0.2">
      <c r="D1387" s="151"/>
      <c r="W1387" s="144"/>
      <c r="X1387" s="144"/>
      <c r="Y1387" s="144"/>
      <c r="Z1387" s="144"/>
      <c r="AA1387" s="144"/>
      <c r="AB1387" s="241"/>
    </row>
    <row r="1388" spans="4:28" x14ac:dyDescent="0.2">
      <c r="D1388" s="151"/>
      <c r="W1388" s="144"/>
      <c r="X1388" s="144"/>
      <c r="Y1388" s="144"/>
      <c r="Z1388" s="144"/>
      <c r="AA1388" s="144"/>
      <c r="AB1388" s="241"/>
    </row>
    <row r="1389" spans="4:28" x14ac:dyDescent="0.2">
      <c r="D1389" s="151"/>
      <c r="W1389" s="144"/>
      <c r="X1389" s="144"/>
      <c r="Y1389" s="144"/>
      <c r="Z1389" s="144"/>
      <c r="AA1389" s="144"/>
      <c r="AB1389" s="241"/>
    </row>
    <row r="1390" spans="4:28" x14ac:dyDescent="0.2">
      <c r="D1390" s="151"/>
      <c r="W1390" s="144"/>
      <c r="X1390" s="144"/>
      <c r="Y1390" s="144"/>
      <c r="Z1390" s="144"/>
      <c r="AA1390" s="144"/>
      <c r="AB1390" s="241"/>
    </row>
    <row r="1391" spans="4:28" x14ac:dyDescent="0.2">
      <c r="D1391" s="151"/>
      <c r="W1391" s="144"/>
      <c r="X1391" s="144"/>
      <c r="Y1391" s="144"/>
      <c r="Z1391" s="144"/>
      <c r="AA1391" s="144"/>
      <c r="AB1391" s="241"/>
    </row>
    <row r="1392" spans="4:28" x14ac:dyDescent="0.2">
      <c r="D1392" s="151"/>
      <c r="W1392" s="144"/>
      <c r="X1392" s="144"/>
      <c r="Y1392" s="144"/>
      <c r="Z1392" s="144"/>
      <c r="AA1392" s="144"/>
      <c r="AB1392" s="241"/>
    </row>
    <row r="1393" spans="4:28" x14ac:dyDescent="0.2">
      <c r="D1393" s="151"/>
      <c r="W1393" s="144"/>
      <c r="X1393" s="144"/>
      <c r="Y1393" s="144"/>
      <c r="Z1393" s="144"/>
      <c r="AA1393" s="144"/>
      <c r="AB1393" s="241"/>
    </row>
    <row r="1394" spans="4:28" x14ac:dyDescent="0.2">
      <c r="D1394" s="151"/>
      <c r="W1394" s="144"/>
      <c r="X1394" s="144"/>
      <c r="Y1394" s="144"/>
      <c r="Z1394" s="144"/>
      <c r="AA1394" s="144"/>
      <c r="AB1394" s="241"/>
    </row>
    <row r="1395" spans="4:28" x14ac:dyDescent="0.2">
      <c r="D1395" s="151"/>
      <c r="W1395" s="144"/>
      <c r="X1395" s="144"/>
      <c r="Y1395" s="144"/>
      <c r="Z1395" s="144"/>
      <c r="AA1395" s="144"/>
      <c r="AB1395" s="241"/>
    </row>
    <row r="1396" spans="4:28" x14ac:dyDescent="0.2">
      <c r="D1396" s="151"/>
      <c r="W1396" s="144"/>
      <c r="X1396" s="144"/>
      <c r="Y1396" s="144"/>
      <c r="Z1396" s="144"/>
      <c r="AA1396" s="144"/>
      <c r="AB1396" s="241"/>
    </row>
    <row r="1397" spans="4:28" x14ac:dyDescent="0.2">
      <c r="D1397" s="151"/>
      <c r="W1397" s="144"/>
      <c r="X1397" s="144"/>
      <c r="Y1397" s="144"/>
      <c r="Z1397" s="144"/>
      <c r="AA1397" s="144"/>
      <c r="AB1397" s="241"/>
    </row>
    <row r="1398" spans="4:28" x14ac:dyDescent="0.2">
      <c r="D1398" s="151"/>
      <c r="W1398" s="144"/>
      <c r="X1398" s="144"/>
      <c r="Y1398" s="144"/>
      <c r="Z1398" s="144"/>
      <c r="AA1398" s="144"/>
      <c r="AB1398" s="241"/>
    </row>
    <row r="1399" spans="4:28" x14ac:dyDescent="0.2">
      <c r="D1399" s="151"/>
      <c r="W1399" s="144"/>
      <c r="X1399" s="144"/>
      <c r="Y1399" s="144"/>
      <c r="Z1399" s="144"/>
      <c r="AA1399" s="144"/>
      <c r="AB1399" s="241"/>
    </row>
    <row r="1400" spans="4:28" x14ac:dyDescent="0.2">
      <c r="D1400" s="151"/>
      <c r="W1400" s="144"/>
      <c r="X1400" s="144"/>
      <c r="Y1400" s="144"/>
      <c r="Z1400" s="144"/>
      <c r="AA1400" s="144"/>
      <c r="AB1400" s="241"/>
    </row>
    <row r="1401" spans="4:28" x14ac:dyDescent="0.2">
      <c r="D1401" s="151"/>
      <c r="W1401" s="144"/>
      <c r="X1401" s="144"/>
      <c r="Y1401" s="144"/>
      <c r="Z1401" s="144"/>
      <c r="AA1401" s="144"/>
      <c r="AB1401" s="241"/>
    </row>
    <row r="1402" spans="4:28" x14ac:dyDescent="0.2">
      <c r="D1402" s="151"/>
      <c r="W1402" s="144"/>
      <c r="X1402" s="144"/>
      <c r="Y1402" s="144"/>
      <c r="Z1402" s="144"/>
      <c r="AA1402" s="144"/>
      <c r="AB1402" s="241"/>
    </row>
    <row r="1403" spans="4:28" x14ac:dyDescent="0.2">
      <c r="D1403" s="151"/>
      <c r="W1403" s="144"/>
      <c r="X1403" s="144"/>
      <c r="Y1403" s="144"/>
      <c r="Z1403" s="144"/>
      <c r="AA1403" s="144"/>
      <c r="AB1403" s="241"/>
    </row>
    <row r="1404" spans="4:28" x14ac:dyDescent="0.2">
      <c r="D1404" s="151"/>
      <c r="W1404" s="144"/>
      <c r="X1404" s="144"/>
      <c r="Y1404" s="144"/>
      <c r="Z1404" s="144"/>
      <c r="AA1404" s="144"/>
      <c r="AB1404" s="241"/>
    </row>
    <row r="1405" spans="4:28" x14ac:dyDescent="0.2">
      <c r="D1405" s="151"/>
      <c r="W1405" s="144"/>
      <c r="X1405" s="144"/>
      <c r="Y1405" s="144"/>
      <c r="Z1405" s="144"/>
      <c r="AA1405" s="144"/>
      <c r="AB1405" s="241"/>
    </row>
    <row r="1406" spans="4:28" x14ac:dyDescent="0.2">
      <c r="D1406" s="151"/>
      <c r="W1406" s="144"/>
      <c r="X1406" s="144"/>
      <c r="Y1406" s="144"/>
      <c r="Z1406" s="144"/>
      <c r="AA1406" s="144"/>
      <c r="AB1406" s="241"/>
    </row>
    <row r="1407" spans="4:28" x14ac:dyDescent="0.2">
      <c r="D1407" s="151"/>
      <c r="W1407" s="144"/>
      <c r="X1407" s="144"/>
      <c r="Y1407" s="144"/>
      <c r="Z1407" s="144"/>
      <c r="AA1407" s="144"/>
      <c r="AB1407" s="241"/>
    </row>
    <row r="1408" spans="4:28" x14ac:dyDescent="0.2">
      <c r="D1408" s="151"/>
      <c r="W1408" s="144"/>
      <c r="X1408" s="144"/>
      <c r="Y1408" s="144"/>
      <c r="Z1408" s="144"/>
      <c r="AA1408" s="144"/>
      <c r="AB1408" s="241"/>
    </row>
    <row r="1409" spans="4:28" x14ac:dyDescent="0.2">
      <c r="D1409" s="151"/>
      <c r="W1409" s="144"/>
      <c r="X1409" s="144"/>
      <c r="Y1409" s="144"/>
      <c r="Z1409" s="144"/>
      <c r="AA1409" s="144"/>
      <c r="AB1409" s="241"/>
    </row>
    <row r="1410" spans="4:28" x14ac:dyDescent="0.2">
      <c r="D1410" s="151"/>
      <c r="W1410" s="144"/>
      <c r="X1410" s="144"/>
      <c r="Y1410" s="144"/>
      <c r="Z1410" s="144"/>
      <c r="AA1410" s="144"/>
      <c r="AB1410" s="241"/>
    </row>
    <row r="1411" spans="4:28" x14ac:dyDescent="0.2">
      <c r="D1411" s="151"/>
      <c r="W1411" s="144"/>
      <c r="X1411" s="144"/>
      <c r="Y1411" s="144"/>
      <c r="Z1411" s="144"/>
      <c r="AA1411" s="144"/>
      <c r="AB1411" s="241"/>
    </row>
    <row r="1412" spans="4:28" x14ac:dyDescent="0.2">
      <c r="D1412" s="151"/>
      <c r="W1412" s="144"/>
      <c r="X1412" s="144"/>
      <c r="Y1412" s="144"/>
      <c r="Z1412" s="144"/>
      <c r="AA1412" s="144"/>
      <c r="AB1412" s="241"/>
    </row>
    <row r="1413" spans="4:28" x14ac:dyDescent="0.2">
      <c r="D1413" s="151"/>
      <c r="W1413" s="144"/>
      <c r="X1413" s="144"/>
      <c r="Y1413" s="144"/>
      <c r="Z1413" s="144"/>
      <c r="AA1413" s="144"/>
      <c r="AB1413" s="241"/>
    </row>
    <row r="1414" spans="4:28" x14ac:dyDescent="0.2">
      <c r="D1414" s="151"/>
      <c r="W1414" s="144"/>
      <c r="X1414" s="144"/>
      <c r="Y1414" s="144"/>
      <c r="Z1414" s="144"/>
      <c r="AA1414" s="144"/>
      <c r="AB1414" s="241"/>
    </row>
    <row r="1415" spans="4:28" x14ac:dyDescent="0.2">
      <c r="D1415" s="151"/>
      <c r="W1415" s="144"/>
      <c r="X1415" s="144"/>
      <c r="Y1415" s="144"/>
      <c r="Z1415" s="144"/>
      <c r="AA1415" s="144"/>
      <c r="AB1415" s="241"/>
    </row>
    <row r="1416" spans="4:28" x14ac:dyDescent="0.2">
      <c r="D1416" s="151"/>
      <c r="W1416" s="144"/>
      <c r="X1416" s="144"/>
      <c r="Y1416" s="144"/>
      <c r="Z1416" s="144"/>
      <c r="AA1416" s="144"/>
      <c r="AB1416" s="241"/>
    </row>
    <row r="1417" spans="4:28" x14ac:dyDescent="0.2">
      <c r="D1417" s="151"/>
      <c r="W1417" s="144"/>
      <c r="X1417" s="144"/>
      <c r="Y1417" s="144"/>
      <c r="Z1417" s="144"/>
      <c r="AA1417" s="144"/>
      <c r="AB1417" s="241"/>
    </row>
    <row r="1418" spans="4:28" x14ac:dyDescent="0.2">
      <c r="D1418" s="151"/>
      <c r="W1418" s="144"/>
      <c r="X1418" s="144"/>
      <c r="Y1418" s="144"/>
      <c r="Z1418" s="144"/>
      <c r="AA1418" s="144"/>
      <c r="AB1418" s="241"/>
    </row>
    <row r="1419" spans="4:28" x14ac:dyDescent="0.2">
      <c r="D1419" s="151"/>
      <c r="W1419" s="144"/>
      <c r="X1419" s="144"/>
      <c r="Y1419" s="144"/>
      <c r="Z1419" s="144"/>
      <c r="AA1419" s="144"/>
      <c r="AB1419" s="241"/>
    </row>
    <row r="1420" spans="4:28" x14ac:dyDescent="0.2">
      <c r="D1420" s="151"/>
      <c r="W1420" s="144"/>
      <c r="X1420" s="144"/>
      <c r="Y1420" s="144"/>
      <c r="Z1420" s="144"/>
      <c r="AA1420" s="144"/>
      <c r="AB1420" s="241"/>
    </row>
    <row r="1421" spans="4:28" x14ac:dyDescent="0.2">
      <c r="D1421" s="151"/>
      <c r="W1421" s="144"/>
      <c r="X1421" s="144"/>
      <c r="Y1421" s="144"/>
      <c r="Z1421" s="144"/>
      <c r="AA1421" s="144"/>
      <c r="AB1421" s="241"/>
    </row>
    <row r="1422" spans="4:28" x14ac:dyDescent="0.2">
      <c r="D1422" s="151"/>
      <c r="W1422" s="144"/>
      <c r="X1422" s="144"/>
      <c r="Y1422" s="144"/>
      <c r="Z1422" s="144"/>
      <c r="AA1422" s="144"/>
      <c r="AB1422" s="241"/>
    </row>
    <row r="1423" spans="4:28" x14ac:dyDescent="0.2">
      <c r="D1423" s="151"/>
      <c r="W1423" s="144"/>
      <c r="X1423" s="144"/>
      <c r="Y1423" s="144"/>
      <c r="Z1423" s="144"/>
      <c r="AA1423" s="144"/>
      <c r="AB1423" s="241"/>
    </row>
    <row r="1424" spans="4:28" x14ac:dyDescent="0.2">
      <c r="D1424" s="151"/>
      <c r="W1424" s="144"/>
      <c r="X1424" s="144"/>
      <c r="Y1424" s="144"/>
      <c r="Z1424" s="144"/>
      <c r="AA1424" s="144"/>
      <c r="AB1424" s="241"/>
    </row>
    <row r="1425" spans="4:28" x14ac:dyDescent="0.2">
      <c r="D1425" s="151"/>
      <c r="W1425" s="144"/>
      <c r="X1425" s="144"/>
      <c r="Y1425" s="144"/>
      <c r="Z1425" s="144"/>
      <c r="AA1425" s="144"/>
      <c r="AB1425" s="241"/>
    </row>
    <row r="1426" spans="4:28" x14ac:dyDescent="0.2">
      <c r="D1426" s="151"/>
      <c r="W1426" s="144"/>
      <c r="X1426" s="144"/>
      <c r="Y1426" s="144"/>
      <c r="Z1426" s="144"/>
      <c r="AA1426" s="144"/>
      <c r="AB1426" s="241"/>
    </row>
    <row r="1427" spans="4:28" x14ac:dyDescent="0.2">
      <c r="D1427" s="151"/>
      <c r="W1427" s="144"/>
      <c r="X1427" s="144"/>
      <c r="Y1427" s="144"/>
      <c r="Z1427" s="144"/>
      <c r="AA1427" s="144"/>
      <c r="AB1427" s="241"/>
    </row>
    <row r="1428" spans="4:28" x14ac:dyDescent="0.2">
      <c r="D1428" s="151"/>
      <c r="W1428" s="144"/>
      <c r="X1428" s="144"/>
      <c r="Y1428" s="144"/>
      <c r="Z1428" s="144"/>
      <c r="AA1428" s="144"/>
      <c r="AB1428" s="241"/>
    </row>
    <row r="1429" spans="4:28" x14ac:dyDescent="0.2">
      <c r="D1429" s="151"/>
      <c r="W1429" s="144"/>
      <c r="X1429" s="144"/>
      <c r="Y1429" s="144"/>
      <c r="Z1429" s="144"/>
      <c r="AA1429" s="144"/>
      <c r="AB1429" s="241"/>
    </row>
    <row r="1430" spans="4:28" x14ac:dyDescent="0.2">
      <c r="D1430" s="151"/>
      <c r="W1430" s="144"/>
      <c r="X1430" s="144"/>
      <c r="Y1430" s="144"/>
      <c r="Z1430" s="144"/>
      <c r="AA1430" s="144"/>
      <c r="AB1430" s="241"/>
    </row>
    <row r="1431" spans="4:28" x14ac:dyDescent="0.2">
      <c r="D1431" s="151"/>
      <c r="W1431" s="144"/>
      <c r="X1431" s="144"/>
      <c r="Y1431" s="144"/>
      <c r="Z1431" s="144"/>
      <c r="AA1431" s="144"/>
      <c r="AB1431" s="241"/>
    </row>
    <row r="1432" spans="4:28" x14ac:dyDescent="0.2">
      <c r="D1432" s="151"/>
      <c r="W1432" s="144"/>
      <c r="X1432" s="144"/>
      <c r="Y1432" s="144"/>
      <c r="Z1432" s="144"/>
      <c r="AA1432" s="144"/>
      <c r="AB1432" s="241"/>
    </row>
    <row r="1433" spans="4:28" x14ac:dyDescent="0.2">
      <c r="D1433" s="151"/>
      <c r="W1433" s="144"/>
      <c r="X1433" s="144"/>
      <c r="Y1433" s="144"/>
      <c r="Z1433" s="144"/>
      <c r="AA1433" s="144"/>
      <c r="AB1433" s="241"/>
    </row>
    <row r="1434" spans="4:28" x14ac:dyDescent="0.2">
      <c r="D1434" s="151"/>
      <c r="W1434" s="144"/>
      <c r="X1434" s="144"/>
      <c r="Y1434" s="144"/>
      <c r="Z1434" s="144"/>
      <c r="AA1434" s="144"/>
      <c r="AB1434" s="241"/>
    </row>
    <row r="1435" spans="4:28" x14ac:dyDescent="0.2">
      <c r="D1435" s="151"/>
      <c r="W1435" s="144"/>
      <c r="X1435" s="144"/>
      <c r="Y1435" s="144"/>
      <c r="Z1435" s="144"/>
      <c r="AA1435" s="144"/>
      <c r="AB1435" s="241"/>
    </row>
    <row r="1436" spans="4:28" x14ac:dyDescent="0.2">
      <c r="D1436" s="151"/>
      <c r="W1436" s="144"/>
      <c r="X1436" s="144"/>
      <c r="Y1436" s="144"/>
      <c r="Z1436" s="144"/>
      <c r="AA1436" s="144"/>
      <c r="AB1436" s="241"/>
    </row>
    <row r="1437" spans="4:28" x14ac:dyDescent="0.2">
      <c r="D1437" s="151"/>
      <c r="W1437" s="144"/>
      <c r="X1437" s="144"/>
      <c r="Y1437" s="144"/>
      <c r="Z1437" s="144"/>
      <c r="AA1437" s="144"/>
      <c r="AB1437" s="241"/>
    </row>
    <row r="1438" spans="4:28" x14ac:dyDescent="0.2">
      <c r="D1438" s="151"/>
      <c r="W1438" s="144"/>
      <c r="X1438" s="144"/>
      <c r="Y1438" s="144"/>
      <c r="Z1438" s="144"/>
      <c r="AA1438" s="144"/>
      <c r="AB1438" s="241"/>
    </row>
    <row r="1439" spans="4:28" x14ac:dyDescent="0.2">
      <c r="D1439" s="151"/>
      <c r="W1439" s="144"/>
      <c r="X1439" s="144"/>
      <c r="Y1439" s="144"/>
      <c r="Z1439" s="144"/>
      <c r="AA1439" s="144"/>
      <c r="AB1439" s="241"/>
    </row>
    <row r="1440" spans="4:28" x14ac:dyDescent="0.2">
      <c r="D1440" s="151"/>
      <c r="W1440" s="144"/>
      <c r="X1440" s="144"/>
      <c r="Y1440" s="144"/>
      <c r="Z1440" s="144"/>
      <c r="AA1440" s="144"/>
      <c r="AB1440" s="241"/>
    </row>
    <row r="1441" spans="4:28" x14ac:dyDescent="0.2">
      <c r="D1441" s="151"/>
      <c r="W1441" s="144"/>
      <c r="X1441" s="144"/>
      <c r="Y1441" s="144"/>
      <c r="Z1441" s="144"/>
      <c r="AA1441" s="144"/>
      <c r="AB1441" s="241"/>
    </row>
    <row r="1442" spans="4:28" x14ac:dyDescent="0.2">
      <c r="D1442" s="151"/>
      <c r="W1442" s="144"/>
      <c r="X1442" s="144"/>
      <c r="Y1442" s="144"/>
      <c r="Z1442" s="144"/>
      <c r="AA1442" s="144"/>
      <c r="AB1442" s="241"/>
    </row>
    <row r="1443" spans="4:28" x14ac:dyDescent="0.2">
      <c r="D1443" s="151"/>
      <c r="W1443" s="144"/>
      <c r="X1443" s="144"/>
      <c r="Y1443" s="144"/>
      <c r="Z1443" s="144"/>
      <c r="AA1443" s="144"/>
      <c r="AB1443" s="241"/>
    </row>
    <row r="1444" spans="4:28" x14ac:dyDescent="0.2">
      <c r="D1444" s="151"/>
      <c r="W1444" s="144"/>
      <c r="X1444" s="144"/>
      <c r="Y1444" s="144"/>
      <c r="Z1444" s="144"/>
      <c r="AA1444" s="144"/>
      <c r="AB1444" s="241"/>
    </row>
    <row r="1445" spans="4:28" x14ac:dyDescent="0.2">
      <c r="D1445" s="151"/>
      <c r="W1445" s="144"/>
      <c r="X1445" s="144"/>
      <c r="Y1445" s="144"/>
      <c r="Z1445" s="144"/>
      <c r="AA1445" s="144"/>
      <c r="AB1445" s="241"/>
    </row>
    <row r="1446" spans="4:28" x14ac:dyDescent="0.2">
      <c r="D1446" s="151"/>
      <c r="W1446" s="144"/>
      <c r="X1446" s="144"/>
      <c r="Y1446" s="144"/>
      <c r="Z1446" s="144"/>
      <c r="AA1446" s="144"/>
      <c r="AB1446" s="241"/>
    </row>
    <row r="1447" spans="4:28" x14ac:dyDescent="0.2">
      <c r="D1447" s="151"/>
      <c r="W1447" s="144"/>
      <c r="X1447" s="144"/>
      <c r="Y1447" s="144"/>
      <c r="Z1447" s="144"/>
      <c r="AA1447" s="144"/>
      <c r="AB1447" s="241"/>
    </row>
    <row r="1448" spans="4:28" x14ac:dyDescent="0.2">
      <c r="D1448" s="151"/>
      <c r="W1448" s="144"/>
      <c r="X1448" s="144"/>
      <c r="Y1448" s="144"/>
      <c r="Z1448" s="144"/>
      <c r="AA1448" s="144"/>
      <c r="AB1448" s="241"/>
    </row>
    <row r="1449" spans="4:28" x14ac:dyDescent="0.2">
      <c r="D1449" s="151"/>
      <c r="W1449" s="144"/>
      <c r="X1449" s="144"/>
      <c r="Y1449" s="144"/>
      <c r="Z1449" s="144"/>
      <c r="AA1449" s="144"/>
      <c r="AB1449" s="241"/>
    </row>
    <row r="1450" spans="4:28" x14ac:dyDescent="0.2">
      <c r="D1450" s="151"/>
      <c r="W1450" s="144"/>
      <c r="X1450" s="144"/>
      <c r="Y1450" s="144"/>
      <c r="Z1450" s="144"/>
      <c r="AA1450" s="144"/>
      <c r="AB1450" s="241"/>
    </row>
    <row r="1451" spans="4:28" x14ac:dyDescent="0.2">
      <c r="D1451" s="151"/>
      <c r="W1451" s="144"/>
      <c r="X1451" s="144"/>
      <c r="Y1451" s="144"/>
      <c r="Z1451" s="144"/>
      <c r="AA1451" s="144"/>
      <c r="AB1451" s="241"/>
    </row>
    <row r="1452" spans="4:28" x14ac:dyDescent="0.2">
      <c r="D1452" s="151"/>
      <c r="W1452" s="144"/>
      <c r="X1452" s="144"/>
      <c r="Y1452" s="144"/>
      <c r="Z1452" s="144"/>
      <c r="AA1452" s="144"/>
      <c r="AB1452" s="241"/>
    </row>
    <row r="1453" spans="4:28" x14ac:dyDescent="0.2">
      <c r="D1453" s="151"/>
      <c r="W1453" s="144"/>
      <c r="X1453" s="144"/>
      <c r="Y1453" s="144"/>
      <c r="Z1453" s="144"/>
      <c r="AA1453" s="144"/>
      <c r="AB1453" s="241"/>
    </row>
    <row r="1454" spans="4:28" x14ac:dyDescent="0.2">
      <c r="D1454" s="151"/>
      <c r="W1454" s="144"/>
      <c r="X1454" s="144"/>
      <c r="Y1454" s="144"/>
      <c r="Z1454" s="144"/>
      <c r="AA1454" s="144"/>
      <c r="AB1454" s="241"/>
    </row>
    <row r="1455" spans="4:28" x14ac:dyDescent="0.2">
      <c r="D1455" s="151"/>
      <c r="W1455" s="144"/>
      <c r="X1455" s="144"/>
      <c r="Y1455" s="144"/>
      <c r="Z1455" s="144"/>
      <c r="AA1455" s="144"/>
      <c r="AB1455" s="241"/>
    </row>
    <row r="1456" spans="4:28" x14ac:dyDescent="0.2">
      <c r="D1456" s="151"/>
      <c r="W1456" s="144"/>
      <c r="X1456" s="144"/>
      <c r="Y1456" s="144"/>
      <c r="Z1456" s="144"/>
      <c r="AA1456" s="144"/>
      <c r="AB1456" s="241"/>
    </row>
    <row r="1457" spans="4:28" x14ac:dyDescent="0.2">
      <c r="D1457" s="151"/>
      <c r="W1457" s="144"/>
      <c r="X1457" s="144"/>
      <c r="Y1457" s="144"/>
      <c r="Z1457" s="144"/>
      <c r="AA1457" s="144"/>
      <c r="AB1457" s="241"/>
    </row>
    <row r="1458" spans="4:28" x14ac:dyDescent="0.2">
      <c r="D1458" s="151"/>
      <c r="W1458" s="144"/>
      <c r="X1458" s="144"/>
      <c r="Y1458" s="144"/>
      <c r="Z1458" s="144"/>
      <c r="AA1458" s="144"/>
      <c r="AB1458" s="241"/>
    </row>
    <row r="1459" spans="4:28" x14ac:dyDescent="0.2">
      <c r="D1459" s="151"/>
      <c r="W1459" s="144"/>
      <c r="X1459" s="144"/>
      <c r="Y1459" s="144"/>
      <c r="Z1459" s="144"/>
      <c r="AA1459" s="144"/>
      <c r="AB1459" s="241"/>
    </row>
    <row r="1460" spans="4:28" x14ac:dyDescent="0.2">
      <c r="D1460" s="151"/>
      <c r="W1460" s="144"/>
      <c r="X1460" s="144"/>
      <c r="Y1460" s="144"/>
      <c r="Z1460" s="144"/>
      <c r="AA1460" s="144"/>
      <c r="AB1460" s="241"/>
    </row>
    <row r="1461" spans="4:28" x14ac:dyDescent="0.2">
      <c r="D1461" s="151"/>
      <c r="W1461" s="144"/>
      <c r="X1461" s="144"/>
      <c r="Y1461" s="144"/>
      <c r="Z1461" s="144"/>
      <c r="AA1461" s="144"/>
      <c r="AB1461" s="241"/>
    </row>
    <row r="1462" spans="4:28" x14ac:dyDescent="0.2">
      <c r="D1462" s="151"/>
      <c r="W1462" s="144"/>
      <c r="X1462" s="144"/>
      <c r="Y1462" s="144"/>
      <c r="Z1462" s="144"/>
      <c r="AA1462" s="144"/>
      <c r="AB1462" s="241"/>
    </row>
    <row r="1463" spans="4:28" x14ac:dyDescent="0.2">
      <c r="D1463" s="151"/>
      <c r="W1463" s="144"/>
      <c r="X1463" s="144"/>
      <c r="Y1463" s="144"/>
      <c r="Z1463" s="144"/>
      <c r="AA1463" s="144"/>
      <c r="AB1463" s="241"/>
    </row>
    <row r="1464" spans="4:28" x14ac:dyDescent="0.2">
      <c r="D1464" s="151"/>
      <c r="W1464" s="144"/>
      <c r="X1464" s="144"/>
      <c r="Y1464" s="144"/>
      <c r="Z1464" s="144"/>
      <c r="AA1464" s="144"/>
      <c r="AB1464" s="241"/>
    </row>
    <row r="1465" spans="4:28" x14ac:dyDescent="0.2">
      <c r="D1465" s="151"/>
      <c r="W1465" s="144"/>
      <c r="X1465" s="144"/>
      <c r="Y1465" s="144"/>
      <c r="Z1465" s="144"/>
      <c r="AA1465" s="144"/>
      <c r="AB1465" s="241"/>
    </row>
    <row r="1466" spans="4:28" x14ac:dyDescent="0.2">
      <c r="D1466" s="151"/>
      <c r="W1466" s="144"/>
      <c r="X1466" s="144"/>
      <c r="Y1466" s="144"/>
      <c r="Z1466" s="144"/>
      <c r="AA1466" s="144"/>
      <c r="AB1466" s="241"/>
    </row>
    <row r="1467" spans="4:28" x14ac:dyDescent="0.2">
      <c r="D1467" s="151"/>
      <c r="W1467" s="144"/>
      <c r="X1467" s="144"/>
      <c r="Y1467" s="144"/>
      <c r="Z1467" s="144"/>
      <c r="AA1467" s="144"/>
      <c r="AB1467" s="241"/>
    </row>
    <row r="1468" spans="4:28" x14ac:dyDescent="0.2">
      <c r="D1468" s="151"/>
      <c r="W1468" s="144"/>
      <c r="X1468" s="144"/>
      <c r="Y1468" s="144"/>
      <c r="Z1468" s="144"/>
      <c r="AA1468" s="144"/>
      <c r="AB1468" s="241"/>
    </row>
    <row r="1469" spans="4:28" x14ac:dyDescent="0.2">
      <c r="D1469" s="151"/>
      <c r="W1469" s="144"/>
      <c r="X1469" s="144"/>
      <c r="Y1469" s="144"/>
      <c r="Z1469" s="144"/>
      <c r="AA1469" s="144"/>
      <c r="AB1469" s="241"/>
    </row>
    <row r="1470" spans="4:28" x14ac:dyDescent="0.2">
      <c r="D1470" s="151"/>
      <c r="W1470" s="144"/>
      <c r="X1470" s="144"/>
      <c r="Y1470" s="144"/>
      <c r="Z1470" s="144"/>
      <c r="AA1470" s="144"/>
      <c r="AB1470" s="241"/>
    </row>
    <row r="1471" spans="4:28" x14ac:dyDescent="0.2">
      <c r="D1471" s="151"/>
      <c r="W1471" s="144"/>
      <c r="X1471" s="144"/>
      <c r="Y1471" s="144"/>
      <c r="Z1471" s="144"/>
      <c r="AA1471" s="144"/>
      <c r="AB1471" s="241"/>
    </row>
    <row r="1472" spans="4:28" x14ac:dyDescent="0.2">
      <c r="D1472" s="151"/>
      <c r="W1472" s="144"/>
      <c r="X1472" s="144"/>
      <c r="Y1472" s="144"/>
      <c r="Z1472" s="144"/>
      <c r="AA1472" s="144"/>
      <c r="AB1472" s="241"/>
    </row>
    <row r="1473" spans="4:28" x14ac:dyDescent="0.2">
      <c r="D1473" s="151"/>
      <c r="W1473" s="144"/>
      <c r="X1473" s="144"/>
      <c r="Y1473" s="144"/>
      <c r="Z1473" s="144"/>
      <c r="AA1473" s="144"/>
      <c r="AB1473" s="241"/>
    </row>
    <row r="1474" spans="4:28" x14ac:dyDescent="0.2">
      <c r="D1474" s="151"/>
      <c r="W1474" s="144"/>
      <c r="X1474" s="144"/>
      <c r="Y1474" s="144"/>
      <c r="Z1474" s="144"/>
      <c r="AA1474" s="144"/>
      <c r="AB1474" s="241"/>
    </row>
    <row r="1475" spans="4:28" x14ac:dyDescent="0.2">
      <c r="D1475" s="151"/>
      <c r="W1475" s="144"/>
      <c r="X1475" s="144"/>
      <c r="Y1475" s="144"/>
      <c r="Z1475" s="144"/>
      <c r="AA1475" s="144"/>
      <c r="AB1475" s="241"/>
    </row>
    <row r="1476" spans="4:28" x14ac:dyDescent="0.2">
      <c r="D1476" s="151"/>
      <c r="W1476" s="144"/>
      <c r="X1476" s="144"/>
      <c r="Y1476" s="144"/>
      <c r="Z1476" s="144"/>
      <c r="AA1476" s="144"/>
      <c r="AB1476" s="241"/>
    </row>
    <row r="1477" spans="4:28" x14ac:dyDescent="0.2">
      <c r="D1477" s="151"/>
      <c r="W1477" s="144"/>
      <c r="X1477" s="144"/>
      <c r="Y1477" s="144"/>
      <c r="Z1477" s="144"/>
      <c r="AA1477" s="144"/>
      <c r="AB1477" s="241"/>
    </row>
    <row r="1478" spans="4:28" x14ac:dyDescent="0.2">
      <c r="D1478" s="151"/>
      <c r="W1478" s="144"/>
      <c r="X1478" s="144"/>
      <c r="Y1478" s="144"/>
      <c r="Z1478" s="144"/>
      <c r="AA1478" s="144"/>
      <c r="AB1478" s="241"/>
    </row>
    <row r="1479" spans="4:28" x14ac:dyDescent="0.2">
      <c r="D1479" s="151"/>
      <c r="W1479" s="144"/>
      <c r="X1479" s="144"/>
      <c r="Y1479" s="144"/>
      <c r="Z1479" s="144"/>
      <c r="AA1479" s="144"/>
      <c r="AB1479" s="241"/>
    </row>
    <row r="1480" spans="4:28" x14ac:dyDescent="0.2">
      <c r="D1480" s="151"/>
      <c r="W1480" s="144"/>
      <c r="X1480" s="144"/>
      <c r="Y1480" s="144"/>
      <c r="Z1480" s="144"/>
      <c r="AA1480" s="144"/>
      <c r="AB1480" s="241"/>
    </row>
    <row r="1481" spans="4:28" x14ac:dyDescent="0.2">
      <c r="D1481" s="151"/>
      <c r="W1481" s="144"/>
      <c r="X1481" s="144"/>
      <c r="Y1481" s="144"/>
      <c r="Z1481" s="144"/>
      <c r="AA1481" s="144"/>
      <c r="AB1481" s="241"/>
    </row>
    <row r="1482" spans="4:28" x14ac:dyDescent="0.2">
      <c r="D1482" s="151"/>
      <c r="W1482" s="144"/>
      <c r="X1482" s="144"/>
      <c r="Y1482" s="144"/>
      <c r="Z1482" s="144"/>
      <c r="AA1482" s="144"/>
      <c r="AB1482" s="241"/>
    </row>
    <row r="1483" spans="4:28" x14ac:dyDescent="0.2">
      <c r="D1483" s="151"/>
      <c r="W1483" s="144"/>
      <c r="X1483" s="144"/>
      <c r="Y1483" s="144"/>
      <c r="Z1483" s="144"/>
      <c r="AA1483" s="144"/>
      <c r="AB1483" s="241"/>
    </row>
    <row r="1484" spans="4:28" x14ac:dyDescent="0.2">
      <c r="D1484" s="151"/>
      <c r="W1484" s="144"/>
      <c r="X1484" s="144"/>
      <c r="Y1484" s="144"/>
      <c r="Z1484" s="144"/>
      <c r="AA1484" s="144"/>
      <c r="AB1484" s="241"/>
    </row>
    <row r="1485" spans="4:28" x14ac:dyDescent="0.2">
      <c r="D1485" s="151"/>
      <c r="W1485" s="144"/>
      <c r="X1485" s="144"/>
      <c r="Y1485" s="144"/>
      <c r="Z1485" s="144"/>
      <c r="AA1485" s="144"/>
      <c r="AB1485" s="241"/>
    </row>
    <row r="1486" spans="4:28" x14ac:dyDescent="0.2">
      <c r="D1486" s="151"/>
      <c r="W1486" s="144"/>
      <c r="X1486" s="144"/>
      <c r="Y1486" s="144"/>
      <c r="Z1486" s="144"/>
      <c r="AA1486" s="144"/>
      <c r="AB1486" s="241"/>
    </row>
    <row r="1487" spans="4:28" x14ac:dyDescent="0.2">
      <c r="D1487" s="151"/>
      <c r="W1487" s="144"/>
      <c r="X1487" s="144"/>
      <c r="Y1487" s="144"/>
      <c r="Z1487" s="144"/>
      <c r="AA1487" s="144"/>
      <c r="AB1487" s="241"/>
    </row>
    <row r="1488" spans="4:28" x14ac:dyDescent="0.2">
      <c r="D1488" s="151"/>
      <c r="W1488" s="144"/>
      <c r="X1488" s="144"/>
      <c r="Y1488" s="144"/>
      <c r="Z1488" s="144"/>
      <c r="AA1488" s="144"/>
      <c r="AB1488" s="241"/>
    </row>
    <row r="1489" spans="4:28" x14ac:dyDescent="0.2">
      <c r="D1489" s="151"/>
      <c r="W1489" s="144"/>
      <c r="X1489" s="144"/>
      <c r="Y1489" s="144"/>
      <c r="Z1489" s="144"/>
      <c r="AA1489" s="144"/>
      <c r="AB1489" s="241"/>
    </row>
    <row r="1490" spans="4:28" x14ac:dyDescent="0.2">
      <c r="D1490" s="151"/>
      <c r="W1490" s="144"/>
      <c r="X1490" s="144"/>
      <c r="Y1490" s="144"/>
      <c r="Z1490" s="144"/>
      <c r="AA1490" s="144"/>
      <c r="AB1490" s="241"/>
    </row>
    <row r="1491" spans="4:28" x14ac:dyDescent="0.2">
      <c r="D1491" s="151"/>
      <c r="W1491" s="144"/>
      <c r="X1491" s="144"/>
      <c r="Y1491" s="144"/>
      <c r="Z1491" s="144"/>
      <c r="AA1491" s="144"/>
      <c r="AB1491" s="241"/>
    </row>
    <row r="1492" spans="4:28" x14ac:dyDescent="0.2">
      <c r="D1492" s="151"/>
      <c r="W1492" s="144"/>
      <c r="X1492" s="144"/>
      <c r="Y1492" s="144"/>
      <c r="Z1492" s="144"/>
      <c r="AA1492" s="144"/>
      <c r="AB1492" s="241"/>
    </row>
    <row r="1493" spans="4:28" x14ac:dyDescent="0.2">
      <c r="D1493" s="151"/>
      <c r="W1493" s="144"/>
      <c r="X1493" s="144"/>
      <c r="Y1493" s="144"/>
      <c r="Z1493" s="144"/>
      <c r="AA1493" s="144"/>
      <c r="AB1493" s="241"/>
    </row>
    <row r="1494" spans="4:28" x14ac:dyDescent="0.2">
      <c r="D1494" s="151"/>
      <c r="W1494" s="144"/>
      <c r="X1494" s="144"/>
      <c r="Y1494" s="144"/>
      <c r="Z1494" s="144"/>
      <c r="AA1494" s="144"/>
      <c r="AB1494" s="241"/>
    </row>
    <row r="1495" spans="4:28" x14ac:dyDescent="0.2">
      <c r="D1495" s="151"/>
      <c r="W1495" s="144"/>
      <c r="X1495" s="144"/>
      <c r="Y1495" s="144"/>
      <c r="Z1495" s="144"/>
      <c r="AA1495" s="144"/>
      <c r="AB1495" s="241"/>
    </row>
    <row r="1496" spans="4:28" x14ac:dyDescent="0.2">
      <c r="D1496" s="151"/>
      <c r="W1496" s="144"/>
      <c r="X1496" s="144"/>
      <c r="Y1496" s="144"/>
      <c r="Z1496" s="144"/>
      <c r="AA1496" s="144"/>
      <c r="AB1496" s="241"/>
    </row>
    <row r="1497" spans="4:28" x14ac:dyDescent="0.2">
      <c r="D1497" s="151"/>
      <c r="W1497" s="144"/>
      <c r="X1497" s="144"/>
      <c r="Y1497" s="144"/>
      <c r="Z1497" s="144"/>
      <c r="AA1497" s="144"/>
      <c r="AB1497" s="241"/>
    </row>
    <row r="1498" spans="4:28" x14ac:dyDescent="0.2">
      <c r="D1498" s="151"/>
      <c r="W1498" s="144"/>
      <c r="X1498" s="144"/>
      <c r="Y1498" s="144"/>
      <c r="Z1498" s="144"/>
      <c r="AA1498" s="144"/>
      <c r="AB1498" s="241"/>
    </row>
    <row r="1499" spans="4:28" x14ac:dyDescent="0.2">
      <c r="D1499" s="151"/>
      <c r="W1499" s="144"/>
      <c r="X1499" s="144"/>
      <c r="Y1499" s="144"/>
      <c r="Z1499" s="144"/>
      <c r="AA1499" s="144"/>
      <c r="AB1499" s="241"/>
    </row>
    <row r="1500" spans="4:28" x14ac:dyDescent="0.2">
      <c r="D1500" s="151"/>
      <c r="W1500" s="144"/>
      <c r="X1500" s="144"/>
      <c r="Y1500" s="144"/>
      <c r="Z1500" s="144"/>
      <c r="AA1500" s="144"/>
      <c r="AB1500" s="241"/>
    </row>
    <row r="1501" spans="4:28" x14ac:dyDescent="0.2">
      <c r="D1501" s="151"/>
      <c r="W1501" s="144"/>
      <c r="X1501" s="144"/>
      <c r="Y1501" s="144"/>
      <c r="Z1501" s="144"/>
      <c r="AA1501" s="144"/>
      <c r="AB1501" s="241"/>
    </row>
    <row r="1502" spans="4:28" x14ac:dyDescent="0.2">
      <c r="D1502" s="151"/>
      <c r="W1502" s="144"/>
      <c r="X1502" s="144"/>
      <c r="Y1502" s="144"/>
      <c r="Z1502" s="144"/>
      <c r="AA1502" s="144"/>
      <c r="AB1502" s="241"/>
    </row>
    <row r="1503" spans="4:28" x14ac:dyDescent="0.2">
      <c r="D1503" s="151"/>
      <c r="W1503" s="144"/>
      <c r="X1503" s="144"/>
      <c r="Y1503" s="144"/>
      <c r="Z1503" s="144"/>
      <c r="AA1503" s="144"/>
      <c r="AB1503" s="241"/>
    </row>
    <row r="1504" spans="4:28" x14ac:dyDescent="0.2">
      <c r="D1504" s="151"/>
      <c r="W1504" s="144"/>
      <c r="X1504" s="144"/>
      <c r="Y1504" s="144"/>
      <c r="Z1504" s="144"/>
      <c r="AA1504" s="144"/>
      <c r="AB1504" s="241"/>
    </row>
    <row r="1505" spans="4:28" x14ac:dyDescent="0.2">
      <c r="D1505" s="151"/>
      <c r="W1505" s="144"/>
      <c r="X1505" s="144"/>
      <c r="Y1505" s="144"/>
      <c r="Z1505" s="144"/>
      <c r="AA1505" s="144"/>
      <c r="AB1505" s="241"/>
    </row>
    <row r="1506" spans="4:28" x14ac:dyDescent="0.2">
      <c r="D1506" s="151"/>
      <c r="W1506" s="144"/>
      <c r="X1506" s="144"/>
      <c r="Y1506" s="144"/>
      <c r="Z1506" s="144"/>
      <c r="AA1506" s="144"/>
      <c r="AB1506" s="241"/>
    </row>
    <row r="1507" spans="4:28" x14ac:dyDescent="0.2">
      <c r="D1507" s="151"/>
      <c r="W1507" s="144"/>
      <c r="X1507" s="144"/>
      <c r="Y1507" s="144"/>
      <c r="Z1507" s="144"/>
      <c r="AA1507" s="144"/>
      <c r="AB1507" s="241"/>
    </row>
    <row r="1508" spans="4:28" x14ac:dyDescent="0.2">
      <c r="D1508" s="151"/>
      <c r="W1508" s="144"/>
      <c r="X1508" s="144"/>
      <c r="Y1508" s="144"/>
      <c r="Z1508" s="144"/>
      <c r="AA1508" s="144"/>
      <c r="AB1508" s="241"/>
    </row>
    <row r="1509" spans="4:28" x14ac:dyDescent="0.2">
      <c r="D1509" s="151"/>
      <c r="W1509" s="144"/>
      <c r="X1509" s="144"/>
      <c r="Y1509" s="144"/>
      <c r="Z1509" s="144"/>
      <c r="AA1509" s="144"/>
      <c r="AB1509" s="241"/>
    </row>
    <row r="1510" spans="4:28" x14ac:dyDescent="0.2">
      <c r="D1510" s="151"/>
      <c r="W1510" s="144"/>
      <c r="X1510" s="144"/>
      <c r="Y1510" s="144"/>
      <c r="Z1510" s="144"/>
      <c r="AA1510" s="144"/>
      <c r="AB1510" s="241"/>
    </row>
    <row r="1511" spans="4:28" x14ac:dyDescent="0.2">
      <c r="D1511" s="151"/>
      <c r="W1511" s="144"/>
      <c r="X1511" s="144"/>
      <c r="Y1511" s="144"/>
      <c r="Z1511" s="144"/>
      <c r="AA1511" s="144"/>
      <c r="AB1511" s="241"/>
    </row>
    <row r="1512" spans="4:28" x14ac:dyDescent="0.2">
      <c r="D1512" s="151"/>
      <c r="W1512" s="144"/>
      <c r="X1512" s="144"/>
      <c r="Y1512" s="144"/>
      <c r="Z1512" s="144"/>
      <c r="AA1512" s="144"/>
      <c r="AB1512" s="241"/>
    </row>
    <row r="1513" spans="4:28" x14ac:dyDescent="0.2">
      <c r="D1513" s="151"/>
      <c r="W1513" s="144"/>
      <c r="X1513" s="144"/>
      <c r="Y1513" s="144"/>
      <c r="Z1513" s="144"/>
      <c r="AA1513" s="144"/>
      <c r="AB1513" s="241"/>
    </row>
    <row r="1514" spans="4:28" x14ac:dyDescent="0.2">
      <c r="D1514" s="151"/>
      <c r="W1514" s="144"/>
      <c r="X1514" s="144"/>
      <c r="Y1514" s="144"/>
      <c r="Z1514" s="144"/>
      <c r="AA1514" s="144"/>
      <c r="AB1514" s="241"/>
    </row>
    <row r="1515" spans="4:28" x14ac:dyDescent="0.2">
      <c r="D1515" s="151"/>
      <c r="W1515" s="144"/>
      <c r="X1515" s="144"/>
      <c r="Y1515" s="144"/>
      <c r="Z1515" s="144"/>
      <c r="AA1515" s="144"/>
      <c r="AB1515" s="241"/>
    </row>
    <row r="1516" spans="4:28" x14ac:dyDescent="0.2">
      <c r="D1516" s="151"/>
      <c r="W1516" s="144"/>
      <c r="X1516" s="144"/>
      <c r="Y1516" s="144"/>
      <c r="Z1516" s="144"/>
      <c r="AA1516" s="144"/>
      <c r="AB1516" s="241"/>
    </row>
    <row r="1517" spans="4:28" x14ac:dyDescent="0.2">
      <c r="D1517" s="151"/>
      <c r="W1517" s="144"/>
      <c r="X1517" s="144"/>
      <c r="Y1517" s="144"/>
      <c r="Z1517" s="144"/>
      <c r="AA1517" s="144"/>
      <c r="AB1517" s="241"/>
    </row>
    <row r="1518" spans="4:28" x14ac:dyDescent="0.2">
      <c r="D1518" s="151"/>
      <c r="W1518" s="144"/>
      <c r="X1518" s="144"/>
      <c r="Y1518" s="144"/>
      <c r="Z1518" s="144"/>
      <c r="AA1518" s="144"/>
      <c r="AB1518" s="241"/>
    </row>
    <row r="1519" spans="4:28" x14ac:dyDescent="0.2">
      <c r="D1519" s="151"/>
      <c r="W1519" s="144"/>
      <c r="X1519" s="144"/>
      <c r="Y1519" s="144"/>
      <c r="Z1519" s="144"/>
      <c r="AA1519" s="144"/>
      <c r="AB1519" s="241"/>
    </row>
    <row r="1520" spans="4:28" x14ac:dyDescent="0.2">
      <c r="D1520" s="151"/>
      <c r="W1520" s="144"/>
      <c r="X1520" s="144"/>
      <c r="Y1520" s="144"/>
      <c r="Z1520" s="144"/>
      <c r="AA1520" s="144"/>
      <c r="AB1520" s="241"/>
    </row>
    <row r="1521" spans="4:28" x14ac:dyDescent="0.2">
      <c r="D1521" s="151"/>
      <c r="W1521" s="144"/>
      <c r="X1521" s="144"/>
      <c r="Y1521" s="144"/>
      <c r="Z1521" s="144"/>
      <c r="AA1521" s="144"/>
      <c r="AB1521" s="241"/>
    </row>
    <row r="1522" spans="4:28" x14ac:dyDescent="0.2">
      <c r="D1522" s="151"/>
      <c r="W1522" s="144"/>
      <c r="X1522" s="144"/>
      <c r="Y1522" s="144"/>
      <c r="Z1522" s="144"/>
      <c r="AA1522" s="144"/>
      <c r="AB1522" s="241"/>
    </row>
    <row r="1523" spans="4:28" x14ac:dyDescent="0.2">
      <c r="D1523" s="151"/>
      <c r="W1523" s="144"/>
      <c r="X1523" s="144"/>
      <c r="Y1523" s="144"/>
      <c r="Z1523" s="144"/>
      <c r="AA1523" s="144"/>
      <c r="AB1523" s="241"/>
    </row>
    <row r="1524" spans="4:28" x14ac:dyDescent="0.2">
      <c r="D1524" s="151"/>
      <c r="W1524" s="144"/>
      <c r="X1524" s="144"/>
      <c r="Y1524" s="144"/>
      <c r="Z1524" s="144"/>
      <c r="AA1524" s="144"/>
      <c r="AB1524" s="241"/>
    </row>
    <row r="1525" spans="4:28" x14ac:dyDescent="0.2">
      <c r="D1525" s="151"/>
      <c r="W1525" s="144"/>
      <c r="X1525" s="144"/>
      <c r="Y1525" s="144"/>
      <c r="Z1525" s="144"/>
      <c r="AA1525" s="144"/>
      <c r="AB1525" s="241"/>
    </row>
    <row r="1526" spans="4:28" x14ac:dyDescent="0.2">
      <c r="D1526" s="151"/>
      <c r="W1526" s="144"/>
      <c r="X1526" s="144"/>
      <c r="Y1526" s="144"/>
      <c r="Z1526" s="144"/>
      <c r="AA1526" s="144"/>
      <c r="AB1526" s="241"/>
    </row>
    <row r="1527" spans="4:28" x14ac:dyDescent="0.2">
      <c r="D1527" s="151"/>
      <c r="W1527" s="144"/>
      <c r="X1527" s="144"/>
      <c r="Y1527" s="144"/>
      <c r="Z1527" s="144"/>
      <c r="AA1527" s="144"/>
      <c r="AB1527" s="241"/>
    </row>
    <row r="1528" spans="4:28" x14ac:dyDescent="0.2">
      <c r="D1528" s="151"/>
      <c r="W1528" s="144"/>
      <c r="X1528" s="144"/>
      <c r="Y1528" s="144"/>
      <c r="Z1528" s="144"/>
      <c r="AA1528" s="144"/>
      <c r="AB1528" s="241"/>
    </row>
    <row r="1529" spans="4:28" x14ac:dyDescent="0.2">
      <c r="D1529" s="151"/>
      <c r="W1529" s="144"/>
      <c r="X1529" s="144"/>
      <c r="Y1529" s="144"/>
      <c r="Z1529" s="144"/>
      <c r="AA1529" s="144"/>
      <c r="AB1529" s="241"/>
    </row>
    <row r="1530" spans="4:28" x14ac:dyDescent="0.2">
      <c r="D1530" s="151"/>
      <c r="W1530" s="144"/>
      <c r="X1530" s="144"/>
      <c r="Y1530" s="144"/>
      <c r="Z1530" s="144"/>
      <c r="AA1530" s="144"/>
      <c r="AB1530" s="241"/>
    </row>
    <row r="1531" spans="4:28" x14ac:dyDescent="0.2">
      <c r="D1531" s="151"/>
      <c r="W1531" s="144"/>
      <c r="X1531" s="144"/>
      <c r="Y1531" s="144"/>
      <c r="Z1531" s="144"/>
      <c r="AA1531" s="144"/>
      <c r="AB1531" s="241"/>
    </row>
    <row r="1532" spans="4:28" x14ac:dyDescent="0.2">
      <c r="D1532" s="151"/>
      <c r="W1532" s="144"/>
      <c r="X1532" s="144"/>
      <c r="Y1532" s="144"/>
      <c r="Z1532" s="144"/>
      <c r="AA1532" s="144"/>
      <c r="AB1532" s="241"/>
    </row>
    <row r="1533" spans="4:28" x14ac:dyDescent="0.2">
      <c r="D1533" s="151"/>
      <c r="W1533" s="144"/>
      <c r="X1533" s="144"/>
      <c r="Y1533" s="144"/>
      <c r="Z1533" s="144"/>
      <c r="AA1533" s="144"/>
      <c r="AB1533" s="241"/>
    </row>
    <row r="1534" spans="4:28" x14ac:dyDescent="0.2">
      <c r="D1534" s="151"/>
      <c r="W1534" s="144"/>
      <c r="X1534" s="144"/>
      <c r="Y1534" s="144"/>
      <c r="Z1534" s="144"/>
      <c r="AA1534" s="144"/>
      <c r="AB1534" s="241"/>
    </row>
    <row r="1535" spans="4:28" x14ac:dyDescent="0.2">
      <c r="D1535" s="151"/>
      <c r="W1535" s="144"/>
      <c r="X1535" s="144"/>
      <c r="Y1535" s="144"/>
      <c r="Z1535" s="144"/>
      <c r="AA1535" s="144"/>
      <c r="AB1535" s="241"/>
    </row>
    <row r="1536" spans="4:28" x14ac:dyDescent="0.2">
      <c r="D1536" s="151"/>
      <c r="W1536" s="144"/>
      <c r="X1536" s="144"/>
      <c r="Y1536" s="144"/>
      <c r="Z1536" s="144"/>
      <c r="AA1536" s="144"/>
      <c r="AB1536" s="241"/>
    </row>
    <row r="1537" spans="4:28" x14ac:dyDescent="0.2">
      <c r="D1537" s="151"/>
      <c r="W1537" s="144"/>
      <c r="X1537" s="144"/>
      <c r="Y1537" s="144"/>
      <c r="Z1537" s="144"/>
      <c r="AA1537" s="144"/>
      <c r="AB1537" s="241"/>
    </row>
    <row r="1538" spans="4:28" x14ac:dyDescent="0.2">
      <c r="D1538" s="151"/>
      <c r="W1538" s="144"/>
      <c r="X1538" s="144"/>
      <c r="Y1538" s="144"/>
      <c r="Z1538" s="144"/>
      <c r="AA1538" s="144"/>
      <c r="AB1538" s="241"/>
    </row>
    <row r="1539" spans="4:28" x14ac:dyDescent="0.2">
      <c r="D1539" s="151"/>
      <c r="W1539" s="144"/>
      <c r="X1539" s="144"/>
      <c r="Y1539" s="144"/>
      <c r="Z1539" s="144"/>
      <c r="AA1539" s="144"/>
      <c r="AB1539" s="241"/>
    </row>
    <row r="1540" spans="4:28" x14ac:dyDescent="0.2">
      <c r="D1540" s="151"/>
      <c r="W1540" s="144"/>
      <c r="X1540" s="144"/>
      <c r="Y1540" s="144"/>
      <c r="Z1540" s="144"/>
      <c r="AA1540" s="144"/>
      <c r="AB1540" s="241"/>
    </row>
    <row r="1541" spans="4:28" x14ac:dyDescent="0.2">
      <c r="D1541" s="151"/>
      <c r="W1541" s="144"/>
      <c r="X1541" s="144"/>
      <c r="Y1541" s="144"/>
      <c r="Z1541" s="144"/>
      <c r="AA1541" s="144"/>
      <c r="AB1541" s="241"/>
    </row>
    <row r="1542" spans="4:28" x14ac:dyDescent="0.2">
      <c r="D1542" s="151"/>
      <c r="W1542" s="144"/>
      <c r="X1542" s="144"/>
      <c r="Y1542" s="144"/>
      <c r="Z1542" s="144"/>
      <c r="AA1542" s="144"/>
      <c r="AB1542" s="241"/>
    </row>
    <row r="1543" spans="4:28" x14ac:dyDescent="0.2">
      <c r="D1543" s="151"/>
      <c r="W1543" s="144"/>
      <c r="X1543" s="144"/>
      <c r="Y1543" s="144"/>
      <c r="Z1543" s="144"/>
      <c r="AA1543" s="144"/>
      <c r="AB1543" s="241"/>
    </row>
    <row r="1544" spans="4:28" x14ac:dyDescent="0.2">
      <c r="D1544" s="151"/>
      <c r="W1544" s="144"/>
      <c r="X1544" s="144"/>
      <c r="Y1544" s="144"/>
      <c r="Z1544" s="144"/>
      <c r="AA1544" s="144"/>
      <c r="AB1544" s="241"/>
    </row>
    <row r="1545" spans="4:28" x14ac:dyDescent="0.2">
      <c r="D1545" s="151"/>
      <c r="W1545" s="144"/>
      <c r="X1545" s="144"/>
      <c r="Y1545" s="144"/>
      <c r="Z1545" s="144"/>
      <c r="AA1545" s="144"/>
      <c r="AB1545" s="241"/>
    </row>
    <row r="1546" spans="4:28" x14ac:dyDescent="0.2">
      <c r="D1546" s="151"/>
      <c r="W1546" s="144"/>
      <c r="X1546" s="144"/>
      <c r="Y1546" s="144"/>
      <c r="Z1546" s="144"/>
      <c r="AA1546" s="144"/>
      <c r="AB1546" s="241"/>
    </row>
    <row r="1547" spans="4:28" x14ac:dyDescent="0.2">
      <c r="D1547" s="151"/>
      <c r="W1547" s="144"/>
      <c r="X1547" s="144"/>
      <c r="Y1547" s="144"/>
      <c r="Z1547" s="144"/>
      <c r="AA1547" s="144"/>
      <c r="AB1547" s="241"/>
    </row>
    <row r="1548" spans="4:28" x14ac:dyDescent="0.2">
      <c r="D1548" s="151"/>
      <c r="W1548" s="144"/>
      <c r="X1548" s="144"/>
      <c r="Y1548" s="144"/>
      <c r="Z1548" s="144"/>
      <c r="AA1548" s="144"/>
      <c r="AB1548" s="241"/>
    </row>
    <row r="1549" spans="4:28" x14ac:dyDescent="0.2">
      <c r="D1549" s="151"/>
      <c r="W1549" s="144"/>
      <c r="X1549" s="144"/>
      <c r="Y1549" s="144"/>
      <c r="Z1549" s="144"/>
      <c r="AA1549" s="144"/>
      <c r="AB1549" s="241"/>
    </row>
    <row r="1550" spans="4:28" x14ac:dyDescent="0.2">
      <c r="D1550" s="151"/>
      <c r="W1550" s="144"/>
      <c r="X1550" s="144"/>
      <c r="Y1550" s="144"/>
      <c r="Z1550" s="144"/>
      <c r="AA1550" s="144"/>
      <c r="AB1550" s="241"/>
    </row>
    <row r="1551" spans="4:28" x14ac:dyDescent="0.2">
      <c r="D1551" s="151"/>
      <c r="W1551" s="144"/>
      <c r="X1551" s="144"/>
      <c r="Y1551" s="144"/>
      <c r="Z1551" s="144"/>
      <c r="AA1551" s="144"/>
      <c r="AB1551" s="241"/>
    </row>
    <row r="1552" spans="4:28" x14ac:dyDescent="0.2">
      <c r="D1552" s="151"/>
      <c r="W1552" s="144"/>
      <c r="X1552" s="144"/>
      <c r="Y1552" s="144"/>
      <c r="Z1552" s="144"/>
      <c r="AA1552" s="144"/>
      <c r="AB1552" s="241"/>
    </row>
    <row r="1553" spans="4:28" x14ac:dyDescent="0.2">
      <c r="D1553" s="151"/>
      <c r="W1553" s="144"/>
      <c r="X1553" s="144"/>
      <c r="Y1553" s="144"/>
      <c r="Z1553" s="144"/>
      <c r="AA1553" s="144"/>
      <c r="AB1553" s="241"/>
    </row>
    <row r="1554" spans="4:28" x14ac:dyDescent="0.2">
      <c r="D1554" s="151"/>
      <c r="W1554" s="144"/>
      <c r="X1554" s="144"/>
      <c r="Y1554" s="144"/>
      <c r="Z1554" s="144"/>
      <c r="AA1554" s="144"/>
      <c r="AB1554" s="241"/>
    </row>
    <row r="1555" spans="4:28" x14ac:dyDescent="0.2">
      <c r="D1555" s="151"/>
      <c r="W1555" s="144"/>
      <c r="X1555" s="144"/>
      <c r="Y1555" s="144"/>
      <c r="Z1555" s="144"/>
      <c r="AA1555" s="144"/>
      <c r="AB1555" s="241"/>
    </row>
    <row r="1556" spans="4:28" x14ac:dyDescent="0.2">
      <c r="D1556" s="151"/>
      <c r="W1556" s="144"/>
      <c r="X1556" s="144"/>
      <c r="Y1556" s="144"/>
      <c r="Z1556" s="144"/>
      <c r="AA1556" s="144"/>
      <c r="AB1556" s="241"/>
    </row>
    <row r="1557" spans="4:28" x14ac:dyDescent="0.2">
      <c r="D1557" s="151"/>
      <c r="W1557" s="144"/>
      <c r="X1557" s="144"/>
      <c r="Y1557" s="144"/>
      <c r="Z1557" s="144"/>
      <c r="AA1557" s="144"/>
      <c r="AB1557" s="241"/>
    </row>
    <row r="1558" spans="4:28" x14ac:dyDescent="0.2">
      <c r="D1558" s="151"/>
      <c r="W1558" s="144"/>
      <c r="X1558" s="144"/>
      <c r="Y1558" s="144"/>
      <c r="Z1558" s="144"/>
      <c r="AA1558" s="144"/>
      <c r="AB1558" s="241"/>
    </row>
    <row r="1559" spans="4:28" x14ac:dyDescent="0.2">
      <c r="D1559" s="151"/>
      <c r="W1559" s="144"/>
      <c r="X1559" s="144"/>
      <c r="Y1559" s="144"/>
      <c r="Z1559" s="144"/>
      <c r="AA1559" s="144"/>
      <c r="AB1559" s="241"/>
    </row>
    <row r="1560" spans="4:28" x14ac:dyDescent="0.2">
      <c r="D1560" s="151"/>
      <c r="W1560" s="144"/>
      <c r="X1560" s="144"/>
      <c r="Y1560" s="144"/>
      <c r="Z1560" s="144"/>
      <c r="AA1560" s="144"/>
      <c r="AB1560" s="241"/>
    </row>
    <row r="1561" spans="4:28" x14ac:dyDescent="0.2">
      <c r="D1561" s="151"/>
      <c r="W1561" s="144"/>
      <c r="X1561" s="144"/>
      <c r="Y1561" s="144"/>
      <c r="Z1561" s="144"/>
      <c r="AA1561" s="144"/>
      <c r="AB1561" s="241"/>
    </row>
    <row r="1562" spans="4:28" x14ac:dyDescent="0.2">
      <c r="D1562" s="151"/>
      <c r="W1562" s="144"/>
      <c r="X1562" s="144"/>
      <c r="Y1562" s="144"/>
      <c r="Z1562" s="144"/>
      <c r="AA1562" s="144"/>
      <c r="AB1562" s="241"/>
    </row>
    <row r="1563" spans="4:28" x14ac:dyDescent="0.2">
      <c r="D1563" s="151"/>
      <c r="W1563" s="144"/>
      <c r="X1563" s="144"/>
      <c r="Y1563" s="144"/>
      <c r="Z1563" s="144"/>
      <c r="AA1563" s="144"/>
      <c r="AB1563" s="241"/>
    </row>
    <row r="1564" spans="4:28" x14ac:dyDescent="0.2">
      <c r="D1564" s="151"/>
      <c r="W1564" s="144"/>
      <c r="X1564" s="144"/>
      <c r="Y1564" s="144"/>
      <c r="Z1564" s="144"/>
      <c r="AA1564" s="144"/>
      <c r="AB1564" s="241"/>
    </row>
    <row r="1565" spans="4:28" x14ac:dyDescent="0.2">
      <c r="D1565" s="151"/>
      <c r="W1565" s="144"/>
      <c r="X1565" s="144"/>
      <c r="Y1565" s="144"/>
      <c r="Z1565" s="144"/>
      <c r="AA1565" s="144"/>
      <c r="AB1565" s="241"/>
    </row>
    <row r="1566" spans="4:28" x14ac:dyDescent="0.2">
      <c r="D1566" s="151"/>
      <c r="W1566" s="144"/>
      <c r="X1566" s="144"/>
      <c r="Y1566" s="144"/>
      <c r="Z1566" s="144"/>
      <c r="AA1566" s="144"/>
      <c r="AB1566" s="241"/>
    </row>
    <row r="1567" spans="4:28" x14ac:dyDescent="0.2">
      <c r="D1567" s="151"/>
      <c r="W1567" s="144"/>
      <c r="X1567" s="144"/>
      <c r="Y1567" s="144"/>
      <c r="Z1567" s="144"/>
      <c r="AA1567" s="144"/>
      <c r="AB1567" s="241"/>
    </row>
    <row r="1568" spans="4:28" x14ac:dyDescent="0.2">
      <c r="D1568" s="151"/>
      <c r="W1568" s="144"/>
      <c r="X1568" s="144"/>
      <c r="Y1568" s="144"/>
      <c r="Z1568" s="144"/>
      <c r="AA1568" s="144"/>
      <c r="AB1568" s="241"/>
    </row>
    <row r="1569" spans="4:28" x14ac:dyDescent="0.2">
      <c r="D1569" s="151"/>
      <c r="W1569" s="144"/>
      <c r="X1569" s="144"/>
      <c r="Y1569" s="144"/>
      <c r="Z1569" s="144"/>
      <c r="AA1569" s="144"/>
      <c r="AB1569" s="241"/>
    </row>
    <row r="1570" spans="4:28" x14ac:dyDescent="0.2">
      <c r="D1570" s="151"/>
      <c r="W1570" s="144"/>
      <c r="X1570" s="144"/>
      <c r="Y1570" s="144"/>
      <c r="Z1570" s="144"/>
      <c r="AA1570" s="144"/>
      <c r="AB1570" s="241"/>
    </row>
    <row r="1571" spans="4:28" x14ac:dyDescent="0.2">
      <c r="D1571" s="151"/>
      <c r="W1571" s="144"/>
      <c r="X1571" s="144"/>
      <c r="Y1571" s="144"/>
      <c r="Z1571" s="144"/>
      <c r="AA1571" s="144"/>
      <c r="AB1571" s="241"/>
    </row>
    <row r="1572" spans="4:28" x14ac:dyDescent="0.2">
      <c r="D1572" s="151"/>
      <c r="W1572" s="144"/>
      <c r="X1572" s="144"/>
      <c r="Y1572" s="144"/>
      <c r="Z1572" s="144"/>
      <c r="AA1572" s="144"/>
      <c r="AB1572" s="241"/>
    </row>
    <row r="1573" spans="4:28" x14ac:dyDescent="0.2">
      <c r="D1573" s="151"/>
      <c r="W1573" s="144"/>
      <c r="X1573" s="144"/>
      <c r="Y1573" s="144"/>
      <c r="Z1573" s="144"/>
      <c r="AA1573" s="144"/>
      <c r="AB1573" s="241"/>
    </row>
    <row r="1574" spans="4:28" x14ac:dyDescent="0.2">
      <c r="D1574" s="151"/>
      <c r="W1574" s="144"/>
      <c r="X1574" s="144"/>
      <c r="Y1574" s="144"/>
      <c r="Z1574" s="144"/>
      <c r="AA1574" s="144"/>
      <c r="AB1574" s="241"/>
    </row>
    <row r="1575" spans="4:28" x14ac:dyDescent="0.2">
      <c r="D1575" s="151"/>
      <c r="W1575" s="144"/>
      <c r="X1575" s="144"/>
      <c r="Y1575" s="144"/>
      <c r="Z1575" s="144"/>
      <c r="AA1575" s="144"/>
      <c r="AB1575" s="241"/>
    </row>
    <row r="1576" spans="4:28" x14ac:dyDescent="0.2">
      <c r="D1576" s="151"/>
      <c r="W1576" s="144"/>
      <c r="X1576" s="144"/>
      <c r="Y1576" s="144"/>
      <c r="Z1576" s="144"/>
      <c r="AA1576" s="144"/>
      <c r="AB1576" s="241"/>
    </row>
    <row r="1577" spans="4:28" x14ac:dyDescent="0.2">
      <c r="D1577" s="151"/>
      <c r="W1577" s="144"/>
      <c r="X1577" s="144"/>
      <c r="Y1577" s="144"/>
      <c r="Z1577" s="144"/>
      <c r="AA1577" s="144"/>
      <c r="AB1577" s="241"/>
    </row>
    <row r="1578" spans="4:28" x14ac:dyDescent="0.2">
      <c r="D1578" s="151"/>
      <c r="W1578" s="144"/>
      <c r="X1578" s="144"/>
      <c r="Y1578" s="144"/>
      <c r="Z1578" s="144"/>
      <c r="AA1578" s="144"/>
      <c r="AB1578" s="241"/>
    </row>
    <row r="1579" spans="4:28" x14ac:dyDescent="0.2">
      <c r="D1579" s="151"/>
      <c r="W1579" s="144"/>
      <c r="X1579" s="144"/>
      <c r="Y1579" s="144"/>
      <c r="Z1579" s="144"/>
      <c r="AA1579" s="144"/>
      <c r="AB1579" s="241"/>
    </row>
    <row r="1580" spans="4:28" x14ac:dyDescent="0.2">
      <c r="D1580" s="151"/>
      <c r="W1580" s="144"/>
      <c r="X1580" s="144"/>
      <c r="Y1580" s="144"/>
      <c r="Z1580" s="144"/>
      <c r="AA1580" s="144"/>
      <c r="AB1580" s="241"/>
    </row>
    <row r="1581" spans="4:28" x14ac:dyDescent="0.2">
      <c r="D1581" s="151"/>
      <c r="W1581" s="144"/>
      <c r="X1581" s="144"/>
      <c r="Y1581" s="144"/>
      <c r="Z1581" s="144"/>
      <c r="AA1581" s="144"/>
      <c r="AB1581" s="241"/>
    </row>
    <row r="1582" spans="4:28" x14ac:dyDescent="0.2">
      <c r="D1582" s="151"/>
      <c r="W1582" s="144"/>
      <c r="X1582" s="144"/>
      <c r="Y1582" s="144"/>
      <c r="Z1582" s="144"/>
      <c r="AA1582" s="144"/>
      <c r="AB1582" s="241"/>
    </row>
    <row r="1583" spans="4:28" x14ac:dyDescent="0.2">
      <c r="D1583" s="151"/>
      <c r="W1583" s="144"/>
      <c r="X1583" s="144"/>
      <c r="Y1583" s="144"/>
      <c r="Z1583" s="144"/>
      <c r="AA1583" s="144"/>
      <c r="AB1583" s="241"/>
    </row>
    <row r="1584" spans="4:28" x14ac:dyDescent="0.2">
      <c r="D1584" s="151"/>
      <c r="W1584" s="144"/>
      <c r="X1584" s="144"/>
      <c r="Y1584" s="144"/>
      <c r="Z1584" s="144"/>
      <c r="AA1584" s="144"/>
      <c r="AB1584" s="241"/>
    </row>
    <row r="1585" spans="4:28" x14ac:dyDescent="0.2">
      <c r="D1585" s="151"/>
      <c r="W1585" s="144"/>
      <c r="X1585" s="144"/>
      <c r="Y1585" s="144"/>
      <c r="Z1585" s="144"/>
      <c r="AA1585" s="144"/>
      <c r="AB1585" s="241"/>
    </row>
    <row r="1586" spans="4:28" x14ac:dyDescent="0.2">
      <c r="D1586" s="151"/>
      <c r="W1586" s="144"/>
      <c r="X1586" s="144"/>
      <c r="Y1586" s="144"/>
      <c r="Z1586" s="144"/>
      <c r="AA1586" s="144"/>
      <c r="AB1586" s="241"/>
    </row>
    <row r="1587" spans="4:28" x14ac:dyDescent="0.2">
      <c r="D1587" s="151"/>
      <c r="W1587" s="144"/>
      <c r="X1587" s="144"/>
      <c r="Y1587" s="144"/>
      <c r="Z1587" s="144"/>
      <c r="AA1587" s="144"/>
      <c r="AB1587" s="241"/>
    </row>
    <row r="1588" spans="4:28" x14ac:dyDescent="0.2">
      <c r="D1588" s="151"/>
      <c r="W1588" s="144"/>
      <c r="X1588" s="144"/>
      <c r="Y1588" s="144"/>
      <c r="Z1588" s="144"/>
      <c r="AA1588" s="144"/>
      <c r="AB1588" s="241"/>
    </row>
    <row r="1589" spans="4:28" x14ac:dyDescent="0.2">
      <c r="D1589" s="151"/>
      <c r="W1589" s="144"/>
      <c r="X1589" s="144"/>
      <c r="Y1589" s="144"/>
      <c r="Z1589" s="144"/>
      <c r="AA1589" s="144"/>
      <c r="AB1589" s="241"/>
    </row>
    <row r="1590" spans="4:28" x14ac:dyDescent="0.2">
      <c r="D1590" s="151"/>
      <c r="W1590" s="144"/>
      <c r="X1590" s="144"/>
      <c r="Y1590" s="144"/>
      <c r="Z1590" s="144"/>
      <c r="AA1590" s="144"/>
      <c r="AB1590" s="241"/>
    </row>
    <row r="1591" spans="4:28" x14ac:dyDescent="0.2">
      <c r="D1591" s="151"/>
      <c r="W1591" s="144"/>
      <c r="X1591" s="144"/>
      <c r="Y1591" s="144"/>
      <c r="Z1591" s="144"/>
      <c r="AA1591" s="144"/>
      <c r="AB1591" s="241"/>
    </row>
    <row r="1592" spans="4:28" x14ac:dyDescent="0.2">
      <c r="D1592" s="151"/>
      <c r="W1592" s="144"/>
      <c r="X1592" s="144"/>
      <c r="Y1592" s="144"/>
      <c r="Z1592" s="144"/>
      <c r="AA1592" s="144"/>
      <c r="AB1592" s="241"/>
    </row>
    <row r="1593" spans="4:28" x14ac:dyDescent="0.2">
      <c r="D1593" s="151"/>
      <c r="W1593" s="144"/>
      <c r="X1593" s="144"/>
      <c r="Y1593" s="144"/>
      <c r="Z1593" s="144"/>
      <c r="AA1593" s="144"/>
      <c r="AB1593" s="241"/>
    </row>
    <row r="1594" spans="4:28" x14ac:dyDescent="0.2">
      <c r="D1594" s="151"/>
      <c r="W1594" s="144"/>
      <c r="X1594" s="144"/>
      <c r="Y1594" s="144"/>
      <c r="Z1594" s="144"/>
      <c r="AA1594" s="144"/>
      <c r="AB1594" s="241"/>
    </row>
    <row r="1595" spans="4:28" x14ac:dyDescent="0.2">
      <c r="D1595" s="151"/>
      <c r="W1595" s="144"/>
      <c r="X1595" s="144"/>
      <c r="Y1595" s="144"/>
      <c r="Z1595" s="144"/>
      <c r="AA1595" s="144"/>
      <c r="AB1595" s="241"/>
    </row>
    <row r="1596" spans="4:28" x14ac:dyDescent="0.2">
      <c r="D1596" s="151"/>
      <c r="W1596" s="144"/>
      <c r="X1596" s="144"/>
      <c r="Y1596" s="144"/>
      <c r="Z1596" s="144"/>
      <c r="AA1596" s="144"/>
      <c r="AB1596" s="241"/>
    </row>
    <row r="1597" spans="4:28" x14ac:dyDescent="0.2">
      <c r="D1597" s="151"/>
      <c r="W1597" s="144"/>
      <c r="X1597" s="144"/>
      <c r="Y1597" s="144"/>
      <c r="Z1597" s="144"/>
      <c r="AA1597" s="144"/>
      <c r="AB1597" s="241"/>
    </row>
    <row r="1598" spans="4:28" x14ac:dyDescent="0.2">
      <c r="D1598" s="151"/>
      <c r="W1598" s="144"/>
      <c r="X1598" s="144"/>
      <c r="Y1598" s="144"/>
      <c r="Z1598" s="144"/>
      <c r="AA1598" s="144"/>
      <c r="AB1598" s="241"/>
    </row>
    <row r="1599" spans="4:28" x14ac:dyDescent="0.2">
      <c r="D1599" s="151"/>
      <c r="W1599" s="144"/>
      <c r="X1599" s="144"/>
      <c r="Y1599" s="144"/>
      <c r="Z1599" s="144"/>
      <c r="AA1599" s="144"/>
      <c r="AB1599" s="241"/>
    </row>
    <row r="1600" spans="4:28" x14ac:dyDescent="0.2">
      <c r="D1600" s="151"/>
      <c r="W1600" s="144"/>
      <c r="X1600" s="144"/>
      <c r="Y1600" s="144"/>
      <c r="Z1600" s="144"/>
      <c r="AA1600" s="144"/>
      <c r="AB1600" s="241"/>
    </row>
    <row r="1601" spans="4:28" x14ac:dyDescent="0.2">
      <c r="D1601" s="151"/>
      <c r="W1601" s="144"/>
      <c r="X1601" s="144"/>
      <c r="Y1601" s="144"/>
      <c r="Z1601" s="144"/>
      <c r="AA1601" s="144"/>
      <c r="AB1601" s="241"/>
    </row>
    <row r="1602" spans="4:28" x14ac:dyDescent="0.2">
      <c r="D1602" s="151"/>
      <c r="W1602" s="144"/>
      <c r="X1602" s="144"/>
      <c r="Y1602" s="144"/>
      <c r="Z1602" s="144"/>
      <c r="AA1602" s="144"/>
      <c r="AB1602" s="241"/>
    </row>
    <row r="1603" spans="4:28" x14ac:dyDescent="0.2">
      <c r="D1603" s="151"/>
      <c r="W1603" s="144"/>
      <c r="X1603" s="144"/>
      <c r="Y1603" s="144"/>
      <c r="Z1603" s="144"/>
      <c r="AA1603" s="144"/>
      <c r="AB1603" s="241"/>
    </row>
    <row r="1604" spans="4:28" x14ac:dyDescent="0.2">
      <c r="D1604" s="151"/>
      <c r="W1604" s="144"/>
      <c r="X1604" s="144"/>
      <c r="Y1604" s="144"/>
      <c r="Z1604" s="144"/>
      <c r="AA1604" s="144"/>
      <c r="AB1604" s="241"/>
    </row>
    <row r="1605" spans="4:28" x14ac:dyDescent="0.2">
      <c r="D1605" s="151"/>
      <c r="W1605" s="144"/>
      <c r="X1605" s="144"/>
      <c r="Y1605" s="144"/>
      <c r="Z1605" s="144"/>
      <c r="AA1605" s="144"/>
      <c r="AB1605" s="241"/>
    </row>
    <row r="1606" spans="4:28" x14ac:dyDescent="0.2">
      <c r="D1606" s="151"/>
      <c r="W1606" s="144"/>
      <c r="X1606" s="144"/>
      <c r="Y1606" s="144"/>
      <c r="Z1606" s="144"/>
      <c r="AA1606" s="144"/>
      <c r="AB1606" s="241"/>
    </row>
    <row r="1607" spans="4:28" x14ac:dyDescent="0.2">
      <c r="D1607" s="151"/>
      <c r="W1607" s="144"/>
      <c r="X1607" s="144"/>
      <c r="Y1607" s="144"/>
      <c r="Z1607" s="144"/>
      <c r="AA1607" s="144"/>
      <c r="AB1607" s="241"/>
    </row>
    <row r="1608" spans="4:28" x14ac:dyDescent="0.2">
      <c r="D1608" s="151"/>
      <c r="W1608" s="144"/>
      <c r="X1608" s="144"/>
      <c r="Y1608" s="144"/>
      <c r="Z1608" s="144"/>
      <c r="AA1608" s="144"/>
      <c r="AB1608" s="241"/>
    </row>
    <row r="1609" spans="4:28" x14ac:dyDescent="0.2">
      <c r="D1609" s="151"/>
      <c r="W1609" s="144"/>
      <c r="X1609" s="144"/>
      <c r="Y1609" s="144"/>
      <c r="Z1609" s="144"/>
      <c r="AA1609" s="144"/>
      <c r="AB1609" s="241"/>
    </row>
    <row r="1610" spans="4:28" x14ac:dyDescent="0.2">
      <c r="D1610" s="151"/>
      <c r="W1610" s="144"/>
      <c r="X1610" s="144"/>
      <c r="Y1610" s="144"/>
      <c r="Z1610" s="144"/>
      <c r="AA1610" s="144"/>
      <c r="AB1610" s="241"/>
    </row>
    <row r="1611" spans="4:28" x14ac:dyDescent="0.2">
      <c r="D1611" s="151"/>
      <c r="W1611" s="144"/>
      <c r="X1611" s="144"/>
      <c r="Y1611" s="144"/>
      <c r="Z1611" s="144"/>
      <c r="AA1611" s="144"/>
      <c r="AB1611" s="241"/>
    </row>
    <row r="1612" spans="4:28" x14ac:dyDescent="0.2">
      <c r="D1612" s="151"/>
      <c r="W1612" s="144"/>
      <c r="X1612" s="144"/>
      <c r="Y1612" s="144"/>
      <c r="Z1612" s="144"/>
      <c r="AA1612" s="144"/>
      <c r="AB1612" s="241"/>
    </row>
    <row r="1613" spans="4:28" x14ac:dyDescent="0.2">
      <c r="D1613" s="151"/>
      <c r="W1613" s="144"/>
      <c r="X1613" s="144"/>
      <c r="Y1613" s="144"/>
      <c r="Z1613" s="144"/>
      <c r="AA1613" s="144"/>
      <c r="AB1613" s="241"/>
    </row>
    <row r="1614" spans="4:28" x14ac:dyDescent="0.2">
      <c r="D1614" s="151"/>
      <c r="W1614" s="144"/>
      <c r="X1614" s="144"/>
      <c r="Y1614" s="144"/>
      <c r="Z1614" s="144"/>
      <c r="AA1614" s="144"/>
      <c r="AB1614" s="241"/>
    </row>
    <row r="1615" spans="4:28" x14ac:dyDescent="0.2">
      <c r="D1615" s="151"/>
      <c r="W1615" s="144"/>
      <c r="X1615" s="144"/>
      <c r="Y1615" s="144"/>
      <c r="Z1615" s="144"/>
      <c r="AA1615" s="144"/>
      <c r="AB1615" s="241"/>
    </row>
    <row r="1616" spans="4:28" x14ac:dyDescent="0.2">
      <c r="D1616" s="151"/>
      <c r="W1616" s="144"/>
      <c r="X1616" s="144"/>
      <c r="Y1616" s="144"/>
      <c r="Z1616" s="144"/>
      <c r="AA1616" s="144"/>
      <c r="AB1616" s="241"/>
    </row>
    <row r="1617" spans="4:28" x14ac:dyDescent="0.2">
      <c r="D1617" s="151"/>
      <c r="W1617" s="144"/>
      <c r="X1617" s="144"/>
      <c r="Y1617" s="144"/>
      <c r="Z1617" s="144"/>
      <c r="AA1617" s="144"/>
      <c r="AB1617" s="241"/>
    </row>
    <row r="1618" spans="4:28" x14ac:dyDescent="0.2">
      <c r="D1618" s="151"/>
      <c r="W1618" s="144"/>
      <c r="X1618" s="144"/>
      <c r="Y1618" s="144"/>
      <c r="Z1618" s="144"/>
      <c r="AA1618" s="144"/>
      <c r="AB1618" s="241"/>
    </row>
    <row r="1619" spans="4:28" x14ac:dyDescent="0.2">
      <c r="D1619" s="151"/>
      <c r="W1619" s="144"/>
      <c r="X1619" s="144"/>
      <c r="Y1619" s="144"/>
      <c r="Z1619" s="144"/>
      <c r="AA1619" s="144"/>
      <c r="AB1619" s="241"/>
    </row>
    <row r="1620" spans="4:28" x14ac:dyDescent="0.2">
      <c r="D1620" s="151"/>
      <c r="W1620" s="144"/>
      <c r="X1620" s="144"/>
      <c r="Y1620" s="144"/>
      <c r="Z1620" s="144"/>
      <c r="AA1620" s="144"/>
      <c r="AB1620" s="241"/>
    </row>
    <row r="1621" spans="4:28" x14ac:dyDescent="0.2">
      <c r="D1621" s="151"/>
      <c r="W1621" s="144"/>
      <c r="X1621" s="144"/>
      <c r="Y1621" s="144"/>
      <c r="Z1621" s="144"/>
      <c r="AA1621" s="144"/>
      <c r="AB1621" s="241"/>
    </row>
    <row r="1622" spans="4:28" x14ac:dyDescent="0.2">
      <c r="D1622" s="151"/>
      <c r="W1622" s="144"/>
      <c r="X1622" s="144"/>
      <c r="Y1622" s="144"/>
      <c r="Z1622" s="144"/>
      <c r="AA1622" s="144"/>
      <c r="AB1622" s="241"/>
    </row>
    <row r="1623" spans="4:28" x14ac:dyDescent="0.2">
      <c r="D1623" s="151"/>
      <c r="W1623" s="144"/>
      <c r="X1623" s="144"/>
      <c r="Y1623" s="144"/>
      <c r="Z1623" s="144"/>
      <c r="AA1623" s="144"/>
      <c r="AB1623" s="241"/>
    </row>
    <row r="1624" spans="4:28" x14ac:dyDescent="0.2">
      <c r="D1624" s="151"/>
      <c r="W1624" s="144"/>
      <c r="X1624" s="144"/>
      <c r="Y1624" s="144"/>
      <c r="Z1624" s="144"/>
      <c r="AA1624" s="144"/>
      <c r="AB1624" s="241"/>
    </row>
    <row r="1625" spans="4:28" x14ac:dyDescent="0.2">
      <c r="D1625" s="151"/>
      <c r="W1625" s="144"/>
      <c r="X1625" s="144"/>
      <c r="Y1625" s="144"/>
      <c r="Z1625" s="144"/>
      <c r="AA1625" s="144"/>
      <c r="AB1625" s="241"/>
    </row>
    <row r="1626" spans="4:28" x14ac:dyDescent="0.2">
      <c r="D1626" s="151"/>
      <c r="W1626" s="144"/>
      <c r="X1626" s="144"/>
      <c r="Y1626" s="144"/>
      <c r="Z1626" s="144"/>
      <c r="AA1626" s="144"/>
      <c r="AB1626" s="241"/>
    </row>
    <row r="1627" spans="4:28" x14ac:dyDescent="0.2">
      <c r="D1627" s="151"/>
      <c r="W1627" s="144"/>
      <c r="X1627" s="144"/>
      <c r="Y1627" s="144"/>
      <c r="Z1627" s="144"/>
      <c r="AA1627" s="144"/>
      <c r="AB1627" s="241"/>
    </row>
    <row r="1628" spans="4:28" x14ac:dyDescent="0.2">
      <c r="D1628" s="151"/>
      <c r="W1628" s="144"/>
      <c r="X1628" s="144"/>
      <c r="Y1628" s="144"/>
      <c r="Z1628" s="144"/>
      <c r="AA1628" s="144"/>
      <c r="AB1628" s="241"/>
    </row>
    <row r="1629" spans="4:28" x14ac:dyDescent="0.2">
      <c r="D1629" s="151"/>
      <c r="W1629" s="144"/>
      <c r="X1629" s="144"/>
      <c r="Y1629" s="144"/>
      <c r="Z1629" s="144"/>
      <c r="AA1629" s="144"/>
      <c r="AB1629" s="241"/>
    </row>
    <row r="1630" spans="4:28" x14ac:dyDescent="0.2">
      <c r="D1630" s="151"/>
      <c r="W1630" s="144"/>
      <c r="X1630" s="144"/>
      <c r="Y1630" s="144"/>
      <c r="Z1630" s="144"/>
      <c r="AA1630" s="144"/>
      <c r="AB1630" s="241"/>
    </row>
    <row r="1631" spans="4:28" x14ac:dyDescent="0.2">
      <c r="D1631" s="151"/>
      <c r="W1631" s="144"/>
      <c r="X1631" s="144"/>
      <c r="Y1631" s="144"/>
      <c r="Z1631" s="144"/>
      <c r="AA1631" s="144"/>
      <c r="AB1631" s="241"/>
    </row>
    <row r="1632" spans="4:28" x14ac:dyDescent="0.2">
      <c r="D1632" s="151"/>
      <c r="W1632" s="144"/>
      <c r="X1632" s="144"/>
      <c r="Y1632" s="144"/>
      <c r="Z1632" s="144"/>
      <c r="AA1632" s="144"/>
      <c r="AB1632" s="241"/>
    </row>
    <row r="1633" spans="4:28" x14ac:dyDescent="0.2">
      <c r="D1633" s="151"/>
      <c r="W1633" s="144"/>
      <c r="X1633" s="144"/>
      <c r="Y1633" s="144"/>
      <c r="Z1633" s="144"/>
      <c r="AA1633" s="144"/>
      <c r="AB1633" s="241"/>
    </row>
    <row r="1634" spans="4:28" x14ac:dyDescent="0.2">
      <c r="D1634" s="151"/>
      <c r="W1634" s="144"/>
      <c r="X1634" s="144"/>
      <c r="Y1634" s="144"/>
      <c r="Z1634" s="144"/>
      <c r="AA1634" s="144"/>
      <c r="AB1634" s="241"/>
    </row>
    <row r="1635" spans="4:28" x14ac:dyDescent="0.2">
      <c r="D1635" s="151"/>
      <c r="W1635" s="144"/>
      <c r="X1635" s="144"/>
      <c r="Y1635" s="144"/>
      <c r="Z1635" s="144"/>
      <c r="AA1635" s="144"/>
      <c r="AB1635" s="241"/>
    </row>
    <row r="1636" spans="4:28" x14ac:dyDescent="0.2">
      <c r="D1636" s="151"/>
      <c r="W1636" s="144"/>
      <c r="X1636" s="144"/>
      <c r="Y1636" s="144"/>
      <c r="Z1636" s="144"/>
      <c r="AA1636" s="144"/>
      <c r="AB1636" s="241"/>
    </row>
    <row r="1637" spans="4:28" x14ac:dyDescent="0.2">
      <c r="D1637" s="151"/>
      <c r="W1637" s="144"/>
      <c r="X1637" s="144"/>
      <c r="Y1637" s="144"/>
      <c r="Z1637" s="144"/>
      <c r="AA1637" s="144"/>
      <c r="AB1637" s="241"/>
    </row>
    <row r="1638" spans="4:28" x14ac:dyDescent="0.2">
      <c r="D1638" s="151"/>
      <c r="W1638" s="144"/>
      <c r="X1638" s="144"/>
      <c r="Y1638" s="144"/>
      <c r="Z1638" s="144"/>
      <c r="AA1638" s="144"/>
      <c r="AB1638" s="241"/>
    </row>
    <row r="1639" spans="4:28" x14ac:dyDescent="0.2">
      <c r="D1639" s="151"/>
      <c r="W1639" s="144"/>
      <c r="X1639" s="144"/>
      <c r="Y1639" s="144"/>
      <c r="Z1639" s="144"/>
      <c r="AA1639" s="144"/>
      <c r="AB1639" s="241"/>
    </row>
    <row r="1640" spans="4:28" x14ac:dyDescent="0.2">
      <c r="D1640" s="151"/>
      <c r="W1640" s="144"/>
      <c r="X1640" s="144"/>
      <c r="Y1640" s="144"/>
      <c r="Z1640" s="144"/>
      <c r="AA1640" s="144"/>
      <c r="AB1640" s="241"/>
    </row>
    <row r="1641" spans="4:28" x14ac:dyDescent="0.2">
      <c r="D1641" s="151"/>
      <c r="W1641" s="144"/>
      <c r="X1641" s="144"/>
      <c r="Y1641" s="144"/>
      <c r="Z1641" s="144"/>
      <c r="AA1641" s="144"/>
      <c r="AB1641" s="241"/>
    </row>
    <row r="1642" spans="4:28" x14ac:dyDescent="0.2">
      <c r="D1642" s="151"/>
      <c r="W1642" s="144"/>
      <c r="X1642" s="144"/>
      <c r="Y1642" s="144"/>
      <c r="Z1642" s="144"/>
      <c r="AA1642" s="144"/>
      <c r="AB1642" s="241"/>
    </row>
    <row r="1643" spans="4:28" x14ac:dyDescent="0.2">
      <c r="D1643" s="151"/>
      <c r="W1643" s="144"/>
      <c r="X1643" s="144"/>
      <c r="Y1643" s="144"/>
      <c r="Z1643" s="144"/>
      <c r="AA1643" s="144"/>
      <c r="AB1643" s="241"/>
    </row>
    <row r="1644" spans="4:28" x14ac:dyDescent="0.2">
      <c r="D1644" s="151"/>
      <c r="W1644" s="144"/>
      <c r="X1644" s="144"/>
      <c r="Y1644" s="144"/>
      <c r="Z1644" s="144"/>
      <c r="AA1644" s="144"/>
      <c r="AB1644" s="241"/>
    </row>
    <row r="1645" spans="4:28" x14ac:dyDescent="0.2">
      <c r="D1645" s="151"/>
      <c r="W1645" s="144"/>
      <c r="X1645" s="144"/>
      <c r="Y1645" s="144"/>
      <c r="Z1645" s="144"/>
      <c r="AA1645" s="144"/>
      <c r="AB1645" s="241"/>
    </row>
    <row r="1646" spans="4:28" x14ac:dyDescent="0.2">
      <c r="D1646" s="151"/>
      <c r="W1646" s="144"/>
      <c r="X1646" s="144"/>
      <c r="Y1646" s="144"/>
      <c r="Z1646" s="144"/>
      <c r="AA1646" s="144"/>
      <c r="AB1646" s="241"/>
    </row>
    <row r="1647" spans="4:28" x14ac:dyDescent="0.2">
      <c r="D1647" s="151"/>
      <c r="W1647" s="144"/>
      <c r="X1647" s="144"/>
      <c r="Y1647" s="144"/>
      <c r="Z1647" s="144"/>
      <c r="AA1647" s="144"/>
      <c r="AB1647" s="241"/>
    </row>
    <row r="1648" spans="4:28" x14ac:dyDescent="0.2">
      <c r="D1648" s="151"/>
      <c r="W1648" s="144"/>
      <c r="X1648" s="144"/>
      <c r="Y1648" s="144"/>
      <c r="Z1648" s="144"/>
      <c r="AA1648" s="144"/>
      <c r="AB1648" s="241"/>
    </row>
    <row r="1649" spans="4:28" x14ac:dyDescent="0.2">
      <c r="D1649" s="151"/>
      <c r="W1649" s="144"/>
      <c r="X1649" s="144"/>
      <c r="Y1649" s="144"/>
      <c r="Z1649" s="144"/>
      <c r="AA1649" s="144"/>
      <c r="AB1649" s="241"/>
    </row>
    <row r="1650" spans="4:28" x14ac:dyDescent="0.2">
      <c r="D1650" s="151"/>
      <c r="W1650" s="144"/>
      <c r="X1650" s="144"/>
      <c r="Y1650" s="144"/>
      <c r="Z1650" s="144"/>
      <c r="AA1650" s="144"/>
      <c r="AB1650" s="241"/>
    </row>
    <row r="1651" spans="4:28" x14ac:dyDescent="0.2">
      <c r="D1651" s="151"/>
      <c r="W1651" s="144"/>
      <c r="X1651" s="144"/>
      <c r="Y1651" s="144"/>
      <c r="Z1651" s="144"/>
      <c r="AA1651" s="144"/>
      <c r="AB1651" s="241"/>
    </row>
    <row r="1652" spans="4:28" x14ac:dyDescent="0.2">
      <c r="D1652" s="151"/>
      <c r="W1652" s="144"/>
      <c r="X1652" s="144"/>
      <c r="Y1652" s="144"/>
      <c r="Z1652" s="144"/>
      <c r="AA1652" s="144"/>
      <c r="AB1652" s="241"/>
    </row>
    <row r="1653" spans="4:28" x14ac:dyDescent="0.2">
      <c r="D1653" s="151"/>
      <c r="W1653" s="144"/>
      <c r="X1653" s="144"/>
      <c r="Y1653" s="144"/>
      <c r="Z1653" s="144"/>
      <c r="AA1653" s="144"/>
      <c r="AB1653" s="241"/>
    </row>
    <row r="1654" spans="4:28" x14ac:dyDescent="0.2">
      <c r="D1654" s="151"/>
      <c r="W1654" s="144"/>
      <c r="X1654" s="144"/>
      <c r="Y1654" s="144"/>
      <c r="Z1654" s="144"/>
      <c r="AA1654" s="144"/>
      <c r="AB1654" s="241"/>
    </row>
    <row r="1655" spans="4:28" x14ac:dyDescent="0.2">
      <c r="D1655" s="151"/>
      <c r="W1655" s="144"/>
      <c r="X1655" s="144"/>
      <c r="Y1655" s="144"/>
      <c r="Z1655" s="144"/>
      <c r="AA1655" s="144"/>
      <c r="AB1655" s="241"/>
    </row>
    <row r="1656" spans="4:28" x14ac:dyDescent="0.2">
      <c r="D1656" s="151"/>
      <c r="W1656" s="144"/>
      <c r="X1656" s="144"/>
      <c r="Y1656" s="144"/>
      <c r="Z1656" s="144"/>
      <c r="AA1656" s="144"/>
      <c r="AB1656" s="241"/>
    </row>
    <row r="1657" spans="4:28" x14ac:dyDescent="0.2">
      <c r="D1657" s="151"/>
      <c r="W1657" s="144"/>
      <c r="X1657" s="144"/>
      <c r="Y1657" s="144"/>
      <c r="Z1657" s="144"/>
      <c r="AA1657" s="144"/>
      <c r="AB1657" s="241"/>
    </row>
    <row r="1658" spans="4:28" x14ac:dyDescent="0.2">
      <c r="D1658" s="151"/>
      <c r="W1658" s="144"/>
      <c r="X1658" s="144"/>
      <c r="Y1658" s="144"/>
      <c r="Z1658" s="144"/>
      <c r="AA1658" s="144"/>
      <c r="AB1658" s="241"/>
    </row>
    <row r="1659" spans="4:28" x14ac:dyDescent="0.2">
      <c r="D1659" s="151"/>
      <c r="W1659" s="144"/>
      <c r="X1659" s="144"/>
      <c r="Y1659" s="144"/>
      <c r="Z1659" s="144"/>
      <c r="AA1659" s="144"/>
      <c r="AB1659" s="241"/>
    </row>
    <row r="1660" spans="4:28" x14ac:dyDescent="0.2">
      <c r="D1660" s="151"/>
      <c r="W1660" s="144"/>
      <c r="X1660" s="144"/>
      <c r="Y1660" s="144"/>
      <c r="Z1660" s="144"/>
      <c r="AA1660" s="144"/>
      <c r="AB1660" s="241"/>
    </row>
    <row r="1661" spans="4:28" x14ac:dyDescent="0.2">
      <c r="D1661" s="151"/>
      <c r="W1661" s="144"/>
      <c r="X1661" s="144"/>
      <c r="Y1661" s="144"/>
      <c r="Z1661" s="144"/>
      <c r="AA1661" s="144"/>
      <c r="AB1661" s="241"/>
    </row>
    <row r="1662" spans="4:28" x14ac:dyDescent="0.2">
      <c r="D1662" s="151"/>
      <c r="W1662" s="144"/>
      <c r="X1662" s="144"/>
      <c r="Y1662" s="144"/>
      <c r="Z1662" s="144"/>
      <c r="AA1662" s="144"/>
      <c r="AB1662" s="241"/>
    </row>
    <row r="1663" spans="4:28" x14ac:dyDescent="0.2">
      <c r="D1663" s="151"/>
      <c r="W1663" s="144"/>
      <c r="X1663" s="144"/>
      <c r="Y1663" s="144"/>
      <c r="Z1663" s="144"/>
      <c r="AA1663" s="144"/>
      <c r="AB1663" s="241"/>
    </row>
    <row r="1664" spans="4:28" x14ac:dyDescent="0.2">
      <c r="D1664" s="151"/>
      <c r="W1664" s="144"/>
      <c r="X1664" s="144"/>
      <c r="Y1664" s="144"/>
      <c r="Z1664" s="144"/>
      <c r="AA1664" s="144"/>
      <c r="AB1664" s="241"/>
    </row>
    <row r="1665" spans="4:28" x14ac:dyDescent="0.2">
      <c r="D1665" s="151"/>
      <c r="W1665" s="144"/>
      <c r="X1665" s="144"/>
      <c r="Y1665" s="144"/>
      <c r="Z1665" s="144"/>
      <c r="AA1665" s="144"/>
      <c r="AB1665" s="241"/>
    </row>
    <row r="1666" spans="4:28" x14ac:dyDescent="0.2">
      <c r="D1666" s="151"/>
      <c r="W1666" s="144"/>
      <c r="X1666" s="144"/>
      <c r="Y1666" s="144"/>
      <c r="Z1666" s="144"/>
      <c r="AA1666" s="144"/>
      <c r="AB1666" s="241"/>
    </row>
    <row r="1667" spans="4:28" x14ac:dyDescent="0.2">
      <c r="D1667" s="151"/>
      <c r="W1667" s="144"/>
      <c r="X1667" s="144"/>
      <c r="Y1667" s="144"/>
      <c r="Z1667" s="144"/>
      <c r="AA1667" s="144"/>
      <c r="AB1667" s="241"/>
    </row>
    <row r="1668" spans="4:28" x14ac:dyDescent="0.2">
      <c r="D1668" s="151"/>
      <c r="W1668" s="144"/>
      <c r="X1668" s="144"/>
      <c r="Y1668" s="144"/>
      <c r="Z1668" s="144"/>
      <c r="AA1668" s="144"/>
      <c r="AB1668" s="241"/>
    </row>
    <row r="1669" spans="4:28" x14ac:dyDescent="0.2">
      <c r="D1669" s="151"/>
      <c r="W1669" s="144"/>
      <c r="X1669" s="144"/>
      <c r="Y1669" s="144"/>
      <c r="Z1669" s="144"/>
      <c r="AA1669" s="144"/>
      <c r="AB1669" s="241"/>
    </row>
    <row r="1670" spans="4:28" x14ac:dyDescent="0.2">
      <c r="D1670" s="151"/>
      <c r="W1670" s="144"/>
      <c r="X1670" s="144"/>
      <c r="Y1670" s="144"/>
      <c r="Z1670" s="144"/>
      <c r="AA1670" s="144"/>
      <c r="AB1670" s="241"/>
    </row>
    <row r="1671" spans="4:28" x14ac:dyDescent="0.2">
      <c r="D1671" s="151"/>
      <c r="W1671" s="144"/>
      <c r="X1671" s="144"/>
      <c r="Y1671" s="144"/>
      <c r="Z1671" s="144"/>
      <c r="AA1671" s="144"/>
      <c r="AB1671" s="241"/>
    </row>
    <row r="1672" spans="4:28" x14ac:dyDescent="0.2">
      <c r="D1672" s="151"/>
      <c r="W1672" s="144"/>
      <c r="X1672" s="144"/>
      <c r="Y1672" s="144"/>
      <c r="Z1672" s="144"/>
      <c r="AA1672" s="144"/>
      <c r="AB1672" s="241"/>
    </row>
    <row r="1673" spans="4:28" x14ac:dyDescent="0.2">
      <c r="D1673" s="151"/>
      <c r="W1673" s="144"/>
      <c r="X1673" s="144"/>
      <c r="Y1673" s="144"/>
      <c r="Z1673" s="144"/>
      <c r="AA1673" s="144"/>
      <c r="AB1673" s="241"/>
    </row>
    <row r="1674" spans="4:28" x14ac:dyDescent="0.2">
      <c r="D1674" s="151"/>
      <c r="W1674" s="144"/>
      <c r="X1674" s="144"/>
      <c r="Y1674" s="144"/>
      <c r="Z1674" s="144"/>
      <c r="AA1674" s="144"/>
      <c r="AB1674" s="241"/>
    </row>
    <row r="1675" spans="4:28" x14ac:dyDescent="0.2">
      <c r="D1675" s="151"/>
      <c r="W1675" s="144"/>
      <c r="X1675" s="144"/>
      <c r="Y1675" s="144"/>
      <c r="Z1675" s="144"/>
      <c r="AA1675" s="144"/>
      <c r="AB1675" s="241"/>
    </row>
    <row r="1676" spans="4:28" x14ac:dyDescent="0.2">
      <c r="D1676" s="151"/>
      <c r="W1676" s="144"/>
      <c r="X1676" s="144"/>
      <c r="Y1676" s="144"/>
      <c r="Z1676" s="144"/>
      <c r="AA1676" s="144"/>
      <c r="AB1676" s="241"/>
    </row>
    <row r="1677" spans="4:28" x14ac:dyDescent="0.2">
      <c r="D1677" s="151"/>
      <c r="W1677" s="144"/>
      <c r="X1677" s="144"/>
      <c r="Y1677" s="144"/>
      <c r="Z1677" s="144"/>
      <c r="AA1677" s="144"/>
      <c r="AB1677" s="241"/>
    </row>
    <row r="1678" spans="4:28" x14ac:dyDescent="0.2">
      <c r="D1678" s="151"/>
      <c r="W1678" s="144"/>
      <c r="X1678" s="144"/>
      <c r="Y1678" s="144"/>
      <c r="Z1678" s="144"/>
      <c r="AA1678" s="144"/>
      <c r="AB1678" s="241"/>
    </row>
    <row r="1679" spans="4:28" x14ac:dyDescent="0.2">
      <c r="D1679" s="151"/>
      <c r="W1679" s="144"/>
      <c r="X1679" s="144"/>
      <c r="Y1679" s="144"/>
      <c r="Z1679" s="144"/>
      <c r="AA1679" s="144"/>
      <c r="AB1679" s="241"/>
    </row>
    <row r="1680" spans="4:28" x14ac:dyDescent="0.2">
      <c r="D1680" s="151"/>
      <c r="W1680" s="144"/>
      <c r="X1680" s="144"/>
      <c r="Y1680" s="144"/>
      <c r="Z1680" s="144"/>
      <c r="AA1680" s="144"/>
      <c r="AB1680" s="241"/>
    </row>
    <row r="1681" spans="4:28" x14ac:dyDescent="0.2">
      <c r="D1681" s="151"/>
      <c r="W1681" s="144"/>
      <c r="X1681" s="144"/>
      <c r="Y1681" s="144"/>
      <c r="Z1681" s="144"/>
      <c r="AA1681" s="144"/>
      <c r="AB1681" s="241"/>
    </row>
    <row r="1682" spans="4:28" x14ac:dyDescent="0.2">
      <c r="D1682" s="151"/>
      <c r="W1682" s="144"/>
      <c r="X1682" s="144"/>
      <c r="Y1682" s="144"/>
      <c r="Z1682" s="144"/>
      <c r="AA1682" s="144"/>
      <c r="AB1682" s="241"/>
    </row>
    <row r="1683" spans="4:28" x14ac:dyDescent="0.2">
      <c r="D1683" s="151"/>
      <c r="W1683" s="144"/>
      <c r="X1683" s="144"/>
      <c r="Y1683" s="144"/>
      <c r="Z1683" s="144"/>
      <c r="AA1683" s="144"/>
      <c r="AB1683" s="241"/>
    </row>
    <row r="1684" spans="4:28" x14ac:dyDescent="0.2">
      <c r="D1684" s="151"/>
      <c r="W1684" s="144"/>
      <c r="X1684" s="144"/>
      <c r="Y1684" s="144"/>
      <c r="Z1684" s="144"/>
      <c r="AA1684" s="144"/>
      <c r="AB1684" s="241"/>
    </row>
    <row r="1685" spans="4:28" x14ac:dyDescent="0.2">
      <c r="D1685" s="151"/>
      <c r="W1685" s="144"/>
      <c r="X1685" s="144"/>
      <c r="Y1685" s="144"/>
      <c r="Z1685" s="144"/>
      <c r="AA1685" s="144"/>
      <c r="AB1685" s="241"/>
    </row>
    <row r="1686" spans="4:28" x14ac:dyDescent="0.2">
      <c r="D1686" s="151"/>
      <c r="W1686" s="144"/>
      <c r="X1686" s="144"/>
      <c r="Y1686" s="144"/>
      <c r="Z1686" s="144"/>
      <c r="AA1686" s="144"/>
      <c r="AB1686" s="241"/>
    </row>
    <row r="1687" spans="4:28" x14ac:dyDescent="0.2">
      <c r="D1687" s="151"/>
      <c r="W1687" s="144"/>
      <c r="X1687" s="144"/>
      <c r="Y1687" s="144"/>
      <c r="Z1687" s="144"/>
      <c r="AA1687" s="144"/>
      <c r="AB1687" s="241"/>
    </row>
    <row r="1688" spans="4:28" x14ac:dyDescent="0.2">
      <c r="D1688" s="151"/>
      <c r="W1688" s="144"/>
      <c r="X1688" s="144"/>
      <c r="Y1688" s="144"/>
      <c r="Z1688" s="144"/>
      <c r="AA1688" s="144"/>
      <c r="AB1688" s="241"/>
    </row>
    <row r="1689" spans="4:28" x14ac:dyDescent="0.2">
      <c r="D1689" s="151"/>
      <c r="W1689" s="144"/>
      <c r="X1689" s="144"/>
      <c r="Y1689" s="144"/>
      <c r="Z1689" s="144"/>
      <c r="AA1689" s="144"/>
      <c r="AB1689" s="241"/>
    </row>
    <row r="1690" spans="4:28" x14ac:dyDescent="0.2">
      <c r="D1690" s="151"/>
      <c r="W1690" s="144"/>
      <c r="X1690" s="144"/>
      <c r="Y1690" s="144"/>
      <c r="Z1690" s="144"/>
      <c r="AA1690" s="144"/>
      <c r="AB1690" s="241"/>
    </row>
    <row r="1691" spans="4:28" x14ac:dyDescent="0.2">
      <c r="D1691" s="151"/>
      <c r="W1691" s="144"/>
      <c r="X1691" s="144"/>
      <c r="Y1691" s="144"/>
      <c r="Z1691" s="144"/>
      <c r="AA1691" s="144"/>
      <c r="AB1691" s="241"/>
    </row>
    <row r="1692" spans="4:28" x14ac:dyDescent="0.2">
      <c r="D1692" s="151"/>
      <c r="W1692" s="144"/>
      <c r="X1692" s="144"/>
      <c r="Y1692" s="144"/>
      <c r="Z1692" s="144"/>
      <c r="AA1692" s="144"/>
      <c r="AB1692" s="241"/>
    </row>
    <row r="1693" spans="4:28" x14ac:dyDescent="0.2">
      <c r="D1693" s="151"/>
      <c r="W1693" s="144"/>
      <c r="X1693" s="144"/>
      <c r="Y1693" s="144"/>
      <c r="Z1693" s="144"/>
      <c r="AA1693" s="144"/>
      <c r="AB1693" s="241"/>
    </row>
    <row r="1694" spans="4:28" x14ac:dyDescent="0.2">
      <c r="D1694" s="151"/>
      <c r="W1694" s="144"/>
      <c r="X1694" s="144"/>
      <c r="Y1694" s="144"/>
      <c r="Z1694" s="144"/>
      <c r="AA1694" s="144"/>
      <c r="AB1694" s="241"/>
    </row>
    <row r="1695" spans="4:28" x14ac:dyDescent="0.2">
      <c r="D1695" s="151"/>
      <c r="W1695" s="144"/>
      <c r="X1695" s="144"/>
      <c r="Y1695" s="144"/>
      <c r="Z1695" s="144"/>
      <c r="AA1695" s="144"/>
      <c r="AB1695" s="241"/>
    </row>
    <row r="1696" spans="4:28" x14ac:dyDescent="0.2">
      <c r="D1696" s="151"/>
      <c r="W1696" s="144"/>
      <c r="X1696" s="144"/>
      <c r="Y1696" s="144"/>
      <c r="Z1696" s="144"/>
      <c r="AA1696" s="144"/>
      <c r="AB1696" s="241"/>
    </row>
    <row r="1697" spans="4:28" x14ac:dyDescent="0.2">
      <c r="D1697" s="151"/>
      <c r="W1697" s="144"/>
      <c r="X1697" s="144"/>
      <c r="Y1697" s="144"/>
      <c r="Z1697" s="144"/>
      <c r="AA1697" s="144"/>
      <c r="AB1697" s="241"/>
    </row>
    <row r="1698" spans="4:28" x14ac:dyDescent="0.2">
      <c r="D1698" s="151"/>
      <c r="W1698" s="144"/>
      <c r="X1698" s="144"/>
      <c r="Y1698" s="144"/>
      <c r="Z1698" s="144"/>
      <c r="AA1698" s="144"/>
      <c r="AB1698" s="241"/>
    </row>
    <row r="1699" spans="4:28" x14ac:dyDescent="0.2">
      <c r="D1699" s="151"/>
      <c r="W1699" s="144"/>
      <c r="X1699" s="144"/>
      <c r="Y1699" s="144"/>
      <c r="Z1699" s="144"/>
      <c r="AA1699" s="144"/>
      <c r="AB1699" s="241"/>
    </row>
    <row r="1700" spans="4:28" x14ac:dyDescent="0.2">
      <c r="D1700" s="151"/>
      <c r="W1700" s="144"/>
      <c r="X1700" s="144"/>
      <c r="Y1700" s="144"/>
      <c r="Z1700" s="144"/>
      <c r="AA1700" s="144"/>
      <c r="AB1700" s="241"/>
    </row>
    <row r="1701" spans="4:28" x14ac:dyDescent="0.2">
      <c r="D1701" s="151"/>
      <c r="W1701" s="144"/>
      <c r="X1701" s="144"/>
      <c r="Y1701" s="144"/>
      <c r="Z1701" s="144"/>
      <c r="AA1701" s="144"/>
      <c r="AB1701" s="241"/>
    </row>
    <row r="1702" spans="4:28" x14ac:dyDescent="0.2">
      <c r="D1702" s="151"/>
      <c r="W1702" s="144"/>
      <c r="X1702" s="144"/>
      <c r="Y1702" s="144"/>
      <c r="Z1702" s="144"/>
      <c r="AA1702" s="144"/>
      <c r="AB1702" s="241"/>
    </row>
    <row r="1703" spans="4:28" x14ac:dyDescent="0.2">
      <c r="D1703" s="151"/>
      <c r="W1703" s="144"/>
      <c r="X1703" s="144"/>
      <c r="Y1703" s="144"/>
      <c r="Z1703" s="144"/>
      <c r="AA1703" s="144"/>
      <c r="AB1703" s="241"/>
    </row>
    <row r="1704" spans="4:28" x14ac:dyDescent="0.2">
      <c r="D1704" s="151"/>
      <c r="W1704" s="144"/>
      <c r="X1704" s="144"/>
      <c r="Y1704" s="144"/>
      <c r="Z1704" s="144"/>
      <c r="AA1704" s="144"/>
      <c r="AB1704" s="241"/>
    </row>
    <row r="1705" spans="4:28" x14ac:dyDescent="0.2">
      <c r="D1705" s="151"/>
      <c r="W1705" s="144"/>
      <c r="X1705" s="144"/>
      <c r="Y1705" s="144"/>
      <c r="Z1705" s="144"/>
      <c r="AA1705" s="144"/>
      <c r="AB1705" s="241"/>
    </row>
    <row r="1706" spans="4:28" x14ac:dyDescent="0.2">
      <c r="D1706" s="151"/>
      <c r="W1706" s="144"/>
      <c r="X1706" s="144"/>
      <c r="Y1706" s="144"/>
      <c r="Z1706" s="144"/>
      <c r="AA1706" s="144"/>
      <c r="AB1706" s="241"/>
    </row>
    <row r="1707" spans="4:28" x14ac:dyDescent="0.2">
      <c r="D1707" s="151"/>
      <c r="W1707" s="144"/>
      <c r="X1707" s="144"/>
      <c r="Y1707" s="144"/>
      <c r="Z1707" s="144"/>
      <c r="AA1707" s="144"/>
      <c r="AB1707" s="241"/>
    </row>
    <row r="1708" spans="4:28" x14ac:dyDescent="0.2">
      <c r="D1708" s="151"/>
      <c r="W1708" s="144"/>
      <c r="X1708" s="144"/>
      <c r="Y1708" s="144"/>
      <c r="Z1708" s="144"/>
      <c r="AA1708" s="144"/>
      <c r="AB1708" s="241"/>
    </row>
    <row r="1709" spans="4:28" x14ac:dyDescent="0.2">
      <c r="D1709" s="151"/>
      <c r="W1709" s="144"/>
      <c r="X1709" s="144"/>
      <c r="Y1709" s="144"/>
      <c r="Z1709" s="144"/>
      <c r="AA1709" s="144"/>
      <c r="AB1709" s="241"/>
    </row>
    <row r="1710" spans="4:28" x14ac:dyDescent="0.2">
      <c r="D1710" s="151"/>
      <c r="W1710" s="144"/>
      <c r="X1710" s="144"/>
      <c r="Y1710" s="144"/>
      <c r="Z1710" s="144"/>
      <c r="AA1710" s="144"/>
      <c r="AB1710" s="241"/>
    </row>
    <row r="1711" spans="4:28" x14ac:dyDescent="0.2">
      <c r="D1711" s="151"/>
      <c r="W1711" s="144"/>
      <c r="X1711" s="144"/>
      <c r="Y1711" s="144"/>
      <c r="Z1711" s="144"/>
      <c r="AA1711" s="144"/>
      <c r="AB1711" s="241"/>
    </row>
    <row r="1712" spans="4:28" x14ac:dyDescent="0.2">
      <c r="D1712" s="151"/>
      <c r="W1712" s="144"/>
      <c r="X1712" s="144"/>
      <c r="Y1712" s="144"/>
      <c r="Z1712" s="144"/>
      <c r="AA1712" s="144"/>
      <c r="AB1712" s="241"/>
    </row>
    <row r="1713" spans="4:28" x14ac:dyDescent="0.2">
      <c r="D1713" s="151"/>
      <c r="W1713" s="144"/>
      <c r="X1713" s="144"/>
      <c r="Y1713" s="144"/>
      <c r="Z1713" s="144"/>
      <c r="AA1713" s="144"/>
      <c r="AB1713" s="241"/>
    </row>
    <row r="1714" spans="4:28" x14ac:dyDescent="0.2">
      <c r="D1714" s="151"/>
      <c r="W1714" s="144"/>
      <c r="X1714" s="144"/>
      <c r="Y1714" s="144"/>
      <c r="Z1714" s="144"/>
      <c r="AA1714" s="144"/>
      <c r="AB1714" s="241"/>
    </row>
    <row r="1715" spans="4:28" x14ac:dyDescent="0.2">
      <c r="D1715" s="151"/>
      <c r="W1715" s="144"/>
      <c r="X1715" s="144"/>
      <c r="Y1715" s="144"/>
      <c r="Z1715" s="144"/>
      <c r="AA1715" s="144"/>
      <c r="AB1715" s="241"/>
    </row>
    <row r="1716" spans="4:28" x14ac:dyDescent="0.2">
      <c r="D1716" s="151"/>
      <c r="W1716" s="144"/>
      <c r="X1716" s="144"/>
      <c r="Y1716" s="144"/>
      <c r="Z1716" s="144"/>
      <c r="AA1716" s="144"/>
      <c r="AB1716" s="241"/>
    </row>
    <row r="1717" spans="4:28" x14ac:dyDescent="0.2">
      <c r="D1717" s="151"/>
      <c r="W1717" s="144"/>
      <c r="X1717" s="144"/>
      <c r="Y1717" s="144"/>
      <c r="Z1717" s="144"/>
      <c r="AA1717" s="144"/>
      <c r="AB1717" s="241"/>
    </row>
    <row r="1718" spans="4:28" x14ac:dyDescent="0.2">
      <c r="D1718" s="151"/>
      <c r="W1718" s="144"/>
      <c r="X1718" s="144"/>
      <c r="Y1718" s="144"/>
      <c r="Z1718" s="144"/>
      <c r="AA1718" s="144"/>
      <c r="AB1718" s="241"/>
    </row>
    <row r="1719" spans="4:28" x14ac:dyDescent="0.2">
      <c r="D1719" s="151"/>
      <c r="W1719" s="144"/>
      <c r="X1719" s="144"/>
      <c r="Y1719" s="144"/>
      <c r="Z1719" s="144"/>
      <c r="AA1719" s="144"/>
      <c r="AB1719" s="241"/>
    </row>
    <row r="1720" spans="4:28" x14ac:dyDescent="0.2">
      <c r="D1720" s="151"/>
      <c r="W1720" s="144"/>
      <c r="X1720" s="144"/>
      <c r="Y1720" s="144"/>
      <c r="Z1720" s="144"/>
      <c r="AA1720" s="144"/>
      <c r="AB1720" s="241"/>
    </row>
    <row r="1721" spans="4:28" x14ac:dyDescent="0.2">
      <c r="D1721" s="151"/>
      <c r="W1721" s="144"/>
      <c r="X1721" s="144"/>
      <c r="Y1721" s="144"/>
      <c r="Z1721" s="144"/>
      <c r="AA1721" s="144"/>
      <c r="AB1721" s="241"/>
    </row>
    <row r="1722" spans="4:28" x14ac:dyDescent="0.2">
      <c r="D1722" s="151"/>
      <c r="W1722" s="144"/>
      <c r="X1722" s="144"/>
      <c r="Y1722" s="144"/>
      <c r="Z1722" s="144"/>
      <c r="AA1722" s="144"/>
      <c r="AB1722" s="241"/>
    </row>
    <row r="1723" spans="4:28" x14ac:dyDescent="0.2">
      <c r="D1723" s="151"/>
      <c r="W1723" s="144"/>
      <c r="X1723" s="144"/>
      <c r="Y1723" s="144"/>
      <c r="Z1723" s="144"/>
      <c r="AA1723" s="144"/>
      <c r="AB1723" s="241"/>
    </row>
    <row r="1724" spans="4:28" x14ac:dyDescent="0.2">
      <c r="D1724" s="151"/>
      <c r="W1724" s="144"/>
      <c r="X1724" s="144"/>
      <c r="Y1724" s="144"/>
      <c r="Z1724" s="144"/>
      <c r="AA1724" s="144"/>
      <c r="AB1724" s="241"/>
    </row>
    <row r="1725" spans="4:28" x14ac:dyDescent="0.2">
      <c r="D1725" s="151"/>
      <c r="W1725" s="144"/>
      <c r="X1725" s="144"/>
      <c r="Y1725" s="144"/>
      <c r="Z1725" s="144"/>
      <c r="AA1725" s="144"/>
      <c r="AB1725" s="241"/>
    </row>
    <row r="1726" spans="4:28" x14ac:dyDescent="0.2">
      <c r="D1726" s="151"/>
      <c r="W1726" s="144"/>
      <c r="X1726" s="144"/>
      <c r="Y1726" s="144"/>
      <c r="Z1726" s="144"/>
      <c r="AA1726" s="144"/>
      <c r="AB1726" s="241"/>
    </row>
    <row r="1727" spans="4:28" x14ac:dyDescent="0.2">
      <c r="D1727" s="151"/>
      <c r="W1727" s="144"/>
      <c r="X1727" s="144"/>
      <c r="Y1727" s="144"/>
      <c r="Z1727" s="144"/>
      <c r="AA1727" s="144"/>
      <c r="AB1727" s="241"/>
    </row>
    <row r="1728" spans="4:28" x14ac:dyDescent="0.2">
      <c r="D1728" s="151"/>
      <c r="W1728" s="144"/>
      <c r="X1728" s="144"/>
      <c r="Y1728" s="144"/>
      <c r="Z1728" s="144"/>
      <c r="AA1728" s="144"/>
      <c r="AB1728" s="241"/>
    </row>
    <row r="1729" spans="4:28" x14ac:dyDescent="0.2">
      <c r="D1729" s="151"/>
      <c r="W1729" s="144"/>
      <c r="X1729" s="144"/>
      <c r="Y1729" s="144"/>
      <c r="Z1729" s="144"/>
      <c r="AA1729" s="144"/>
      <c r="AB1729" s="241"/>
    </row>
    <row r="1730" spans="4:28" x14ac:dyDescent="0.2">
      <c r="D1730" s="151"/>
      <c r="W1730" s="144"/>
      <c r="X1730" s="144"/>
      <c r="Y1730" s="144"/>
      <c r="Z1730" s="144"/>
      <c r="AA1730" s="144"/>
      <c r="AB1730" s="241"/>
    </row>
    <row r="1731" spans="4:28" x14ac:dyDescent="0.2">
      <c r="D1731" s="151"/>
      <c r="W1731" s="144"/>
      <c r="X1731" s="144"/>
      <c r="Y1731" s="144"/>
      <c r="Z1731" s="144"/>
      <c r="AA1731" s="144"/>
      <c r="AB1731" s="241"/>
    </row>
    <row r="1732" spans="4:28" x14ac:dyDescent="0.2">
      <c r="D1732" s="151"/>
      <c r="W1732" s="144"/>
      <c r="X1732" s="144"/>
      <c r="Y1732" s="144"/>
      <c r="Z1732" s="144"/>
      <c r="AA1732" s="144"/>
      <c r="AB1732" s="241"/>
    </row>
    <row r="1733" spans="4:28" x14ac:dyDescent="0.2">
      <c r="D1733" s="151"/>
      <c r="W1733" s="144"/>
      <c r="X1733" s="144"/>
      <c r="Y1733" s="144"/>
      <c r="Z1733" s="144"/>
      <c r="AA1733" s="144"/>
      <c r="AB1733" s="241"/>
    </row>
    <row r="1734" spans="4:28" x14ac:dyDescent="0.2">
      <c r="D1734" s="151"/>
      <c r="W1734" s="144"/>
      <c r="X1734" s="144"/>
      <c r="Y1734" s="144"/>
      <c r="Z1734" s="144"/>
      <c r="AA1734" s="144"/>
      <c r="AB1734" s="241"/>
    </row>
    <row r="1735" spans="4:28" x14ac:dyDescent="0.2">
      <c r="D1735" s="151"/>
      <c r="W1735" s="144"/>
      <c r="X1735" s="144"/>
      <c r="Y1735" s="144"/>
      <c r="Z1735" s="144"/>
      <c r="AA1735" s="144"/>
      <c r="AB1735" s="241"/>
    </row>
    <row r="1736" spans="4:28" x14ac:dyDescent="0.2">
      <c r="D1736" s="151"/>
      <c r="W1736" s="144"/>
      <c r="X1736" s="144"/>
      <c r="Y1736" s="144"/>
      <c r="Z1736" s="144"/>
      <c r="AA1736" s="144"/>
      <c r="AB1736" s="241"/>
    </row>
    <row r="1737" spans="4:28" x14ac:dyDescent="0.2">
      <c r="D1737" s="151"/>
      <c r="W1737" s="144"/>
      <c r="X1737" s="144"/>
      <c r="Y1737" s="144"/>
      <c r="Z1737" s="144"/>
      <c r="AA1737" s="144"/>
      <c r="AB1737" s="241"/>
    </row>
    <row r="1738" spans="4:28" x14ac:dyDescent="0.2">
      <c r="D1738" s="151"/>
      <c r="W1738" s="144"/>
      <c r="X1738" s="144"/>
      <c r="Y1738" s="144"/>
      <c r="Z1738" s="144"/>
      <c r="AA1738" s="144"/>
      <c r="AB1738" s="241"/>
    </row>
    <row r="1739" spans="4:28" x14ac:dyDescent="0.2">
      <c r="D1739" s="151"/>
      <c r="W1739" s="144"/>
      <c r="X1739" s="144"/>
      <c r="Y1739" s="144"/>
      <c r="Z1739" s="144"/>
      <c r="AA1739" s="144"/>
      <c r="AB1739" s="241"/>
    </row>
    <row r="1740" spans="4:28" x14ac:dyDescent="0.2">
      <c r="D1740" s="151"/>
      <c r="W1740" s="144"/>
      <c r="X1740" s="144"/>
      <c r="Y1740" s="144"/>
      <c r="Z1740" s="144"/>
      <c r="AA1740" s="144"/>
      <c r="AB1740" s="241"/>
    </row>
    <row r="1741" spans="4:28" x14ac:dyDescent="0.2">
      <c r="D1741" s="151"/>
      <c r="W1741" s="144"/>
      <c r="X1741" s="144"/>
      <c r="Y1741" s="144"/>
      <c r="Z1741" s="144"/>
      <c r="AA1741" s="144"/>
      <c r="AB1741" s="241"/>
    </row>
    <row r="1742" spans="4:28" x14ac:dyDescent="0.2">
      <c r="D1742" s="151"/>
      <c r="W1742" s="144"/>
      <c r="X1742" s="144"/>
      <c r="Y1742" s="144"/>
      <c r="Z1742" s="144"/>
      <c r="AA1742" s="144"/>
      <c r="AB1742" s="241"/>
    </row>
    <row r="1743" spans="4:28" x14ac:dyDescent="0.2">
      <c r="D1743" s="151"/>
      <c r="W1743" s="144"/>
      <c r="X1743" s="144"/>
      <c r="Y1743" s="144"/>
      <c r="Z1743" s="144"/>
      <c r="AA1743" s="144"/>
      <c r="AB1743" s="241"/>
    </row>
    <row r="1744" spans="4:28" x14ac:dyDescent="0.2">
      <c r="D1744" s="151"/>
      <c r="W1744" s="144"/>
      <c r="X1744" s="144"/>
      <c r="Y1744" s="144"/>
      <c r="Z1744" s="144"/>
      <c r="AA1744" s="144"/>
      <c r="AB1744" s="241"/>
    </row>
    <row r="1745" spans="4:28" x14ac:dyDescent="0.2">
      <c r="D1745" s="151"/>
      <c r="W1745" s="144"/>
      <c r="X1745" s="144"/>
      <c r="Y1745" s="144"/>
      <c r="Z1745" s="144"/>
      <c r="AA1745" s="144"/>
      <c r="AB1745" s="241"/>
    </row>
    <row r="1746" spans="4:28" x14ac:dyDescent="0.2">
      <c r="D1746" s="151"/>
      <c r="W1746" s="144"/>
      <c r="X1746" s="144"/>
      <c r="Y1746" s="144"/>
      <c r="Z1746" s="144"/>
      <c r="AA1746" s="144"/>
      <c r="AB1746" s="241"/>
    </row>
    <row r="1747" spans="4:28" x14ac:dyDescent="0.2">
      <c r="D1747" s="151"/>
      <c r="W1747" s="144"/>
      <c r="X1747" s="144"/>
      <c r="Y1747" s="144"/>
      <c r="Z1747" s="144"/>
      <c r="AA1747" s="144"/>
      <c r="AB1747" s="241"/>
    </row>
    <row r="1748" spans="4:28" x14ac:dyDescent="0.2">
      <c r="D1748" s="151"/>
      <c r="W1748" s="144"/>
      <c r="X1748" s="144"/>
      <c r="Y1748" s="144"/>
      <c r="Z1748" s="144"/>
      <c r="AA1748" s="144"/>
      <c r="AB1748" s="241"/>
    </row>
    <row r="1749" spans="4:28" x14ac:dyDescent="0.2">
      <c r="D1749" s="151"/>
      <c r="W1749" s="144"/>
      <c r="X1749" s="144"/>
      <c r="Y1749" s="144"/>
      <c r="Z1749" s="144"/>
      <c r="AA1749" s="144"/>
      <c r="AB1749" s="241"/>
    </row>
    <row r="1750" spans="4:28" x14ac:dyDescent="0.2">
      <c r="D1750" s="151"/>
      <c r="W1750" s="144"/>
      <c r="X1750" s="144"/>
      <c r="Y1750" s="144"/>
      <c r="Z1750" s="144"/>
      <c r="AA1750" s="144"/>
      <c r="AB1750" s="241"/>
    </row>
    <row r="1751" spans="4:28" x14ac:dyDescent="0.2">
      <c r="D1751" s="151"/>
      <c r="W1751" s="144"/>
      <c r="X1751" s="144"/>
      <c r="Y1751" s="144"/>
      <c r="Z1751" s="144"/>
      <c r="AA1751" s="144"/>
      <c r="AB1751" s="241"/>
    </row>
    <row r="1752" spans="4:28" x14ac:dyDescent="0.2">
      <c r="D1752" s="151"/>
      <c r="W1752" s="144"/>
      <c r="X1752" s="144"/>
      <c r="Y1752" s="144"/>
      <c r="Z1752" s="144"/>
      <c r="AA1752" s="144"/>
      <c r="AB1752" s="241"/>
    </row>
    <row r="1753" spans="4:28" x14ac:dyDescent="0.2">
      <c r="D1753" s="151"/>
      <c r="W1753" s="144"/>
      <c r="X1753" s="144"/>
      <c r="Y1753" s="144"/>
      <c r="Z1753" s="144"/>
      <c r="AA1753" s="144"/>
      <c r="AB1753" s="241"/>
    </row>
    <row r="1754" spans="4:28" x14ac:dyDescent="0.2">
      <c r="D1754" s="151"/>
      <c r="W1754" s="144"/>
      <c r="X1754" s="144"/>
      <c r="Y1754" s="144"/>
      <c r="Z1754" s="144"/>
      <c r="AA1754" s="144"/>
      <c r="AB1754" s="241"/>
    </row>
    <row r="1755" spans="4:28" x14ac:dyDescent="0.2">
      <c r="D1755" s="151"/>
      <c r="W1755" s="144"/>
      <c r="X1755" s="144"/>
      <c r="Y1755" s="144"/>
      <c r="Z1755" s="144"/>
      <c r="AA1755" s="144"/>
      <c r="AB1755" s="241"/>
    </row>
    <row r="1756" spans="4:28" x14ac:dyDescent="0.2">
      <c r="D1756" s="151"/>
      <c r="W1756" s="144"/>
      <c r="X1756" s="144"/>
      <c r="Y1756" s="144"/>
      <c r="Z1756" s="144"/>
      <c r="AA1756" s="144"/>
      <c r="AB1756" s="241"/>
    </row>
    <row r="1757" spans="4:28" x14ac:dyDescent="0.2">
      <c r="D1757" s="151"/>
      <c r="W1757" s="144"/>
      <c r="X1757" s="144"/>
      <c r="Y1757" s="144"/>
      <c r="Z1757" s="144"/>
      <c r="AA1757" s="144"/>
      <c r="AB1757" s="241"/>
    </row>
    <row r="1758" spans="4:28" x14ac:dyDescent="0.2">
      <c r="D1758" s="151"/>
      <c r="W1758" s="144"/>
      <c r="X1758" s="144"/>
      <c r="Y1758" s="144"/>
      <c r="Z1758" s="144"/>
      <c r="AA1758" s="144"/>
      <c r="AB1758" s="241"/>
    </row>
    <row r="1759" spans="4:28" x14ac:dyDescent="0.2">
      <c r="D1759" s="151"/>
      <c r="W1759" s="144"/>
      <c r="X1759" s="144"/>
      <c r="Y1759" s="144"/>
      <c r="Z1759" s="144"/>
      <c r="AA1759" s="144"/>
      <c r="AB1759" s="241"/>
    </row>
    <row r="1760" spans="4:28" x14ac:dyDescent="0.2">
      <c r="D1760" s="151"/>
      <c r="W1760" s="144"/>
      <c r="X1760" s="144"/>
      <c r="Y1760" s="144"/>
      <c r="Z1760" s="144"/>
      <c r="AA1760" s="144"/>
      <c r="AB1760" s="241"/>
    </row>
    <row r="1761" spans="4:28" x14ac:dyDescent="0.2">
      <c r="D1761" s="151"/>
      <c r="W1761" s="144"/>
      <c r="X1761" s="144"/>
      <c r="Y1761" s="144"/>
      <c r="Z1761" s="144"/>
      <c r="AA1761" s="144"/>
      <c r="AB1761" s="241"/>
    </row>
    <row r="1762" spans="4:28" x14ac:dyDescent="0.2">
      <c r="D1762" s="151"/>
      <c r="W1762" s="144"/>
      <c r="X1762" s="144"/>
      <c r="Y1762" s="144"/>
      <c r="Z1762" s="144"/>
      <c r="AA1762" s="144"/>
      <c r="AB1762" s="241"/>
    </row>
    <row r="1763" spans="4:28" x14ac:dyDescent="0.2">
      <c r="D1763" s="151"/>
      <c r="W1763" s="144"/>
      <c r="X1763" s="144"/>
      <c r="Y1763" s="144"/>
      <c r="Z1763" s="144"/>
      <c r="AA1763" s="144"/>
      <c r="AB1763" s="241"/>
    </row>
    <row r="1764" spans="4:28" x14ac:dyDescent="0.2">
      <c r="D1764" s="151"/>
      <c r="W1764" s="144"/>
      <c r="X1764" s="144"/>
      <c r="Y1764" s="144"/>
      <c r="Z1764" s="144"/>
      <c r="AA1764" s="144"/>
      <c r="AB1764" s="241"/>
    </row>
    <row r="1765" spans="4:28" x14ac:dyDescent="0.2">
      <c r="D1765" s="151"/>
      <c r="W1765" s="144"/>
      <c r="X1765" s="144"/>
      <c r="Y1765" s="144"/>
      <c r="Z1765" s="144"/>
      <c r="AA1765" s="144"/>
      <c r="AB1765" s="241"/>
    </row>
    <row r="1766" spans="4:28" x14ac:dyDescent="0.2">
      <c r="D1766" s="151"/>
      <c r="W1766" s="144"/>
      <c r="X1766" s="144"/>
      <c r="Y1766" s="144"/>
      <c r="Z1766" s="144"/>
      <c r="AA1766" s="144"/>
      <c r="AB1766" s="241"/>
    </row>
    <row r="1767" spans="4:28" x14ac:dyDescent="0.2">
      <c r="D1767" s="151"/>
      <c r="W1767" s="144"/>
      <c r="X1767" s="144"/>
      <c r="Y1767" s="144"/>
      <c r="Z1767" s="144"/>
      <c r="AA1767" s="144"/>
      <c r="AB1767" s="241"/>
    </row>
    <row r="1768" spans="4:28" x14ac:dyDescent="0.2">
      <c r="D1768" s="151"/>
      <c r="W1768" s="144"/>
      <c r="X1768" s="144"/>
      <c r="Y1768" s="144"/>
      <c r="Z1768" s="144"/>
      <c r="AA1768" s="144"/>
      <c r="AB1768" s="241"/>
    </row>
    <row r="1769" spans="4:28" x14ac:dyDescent="0.2">
      <c r="D1769" s="151"/>
      <c r="W1769" s="144"/>
      <c r="X1769" s="144"/>
      <c r="Y1769" s="144"/>
      <c r="Z1769" s="144"/>
      <c r="AA1769" s="144"/>
      <c r="AB1769" s="241"/>
    </row>
    <row r="1770" spans="4:28" x14ac:dyDescent="0.2">
      <c r="D1770" s="151"/>
      <c r="W1770" s="144"/>
      <c r="X1770" s="144"/>
      <c r="Y1770" s="144"/>
      <c r="Z1770" s="144"/>
      <c r="AA1770" s="144"/>
      <c r="AB1770" s="241"/>
    </row>
    <row r="1771" spans="4:28" x14ac:dyDescent="0.2">
      <c r="D1771" s="151"/>
      <c r="W1771" s="144"/>
      <c r="X1771" s="144"/>
      <c r="Y1771" s="144"/>
      <c r="Z1771" s="144"/>
      <c r="AA1771" s="144"/>
      <c r="AB1771" s="241"/>
    </row>
    <row r="1772" spans="4:28" x14ac:dyDescent="0.2">
      <c r="D1772" s="151"/>
      <c r="W1772" s="144"/>
      <c r="X1772" s="144"/>
      <c r="Y1772" s="144"/>
      <c r="Z1772" s="144"/>
      <c r="AA1772" s="144"/>
      <c r="AB1772" s="241"/>
    </row>
    <row r="1773" spans="4:28" x14ac:dyDescent="0.2">
      <c r="D1773" s="151"/>
      <c r="W1773" s="144"/>
      <c r="X1773" s="144"/>
      <c r="Y1773" s="144"/>
      <c r="Z1773" s="144"/>
      <c r="AA1773" s="144"/>
      <c r="AB1773" s="241"/>
    </row>
    <row r="1774" spans="4:28" x14ac:dyDescent="0.2">
      <c r="D1774" s="151"/>
      <c r="W1774" s="144"/>
      <c r="X1774" s="144"/>
      <c r="Y1774" s="144"/>
      <c r="Z1774" s="144"/>
      <c r="AA1774" s="144"/>
      <c r="AB1774" s="241"/>
    </row>
    <row r="1775" spans="4:28" x14ac:dyDescent="0.2">
      <c r="D1775" s="151"/>
      <c r="W1775" s="144"/>
      <c r="X1775" s="144"/>
      <c r="Y1775" s="144"/>
      <c r="Z1775" s="144"/>
      <c r="AA1775" s="144"/>
      <c r="AB1775" s="241"/>
    </row>
    <row r="1776" spans="4:28" x14ac:dyDescent="0.2">
      <c r="D1776" s="151"/>
      <c r="W1776" s="144"/>
      <c r="X1776" s="144"/>
      <c r="Y1776" s="144"/>
      <c r="Z1776" s="144"/>
      <c r="AA1776" s="144"/>
      <c r="AB1776" s="241"/>
    </row>
    <row r="1777" spans="4:28" x14ac:dyDescent="0.2">
      <c r="D1777" s="151"/>
      <c r="W1777" s="144"/>
      <c r="X1777" s="144"/>
      <c r="Y1777" s="144"/>
      <c r="Z1777" s="144"/>
      <c r="AA1777" s="144"/>
      <c r="AB1777" s="241"/>
    </row>
    <row r="1778" spans="4:28" x14ac:dyDescent="0.2">
      <c r="D1778" s="151"/>
      <c r="W1778" s="144"/>
      <c r="X1778" s="144"/>
      <c r="Y1778" s="144"/>
      <c r="Z1778" s="144"/>
      <c r="AA1778" s="144"/>
      <c r="AB1778" s="241"/>
    </row>
    <row r="1779" spans="4:28" x14ac:dyDescent="0.2">
      <c r="D1779" s="151"/>
      <c r="W1779" s="144"/>
      <c r="X1779" s="144"/>
      <c r="Y1779" s="144"/>
      <c r="Z1779" s="144"/>
      <c r="AA1779" s="144"/>
      <c r="AB1779" s="241"/>
    </row>
    <row r="1780" spans="4:28" x14ac:dyDescent="0.2">
      <c r="D1780" s="151"/>
      <c r="W1780" s="144"/>
      <c r="X1780" s="144"/>
      <c r="Y1780" s="144"/>
      <c r="Z1780" s="144"/>
      <c r="AA1780" s="144"/>
      <c r="AB1780" s="241"/>
    </row>
    <row r="1781" spans="4:28" x14ac:dyDescent="0.2">
      <c r="D1781" s="151"/>
      <c r="W1781" s="144"/>
      <c r="X1781" s="144"/>
      <c r="Y1781" s="144"/>
      <c r="Z1781" s="144"/>
      <c r="AA1781" s="144"/>
      <c r="AB1781" s="241"/>
    </row>
    <row r="1782" spans="4:28" x14ac:dyDescent="0.2">
      <c r="D1782" s="151"/>
      <c r="W1782" s="144"/>
      <c r="X1782" s="144"/>
      <c r="Y1782" s="144"/>
      <c r="Z1782" s="144"/>
      <c r="AA1782" s="144"/>
      <c r="AB1782" s="241"/>
    </row>
    <row r="1783" spans="4:28" x14ac:dyDescent="0.2">
      <c r="D1783" s="151"/>
      <c r="W1783" s="144"/>
      <c r="X1783" s="144"/>
      <c r="Y1783" s="144"/>
      <c r="Z1783" s="144"/>
      <c r="AA1783" s="144"/>
      <c r="AB1783" s="241"/>
    </row>
    <row r="1784" spans="4:28" x14ac:dyDescent="0.2">
      <c r="D1784" s="151"/>
      <c r="W1784" s="144"/>
      <c r="X1784" s="144"/>
      <c r="Y1784" s="144"/>
      <c r="Z1784" s="144"/>
      <c r="AA1784" s="144"/>
      <c r="AB1784" s="241"/>
    </row>
    <row r="1785" spans="4:28" x14ac:dyDescent="0.2">
      <c r="D1785" s="151"/>
      <c r="W1785" s="144"/>
      <c r="X1785" s="144"/>
      <c r="Y1785" s="144"/>
      <c r="Z1785" s="144"/>
      <c r="AA1785" s="144"/>
      <c r="AB1785" s="241"/>
    </row>
    <row r="1786" spans="4:28" x14ac:dyDescent="0.2">
      <c r="D1786" s="151"/>
      <c r="W1786" s="144"/>
      <c r="X1786" s="144"/>
      <c r="Y1786" s="144"/>
      <c r="Z1786" s="144"/>
      <c r="AA1786" s="144"/>
      <c r="AB1786" s="241"/>
    </row>
    <row r="1787" spans="4:28" x14ac:dyDescent="0.2">
      <c r="D1787" s="151"/>
      <c r="W1787" s="144"/>
      <c r="X1787" s="144"/>
      <c r="Y1787" s="144"/>
      <c r="Z1787" s="144"/>
      <c r="AA1787" s="144"/>
      <c r="AB1787" s="241"/>
    </row>
    <row r="1788" spans="4:28" x14ac:dyDescent="0.2">
      <c r="D1788" s="151"/>
      <c r="W1788" s="144"/>
      <c r="X1788" s="144"/>
      <c r="Y1788" s="144"/>
      <c r="Z1788" s="144"/>
      <c r="AA1788" s="144"/>
      <c r="AB1788" s="241"/>
    </row>
    <row r="1789" spans="4:28" x14ac:dyDescent="0.2">
      <c r="D1789" s="151"/>
      <c r="W1789" s="144"/>
      <c r="X1789" s="144"/>
      <c r="Y1789" s="144"/>
      <c r="Z1789" s="144"/>
      <c r="AA1789" s="144"/>
      <c r="AB1789" s="241"/>
    </row>
    <row r="1790" spans="4:28" x14ac:dyDescent="0.2">
      <c r="D1790" s="151"/>
      <c r="W1790" s="144"/>
      <c r="X1790" s="144"/>
      <c r="Y1790" s="144"/>
      <c r="Z1790" s="144"/>
      <c r="AA1790" s="144"/>
      <c r="AB1790" s="241"/>
    </row>
    <row r="1791" spans="4:28" x14ac:dyDescent="0.2">
      <c r="D1791" s="151"/>
      <c r="W1791" s="144"/>
      <c r="X1791" s="144"/>
      <c r="Y1791" s="144"/>
      <c r="Z1791" s="144"/>
      <c r="AA1791" s="144"/>
      <c r="AB1791" s="241"/>
    </row>
    <row r="1792" spans="4:28" x14ac:dyDescent="0.2">
      <c r="D1792" s="151"/>
      <c r="W1792" s="144"/>
      <c r="X1792" s="144"/>
      <c r="Y1792" s="144"/>
      <c r="Z1792" s="144"/>
      <c r="AA1792" s="144"/>
      <c r="AB1792" s="241"/>
    </row>
    <row r="1793" spans="4:28" x14ac:dyDescent="0.2">
      <c r="D1793" s="151"/>
      <c r="W1793" s="144"/>
      <c r="X1793" s="144"/>
      <c r="Y1793" s="144"/>
      <c r="Z1793" s="144"/>
      <c r="AA1793" s="144"/>
      <c r="AB1793" s="241"/>
    </row>
    <row r="1794" spans="4:28" x14ac:dyDescent="0.2">
      <c r="D1794" s="151"/>
      <c r="W1794" s="144"/>
      <c r="X1794" s="144"/>
      <c r="Y1794" s="144"/>
      <c r="Z1794" s="144"/>
      <c r="AA1794" s="144"/>
      <c r="AB1794" s="241"/>
    </row>
    <row r="1795" spans="4:28" x14ac:dyDescent="0.2">
      <c r="D1795" s="151"/>
      <c r="W1795" s="144"/>
      <c r="X1795" s="144"/>
      <c r="Y1795" s="144"/>
      <c r="Z1795" s="144"/>
      <c r="AA1795" s="144"/>
      <c r="AB1795" s="241"/>
    </row>
    <row r="1796" spans="4:28" x14ac:dyDescent="0.2">
      <c r="D1796" s="151"/>
      <c r="W1796" s="144"/>
      <c r="X1796" s="144"/>
      <c r="Y1796" s="144"/>
      <c r="Z1796" s="144"/>
      <c r="AA1796" s="144"/>
      <c r="AB1796" s="241"/>
    </row>
    <row r="1797" spans="4:28" x14ac:dyDescent="0.2">
      <c r="D1797" s="151"/>
      <c r="W1797" s="144"/>
      <c r="X1797" s="144"/>
      <c r="Y1797" s="144"/>
      <c r="Z1797" s="144"/>
      <c r="AA1797" s="144"/>
      <c r="AB1797" s="241"/>
    </row>
    <row r="1798" spans="4:28" x14ac:dyDescent="0.2">
      <c r="D1798" s="151"/>
      <c r="W1798" s="144"/>
      <c r="X1798" s="144"/>
      <c r="Y1798" s="144"/>
      <c r="Z1798" s="144"/>
      <c r="AA1798" s="144"/>
      <c r="AB1798" s="241"/>
    </row>
    <row r="1799" spans="4:28" x14ac:dyDescent="0.2">
      <c r="D1799" s="151"/>
      <c r="W1799" s="144"/>
      <c r="X1799" s="144"/>
      <c r="Y1799" s="144"/>
      <c r="Z1799" s="144"/>
      <c r="AA1799" s="144"/>
      <c r="AB1799" s="241"/>
    </row>
    <row r="1800" spans="4:28" x14ac:dyDescent="0.2">
      <c r="D1800" s="151"/>
      <c r="W1800" s="144"/>
      <c r="X1800" s="144"/>
      <c r="Y1800" s="144"/>
      <c r="Z1800" s="144"/>
      <c r="AA1800" s="144"/>
      <c r="AB1800" s="241"/>
    </row>
    <row r="1801" spans="4:28" x14ac:dyDescent="0.2">
      <c r="D1801" s="151"/>
      <c r="W1801" s="144"/>
      <c r="X1801" s="144"/>
      <c r="Y1801" s="144"/>
      <c r="Z1801" s="144"/>
      <c r="AA1801" s="144"/>
      <c r="AB1801" s="241"/>
    </row>
    <row r="1802" spans="4:28" x14ac:dyDescent="0.2">
      <c r="D1802" s="151"/>
      <c r="W1802" s="144"/>
      <c r="X1802" s="144"/>
      <c r="Y1802" s="144"/>
      <c r="Z1802" s="144"/>
      <c r="AA1802" s="144"/>
      <c r="AB1802" s="241"/>
    </row>
    <row r="1803" spans="4:28" x14ac:dyDescent="0.2">
      <c r="D1803" s="151"/>
      <c r="W1803" s="144"/>
      <c r="X1803" s="144"/>
      <c r="Y1803" s="144"/>
      <c r="Z1803" s="144"/>
      <c r="AA1803" s="144"/>
      <c r="AB1803" s="241"/>
    </row>
    <row r="1804" spans="4:28" x14ac:dyDescent="0.2">
      <c r="D1804" s="151"/>
      <c r="W1804" s="144"/>
      <c r="X1804" s="144"/>
      <c r="Y1804" s="144"/>
      <c r="Z1804" s="144"/>
      <c r="AA1804" s="144"/>
      <c r="AB1804" s="241"/>
    </row>
    <row r="1805" spans="4:28" x14ac:dyDescent="0.2">
      <c r="D1805" s="151"/>
      <c r="W1805" s="144"/>
      <c r="X1805" s="144"/>
      <c r="Y1805" s="144"/>
      <c r="Z1805" s="144"/>
      <c r="AA1805" s="144"/>
      <c r="AB1805" s="241"/>
    </row>
    <row r="1806" spans="4:28" x14ac:dyDescent="0.2">
      <c r="D1806" s="151"/>
      <c r="W1806" s="144"/>
      <c r="X1806" s="144"/>
      <c r="Y1806" s="144"/>
      <c r="Z1806" s="144"/>
      <c r="AA1806" s="144"/>
      <c r="AB1806" s="241"/>
    </row>
    <row r="1807" spans="4:28" x14ac:dyDescent="0.2">
      <c r="D1807" s="151"/>
      <c r="W1807" s="144"/>
      <c r="X1807" s="144"/>
      <c r="Y1807" s="144"/>
      <c r="Z1807" s="144"/>
      <c r="AA1807" s="144"/>
      <c r="AB1807" s="241"/>
    </row>
    <row r="1808" spans="4:28" x14ac:dyDescent="0.2">
      <c r="D1808" s="151"/>
      <c r="W1808" s="144"/>
      <c r="X1808" s="144"/>
      <c r="Y1808" s="144"/>
      <c r="Z1808" s="144"/>
      <c r="AA1808" s="144"/>
      <c r="AB1808" s="241"/>
    </row>
    <row r="1809" spans="4:28" x14ac:dyDescent="0.2">
      <c r="D1809" s="151"/>
      <c r="W1809" s="144"/>
      <c r="X1809" s="144"/>
      <c r="Y1809" s="144"/>
      <c r="Z1809" s="144"/>
      <c r="AA1809" s="144"/>
      <c r="AB1809" s="241"/>
    </row>
    <row r="1810" spans="4:28" x14ac:dyDescent="0.2">
      <c r="D1810" s="151"/>
      <c r="W1810" s="144"/>
      <c r="X1810" s="144"/>
      <c r="Y1810" s="144"/>
      <c r="Z1810" s="144"/>
      <c r="AA1810" s="144"/>
      <c r="AB1810" s="241"/>
    </row>
    <row r="1811" spans="4:28" x14ac:dyDescent="0.2">
      <c r="D1811" s="151"/>
      <c r="W1811" s="144"/>
      <c r="X1811" s="144"/>
      <c r="Y1811" s="144"/>
      <c r="Z1811" s="144"/>
      <c r="AA1811" s="144"/>
      <c r="AB1811" s="241"/>
    </row>
    <row r="1812" spans="4:28" x14ac:dyDescent="0.2">
      <c r="D1812" s="151"/>
      <c r="W1812" s="144"/>
      <c r="X1812" s="144"/>
      <c r="Y1812" s="144"/>
      <c r="Z1812" s="144"/>
      <c r="AA1812" s="144"/>
      <c r="AB1812" s="241"/>
    </row>
    <row r="1813" spans="4:28" x14ac:dyDescent="0.2">
      <c r="D1813" s="151"/>
      <c r="W1813" s="144"/>
      <c r="X1813" s="144"/>
      <c r="Y1813" s="144"/>
      <c r="Z1813" s="144"/>
      <c r="AA1813" s="144"/>
      <c r="AB1813" s="241"/>
    </row>
    <row r="1814" spans="4:28" x14ac:dyDescent="0.2">
      <c r="D1814" s="151"/>
      <c r="W1814" s="144"/>
      <c r="X1814" s="144"/>
      <c r="Y1814" s="144"/>
      <c r="Z1814" s="144"/>
      <c r="AA1814" s="144"/>
      <c r="AB1814" s="241"/>
    </row>
    <row r="1815" spans="4:28" x14ac:dyDescent="0.2">
      <c r="D1815" s="151"/>
      <c r="W1815" s="144"/>
      <c r="X1815" s="144"/>
      <c r="Y1815" s="144"/>
      <c r="Z1815" s="144"/>
      <c r="AA1815" s="144"/>
      <c r="AB1815" s="241"/>
    </row>
    <row r="1816" spans="4:28" x14ac:dyDescent="0.2">
      <c r="D1816" s="151"/>
      <c r="W1816" s="144"/>
      <c r="X1816" s="144"/>
      <c r="Y1816" s="144"/>
      <c r="Z1816" s="144"/>
      <c r="AA1816" s="144"/>
      <c r="AB1816" s="241"/>
    </row>
    <row r="1817" spans="4:28" x14ac:dyDescent="0.2">
      <c r="D1817" s="151"/>
      <c r="W1817" s="144"/>
      <c r="X1817" s="144"/>
      <c r="Y1817" s="144"/>
      <c r="Z1817" s="144"/>
      <c r="AA1817" s="144"/>
      <c r="AB1817" s="241"/>
    </row>
    <row r="1818" spans="4:28" x14ac:dyDescent="0.2">
      <c r="D1818" s="151"/>
      <c r="W1818" s="144"/>
      <c r="X1818" s="144"/>
      <c r="Y1818" s="144"/>
      <c r="Z1818" s="144"/>
      <c r="AA1818" s="144"/>
      <c r="AB1818" s="241"/>
    </row>
    <row r="1819" spans="4:28" x14ac:dyDescent="0.2">
      <c r="D1819" s="151"/>
      <c r="W1819" s="144"/>
      <c r="X1819" s="144"/>
      <c r="Y1819" s="144"/>
      <c r="Z1819" s="144"/>
      <c r="AA1819" s="144"/>
      <c r="AB1819" s="241"/>
    </row>
    <row r="1820" spans="4:28" x14ac:dyDescent="0.2">
      <c r="D1820" s="151"/>
      <c r="W1820" s="144"/>
      <c r="X1820" s="144"/>
      <c r="Y1820" s="144"/>
      <c r="Z1820" s="144"/>
      <c r="AA1820" s="144"/>
      <c r="AB1820" s="241"/>
    </row>
    <row r="1821" spans="4:28" x14ac:dyDescent="0.2">
      <c r="D1821" s="151"/>
      <c r="W1821" s="144"/>
      <c r="X1821" s="144"/>
      <c r="Y1821" s="144"/>
      <c r="Z1821" s="144"/>
      <c r="AA1821" s="144"/>
      <c r="AB1821" s="241"/>
    </row>
    <row r="1822" spans="4:28" x14ac:dyDescent="0.2">
      <c r="D1822" s="151"/>
      <c r="W1822" s="144"/>
      <c r="X1822" s="144"/>
      <c r="Y1822" s="144"/>
      <c r="Z1822" s="144"/>
      <c r="AA1822" s="144"/>
      <c r="AB1822" s="241"/>
    </row>
    <row r="1823" spans="4:28" x14ac:dyDescent="0.2">
      <c r="D1823" s="151"/>
      <c r="W1823" s="144"/>
      <c r="X1823" s="144"/>
      <c r="Y1823" s="144"/>
      <c r="Z1823" s="144"/>
      <c r="AA1823" s="144"/>
      <c r="AB1823" s="241"/>
    </row>
    <row r="1824" spans="4:28" x14ac:dyDescent="0.2">
      <c r="D1824" s="151"/>
      <c r="W1824" s="144"/>
      <c r="X1824" s="144"/>
      <c r="Y1824" s="144"/>
      <c r="Z1824" s="144"/>
      <c r="AA1824" s="144"/>
      <c r="AB1824" s="241"/>
    </row>
    <row r="1825" spans="4:28" x14ac:dyDescent="0.2">
      <c r="D1825" s="151"/>
      <c r="W1825" s="144"/>
      <c r="X1825" s="144"/>
      <c r="Y1825" s="144"/>
      <c r="Z1825" s="144"/>
      <c r="AA1825" s="144"/>
      <c r="AB1825" s="241"/>
    </row>
    <row r="1826" spans="4:28" x14ac:dyDescent="0.2">
      <c r="D1826" s="151"/>
      <c r="W1826" s="144"/>
      <c r="X1826" s="144"/>
      <c r="Y1826" s="144"/>
      <c r="Z1826" s="144"/>
      <c r="AA1826" s="144"/>
      <c r="AB1826" s="241"/>
    </row>
    <row r="1827" spans="4:28" x14ac:dyDescent="0.2">
      <c r="D1827" s="151"/>
      <c r="W1827" s="144"/>
      <c r="X1827" s="144"/>
      <c r="Y1827" s="144"/>
      <c r="Z1827" s="144"/>
      <c r="AA1827" s="144"/>
      <c r="AB1827" s="241"/>
    </row>
    <row r="1828" spans="4:28" x14ac:dyDescent="0.2">
      <c r="D1828" s="151"/>
      <c r="W1828" s="144"/>
      <c r="X1828" s="144"/>
      <c r="Y1828" s="144"/>
      <c r="Z1828" s="144"/>
      <c r="AA1828" s="144"/>
      <c r="AB1828" s="241"/>
    </row>
    <row r="1829" spans="4:28" x14ac:dyDescent="0.2">
      <c r="D1829" s="151"/>
      <c r="W1829" s="144"/>
      <c r="X1829" s="144"/>
      <c r="Y1829" s="144"/>
      <c r="Z1829" s="144"/>
      <c r="AA1829" s="144"/>
      <c r="AB1829" s="241"/>
    </row>
    <row r="1830" spans="4:28" x14ac:dyDescent="0.2">
      <c r="D1830" s="151"/>
      <c r="W1830" s="144"/>
      <c r="X1830" s="144"/>
      <c r="Y1830" s="144"/>
      <c r="Z1830" s="144"/>
      <c r="AA1830" s="144"/>
      <c r="AB1830" s="241"/>
    </row>
    <row r="1831" spans="4:28" x14ac:dyDescent="0.2">
      <c r="D1831" s="151"/>
      <c r="W1831" s="144"/>
      <c r="X1831" s="144"/>
      <c r="Y1831" s="144"/>
      <c r="Z1831" s="144"/>
      <c r="AA1831" s="144"/>
      <c r="AB1831" s="241"/>
    </row>
    <row r="1832" spans="4:28" x14ac:dyDescent="0.2">
      <c r="D1832" s="151"/>
      <c r="W1832" s="144"/>
      <c r="X1832" s="144"/>
      <c r="Y1832" s="144"/>
      <c r="Z1832" s="144"/>
      <c r="AA1832" s="144"/>
      <c r="AB1832" s="241"/>
    </row>
    <row r="1833" spans="4:28" x14ac:dyDescent="0.2">
      <c r="D1833" s="151"/>
      <c r="W1833" s="144"/>
      <c r="X1833" s="144"/>
      <c r="Y1833" s="144"/>
      <c r="Z1833" s="144"/>
      <c r="AA1833" s="144"/>
      <c r="AB1833" s="241"/>
    </row>
    <row r="1834" spans="4:28" x14ac:dyDescent="0.2">
      <c r="D1834" s="151"/>
      <c r="W1834" s="144"/>
      <c r="X1834" s="144"/>
      <c r="Y1834" s="144"/>
      <c r="Z1834" s="144"/>
      <c r="AA1834" s="144"/>
      <c r="AB1834" s="241"/>
    </row>
    <row r="1835" spans="4:28" x14ac:dyDescent="0.2">
      <c r="D1835" s="151"/>
      <c r="W1835" s="144"/>
      <c r="X1835" s="144"/>
      <c r="Y1835" s="144"/>
      <c r="Z1835" s="144"/>
      <c r="AA1835" s="144"/>
      <c r="AB1835" s="241"/>
    </row>
    <row r="1836" spans="4:28" x14ac:dyDescent="0.2">
      <c r="D1836" s="151"/>
      <c r="W1836" s="144"/>
      <c r="X1836" s="144"/>
      <c r="Y1836" s="144"/>
      <c r="Z1836" s="144"/>
      <c r="AA1836" s="144"/>
      <c r="AB1836" s="241"/>
    </row>
    <row r="1837" spans="4:28" x14ac:dyDescent="0.2">
      <c r="D1837" s="151"/>
      <c r="W1837" s="144"/>
      <c r="X1837" s="144"/>
      <c r="Y1837" s="144"/>
      <c r="Z1837" s="144"/>
      <c r="AA1837" s="144"/>
      <c r="AB1837" s="241"/>
    </row>
    <row r="1838" spans="4:28" x14ac:dyDescent="0.2">
      <c r="D1838" s="151"/>
      <c r="W1838" s="144"/>
      <c r="X1838" s="144"/>
      <c r="Y1838" s="144"/>
      <c r="Z1838" s="144"/>
      <c r="AA1838" s="144"/>
      <c r="AB1838" s="241"/>
    </row>
    <row r="1839" spans="4:28" x14ac:dyDescent="0.2">
      <c r="D1839" s="151"/>
      <c r="W1839" s="144"/>
      <c r="X1839" s="144"/>
      <c r="Y1839" s="144"/>
      <c r="Z1839" s="144"/>
      <c r="AA1839" s="144"/>
      <c r="AB1839" s="241"/>
    </row>
    <row r="1840" spans="4:28" x14ac:dyDescent="0.2">
      <c r="D1840" s="151"/>
      <c r="W1840" s="144"/>
      <c r="X1840" s="144"/>
      <c r="Y1840" s="144"/>
      <c r="Z1840" s="144"/>
      <c r="AA1840" s="144"/>
      <c r="AB1840" s="241"/>
    </row>
    <row r="1841" spans="4:28" x14ac:dyDescent="0.2">
      <c r="D1841" s="151"/>
      <c r="W1841" s="144"/>
      <c r="X1841" s="144"/>
      <c r="Y1841" s="144"/>
      <c r="Z1841" s="144"/>
      <c r="AA1841" s="144"/>
      <c r="AB1841" s="241"/>
    </row>
    <row r="1842" spans="4:28" x14ac:dyDescent="0.2">
      <c r="D1842" s="151"/>
      <c r="W1842" s="144"/>
      <c r="X1842" s="144"/>
      <c r="Y1842" s="144"/>
      <c r="Z1842" s="144"/>
      <c r="AA1842" s="144"/>
      <c r="AB1842" s="241"/>
    </row>
    <row r="1843" spans="4:28" x14ac:dyDescent="0.2">
      <c r="D1843" s="151"/>
      <c r="W1843" s="144"/>
      <c r="X1843" s="144"/>
      <c r="Y1843" s="144"/>
      <c r="Z1843" s="144"/>
      <c r="AA1843" s="144"/>
      <c r="AB1843" s="241"/>
    </row>
    <row r="1844" spans="4:28" x14ac:dyDescent="0.2">
      <c r="D1844" s="151"/>
      <c r="W1844" s="144"/>
      <c r="X1844" s="144"/>
      <c r="Y1844" s="144"/>
      <c r="Z1844" s="144"/>
      <c r="AA1844" s="144"/>
      <c r="AB1844" s="241"/>
    </row>
    <row r="1845" spans="4:28" x14ac:dyDescent="0.2">
      <c r="D1845" s="151"/>
      <c r="W1845" s="144"/>
      <c r="X1845" s="144"/>
      <c r="Y1845" s="144"/>
      <c r="Z1845" s="144"/>
      <c r="AA1845" s="144"/>
      <c r="AB1845" s="241"/>
    </row>
    <row r="1846" spans="4:28" x14ac:dyDescent="0.2">
      <c r="D1846" s="151"/>
      <c r="W1846" s="144"/>
      <c r="X1846" s="144"/>
      <c r="Y1846" s="144"/>
      <c r="Z1846" s="144"/>
      <c r="AA1846" s="144"/>
      <c r="AB1846" s="241"/>
    </row>
    <row r="1847" spans="4:28" x14ac:dyDescent="0.2">
      <c r="D1847" s="151"/>
      <c r="W1847" s="144"/>
      <c r="X1847" s="144"/>
      <c r="Y1847" s="144"/>
      <c r="Z1847" s="144"/>
      <c r="AA1847" s="144"/>
      <c r="AB1847" s="241"/>
    </row>
    <row r="1848" spans="4:28" x14ac:dyDescent="0.2">
      <c r="D1848" s="151"/>
      <c r="W1848" s="144"/>
      <c r="X1848" s="144"/>
      <c r="Y1848" s="144"/>
      <c r="Z1848" s="144"/>
      <c r="AA1848" s="144"/>
      <c r="AB1848" s="241"/>
    </row>
    <row r="1849" spans="4:28" x14ac:dyDescent="0.2">
      <c r="D1849" s="151"/>
      <c r="W1849" s="144"/>
      <c r="X1849" s="144"/>
      <c r="Y1849" s="144"/>
      <c r="Z1849" s="144"/>
      <c r="AA1849" s="144"/>
      <c r="AB1849" s="241"/>
    </row>
    <row r="1850" spans="4:28" x14ac:dyDescent="0.2">
      <c r="D1850" s="151"/>
      <c r="W1850" s="144"/>
      <c r="X1850" s="144"/>
      <c r="Y1850" s="144"/>
      <c r="Z1850" s="144"/>
      <c r="AA1850" s="144"/>
      <c r="AB1850" s="241"/>
    </row>
    <row r="1851" spans="4:28" x14ac:dyDescent="0.2">
      <c r="D1851" s="151"/>
      <c r="W1851" s="144"/>
      <c r="X1851" s="144"/>
      <c r="Y1851" s="144"/>
      <c r="Z1851" s="144"/>
      <c r="AA1851" s="144"/>
      <c r="AB1851" s="241"/>
    </row>
    <row r="1852" spans="4:28" x14ac:dyDescent="0.2">
      <c r="D1852" s="151"/>
      <c r="W1852" s="144"/>
      <c r="X1852" s="144"/>
      <c r="Y1852" s="144"/>
      <c r="Z1852" s="144"/>
      <c r="AA1852" s="144"/>
      <c r="AB1852" s="241"/>
    </row>
    <row r="1853" spans="4:28" x14ac:dyDescent="0.2">
      <c r="D1853" s="151"/>
      <c r="W1853" s="144"/>
      <c r="X1853" s="144"/>
      <c r="Y1853" s="144"/>
      <c r="Z1853" s="144"/>
      <c r="AA1853" s="144"/>
      <c r="AB1853" s="241"/>
    </row>
    <row r="1854" spans="4:28" x14ac:dyDescent="0.2">
      <c r="D1854" s="151"/>
      <c r="W1854" s="144"/>
      <c r="X1854" s="144"/>
      <c r="Y1854" s="144"/>
      <c r="Z1854" s="144"/>
      <c r="AA1854" s="144"/>
      <c r="AB1854" s="241"/>
    </row>
    <row r="1855" spans="4:28" x14ac:dyDescent="0.2">
      <c r="D1855" s="151"/>
      <c r="W1855" s="144"/>
      <c r="X1855" s="144"/>
      <c r="Y1855" s="144"/>
      <c r="Z1855" s="144"/>
      <c r="AA1855" s="144"/>
      <c r="AB1855" s="241"/>
    </row>
    <row r="1856" spans="4:28" x14ac:dyDescent="0.2">
      <c r="D1856" s="151"/>
      <c r="W1856" s="144"/>
      <c r="X1856" s="144"/>
      <c r="Y1856" s="144"/>
      <c r="Z1856" s="144"/>
      <c r="AA1856" s="144"/>
      <c r="AB1856" s="241"/>
    </row>
    <row r="1857" spans="4:28" x14ac:dyDescent="0.2">
      <c r="D1857" s="151"/>
      <c r="W1857" s="144"/>
      <c r="X1857" s="144"/>
      <c r="Y1857" s="144"/>
      <c r="Z1857" s="144"/>
      <c r="AA1857" s="144"/>
      <c r="AB1857" s="241"/>
    </row>
    <row r="1858" spans="4:28" x14ac:dyDescent="0.2">
      <c r="D1858" s="151"/>
      <c r="W1858" s="144"/>
      <c r="X1858" s="144"/>
      <c r="Y1858" s="144"/>
      <c r="Z1858" s="144"/>
      <c r="AA1858" s="144"/>
      <c r="AB1858" s="241"/>
    </row>
    <row r="1859" spans="4:28" x14ac:dyDescent="0.2">
      <c r="D1859" s="151"/>
      <c r="W1859" s="144"/>
      <c r="X1859" s="144"/>
      <c r="Y1859" s="144"/>
      <c r="Z1859" s="144"/>
      <c r="AA1859" s="144"/>
      <c r="AB1859" s="241"/>
    </row>
    <row r="1860" spans="4:28" x14ac:dyDescent="0.2">
      <c r="D1860" s="151"/>
      <c r="W1860" s="144"/>
      <c r="X1860" s="144"/>
      <c r="Y1860" s="144"/>
      <c r="Z1860" s="144"/>
      <c r="AA1860" s="144"/>
      <c r="AB1860" s="241"/>
    </row>
    <row r="1861" spans="4:28" x14ac:dyDescent="0.2">
      <c r="D1861" s="151"/>
      <c r="W1861" s="144"/>
      <c r="X1861" s="144"/>
      <c r="Y1861" s="144"/>
      <c r="Z1861" s="144"/>
      <c r="AA1861" s="144"/>
      <c r="AB1861" s="241"/>
    </row>
    <row r="1862" spans="4:28" x14ac:dyDescent="0.2">
      <c r="D1862" s="151"/>
      <c r="W1862" s="144"/>
      <c r="X1862" s="144"/>
      <c r="Y1862" s="144"/>
      <c r="Z1862" s="144"/>
      <c r="AA1862" s="144"/>
      <c r="AB1862" s="241"/>
    </row>
    <row r="1863" spans="4:28" x14ac:dyDescent="0.2">
      <c r="D1863" s="151"/>
      <c r="W1863" s="144"/>
      <c r="X1863" s="144"/>
      <c r="Y1863" s="144"/>
      <c r="Z1863" s="144"/>
      <c r="AA1863" s="144"/>
      <c r="AB1863" s="241"/>
    </row>
    <row r="1864" spans="4:28" x14ac:dyDescent="0.2">
      <c r="D1864" s="151"/>
      <c r="W1864" s="144"/>
      <c r="X1864" s="144"/>
      <c r="Y1864" s="144"/>
      <c r="Z1864" s="144"/>
      <c r="AA1864" s="144"/>
      <c r="AB1864" s="241"/>
    </row>
    <row r="1865" spans="4:28" x14ac:dyDescent="0.2">
      <c r="D1865" s="151"/>
      <c r="W1865" s="144"/>
      <c r="X1865" s="144"/>
      <c r="Y1865" s="144"/>
      <c r="Z1865" s="144"/>
      <c r="AA1865" s="144"/>
      <c r="AB1865" s="241"/>
    </row>
    <row r="1866" spans="4:28" x14ac:dyDescent="0.2">
      <c r="D1866" s="151"/>
      <c r="W1866" s="144"/>
      <c r="X1866" s="144"/>
      <c r="Y1866" s="144"/>
      <c r="Z1866" s="144"/>
      <c r="AA1866" s="144"/>
      <c r="AB1866" s="241"/>
    </row>
    <row r="1867" spans="4:28" x14ac:dyDescent="0.2">
      <c r="D1867" s="151"/>
      <c r="W1867" s="144"/>
      <c r="X1867" s="144"/>
      <c r="Y1867" s="144"/>
      <c r="Z1867" s="144"/>
      <c r="AA1867" s="144"/>
      <c r="AB1867" s="241"/>
    </row>
    <row r="1868" spans="4:28" x14ac:dyDescent="0.2">
      <c r="D1868" s="151"/>
      <c r="W1868" s="144"/>
      <c r="X1868" s="144"/>
      <c r="Y1868" s="144"/>
      <c r="Z1868" s="144"/>
      <c r="AA1868" s="144"/>
      <c r="AB1868" s="241"/>
    </row>
    <row r="1869" spans="4:28" x14ac:dyDescent="0.2">
      <c r="D1869" s="151"/>
      <c r="W1869" s="144"/>
      <c r="X1869" s="144"/>
      <c r="Y1869" s="144"/>
      <c r="Z1869" s="144"/>
      <c r="AA1869" s="144"/>
      <c r="AB1869" s="241"/>
    </row>
    <row r="1870" spans="4:28" x14ac:dyDescent="0.2">
      <c r="D1870" s="151"/>
      <c r="W1870" s="144"/>
      <c r="X1870" s="144"/>
      <c r="Y1870" s="144"/>
      <c r="Z1870" s="144"/>
      <c r="AA1870" s="144"/>
      <c r="AB1870" s="241"/>
    </row>
    <row r="1871" spans="4:28" x14ac:dyDescent="0.2">
      <c r="D1871" s="151"/>
      <c r="W1871" s="144"/>
      <c r="X1871" s="144"/>
      <c r="Y1871" s="144"/>
      <c r="Z1871" s="144"/>
      <c r="AA1871" s="144"/>
      <c r="AB1871" s="241"/>
    </row>
    <row r="1872" spans="4:28" x14ac:dyDescent="0.2">
      <c r="D1872" s="151"/>
      <c r="W1872" s="144"/>
      <c r="X1872" s="144"/>
      <c r="Y1872" s="144"/>
      <c r="Z1872" s="144"/>
      <c r="AA1872" s="144"/>
      <c r="AB1872" s="241"/>
    </row>
    <row r="1873" spans="4:28" x14ac:dyDescent="0.2">
      <c r="D1873" s="151"/>
      <c r="W1873" s="144"/>
      <c r="X1873" s="144"/>
      <c r="Y1873" s="144"/>
      <c r="Z1873" s="144"/>
      <c r="AA1873" s="144"/>
      <c r="AB1873" s="241"/>
    </row>
    <row r="1874" spans="4:28" x14ac:dyDescent="0.2">
      <c r="D1874" s="151"/>
      <c r="W1874" s="144"/>
      <c r="X1874" s="144"/>
      <c r="Y1874" s="144"/>
      <c r="Z1874" s="144"/>
      <c r="AA1874" s="144"/>
      <c r="AB1874" s="241"/>
    </row>
    <row r="1875" spans="4:28" x14ac:dyDescent="0.2">
      <c r="D1875" s="151"/>
      <c r="W1875" s="144"/>
      <c r="X1875" s="144"/>
      <c r="Y1875" s="144"/>
      <c r="Z1875" s="144"/>
      <c r="AA1875" s="144"/>
      <c r="AB1875" s="241"/>
    </row>
    <row r="1876" spans="4:28" x14ac:dyDescent="0.2">
      <c r="D1876" s="151"/>
      <c r="W1876" s="144"/>
      <c r="X1876" s="144"/>
      <c r="Y1876" s="144"/>
      <c r="Z1876" s="144"/>
      <c r="AA1876" s="144"/>
      <c r="AB1876" s="241"/>
    </row>
    <row r="1877" spans="4:28" x14ac:dyDescent="0.2">
      <c r="D1877" s="151"/>
      <c r="W1877" s="144"/>
      <c r="X1877" s="144"/>
      <c r="Y1877" s="144"/>
      <c r="Z1877" s="144"/>
      <c r="AA1877" s="144"/>
      <c r="AB1877" s="241"/>
    </row>
    <row r="1878" spans="4:28" x14ac:dyDescent="0.2">
      <c r="D1878" s="151"/>
      <c r="W1878" s="144"/>
      <c r="X1878" s="144"/>
      <c r="Y1878" s="144"/>
      <c r="Z1878" s="144"/>
      <c r="AA1878" s="144"/>
      <c r="AB1878" s="241"/>
    </row>
    <row r="1879" spans="4:28" x14ac:dyDescent="0.2">
      <c r="D1879" s="151"/>
      <c r="W1879" s="144"/>
      <c r="X1879" s="144"/>
      <c r="Y1879" s="144"/>
      <c r="Z1879" s="144"/>
      <c r="AA1879" s="144"/>
      <c r="AB1879" s="241"/>
    </row>
    <row r="1880" spans="4:28" x14ac:dyDescent="0.2">
      <c r="D1880" s="151"/>
      <c r="W1880" s="144"/>
      <c r="X1880" s="144"/>
      <c r="Y1880" s="144"/>
      <c r="Z1880" s="144"/>
      <c r="AA1880" s="144"/>
      <c r="AB1880" s="241"/>
    </row>
    <row r="1881" spans="4:28" x14ac:dyDescent="0.2">
      <c r="D1881" s="151"/>
      <c r="W1881" s="144"/>
      <c r="X1881" s="144"/>
      <c r="Y1881" s="144"/>
      <c r="Z1881" s="144"/>
      <c r="AA1881" s="144"/>
      <c r="AB1881" s="241"/>
    </row>
    <row r="1882" spans="4:28" x14ac:dyDescent="0.2">
      <c r="D1882" s="151"/>
      <c r="W1882" s="144"/>
      <c r="X1882" s="144"/>
      <c r="Y1882" s="144"/>
      <c r="Z1882" s="144"/>
      <c r="AA1882" s="144"/>
      <c r="AB1882" s="241"/>
    </row>
    <row r="1883" spans="4:28" x14ac:dyDescent="0.2">
      <c r="D1883" s="151"/>
      <c r="W1883" s="144"/>
      <c r="X1883" s="144"/>
      <c r="Y1883" s="144"/>
      <c r="Z1883" s="144"/>
      <c r="AA1883" s="144"/>
      <c r="AB1883" s="241"/>
    </row>
    <row r="1884" spans="4:28" x14ac:dyDescent="0.2">
      <c r="D1884" s="151"/>
      <c r="W1884" s="144"/>
      <c r="X1884" s="144"/>
      <c r="Y1884" s="144"/>
      <c r="Z1884" s="144"/>
      <c r="AA1884" s="144"/>
      <c r="AB1884" s="241"/>
    </row>
    <row r="1885" spans="4:28" x14ac:dyDescent="0.2">
      <c r="D1885" s="151"/>
      <c r="W1885" s="144"/>
      <c r="X1885" s="144"/>
      <c r="Y1885" s="144"/>
      <c r="Z1885" s="144"/>
      <c r="AA1885" s="144"/>
      <c r="AB1885" s="241"/>
    </row>
    <row r="1886" spans="4:28" x14ac:dyDescent="0.2">
      <c r="D1886" s="151"/>
      <c r="W1886" s="144"/>
      <c r="X1886" s="144"/>
      <c r="Y1886" s="144"/>
      <c r="Z1886" s="144"/>
      <c r="AA1886" s="144"/>
      <c r="AB1886" s="241"/>
    </row>
    <row r="1887" spans="4:28" x14ac:dyDescent="0.2">
      <c r="D1887" s="151"/>
      <c r="W1887" s="144"/>
      <c r="X1887" s="144"/>
      <c r="Y1887" s="144"/>
      <c r="Z1887" s="144"/>
      <c r="AA1887" s="144"/>
      <c r="AB1887" s="241"/>
    </row>
    <row r="1888" spans="4:28" x14ac:dyDescent="0.2">
      <c r="D1888" s="151"/>
      <c r="W1888" s="144"/>
      <c r="X1888" s="144"/>
      <c r="Y1888" s="144"/>
      <c r="Z1888" s="144"/>
      <c r="AA1888" s="144"/>
      <c r="AB1888" s="241"/>
    </row>
    <row r="1889" spans="4:28" x14ac:dyDescent="0.2">
      <c r="D1889" s="151"/>
      <c r="W1889" s="144"/>
      <c r="X1889" s="144"/>
      <c r="Y1889" s="144"/>
      <c r="Z1889" s="144"/>
      <c r="AA1889" s="144"/>
      <c r="AB1889" s="241"/>
    </row>
    <row r="1890" spans="4:28" x14ac:dyDescent="0.2">
      <c r="D1890" s="151"/>
      <c r="W1890" s="144"/>
      <c r="X1890" s="144"/>
      <c r="Y1890" s="144"/>
      <c r="Z1890" s="144"/>
      <c r="AA1890" s="144"/>
      <c r="AB1890" s="241"/>
    </row>
    <row r="1891" spans="4:28" x14ac:dyDescent="0.2">
      <c r="D1891" s="151"/>
      <c r="W1891" s="144"/>
      <c r="X1891" s="144"/>
      <c r="Y1891" s="144"/>
      <c r="Z1891" s="144"/>
      <c r="AA1891" s="144"/>
      <c r="AB1891" s="241"/>
    </row>
    <row r="1892" spans="4:28" x14ac:dyDescent="0.2">
      <c r="D1892" s="151"/>
      <c r="W1892" s="144"/>
      <c r="X1892" s="144"/>
      <c r="Y1892" s="144"/>
      <c r="Z1892" s="144"/>
      <c r="AA1892" s="144"/>
      <c r="AB1892" s="241"/>
    </row>
    <row r="1893" spans="4:28" x14ac:dyDescent="0.2">
      <c r="D1893" s="151"/>
      <c r="W1893" s="144"/>
      <c r="X1893" s="144"/>
      <c r="Y1893" s="144"/>
      <c r="Z1893" s="144"/>
      <c r="AA1893" s="144"/>
      <c r="AB1893" s="241"/>
    </row>
    <row r="1894" spans="4:28" x14ac:dyDescent="0.2">
      <c r="D1894" s="151"/>
      <c r="W1894" s="144"/>
      <c r="X1894" s="144"/>
      <c r="Y1894" s="144"/>
      <c r="Z1894" s="144"/>
      <c r="AA1894" s="144"/>
      <c r="AB1894" s="241"/>
    </row>
    <row r="1895" spans="4:28" x14ac:dyDescent="0.2">
      <c r="D1895" s="151"/>
      <c r="W1895" s="144"/>
      <c r="X1895" s="144"/>
      <c r="Y1895" s="144"/>
      <c r="Z1895" s="144"/>
      <c r="AA1895" s="144"/>
      <c r="AB1895" s="241"/>
    </row>
    <row r="1896" spans="4:28" x14ac:dyDescent="0.2">
      <c r="D1896" s="151"/>
      <c r="W1896" s="144"/>
      <c r="X1896" s="144"/>
      <c r="Y1896" s="144"/>
      <c r="Z1896" s="144"/>
      <c r="AA1896" s="144"/>
      <c r="AB1896" s="241"/>
    </row>
    <row r="1897" spans="4:28" x14ac:dyDescent="0.2">
      <c r="D1897" s="151"/>
      <c r="W1897" s="144"/>
      <c r="X1897" s="144"/>
      <c r="Y1897" s="144"/>
      <c r="Z1897" s="144"/>
      <c r="AA1897" s="144"/>
      <c r="AB1897" s="241"/>
    </row>
    <row r="1898" spans="4:28" x14ac:dyDescent="0.2">
      <c r="D1898" s="151"/>
      <c r="W1898" s="144"/>
      <c r="X1898" s="144"/>
      <c r="Y1898" s="144"/>
      <c r="Z1898" s="144"/>
      <c r="AA1898" s="144"/>
      <c r="AB1898" s="241"/>
    </row>
    <row r="1899" spans="4:28" x14ac:dyDescent="0.2">
      <c r="D1899" s="151"/>
      <c r="W1899" s="144"/>
      <c r="X1899" s="144"/>
      <c r="Y1899" s="144"/>
      <c r="Z1899" s="144"/>
      <c r="AA1899" s="144"/>
      <c r="AB1899" s="241"/>
    </row>
    <row r="1900" spans="4:28" x14ac:dyDescent="0.2">
      <c r="D1900" s="151"/>
      <c r="W1900" s="144"/>
      <c r="X1900" s="144"/>
      <c r="Y1900" s="144"/>
      <c r="Z1900" s="144"/>
      <c r="AA1900" s="144"/>
      <c r="AB1900" s="241"/>
    </row>
    <row r="1901" spans="4:28" x14ac:dyDescent="0.2">
      <c r="D1901" s="151"/>
      <c r="W1901" s="144"/>
      <c r="X1901" s="144"/>
      <c r="Y1901" s="144"/>
      <c r="Z1901" s="144"/>
      <c r="AA1901" s="144"/>
      <c r="AB1901" s="241"/>
    </row>
    <row r="1902" spans="4:28" x14ac:dyDescent="0.2">
      <c r="D1902" s="151"/>
      <c r="W1902" s="144"/>
      <c r="X1902" s="144"/>
      <c r="Y1902" s="144"/>
      <c r="Z1902" s="144"/>
      <c r="AA1902" s="144"/>
      <c r="AB1902" s="241"/>
    </row>
    <row r="1903" spans="4:28" x14ac:dyDescent="0.2">
      <c r="D1903" s="151"/>
      <c r="W1903" s="144"/>
      <c r="X1903" s="144"/>
      <c r="Y1903" s="144"/>
      <c r="Z1903" s="144"/>
      <c r="AA1903" s="144"/>
      <c r="AB1903" s="241"/>
    </row>
    <row r="1904" spans="4:28" x14ac:dyDescent="0.2">
      <c r="D1904" s="151"/>
      <c r="W1904" s="144"/>
      <c r="X1904" s="144"/>
      <c r="Y1904" s="144"/>
      <c r="Z1904" s="144"/>
      <c r="AA1904" s="144"/>
      <c r="AB1904" s="241"/>
    </row>
    <row r="1905" spans="4:28" x14ac:dyDescent="0.2">
      <c r="D1905" s="151"/>
      <c r="W1905" s="144"/>
      <c r="X1905" s="144"/>
      <c r="Y1905" s="144"/>
      <c r="Z1905" s="144"/>
      <c r="AA1905" s="144"/>
      <c r="AB1905" s="241"/>
    </row>
    <row r="1906" spans="4:28" x14ac:dyDescent="0.2">
      <c r="D1906" s="151"/>
      <c r="W1906" s="144"/>
      <c r="X1906" s="144"/>
      <c r="Y1906" s="144"/>
      <c r="Z1906" s="144"/>
      <c r="AA1906" s="144"/>
      <c r="AB1906" s="241"/>
    </row>
    <row r="1907" spans="4:28" x14ac:dyDescent="0.2">
      <c r="D1907" s="151"/>
      <c r="W1907" s="144"/>
      <c r="X1907" s="144"/>
      <c r="Y1907" s="144"/>
      <c r="Z1907" s="144"/>
      <c r="AA1907" s="144"/>
      <c r="AB1907" s="241"/>
    </row>
    <row r="1908" spans="4:28" x14ac:dyDescent="0.2">
      <c r="D1908" s="151"/>
      <c r="W1908" s="144"/>
      <c r="X1908" s="144"/>
      <c r="Y1908" s="144"/>
      <c r="Z1908" s="144"/>
      <c r="AA1908" s="144"/>
      <c r="AB1908" s="241"/>
    </row>
    <row r="1909" spans="4:28" x14ac:dyDescent="0.2">
      <c r="D1909" s="151"/>
      <c r="W1909" s="144"/>
      <c r="X1909" s="144"/>
      <c r="Y1909" s="144"/>
      <c r="Z1909" s="144"/>
      <c r="AA1909" s="144"/>
      <c r="AB1909" s="241"/>
    </row>
    <row r="1910" spans="4:28" x14ac:dyDescent="0.2">
      <c r="D1910" s="151"/>
      <c r="W1910" s="144"/>
      <c r="X1910" s="144"/>
      <c r="Y1910" s="144"/>
      <c r="Z1910" s="144"/>
      <c r="AA1910" s="144"/>
      <c r="AB1910" s="241"/>
    </row>
    <row r="1911" spans="4:28" x14ac:dyDescent="0.2">
      <c r="D1911" s="151"/>
      <c r="W1911" s="144"/>
      <c r="X1911" s="144"/>
      <c r="Y1911" s="144"/>
      <c r="Z1911" s="144"/>
      <c r="AA1911" s="144"/>
      <c r="AB1911" s="241"/>
    </row>
    <row r="1912" spans="4:28" x14ac:dyDescent="0.2">
      <c r="D1912" s="151"/>
      <c r="W1912" s="144"/>
      <c r="X1912" s="144"/>
      <c r="Y1912" s="144"/>
      <c r="Z1912" s="144"/>
      <c r="AA1912" s="144"/>
      <c r="AB1912" s="241"/>
    </row>
    <row r="1913" spans="4:28" x14ac:dyDescent="0.2">
      <c r="D1913" s="151"/>
      <c r="W1913" s="144"/>
      <c r="X1913" s="144"/>
      <c r="Y1913" s="144"/>
      <c r="Z1913" s="144"/>
      <c r="AA1913" s="144"/>
      <c r="AB1913" s="241"/>
    </row>
    <row r="1914" spans="4:28" x14ac:dyDescent="0.2">
      <c r="D1914" s="151"/>
      <c r="W1914" s="144"/>
      <c r="X1914" s="144"/>
      <c r="Y1914" s="144"/>
      <c r="Z1914" s="144"/>
      <c r="AA1914" s="144"/>
      <c r="AB1914" s="241"/>
    </row>
    <row r="1915" spans="4:28" x14ac:dyDescent="0.2">
      <c r="D1915" s="151"/>
      <c r="W1915" s="144"/>
      <c r="X1915" s="144"/>
      <c r="Y1915" s="144"/>
      <c r="Z1915" s="144"/>
      <c r="AA1915" s="144"/>
      <c r="AB1915" s="241"/>
    </row>
    <row r="1916" spans="4:28" x14ac:dyDescent="0.2">
      <c r="D1916" s="151"/>
      <c r="W1916" s="144"/>
      <c r="X1916" s="144"/>
      <c r="Y1916" s="144"/>
      <c r="Z1916" s="144"/>
      <c r="AA1916" s="144"/>
      <c r="AB1916" s="241"/>
    </row>
    <row r="1917" spans="4:28" x14ac:dyDescent="0.2">
      <c r="D1917" s="151"/>
      <c r="W1917" s="144"/>
      <c r="X1917" s="144"/>
      <c r="Y1917" s="144"/>
      <c r="Z1917" s="144"/>
      <c r="AA1917" s="144"/>
      <c r="AB1917" s="241"/>
    </row>
    <row r="1918" spans="4:28" x14ac:dyDescent="0.2">
      <c r="D1918" s="151"/>
      <c r="W1918" s="144"/>
      <c r="X1918" s="144"/>
      <c r="Y1918" s="144"/>
      <c r="Z1918" s="144"/>
      <c r="AA1918" s="144"/>
      <c r="AB1918" s="241"/>
    </row>
    <row r="1919" spans="4:28" x14ac:dyDescent="0.2">
      <c r="D1919" s="151"/>
      <c r="W1919" s="144"/>
      <c r="X1919" s="144"/>
      <c r="Y1919" s="144"/>
      <c r="Z1919" s="144"/>
      <c r="AA1919" s="144"/>
      <c r="AB1919" s="241"/>
    </row>
    <row r="1920" spans="4:28" x14ac:dyDescent="0.2">
      <c r="D1920" s="151"/>
      <c r="W1920" s="144"/>
      <c r="X1920" s="144"/>
      <c r="Y1920" s="144"/>
      <c r="Z1920" s="144"/>
      <c r="AA1920" s="144"/>
      <c r="AB1920" s="241"/>
    </row>
    <row r="1921" spans="4:28" x14ac:dyDescent="0.2">
      <c r="D1921" s="151"/>
      <c r="W1921" s="144"/>
      <c r="X1921" s="144"/>
      <c r="Y1921" s="144"/>
      <c r="Z1921" s="144"/>
      <c r="AA1921" s="144"/>
      <c r="AB1921" s="241"/>
    </row>
    <row r="1922" spans="4:28" x14ac:dyDescent="0.2">
      <c r="D1922" s="151"/>
      <c r="W1922" s="144"/>
      <c r="X1922" s="144"/>
      <c r="Y1922" s="144"/>
      <c r="Z1922" s="144"/>
      <c r="AA1922" s="144"/>
      <c r="AB1922" s="241"/>
    </row>
    <row r="1923" spans="4:28" x14ac:dyDescent="0.2">
      <c r="D1923" s="151"/>
      <c r="W1923" s="144"/>
      <c r="X1923" s="144"/>
      <c r="Y1923" s="144"/>
      <c r="Z1923" s="144"/>
      <c r="AA1923" s="144"/>
      <c r="AB1923" s="241"/>
    </row>
    <row r="1924" spans="4:28" x14ac:dyDescent="0.2">
      <c r="D1924" s="151"/>
      <c r="W1924" s="144"/>
      <c r="X1924" s="144"/>
      <c r="Y1924" s="144"/>
      <c r="Z1924" s="144"/>
      <c r="AA1924" s="144"/>
      <c r="AB1924" s="241"/>
    </row>
    <row r="1925" spans="4:28" x14ac:dyDescent="0.2">
      <c r="D1925" s="151"/>
      <c r="W1925" s="144"/>
      <c r="X1925" s="144"/>
      <c r="Y1925" s="144"/>
      <c r="Z1925" s="144"/>
      <c r="AA1925" s="144"/>
      <c r="AB1925" s="241"/>
    </row>
    <row r="1926" spans="4:28" x14ac:dyDescent="0.2">
      <c r="D1926" s="151"/>
      <c r="W1926" s="144"/>
      <c r="X1926" s="144"/>
      <c r="Y1926" s="144"/>
      <c r="Z1926" s="144"/>
      <c r="AA1926" s="144"/>
      <c r="AB1926" s="241"/>
    </row>
    <row r="1927" spans="4:28" x14ac:dyDescent="0.2">
      <c r="D1927" s="151"/>
      <c r="W1927" s="144"/>
      <c r="X1927" s="144"/>
      <c r="Y1927" s="144"/>
      <c r="Z1927" s="144"/>
      <c r="AA1927" s="144"/>
      <c r="AB1927" s="241"/>
    </row>
    <row r="1928" spans="4:28" x14ac:dyDescent="0.2">
      <c r="D1928" s="151"/>
      <c r="W1928" s="144"/>
      <c r="X1928" s="144"/>
      <c r="Y1928" s="144"/>
      <c r="Z1928" s="144"/>
      <c r="AA1928" s="144"/>
      <c r="AB1928" s="241"/>
    </row>
    <row r="1929" spans="4:28" x14ac:dyDescent="0.2">
      <c r="D1929" s="151"/>
      <c r="W1929" s="144"/>
      <c r="X1929" s="144"/>
      <c r="Y1929" s="144"/>
      <c r="Z1929" s="144"/>
      <c r="AA1929" s="144"/>
      <c r="AB1929" s="241"/>
    </row>
    <row r="1930" spans="4:28" x14ac:dyDescent="0.2">
      <c r="D1930" s="151"/>
      <c r="W1930" s="144"/>
      <c r="X1930" s="144"/>
      <c r="Y1930" s="144"/>
      <c r="Z1930" s="144"/>
      <c r="AA1930" s="144"/>
      <c r="AB1930" s="241"/>
    </row>
    <row r="1931" spans="4:28" x14ac:dyDescent="0.2">
      <c r="D1931" s="151"/>
      <c r="W1931" s="144"/>
      <c r="X1931" s="144"/>
      <c r="Y1931" s="144"/>
      <c r="Z1931" s="144"/>
      <c r="AA1931" s="144"/>
      <c r="AB1931" s="241"/>
    </row>
    <row r="1932" spans="4:28" x14ac:dyDescent="0.2">
      <c r="D1932" s="151"/>
      <c r="W1932" s="144"/>
      <c r="X1932" s="144"/>
      <c r="Y1932" s="144"/>
      <c r="Z1932" s="144"/>
      <c r="AA1932" s="144"/>
      <c r="AB1932" s="241"/>
    </row>
    <row r="1933" spans="4:28" x14ac:dyDescent="0.2">
      <c r="D1933" s="151"/>
      <c r="W1933" s="144"/>
      <c r="X1933" s="144"/>
      <c r="Y1933" s="144"/>
      <c r="Z1933" s="144"/>
      <c r="AA1933" s="144"/>
      <c r="AB1933" s="241"/>
    </row>
    <row r="1934" spans="4:28" x14ac:dyDescent="0.2">
      <c r="D1934" s="151"/>
      <c r="W1934" s="144"/>
      <c r="X1934" s="144"/>
      <c r="Y1934" s="144"/>
      <c r="Z1934" s="144"/>
      <c r="AA1934" s="144"/>
      <c r="AB1934" s="241"/>
    </row>
    <row r="1935" spans="4:28" x14ac:dyDescent="0.2">
      <c r="D1935" s="151"/>
      <c r="W1935" s="144"/>
      <c r="X1935" s="144"/>
      <c r="Y1935" s="144"/>
      <c r="Z1935" s="144"/>
      <c r="AA1935" s="144"/>
      <c r="AB1935" s="241"/>
    </row>
    <row r="1936" spans="4:28" x14ac:dyDescent="0.2">
      <c r="D1936" s="151"/>
      <c r="W1936" s="144"/>
      <c r="X1936" s="144"/>
      <c r="Y1936" s="144"/>
      <c r="Z1936" s="144"/>
      <c r="AA1936" s="144"/>
      <c r="AB1936" s="241"/>
    </row>
    <row r="1937" spans="4:28" x14ac:dyDescent="0.2">
      <c r="D1937" s="151"/>
      <c r="W1937" s="144"/>
      <c r="X1937" s="144"/>
      <c r="Y1937" s="144"/>
      <c r="Z1937" s="144"/>
      <c r="AA1937" s="144"/>
      <c r="AB1937" s="241"/>
    </row>
    <row r="1938" spans="4:28" x14ac:dyDescent="0.2">
      <c r="D1938" s="151"/>
      <c r="W1938" s="144"/>
      <c r="X1938" s="144"/>
      <c r="Y1938" s="144"/>
      <c r="Z1938" s="144"/>
      <c r="AA1938" s="144"/>
      <c r="AB1938" s="241"/>
    </row>
    <row r="1939" spans="4:28" x14ac:dyDescent="0.2">
      <c r="D1939" s="151"/>
      <c r="W1939" s="144"/>
      <c r="X1939" s="144"/>
      <c r="Y1939" s="144"/>
      <c r="Z1939" s="144"/>
      <c r="AA1939" s="144"/>
      <c r="AB1939" s="241"/>
    </row>
    <row r="1940" spans="4:28" x14ac:dyDescent="0.2">
      <c r="D1940" s="151"/>
      <c r="W1940" s="144"/>
      <c r="X1940" s="144"/>
      <c r="Y1940" s="144"/>
      <c r="Z1940" s="144"/>
      <c r="AA1940" s="144"/>
      <c r="AB1940" s="241"/>
    </row>
    <row r="1941" spans="4:28" x14ac:dyDescent="0.2">
      <c r="D1941" s="151"/>
      <c r="W1941" s="144"/>
      <c r="X1941" s="144"/>
      <c r="Y1941" s="144"/>
      <c r="Z1941" s="144"/>
      <c r="AA1941" s="144"/>
      <c r="AB1941" s="241"/>
    </row>
    <row r="1942" spans="4:28" x14ac:dyDescent="0.2">
      <c r="D1942" s="151"/>
      <c r="W1942" s="144"/>
      <c r="X1942" s="144"/>
      <c r="Y1942" s="144"/>
      <c r="Z1942" s="144"/>
      <c r="AA1942" s="144"/>
      <c r="AB1942" s="241"/>
    </row>
    <row r="1943" spans="4:28" x14ac:dyDescent="0.2">
      <c r="D1943" s="151"/>
      <c r="W1943" s="144"/>
      <c r="X1943" s="144"/>
      <c r="Y1943" s="144"/>
      <c r="Z1943" s="144"/>
      <c r="AA1943" s="144"/>
      <c r="AB1943" s="241"/>
    </row>
    <row r="1944" spans="4:28" x14ac:dyDescent="0.2">
      <c r="D1944" s="151"/>
      <c r="W1944" s="144"/>
      <c r="X1944" s="144"/>
      <c r="Y1944" s="144"/>
      <c r="Z1944" s="144"/>
      <c r="AA1944" s="144"/>
      <c r="AB1944" s="241"/>
    </row>
    <row r="1945" spans="4:28" x14ac:dyDescent="0.2">
      <c r="D1945" s="151"/>
      <c r="W1945" s="144"/>
      <c r="X1945" s="144"/>
      <c r="Y1945" s="144"/>
      <c r="Z1945" s="144"/>
      <c r="AA1945" s="144"/>
      <c r="AB1945" s="241"/>
    </row>
    <row r="1946" spans="4:28" x14ac:dyDescent="0.2">
      <c r="D1946" s="151"/>
      <c r="W1946" s="144"/>
      <c r="X1946" s="144"/>
      <c r="Y1946" s="144"/>
      <c r="Z1946" s="144"/>
      <c r="AA1946" s="144"/>
      <c r="AB1946" s="241"/>
    </row>
    <row r="1947" spans="4:28" x14ac:dyDescent="0.2">
      <c r="D1947" s="151"/>
      <c r="W1947" s="144"/>
      <c r="X1947" s="144"/>
      <c r="Y1947" s="144"/>
      <c r="Z1947" s="144"/>
      <c r="AA1947" s="144"/>
      <c r="AB1947" s="241"/>
    </row>
    <row r="1948" spans="4:28" x14ac:dyDescent="0.2">
      <c r="D1948" s="151"/>
      <c r="W1948" s="144"/>
      <c r="X1948" s="144"/>
      <c r="Y1948" s="144"/>
      <c r="Z1948" s="144"/>
      <c r="AA1948" s="144"/>
      <c r="AB1948" s="241"/>
    </row>
    <row r="1949" spans="4:28" x14ac:dyDescent="0.2">
      <c r="D1949" s="151"/>
      <c r="W1949" s="144"/>
      <c r="X1949" s="144"/>
      <c r="Y1949" s="144"/>
      <c r="Z1949" s="144"/>
      <c r="AA1949" s="144"/>
      <c r="AB1949" s="241"/>
    </row>
    <row r="1950" spans="4:28" x14ac:dyDescent="0.2">
      <c r="D1950" s="151"/>
      <c r="W1950" s="144"/>
      <c r="X1950" s="144"/>
      <c r="Y1950" s="144"/>
      <c r="Z1950" s="144"/>
      <c r="AA1950" s="144"/>
      <c r="AB1950" s="241"/>
    </row>
    <row r="1951" spans="4:28" x14ac:dyDescent="0.2">
      <c r="D1951" s="151"/>
      <c r="W1951" s="144"/>
      <c r="X1951" s="144"/>
      <c r="Y1951" s="144"/>
      <c r="Z1951" s="144"/>
      <c r="AA1951" s="144"/>
      <c r="AB1951" s="241"/>
    </row>
    <row r="1952" spans="4:28" x14ac:dyDescent="0.2">
      <c r="D1952" s="151"/>
      <c r="W1952" s="144"/>
      <c r="X1952" s="144"/>
      <c r="Y1952" s="144"/>
      <c r="Z1952" s="144"/>
      <c r="AA1952" s="144"/>
      <c r="AB1952" s="241"/>
    </row>
    <row r="1953" spans="4:28" x14ac:dyDescent="0.2">
      <c r="D1953" s="151"/>
      <c r="W1953" s="144"/>
      <c r="X1953" s="144"/>
      <c r="Y1953" s="144"/>
      <c r="Z1953" s="144"/>
      <c r="AA1953" s="144"/>
      <c r="AB1953" s="241"/>
    </row>
    <row r="1954" spans="4:28" x14ac:dyDescent="0.2">
      <c r="D1954" s="151"/>
      <c r="W1954" s="144"/>
      <c r="X1954" s="144"/>
      <c r="Y1954" s="144"/>
      <c r="Z1954" s="144"/>
      <c r="AA1954" s="144"/>
      <c r="AB1954" s="241"/>
    </row>
    <row r="1955" spans="4:28" x14ac:dyDescent="0.2">
      <c r="D1955" s="151"/>
      <c r="W1955" s="144"/>
      <c r="X1955" s="144"/>
      <c r="Y1955" s="144"/>
      <c r="Z1955" s="144"/>
      <c r="AA1955" s="144"/>
      <c r="AB1955" s="241"/>
    </row>
    <row r="1956" spans="4:28" x14ac:dyDescent="0.2">
      <c r="D1956" s="151"/>
      <c r="W1956" s="144"/>
      <c r="X1956" s="144"/>
      <c r="Y1956" s="144"/>
      <c r="Z1956" s="144"/>
      <c r="AA1956" s="144"/>
      <c r="AB1956" s="241"/>
    </row>
    <row r="1957" spans="4:28" x14ac:dyDescent="0.2">
      <c r="D1957" s="151"/>
      <c r="W1957" s="144"/>
      <c r="X1957" s="144"/>
      <c r="Y1957" s="144"/>
      <c r="Z1957" s="144"/>
      <c r="AA1957" s="144"/>
      <c r="AB1957" s="241"/>
    </row>
    <row r="1958" spans="4:28" x14ac:dyDescent="0.2">
      <c r="D1958" s="151"/>
      <c r="W1958" s="144"/>
      <c r="X1958" s="144"/>
      <c r="Y1958" s="144"/>
      <c r="Z1958" s="144"/>
      <c r="AA1958" s="144"/>
      <c r="AB1958" s="241"/>
    </row>
    <row r="1959" spans="4:28" x14ac:dyDescent="0.2">
      <c r="D1959" s="151"/>
      <c r="W1959" s="144"/>
      <c r="X1959" s="144"/>
      <c r="Y1959" s="144"/>
      <c r="Z1959" s="144"/>
      <c r="AA1959" s="144"/>
      <c r="AB1959" s="241"/>
    </row>
    <row r="1960" spans="4:28" x14ac:dyDescent="0.2">
      <c r="D1960" s="151"/>
      <c r="W1960" s="144"/>
      <c r="X1960" s="144"/>
      <c r="Y1960" s="144"/>
      <c r="Z1960" s="144"/>
      <c r="AA1960" s="144"/>
      <c r="AB1960" s="241"/>
    </row>
    <row r="1961" spans="4:28" x14ac:dyDescent="0.2">
      <c r="D1961" s="151"/>
      <c r="W1961" s="144"/>
      <c r="X1961" s="144"/>
      <c r="Y1961" s="144"/>
      <c r="Z1961" s="144"/>
      <c r="AA1961" s="144"/>
      <c r="AB1961" s="241"/>
    </row>
    <row r="1962" spans="4:28" x14ac:dyDescent="0.2">
      <c r="D1962" s="151"/>
      <c r="W1962" s="144"/>
      <c r="X1962" s="144"/>
      <c r="Y1962" s="144"/>
      <c r="Z1962" s="144"/>
      <c r="AA1962" s="144"/>
      <c r="AB1962" s="241"/>
    </row>
    <row r="1963" spans="4:28" x14ac:dyDescent="0.2">
      <c r="D1963" s="151"/>
      <c r="W1963" s="144"/>
      <c r="X1963" s="144"/>
      <c r="Y1963" s="144"/>
      <c r="Z1963" s="144"/>
      <c r="AA1963" s="144"/>
      <c r="AB1963" s="241"/>
    </row>
    <row r="1964" spans="4:28" x14ac:dyDescent="0.2">
      <c r="D1964" s="151"/>
      <c r="W1964" s="144"/>
      <c r="X1964" s="144"/>
      <c r="Y1964" s="144"/>
      <c r="Z1964" s="144"/>
      <c r="AA1964" s="144"/>
      <c r="AB1964" s="241"/>
    </row>
    <row r="1965" spans="4:28" x14ac:dyDescent="0.2">
      <c r="D1965" s="151"/>
      <c r="W1965" s="144"/>
      <c r="X1965" s="144"/>
      <c r="Y1965" s="144"/>
      <c r="Z1965" s="144"/>
      <c r="AA1965" s="144"/>
      <c r="AB1965" s="241"/>
    </row>
    <row r="1966" spans="4:28" x14ac:dyDescent="0.2">
      <c r="D1966" s="151"/>
      <c r="W1966" s="144"/>
      <c r="X1966" s="144"/>
      <c r="Y1966" s="144"/>
      <c r="Z1966" s="144"/>
      <c r="AA1966" s="144"/>
      <c r="AB1966" s="241"/>
    </row>
    <row r="1967" spans="4:28" x14ac:dyDescent="0.2">
      <c r="D1967" s="151"/>
      <c r="W1967" s="144"/>
      <c r="X1967" s="144"/>
      <c r="Y1967" s="144"/>
      <c r="Z1967" s="144"/>
      <c r="AA1967" s="144"/>
      <c r="AB1967" s="241"/>
    </row>
    <row r="1968" spans="4:28" x14ac:dyDescent="0.2">
      <c r="D1968" s="151"/>
      <c r="W1968" s="144"/>
      <c r="X1968" s="144"/>
      <c r="Y1968" s="144"/>
      <c r="Z1968" s="144"/>
      <c r="AA1968" s="144"/>
      <c r="AB1968" s="241"/>
    </row>
    <row r="1969" spans="4:28" x14ac:dyDescent="0.2">
      <c r="D1969" s="151"/>
      <c r="W1969" s="144"/>
      <c r="X1969" s="144"/>
      <c r="Y1969" s="144"/>
      <c r="Z1969" s="144"/>
      <c r="AA1969" s="144"/>
      <c r="AB1969" s="241"/>
    </row>
    <row r="1970" spans="4:28" x14ac:dyDescent="0.2">
      <c r="D1970" s="151"/>
      <c r="W1970" s="144"/>
      <c r="X1970" s="144"/>
      <c r="Y1970" s="144"/>
      <c r="Z1970" s="144"/>
      <c r="AA1970" s="144"/>
      <c r="AB1970" s="241"/>
    </row>
    <row r="1971" spans="4:28" x14ac:dyDescent="0.2">
      <c r="D1971" s="151"/>
      <c r="W1971" s="144"/>
      <c r="X1971" s="144"/>
      <c r="Y1971" s="144"/>
      <c r="Z1971" s="144"/>
      <c r="AA1971" s="144"/>
      <c r="AB1971" s="241"/>
    </row>
    <row r="1972" spans="4:28" x14ac:dyDescent="0.2">
      <c r="D1972" s="151"/>
      <c r="W1972" s="144"/>
      <c r="X1972" s="144"/>
      <c r="Y1972" s="144"/>
      <c r="Z1972" s="144"/>
      <c r="AA1972" s="144"/>
      <c r="AB1972" s="241"/>
    </row>
    <row r="1973" spans="4:28" x14ac:dyDescent="0.2">
      <c r="D1973" s="151"/>
      <c r="W1973" s="144"/>
      <c r="X1973" s="144"/>
      <c r="Y1973" s="144"/>
      <c r="Z1973" s="144"/>
      <c r="AA1973" s="144"/>
      <c r="AB1973" s="241"/>
    </row>
    <row r="1974" spans="4:28" x14ac:dyDescent="0.2">
      <c r="D1974" s="151"/>
      <c r="W1974" s="144"/>
      <c r="X1974" s="144"/>
      <c r="Y1974" s="144"/>
      <c r="Z1974" s="144"/>
      <c r="AA1974" s="144"/>
      <c r="AB1974" s="241"/>
    </row>
    <row r="1975" spans="4:28" x14ac:dyDescent="0.2">
      <c r="D1975" s="151"/>
      <c r="W1975" s="144"/>
      <c r="X1975" s="144"/>
      <c r="Y1975" s="144"/>
      <c r="Z1975" s="144"/>
      <c r="AA1975" s="144"/>
      <c r="AB1975" s="241"/>
    </row>
    <row r="1976" spans="4:28" x14ac:dyDescent="0.2">
      <c r="D1976" s="151"/>
      <c r="W1976" s="144"/>
      <c r="X1976" s="144"/>
      <c r="Y1976" s="144"/>
      <c r="Z1976" s="144"/>
      <c r="AA1976" s="144"/>
      <c r="AB1976" s="241"/>
    </row>
    <row r="1977" spans="4:28" x14ac:dyDescent="0.2">
      <c r="D1977" s="151"/>
      <c r="W1977" s="144"/>
      <c r="X1977" s="144"/>
      <c r="Y1977" s="144"/>
      <c r="Z1977" s="144"/>
      <c r="AA1977" s="144"/>
      <c r="AB1977" s="241"/>
    </row>
    <row r="1978" spans="4:28" x14ac:dyDescent="0.2">
      <c r="D1978" s="151"/>
      <c r="W1978" s="144"/>
      <c r="X1978" s="144"/>
      <c r="Y1978" s="144"/>
      <c r="Z1978" s="144"/>
      <c r="AA1978" s="144"/>
      <c r="AB1978" s="241"/>
    </row>
    <row r="1979" spans="4:28" x14ac:dyDescent="0.2">
      <c r="D1979" s="151"/>
      <c r="W1979" s="144"/>
      <c r="X1979" s="144"/>
      <c r="Y1979" s="144"/>
      <c r="Z1979" s="144"/>
      <c r="AA1979" s="144"/>
      <c r="AB1979" s="241"/>
    </row>
    <row r="1980" spans="4:28" x14ac:dyDescent="0.2">
      <c r="D1980" s="151"/>
      <c r="W1980" s="144"/>
      <c r="X1980" s="144"/>
      <c r="Y1980" s="144"/>
      <c r="Z1980" s="144"/>
      <c r="AA1980" s="144"/>
      <c r="AB1980" s="241"/>
    </row>
    <row r="1981" spans="4:28" x14ac:dyDescent="0.2">
      <c r="D1981" s="151"/>
      <c r="W1981" s="144"/>
      <c r="X1981" s="144"/>
      <c r="Y1981" s="144"/>
      <c r="Z1981" s="144"/>
      <c r="AA1981" s="144"/>
      <c r="AB1981" s="241"/>
    </row>
    <row r="1982" spans="4:28" x14ac:dyDescent="0.2">
      <c r="D1982" s="151"/>
      <c r="W1982" s="144"/>
      <c r="X1982" s="144"/>
      <c r="Y1982" s="144"/>
      <c r="Z1982" s="144"/>
      <c r="AA1982" s="144"/>
      <c r="AB1982" s="241"/>
    </row>
    <row r="1983" spans="4:28" x14ac:dyDescent="0.2">
      <c r="D1983" s="151"/>
      <c r="W1983" s="144"/>
      <c r="X1983" s="144"/>
      <c r="Y1983" s="144"/>
      <c r="Z1983" s="144"/>
      <c r="AA1983" s="144"/>
      <c r="AB1983" s="241"/>
    </row>
    <row r="1984" spans="4:28" x14ac:dyDescent="0.2">
      <c r="D1984" s="151"/>
      <c r="W1984" s="144"/>
      <c r="X1984" s="144"/>
      <c r="Y1984" s="144"/>
      <c r="Z1984" s="144"/>
      <c r="AA1984" s="144"/>
      <c r="AB1984" s="241"/>
    </row>
    <row r="1985" spans="4:28" x14ac:dyDescent="0.2">
      <c r="D1985" s="151"/>
      <c r="W1985" s="144"/>
      <c r="X1985" s="144"/>
      <c r="Y1985" s="144"/>
      <c r="Z1985" s="144"/>
      <c r="AA1985" s="144"/>
      <c r="AB1985" s="241"/>
    </row>
    <row r="1986" spans="4:28" x14ac:dyDescent="0.2">
      <c r="D1986" s="151"/>
      <c r="W1986" s="144"/>
      <c r="X1986" s="144"/>
      <c r="Y1986" s="144"/>
      <c r="Z1986" s="144"/>
      <c r="AA1986" s="144"/>
      <c r="AB1986" s="241"/>
    </row>
    <row r="1987" spans="4:28" x14ac:dyDescent="0.2">
      <c r="D1987" s="151"/>
      <c r="W1987" s="144"/>
      <c r="X1987" s="144"/>
      <c r="Y1987" s="144"/>
      <c r="Z1987" s="144"/>
      <c r="AA1987" s="144"/>
      <c r="AB1987" s="241"/>
    </row>
    <row r="1988" spans="4:28" x14ac:dyDescent="0.2">
      <c r="D1988" s="151"/>
      <c r="W1988" s="144"/>
      <c r="X1988" s="144"/>
      <c r="Y1988" s="144"/>
      <c r="Z1988" s="144"/>
      <c r="AA1988" s="144"/>
      <c r="AB1988" s="241"/>
    </row>
    <row r="1989" spans="4:28" x14ac:dyDescent="0.2">
      <c r="D1989" s="151"/>
      <c r="W1989" s="144"/>
      <c r="X1989" s="144"/>
      <c r="Y1989" s="144"/>
      <c r="Z1989" s="144"/>
      <c r="AA1989" s="144"/>
      <c r="AB1989" s="241"/>
    </row>
    <row r="1990" spans="4:28" x14ac:dyDescent="0.2">
      <c r="D1990" s="151"/>
      <c r="W1990" s="144"/>
      <c r="X1990" s="144"/>
      <c r="Y1990" s="144"/>
      <c r="Z1990" s="144"/>
      <c r="AA1990" s="144"/>
      <c r="AB1990" s="241"/>
    </row>
    <row r="1991" spans="4:28" x14ac:dyDescent="0.2">
      <c r="D1991" s="151"/>
      <c r="W1991" s="144"/>
      <c r="X1991" s="144"/>
      <c r="Y1991" s="144"/>
      <c r="Z1991" s="144"/>
      <c r="AA1991" s="144"/>
      <c r="AB1991" s="241"/>
    </row>
    <row r="1992" spans="4:28" x14ac:dyDescent="0.2">
      <c r="D1992" s="151"/>
      <c r="W1992" s="144"/>
      <c r="X1992" s="144"/>
      <c r="Y1992" s="144"/>
      <c r="Z1992" s="144"/>
      <c r="AA1992" s="144"/>
      <c r="AB1992" s="241"/>
    </row>
    <row r="1993" spans="4:28" x14ac:dyDescent="0.2">
      <c r="D1993" s="151"/>
      <c r="W1993" s="144"/>
      <c r="X1993" s="144"/>
      <c r="Y1993" s="144"/>
      <c r="Z1993" s="144"/>
      <c r="AA1993" s="144"/>
      <c r="AB1993" s="241"/>
    </row>
    <row r="1994" spans="4:28" x14ac:dyDescent="0.2">
      <c r="D1994" s="151"/>
      <c r="W1994" s="144"/>
      <c r="X1994" s="144"/>
      <c r="Y1994" s="144"/>
      <c r="Z1994" s="144"/>
      <c r="AA1994" s="144"/>
      <c r="AB1994" s="241"/>
    </row>
    <row r="1995" spans="4:28" x14ac:dyDescent="0.2">
      <c r="D1995" s="151"/>
      <c r="W1995" s="144"/>
      <c r="X1995" s="144"/>
      <c r="Y1995" s="144"/>
      <c r="Z1995" s="144"/>
      <c r="AA1995" s="144"/>
      <c r="AB1995" s="241"/>
    </row>
    <row r="1996" spans="4:28" x14ac:dyDescent="0.2">
      <c r="D1996" s="151"/>
      <c r="W1996" s="144"/>
      <c r="X1996" s="144"/>
      <c r="Y1996" s="144"/>
      <c r="Z1996" s="144"/>
      <c r="AA1996" s="144"/>
      <c r="AB1996" s="241"/>
    </row>
    <row r="1997" spans="4:28" x14ac:dyDescent="0.2">
      <c r="D1997" s="151"/>
      <c r="W1997" s="144"/>
      <c r="X1997" s="144"/>
      <c r="Y1997" s="144"/>
      <c r="Z1997" s="144"/>
      <c r="AA1997" s="144"/>
      <c r="AB1997" s="241"/>
    </row>
    <row r="1998" spans="4:28" x14ac:dyDescent="0.2">
      <c r="D1998" s="151"/>
      <c r="W1998" s="144"/>
      <c r="X1998" s="144"/>
      <c r="Y1998" s="144"/>
      <c r="Z1998" s="144"/>
      <c r="AA1998" s="144"/>
      <c r="AB1998" s="241"/>
    </row>
    <row r="1999" spans="4:28" x14ac:dyDescent="0.2">
      <c r="D1999" s="151"/>
      <c r="W1999" s="144"/>
      <c r="X1999" s="144"/>
      <c r="Y1999" s="144"/>
      <c r="Z1999" s="144"/>
      <c r="AA1999" s="144"/>
      <c r="AB1999" s="241"/>
    </row>
    <row r="2000" spans="4:28" x14ac:dyDescent="0.2">
      <c r="D2000" s="151"/>
      <c r="W2000" s="144"/>
      <c r="X2000" s="144"/>
      <c r="Y2000" s="144"/>
      <c r="Z2000" s="144"/>
      <c r="AA2000" s="144"/>
      <c r="AB2000" s="241"/>
    </row>
    <row r="2001" spans="4:28" x14ac:dyDescent="0.2">
      <c r="D2001" s="151"/>
      <c r="W2001" s="144"/>
      <c r="X2001" s="144"/>
      <c r="Y2001" s="144"/>
      <c r="Z2001" s="144"/>
      <c r="AA2001" s="144"/>
      <c r="AB2001" s="241"/>
    </row>
    <row r="2002" spans="4:28" x14ac:dyDescent="0.2">
      <c r="D2002" s="151"/>
      <c r="W2002" s="144"/>
      <c r="X2002" s="144"/>
      <c r="Y2002" s="144"/>
      <c r="Z2002" s="144"/>
      <c r="AA2002" s="144"/>
      <c r="AB2002" s="241"/>
    </row>
    <row r="2003" spans="4:28" x14ac:dyDescent="0.2">
      <c r="D2003" s="151"/>
      <c r="W2003" s="144"/>
      <c r="X2003" s="144"/>
      <c r="Y2003" s="144"/>
      <c r="Z2003" s="144"/>
      <c r="AA2003" s="144"/>
      <c r="AB2003" s="241"/>
    </row>
    <row r="2004" spans="4:28" x14ac:dyDescent="0.2">
      <c r="D2004" s="151"/>
      <c r="W2004" s="144"/>
      <c r="X2004" s="144"/>
      <c r="Y2004" s="144"/>
      <c r="Z2004" s="144"/>
      <c r="AA2004" s="144"/>
      <c r="AB2004" s="241"/>
    </row>
    <row r="2005" spans="4:28" x14ac:dyDescent="0.2">
      <c r="D2005" s="151"/>
      <c r="W2005" s="144"/>
      <c r="X2005" s="144"/>
      <c r="Y2005" s="144"/>
      <c r="Z2005" s="144"/>
      <c r="AA2005" s="144"/>
      <c r="AB2005" s="241"/>
    </row>
    <row r="2006" spans="4:28" x14ac:dyDescent="0.2">
      <c r="D2006" s="151"/>
      <c r="W2006" s="144"/>
      <c r="X2006" s="144"/>
      <c r="Y2006" s="144"/>
      <c r="Z2006" s="144"/>
      <c r="AA2006" s="144"/>
      <c r="AB2006" s="241"/>
    </row>
    <row r="2007" spans="4:28" x14ac:dyDescent="0.2">
      <c r="D2007" s="151"/>
      <c r="W2007" s="144"/>
      <c r="X2007" s="144"/>
      <c r="Y2007" s="144"/>
      <c r="Z2007" s="144"/>
      <c r="AA2007" s="144"/>
      <c r="AB2007" s="241"/>
    </row>
    <row r="2008" spans="4:28" x14ac:dyDescent="0.2">
      <c r="D2008" s="151"/>
      <c r="W2008" s="144"/>
      <c r="X2008" s="144"/>
      <c r="Y2008" s="144"/>
      <c r="Z2008" s="144"/>
      <c r="AA2008" s="144"/>
      <c r="AB2008" s="241"/>
    </row>
    <row r="2009" spans="4:28" x14ac:dyDescent="0.2">
      <c r="D2009" s="151"/>
      <c r="W2009" s="144"/>
      <c r="X2009" s="144"/>
      <c r="Y2009" s="144"/>
      <c r="Z2009" s="144"/>
      <c r="AA2009" s="144"/>
      <c r="AB2009" s="241"/>
    </row>
    <row r="2010" spans="4:28" x14ac:dyDescent="0.2">
      <c r="D2010" s="151"/>
      <c r="W2010" s="144"/>
      <c r="X2010" s="144"/>
      <c r="Y2010" s="144"/>
      <c r="Z2010" s="144"/>
      <c r="AA2010" s="144"/>
      <c r="AB2010" s="241"/>
    </row>
    <row r="2011" spans="4:28" x14ac:dyDescent="0.2">
      <c r="D2011" s="151"/>
      <c r="W2011" s="144"/>
      <c r="X2011" s="144"/>
      <c r="Y2011" s="144"/>
      <c r="Z2011" s="144"/>
      <c r="AA2011" s="144"/>
      <c r="AB2011" s="241"/>
    </row>
    <row r="2012" spans="4:28" x14ac:dyDescent="0.2">
      <c r="D2012" s="151"/>
      <c r="W2012" s="144"/>
      <c r="X2012" s="144"/>
      <c r="Y2012" s="144"/>
      <c r="Z2012" s="144"/>
      <c r="AA2012" s="144"/>
      <c r="AB2012" s="241"/>
    </row>
    <row r="2013" spans="4:28" x14ac:dyDescent="0.2">
      <c r="D2013" s="151"/>
      <c r="W2013" s="144"/>
      <c r="X2013" s="144"/>
      <c r="Y2013" s="144"/>
      <c r="Z2013" s="144"/>
      <c r="AA2013" s="144"/>
      <c r="AB2013" s="241"/>
    </row>
    <row r="2014" spans="4:28" x14ac:dyDescent="0.2">
      <c r="D2014" s="151"/>
      <c r="W2014" s="144"/>
      <c r="X2014" s="144"/>
      <c r="Y2014" s="144"/>
      <c r="Z2014" s="144"/>
      <c r="AA2014" s="144"/>
      <c r="AB2014" s="241"/>
    </row>
    <row r="2015" spans="4:28" x14ac:dyDescent="0.2">
      <c r="D2015" s="151"/>
      <c r="W2015" s="144"/>
      <c r="X2015" s="144"/>
      <c r="Y2015" s="144"/>
      <c r="Z2015" s="144"/>
      <c r="AA2015" s="144"/>
      <c r="AB2015" s="241"/>
    </row>
    <row r="2016" spans="4:28" x14ac:dyDescent="0.2">
      <c r="D2016" s="151"/>
      <c r="W2016" s="144"/>
      <c r="X2016" s="144"/>
      <c r="Y2016" s="144"/>
      <c r="Z2016" s="144"/>
      <c r="AA2016" s="144"/>
      <c r="AB2016" s="241"/>
    </row>
    <row r="2017" spans="4:28" x14ac:dyDescent="0.2">
      <c r="D2017" s="151"/>
      <c r="W2017" s="144"/>
      <c r="X2017" s="144"/>
      <c r="Y2017" s="144"/>
      <c r="Z2017" s="144"/>
      <c r="AA2017" s="144"/>
      <c r="AB2017" s="241"/>
    </row>
    <row r="2018" spans="4:28" x14ac:dyDescent="0.2">
      <c r="D2018" s="151"/>
      <c r="W2018" s="144"/>
      <c r="X2018" s="144"/>
      <c r="Y2018" s="144"/>
      <c r="Z2018" s="144"/>
      <c r="AA2018" s="144"/>
      <c r="AB2018" s="241"/>
    </row>
    <row r="2019" spans="4:28" x14ac:dyDescent="0.2">
      <c r="D2019" s="151"/>
      <c r="W2019" s="144"/>
      <c r="X2019" s="144"/>
      <c r="Y2019" s="144"/>
      <c r="Z2019" s="144"/>
      <c r="AA2019" s="144"/>
      <c r="AB2019" s="241"/>
    </row>
    <row r="2020" spans="4:28" x14ac:dyDescent="0.2">
      <c r="D2020" s="151"/>
      <c r="W2020" s="144"/>
      <c r="X2020" s="144"/>
      <c r="Y2020" s="144"/>
      <c r="Z2020" s="144"/>
      <c r="AA2020" s="144"/>
      <c r="AB2020" s="241"/>
    </row>
    <row r="2021" spans="4:28" x14ac:dyDescent="0.2">
      <c r="D2021" s="151"/>
      <c r="W2021" s="144"/>
      <c r="X2021" s="144"/>
      <c r="Y2021" s="144"/>
      <c r="Z2021" s="144"/>
      <c r="AA2021" s="144"/>
      <c r="AB2021" s="241"/>
    </row>
    <row r="2022" spans="4:28" x14ac:dyDescent="0.2">
      <c r="D2022" s="151"/>
      <c r="W2022" s="144"/>
      <c r="X2022" s="144"/>
      <c r="Y2022" s="144"/>
      <c r="Z2022" s="144"/>
      <c r="AA2022" s="144"/>
      <c r="AB2022" s="241"/>
    </row>
    <row r="2023" spans="4:28" x14ac:dyDescent="0.2">
      <c r="D2023" s="151"/>
      <c r="W2023" s="144"/>
      <c r="X2023" s="144"/>
      <c r="Y2023" s="144"/>
      <c r="Z2023" s="144"/>
      <c r="AA2023" s="144"/>
      <c r="AB2023" s="241"/>
    </row>
    <row r="2024" spans="4:28" x14ac:dyDescent="0.2">
      <c r="D2024" s="151"/>
      <c r="W2024" s="144"/>
      <c r="X2024" s="144"/>
      <c r="Y2024" s="144"/>
      <c r="Z2024" s="144"/>
      <c r="AA2024" s="144"/>
      <c r="AB2024" s="241"/>
    </row>
    <row r="2025" spans="4:28" x14ac:dyDescent="0.2">
      <c r="D2025" s="151"/>
      <c r="W2025" s="144"/>
      <c r="X2025" s="144"/>
      <c r="Y2025" s="144"/>
      <c r="Z2025" s="144"/>
      <c r="AA2025" s="144"/>
      <c r="AB2025" s="241"/>
    </row>
    <row r="2026" spans="4:28" x14ac:dyDescent="0.2">
      <c r="D2026" s="151"/>
      <c r="W2026" s="144"/>
      <c r="X2026" s="144"/>
      <c r="Y2026" s="144"/>
      <c r="Z2026" s="144"/>
      <c r="AA2026" s="144"/>
      <c r="AB2026" s="241"/>
    </row>
    <row r="2027" spans="4:28" x14ac:dyDescent="0.2">
      <c r="D2027" s="151"/>
      <c r="W2027" s="144"/>
      <c r="X2027" s="144"/>
      <c r="Y2027" s="144"/>
      <c r="Z2027" s="144"/>
      <c r="AA2027" s="144"/>
      <c r="AB2027" s="241"/>
    </row>
    <row r="2028" spans="4:28" x14ac:dyDescent="0.2">
      <c r="D2028" s="151"/>
      <c r="W2028" s="144"/>
      <c r="X2028" s="144"/>
      <c r="Y2028" s="144"/>
      <c r="Z2028" s="144"/>
      <c r="AA2028" s="144"/>
      <c r="AB2028" s="241"/>
    </row>
    <row r="2029" spans="4:28" x14ac:dyDescent="0.2">
      <c r="D2029" s="151"/>
      <c r="W2029" s="144"/>
      <c r="X2029" s="144"/>
      <c r="Y2029" s="144"/>
      <c r="Z2029" s="144"/>
      <c r="AA2029" s="144"/>
      <c r="AB2029" s="241"/>
    </row>
    <row r="2030" spans="4:28" x14ac:dyDescent="0.2">
      <c r="D2030" s="151"/>
      <c r="W2030" s="144"/>
      <c r="X2030" s="144"/>
      <c r="Y2030" s="144"/>
      <c r="Z2030" s="144"/>
      <c r="AA2030" s="144"/>
      <c r="AB2030" s="241"/>
    </row>
    <row r="2031" spans="4:28" x14ac:dyDescent="0.2">
      <c r="D2031" s="151"/>
      <c r="W2031" s="144"/>
      <c r="X2031" s="144"/>
      <c r="Y2031" s="144"/>
      <c r="Z2031" s="144"/>
      <c r="AA2031" s="144"/>
      <c r="AB2031" s="241"/>
    </row>
    <row r="2032" spans="4:28" x14ac:dyDescent="0.2">
      <c r="D2032" s="151"/>
      <c r="W2032" s="144"/>
      <c r="X2032" s="144"/>
      <c r="Y2032" s="144"/>
      <c r="Z2032" s="144"/>
      <c r="AA2032" s="144"/>
      <c r="AB2032" s="241"/>
    </row>
    <row r="2033" spans="4:28" x14ac:dyDescent="0.2">
      <c r="D2033" s="151"/>
      <c r="W2033" s="144"/>
      <c r="X2033" s="144"/>
      <c r="Y2033" s="144"/>
      <c r="Z2033" s="144"/>
      <c r="AA2033" s="144"/>
      <c r="AB2033" s="241"/>
    </row>
    <row r="2034" spans="4:28" x14ac:dyDescent="0.2">
      <c r="D2034" s="151"/>
      <c r="W2034" s="144"/>
      <c r="X2034" s="144"/>
      <c r="Y2034" s="144"/>
      <c r="Z2034" s="144"/>
      <c r="AA2034" s="144"/>
      <c r="AB2034" s="241"/>
    </row>
    <row r="2035" spans="4:28" x14ac:dyDescent="0.2">
      <c r="D2035" s="151"/>
      <c r="W2035" s="144"/>
      <c r="X2035" s="144"/>
      <c r="Y2035" s="144"/>
      <c r="Z2035" s="144"/>
      <c r="AA2035" s="144"/>
      <c r="AB2035" s="241"/>
    </row>
    <row r="2036" spans="4:28" x14ac:dyDescent="0.2">
      <c r="D2036" s="151"/>
      <c r="W2036" s="144"/>
      <c r="X2036" s="144"/>
      <c r="Y2036" s="144"/>
      <c r="Z2036" s="144"/>
      <c r="AA2036" s="144"/>
      <c r="AB2036" s="241"/>
    </row>
    <row r="2037" spans="4:28" x14ac:dyDescent="0.2">
      <c r="D2037" s="151"/>
      <c r="W2037" s="144"/>
      <c r="X2037" s="144"/>
      <c r="Y2037" s="144"/>
      <c r="Z2037" s="144"/>
      <c r="AA2037" s="144"/>
      <c r="AB2037" s="241"/>
    </row>
    <row r="2038" spans="4:28" x14ac:dyDescent="0.2">
      <c r="D2038" s="151"/>
      <c r="W2038" s="144"/>
      <c r="X2038" s="144"/>
      <c r="Y2038" s="144"/>
      <c r="Z2038" s="144"/>
      <c r="AA2038" s="144"/>
      <c r="AB2038" s="241"/>
    </row>
    <row r="2039" spans="4:28" x14ac:dyDescent="0.2">
      <c r="D2039" s="151"/>
      <c r="W2039" s="144"/>
      <c r="X2039" s="144"/>
      <c r="Y2039" s="144"/>
      <c r="Z2039" s="144"/>
      <c r="AA2039" s="144"/>
      <c r="AB2039" s="241"/>
    </row>
    <row r="2040" spans="4:28" x14ac:dyDescent="0.2">
      <c r="D2040" s="151"/>
      <c r="W2040" s="144"/>
      <c r="X2040" s="144"/>
      <c r="Y2040" s="144"/>
      <c r="Z2040" s="144"/>
      <c r="AA2040" s="144"/>
      <c r="AB2040" s="241"/>
    </row>
    <row r="2041" spans="4:28" x14ac:dyDescent="0.2">
      <c r="D2041" s="151"/>
      <c r="W2041" s="144"/>
      <c r="X2041" s="144"/>
      <c r="Y2041" s="144"/>
      <c r="Z2041" s="144"/>
      <c r="AA2041" s="144"/>
      <c r="AB2041" s="241"/>
    </row>
    <row r="2042" spans="4:28" x14ac:dyDescent="0.2">
      <c r="D2042" s="151"/>
      <c r="W2042" s="144"/>
      <c r="X2042" s="144"/>
      <c r="Y2042" s="144"/>
      <c r="Z2042" s="144"/>
      <c r="AA2042" s="144"/>
      <c r="AB2042" s="241"/>
    </row>
    <row r="2043" spans="4:28" x14ac:dyDescent="0.2">
      <c r="D2043" s="151"/>
      <c r="W2043" s="144"/>
      <c r="X2043" s="144"/>
      <c r="Y2043" s="144"/>
      <c r="Z2043" s="144"/>
      <c r="AA2043" s="144"/>
      <c r="AB2043" s="241"/>
    </row>
    <row r="2044" spans="4:28" x14ac:dyDescent="0.2">
      <c r="D2044" s="151"/>
      <c r="W2044" s="144"/>
      <c r="X2044" s="144"/>
      <c r="Y2044" s="144"/>
      <c r="Z2044" s="144"/>
      <c r="AA2044" s="144"/>
      <c r="AB2044" s="241"/>
    </row>
    <row r="2045" spans="4:28" x14ac:dyDescent="0.2">
      <c r="D2045" s="151"/>
      <c r="W2045" s="144"/>
      <c r="X2045" s="144"/>
      <c r="Y2045" s="144"/>
      <c r="Z2045" s="144"/>
      <c r="AA2045" s="144"/>
      <c r="AB2045" s="241"/>
    </row>
    <row r="2046" spans="4:28" x14ac:dyDescent="0.2">
      <c r="D2046" s="151"/>
      <c r="W2046" s="144"/>
      <c r="X2046" s="144"/>
      <c r="Y2046" s="144"/>
      <c r="Z2046" s="144"/>
      <c r="AA2046" s="144"/>
      <c r="AB2046" s="241"/>
    </row>
    <row r="2047" spans="4:28" x14ac:dyDescent="0.2">
      <c r="D2047" s="151"/>
      <c r="W2047" s="144"/>
      <c r="X2047" s="144"/>
      <c r="Y2047" s="144"/>
      <c r="Z2047" s="144"/>
      <c r="AA2047" s="144"/>
      <c r="AB2047" s="241"/>
    </row>
    <row r="2048" spans="4:28" x14ac:dyDescent="0.2">
      <c r="D2048" s="151"/>
      <c r="W2048" s="144"/>
      <c r="X2048" s="144"/>
      <c r="Y2048" s="144"/>
      <c r="Z2048" s="144"/>
      <c r="AA2048" s="144"/>
      <c r="AB2048" s="241"/>
    </row>
    <row r="2049" spans="4:28" x14ac:dyDescent="0.2">
      <c r="D2049" s="151"/>
      <c r="W2049" s="144"/>
      <c r="X2049" s="144"/>
      <c r="Y2049" s="144"/>
      <c r="Z2049" s="144"/>
      <c r="AA2049" s="144"/>
      <c r="AB2049" s="241"/>
    </row>
    <row r="2050" spans="4:28" x14ac:dyDescent="0.2">
      <c r="D2050" s="151"/>
      <c r="W2050" s="144"/>
      <c r="X2050" s="144"/>
      <c r="Y2050" s="144"/>
      <c r="Z2050" s="144"/>
      <c r="AA2050" s="144"/>
      <c r="AB2050" s="241"/>
    </row>
    <row r="2051" spans="4:28" x14ac:dyDescent="0.2">
      <c r="D2051" s="151"/>
      <c r="W2051" s="144"/>
      <c r="X2051" s="144"/>
      <c r="Y2051" s="144"/>
      <c r="Z2051" s="144"/>
      <c r="AA2051" s="144"/>
      <c r="AB2051" s="241"/>
    </row>
    <row r="2052" spans="4:28" x14ac:dyDescent="0.2">
      <c r="D2052" s="151"/>
      <c r="W2052" s="144"/>
      <c r="X2052" s="144"/>
      <c r="Y2052" s="144"/>
      <c r="Z2052" s="144"/>
      <c r="AA2052" s="144"/>
      <c r="AB2052" s="241"/>
    </row>
    <row r="2053" spans="4:28" x14ac:dyDescent="0.2">
      <c r="D2053" s="151"/>
      <c r="W2053" s="144"/>
      <c r="X2053" s="144"/>
      <c r="Y2053" s="144"/>
      <c r="Z2053" s="144"/>
      <c r="AA2053" s="144"/>
      <c r="AB2053" s="241"/>
    </row>
    <row r="2054" spans="4:28" x14ac:dyDescent="0.2">
      <c r="D2054" s="151"/>
      <c r="W2054" s="144"/>
      <c r="X2054" s="144"/>
      <c r="Y2054" s="144"/>
      <c r="Z2054" s="144"/>
      <c r="AA2054" s="144"/>
      <c r="AB2054" s="241"/>
    </row>
    <row r="2055" spans="4:28" x14ac:dyDescent="0.2">
      <c r="D2055" s="151"/>
      <c r="W2055" s="144"/>
      <c r="X2055" s="144"/>
      <c r="Y2055" s="144"/>
      <c r="Z2055" s="144"/>
      <c r="AA2055" s="144"/>
      <c r="AB2055" s="241"/>
    </row>
    <row r="2056" spans="4:28" x14ac:dyDescent="0.2">
      <c r="D2056" s="151"/>
      <c r="W2056" s="144"/>
      <c r="X2056" s="144"/>
      <c r="Y2056" s="144"/>
      <c r="Z2056" s="144"/>
      <c r="AA2056" s="144"/>
      <c r="AB2056" s="241"/>
    </row>
    <row r="2057" spans="4:28" x14ac:dyDescent="0.2">
      <c r="D2057" s="151"/>
      <c r="W2057" s="144"/>
      <c r="X2057" s="144"/>
      <c r="Y2057" s="144"/>
      <c r="Z2057" s="144"/>
      <c r="AA2057" s="144"/>
      <c r="AB2057" s="241"/>
    </row>
    <row r="2058" spans="4:28" x14ac:dyDescent="0.2">
      <c r="D2058" s="151"/>
      <c r="W2058" s="144"/>
      <c r="X2058" s="144"/>
      <c r="Y2058" s="144"/>
      <c r="Z2058" s="144"/>
      <c r="AA2058" s="144"/>
      <c r="AB2058" s="241"/>
    </row>
    <row r="2059" spans="4:28" x14ac:dyDescent="0.2">
      <c r="D2059" s="151"/>
      <c r="W2059" s="144"/>
      <c r="X2059" s="144"/>
      <c r="Y2059" s="144"/>
      <c r="Z2059" s="144"/>
      <c r="AA2059" s="144"/>
      <c r="AB2059" s="241"/>
    </row>
    <row r="2060" spans="4:28" x14ac:dyDescent="0.2">
      <c r="D2060" s="151"/>
      <c r="W2060" s="144"/>
      <c r="X2060" s="144"/>
      <c r="Y2060" s="144"/>
      <c r="Z2060" s="144"/>
      <c r="AA2060" s="144"/>
      <c r="AB2060" s="241"/>
    </row>
    <row r="2061" spans="4:28" x14ac:dyDescent="0.2">
      <c r="D2061" s="151"/>
      <c r="W2061" s="144"/>
      <c r="X2061" s="144"/>
      <c r="Y2061" s="144"/>
      <c r="Z2061" s="144"/>
      <c r="AA2061" s="144"/>
      <c r="AB2061" s="241"/>
    </row>
    <row r="2062" spans="4:28" x14ac:dyDescent="0.2">
      <c r="D2062" s="151"/>
      <c r="W2062" s="144"/>
      <c r="X2062" s="144"/>
      <c r="Y2062" s="144"/>
      <c r="Z2062" s="144"/>
      <c r="AA2062" s="144"/>
      <c r="AB2062" s="241"/>
    </row>
    <row r="2063" spans="4:28" x14ac:dyDescent="0.2">
      <c r="D2063" s="151"/>
      <c r="W2063" s="144"/>
      <c r="X2063" s="144"/>
      <c r="Y2063" s="144"/>
      <c r="Z2063" s="144"/>
      <c r="AA2063" s="144"/>
      <c r="AB2063" s="241"/>
    </row>
    <row r="2064" spans="4:28" x14ac:dyDescent="0.2">
      <c r="D2064" s="151"/>
      <c r="W2064" s="144"/>
      <c r="X2064" s="144"/>
      <c r="Y2064" s="144"/>
      <c r="Z2064" s="144"/>
      <c r="AA2064" s="144"/>
      <c r="AB2064" s="241"/>
    </row>
    <row r="2065" spans="4:28" x14ac:dyDescent="0.2">
      <c r="D2065" s="151"/>
      <c r="W2065" s="144"/>
      <c r="X2065" s="144"/>
      <c r="Y2065" s="144"/>
      <c r="Z2065" s="144"/>
      <c r="AA2065" s="144"/>
      <c r="AB2065" s="241"/>
    </row>
    <row r="2066" spans="4:28" x14ac:dyDescent="0.2">
      <c r="D2066" s="151"/>
      <c r="W2066" s="144"/>
      <c r="X2066" s="144"/>
      <c r="Y2066" s="144"/>
      <c r="Z2066" s="144"/>
      <c r="AA2066" s="144"/>
      <c r="AB2066" s="241"/>
    </row>
    <row r="2067" spans="4:28" x14ac:dyDescent="0.2">
      <c r="D2067" s="151"/>
      <c r="W2067" s="144"/>
      <c r="X2067" s="144"/>
      <c r="Y2067" s="144"/>
      <c r="Z2067" s="144"/>
      <c r="AA2067" s="144"/>
      <c r="AB2067" s="241"/>
    </row>
    <row r="2068" spans="4:28" x14ac:dyDescent="0.2">
      <c r="D2068" s="151"/>
      <c r="W2068" s="144"/>
      <c r="X2068" s="144"/>
      <c r="Y2068" s="144"/>
      <c r="Z2068" s="144"/>
      <c r="AA2068" s="144"/>
      <c r="AB2068" s="241"/>
    </row>
    <row r="2069" spans="4:28" x14ac:dyDescent="0.2">
      <c r="D2069" s="151"/>
      <c r="W2069" s="144"/>
      <c r="X2069" s="144"/>
      <c r="Y2069" s="144"/>
      <c r="Z2069" s="144"/>
      <c r="AA2069" s="144"/>
      <c r="AB2069" s="241"/>
    </row>
    <row r="2070" spans="4:28" x14ac:dyDescent="0.2">
      <c r="D2070" s="151"/>
      <c r="W2070" s="144"/>
      <c r="X2070" s="144"/>
      <c r="Y2070" s="144"/>
      <c r="Z2070" s="144"/>
      <c r="AA2070" s="144"/>
      <c r="AB2070" s="241"/>
    </row>
    <row r="2071" spans="4:28" x14ac:dyDescent="0.2">
      <c r="D2071" s="151"/>
      <c r="W2071" s="144"/>
      <c r="X2071" s="144"/>
      <c r="Y2071" s="144"/>
      <c r="Z2071" s="144"/>
      <c r="AA2071" s="144"/>
      <c r="AB2071" s="241"/>
    </row>
    <row r="2072" spans="4:28" x14ac:dyDescent="0.2">
      <c r="D2072" s="151"/>
      <c r="W2072" s="144"/>
      <c r="X2072" s="144"/>
      <c r="Y2072" s="144"/>
      <c r="Z2072" s="144"/>
      <c r="AA2072" s="144"/>
      <c r="AB2072" s="241"/>
    </row>
    <row r="2073" spans="4:28" x14ac:dyDescent="0.2">
      <c r="D2073" s="151"/>
      <c r="W2073" s="144"/>
      <c r="X2073" s="144"/>
      <c r="Y2073" s="144"/>
      <c r="Z2073" s="144"/>
      <c r="AA2073" s="144"/>
      <c r="AB2073" s="241"/>
    </row>
    <row r="2074" spans="4:28" x14ac:dyDescent="0.2">
      <c r="D2074" s="151"/>
      <c r="W2074" s="144"/>
      <c r="X2074" s="144"/>
      <c r="Y2074" s="144"/>
      <c r="Z2074" s="144"/>
      <c r="AA2074" s="144"/>
      <c r="AB2074" s="241"/>
    </row>
    <row r="2075" spans="4:28" x14ac:dyDescent="0.2">
      <c r="D2075" s="151"/>
      <c r="W2075" s="144"/>
      <c r="X2075" s="144"/>
      <c r="Y2075" s="144"/>
      <c r="Z2075" s="144"/>
      <c r="AA2075" s="144"/>
      <c r="AB2075" s="241"/>
    </row>
    <row r="2076" spans="4:28" x14ac:dyDescent="0.2">
      <c r="D2076" s="151"/>
      <c r="W2076" s="144"/>
      <c r="X2076" s="144"/>
      <c r="Y2076" s="144"/>
      <c r="Z2076" s="144"/>
      <c r="AA2076" s="144"/>
      <c r="AB2076" s="241"/>
    </row>
    <row r="2077" spans="4:28" x14ac:dyDescent="0.2">
      <c r="D2077" s="151"/>
      <c r="W2077" s="144"/>
      <c r="X2077" s="144"/>
      <c r="Y2077" s="144"/>
      <c r="Z2077" s="144"/>
      <c r="AA2077" s="144"/>
      <c r="AB2077" s="241"/>
    </row>
    <row r="2078" spans="4:28" x14ac:dyDescent="0.2">
      <c r="D2078" s="151"/>
      <c r="W2078" s="144"/>
      <c r="X2078" s="144"/>
      <c r="Y2078" s="144"/>
      <c r="Z2078" s="144"/>
      <c r="AA2078" s="144"/>
      <c r="AB2078" s="241"/>
    </row>
    <row r="2079" spans="4:28" x14ac:dyDescent="0.2">
      <c r="D2079" s="151"/>
      <c r="W2079" s="144"/>
      <c r="X2079" s="144"/>
      <c r="Y2079" s="144"/>
      <c r="Z2079" s="144"/>
      <c r="AA2079" s="144"/>
      <c r="AB2079" s="241"/>
    </row>
    <row r="2080" spans="4:28" x14ac:dyDescent="0.2">
      <c r="D2080" s="151"/>
      <c r="W2080" s="144"/>
      <c r="X2080" s="144"/>
      <c r="Y2080" s="144"/>
      <c r="Z2080" s="144"/>
      <c r="AA2080" s="144"/>
      <c r="AB2080" s="241"/>
    </row>
    <row r="2081" spans="4:28" x14ac:dyDescent="0.2">
      <c r="D2081" s="151"/>
      <c r="W2081" s="144"/>
      <c r="X2081" s="144"/>
      <c r="Y2081" s="144"/>
      <c r="Z2081" s="144"/>
      <c r="AA2081" s="144"/>
      <c r="AB2081" s="241"/>
    </row>
    <row r="2082" spans="4:28" x14ac:dyDescent="0.2">
      <c r="D2082" s="151"/>
      <c r="W2082" s="144"/>
      <c r="X2082" s="144"/>
      <c r="Y2082" s="144"/>
      <c r="Z2082" s="144"/>
      <c r="AA2082" s="144"/>
      <c r="AB2082" s="241"/>
    </row>
    <row r="2083" spans="4:28" x14ac:dyDescent="0.2">
      <c r="D2083" s="151"/>
      <c r="W2083" s="144"/>
      <c r="X2083" s="144"/>
      <c r="Y2083" s="144"/>
      <c r="Z2083" s="144"/>
      <c r="AA2083" s="144"/>
      <c r="AB2083" s="241"/>
    </row>
    <row r="2084" spans="4:28" x14ac:dyDescent="0.2">
      <c r="D2084" s="151"/>
      <c r="W2084" s="144"/>
      <c r="X2084" s="144"/>
      <c r="Y2084" s="144"/>
      <c r="Z2084" s="144"/>
      <c r="AA2084" s="144"/>
      <c r="AB2084" s="241"/>
    </row>
    <row r="2085" spans="4:28" x14ac:dyDescent="0.2">
      <c r="D2085" s="151"/>
      <c r="W2085" s="144"/>
      <c r="X2085" s="144"/>
      <c r="Y2085" s="144"/>
      <c r="Z2085" s="144"/>
      <c r="AA2085" s="144"/>
      <c r="AB2085" s="241"/>
    </row>
    <row r="2086" spans="4:28" x14ac:dyDescent="0.2">
      <c r="D2086" s="151"/>
      <c r="W2086" s="144"/>
      <c r="X2086" s="144"/>
      <c r="Y2086" s="144"/>
      <c r="Z2086" s="144"/>
      <c r="AA2086" s="144"/>
      <c r="AB2086" s="241"/>
    </row>
    <row r="2087" spans="4:28" x14ac:dyDescent="0.2">
      <c r="D2087" s="151"/>
      <c r="W2087" s="144"/>
      <c r="X2087" s="144"/>
      <c r="Y2087" s="144"/>
      <c r="Z2087" s="144"/>
      <c r="AA2087" s="144"/>
      <c r="AB2087" s="241"/>
    </row>
    <row r="2088" spans="4:28" x14ac:dyDescent="0.2">
      <c r="D2088" s="151"/>
      <c r="W2088" s="144"/>
      <c r="X2088" s="144"/>
      <c r="Y2088" s="144"/>
      <c r="Z2088" s="144"/>
      <c r="AA2088" s="144"/>
      <c r="AB2088" s="241"/>
    </row>
    <row r="2089" spans="4:28" x14ac:dyDescent="0.2">
      <c r="D2089" s="151"/>
      <c r="W2089" s="144"/>
      <c r="X2089" s="144"/>
      <c r="Y2089" s="144"/>
      <c r="Z2089" s="144"/>
      <c r="AA2089" s="144"/>
      <c r="AB2089" s="241"/>
    </row>
    <row r="2090" spans="4:28" x14ac:dyDescent="0.2">
      <c r="D2090" s="151"/>
      <c r="W2090" s="144"/>
      <c r="X2090" s="144"/>
      <c r="Y2090" s="144"/>
      <c r="Z2090" s="144"/>
      <c r="AA2090" s="144"/>
      <c r="AB2090" s="241"/>
    </row>
    <row r="2091" spans="4:28" x14ac:dyDescent="0.2">
      <c r="D2091" s="151"/>
      <c r="W2091" s="144"/>
      <c r="X2091" s="144"/>
      <c r="Y2091" s="144"/>
      <c r="Z2091" s="144"/>
      <c r="AA2091" s="144"/>
      <c r="AB2091" s="241"/>
    </row>
    <row r="2092" spans="4:28" x14ac:dyDescent="0.2">
      <c r="D2092" s="151"/>
      <c r="W2092" s="144"/>
      <c r="X2092" s="144"/>
      <c r="Y2092" s="144"/>
      <c r="Z2092" s="144"/>
      <c r="AA2092" s="144"/>
      <c r="AB2092" s="241"/>
    </row>
    <row r="2093" spans="4:28" x14ac:dyDescent="0.2">
      <c r="D2093" s="151"/>
      <c r="W2093" s="144"/>
      <c r="X2093" s="144"/>
      <c r="Y2093" s="144"/>
      <c r="Z2093" s="144"/>
      <c r="AA2093" s="144"/>
      <c r="AB2093" s="241"/>
    </row>
    <row r="2094" spans="4:28" x14ac:dyDescent="0.2">
      <c r="D2094" s="151"/>
      <c r="W2094" s="144"/>
      <c r="X2094" s="144"/>
      <c r="Y2094" s="144"/>
      <c r="Z2094" s="144"/>
      <c r="AA2094" s="144"/>
      <c r="AB2094" s="241"/>
    </row>
    <row r="2095" spans="4:28" x14ac:dyDescent="0.2">
      <c r="D2095" s="151"/>
      <c r="W2095" s="144"/>
      <c r="X2095" s="144"/>
      <c r="Y2095" s="144"/>
      <c r="Z2095" s="144"/>
      <c r="AA2095" s="144"/>
      <c r="AB2095" s="241"/>
    </row>
    <row r="2096" spans="4:28" x14ac:dyDescent="0.2">
      <c r="D2096" s="151"/>
      <c r="W2096" s="144"/>
      <c r="X2096" s="144"/>
      <c r="Y2096" s="144"/>
      <c r="Z2096" s="144"/>
      <c r="AA2096" s="144"/>
      <c r="AB2096" s="241"/>
    </row>
    <row r="2097" spans="4:28" x14ac:dyDescent="0.2">
      <c r="D2097" s="151"/>
      <c r="W2097" s="144"/>
      <c r="X2097" s="144"/>
      <c r="Y2097" s="144"/>
      <c r="Z2097" s="144"/>
      <c r="AA2097" s="144"/>
      <c r="AB2097" s="241"/>
    </row>
    <row r="2098" spans="4:28" x14ac:dyDescent="0.2">
      <c r="D2098" s="151"/>
      <c r="W2098" s="144"/>
      <c r="X2098" s="144"/>
      <c r="Y2098" s="144"/>
      <c r="Z2098" s="144"/>
      <c r="AA2098" s="144"/>
      <c r="AB2098" s="241"/>
    </row>
    <row r="2099" spans="4:28" x14ac:dyDescent="0.2">
      <c r="D2099" s="151"/>
      <c r="W2099" s="144"/>
      <c r="X2099" s="144"/>
      <c r="Y2099" s="144"/>
      <c r="Z2099" s="144"/>
      <c r="AA2099" s="144"/>
      <c r="AB2099" s="241"/>
    </row>
    <row r="2100" spans="4:28" x14ac:dyDescent="0.2">
      <c r="D2100" s="151"/>
      <c r="W2100" s="144"/>
      <c r="X2100" s="144"/>
      <c r="Y2100" s="144"/>
      <c r="Z2100" s="144"/>
      <c r="AA2100" s="144"/>
      <c r="AB2100" s="241"/>
    </row>
    <row r="2101" spans="4:28" x14ac:dyDescent="0.2">
      <c r="D2101" s="151"/>
      <c r="W2101" s="144"/>
      <c r="X2101" s="144"/>
      <c r="Y2101" s="144"/>
      <c r="Z2101" s="144"/>
      <c r="AA2101" s="144"/>
      <c r="AB2101" s="241"/>
    </row>
    <row r="2102" spans="4:28" x14ac:dyDescent="0.2">
      <c r="D2102" s="151"/>
      <c r="W2102" s="144"/>
      <c r="X2102" s="144"/>
      <c r="Y2102" s="144"/>
      <c r="Z2102" s="144"/>
      <c r="AA2102" s="144"/>
      <c r="AB2102" s="241"/>
    </row>
    <row r="2103" spans="4:28" x14ac:dyDescent="0.2">
      <c r="D2103" s="151"/>
      <c r="W2103" s="144"/>
      <c r="X2103" s="144"/>
      <c r="Y2103" s="144"/>
      <c r="Z2103" s="144"/>
      <c r="AA2103" s="144"/>
      <c r="AB2103" s="241"/>
    </row>
    <row r="2104" spans="4:28" x14ac:dyDescent="0.2">
      <c r="D2104" s="151"/>
      <c r="W2104" s="144"/>
      <c r="X2104" s="144"/>
      <c r="Y2104" s="144"/>
      <c r="Z2104" s="144"/>
      <c r="AA2104" s="144"/>
      <c r="AB2104" s="241"/>
    </row>
    <row r="2105" spans="4:28" x14ac:dyDescent="0.2">
      <c r="D2105" s="151"/>
      <c r="W2105" s="144"/>
      <c r="X2105" s="144"/>
      <c r="Y2105" s="144"/>
      <c r="Z2105" s="144"/>
      <c r="AA2105" s="144"/>
      <c r="AB2105" s="241"/>
    </row>
    <row r="2106" spans="4:28" x14ac:dyDescent="0.2">
      <c r="D2106" s="151"/>
      <c r="W2106" s="144"/>
      <c r="X2106" s="144"/>
      <c r="Y2106" s="144"/>
      <c r="Z2106" s="144"/>
      <c r="AA2106" s="144"/>
      <c r="AB2106" s="241"/>
    </row>
    <row r="2107" spans="4:28" x14ac:dyDescent="0.2">
      <c r="D2107" s="151"/>
      <c r="W2107" s="144"/>
      <c r="X2107" s="144"/>
      <c r="Y2107" s="144"/>
      <c r="Z2107" s="144"/>
      <c r="AA2107" s="144"/>
      <c r="AB2107" s="241"/>
    </row>
    <row r="2108" spans="4:28" x14ac:dyDescent="0.2">
      <c r="D2108" s="151"/>
      <c r="W2108" s="144"/>
      <c r="X2108" s="144"/>
      <c r="Y2108" s="144"/>
      <c r="Z2108" s="144"/>
      <c r="AA2108" s="144"/>
      <c r="AB2108" s="241"/>
    </row>
    <row r="2109" spans="4:28" x14ac:dyDescent="0.2">
      <c r="D2109" s="151"/>
      <c r="W2109" s="144"/>
      <c r="X2109" s="144"/>
      <c r="Y2109" s="144"/>
      <c r="Z2109" s="144"/>
      <c r="AA2109" s="144"/>
      <c r="AB2109" s="241"/>
    </row>
    <row r="2110" spans="4:28" x14ac:dyDescent="0.2">
      <c r="D2110" s="151"/>
      <c r="W2110" s="144"/>
      <c r="X2110" s="144"/>
      <c r="Y2110" s="144"/>
      <c r="Z2110" s="144"/>
      <c r="AA2110" s="144"/>
      <c r="AB2110" s="241"/>
    </row>
    <row r="2111" spans="4:28" x14ac:dyDescent="0.2">
      <c r="D2111" s="151"/>
      <c r="W2111" s="144"/>
      <c r="X2111" s="144"/>
      <c r="Y2111" s="144"/>
      <c r="Z2111" s="144"/>
      <c r="AA2111" s="144"/>
      <c r="AB2111" s="241"/>
    </row>
    <row r="2112" spans="4:28" x14ac:dyDescent="0.2">
      <c r="D2112" s="151"/>
      <c r="W2112" s="144"/>
      <c r="X2112" s="144"/>
      <c r="Y2112" s="144"/>
      <c r="Z2112" s="144"/>
      <c r="AA2112" s="144"/>
      <c r="AB2112" s="241"/>
    </row>
    <row r="2113" spans="4:28" x14ac:dyDescent="0.2">
      <c r="D2113" s="151"/>
      <c r="W2113" s="144"/>
      <c r="X2113" s="144"/>
      <c r="Y2113" s="144"/>
      <c r="Z2113" s="144"/>
      <c r="AA2113" s="144"/>
      <c r="AB2113" s="241"/>
    </row>
    <row r="2114" spans="4:28" x14ac:dyDescent="0.2">
      <c r="D2114" s="151"/>
      <c r="W2114" s="144"/>
      <c r="X2114" s="144"/>
      <c r="Y2114" s="144"/>
      <c r="Z2114" s="144"/>
      <c r="AA2114" s="144"/>
      <c r="AB2114" s="241"/>
    </row>
    <row r="2115" spans="4:28" x14ac:dyDescent="0.2">
      <c r="D2115" s="151"/>
      <c r="W2115" s="144"/>
      <c r="X2115" s="144"/>
      <c r="Y2115" s="144"/>
      <c r="Z2115" s="144"/>
      <c r="AA2115" s="144"/>
      <c r="AB2115" s="241"/>
    </row>
    <row r="2116" spans="4:28" x14ac:dyDescent="0.2">
      <c r="D2116" s="151"/>
      <c r="W2116" s="144"/>
      <c r="X2116" s="144"/>
      <c r="Y2116" s="144"/>
      <c r="Z2116" s="144"/>
      <c r="AA2116" s="144"/>
      <c r="AB2116" s="241"/>
    </row>
    <row r="2117" spans="4:28" x14ac:dyDescent="0.2">
      <c r="D2117" s="151"/>
      <c r="W2117" s="144"/>
      <c r="X2117" s="144"/>
      <c r="Y2117" s="144"/>
      <c r="Z2117" s="144"/>
      <c r="AA2117" s="144"/>
      <c r="AB2117" s="241"/>
    </row>
    <row r="2118" spans="4:28" x14ac:dyDescent="0.2">
      <c r="D2118" s="151"/>
      <c r="W2118" s="144"/>
      <c r="X2118" s="144"/>
      <c r="Y2118" s="144"/>
      <c r="Z2118" s="144"/>
      <c r="AA2118" s="144"/>
      <c r="AB2118" s="241"/>
    </row>
    <row r="2119" spans="4:28" x14ac:dyDescent="0.2">
      <c r="D2119" s="151"/>
      <c r="W2119" s="144"/>
      <c r="X2119" s="144"/>
      <c r="Y2119" s="144"/>
      <c r="Z2119" s="144"/>
      <c r="AA2119" s="144"/>
      <c r="AB2119" s="241"/>
    </row>
    <row r="2120" spans="4:28" x14ac:dyDescent="0.2">
      <c r="D2120" s="151"/>
      <c r="W2120" s="144"/>
      <c r="X2120" s="144"/>
      <c r="Y2120" s="144"/>
      <c r="Z2120" s="144"/>
      <c r="AA2120" s="144"/>
      <c r="AB2120" s="241"/>
    </row>
    <row r="2121" spans="4:28" x14ac:dyDescent="0.2">
      <c r="D2121" s="151"/>
      <c r="W2121" s="144"/>
      <c r="X2121" s="144"/>
      <c r="Y2121" s="144"/>
      <c r="Z2121" s="144"/>
      <c r="AA2121" s="144"/>
      <c r="AB2121" s="241"/>
    </row>
    <row r="2122" spans="4:28" x14ac:dyDescent="0.2">
      <c r="D2122" s="151"/>
      <c r="W2122" s="144"/>
      <c r="X2122" s="144"/>
      <c r="Y2122" s="144"/>
      <c r="Z2122" s="144"/>
      <c r="AA2122" s="144"/>
      <c r="AB2122" s="241"/>
    </row>
    <row r="2123" spans="4:28" x14ac:dyDescent="0.2">
      <c r="D2123" s="151"/>
      <c r="W2123" s="144"/>
      <c r="X2123" s="144"/>
      <c r="Y2123" s="144"/>
      <c r="Z2123" s="144"/>
      <c r="AA2123" s="144"/>
      <c r="AB2123" s="241"/>
    </row>
    <row r="2124" spans="4:28" x14ac:dyDescent="0.2">
      <c r="D2124" s="151"/>
      <c r="W2124" s="144"/>
      <c r="X2124" s="144"/>
      <c r="Y2124" s="144"/>
      <c r="Z2124" s="144"/>
      <c r="AA2124" s="144"/>
      <c r="AB2124" s="241"/>
    </row>
    <row r="2125" spans="4:28" x14ac:dyDescent="0.2">
      <c r="D2125" s="151"/>
      <c r="W2125" s="144"/>
      <c r="X2125" s="144"/>
      <c r="Y2125" s="144"/>
      <c r="Z2125" s="144"/>
      <c r="AA2125" s="144"/>
      <c r="AB2125" s="241"/>
    </row>
    <row r="2126" spans="4:28" x14ac:dyDescent="0.2">
      <c r="D2126" s="151"/>
      <c r="W2126" s="144"/>
      <c r="X2126" s="144"/>
      <c r="Y2126" s="144"/>
      <c r="Z2126" s="144"/>
      <c r="AA2126" s="144"/>
      <c r="AB2126" s="241"/>
    </row>
    <row r="2127" spans="4:28" x14ac:dyDescent="0.2">
      <c r="D2127" s="151"/>
      <c r="W2127" s="144"/>
      <c r="X2127" s="144"/>
      <c r="Y2127" s="144"/>
      <c r="Z2127" s="144"/>
      <c r="AA2127" s="144"/>
      <c r="AB2127" s="241"/>
    </row>
    <row r="2128" spans="4:28" x14ac:dyDescent="0.2">
      <c r="D2128" s="151"/>
      <c r="W2128" s="144"/>
      <c r="X2128" s="144"/>
      <c r="Y2128" s="144"/>
      <c r="Z2128" s="144"/>
      <c r="AA2128" s="144"/>
      <c r="AB2128" s="241"/>
    </row>
    <row r="2129" spans="4:28" x14ac:dyDescent="0.2">
      <c r="D2129" s="151"/>
      <c r="W2129" s="144"/>
      <c r="X2129" s="144"/>
      <c r="Y2129" s="144"/>
      <c r="Z2129" s="144"/>
      <c r="AA2129" s="144"/>
      <c r="AB2129" s="241"/>
    </row>
    <row r="2130" spans="4:28" x14ac:dyDescent="0.2">
      <c r="D2130" s="151"/>
      <c r="W2130" s="144"/>
      <c r="X2130" s="144"/>
      <c r="Y2130" s="144"/>
      <c r="Z2130" s="144"/>
      <c r="AA2130" s="144"/>
      <c r="AB2130" s="241"/>
    </row>
    <row r="2131" spans="4:28" x14ac:dyDescent="0.2">
      <c r="D2131" s="151"/>
      <c r="W2131" s="144"/>
      <c r="X2131" s="144"/>
      <c r="Y2131" s="144"/>
      <c r="Z2131" s="144"/>
      <c r="AA2131" s="144"/>
      <c r="AB2131" s="241"/>
    </row>
    <row r="2132" spans="4:28" x14ac:dyDescent="0.2">
      <c r="D2132" s="151"/>
      <c r="W2132" s="144"/>
      <c r="X2132" s="144"/>
      <c r="Y2132" s="144"/>
      <c r="Z2132" s="144"/>
      <c r="AA2132" s="144"/>
      <c r="AB2132" s="241"/>
    </row>
    <row r="2133" spans="4:28" x14ac:dyDescent="0.2">
      <c r="D2133" s="151"/>
      <c r="W2133" s="144"/>
      <c r="X2133" s="144"/>
      <c r="Y2133" s="144"/>
      <c r="Z2133" s="144"/>
      <c r="AA2133" s="144"/>
      <c r="AB2133" s="241"/>
    </row>
    <row r="2134" spans="4:28" x14ac:dyDescent="0.2">
      <c r="D2134" s="151"/>
      <c r="W2134" s="144"/>
      <c r="X2134" s="144"/>
      <c r="Y2134" s="144"/>
      <c r="Z2134" s="144"/>
      <c r="AA2134" s="144"/>
      <c r="AB2134" s="241"/>
    </row>
    <row r="2135" spans="4:28" x14ac:dyDescent="0.2">
      <c r="D2135" s="151"/>
      <c r="W2135" s="144"/>
      <c r="X2135" s="144"/>
      <c r="Y2135" s="144"/>
      <c r="Z2135" s="144"/>
      <c r="AA2135" s="144"/>
      <c r="AB2135" s="241"/>
    </row>
    <row r="2136" spans="4:28" x14ac:dyDescent="0.2">
      <c r="D2136" s="151"/>
      <c r="W2136" s="144"/>
      <c r="X2136" s="144"/>
      <c r="Y2136" s="144"/>
      <c r="Z2136" s="144"/>
      <c r="AA2136" s="144"/>
      <c r="AB2136" s="241"/>
    </row>
    <row r="2137" spans="4:28" x14ac:dyDescent="0.2">
      <c r="D2137" s="151"/>
      <c r="W2137" s="144"/>
      <c r="X2137" s="144"/>
      <c r="Y2137" s="144"/>
      <c r="Z2137" s="144"/>
      <c r="AA2137" s="144"/>
      <c r="AB2137" s="241"/>
    </row>
    <row r="2138" spans="4:28" x14ac:dyDescent="0.2">
      <c r="D2138" s="151"/>
      <c r="W2138" s="144"/>
      <c r="X2138" s="144"/>
      <c r="Y2138" s="144"/>
      <c r="Z2138" s="144"/>
      <c r="AA2138" s="144"/>
      <c r="AB2138" s="241"/>
    </row>
    <row r="2139" spans="4:28" x14ac:dyDescent="0.2">
      <c r="D2139" s="151"/>
      <c r="W2139" s="144"/>
      <c r="X2139" s="144"/>
      <c r="Y2139" s="144"/>
      <c r="Z2139" s="144"/>
      <c r="AA2139" s="144"/>
      <c r="AB2139" s="241"/>
    </row>
    <row r="2140" spans="4:28" x14ac:dyDescent="0.2">
      <c r="D2140" s="151"/>
      <c r="W2140" s="144"/>
      <c r="X2140" s="144"/>
      <c r="Y2140" s="144"/>
      <c r="Z2140" s="144"/>
      <c r="AA2140" s="144"/>
      <c r="AB2140" s="241"/>
    </row>
    <row r="2141" spans="4:28" x14ac:dyDescent="0.2">
      <c r="D2141" s="151"/>
      <c r="W2141" s="144"/>
      <c r="X2141" s="144"/>
      <c r="Y2141" s="144"/>
      <c r="Z2141" s="144"/>
      <c r="AA2141" s="144"/>
      <c r="AB2141" s="241"/>
    </row>
    <row r="2142" spans="4:28" x14ac:dyDescent="0.2">
      <c r="D2142" s="151"/>
      <c r="W2142" s="144"/>
      <c r="X2142" s="144"/>
      <c r="Y2142" s="144"/>
      <c r="Z2142" s="144"/>
      <c r="AA2142" s="144"/>
      <c r="AB2142" s="241"/>
    </row>
    <row r="2143" spans="4:28" x14ac:dyDescent="0.2">
      <c r="D2143" s="151"/>
      <c r="W2143" s="144"/>
      <c r="X2143" s="144"/>
      <c r="Y2143" s="144"/>
      <c r="Z2143" s="144"/>
      <c r="AA2143" s="144"/>
      <c r="AB2143" s="241"/>
    </row>
    <row r="2144" spans="4:28" x14ac:dyDescent="0.2">
      <c r="D2144" s="151"/>
      <c r="W2144" s="144"/>
      <c r="X2144" s="144"/>
      <c r="Y2144" s="144"/>
      <c r="Z2144" s="144"/>
      <c r="AA2144" s="144"/>
      <c r="AB2144" s="241"/>
    </row>
    <row r="2145" spans="4:28" x14ac:dyDescent="0.2">
      <c r="D2145" s="151"/>
      <c r="W2145" s="144"/>
      <c r="X2145" s="144"/>
      <c r="Y2145" s="144"/>
      <c r="Z2145" s="144"/>
      <c r="AA2145" s="144"/>
      <c r="AB2145" s="241"/>
    </row>
    <row r="2146" spans="4:28" x14ac:dyDescent="0.2">
      <c r="D2146" s="151"/>
      <c r="W2146" s="144"/>
      <c r="X2146" s="144"/>
      <c r="Y2146" s="144"/>
      <c r="Z2146" s="144"/>
      <c r="AA2146" s="144"/>
      <c r="AB2146" s="241"/>
    </row>
    <row r="2147" spans="4:28" x14ac:dyDescent="0.2">
      <c r="D2147" s="151"/>
      <c r="W2147" s="144"/>
      <c r="X2147" s="144"/>
      <c r="Y2147" s="144"/>
      <c r="Z2147" s="144"/>
      <c r="AA2147" s="144"/>
      <c r="AB2147" s="241"/>
    </row>
    <row r="2148" spans="4:28" x14ac:dyDescent="0.2">
      <c r="D2148" s="151"/>
      <c r="W2148" s="144"/>
      <c r="X2148" s="144"/>
      <c r="Y2148" s="144"/>
      <c r="Z2148" s="144"/>
      <c r="AA2148" s="144"/>
      <c r="AB2148" s="241"/>
    </row>
    <row r="2149" spans="4:28" x14ac:dyDescent="0.2">
      <c r="D2149" s="151"/>
      <c r="W2149" s="144"/>
      <c r="X2149" s="144"/>
      <c r="Y2149" s="144"/>
      <c r="Z2149" s="144"/>
      <c r="AA2149" s="144"/>
      <c r="AB2149" s="241"/>
    </row>
    <row r="2150" spans="4:28" x14ac:dyDescent="0.2">
      <c r="D2150" s="151"/>
      <c r="W2150" s="144"/>
      <c r="X2150" s="144"/>
      <c r="Y2150" s="144"/>
      <c r="Z2150" s="144"/>
      <c r="AA2150" s="144"/>
      <c r="AB2150" s="241"/>
    </row>
    <row r="2151" spans="4:28" x14ac:dyDescent="0.2">
      <c r="D2151" s="151"/>
      <c r="W2151" s="144"/>
      <c r="X2151" s="144"/>
      <c r="Y2151" s="144"/>
      <c r="Z2151" s="144"/>
      <c r="AA2151" s="144"/>
      <c r="AB2151" s="241"/>
    </row>
    <row r="2152" spans="4:28" x14ac:dyDescent="0.2">
      <c r="D2152" s="151"/>
      <c r="W2152" s="144"/>
      <c r="X2152" s="144"/>
      <c r="Y2152" s="144"/>
      <c r="Z2152" s="144"/>
      <c r="AA2152" s="144"/>
      <c r="AB2152" s="241"/>
    </row>
    <row r="2153" spans="4:28" x14ac:dyDescent="0.2">
      <c r="D2153" s="151"/>
      <c r="W2153" s="144"/>
      <c r="X2153" s="144"/>
      <c r="Y2153" s="144"/>
      <c r="Z2153" s="144"/>
      <c r="AA2153" s="144"/>
      <c r="AB2153" s="241"/>
    </row>
    <row r="2154" spans="4:28" x14ac:dyDescent="0.2">
      <c r="D2154" s="151"/>
      <c r="W2154" s="144"/>
      <c r="X2154" s="144"/>
      <c r="Y2154" s="144"/>
      <c r="Z2154" s="144"/>
      <c r="AA2154" s="144"/>
      <c r="AB2154" s="241"/>
    </row>
    <row r="2155" spans="4:28" x14ac:dyDescent="0.2">
      <c r="D2155" s="151"/>
      <c r="W2155" s="144"/>
      <c r="X2155" s="144"/>
      <c r="Y2155" s="144"/>
      <c r="Z2155" s="144"/>
      <c r="AA2155" s="144"/>
      <c r="AB2155" s="241"/>
    </row>
    <row r="2156" spans="4:28" x14ac:dyDescent="0.2">
      <c r="D2156" s="151"/>
      <c r="W2156" s="144"/>
      <c r="X2156" s="144"/>
      <c r="Y2156" s="144"/>
      <c r="Z2156" s="144"/>
      <c r="AA2156" s="144"/>
      <c r="AB2156" s="241"/>
    </row>
    <row r="2157" spans="4:28" x14ac:dyDescent="0.2">
      <c r="D2157" s="151"/>
      <c r="W2157" s="144"/>
      <c r="X2157" s="144"/>
      <c r="Y2157" s="144"/>
      <c r="Z2157" s="144"/>
      <c r="AA2157" s="144"/>
      <c r="AB2157" s="241"/>
    </row>
    <row r="2158" spans="4:28" x14ac:dyDescent="0.2">
      <c r="D2158" s="151"/>
      <c r="W2158" s="144"/>
      <c r="X2158" s="144"/>
      <c r="Y2158" s="144"/>
      <c r="Z2158" s="144"/>
      <c r="AA2158" s="144"/>
      <c r="AB2158" s="241"/>
    </row>
    <row r="2159" spans="4:28" x14ac:dyDescent="0.2">
      <c r="D2159" s="151"/>
      <c r="W2159" s="144"/>
      <c r="X2159" s="144"/>
      <c r="Y2159" s="144"/>
      <c r="Z2159" s="144"/>
      <c r="AA2159" s="144"/>
      <c r="AB2159" s="241"/>
    </row>
    <row r="2160" spans="4:28" x14ac:dyDescent="0.2">
      <c r="D2160" s="151"/>
      <c r="W2160" s="144"/>
      <c r="X2160" s="144"/>
      <c r="Y2160" s="144"/>
      <c r="Z2160" s="144"/>
      <c r="AA2160" s="144"/>
      <c r="AB2160" s="241"/>
    </row>
    <row r="2161" spans="4:28" x14ac:dyDescent="0.2">
      <c r="D2161" s="151"/>
      <c r="W2161" s="144"/>
      <c r="X2161" s="144"/>
      <c r="Y2161" s="144"/>
      <c r="Z2161" s="144"/>
      <c r="AA2161" s="144"/>
      <c r="AB2161" s="241"/>
    </row>
    <row r="2162" spans="4:28" x14ac:dyDescent="0.2">
      <c r="D2162" s="151"/>
      <c r="W2162" s="144"/>
      <c r="X2162" s="144"/>
      <c r="Y2162" s="144"/>
      <c r="Z2162" s="144"/>
      <c r="AA2162" s="144"/>
      <c r="AB2162" s="241"/>
    </row>
    <row r="2163" spans="4:28" x14ac:dyDescent="0.2">
      <c r="D2163" s="151"/>
      <c r="W2163" s="144"/>
      <c r="X2163" s="144"/>
      <c r="Y2163" s="144"/>
      <c r="Z2163" s="144"/>
      <c r="AA2163" s="144"/>
      <c r="AB2163" s="241"/>
    </row>
    <row r="2164" spans="4:28" x14ac:dyDescent="0.2">
      <c r="D2164" s="151"/>
      <c r="W2164" s="144"/>
      <c r="X2164" s="144"/>
      <c r="Y2164" s="144"/>
      <c r="Z2164" s="144"/>
      <c r="AA2164" s="144"/>
      <c r="AB2164" s="241"/>
    </row>
    <row r="2165" spans="4:28" x14ac:dyDescent="0.2">
      <c r="D2165" s="151"/>
      <c r="W2165" s="144"/>
      <c r="X2165" s="144"/>
      <c r="Y2165" s="144"/>
      <c r="Z2165" s="144"/>
      <c r="AA2165" s="144"/>
      <c r="AB2165" s="241"/>
    </row>
    <row r="2166" spans="4:28" x14ac:dyDescent="0.2">
      <c r="D2166" s="151"/>
      <c r="W2166" s="144"/>
      <c r="X2166" s="144"/>
      <c r="Y2166" s="144"/>
      <c r="Z2166" s="144"/>
      <c r="AA2166" s="144"/>
      <c r="AB2166" s="241"/>
    </row>
    <row r="2167" spans="4:28" x14ac:dyDescent="0.2">
      <c r="D2167" s="151"/>
      <c r="W2167" s="144"/>
      <c r="X2167" s="144"/>
      <c r="Y2167" s="144"/>
      <c r="Z2167" s="144"/>
      <c r="AA2167" s="144"/>
      <c r="AB2167" s="241"/>
    </row>
    <row r="2168" spans="4:28" x14ac:dyDescent="0.2">
      <c r="D2168" s="151"/>
      <c r="W2168" s="144"/>
      <c r="X2168" s="144"/>
      <c r="Y2168" s="144"/>
      <c r="Z2168" s="144"/>
      <c r="AA2168" s="144"/>
      <c r="AB2168" s="241"/>
    </row>
    <row r="2169" spans="4:28" x14ac:dyDescent="0.2">
      <c r="D2169" s="151"/>
      <c r="W2169" s="144"/>
      <c r="X2169" s="144"/>
      <c r="Y2169" s="144"/>
      <c r="Z2169" s="144"/>
      <c r="AA2169" s="144"/>
      <c r="AB2169" s="241"/>
    </row>
    <row r="2170" spans="4:28" x14ac:dyDescent="0.2">
      <c r="D2170" s="151"/>
      <c r="W2170" s="144"/>
      <c r="X2170" s="144"/>
      <c r="Y2170" s="144"/>
      <c r="Z2170" s="144"/>
      <c r="AA2170" s="144"/>
      <c r="AB2170" s="241"/>
    </row>
    <row r="2171" spans="4:28" x14ac:dyDescent="0.2">
      <c r="D2171" s="151"/>
      <c r="W2171" s="144"/>
      <c r="X2171" s="144"/>
      <c r="Y2171" s="144"/>
      <c r="Z2171" s="144"/>
      <c r="AA2171" s="144"/>
      <c r="AB2171" s="241"/>
    </row>
    <row r="2172" spans="4:28" x14ac:dyDescent="0.2">
      <c r="D2172" s="151"/>
      <c r="W2172" s="144"/>
      <c r="X2172" s="144"/>
      <c r="Y2172" s="144"/>
      <c r="Z2172" s="144"/>
      <c r="AA2172" s="144"/>
      <c r="AB2172" s="241"/>
    </row>
    <row r="2173" spans="4:28" x14ac:dyDescent="0.2">
      <c r="D2173" s="151"/>
      <c r="W2173" s="144"/>
      <c r="X2173" s="144"/>
      <c r="Y2173" s="144"/>
      <c r="Z2173" s="144"/>
      <c r="AA2173" s="144"/>
      <c r="AB2173" s="241"/>
    </row>
    <row r="2174" spans="4:28" x14ac:dyDescent="0.2">
      <c r="D2174" s="151"/>
      <c r="W2174" s="144"/>
      <c r="X2174" s="144"/>
      <c r="Y2174" s="144"/>
      <c r="Z2174" s="144"/>
      <c r="AA2174" s="144"/>
      <c r="AB2174" s="241"/>
    </row>
    <row r="2175" spans="4:28" x14ac:dyDescent="0.2">
      <c r="D2175" s="151"/>
      <c r="W2175" s="144"/>
      <c r="X2175" s="144"/>
      <c r="Y2175" s="144"/>
      <c r="Z2175" s="144"/>
      <c r="AA2175" s="144"/>
      <c r="AB2175" s="241"/>
    </row>
    <row r="2176" spans="4:28" x14ac:dyDescent="0.2">
      <c r="D2176" s="151"/>
      <c r="W2176" s="144"/>
      <c r="X2176" s="144"/>
      <c r="Y2176" s="144"/>
      <c r="Z2176" s="144"/>
      <c r="AA2176" s="144"/>
      <c r="AB2176" s="241"/>
    </row>
    <row r="2177" spans="4:28" x14ac:dyDescent="0.2">
      <c r="D2177" s="151"/>
      <c r="W2177" s="144"/>
      <c r="X2177" s="144"/>
      <c r="Y2177" s="144"/>
      <c r="Z2177" s="144"/>
      <c r="AA2177" s="144"/>
      <c r="AB2177" s="241"/>
    </row>
    <row r="2178" spans="4:28" x14ac:dyDescent="0.2">
      <c r="D2178" s="151"/>
      <c r="W2178" s="144"/>
      <c r="X2178" s="144"/>
      <c r="Y2178" s="144"/>
      <c r="Z2178" s="144"/>
      <c r="AA2178" s="144"/>
      <c r="AB2178" s="241"/>
    </row>
    <row r="2179" spans="4:28" x14ac:dyDescent="0.2">
      <c r="D2179" s="151"/>
      <c r="W2179" s="144"/>
      <c r="X2179" s="144"/>
      <c r="Y2179" s="144"/>
      <c r="Z2179" s="144"/>
      <c r="AA2179" s="144"/>
      <c r="AB2179" s="241"/>
    </row>
    <row r="2180" spans="4:28" x14ac:dyDescent="0.2">
      <c r="D2180" s="151"/>
      <c r="W2180" s="144"/>
      <c r="X2180" s="144"/>
      <c r="Y2180" s="144"/>
      <c r="Z2180" s="144"/>
      <c r="AA2180" s="144"/>
      <c r="AB2180" s="241"/>
    </row>
    <row r="2181" spans="4:28" x14ac:dyDescent="0.2">
      <c r="D2181" s="151"/>
      <c r="W2181" s="144"/>
      <c r="X2181" s="144"/>
      <c r="Y2181" s="144"/>
      <c r="Z2181" s="144"/>
      <c r="AA2181" s="144"/>
      <c r="AB2181" s="241"/>
    </row>
    <row r="2182" spans="4:28" x14ac:dyDescent="0.2">
      <c r="D2182" s="151"/>
      <c r="W2182" s="144"/>
      <c r="X2182" s="144"/>
      <c r="Y2182" s="144"/>
      <c r="Z2182" s="144"/>
      <c r="AA2182" s="144"/>
      <c r="AB2182" s="241"/>
    </row>
    <row r="2183" spans="4:28" x14ac:dyDescent="0.2">
      <c r="D2183" s="151"/>
      <c r="W2183" s="144"/>
      <c r="X2183" s="144"/>
      <c r="Y2183" s="144"/>
      <c r="Z2183" s="144"/>
      <c r="AA2183" s="144"/>
      <c r="AB2183" s="241"/>
    </row>
    <row r="2184" spans="4:28" x14ac:dyDescent="0.2">
      <c r="D2184" s="151"/>
      <c r="W2184" s="144"/>
      <c r="X2184" s="144"/>
      <c r="Y2184" s="144"/>
      <c r="Z2184" s="144"/>
      <c r="AA2184" s="144"/>
      <c r="AB2184" s="241"/>
    </row>
    <row r="2185" spans="4:28" x14ac:dyDescent="0.2">
      <c r="D2185" s="151"/>
      <c r="W2185" s="144"/>
      <c r="X2185" s="144"/>
      <c r="Y2185" s="144"/>
      <c r="Z2185" s="144"/>
      <c r="AA2185" s="144"/>
      <c r="AB2185" s="241"/>
    </row>
    <row r="2186" spans="4:28" x14ac:dyDescent="0.2">
      <c r="D2186" s="151"/>
      <c r="W2186" s="144"/>
      <c r="X2186" s="144"/>
      <c r="Y2186" s="144"/>
      <c r="Z2186" s="144"/>
      <c r="AA2186" s="144"/>
      <c r="AB2186" s="241"/>
    </row>
    <row r="2187" spans="4:28" x14ac:dyDescent="0.2">
      <c r="D2187" s="151"/>
      <c r="W2187" s="144"/>
      <c r="X2187" s="144"/>
      <c r="Y2187" s="144"/>
      <c r="Z2187" s="144"/>
      <c r="AA2187" s="144"/>
      <c r="AB2187" s="241"/>
    </row>
    <row r="2188" spans="4:28" x14ac:dyDescent="0.2">
      <c r="D2188" s="151"/>
      <c r="W2188" s="144"/>
      <c r="X2188" s="144"/>
      <c r="Y2188" s="144"/>
      <c r="Z2188" s="144"/>
      <c r="AA2188" s="144"/>
      <c r="AB2188" s="241"/>
    </row>
    <row r="2189" spans="4:28" x14ac:dyDescent="0.2">
      <c r="D2189" s="151"/>
      <c r="W2189" s="144"/>
      <c r="X2189" s="144"/>
      <c r="Y2189" s="144"/>
      <c r="Z2189" s="144"/>
      <c r="AA2189" s="144"/>
      <c r="AB2189" s="241"/>
    </row>
    <row r="2190" spans="4:28" x14ac:dyDescent="0.2">
      <c r="D2190" s="151"/>
      <c r="W2190" s="144"/>
      <c r="X2190" s="144"/>
      <c r="Y2190" s="144"/>
      <c r="Z2190" s="144"/>
      <c r="AA2190" s="144"/>
      <c r="AB2190" s="241"/>
    </row>
    <row r="2191" spans="4:28" x14ac:dyDescent="0.2">
      <c r="D2191" s="151"/>
      <c r="W2191" s="144"/>
      <c r="X2191" s="144"/>
      <c r="Y2191" s="144"/>
      <c r="Z2191" s="144"/>
      <c r="AA2191" s="144"/>
      <c r="AB2191" s="241"/>
    </row>
    <row r="2192" spans="4:28" x14ac:dyDescent="0.2">
      <c r="D2192" s="151"/>
      <c r="W2192" s="144"/>
      <c r="X2192" s="144"/>
      <c r="Y2192" s="144"/>
      <c r="Z2192" s="144"/>
      <c r="AA2192" s="144"/>
      <c r="AB2192" s="241"/>
    </row>
    <row r="2193" spans="4:28" x14ac:dyDescent="0.2">
      <c r="D2193" s="151"/>
      <c r="W2193" s="144"/>
      <c r="X2193" s="144"/>
      <c r="Y2193" s="144"/>
      <c r="Z2193" s="144"/>
      <c r="AA2193" s="144"/>
      <c r="AB2193" s="241"/>
    </row>
    <row r="2194" spans="4:28" x14ac:dyDescent="0.2">
      <c r="D2194" s="151"/>
      <c r="W2194" s="144"/>
      <c r="X2194" s="144"/>
      <c r="Y2194" s="144"/>
      <c r="Z2194" s="144"/>
      <c r="AA2194" s="144"/>
      <c r="AB2194" s="241"/>
    </row>
    <row r="2195" spans="4:28" x14ac:dyDescent="0.2">
      <c r="D2195" s="151"/>
      <c r="W2195" s="144"/>
      <c r="X2195" s="144"/>
      <c r="Y2195" s="144"/>
      <c r="Z2195" s="144"/>
      <c r="AA2195" s="144"/>
      <c r="AB2195" s="241"/>
    </row>
    <row r="2196" spans="4:28" x14ac:dyDescent="0.2">
      <c r="D2196" s="151"/>
      <c r="W2196" s="144"/>
      <c r="X2196" s="144"/>
      <c r="Y2196" s="144"/>
      <c r="Z2196" s="144"/>
      <c r="AA2196" s="144"/>
      <c r="AB2196" s="241"/>
    </row>
    <row r="2197" spans="4:28" x14ac:dyDescent="0.2">
      <c r="D2197" s="151"/>
      <c r="W2197" s="144"/>
      <c r="X2197" s="144"/>
      <c r="Y2197" s="144"/>
      <c r="Z2197" s="144"/>
      <c r="AA2197" s="144"/>
      <c r="AB2197" s="241"/>
    </row>
    <row r="2198" spans="4:28" x14ac:dyDescent="0.2">
      <c r="D2198" s="151"/>
      <c r="W2198" s="144"/>
      <c r="X2198" s="144"/>
      <c r="Y2198" s="144"/>
      <c r="Z2198" s="144"/>
      <c r="AA2198" s="144"/>
      <c r="AB2198" s="241"/>
    </row>
    <row r="2199" spans="4:28" x14ac:dyDescent="0.2">
      <c r="D2199" s="151"/>
      <c r="W2199" s="144"/>
      <c r="X2199" s="144"/>
      <c r="Y2199" s="144"/>
      <c r="Z2199" s="144"/>
      <c r="AA2199" s="144"/>
      <c r="AB2199" s="241"/>
    </row>
    <row r="2200" spans="4:28" x14ac:dyDescent="0.2">
      <c r="D2200" s="151"/>
      <c r="W2200" s="144"/>
      <c r="X2200" s="144"/>
      <c r="Y2200" s="144"/>
      <c r="Z2200" s="144"/>
      <c r="AA2200" s="144"/>
      <c r="AB2200" s="241"/>
    </row>
    <row r="2201" spans="4:28" x14ac:dyDescent="0.2">
      <c r="D2201" s="151"/>
      <c r="W2201" s="144"/>
      <c r="X2201" s="144"/>
      <c r="Y2201" s="144"/>
      <c r="Z2201" s="144"/>
      <c r="AA2201" s="144"/>
      <c r="AB2201" s="241"/>
    </row>
    <row r="2202" spans="4:28" x14ac:dyDescent="0.2">
      <c r="D2202" s="151"/>
      <c r="W2202" s="144"/>
      <c r="X2202" s="144"/>
      <c r="Y2202" s="144"/>
      <c r="Z2202" s="144"/>
      <c r="AA2202" s="144"/>
      <c r="AB2202" s="241"/>
    </row>
    <row r="2203" spans="4:28" x14ac:dyDescent="0.2">
      <c r="D2203" s="151"/>
      <c r="W2203" s="144"/>
      <c r="X2203" s="144"/>
      <c r="Y2203" s="144"/>
      <c r="Z2203" s="144"/>
      <c r="AA2203" s="144"/>
      <c r="AB2203" s="241"/>
    </row>
    <row r="2204" spans="4:28" x14ac:dyDescent="0.2">
      <c r="D2204" s="151"/>
      <c r="W2204" s="144"/>
      <c r="X2204" s="144"/>
      <c r="Y2204" s="144"/>
      <c r="Z2204" s="144"/>
      <c r="AA2204" s="144"/>
      <c r="AB2204" s="241"/>
    </row>
    <row r="2205" spans="4:28" x14ac:dyDescent="0.2">
      <c r="D2205" s="151"/>
      <c r="W2205" s="144"/>
      <c r="X2205" s="144"/>
      <c r="Y2205" s="144"/>
      <c r="Z2205" s="144"/>
      <c r="AA2205" s="144"/>
      <c r="AB2205" s="241"/>
    </row>
    <row r="2206" spans="4:28" x14ac:dyDescent="0.2">
      <c r="D2206" s="151"/>
      <c r="W2206" s="144"/>
      <c r="X2206" s="144"/>
      <c r="Y2206" s="144"/>
      <c r="Z2206" s="144"/>
      <c r="AA2206" s="144"/>
      <c r="AB2206" s="241"/>
    </row>
    <row r="2207" spans="4:28" x14ac:dyDescent="0.2">
      <c r="D2207" s="151"/>
      <c r="W2207" s="144"/>
      <c r="X2207" s="144"/>
      <c r="Y2207" s="144"/>
      <c r="Z2207" s="144"/>
      <c r="AA2207" s="144"/>
      <c r="AB2207" s="241"/>
    </row>
    <row r="2208" spans="4:28" x14ac:dyDescent="0.2">
      <c r="D2208" s="151"/>
      <c r="W2208" s="144"/>
      <c r="X2208" s="144"/>
      <c r="Y2208" s="144"/>
      <c r="Z2208" s="144"/>
      <c r="AA2208" s="144"/>
      <c r="AB2208" s="241"/>
    </row>
    <row r="2209" spans="4:28" x14ac:dyDescent="0.2">
      <c r="D2209" s="151"/>
      <c r="W2209" s="144"/>
      <c r="X2209" s="144"/>
      <c r="Y2209" s="144"/>
      <c r="Z2209" s="144"/>
      <c r="AA2209" s="144"/>
      <c r="AB2209" s="241"/>
    </row>
    <row r="2210" spans="4:28" x14ac:dyDescent="0.2">
      <c r="D2210" s="151"/>
      <c r="W2210" s="144"/>
      <c r="X2210" s="144"/>
      <c r="Y2210" s="144"/>
      <c r="Z2210" s="144"/>
      <c r="AA2210" s="144"/>
      <c r="AB2210" s="241"/>
    </row>
    <row r="2211" spans="4:28" x14ac:dyDescent="0.2">
      <c r="D2211" s="151"/>
      <c r="W2211" s="144"/>
      <c r="X2211" s="144"/>
      <c r="Y2211" s="144"/>
      <c r="Z2211" s="144"/>
      <c r="AA2211" s="144"/>
      <c r="AB2211" s="241"/>
    </row>
    <row r="2212" spans="4:28" x14ac:dyDescent="0.2">
      <c r="D2212" s="151"/>
      <c r="W2212" s="144"/>
      <c r="X2212" s="144"/>
      <c r="Y2212" s="144"/>
      <c r="Z2212" s="144"/>
      <c r="AA2212" s="144"/>
      <c r="AB2212" s="241"/>
    </row>
    <row r="2213" spans="4:28" x14ac:dyDescent="0.2">
      <c r="D2213" s="151"/>
      <c r="W2213" s="144"/>
      <c r="X2213" s="144"/>
      <c r="Y2213" s="144"/>
      <c r="Z2213" s="144"/>
      <c r="AA2213" s="144"/>
      <c r="AB2213" s="241"/>
    </row>
    <row r="2214" spans="4:28" x14ac:dyDescent="0.2">
      <c r="D2214" s="151"/>
      <c r="W2214" s="144"/>
      <c r="X2214" s="144"/>
      <c r="Y2214" s="144"/>
      <c r="Z2214" s="144"/>
      <c r="AA2214" s="144"/>
      <c r="AB2214" s="241"/>
    </row>
    <row r="2215" spans="4:28" x14ac:dyDescent="0.2">
      <c r="D2215" s="151"/>
      <c r="W2215" s="144"/>
      <c r="X2215" s="144"/>
      <c r="Y2215" s="144"/>
      <c r="Z2215" s="144"/>
      <c r="AA2215" s="144"/>
      <c r="AB2215" s="241"/>
    </row>
    <row r="2216" spans="4:28" x14ac:dyDescent="0.2">
      <c r="D2216" s="151"/>
      <c r="W2216" s="144"/>
      <c r="X2216" s="144"/>
      <c r="Y2216" s="144"/>
      <c r="Z2216" s="144"/>
      <c r="AA2216" s="144"/>
      <c r="AB2216" s="241"/>
    </row>
    <row r="2217" spans="4:28" x14ac:dyDescent="0.2">
      <c r="D2217" s="151"/>
      <c r="W2217" s="144"/>
      <c r="X2217" s="144"/>
      <c r="Y2217" s="144"/>
      <c r="Z2217" s="144"/>
      <c r="AA2217" s="144"/>
      <c r="AB2217" s="241"/>
    </row>
    <row r="2218" spans="4:28" x14ac:dyDescent="0.2">
      <c r="D2218" s="151"/>
      <c r="W2218" s="144"/>
      <c r="X2218" s="144"/>
      <c r="Y2218" s="144"/>
      <c r="Z2218" s="144"/>
      <c r="AA2218" s="144"/>
      <c r="AB2218" s="241"/>
    </row>
    <row r="2219" spans="4:28" x14ac:dyDescent="0.2">
      <c r="D2219" s="151"/>
      <c r="W2219" s="144"/>
      <c r="X2219" s="144"/>
      <c r="Y2219" s="144"/>
      <c r="Z2219" s="144"/>
      <c r="AA2219" s="144"/>
      <c r="AB2219" s="241"/>
    </row>
    <row r="2220" spans="4:28" x14ac:dyDescent="0.2">
      <c r="D2220" s="151"/>
      <c r="W2220" s="144"/>
      <c r="X2220" s="144"/>
      <c r="Y2220" s="144"/>
      <c r="Z2220" s="144"/>
      <c r="AA2220" s="144"/>
      <c r="AB2220" s="241"/>
    </row>
    <row r="2221" spans="4:28" x14ac:dyDescent="0.2">
      <c r="D2221" s="151"/>
      <c r="W2221" s="144"/>
      <c r="X2221" s="144"/>
      <c r="Y2221" s="144"/>
      <c r="Z2221" s="144"/>
      <c r="AA2221" s="144"/>
      <c r="AB2221" s="241"/>
    </row>
    <row r="2222" spans="4:28" x14ac:dyDescent="0.2">
      <c r="D2222" s="151"/>
      <c r="W2222" s="144"/>
      <c r="X2222" s="144"/>
      <c r="Y2222" s="144"/>
      <c r="Z2222" s="144"/>
      <c r="AA2222" s="144"/>
      <c r="AB2222" s="241"/>
    </row>
    <row r="2223" spans="4:28" x14ac:dyDescent="0.2">
      <c r="D2223" s="151"/>
      <c r="W2223" s="144"/>
      <c r="X2223" s="144"/>
      <c r="Y2223" s="144"/>
      <c r="Z2223" s="144"/>
      <c r="AA2223" s="144"/>
      <c r="AB2223" s="241"/>
    </row>
    <row r="2224" spans="4:28" x14ac:dyDescent="0.2">
      <c r="D2224" s="151"/>
      <c r="W2224" s="144"/>
      <c r="X2224" s="144"/>
      <c r="Y2224" s="144"/>
      <c r="Z2224" s="144"/>
      <c r="AA2224" s="144"/>
      <c r="AB2224" s="241"/>
    </row>
    <row r="2225" spans="4:28" x14ac:dyDescent="0.2">
      <c r="D2225" s="151"/>
      <c r="W2225" s="144"/>
      <c r="X2225" s="144"/>
      <c r="Y2225" s="144"/>
      <c r="Z2225" s="144"/>
      <c r="AA2225" s="144"/>
      <c r="AB2225" s="241"/>
    </row>
    <row r="2226" spans="4:28" x14ac:dyDescent="0.2">
      <c r="D2226" s="151"/>
      <c r="W2226" s="144"/>
      <c r="X2226" s="144"/>
      <c r="Y2226" s="144"/>
      <c r="Z2226" s="144"/>
      <c r="AA2226" s="144"/>
      <c r="AB2226" s="241"/>
    </row>
    <row r="2227" spans="4:28" x14ac:dyDescent="0.2">
      <c r="D2227" s="151"/>
      <c r="W2227" s="144"/>
      <c r="X2227" s="144"/>
      <c r="Y2227" s="144"/>
      <c r="Z2227" s="144"/>
      <c r="AA2227" s="144"/>
      <c r="AB2227" s="241"/>
    </row>
    <row r="2228" spans="4:28" x14ac:dyDescent="0.2">
      <c r="D2228" s="151"/>
      <c r="W2228" s="144"/>
      <c r="X2228" s="144"/>
      <c r="Y2228" s="144"/>
      <c r="Z2228" s="144"/>
      <c r="AA2228" s="144"/>
      <c r="AB2228" s="241"/>
    </row>
    <row r="2229" spans="4:28" x14ac:dyDescent="0.2">
      <c r="D2229" s="151"/>
      <c r="W2229" s="144"/>
      <c r="X2229" s="144"/>
      <c r="Y2229" s="144"/>
      <c r="Z2229" s="144"/>
      <c r="AA2229" s="144"/>
      <c r="AB2229" s="241"/>
    </row>
    <row r="2230" spans="4:28" x14ac:dyDescent="0.2">
      <c r="D2230" s="151"/>
      <c r="W2230" s="144"/>
      <c r="X2230" s="144"/>
      <c r="Y2230" s="144"/>
      <c r="Z2230" s="144"/>
      <c r="AA2230" s="144"/>
      <c r="AB2230" s="241"/>
    </row>
    <row r="2231" spans="4:28" x14ac:dyDescent="0.2">
      <c r="D2231" s="151"/>
      <c r="W2231" s="144"/>
      <c r="X2231" s="144"/>
      <c r="Y2231" s="144"/>
      <c r="Z2231" s="144"/>
      <c r="AA2231" s="144"/>
      <c r="AB2231" s="241"/>
    </row>
    <row r="2232" spans="4:28" x14ac:dyDescent="0.2">
      <c r="D2232" s="151"/>
      <c r="W2232" s="144"/>
      <c r="X2232" s="144"/>
      <c r="Y2232" s="144"/>
      <c r="Z2232" s="144"/>
      <c r="AA2232" s="144"/>
      <c r="AB2232" s="241"/>
    </row>
    <row r="2233" spans="4:28" x14ac:dyDescent="0.2">
      <c r="D2233" s="151"/>
      <c r="W2233" s="144"/>
      <c r="X2233" s="144"/>
      <c r="Y2233" s="144"/>
      <c r="Z2233" s="144"/>
      <c r="AA2233" s="144"/>
      <c r="AB2233" s="241"/>
    </row>
    <row r="2234" spans="4:28" x14ac:dyDescent="0.2">
      <c r="D2234" s="151"/>
      <c r="W2234" s="144"/>
      <c r="X2234" s="144"/>
      <c r="Y2234" s="144"/>
      <c r="Z2234" s="144"/>
      <c r="AA2234" s="144"/>
      <c r="AB2234" s="241"/>
    </row>
    <row r="2235" spans="4:28" x14ac:dyDescent="0.2">
      <c r="D2235" s="151"/>
      <c r="W2235" s="144"/>
      <c r="X2235" s="144"/>
      <c r="Y2235" s="144"/>
      <c r="Z2235" s="144"/>
      <c r="AA2235" s="144"/>
      <c r="AB2235" s="241"/>
    </row>
    <row r="2236" spans="4:28" x14ac:dyDescent="0.2">
      <c r="D2236" s="151"/>
      <c r="W2236" s="144"/>
      <c r="X2236" s="144"/>
      <c r="Y2236" s="144"/>
      <c r="Z2236" s="144"/>
      <c r="AA2236" s="144"/>
      <c r="AB2236" s="241"/>
    </row>
    <row r="2237" spans="4:28" x14ac:dyDescent="0.2">
      <c r="D2237" s="151"/>
      <c r="W2237" s="144"/>
      <c r="X2237" s="144"/>
      <c r="Y2237" s="144"/>
      <c r="Z2237" s="144"/>
      <c r="AA2237" s="144"/>
      <c r="AB2237" s="241"/>
    </row>
    <row r="2238" spans="4:28" x14ac:dyDescent="0.2">
      <c r="D2238" s="151"/>
      <c r="W2238" s="144"/>
      <c r="X2238" s="144"/>
      <c r="Y2238" s="144"/>
      <c r="Z2238" s="144"/>
      <c r="AA2238" s="144"/>
      <c r="AB2238" s="241"/>
    </row>
    <row r="2239" spans="4:28" x14ac:dyDescent="0.2">
      <c r="D2239" s="151"/>
      <c r="W2239" s="144"/>
      <c r="X2239" s="144"/>
      <c r="Y2239" s="144"/>
      <c r="Z2239" s="144"/>
      <c r="AA2239" s="144"/>
      <c r="AB2239" s="241"/>
    </row>
    <row r="2240" spans="4:28" x14ac:dyDescent="0.2">
      <c r="D2240" s="151"/>
      <c r="W2240" s="144"/>
      <c r="X2240" s="144"/>
      <c r="Y2240" s="144"/>
      <c r="Z2240" s="144"/>
      <c r="AA2240" s="144"/>
      <c r="AB2240" s="241"/>
    </row>
    <row r="2241" spans="4:28" x14ac:dyDescent="0.2">
      <c r="D2241" s="151"/>
      <c r="W2241" s="144"/>
      <c r="X2241" s="144"/>
      <c r="Y2241" s="144"/>
      <c r="Z2241" s="144"/>
      <c r="AA2241" s="144"/>
      <c r="AB2241" s="241"/>
    </row>
    <row r="2242" spans="4:28" x14ac:dyDescent="0.2">
      <c r="D2242" s="151"/>
      <c r="W2242" s="144"/>
      <c r="X2242" s="144"/>
      <c r="Y2242" s="144"/>
      <c r="Z2242" s="144"/>
      <c r="AA2242" s="144"/>
      <c r="AB2242" s="241"/>
    </row>
    <row r="2243" spans="4:28" x14ac:dyDescent="0.2">
      <c r="D2243" s="151"/>
      <c r="W2243" s="144"/>
      <c r="X2243" s="144"/>
      <c r="Y2243" s="144"/>
      <c r="Z2243" s="144"/>
      <c r="AA2243" s="144"/>
      <c r="AB2243" s="241"/>
    </row>
    <row r="2244" spans="4:28" x14ac:dyDescent="0.2">
      <c r="D2244" s="151"/>
      <c r="W2244" s="144"/>
      <c r="X2244" s="144"/>
      <c r="Y2244" s="144"/>
      <c r="Z2244" s="144"/>
      <c r="AA2244" s="144"/>
      <c r="AB2244" s="241"/>
    </row>
    <row r="2245" spans="4:28" x14ac:dyDescent="0.2">
      <c r="D2245" s="151"/>
      <c r="W2245" s="144"/>
      <c r="X2245" s="144"/>
      <c r="Y2245" s="144"/>
      <c r="Z2245" s="144"/>
      <c r="AA2245" s="144"/>
      <c r="AB2245" s="241"/>
    </row>
    <row r="2246" spans="4:28" x14ac:dyDescent="0.2">
      <c r="D2246" s="151"/>
      <c r="W2246" s="144"/>
      <c r="X2246" s="144"/>
      <c r="Y2246" s="144"/>
      <c r="Z2246" s="144"/>
      <c r="AA2246" s="144"/>
      <c r="AB2246" s="241"/>
    </row>
    <row r="2247" spans="4:28" x14ac:dyDescent="0.2">
      <c r="D2247" s="151"/>
      <c r="W2247" s="144"/>
      <c r="X2247" s="144"/>
      <c r="Y2247" s="144"/>
      <c r="Z2247" s="144"/>
      <c r="AA2247" s="144"/>
      <c r="AB2247" s="241"/>
    </row>
    <row r="2248" spans="4:28" x14ac:dyDescent="0.2">
      <c r="D2248" s="151"/>
      <c r="W2248" s="144"/>
      <c r="X2248" s="144"/>
      <c r="Y2248" s="144"/>
      <c r="Z2248" s="144"/>
      <c r="AA2248" s="144"/>
      <c r="AB2248" s="241"/>
    </row>
    <row r="2249" spans="4:28" x14ac:dyDescent="0.2">
      <c r="D2249" s="151"/>
      <c r="W2249" s="144"/>
      <c r="X2249" s="144"/>
      <c r="Y2249" s="144"/>
      <c r="Z2249" s="144"/>
      <c r="AA2249" s="144"/>
      <c r="AB2249" s="241"/>
    </row>
    <row r="2250" spans="4:28" x14ac:dyDescent="0.2">
      <c r="D2250" s="151"/>
      <c r="W2250" s="144"/>
      <c r="X2250" s="144"/>
      <c r="Y2250" s="144"/>
      <c r="Z2250" s="144"/>
      <c r="AA2250" s="144"/>
      <c r="AB2250" s="241"/>
    </row>
    <row r="2251" spans="4:28" x14ac:dyDescent="0.2">
      <c r="D2251" s="151"/>
      <c r="W2251" s="144"/>
      <c r="X2251" s="144"/>
      <c r="Y2251" s="144"/>
      <c r="Z2251" s="144"/>
      <c r="AA2251" s="144"/>
      <c r="AB2251" s="241"/>
    </row>
    <row r="2252" spans="4:28" x14ac:dyDescent="0.2">
      <c r="D2252" s="151"/>
      <c r="W2252" s="144"/>
      <c r="X2252" s="144"/>
      <c r="Y2252" s="144"/>
      <c r="Z2252" s="144"/>
      <c r="AA2252" s="144"/>
      <c r="AB2252" s="241"/>
    </row>
    <row r="2253" spans="4:28" x14ac:dyDescent="0.2">
      <c r="D2253" s="151"/>
      <c r="W2253" s="144"/>
      <c r="X2253" s="144"/>
      <c r="Y2253" s="144"/>
      <c r="Z2253" s="144"/>
      <c r="AA2253" s="144"/>
      <c r="AB2253" s="241"/>
    </row>
    <row r="2254" spans="4:28" x14ac:dyDescent="0.2">
      <c r="D2254" s="151"/>
      <c r="W2254" s="144"/>
      <c r="X2254" s="144"/>
      <c r="Y2254" s="144"/>
      <c r="Z2254" s="144"/>
      <c r="AA2254" s="144"/>
      <c r="AB2254" s="241"/>
    </row>
    <row r="2255" spans="4:28" x14ac:dyDescent="0.2">
      <c r="D2255" s="151"/>
      <c r="W2255" s="144"/>
      <c r="X2255" s="144"/>
      <c r="Y2255" s="144"/>
      <c r="Z2255" s="144"/>
      <c r="AA2255" s="144"/>
      <c r="AB2255" s="241"/>
    </row>
    <row r="2256" spans="4:28" x14ac:dyDescent="0.2">
      <c r="D2256" s="151"/>
      <c r="W2256" s="144"/>
      <c r="X2256" s="144"/>
      <c r="Y2256" s="144"/>
      <c r="Z2256" s="144"/>
      <c r="AA2256" s="144"/>
      <c r="AB2256" s="241"/>
    </row>
    <row r="2257" spans="4:28" x14ac:dyDescent="0.2">
      <c r="D2257" s="151"/>
      <c r="W2257" s="144"/>
      <c r="X2257" s="144"/>
      <c r="Y2257" s="144"/>
      <c r="Z2257" s="144"/>
      <c r="AA2257" s="144"/>
      <c r="AB2257" s="241"/>
    </row>
    <row r="2258" spans="4:28" x14ac:dyDescent="0.2">
      <c r="D2258" s="151"/>
      <c r="W2258" s="144"/>
      <c r="X2258" s="144"/>
      <c r="Y2258" s="144"/>
      <c r="Z2258" s="144"/>
      <c r="AA2258" s="144"/>
      <c r="AB2258" s="241"/>
    </row>
    <row r="2259" spans="4:28" x14ac:dyDescent="0.2">
      <c r="D2259" s="151"/>
      <c r="W2259" s="144"/>
      <c r="X2259" s="144"/>
      <c r="Y2259" s="144"/>
      <c r="Z2259" s="144"/>
      <c r="AA2259" s="144"/>
      <c r="AB2259" s="241"/>
    </row>
    <row r="2260" spans="4:28" x14ac:dyDescent="0.2">
      <c r="D2260" s="151"/>
      <c r="W2260" s="144"/>
      <c r="X2260" s="144"/>
      <c r="Y2260" s="144"/>
      <c r="Z2260" s="144"/>
      <c r="AA2260" s="144"/>
      <c r="AB2260" s="241"/>
    </row>
    <row r="2261" spans="4:28" x14ac:dyDescent="0.2">
      <c r="D2261" s="151"/>
      <c r="W2261" s="144"/>
      <c r="X2261" s="144"/>
      <c r="Y2261" s="144"/>
      <c r="Z2261" s="144"/>
      <c r="AA2261" s="144"/>
      <c r="AB2261" s="241"/>
    </row>
    <row r="2262" spans="4:28" x14ac:dyDescent="0.2">
      <c r="D2262" s="151"/>
      <c r="W2262" s="144"/>
      <c r="X2262" s="144"/>
      <c r="Y2262" s="144"/>
      <c r="Z2262" s="144"/>
      <c r="AA2262" s="144"/>
      <c r="AB2262" s="241"/>
    </row>
    <row r="2263" spans="4:28" x14ac:dyDescent="0.2">
      <c r="D2263" s="151"/>
      <c r="W2263" s="144"/>
      <c r="X2263" s="144"/>
      <c r="Y2263" s="144"/>
      <c r="Z2263" s="144"/>
      <c r="AA2263" s="144"/>
      <c r="AB2263" s="241"/>
    </row>
    <row r="2264" spans="4:28" x14ac:dyDescent="0.2">
      <c r="D2264" s="151"/>
      <c r="W2264" s="144"/>
      <c r="X2264" s="144"/>
      <c r="Y2264" s="144"/>
      <c r="Z2264" s="144"/>
      <c r="AA2264" s="144"/>
      <c r="AB2264" s="241"/>
    </row>
    <row r="2265" spans="4:28" x14ac:dyDescent="0.2">
      <c r="D2265" s="151"/>
      <c r="W2265" s="144"/>
      <c r="X2265" s="144"/>
      <c r="Y2265" s="144"/>
      <c r="Z2265" s="144"/>
      <c r="AA2265" s="144"/>
      <c r="AB2265" s="241"/>
    </row>
    <row r="2266" spans="4:28" x14ac:dyDescent="0.2">
      <c r="D2266" s="151"/>
      <c r="W2266" s="144"/>
      <c r="X2266" s="144"/>
      <c r="Y2266" s="144"/>
      <c r="Z2266" s="144"/>
      <c r="AA2266" s="144"/>
      <c r="AB2266" s="241"/>
    </row>
    <row r="2267" spans="4:28" x14ac:dyDescent="0.2">
      <c r="D2267" s="151"/>
      <c r="W2267" s="144"/>
      <c r="X2267" s="144"/>
      <c r="Y2267" s="144"/>
      <c r="Z2267" s="144"/>
      <c r="AA2267" s="144"/>
      <c r="AB2267" s="241"/>
    </row>
    <row r="2268" spans="4:28" x14ac:dyDescent="0.2">
      <c r="D2268" s="151"/>
      <c r="W2268" s="144"/>
      <c r="X2268" s="144"/>
      <c r="Y2268" s="144"/>
      <c r="Z2268" s="144"/>
      <c r="AA2268" s="144"/>
      <c r="AB2268" s="241"/>
    </row>
    <row r="2269" spans="4:28" x14ac:dyDescent="0.2">
      <c r="D2269" s="151"/>
      <c r="W2269" s="144"/>
      <c r="X2269" s="144"/>
      <c r="Y2269" s="144"/>
      <c r="Z2269" s="144"/>
      <c r="AA2269" s="144"/>
      <c r="AB2269" s="241"/>
    </row>
    <row r="2270" spans="4:28" x14ac:dyDescent="0.2">
      <c r="D2270" s="151"/>
      <c r="W2270" s="144"/>
      <c r="X2270" s="144"/>
      <c r="Y2270" s="144"/>
      <c r="Z2270" s="144"/>
      <c r="AA2270" s="144"/>
      <c r="AB2270" s="241"/>
    </row>
    <row r="2271" spans="4:28" x14ac:dyDescent="0.2">
      <c r="D2271" s="151"/>
      <c r="W2271" s="144"/>
      <c r="X2271" s="144"/>
      <c r="Y2271" s="144"/>
      <c r="Z2271" s="144"/>
      <c r="AA2271" s="144"/>
      <c r="AB2271" s="241"/>
    </row>
    <row r="2272" spans="4:28" x14ac:dyDescent="0.2">
      <c r="D2272" s="151"/>
      <c r="W2272" s="144"/>
      <c r="X2272" s="144"/>
      <c r="Y2272" s="144"/>
      <c r="Z2272" s="144"/>
      <c r="AA2272" s="144"/>
      <c r="AB2272" s="241"/>
    </row>
    <row r="2273" spans="4:28" x14ac:dyDescent="0.2">
      <c r="D2273" s="151"/>
      <c r="W2273" s="144"/>
      <c r="X2273" s="144"/>
      <c r="Y2273" s="144"/>
      <c r="Z2273" s="144"/>
      <c r="AA2273" s="144"/>
      <c r="AB2273" s="241"/>
    </row>
    <row r="2274" spans="4:28" x14ac:dyDescent="0.2">
      <c r="D2274" s="151"/>
      <c r="W2274" s="144"/>
      <c r="X2274" s="144"/>
      <c r="Y2274" s="144"/>
      <c r="Z2274" s="144"/>
      <c r="AA2274" s="144"/>
      <c r="AB2274" s="241"/>
    </row>
    <row r="2275" spans="4:28" x14ac:dyDescent="0.2">
      <c r="D2275" s="151"/>
      <c r="W2275" s="144"/>
      <c r="X2275" s="144"/>
      <c r="Y2275" s="144"/>
      <c r="Z2275" s="144"/>
      <c r="AA2275" s="144"/>
      <c r="AB2275" s="241"/>
    </row>
    <row r="2276" spans="4:28" x14ac:dyDescent="0.2">
      <c r="D2276" s="151"/>
      <c r="W2276" s="144"/>
      <c r="X2276" s="144"/>
      <c r="Y2276" s="144"/>
      <c r="Z2276" s="144"/>
      <c r="AA2276" s="144"/>
      <c r="AB2276" s="241"/>
    </row>
    <row r="2277" spans="4:28" x14ac:dyDescent="0.2">
      <c r="D2277" s="151"/>
      <c r="W2277" s="144"/>
      <c r="X2277" s="144"/>
      <c r="Y2277" s="144"/>
      <c r="Z2277" s="144"/>
      <c r="AA2277" s="144"/>
      <c r="AB2277" s="241"/>
    </row>
    <row r="2278" spans="4:28" x14ac:dyDescent="0.2">
      <c r="D2278" s="151"/>
      <c r="W2278" s="144"/>
      <c r="X2278" s="144"/>
      <c r="Y2278" s="144"/>
      <c r="Z2278" s="144"/>
      <c r="AA2278" s="144"/>
      <c r="AB2278" s="241"/>
    </row>
    <row r="2279" spans="4:28" x14ac:dyDescent="0.2">
      <c r="D2279" s="151"/>
      <c r="W2279" s="144"/>
      <c r="X2279" s="144"/>
      <c r="Y2279" s="144"/>
      <c r="Z2279" s="144"/>
      <c r="AA2279" s="144"/>
      <c r="AB2279" s="241"/>
    </row>
    <row r="2280" spans="4:28" x14ac:dyDescent="0.2">
      <c r="D2280" s="151"/>
      <c r="W2280" s="144"/>
      <c r="X2280" s="144"/>
      <c r="Y2280" s="144"/>
      <c r="Z2280" s="144"/>
      <c r="AA2280" s="144"/>
      <c r="AB2280" s="241"/>
    </row>
    <row r="2281" spans="4:28" x14ac:dyDescent="0.2">
      <c r="D2281" s="151"/>
      <c r="W2281" s="144"/>
      <c r="X2281" s="144"/>
      <c r="Y2281" s="144"/>
      <c r="Z2281" s="144"/>
      <c r="AA2281" s="144"/>
      <c r="AB2281" s="241"/>
    </row>
    <row r="2282" spans="4:28" x14ac:dyDescent="0.2">
      <c r="D2282" s="151"/>
      <c r="W2282" s="144"/>
      <c r="X2282" s="144"/>
      <c r="Y2282" s="144"/>
      <c r="Z2282" s="144"/>
      <c r="AA2282" s="144"/>
      <c r="AB2282" s="241"/>
    </row>
    <row r="2283" spans="4:28" x14ac:dyDescent="0.2">
      <c r="D2283" s="151"/>
      <c r="W2283" s="144"/>
      <c r="X2283" s="144"/>
      <c r="Y2283" s="144"/>
      <c r="Z2283" s="144"/>
      <c r="AA2283" s="144"/>
      <c r="AB2283" s="241"/>
    </row>
    <row r="2284" spans="4:28" x14ac:dyDescent="0.2">
      <c r="D2284" s="151"/>
      <c r="W2284" s="144"/>
      <c r="X2284" s="144"/>
      <c r="Y2284" s="144"/>
      <c r="Z2284" s="144"/>
      <c r="AA2284" s="144"/>
      <c r="AB2284" s="241"/>
    </row>
    <row r="2285" spans="4:28" x14ac:dyDescent="0.2">
      <c r="D2285" s="151"/>
      <c r="W2285" s="144"/>
      <c r="X2285" s="144"/>
      <c r="Y2285" s="144"/>
      <c r="Z2285" s="144"/>
      <c r="AA2285" s="144"/>
      <c r="AB2285" s="241"/>
    </row>
    <row r="2286" spans="4:28" x14ac:dyDescent="0.2">
      <c r="D2286" s="151"/>
      <c r="W2286" s="144"/>
      <c r="X2286" s="144"/>
      <c r="Y2286" s="144"/>
      <c r="Z2286" s="144"/>
      <c r="AA2286" s="144"/>
      <c r="AB2286" s="241"/>
    </row>
    <row r="2287" spans="4:28" x14ac:dyDescent="0.2">
      <c r="D2287" s="151"/>
      <c r="W2287" s="144"/>
      <c r="X2287" s="144"/>
      <c r="Y2287" s="144"/>
      <c r="Z2287" s="144"/>
      <c r="AA2287" s="144"/>
      <c r="AB2287" s="241"/>
    </row>
    <row r="2288" spans="4:28" x14ac:dyDescent="0.2">
      <c r="D2288" s="151"/>
      <c r="W2288" s="144"/>
      <c r="X2288" s="144"/>
      <c r="Y2288" s="144"/>
      <c r="Z2288" s="144"/>
      <c r="AA2288" s="144"/>
      <c r="AB2288" s="241"/>
    </row>
    <row r="2289" spans="4:28" x14ac:dyDescent="0.2">
      <c r="D2289" s="151"/>
      <c r="W2289" s="144"/>
      <c r="X2289" s="144"/>
      <c r="Y2289" s="144"/>
      <c r="Z2289" s="144"/>
      <c r="AA2289" s="144"/>
      <c r="AB2289" s="241"/>
    </row>
    <row r="2290" spans="4:28" x14ac:dyDescent="0.2">
      <c r="D2290" s="151"/>
      <c r="W2290" s="144"/>
      <c r="X2290" s="144"/>
      <c r="Y2290" s="144"/>
      <c r="Z2290" s="144"/>
      <c r="AA2290" s="144"/>
      <c r="AB2290" s="241"/>
    </row>
    <row r="2291" spans="4:28" x14ac:dyDescent="0.2">
      <c r="D2291" s="151"/>
      <c r="W2291" s="144"/>
      <c r="X2291" s="144"/>
      <c r="Y2291" s="144"/>
      <c r="Z2291" s="144"/>
      <c r="AA2291" s="144"/>
      <c r="AB2291" s="241"/>
    </row>
    <row r="2292" spans="4:28" x14ac:dyDescent="0.2">
      <c r="D2292" s="151"/>
      <c r="W2292" s="144"/>
      <c r="X2292" s="144"/>
      <c r="Y2292" s="144"/>
      <c r="Z2292" s="144"/>
      <c r="AA2292" s="144"/>
      <c r="AB2292" s="241"/>
    </row>
    <row r="2293" spans="4:28" x14ac:dyDescent="0.2">
      <c r="D2293" s="151"/>
      <c r="W2293" s="144"/>
      <c r="X2293" s="144"/>
      <c r="Y2293" s="144"/>
      <c r="Z2293" s="144"/>
      <c r="AA2293" s="144"/>
      <c r="AB2293" s="241"/>
    </row>
    <row r="2294" spans="4:28" x14ac:dyDescent="0.2">
      <c r="D2294" s="151"/>
      <c r="W2294" s="144"/>
      <c r="X2294" s="144"/>
      <c r="Y2294" s="144"/>
      <c r="Z2294" s="144"/>
      <c r="AA2294" s="144"/>
      <c r="AB2294" s="241"/>
    </row>
    <row r="2295" spans="4:28" x14ac:dyDescent="0.2">
      <c r="D2295" s="151"/>
      <c r="W2295" s="144"/>
      <c r="X2295" s="144"/>
      <c r="Y2295" s="144"/>
      <c r="Z2295" s="144"/>
      <c r="AA2295" s="144"/>
      <c r="AB2295" s="241"/>
    </row>
    <row r="2296" spans="4:28" x14ac:dyDescent="0.2">
      <c r="D2296" s="151"/>
      <c r="W2296" s="144"/>
      <c r="X2296" s="144"/>
      <c r="Y2296" s="144"/>
      <c r="Z2296" s="144"/>
      <c r="AA2296" s="144"/>
      <c r="AB2296" s="241"/>
    </row>
    <row r="2297" spans="4:28" x14ac:dyDescent="0.2">
      <c r="D2297" s="151"/>
      <c r="W2297" s="144"/>
      <c r="X2297" s="144"/>
      <c r="Y2297" s="144"/>
      <c r="Z2297" s="144"/>
      <c r="AA2297" s="144"/>
      <c r="AB2297" s="241"/>
    </row>
    <row r="2298" spans="4:28" x14ac:dyDescent="0.2">
      <c r="D2298" s="151"/>
      <c r="W2298" s="144"/>
      <c r="X2298" s="144"/>
      <c r="Y2298" s="144"/>
      <c r="Z2298" s="144"/>
      <c r="AA2298" s="144"/>
      <c r="AB2298" s="241"/>
    </row>
    <row r="2299" spans="4:28" x14ac:dyDescent="0.2">
      <c r="D2299" s="151"/>
      <c r="W2299" s="144"/>
      <c r="X2299" s="144"/>
      <c r="Y2299" s="144"/>
      <c r="Z2299" s="144"/>
      <c r="AA2299" s="144"/>
      <c r="AB2299" s="241"/>
    </row>
    <row r="2300" spans="4:28" x14ac:dyDescent="0.2">
      <c r="D2300" s="151"/>
      <c r="W2300" s="144"/>
      <c r="X2300" s="144"/>
      <c r="Y2300" s="144"/>
      <c r="Z2300" s="144"/>
      <c r="AA2300" s="144"/>
      <c r="AB2300" s="241"/>
    </row>
    <row r="2301" spans="4:28" x14ac:dyDescent="0.2">
      <c r="D2301" s="151"/>
      <c r="W2301" s="144"/>
      <c r="X2301" s="144"/>
      <c r="Y2301" s="144"/>
      <c r="Z2301" s="144"/>
      <c r="AA2301" s="144"/>
      <c r="AB2301" s="241"/>
    </row>
    <row r="2302" spans="4:28" x14ac:dyDescent="0.2">
      <c r="D2302" s="151"/>
      <c r="W2302" s="144"/>
      <c r="X2302" s="144"/>
      <c r="Y2302" s="144"/>
      <c r="Z2302" s="144"/>
      <c r="AA2302" s="144"/>
      <c r="AB2302" s="241"/>
    </row>
    <row r="2303" spans="4:28" x14ac:dyDescent="0.2">
      <c r="D2303" s="151"/>
      <c r="W2303" s="144"/>
      <c r="X2303" s="144"/>
      <c r="Y2303" s="144"/>
      <c r="Z2303" s="144"/>
      <c r="AA2303" s="144"/>
      <c r="AB2303" s="241"/>
    </row>
    <row r="2304" spans="4:28" x14ac:dyDescent="0.2">
      <c r="D2304" s="151"/>
      <c r="W2304" s="144"/>
      <c r="X2304" s="144"/>
      <c r="Y2304" s="144"/>
      <c r="Z2304" s="144"/>
      <c r="AA2304" s="144"/>
      <c r="AB2304" s="241"/>
    </row>
    <row r="2305" spans="4:28" x14ac:dyDescent="0.2">
      <c r="D2305" s="151"/>
      <c r="W2305" s="144"/>
      <c r="X2305" s="144"/>
      <c r="Y2305" s="144"/>
      <c r="Z2305" s="144"/>
      <c r="AA2305" s="144"/>
      <c r="AB2305" s="241"/>
    </row>
    <row r="2306" spans="4:28" x14ac:dyDescent="0.2">
      <c r="D2306" s="151"/>
      <c r="W2306" s="144"/>
      <c r="X2306" s="144"/>
      <c r="Y2306" s="144"/>
      <c r="Z2306" s="144"/>
      <c r="AA2306" s="144"/>
      <c r="AB2306" s="241"/>
    </row>
    <row r="2307" spans="4:28" x14ac:dyDescent="0.2">
      <c r="D2307" s="151"/>
      <c r="W2307" s="144"/>
      <c r="X2307" s="144"/>
      <c r="Y2307" s="144"/>
      <c r="Z2307" s="144"/>
      <c r="AA2307" s="144"/>
      <c r="AB2307" s="241"/>
    </row>
    <row r="2308" spans="4:28" x14ac:dyDescent="0.2">
      <c r="D2308" s="151"/>
      <c r="W2308" s="144"/>
      <c r="X2308" s="144"/>
      <c r="Y2308" s="144"/>
      <c r="Z2308" s="144"/>
      <c r="AA2308" s="144"/>
      <c r="AB2308" s="241"/>
    </row>
    <row r="2309" spans="4:28" x14ac:dyDescent="0.2">
      <c r="D2309" s="151"/>
      <c r="W2309" s="144"/>
      <c r="X2309" s="144"/>
      <c r="Y2309" s="144"/>
      <c r="Z2309" s="144"/>
      <c r="AA2309" s="144"/>
      <c r="AB2309" s="241"/>
    </row>
    <row r="2310" spans="4:28" x14ac:dyDescent="0.2">
      <c r="D2310" s="151"/>
      <c r="W2310" s="144"/>
      <c r="X2310" s="144"/>
      <c r="Y2310" s="144"/>
      <c r="Z2310" s="144"/>
      <c r="AA2310" s="144"/>
      <c r="AB2310" s="241"/>
    </row>
    <row r="2311" spans="4:28" x14ac:dyDescent="0.2">
      <c r="D2311" s="151"/>
      <c r="W2311" s="144"/>
      <c r="X2311" s="144"/>
      <c r="Y2311" s="144"/>
      <c r="Z2311" s="144"/>
      <c r="AA2311" s="144"/>
      <c r="AB2311" s="241"/>
    </row>
    <row r="2312" spans="4:28" x14ac:dyDescent="0.2">
      <c r="D2312" s="151"/>
      <c r="W2312" s="144"/>
      <c r="X2312" s="144"/>
      <c r="Y2312" s="144"/>
      <c r="Z2312" s="144"/>
      <c r="AA2312" s="144"/>
      <c r="AB2312" s="241"/>
    </row>
    <row r="2313" spans="4:28" x14ac:dyDescent="0.2">
      <c r="D2313" s="151"/>
      <c r="W2313" s="144"/>
      <c r="X2313" s="144"/>
      <c r="Y2313" s="144"/>
      <c r="Z2313" s="144"/>
      <c r="AA2313" s="144"/>
      <c r="AB2313" s="241"/>
    </row>
    <row r="2314" spans="4:28" x14ac:dyDescent="0.2">
      <c r="D2314" s="151"/>
      <c r="W2314" s="144"/>
      <c r="X2314" s="144"/>
      <c r="Y2314" s="144"/>
      <c r="Z2314" s="144"/>
      <c r="AA2314" s="144"/>
      <c r="AB2314" s="241"/>
    </row>
    <row r="2315" spans="4:28" x14ac:dyDescent="0.2">
      <c r="D2315" s="151"/>
      <c r="W2315" s="144"/>
      <c r="X2315" s="144"/>
      <c r="Y2315" s="144"/>
      <c r="Z2315" s="144"/>
      <c r="AA2315" s="144"/>
      <c r="AB2315" s="241"/>
    </row>
    <row r="2316" spans="4:28" x14ac:dyDescent="0.2">
      <c r="D2316" s="151"/>
      <c r="W2316" s="144"/>
      <c r="X2316" s="144"/>
      <c r="Y2316" s="144"/>
      <c r="Z2316" s="144"/>
      <c r="AA2316" s="144"/>
      <c r="AB2316" s="241"/>
    </row>
    <row r="2317" spans="4:28" x14ac:dyDescent="0.2">
      <c r="D2317" s="151"/>
      <c r="W2317" s="144"/>
      <c r="X2317" s="144"/>
      <c r="Y2317" s="144"/>
      <c r="Z2317" s="144"/>
      <c r="AA2317" s="144"/>
      <c r="AB2317" s="241"/>
    </row>
    <row r="2318" spans="4:28" x14ac:dyDescent="0.2">
      <c r="D2318" s="151"/>
      <c r="W2318" s="144"/>
      <c r="X2318" s="144"/>
      <c r="Y2318" s="144"/>
      <c r="Z2318" s="144"/>
      <c r="AA2318" s="144"/>
      <c r="AB2318" s="241"/>
    </row>
    <row r="2319" spans="4:28" x14ac:dyDescent="0.2">
      <c r="D2319" s="151"/>
      <c r="W2319" s="144"/>
      <c r="X2319" s="144"/>
      <c r="Y2319" s="144"/>
      <c r="Z2319" s="144"/>
      <c r="AA2319" s="144"/>
      <c r="AB2319" s="241"/>
    </row>
    <row r="2320" spans="4:28" x14ac:dyDescent="0.2">
      <c r="D2320" s="151"/>
      <c r="W2320" s="144"/>
      <c r="X2320" s="144"/>
      <c r="Y2320" s="144"/>
      <c r="Z2320" s="144"/>
      <c r="AA2320" s="144"/>
      <c r="AB2320" s="241"/>
    </row>
    <row r="2321" spans="4:28" x14ac:dyDescent="0.2">
      <c r="D2321" s="151"/>
      <c r="W2321" s="144"/>
      <c r="X2321" s="144"/>
      <c r="Y2321" s="144"/>
      <c r="Z2321" s="144"/>
      <c r="AA2321" s="144"/>
      <c r="AB2321" s="241"/>
    </row>
    <row r="2322" spans="4:28" x14ac:dyDescent="0.2">
      <c r="D2322" s="151"/>
      <c r="W2322" s="144"/>
      <c r="X2322" s="144"/>
      <c r="Y2322" s="144"/>
      <c r="Z2322" s="144"/>
      <c r="AA2322" s="144"/>
      <c r="AB2322" s="241"/>
    </row>
    <row r="2323" spans="4:28" x14ac:dyDescent="0.2">
      <c r="D2323" s="151"/>
      <c r="W2323" s="144"/>
      <c r="X2323" s="144"/>
      <c r="Y2323" s="144"/>
      <c r="Z2323" s="144"/>
      <c r="AA2323" s="144"/>
      <c r="AB2323" s="241"/>
    </row>
    <row r="2324" spans="4:28" x14ac:dyDescent="0.2">
      <c r="D2324" s="151"/>
      <c r="W2324" s="144"/>
      <c r="X2324" s="144"/>
      <c r="Y2324" s="144"/>
      <c r="Z2324" s="144"/>
      <c r="AA2324" s="144"/>
      <c r="AB2324" s="241"/>
    </row>
    <row r="2325" spans="4:28" x14ac:dyDescent="0.2">
      <c r="D2325" s="151"/>
      <c r="W2325" s="144"/>
      <c r="X2325" s="144"/>
      <c r="Y2325" s="144"/>
      <c r="Z2325" s="144"/>
      <c r="AA2325" s="144"/>
      <c r="AB2325" s="241"/>
    </row>
    <row r="2326" spans="4:28" x14ac:dyDescent="0.2">
      <c r="D2326" s="151"/>
      <c r="W2326" s="144"/>
      <c r="X2326" s="144"/>
      <c r="Y2326" s="144"/>
      <c r="Z2326" s="144"/>
      <c r="AA2326" s="144"/>
      <c r="AB2326" s="241"/>
    </row>
    <row r="2327" spans="4:28" x14ac:dyDescent="0.2">
      <c r="D2327" s="151"/>
      <c r="W2327" s="144"/>
      <c r="X2327" s="144"/>
      <c r="Y2327" s="144"/>
      <c r="Z2327" s="144"/>
      <c r="AA2327" s="144"/>
      <c r="AB2327" s="241"/>
    </row>
    <row r="2328" spans="4:28" x14ac:dyDescent="0.2">
      <c r="D2328" s="151"/>
      <c r="W2328" s="144"/>
      <c r="X2328" s="144"/>
      <c r="Y2328" s="144"/>
      <c r="Z2328" s="144"/>
      <c r="AA2328" s="144"/>
      <c r="AB2328" s="241"/>
    </row>
    <row r="2329" spans="4:28" x14ac:dyDescent="0.2">
      <c r="D2329" s="151"/>
      <c r="W2329" s="144"/>
      <c r="X2329" s="144"/>
      <c r="Y2329" s="144"/>
      <c r="Z2329" s="144"/>
      <c r="AA2329" s="144"/>
      <c r="AB2329" s="241"/>
    </row>
    <row r="2330" spans="4:28" x14ac:dyDescent="0.2">
      <c r="D2330" s="151"/>
      <c r="W2330" s="144"/>
      <c r="X2330" s="144"/>
      <c r="Y2330" s="144"/>
      <c r="Z2330" s="144"/>
      <c r="AA2330" s="144"/>
      <c r="AB2330" s="241"/>
    </row>
    <row r="2331" spans="4:28" x14ac:dyDescent="0.2">
      <c r="D2331" s="151"/>
      <c r="W2331" s="144"/>
      <c r="X2331" s="144"/>
      <c r="Y2331" s="144"/>
      <c r="Z2331" s="144"/>
      <c r="AA2331" s="144"/>
      <c r="AB2331" s="241"/>
    </row>
    <row r="2332" spans="4:28" x14ac:dyDescent="0.2">
      <c r="D2332" s="151"/>
      <c r="W2332" s="144"/>
      <c r="X2332" s="144"/>
      <c r="Y2332" s="144"/>
      <c r="Z2332" s="144"/>
      <c r="AA2332" s="144"/>
      <c r="AB2332" s="241"/>
    </row>
    <row r="2333" spans="4:28" x14ac:dyDescent="0.2">
      <c r="D2333" s="151"/>
      <c r="W2333" s="144"/>
      <c r="X2333" s="144"/>
      <c r="Y2333" s="144"/>
      <c r="Z2333" s="144"/>
      <c r="AA2333" s="144"/>
      <c r="AB2333" s="241"/>
    </row>
    <row r="2334" spans="4:28" x14ac:dyDescent="0.2">
      <c r="D2334" s="151"/>
      <c r="W2334" s="144"/>
      <c r="X2334" s="144"/>
      <c r="Y2334" s="144"/>
      <c r="Z2334" s="144"/>
      <c r="AA2334" s="144"/>
      <c r="AB2334" s="241"/>
    </row>
    <row r="2335" spans="4:28" x14ac:dyDescent="0.2">
      <c r="D2335" s="151"/>
      <c r="W2335" s="144"/>
      <c r="X2335" s="144"/>
      <c r="Y2335" s="144"/>
      <c r="Z2335" s="144"/>
      <c r="AA2335" s="144"/>
      <c r="AB2335" s="241"/>
    </row>
    <row r="2336" spans="4:28" x14ac:dyDescent="0.2">
      <c r="D2336" s="151"/>
      <c r="W2336" s="144"/>
      <c r="X2336" s="144"/>
      <c r="Y2336" s="144"/>
      <c r="Z2336" s="144"/>
      <c r="AA2336" s="144"/>
      <c r="AB2336" s="241"/>
    </row>
    <row r="2337" spans="4:28" x14ac:dyDescent="0.2">
      <c r="D2337" s="151"/>
      <c r="W2337" s="144"/>
      <c r="X2337" s="144"/>
      <c r="Y2337" s="144"/>
      <c r="Z2337" s="144"/>
      <c r="AA2337" s="144"/>
      <c r="AB2337" s="241"/>
    </row>
    <row r="2338" spans="4:28" x14ac:dyDescent="0.2">
      <c r="D2338" s="151"/>
      <c r="W2338" s="144"/>
      <c r="X2338" s="144"/>
      <c r="Y2338" s="144"/>
      <c r="Z2338" s="144"/>
      <c r="AA2338" s="144"/>
      <c r="AB2338" s="241"/>
    </row>
    <row r="2339" spans="4:28" x14ac:dyDescent="0.2">
      <c r="D2339" s="151"/>
      <c r="W2339" s="144"/>
      <c r="X2339" s="144"/>
      <c r="Y2339" s="144"/>
      <c r="Z2339" s="144"/>
      <c r="AA2339" s="144"/>
      <c r="AB2339" s="241"/>
    </row>
    <row r="2340" spans="4:28" x14ac:dyDescent="0.2">
      <c r="D2340" s="151"/>
      <c r="W2340" s="144"/>
      <c r="X2340" s="144"/>
      <c r="Y2340" s="144"/>
      <c r="Z2340" s="144"/>
      <c r="AA2340" s="144"/>
      <c r="AB2340" s="241"/>
    </row>
    <row r="2341" spans="4:28" x14ac:dyDescent="0.2">
      <c r="D2341" s="151"/>
      <c r="W2341" s="144"/>
      <c r="X2341" s="144"/>
      <c r="Y2341" s="144"/>
      <c r="Z2341" s="144"/>
      <c r="AA2341" s="144"/>
      <c r="AB2341" s="241"/>
    </row>
    <row r="2342" spans="4:28" x14ac:dyDescent="0.2">
      <c r="D2342" s="151"/>
      <c r="W2342" s="144"/>
      <c r="X2342" s="144"/>
      <c r="Y2342" s="144"/>
      <c r="Z2342" s="144"/>
      <c r="AA2342" s="144"/>
      <c r="AB2342" s="241"/>
    </row>
    <row r="2343" spans="4:28" x14ac:dyDescent="0.2">
      <c r="D2343" s="151"/>
      <c r="W2343" s="144"/>
      <c r="X2343" s="144"/>
      <c r="Y2343" s="144"/>
      <c r="Z2343" s="144"/>
      <c r="AA2343" s="144"/>
      <c r="AB2343" s="241"/>
    </row>
    <row r="2344" spans="4:28" x14ac:dyDescent="0.2">
      <c r="D2344" s="151"/>
      <c r="W2344" s="144"/>
      <c r="X2344" s="144"/>
      <c r="Y2344" s="144"/>
      <c r="Z2344" s="144"/>
      <c r="AA2344" s="144"/>
      <c r="AB2344" s="241"/>
    </row>
    <row r="2345" spans="4:28" x14ac:dyDescent="0.2">
      <c r="D2345" s="151"/>
      <c r="W2345" s="144"/>
      <c r="X2345" s="144"/>
      <c r="Y2345" s="144"/>
      <c r="Z2345" s="144"/>
      <c r="AA2345" s="144"/>
      <c r="AB2345" s="241"/>
    </row>
    <row r="2346" spans="4:28" x14ac:dyDescent="0.2">
      <c r="D2346" s="151"/>
      <c r="W2346" s="144"/>
      <c r="X2346" s="144"/>
      <c r="Y2346" s="144"/>
      <c r="Z2346" s="144"/>
      <c r="AA2346" s="144"/>
      <c r="AB2346" s="241"/>
    </row>
    <row r="2347" spans="4:28" x14ac:dyDescent="0.2">
      <c r="D2347" s="151"/>
      <c r="W2347" s="144"/>
      <c r="X2347" s="144"/>
      <c r="Y2347" s="144"/>
      <c r="Z2347" s="144"/>
      <c r="AA2347" s="144"/>
      <c r="AB2347" s="241"/>
    </row>
    <row r="2348" spans="4:28" x14ac:dyDescent="0.2">
      <c r="D2348" s="151"/>
      <c r="W2348" s="144"/>
      <c r="X2348" s="144"/>
      <c r="Y2348" s="144"/>
      <c r="Z2348" s="144"/>
      <c r="AA2348" s="144"/>
      <c r="AB2348" s="241"/>
    </row>
    <row r="2349" spans="4:28" x14ac:dyDescent="0.2">
      <c r="D2349" s="151"/>
      <c r="W2349" s="144"/>
      <c r="X2349" s="144"/>
      <c r="Y2349" s="144"/>
      <c r="Z2349" s="144"/>
      <c r="AA2349" s="144"/>
      <c r="AB2349" s="241"/>
    </row>
    <row r="2350" spans="4:28" x14ac:dyDescent="0.2">
      <c r="D2350" s="151"/>
      <c r="W2350" s="144"/>
      <c r="X2350" s="144"/>
      <c r="Y2350" s="144"/>
      <c r="Z2350" s="144"/>
      <c r="AA2350" s="144"/>
      <c r="AB2350" s="241"/>
    </row>
    <row r="2351" spans="4:28" x14ac:dyDescent="0.2">
      <c r="D2351" s="151"/>
      <c r="W2351" s="144"/>
      <c r="X2351" s="144"/>
      <c r="Y2351" s="144"/>
      <c r="Z2351" s="144"/>
      <c r="AA2351" s="144"/>
      <c r="AB2351" s="241"/>
    </row>
    <row r="2352" spans="4:28" x14ac:dyDescent="0.2">
      <c r="D2352" s="151"/>
      <c r="W2352" s="144"/>
      <c r="X2352" s="144"/>
      <c r="Y2352" s="144"/>
      <c r="Z2352" s="144"/>
      <c r="AA2352" s="144"/>
      <c r="AB2352" s="241"/>
    </row>
    <row r="2353" spans="4:28" x14ac:dyDescent="0.2">
      <c r="D2353" s="151"/>
      <c r="W2353" s="144"/>
      <c r="X2353" s="144"/>
      <c r="Y2353" s="144"/>
      <c r="Z2353" s="144"/>
      <c r="AA2353" s="144"/>
      <c r="AB2353" s="241"/>
    </row>
    <row r="2354" spans="4:28" x14ac:dyDescent="0.2">
      <c r="D2354" s="151"/>
      <c r="W2354" s="144"/>
      <c r="X2354" s="144"/>
      <c r="Y2354" s="144"/>
      <c r="Z2354" s="144"/>
      <c r="AA2354" s="144"/>
      <c r="AB2354" s="241"/>
    </row>
    <row r="2355" spans="4:28" x14ac:dyDescent="0.2">
      <c r="D2355" s="151"/>
      <c r="W2355" s="144"/>
      <c r="X2355" s="144"/>
      <c r="Y2355" s="144"/>
      <c r="Z2355" s="144"/>
      <c r="AA2355" s="144"/>
      <c r="AB2355" s="241"/>
    </row>
    <row r="2356" spans="4:28" x14ac:dyDescent="0.2">
      <c r="D2356" s="151"/>
      <c r="W2356" s="144"/>
      <c r="X2356" s="144"/>
      <c r="Y2356" s="144"/>
      <c r="Z2356" s="144"/>
      <c r="AA2356" s="144"/>
      <c r="AB2356" s="241"/>
    </row>
    <row r="2357" spans="4:28" x14ac:dyDescent="0.2">
      <c r="D2357" s="151"/>
      <c r="W2357" s="144"/>
      <c r="X2357" s="144"/>
      <c r="Y2357" s="144"/>
      <c r="Z2357" s="144"/>
      <c r="AA2357" s="144"/>
      <c r="AB2357" s="241"/>
    </row>
    <row r="2358" spans="4:28" x14ac:dyDescent="0.2">
      <c r="D2358" s="151"/>
      <c r="W2358" s="144"/>
      <c r="X2358" s="144"/>
      <c r="Y2358" s="144"/>
      <c r="Z2358" s="144"/>
      <c r="AA2358" s="144"/>
      <c r="AB2358" s="241"/>
    </row>
    <row r="2359" spans="4:28" x14ac:dyDescent="0.2">
      <c r="D2359" s="151"/>
      <c r="W2359" s="144"/>
      <c r="X2359" s="144"/>
      <c r="Y2359" s="144"/>
      <c r="Z2359" s="144"/>
      <c r="AA2359" s="144"/>
      <c r="AB2359" s="241"/>
    </row>
    <row r="2360" spans="4:28" x14ac:dyDescent="0.2">
      <c r="D2360" s="151"/>
      <c r="W2360" s="144"/>
      <c r="X2360" s="144"/>
      <c r="Y2360" s="144"/>
      <c r="Z2360" s="144"/>
      <c r="AA2360" s="144"/>
      <c r="AB2360" s="241"/>
    </row>
    <row r="2361" spans="4:28" x14ac:dyDescent="0.2">
      <c r="D2361" s="151"/>
      <c r="W2361" s="144"/>
      <c r="X2361" s="144"/>
      <c r="Y2361" s="144"/>
      <c r="Z2361" s="144"/>
      <c r="AA2361" s="144"/>
      <c r="AB2361" s="241"/>
    </row>
    <row r="2362" spans="4:28" x14ac:dyDescent="0.2">
      <c r="D2362" s="151"/>
      <c r="W2362" s="144"/>
      <c r="X2362" s="144"/>
      <c r="Y2362" s="144"/>
      <c r="Z2362" s="144"/>
      <c r="AA2362" s="144"/>
      <c r="AB2362" s="241"/>
    </row>
    <row r="2363" spans="4:28" x14ac:dyDescent="0.2">
      <c r="D2363" s="151"/>
      <c r="W2363" s="144"/>
      <c r="X2363" s="144"/>
      <c r="Y2363" s="144"/>
      <c r="Z2363" s="144"/>
      <c r="AA2363" s="144"/>
      <c r="AB2363" s="241"/>
    </row>
    <row r="2364" spans="4:28" x14ac:dyDescent="0.2">
      <c r="D2364" s="151"/>
      <c r="W2364" s="144"/>
      <c r="X2364" s="144"/>
      <c r="Y2364" s="144"/>
      <c r="Z2364" s="144"/>
      <c r="AA2364" s="144"/>
      <c r="AB2364" s="241"/>
    </row>
    <row r="2365" spans="4:28" x14ac:dyDescent="0.2">
      <c r="D2365" s="151"/>
      <c r="W2365" s="144"/>
      <c r="X2365" s="144"/>
      <c r="Y2365" s="144"/>
      <c r="Z2365" s="144"/>
      <c r="AA2365" s="144"/>
      <c r="AB2365" s="241"/>
    </row>
    <row r="2366" spans="4:28" x14ac:dyDescent="0.2">
      <c r="D2366" s="151"/>
      <c r="W2366" s="144"/>
      <c r="X2366" s="144"/>
      <c r="Y2366" s="144"/>
      <c r="Z2366" s="144"/>
      <c r="AA2366" s="144"/>
      <c r="AB2366" s="241"/>
    </row>
    <row r="2367" spans="4:28" x14ac:dyDescent="0.2">
      <c r="D2367" s="151"/>
      <c r="W2367" s="144"/>
      <c r="X2367" s="144"/>
      <c r="Y2367" s="144"/>
      <c r="Z2367" s="144"/>
      <c r="AA2367" s="144"/>
      <c r="AB2367" s="241"/>
    </row>
    <row r="2368" spans="4:28" x14ac:dyDescent="0.2">
      <c r="D2368" s="151"/>
      <c r="W2368" s="144"/>
      <c r="X2368" s="144"/>
      <c r="Y2368" s="144"/>
      <c r="Z2368" s="144"/>
      <c r="AA2368" s="144"/>
      <c r="AB2368" s="241"/>
    </row>
    <row r="2369" spans="4:28" x14ac:dyDescent="0.2">
      <c r="D2369" s="151"/>
      <c r="W2369" s="144"/>
      <c r="X2369" s="144"/>
      <c r="Y2369" s="144"/>
      <c r="Z2369" s="144"/>
      <c r="AA2369" s="144"/>
      <c r="AB2369" s="241"/>
    </row>
    <row r="2370" spans="4:28" x14ac:dyDescent="0.2">
      <c r="D2370" s="151"/>
      <c r="W2370" s="144"/>
      <c r="X2370" s="144"/>
      <c r="Y2370" s="144"/>
      <c r="Z2370" s="144"/>
      <c r="AA2370" s="144"/>
      <c r="AB2370" s="241"/>
    </row>
    <row r="2371" spans="4:28" x14ac:dyDescent="0.2">
      <c r="D2371" s="151"/>
      <c r="W2371" s="144"/>
      <c r="X2371" s="144"/>
      <c r="Y2371" s="144"/>
      <c r="Z2371" s="144"/>
      <c r="AA2371" s="144"/>
      <c r="AB2371" s="241"/>
    </row>
    <row r="2372" spans="4:28" x14ac:dyDescent="0.2">
      <c r="D2372" s="151"/>
      <c r="W2372" s="144"/>
      <c r="X2372" s="144"/>
      <c r="Y2372" s="144"/>
      <c r="Z2372" s="144"/>
      <c r="AA2372" s="144"/>
      <c r="AB2372" s="241"/>
    </row>
    <row r="2373" spans="4:28" x14ac:dyDescent="0.2">
      <c r="D2373" s="151"/>
      <c r="W2373" s="144"/>
      <c r="X2373" s="144"/>
      <c r="Y2373" s="144"/>
      <c r="Z2373" s="144"/>
      <c r="AA2373" s="144"/>
      <c r="AB2373" s="241"/>
    </row>
    <row r="2374" spans="4:28" x14ac:dyDescent="0.2">
      <c r="D2374" s="151"/>
      <c r="W2374" s="144"/>
      <c r="X2374" s="144"/>
      <c r="Y2374" s="144"/>
      <c r="Z2374" s="144"/>
      <c r="AA2374" s="144"/>
      <c r="AB2374" s="241"/>
    </row>
    <row r="2375" spans="4:28" x14ac:dyDescent="0.2">
      <c r="D2375" s="151"/>
      <c r="W2375" s="144"/>
      <c r="X2375" s="144"/>
      <c r="Y2375" s="144"/>
      <c r="Z2375" s="144"/>
      <c r="AA2375" s="144"/>
      <c r="AB2375" s="241"/>
    </row>
    <row r="2376" spans="4:28" x14ac:dyDescent="0.2">
      <c r="D2376" s="151"/>
      <c r="W2376" s="144"/>
      <c r="X2376" s="144"/>
      <c r="Y2376" s="144"/>
      <c r="Z2376" s="144"/>
      <c r="AA2376" s="144"/>
      <c r="AB2376" s="241"/>
    </row>
    <row r="2377" spans="4:28" x14ac:dyDescent="0.2">
      <c r="D2377" s="151"/>
      <c r="W2377" s="144"/>
      <c r="X2377" s="144"/>
      <c r="Y2377" s="144"/>
      <c r="Z2377" s="144"/>
      <c r="AA2377" s="144"/>
      <c r="AB2377" s="241"/>
    </row>
    <row r="2378" spans="4:28" x14ac:dyDescent="0.2">
      <c r="D2378" s="151"/>
      <c r="W2378" s="144"/>
      <c r="X2378" s="144"/>
      <c r="Y2378" s="144"/>
      <c r="Z2378" s="144"/>
      <c r="AA2378" s="144"/>
      <c r="AB2378" s="241"/>
    </row>
    <row r="2379" spans="4:28" x14ac:dyDescent="0.2">
      <c r="D2379" s="151"/>
      <c r="W2379" s="144"/>
      <c r="X2379" s="144"/>
      <c r="Y2379" s="144"/>
      <c r="Z2379" s="144"/>
      <c r="AA2379" s="144"/>
      <c r="AB2379" s="241"/>
    </row>
    <row r="2380" spans="4:28" x14ac:dyDescent="0.2">
      <c r="D2380" s="151"/>
      <c r="W2380" s="144"/>
      <c r="X2380" s="144"/>
      <c r="Y2380" s="144"/>
      <c r="Z2380" s="144"/>
      <c r="AA2380" s="144"/>
      <c r="AB2380" s="241"/>
    </row>
    <row r="2381" spans="4:28" x14ac:dyDescent="0.2">
      <c r="D2381" s="151"/>
      <c r="W2381" s="144"/>
      <c r="X2381" s="144"/>
      <c r="Y2381" s="144"/>
      <c r="Z2381" s="144"/>
      <c r="AA2381" s="144"/>
      <c r="AB2381" s="241"/>
    </row>
    <row r="2382" spans="4:28" x14ac:dyDescent="0.2">
      <c r="D2382" s="151"/>
      <c r="W2382" s="144"/>
      <c r="X2382" s="144"/>
      <c r="Y2382" s="144"/>
      <c r="Z2382" s="144"/>
      <c r="AA2382" s="144"/>
      <c r="AB2382" s="241"/>
    </row>
    <row r="2383" spans="4:28" x14ac:dyDescent="0.2">
      <c r="D2383" s="151"/>
      <c r="W2383" s="144"/>
      <c r="X2383" s="144"/>
      <c r="Y2383" s="144"/>
      <c r="Z2383" s="144"/>
      <c r="AA2383" s="144"/>
      <c r="AB2383" s="241"/>
    </row>
    <row r="2384" spans="4:28" x14ac:dyDescent="0.2">
      <c r="D2384" s="151"/>
      <c r="W2384" s="144"/>
      <c r="X2384" s="144"/>
      <c r="Y2384" s="144"/>
      <c r="Z2384" s="144"/>
      <c r="AA2384" s="144"/>
      <c r="AB2384" s="241"/>
    </row>
    <row r="2385" spans="4:28" x14ac:dyDescent="0.2">
      <c r="D2385" s="151"/>
      <c r="W2385" s="144"/>
      <c r="X2385" s="144"/>
      <c r="Y2385" s="144"/>
      <c r="Z2385" s="144"/>
      <c r="AA2385" s="144"/>
      <c r="AB2385" s="241"/>
    </row>
    <row r="2386" spans="4:28" x14ac:dyDescent="0.2">
      <c r="D2386" s="151"/>
      <c r="W2386" s="144"/>
      <c r="X2386" s="144"/>
      <c r="Y2386" s="144"/>
      <c r="Z2386" s="144"/>
      <c r="AA2386" s="144"/>
      <c r="AB2386" s="241"/>
    </row>
    <row r="2387" spans="4:28" x14ac:dyDescent="0.2">
      <c r="D2387" s="151"/>
      <c r="W2387" s="144"/>
      <c r="X2387" s="144"/>
      <c r="Y2387" s="144"/>
      <c r="Z2387" s="144"/>
      <c r="AA2387" s="144"/>
      <c r="AB2387" s="241"/>
    </row>
    <row r="2388" spans="4:28" x14ac:dyDescent="0.2">
      <c r="D2388" s="151"/>
      <c r="W2388" s="144"/>
      <c r="X2388" s="144"/>
      <c r="Y2388" s="144"/>
      <c r="Z2388" s="144"/>
      <c r="AA2388" s="144"/>
      <c r="AB2388" s="241"/>
    </row>
    <row r="2389" spans="4:28" x14ac:dyDescent="0.2">
      <c r="D2389" s="151"/>
      <c r="W2389" s="144"/>
      <c r="X2389" s="144"/>
      <c r="Y2389" s="144"/>
      <c r="Z2389" s="144"/>
      <c r="AA2389" s="144"/>
      <c r="AB2389" s="241"/>
    </row>
    <row r="2390" spans="4:28" x14ac:dyDescent="0.2">
      <c r="D2390" s="151"/>
      <c r="W2390" s="144"/>
      <c r="X2390" s="144"/>
      <c r="Y2390" s="144"/>
      <c r="Z2390" s="144"/>
      <c r="AA2390" s="144"/>
      <c r="AB2390" s="241"/>
    </row>
    <row r="2391" spans="4:28" x14ac:dyDescent="0.2">
      <c r="D2391" s="151"/>
      <c r="W2391" s="144"/>
      <c r="X2391" s="144"/>
      <c r="Y2391" s="144"/>
      <c r="Z2391" s="144"/>
      <c r="AA2391" s="144"/>
      <c r="AB2391" s="241"/>
    </row>
    <row r="2392" spans="4:28" x14ac:dyDescent="0.2">
      <c r="D2392" s="151"/>
      <c r="W2392" s="144"/>
      <c r="X2392" s="144"/>
      <c r="Y2392" s="144"/>
      <c r="Z2392" s="144"/>
      <c r="AA2392" s="144"/>
      <c r="AB2392" s="241"/>
    </row>
    <row r="2393" spans="4:28" x14ac:dyDescent="0.2">
      <c r="D2393" s="151"/>
      <c r="W2393" s="144"/>
      <c r="X2393" s="144"/>
      <c r="Y2393" s="144"/>
      <c r="Z2393" s="144"/>
      <c r="AA2393" s="144"/>
      <c r="AB2393" s="241"/>
    </row>
    <row r="2394" spans="4:28" x14ac:dyDescent="0.2">
      <c r="D2394" s="151"/>
      <c r="W2394" s="144"/>
      <c r="X2394" s="144"/>
      <c r="Y2394" s="144"/>
      <c r="Z2394" s="144"/>
      <c r="AA2394" s="144"/>
      <c r="AB2394" s="241"/>
    </row>
    <row r="2395" spans="4:28" x14ac:dyDescent="0.2">
      <c r="D2395" s="151"/>
      <c r="W2395" s="144"/>
      <c r="X2395" s="144"/>
      <c r="Y2395" s="144"/>
      <c r="Z2395" s="144"/>
      <c r="AA2395" s="144"/>
      <c r="AB2395" s="241"/>
    </row>
    <row r="2396" spans="4:28" x14ac:dyDescent="0.2">
      <c r="D2396" s="151"/>
      <c r="W2396" s="144"/>
      <c r="X2396" s="144"/>
      <c r="Y2396" s="144"/>
      <c r="Z2396" s="144"/>
      <c r="AA2396" s="144"/>
      <c r="AB2396" s="241"/>
    </row>
    <row r="2397" spans="4:28" x14ac:dyDescent="0.2">
      <c r="D2397" s="151"/>
      <c r="W2397" s="144"/>
      <c r="X2397" s="144"/>
      <c r="Y2397" s="144"/>
      <c r="Z2397" s="144"/>
      <c r="AA2397" s="144"/>
      <c r="AB2397" s="241"/>
    </row>
    <row r="2398" spans="4:28" x14ac:dyDescent="0.2">
      <c r="D2398" s="151"/>
      <c r="W2398" s="144"/>
      <c r="X2398" s="144"/>
      <c r="Y2398" s="144"/>
      <c r="Z2398" s="144"/>
      <c r="AA2398" s="144"/>
      <c r="AB2398" s="241"/>
    </row>
    <row r="2399" spans="4:28" x14ac:dyDescent="0.2">
      <c r="D2399" s="151"/>
      <c r="W2399" s="144"/>
      <c r="X2399" s="144"/>
      <c r="Y2399" s="144"/>
      <c r="Z2399" s="144"/>
      <c r="AA2399" s="144"/>
      <c r="AB2399" s="241"/>
    </row>
    <row r="2400" spans="4:28" x14ac:dyDescent="0.2">
      <c r="D2400" s="151"/>
      <c r="W2400" s="144"/>
      <c r="X2400" s="144"/>
      <c r="Y2400" s="144"/>
      <c r="Z2400" s="144"/>
      <c r="AA2400" s="144"/>
      <c r="AB2400" s="241"/>
    </row>
    <row r="2401" spans="4:28" x14ac:dyDescent="0.2">
      <c r="D2401" s="151"/>
      <c r="W2401" s="144"/>
      <c r="X2401" s="144"/>
      <c r="Y2401" s="144"/>
      <c r="Z2401" s="144"/>
      <c r="AA2401" s="144"/>
      <c r="AB2401" s="241"/>
    </row>
    <row r="2402" spans="4:28" x14ac:dyDescent="0.2">
      <c r="D2402" s="151"/>
      <c r="W2402" s="144"/>
      <c r="X2402" s="144"/>
      <c r="Y2402" s="144"/>
      <c r="Z2402" s="144"/>
      <c r="AA2402" s="144"/>
      <c r="AB2402" s="241"/>
    </row>
    <row r="2403" spans="4:28" x14ac:dyDescent="0.2">
      <c r="D2403" s="151"/>
      <c r="W2403" s="144"/>
      <c r="X2403" s="144"/>
      <c r="Y2403" s="144"/>
      <c r="Z2403" s="144"/>
      <c r="AA2403" s="144"/>
      <c r="AB2403" s="241"/>
    </row>
    <row r="2404" spans="4:28" x14ac:dyDescent="0.2">
      <c r="D2404" s="151"/>
      <c r="W2404" s="144"/>
      <c r="X2404" s="144"/>
      <c r="Y2404" s="144"/>
      <c r="Z2404" s="144"/>
      <c r="AA2404" s="144"/>
      <c r="AB2404" s="241"/>
    </row>
    <row r="2405" spans="4:28" x14ac:dyDescent="0.2">
      <c r="D2405" s="151"/>
      <c r="W2405" s="144"/>
      <c r="X2405" s="144"/>
      <c r="Y2405" s="144"/>
      <c r="Z2405" s="144"/>
      <c r="AA2405" s="144"/>
      <c r="AB2405" s="241"/>
    </row>
    <row r="2406" spans="4:28" x14ac:dyDescent="0.2">
      <c r="D2406" s="151"/>
      <c r="W2406" s="144"/>
      <c r="X2406" s="144"/>
      <c r="Y2406" s="144"/>
      <c r="Z2406" s="144"/>
      <c r="AA2406" s="144"/>
      <c r="AB2406" s="241"/>
    </row>
    <row r="2407" spans="4:28" x14ac:dyDescent="0.2">
      <c r="D2407" s="151"/>
      <c r="W2407" s="144"/>
      <c r="X2407" s="144"/>
      <c r="Y2407" s="144"/>
      <c r="Z2407" s="144"/>
      <c r="AA2407" s="144"/>
      <c r="AB2407" s="241"/>
    </row>
    <row r="2408" spans="4:28" x14ac:dyDescent="0.2">
      <c r="D2408" s="151"/>
      <c r="W2408" s="144"/>
      <c r="X2408" s="144"/>
      <c r="Y2408" s="144"/>
      <c r="Z2408" s="144"/>
      <c r="AA2408" s="144"/>
      <c r="AB2408" s="241"/>
    </row>
    <row r="2409" spans="4:28" x14ac:dyDescent="0.2">
      <c r="D2409" s="151"/>
      <c r="W2409" s="144"/>
      <c r="X2409" s="144"/>
      <c r="Y2409" s="144"/>
      <c r="Z2409" s="144"/>
      <c r="AA2409" s="144"/>
      <c r="AB2409" s="241"/>
    </row>
    <row r="2410" spans="4:28" x14ac:dyDescent="0.2">
      <c r="D2410" s="151"/>
      <c r="W2410" s="144"/>
      <c r="X2410" s="144"/>
      <c r="Y2410" s="144"/>
      <c r="Z2410" s="144"/>
      <c r="AA2410" s="144"/>
      <c r="AB2410" s="241"/>
    </row>
    <row r="2411" spans="4:28" x14ac:dyDescent="0.2">
      <c r="D2411" s="151"/>
      <c r="W2411" s="144"/>
      <c r="X2411" s="144"/>
      <c r="Y2411" s="144"/>
      <c r="Z2411" s="144"/>
      <c r="AA2411" s="144"/>
      <c r="AB2411" s="241"/>
    </row>
    <row r="2412" spans="4:28" x14ac:dyDescent="0.2">
      <c r="D2412" s="151"/>
      <c r="W2412" s="144"/>
      <c r="X2412" s="144"/>
      <c r="Y2412" s="144"/>
      <c r="Z2412" s="144"/>
      <c r="AA2412" s="144"/>
      <c r="AB2412" s="241"/>
    </row>
    <row r="2413" spans="4:28" x14ac:dyDescent="0.2">
      <c r="D2413" s="151"/>
      <c r="W2413" s="144"/>
      <c r="X2413" s="144"/>
      <c r="Y2413" s="144"/>
      <c r="Z2413" s="144"/>
      <c r="AA2413" s="144"/>
      <c r="AB2413" s="241"/>
    </row>
    <row r="2414" spans="4:28" x14ac:dyDescent="0.2">
      <c r="D2414" s="151"/>
      <c r="W2414" s="144"/>
      <c r="X2414" s="144"/>
      <c r="Y2414" s="144"/>
      <c r="Z2414" s="144"/>
      <c r="AA2414" s="144"/>
      <c r="AB2414" s="241"/>
    </row>
    <row r="2415" spans="4:28" x14ac:dyDescent="0.2">
      <c r="D2415" s="151"/>
      <c r="W2415" s="144"/>
      <c r="X2415" s="144"/>
      <c r="Y2415" s="144"/>
      <c r="Z2415" s="144"/>
      <c r="AA2415" s="144"/>
      <c r="AB2415" s="241"/>
    </row>
    <row r="2416" spans="4:28" x14ac:dyDescent="0.2">
      <c r="D2416" s="151"/>
      <c r="W2416" s="144"/>
      <c r="X2416" s="144"/>
      <c r="Y2416" s="144"/>
      <c r="Z2416" s="144"/>
      <c r="AA2416" s="144"/>
      <c r="AB2416" s="241"/>
    </row>
    <row r="2417" spans="4:28" x14ac:dyDescent="0.2">
      <c r="D2417" s="151"/>
      <c r="W2417" s="144"/>
      <c r="X2417" s="144"/>
      <c r="Y2417" s="144"/>
      <c r="Z2417" s="144"/>
      <c r="AA2417" s="144"/>
      <c r="AB2417" s="241"/>
    </row>
    <row r="2418" spans="4:28" x14ac:dyDescent="0.2">
      <c r="D2418" s="151"/>
      <c r="W2418" s="144"/>
      <c r="X2418" s="144"/>
      <c r="Y2418" s="144"/>
      <c r="Z2418" s="144"/>
      <c r="AA2418" s="144"/>
      <c r="AB2418" s="241"/>
    </row>
    <row r="2419" spans="4:28" x14ac:dyDescent="0.2">
      <c r="D2419" s="151"/>
      <c r="W2419" s="144"/>
      <c r="X2419" s="144"/>
      <c r="Y2419" s="144"/>
      <c r="Z2419" s="144"/>
      <c r="AA2419" s="144"/>
      <c r="AB2419" s="241"/>
    </row>
    <row r="2420" spans="4:28" x14ac:dyDescent="0.2">
      <c r="D2420" s="151"/>
      <c r="W2420" s="144"/>
      <c r="X2420" s="144"/>
      <c r="Y2420" s="144"/>
      <c r="Z2420" s="144"/>
      <c r="AA2420" s="144"/>
      <c r="AB2420" s="241"/>
    </row>
    <row r="2421" spans="4:28" x14ac:dyDescent="0.2">
      <c r="D2421" s="151"/>
      <c r="W2421" s="144"/>
      <c r="X2421" s="144"/>
      <c r="Y2421" s="144"/>
      <c r="Z2421" s="144"/>
      <c r="AA2421" s="144"/>
      <c r="AB2421" s="241"/>
    </row>
    <row r="2422" spans="4:28" x14ac:dyDescent="0.2">
      <c r="D2422" s="151"/>
      <c r="W2422" s="144"/>
      <c r="X2422" s="144"/>
      <c r="Y2422" s="144"/>
      <c r="Z2422" s="144"/>
      <c r="AA2422" s="144"/>
      <c r="AB2422" s="241"/>
    </row>
    <row r="2423" spans="4:28" x14ac:dyDescent="0.2">
      <c r="D2423" s="151"/>
      <c r="W2423" s="144"/>
      <c r="X2423" s="144"/>
      <c r="Y2423" s="144"/>
      <c r="Z2423" s="144"/>
      <c r="AA2423" s="144"/>
      <c r="AB2423" s="241"/>
    </row>
    <row r="2424" spans="4:28" x14ac:dyDescent="0.2">
      <c r="D2424" s="151"/>
      <c r="W2424" s="144"/>
      <c r="X2424" s="144"/>
      <c r="Y2424" s="144"/>
      <c r="Z2424" s="144"/>
      <c r="AA2424" s="144"/>
      <c r="AB2424" s="241"/>
    </row>
    <row r="2425" spans="4:28" x14ac:dyDescent="0.2">
      <c r="D2425" s="151"/>
      <c r="W2425" s="144"/>
      <c r="X2425" s="144"/>
      <c r="Y2425" s="144"/>
      <c r="Z2425" s="144"/>
      <c r="AA2425" s="144"/>
      <c r="AB2425" s="241"/>
    </row>
    <row r="2426" spans="4:28" x14ac:dyDescent="0.2">
      <c r="D2426" s="151"/>
      <c r="W2426" s="144"/>
      <c r="X2426" s="144"/>
      <c r="Y2426" s="144"/>
      <c r="Z2426" s="144"/>
      <c r="AA2426" s="144"/>
      <c r="AB2426" s="241"/>
    </row>
    <row r="2427" spans="4:28" x14ac:dyDescent="0.2">
      <c r="D2427" s="151"/>
      <c r="W2427" s="144"/>
      <c r="X2427" s="144"/>
      <c r="Y2427" s="144"/>
      <c r="Z2427" s="144"/>
      <c r="AA2427" s="144"/>
      <c r="AB2427" s="241"/>
    </row>
    <row r="2428" spans="4:28" x14ac:dyDescent="0.2">
      <c r="D2428" s="151"/>
      <c r="W2428" s="144"/>
      <c r="X2428" s="144"/>
      <c r="Y2428" s="144"/>
      <c r="Z2428" s="144"/>
      <c r="AA2428" s="144"/>
      <c r="AB2428" s="241"/>
    </row>
    <row r="2429" spans="4:28" x14ac:dyDescent="0.2">
      <c r="D2429" s="151"/>
      <c r="W2429" s="144"/>
      <c r="X2429" s="144"/>
      <c r="Y2429" s="144"/>
      <c r="Z2429" s="144"/>
      <c r="AA2429" s="144"/>
      <c r="AB2429" s="241"/>
    </row>
    <row r="2430" spans="4:28" x14ac:dyDescent="0.2">
      <c r="D2430" s="151"/>
      <c r="W2430" s="144"/>
      <c r="X2430" s="144"/>
      <c r="Y2430" s="144"/>
      <c r="Z2430" s="144"/>
      <c r="AA2430" s="144"/>
      <c r="AB2430" s="241"/>
    </row>
    <row r="2431" spans="4:28" x14ac:dyDescent="0.2">
      <c r="D2431" s="151"/>
      <c r="W2431" s="144"/>
      <c r="X2431" s="144"/>
      <c r="Y2431" s="144"/>
      <c r="Z2431" s="144"/>
      <c r="AA2431" s="144"/>
      <c r="AB2431" s="241"/>
    </row>
    <row r="2432" spans="4:28" x14ac:dyDescent="0.2">
      <c r="D2432" s="151"/>
      <c r="W2432" s="144"/>
      <c r="X2432" s="144"/>
      <c r="Y2432" s="144"/>
      <c r="Z2432" s="144"/>
      <c r="AA2432" s="144"/>
      <c r="AB2432" s="241"/>
    </row>
    <row r="2433" spans="4:28" x14ac:dyDescent="0.2">
      <c r="D2433" s="151"/>
      <c r="W2433" s="144"/>
      <c r="X2433" s="144"/>
      <c r="Y2433" s="144"/>
      <c r="Z2433" s="144"/>
      <c r="AA2433" s="144"/>
      <c r="AB2433" s="241"/>
    </row>
    <row r="2434" spans="4:28" x14ac:dyDescent="0.2">
      <c r="D2434" s="151"/>
      <c r="W2434" s="144"/>
      <c r="X2434" s="144"/>
      <c r="Y2434" s="144"/>
      <c r="Z2434" s="144"/>
      <c r="AA2434" s="144"/>
      <c r="AB2434" s="241"/>
    </row>
    <row r="2435" spans="4:28" x14ac:dyDescent="0.2">
      <c r="D2435" s="151"/>
      <c r="W2435" s="144"/>
      <c r="X2435" s="144"/>
      <c r="Y2435" s="144"/>
      <c r="Z2435" s="144"/>
      <c r="AA2435" s="144"/>
      <c r="AB2435" s="241"/>
    </row>
    <row r="2436" spans="4:28" x14ac:dyDescent="0.2">
      <c r="D2436" s="151"/>
      <c r="W2436" s="144"/>
      <c r="X2436" s="144"/>
      <c r="Y2436" s="144"/>
      <c r="Z2436" s="144"/>
      <c r="AA2436" s="144"/>
      <c r="AB2436" s="241"/>
    </row>
    <row r="2437" spans="4:28" x14ac:dyDescent="0.2">
      <c r="D2437" s="151"/>
      <c r="W2437" s="144"/>
      <c r="X2437" s="144"/>
      <c r="Y2437" s="144"/>
      <c r="Z2437" s="144"/>
      <c r="AA2437" s="144"/>
      <c r="AB2437" s="241"/>
    </row>
    <row r="2438" spans="4:28" x14ac:dyDescent="0.2">
      <c r="D2438" s="151"/>
      <c r="W2438" s="144"/>
      <c r="X2438" s="144"/>
      <c r="Y2438" s="144"/>
      <c r="Z2438" s="144"/>
      <c r="AA2438" s="144"/>
      <c r="AB2438" s="241"/>
    </row>
    <row r="2439" spans="4:28" x14ac:dyDescent="0.2">
      <c r="D2439" s="151"/>
      <c r="W2439" s="144"/>
      <c r="X2439" s="144"/>
      <c r="Y2439" s="144"/>
      <c r="Z2439" s="144"/>
      <c r="AA2439" s="144"/>
      <c r="AB2439" s="241"/>
    </row>
    <row r="2440" spans="4:28" x14ac:dyDescent="0.2">
      <c r="D2440" s="151"/>
      <c r="W2440" s="144"/>
      <c r="X2440" s="144"/>
      <c r="Y2440" s="144"/>
      <c r="Z2440" s="144"/>
      <c r="AA2440" s="144"/>
      <c r="AB2440" s="241"/>
    </row>
    <row r="2441" spans="4:28" x14ac:dyDescent="0.2">
      <c r="D2441" s="151"/>
      <c r="W2441" s="144"/>
      <c r="X2441" s="144"/>
      <c r="Y2441" s="144"/>
      <c r="Z2441" s="144"/>
      <c r="AA2441" s="144"/>
      <c r="AB2441" s="241"/>
    </row>
    <row r="2442" spans="4:28" x14ac:dyDescent="0.2">
      <c r="D2442" s="151"/>
      <c r="W2442" s="144"/>
      <c r="X2442" s="144"/>
      <c r="Y2442" s="144"/>
      <c r="Z2442" s="144"/>
      <c r="AA2442" s="144"/>
      <c r="AB2442" s="241"/>
    </row>
    <row r="2443" spans="4:28" x14ac:dyDescent="0.2">
      <c r="D2443" s="151"/>
      <c r="W2443" s="144"/>
      <c r="X2443" s="144"/>
      <c r="Y2443" s="144"/>
      <c r="Z2443" s="144"/>
      <c r="AA2443" s="144"/>
      <c r="AB2443" s="241"/>
    </row>
    <row r="2444" spans="4:28" x14ac:dyDescent="0.2">
      <c r="D2444" s="151"/>
      <c r="W2444" s="144"/>
      <c r="X2444" s="144"/>
      <c r="Y2444" s="144"/>
      <c r="Z2444" s="144"/>
      <c r="AA2444" s="144"/>
      <c r="AB2444" s="241"/>
    </row>
    <row r="2445" spans="4:28" x14ac:dyDescent="0.2">
      <c r="D2445" s="151"/>
      <c r="W2445" s="144"/>
      <c r="X2445" s="144"/>
      <c r="Y2445" s="144"/>
      <c r="Z2445" s="144"/>
      <c r="AA2445" s="144"/>
      <c r="AB2445" s="241"/>
    </row>
    <row r="2446" spans="4:28" x14ac:dyDescent="0.2">
      <c r="D2446" s="151"/>
      <c r="W2446" s="144"/>
      <c r="X2446" s="144"/>
      <c r="Y2446" s="144"/>
      <c r="Z2446" s="144"/>
      <c r="AA2446" s="144"/>
      <c r="AB2446" s="241"/>
    </row>
    <row r="2447" spans="4:28" x14ac:dyDescent="0.2">
      <c r="D2447" s="151"/>
      <c r="W2447" s="144"/>
      <c r="X2447" s="144"/>
      <c r="Y2447" s="144"/>
      <c r="Z2447" s="144"/>
      <c r="AA2447" s="144"/>
      <c r="AB2447" s="241"/>
    </row>
    <row r="2448" spans="4:28" x14ac:dyDescent="0.2">
      <c r="D2448" s="151"/>
      <c r="W2448" s="144"/>
      <c r="X2448" s="144"/>
      <c r="Y2448" s="144"/>
      <c r="Z2448" s="144"/>
      <c r="AA2448" s="144"/>
      <c r="AB2448" s="241"/>
    </row>
    <row r="2449" spans="4:28" x14ac:dyDescent="0.2">
      <c r="D2449" s="151"/>
      <c r="W2449" s="144"/>
      <c r="X2449" s="144"/>
      <c r="Y2449" s="144"/>
      <c r="Z2449" s="144"/>
      <c r="AA2449" s="144"/>
      <c r="AB2449" s="241"/>
    </row>
    <row r="2450" spans="4:28" x14ac:dyDescent="0.2">
      <c r="D2450" s="151"/>
      <c r="W2450" s="144"/>
      <c r="X2450" s="144"/>
      <c r="Y2450" s="144"/>
      <c r="Z2450" s="144"/>
      <c r="AA2450" s="144"/>
      <c r="AB2450" s="241"/>
    </row>
    <row r="2451" spans="4:28" x14ac:dyDescent="0.2">
      <c r="D2451" s="151"/>
      <c r="W2451" s="144"/>
      <c r="X2451" s="144"/>
      <c r="Y2451" s="144"/>
      <c r="Z2451" s="144"/>
      <c r="AA2451" s="144"/>
      <c r="AB2451" s="241"/>
    </row>
    <row r="2452" spans="4:28" x14ac:dyDescent="0.2">
      <c r="D2452" s="151"/>
      <c r="W2452" s="144"/>
      <c r="X2452" s="144"/>
      <c r="Y2452" s="144"/>
      <c r="Z2452" s="144"/>
      <c r="AA2452" s="144"/>
      <c r="AB2452" s="241"/>
    </row>
    <row r="2453" spans="4:28" x14ac:dyDescent="0.2">
      <c r="D2453" s="151"/>
      <c r="W2453" s="144"/>
      <c r="X2453" s="144"/>
      <c r="Y2453" s="144"/>
      <c r="Z2453" s="144"/>
      <c r="AA2453" s="144"/>
      <c r="AB2453" s="241"/>
    </row>
    <row r="2454" spans="4:28" x14ac:dyDescent="0.2">
      <c r="D2454" s="151"/>
      <c r="W2454" s="144"/>
      <c r="X2454" s="144"/>
      <c r="Y2454" s="144"/>
      <c r="Z2454" s="144"/>
      <c r="AA2454" s="144"/>
      <c r="AB2454" s="241"/>
    </row>
    <row r="2455" spans="4:28" x14ac:dyDescent="0.2">
      <c r="D2455" s="151"/>
      <c r="W2455" s="144"/>
      <c r="X2455" s="144"/>
      <c r="Y2455" s="144"/>
      <c r="Z2455" s="144"/>
      <c r="AA2455" s="144"/>
      <c r="AB2455" s="241"/>
    </row>
    <row r="2456" spans="4:28" x14ac:dyDescent="0.2">
      <c r="D2456" s="151"/>
      <c r="W2456" s="144"/>
      <c r="X2456" s="144"/>
      <c r="Y2456" s="144"/>
      <c r="Z2456" s="144"/>
      <c r="AA2456" s="144"/>
      <c r="AB2456" s="241"/>
    </row>
    <row r="2457" spans="4:28" x14ac:dyDescent="0.2">
      <c r="D2457" s="151"/>
      <c r="W2457" s="144"/>
      <c r="X2457" s="144"/>
      <c r="Y2457" s="144"/>
      <c r="Z2457" s="144"/>
      <c r="AA2457" s="144"/>
      <c r="AB2457" s="241"/>
    </row>
    <row r="2458" spans="4:28" x14ac:dyDescent="0.2">
      <c r="D2458" s="151"/>
      <c r="W2458" s="144"/>
      <c r="X2458" s="144"/>
      <c r="Y2458" s="144"/>
      <c r="Z2458" s="144"/>
      <c r="AA2458" s="144"/>
      <c r="AB2458" s="241"/>
    </row>
    <row r="2459" spans="4:28" x14ac:dyDescent="0.2">
      <c r="D2459" s="151"/>
      <c r="W2459" s="144"/>
      <c r="X2459" s="144"/>
      <c r="Y2459" s="144"/>
      <c r="Z2459" s="144"/>
      <c r="AA2459" s="144"/>
      <c r="AB2459" s="241"/>
    </row>
    <row r="2460" spans="4:28" x14ac:dyDescent="0.2">
      <c r="D2460" s="151"/>
      <c r="W2460" s="144"/>
      <c r="X2460" s="144"/>
      <c r="Y2460" s="144"/>
      <c r="Z2460" s="144"/>
      <c r="AA2460" s="144"/>
      <c r="AB2460" s="241"/>
    </row>
    <row r="2461" spans="4:28" x14ac:dyDescent="0.2">
      <c r="D2461" s="151"/>
      <c r="W2461" s="144"/>
      <c r="X2461" s="144"/>
      <c r="Y2461" s="144"/>
      <c r="Z2461" s="144"/>
      <c r="AA2461" s="144"/>
      <c r="AB2461" s="241"/>
    </row>
    <row r="2462" spans="4:28" x14ac:dyDescent="0.2">
      <c r="D2462" s="151"/>
      <c r="W2462" s="144"/>
      <c r="X2462" s="144"/>
      <c r="Y2462" s="144"/>
      <c r="Z2462" s="144"/>
      <c r="AA2462" s="144"/>
      <c r="AB2462" s="241"/>
    </row>
    <row r="2463" spans="4:28" x14ac:dyDescent="0.2">
      <c r="D2463" s="151"/>
      <c r="W2463" s="144"/>
      <c r="X2463" s="144"/>
      <c r="Y2463" s="144"/>
      <c r="Z2463" s="144"/>
      <c r="AA2463" s="144"/>
      <c r="AB2463" s="241"/>
    </row>
    <row r="2464" spans="4:28" x14ac:dyDescent="0.2">
      <c r="D2464" s="151"/>
      <c r="W2464" s="144"/>
      <c r="X2464" s="144"/>
      <c r="Y2464" s="144"/>
      <c r="Z2464" s="144"/>
      <c r="AA2464" s="144"/>
      <c r="AB2464" s="241"/>
    </row>
    <row r="2465" spans="4:28" x14ac:dyDescent="0.2">
      <c r="D2465" s="151"/>
      <c r="W2465" s="144"/>
      <c r="X2465" s="144"/>
      <c r="Y2465" s="144"/>
      <c r="Z2465" s="144"/>
      <c r="AA2465" s="144"/>
      <c r="AB2465" s="241"/>
    </row>
    <row r="2466" spans="4:28" x14ac:dyDescent="0.2">
      <c r="D2466" s="151"/>
      <c r="W2466" s="144"/>
      <c r="X2466" s="144"/>
      <c r="Y2466" s="144"/>
      <c r="Z2466" s="144"/>
      <c r="AA2466" s="144"/>
      <c r="AB2466" s="241"/>
    </row>
    <row r="2467" spans="4:28" x14ac:dyDescent="0.2">
      <c r="D2467" s="151"/>
      <c r="W2467" s="144"/>
      <c r="X2467" s="144"/>
      <c r="Y2467" s="144"/>
      <c r="Z2467" s="144"/>
      <c r="AA2467" s="144"/>
      <c r="AB2467" s="241"/>
    </row>
    <row r="2468" spans="4:28" x14ac:dyDescent="0.2">
      <c r="D2468" s="151"/>
      <c r="W2468" s="144"/>
      <c r="X2468" s="144"/>
      <c r="Y2468" s="144"/>
      <c r="Z2468" s="144"/>
      <c r="AA2468" s="144"/>
      <c r="AB2468" s="241"/>
    </row>
    <row r="2469" spans="4:28" x14ac:dyDescent="0.2">
      <c r="D2469" s="151"/>
      <c r="W2469" s="144"/>
      <c r="X2469" s="144"/>
      <c r="Y2469" s="144"/>
      <c r="Z2469" s="144"/>
      <c r="AA2469" s="144"/>
      <c r="AB2469" s="241"/>
    </row>
    <row r="2470" spans="4:28" x14ac:dyDescent="0.2">
      <c r="D2470" s="151"/>
      <c r="W2470" s="144"/>
      <c r="X2470" s="144"/>
      <c r="Y2470" s="144"/>
      <c r="Z2470" s="144"/>
      <c r="AA2470" s="144"/>
      <c r="AB2470" s="241"/>
    </row>
    <row r="2471" spans="4:28" x14ac:dyDescent="0.2">
      <c r="D2471" s="151"/>
      <c r="W2471" s="144"/>
      <c r="X2471" s="144"/>
      <c r="Y2471" s="144"/>
      <c r="Z2471" s="144"/>
      <c r="AA2471" s="144"/>
      <c r="AB2471" s="241"/>
    </row>
    <row r="2472" spans="4:28" x14ac:dyDescent="0.2">
      <c r="D2472" s="151"/>
      <c r="W2472" s="144"/>
      <c r="X2472" s="144"/>
      <c r="Y2472" s="144"/>
      <c r="Z2472" s="144"/>
      <c r="AA2472" s="144"/>
      <c r="AB2472" s="241"/>
    </row>
    <row r="2473" spans="4:28" x14ac:dyDescent="0.2">
      <c r="D2473" s="151"/>
      <c r="W2473" s="144"/>
      <c r="X2473" s="144"/>
      <c r="Y2473" s="144"/>
      <c r="Z2473" s="144"/>
      <c r="AA2473" s="144"/>
      <c r="AB2473" s="241"/>
    </row>
    <row r="2474" spans="4:28" x14ac:dyDescent="0.2">
      <c r="D2474" s="151"/>
      <c r="W2474" s="144"/>
      <c r="X2474" s="144"/>
      <c r="Y2474" s="144"/>
      <c r="Z2474" s="144"/>
      <c r="AA2474" s="144"/>
      <c r="AB2474" s="241"/>
    </row>
    <row r="2475" spans="4:28" x14ac:dyDescent="0.2">
      <c r="D2475" s="151"/>
      <c r="W2475" s="144"/>
      <c r="X2475" s="144"/>
      <c r="Y2475" s="144"/>
      <c r="Z2475" s="144"/>
      <c r="AA2475" s="144"/>
      <c r="AB2475" s="241"/>
    </row>
    <row r="2476" spans="4:28" x14ac:dyDescent="0.2">
      <c r="D2476" s="151"/>
      <c r="W2476" s="144"/>
      <c r="X2476" s="144"/>
      <c r="Y2476" s="144"/>
      <c r="Z2476" s="144"/>
      <c r="AA2476" s="144"/>
      <c r="AB2476" s="241"/>
    </row>
    <row r="2477" spans="4:28" x14ac:dyDescent="0.2">
      <c r="D2477" s="151"/>
      <c r="W2477" s="144"/>
      <c r="X2477" s="144"/>
      <c r="Y2477" s="144"/>
      <c r="Z2477" s="144"/>
      <c r="AA2477" s="144"/>
      <c r="AB2477" s="241"/>
    </row>
    <row r="2478" spans="4:28" x14ac:dyDescent="0.2">
      <c r="D2478" s="151"/>
      <c r="W2478" s="144"/>
      <c r="X2478" s="144"/>
      <c r="Y2478" s="144"/>
      <c r="Z2478" s="144"/>
      <c r="AA2478" s="144"/>
      <c r="AB2478" s="241"/>
    </row>
    <row r="2479" spans="4:28" x14ac:dyDescent="0.2">
      <c r="D2479" s="151"/>
      <c r="W2479" s="144"/>
      <c r="X2479" s="144"/>
      <c r="Y2479" s="144"/>
      <c r="Z2479" s="144"/>
      <c r="AA2479" s="144"/>
      <c r="AB2479" s="241"/>
    </row>
    <row r="2480" spans="4:28" x14ac:dyDescent="0.2">
      <c r="D2480" s="151"/>
      <c r="W2480" s="144"/>
      <c r="X2480" s="144"/>
      <c r="Y2480" s="144"/>
      <c r="Z2480" s="144"/>
      <c r="AA2480" s="144"/>
      <c r="AB2480" s="241"/>
    </row>
    <row r="2481" spans="4:28" x14ac:dyDescent="0.2">
      <c r="D2481" s="151"/>
      <c r="W2481" s="144"/>
      <c r="X2481" s="144"/>
      <c r="Y2481" s="144"/>
      <c r="Z2481" s="144"/>
      <c r="AA2481" s="144"/>
      <c r="AB2481" s="241"/>
    </row>
    <row r="2482" spans="4:28" x14ac:dyDescent="0.2">
      <c r="D2482" s="151"/>
      <c r="W2482" s="144"/>
      <c r="X2482" s="144"/>
      <c r="Y2482" s="144"/>
      <c r="Z2482" s="144"/>
      <c r="AA2482" s="144"/>
      <c r="AB2482" s="241"/>
    </row>
    <row r="2483" spans="4:28" x14ac:dyDescent="0.2">
      <c r="D2483" s="151"/>
      <c r="W2483" s="144"/>
      <c r="X2483" s="144"/>
      <c r="Y2483" s="144"/>
      <c r="Z2483" s="144"/>
      <c r="AA2483" s="144"/>
      <c r="AB2483" s="241"/>
    </row>
    <row r="2484" spans="4:28" x14ac:dyDescent="0.2">
      <c r="D2484" s="151"/>
      <c r="W2484" s="144"/>
      <c r="X2484" s="144"/>
      <c r="Y2484" s="144"/>
      <c r="Z2484" s="144"/>
      <c r="AA2484" s="144"/>
      <c r="AB2484" s="241"/>
    </row>
    <row r="2485" spans="4:28" x14ac:dyDescent="0.2">
      <c r="D2485" s="151"/>
      <c r="W2485" s="144"/>
      <c r="X2485" s="144"/>
      <c r="Y2485" s="144"/>
      <c r="Z2485" s="144"/>
      <c r="AA2485" s="144"/>
      <c r="AB2485" s="241"/>
    </row>
    <row r="2486" spans="4:28" x14ac:dyDescent="0.2">
      <c r="D2486" s="151"/>
      <c r="W2486" s="144"/>
      <c r="X2486" s="144"/>
      <c r="Y2486" s="144"/>
      <c r="Z2486" s="144"/>
      <c r="AA2486" s="144"/>
      <c r="AB2486" s="241"/>
    </row>
    <row r="2487" spans="4:28" x14ac:dyDescent="0.2">
      <c r="D2487" s="151"/>
      <c r="W2487" s="144"/>
      <c r="X2487" s="144"/>
      <c r="Y2487" s="144"/>
      <c r="Z2487" s="144"/>
      <c r="AA2487" s="144"/>
      <c r="AB2487" s="241"/>
    </row>
    <row r="2488" spans="4:28" x14ac:dyDescent="0.2">
      <c r="D2488" s="151"/>
      <c r="W2488" s="144"/>
      <c r="X2488" s="144"/>
      <c r="Y2488" s="144"/>
      <c r="Z2488" s="144"/>
      <c r="AA2488" s="144"/>
      <c r="AB2488" s="241"/>
    </row>
    <row r="2489" spans="4:28" x14ac:dyDescent="0.2">
      <c r="D2489" s="151"/>
      <c r="W2489" s="144"/>
      <c r="X2489" s="144"/>
      <c r="Y2489" s="144"/>
      <c r="Z2489" s="144"/>
      <c r="AA2489" s="144"/>
      <c r="AB2489" s="241"/>
    </row>
    <row r="2490" spans="4:28" x14ac:dyDescent="0.2">
      <c r="D2490" s="151"/>
      <c r="W2490" s="144"/>
      <c r="X2490" s="144"/>
      <c r="Y2490" s="144"/>
      <c r="Z2490" s="144"/>
      <c r="AA2490" s="144"/>
      <c r="AB2490" s="241"/>
    </row>
    <row r="2491" spans="4:28" x14ac:dyDescent="0.2">
      <c r="D2491" s="151"/>
      <c r="W2491" s="144"/>
      <c r="X2491" s="144"/>
      <c r="Y2491" s="144"/>
      <c r="Z2491" s="144"/>
      <c r="AA2491" s="144"/>
      <c r="AB2491" s="241"/>
    </row>
    <row r="2492" spans="4:28" x14ac:dyDescent="0.2">
      <c r="D2492" s="151"/>
      <c r="W2492" s="144"/>
      <c r="X2492" s="144"/>
      <c r="Y2492" s="144"/>
      <c r="Z2492" s="144"/>
      <c r="AA2492" s="144"/>
      <c r="AB2492" s="241"/>
    </row>
    <row r="2493" spans="4:28" x14ac:dyDescent="0.2">
      <c r="D2493" s="151"/>
      <c r="W2493" s="144"/>
      <c r="X2493" s="144"/>
      <c r="Y2493" s="144"/>
      <c r="Z2493" s="144"/>
      <c r="AA2493" s="144"/>
      <c r="AB2493" s="241"/>
    </row>
    <row r="2494" spans="4:28" x14ac:dyDescent="0.2">
      <c r="D2494" s="151"/>
      <c r="W2494" s="144"/>
      <c r="X2494" s="144"/>
      <c r="Y2494" s="144"/>
      <c r="Z2494" s="144"/>
      <c r="AA2494" s="144"/>
      <c r="AB2494" s="241"/>
    </row>
    <row r="2495" spans="4:28" x14ac:dyDescent="0.2">
      <c r="D2495" s="151"/>
      <c r="W2495" s="144"/>
      <c r="X2495" s="144"/>
      <c r="Y2495" s="144"/>
      <c r="Z2495" s="144"/>
      <c r="AA2495" s="144"/>
      <c r="AB2495" s="241"/>
    </row>
    <row r="2496" spans="4:28" x14ac:dyDescent="0.2">
      <c r="D2496" s="151"/>
      <c r="W2496" s="144"/>
      <c r="X2496" s="144"/>
      <c r="Y2496" s="144"/>
      <c r="Z2496" s="144"/>
      <c r="AA2496" s="144"/>
      <c r="AB2496" s="241"/>
    </row>
    <row r="2497" spans="4:28" x14ac:dyDescent="0.2">
      <c r="D2497" s="151"/>
      <c r="W2497" s="144"/>
      <c r="X2497" s="144"/>
      <c r="Y2497" s="144"/>
      <c r="Z2497" s="144"/>
      <c r="AA2497" s="144"/>
      <c r="AB2497" s="241"/>
    </row>
    <row r="2498" spans="4:28" x14ac:dyDescent="0.2">
      <c r="D2498" s="151"/>
      <c r="W2498" s="144"/>
      <c r="X2498" s="144"/>
      <c r="Y2498" s="144"/>
      <c r="Z2498" s="144"/>
      <c r="AA2498" s="144"/>
      <c r="AB2498" s="241"/>
    </row>
    <row r="2499" spans="4:28" x14ac:dyDescent="0.2">
      <c r="D2499" s="151"/>
      <c r="W2499" s="144"/>
      <c r="X2499" s="144"/>
      <c r="Y2499" s="144"/>
      <c r="Z2499" s="144"/>
      <c r="AA2499" s="144"/>
      <c r="AB2499" s="241"/>
    </row>
    <row r="2500" spans="4:28" x14ac:dyDescent="0.2">
      <c r="D2500" s="151"/>
      <c r="W2500" s="144"/>
      <c r="X2500" s="144"/>
      <c r="Y2500" s="144"/>
      <c r="Z2500" s="144"/>
      <c r="AA2500" s="144"/>
      <c r="AB2500" s="241"/>
    </row>
    <row r="2501" spans="4:28" x14ac:dyDescent="0.2">
      <c r="D2501" s="151"/>
      <c r="W2501" s="144"/>
      <c r="X2501" s="144"/>
      <c r="Y2501" s="144"/>
      <c r="Z2501" s="144"/>
      <c r="AA2501" s="144"/>
      <c r="AB2501" s="241"/>
    </row>
    <row r="2502" spans="4:28" x14ac:dyDescent="0.2">
      <c r="D2502" s="151"/>
      <c r="W2502" s="144"/>
      <c r="X2502" s="144"/>
      <c r="Y2502" s="144"/>
      <c r="Z2502" s="144"/>
      <c r="AA2502" s="144"/>
      <c r="AB2502" s="241"/>
    </row>
    <row r="2503" spans="4:28" x14ac:dyDescent="0.2">
      <c r="D2503" s="151"/>
      <c r="W2503" s="144"/>
      <c r="X2503" s="144"/>
      <c r="Y2503" s="144"/>
      <c r="Z2503" s="144"/>
      <c r="AA2503" s="144"/>
      <c r="AB2503" s="241"/>
    </row>
    <row r="2504" spans="4:28" x14ac:dyDescent="0.2">
      <c r="D2504" s="151"/>
      <c r="W2504" s="144"/>
      <c r="X2504" s="144"/>
      <c r="Y2504" s="144"/>
      <c r="Z2504" s="144"/>
      <c r="AA2504" s="144"/>
      <c r="AB2504" s="241"/>
    </row>
    <row r="2505" spans="4:28" x14ac:dyDescent="0.2">
      <c r="D2505" s="151"/>
      <c r="W2505" s="144"/>
      <c r="X2505" s="144"/>
      <c r="Y2505" s="144"/>
      <c r="Z2505" s="144"/>
      <c r="AA2505" s="144"/>
      <c r="AB2505" s="241"/>
    </row>
    <row r="2506" spans="4:28" x14ac:dyDescent="0.2">
      <c r="D2506" s="151"/>
      <c r="W2506" s="144"/>
      <c r="X2506" s="144"/>
      <c r="Y2506" s="144"/>
      <c r="Z2506" s="144"/>
      <c r="AA2506" s="144"/>
      <c r="AB2506" s="241"/>
    </row>
    <row r="2507" spans="4:28" x14ac:dyDescent="0.2">
      <c r="D2507" s="151"/>
      <c r="W2507" s="144"/>
      <c r="X2507" s="144"/>
      <c r="Y2507" s="144"/>
      <c r="Z2507" s="144"/>
      <c r="AA2507" s="144"/>
      <c r="AB2507" s="241"/>
    </row>
    <row r="2508" spans="4:28" x14ac:dyDescent="0.2">
      <c r="D2508" s="151"/>
      <c r="W2508" s="144"/>
      <c r="X2508" s="144"/>
      <c r="Y2508" s="144"/>
      <c r="Z2508" s="144"/>
      <c r="AA2508" s="144"/>
      <c r="AB2508" s="241"/>
    </row>
    <row r="2509" spans="4:28" x14ac:dyDescent="0.2">
      <c r="D2509" s="151"/>
      <c r="W2509" s="144"/>
      <c r="X2509" s="144"/>
      <c r="Y2509" s="144"/>
      <c r="Z2509" s="144"/>
      <c r="AA2509" s="144"/>
      <c r="AB2509" s="241"/>
    </row>
    <row r="2510" spans="4:28" x14ac:dyDescent="0.2">
      <c r="D2510" s="151"/>
      <c r="W2510" s="144"/>
      <c r="X2510" s="144"/>
      <c r="Y2510" s="144"/>
      <c r="Z2510" s="144"/>
      <c r="AA2510" s="144"/>
      <c r="AB2510" s="241"/>
    </row>
    <row r="2511" spans="4:28" x14ac:dyDescent="0.2">
      <c r="D2511" s="151"/>
      <c r="W2511" s="144"/>
      <c r="X2511" s="144"/>
      <c r="Y2511" s="144"/>
      <c r="Z2511" s="144"/>
      <c r="AA2511" s="144"/>
      <c r="AB2511" s="241"/>
    </row>
    <row r="2512" spans="4:28" x14ac:dyDescent="0.2">
      <c r="D2512" s="151"/>
      <c r="W2512" s="144"/>
      <c r="X2512" s="144"/>
      <c r="Y2512" s="144"/>
      <c r="Z2512" s="144"/>
      <c r="AA2512" s="144"/>
      <c r="AB2512" s="241"/>
    </row>
    <row r="2513" spans="4:28" x14ac:dyDescent="0.2">
      <c r="D2513" s="151"/>
      <c r="W2513" s="144"/>
      <c r="X2513" s="144"/>
      <c r="Y2513" s="144"/>
      <c r="Z2513" s="144"/>
      <c r="AA2513" s="144"/>
      <c r="AB2513" s="241"/>
    </row>
    <row r="2514" spans="4:28" x14ac:dyDescent="0.2">
      <c r="D2514" s="151"/>
      <c r="W2514" s="144"/>
      <c r="X2514" s="144"/>
      <c r="Y2514" s="144"/>
      <c r="Z2514" s="144"/>
      <c r="AA2514" s="144"/>
      <c r="AB2514" s="241"/>
    </row>
    <row r="2515" spans="4:28" x14ac:dyDescent="0.2">
      <c r="D2515" s="151"/>
      <c r="W2515" s="144"/>
      <c r="X2515" s="144"/>
      <c r="Y2515" s="144"/>
      <c r="Z2515" s="144"/>
      <c r="AA2515" s="144"/>
      <c r="AB2515" s="241"/>
    </row>
    <row r="2516" spans="4:28" x14ac:dyDescent="0.2">
      <c r="D2516" s="151"/>
      <c r="W2516" s="144"/>
      <c r="X2516" s="144"/>
      <c r="Y2516" s="144"/>
      <c r="Z2516" s="144"/>
      <c r="AA2516" s="144"/>
      <c r="AB2516" s="241"/>
    </row>
    <row r="2517" spans="4:28" x14ac:dyDescent="0.2">
      <c r="D2517" s="151"/>
      <c r="W2517" s="144"/>
      <c r="X2517" s="144"/>
      <c r="Y2517" s="144"/>
      <c r="Z2517" s="144"/>
      <c r="AA2517" s="144"/>
      <c r="AB2517" s="241"/>
    </row>
    <row r="2518" spans="4:28" x14ac:dyDescent="0.2">
      <c r="D2518" s="151"/>
      <c r="W2518" s="144"/>
      <c r="X2518" s="144"/>
      <c r="Y2518" s="144"/>
      <c r="Z2518" s="144"/>
      <c r="AA2518" s="144"/>
      <c r="AB2518" s="241"/>
    </row>
    <row r="2519" spans="4:28" x14ac:dyDescent="0.2">
      <c r="D2519" s="151"/>
      <c r="W2519" s="144"/>
      <c r="X2519" s="144"/>
      <c r="Y2519" s="144"/>
      <c r="Z2519" s="144"/>
      <c r="AA2519" s="144"/>
      <c r="AB2519" s="241"/>
    </row>
    <row r="2520" spans="4:28" x14ac:dyDescent="0.2">
      <c r="D2520" s="151"/>
      <c r="W2520" s="144"/>
      <c r="X2520" s="144"/>
      <c r="Y2520" s="144"/>
      <c r="Z2520" s="144"/>
      <c r="AA2520" s="144"/>
      <c r="AB2520" s="241"/>
    </row>
    <row r="2521" spans="4:28" x14ac:dyDescent="0.2">
      <c r="D2521" s="151"/>
      <c r="W2521" s="144"/>
      <c r="X2521" s="144"/>
      <c r="Y2521" s="144"/>
      <c r="Z2521" s="144"/>
      <c r="AA2521" s="144"/>
      <c r="AB2521" s="241"/>
    </row>
    <row r="2522" spans="4:28" x14ac:dyDescent="0.2">
      <c r="D2522" s="151"/>
      <c r="W2522" s="144"/>
      <c r="X2522" s="144"/>
      <c r="Y2522" s="144"/>
      <c r="Z2522" s="144"/>
      <c r="AA2522" s="144"/>
      <c r="AB2522" s="241"/>
    </row>
    <row r="2523" spans="4:28" x14ac:dyDescent="0.2">
      <c r="D2523" s="151"/>
      <c r="W2523" s="144"/>
      <c r="X2523" s="144"/>
      <c r="Y2523" s="144"/>
      <c r="Z2523" s="144"/>
      <c r="AA2523" s="144"/>
      <c r="AB2523" s="241"/>
    </row>
    <row r="2524" spans="4:28" x14ac:dyDescent="0.2">
      <c r="D2524" s="151"/>
      <c r="W2524" s="144"/>
      <c r="X2524" s="144"/>
      <c r="Y2524" s="144"/>
      <c r="Z2524" s="144"/>
      <c r="AA2524" s="144"/>
      <c r="AB2524" s="241"/>
    </row>
    <row r="2525" spans="4:28" x14ac:dyDescent="0.2">
      <c r="D2525" s="151"/>
      <c r="W2525" s="144"/>
      <c r="X2525" s="144"/>
      <c r="Y2525" s="144"/>
      <c r="Z2525" s="144"/>
      <c r="AA2525" s="144"/>
      <c r="AB2525" s="241"/>
    </row>
    <row r="2526" spans="4:28" x14ac:dyDescent="0.2">
      <c r="D2526" s="151"/>
      <c r="W2526" s="144"/>
      <c r="X2526" s="144"/>
      <c r="Y2526" s="144"/>
      <c r="Z2526" s="144"/>
      <c r="AA2526" s="144"/>
      <c r="AB2526" s="241"/>
    </row>
    <row r="2527" spans="4:28" x14ac:dyDescent="0.2">
      <c r="D2527" s="151"/>
      <c r="W2527" s="144"/>
      <c r="X2527" s="144"/>
      <c r="Y2527" s="144"/>
      <c r="Z2527" s="144"/>
      <c r="AA2527" s="144"/>
      <c r="AB2527" s="241"/>
    </row>
    <row r="2528" spans="4:28" x14ac:dyDescent="0.2">
      <c r="D2528" s="151"/>
      <c r="W2528" s="144"/>
      <c r="X2528" s="144"/>
      <c r="Y2528" s="144"/>
      <c r="Z2528" s="144"/>
      <c r="AA2528" s="144"/>
      <c r="AB2528" s="241"/>
    </row>
    <row r="2529" spans="4:28" x14ac:dyDescent="0.2">
      <c r="D2529" s="151"/>
      <c r="W2529" s="144"/>
      <c r="X2529" s="144"/>
      <c r="Y2529" s="144"/>
      <c r="Z2529" s="144"/>
      <c r="AA2529" s="144"/>
      <c r="AB2529" s="241"/>
    </row>
    <row r="2530" spans="4:28" x14ac:dyDescent="0.2">
      <c r="D2530" s="151"/>
      <c r="W2530" s="144"/>
      <c r="X2530" s="144"/>
      <c r="Y2530" s="144"/>
      <c r="Z2530" s="144"/>
      <c r="AA2530" s="144"/>
      <c r="AB2530" s="241"/>
    </row>
    <row r="2531" spans="4:28" x14ac:dyDescent="0.2">
      <c r="D2531" s="151"/>
      <c r="W2531" s="144"/>
      <c r="X2531" s="144"/>
      <c r="Y2531" s="144"/>
      <c r="Z2531" s="144"/>
      <c r="AA2531" s="144"/>
      <c r="AB2531" s="241"/>
    </row>
    <row r="2532" spans="4:28" x14ac:dyDescent="0.2">
      <c r="D2532" s="151"/>
      <c r="W2532" s="144"/>
      <c r="X2532" s="144"/>
      <c r="Y2532" s="144"/>
      <c r="Z2532" s="144"/>
      <c r="AA2532" s="144"/>
      <c r="AB2532" s="241"/>
    </row>
    <row r="2533" spans="4:28" x14ac:dyDescent="0.2">
      <c r="D2533" s="151"/>
      <c r="W2533" s="144"/>
      <c r="X2533" s="144"/>
      <c r="Y2533" s="144"/>
      <c r="Z2533" s="144"/>
      <c r="AA2533" s="144"/>
      <c r="AB2533" s="241"/>
    </row>
    <row r="2534" spans="4:28" x14ac:dyDescent="0.2">
      <c r="D2534" s="151"/>
      <c r="W2534" s="144"/>
      <c r="X2534" s="144"/>
      <c r="Y2534" s="144"/>
      <c r="Z2534" s="144"/>
      <c r="AA2534" s="144"/>
      <c r="AB2534" s="241"/>
    </row>
    <row r="2535" spans="4:28" x14ac:dyDescent="0.2">
      <c r="D2535" s="151"/>
      <c r="W2535" s="144"/>
      <c r="X2535" s="144"/>
      <c r="Y2535" s="144"/>
      <c r="Z2535" s="144"/>
      <c r="AA2535" s="144"/>
      <c r="AB2535" s="241"/>
    </row>
    <row r="2536" spans="4:28" x14ac:dyDescent="0.2">
      <c r="D2536" s="151"/>
      <c r="W2536" s="144"/>
      <c r="X2536" s="144"/>
      <c r="Y2536" s="144"/>
      <c r="Z2536" s="144"/>
      <c r="AA2536" s="144"/>
      <c r="AB2536" s="241"/>
    </row>
    <row r="2537" spans="4:28" x14ac:dyDescent="0.2">
      <c r="D2537" s="151"/>
      <c r="W2537" s="144"/>
      <c r="X2537" s="144"/>
      <c r="Y2537" s="144"/>
      <c r="Z2537" s="144"/>
      <c r="AA2537" s="144"/>
      <c r="AB2537" s="241"/>
    </row>
    <row r="2538" spans="4:28" x14ac:dyDescent="0.2">
      <c r="D2538" s="151"/>
      <c r="W2538" s="144"/>
      <c r="X2538" s="144"/>
      <c r="Y2538" s="144"/>
      <c r="Z2538" s="144"/>
      <c r="AA2538" s="144"/>
      <c r="AB2538" s="241"/>
    </row>
    <row r="2539" spans="4:28" x14ac:dyDescent="0.2">
      <c r="D2539" s="151"/>
      <c r="W2539" s="144"/>
      <c r="X2539" s="144"/>
      <c r="Y2539" s="144"/>
      <c r="Z2539" s="144"/>
      <c r="AA2539" s="144"/>
      <c r="AB2539" s="241"/>
    </row>
    <row r="2540" spans="4:28" x14ac:dyDescent="0.2">
      <c r="D2540" s="151"/>
      <c r="W2540" s="144"/>
      <c r="X2540" s="144"/>
      <c r="Y2540" s="144"/>
      <c r="Z2540" s="144"/>
      <c r="AA2540" s="144"/>
      <c r="AB2540" s="241"/>
    </row>
    <row r="2541" spans="4:28" x14ac:dyDescent="0.2">
      <c r="D2541" s="151"/>
      <c r="W2541" s="144"/>
      <c r="X2541" s="144"/>
      <c r="Y2541" s="144"/>
      <c r="Z2541" s="144"/>
      <c r="AA2541" s="144"/>
      <c r="AB2541" s="241"/>
    </row>
    <row r="2542" spans="4:28" x14ac:dyDescent="0.2">
      <c r="D2542" s="151"/>
      <c r="W2542" s="144"/>
      <c r="X2542" s="144"/>
      <c r="Y2542" s="144"/>
      <c r="Z2542" s="144"/>
      <c r="AA2542" s="144"/>
      <c r="AB2542" s="241"/>
    </row>
    <row r="2543" spans="4:28" x14ac:dyDescent="0.2">
      <c r="D2543" s="151"/>
      <c r="W2543" s="144"/>
      <c r="X2543" s="144"/>
      <c r="Y2543" s="144"/>
      <c r="Z2543" s="144"/>
      <c r="AA2543" s="144"/>
      <c r="AB2543" s="241"/>
    </row>
    <row r="2544" spans="4:28" x14ac:dyDescent="0.2">
      <c r="D2544" s="151"/>
      <c r="W2544" s="144"/>
      <c r="X2544" s="144"/>
      <c r="Y2544" s="144"/>
      <c r="Z2544" s="144"/>
      <c r="AA2544" s="144"/>
      <c r="AB2544" s="241"/>
    </row>
    <row r="2545" spans="4:28" x14ac:dyDescent="0.2">
      <c r="D2545" s="151"/>
      <c r="W2545" s="144"/>
      <c r="X2545" s="144"/>
      <c r="Y2545" s="144"/>
      <c r="Z2545" s="144"/>
      <c r="AA2545" s="144"/>
      <c r="AB2545" s="241"/>
    </row>
    <row r="2546" spans="4:28" x14ac:dyDescent="0.2">
      <c r="D2546" s="151"/>
      <c r="W2546" s="144"/>
      <c r="X2546" s="144"/>
      <c r="Y2546" s="144"/>
      <c r="Z2546" s="144"/>
      <c r="AA2546" s="144"/>
      <c r="AB2546" s="241"/>
    </row>
    <row r="2547" spans="4:28" x14ac:dyDescent="0.2">
      <c r="D2547" s="151"/>
      <c r="W2547" s="144"/>
      <c r="X2547" s="144"/>
      <c r="Y2547" s="144"/>
      <c r="Z2547" s="144"/>
      <c r="AA2547" s="144"/>
      <c r="AB2547" s="241"/>
    </row>
    <row r="2548" spans="4:28" x14ac:dyDescent="0.2">
      <c r="D2548" s="151"/>
      <c r="W2548" s="144"/>
      <c r="X2548" s="144"/>
      <c r="Y2548" s="144"/>
      <c r="Z2548" s="144"/>
      <c r="AA2548" s="144"/>
      <c r="AB2548" s="241"/>
    </row>
    <row r="2549" spans="4:28" x14ac:dyDescent="0.2">
      <c r="D2549" s="151"/>
      <c r="W2549" s="144"/>
      <c r="X2549" s="144"/>
      <c r="Y2549" s="144"/>
      <c r="Z2549" s="144"/>
      <c r="AA2549" s="144"/>
      <c r="AB2549" s="241"/>
    </row>
    <row r="2550" spans="4:28" x14ac:dyDescent="0.2">
      <c r="D2550" s="151"/>
      <c r="W2550" s="144"/>
      <c r="X2550" s="144"/>
      <c r="Y2550" s="144"/>
      <c r="Z2550" s="144"/>
      <c r="AA2550" s="144"/>
      <c r="AB2550" s="241"/>
    </row>
    <row r="2551" spans="4:28" x14ac:dyDescent="0.2">
      <c r="D2551" s="151"/>
      <c r="W2551" s="144"/>
      <c r="X2551" s="144"/>
      <c r="Y2551" s="144"/>
      <c r="Z2551" s="144"/>
      <c r="AA2551" s="144"/>
      <c r="AB2551" s="241"/>
    </row>
    <row r="2552" spans="4:28" x14ac:dyDescent="0.2">
      <c r="D2552" s="151"/>
      <c r="W2552" s="144"/>
      <c r="X2552" s="144"/>
      <c r="Y2552" s="144"/>
      <c r="Z2552" s="144"/>
      <c r="AA2552" s="144"/>
      <c r="AB2552" s="241"/>
    </row>
    <row r="2553" spans="4:28" x14ac:dyDescent="0.2">
      <c r="D2553" s="151"/>
      <c r="W2553" s="144"/>
      <c r="X2553" s="144"/>
      <c r="Y2553" s="144"/>
      <c r="Z2553" s="144"/>
      <c r="AA2553" s="144"/>
      <c r="AB2553" s="241"/>
    </row>
    <row r="2554" spans="4:28" x14ac:dyDescent="0.2">
      <c r="D2554" s="151"/>
      <c r="W2554" s="144"/>
      <c r="X2554" s="144"/>
      <c r="Y2554" s="144"/>
      <c r="Z2554" s="144"/>
      <c r="AA2554" s="144"/>
      <c r="AB2554" s="241"/>
    </row>
    <row r="2555" spans="4:28" x14ac:dyDescent="0.2">
      <c r="D2555" s="151"/>
      <c r="W2555" s="144"/>
      <c r="X2555" s="144"/>
      <c r="Y2555" s="144"/>
      <c r="Z2555" s="144"/>
      <c r="AA2555" s="144"/>
      <c r="AB2555" s="241"/>
    </row>
    <row r="2556" spans="4:28" x14ac:dyDescent="0.2">
      <c r="D2556" s="151"/>
      <c r="W2556" s="144"/>
      <c r="X2556" s="144"/>
      <c r="Y2556" s="144"/>
      <c r="Z2556" s="144"/>
      <c r="AA2556" s="144"/>
      <c r="AB2556" s="241"/>
    </row>
    <row r="2557" spans="4:28" x14ac:dyDescent="0.2">
      <c r="D2557" s="151"/>
      <c r="W2557" s="144"/>
      <c r="X2557" s="144"/>
      <c r="Y2557" s="144"/>
      <c r="Z2557" s="144"/>
      <c r="AA2557" s="144"/>
      <c r="AB2557" s="241"/>
    </row>
    <row r="2558" spans="4:28" x14ac:dyDescent="0.2">
      <c r="D2558" s="151"/>
      <c r="W2558" s="144"/>
      <c r="X2558" s="144"/>
      <c r="Y2558" s="144"/>
      <c r="Z2558" s="144"/>
      <c r="AA2558" s="144"/>
      <c r="AB2558" s="241"/>
    </row>
    <row r="2559" spans="4:28" x14ac:dyDescent="0.2">
      <c r="D2559" s="151"/>
      <c r="W2559" s="144"/>
      <c r="X2559" s="144"/>
      <c r="Y2559" s="144"/>
      <c r="Z2559" s="144"/>
      <c r="AA2559" s="144"/>
      <c r="AB2559" s="241"/>
    </row>
    <row r="2560" spans="4:28" x14ac:dyDescent="0.2">
      <c r="D2560" s="151"/>
      <c r="W2560" s="144"/>
      <c r="X2560" s="144"/>
      <c r="Y2560" s="144"/>
      <c r="Z2560" s="144"/>
      <c r="AA2560" s="144"/>
      <c r="AB2560" s="241"/>
    </row>
    <row r="2561" spans="4:28" x14ac:dyDescent="0.2">
      <c r="D2561" s="151"/>
      <c r="W2561" s="144"/>
      <c r="X2561" s="144"/>
      <c r="Y2561" s="144"/>
      <c r="Z2561" s="144"/>
      <c r="AA2561" s="144"/>
      <c r="AB2561" s="241"/>
    </row>
    <row r="2562" spans="4:28" x14ac:dyDescent="0.2">
      <c r="D2562" s="151"/>
      <c r="W2562" s="144"/>
      <c r="X2562" s="144"/>
      <c r="Y2562" s="144"/>
      <c r="Z2562" s="144"/>
      <c r="AA2562" s="144"/>
      <c r="AB2562" s="241"/>
    </row>
    <row r="2563" spans="4:28" x14ac:dyDescent="0.2">
      <c r="D2563" s="151"/>
      <c r="W2563" s="144"/>
      <c r="X2563" s="144"/>
      <c r="Y2563" s="144"/>
      <c r="Z2563" s="144"/>
      <c r="AA2563" s="144"/>
      <c r="AB2563" s="241"/>
    </row>
    <row r="2564" spans="4:28" x14ac:dyDescent="0.2">
      <c r="D2564" s="151"/>
      <c r="W2564" s="144"/>
      <c r="X2564" s="144"/>
      <c r="Y2564" s="144"/>
      <c r="Z2564" s="144"/>
      <c r="AA2564" s="144"/>
      <c r="AB2564" s="241"/>
    </row>
    <row r="2565" spans="4:28" x14ac:dyDescent="0.2">
      <c r="D2565" s="151"/>
      <c r="W2565" s="144"/>
      <c r="X2565" s="144"/>
      <c r="Y2565" s="144"/>
      <c r="Z2565" s="144"/>
      <c r="AA2565" s="144"/>
      <c r="AB2565" s="241"/>
    </row>
    <row r="2566" spans="4:28" x14ac:dyDescent="0.2">
      <c r="D2566" s="151"/>
      <c r="W2566" s="144"/>
      <c r="X2566" s="144"/>
      <c r="Y2566" s="144"/>
      <c r="Z2566" s="144"/>
      <c r="AA2566" s="144"/>
      <c r="AB2566" s="241"/>
    </row>
    <row r="2567" spans="4:28" x14ac:dyDescent="0.2">
      <c r="D2567" s="151"/>
      <c r="W2567" s="144"/>
      <c r="X2567" s="144"/>
      <c r="Y2567" s="144"/>
      <c r="Z2567" s="144"/>
      <c r="AA2567" s="144"/>
      <c r="AB2567" s="241"/>
    </row>
    <row r="2568" spans="4:28" x14ac:dyDescent="0.2">
      <c r="D2568" s="151"/>
      <c r="W2568" s="144"/>
      <c r="X2568" s="144"/>
      <c r="Y2568" s="144"/>
      <c r="Z2568" s="144"/>
      <c r="AA2568" s="144"/>
      <c r="AB2568" s="241"/>
    </row>
    <row r="2569" spans="4:28" x14ac:dyDescent="0.2">
      <c r="D2569" s="151"/>
      <c r="W2569" s="144"/>
      <c r="X2569" s="144"/>
      <c r="Y2569" s="144"/>
      <c r="Z2569" s="144"/>
      <c r="AA2569" s="144"/>
      <c r="AB2569" s="241"/>
    </row>
    <row r="2570" spans="4:28" x14ac:dyDescent="0.2">
      <c r="D2570" s="151"/>
      <c r="W2570" s="144"/>
      <c r="X2570" s="144"/>
      <c r="Y2570" s="144"/>
      <c r="Z2570" s="144"/>
      <c r="AA2570" s="144"/>
      <c r="AB2570" s="241"/>
    </row>
    <row r="2571" spans="4:28" x14ac:dyDescent="0.2">
      <c r="D2571" s="151"/>
      <c r="W2571" s="144"/>
      <c r="X2571" s="144"/>
      <c r="Y2571" s="144"/>
      <c r="Z2571" s="144"/>
      <c r="AA2571" s="144"/>
      <c r="AB2571" s="241"/>
    </row>
    <row r="2572" spans="4:28" x14ac:dyDescent="0.2">
      <c r="D2572" s="151"/>
      <c r="W2572" s="144"/>
      <c r="X2572" s="144"/>
      <c r="Y2572" s="144"/>
      <c r="Z2572" s="144"/>
      <c r="AA2572" s="144"/>
      <c r="AB2572" s="241"/>
    </row>
    <row r="2573" spans="4:28" x14ac:dyDescent="0.2">
      <c r="D2573" s="151"/>
      <c r="W2573" s="144"/>
      <c r="X2573" s="144"/>
      <c r="Y2573" s="144"/>
      <c r="Z2573" s="144"/>
      <c r="AA2573" s="144"/>
      <c r="AB2573" s="241"/>
    </row>
    <row r="2574" spans="4:28" x14ac:dyDescent="0.2">
      <c r="D2574" s="151"/>
      <c r="W2574" s="144"/>
      <c r="X2574" s="144"/>
      <c r="Y2574" s="144"/>
      <c r="Z2574" s="144"/>
      <c r="AA2574" s="144"/>
      <c r="AB2574" s="241"/>
    </row>
    <row r="2575" spans="4:28" x14ac:dyDescent="0.2">
      <c r="D2575" s="151"/>
      <c r="W2575" s="144"/>
      <c r="X2575" s="144"/>
      <c r="Y2575" s="144"/>
      <c r="Z2575" s="144"/>
      <c r="AA2575" s="144"/>
      <c r="AB2575" s="241"/>
    </row>
    <row r="2576" spans="4:28" x14ac:dyDescent="0.2">
      <c r="D2576" s="151"/>
      <c r="W2576" s="144"/>
      <c r="X2576" s="144"/>
      <c r="Y2576" s="144"/>
      <c r="Z2576" s="144"/>
      <c r="AA2576" s="144"/>
      <c r="AB2576" s="241"/>
    </row>
    <row r="2577" spans="4:28" x14ac:dyDescent="0.2">
      <c r="D2577" s="151"/>
      <c r="W2577" s="144"/>
      <c r="X2577" s="144"/>
      <c r="Y2577" s="144"/>
      <c r="Z2577" s="144"/>
      <c r="AA2577" s="144"/>
      <c r="AB2577" s="241"/>
    </row>
    <row r="2578" spans="4:28" x14ac:dyDescent="0.2">
      <c r="D2578" s="151"/>
      <c r="W2578" s="144"/>
      <c r="X2578" s="144"/>
      <c r="Y2578" s="144"/>
      <c r="Z2578" s="144"/>
      <c r="AA2578" s="144"/>
      <c r="AB2578" s="241"/>
    </row>
    <row r="2579" spans="4:28" x14ac:dyDescent="0.2">
      <c r="D2579" s="151"/>
      <c r="W2579" s="144"/>
      <c r="X2579" s="144"/>
      <c r="Y2579" s="144"/>
      <c r="Z2579" s="144"/>
      <c r="AA2579" s="144"/>
      <c r="AB2579" s="241"/>
    </row>
    <row r="2580" spans="4:28" x14ac:dyDescent="0.2">
      <c r="D2580" s="151"/>
      <c r="W2580" s="144"/>
      <c r="X2580" s="144"/>
      <c r="Y2580" s="144"/>
      <c r="Z2580" s="144"/>
      <c r="AA2580" s="144"/>
      <c r="AB2580" s="241"/>
    </row>
    <row r="2581" spans="4:28" x14ac:dyDescent="0.2">
      <c r="D2581" s="151"/>
      <c r="W2581" s="144"/>
      <c r="X2581" s="144"/>
      <c r="Y2581" s="144"/>
      <c r="Z2581" s="144"/>
      <c r="AA2581" s="144"/>
      <c r="AB2581" s="241"/>
    </row>
    <row r="2582" spans="4:28" x14ac:dyDescent="0.2">
      <c r="D2582" s="151"/>
      <c r="W2582" s="144"/>
      <c r="X2582" s="144"/>
      <c r="Y2582" s="144"/>
      <c r="Z2582" s="144"/>
      <c r="AA2582" s="144"/>
      <c r="AB2582" s="241"/>
    </row>
    <row r="2583" spans="4:28" x14ac:dyDescent="0.2">
      <c r="D2583" s="151"/>
      <c r="W2583" s="144"/>
      <c r="X2583" s="144"/>
      <c r="Y2583" s="144"/>
      <c r="Z2583" s="144"/>
      <c r="AA2583" s="144"/>
      <c r="AB2583" s="241"/>
    </row>
    <row r="2584" spans="4:28" x14ac:dyDescent="0.2">
      <c r="D2584" s="151"/>
      <c r="W2584" s="144"/>
      <c r="X2584" s="144"/>
      <c r="Y2584" s="144"/>
      <c r="Z2584" s="144"/>
      <c r="AA2584" s="144"/>
      <c r="AB2584" s="241"/>
    </row>
    <row r="2585" spans="4:28" x14ac:dyDescent="0.2">
      <c r="D2585" s="151"/>
      <c r="W2585" s="144"/>
      <c r="X2585" s="144"/>
      <c r="Y2585" s="144"/>
      <c r="Z2585" s="144"/>
      <c r="AA2585" s="144"/>
      <c r="AB2585" s="241"/>
    </row>
    <row r="2586" spans="4:28" x14ac:dyDescent="0.2">
      <c r="D2586" s="151"/>
      <c r="W2586" s="144"/>
      <c r="X2586" s="144"/>
      <c r="Y2586" s="144"/>
      <c r="Z2586" s="144"/>
      <c r="AA2586" s="144"/>
      <c r="AB2586" s="241"/>
    </row>
    <row r="2587" spans="4:28" x14ac:dyDescent="0.2">
      <c r="D2587" s="151"/>
      <c r="W2587" s="144"/>
      <c r="X2587" s="144"/>
      <c r="Y2587" s="144"/>
      <c r="Z2587" s="144"/>
      <c r="AA2587" s="144"/>
      <c r="AB2587" s="241"/>
    </row>
    <row r="2588" spans="4:28" x14ac:dyDescent="0.2">
      <c r="D2588" s="151"/>
      <c r="W2588" s="144"/>
      <c r="X2588" s="144"/>
      <c r="Y2588" s="144"/>
      <c r="Z2588" s="144"/>
      <c r="AA2588" s="144"/>
      <c r="AB2588" s="241"/>
    </row>
    <row r="2589" spans="4:28" x14ac:dyDescent="0.2">
      <c r="D2589" s="151"/>
      <c r="W2589" s="144"/>
      <c r="X2589" s="144"/>
      <c r="Y2589" s="144"/>
      <c r="Z2589" s="144"/>
      <c r="AA2589" s="144"/>
      <c r="AB2589" s="241"/>
    </row>
    <row r="2590" spans="4:28" x14ac:dyDescent="0.2">
      <c r="D2590" s="151"/>
      <c r="W2590" s="144"/>
      <c r="X2590" s="144"/>
      <c r="Y2590" s="144"/>
      <c r="Z2590" s="144"/>
      <c r="AA2590" s="144"/>
      <c r="AB2590" s="241"/>
    </row>
    <row r="2591" spans="4:28" x14ac:dyDescent="0.2">
      <c r="D2591" s="151"/>
      <c r="W2591" s="144"/>
      <c r="X2591" s="144"/>
      <c r="Y2591" s="144"/>
      <c r="Z2591" s="144"/>
      <c r="AA2591" s="144"/>
      <c r="AB2591" s="241"/>
    </row>
    <row r="2592" spans="4:28" x14ac:dyDescent="0.2">
      <c r="D2592" s="151"/>
      <c r="W2592" s="144"/>
      <c r="X2592" s="144"/>
      <c r="Y2592" s="144"/>
      <c r="Z2592" s="144"/>
      <c r="AA2592" s="144"/>
      <c r="AB2592" s="241"/>
    </row>
    <row r="2593" spans="4:28" x14ac:dyDescent="0.2">
      <c r="D2593" s="151"/>
      <c r="W2593" s="144"/>
      <c r="X2593" s="144"/>
      <c r="Y2593" s="144"/>
      <c r="Z2593" s="144"/>
      <c r="AA2593" s="144"/>
      <c r="AB2593" s="241"/>
    </row>
    <row r="2594" spans="4:28" x14ac:dyDescent="0.2">
      <c r="D2594" s="151"/>
      <c r="W2594" s="144"/>
      <c r="X2594" s="144"/>
      <c r="Y2594" s="144"/>
      <c r="Z2594" s="144"/>
      <c r="AA2594" s="144"/>
      <c r="AB2594" s="241"/>
    </row>
    <row r="2595" spans="4:28" x14ac:dyDescent="0.2">
      <c r="D2595" s="151"/>
      <c r="W2595" s="144"/>
      <c r="X2595" s="144"/>
      <c r="Y2595" s="144"/>
      <c r="Z2595" s="144"/>
      <c r="AA2595" s="144"/>
      <c r="AB2595" s="241"/>
    </row>
    <row r="2596" spans="4:28" x14ac:dyDescent="0.2">
      <c r="D2596" s="151"/>
      <c r="W2596" s="144"/>
      <c r="X2596" s="144"/>
      <c r="Y2596" s="144"/>
      <c r="Z2596" s="144"/>
      <c r="AA2596" s="144"/>
      <c r="AB2596" s="241"/>
    </row>
    <row r="2597" spans="4:28" x14ac:dyDescent="0.2">
      <c r="D2597" s="151"/>
      <c r="W2597" s="144"/>
      <c r="X2597" s="144"/>
      <c r="Y2597" s="144"/>
      <c r="Z2597" s="144"/>
      <c r="AA2597" s="144"/>
      <c r="AB2597" s="241"/>
    </row>
    <row r="2598" spans="4:28" x14ac:dyDescent="0.2">
      <c r="D2598" s="151"/>
      <c r="W2598" s="144"/>
      <c r="X2598" s="144"/>
      <c r="Y2598" s="144"/>
      <c r="Z2598" s="144"/>
      <c r="AA2598" s="144"/>
      <c r="AB2598" s="241"/>
    </row>
    <row r="2599" spans="4:28" x14ac:dyDescent="0.2">
      <c r="D2599" s="151"/>
      <c r="W2599" s="144"/>
      <c r="X2599" s="144"/>
      <c r="Y2599" s="144"/>
      <c r="Z2599" s="144"/>
      <c r="AA2599" s="144"/>
      <c r="AB2599" s="241"/>
    </row>
    <row r="2600" spans="4:28" x14ac:dyDescent="0.2">
      <c r="D2600" s="151"/>
      <c r="W2600" s="144"/>
      <c r="X2600" s="144"/>
      <c r="Y2600" s="144"/>
      <c r="Z2600" s="144"/>
      <c r="AA2600" s="144"/>
      <c r="AB2600" s="241"/>
    </row>
    <row r="2601" spans="4:28" x14ac:dyDescent="0.2">
      <c r="D2601" s="151"/>
      <c r="W2601" s="144"/>
      <c r="X2601" s="144"/>
      <c r="Y2601" s="144"/>
      <c r="Z2601" s="144"/>
      <c r="AA2601" s="144"/>
      <c r="AB2601" s="241"/>
    </row>
    <row r="2602" spans="4:28" x14ac:dyDescent="0.2">
      <c r="D2602" s="151"/>
      <c r="W2602" s="144"/>
      <c r="X2602" s="144"/>
      <c r="Y2602" s="144"/>
      <c r="Z2602" s="144"/>
      <c r="AA2602" s="144"/>
      <c r="AB2602" s="241"/>
    </row>
    <row r="2603" spans="4:28" x14ac:dyDescent="0.2">
      <c r="D2603" s="151"/>
      <c r="W2603" s="144"/>
      <c r="X2603" s="144"/>
      <c r="Y2603" s="144"/>
      <c r="Z2603" s="144"/>
      <c r="AA2603" s="144"/>
      <c r="AB2603" s="241"/>
    </row>
    <row r="2604" spans="4:28" x14ac:dyDescent="0.2">
      <c r="D2604" s="151"/>
      <c r="W2604" s="144"/>
      <c r="X2604" s="144"/>
      <c r="Y2604" s="144"/>
      <c r="Z2604" s="144"/>
      <c r="AA2604" s="144"/>
      <c r="AB2604" s="241"/>
    </row>
    <row r="2605" spans="4:28" x14ac:dyDescent="0.2">
      <c r="D2605" s="151"/>
      <c r="W2605" s="144"/>
      <c r="X2605" s="144"/>
      <c r="Y2605" s="144"/>
      <c r="Z2605" s="144"/>
      <c r="AA2605" s="144"/>
      <c r="AB2605" s="241"/>
    </row>
    <row r="2606" spans="4:28" x14ac:dyDescent="0.2">
      <c r="D2606" s="151"/>
      <c r="W2606" s="144"/>
      <c r="X2606" s="144"/>
      <c r="Y2606" s="144"/>
      <c r="Z2606" s="144"/>
      <c r="AA2606" s="144"/>
      <c r="AB2606" s="241"/>
    </row>
    <row r="2607" spans="4:28" x14ac:dyDescent="0.2">
      <c r="D2607" s="151"/>
      <c r="W2607" s="144"/>
      <c r="X2607" s="144"/>
      <c r="Y2607" s="144"/>
      <c r="Z2607" s="144"/>
      <c r="AA2607" s="144"/>
      <c r="AB2607" s="241"/>
    </row>
    <row r="2608" spans="4:28" x14ac:dyDescent="0.2">
      <c r="D2608" s="151"/>
      <c r="W2608" s="144"/>
      <c r="X2608" s="144"/>
      <c r="Y2608" s="144"/>
      <c r="Z2608" s="144"/>
      <c r="AA2608" s="144"/>
      <c r="AB2608" s="241"/>
    </row>
    <row r="2609" spans="4:28" x14ac:dyDescent="0.2">
      <c r="D2609" s="151"/>
      <c r="W2609" s="144"/>
      <c r="X2609" s="144"/>
      <c r="Y2609" s="144"/>
      <c r="Z2609" s="144"/>
      <c r="AA2609" s="144"/>
      <c r="AB2609" s="241"/>
    </row>
    <row r="2610" spans="4:28" x14ac:dyDescent="0.2">
      <c r="D2610" s="151"/>
      <c r="W2610" s="144"/>
      <c r="X2610" s="144"/>
      <c r="Y2610" s="144"/>
      <c r="Z2610" s="144"/>
      <c r="AA2610" s="144"/>
      <c r="AB2610" s="241"/>
    </row>
    <row r="2611" spans="4:28" x14ac:dyDescent="0.2">
      <c r="D2611" s="151"/>
      <c r="W2611" s="144"/>
      <c r="X2611" s="144"/>
      <c r="Y2611" s="144"/>
      <c r="Z2611" s="144"/>
      <c r="AA2611" s="144"/>
      <c r="AB2611" s="241"/>
    </row>
    <row r="2612" spans="4:28" x14ac:dyDescent="0.2">
      <c r="D2612" s="151"/>
      <c r="W2612" s="144"/>
      <c r="X2612" s="144"/>
      <c r="Y2612" s="144"/>
      <c r="Z2612" s="144"/>
      <c r="AA2612" s="144"/>
      <c r="AB2612" s="241"/>
    </row>
    <row r="2613" spans="4:28" x14ac:dyDescent="0.2">
      <c r="D2613" s="151"/>
      <c r="W2613" s="144"/>
      <c r="X2613" s="144"/>
      <c r="Y2613" s="144"/>
      <c r="Z2613" s="144"/>
      <c r="AA2613" s="144"/>
      <c r="AB2613" s="241"/>
    </row>
    <row r="2614" spans="4:28" x14ac:dyDescent="0.2">
      <c r="D2614" s="151"/>
      <c r="W2614" s="144"/>
      <c r="X2614" s="144"/>
      <c r="Y2614" s="144"/>
      <c r="Z2614" s="144"/>
      <c r="AA2614" s="144"/>
      <c r="AB2614" s="241"/>
    </row>
    <row r="2615" spans="4:28" x14ac:dyDescent="0.2">
      <c r="D2615" s="151"/>
      <c r="W2615" s="144"/>
      <c r="X2615" s="144"/>
      <c r="Y2615" s="144"/>
      <c r="Z2615" s="144"/>
      <c r="AA2615" s="144"/>
      <c r="AB2615" s="241"/>
    </row>
    <row r="2616" spans="4:28" x14ac:dyDescent="0.2">
      <c r="D2616" s="151"/>
      <c r="W2616" s="144"/>
      <c r="X2616" s="144"/>
      <c r="Y2616" s="144"/>
      <c r="Z2616" s="144"/>
      <c r="AA2616" s="144"/>
      <c r="AB2616" s="241"/>
    </row>
    <row r="2617" spans="4:28" x14ac:dyDescent="0.2">
      <c r="D2617" s="151"/>
      <c r="W2617" s="144"/>
      <c r="X2617" s="144"/>
      <c r="Y2617" s="144"/>
      <c r="Z2617" s="144"/>
      <c r="AA2617" s="144"/>
      <c r="AB2617" s="241"/>
    </row>
    <row r="2618" spans="4:28" x14ac:dyDescent="0.2">
      <c r="D2618" s="151"/>
      <c r="W2618" s="144"/>
      <c r="X2618" s="144"/>
      <c r="Y2618" s="144"/>
      <c r="Z2618" s="144"/>
      <c r="AA2618" s="144"/>
      <c r="AB2618" s="241"/>
    </row>
    <row r="2619" spans="4:28" x14ac:dyDescent="0.2">
      <c r="D2619" s="151"/>
      <c r="W2619" s="144"/>
      <c r="X2619" s="144"/>
      <c r="Y2619" s="144"/>
      <c r="Z2619" s="144"/>
      <c r="AA2619" s="144"/>
      <c r="AB2619" s="241"/>
    </row>
    <row r="2620" spans="4:28" x14ac:dyDescent="0.2">
      <c r="D2620" s="151"/>
      <c r="W2620" s="144"/>
      <c r="X2620" s="144"/>
      <c r="Y2620" s="144"/>
      <c r="Z2620" s="144"/>
      <c r="AA2620" s="144"/>
      <c r="AB2620" s="241"/>
    </row>
    <row r="2621" spans="4:28" x14ac:dyDescent="0.2">
      <c r="D2621" s="151"/>
      <c r="W2621" s="144"/>
      <c r="X2621" s="144"/>
      <c r="Y2621" s="144"/>
      <c r="Z2621" s="144"/>
      <c r="AA2621" s="144"/>
      <c r="AB2621" s="241"/>
    </row>
    <row r="2622" spans="4:28" x14ac:dyDescent="0.2">
      <c r="D2622" s="151"/>
      <c r="W2622" s="144"/>
      <c r="X2622" s="144"/>
      <c r="Y2622" s="144"/>
      <c r="Z2622" s="144"/>
      <c r="AA2622" s="144"/>
      <c r="AB2622" s="241"/>
    </row>
    <row r="2623" spans="4:28" x14ac:dyDescent="0.2">
      <c r="D2623" s="151"/>
      <c r="W2623" s="144"/>
      <c r="X2623" s="144"/>
      <c r="Y2623" s="144"/>
      <c r="Z2623" s="144"/>
      <c r="AA2623" s="144"/>
      <c r="AB2623" s="241"/>
    </row>
    <row r="2624" spans="4:28" x14ac:dyDescent="0.2">
      <c r="D2624" s="151"/>
      <c r="W2624" s="144"/>
      <c r="X2624" s="144"/>
      <c r="Y2624" s="144"/>
      <c r="Z2624" s="144"/>
      <c r="AA2624" s="144"/>
      <c r="AB2624" s="241"/>
    </row>
    <row r="2625" spans="4:28" x14ac:dyDescent="0.2">
      <c r="D2625" s="151"/>
      <c r="W2625" s="144"/>
      <c r="X2625" s="144"/>
      <c r="Y2625" s="144"/>
      <c r="Z2625" s="144"/>
      <c r="AA2625" s="144"/>
      <c r="AB2625" s="241"/>
    </row>
    <row r="2626" spans="4:28" x14ac:dyDescent="0.2">
      <c r="D2626" s="151"/>
      <c r="W2626" s="144"/>
      <c r="X2626" s="144"/>
      <c r="Y2626" s="144"/>
      <c r="Z2626" s="144"/>
      <c r="AA2626" s="144"/>
      <c r="AB2626" s="241"/>
    </row>
    <row r="2627" spans="4:28" x14ac:dyDescent="0.2">
      <c r="D2627" s="151"/>
      <c r="W2627" s="144"/>
      <c r="X2627" s="144"/>
      <c r="Y2627" s="144"/>
      <c r="Z2627" s="144"/>
      <c r="AA2627" s="144"/>
      <c r="AB2627" s="241"/>
    </row>
    <row r="2628" spans="4:28" x14ac:dyDescent="0.2">
      <c r="D2628" s="151"/>
      <c r="W2628" s="144"/>
      <c r="X2628" s="144"/>
      <c r="Y2628" s="144"/>
      <c r="Z2628" s="144"/>
      <c r="AA2628" s="144"/>
      <c r="AB2628" s="241"/>
    </row>
    <row r="2629" spans="4:28" x14ac:dyDescent="0.2">
      <c r="D2629" s="151"/>
      <c r="W2629" s="144"/>
      <c r="X2629" s="144"/>
      <c r="Y2629" s="144"/>
      <c r="Z2629" s="144"/>
      <c r="AA2629" s="144"/>
      <c r="AB2629" s="241"/>
    </row>
    <row r="2630" spans="4:28" x14ac:dyDescent="0.2">
      <c r="D2630" s="151"/>
      <c r="W2630" s="144"/>
      <c r="X2630" s="144"/>
      <c r="Y2630" s="144"/>
      <c r="Z2630" s="144"/>
      <c r="AA2630" s="144"/>
      <c r="AB2630" s="241"/>
    </row>
    <row r="2631" spans="4:28" x14ac:dyDescent="0.2">
      <c r="D2631" s="151"/>
      <c r="W2631" s="144"/>
      <c r="X2631" s="144"/>
      <c r="Y2631" s="144"/>
      <c r="Z2631" s="144"/>
      <c r="AA2631" s="144"/>
      <c r="AB2631" s="241"/>
    </row>
    <row r="2632" spans="4:28" x14ac:dyDescent="0.2">
      <c r="D2632" s="151"/>
      <c r="W2632" s="144"/>
      <c r="X2632" s="144"/>
      <c r="Y2632" s="144"/>
      <c r="Z2632" s="144"/>
      <c r="AA2632" s="144"/>
      <c r="AB2632" s="241"/>
    </row>
    <row r="2633" spans="4:28" x14ac:dyDescent="0.2">
      <c r="D2633" s="151"/>
      <c r="W2633" s="144"/>
      <c r="X2633" s="144"/>
      <c r="Y2633" s="144"/>
      <c r="Z2633" s="144"/>
      <c r="AA2633" s="144"/>
      <c r="AB2633" s="241"/>
    </row>
    <row r="2634" spans="4:28" x14ac:dyDescent="0.2">
      <c r="D2634" s="151"/>
      <c r="W2634" s="144"/>
      <c r="X2634" s="144"/>
      <c r="Y2634" s="144"/>
      <c r="Z2634" s="144"/>
      <c r="AA2634" s="144"/>
      <c r="AB2634" s="241"/>
    </row>
    <row r="2635" spans="4:28" x14ac:dyDescent="0.2">
      <c r="D2635" s="151"/>
      <c r="W2635" s="144"/>
      <c r="X2635" s="144"/>
      <c r="Y2635" s="144"/>
      <c r="Z2635" s="144"/>
      <c r="AA2635" s="144"/>
      <c r="AB2635" s="241"/>
    </row>
    <row r="2636" spans="4:28" x14ac:dyDescent="0.2">
      <c r="D2636" s="151"/>
      <c r="W2636" s="144"/>
      <c r="X2636" s="144"/>
      <c r="Y2636" s="144"/>
      <c r="Z2636" s="144"/>
      <c r="AA2636" s="144"/>
      <c r="AB2636" s="241"/>
    </row>
    <row r="2637" spans="4:28" x14ac:dyDescent="0.2">
      <c r="D2637" s="151"/>
      <c r="W2637" s="144"/>
      <c r="X2637" s="144"/>
      <c r="Y2637" s="144"/>
      <c r="Z2637" s="144"/>
      <c r="AA2637" s="144"/>
      <c r="AB2637" s="241"/>
    </row>
    <row r="2638" spans="4:28" x14ac:dyDescent="0.2">
      <c r="D2638" s="151"/>
      <c r="W2638" s="144"/>
      <c r="X2638" s="144"/>
      <c r="Y2638" s="144"/>
      <c r="Z2638" s="144"/>
      <c r="AA2638" s="144"/>
      <c r="AB2638" s="241"/>
    </row>
    <row r="2639" spans="4:28" x14ac:dyDescent="0.2">
      <c r="D2639" s="151"/>
      <c r="W2639" s="144"/>
      <c r="X2639" s="144"/>
      <c r="Y2639" s="144"/>
      <c r="Z2639" s="144"/>
      <c r="AA2639" s="144"/>
      <c r="AB2639" s="241"/>
    </row>
    <row r="2640" spans="4:28" x14ac:dyDescent="0.2">
      <c r="D2640" s="151"/>
      <c r="W2640" s="144"/>
      <c r="X2640" s="144"/>
      <c r="Y2640" s="144"/>
      <c r="Z2640" s="144"/>
      <c r="AA2640" s="144"/>
      <c r="AB2640" s="241"/>
    </row>
    <row r="2641" spans="4:28" x14ac:dyDescent="0.2">
      <c r="D2641" s="151"/>
      <c r="W2641" s="144"/>
      <c r="X2641" s="144"/>
      <c r="Y2641" s="144"/>
      <c r="Z2641" s="144"/>
      <c r="AA2641" s="144"/>
      <c r="AB2641" s="241"/>
    </row>
    <row r="2642" spans="4:28" x14ac:dyDescent="0.2">
      <c r="D2642" s="151"/>
      <c r="W2642" s="144"/>
      <c r="X2642" s="144"/>
      <c r="Y2642" s="144"/>
      <c r="Z2642" s="144"/>
      <c r="AA2642" s="144"/>
      <c r="AB2642" s="241"/>
    </row>
    <row r="2643" spans="4:28" x14ac:dyDescent="0.2">
      <c r="D2643" s="151"/>
      <c r="W2643" s="144"/>
      <c r="X2643" s="144"/>
      <c r="Y2643" s="144"/>
      <c r="Z2643" s="144"/>
      <c r="AA2643" s="144"/>
      <c r="AB2643" s="241"/>
    </row>
    <row r="2644" spans="4:28" x14ac:dyDescent="0.2">
      <c r="D2644" s="151"/>
      <c r="W2644" s="144"/>
      <c r="X2644" s="144"/>
      <c r="Y2644" s="144"/>
      <c r="Z2644" s="144"/>
      <c r="AA2644" s="144"/>
      <c r="AB2644" s="241"/>
    </row>
    <row r="2645" spans="4:28" x14ac:dyDescent="0.2">
      <c r="D2645" s="151"/>
      <c r="W2645" s="144"/>
      <c r="X2645" s="144"/>
      <c r="Y2645" s="144"/>
      <c r="Z2645" s="144"/>
      <c r="AA2645" s="144"/>
      <c r="AB2645" s="241"/>
    </row>
    <row r="2646" spans="4:28" x14ac:dyDescent="0.2">
      <c r="D2646" s="151"/>
      <c r="W2646" s="144"/>
      <c r="X2646" s="144"/>
      <c r="Y2646" s="144"/>
      <c r="Z2646" s="144"/>
      <c r="AA2646" s="144"/>
      <c r="AB2646" s="241"/>
    </row>
    <row r="2647" spans="4:28" x14ac:dyDescent="0.2">
      <c r="D2647" s="151"/>
      <c r="W2647" s="144"/>
      <c r="X2647" s="144"/>
      <c r="Y2647" s="144"/>
      <c r="Z2647" s="144"/>
      <c r="AA2647" s="144"/>
      <c r="AB2647" s="241"/>
    </row>
    <row r="2648" spans="4:28" x14ac:dyDescent="0.2">
      <c r="D2648" s="151"/>
      <c r="W2648" s="144"/>
      <c r="X2648" s="144"/>
      <c r="Y2648" s="144"/>
      <c r="Z2648" s="144"/>
      <c r="AA2648" s="144"/>
      <c r="AB2648" s="241"/>
    </row>
    <row r="2649" spans="4:28" x14ac:dyDescent="0.2">
      <c r="D2649" s="151"/>
      <c r="W2649" s="144"/>
      <c r="X2649" s="144"/>
      <c r="Y2649" s="144"/>
      <c r="Z2649" s="144"/>
      <c r="AA2649" s="144"/>
      <c r="AB2649" s="241"/>
    </row>
    <row r="2650" spans="4:28" x14ac:dyDescent="0.2">
      <c r="D2650" s="151"/>
      <c r="W2650" s="144"/>
      <c r="X2650" s="144"/>
      <c r="Y2650" s="144"/>
      <c r="Z2650" s="144"/>
      <c r="AA2650" s="144"/>
      <c r="AB2650" s="241"/>
    </row>
    <row r="2651" spans="4:28" x14ac:dyDescent="0.2">
      <c r="D2651" s="151"/>
      <c r="W2651" s="144"/>
      <c r="X2651" s="144"/>
      <c r="Y2651" s="144"/>
      <c r="Z2651" s="144"/>
      <c r="AA2651" s="144"/>
      <c r="AB2651" s="241"/>
    </row>
    <row r="2652" spans="4:28" x14ac:dyDescent="0.2">
      <c r="D2652" s="151"/>
      <c r="W2652" s="144"/>
      <c r="X2652" s="144"/>
      <c r="Y2652" s="144"/>
      <c r="Z2652" s="144"/>
      <c r="AA2652" s="144"/>
      <c r="AB2652" s="241"/>
    </row>
    <row r="2653" spans="4:28" x14ac:dyDescent="0.2">
      <c r="D2653" s="151"/>
      <c r="W2653" s="144"/>
      <c r="X2653" s="144"/>
      <c r="Y2653" s="144"/>
      <c r="Z2653" s="144"/>
      <c r="AA2653" s="144"/>
      <c r="AB2653" s="241"/>
    </row>
    <row r="2654" spans="4:28" x14ac:dyDescent="0.2">
      <c r="D2654" s="151"/>
      <c r="W2654" s="144"/>
      <c r="X2654" s="144"/>
      <c r="Y2654" s="144"/>
      <c r="Z2654" s="144"/>
      <c r="AA2654" s="144"/>
      <c r="AB2654" s="241"/>
    </row>
    <row r="2655" spans="4:28" x14ac:dyDescent="0.2">
      <c r="D2655" s="151"/>
      <c r="W2655" s="144"/>
      <c r="X2655" s="144"/>
      <c r="Y2655" s="144"/>
      <c r="Z2655" s="144"/>
      <c r="AA2655" s="144"/>
      <c r="AB2655" s="241"/>
    </row>
    <row r="2656" spans="4:28" x14ac:dyDescent="0.2">
      <c r="D2656" s="151"/>
      <c r="W2656" s="144"/>
      <c r="X2656" s="144"/>
      <c r="Y2656" s="144"/>
      <c r="Z2656" s="144"/>
      <c r="AA2656" s="144"/>
      <c r="AB2656" s="241"/>
    </row>
    <row r="2657" spans="4:28" x14ac:dyDescent="0.2">
      <c r="D2657" s="151"/>
      <c r="W2657" s="144"/>
      <c r="X2657" s="144"/>
      <c r="Y2657" s="144"/>
      <c r="Z2657" s="144"/>
      <c r="AA2657" s="144"/>
      <c r="AB2657" s="241"/>
    </row>
    <row r="2658" spans="4:28" x14ac:dyDescent="0.2">
      <c r="D2658" s="151"/>
      <c r="W2658" s="144"/>
      <c r="X2658" s="144"/>
      <c r="Y2658" s="144"/>
      <c r="Z2658" s="144"/>
      <c r="AA2658" s="144"/>
      <c r="AB2658" s="241"/>
    </row>
    <row r="2659" spans="4:28" x14ac:dyDescent="0.2">
      <c r="D2659" s="151"/>
      <c r="W2659" s="144"/>
      <c r="X2659" s="144"/>
      <c r="Y2659" s="144"/>
      <c r="Z2659" s="144"/>
      <c r="AA2659" s="144"/>
      <c r="AB2659" s="241"/>
    </row>
    <row r="2660" spans="4:28" x14ac:dyDescent="0.2">
      <c r="D2660" s="151"/>
      <c r="W2660" s="144"/>
      <c r="X2660" s="144"/>
      <c r="Y2660" s="144"/>
      <c r="Z2660" s="144"/>
      <c r="AA2660" s="144"/>
      <c r="AB2660" s="241"/>
    </row>
    <row r="2661" spans="4:28" x14ac:dyDescent="0.2">
      <c r="D2661" s="151"/>
      <c r="W2661" s="144"/>
      <c r="X2661" s="144"/>
      <c r="Y2661" s="144"/>
      <c r="Z2661" s="144"/>
      <c r="AA2661" s="144"/>
      <c r="AB2661" s="241"/>
    </row>
    <row r="2662" spans="4:28" x14ac:dyDescent="0.2">
      <c r="D2662" s="151"/>
      <c r="W2662" s="144"/>
      <c r="X2662" s="144"/>
      <c r="Y2662" s="144"/>
      <c r="Z2662" s="144"/>
      <c r="AA2662" s="144"/>
      <c r="AB2662" s="241"/>
    </row>
    <row r="2663" spans="4:28" x14ac:dyDescent="0.2">
      <c r="D2663" s="151"/>
      <c r="W2663" s="144"/>
      <c r="X2663" s="144"/>
      <c r="Y2663" s="144"/>
      <c r="Z2663" s="144"/>
      <c r="AA2663" s="144"/>
      <c r="AB2663" s="241"/>
    </row>
    <row r="2664" spans="4:28" x14ac:dyDescent="0.2">
      <c r="D2664" s="151"/>
      <c r="W2664" s="144"/>
      <c r="X2664" s="144"/>
      <c r="Y2664" s="144"/>
      <c r="Z2664" s="144"/>
      <c r="AA2664" s="144"/>
      <c r="AB2664" s="241"/>
    </row>
    <row r="2665" spans="4:28" x14ac:dyDescent="0.2">
      <c r="D2665" s="151"/>
      <c r="W2665" s="144"/>
      <c r="X2665" s="144"/>
      <c r="Y2665" s="144"/>
      <c r="Z2665" s="144"/>
      <c r="AA2665" s="144"/>
      <c r="AB2665" s="241"/>
    </row>
    <row r="2666" spans="4:28" x14ac:dyDescent="0.2">
      <c r="D2666" s="151"/>
      <c r="W2666" s="144"/>
      <c r="X2666" s="144"/>
      <c r="Y2666" s="144"/>
      <c r="Z2666" s="144"/>
      <c r="AA2666" s="144"/>
      <c r="AB2666" s="241"/>
    </row>
    <row r="2667" spans="4:28" x14ac:dyDescent="0.2">
      <c r="D2667" s="151"/>
      <c r="W2667" s="144"/>
      <c r="X2667" s="144"/>
      <c r="Y2667" s="144"/>
      <c r="Z2667" s="144"/>
      <c r="AA2667" s="144"/>
      <c r="AB2667" s="241"/>
    </row>
    <row r="2668" spans="4:28" x14ac:dyDescent="0.2">
      <c r="D2668" s="151"/>
      <c r="W2668" s="144"/>
      <c r="X2668" s="144"/>
      <c r="Y2668" s="144"/>
      <c r="Z2668" s="144"/>
      <c r="AA2668" s="144"/>
      <c r="AB2668" s="241"/>
    </row>
    <row r="2669" spans="4:28" x14ac:dyDescent="0.2">
      <c r="D2669" s="151"/>
      <c r="W2669" s="144"/>
      <c r="X2669" s="144"/>
      <c r="Y2669" s="144"/>
      <c r="Z2669" s="144"/>
      <c r="AA2669" s="144"/>
      <c r="AB2669" s="241"/>
    </row>
    <row r="2670" spans="4:28" x14ac:dyDescent="0.2">
      <c r="D2670" s="151"/>
      <c r="W2670" s="144"/>
      <c r="X2670" s="144"/>
      <c r="Y2670" s="144"/>
      <c r="Z2670" s="144"/>
      <c r="AA2670" s="144"/>
      <c r="AB2670" s="241"/>
    </row>
    <row r="2671" spans="4:28" x14ac:dyDescent="0.2">
      <c r="D2671" s="151"/>
      <c r="W2671" s="144"/>
      <c r="X2671" s="144"/>
      <c r="Y2671" s="144"/>
      <c r="Z2671" s="144"/>
      <c r="AA2671" s="144"/>
      <c r="AB2671" s="241"/>
    </row>
    <row r="2672" spans="4:28" x14ac:dyDescent="0.2">
      <c r="D2672" s="151"/>
      <c r="W2672" s="144"/>
      <c r="X2672" s="144"/>
      <c r="Y2672" s="144"/>
      <c r="Z2672" s="144"/>
      <c r="AA2672" s="144"/>
      <c r="AB2672" s="241"/>
    </row>
    <row r="2673" spans="4:28" x14ac:dyDescent="0.2">
      <c r="D2673" s="151"/>
      <c r="W2673" s="144"/>
      <c r="X2673" s="144"/>
      <c r="Y2673" s="144"/>
      <c r="Z2673" s="144"/>
      <c r="AA2673" s="144"/>
      <c r="AB2673" s="241"/>
    </row>
    <row r="2674" spans="4:28" x14ac:dyDescent="0.2">
      <c r="D2674" s="151"/>
      <c r="W2674" s="144"/>
      <c r="X2674" s="144"/>
      <c r="Y2674" s="144"/>
      <c r="Z2674" s="144"/>
      <c r="AA2674" s="144"/>
      <c r="AB2674" s="241"/>
    </row>
    <row r="2675" spans="4:28" x14ac:dyDescent="0.2">
      <c r="D2675" s="151"/>
      <c r="W2675" s="144"/>
      <c r="X2675" s="144"/>
      <c r="Y2675" s="144"/>
      <c r="Z2675" s="144"/>
      <c r="AA2675" s="144"/>
      <c r="AB2675" s="241"/>
    </row>
    <row r="2676" spans="4:28" x14ac:dyDescent="0.2">
      <c r="D2676" s="151"/>
      <c r="W2676" s="144"/>
      <c r="X2676" s="144"/>
      <c r="Y2676" s="144"/>
      <c r="Z2676" s="144"/>
      <c r="AA2676" s="144"/>
      <c r="AB2676" s="241"/>
    </row>
    <row r="2677" spans="4:28" x14ac:dyDescent="0.2">
      <c r="D2677" s="151"/>
      <c r="W2677" s="144"/>
      <c r="X2677" s="144"/>
      <c r="Y2677" s="144"/>
      <c r="Z2677" s="144"/>
      <c r="AA2677" s="144"/>
      <c r="AB2677" s="241"/>
    </row>
    <row r="2678" spans="4:28" x14ac:dyDescent="0.2">
      <c r="D2678" s="151"/>
      <c r="W2678" s="144"/>
      <c r="X2678" s="144"/>
      <c r="Y2678" s="144"/>
      <c r="Z2678" s="144"/>
      <c r="AA2678" s="144"/>
      <c r="AB2678" s="241"/>
    </row>
    <row r="2679" spans="4:28" x14ac:dyDescent="0.2">
      <c r="D2679" s="151"/>
      <c r="W2679" s="144"/>
      <c r="X2679" s="144"/>
      <c r="Y2679" s="144"/>
      <c r="Z2679" s="144"/>
      <c r="AA2679" s="144"/>
      <c r="AB2679" s="241"/>
    </row>
    <row r="2680" spans="4:28" x14ac:dyDescent="0.2">
      <c r="D2680" s="151"/>
      <c r="W2680" s="144"/>
      <c r="X2680" s="144"/>
      <c r="Y2680" s="144"/>
      <c r="Z2680" s="144"/>
      <c r="AA2680" s="144"/>
      <c r="AB2680" s="241"/>
    </row>
    <row r="2681" spans="4:28" x14ac:dyDescent="0.2">
      <c r="D2681" s="151"/>
      <c r="W2681" s="144"/>
      <c r="X2681" s="144"/>
      <c r="Y2681" s="144"/>
      <c r="Z2681" s="144"/>
      <c r="AA2681" s="144"/>
      <c r="AB2681" s="241"/>
    </row>
    <row r="2682" spans="4:28" x14ac:dyDescent="0.2">
      <c r="D2682" s="151"/>
      <c r="W2682" s="144"/>
      <c r="X2682" s="144"/>
      <c r="Y2682" s="144"/>
      <c r="Z2682" s="144"/>
      <c r="AA2682" s="144"/>
      <c r="AB2682" s="241"/>
    </row>
    <row r="2683" spans="4:28" x14ac:dyDescent="0.2">
      <c r="D2683" s="151"/>
      <c r="W2683" s="144"/>
      <c r="X2683" s="144"/>
      <c r="Y2683" s="144"/>
      <c r="Z2683" s="144"/>
      <c r="AA2683" s="144"/>
      <c r="AB2683" s="241"/>
    </row>
    <row r="2684" spans="4:28" x14ac:dyDescent="0.2">
      <c r="D2684" s="151"/>
      <c r="W2684" s="144"/>
      <c r="X2684" s="144"/>
      <c r="Y2684" s="144"/>
      <c r="Z2684" s="144"/>
      <c r="AA2684" s="144"/>
      <c r="AB2684" s="241"/>
    </row>
    <row r="2685" spans="4:28" x14ac:dyDescent="0.2">
      <c r="D2685" s="151"/>
      <c r="W2685" s="144"/>
      <c r="X2685" s="144"/>
      <c r="Y2685" s="144"/>
      <c r="Z2685" s="144"/>
      <c r="AA2685" s="144"/>
      <c r="AB2685" s="241"/>
    </row>
    <row r="2686" spans="4:28" x14ac:dyDescent="0.2">
      <c r="D2686" s="151"/>
      <c r="W2686" s="144"/>
      <c r="X2686" s="144"/>
      <c r="Y2686" s="144"/>
      <c r="Z2686" s="144"/>
      <c r="AA2686" s="144"/>
      <c r="AB2686" s="241"/>
    </row>
    <row r="2687" spans="4:28" x14ac:dyDescent="0.2">
      <c r="D2687" s="151"/>
      <c r="W2687" s="144"/>
      <c r="X2687" s="144"/>
      <c r="Y2687" s="144"/>
      <c r="Z2687" s="144"/>
      <c r="AA2687" s="144"/>
      <c r="AB2687" s="241"/>
    </row>
    <row r="2688" spans="4:28" x14ac:dyDescent="0.2">
      <c r="D2688" s="151"/>
      <c r="W2688" s="144"/>
      <c r="X2688" s="144"/>
      <c r="Y2688" s="144"/>
      <c r="Z2688" s="144"/>
      <c r="AA2688" s="144"/>
      <c r="AB2688" s="241"/>
    </row>
    <row r="2689" spans="4:28" x14ac:dyDescent="0.2">
      <c r="D2689" s="151"/>
      <c r="W2689" s="144"/>
      <c r="X2689" s="144"/>
      <c r="Y2689" s="144"/>
      <c r="Z2689" s="144"/>
      <c r="AA2689" s="144"/>
      <c r="AB2689" s="241"/>
    </row>
    <row r="2690" spans="4:28" x14ac:dyDescent="0.2">
      <c r="D2690" s="151"/>
      <c r="W2690" s="144"/>
      <c r="X2690" s="144"/>
      <c r="Y2690" s="144"/>
      <c r="Z2690" s="144"/>
      <c r="AA2690" s="144"/>
      <c r="AB2690" s="241"/>
    </row>
    <row r="2691" spans="4:28" x14ac:dyDescent="0.2">
      <c r="D2691" s="151"/>
      <c r="W2691" s="144"/>
      <c r="X2691" s="144"/>
      <c r="Y2691" s="144"/>
      <c r="Z2691" s="144"/>
      <c r="AA2691" s="144"/>
      <c r="AB2691" s="241"/>
    </row>
    <row r="2692" spans="4:28" x14ac:dyDescent="0.2">
      <c r="D2692" s="151"/>
      <c r="W2692" s="144"/>
      <c r="X2692" s="144"/>
      <c r="Y2692" s="144"/>
      <c r="Z2692" s="144"/>
      <c r="AA2692" s="144"/>
      <c r="AB2692" s="241"/>
    </row>
    <row r="2693" spans="4:28" x14ac:dyDescent="0.2">
      <c r="D2693" s="151"/>
      <c r="W2693" s="144"/>
      <c r="X2693" s="144"/>
      <c r="Y2693" s="144"/>
      <c r="Z2693" s="144"/>
      <c r="AA2693" s="144"/>
      <c r="AB2693" s="241"/>
    </row>
    <row r="2694" spans="4:28" x14ac:dyDescent="0.2">
      <c r="D2694" s="151"/>
      <c r="W2694" s="144"/>
      <c r="X2694" s="144"/>
      <c r="Y2694" s="144"/>
      <c r="Z2694" s="144"/>
      <c r="AA2694" s="144"/>
      <c r="AB2694" s="241"/>
    </row>
    <row r="2695" spans="4:28" x14ac:dyDescent="0.2">
      <c r="D2695" s="151"/>
      <c r="W2695" s="144"/>
      <c r="X2695" s="144"/>
      <c r="Y2695" s="144"/>
      <c r="Z2695" s="144"/>
      <c r="AA2695" s="144"/>
      <c r="AB2695" s="241"/>
    </row>
    <row r="2696" spans="4:28" x14ac:dyDescent="0.2">
      <c r="D2696" s="151"/>
      <c r="W2696" s="144"/>
      <c r="X2696" s="144"/>
      <c r="Y2696" s="144"/>
      <c r="Z2696" s="144"/>
      <c r="AA2696" s="144"/>
      <c r="AB2696" s="241"/>
    </row>
    <row r="2697" spans="4:28" x14ac:dyDescent="0.2">
      <c r="D2697" s="151"/>
      <c r="W2697" s="144"/>
      <c r="X2697" s="144"/>
      <c r="Y2697" s="144"/>
      <c r="Z2697" s="144"/>
      <c r="AA2697" s="144"/>
      <c r="AB2697" s="241"/>
    </row>
    <row r="2698" spans="4:28" x14ac:dyDescent="0.2">
      <c r="D2698" s="151"/>
      <c r="W2698" s="144"/>
      <c r="X2698" s="144"/>
      <c r="Y2698" s="144"/>
      <c r="Z2698" s="144"/>
      <c r="AA2698" s="144"/>
      <c r="AB2698" s="241"/>
    </row>
    <row r="2699" spans="4:28" x14ac:dyDescent="0.2">
      <c r="D2699" s="151"/>
      <c r="W2699" s="144"/>
      <c r="X2699" s="144"/>
      <c r="Y2699" s="144"/>
      <c r="Z2699" s="144"/>
      <c r="AA2699" s="144"/>
      <c r="AB2699" s="241"/>
    </row>
    <row r="2700" spans="4:28" x14ac:dyDescent="0.2">
      <c r="D2700" s="151"/>
      <c r="W2700" s="144"/>
      <c r="X2700" s="144"/>
      <c r="Y2700" s="144"/>
      <c r="Z2700" s="144"/>
      <c r="AA2700" s="144"/>
      <c r="AB2700" s="241"/>
    </row>
    <row r="2701" spans="4:28" x14ac:dyDescent="0.2">
      <c r="D2701" s="151"/>
      <c r="W2701" s="144"/>
      <c r="X2701" s="144"/>
      <c r="Y2701" s="144"/>
      <c r="Z2701" s="144"/>
      <c r="AA2701" s="144"/>
      <c r="AB2701" s="241"/>
    </row>
    <row r="2702" spans="4:28" x14ac:dyDescent="0.2">
      <c r="D2702" s="151"/>
      <c r="W2702" s="144"/>
      <c r="X2702" s="144"/>
      <c r="Y2702" s="144"/>
      <c r="Z2702" s="144"/>
      <c r="AA2702" s="144"/>
      <c r="AB2702" s="241"/>
    </row>
    <row r="2703" spans="4:28" x14ac:dyDescent="0.2">
      <c r="D2703" s="151"/>
      <c r="W2703" s="144"/>
      <c r="X2703" s="144"/>
      <c r="Y2703" s="144"/>
      <c r="Z2703" s="144"/>
      <c r="AA2703" s="144"/>
      <c r="AB2703" s="241"/>
    </row>
    <row r="2704" spans="4:28" x14ac:dyDescent="0.2">
      <c r="D2704" s="151"/>
      <c r="W2704" s="144"/>
      <c r="X2704" s="144"/>
      <c r="Y2704" s="144"/>
      <c r="Z2704" s="144"/>
      <c r="AA2704" s="144"/>
      <c r="AB2704" s="241"/>
    </row>
    <row r="2705" spans="4:28" x14ac:dyDescent="0.2">
      <c r="D2705" s="151"/>
      <c r="W2705" s="144"/>
      <c r="X2705" s="144"/>
      <c r="Y2705" s="144"/>
      <c r="Z2705" s="144"/>
      <c r="AA2705" s="144"/>
      <c r="AB2705" s="241"/>
    </row>
    <row r="2706" spans="4:28" x14ac:dyDescent="0.2">
      <c r="D2706" s="151"/>
      <c r="W2706" s="144"/>
      <c r="X2706" s="144"/>
      <c r="Y2706" s="144"/>
      <c r="Z2706" s="144"/>
      <c r="AA2706" s="144"/>
      <c r="AB2706" s="241"/>
    </row>
    <row r="2707" spans="4:28" x14ac:dyDescent="0.2">
      <c r="D2707" s="151"/>
      <c r="W2707" s="144"/>
      <c r="X2707" s="144"/>
      <c r="Y2707" s="144"/>
      <c r="Z2707" s="144"/>
      <c r="AA2707" s="144"/>
      <c r="AB2707" s="241"/>
    </row>
    <row r="2708" spans="4:28" x14ac:dyDescent="0.2">
      <c r="D2708" s="151"/>
      <c r="W2708" s="144"/>
      <c r="X2708" s="144"/>
      <c r="Y2708" s="144"/>
      <c r="Z2708" s="144"/>
      <c r="AA2708" s="144"/>
      <c r="AB2708" s="241"/>
    </row>
    <row r="2709" spans="4:28" x14ac:dyDescent="0.2">
      <c r="D2709" s="151"/>
      <c r="W2709" s="144"/>
      <c r="X2709" s="144"/>
      <c r="Y2709" s="144"/>
      <c r="Z2709" s="144"/>
      <c r="AA2709" s="144"/>
      <c r="AB2709" s="241"/>
    </row>
    <row r="2710" spans="4:28" x14ac:dyDescent="0.2">
      <c r="D2710" s="151"/>
      <c r="W2710" s="144"/>
      <c r="X2710" s="144"/>
      <c r="Y2710" s="144"/>
      <c r="Z2710" s="144"/>
      <c r="AA2710" s="144"/>
      <c r="AB2710" s="241"/>
    </row>
    <row r="2711" spans="4:28" x14ac:dyDescent="0.2">
      <c r="D2711" s="151"/>
      <c r="W2711" s="144"/>
      <c r="X2711" s="144"/>
      <c r="Y2711" s="144"/>
      <c r="Z2711" s="144"/>
      <c r="AA2711" s="144"/>
      <c r="AB2711" s="241"/>
    </row>
    <row r="2712" spans="4:28" x14ac:dyDescent="0.2">
      <c r="D2712" s="151"/>
      <c r="W2712" s="144"/>
      <c r="X2712" s="144"/>
      <c r="Y2712" s="144"/>
      <c r="Z2712" s="144"/>
      <c r="AA2712" s="144"/>
      <c r="AB2712" s="241"/>
    </row>
    <row r="2713" spans="4:28" x14ac:dyDescent="0.2">
      <c r="D2713" s="151"/>
      <c r="W2713" s="144"/>
      <c r="X2713" s="144"/>
      <c r="Y2713" s="144"/>
      <c r="Z2713" s="144"/>
      <c r="AA2713" s="144"/>
      <c r="AB2713" s="241"/>
    </row>
    <row r="2714" spans="4:28" x14ac:dyDescent="0.2">
      <c r="D2714" s="151"/>
      <c r="W2714" s="144"/>
      <c r="X2714" s="144"/>
      <c r="Y2714" s="144"/>
      <c r="Z2714" s="144"/>
      <c r="AA2714" s="144"/>
      <c r="AB2714" s="241"/>
    </row>
    <row r="2715" spans="4:28" x14ac:dyDescent="0.2">
      <c r="D2715" s="151"/>
      <c r="W2715" s="144"/>
      <c r="X2715" s="144"/>
      <c r="Y2715" s="144"/>
      <c r="Z2715" s="144"/>
      <c r="AA2715" s="144"/>
      <c r="AB2715" s="241"/>
    </row>
    <row r="2716" spans="4:28" x14ac:dyDescent="0.2">
      <c r="D2716" s="151"/>
      <c r="W2716" s="144"/>
      <c r="X2716" s="144"/>
      <c r="Y2716" s="144"/>
      <c r="Z2716" s="144"/>
      <c r="AA2716" s="144"/>
      <c r="AB2716" s="241"/>
    </row>
    <row r="2717" spans="4:28" x14ac:dyDescent="0.2">
      <c r="D2717" s="151"/>
      <c r="W2717" s="144"/>
      <c r="X2717" s="144"/>
      <c r="Y2717" s="144"/>
      <c r="Z2717" s="144"/>
      <c r="AA2717" s="144"/>
      <c r="AB2717" s="241"/>
    </row>
    <row r="2718" spans="4:28" x14ac:dyDescent="0.2">
      <c r="D2718" s="151"/>
      <c r="W2718" s="144"/>
      <c r="X2718" s="144"/>
      <c r="Y2718" s="144"/>
      <c r="Z2718" s="144"/>
      <c r="AA2718" s="144"/>
      <c r="AB2718" s="241"/>
    </row>
    <row r="2719" spans="4:28" x14ac:dyDescent="0.2">
      <c r="D2719" s="151"/>
      <c r="W2719" s="144"/>
      <c r="X2719" s="144"/>
      <c r="Y2719" s="144"/>
      <c r="Z2719" s="144"/>
      <c r="AA2719" s="144"/>
      <c r="AB2719" s="241"/>
    </row>
    <row r="2720" spans="4:28" x14ac:dyDescent="0.2">
      <c r="D2720" s="151"/>
      <c r="W2720" s="144"/>
      <c r="X2720" s="144"/>
      <c r="Y2720" s="144"/>
      <c r="Z2720" s="144"/>
      <c r="AA2720" s="144"/>
      <c r="AB2720" s="241"/>
    </row>
    <row r="2721" spans="4:28" x14ac:dyDescent="0.2">
      <c r="D2721" s="151"/>
      <c r="W2721" s="144"/>
      <c r="X2721" s="144"/>
      <c r="Y2721" s="144"/>
      <c r="Z2721" s="144"/>
      <c r="AA2721" s="144"/>
      <c r="AB2721" s="241"/>
    </row>
    <row r="2722" spans="4:28" x14ac:dyDescent="0.2">
      <c r="D2722" s="151"/>
      <c r="W2722" s="144"/>
      <c r="X2722" s="144"/>
      <c r="Y2722" s="144"/>
      <c r="Z2722" s="144"/>
      <c r="AA2722" s="144"/>
      <c r="AB2722" s="241"/>
    </row>
    <row r="2723" spans="4:28" x14ac:dyDescent="0.2">
      <c r="D2723" s="151"/>
      <c r="W2723" s="144"/>
      <c r="X2723" s="144"/>
      <c r="Y2723" s="144"/>
      <c r="Z2723" s="144"/>
      <c r="AA2723" s="144"/>
      <c r="AB2723" s="241"/>
    </row>
    <row r="2724" spans="4:28" x14ac:dyDescent="0.2">
      <c r="D2724" s="151"/>
      <c r="W2724" s="144"/>
      <c r="X2724" s="144"/>
      <c r="Y2724" s="144"/>
      <c r="Z2724" s="144"/>
      <c r="AA2724" s="144"/>
      <c r="AB2724" s="241"/>
    </row>
    <row r="2725" spans="4:28" x14ac:dyDescent="0.2">
      <c r="D2725" s="151"/>
      <c r="W2725" s="144"/>
      <c r="X2725" s="144"/>
      <c r="Y2725" s="144"/>
      <c r="Z2725" s="144"/>
      <c r="AA2725" s="144"/>
      <c r="AB2725" s="241"/>
    </row>
    <row r="2726" spans="4:28" x14ac:dyDescent="0.2">
      <c r="D2726" s="151"/>
      <c r="W2726" s="144"/>
      <c r="X2726" s="144"/>
      <c r="Y2726" s="144"/>
      <c r="Z2726" s="144"/>
      <c r="AA2726" s="144"/>
      <c r="AB2726" s="241"/>
    </row>
    <row r="2727" spans="4:28" x14ac:dyDescent="0.2">
      <c r="D2727" s="151"/>
      <c r="W2727" s="144"/>
      <c r="X2727" s="144"/>
      <c r="Y2727" s="144"/>
      <c r="Z2727" s="144"/>
      <c r="AA2727" s="144"/>
      <c r="AB2727" s="241"/>
    </row>
    <row r="2728" spans="4:28" x14ac:dyDescent="0.2">
      <c r="D2728" s="151"/>
      <c r="W2728" s="144"/>
      <c r="X2728" s="144"/>
      <c r="Y2728" s="144"/>
      <c r="Z2728" s="144"/>
      <c r="AA2728" s="144"/>
      <c r="AB2728" s="241"/>
    </row>
    <row r="2729" spans="4:28" x14ac:dyDescent="0.2">
      <c r="D2729" s="151"/>
      <c r="W2729" s="144"/>
      <c r="X2729" s="144"/>
      <c r="Y2729" s="144"/>
      <c r="Z2729" s="144"/>
      <c r="AA2729" s="144"/>
      <c r="AB2729" s="241"/>
    </row>
    <row r="2730" spans="4:28" x14ac:dyDescent="0.2">
      <c r="D2730" s="151"/>
      <c r="W2730" s="144"/>
      <c r="X2730" s="144"/>
      <c r="Y2730" s="144"/>
      <c r="Z2730" s="144"/>
      <c r="AA2730" s="144"/>
      <c r="AB2730" s="241"/>
    </row>
    <row r="2731" spans="4:28" x14ac:dyDescent="0.2">
      <c r="D2731" s="151"/>
      <c r="W2731" s="144"/>
      <c r="X2731" s="144"/>
      <c r="Y2731" s="144"/>
      <c r="Z2731" s="144"/>
      <c r="AA2731" s="144"/>
      <c r="AB2731" s="241"/>
    </row>
    <row r="2732" spans="4:28" x14ac:dyDescent="0.2">
      <c r="D2732" s="151"/>
      <c r="W2732" s="144"/>
      <c r="X2732" s="144"/>
      <c r="Y2732" s="144"/>
      <c r="Z2732" s="144"/>
      <c r="AA2732" s="144"/>
      <c r="AB2732" s="241"/>
    </row>
    <row r="2733" spans="4:28" x14ac:dyDescent="0.2">
      <c r="D2733" s="151"/>
      <c r="W2733" s="144"/>
      <c r="X2733" s="144"/>
      <c r="Y2733" s="144"/>
      <c r="Z2733" s="144"/>
      <c r="AA2733" s="144"/>
      <c r="AB2733" s="241"/>
    </row>
    <row r="2734" spans="4:28" x14ac:dyDescent="0.2">
      <c r="D2734" s="151"/>
      <c r="W2734" s="144"/>
      <c r="X2734" s="144"/>
      <c r="Y2734" s="144"/>
      <c r="Z2734" s="144"/>
      <c r="AA2734" s="144"/>
      <c r="AB2734" s="241"/>
    </row>
    <row r="2735" spans="4:28" x14ac:dyDescent="0.2">
      <c r="D2735" s="151"/>
      <c r="W2735" s="144"/>
      <c r="X2735" s="144"/>
      <c r="Y2735" s="144"/>
      <c r="Z2735" s="144"/>
      <c r="AA2735" s="144"/>
      <c r="AB2735" s="241"/>
    </row>
    <row r="2736" spans="4:28" x14ac:dyDescent="0.2">
      <c r="D2736" s="151"/>
      <c r="W2736" s="144"/>
      <c r="X2736" s="144"/>
      <c r="Y2736" s="144"/>
      <c r="Z2736" s="144"/>
      <c r="AA2736" s="144"/>
      <c r="AB2736" s="241"/>
    </row>
    <row r="2737" spans="4:28" x14ac:dyDescent="0.2">
      <c r="D2737" s="151"/>
      <c r="W2737" s="144"/>
      <c r="X2737" s="144"/>
      <c r="Y2737" s="144"/>
      <c r="Z2737" s="144"/>
      <c r="AA2737" s="144"/>
      <c r="AB2737" s="241"/>
    </row>
    <row r="2738" spans="4:28" x14ac:dyDescent="0.2">
      <c r="D2738" s="151"/>
      <c r="W2738" s="144"/>
      <c r="X2738" s="144"/>
      <c r="Y2738" s="144"/>
      <c r="Z2738" s="144"/>
      <c r="AA2738" s="144"/>
      <c r="AB2738" s="241"/>
    </row>
    <row r="2739" spans="4:28" x14ac:dyDescent="0.2">
      <c r="D2739" s="151"/>
      <c r="W2739" s="144"/>
      <c r="X2739" s="144"/>
      <c r="Y2739" s="144"/>
      <c r="Z2739" s="144"/>
      <c r="AA2739" s="144"/>
      <c r="AB2739" s="241"/>
    </row>
    <row r="2740" spans="4:28" x14ac:dyDescent="0.2">
      <c r="D2740" s="151"/>
      <c r="W2740" s="144"/>
      <c r="X2740" s="144"/>
      <c r="Y2740" s="144"/>
      <c r="Z2740" s="144"/>
      <c r="AA2740" s="144"/>
      <c r="AB2740" s="241"/>
    </row>
    <row r="2741" spans="4:28" x14ac:dyDescent="0.2">
      <c r="D2741" s="151"/>
      <c r="W2741" s="144"/>
      <c r="X2741" s="144"/>
      <c r="Y2741" s="144"/>
      <c r="Z2741" s="144"/>
      <c r="AA2741" s="144"/>
      <c r="AB2741" s="241"/>
    </row>
    <row r="2742" spans="4:28" x14ac:dyDescent="0.2">
      <c r="D2742" s="151"/>
      <c r="W2742" s="144"/>
      <c r="X2742" s="144"/>
      <c r="Y2742" s="144"/>
      <c r="Z2742" s="144"/>
      <c r="AA2742" s="144"/>
      <c r="AB2742" s="241"/>
    </row>
    <row r="2743" spans="4:28" x14ac:dyDescent="0.2">
      <c r="D2743" s="151"/>
      <c r="W2743" s="144"/>
      <c r="X2743" s="144"/>
      <c r="Y2743" s="144"/>
      <c r="Z2743" s="144"/>
      <c r="AA2743" s="144"/>
      <c r="AB2743" s="241"/>
    </row>
    <row r="2744" spans="4:28" x14ac:dyDescent="0.2">
      <c r="D2744" s="151"/>
      <c r="W2744" s="144"/>
      <c r="X2744" s="144"/>
      <c r="Y2744" s="144"/>
      <c r="Z2744" s="144"/>
      <c r="AA2744" s="144"/>
      <c r="AB2744" s="241"/>
    </row>
    <row r="2745" spans="4:28" x14ac:dyDescent="0.2">
      <c r="D2745" s="151"/>
      <c r="W2745" s="144"/>
      <c r="X2745" s="144"/>
      <c r="Y2745" s="144"/>
      <c r="Z2745" s="144"/>
      <c r="AA2745" s="144"/>
      <c r="AB2745" s="241"/>
    </row>
    <row r="2746" spans="4:28" x14ac:dyDescent="0.2">
      <c r="D2746" s="151"/>
      <c r="W2746" s="144"/>
      <c r="X2746" s="144"/>
      <c r="Y2746" s="144"/>
      <c r="Z2746" s="144"/>
      <c r="AA2746" s="144"/>
      <c r="AB2746" s="241"/>
    </row>
    <row r="2747" spans="4:28" x14ac:dyDescent="0.2">
      <c r="D2747" s="151"/>
      <c r="W2747" s="144"/>
      <c r="X2747" s="144"/>
      <c r="Y2747" s="144"/>
      <c r="Z2747" s="144"/>
      <c r="AA2747" s="144"/>
      <c r="AB2747" s="241"/>
    </row>
    <row r="2748" spans="4:28" x14ac:dyDescent="0.2">
      <c r="D2748" s="151"/>
      <c r="W2748" s="144"/>
      <c r="X2748" s="144"/>
      <c r="Y2748" s="144"/>
      <c r="Z2748" s="144"/>
      <c r="AA2748" s="144"/>
      <c r="AB2748" s="241"/>
    </row>
    <row r="2749" spans="4:28" x14ac:dyDescent="0.2">
      <c r="D2749" s="151"/>
      <c r="W2749" s="144"/>
      <c r="X2749" s="144"/>
      <c r="Y2749" s="144"/>
      <c r="Z2749" s="144"/>
      <c r="AA2749" s="144"/>
      <c r="AB2749" s="241"/>
    </row>
    <row r="2750" spans="4:28" x14ac:dyDescent="0.2">
      <c r="D2750" s="151"/>
      <c r="W2750" s="144"/>
      <c r="X2750" s="144"/>
      <c r="Y2750" s="144"/>
      <c r="Z2750" s="144"/>
      <c r="AA2750" s="144"/>
      <c r="AB2750" s="241"/>
    </row>
    <row r="2751" spans="4:28" x14ac:dyDescent="0.2">
      <c r="D2751" s="151"/>
      <c r="W2751" s="144"/>
      <c r="X2751" s="144"/>
      <c r="Y2751" s="144"/>
      <c r="Z2751" s="144"/>
      <c r="AA2751" s="144"/>
      <c r="AB2751" s="241"/>
    </row>
    <row r="2752" spans="4:28" x14ac:dyDescent="0.2">
      <c r="D2752" s="151"/>
      <c r="W2752" s="144"/>
      <c r="X2752" s="144"/>
      <c r="Y2752" s="144"/>
      <c r="Z2752" s="144"/>
      <c r="AA2752" s="144"/>
      <c r="AB2752" s="241"/>
    </row>
    <row r="2753" spans="4:28" x14ac:dyDescent="0.2">
      <c r="D2753" s="151"/>
      <c r="W2753" s="144"/>
      <c r="X2753" s="144"/>
      <c r="Y2753" s="144"/>
      <c r="Z2753" s="144"/>
      <c r="AA2753" s="144"/>
      <c r="AB2753" s="241"/>
    </row>
    <row r="2754" spans="4:28" x14ac:dyDescent="0.2">
      <c r="D2754" s="151"/>
      <c r="W2754" s="144"/>
      <c r="X2754" s="144"/>
      <c r="Y2754" s="144"/>
      <c r="Z2754" s="144"/>
      <c r="AA2754" s="144"/>
      <c r="AB2754" s="241"/>
    </row>
    <row r="2755" spans="4:28" x14ac:dyDescent="0.2">
      <c r="D2755" s="151"/>
      <c r="W2755" s="144"/>
      <c r="X2755" s="144"/>
      <c r="Y2755" s="144"/>
      <c r="Z2755" s="144"/>
      <c r="AA2755" s="144"/>
      <c r="AB2755" s="241"/>
    </row>
    <row r="2756" spans="4:28" x14ac:dyDescent="0.2">
      <c r="D2756" s="151"/>
      <c r="W2756" s="144"/>
      <c r="X2756" s="144"/>
      <c r="Y2756" s="144"/>
      <c r="Z2756" s="144"/>
      <c r="AA2756" s="144"/>
      <c r="AB2756" s="241"/>
    </row>
    <row r="2757" spans="4:28" x14ac:dyDescent="0.2">
      <c r="D2757" s="151"/>
      <c r="W2757" s="144"/>
      <c r="X2757" s="144"/>
      <c r="Y2757" s="144"/>
      <c r="Z2757" s="144"/>
      <c r="AA2757" s="144"/>
      <c r="AB2757" s="241"/>
    </row>
    <row r="2758" spans="4:28" x14ac:dyDescent="0.2">
      <c r="D2758" s="151"/>
      <c r="W2758" s="144"/>
      <c r="X2758" s="144"/>
      <c r="Y2758" s="144"/>
      <c r="Z2758" s="144"/>
      <c r="AA2758" s="144"/>
      <c r="AB2758" s="241"/>
    </row>
    <row r="2759" spans="4:28" x14ac:dyDescent="0.2">
      <c r="D2759" s="151"/>
      <c r="W2759" s="144"/>
      <c r="X2759" s="144"/>
      <c r="Y2759" s="144"/>
      <c r="Z2759" s="144"/>
      <c r="AA2759" s="144"/>
      <c r="AB2759" s="241"/>
    </row>
    <row r="2760" spans="4:28" x14ac:dyDescent="0.2">
      <c r="D2760" s="151"/>
      <c r="W2760" s="144"/>
      <c r="X2760" s="144"/>
      <c r="Y2760" s="144"/>
      <c r="Z2760" s="144"/>
      <c r="AA2760" s="144"/>
      <c r="AB2760" s="241"/>
    </row>
    <row r="2761" spans="4:28" x14ac:dyDescent="0.2">
      <c r="D2761" s="151"/>
      <c r="W2761" s="144"/>
      <c r="X2761" s="144"/>
      <c r="Y2761" s="144"/>
      <c r="Z2761" s="144"/>
      <c r="AA2761" s="144"/>
      <c r="AB2761" s="241"/>
    </row>
    <row r="2762" spans="4:28" x14ac:dyDescent="0.2">
      <c r="D2762" s="151"/>
      <c r="W2762" s="144"/>
      <c r="X2762" s="144"/>
      <c r="Y2762" s="144"/>
      <c r="Z2762" s="144"/>
      <c r="AA2762" s="144"/>
      <c r="AB2762" s="241"/>
    </row>
    <row r="2763" spans="4:28" x14ac:dyDescent="0.2">
      <c r="D2763" s="151"/>
      <c r="W2763" s="144"/>
      <c r="X2763" s="144"/>
      <c r="Y2763" s="144"/>
      <c r="Z2763" s="144"/>
      <c r="AA2763" s="144"/>
      <c r="AB2763" s="241"/>
    </row>
    <row r="2764" spans="4:28" x14ac:dyDescent="0.2">
      <c r="D2764" s="151"/>
      <c r="W2764" s="144"/>
      <c r="X2764" s="144"/>
      <c r="Y2764" s="144"/>
      <c r="Z2764" s="144"/>
      <c r="AA2764" s="144"/>
      <c r="AB2764" s="241"/>
    </row>
    <row r="2765" spans="4:28" x14ac:dyDescent="0.2">
      <c r="D2765" s="151"/>
      <c r="W2765" s="144"/>
      <c r="X2765" s="144"/>
      <c r="Y2765" s="144"/>
      <c r="Z2765" s="144"/>
      <c r="AA2765" s="144"/>
      <c r="AB2765" s="241"/>
    </row>
    <row r="2766" spans="4:28" x14ac:dyDescent="0.2">
      <c r="D2766" s="151"/>
      <c r="W2766" s="144"/>
      <c r="X2766" s="144"/>
      <c r="Y2766" s="144"/>
      <c r="Z2766" s="144"/>
      <c r="AA2766" s="144"/>
      <c r="AB2766" s="241"/>
    </row>
    <row r="2767" spans="4:28" x14ac:dyDescent="0.2">
      <c r="D2767" s="151"/>
      <c r="W2767" s="144"/>
      <c r="X2767" s="144"/>
      <c r="Y2767" s="144"/>
      <c r="Z2767" s="144"/>
      <c r="AA2767" s="144"/>
      <c r="AB2767" s="241"/>
    </row>
    <row r="2768" spans="4:28" x14ac:dyDescent="0.2">
      <c r="D2768" s="151"/>
      <c r="W2768" s="144"/>
      <c r="X2768" s="144"/>
      <c r="Y2768" s="144"/>
      <c r="Z2768" s="144"/>
      <c r="AA2768" s="144"/>
      <c r="AB2768" s="241"/>
    </row>
    <row r="2769" spans="4:28" x14ac:dyDescent="0.2">
      <c r="D2769" s="151"/>
      <c r="W2769" s="144"/>
      <c r="X2769" s="144"/>
      <c r="Y2769" s="144"/>
      <c r="Z2769" s="144"/>
      <c r="AA2769" s="144"/>
      <c r="AB2769" s="241"/>
    </row>
    <row r="2770" spans="4:28" x14ac:dyDescent="0.2">
      <c r="D2770" s="151"/>
      <c r="W2770" s="144"/>
      <c r="X2770" s="144"/>
      <c r="Y2770" s="144"/>
      <c r="Z2770" s="144"/>
      <c r="AA2770" s="144"/>
      <c r="AB2770" s="241"/>
    </row>
    <row r="2771" spans="4:28" x14ac:dyDescent="0.2">
      <c r="D2771" s="151"/>
      <c r="W2771" s="144"/>
      <c r="X2771" s="144"/>
      <c r="Y2771" s="144"/>
      <c r="Z2771" s="144"/>
      <c r="AA2771" s="144"/>
      <c r="AB2771" s="241"/>
    </row>
    <row r="2772" spans="4:28" x14ac:dyDescent="0.2">
      <c r="D2772" s="151"/>
      <c r="W2772" s="144"/>
      <c r="X2772" s="144"/>
      <c r="Y2772" s="144"/>
      <c r="Z2772" s="144"/>
      <c r="AA2772" s="144"/>
      <c r="AB2772" s="241"/>
    </row>
    <row r="2773" spans="4:28" x14ac:dyDescent="0.2">
      <c r="D2773" s="151"/>
      <c r="W2773" s="144"/>
      <c r="X2773" s="144"/>
      <c r="Y2773" s="144"/>
      <c r="Z2773" s="144"/>
      <c r="AA2773" s="144"/>
      <c r="AB2773" s="241"/>
    </row>
    <row r="2774" spans="4:28" x14ac:dyDescent="0.2">
      <c r="D2774" s="151"/>
      <c r="W2774" s="144"/>
      <c r="X2774" s="144"/>
      <c r="Y2774" s="144"/>
      <c r="Z2774" s="144"/>
      <c r="AA2774" s="144"/>
      <c r="AB2774" s="241"/>
    </row>
    <row r="2775" spans="4:28" x14ac:dyDescent="0.2">
      <c r="D2775" s="151"/>
      <c r="W2775" s="144"/>
      <c r="X2775" s="144"/>
      <c r="Y2775" s="144"/>
      <c r="Z2775" s="144"/>
      <c r="AA2775" s="144"/>
      <c r="AB2775" s="241"/>
    </row>
    <row r="2776" spans="4:28" x14ac:dyDescent="0.2">
      <c r="D2776" s="151"/>
      <c r="W2776" s="144"/>
      <c r="X2776" s="144"/>
      <c r="Y2776" s="144"/>
      <c r="Z2776" s="144"/>
      <c r="AA2776" s="144"/>
      <c r="AB2776" s="241"/>
    </row>
    <row r="2777" spans="4:28" x14ac:dyDescent="0.2">
      <c r="D2777" s="151"/>
      <c r="W2777" s="144"/>
      <c r="X2777" s="144"/>
      <c r="Y2777" s="144"/>
      <c r="Z2777" s="144"/>
      <c r="AA2777" s="144"/>
      <c r="AB2777" s="241"/>
    </row>
    <row r="2778" spans="4:28" x14ac:dyDescent="0.2">
      <c r="D2778" s="151"/>
      <c r="W2778" s="144"/>
      <c r="X2778" s="144"/>
      <c r="Y2778" s="144"/>
      <c r="Z2778" s="144"/>
      <c r="AA2778" s="144"/>
      <c r="AB2778" s="241"/>
    </row>
    <row r="2779" spans="4:28" x14ac:dyDescent="0.2">
      <c r="D2779" s="151"/>
      <c r="W2779" s="144"/>
      <c r="X2779" s="144"/>
      <c r="Y2779" s="144"/>
      <c r="Z2779" s="144"/>
      <c r="AA2779" s="144"/>
      <c r="AB2779" s="241"/>
    </row>
    <row r="2780" spans="4:28" x14ac:dyDescent="0.2">
      <c r="D2780" s="151"/>
      <c r="W2780" s="144"/>
      <c r="X2780" s="144"/>
      <c r="Y2780" s="144"/>
      <c r="Z2780" s="144"/>
      <c r="AA2780" s="144"/>
      <c r="AB2780" s="241"/>
    </row>
    <row r="2781" spans="4:28" x14ac:dyDescent="0.2">
      <c r="D2781" s="151"/>
      <c r="W2781" s="144"/>
      <c r="X2781" s="144"/>
      <c r="Y2781" s="144"/>
      <c r="Z2781" s="144"/>
      <c r="AA2781" s="144"/>
      <c r="AB2781" s="241"/>
    </row>
    <row r="2782" spans="4:28" x14ac:dyDescent="0.2">
      <c r="D2782" s="151"/>
      <c r="W2782" s="144"/>
      <c r="X2782" s="144"/>
      <c r="Y2782" s="144"/>
      <c r="Z2782" s="144"/>
      <c r="AA2782" s="144"/>
      <c r="AB2782" s="241"/>
    </row>
    <row r="2783" spans="4:28" x14ac:dyDescent="0.2">
      <c r="D2783" s="151"/>
      <c r="W2783" s="144"/>
      <c r="X2783" s="144"/>
      <c r="Y2783" s="144"/>
      <c r="Z2783" s="144"/>
      <c r="AA2783" s="144"/>
      <c r="AB2783" s="241"/>
    </row>
    <row r="2784" spans="4:28" x14ac:dyDescent="0.2">
      <c r="D2784" s="151"/>
      <c r="W2784" s="144"/>
      <c r="X2784" s="144"/>
      <c r="Y2784" s="144"/>
      <c r="Z2784" s="144"/>
      <c r="AA2784" s="144"/>
      <c r="AB2784" s="241"/>
    </row>
    <row r="2785" spans="4:28" x14ac:dyDescent="0.2">
      <c r="D2785" s="151"/>
      <c r="W2785" s="144"/>
      <c r="X2785" s="144"/>
      <c r="Y2785" s="144"/>
      <c r="Z2785" s="144"/>
      <c r="AA2785" s="144"/>
      <c r="AB2785" s="241"/>
    </row>
    <row r="2786" spans="4:28" x14ac:dyDescent="0.2">
      <c r="D2786" s="151"/>
      <c r="W2786" s="144"/>
      <c r="X2786" s="144"/>
      <c r="Y2786" s="144"/>
      <c r="Z2786" s="144"/>
      <c r="AA2786" s="144"/>
      <c r="AB2786" s="241"/>
    </row>
    <row r="2787" spans="4:28" x14ac:dyDescent="0.2">
      <c r="D2787" s="151"/>
      <c r="W2787" s="144"/>
      <c r="X2787" s="144"/>
      <c r="Y2787" s="144"/>
      <c r="Z2787" s="144"/>
      <c r="AA2787" s="144"/>
      <c r="AB2787" s="241"/>
    </row>
    <row r="2788" spans="4:28" x14ac:dyDescent="0.2">
      <c r="D2788" s="151"/>
      <c r="W2788" s="144"/>
      <c r="X2788" s="144"/>
      <c r="Y2788" s="144"/>
      <c r="Z2788" s="144"/>
      <c r="AA2788" s="144"/>
      <c r="AB2788" s="241"/>
    </row>
    <row r="2789" spans="4:28" x14ac:dyDescent="0.2">
      <c r="D2789" s="151"/>
      <c r="W2789" s="144"/>
      <c r="X2789" s="144"/>
      <c r="Y2789" s="144"/>
      <c r="Z2789" s="144"/>
      <c r="AA2789" s="144"/>
      <c r="AB2789" s="241"/>
    </row>
    <row r="2790" spans="4:28" x14ac:dyDescent="0.2">
      <c r="D2790" s="151"/>
      <c r="W2790" s="144"/>
      <c r="X2790" s="144"/>
      <c r="Y2790" s="144"/>
      <c r="Z2790" s="144"/>
      <c r="AA2790" s="144"/>
      <c r="AB2790" s="241"/>
    </row>
    <row r="2791" spans="4:28" x14ac:dyDescent="0.2">
      <c r="D2791" s="151"/>
      <c r="W2791" s="144"/>
      <c r="X2791" s="144"/>
      <c r="Y2791" s="144"/>
      <c r="Z2791" s="144"/>
      <c r="AA2791" s="144"/>
      <c r="AB2791" s="241"/>
    </row>
    <row r="2792" spans="4:28" x14ac:dyDescent="0.2">
      <c r="D2792" s="151"/>
      <c r="W2792" s="144"/>
      <c r="X2792" s="144"/>
      <c r="Y2792" s="144"/>
      <c r="Z2792" s="144"/>
      <c r="AA2792" s="144"/>
      <c r="AB2792" s="241"/>
    </row>
    <row r="2793" spans="4:28" x14ac:dyDescent="0.2">
      <c r="D2793" s="151"/>
      <c r="W2793" s="144"/>
      <c r="X2793" s="144"/>
      <c r="Y2793" s="144"/>
      <c r="Z2793" s="144"/>
      <c r="AA2793" s="144"/>
      <c r="AB2793" s="241"/>
    </row>
    <row r="2794" spans="4:28" x14ac:dyDescent="0.2">
      <c r="D2794" s="151"/>
      <c r="W2794" s="144"/>
      <c r="X2794" s="144"/>
      <c r="Y2794" s="144"/>
      <c r="Z2794" s="144"/>
      <c r="AA2794" s="144"/>
      <c r="AB2794" s="241"/>
    </row>
    <row r="2795" spans="4:28" x14ac:dyDescent="0.2">
      <c r="D2795" s="151"/>
      <c r="W2795" s="144"/>
      <c r="X2795" s="144"/>
      <c r="Y2795" s="144"/>
      <c r="Z2795" s="144"/>
      <c r="AA2795" s="144"/>
      <c r="AB2795" s="241"/>
    </row>
    <row r="2796" spans="4:28" x14ac:dyDescent="0.2">
      <c r="D2796" s="151"/>
      <c r="W2796" s="144"/>
      <c r="X2796" s="144"/>
      <c r="Y2796" s="144"/>
      <c r="Z2796" s="144"/>
      <c r="AA2796" s="144"/>
      <c r="AB2796" s="241"/>
    </row>
    <row r="2797" spans="4:28" x14ac:dyDescent="0.2">
      <c r="D2797" s="151"/>
      <c r="W2797" s="144"/>
      <c r="X2797" s="144"/>
      <c r="Y2797" s="144"/>
      <c r="Z2797" s="144"/>
      <c r="AA2797" s="144"/>
      <c r="AB2797" s="241"/>
    </row>
    <row r="2798" spans="4:28" x14ac:dyDescent="0.2">
      <c r="D2798" s="151"/>
      <c r="W2798" s="144"/>
      <c r="X2798" s="144"/>
      <c r="Y2798" s="144"/>
      <c r="Z2798" s="144"/>
      <c r="AA2798" s="144"/>
      <c r="AB2798" s="241"/>
    </row>
    <row r="2799" spans="4:28" x14ac:dyDescent="0.2">
      <c r="D2799" s="151"/>
      <c r="W2799" s="144"/>
      <c r="X2799" s="144"/>
      <c r="Y2799" s="144"/>
      <c r="Z2799" s="144"/>
      <c r="AA2799" s="144"/>
      <c r="AB2799" s="241"/>
    </row>
    <row r="2800" spans="4:28" x14ac:dyDescent="0.2">
      <c r="D2800" s="151"/>
      <c r="W2800" s="144"/>
      <c r="X2800" s="144"/>
      <c r="Y2800" s="144"/>
      <c r="Z2800" s="144"/>
      <c r="AA2800" s="144"/>
      <c r="AB2800" s="241"/>
    </row>
    <row r="2801" spans="4:28" x14ac:dyDescent="0.2">
      <c r="D2801" s="151"/>
      <c r="W2801" s="144"/>
      <c r="X2801" s="144"/>
      <c r="Y2801" s="144"/>
      <c r="Z2801" s="144"/>
      <c r="AA2801" s="144"/>
      <c r="AB2801" s="241"/>
    </row>
    <row r="2802" spans="4:28" x14ac:dyDescent="0.2">
      <c r="D2802" s="151"/>
      <c r="W2802" s="144"/>
      <c r="X2802" s="144"/>
      <c r="Y2802" s="144"/>
      <c r="Z2802" s="144"/>
      <c r="AA2802" s="144"/>
      <c r="AB2802" s="241"/>
    </row>
    <row r="2803" spans="4:28" x14ac:dyDescent="0.2">
      <c r="D2803" s="151"/>
      <c r="W2803" s="144"/>
      <c r="X2803" s="144"/>
      <c r="Y2803" s="144"/>
      <c r="Z2803" s="144"/>
      <c r="AA2803" s="144"/>
      <c r="AB2803" s="241"/>
    </row>
    <row r="2804" spans="4:28" x14ac:dyDescent="0.2">
      <c r="D2804" s="151"/>
      <c r="W2804" s="144"/>
      <c r="X2804" s="144"/>
      <c r="Y2804" s="144"/>
      <c r="Z2804" s="144"/>
      <c r="AA2804" s="144"/>
      <c r="AB2804" s="241"/>
    </row>
    <row r="2805" spans="4:28" x14ac:dyDescent="0.2">
      <c r="D2805" s="151"/>
      <c r="W2805" s="144"/>
      <c r="X2805" s="144"/>
      <c r="Y2805" s="144"/>
      <c r="Z2805" s="144"/>
      <c r="AA2805" s="144"/>
      <c r="AB2805" s="241"/>
    </row>
    <row r="2806" spans="4:28" x14ac:dyDescent="0.2">
      <c r="D2806" s="151"/>
      <c r="W2806" s="144"/>
      <c r="X2806" s="144"/>
      <c r="Y2806" s="144"/>
      <c r="Z2806" s="144"/>
      <c r="AA2806" s="144"/>
      <c r="AB2806" s="241"/>
    </row>
    <row r="2807" spans="4:28" x14ac:dyDescent="0.2">
      <c r="D2807" s="151"/>
      <c r="W2807" s="144"/>
      <c r="X2807" s="144"/>
      <c r="Y2807" s="144"/>
      <c r="Z2807" s="144"/>
      <c r="AA2807" s="144"/>
      <c r="AB2807" s="241"/>
    </row>
    <row r="2808" spans="4:28" x14ac:dyDescent="0.2">
      <c r="D2808" s="151"/>
      <c r="W2808" s="144"/>
      <c r="X2808" s="144"/>
      <c r="Y2808" s="144"/>
      <c r="Z2808" s="144"/>
      <c r="AA2808" s="144"/>
      <c r="AB2808" s="241"/>
    </row>
    <row r="2809" spans="4:28" x14ac:dyDescent="0.2">
      <c r="D2809" s="151"/>
      <c r="W2809" s="144"/>
      <c r="X2809" s="144"/>
      <c r="Y2809" s="144"/>
      <c r="Z2809" s="144"/>
      <c r="AA2809" s="144"/>
      <c r="AB2809" s="241"/>
    </row>
    <row r="2810" spans="4:28" x14ac:dyDescent="0.2">
      <c r="D2810" s="151"/>
      <c r="W2810" s="144"/>
      <c r="X2810" s="144"/>
      <c r="Y2810" s="144"/>
      <c r="Z2810" s="144"/>
      <c r="AA2810" s="144"/>
      <c r="AB2810" s="241"/>
    </row>
    <row r="2811" spans="4:28" x14ac:dyDescent="0.2">
      <c r="D2811" s="151"/>
      <c r="W2811" s="144"/>
      <c r="X2811" s="144"/>
      <c r="Y2811" s="144"/>
      <c r="Z2811" s="144"/>
      <c r="AA2811" s="144"/>
      <c r="AB2811" s="241"/>
    </row>
    <row r="2812" spans="4:28" x14ac:dyDescent="0.2">
      <c r="D2812" s="151"/>
      <c r="W2812" s="144"/>
      <c r="X2812" s="144"/>
      <c r="Y2812" s="144"/>
      <c r="Z2812" s="144"/>
      <c r="AA2812" s="144"/>
      <c r="AB2812" s="241"/>
    </row>
    <row r="2813" spans="4:28" x14ac:dyDescent="0.2">
      <c r="D2813" s="151"/>
      <c r="W2813" s="144"/>
      <c r="X2813" s="144"/>
      <c r="Y2813" s="144"/>
      <c r="Z2813" s="144"/>
      <c r="AA2813" s="144"/>
      <c r="AB2813" s="241"/>
    </row>
    <row r="2814" spans="4:28" x14ac:dyDescent="0.2">
      <c r="D2814" s="151"/>
      <c r="W2814" s="144"/>
      <c r="X2814" s="144"/>
      <c r="Y2814" s="144"/>
      <c r="Z2814" s="144"/>
      <c r="AA2814" s="144"/>
      <c r="AB2814" s="241"/>
    </row>
    <row r="2815" spans="4:28" x14ac:dyDescent="0.2">
      <c r="D2815" s="151"/>
      <c r="W2815" s="144"/>
      <c r="X2815" s="144"/>
      <c r="Y2815" s="144"/>
      <c r="Z2815" s="144"/>
      <c r="AA2815" s="144"/>
      <c r="AB2815" s="241"/>
    </row>
    <row r="2816" spans="4:28" x14ac:dyDescent="0.2">
      <c r="D2816" s="151"/>
      <c r="W2816" s="144"/>
      <c r="X2816" s="144"/>
      <c r="Y2816" s="144"/>
      <c r="Z2816" s="144"/>
      <c r="AA2816" s="144"/>
      <c r="AB2816" s="241"/>
    </row>
    <row r="2817" spans="4:28" x14ac:dyDescent="0.2">
      <c r="D2817" s="151"/>
      <c r="W2817" s="144"/>
      <c r="X2817" s="144"/>
      <c r="Y2817" s="144"/>
      <c r="Z2817" s="144"/>
      <c r="AA2817" s="144"/>
      <c r="AB2817" s="241"/>
    </row>
    <row r="2818" spans="4:28" x14ac:dyDescent="0.2">
      <c r="D2818" s="151"/>
      <c r="W2818" s="144"/>
      <c r="X2818" s="144"/>
      <c r="Y2818" s="144"/>
      <c r="Z2818" s="144"/>
      <c r="AA2818" s="144"/>
      <c r="AB2818" s="241"/>
    </row>
    <row r="2819" spans="4:28" x14ac:dyDescent="0.2">
      <c r="D2819" s="151"/>
      <c r="W2819" s="144"/>
      <c r="X2819" s="144"/>
      <c r="Y2819" s="144"/>
      <c r="Z2819" s="144"/>
      <c r="AA2819" s="144"/>
      <c r="AB2819" s="241"/>
    </row>
    <row r="2820" spans="4:28" x14ac:dyDescent="0.2">
      <c r="D2820" s="151"/>
      <c r="W2820" s="144"/>
      <c r="X2820" s="144"/>
      <c r="Y2820" s="144"/>
      <c r="Z2820" s="144"/>
      <c r="AA2820" s="144"/>
      <c r="AB2820" s="241"/>
    </row>
    <row r="2821" spans="4:28" x14ac:dyDescent="0.2">
      <c r="D2821" s="151"/>
      <c r="W2821" s="144"/>
      <c r="X2821" s="144"/>
      <c r="Y2821" s="144"/>
      <c r="Z2821" s="144"/>
      <c r="AA2821" s="144"/>
      <c r="AB2821" s="241"/>
    </row>
    <row r="2822" spans="4:28" x14ac:dyDescent="0.2">
      <c r="D2822" s="151"/>
      <c r="W2822" s="144"/>
      <c r="X2822" s="144"/>
      <c r="Y2822" s="144"/>
      <c r="Z2822" s="144"/>
      <c r="AA2822" s="144"/>
      <c r="AB2822" s="241"/>
    </row>
    <row r="2823" spans="4:28" x14ac:dyDescent="0.2">
      <c r="D2823" s="151"/>
      <c r="W2823" s="144"/>
      <c r="X2823" s="144"/>
      <c r="Y2823" s="144"/>
      <c r="Z2823" s="144"/>
      <c r="AA2823" s="144"/>
      <c r="AB2823" s="241"/>
    </row>
    <row r="2824" spans="4:28" x14ac:dyDescent="0.2">
      <c r="D2824" s="151"/>
      <c r="W2824" s="144"/>
      <c r="X2824" s="144"/>
      <c r="Y2824" s="144"/>
      <c r="Z2824" s="144"/>
      <c r="AA2824" s="144"/>
      <c r="AB2824" s="241"/>
    </row>
    <row r="2825" spans="4:28" x14ac:dyDescent="0.2">
      <c r="D2825" s="151"/>
      <c r="W2825" s="144"/>
      <c r="X2825" s="144"/>
      <c r="Y2825" s="144"/>
      <c r="Z2825" s="144"/>
      <c r="AA2825" s="144"/>
      <c r="AB2825" s="241"/>
    </row>
    <row r="2826" spans="4:28" x14ac:dyDescent="0.2">
      <c r="D2826" s="151"/>
      <c r="W2826" s="144"/>
      <c r="X2826" s="144"/>
      <c r="Y2826" s="144"/>
      <c r="Z2826" s="144"/>
      <c r="AA2826" s="144"/>
      <c r="AB2826" s="241"/>
    </row>
    <row r="2827" spans="4:28" x14ac:dyDescent="0.2">
      <c r="D2827" s="151"/>
      <c r="W2827" s="144"/>
      <c r="X2827" s="144"/>
      <c r="Y2827" s="144"/>
      <c r="Z2827" s="144"/>
      <c r="AA2827" s="144"/>
      <c r="AB2827" s="241"/>
    </row>
    <row r="2828" spans="4:28" x14ac:dyDescent="0.2">
      <c r="D2828" s="151"/>
      <c r="W2828" s="144"/>
      <c r="X2828" s="144"/>
      <c r="Y2828" s="144"/>
      <c r="Z2828" s="144"/>
      <c r="AA2828" s="144"/>
      <c r="AB2828" s="241"/>
    </row>
    <row r="2829" spans="4:28" x14ac:dyDescent="0.2">
      <c r="D2829" s="151"/>
      <c r="W2829" s="144"/>
      <c r="X2829" s="144"/>
      <c r="Y2829" s="144"/>
      <c r="Z2829" s="144"/>
      <c r="AA2829" s="144"/>
      <c r="AB2829" s="241"/>
    </row>
    <row r="2830" spans="4:28" x14ac:dyDescent="0.2">
      <c r="D2830" s="151"/>
      <c r="W2830" s="144"/>
      <c r="X2830" s="144"/>
      <c r="Y2830" s="144"/>
      <c r="Z2830" s="144"/>
      <c r="AA2830" s="144"/>
      <c r="AB2830" s="241"/>
    </row>
    <row r="2831" spans="4:28" x14ac:dyDescent="0.2">
      <c r="D2831" s="151"/>
      <c r="W2831" s="144"/>
      <c r="X2831" s="144"/>
      <c r="Y2831" s="144"/>
      <c r="Z2831" s="144"/>
      <c r="AA2831" s="144"/>
      <c r="AB2831" s="241"/>
    </row>
    <row r="2832" spans="4:28" x14ac:dyDescent="0.2">
      <c r="D2832" s="151"/>
      <c r="W2832" s="144"/>
      <c r="X2832" s="144"/>
      <c r="Y2832" s="144"/>
      <c r="Z2832" s="144"/>
      <c r="AA2832" s="144"/>
      <c r="AB2832" s="241"/>
    </row>
    <row r="2833" spans="4:28" x14ac:dyDescent="0.2">
      <c r="D2833" s="151"/>
      <c r="W2833" s="144"/>
      <c r="X2833" s="144"/>
      <c r="Y2833" s="144"/>
      <c r="Z2833" s="144"/>
      <c r="AA2833" s="144"/>
      <c r="AB2833" s="241"/>
    </row>
    <row r="2834" spans="4:28" x14ac:dyDescent="0.2">
      <c r="D2834" s="151"/>
      <c r="W2834" s="144"/>
      <c r="X2834" s="144"/>
      <c r="Y2834" s="144"/>
      <c r="Z2834" s="144"/>
      <c r="AA2834" s="144"/>
      <c r="AB2834" s="241"/>
    </row>
    <row r="2835" spans="4:28" x14ac:dyDescent="0.2">
      <c r="D2835" s="151"/>
      <c r="W2835" s="144"/>
      <c r="X2835" s="144"/>
      <c r="Y2835" s="144"/>
      <c r="Z2835" s="144"/>
      <c r="AA2835" s="144"/>
      <c r="AB2835" s="241"/>
    </row>
    <row r="2836" spans="4:28" x14ac:dyDescent="0.2">
      <c r="D2836" s="151"/>
      <c r="W2836" s="144"/>
      <c r="X2836" s="144"/>
      <c r="Y2836" s="144"/>
      <c r="Z2836" s="144"/>
      <c r="AA2836" s="144"/>
      <c r="AB2836" s="241"/>
    </row>
    <row r="2837" spans="4:28" x14ac:dyDescent="0.2">
      <c r="D2837" s="151"/>
      <c r="W2837" s="144"/>
      <c r="X2837" s="144"/>
      <c r="Y2837" s="144"/>
      <c r="Z2837" s="144"/>
      <c r="AA2837" s="144"/>
      <c r="AB2837" s="241"/>
    </row>
    <row r="2838" spans="4:28" x14ac:dyDescent="0.2">
      <c r="D2838" s="151"/>
      <c r="W2838" s="144"/>
      <c r="X2838" s="144"/>
      <c r="Y2838" s="144"/>
      <c r="Z2838" s="144"/>
      <c r="AA2838" s="144"/>
      <c r="AB2838" s="241"/>
    </row>
    <row r="2839" spans="4:28" x14ac:dyDescent="0.2">
      <c r="D2839" s="151"/>
      <c r="W2839" s="144"/>
      <c r="X2839" s="144"/>
      <c r="Y2839" s="144"/>
      <c r="Z2839" s="144"/>
      <c r="AA2839" s="144"/>
      <c r="AB2839" s="241"/>
    </row>
    <row r="2840" spans="4:28" x14ac:dyDescent="0.2">
      <c r="D2840" s="151"/>
      <c r="W2840" s="144"/>
      <c r="X2840" s="144"/>
      <c r="Y2840" s="144"/>
      <c r="Z2840" s="144"/>
      <c r="AA2840" s="144"/>
      <c r="AB2840" s="241"/>
    </row>
    <row r="2841" spans="4:28" x14ac:dyDescent="0.2">
      <c r="D2841" s="151"/>
      <c r="W2841" s="144"/>
      <c r="X2841" s="144"/>
      <c r="Y2841" s="144"/>
      <c r="Z2841" s="144"/>
      <c r="AA2841" s="144"/>
      <c r="AB2841" s="241"/>
    </row>
    <row r="2842" spans="4:28" x14ac:dyDescent="0.2">
      <c r="D2842" s="151"/>
      <c r="W2842" s="144"/>
      <c r="X2842" s="144"/>
      <c r="Y2842" s="144"/>
      <c r="Z2842" s="144"/>
      <c r="AA2842" s="144"/>
      <c r="AB2842" s="241"/>
    </row>
    <row r="2843" spans="4:28" x14ac:dyDescent="0.2">
      <c r="D2843" s="151"/>
      <c r="W2843" s="144"/>
      <c r="X2843" s="144"/>
      <c r="Y2843" s="144"/>
      <c r="Z2843" s="144"/>
      <c r="AA2843" s="144"/>
      <c r="AB2843" s="241"/>
    </row>
    <row r="2844" spans="4:28" x14ac:dyDescent="0.2">
      <c r="D2844" s="151"/>
      <c r="W2844" s="144"/>
      <c r="X2844" s="144"/>
      <c r="Y2844" s="144"/>
      <c r="Z2844" s="144"/>
      <c r="AA2844" s="144"/>
      <c r="AB2844" s="241"/>
    </row>
    <row r="2845" spans="4:28" x14ac:dyDescent="0.2">
      <c r="D2845" s="151"/>
      <c r="W2845" s="144"/>
      <c r="X2845" s="144"/>
      <c r="Y2845" s="144"/>
      <c r="Z2845" s="144"/>
      <c r="AA2845" s="144"/>
      <c r="AB2845" s="241"/>
    </row>
    <row r="2846" spans="4:28" x14ac:dyDescent="0.2">
      <c r="D2846" s="151"/>
      <c r="W2846" s="144"/>
      <c r="X2846" s="144"/>
      <c r="Y2846" s="144"/>
      <c r="Z2846" s="144"/>
      <c r="AA2846" s="144"/>
      <c r="AB2846" s="241"/>
    </row>
    <row r="2847" spans="4:28" x14ac:dyDescent="0.2">
      <c r="D2847" s="151"/>
      <c r="W2847" s="144"/>
      <c r="X2847" s="144"/>
      <c r="Y2847" s="144"/>
      <c r="Z2847" s="144"/>
      <c r="AA2847" s="144"/>
      <c r="AB2847" s="241"/>
    </row>
    <row r="2848" spans="4:28" x14ac:dyDescent="0.2">
      <c r="D2848" s="151"/>
      <c r="W2848" s="144"/>
      <c r="X2848" s="144"/>
      <c r="Y2848" s="144"/>
      <c r="Z2848" s="144"/>
      <c r="AA2848" s="144"/>
      <c r="AB2848" s="241"/>
    </row>
    <row r="2849" spans="4:28" x14ac:dyDescent="0.2">
      <c r="D2849" s="151"/>
      <c r="W2849" s="144"/>
      <c r="X2849" s="144"/>
      <c r="Y2849" s="144"/>
      <c r="Z2849" s="144"/>
      <c r="AA2849" s="144"/>
      <c r="AB2849" s="241"/>
    </row>
    <row r="2850" spans="4:28" x14ac:dyDescent="0.2">
      <c r="D2850" s="151"/>
      <c r="W2850" s="144"/>
      <c r="X2850" s="144"/>
      <c r="Y2850" s="144"/>
      <c r="Z2850" s="144"/>
      <c r="AA2850" s="144"/>
      <c r="AB2850" s="241"/>
    </row>
    <row r="2851" spans="4:28" x14ac:dyDescent="0.2">
      <c r="D2851" s="151"/>
      <c r="W2851" s="144"/>
      <c r="X2851" s="144"/>
      <c r="Y2851" s="144"/>
      <c r="Z2851" s="144"/>
      <c r="AA2851" s="144"/>
      <c r="AB2851" s="241"/>
    </row>
    <row r="2852" spans="4:28" x14ac:dyDescent="0.2">
      <c r="D2852" s="151"/>
      <c r="W2852" s="144"/>
      <c r="X2852" s="144"/>
      <c r="Y2852" s="144"/>
      <c r="Z2852" s="144"/>
      <c r="AA2852" s="144"/>
      <c r="AB2852" s="241"/>
    </row>
    <row r="2853" spans="4:28" x14ac:dyDescent="0.2">
      <c r="D2853" s="151"/>
      <c r="W2853" s="144"/>
      <c r="X2853" s="144"/>
      <c r="Y2853" s="144"/>
      <c r="Z2853" s="144"/>
      <c r="AA2853" s="144"/>
      <c r="AB2853" s="241"/>
    </row>
    <row r="2854" spans="4:28" x14ac:dyDescent="0.2">
      <c r="D2854" s="151"/>
      <c r="W2854" s="144"/>
      <c r="X2854" s="144"/>
      <c r="Y2854" s="144"/>
      <c r="Z2854" s="144"/>
      <c r="AA2854" s="144"/>
      <c r="AB2854" s="241"/>
    </row>
    <row r="2855" spans="4:28" x14ac:dyDescent="0.2">
      <c r="D2855" s="151"/>
      <c r="W2855" s="144"/>
      <c r="X2855" s="144"/>
      <c r="Y2855" s="144"/>
      <c r="Z2855" s="144"/>
      <c r="AA2855" s="144"/>
      <c r="AB2855" s="241"/>
    </row>
    <row r="2856" spans="4:28" x14ac:dyDescent="0.2">
      <c r="D2856" s="151"/>
      <c r="W2856" s="144"/>
      <c r="X2856" s="144"/>
      <c r="Y2856" s="144"/>
      <c r="Z2856" s="144"/>
      <c r="AA2856" s="144"/>
      <c r="AB2856" s="241"/>
    </row>
    <row r="2857" spans="4:28" x14ac:dyDescent="0.2">
      <c r="D2857" s="151"/>
      <c r="W2857" s="144"/>
      <c r="X2857" s="144"/>
      <c r="Y2857" s="144"/>
      <c r="Z2857" s="144"/>
      <c r="AA2857" s="144"/>
      <c r="AB2857" s="241"/>
    </row>
    <row r="2858" spans="4:28" x14ac:dyDescent="0.2">
      <c r="D2858" s="151"/>
      <c r="W2858" s="144"/>
      <c r="X2858" s="144"/>
      <c r="Y2858" s="144"/>
      <c r="Z2858" s="144"/>
      <c r="AA2858" s="144"/>
      <c r="AB2858" s="241"/>
    </row>
    <row r="2859" spans="4:28" x14ac:dyDescent="0.2">
      <c r="D2859" s="151"/>
      <c r="W2859" s="144"/>
      <c r="X2859" s="144"/>
      <c r="Y2859" s="144"/>
      <c r="Z2859" s="144"/>
      <c r="AA2859" s="144"/>
      <c r="AB2859" s="241"/>
    </row>
    <row r="2860" spans="4:28" x14ac:dyDescent="0.2">
      <c r="D2860" s="151"/>
      <c r="W2860" s="144"/>
      <c r="X2860" s="144"/>
      <c r="Y2860" s="144"/>
      <c r="Z2860" s="144"/>
      <c r="AA2860" s="144"/>
      <c r="AB2860" s="241"/>
    </row>
    <row r="2861" spans="4:28" x14ac:dyDescent="0.2">
      <c r="D2861" s="151"/>
      <c r="W2861" s="144"/>
      <c r="X2861" s="144"/>
      <c r="Y2861" s="144"/>
      <c r="Z2861" s="144"/>
      <c r="AA2861" s="144"/>
      <c r="AB2861" s="241"/>
    </row>
    <row r="2862" spans="4:28" x14ac:dyDescent="0.2">
      <c r="D2862" s="151"/>
      <c r="W2862" s="144"/>
      <c r="X2862" s="144"/>
      <c r="Y2862" s="144"/>
      <c r="Z2862" s="144"/>
      <c r="AA2862" s="144"/>
      <c r="AB2862" s="241"/>
    </row>
    <row r="2863" spans="4:28" x14ac:dyDescent="0.2">
      <c r="D2863" s="151"/>
      <c r="W2863" s="144"/>
      <c r="X2863" s="144"/>
      <c r="Y2863" s="144"/>
      <c r="Z2863" s="144"/>
      <c r="AA2863" s="144"/>
      <c r="AB2863" s="241"/>
    </row>
    <row r="2864" spans="4:28" x14ac:dyDescent="0.2">
      <c r="D2864" s="151"/>
      <c r="W2864" s="144"/>
      <c r="X2864" s="144"/>
      <c r="Y2864" s="144"/>
      <c r="Z2864" s="144"/>
      <c r="AA2864" s="144"/>
      <c r="AB2864" s="241"/>
    </row>
    <row r="2865" spans="4:28" x14ac:dyDescent="0.2">
      <c r="D2865" s="151"/>
      <c r="W2865" s="144"/>
      <c r="X2865" s="144"/>
      <c r="Y2865" s="144"/>
      <c r="Z2865" s="144"/>
      <c r="AA2865" s="144"/>
      <c r="AB2865" s="241"/>
    </row>
    <row r="2866" spans="4:28" x14ac:dyDescent="0.2">
      <c r="D2866" s="151"/>
      <c r="W2866" s="144"/>
      <c r="X2866" s="144"/>
      <c r="Y2866" s="144"/>
      <c r="Z2866" s="144"/>
      <c r="AA2866" s="144"/>
      <c r="AB2866" s="241"/>
    </row>
    <row r="2867" spans="4:28" x14ac:dyDescent="0.2">
      <c r="D2867" s="151"/>
      <c r="W2867" s="144"/>
      <c r="X2867" s="144"/>
      <c r="Y2867" s="144"/>
      <c r="Z2867" s="144"/>
      <c r="AA2867" s="144"/>
      <c r="AB2867" s="241"/>
    </row>
    <row r="2868" spans="4:28" x14ac:dyDescent="0.2">
      <c r="D2868" s="151"/>
      <c r="W2868" s="144"/>
      <c r="X2868" s="144"/>
      <c r="Y2868" s="144"/>
      <c r="Z2868" s="144"/>
      <c r="AA2868" s="144"/>
      <c r="AB2868" s="241"/>
    </row>
    <row r="2869" spans="4:28" x14ac:dyDescent="0.2">
      <c r="D2869" s="151"/>
      <c r="W2869" s="144"/>
      <c r="X2869" s="144"/>
      <c r="Y2869" s="144"/>
      <c r="Z2869" s="144"/>
      <c r="AA2869" s="144"/>
      <c r="AB2869" s="241"/>
    </row>
    <row r="2870" spans="4:28" x14ac:dyDescent="0.2">
      <c r="D2870" s="151"/>
      <c r="W2870" s="144"/>
      <c r="X2870" s="144"/>
      <c r="Y2870" s="144"/>
      <c r="Z2870" s="144"/>
      <c r="AA2870" s="144"/>
      <c r="AB2870" s="241"/>
    </row>
    <row r="2871" spans="4:28" x14ac:dyDescent="0.2">
      <c r="D2871" s="151"/>
      <c r="W2871" s="144"/>
      <c r="X2871" s="144"/>
      <c r="Y2871" s="144"/>
      <c r="Z2871" s="144"/>
      <c r="AA2871" s="144"/>
      <c r="AB2871" s="241"/>
    </row>
    <row r="2872" spans="4:28" x14ac:dyDescent="0.2">
      <c r="D2872" s="151"/>
      <c r="W2872" s="144"/>
      <c r="X2872" s="144"/>
      <c r="Y2872" s="144"/>
      <c r="Z2872" s="144"/>
      <c r="AA2872" s="144"/>
      <c r="AB2872" s="241"/>
    </row>
    <row r="2873" spans="4:28" x14ac:dyDescent="0.2">
      <c r="D2873" s="151"/>
      <c r="W2873" s="144"/>
      <c r="X2873" s="144"/>
      <c r="Y2873" s="144"/>
      <c r="Z2873" s="144"/>
      <c r="AA2873" s="144"/>
      <c r="AB2873" s="241"/>
    </row>
    <row r="2874" spans="4:28" x14ac:dyDescent="0.2">
      <c r="D2874" s="151"/>
      <c r="W2874" s="144"/>
      <c r="X2874" s="144"/>
      <c r="Y2874" s="144"/>
      <c r="Z2874" s="144"/>
      <c r="AA2874" s="144"/>
      <c r="AB2874" s="241"/>
    </row>
    <row r="2875" spans="4:28" x14ac:dyDescent="0.2">
      <c r="D2875" s="151"/>
      <c r="W2875" s="144"/>
      <c r="X2875" s="144"/>
      <c r="Y2875" s="144"/>
      <c r="Z2875" s="144"/>
      <c r="AA2875" s="144"/>
      <c r="AB2875" s="241"/>
    </row>
    <row r="2876" spans="4:28" x14ac:dyDescent="0.2">
      <c r="D2876" s="151"/>
      <c r="W2876" s="144"/>
      <c r="X2876" s="144"/>
      <c r="Y2876" s="144"/>
      <c r="Z2876" s="144"/>
      <c r="AA2876" s="144"/>
      <c r="AB2876" s="241"/>
    </row>
    <row r="2877" spans="4:28" x14ac:dyDescent="0.2">
      <c r="D2877" s="151"/>
      <c r="W2877" s="144"/>
      <c r="X2877" s="144"/>
      <c r="Y2877" s="144"/>
      <c r="Z2877" s="144"/>
      <c r="AA2877" s="144"/>
      <c r="AB2877" s="241"/>
    </row>
    <row r="2878" spans="4:28" x14ac:dyDescent="0.2">
      <c r="D2878" s="151"/>
      <c r="W2878" s="144"/>
      <c r="X2878" s="144"/>
      <c r="Y2878" s="144"/>
      <c r="Z2878" s="144"/>
      <c r="AA2878" s="144"/>
      <c r="AB2878" s="241"/>
    </row>
    <row r="2879" spans="4:28" x14ac:dyDescent="0.2">
      <c r="D2879" s="151"/>
      <c r="W2879" s="144"/>
      <c r="X2879" s="144"/>
      <c r="Y2879" s="144"/>
      <c r="Z2879" s="144"/>
      <c r="AA2879" s="144"/>
      <c r="AB2879" s="241"/>
    </row>
    <row r="2880" spans="4:28" x14ac:dyDescent="0.2">
      <c r="D2880" s="151"/>
      <c r="W2880" s="144"/>
      <c r="X2880" s="144"/>
      <c r="Y2880" s="144"/>
      <c r="Z2880" s="144"/>
      <c r="AA2880" s="144"/>
      <c r="AB2880" s="241"/>
    </row>
    <row r="2881" spans="4:28" x14ac:dyDescent="0.2">
      <c r="D2881" s="151"/>
      <c r="W2881" s="144"/>
      <c r="X2881" s="144"/>
      <c r="Y2881" s="144"/>
      <c r="Z2881" s="144"/>
      <c r="AA2881" s="144"/>
      <c r="AB2881" s="241"/>
    </row>
    <row r="2882" spans="4:28" x14ac:dyDescent="0.2">
      <c r="D2882" s="151"/>
      <c r="W2882" s="144"/>
      <c r="X2882" s="144"/>
      <c r="Y2882" s="144"/>
      <c r="Z2882" s="144"/>
      <c r="AA2882" s="144"/>
      <c r="AB2882" s="241"/>
    </row>
    <row r="2883" spans="4:28" x14ac:dyDescent="0.2">
      <c r="D2883" s="151"/>
      <c r="W2883" s="144"/>
      <c r="X2883" s="144"/>
      <c r="Y2883" s="144"/>
      <c r="Z2883" s="144"/>
      <c r="AA2883" s="144"/>
      <c r="AB2883" s="241"/>
    </row>
    <row r="2884" spans="4:28" x14ac:dyDescent="0.2">
      <c r="D2884" s="151"/>
      <c r="W2884" s="144"/>
      <c r="X2884" s="144"/>
      <c r="Y2884" s="144"/>
      <c r="Z2884" s="144"/>
      <c r="AA2884" s="144"/>
      <c r="AB2884" s="241"/>
    </row>
    <row r="2885" spans="4:28" x14ac:dyDescent="0.2">
      <c r="D2885" s="151"/>
      <c r="W2885" s="144"/>
      <c r="X2885" s="144"/>
      <c r="Y2885" s="144"/>
      <c r="Z2885" s="144"/>
      <c r="AA2885" s="144"/>
      <c r="AB2885" s="241"/>
    </row>
    <row r="2886" spans="4:28" x14ac:dyDescent="0.2">
      <c r="D2886" s="151"/>
      <c r="W2886" s="144"/>
      <c r="X2886" s="144"/>
      <c r="Y2886" s="144"/>
      <c r="Z2886" s="144"/>
      <c r="AA2886" s="144"/>
      <c r="AB2886" s="241"/>
    </row>
    <row r="2887" spans="4:28" x14ac:dyDescent="0.2">
      <c r="D2887" s="151"/>
      <c r="W2887" s="144"/>
      <c r="X2887" s="144"/>
      <c r="Y2887" s="144"/>
      <c r="Z2887" s="144"/>
      <c r="AA2887" s="144"/>
      <c r="AB2887" s="241"/>
    </row>
    <row r="2888" spans="4:28" x14ac:dyDescent="0.2">
      <c r="D2888" s="151"/>
      <c r="W2888" s="144"/>
      <c r="X2888" s="144"/>
      <c r="Y2888" s="144"/>
      <c r="Z2888" s="144"/>
      <c r="AA2888" s="144"/>
      <c r="AB2888" s="241"/>
    </row>
    <row r="2889" spans="4:28" x14ac:dyDescent="0.2">
      <c r="D2889" s="151"/>
      <c r="W2889" s="144"/>
      <c r="X2889" s="144"/>
      <c r="Y2889" s="144"/>
      <c r="Z2889" s="144"/>
      <c r="AA2889" s="144"/>
      <c r="AB2889" s="241"/>
    </row>
    <row r="2890" spans="4:28" x14ac:dyDescent="0.2">
      <c r="D2890" s="151"/>
      <c r="W2890" s="144"/>
      <c r="X2890" s="144"/>
      <c r="Y2890" s="144"/>
      <c r="Z2890" s="144"/>
      <c r="AA2890" s="144"/>
      <c r="AB2890" s="241"/>
    </row>
    <row r="2891" spans="4:28" x14ac:dyDescent="0.2">
      <c r="D2891" s="151"/>
      <c r="W2891" s="144"/>
      <c r="X2891" s="144"/>
      <c r="Y2891" s="144"/>
      <c r="Z2891" s="144"/>
      <c r="AA2891" s="144"/>
      <c r="AB2891" s="241"/>
    </row>
    <row r="2892" spans="4:28" x14ac:dyDescent="0.2">
      <c r="D2892" s="151"/>
      <c r="W2892" s="144"/>
      <c r="X2892" s="144"/>
      <c r="Y2892" s="144"/>
      <c r="Z2892" s="144"/>
      <c r="AA2892" s="144"/>
      <c r="AB2892" s="241"/>
    </row>
    <row r="2893" spans="4:28" x14ac:dyDescent="0.2">
      <c r="D2893" s="151"/>
      <c r="W2893" s="144"/>
      <c r="X2893" s="144"/>
      <c r="Y2893" s="144"/>
      <c r="Z2893" s="144"/>
      <c r="AA2893" s="144"/>
      <c r="AB2893" s="241"/>
    </row>
    <row r="2894" spans="4:28" x14ac:dyDescent="0.2">
      <c r="D2894" s="151"/>
      <c r="W2894" s="144"/>
      <c r="X2894" s="144"/>
      <c r="Y2894" s="144"/>
      <c r="Z2894" s="144"/>
      <c r="AA2894" s="144"/>
      <c r="AB2894" s="241"/>
    </row>
    <row r="2895" spans="4:28" x14ac:dyDescent="0.2">
      <c r="D2895" s="151"/>
      <c r="W2895" s="144"/>
      <c r="X2895" s="144"/>
      <c r="Y2895" s="144"/>
      <c r="Z2895" s="144"/>
      <c r="AA2895" s="144"/>
      <c r="AB2895" s="241"/>
    </row>
    <row r="2896" spans="4:28" x14ac:dyDescent="0.2">
      <c r="D2896" s="151"/>
      <c r="W2896" s="144"/>
      <c r="X2896" s="144"/>
      <c r="Y2896" s="144"/>
      <c r="Z2896" s="144"/>
      <c r="AA2896" s="144"/>
      <c r="AB2896" s="241"/>
    </row>
    <row r="2897" spans="4:28" x14ac:dyDescent="0.2">
      <c r="D2897" s="151"/>
      <c r="W2897" s="144"/>
      <c r="X2897" s="144"/>
      <c r="Y2897" s="144"/>
      <c r="Z2897" s="144"/>
      <c r="AA2897" s="144"/>
      <c r="AB2897" s="241"/>
    </row>
    <row r="2898" spans="4:28" x14ac:dyDescent="0.2">
      <c r="D2898" s="151"/>
      <c r="W2898" s="144"/>
      <c r="X2898" s="144"/>
      <c r="Y2898" s="144"/>
      <c r="Z2898" s="144"/>
      <c r="AA2898" s="144"/>
      <c r="AB2898" s="241"/>
    </row>
    <row r="2899" spans="4:28" x14ac:dyDescent="0.2">
      <c r="D2899" s="151"/>
      <c r="W2899" s="144"/>
      <c r="X2899" s="144"/>
      <c r="Y2899" s="144"/>
      <c r="Z2899" s="144"/>
      <c r="AA2899" s="144"/>
      <c r="AB2899" s="241"/>
    </row>
    <row r="2900" spans="4:28" x14ac:dyDescent="0.2">
      <c r="D2900" s="151"/>
      <c r="W2900" s="144"/>
      <c r="X2900" s="144"/>
      <c r="Y2900" s="144"/>
      <c r="Z2900" s="144"/>
      <c r="AA2900" s="144"/>
      <c r="AB2900" s="241"/>
    </row>
    <row r="2901" spans="4:28" x14ac:dyDescent="0.2">
      <c r="D2901" s="151"/>
      <c r="W2901" s="144"/>
      <c r="X2901" s="144"/>
      <c r="Y2901" s="144"/>
      <c r="Z2901" s="144"/>
      <c r="AA2901" s="144"/>
      <c r="AB2901" s="241"/>
    </row>
    <row r="2902" spans="4:28" x14ac:dyDescent="0.2">
      <c r="D2902" s="151"/>
      <c r="W2902" s="144"/>
      <c r="X2902" s="144"/>
      <c r="Y2902" s="144"/>
      <c r="Z2902" s="144"/>
      <c r="AA2902" s="144"/>
      <c r="AB2902" s="241"/>
    </row>
    <row r="2903" spans="4:28" x14ac:dyDescent="0.2">
      <c r="D2903" s="151"/>
      <c r="W2903" s="144"/>
      <c r="X2903" s="144"/>
      <c r="Y2903" s="144"/>
      <c r="Z2903" s="144"/>
      <c r="AA2903" s="144"/>
      <c r="AB2903" s="241"/>
    </row>
    <row r="2904" spans="4:28" x14ac:dyDescent="0.2">
      <c r="D2904" s="151"/>
      <c r="W2904" s="144"/>
      <c r="X2904" s="144"/>
      <c r="Y2904" s="144"/>
      <c r="Z2904" s="144"/>
      <c r="AA2904" s="144"/>
      <c r="AB2904" s="241"/>
    </row>
    <row r="2905" spans="4:28" x14ac:dyDescent="0.2">
      <c r="D2905" s="151"/>
      <c r="W2905" s="144"/>
      <c r="X2905" s="144"/>
      <c r="Y2905" s="144"/>
      <c r="Z2905" s="144"/>
      <c r="AA2905" s="144"/>
      <c r="AB2905" s="241"/>
    </row>
    <row r="2906" spans="4:28" x14ac:dyDescent="0.2">
      <c r="D2906" s="151"/>
      <c r="W2906" s="144"/>
      <c r="X2906" s="144"/>
      <c r="Y2906" s="144"/>
      <c r="Z2906" s="144"/>
      <c r="AA2906" s="144"/>
      <c r="AB2906" s="241"/>
    </row>
    <row r="2907" spans="4:28" x14ac:dyDescent="0.2">
      <c r="D2907" s="151"/>
      <c r="W2907" s="144"/>
      <c r="X2907" s="144"/>
      <c r="Y2907" s="144"/>
      <c r="Z2907" s="144"/>
      <c r="AA2907" s="144"/>
      <c r="AB2907" s="241"/>
    </row>
    <row r="2908" spans="4:28" x14ac:dyDescent="0.2">
      <c r="D2908" s="151"/>
      <c r="W2908" s="144"/>
      <c r="X2908" s="144"/>
      <c r="Y2908" s="144"/>
      <c r="Z2908" s="144"/>
      <c r="AA2908" s="144"/>
      <c r="AB2908" s="241"/>
    </row>
    <row r="2909" spans="4:28" x14ac:dyDescent="0.2">
      <c r="D2909" s="151"/>
      <c r="W2909" s="144"/>
      <c r="X2909" s="144"/>
      <c r="Y2909" s="144"/>
      <c r="Z2909" s="144"/>
      <c r="AA2909" s="144"/>
      <c r="AB2909" s="241"/>
    </row>
    <row r="2910" spans="4:28" x14ac:dyDescent="0.2">
      <c r="D2910" s="151"/>
      <c r="W2910" s="144"/>
      <c r="X2910" s="144"/>
      <c r="Y2910" s="144"/>
      <c r="Z2910" s="144"/>
      <c r="AA2910" s="144"/>
      <c r="AB2910" s="241"/>
    </row>
    <row r="2911" spans="4:28" x14ac:dyDescent="0.2">
      <c r="D2911" s="151"/>
      <c r="W2911" s="144"/>
      <c r="X2911" s="144"/>
      <c r="Y2911" s="144"/>
      <c r="Z2911" s="144"/>
      <c r="AA2911" s="144"/>
      <c r="AB2911" s="241"/>
    </row>
    <row r="2912" spans="4:28" x14ac:dyDescent="0.2">
      <c r="D2912" s="151"/>
      <c r="W2912" s="144"/>
      <c r="X2912" s="144"/>
      <c r="Y2912" s="144"/>
      <c r="Z2912" s="144"/>
      <c r="AA2912" s="144"/>
      <c r="AB2912" s="241"/>
    </row>
    <row r="2913" spans="4:28" x14ac:dyDescent="0.2">
      <c r="D2913" s="151"/>
      <c r="W2913" s="144"/>
      <c r="X2913" s="144"/>
      <c r="Y2913" s="144"/>
      <c r="Z2913" s="144"/>
      <c r="AA2913" s="144"/>
      <c r="AB2913" s="241"/>
    </row>
    <row r="2914" spans="4:28" x14ac:dyDescent="0.2">
      <c r="D2914" s="151"/>
      <c r="W2914" s="144"/>
      <c r="X2914" s="144"/>
      <c r="Y2914" s="144"/>
      <c r="Z2914" s="144"/>
      <c r="AA2914" s="144"/>
      <c r="AB2914" s="241"/>
    </row>
    <row r="2915" spans="4:28" x14ac:dyDescent="0.2">
      <c r="D2915" s="151"/>
      <c r="W2915" s="144"/>
      <c r="X2915" s="144"/>
      <c r="Y2915" s="144"/>
      <c r="Z2915" s="144"/>
      <c r="AA2915" s="144"/>
      <c r="AB2915" s="241"/>
    </row>
    <row r="2916" spans="4:28" x14ac:dyDescent="0.2">
      <c r="D2916" s="151"/>
      <c r="W2916" s="144"/>
      <c r="X2916" s="144"/>
      <c r="Y2916" s="144"/>
      <c r="Z2916" s="144"/>
      <c r="AA2916" s="144"/>
      <c r="AB2916" s="241"/>
    </row>
    <row r="2917" spans="4:28" x14ac:dyDescent="0.2">
      <c r="D2917" s="151"/>
      <c r="W2917" s="144"/>
      <c r="X2917" s="144"/>
      <c r="Y2917" s="144"/>
      <c r="Z2917" s="144"/>
      <c r="AA2917" s="144"/>
      <c r="AB2917" s="241"/>
    </row>
    <row r="2918" spans="4:28" x14ac:dyDescent="0.2">
      <c r="D2918" s="151"/>
      <c r="W2918" s="144"/>
      <c r="X2918" s="144"/>
      <c r="Y2918" s="144"/>
      <c r="Z2918" s="144"/>
      <c r="AA2918" s="144"/>
      <c r="AB2918" s="241"/>
    </row>
    <row r="2919" spans="4:28" x14ac:dyDescent="0.2">
      <c r="D2919" s="151"/>
      <c r="W2919" s="144"/>
      <c r="X2919" s="144"/>
      <c r="Y2919" s="144"/>
      <c r="Z2919" s="144"/>
      <c r="AA2919" s="144"/>
      <c r="AB2919" s="241"/>
    </row>
    <row r="2920" spans="4:28" x14ac:dyDescent="0.2">
      <c r="D2920" s="151"/>
      <c r="W2920" s="144"/>
      <c r="X2920" s="144"/>
      <c r="Y2920" s="144"/>
      <c r="Z2920" s="144"/>
      <c r="AA2920" s="144"/>
      <c r="AB2920" s="241"/>
    </row>
    <row r="2921" spans="4:28" x14ac:dyDescent="0.2">
      <c r="D2921" s="151"/>
      <c r="W2921" s="144"/>
      <c r="X2921" s="144"/>
      <c r="Y2921" s="144"/>
      <c r="Z2921" s="144"/>
      <c r="AA2921" s="144"/>
      <c r="AB2921" s="241"/>
    </row>
    <row r="2922" spans="4:28" x14ac:dyDescent="0.2">
      <c r="D2922" s="151"/>
      <c r="W2922" s="144"/>
      <c r="X2922" s="144"/>
      <c r="Y2922" s="144"/>
      <c r="Z2922" s="144"/>
      <c r="AA2922" s="144"/>
      <c r="AB2922" s="241"/>
    </row>
    <row r="2923" spans="4:28" x14ac:dyDescent="0.2">
      <c r="D2923" s="151"/>
      <c r="W2923" s="144"/>
      <c r="X2923" s="144"/>
      <c r="Y2923" s="144"/>
      <c r="Z2923" s="144"/>
      <c r="AA2923" s="144"/>
      <c r="AB2923" s="241"/>
    </row>
    <row r="2924" spans="4:28" x14ac:dyDescent="0.2">
      <c r="D2924" s="151"/>
      <c r="W2924" s="144"/>
      <c r="X2924" s="144"/>
      <c r="Y2924" s="144"/>
      <c r="Z2924" s="144"/>
      <c r="AA2924" s="144"/>
      <c r="AB2924" s="241"/>
    </row>
    <row r="2925" spans="4:28" x14ac:dyDescent="0.2">
      <c r="D2925" s="151"/>
      <c r="W2925" s="144"/>
      <c r="X2925" s="144"/>
      <c r="Y2925" s="144"/>
      <c r="Z2925" s="144"/>
      <c r="AA2925" s="144"/>
      <c r="AB2925" s="241"/>
    </row>
    <row r="2926" spans="4:28" x14ac:dyDescent="0.2">
      <c r="D2926" s="151"/>
      <c r="W2926" s="144"/>
      <c r="X2926" s="144"/>
      <c r="Y2926" s="144"/>
      <c r="Z2926" s="144"/>
      <c r="AA2926" s="144"/>
      <c r="AB2926" s="241"/>
    </row>
    <row r="2927" spans="4:28" x14ac:dyDescent="0.2">
      <c r="D2927" s="151"/>
      <c r="W2927" s="144"/>
      <c r="X2927" s="144"/>
      <c r="Y2927" s="144"/>
      <c r="Z2927" s="144"/>
      <c r="AA2927" s="144"/>
      <c r="AB2927" s="241"/>
    </row>
    <row r="2928" spans="4:28" x14ac:dyDescent="0.2">
      <c r="D2928" s="151"/>
      <c r="W2928" s="144"/>
      <c r="X2928" s="144"/>
      <c r="Y2928" s="144"/>
      <c r="Z2928" s="144"/>
      <c r="AA2928" s="144"/>
      <c r="AB2928" s="241"/>
    </row>
    <row r="2929" spans="4:28" x14ac:dyDescent="0.2">
      <c r="D2929" s="151"/>
      <c r="W2929" s="144"/>
      <c r="X2929" s="144"/>
      <c r="Y2929" s="144"/>
      <c r="Z2929" s="144"/>
      <c r="AA2929" s="144"/>
      <c r="AB2929" s="241"/>
    </row>
    <row r="2930" spans="4:28" x14ac:dyDescent="0.2">
      <c r="D2930" s="151"/>
      <c r="W2930" s="144"/>
      <c r="X2930" s="144"/>
      <c r="Y2930" s="144"/>
      <c r="Z2930" s="144"/>
      <c r="AA2930" s="144"/>
      <c r="AB2930" s="241"/>
    </row>
    <row r="2931" spans="4:28" x14ac:dyDescent="0.2">
      <c r="D2931" s="151"/>
      <c r="W2931" s="144"/>
      <c r="X2931" s="144"/>
      <c r="Y2931" s="144"/>
      <c r="Z2931" s="144"/>
      <c r="AA2931" s="144"/>
      <c r="AB2931" s="241"/>
    </row>
    <row r="2932" spans="4:28" x14ac:dyDescent="0.2">
      <c r="D2932" s="151"/>
      <c r="W2932" s="144"/>
      <c r="X2932" s="144"/>
      <c r="Y2932" s="144"/>
      <c r="Z2932" s="144"/>
      <c r="AA2932" s="144"/>
      <c r="AB2932" s="241"/>
    </row>
    <row r="2933" spans="4:28" x14ac:dyDescent="0.2">
      <c r="D2933" s="151"/>
      <c r="W2933" s="144"/>
      <c r="X2933" s="144"/>
      <c r="Y2933" s="144"/>
      <c r="Z2933" s="144"/>
      <c r="AA2933" s="144"/>
      <c r="AB2933" s="241"/>
    </row>
    <row r="2934" spans="4:28" x14ac:dyDescent="0.2">
      <c r="D2934" s="151"/>
      <c r="W2934" s="144"/>
      <c r="X2934" s="144"/>
      <c r="Y2934" s="144"/>
      <c r="Z2934" s="144"/>
      <c r="AA2934" s="144"/>
      <c r="AB2934" s="241"/>
    </row>
    <row r="2935" spans="4:28" x14ac:dyDescent="0.2">
      <c r="D2935" s="151"/>
      <c r="W2935" s="144"/>
      <c r="X2935" s="144"/>
      <c r="Y2935" s="144"/>
      <c r="Z2935" s="144"/>
      <c r="AA2935" s="144"/>
      <c r="AB2935" s="241"/>
    </row>
    <row r="2936" spans="4:28" x14ac:dyDescent="0.2">
      <c r="D2936" s="151"/>
      <c r="W2936" s="144"/>
      <c r="X2936" s="144"/>
      <c r="Y2936" s="144"/>
      <c r="Z2936" s="144"/>
      <c r="AA2936" s="144"/>
      <c r="AB2936" s="241"/>
    </row>
    <row r="2937" spans="4:28" x14ac:dyDescent="0.2">
      <c r="D2937" s="151"/>
      <c r="W2937" s="144"/>
      <c r="X2937" s="144"/>
      <c r="Y2937" s="144"/>
      <c r="Z2937" s="144"/>
      <c r="AA2937" s="144"/>
      <c r="AB2937" s="241"/>
    </row>
    <row r="2938" spans="4:28" x14ac:dyDescent="0.2">
      <c r="D2938" s="151"/>
      <c r="W2938" s="144"/>
      <c r="X2938" s="144"/>
      <c r="Y2938" s="144"/>
      <c r="Z2938" s="144"/>
      <c r="AA2938" s="144"/>
      <c r="AB2938" s="241"/>
    </row>
    <row r="2939" spans="4:28" x14ac:dyDescent="0.2">
      <c r="D2939" s="151"/>
      <c r="W2939" s="144"/>
      <c r="X2939" s="144"/>
      <c r="Y2939" s="144"/>
      <c r="Z2939" s="144"/>
      <c r="AA2939" s="144"/>
      <c r="AB2939" s="241"/>
    </row>
    <row r="2940" spans="4:28" x14ac:dyDescent="0.2">
      <c r="D2940" s="151"/>
      <c r="W2940" s="144"/>
      <c r="X2940" s="144"/>
      <c r="Y2940" s="144"/>
      <c r="Z2940" s="144"/>
      <c r="AA2940" s="144"/>
      <c r="AB2940" s="241"/>
    </row>
    <row r="2941" spans="4:28" x14ac:dyDescent="0.2">
      <c r="D2941" s="151"/>
      <c r="W2941" s="144"/>
      <c r="X2941" s="144"/>
      <c r="Y2941" s="144"/>
      <c r="Z2941" s="144"/>
      <c r="AA2941" s="144"/>
      <c r="AB2941" s="241"/>
    </row>
    <row r="2942" spans="4:28" x14ac:dyDescent="0.2">
      <c r="D2942" s="151"/>
      <c r="W2942" s="144"/>
      <c r="X2942" s="144"/>
      <c r="Y2942" s="144"/>
      <c r="Z2942" s="144"/>
      <c r="AA2942" s="144"/>
      <c r="AB2942" s="241"/>
    </row>
    <row r="2943" spans="4:28" x14ac:dyDescent="0.2">
      <c r="D2943" s="151"/>
      <c r="W2943" s="144"/>
      <c r="X2943" s="144"/>
      <c r="Y2943" s="144"/>
      <c r="Z2943" s="144"/>
      <c r="AA2943" s="144"/>
      <c r="AB2943" s="241"/>
    </row>
    <row r="2944" spans="4:28" x14ac:dyDescent="0.2">
      <c r="D2944" s="151"/>
      <c r="W2944" s="144"/>
      <c r="X2944" s="144"/>
      <c r="Y2944" s="144"/>
      <c r="Z2944" s="144"/>
      <c r="AA2944" s="144"/>
      <c r="AB2944" s="241"/>
    </row>
    <row r="2945" spans="4:28" x14ac:dyDescent="0.2">
      <c r="D2945" s="151"/>
      <c r="W2945" s="144"/>
      <c r="X2945" s="144"/>
      <c r="Y2945" s="144"/>
      <c r="Z2945" s="144"/>
      <c r="AA2945" s="144"/>
      <c r="AB2945" s="241"/>
    </row>
    <row r="2946" spans="4:28" x14ac:dyDescent="0.2">
      <c r="D2946" s="151"/>
      <c r="W2946" s="144"/>
      <c r="X2946" s="144"/>
      <c r="Y2946" s="144"/>
      <c r="Z2946" s="144"/>
      <c r="AA2946" s="144"/>
      <c r="AB2946" s="241"/>
    </row>
    <row r="2947" spans="4:28" x14ac:dyDescent="0.2">
      <c r="D2947" s="151"/>
      <c r="W2947" s="144"/>
      <c r="X2947" s="144"/>
      <c r="Y2947" s="144"/>
      <c r="Z2947" s="144"/>
      <c r="AA2947" s="144"/>
      <c r="AB2947" s="241"/>
    </row>
    <row r="2948" spans="4:28" x14ac:dyDescent="0.2">
      <c r="D2948" s="151"/>
      <c r="W2948" s="144"/>
      <c r="X2948" s="144"/>
      <c r="Y2948" s="144"/>
      <c r="Z2948" s="144"/>
      <c r="AA2948" s="144"/>
      <c r="AB2948" s="241"/>
    </row>
    <row r="2949" spans="4:28" x14ac:dyDescent="0.2">
      <c r="D2949" s="151"/>
      <c r="W2949" s="144"/>
      <c r="X2949" s="144"/>
      <c r="Y2949" s="144"/>
      <c r="Z2949" s="144"/>
      <c r="AA2949" s="144"/>
      <c r="AB2949" s="241"/>
    </row>
    <row r="2950" spans="4:28" x14ac:dyDescent="0.2">
      <c r="D2950" s="151"/>
      <c r="W2950" s="144"/>
      <c r="X2950" s="144"/>
      <c r="Y2950" s="144"/>
      <c r="Z2950" s="144"/>
      <c r="AA2950" s="144"/>
      <c r="AB2950" s="241"/>
    </row>
    <row r="2951" spans="4:28" x14ac:dyDescent="0.2">
      <c r="D2951" s="151"/>
      <c r="W2951" s="144"/>
      <c r="X2951" s="144"/>
      <c r="Y2951" s="144"/>
      <c r="Z2951" s="144"/>
      <c r="AA2951" s="144"/>
      <c r="AB2951" s="241"/>
    </row>
    <row r="2952" spans="4:28" x14ac:dyDescent="0.2">
      <c r="D2952" s="151"/>
      <c r="W2952" s="144"/>
      <c r="X2952" s="144"/>
      <c r="Y2952" s="144"/>
      <c r="Z2952" s="144"/>
      <c r="AA2952" s="144"/>
      <c r="AB2952" s="241"/>
    </row>
    <row r="2953" spans="4:28" x14ac:dyDescent="0.2">
      <c r="D2953" s="151"/>
      <c r="W2953" s="144"/>
      <c r="X2953" s="144"/>
      <c r="Y2953" s="144"/>
      <c r="Z2953" s="144"/>
      <c r="AA2953" s="144"/>
      <c r="AB2953" s="241"/>
    </row>
    <row r="2954" spans="4:28" x14ac:dyDescent="0.2">
      <c r="D2954" s="151"/>
      <c r="W2954" s="144"/>
      <c r="X2954" s="144"/>
      <c r="Y2954" s="144"/>
      <c r="Z2954" s="144"/>
      <c r="AA2954" s="144"/>
      <c r="AB2954" s="241"/>
    </row>
    <row r="2955" spans="4:28" x14ac:dyDescent="0.2">
      <c r="D2955" s="151"/>
      <c r="W2955" s="144"/>
      <c r="X2955" s="144"/>
      <c r="Y2955" s="144"/>
      <c r="Z2955" s="144"/>
      <c r="AA2955" s="144"/>
      <c r="AB2955" s="241"/>
    </row>
    <row r="2956" spans="4:28" x14ac:dyDescent="0.2">
      <c r="D2956" s="151"/>
      <c r="W2956" s="144"/>
      <c r="X2956" s="144"/>
      <c r="Y2956" s="144"/>
      <c r="Z2956" s="144"/>
      <c r="AA2956" s="144"/>
      <c r="AB2956" s="241"/>
    </row>
    <row r="2957" spans="4:28" x14ac:dyDescent="0.2">
      <c r="D2957" s="151"/>
      <c r="W2957" s="144"/>
      <c r="X2957" s="144"/>
      <c r="Y2957" s="144"/>
      <c r="Z2957" s="144"/>
      <c r="AA2957" s="144"/>
      <c r="AB2957" s="241"/>
    </row>
    <row r="2958" spans="4:28" x14ac:dyDescent="0.2">
      <c r="D2958" s="151"/>
      <c r="W2958" s="144"/>
      <c r="X2958" s="144"/>
      <c r="Y2958" s="144"/>
      <c r="Z2958" s="144"/>
      <c r="AA2958" s="144"/>
      <c r="AB2958" s="241"/>
    </row>
    <row r="2959" spans="4:28" x14ac:dyDescent="0.2">
      <c r="D2959" s="151"/>
      <c r="W2959" s="144"/>
      <c r="X2959" s="144"/>
      <c r="Y2959" s="144"/>
      <c r="Z2959" s="144"/>
      <c r="AA2959" s="144"/>
      <c r="AB2959" s="241"/>
    </row>
    <row r="2960" spans="4:28" x14ac:dyDescent="0.2">
      <c r="D2960" s="151"/>
      <c r="W2960" s="144"/>
      <c r="X2960" s="144"/>
      <c r="Y2960" s="144"/>
      <c r="Z2960" s="144"/>
      <c r="AA2960" s="144"/>
      <c r="AB2960" s="241"/>
    </row>
    <row r="2961" spans="4:28" x14ac:dyDescent="0.2">
      <c r="D2961" s="151"/>
      <c r="W2961" s="144"/>
      <c r="X2961" s="144"/>
      <c r="Y2961" s="144"/>
      <c r="Z2961" s="144"/>
      <c r="AA2961" s="144"/>
      <c r="AB2961" s="241"/>
    </row>
    <row r="2962" spans="4:28" x14ac:dyDescent="0.2">
      <c r="D2962" s="151"/>
      <c r="W2962" s="144"/>
      <c r="X2962" s="144"/>
      <c r="Y2962" s="144"/>
      <c r="Z2962" s="144"/>
      <c r="AA2962" s="144"/>
      <c r="AB2962" s="241"/>
    </row>
    <row r="2963" spans="4:28" x14ac:dyDescent="0.2">
      <c r="D2963" s="151"/>
      <c r="W2963" s="144"/>
      <c r="X2963" s="144"/>
      <c r="Y2963" s="144"/>
      <c r="Z2963" s="144"/>
      <c r="AA2963" s="144"/>
      <c r="AB2963" s="241"/>
    </row>
    <row r="2964" spans="4:28" x14ac:dyDescent="0.2">
      <c r="D2964" s="151"/>
      <c r="W2964" s="144"/>
      <c r="X2964" s="144"/>
      <c r="Y2964" s="144"/>
      <c r="Z2964" s="144"/>
      <c r="AA2964" s="144"/>
      <c r="AB2964" s="241"/>
    </row>
    <row r="2965" spans="4:28" x14ac:dyDescent="0.2">
      <c r="D2965" s="151"/>
      <c r="W2965" s="144"/>
      <c r="X2965" s="144"/>
      <c r="Y2965" s="144"/>
      <c r="Z2965" s="144"/>
      <c r="AA2965" s="144"/>
      <c r="AB2965" s="241"/>
    </row>
    <row r="2966" spans="4:28" x14ac:dyDescent="0.2">
      <c r="D2966" s="151"/>
      <c r="W2966" s="144"/>
      <c r="X2966" s="144"/>
      <c r="Y2966" s="144"/>
      <c r="Z2966" s="144"/>
      <c r="AA2966" s="144"/>
      <c r="AB2966" s="241"/>
    </row>
    <row r="2967" spans="4:28" x14ac:dyDescent="0.2">
      <c r="D2967" s="151"/>
      <c r="W2967" s="144"/>
      <c r="X2967" s="144"/>
      <c r="Y2967" s="144"/>
      <c r="Z2967" s="144"/>
      <c r="AA2967" s="144"/>
      <c r="AB2967" s="241"/>
    </row>
    <row r="2968" spans="4:28" x14ac:dyDescent="0.2">
      <c r="D2968" s="151"/>
      <c r="W2968" s="144"/>
      <c r="X2968" s="144"/>
      <c r="Y2968" s="144"/>
      <c r="Z2968" s="144"/>
      <c r="AA2968" s="144"/>
      <c r="AB2968" s="241"/>
    </row>
    <row r="2969" spans="4:28" x14ac:dyDescent="0.2">
      <c r="D2969" s="151"/>
      <c r="W2969" s="144"/>
      <c r="X2969" s="144"/>
      <c r="Y2969" s="144"/>
      <c r="Z2969" s="144"/>
      <c r="AA2969" s="144"/>
      <c r="AB2969" s="241"/>
    </row>
    <row r="2970" spans="4:28" x14ac:dyDescent="0.2">
      <c r="D2970" s="151"/>
      <c r="W2970" s="144"/>
      <c r="X2970" s="144"/>
      <c r="Y2970" s="144"/>
      <c r="Z2970" s="144"/>
      <c r="AA2970" s="144"/>
      <c r="AB2970" s="241"/>
    </row>
    <row r="2971" spans="4:28" x14ac:dyDescent="0.2">
      <c r="D2971" s="151"/>
      <c r="W2971" s="144"/>
      <c r="X2971" s="144"/>
      <c r="Y2971" s="144"/>
      <c r="Z2971" s="144"/>
      <c r="AA2971" s="144"/>
      <c r="AB2971" s="241"/>
    </row>
    <row r="2972" spans="4:28" x14ac:dyDescent="0.2">
      <c r="D2972" s="151"/>
      <c r="W2972" s="144"/>
      <c r="X2972" s="144"/>
      <c r="Y2972" s="144"/>
      <c r="Z2972" s="144"/>
      <c r="AA2972" s="144"/>
      <c r="AB2972" s="241"/>
    </row>
    <row r="2973" spans="4:28" x14ac:dyDescent="0.2">
      <c r="D2973" s="151"/>
      <c r="W2973" s="144"/>
      <c r="X2973" s="144"/>
      <c r="Y2973" s="144"/>
      <c r="Z2973" s="144"/>
      <c r="AA2973" s="144"/>
      <c r="AB2973" s="241"/>
    </row>
    <row r="2974" spans="4:28" x14ac:dyDescent="0.2">
      <c r="D2974" s="151"/>
      <c r="W2974" s="144"/>
      <c r="X2974" s="144"/>
      <c r="Y2974" s="144"/>
      <c r="Z2974" s="144"/>
      <c r="AA2974" s="144"/>
      <c r="AB2974" s="241"/>
    </row>
    <row r="2975" spans="4:28" x14ac:dyDescent="0.2">
      <c r="D2975" s="151"/>
      <c r="W2975" s="144"/>
      <c r="X2975" s="144"/>
      <c r="Y2975" s="144"/>
      <c r="Z2975" s="144"/>
      <c r="AA2975" s="144"/>
      <c r="AB2975" s="241"/>
    </row>
    <row r="2976" spans="4:28" x14ac:dyDescent="0.2">
      <c r="D2976" s="151"/>
      <c r="W2976" s="144"/>
      <c r="X2976" s="144"/>
      <c r="Y2976" s="144"/>
      <c r="Z2976" s="144"/>
      <c r="AA2976" s="144"/>
      <c r="AB2976" s="241"/>
    </row>
    <row r="2977" spans="4:28" x14ac:dyDescent="0.2">
      <c r="D2977" s="151"/>
      <c r="W2977" s="144"/>
      <c r="X2977" s="144"/>
      <c r="Y2977" s="144"/>
      <c r="Z2977" s="144"/>
      <c r="AA2977" s="144"/>
      <c r="AB2977" s="241"/>
    </row>
    <row r="2978" spans="4:28" x14ac:dyDescent="0.2">
      <c r="D2978" s="151"/>
      <c r="W2978" s="144"/>
      <c r="X2978" s="144"/>
      <c r="Y2978" s="144"/>
      <c r="Z2978" s="144"/>
      <c r="AA2978" s="144"/>
      <c r="AB2978" s="241"/>
    </row>
    <row r="2979" spans="4:28" x14ac:dyDescent="0.2">
      <c r="D2979" s="151"/>
      <c r="W2979" s="144"/>
      <c r="X2979" s="144"/>
      <c r="Y2979" s="144"/>
      <c r="Z2979" s="144"/>
      <c r="AA2979" s="144"/>
      <c r="AB2979" s="241"/>
    </row>
    <row r="2980" spans="4:28" x14ac:dyDescent="0.2">
      <c r="D2980" s="151"/>
      <c r="W2980" s="144"/>
      <c r="X2980" s="144"/>
      <c r="Y2980" s="144"/>
      <c r="Z2980" s="144"/>
      <c r="AA2980" s="144"/>
      <c r="AB2980" s="241"/>
    </row>
    <row r="2981" spans="4:28" x14ac:dyDescent="0.2">
      <c r="D2981" s="151"/>
      <c r="W2981" s="144"/>
      <c r="X2981" s="144"/>
      <c r="Y2981" s="144"/>
      <c r="Z2981" s="144"/>
      <c r="AA2981" s="144"/>
      <c r="AB2981" s="241"/>
    </row>
    <row r="2982" spans="4:28" x14ac:dyDescent="0.2">
      <c r="D2982" s="151"/>
      <c r="W2982" s="144"/>
      <c r="X2982" s="144"/>
      <c r="Y2982" s="144"/>
      <c r="Z2982" s="144"/>
      <c r="AA2982" s="144"/>
      <c r="AB2982" s="241"/>
    </row>
    <row r="2983" spans="4:28" x14ac:dyDescent="0.2">
      <c r="D2983" s="151"/>
      <c r="W2983" s="144"/>
      <c r="X2983" s="144"/>
      <c r="Y2983" s="144"/>
      <c r="Z2983" s="144"/>
      <c r="AA2983" s="144"/>
      <c r="AB2983" s="241"/>
    </row>
    <row r="2984" spans="4:28" x14ac:dyDescent="0.2">
      <c r="D2984" s="151"/>
      <c r="W2984" s="144"/>
      <c r="X2984" s="144"/>
      <c r="Y2984" s="144"/>
      <c r="Z2984" s="144"/>
      <c r="AA2984" s="144"/>
      <c r="AB2984" s="241"/>
    </row>
    <row r="2985" spans="4:28" x14ac:dyDescent="0.2">
      <c r="D2985" s="151"/>
      <c r="W2985" s="144"/>
      <c r="X2985" s="144"/>
      <c r="Y2985" s="144"/>
      <c r="Z2985" s="144"/>
      <c r="AA2985" s="144"/>
      <c r="AB2985" s="241"/>
    </row>
    <row r="2986" spans="4:28" x14ac:dyDescent="0.2">
      <c r="D2986" s="151"/>
      <c r="W2986" s="144"/>
      <c r="X2986" s="144"/>
      <c r="Y2986" s="144"/>
      <c r="Z2986" s="144"/>
      <c r="AA2986" s="144"/>
      <c r="AB2986" s="241"/>
    </row>
    <row r="2987" spans="4:28" x14ac:dyDescent="0.2">
      <c r="D2987" s="151"/>
      <c r="W2987" s="144"/>
      <c r="X2987" s="144"/>
      <c r="Y2987" s="144"/>
      <c r="Z2987" s="144"/>
      <c r="AA2987" s="144"/>
      <c r="AB2987" s="241"/>
    </row>
    <row r="2988" spans="4:28" x14ac:dyDescent="0.2">
      <c r="D2988" s="151"/>
      <c r="W2988" s="144"/>
      <c r="X2988" s="144"/>
      <c r="Y2988" s="144"/>
      <c r="Z2988" s="144"/>
      <c r="AA2988" s="144"/>
      <c r="AB2988" s="241"/>
    </row>
    <row r="2989" spans="4:28" x14ac:dyDescent="0.2">
      <c r="D2989" s="151"/>
      <c r="W2989" s="144"/>
      <c r="X2989" s="144"/>
      <c r="Y2989" s="144"/>
      <c r="Z2989" s="144"/>
      <c r="AA2989" s="144"/>
      <c r="AB2989" s="241"/>
    </row>
    <row r="2990" spans="4:28" x14ac:dyDescent="0.2">
      <c r="D2990" s="151"/>
      <c r="W2990" s="144"/>
      <c r="X2990" s="144"/>
      <c r="Y2990" s="144"/>
      <c r="Z2990" s="144"/>
      <c r="AA2990" s="144"/>
      <c r="AB2990" s="241"/>
    </row>
    <row r="2991" spans="4:28" x14ac:dyDescent="0.2">
      <c r="D2991" s="151"/>
      <c r="W2991" s="144"/>
      <c r="X2991" s="144"/>
      <c r="Y2991" s="144"/>
      <c r="Z2991" s="144"/>
      <c r="AA2991" s="144"/>
      <c r="AB2991" s="241"/>
    </row>
    <row r="2992" spans="4:28" x14ac:dyDescent="0.2">
      <c r="D2992" s="151"/>
      <c r="W2992" s="144"/>
      <c r="X2992" s="144"/>
      <c r="Y2992" s="144"/>
      <c r="Z2992" s="144"/>
      <c r="AA2992" s="144"/>
      <c r="AB2992" s="241"/>
    </row>
    <row r="2993" spans="4:28" x14ac:dyDescent="0.2">
      <c r="D2993" s="151"/>
      <c r="W2993" s="144"/>
      <c r="X2993" s="144"/>
      <c r="Y2993" s="144"/>
      <c r="Z2993" s="144"/>
      <c r="AA2993" s="144"/>
      <c r="AB2993" s="241"/>
    </row>
    <row r="2994" spans="4:28" x14ac:dyDescent="0.2">
      <c r="D2994" s="151"/>
      <c r="W2994" s="144"/>
      <c r="X2994" s="144"/>
      <c r="Y2994" s="144"/>
      <c r="Z2994" s="144"/>
      <c r="AA2994" s="144"/>
      <c r="AB2994" s="241"/>
    </row>
    <row r="2995" spans="4:28" x14ac:dyDescent="0.2">
      <c r="D2995" s="151"/>
      <c r="W2995" s="144"/>
      <c r="X2995" s="144"/>
      <c r="Y2995" s="144"/>
      <c r="Z2995" s="144"/>
      <c r="AA2995" s="144"/>
      <c r="AB2995" s="241"/>
    </row>
    <row r="2996" spans="4:28" x14ac:dyDescent="0.2">
      <c r="D2996" s="151"/>
      <c r="W2996" s="144"/>
      <c r="X2996" s="144"/>
      <c r="Y2996" s="144"/>
      <c r="Z2996" s="144"/>
      <c r="AA2996" s="144"/>
      <c r="AB2996" s="241"/>
    </row>
    <row r="2997" spans="4:28" x14ac:dyDescent="0.2">
      <c r="D2997" s="151"/>
      <c r="W2997" s="144"/>
      <c r="X2997" s="144"/>
      <c r="Y2997" s="144"/>
      <c r="Z2997" s="144"/>
      <c r="AA2997" s="144"/>
      <c r="AB2997" s="241"/>
    </row>
    <row r="2998" spans="4:28" x14ac:dyDescent="0.2">
      <c r="D2998" s="151"/>
      <c r="W2998" s="144"/>
      <c r="X2998" s="144"/>
      <c r="Y2998" s="144"/>
      <c r="Z2998" s="144"/>
      <c r="AA2998" s="144"/>
      <c r="AB2998" s="241"/>
    </row>
    <row r="2999" spans="4:28" x14ac:dyDescent="0.2">
      <c r="D2999" s="151"/>
      <c r="W2999" s="144"/>
      <c r="X2999" s="144"/>
      <c r="Y2999" s="144"/>
      <c r="Z2999" s="144"/>
      <c r="AA2999" s="144"/>
      <c r="AB2999" s="241"/>
    </row>
    <row r="3000" spans="4:28" x14ac:dyDescent="0.2">
      <c r="D3000" s="151"/>
      <c r="W3000" s="144"/>
      <c r="X3000" s="144"/>
      <c r="Y3000" s="144"/>
      <c r="Z3000" s="144"/>
      <c r="AA3000" s="144"/>
      <c r="AB3000" s="241"/>
    </row>
    <row r="3001" spans="4:28" x14ac:dyDescent="0.2">
      <c r="D3001" s="151"/>
      <c r="W3001" s="144"/>
      <c r="X3001" s="144"/>
      <c r="Y3001" s="144"/>
      <c r="Z3001" s="144"/>
      <c r="AA3001" s="144"/>
      <c r="AB3001" s="241"/>
    </row>
    <row r="3002" spans="4:28" x14ac:dyDescent="0.2">
      <c r="D3002" s="151"/>
      <c r="W3002" s="144"/>
      <c r="X3002" s="144"/>
      <c r="Y3002" s="144"/>
      <c r="Z3002" s="144"/>
      <c r="AA3002" s="144"/>
      <c r="AB3002" s="241"/>
    </row>
    <row r="3003" spans="4:28" x14ac:dyDescent="0.2">
      <c r="D3003" s="151"/>
      <c r="W3003" s="144"/>
      <c r="X3003" s="144"/>
      <c r="Y3003" s="144"/>
      <c r="Z3003" s="144"/>
      <c r="AA3003" s="144"/>
      <c r="AB3003" s="241"/>
    </row>
    <row r="3004" spans="4:28" x14ac:dyDescent="0.2">
      <c r="D3004" s="151"/>
      <c r="W3004" s="144"/>
      <c r="X3004" s="144"/>
      <c r="Y3004" s="144"/>
      <c r="Z3004" s="144"/>
      <c r="AA3004" s="144"/>
      <c r="AB3004" s="241"/>
    </row>
    <row r="3005" spans="4:28" x14ac:dyDescent="0.2">
      <c r="D3005" s="151"/>
      <c r="W3005" s="144"/>
      <c r="X3005" s="144"/>
      <c r="Y3005" s="144"/>
      <c r="Z3005" s="144"/>
      <c r="AA3005" s="144"/>
      <c r="AB3005" s="241"/>
    </row>
    <row r="3006" spans="4:28" x14ac:dyDescent="0.2">
      <c r="D3006" s="151"/>
      <c r="W3006" s="144"/>
      <c r="X3006" s="144"/>
      <c r="Y3006" s="144"/>
      <c r="Z3006" s="144"/>
      <c r="AA3006" s="144"/>
      <c r="AB3006" s="241"/>
    </row>
    <row r="3007" spans="4:28" x14ac:dyDescent="0.2">
      <c r="D3007" s="151"/>
      <c r="W3007" s="144"/>
      <c r="X3007" s="144"/>
      <c r="Y3007" s="144"/>
      <c r="Z3007" s="144"/>
      <c r="AA3007" s="144"/>
      <c r="AB3007" s="241"/>
    </row>
    <row r="3008" spans="4:28" x14ac:dyDescent="0.2">
      <c r="D3008" s="151"/>
      <c r="W3008" s="144"/>
      <c r="X3008" s="144"/>
      <c r="Y3008" s="144"/>
      <c r="Z3008" s="144"/>
      <c r="AA3008" s="144"/>
      <c r="AB3008" s="241"/>
    </row>
    <row r="3009" spans="4:28" x14ac:dyDescent="0.2">
      <c r="D3009" s="151"/>
      <c r="W3009" s="144"/>
      <c r="X3009" s="144"/>
      <c r="Y3009" s="144"/>
      <c r="Z3009" s="144"/>
      <c r="AA3009" s="144"/>
      <c r="AB3009" s="241"/>
    </row>
    <row r="3010" spans="4:28" x14ac:dyDescent="0.2">
      <c r="D3010" s="151"/>
      <c r="W3010" s="144"/>
      <c r="X3010" s="144"/>
      <c r="Y3010" s="144"/>
      <c r="Z3010" s="144"/>
      <c r="AA3010" s="144"/>
      <c r="AB3010" s="241"/>
    </row>
    <row r="3011" spans="4:28" x14ac:dyDescent="0.2">
      <c r="D3011" s="151"/>
      <c r="W3011" s="144"/>
      <c r="X3011" s="144"/>
      <c r="Y3011" s="144"/>
      <c r="Z3011" s="144"/>
      <c r="AA3011" s="144"/>
      <c r="AB3011" s="241"/>
    </row>
    <row r="3012" spans="4:28" x14ac:dyDescent="0.2">
      <c r="D3012" s="151"/>
      <c r="W3012" s="144"/>
      <c r="X3012" s="144"/>
      <c r="Y3012" s="144"/>
      <c r="Z3012" s="144"/>
      <c r="AA3012" s="144"/>
      <c r="AB3012" s="241"/>
    </row>
    <row r="3013" spans="4:28" x14ac:dyDescent="0.2">
      <c r="D3013" s="151"/>
      <c r="W3013" s="144"/>
      <c r="X3013" s="144"/>
      <c r="Y3013" s="144"/>
      <c r="Z3013" s="144"/>
      <c r="AA3013" s="144"/>
      <c r="AB3013" s="241"/>
    </row>
    <row r="3014" spans="4:28" x14ac:dyDescent="0.2">
      <c r="D3014" s="151"/>
      <c r="W3014" s="144"/>
      <c r="X3014" s="144"/>
      <c r="Y3014" s="144"/>
      <c r="Z3014" s="144"/>
      <c r="AA3014" s="144"/>
      <c r="AB3014" s="241"/>
    </row>
    <row r="3015" spans="4:28" x14ac:dyDescent="0.2">
      <c r="D3015" s="151"/>
      <c r="W3015" s="144"/>
      <c r="X3015" s="144"/>
      <c r="Y3015" s="144"/>
      <c r="Z3015" s="144"/>
      <c r="AA3015" s="144"/>
      <c r="AB3015" s="241"/>
    </row>
    <row r="3016" spans="4:28" x14ac:dyDescent="0.2">
      <c r="D3016" s="151"/>
      <c r="W3016" s="144"/>
      <c r="X3016" s="144"/>
      <c r="Y3016" s="144"/>
      <c r="Z3016" s="144"/>
      <c r="AA3016" s="144"/>
      <c r="AB3016" s="241"/>
    </row>
    <row r="3017" spans="4:28" x14ac:dyDescent="0.2">
      <c r="D3017" s="151"/>
      <c r="W3017" s="144"/>
      <c r="X3017" s="144"/>
      <c r="Y3017" s="144"/>
      <c r="Z3017" s="144"/>
      <c r="AA3017" s="144"/>
      <c r="AB3017" s="241"/>
    </row>
    <row r="3018" spans="4:28" x14ac:dyDescent="0.2">
      <c r="D3018" s="151"/>
      <c r="W3018" s="144"/>
      <c r="X3018" s="144"/>
      <c r="Y3018" s="144"/>
      <c r="Z3018" s="144"/>
      <c r="AA3018" s="144"/>
      <c r="AB3018" s="241"/>
    </row>
    <row r="3019" spans="4:28" x14ac:dyDescent="0.2">
      <c r="D3019" s="151"/>
      <c r="W3019" s="144"/>
      <c r="X3019" s="144"/>
      <c r="Y3019" s="144"/>
      <c r="Z3019" s="144"/>
      <c r="AA3019" s="144"/>
      <c r="AB3019" s="241"/>
    </row>
    <row r="3020" spans="4:28" x14ac:dyDescent="0.2">
      <c r="D3020" s="151"/>
      <c r="W3020" s="144"/>
      <c r="X3020" s="144"/>
      <c r="Y3020" s="144"/>
      <c r="Z3020" s="144"/>
      <c r="AA3020" s="144"/>
      <c r="AB3020" s="241"/>
    </row>
    <row r="3021" spans="4:28" x14ac:dyDescent="0.2">
      <c r="D3021" s="151"/>
      <c r="W3021" s="144"/>
      <c r="X3021" s="144"/>
      <c r="Y3021" s="144"/>
      <c r="Z3021" s="144"/>
      <c r="AA3021" s="144"/>
      <c r="AB3021" s="241"/>
    </row>
    <row r="3022" spans="4:28" x14ac:dyDescent="0.2">
      <c r="D3022" s="151"/>
      <c r="W3022" s="144"/>
      <c r="X3022" s="144"/>
      <c r="Y3022" s="144"/>
      <c r="Z3022" s="144"/>
      <c r="AA3022" s="144"/>
      <c r="AB3022" s="241"/>
    </row>
    <row r="3023" spans="4:28" x14ac:dyDescent="0.2">
      <c r="D3023" s="151"/>
      <c r="W3023" s="144"/>
      <c r="X3023" s="144"/>
      <c r="Y3023" s="144"/>
      <c r="Z3023" s="144"/>
      <c r="AA3023" s="144"/>
      <c r="AB3023" s="241"/>
    </row>
    <row r="3024" spans="4:28" x14ac:dyDescent="0.2">
      <c r="D3024" s="151"/>
      <c r="W3024" s="144"/>
      <c r="X3024" s="144"/>
      <c r="Y3024" s="144"/>
      <c r="Z3024" s="144"/>
      <c r="AA3024" s="144"/>
      <c r="AB3024" s="241"/>
    </row>
    <row r="3025" spans="4:28" x14ac:dyDescent="0.2">
      <c r="D3025" s="151"/>
      <c r="W3025" s="144"/>
      <c r="X3025" s="144"/>
      <c r="Y3025" s="144"/>
      <c r="Z3025" s="144"/>
      <c r="AA3025" s="144"/>
      <c r="AB3025" s="241"/>
    </row>
    <row r="3026" spans="4:28" x14ac:dyDescent="0.2">
      <c r="D3026" s="151"/>
      <c r="W3026" s="144"/>
      <c r="X3026" s="144"/>
      <c r="Y3026" s="144"/>
      <c r="Z3026" s="144"/>
      <c r="AA3026" s="144"/>
      <c r="AB3026" s="241"/>
    </row>
    <row r="3027" spans="4:28" x14ac:dyDescent="0.2">
      <c r="D3027" s="151"/>
      <c r="W3027" s="144"/>
      <c r="X3027" s="144"/>
      <c r="Y3027" s="144"/>
      <c r="Z3027" s="144"/>
      <c r="AA3027" s="144"/>
      <c r="AB3027" s="241"/>
    </row>
    <row r="3028" spans="4:28" x14ac:dyDescent="0.2">
      <c r="D3028" s="151"/>
      <c r="W3028" s="144"/>
      <c r="X3028" s="144"/>
      <c r="Y3028" s="144"/>
      <c r="Z3028" s="144"/>
      <c r="AA3028" s="144"/>
      <c r="AB3028" s="241"/>
    </row>
    <row r="3029" spans="4:28" x14ac:dyDescent="0.2">
      <c r="D3029" s="151"/>
      <c r="W3029" s="144"/>
      <c r="X3029" s="144"/>
      <c r="Y3029" s="144"/>
      <c r="Z3029" s="144"/>
      <c r="AA3029" s="144"/>
      <c r="AB3029" s="241"/>
    </row>
    <row r="3030" spans="4:28" x14ac:dyDescent="0.2">
      <c r="D3030" s="151"/>
      <c r="W3030" s="144"/>
      <c r="X3030" s="144"/>
      <c r="Y3030" s="144"/>
      <c r="Z3030" s="144"/>
      <c r="AA3030" s="144"/>
      <c r="AB3030" s="241"/>
    </row>
    <row r="3031" spans="4:28" x14ac:dyDescent="0.2">
      <c r="D3031" s="151"/>
      <c r="W3031" s="144"/>
      <c r="X3031" s="144"/>
      <c r="Y3031" s="144"/>
      <c r="Z3031" s="144"/>
      <c r="AA3031" s="144"/>
      <c r="AB3031" s="241"/>
    </row>
    <row r="3032" spans="4:28" x14ac:dyDescent="0.2">
      <c r="D3032" s="151"/>
      <c r="W3032" s="144"/>
      <c r="X3032" s="144"/>
      <c r="Y3032" s="144"/>
      <c r="Z3032" s="144"/>
      <c r="AA3032" s="144"/>
      <c r="AB3032" s="241"/>
    </row>
    <row r="3033" spans="4:28" x14ac:dyDescent="0.2">
      <c r="D3033" s="151"/>
      <c r="W3033" s="144"/>
      <c r="X3033" s="144"/>
      <c r="Y3033" s="144"/>
      <c r="Z3033" s="144"/>
      <c r="AA3033" s="144"/>
      <c r="AB3033" s="241"/>
    </row>
    <row r="3034" spans="4:28" x14ac:dyDescent="0.2">
      <c r="D3034" s="151"/>
      <c r="W3034" s="144"/>
      <c r="X3034" s="144"/>
      <c r="Y3034" s="144"/>
      <c r="Z3034" s="144"/>
      <c r="AA3034" s="144"/>
      <c r="AB3034" s="241"/>
    </row>
    <row r="3035" spans="4:28" x14ac:dyDescent="0.2">
      <c r="D3035" s="151"/>
      <c r="W3035" s="144"/>
      <c r="X3035" s="144"/>
      <c r="Y3035" s="144"/>
      <c r="Z3035" s="144"/>
      <c r="AA3035" s="144"/>
      <c r="AB3035" s="241"/>
    </row>
    <row r="3036" spans="4:28" x14ac:dyDescent="0.2">
      <c r="D3036" s="151"/>
      <c r="W3036" s="144"/>
      <c r="X3036" s="144"/>
      <c r="Y3036" s="144"/>
      <c r="Z3036" s="144"/>
      <c r="AA3036" s="144"/>
      <c r="AB3036" s="241"/>
    </row>
    <row r="3037" spans="4:28" x14ac:dyDescent="0.2">
      <c r="D3037" s="151"/>
      <c r="W3037" s="144"/>
      <c r="X3037" s="144"/>
      <c r="Y3037" s="144"/>
      <c r="Z3037" s="144"/>
      <c r="AA3037" s="144"/>
      <c r="AB3037" s="241"/>
    </row>
    <row r="3038" spans="4:28" x14ac:dyDescent="0.2">
      <c r="D3038" s="151"/>
      <c r="W3038" s="144"/>
      <c r="X3038" s="144"/>
      <c r="Y3038" s="144"/>
      <c r="Z3038" s="144"/>
      <c r="AA3038" s="144"/>
      <c r="AB3038" s="241"/>
    </row>
    <row r="3039" spans="4:28" x14ac:dyDescent="0.2">
      <c r="D3039" s="151"/>
      <c r="W3039" s="144"/>
      <c r="X3039" s="144"/>
      <c r="Y3039" s="144"/>
      <c r="Z3039" s="144"/>
      <c r="AA3039" s="144"/>
      <c r="AB3039" s="241"/>
    </row>
    <row r="3040" spans="4:28" x14ac:dyDescent="0.2">
      <c r="D3040" s="151"/>
      <c r="W3040" s="144"/>
      <c r="X3040" s="144"/>
      <c r="Y3040" s="144"/>
      <c r="Z3040" s="144"/>
      <c r="AA3040" s="144"/>
      <c r="AB3040" s="241"/>
    </row>
    <row r="3041" spans="4:28" x14ac:dyDescent="0.2">
      <c r="D3041" s="151"/>
      <c r="W3041" s="144"/>
      <c r="X3041" s="144"/>
      <c r="Y3041" s="144"/>
      <c r="Z3041" s="144"/>
      <c r="AA3041" s="144"/>
      <c r="AB3041" s="241"/>
    </row>
    <row r="3042" spans="4:28" x14ac:dyDescent="0.2">
      <c r="D3042" s="151"/>
      <c r="W3042" s="144"/>
      <c r="X3042" s="144"/>
      <c r="Y3042" s="144"/>
      <c r="Z3042" s="144"/>
      <c r="AA3042" s="144"/>
      <c r="AB3042" s="241"/>
    </row>
    <row r="3043" spans="4:28" x14ac:dyDescent="0.2">
      <c r="D3043" s="151"/>
      <c r="W3043" s="144"/>
      <c r="X3043" s="144"/>
      <c r="Y3043" s="144"/>
      <c r="Z3043" s="144"/>
      <c r="AA3043" s="144"/>
      <c r="AB3043" s="241"/>
    </row>
    <row r="3044" spans="4:28" x14ac:dyDescent="0.2">
      <c r="D3044" s="151"/>
      <c r="W3044" s="144"/>
      <c r="X3044" s="144"/>
      <c r="Y3044" s="144"/>
      <c r="Z3044" s="144"/>
      <c r="AA3044" s="144"/>
      <c r="AB3044" s="241"/>
    </row>
    <row r="3045" spans="4:28" x14ac:dyDescent="0.2">
      <c r="D3045" s="151"/>
      <c r="W3045" s="144"/>
      <c r="X3045" s="144"/>
      <c r="Y3045" s="144"/>
      <c r="Z3045" s="144"/>
      <c r="AA3045" s="144"/>
      <c r="AB3045" s="241"/>
    </row>
    <row r="3046" spans="4:28" x14ac:dyDescent="0.2">
      <c r="D3046" s="151"/>
      <c r="W3046" s="144"/>
      <c r="X3046" s="144"/>
      <c r="Y3046" s="144"/>
      <c r="Z3046" s="144"/>
      <c r="AA3046" s="144"/>
      <c r="AB3046" s="241"/>
    </row>
    <row r="3047" spans="4:28" x14ac:dyDescent="0.2">
      <c r="D3047" s="151"/>
      <c r="W3047" s="144"/>
      <c r="X3047" s="144"/>
      <c r="Y3047" s="144"/>
      <c r="Z3047" s="144"/>
      <c r="AA3047" s="144"/>
      <c r="AB3047" s="241"/>
    </row>
    <row r="3048" spans="4:28" x14ac:dyDescent="0.2">
      <c r="D3048" s="151"/>
      <c r="W3048" s="144"/>
      <c r="X3048" s="144"/>
      <c r="Y3048" s="144"/>
      <c r="Z3048" s="144"/>
      <c r="AA3048" s="144"/>
      <c r="AB3048" s="241"/>
    </row>
    <row r="3049" spans="4:28" x14ac:dyDescent="0.2">
      <c r="D3049" s="151"/>
      <c r="W3049" s="144"/>
      <c r="X3049" s="144"/>
      <c r="Y3049" s="144"/>
      <c r="Z3049" s="144"/>
      <c r="AA3049" s="144"/>
      <c r="AB3049" s="241"/>
    </row>
    <row r="3050" spans="4:28" x14ac:dyDescent="0.2">
      <c r="D3050" s="151"/>
      <c r="W3050" s="144"/>
      <c r="X3050" s="144"/>
      <c r="Y3050" s="144"/>
      <c r="Z3050" s="144"/>
      <c r="AA3050" s="144"/>
      <c r="AB3050" s="241"/>
    </row>
    <row r="3051" spans="4:28" x14ac:dyDescent="0.2">
      <c r="D3051" s="151"/>
      <c r="W3051" s="144"/>
      <c r="X3051" s="144"/>
      <c r="Y3051" s="144"/>
      <c r="Z3051" s="144"/>
      <c r="AA3051" s="144"/>
      <c r="AB3051" s="241"/>
    </row>
    <row r="3052" spans="4:28" x14ac:dyDescent="0.2">
      <c r="D3052" s="151"/>
      <c r="W3052" s="144"/>
      <c r="X3052" s="144"/>
      <c r="Y3052" s="144"/>
      <c r="Z3052" s="144"/>
      <c r="AA3052" s="144"/>
      <c r="AB3052" s="241"/>
    </row>
    <row r="3053" spans="4:28" x14ac:dyDescent="0.2">
      <c r="D3053" s="151"/>
      <c r="W3053" s="144"/>
      <c r="X3053" s="144"/>
      <c r="Y3053" s="144"/>
      <c r="Z3053" s="144"/>
      <c r="AA3053" s="144"/>
      <c r="AB3053" s="241"/>
    </row>
    <row r="3054" spans="4:28" x14ac:dyDescent="0.2">
      <c r="D3054" s="151"/>
      <c r="W3054" s="144"/>
      <c r="X3054" s="144"/>
      <c r="Y3054" s="144"/>
      <c r="Z3054" s="144"/>
      <c r="AA3054" s="144"/>
      <c r="AB3054" s="241"/>
    </row>
    <row r="3055" spans="4:28" x14ac:dyDescent="0.2">
      <c r="D3055" s="151"/>
      <c r="W3055" s="144"/>
      <c r="X3055" s="144"/>
      <c r="Y3055" s="144"/>
      <c r="Z3055" s="144"/>
      <c r="AA3055" s="144"/>
      <c r="AB3055" s="241"/>
    </row>
    <row r="3056" spans="4:28" x14ac:dyDescent="0.2">
      <c r="D3056" s="151"/>
      <c r="W3056" s="144"/>
      <c r="X3056" s="144"/>
      <c r="Y3056" s="144"/>
      <c r="Z3056" s="144"/>
      <c r="AA3056" s="144"/>
      <c r="AB3056" s="241"/>
    </row>
    <row r="3057" spans="4:28" x14ac:dyDescent="0.2">
      <c r="D3057" s="151"/>
      <c r="W3057" s="144"/>
      <c r="X3057" s="144"/>
      <c r="Y3057" s="144"/>
      <c r="Z3057" s="144"/>
      <c r="AA3057" s="144"/>
      <c r="AB3057" s="241"/>
    </row>
    <row r="3058" spans="4:28" x14ac:dyDescent="0.2">
      <c r="D3058" s="151"/>
      <c r="W3058" s="144"/>
      <c r="X3058" s="144"/>
      <c r="Y3058" s="144"/>
      <c r="Z3058" s="144"/>
      <c r="AA3058" s="144"/>
      <c r="AB3058" s="241"/>
    </row>
    <row r="3059" spans="4:28" x14ac:dyDescent="0.2">
      <c r="D3059" s="151"/>
      <c r="W3059" s="144"/>
      <c r="X3059" s="144"/>
      <c r="Y3059" s="144"/>
      <c r="Z3059" s="144"/>
      <c r="AA3059" s="144"/>
      <c r="AB3059" s="241"/>
    </row>
    <row r="3060" spans="4:28" x14ac:dyDescent="0.2">
      <c r="D3060" s="151"/>
      <c r="W3060" s="144"/>
      <c r="X3060" s="144"/>
      <c r="Y3060" s="144"/>
      <c r="Z3060" s="144"/>
      <c r="AA3060" s="144"/>
      <c r="AB3060" s="241"/>
    </row>
    <row r="3061" spans="4:28" x14ac:dyDescent="0.2">
      <c r="D3061" s="151"/>
      <c r="W3061" s="144"/>
      <c r="X3061" s="144"/>
      <c r="Y3061" s="144"/>
      <c r="Z3061" s="144"/>
      <c r="AA3061" s="144"/>
      <c r="AB3061" s="241"/>
    </row>
    <row r="3062" spans="4:28" x14ac:dyDescent="0.2">
      <c r="D3062" s="151"/>
      <c r="W3062" s="144"/>
      <c r="X3062" s="144"/>
      <c r="Y3062" s="144"/>
      <c r="Z3062" s="144"/>
      <c r="AA3062" s="144"/>
      <c r="AB3062" s="241"/>
    </row>
    <row r="3063" spans="4:28" x14ac:dyDescent="0.2">
      <c r="D3063" s="151"/>
      <c r="W3063" s="144"/>
      <c r="X3063" s="144"/>
      <c r="Y3063" s="144"/>
      <c r="Z3063" s="144"/>
      <c r="AA3063" s="144"/>
      <c r="AB3063" s="241"/>
    </row>
    <row r="3064" spans="4:28" x14ac:dyDescent="0.2">
      <c r="D3064" s="151"/>
      <c r="W3064" s="144"/>
      <c r="X3064" s="144"/>
      <c r="Y3064" s="144"/>
      <c r="Z3064" s="144"/>
      <c r="AA3064" s="144"/>
      <c r="AB3064" s="241"/>
    </row>
    <row r="3065" spans="4:28" x14ac:dyDescent="0.2">
      <c r="D3065" s="151"/>
      <c r="W3065" s="144"/>
      <c r="X3065" s="144"/>
      <c r="Y3065" s="144"/>
      <c r="Z3065" s="144"/>
      <c r="AA3065" s="144"/>
      <c r="AB3065" s="241"/>
    </row>
    <row r="3066" spans="4:28" x14ac:dyDescent="0.2">
      <c r="D3066" s="151"/>
      <c r="W3066" s="144"/>
      <c r="X3066" s="144"/>
      <c r="Y3066" s="144"/>
      <c r="Z3066" s="144"/>
      <c r="AA3066" s="144"/>
      <c r="AB3066" s="241"/>
    </row>
    <row r="3067" spans="4:28" x14ac:dyDescent="0.2">
      <c r="D3067" s="151"/>
      <c r="W3067" s="144"/>
      <c r="X3067" s="144"/>
      <c r="Y3067" s="144"/>
      <c r="Z3067" s="144"/>
      <c r="AA3067" s="144"/>
      <c r="AB3067" s="241"/>
    </row>
    <row r="3068" spans="4:28" x14ac:dyDescent="0.2">
      <c r="D3068" s="151"/>
      <c r="W3068" s="144"/>
      <c r="X3068" s="144"/>
      <c r="Y3068" s="144"/>
      <c r="Z3068" s="144"/>
      <c r="AA3068" s="144"/>
      <c r="AB3068" s="241"/>
    </row>
    <row r="3069" spans="4:28" x14ac:dyDescent="0.2">
      <c r="D3069" s="151"/>
      <c r="W3069" s="144"/>
      <c r="X3069" s="144"/>
      <c r="Y3069" s="144"/>
      <c r="Z3069" s="144"/>
      <c r="AA3069" s="144"/>
      <c r="AB3069" s="241"/>
    </row>
    <row r="3070" spans="4:28" x14ac:dyDescent="0.2">
      <c r="D3070" s="151"/>
      <c r="W3070" s="144"/>
      <c r="X3070" s="144"/>
      <c r="Y3070" s="144"/>
      <c r="Z3070" s="144"/>
      <c r="AA3070" s="144"/>
      <c r="AB3070" s="241"/>
    </row>
    <row r="3071" spans="4:28" x14ac:dyDescent="0.2">
      <c r="D3071" s="151"/>
      <c r="W3071" s="144"/>
      <c r="X3071" s="144"/>
      <c r="Y3071" s="144"/>
      <c r="Z3071" s="144"/>
      <c r="AA3071" s="144"/>
      <c r="AB3071" s="241"/>
    </row>
    <row r="3072" spans="4:28" x14ac:dyDescent="0.2">
      <c r="D3072" s="151"/>
      <c r="W3072" s="144"/>
      <c r="X3072" s="144"/>
      <c r="Y3072" s="144"/>
      <c r="Z3072" s="144"/>
      <c r="AA3072" s="144"/>
      <c r="AB3072" s="241"/>
    </row>
    <row r="3073" spans="4:28" x14ac:dyDescent="0.2">
      <c r="D3073" s="151"/>
      <c r="W3073" s="144"/>
      <c r="X3073" s="144"/>
      <c r="Y3073" s="144"/>
      <c r="Z3073" s="144"/>
      <c r="AA3073" s="144"/>
      <c r="AB3073" s="241"/>
    </row>
    <row r="3074" spans="4:28" x14ac:dyDescent="0.2">
      <c r="D3074" s="151"/>
      <c r="W3074" s="144"/>
      <c r="X3074" s="144"/>
      <c r="Y3074" s="144"/>
      <c r="Z3074" s="144"/>
      <c r="AA3074" s="144"/>
      <c r="AB3074" s="241"/>
    </row>
    <row r="3075" spans="4:28" x14ac:dyDescent="0.2">
      <c r="D3075" s="151"/>
      <c r="W3075" s="144"/>
      <c r="X3075" s="144"/>
      <c r="Y3075" s="144"/>
      <c r="Z3075" s="144"/>
      <c r="AA3075" s="144"/>
      <c r="AB3075" s="241"/>
    </row>
    <row r="3076" spans="4:28" x14ac:dyDescent="0.2">
      <c r="D3076" s="151"/>
      <c r="W3076" s="144"/>
      <c r="X3076" s="144"/>
      <c r="Y3076" s="144"/>
      <c r="Z3076" s="144"/>
      <c r="AA3076" s="144"/>
      <c r="AB3076" s="241"/>
    </row>
    <row r="3077" spans="4:28" x14ac:dyDescent="0.2">
      <c r="D3077" s="151"/>
      <c r="W3077" s="144"/>
      <c r="X3077" s="144"/>
      <c r="Y3077" s="144"/>
      <c r="Z3077" s="144"/>
      <c r="AA3077" s="144"/>
      <c r="AB3077" s="241"/>
    </row>
    <row r="3078" spans="4:28" x14ac:dyDescent="0.2">
      <c r="D3078" s="151"/>
      <c r="W3078" s="144"/>
      <c r="X3078" s="144"/>
      <c r="Y3078" s="144"/>
      <c r="Z3078" s="144"/>
      <c r="AA3078" s="144"/>
      <c r="AB3078" s="241"/>
    </row>
    <row r="3079" spans="4:28" x14ac:dyDescent="0.2">
      <c r="D3079" s="151"/>
      <c r="W3079" s="144"/>
      <c r="X3079" s="144"/>
      <c r="Y3079" s="144"/>
      <c r="Z3079" s="144"/>
      <c r="AA3079" s="144"/>
      <c r="AB3079" s="241"/>
    </row>
    <row r="3080" spans="4:28" x14ac:dyDescent="0.2">
      <c r="D3080" s="151"/>
      <c r="W3080" s="144"/>
      <c r="X3080" s="144"/>
      <c r="Y3080" s="144"/>
      <c r="Z3080" s="144"/>
      <c r="AA3080" s="144"/>
      <c r="AB3080" s="241"/>
    </row>
    <row r="3081" spans="4:28" x14ac:dyDescent="0.2">
      <c r="D3081" s="151"/>
      <c r="W3081" s="144"/>
      <c r="X3081" s="144"/>
      <c r="Y3081" s="144"/>
      <c r="Z3081" s="144"/>
      <c r="AA3081" s="144"/>
      <c r="AB3081" s="241"/>
    </row>
    <row r="3082" spans="4:28" x14ac:dyDescent="0.2">
      <c r="D3082" s="151"/>
      <c r="W3082" s="144"/>
      <c r="X3082" s="144"/>
      <c r="Y3082" s="144"/>
      <c r="Z3082" s="144"/>
      <c r="AA3082" s="144"/>
      <c r="AB3082" s="241"/>
    </row>
    <row r="3083" spans="4:28" x14ac:dyDescent="0.2">
      <c r="D3083" s="151"/>
      <c r="W3083" s="144"/>
      <c r="X3083" s="144"/>
      <c r="Y3083" s="144"/>
      <c r="Z3083" s="144"/>
      <c r="AA3083" s="144"/>
      <c r="AB3083" s="241"/>
    </row>
    <row r="3084" spans="4:28" x14ac:dyDescent="0.2">
      <c r="D3084" s="151"/>
      <c r="W3084" s="144"/>
      <c r="X3084" s="144"/>
      <c r="Y3084" s="144"/>
      <c r="Z3084" s="144"/>
      <c r="AA3084" s="144"/>
      <c r="AB3084" s="241"/>
    </row>
    <row r="3085" spans="4:28" x14ac:dyDescent="0.2">
      <c r="D3085" s="151"/>
      <c r="W3085" s="144"/>
      <c r="X3085" s="144"/>
      <c r="Y3085" s="144"/>
      <c r="Z3085" s="144"/>
      <c r="AA3085" s="144"/>
      <c r="AB3085" s="241"/>
    </row>
    <row r="3086" spans="4:28" x14ac:dyDescent="0.2">
      <c r="D3086" s="151"/>
      <c r="W3086" s="144"/>
      <c r="X3086" s="144"/>
      <c r="Y3086" s="144"/>
      <c r="Z3086" s="144"/>
      <c r="AA3086" s="144"/>
      <c r="AB3086" s="241"/>
    </row>
    <row r="3087" spans="4:28" x14ac:dyDescent="0.2">
      <c r="D3087" s="151"/>
      <c r="W3087" s="144"/>
      <c r="X3087" s="144"/>
      <c r="Y3087" s="144"/>
      <c r="Z3087" s="144"/>
      <c r="AA3087" s="144"/>
      <c r="AB3087" s="241"/>
    </row>
    <row r="3088" spans="4:28" x14ac:dyDescent="0.2">
      <c r="D3088" s="151"/>
      <c r="W3088" s="144"/>
      <c r="X3088" s="144"/>
      <c r="Y3088" s="144"/>
      <c r="Z3088" s="144"/>
      <c r="AA3088" s="144"/>
      <c r="AB3088" s="241"/>
    </row>
    <row r="3089" spans="4:28" x14ac:dyDescent="0.2">
      <c r="D3089" s="151"/>
      <c r="W3089" s="144"/>
      <c r="X3089" s="144"/>
      <c r="Y3089" s="144"/>
      <c r="Z3089" s="144"/>
      <c r="AA3089" s="144"/>
      <c r="AB3089" s="241"/>
    </row>
    <row r="3090" spans="4:28" x14ac:dyDescent="0.2">
      <c r="D3090" s="151"/>
      <c r="W3090" s="144"/>
      <c r="X3090" s="144"/>
      <c r="Y3090" s="144"/>
      <c r="Z3090" s="144"/>
      <c r="AA3090" s="144"/>
      <c r="AB3090" s="241"/>
    </row>
    <row r="3091" spans="4:28" x14ac:dyDescent="0.2">
      <c r="D3091" s="151"/>
      <c r="W3091" s="144"/>
      <c r="X3091" s="144"/>
      <c r="Y3091" s="144"/>
      <c r="Z3091" s="144"/>
      <c r="AA3091" s="144"/>
      <c r="AB3091" s="241"/>
    </row>
    <row r="3092" spans="4:28" x14ac:dyDescent="0.2">
      <c r="D3092" s="151"/>
      <c r="W3092" s="144"/>
      <c r="X3092" s="144"/>
      <c r="Y3092" s="144"/>
      <c r="Z3092" s="144"/>
      <c r="AA3092" s="144"/>
      <c r="AB3092" s="241"/>
    </row>
    <row r="3093" spans="4:28" x14ac:dyDescent="0.2">
      <c r="D3093" s="151"/>
      <c r="W3093" s="144"/>
      <c r="X3093" s="144"/>
      <c r="Y3093" s="144"/>
      <c r="Z3093" s="144"/>
      <c r="AA3093" s="144"/>
      <c r="AB3093" s="241"/>
    </row>
    <row r="3094" spans="4:28" x14ac:dyDescent="0.2">
      <c r="D3094" s="151"/>
      <c r="W3094" s="144"/>
      <c r="X3094" s="144"/>
      <c r="Y3094" s="144"/>
      <c r="Z3094" s="144"/>
      <c r="AA3094" s="144"/>
      <c r="AB3094" s="241"/>
    </row>
    <row r="3095" spans="4:28" x14ac:dyDescent="0.2">
      <c r="D3095" s="151"/>
      <c r="W3095" s="144"/>
      <c r="X3095" s="144"/>
      <c r="Y3095" s="144"/>
      <c r="Z3095" s="144"/>
      <c r="AA3095" s="144"/>
      <c r="AB3095" s="241"/>
    </row>
    <row r="3096" spans="4:28" x14ac:dyDescent="0.2">
      <c r="D3096" s="151"/>
      <c r="W3096" s="144"/>
      <c r="X3096" s="144"/>
      <c r="Y3096" s="144"/>
      <c r="Z3096" s="144"/>
      <c r="AA3096" s="144"/>
      <c r="AB3096" s="241"/>
    </row>
    <row r="3097" spans="4:28" x14ac:dyDescent="0.2">
      <c r="D3097" s="151"/>
      <c r="W3097" s="144"/>
      <c r="X3097" s="144"/>
      <c r="Y3097" s="144"/>
      <c r="Z3097" s="144"/>
      <c r="AA3097" s="144"/>
      <c r="AB3097" s="241"/>
    </row>
    <row r="3098" spans="4:28" x14ac:dyDescent="0.2">
      <c r="D3098" s="151"/>
      <c r="W3098" s="144"/>
      <c r="X3098" s="144"/>
      <c r="Y3098" s="144"/>
      <c r="Z3098" s="144"/>
      <c r="AA3098" s="144"/>
      <c r="AB3098" s="241"/>
    </row>
    <row r="3099" spans="4:28" x14ac:dyDescent="0.2">
      <c r="D3099" s="151"/>
      <c r="W3099" s="144"/>
      <c r="X3099" s="144"/>
      <c r="Y3099" s="144"/>
      <c r="Z3099" s="144"/>
      <c r="AA3099" s="144"/>
      <c r="AB3099" s="241"/>
    </row>
    <row r="3100" spans="4:28" x14ac:dyDescent="0.2">
      <c r="D3100" s="151"/>
      <c r="W3100" s="144"/>
      <c r="X3100" s="144"/>
      <c r="Y3100" s="144"/>
      <c r="Z3100" s="144"/>
      <c r="AA3100" s="144"/>
      <c r="AB3100" s="241"/>
    </row>
    <row r="3101" spans="4:28" x14ac:dyDescent="0.2">
      <c r="D3101" s="151"/>
      <c r="W3101" s="144"/>
      <c r="X3101" s="144"/>
      <c r="Y3101" s="144"/>
      <c r="Z3101" s="144"/>
      <c r="AA3101" s="144"/>
      <c r="AB3101" s="241"/>
    </row>
    <row r="3102" spans="4:28" x14ac:dyDescent="0.2">
      <c r="D3102" s="151"/>
      <c r="W3102" s="144"/>
      <c r="X3102" s="144"/>
      <c r="Y3102" s="144"/>
      <c r="Z3102" s="144"/>
      <c r="AA3102" s="144"/>
      <c r="AB3102" s="241"/>
    </row>
    <row r="3103" spans="4:28" x14ac:dyDescent="0.2">
      <c r="D3103" s="151"/>
      <c r="W3103" s="144"/>
      <c r="X3103" s="144"/>
      <c r="Y3103" s="144"/>
      <c r="Z3103" s="144"/>
      <c r="AA3103" s="144"/>
      <c r="AB3103" s="241"/>
    </row>
    <row r="3104" spans="4:28" x14ac:dyDescent="0.2">
      <c r="D3104" s="151"/>
      <c r="W3104" s="144"/>
      <c r="X3104" s="144"/>
      <c r="Y3104" s="144"/>
      <c r="Z3104" s="144"/>
      <c r="AA3104" s="144"/>
      <c r="AB3104" s="241"/>
    </row>
    <row r="3105" spans="4:28" x14ac:dyDescent="0.2">
      <c r="D3105" s="151"/>
      <c r="W3105" s="144"/>
      <c r="X3105" s="144"/>
      <c r="Y3105" s="144"/>
      <c r="Z3105" s="144"/>
      <c r="AA3105" s="144"/>
      <c r="AB3105" s="241"/>
    </row>
    <row r="3106" spans="4:28" x14ac:dyDescent="0.2">
      <c r="D3106" s="151"/>
      <c r="W3106" s="144"/>
      <c r="X3106" s="144"/>
      <c r="Y3106" s="144"/>
      <c r="Z3106" s="144"/>
      <c r="AA3106" s="144"/>
      <c r="AB3106" s="241"/>
    </row>
    <row r="3107" spans="4:28" x14ac:dyDescent="0.2">
      <c r="D3107" s="151"/>
      <c r="W3107" s="144"/>
      <c r="X3107" s="144"/>
      <c r="Y3107" s="144"/>
      <c r="Z3107" s="144"/>
      <c r="AA3107" s="144"/>
      <c r="AB3107" s="241"/>
    </row>
    <row r="3108" spans="4:28" x14ac:dyDescent="0.2">
      <c r="D3108" s="151"/>
      <c r="W3108" s="144"/>
      <c r="X3108" s="144"/>
      <c r="Y3108" s="144"/>
      <c r="Z3108" s="144"/>
      <c r="AA3108" s="144"/>
      <c r="AB3108" s="241"/>
    </row>
    <row r="3109" spans="4:28" x14ac:dyDescent="0.2">
      <c r="D3109" s="151"/>
      <c r="W3109" s="144"/>
      <c r="X3109" s="144"/>
      <c r="Y3109" s="144"/>
      <c r="Z3109" s="144"/>
      <c r="AA3109" s="144"/>
      <c r="AB3109" s="241"/>
    </row>
    <row r="3110" spans="4:28" x14ac:dyDescent="0.2">
      <c r="D3110" s="151"/>
      <c r="W3110" s="144"/>
      <c r="X3110" s="144"/>
      <c r="Y3110" s="144"/>
      <c r="Z3110" s="144"/>
      <c r="AA3110" s="144"/>
      <c r="AB3110" s="241"/>
    </row>
    <row r="3111" spans="4:28" x14ac:dyDescent="0.2">
      <c r="D3111" s="151"/>
      <c r="W3111" s="144"/>
      <c r="X3111" s="144"/>
      <c r="Y3111" s="144"/>
      <c r="Z3111" s="144"/>
      <c r="AA3111" s="144"/>
      <c r="AB3111" s="241"/>
    </row>
    <row r="3112" spans="4:28" x14ac:dyDescent="0.2">
      <c r="D3112" s="151"/>
      <c r="W3112" s="144"/>
      <c r="X3112" s="144"/>
      <c r="Y3112" s="144"/>
      <c r="Z3112" s="144"/>
      <c r="AA3112" s="144"/>
      <c r="AB3112" s="241"/>
    </row>
    <row r="3113" spans="4:28" x14ac:dyDescent="0.2">
      <c r="D3113" s="151"/>
      <c r="W3113" s="144"/>
      <c r="X3113" s="144"/>
      <c r="Y3113" s="144"/>
      <c r="Z3113" s="144"/>
      <c r="AA3113" s="144"/>
      <c r="AB3113" s="241"/>
    </row>
    <row r="3114" spans="4:28" x14ac:dyDescent="0.2">
      <c r="D3114" s="151"/>
      <c r="W3114" s="144"/>
      <c r="X3114" s="144"/>
      <c r="Y3114" s="144"/>
      <c r="Z3114" s="144"/>
      <c r="AA3114" s="144"/>
      <c r="AB3114" s="241"/>
    </row>
    <row r="3115" spans="4:28" x14ac:dyDescent="0.2">
      <c r="D3115" s="151"/>
      <c r="W3115" s="144"/>
      <c r="X3115" s="144"/>
      <c r="Y3115" s="144"/>
      <c r="Z3115" s="144"/>
      <c r="AA3115" s="144"/>
      <c r="AB3115" s="241"/>
    </row>
    <row r="3116" spans="4:28" x14ac:dyDescent="0.2">
      <c r="D3116" s="151"/>
      <c r="W3116" s="144"/>
      <c r="X3116" s="144"/>
      <c r="Y3116" s="144"/>
      <c r="Z3116" s="144"/>
      <c r="AA3116" s="144"/>
      <c r="AB3116" s="241"/>
    </row>
    <row r="3117" spans="4:28" x14ac:dyDescent="0.2">
      <c r="D3117" s="151"/>
      <c r="W3117" s="144"/>
      <c r="X3117" s="144"/>
      <c r="Y3117" s="144"/>
      <c r="Z3117" s="144"/>
      <c r="AA3117" s="144"/>
      <c r="AB3117" s="241"/>
    </row>
    <row r="3118" spans="4:28" x14ac:dyDescent="0.2">
      <c r="D3118" s="151"/>
      <c r="W3118" s="144"/>
      <c r="X3118" s="144"/>
      <c r="Y3118" s="144"/>
      <c r="Z3118" s="144"/>
      <c r="AA3118" s="144"/>
      <c r="AB3118" s="241"/>
    </row>
    <row r="3119" spans="4:28" x14ac:dyDescent="0.2">
      <c r="D3119" s="151"/>
      <c r="W3119" s="144"/>
      <c r="X3119" s="144"/>
      <c r="Y3119" s="144"/>
      <c r="Z3119" s="144"/>
      <c r="AA3119" s="144"/>
      <c r="AB3119" s="241"/>
    </row>
    <row r="3120" spans="4:28" x14ac:dyDescent="0.2">
      <c r="D3120" s="151"/>
      <c r="W3120" s="144"/>
      <c r="X3120" s="144"/>
      <c r="Y3120" s="144"/>
      <c r="Z3120" s="144"/>
      <c r="AA3120" s="144"/>
      <c r="AB3120" s="241"/>
    </row>
    <row r="3121" spans="4:28" x14ac:dyDescent="0.2">
      <c r="D3121" s="151"/>
      <c r="W3121" s="144"/>
      <c r="X3121" s="144"/>
      <c r="Y3121" s="144"/>
      <c r="Z3121" s="144"/>
      <c r="AA3121" s="144"/>
      <c r="AB3121" s="241"/>
    </row>
    <row r="3122" spans="4:28" x14ac:dyDescent="0.2">
      <c r="D3122" s="151"/>
      <c r="W3122" s="144"/>
      <c r="X3122" s="144"/>
      <c r="Y3122" s="144"/>
      <c r="Z3122" s="144"/>
      <c r="AA3122" s="144"/>
      <c r="AB3122" s="241"/>
    </row>
    <row r="3123" spans="4:28" x14ac:dyDescent="0.2">
      <c r="D3123" s="151"/>
      <c r="W3123" s="144"/>
      <c r="X3123" s="144"/>
      <c r="Y3123" s="144"/>
      <c r="Z3123" s="144"/>
      <c r="AA3123" s="144"/>
      <c r="AB3123" s="241"/>
    </row>
    <row r="3124" spans="4:28" x14ac:dyDescent="0.2">
      <c r="D3124" s="151"/>
      <c r="W3124" s="144"/>
      <c r="X3124" s="144"/>
      <c r="Y3124" s="144"/>
      <c r="Z3124" s="144"/>
      <c r="AA3124" s="144"/>
      <c r="AB3124" s="241"/>
    </row>
    <row r="3125" spans="4:28" x14ac:dyDescent="0.2">
      <c r="D3125" s="151"/>
      <c r="W3125" s="144"/>
      <c r="X3125" s="144"/>
      <c r="Y3125" s="144"/>
      <c r="Z3125" s="144"/>
      <c r="AA3125" s="144"/>
      <c r="AB3125" s="241"/>
    </row>
    <row r="3126" spans="4:28" x14ac:dyDescent="0.2">
      <c r="D3126" s="151"/>
      <c r="W3126" s="144"/>
      <c r="X3126" s="144"/>
      <c r="Y3126" s="144"/>
      <c r="Z3126" s="144"/>
      <c r="AA3126" s="144"/>
      <c r="AB3126" s="241"/>
    </row>
    <row r="3127" spans="4:28" x14ac:dyDescent="0.2">
      <c r="D3127" s="151"/>
      <c r="W3127" s="144"/>
      <c r="X3127" s="144"/>
      <c r="Y3127" s="144"/>
      <c r="Z3127" s="144"/>
      <c r="AA3127" s="144"/>
      <c r="AB3127" s="241"/>
    </row>
    <row r="3128" spans="4:28" x14ac:dyDescent="0.2">
      <c r="D3128" s="151"/>
      <c r="W3128" s="144"/>
      <c r="X3128" s="144"/>
      <c r="Y3128" s="144"/>
      <c r="Z3128" s="144"/>
      <c r="AA3128" s="144"/>
      <c r="AB3128" s="241"/>
    </row>
    <row r="3129" spans="4:28" x14ac:dyDescent="0.2">
      <c r="D3129" s="151"/>
      <c r="W3129" s="144"/>
      <c r="X3129" s="144"/>
      <c r="Y3129" s="144"/>
      <c r="Z3129" s="144"/>
      <c r="AA3129" s="144"/>
      <c r="AB3129" s="241"/>
    </row>
    <row r="3130" spans="4:28" x14ac:dyDescent="0.2">
      <c r="D3130" s="151"/>
      <c r="W3130" s="144"/>
      <c r="X3130" s="144"/>
      <c r="Y3130" s="144"/>
      <c r="Z3130" s="144"/>
      <c r="AA3130" s="144"/>
      <c r="AB3130" s="241"/>
    </row>
    <row r="3131" spans="4:28" x14ac:dyDescent="0.2">
      <c r="D3131" s="151"/>
      <c r="W3131" s="144"/>
      <c r="X3131" s="144"/>
      <c r="Y3131" s="144"/>
      <c r="Z3131" s="144"/>
      <c r="AA3131" s="144"/>
      <c r="AB3131" s="241"/>
    </row>
    <row r="3132" spans="4:28" x14ac:dyDescent="0.2">
      <c r="D3132" s="151"/>
      <c r="W3132" s="144"/>
      <c r="X3132" s="144"/>
      <c r="Y3132" s="144"/>
      <c r="Z3132" s="144"/>
      <c r="AA3132" s="144"/>
      <c r="AB3132" s="241"/>
    </row>
    <row r="3133" spans="4:28" x14ac:dyDescent="0.2">
      <c r="D3133" s="151"/>
      <c r="W3133" s="144"/>
      <c r="X3133" s="144"/>
      <c r="Y3133" s="144"/>
      <c r="Z3133" s="144"/>
      <c r="AA3133" s="144"/>
      <c r="AB3133" s="241"/>
    </row>
    <row r="3134" spans="4:28" x14ac:dyDescent="0.2">
      <c r="D3134" s="151"/>
      <c r="W3134" s="144"/>
      <c r="X3134" s="144"/>
      <c r="Y3134" s="144"/>
      <c r="Z3134" s="144"/>
      <c r="AA3134" s="144"/>
      <c r="AB3134" s="241"/>
    </row>
    <row r="3135" spans="4:28" x14ac:dyDescent="0.2">
      <c r="D3135" s="151"/>
      <c r="W3135" s="144"/>
      <c r="X3135" s="144"/>
      <c r="Y3135" s="144"/>
      <c r="Z3135" s="144"/>
      <c r="AA3135" s="144"/>
      <c r="AB3135" s="241"/>
    </row>
    <row r="3136" spans="4:28" x14ac:dyDescent="0.2">
      <c r="D3136" s="151"/>
      <c r="W3136" s="144"/>
      <c r="X3136" s="144"/>
      <c r="Y3136" s="144"/>
      <c r="Z3136" s="144"/>
      <c r="AA3136" s="144"/>
      <c r="AB3136" s="241"/>
    </row>
    <row r="3137" spans="4:28" x14ac:dyDescent="0.2">
      <c r="D3137" s="151"/>
      <c r="W3137" s="144"/>
      <c r="X3137" s="144"/>
      <c r="Y3137" s="144"/>
      <c r="Z3137" s="144"/>
      <c r="AA3137" s="144"/>
      <c r="AB3137" s="241"/>
    </row>
    <row r="3138" spans="4:28" x14ac:dyDescent="0.2">
      <c r="D3138" s="151"/>
      <c r="W3138" s="144"/>
      <c r="X3138" s="144"/>
      <c r="Y3138" s="144"/>
      <c r="Z3138" s="144"/>
      <c r="AA3138" s="144"/>
      <c r="AB3138" s="241"/>
    </row>
    <row r="3139" spans="4:28" x14ac:dyDescent="0.2">
      <c r="D3139" s="151"/>
      <c r="W3139" s="144"/>
      <c r="X3139" s="144"/>
      <c r="Y3139" s="144"/>
      <c r="Z3139" s="144"/>
      <c r="AA3139" s="144"/>
      <c r="AB3139" s="241"/>
    </row>
    <row r="3140" spans="4:28" x14ac:dyDescent="0.2">
      <c r="D3140" s="151"/>
      <c r="W3140" s="144"/>
      <c r="X3140" s="144"/>
      <c r="Y3140" s="144"/>
      <c r="Z3140" s="144"/>
      <c r="AA3140" s="144"/>
      <c r="AB3140" s="241"/>
    </row>
    <row r="3141" spans="4:28" x14ac:dyDescent="0.2">
      <c r="D3141" s="151"/>
      <c r="W3141" s="144"/>
      <c r="X3141" s="144"/>
      <c r="Y3141" s="144"/>
      <c r="Z3141" s="144"/>
      <c r="AA3141" s="144"/>
      <c r="AB3141" s="241"/>
    </row>
    <row r="3142" spans="4:28" x14ac:dyDescent="0.2">
      <c r="D3142" s="151"/>
      <c r="W3142" s="144"/>
      <c r="X3142" s="144"/>
      <c r="Y3142" s="144"/>
      <c r="Z3142" s="144"/>
      <c r="AA3142" s="144"/>
      <c r="AB3142" s="241"/>
    </row>
    <row r="3143" spans="4:28" x14ac:dyDescent="0.2">
      <c r="D3143" s="151"/>
      <c r="W3143" s="144"/>
      <c r="X3143" s="144"/>
      <c r="Y3143" s="144"/>
      <c r="Z3143" s="144"/>
      <c r="AA3143" s="144"/>
      <c r="AB3143" s="241"/>
    </row>
    <row r="3144" spans="4:28" x14ac:dyDescent="0.2">
      <c r="D3144" s="151"/>
      <c r="W3144" s="144"/>
      <c r="X3144" s="144"/>
      <c r="Y3144" s="144"/>
      <c r="Z3144" s="144"/>
      <c r="AA3144" s="144"/>
      <c r="AB3144" s="241"/>
    </row>
    <row r="3145" spans="4:28" x14ac:dyDescent="0.2">
      <c r="D3145" s="151"/>
      <c r="W3145" s="144"/>
      <c r="X3145" s="144"/>
      <c r="Y3145" s="144"/>
      <c r="Z3145" s="144"/>
      <c r="AA3145" s="144"/>
      <c r="AB3145" s="241"/>
    </row>
    <row r="3146" spans="4:28" x14ac:dyDescent="0.2">
      <c r="D3146" s="151"/>
      <c r="W3146" s="144"/>
      <c r="X3146" s="144"/>
      <c r="Y3146" s="144"/>
      <c r="Z3146" s="144"/>
      <c r="AA3146" s="144"/>
      <c r="AB3146" s="241"/>
    </row>
    <row r="3147" spans="4:28" x14ac:dyDescent="0.2">
      <c r="D3147" s="151"/>
      <c r="W3147" s="144"/>
      <c r="X3147" s="144"/>
      <c r="Y3147" s="144"/>
      <c r="Z3147" s="144"/>
      <c r="AA3147" s="144"/>
      <c r="AB3147" s="241"/>
    </row>
    <row r="3148" spans="4:28" x14ac:dyDescent="0.2">
      <c r="D3148" s="151"/>
      <c r="W3148" s="144"/>
      <c r="X3148" s="144"/>
      <c r="Y3148" s="144"/>
      <c r="Z3148" s="144"/>
      <c r="AA3148" s="144"/>
      <c r="AB3148" s="241"/>
    </row>
    <row r="3149" spans="4:28" x14ac:dyDescent="0.2">
      <c r="D3149" s="151"/>
      <c r="W3149" s="144"/>
      <c r="X3149" s="144"/>
      <c r="Y3149" s="144"/>
      <c r="Z3149" s="144"/>
      <c r="AA3149" s="144"/>
      <c r="AB3149" s="241"/>
    </row>
    <row r="3150" spans="4:28" x14ac:dyDescent="0.2">
      <c r="D3150" s="151"/>
      <c r="W3150" s="144"/>
      <c r="X3150" s="144"/>
      <c r="Y3150" s="144"/>
      <c r="Z3150" s="144"/>
      <c r="AA3150" s="144"/>
      <c r="AB3150" s="241"/>
    </row>
    <row r="3151" spans="4:28" x14ac:dyDescent="0.2">
      <c r="D3151" s="151"/>
      <c r="W3151" s="144"/>
      <c r="X3151" s="144"/>
      <c r="Y3151" s="144"/>
      <c r="Z3151" s="144"/>
      <c r="AA3151" s="144"/>
      <c r="AB3151" s="241"/>
    </row>
    <row r="3152" spans="4:28" x14ac:dyDescent="0.2">
      <c r="D3152" s="151"/>
      <c r="W3152" s="144"/>
      <c r="X3152" s="144"/>
      <c r="Y3152" s="144"/>
      <c r="Z3152" s="144"/>
      <c r="AA3152" s="144"/>
      <c r="AB3152" s="241"/>
    </row>
    <row r="3153" spans="4:28" x14ac:dyDescent="0.2">
      <c r="D3153" s="151"/>
      <c r="W3153" s="144"/>
      <c r="X3153" s="144"/>
      <c r="Y3153" s="144"/>
      <c r="Z3153" s="144"/>
      <c r="AA3153" s="144"/>
      <c r="AB3153" s="241"/>
    </row>
    <row r="3154" spans="4:28" x14ac:dyDescent="0.2">
      <c r="D3154" s="151"/>
      <c r="W3154" s="144"/>
      <c r="X3154" s="144"/>
      <c r="Y3154" s="144"/>
      <c r="Z3154" s="144"/>
      <c r="AA3154" s="144"/>
      <c r="AB3154" s="241"/>
    </row>
    <row r="3155" spans="4:28" x14ac:dyDescent="0.2">
      <c r="D3155" s="151"/>
      <c r="W3155" s="144"/>
      <c r="X3155" s="144"/>
      <c r="Y3155" s="144"/>
      <c r="Z3155" s="144"/>
      <c r="AA3155" s="144"/>
      <c r="AB3155" s="241"/>
    </row>
    <row r="3156" spans="4:28" x14ac:dyDescent="0.2">
      <c r="D3156" s="151"/>
      <c r="W3156" s="144"/>
      <c r="X3156" s="144"/>
      <c r="Y3156" s="144"/>
      <c r="Z3156" s="144"/>
      <c r="AA3156" s="144"/>
      <c r="AB3156" s="241"/>
    </row>
    <row r="3157" spans="4:28" x14ac:dyDescent="0.2">
      <c r="D3157" s="151"/>
      <c r="W3157" s="144"/>
      <c r="X3157" s="144"/>
      <c r="Y3157" s="144"/>
      <c r="Z3157" s="144"/>
      <c r="AA3157" s="144"/>
      <c r="AB3157" s="241"/>
    </row>
    <row r="3158" spans="4:28" x14ac:dyDescent="0.2">
      <c r="D3158" s="151"/>
      <c r="W3158" s="144"/>
      <c r="X3158" s="144"/>
      <c r="Y3158" s="144"/>
      <c r="Z3158" s="144"/>
      <c r="AA3158" s="144"/>
      <c r="AB3158" s="241"/>
    </row>
    <row r="3159" spans="4:28" x14ac:dyDescent="0.2">
      <c r="D3159" s="151"/>
      <c r="W3159" s="144"/>
      <c r="X3159" s="144"/>
      <c r="Y3159" s="144"/>
      <c r="Z3159" s="144"/>
      <c r="AA3159" s="144"/>
      <c r="AB3159" s="241"/>
    </row>
    <row r="3160" spans="4:28" x14ac:dyDescent="0.2">
      <c r="D3160" s="151"/>
      <c r="W3160" s="144"/>
      <c r="X3160" s="144"/>
      <c r="Y3160" s="144"/>
      <c r="Z3160" s="144"/>
      <c r="AA3160" s="144"/>
      <c r="AB3160" s="241"/>
    </row>
    <row r="3161" spans="4:28" x14ac:dyDescent="0.2">
      <c r="D3161" s="151"/>
      <c r="W3161" s="144"/>
      <c r="X3161" s="144"/>
      <c r="Y3161" s="144"/>
      <c r="Z3161" s="144"/>
      <c r="AA3161" s="144"/>
      <c r="AB3161" s="241"/>
    </row>
    <row r="3162" spans="4:28" x14ac:dyDescent="0.2">
      <c r="D3162" s="151"/>
      <c r="W3162" s="144"/>
      <c r="X3162" s="144"/>
      <c r="Y3162" s="144"/>
      <c r="Z3162" s="144"/>
      <c r="AA3162" s="144"/>
      <c r="AB3162" s="241"/>
    </row>
    <row r="3163" spans="4:28" x14ac:dyDescent="0.2">
      <c r="D3163" s="151"/>
      <c r="W3163" s="144"/>
      <c r="X3163" s="144"/>
      <c r="Y3163" s="144"/>
      <c r="Z3163" s="144"/>
      <c r="AA3163" s="144"/>
      <c r="AB3163" s="241"/>
    </row>
    <row r="3164" spans="4:28" x14ac:dyDescent="0.2">
      <c r="D3164" s="151"/>
      <c r="W3164" s="144"/>
      <c r="X3164" s="144"/>
      <c r="Y3164" s="144"/>
      <c r="Z3164" s="144"/>
      <c r="AA3164" s="144"/>
      <c r="AB3164" s="241"/>
    </row>
    <row r="3165" spans="4:28" x14ac:dyDescent="0.2">
      <c r="D3165" s="151"/>
      <c r="W3165" s="144"/>
      <c r="X3165" s="144"/>
      <c r="Y3165" s="144"/>
      <c r="Z3165" s="144"/>
      <c r="AA3165" s="144"/>
      <c r="AB3165" s="241"/>
    </row>
    <row r="3166" spans="4:28" x14ac:dyDescent="0.2">
      <c r="D3166" s="151"/>
      <c r="W3166" s="144"/>
      <c r="X3166" s="144"/>
      <c r="Y3166" s="144"/>
      <c r="Z3166" s="144"/>
      <c r="AA3166" s="144"/>
      <c r="AB3166" s="241"/>
    </row>
    <row r="3167" spans="4:28" x14ac:dyDescent="0.2">
      <c r="D3167" s="151"/>
      <c r="W3167" s="144"/>
      <c r="X3167" s="144"/>
      <c r="Y3167" s="144"/>
      <c r="Z3167" s="144"/>
      <c r="AA3167" s="144"/>
      <c r="AB3167" s="241"/>
    </row>
    <row r="3168" spans="4:28" x14ac:dyDescent="0.2">
      <c r="D3168" s="151"/>
      <c r="W3168" s="144"/>
      <c r="X3168" s="144"/>
      <c r="Y3168" s="144"/>
      <c r="Z3168" s="144"/>
      <c r="AA3168" s="144"/>
      <c r="AB3168" s="241"/>
    </row>
    <row r="3169" spans="4:28" x14ac:dyDescent="0.2">
      <c r="D3169" s="151"/>
      <c r="W3169" s="144"/>
      <c r="X3169" s="144"/>
      <c r="Y3169" s="144"/>
      <c r="Z3169" s="144"/>
      <c r="AA3169" s="144"/>
      <c r="AB3169" s="241"/>
    </row>
    <row r="3170" spans="4:28" x14ac:dyDescent="0.2">
      <c r="D3170" s="151"/>
      <c r="W3170" s="144"/>
      <c r="X3170" s="144"/>
      <c r="Y3170" s="144"/>
      <c r="Z3170" s="144"/>
      <c r="AA3170" s="144"/>
      <c r="AB3170" s="241"/>
    </row>
    <row r="3171" spans="4:28" x14ac:dyDescent="0.2">
      <c r="D3171" s="151"/>
      <c r="W3171" s="144"/>
      <c r="X3171" s="144"/>
      <c r="Y3171" s="144"/>
      <c r="Z3171" s="144"/>
      <c r="AA3171" s="144"/>
      <c r="AB3171" s="241"/>
    </row>
    <row r="3172" spans="4:28" x14ac:dyDescent="0.2">
      <c r="D3172" s="151"/>
      <c r="W3172" s="144"/>
      <c r="X3172" s="144"/>
      <c r="Y3172" s="144"/>
      <c r="Z3172" s="144"/>
      <c r="AA3172" s="144"/>
      <c r="AB3172" s="241"/>
    </row>
    <row r="3173" spans="4:28" x14ac:dyDescent="0.2">
      <c r="D3173" s="151"/>
      <c r="W3173" s="144"/>
      <c r="X3173" s="144"/>
      <c r="Y3173" s="144"/>
      <c r="Z3173" s="144"/>
      <c r="AA3173" s="144"/>
      <c r="AB3173" s="241"/>
    </row>
    <row r="3174" spans="4:28" x14ac:dyDescent="0.2">
      <c r="D3174" s="151"/>
      <c r="W3174" s="144"/>
      <c r="X3174" s="144"/>
      <c r="Y3174" s="144"/>
      <c r="Z3174" s="144"/>
      <c r="AA3174" s="144"/>
      <c r="AB3174" s="241"/>
    </row>
    <row r="3175" spans="4:28" x14ac:dyDescent="0.2">
      <c r="D3175" s="151"/>
      <c r="W3175" s="144"/>
      <c r="X3175" s="144"/>
      <c r="Y3175" s="144"/>
      <c r="Z3175" s="144"/>
      <c r="AA3175" s="144"/>
      <c r="AB3175" s="241"/>
    </row>
    <row r="3176" spans="4:28" x14ac:dyDescent="0.2">
      <c r="D3176" s="151"/>
      <c r="W3176" s="144"/>
      <c r="X3176" s="144"/>
      <c r="Y3176" s="144"/>
      <c r="Z3176" s="144"/>
      <c r="AA3176" s="144"/>
      <c r="AB3176" s="241"/>
    </row>
    <row r="3177" spans="4:28" x14ac:dyDescent="0.2">
      <c r="D3177" s="151"/>
      <c r="W3177" s="144"/>
      <c r="X3177" s="144"/>
      <c r="Y3177" s="144"/>
      <c r="Z3177" s="144"/>
      <c r="AA3177" s="144"/>
      <c r="AB3177" s="241"/>
    </row>
    <row r="3178" spans="4:28" x14ac:dyDescent="0.2">
      <c r="D3178" s="151"/>
      <c r="W3178" s="144"/>
      <c r="X3178" s="144"/>
      <c r="Y3178" s="144"/>
      <c r="Z3178" s="144"/>
      <c r="AA3178" s="144"/>
      <c r="AB3178" s="241"/>
    </row>
    <row r="3179" spans="4:28" x14ac:dyDescent="0.2">
      <c r="D3179" s="151"/>
      <c r="W3179" s="144"/>
      <c r="X3179" s="144"/>
      <c r="Y3179" s="144"/>
      <c r="Z3179" s="144"/>
      <c r="AA3179" s="144"/>
      <c r="AB3179" s="241"/>
    </row>
    <row r="3180" spans="4:28" x14ac:dyDescent="0.2">
      <c r="D3180" s="151"/>
      <c r="W3180" s="144"/>
      <c r="X3180" s="144"/>
      <c r="Y3180" s="144"/>
      <c r="Z3180" s="144"/>
      <c r="AA3180" s="144"/>
      <c r="AB3180" s="241"/>
    </row>
    <row r="3181" spans="4:28" x14ac:dyDescent="0.2">
      <c r="D3181" s="151"/>
      <c r="W3181" s="144"/>
      <c r="X3181" s="144"/>
      <c r="Y3181" s="144"/>
      <c r="Z3181" s="144"/>
      <c r="AA3181" s="144"/>
      <c r="AB3181" s="241"/>
    </row>
    <row r="3182" spans="4:28" x14ac:dyDescent="0.2">
      <c r="D3182" s="151"/>
      <c r="W3182" s="144"/>
      <c r="X3182" s="144"/>
      <c r="Y3182" s="144"/>
      <c r="Z3182" s="144"/>
      <c r="AA3182" s="144"/>
      <c r="AB3182" s="241"/>
    </row>
    <row r="3183" spans="4:28" x14ac:dyDescent="0.2">
      <c r="D3183" s="151"/>
      <c r="W3183" s="144"/>
      <c r="X3183" s="144"/>
      <c r="Y3183" s="144"/>
      <c r="Z3183" s="144"/>
      <c r="AA3183" s="144"/>
      <c r="AB3183" s="241"/>
    </row>
    <row r="3184" spans="4:28" x14ac:dyDescent="0.2">
      <c r="D3184" s="151"/>
      <c r="W3184" s="144"/>
      <c r="X3184" s="144"/>
      <c r="Y3184" s="144"/>
      <c r="Z3184" s="144"/>
      <c r="AA3184" s="144"/>
      <c r="AB3184" s="241"/>
    </row>
    <row r="3185" spans="4:28" x14ac:dyDescent="0.2">
      <c r="D3185" s="151"/>
      <c r="W3185" s="144"/>
      <c r="X3185" s="144"/>
      <c r="Y3185" s="144"/>
      <c r="Z3185" s="144"/>
      <c r="AA3185" s="144"/>
      <c r="AB3185" s="241"/>
    </row>
    <row r="3186" spans="4:28" x14ac:dyDescent="0.2">
      <c r="D3186" s="151"/>
      <c r="W3186" s="144"/>
      <c r="X3186" s="144"/>
      <c r="Y3186" s="144"/>
      <c r="Z3186" s="144"/>
      <c r="AA3186" s="144"/>
      <c r="AB3186" s="241"/>
    </row>
    <row r="3187" spans="4:28" x14ac:dyDescent="0.2">
      <c r="D3187" s="151"/>
      <c r="W3187" s="144"/>
      <c r="X3187" s="144"/>
      <c r="Y3187" s="144"/>
      <c r="Z3187" s="144"/>
      <c r="AA3187" s="144"/>
      <c r="AB3187" s="241"/>
    </row>
    <row r="3188" spans="4:28" x14ac:dyDescent="0.2">
      <c r="D3188" s="151"/>
      <c r="W3188" s="144"/>
      <c r="X3188" s="144"/>
      <c r="Y3188" s="144"/>
      <c r="Z3188" s="144"/>
      <c r="AA3188" s="144"/>
      <c r="AB3188" s="241"/>
    </row>
    <row r="3189" spans="4:28" x14ac:dyDescent="0.2">
      <c r="D3189" s="151"/>
      <c r="W3189" s="144"/>
      <c r="X3189" s="144"/>
      <c r="Y3189" s="144"/>
      <c r="Z3189" s="144"/>
      <c r="AA3189" s="144"/>
      <c r="AB3189" s="241"/>
    </row>
    <row r="3190" spans="4:28" x14ac:dyDescent="0.2">
      <c r="D3190" s="151"/>
      <c r="W3190" s="144"/>
      <c r="X3190" s="144"/>
      <c r="Y3190" s="144"/>
      <c r="Z3190" s="144"/>
      <c r="AA3190" s="144"/>
      <c r="AB3190" s="241"/>
    </row>
    <row r="3191" spans="4:28" x14ac:dyDescent="0.2">
      <c r="D3191" s="151"/>
      <c r="W3191" s="144"/>
      <c r="X3191" s="144"/>
      <c r="Y3191" s="144"/>
      <c r="Z3191" s="144"/>
      <c r="AA3191" s="144"/>
      <c r="AB3191" s="241"/>
    </row>
    <row r="3192" spans="4:28" x14ac:dyDescent="0.2">
      <c r="D3192" s="151"/>
      <c r="W3192" s="144"/>
      <c r="X3192" s="144"/>
      <c r="Y3192" s="144"/>
      <c r="Z3192" s="144"/>
      <c r="AA3192" s="144"/>
      <c r="AB3192" s="241"/>
    </row>
    <row r="3193" spans="4:28" x14ac:dyDescent="0.2">
      <c r="D3193" s="151"/>
      <c r="W3193" s="144"/>
      <c r="X3193" s="144"/>
      <c r="Y3193" s="144"/>
      <c r="Z3193" s="144"/>
      <c r="AA3193" s="144"/>
      <c r="AB3193" s="241"/>
    </row>
    <row r="3194" spans="4:28" x14ac:dyDescent="0.2">
      <c r="D3194" s="151"/>
      <c r="W3194" s="144"/>
      <c r="X3194" s="144"/>
      <c r="Y3194" s="144"/>
      <c r="Z3194" s="144"/>
      <c r="AA3194" s="144"/>
      <c r="AB3194" s="241"/>
    </row>
    <row r="3195" spans="4:28" x14ac:dyDescent="0.2">
      <c r="D3195" s="151"/>
      <c r="W3195" s="144"/>
      <c r="X3195" s="144"/>
      <c r="Y3195" s="144"/>
      <c r="Z3195" s="144"/>
      <c r="AA3195" s="144"/>
      <c r="AB3195" s="241"/>
    </row>
    <row r="3196" spans="4:28" x14ac:dyDescent="0.2">
      <c r="D3196" s="151"/>
      <c r="W3196" s="144"/>
      <c r="X3196" s="144"/>
      <c r="Y3196" s="144"/>
      <c r="Z3196" s="144"/>
      <c r="AA3196" s="144"/>
      <c r="AB3196" s="241"/>
    </row>
    <row r="3197" spans="4:28" x14ac:dyDescent="0.2">
      <c r="D3197" s="151"/>
      <c r="W3197" s="144"/>
      <c r="X3197" s="144"/>
      <c r="Y3197" s="144"/>
      <c r="Z3197" s="144"/>
      <c r="AA3197" s="144"/>
      <c r="AB3197" s="241"/>
    </row>
    <row r="3198" spans="4:28" x14ac:dyDescent="0.2">
      <c r="D3198" s="151"/>
      <c r="W3198" s="144"/>
      <c r="X3198" s="144"/>
      <c r="Y3198" s="144"/>
      <c r="Z3198" s="144"/>
      <c r="AA3198" s="144"/>
      <c r="AB3198" s="241"/>
    </row>
    <row r="3199" spans="4:28" x14ac:dyDescent="0.2">
      <c r="D3199" s="151"/>
      <c r="W3199" s="144"/>
      <c r="X3199" s="144"/>
      <c r="Y3199" s="144"/>
      <c r="Z3199" s="144"/>
      <c r="AA3199" s="144"/>
      <c r="AB3199" s="241"/>
    </row>
    <row r="3200" spans="4:28" x14ac:dyDescent="0.2">
      <c r="D3200" s="151"/>
      <c r="W3200" s="144"/>
      <c r="X3200" s="144"/>
      <c r="Y3200" s="144"/>
      <c r="Z3200" s="144"/>
      <c r="AA3200" s="144"/>
      <c r="AB3200" s="241"/>
    </row>
    <row r="3201" spans="4:28" x14ac:dyDescent="0.2">
      <c r="D3201" s="151"/>
      <c r="W3201" s="144"/>
      <c r="X3201" s="144"/>
      <c r="Y3201" s="144"/>
      <c r="Z3201" s="144"/>
      <c r="AA3201" s="144"/>
      <c r="AB3201" s="241"/>
    </row>
    <row r="3202" spans="4:28" x14ac:dyDescent="0.2">
      <c r="D3202" s="151"/>
      <c r="W3202" s="144"/>
      <c r="X3202" s="144"/>
      <c r="Y3202" s="144"/>
      <c r="Z3202" s="144"/>
      <c r="AA3202" s="144"/>
      <c r="AB3202" s="241"/>
    </row>
    <row r="3203" spans="4:28" x14ac:dyDescent="0.2">
      <c r="D3203" s="151"/>
      <c r="W3203" s="144"/>
      <c r="X3203" s="144"/>
      <c r="Y3203" s="144"/>
      <c r="Z3203" s="144"/>
      <c r="AA3203" s="144"/>
      <c r="AB3203" s="241"/>
    </row>
    <row r="3204" spans="4:28" x14ac:dyDescent="0.2">
      <c r="D3204" s="151"/>
      <c r="W3204" s="144"/>
      <c r="X3204" s="144"/>
      <c r="Y3204" s="144"/>
      <c r="Z3204" s="144"/>
      <c r="AA3204" s="144"/>
      <c r="AB3204" s="241"/>
    </row>
    <row r="3205" spans="4:28" x14ac:dyDescent="0.2">
      <c r="D3205" s="151"/>
      <c r="W3205" s="144"/>
      <c r="X3205" s="144"/>
      <c r="Y3205" s="144"/>
      <c r="Z3205" s="144"/>
      <c r="AA3205" s="144"/>
      <c r="AB3205" s="241"/>
    </row>
    <row r="3206" spans="4:28" x14ac:dyDescent="0.2">
      <c r="D3206" s="151"/>
      <c r="W3206" s="144"/>
      <c r="X3206" s="144"/>
      <c r="Y3206" s="144"/>
      <c r="Z3206" s="144"/>
      <c r="AA3206" s="144"/>
      <c r="AB3206" s="241"/>
    </row>
    <row r="3207" spans="4:28" x14ac:dyDescent="0.2">
      <c r="D3207" s="151"/>
      <c r="W3207" s="144"/>
      <c r="X3207" s="144"/>
      <c r="Y3207" s="144"/>
      <c r="Z3207" s="144"/>
      <c r="AA3207" s="144"/>
      <c r="AB3207" s="241"/>
    </row>
    <row r="3208" spans="4:28" x14ac:dyDescent="0.2">
      <c r="D3208" s="151"/>
      <c r="W3208" s="144"/>
      <c r="X3208" s="144"/>
      <c r="Y3208" s="144"/>
      <c r="Z3208" s="144"/>
      <c r="AA3208" s="144"/>
      <c r="AB3208" s="241"/>
    </row>
    <row r="3209" spans="4:28" x14ac:dyDescent="0.2">
      <c r="D3209" s="151"/>
      <c r="W3209" s="144"/>
      <c r="X3209" s="144"/>
      <c r="Y3209" s="144"/>
      <c r="Z3209" s="144"/>
      <c r="AA3209" s="144"/>
      <c r="AB3209" s="241"/>
    </row>
    <row r="3210" spans="4:28" x14ac:dyDescent="0.2">
      <c r="D3210" s="151"/>
      <c r="W3210" s="144"/>
      <c r="X3210" s="144"/>
      <c r="Y3210" s="144"/>
      <c r="Z3210" s="144"/>
      <c r="AA3210" s="144"/>
      <c r="AB3210" s="241"/>
    </row>
    <row r="3211" spans="4:28" x14ac:dyDescent="0.2">
      <c r="D3211" s="151"/>
      <c r="W3211" s="144"/>
      <c r="X3211" s="144"/>
      <c r="Y3211" s="144"/>
      <c r="Z3211" s="144"/>
      <c r="AA3211" s="144"/>
      <c r="AB3211" s="241"/>
    </row>
    <row r="3212" spans="4:28" x14ac:dyDescent="0.2">
      <c r="D3212" s="151"/>
      <c r="W3212" s="144"/>
      <c r="X3212" s="144"/>
      <c r="Y3212" s="144"/>
      <c r="Z3212" s="144"/>
      <c r="AA3212" s="144"/>
      <c r="AB3212" s="241"/>
    </row>
    <row r="3213" spans="4:28" x14ac:dyDescent="0.2">
      <c r="D3213" s="151"/>
      <c r="W3213" s="144"/>
      <c r="X3213" s="144"/>
      <c r="Y3213" s="144"/>
      <c r="Z3213" s="144"/>
      <c r="AA3213" s="144"/>
      <c r="AB3213" s="241"/>
    </row>
    <row r="3214" spans="4:28" x14ac:dyDescent="0.2">
      <c r="D3214" s="151"/>
      <c r="W3214" s="144"/>
      <c r="X3214" s="144"/>
      <c r="Y3214" s="144"/>
      <c r="Z3214" s="144"/>
      <c r="AA3214" s="144"/>
      <c r="AB3214" s="241"/>
    </row>
    <row r="3215" spans="4:28" x14ac:dyDescent="0.2">
      <c r="D3215" s="151"/>
      <c r="W3215" s="144"/>
      <c r="X3215" s="144"/>
      <c r="Y3215" s="144"/>
      <c r="Z3215" s="144"/>
      <c r="AA3215" s="144"/>
      <c r="AB3215" s="241"/>
    </row>
    <row r="3216" spans="4:28" x14ac:dyDescent="0.2">
      <c r="D3216" s="151"/>
      <c r="W3216" s="144"/>
      <c r="X3216" s="144"/>
      <c r="Y3216" s="144"/>
      <c r="Z3216" s="144"/>
      <c r="AA3216" s="144"/>
      <c r="AB3216" s="241"/>
    </row>
    <row r="3217" spans="4:28" x14ac:dyDescent="0.2">
      <c r="D3217" s="151"/>
      <c r="W3217" s="144"/>
      <c r="X3217" s="144"/>
      <c r="Y3217" s="144"/>
      <c r="Z3217" s="144"/>
      <c r="AA3217" s="144"/>
      <c r="AB3217" s="241"/>
    </row>
    <row r="3218" spans="4:28" x14ac:dyDescent="0.2">
      <c r="D3218" s="151"/>
      <c r="W3218" s="144"/>
      <c r="X3218" s="144"/>
      <c r="Y3218" s="144"/>
      <c r="Z3218" s="144"/>
      <c r="AA3218" s="144"/>
      <c r="AB3218" s="241"/>
    </row>
    <row r="3219" spans="4:28" x14ac:dyDescent="0.2">
      <c r="D3219" s="151"/>
      <c r="W3219" s="144"/>
      <c r="X3219" s="144"/>
      <c r="Y3219" s="144"/>
      <c r="Z3219" s="144"/>
      <c r="AA3219" s="144"/>
      <c r="AB3219" s="241"/>
    </row>
    <row r="3220" spans="4:28" x14ac:dyDescent="0.2">
      <c r="D3220" s="151"/>
      <c r="W3220" s="144"/>
      <c r="X3220" s="144"/>
      <c r="Y3220" s="144"/>
      <c r="Z3220" s="144"/>
      <c r="AA3220" s="144"/>
      <c r="AB3220" s="241"/>
    </row>
    <row r="3221" spans="4:28" x14ac:dyDescent="0.2">
      <c r="D3221" s="151"/>
      <c r="W3221" s="144"/>
      <c r="X3221" s="144"/>
      <c r="Y3221" s="144"/>
      <c r="Z3221" s="144"/>
      <c r="AA3221" s="144"/>
      <c r="AB3221" s="241"/>
    </row>
    <row r="3222" spans="4:28" x14ac:dyDescent="0.2">
      <c r="D3222" s="151"/>
      <c r="W3222" s="144"/>
      <c r="X3222" s="144"/>
      <c r="Y3222" s="144"/>
      <c r="Z3222" s="144"/>
      <c r="AA3222" s="144"/>
      <c r="AB3222" s="241"/>
    </row>
    <row r="3223" spans="4:28" x14ac:dyDescent="0.2">
      <c r="D3223" s="151"/>
      <c r="W3223" s="144"/>
      <c r="X3223" s="144"/>
      <c r="Y3223" s="144"/>
      <c r="Z3223" s="144"/>
      <c r="AA3223" s="144"/>
      <c r="AB3223" s="241"/>
    </row>
    <row r="3224" spans="4:28" x14ac:dyDescent="0.2">
      <c r="D3224" s="151"/>
      <c r="W3224" s="144"/>
      <c r="X3224" s="144"/>
      <c r="Y3224" s="144"/>
      <c r="Z3224" s="144"/>
      <c r="AA3224" s="144"/>
      <c r="AB3224" s="241"/>
    </row>
    <row r="3225" spans="4:28" x14ac:dyDescent="0.2">
      <c r="D3225" s="151"/>
      <c r="W3225" s="144"/>
      <c r="X3225" s="144"/>
      <c r="Y3225" s="144"/>
      <c r="Z3225" s="144"/>
      <c r="AA3225" s="144"/>
      <c r="AB3225" s="241"/>
    </row>
    <row r="3226" spans="4:28" x14ac:dyDescent="0.2">
      <c r="D3226" s="151"/>
      <c r="W3226" s="144"/>
      <c r="X3226" s="144"/>
      <c r="Y3226" s="144"/>
      <c r="Z3226" s="144"/>
      <c r="AA3226" s="144"/>
      <c r="AB3226" s="241"/>
    </row>
    <row r="3227" spans="4:28" x14ac:dyDescent="0.2">
      <c r="D3227" s="151"/>
      <c r="W3227" s="144"/>
      <c r="X3227" s="144"/>
      <c r="Y3227" s="144"/>
      <c r="Z3227" s="144"/>
      <c r="AA3227" s="144"/>
      <c r="AB3227" s="241"/>
    </row>
    <row r="3228" spans="4:28" x14ac:dyDescent="0.2">
      <c r="D3228" s="151"/>
      <c r="W3228" s="144"/>
      <c r="X3228" s="144"/>
      <c r="Y3228" s="144"/>
      <c r="Z3228" s="144"/>
      <c r="AA3228" s="144"/>
      <c r="AB3228" s="241"/>
    </row>
    <row r="3229" spans="4:28" x14ac:dyDescent="0.2">
      <c r="D3229" s="151"/>
      <c r="W3229" s="144"/>
      <c r="X3229" s="144"/>
      <c r="Y3229" s="144"/>
      <c r="Z3229" s="144"/>
      <c r="AA3229" s="144"/>
      <c r="AB3229" s="241"/>
    </row>
    <row r="3230" spans="4:28" x14ac:dyDescent="0.2">
      <c r="D3230" s="151"/>
      <c r="W3230" s="144"/>
      <c r="X3230" s="144"/>
      <c r="Y3230" s="144"/>
      <c r="Z3230" s="144"/>
      <c r="AA3230" s="144"/>
      <c r="AB3230" s="241"/>
    </row>
    <row r="3231" spans="4:28" x14ac:dyDescent="0.2">
      <c r="D3231" s="151"/>
      <c r="W3231" s="144"/>
      <c r="X3231" s="144"/>
      <c r="Y3231" s="144"/>
      <c r="Z3231" s="144"/>
      <c r="AA3231" s="144"/>
      <c r="AB3231" s="241"/>
    </row>
    <row r="3232" spans="4:28" x14ac:dyDescent="0.2">
      <c r="D3232" s="151"/>
      <c r="W3232" s="144"/>
      <c r="X3232" s="144"/>
      <c r="Y3232" s="144"/>
      <c r="Z3232" s="144"/>
      <c r="AA3232" s="144"/>
      <c r="AB3232" s="241"/>
    </row>
    <row r="3233" spans="4:28" x14ac:dyDescent="0.2">
      <c r="D3233" s="151"/>
      <c r="W3233" s="144"/>
      <c r="X3233" s="144"/>
      <c r="Y3233" s="144"/>
      <c r="Z3233" s="144"/>
      <c r="AA3233" s="144"/>
      <c r="AB3233" s="241"/>
    </row>
    <row r="3234" spans="4:28" x14ac:dyDescent="0.2">
      <c r="D3234" s="151"/>
      <c r="W3234" s="144"/>
      <c r="X3234" s="144"/>
      <c r="Y3234" s="144"/>
      <c r="Z3234" s="144"/>
      <c r="AA3234" s="144"/>
      <c r="AB3234" s="241"/>
    </row>
    <row r="3235" spans="4:28" x14ac:dyDescent="0.2">
      <c r="D3235" s="151"/>
      <c r="W3235" s="144"/>
      <c r="X3235" s="144"/>
      <c r="Y3235" s="144"/>
      <c r="Z3235" s="144"/>
      <c r="AA3235" s="144"/>
      <c r="AB3235" s="241"/>
    </row>
    <row r="3236" spans="4:28" x14ac:dyDescent="0.2">
      <c r="D3236" s="151"/>
      <c r="W3236" s="144"/>
      <c r="X3236" s="144"/>
      <c r="Y3236" s="144"/>
      <c r="Z3236" s="144"/>
      <c r="AA3236" s="144"/>
      <c r="AB3236" s="241"/>
    </row>
    <row r="3237" spans="4:28" x14ac:dyDescent="0.2">
      <c r="D3237" s="151"/>
      <c r="W3237" s="144"/>
      <c r="X3237" s="144"/>
      <c r="Y3237" s="144"/>
      <c r="Z3237" s="144"/>
      <c r="AA3237" s="144"/>
      <c r="AB3237" s="241"/>
    </row>
    <row r="3238" spans="4:28" x14ac:dyDescent="0.2">
      <c r="D3238" s="151"/>
      <c r="W3238" s="144"/>
      <c r="X3238" s="144"/>
      <c r="Y3238" s="144"/>
      <c r="Z3238" s="144"/>
      <c r="AA3238" s="144"/>
      <c r="AB3238" s="241"/>
    </row>
    <row r="3239" spans="4:28" x14ac:dyDescent="0.2">
      <c r="D3239" s="151"/>
      <c r="W3239" s="144"/>
      <c r="X3239" s="144"/>
      <c r="Y3239" s="144"/>
      <c r="Z3239" s="144"/>
      <c r="AA3239" s="144"/>
      <c r="AB3239" s="241"/>
    </row>
    <row r="3240" spans="4:28" x14ac:dyDescent="0.2">
      <c r="D3240" s="151"/>
      <c r="W3240" s="144"/>
      <c r="X3240" s="144"/>
      <c r="Y3240" s="144"/>
      <c r="Z3240" s="144"/>
      <c r="AA3240" s="144"/>
      <c r="AB3240" s="241"/>
    </row>
    <row r="3241" spans="4:28" x14ac:dyDescent="0.2">
      <c r="D3241" s="151"/>
      <c r="W3241" s="144"/>
      <c r="X3241" s="144"/>
      <c r="Y3241" s="144"/>
      <c r="Z3241" s="144"/>
      <c r="AA3241" s="144"/>
      <c r="AB3241" s="241"/>
    </row>
    <row r="3242" spans="4:28" x14ac:dyDescent="0.2">
      <c r="D3242" s="151"/>
      <c r="W3242" s="144"/>
      <c r="X3242" s="144"/>
      <c r="Y3242" s="144"/>
      <c r="Z3242" s="144"/>
      <c r="AA3242" s="144"/>
      <c r="AB3242" s="241"/>
    </row>
    <row r="3243" spans="4:28" x14ac:dyDescent="0.2">
      <c r="D3243" s="151"/>
      <c r="W3243" s="144"/>
      <c r="X3243" s="144"/>
      <c r="Y3243" s="144"/>
      <c r="Z3243" s="144"/>
      <c r="AA3243" s="144"/>
      <c r="AB3243" s="241"/>
    </row>
    <row r="3244" spans="4:28" x14ac:dyDescent="0.2">
      <c r="D3244" s="151"/>
      <c r="W3244" s="144"/>
      <c r="X3244" s="144"/>
      <c r="Y3244" s="144"/>
      <c r="Z3244" s="144"/>
      <c r="AA3244" s="144"/>
      <c r="AB3244" s="241"/>
    </row>
    <row r="3245" spans="4:28" x14ac:dyDescent="0.2">
      <c r="D3245" s="151"/>
      <c r="W3245" s="144"/>
      <c r="X3245" s="144"/>
      <c r="Y3245" s="144"/>
      <c r="Z3245" s="144"/>
      <c r="AA3245" s="144"/>
      <c r="AB3245" s="241"/>
    </row>
    <row r="3246" spans="4:28" x14ac:dyDescent="0.2">
      <c r="D3246" s="151"/>
      <c r="W3246" s="144"/>
      <c r="X3246" s="144"/>
      <c r="Y3246" s="144"/>
      <c r="Z3246" s="144"/>
      <c r="AA3246" s="144"/>
      <c r="AB3246" s="241"/>
    </row>
    <row r="3247" spans="4:28" x14ac:dyDescent="0.2">
      <c r="D3247" s="151"/>
      <c r="W3247" s="144"/>
      <c r="X3247" s="144"/>
      <c r="Y3247" s="144"/>
      <c r="Z3247" s="144"/>
      <c r="AA3247" s="144"/>
      <c r="AB3247" s="241"/>
    </row>
    <row r="3248" spans="4:28" x14ac:dyDescent="0.2">
      <c r="D3248" s="151"/>
      <c r="W3248" s="144"/>
      <c r="X3248" s="144"/>
      <c r="Y3248" s="144"/>
      <c r="Z3248" s="144"/>
      <c r="AA3248" s="144"/>
      <c r="AB3248" s="241"/>
    </row>
    <row r="3249" spans="4:28" x14ac:dyDescent="0.2">
      <c r="D3249" s="151"/>
      <c r="W3249" s="144"/>
      <c r="X3249" s="144"/>
      <c r="Y3249" s="144"/>
      <c r="Z3249" s="144"/>
      <c r="AA3249" s="144"/>
      <c r="AB3249" s="241"/>
    </row>
    <row r="3250" spans="4:28" x14ac:dyDescent="0.2">
      <c r="D3250" s="151"/>
      <c r="W3250" s="144"/>
      <c r="X3250" s="144"/>
      <c r="Y3250" s="144"/>
      <c r="Z3250" s="144"/>
      <c r="AA3250" s="144"/>
      <c r="AB3250" s="241"/>
    </row>
    <row r="3251" spans="4:28" x14ac:dyDescent="0.2">
      <c r="D3251" s="151"/>
      <c r="W3251" s="144"/>
      <c r="X3251" s="144"/>
      <c r="Y3251" s="144"/>
      <c r="Z3251" s="144"/>
      <c r="AA3251" s="144"/>
      <c r="AB3251" s="241"/>
    </row>
    <row r="3252" spans="4:28" x14ac:dyDescent="0.2">
      <c r="D3252" s="151"/>
      <c r="W3252" s="144"/>
      <c r="X3252" s="144"/>
      <c r="Y3252" s="144"/>
      <c r="Z3252" s="144"/>
      <c r="AA3252" s="144"/>
      <c r="AB3252" s="241"/>
    </row>
    <row r="3253" spans="4:28" x14ac:dyDescent="0.2">
      <c r="D3253" s="151"/>
      <c r="W3253" s="144"/>
      <c r="X3253" s="144"/>
      <c r="Y3253" s="144"/>
      <c r="Z3253" s="144"/>
      <c r="AA3253" s="144"/>
      <c r="AB3253" s="241"/>
    </row>
    <row r="3254" spans="4:28" x14ac:dyDescent="0.2">
      <c r="D3254" s="151"/>
      <c r="W3254" s="144"/>
      <c r="X3254" s="144"/>
      <c r="Y3254" s="144"/>
      <c r="Z3254" s="144"/>
      <c r="AA3254" s="144"/>
      <c r="AB3254" s="241"/>
    </row>
    <row r="3255" spans="4:28" x14ac:dyDescent="0.2">
      <c r="D3255" s="151"/>
      <c r="W3255" s="144"/>
      <c r="X3255" s="144"/>
      <c r="Y3255" s="144"/>
      <c r="Z3255" s="144"/>
      <c r="AA3255" s="144"/>
      <c r="AB3255" s="241"/>
    </row>
    <row r="3256" spans="4:28" x14ac:dyDescent="0.2">
      <c r="D3256" s="151"/>
      <c r="W3256" s="144"/>
      <c r="X3256" s="144"/>
      <c r="Y3256" s="144"/>
      <c r="Z3256" s="144"/>
      <c r="AA3256" s="144"/>
      <c r="AB3256" s="241"/>
    </row>
    <row r="3257" spans="4:28" x14ac:dyDescent="0.2">
      <c r="D3257" s="151"/>
      <c r="W3257" s="144"/>
      <c r="X3257" s="144"/>
      <c r="Y3257" s="144"/>
      <c r="Z3257" s="144"/>
      <c r="AA3257" s="144"/>
      <c r="AB3257" s="241"/>
    </row>
    <row r="3258" spans="4:28" x14ac:dyDescent="0.2">
      <c r="D3258" s="151"/>
      <c r="W3258" s="144"/>
      <c r="X3258" s="144"/>
      <c r="Y3258" s="144"/>
      <c r="Z3258" s="144"/>
      <c r="AA3258" s="144"/>
      <c r="AB3258" s="241"/>
    </row>
    <row r="3259" spans="4:28" x14ac:dyDescent="0.2">
      <c r="D3259" s="151"/>
      <c r="W3259" s="144"/>
      <c r="X3259" s="144"/>
      <c r="Y3259" s="144"/>
      <c r="Z3259" s="144"/>
      <c r="AA3259" s="144"/>
      <c r="AB3259" s="241"/>
    </row>
    <row r="3260" spans="4:28" x14ac:dyDescent="0.2">
      <c r="D3260" s="151"/>
      <c r="W3260" s="144"/>
      <c r="X3260" s="144"/>
      <c r="Y3260" s="144"/>
      <c r="Z3260" s="144"/>
      <c r="AA3260" s="144"/>
      <c r="AB3260" s="241"/>
    </row>
    <row r="3261" spans="4:28" x14ac:dyDescent="0.2">
      <c r="D3261" s="151"/>
      <c r="W3261" s="144"/>
      <c r="X3261" s="144"/>
      <c r="Y3261" s="144"/>
      <c r="Z3261" s="144"/>
      <c r="AA3261" s="144"/>
      <c r="AB3261" s="241"/>
    </row>
    <row r="3262" spans="4:28" x14ac:dyDescent="0.2">
      <c r="D3262" s="151"/>
      <c r="W3262" s="144"/>
      <c r="X3262" s="144"/>
      <c r="Y3262" s="144"/>
      <c r="Z3262" s="144"/>
      <c r="AA3262" s="144"/>
      <c r="AB3262" s="241"/>
    </row>
    <row r="3263" spans="4:28" x14ac:dyDescent="0.2">
      <c r="D3263" s="151"/>
      <c r="W3263" s="144"/>
      <c r="X3263" s="144"/>
      <c r="Y3263" s="144"/>
      <c r="Z3263" s="144"/>
      <c r="AA3263" s="144"/>
      <c r="AB3263" s="241"/>
    </row>
    <row r="3264" spans="4:28" x14ac:dyDescent="0.2">
      <c r="D3264" s="151"/>
      <c r="W3264" s="144"/>
      <c r="X3264" s="144"/>
      <c r="Y3264" s="144"/>
      <c r="Z3264" s="144"/>
      <c r="AA3264" s="144"/>
      <c r="AB3264" s="241"/>
    </row>
    <row r="3265" spans="4:28" x14ac:dyDescent="0.2">
      <c r="D3265" s="151"/>
      <c r="W3265" s="144"/>
      <c r="X3265" s="144"/>
      <c r="Y3265" s="144"/>
      <c r="Z3265" s="144"/>
      <c r="AA3265" s="144"/>
      <c r="AB3265" s="241"/>
    </row>
    <row r="3266" spans="4:28" x14ac:dyDescent="0.2">
      <c r="D3266" s="151"/>
      <c r="W3266" s="144"/>
      <c r="X3266" s="144"/>
      <c r="Y3266" s="144"/>
      <c r="Z3266" s="144"/>
      <c r="AA3266" s="144"/>
      <c r="AB3266" s="241"/>
    </row>
    <row r="3267" spans="4:28" x14ac:dyDescent="0.2">
      <c r="D3267" s="151"/>
      <c r="W3267" s="144"/>
      <c r="X3267" s="144"/>
      <c r="Y3267" s="144"/>
      <c r="Z3267" s="144"/>
      <c r="AA3267" s="144"/>
      <c r="AB3267" s="241"/>
    </row>
    <row r="3268" spans="4:28" x14ac:dyDescent="0.2">
      <c r="D3268" s="151"/>
      <c r="W3268" s="144"/>
      <c r="X3268" s="144"/>
      <c r="Y3268" s="144"/>
      <c r="Z3268" s="144"/>
      <c r="AA3268" s="144"/>
      <c r="AB3268" s="241"/>
    </row>
    <row r="3269" spans="4:28" x14ac:dyDescent="0.2">
      <c r="D3269" s="151"/>
      <c r="W3269" s="144"/>
      <c r="X3269" s="144"/>
      <c r="Y3269" s="144"/>
      <c r="Z3269" s="144"/>
      <c r="AA3269" s="144"/>
      <c r="AB3269" s="241"/>
    </row>
    <row r="3270" spans="4:28" x14ac:dyDescent="0.2">
      <c r="D3270" s="151"/>
      <c r="W3270" s="144"/>
      <c r="X3270" s="144"/>
      <c r="Y3270" s="144"/>
      <c r="Z3270" s="144"/>
      <c r="AA3270" s="144"/>
      <c r="AB3270" s="241"/>
    </row>
    <row r="3271" spans="4:28" x14ac:dyDescent="0.2">
      <c r="D3271" s="151"/>
      <c r="W3271" s="144"/>
      <c r="X3271" s="144"/>
      <c r="Y3271" s="144"/>
      <c r="Z3271" s="144"/>
      <c r="AA3271" s="144"/>
      <c r="AB3271" s="241"/>
    </row>
    <row r="3272" spans="4:28" x14ac:dyDescent="0.2">
      <c r="D3272" s="151"/>
      <c r="W3272" s="144"/>
      <c r="X3272" s="144"/>
      <c r="Y3272" s="144"/>
      <c r="Z3272" s="144"/>
      <c r="AA3272" s="144"/>
      <c r="AB3272" s="241"/>
    </row>
    <row r="3273" spans="4:28" x14ac:dyDescent="0.2">
      <c r="D3273" s="151"/>
      <c r="W3273" s="144"/>
      <c r="X3273" s="144"/>
      <c r="Y3273" s="144"/>
      <c r="Z3273" s="144"/>
      <c r="AA3273" s="144"/>
      <c r="AB3273" s="241"/>
    </row>
    <row r="3274" spans="4:28" x14ac:dyDescent="0.2">
      <c r="D3274" s="151"/>
      <c r="W3274" s="144"/>
      <c r="X3274" s="144"/>
      <c r="Y3274" s="144"/>
      <c r="Z3274" s="144"/>
      <c r="AA3274" s="144"/>
      <c r="AB3274" s="241"/>
    </row>
    <row r="3275" spans="4:28" x14ac:dyDescent="0.2">
      <c r="D3275" s="151"/>
      <c r="W3275" s="144"/>
      <c r="X3275" s="144"/>
      <c r="Y3275" s="144"/>
      <c r="Z3275" s="144"/>
      <c r="AA3275" s="144"/>
      <c r="AB3275" s="241"/>
    </row>
    <row r="3276" spans="4:28" x14ac:dyDescent="0.2">
      <c r="D3276" s="151"/>
      <c r="W3276" s="144"/>
      <c r="X3276" s="144"/>
      <c r="Y3276" s="144"/>
      <c r="Z3276" s="144"/>
      <c r="AA3276" s="144"/>
      <c r="AB3276" s="241"/>
    </row>
    <row r="3277" spans="4:28" x14ac:dyDescent="0.2">
      <c r="D3277" s="151"/>
      <c r="W3277" s="144"/>
      <c r="X3277" s="144"/>
      <c r="Y3277" s="144"/>
      <c r="Z3277" s="144"/>
      <c r="AA3277" s="144"/>
      <c r="AB3277" s="241"/>
    </row>
    <row r="3278" spans="4:28" x14ac:dyDescent="0.2">
      <c r="D3278" s="151"/>
      <c r="W3278" s="144"/>
      <c r="X3278" s="144"/>
      <c r="Y3278" s="144"/>
      <c r="Z3278" s="144"/>
      <c r="AA3278" s="144"/>
      <c r="AB3278" s="241"/>
    </row>
    <row r="3279" spans="4:28" x14ac:dyDescent="0.2">
      <c r="D3279" s="151"/>
      <c r="W3279" s="144"/>
      <c r="X3279" s="144"/>
      <c r="Y3279" s="144"/>
      <c r="Z3279" s="144"/>
      <c r="AA3279" s="144"/>
      <c r="AB3279" s="241"/>
    </row>
    <row r="3280" spans="4:28" x14ac:dyDescent="0.2">
      <c r="D3280" s="151"/>
      <c r="W3280" s="144"/>
      <c r="X3280" s="144"/>
      <c r="Y3280" s="144"/>
      <c r="Z3280" s="144"/>
      <c r="AA3280" s="144"/>
      <c r="AB3280" s="241"/>
    </row>
    <row r="3281" spans="4:28" x14ac:dyDescent="0.2">
      <c r="D3281" s="151"/>
      <c r="W3281" s="144"/>
      <c r="X3281" s="144"/>
      <c r="Y3281" s="144"/>
      <c r="Z3281" s="144"/>
      <c r="AA3281" s="144"/>
      <c r="AB3281" s="241"/>
    </row>
    <row r="3282" spans="4:28" x14ac:dyDescent="0.2">
      <c r="D3282" s="151"/>
      <c r="W3282" s="144"/>
      <c r="X3282" s="144"/>
      <c r="Y3282" s="144"/>
      <c r="Z3282" s="144"/>
      <c r="AA3282" s="144"/>
      <c r="AB3282" s="241"/>
    </row>
    <row r="3283" spans="4:28" x14ac:dyDescent="0.2">
      <c r="D3283" s="151"/>
      <c r="W3283" s="144"/>
      <c r="X3283" s="144"/>
      <c r="Y3283" s="144"/>
      <c r="Z3283" s="144"/>
      <c r="AA3283" s="144"/>
      <c r="AB3283" s="241"/>
    </row>
    <row r="3284" spans="4:28" x14ac:dyDescent="0.2">
      <c r="D3284" s="151"/>
      <c r="W3284" s="144"/>
      <c r="X3284" s="144"/>
      <c r="Y3284" s="144"/>
      <c r="Z3284" s="144"/>
      <c r="AA3284" s="144"/>
      <c r="AB3284" s="241"/>
    </row>
    <row r="3285" spans="4:28" x14ac:dyDescent="0.2">
      <c r="D3285" s="151"/>
      <c r="W3285" s="144"/>
      <c r="X3285" s="144"/>
      <c r="Y3285" s="144"/>
      <c r="Z3285" s="144"/>
      <c r="AA3285" s="144"/>
      <c r="AB3285" s="241"/>
    </row>
    <row r="3286" spans="4:28" x14ac:dyDescent="0.2">
      <c r="D3286" s="151"/>
      <c r="W3286" s="144"/>
      <c r="X3286" s="144"/>
      <c r="Y3286" s="144"/>
      <c r="Z3286" s="144"/>
      <c r="AA3286" s="144"/>
      <c r="AB3286" s="241"/>
    </row>
    <row r="3287" spans="4:28" x14ac:dyDescent="0.2">
      <c r="D3287" s="151"/>
      <c r="W3287" s="144"/>
      <c r="X3287" s="144"/>
      <c r="Y3287" s="144"/>
      <c r="Z3287" s="144"/>
      <c r="AA3287" s="144"/>
      <c r="AB3287" s="241"/>
    </row>
    <row r="3288" spans="4:28" x14ac:dyDescent="0.2">
      <c r="D3288" s="151"/>
      <c r="W3288" s="144"/>
      <c r="X3288" s="144"/>
      <c r="Y3288" s="144"/>
      <c r="Z3288" s="144"/>
      <c r="AA3288" s="144"/>
      <c r="AB3288" s="241"/>
    </row>
    <row r="3289" spans="4:28" x14ac:dyDescent="0.2">
      <c r="D3289" s="151"/>
      <c r="W3289" s="144"/>
      <c r="X3289" s="144"/>
      <c r="Y3289" s="144"/>
      <c r="Z3289" s="144"/>
      <c r="AA3289" s="144"/>
      <c r="AB3289" s="241"/>
    </row>
    <row r="3290" spans="4:28" x14ac:dyDescent="0.2">
      <c r="D3290" s="151"/>
      <c r="W3290" s="144"/>
      <c r="X3290" s="144"/>
      <c r="Y3290" s="144"/>
      <c r="Z3290" s="144"/>
      <c r="AA3290" s="144"/>
      <c r="AB3290" s="241"/>
    </row>
    <row r="3291" spans="4:28" x14ac:dyDescent="0.2">
      <c r="D3291" s="151"/>
      <c r="W3291" s="144"/>
      <c r="X3291" s="144"/>
      <c r="Y3291" s="144"/>
      <c r="Z3291" s="144"/>
      <c r="AA3291" s="144"/>
      <c r="AB3291" s="241"/>
    </row>
    <row r="3292" spans="4:28" x14ac:dyDescent="0.2">
      <c r="D3292" s="151"/>
      <c r="W3292" s="144"/>
      <c r="X3292" s="144"/>
      <c r="Y3292" s="144"/>
      <c r="Z3292" s="144"/>
      <c r="AA3292" s="144"/>
      <c r="AB3292" s="241"/>
    </row>
    <row r="3293" spans="4:28" x14ac:dyDescent="0.2">
      <c r="D3293" s="151"/>
      <c r="W3293" s="144"/>
      <c r="X3293" s="144"/>
      <c r="Y3293" s="144"/>
      <c r="Z3293" s="144"/>
      <c r="AA3293" s="144"/>
      <c r="AB3293" s="241"/>
    </row>
    <row r="3294" spans="4:28" x14ac:dyDescent="0.2">
      <c r="D3294" s="151"/>
      <c r="W3294" s="144"/>
      <c r="X3294" s="144"/>
      <c r="Y3294" s="144"/>
      <c r="Z3294" s="144"/>
      <c r="AA3294" s="144"/>
      <c r="AB3294" s="241"/>
    </row>
    <row r="3295" spans="4:28" x14ac:dyDescent="0.2">
      <c r="D3295" s="151"/>
      <c r="W3295" s="144"/>
      <c r="X3295" s="144"/>
      <c r="Y3295" s="144"/>
      <c r="Z3295" s="144"/>
      <c r="AA3295" s="144"/>
      <c r="AB3295" s="241"/>
    </row>
    <row r="3296" spans="4:28" x14ac:dyDescent="0.2">
      <c r="D3296" s="151"/>
      <c r="W3296" s="144"/>
      <c r="X3296" s="144"/>
      <c r="Y3296" s="144"/>
      <c r="Z3296" s="144"/>
      <c r="AA3296" s="144"/>
      <c r="AB3296" s="241"/>
    </row>
    <row r="3297" spans="4:28" x14ac:dyDescent="0.2">
      <c r="D3297" s="151"/>
      <c r="W3297" s="144"/>
      <c r="X3297" s="144"/>
      <c r="Y3297" s="144"/>
      <c r="Z3297" s="144"/>
      <c r="AA3297" s="144"/>
      <c r="AB3297" s="241"/>
    </row>
    <row r="3298" spans="4:28" x14ac:dyDescent="0.2">
      <c r="D3298" s="151"/>
      <c r="W3298" s="144"/>
      <c r="X3298" s="144"/>
      <c r="Y3298" s="144"/>
      <c r="Z3298" s="144"/>
      <c r="AA3298" s="144"/>
      <c r="AB3298" s="241"/>
    </row>
    <row r="3299" spans="4:28" x14ac:dyDescent="0.2">
      <c r="D3299" s="151"/>
      <c r="W3299" s="144"/>
      <c r="X3299" s="144"/>
      <c r="Y3299" s="144"/>
      <c r="Z3299" s="144"/>
      <c r="AA3299" s="144"/>
      <c r="AB3299" s="241"/>
    </row>
    <row r="3300" spans="4:28" x14ac:dyDescent="0.2">
      <c r="D3300" s="151"/>
      <c r="W3300" s="144"/>
      <c r="X3300" s="144"/>
      <c r="Y3300" s="144"/>
      <c r="Z3300" s="144"/>
      <c r="AA3300" s="144"/>
      <c r="AB3300" s="241"/>
    </row>
    <row r="3301" spans="4:28" x14ac:dyDescent="0.2">
      <c r="D3301" s="151"/>
      <c r="W3301" s="144"/>
      <c r="X3301" s="144"/>
      <c r="Y3301" s="144"/>
      <c r="Z3301" s="144"/>
      <c r="AA3301" s="144"/>
      <c r="AB3301" s="241"/>
    </row>
    <row r="3302" spans="4:28" x14ac:dyDescent="0.2">
      <c r="D3302" s="151"/>
      <c r="W3302" s="144"/>
      <c r="X3302" s="144"/>
      <c r="Y3302" s="144"/>
      <c r="Z3302" s="144"/>
      <c r="AA3302" s="144"/>
      <c r="AB3302" s="241"/>
    </row>
    <row r="3303" spans="4:28" x14ac:dyDescent="0.2">
      <c r="D3303" s="151"/>
      <c r="W3303" s="144"/>
      <c r="X3303" s="144"/>
      <c r="Y3303" s="144"/>
      <c r="Z3303" s="144"/>
      <c r="AA3303" s="144"/>
      <c r="AB3303" s="241"/>
    </row>
    <row r="3304" spans="4:28" x14ac:dyDescent="0.2">
      <c r="D3304" s="151"/>
      <c r="W3304" s="144"/>
      <c r="X3304" s="144"/>
      <c r="Y3304" s="144"/>
      <c r="Z3304" s="144"/>
      <c r="AA3304" s="144"/>
      <c r="AB3304" s="241"/>
    </row>
    <row r="3305" spans="4:28" x14ac:dyDescent="0.2">
      <c r="D3305" s="151"/>
      <c r="W3305" s="144"/>
      <c r="X3305" s="144"/>
      <c r="Y3305" s="144"/>
      <c r="Z3305" s="144"/>
      <c r="AA3305" s="144"/>
      <c r="AB3305" s="241"/>
    </row>
    <row r="3306" spans="4:28" x14ac:dyDescent="0.2">
      <c r="D3306" s="151"/>
      <c r="W3306" s="144"/>
      <c r="X3306" s="144"/>
      <c r="Y3306" s="144"/>
      <c r="Z3306" s="144"/>
      <c r="AA3306" s="144"/>
      <c r="AB3306" s="241"/>
    </row>
    <row r="3307" spans="4:28" x14ac:dyDescent="0.2">
      <c r="D3307" s="151"/>
      <c r="W3307" s="144"/>
      <c r="X3307" s="144"/>
      <c r="Y3307" s="144"/>
      <c r="Z3307" s="144"/>
      <c r="AA3307" s="144"/>
      <c r="AB3307" s="241"/>
    </row>
    <row r="3308" spans="4:28" x14ac:dyDescent="0.2">
      <c r="D3308" s="151"/>
      <c r="W3308" s="144"/>
      <c r="X3308" s="144"/>
      <c r="Y3308" s="144"/>
      <c r="Z3308" s="144"/>
      <c r="AA3308" s="144"/>
      <c r="AB3308" s="241"/>
    </row>
    <row r="3309" spans="4:28" x14ac:dyDescent="0.2">
      <c r="D3309" s="151"/>
      <c r="W3309" s="144"/>
      <c r="X3309" s="144"/>
      <c r="Y3309" s="144"/>
      <c r="Z3309" s="144"/>
      <c r="AA3309" s="144"/>
      <c r="AB3309" s="241"/>
    </row>
    <row r="3310" spans="4:28" x14ac:dyDescent="0.2">
      <c r="D3310" s="151"/>
      <c r="W3310" s="144"/>
      <c r="X3310" s="144"/>
      <c r="Y3310" s="144"/>
      <c r="Z3310" s="144"/>
      <c r="AA3310" s="144"/>
      <c r="AB3310" s="241"/>
    </row>
    <row r="3311" spans="4:28" x14ac:dyDescent="0.2">
      <c r="D3311" s="151"/>
      <c r="W3311" s="144"/>
      <c r="X3311" s="144"/>
      <c r="Y3311" s="144"/>
      <c r="Z3311" s="144"/>
      <c r="AA3311" s="144"/>
      <c r="AB3311" s="241"/>
    </row>
    <row r="3312" spans="4:28" x14ac:dyDescent="0.2">
      <c r="D3312" s="151"/>
      <c r="W3312" s="144"/>
      <c r="X3312" s="144"/>
      <c r="Y3312" s="144"/>
      <c r="Z3312" s="144"/>
      <c r="AA3312" s="144"/>
      <c r="AB3312" s="241"/>
    </row>
    <row r="3313" spans="4:28" x14ac:dyDescent="0.2">
      <c r="D3313" s="151"/>
      <c r="W3313" s="144"/>
      <c r="X3313" s="144"/>
      <c r="Y3313" s="144"/>
      <c r="Z3313" s="144"/>
      <c r="AA3313" s="144"/>
      <c r="AB3313" s="241"/>
    </row>
    <row r="3314" spans="4:28" x14ac:dyDescent="0.2">
      <c r="D3314" s="151"/>
      <c r="W3314" s="144"/>
      <c r="X3314" s="144"/>
      <c r="Y3314" s="144"/>
      <c r="Z3314" s="144"/>
      <c r="AA3314" s="144"/>
      <c r="AB3314" s="241"/>
    </row>
    <row r="3315" spans="4:28" x14ac:dyDescent="0.2">
      <c r="D3315" s="151"/>
      <c r="W3315" s="144"/>
      <c r="X3315" s="144"/>
      <c r="Y3315" s="144"/>
      <c r="Z3315" s="144"/>
      <c r="AA3315" s="144"/>
      <c r="AB3315" s="241"/>
    </row>
    <row r="3316" spans="4:28" x14ac:dyDescent="0.2">
      <c r="D3316" s="151"/>
      <c r="W3316" s="144"/>
      <c r="X3316" s="144"/>
      <c r="Y3316" s="144"/>
      <c r="Z3316" s="144"/>
      <c r="AA3316" s="144"/>
      <c r="AB3316" s="241"/>
    </row>
    <row r="3317" spans="4:28" x14ac:dyDescent="0.2">
      <c r="D3317" s="151"/>
      <c r="W3317" s="144"/>
      <c r="X3317" s="144"/>
      <c r="Y3317" s="144"/>
      <c r="Z3317" s="144"/>
      <c r="AA3317" s="144"/>
      <c r="AB3317" s="241"/>
    </row>
    <row r="3318" spans="4:28" x14ac:dyDescent="0.2">
      <c r="D3318" s="151"/>
      <c r="W3318" s="144"/>
      <c r="X3318" s="144"/>
      <c r="Y3318" s="144"/>
      <c r="Z3318" s="144"/>
      <c r="AA3318" s="144"/>
      <c r="AB3318" s="241"/>
    </row>
    <row r="3319" spans="4:28" x14ac:dyDescent="0.2">
      <c r="D3319" s="151"/>
      <c r="W3319" s="144"/>
      <c r="X3319" s="144"/>
      <c r="Y3319" s="144"/>
      <c r="Z3319" s="144"/>
      <c r="AA3319" s="144"/>
      <c r="AB3319" s="241"/>
    </row>
    <row r="3320" spans="4:28" x14ac:dyDescent="0.2">
      <c r="D3320" s="151"/>
      <c r="W3320" s="144"/>
      <c r="X3320" s="144"/>
      <c r="Y3320" s="144"/>
      <c r="Z3320" s="144"/>
      <c r="AA3320" s="144"/>
      <c r="AB3320" s="241"/>
    </row>
    <row r="3321" spans="4:28" x14ac:dyDescent="0.2">
      <c r="D3321" s="151"/>
      <c r="W3321" s="144"/>
      <c r="X3321" s="144"/>
      <c r="Y3321" s="144"/>
      <c r="Z3321" s="144"/>
      <c r="AA3321" s="144"/>
      <c r="AB3321" s="241"/>
    </row>
    <row r="3322" spans="4:28" x14ac:dyDescent="0.2">
      <c r="D3322" s="151"/>
      <c r="W3322" s="144"/>
      <c r="X3322" s="144"/>
      <c r="Y3322" s="144"/>
      <c r="Z3322" s="144"/>
      <c r="AA3322" s="144"/>
      <c r="AB3322" s="241"/>
    </row>
    <row r="3323" spans="4:28" x14ac:dyDescent="0.2">
      <c r="D3323" s="151"/>
      <c r="W3323" s="144"/>
      <c r="X3323" s="144"/>
      <c r="Y3323" s="144"/>
      <c r="Z3323" s="144"/>
      <c r="AA3323" s="144"/>
      <c r="AB3323" s="241"/>
    </row>
    <row r="3324" spans="4:28" x14ac:dyDescent="0.2">
      <c r="D3324" s="151"/>
      <c r="W3324" s="144"/>
      <c r="X3324" s="144"/>
      <c r="Y3324" s="144"/>
      <c r="Z3324" s="144"/>
      <c r="AA3324" s="144"/>
      <c r="AB3324" s="241"/>
    </row>
    <row r="3325" spans="4:28" x14ac:dyDescent="0.2">
      <c r="D3325" s="151"/>
      <c r="W3325" s="144"/>
      <c r="X3325" s="144"/>
      <c r="Y3325" s="144"/>
      <c r="Z3325" s="144"/>
      <c r="AA3325" s="144"/>
      <c r="AB3325" s="241"/>
    </row>
    <row r="3326" spans="4:28" x14ac:dyDescent="0.2">
      <c r="D3326" s="151"/>
      <c r="W3326" s="144"/>
      <c r="X3326" s="144"/>
      <c r="Y3326" s="144"/>
      <c r="Z3326" s="144"/>
      <c r="AA3326" s="144"/>
      <c r="AB3326" s="241"/>
    </row>
    <row r="3327" spans="4:28" x14ac:dyDescent="0.2">
      <c r="D3327" s="151"/>
      <c r="W3327" s="144"/>
      <c r="X3327" s="144"/>
      <c r="Y3327" s="144"/>
      <c r="Z3327" s="144"/>
      <c r="AA3327" s="144"/>
      <c r="AB3327" s="241"/>
    </row>
    <row r="3328" spans="4:28" x14ac:dyDescent="0.2">
      <c r="D3328" s="151"/>
      <c r="W3328" s="144"/>
      <c r="X3328" s="144"/>
      <c r="Y3328" s="144"/>
      <c r="Z3328" s="144"/>
      <c r="AA3328" s="144"/>
      <c r="AB3328" s="241"/>
    </row>
    <row r="3329" spans="4:28" x14ac:dyDescent="0.2">
      <c r="D3329" s="151"/>
      <c r="W3329" s="144"/>
      <c r="X3329" s="144"/>
      <c r="Y3329" s="144"/>
      <c r="Z3329" s="144"/>
      <c r="AA3329" s="144"/>
      <c r="AB3329" s="241"/>
    </row>
    <row r="3330" spans="4:28" x14ac:dyDescent="0.2">
      <c r="D3330" s="151"/>
      <c r="W3330" s="144"/>
      <c r="X3330" s="144"/>
      <c r="Y3330" s="144"/>
      <c r="Z3330" s="144"/>
      <c r="AA3330" s="144"/>
      <c r="AB3330" s="241"/>
    </row>
    <row r="3331" spans="4:28" x14ac:dyDescent="0.2">
      <c r="D3331" s="151"/>
      <c r="W3331" s="144"/>
      <c r="X3331" s="144"/>
      <c r="Y3331" s="144"/>
      <c r="Z3331" s="144"/>
      <c r="AA3331" s="144"/>
      <c r="AB3331" s="241"/>
    </row>
    <row r="3332" spans="4:28" x14ac:dyDescent="0.2">
      <c r="D3332" s="151"/>
      <c r="W3332" s="144"/>
      <c r="X3332" s="144"/>
      <c r="Y3332" s="144"/>
      <c r="Z3332" s="144"/>
      <c r="AA3332" s="144"/>
      <c r="AB3332" s="241"/>
    </row>
    <row r="3333" spans="4:28" x14ac:dyDescent="0.2">
      <c r="D3333" s="151"/>
      <c r="W3333" s="144"/>
      <c r="X3333" s="144"/>
      <c r="Y3333" s="144"/>
      <c r="Z3333" s="144"/>
      <c r="AA3333" s="144"/>
      <c r="AB3333" s="241"/>
    </row>
    <row r="3334" spans="4:28" x14ac:dyDescent="0.2">
      <c r="D3334" s="151"/>
      <c r="W3334" s="144"/>
      <c r="X3334" s="144"/>
      <c r="Y3334" s="144"/>
      <c r="Z3334" s="144"/>
      <c r="AA3334" s="144"/>
      <c r="AB3334" s="241"/>
    </row>
    <row r="3335" spans="4:28" x14ac:dyDescent="0.2">
      <c r="D3335" s="151"/>
      <c r="W3335" s="144"/>
      <c r="X3335" s="144"/>
      <c r="Y3335" s="144"/>
      <c r="Z3335" s="144"/>
      <c r="AA3335" s="144"/>
      <c r="AB3335" s="241"/>
    </row>
    <row r="3336" spans="4:28" x14ac:dyDescent="0.2">
      <c r="D3336" s="151"/>
      <c r="W3336" s="144"/>
      <c r="X3336" s="144"/>
      <c r="Y3336" s="144"/>
      <c r="Z3336" s="144"/>
      <c r="AA3336" s="144"/>
      <c r="AB3336" s="241"/>
    </row>
    <row r="3337" spans="4:28" x14ac:dyDescent="0.2">
      <c r="D3337" s="151"/>
      <c r="W3337" s="144"/>
      <c r="X3337" s="144"/>
      <c r="Y3337" s="144"/>
      <c r="Z3337" s="144"/>
      <c r="AA3337" s="144"/>
      <c r="AB3337" s="241"/>
    </row>
    <row r="3338" spans="4:28" x14ac:dyDescent="0.2">
      <c r="D3338" s="151"/>
      <c r="W3338" s="144"/>
      <c r="X3338" s="144"/>
      <c r="Y3338" s="144"/>
      <c r="Z3338" s="144"/>
      <c r="AA3338" s="144"/>
      <c r="AB3338" s="241"/>
    </row>
    <row r="3339" spans="4:28" x14ac:dyDescent="0.2">
      <c r="D3339" s="151"/>
      <c r="W3339" s="144"/>
      <c r="X3339" s="144"/>
      <c r="Y3339" s="144"/>
      <c r="Z3339" s="144"/>
      <c r="AA3339" s="144"/>
      <c r="AB3339" s="241"/>
    </row>
    <row r="3340" spans="4:28" x14ac:dyDescent="0.2">
      <c r="D3340" s="151"/>
      <c r="W3340" s="144"/>
      <c r="X3340" s="144"/>
      <c r="Y3340" s="144"/>
      <c r="Z3340" s="144"/>
      <c r="AA3340" s="144"/>
      <c r="AB3340" s="241"/>
    </row>
    <row r="3341" spans="4:28" x14ac:dyDescent="0.2">
      <c r="D3341" s="151"/>
      <c r="W3341" s="144"/>
      <c r="X3341" s="144"/>
      <c r="Y3341" s="144"/>
      <c r="Z3341" s="144"/>
      <c r="AA3341" s="144"/>
      <c r="AB3341" s="241"/>
    </row>
    <row r="3342" spans="4:28" x14ac:dyDescent="0.2">
      <c r="D3342" s="151"/>
      <c r="W3342" s="144"/>
      <c r="X3342" s="144"/>
      <c r="Y3342" s="144"/>
      <c r="Z3342" s="144"/>
      <c r="AA3342" s="144"/>
      <c r="AB3342" s="241"/>
    </row>
    <row r="3343" spans="4:28" x14ac:dyDescent="0.2">
      <c r="D3343" s="151"/>
      <c r="W3343" s="144"/>
      <c r="X3343" s="144"/>
      <c r="Y3343" s="144"/>
      <c r="Z3343" s="144"/>
      <c r="AA3343" s="144"/>
      <c r="AB3343" s="241"/>
    </row>
    <row r="3344" spans="4:28" x14ac:dyDescent="0.2">
      <c r="D3344" s="151"/>
      <c r="W3344" s="144"/>
      <c r="X3344" s="144"/>
      <c r="Y3344" s="144"/>
      <c r="Z3344" s="144"/>
      <c r="AA3344" s="144"/>
      <c r="AB3344" s="241"/>
    </row>
    <row r="3345" spans="4:28" x14ac:dyDescent="0.2">
      <c r="D3345" s="151"/>
      <c r="W3345" s="144"/>
      <c r="X3345" s="144"/>
      <c r="Y3345" s="144"/>
      <c r="Z3345" s="144"/>
      <c r="AA3345" s="144"/>
      <c r="AB3345" s="241"/>
    </row>
    <row r="3346" spans="4:28" x14ac:dyDescent="0.2">
      <c r="D3346" s="151"/>
      <c r="W3346" s="144"/>
      <c r="X3346" s="144"/>
      <c r="Y3346" s="144"/>
      <c r="Z3346" s="144"/>
      <c r="AA3346" s="144"/>
      <c r="AB3346" s="241"/>
    </row>
    <row r="3347" spans="4:28" x14ac:dyDescent="0.2">
      <c r="D3347" s="151"/>
      <c r="W3347" s="144"/>
      <c r="X3347" s="144"/>
      <c r="Y3347" s="144"/>
      <c r="Z3347" s="144"/>
      <c r="AA3347" s="144"/>
      <c r="AB3347" s="241"/>
    </row>
    <row r="3348" spans="4:28" x14ac:dyDescent="0.2">
      <c r="D3348" s="151"/>
      <c r="W3348" s="144"/>
      <c r="X3348" s="144"/>
      <c r="Y3348" s="144"/>
      <c r="Z3348" s="144"/>
      <c r="AA3348" s="144"/>
      <c r="AB3348" s="241"/>
    </row>
    <row r="3349" spans="4:28" x14ac:dyDescent="0.2">
      <c r="D3349" s="151"/>
      <c r="W3349" s="144"/>
      <c r="X3349" s="144"/>
      <c r="Y3349" s="144"/>
      <c r="Z3349" s="144"/>
      <c r="AA3349" s="144"/>
      <c r="AB3349" s="241"/>
    </row>
    <row r="3350" spans="4:28" x14ac:dyDescent="0.2">
      <c r="D3350" s="151"/>
      <c r="W3350" s="144"/>
      <c r="X3350" s="144"/>
      <c r="Y3350" s="144"/>
      <c r="Z3350" s="144"/>
      <c r="AA3350" s="144"/>
      <c r="AB3350" s="241"/>
    </row>
    <row r="3351" spans="4:28" x14ac:dyDescent="0.2">
      <c r="D3351" s="151"/>
      <c r="W3351" s="144"/>
      <c r="X3351" s="144"/>
      <c r="Y3351" s="144"/>
      <c r="Z3351" s="144"/>
      <c r="AA3351" s="144"/>
      <c r="AB3351" s="241"/>
    </row>
    <row r="3352" spans="4:28" x14ac:dyDescent="0.2">
      <c r="D3352" s="151"/>
      <c r="W3352" s="144"/>
      <c r="X3352" s="144"/>
      <c r="Y3352" s="144"/>
      <c r="Z3352" s="144"/>
      <c r="AA3352" s="144"/>
      <c r="AB3352" s="241"/>
    </row>
    <row r="3353" spans="4:28" x14ac:dyDescent="0.2">
      <c r="D3353" s="151"/>
      <c r="W3353" s="144"/>
      <c r="X3353" s="144"/>
      <c r="Y3353" s="144"/>
      <c r="Z3353" s="144"/>
      <c r="AA3353" s="144"/>
      <c r="AB3353" s="241"/>
    </row>
    <row r="3354" spans="4:28" x14ac:dyDescent="0.2">
      <c r="D3354" s="151"/>
      <c r="W3354" s="144"/>
      <c r="X3354" s="144"/>
      <c r="Y3354" s="144"/>
      <c r="Z3354" s="144"/>
      <c r="AA3354" s="144"/>
      <c r="AB3354" s="241"/>
    </row>
    <row r="3355" spans="4:28" x14ac:dyDescent="0.2">
      <c r="D3355" s="151"/>
      <c r="W3355" s="144"/>
      <c r="X3355" s="144"/>
      <c r="Y3355" s="144"/>
      <c r="Z3355" s="144"/>
      <c r="AA3355" s="144"/>
      <c r="AB3355" s="241"/>
    </row>
    <row r="3356" spans="4:28" x14ac:dyDescent="0.2">
      <c r="D3356" s="151"/>
      <c r="W3356" s="144"/>
      <c r="X3356" s="144"/>
      <c r="Y3356" s="144"/>
      <c r="Z3356" s="144"/>
      <c r="AA3356" s="144"/>
      <c r="AB3356" s="241"/>
    </row>
    <row r="3357" spans="4:28" x14ac:dyDescent="0.2">
      <c r="D3357" s="151"/>
      <c r="W3357" s="144"/>
      <c r="X3357" s="144"/>
      <c r="Y3357" s="144"/>
      <c r="Z3357" s="144"/>
      <c r="AA3357" s="144"/>
      <c r="AB3357" s="241"/>
    </row>
    <row r="3358" spans="4:28" x14ac:dyDescent="0.2">
      <c r="D3358" s="151"/>
      <c r="W3358" s="144"/>
      <c r="X3358" s="144"/>
      <c r="Y3358" s="144"/>
      <c r="Z3358" s="144"/>
      <c r="AA3358" s="144"/>
      <c r="AB3358" s="241"/>
    </row>
    <row r="3359" spans="4:28" x14ac:dyDescent="0.2">
      <c r="D3359" s="151"/>
      <c r="W3359" s="144"/>
      <c r="X3359" s="144"/>
      <c r="Y3359" s="144"/>
      <c r="Z3359" s="144"/>
      <c r="AA3359" s="144"/>
      <c r="AB3359" s="241"/>
    </row>
    <row r="3360" spans="4:28" x14ac:dyDescent="0.2">
      <c r="D3360" s="151"/>
      <c r="W3360" s="144"/>
      <c r="X3360" s="144"/>
      <c r="Y3360" s="144"/>
      <c r="Z3360" s="144"/>
      <c r="AA3360" s="144"/>
      <c r="AB3360" s="241"/>
    </row>
    <row r="3361" spans="4:28" x14ac:dyDescent="0.2">
      <c r="D3361" s="151"/>
      <c r="W3361" s="144"/>
      <c r="X3361" s="144"/>
      <c r="Y3361" s="144"/>
      <c r="Z3361" s="144"/>
      <c r="AA3361" s="144"/>
      <c r="AB3361" s="241"/>
    </row>
    <row r="3362" spans="4:28" x14ac:dyDescent="0.2">
      <c r="D3362" s="151"/>
      <c r="W3362" s="144"/>
      <c r="X3362" s="144"/>
      <c r="Y3362" s="144"/>
      <c r="Z3362" s="144"/>
      <c r="AA3362" s="144"/>
      <c r="AB3362" s="241"/>
    </row>
    <row r="3363" spans="4:28" x14ac:dyDescent="0.2">
      <c r="D3363" s="151"/>
      <c r="W3363" s="144"/>
      <c r="X3363" s="144"/>
      <c r="Y3363" s="144"/>
      <c r="Z3363" s="144"/>
      <c r="AA3363" s="144"/>
      <c r="AB3363" s="241"/>
    </row>
    <row r="3364" spans="4:28" x14ac:dyDescent="0.2">
      <c r="D3364" s="151"/>
      <c r="W3364" s="144"/>
      <c r="X3364" s="144"/>
      <c r="Y3364" s="144"/>
      <c r="Z3364" s="144"/>
      <c r="AA3364" s="144"/>
      <c r="AB3364" s="241"/>
    </row>
    <row r="3365" spans="4:28" x14ac:dyDescent="0.2">
      <c r="D3365" s="151"/>
      <c r="W3365" s="144"/>
      <c r="X3365" s="144"/>
      <c r="Y3365" s="144"/>
      <c r="Z3365" s="144"/>
      <c r="AA3365" s="144"/>
      <c r="AB3365" s="241"/>
    </row>
    <row r="3366" spans="4:28" x14ac:dyDescent="0.2">
      <c r="D3366" s="151"/>
      <c r="W3366" s="144"/>
      <c r="X3366" s="144"/>
      <c r="Y3366" s="144"/>
      <c r="Z3366" s="144"/>
      <c r="AA3366" s="144"/>
      <c r="AB3366" s="241"/>
    </row>
    <row r="3367" spans="4:28" x14ac:dyDescent="0.2">
      <c r="D3367" s="151"/>
      <c r="W3367" s="144"/>
      <c r="X3367" s="144"/>
      <c r="Y3367" s="144"/>
      <c r="Z3367" s="144"/>
      <c r="AA3367" s="144"/>
      <c r="AB3367" s="241"/>
    </row>
    <row r="3368" spans="4:28" x14ac:dyDescent="0.2">
      <c r="D3368" s="151"/>
      <c r="W3368" s="144"/>
      <c r="X3368" s="144"/>
      <c r="Y3368" s="144"/>
      <c r="Z3368" s="144"/>
      <c r="AA3368" s="144"/>
      <c r="AB3368" s="241"/>
    </row>
    <row r="3369" spans="4:28" x14ac:dyDescent="0.2">
      <c r="D3369" s="151"/>
      <c r="W3369" s="144"/>
      <c r="X3369" s="144"/>
      <c r="Y3369" s="144"/>
      <c r="Z3369" s="144"/>
      <c r="AA3369" s="144"/>
      <c r="AB3369" s="241"/>
    </row>
    <row r="3370" spans="4:28" x14ac:dyDescent="0.2">
      <c r="D3370" s="151"/>
      <c r="W3370" s="144"/>
      <c r="X3370" s="144"/>
      <c r="Y3370" s="144"/>
      <c r="Z3370" s="144"/>
      <c r="AA3370" s="144"/>
      <c r="AB3370" s="241"/>
    </row>
    <row r="3371" spans="4:28" x14ac:dyDescent="0.2">
      <c r="D3371" s="151"/>
      <c r="W3371" s="144"/>
      <c r="X3371" s="144"/>
      <c r="Y3371" s="144"/>
      <c r="Z3371" s="144"/>
      <c r="AA3371" s="144"/>
      <c r="AB3371" s="241"/>
    </row>
    <row r="3372" spans="4:28" x14ac:dyDescent="0.2">
      <c r="D3372" s="151"/>
      <c r="W3372" s="144"/>
      <c r="X3372" s="144"/>
      <c r="Y3372" s="144"/>
      <c r="Z3372" s="144"/>
      <c r="AA3372" s="144"/>
      <c r="AB3372" s="241"/>
    </row>
    <row r="3373" spans="4:28" x14ac:dyDescent="0.2">
      <c r="D3373" s="151"/>
      <c r="W3373" s="144"/>
      <c r="X3373" s="144"/>
      <c r="Y3373" s="144"/>
      <c r="Z3373" s="144"/>
      <c r="AA3373" s="144"/>
      <c r="AB3373" s="241"/>
    </row>
    <row r="3374" spans="4:28" x14ac:dyDescent="0.2">
      <c r="D3374" s="151"/>
      <c r="W3374" s="144"/>
      <c r="X3374" s="144"/>
      <c r="Y3374" s="144"/>
      <c r="Z3374" s="144"/>
      <c r="AA3374" s="144"/>
      <c r="AB3374" s="241"/>
    </row>
    <row r="3375" spans="4:28" x14ac:dyDescent="0.2">
      <c r="D3375" s="151"/>
      <c r="W3375" s="144"/>
      <c r="X3375" s="144"/>
      <c r="Y3375" s="144"/>
      <c r="Z3375" s="144"/>
      <c r="AA3375" s="144"/>
      <c r="AB3375" s="241"/>
    </row>
    <row r="3376" spans="4:28" x14ac:dyDescent="0.2">
      <c r="D3376" s="151"/>
      <c r="W3376" s="144"/>
      <c r="X3376" s="144"/>
      <c r="Y3376" s="144"/>
      <c r="Z3376" s="144"/>
      <c r="AA3376" s="144"/>
      <c r="AB3376" s="241"/>
    </row>
    <row r="3377" spans="4:28" x14ac:dyDescent="0.2">
      <c r="D3377" s="151"/>
      <c r="W3377" s="144"/>
      <c r="X3377" s="144"/>
      <c r="Y3377" s="144"/>
      <c r="Z3377" s="144"/>
      <c r="AA3377" s="144"/>
      <c r="AB3377" s="241"/>
    </row>
    <row r="3378" spans="4:28" x14ac:dyDescent="0.2">
      <c r="D3378" s="151"/>
      <c r="W3378" s="144"/>
      <c r="X3378" s="144"/>
      <c r="Y3378" s="144"/>
      <c r="Z3378" s="144"/>
      <c r="AA3378" s="144"/>
      <c r="AB3378" s="241"/>
    </row>
    <row r="3379" spans="4:28" x14ac:dyDescent="0.2">
      <c r="D3379" s="151"/>
      <c r="W3379" s="144"/>
      <c r="X3379" s="144"/>
      <c r="Y3379" s="144"/>
      <c r="Z3379" s="144"/>
      <c r="AA3379" s="144"/>
      <c r="AB3379" s="241"/>
    </row>
    <row r="3380" spans="4:28" x14ac:dyDescent="0.2">
      <c r="D3380" s="151"/>
      <c r="W3380" s="144"/>
      <c r="X3380" s="144"/>
      <c r="Y3380" s="144"/>
      <c r="Z3380" s="144"/>
      <c r="AA3380" s="144"/>
      <c r="AB3380" s="241"/>
    </row>
    <row r="3381" spans="4:28" x14ac:dyDescent="0.2">
      <c r="D3381" s="151"/>
      <c r="W3381" s="144"/>
      <c r="X3381" s="144"/>
      <c r="Y3381" s="144"/>
      <c r="Z3381" s="144"/>
      <c r="AA3381" s="144"/>
      <c r="AB3381" s="241"/>
    </row>
    <row r="3382" spans="4:28" x14ac:dyDescent="0.2">
      <c r="D3382" s="151"/>
      <c r="W3382" s="144"/>
      <c r="X3382" s="144"/>
      <c r="Y3382" s="144"/>
      <c r="Z3382" s="144"/>
      <c r="AA3382" s="144"/>
      <c r="AB3382" s="241"/>
    </row>
    <row r="3383" spans="4:28" x14ac:dyDescent="0.2">
      <c r="D3383" s="151"/>
      <c r="W3383" s="144"/>
      <c r="X3383" s="144"/>
      <c r="Y3383" s="144"/>
      <c r="Z3383" s="144"/>
      <c r="AA3383" s="144"/>
      <c r="AB3383" s="241"/>
    </row>
    <row r="3384" spans="4:28" x14ac:dyDescent="0.2">
      <c r="D3384" s="151"/>
      <c r="W3384" s="144"/>
      <c r="X3384" s="144"/>
      <c r="Y3384" s="144"/>
      <c r="Z3384" s="144"/>
      <c r="AA3384" s="144"/>
      <c r="AB3384" s="241"/>
    </row>
    <row r="3385" spans="4:28" x14ac:dyDescent="0.2">
      <c r="D3385" s="151"/>
      <c r="W3385" s="144"/>
      <c r="X3385" s="144"/>
      <c r="Y3385" s="144"/>
      <c r="Z3385" s="144"/>
      <c r="AA3385" s="144"/>
      <c r="AB3385" s="241"/>
    </row>
    <row r="3386" spans="4:28" x14ac:dyDescent="0.2">
      <c r="D3386" s="151"/>
      <c r="W3386" s="144"/>
      <c r="X3386" s="144"/>
      <c r="Y3386" s="144"/>
      <c r="Z3386" s="144"/>
      <c r="AA3386" s="144"/>
      <c r="AB3386" s="241"/>
    </row>
    <row r="3387" spans="4:28" x14ac:dyDescent="0.2">
      <c r="D3387" s="151"/>
      <c r="W3387" s="144"/>
      <c r="X3387" s="144"/>
      <c r="Y3387" s="144"/>
      <c r="Z3387" s="144"/>
      <c r="AA3387" s="144"/>
      <c r="AB3387" s="241"/>
    </row>
    <row r="3388" spans="4:28" x14ac:dyDescent="0.2">
      <c r="D3388" s="151"/>
      <c r="W3388" s="144"/>
      <c r="X3388" s="144"/>
      <c r="Y3388" s="144"/>
      <c r="Z3388" s="144"/>
      <c r="AA3388" s="144"/>
      <c r="AB3388" s="241"/>
    </row>
    <row r="3389" spans="4:28" x14ac:dyDescent="0.2">
      <c r="D3389" s="151"/>
      <c r="W3389" s="144"/>
      <c r="X3389" s="144"/>
      <c r="Y3389" s="144"/>
      <c r="Z3389" s="144"/>
      <c r="AA3389" s="144"/>
      <c r="AB3389" s="241"/>
    </row>
    <row r="3390" spans="4:28" x14ac:dyDescent="0.2">
      <c r="D3390" s="151"/>
      <c r="W3390" s="144"/>
      <c r="X3390" s="144"/>
      <c r="Y3390" s="144"/>
      <c r="Z3390" s="144"/>
      <c r="AA3390" s="144"/>
      <c r="AB3390" s="241"/>
    </row>
    <row r="3391" spans="4:28" x14ac:dyDescent="0.2">
      <c r="D3391" s="151"/>
      <c r="W3391" s="144"/>
      <c r="X3391" s="144"/>
      <c r="Y3391" s="144"/>
      <c r="Z3391" s="144"/>
      <c r="AA3391" s="144"/>
      <c r="AB3391" s="241"/>
    </row>
    <row r="3392" spans="4:28" x14ac:dyDescent="0.2">
      <c r="D3392" s="151"/>
      <c r="W3392" s="144"/>
      <c r="X3392" s="144"/>
      <c r="Y3392" s="144"/>
      <c r="Z3392" s="144"/>
      <c r="AA3392" s="144"/>
      <c r="AB3392" s="241"/>
    </row>
    <row r="3393" spans="4:28" x14ac:dyDescent="0.2">
      <c r="D3393" s="151"/>
      <c r="W3393" s="144"/>
      <c r="X3393" s="144"/>
      <c r="Y3393" s="144"/>
      <c r="Z3393" s="144"/>
      <c r="AA3393" s="144"/>
      <c r="AB3393" s="241"/>
    </row>
    <row r="3394" spans="4:28" x14ac:dyDescent="0.2">
      <c r="D3394" s="151"/>
      <c r="W3394" s="144"/>
      <c r="X3394" s="144"/>
      <c r="Y3394" s="144"/>
      <c r="Z3394" s="144"/>
      <c r="AA3394" s="144"/>
      <c r="AB3394" s="241"/>
    </row>
    <row r="3395" spans="4:28" x14ac:dyDescent="0.2">
      <c r="D3395" s="151"/>
      <c r="W3395" s="144"/>
      <c r="X3395" s="144"/>
      <c r="Y3395" s="144"/>
      <c r="Z3395" s="144"/>
      <c r="AA3395" s="144"/>
      <c r="AB3395" s="241"/>
    </row>
    <row r="3396" spans="4:28" x14ac:dyDescent="0.2">
      <c r="D3396" s="151"/>
      <c r="W3396" s="144"/>
      <c r="X3396" s="144"/>
      <c r="Y3396" s="144"/>
      <c r="Z3396" s="144"/>
      <c r="AA3396" s="144"/>
      <c r="AB3396" s="241"/>
    </row>
    <row r="3397" spans="4:28" x14ac:dyDescent="0.2">
      <c r="D3397" s="151"/>
      <c r="W3397" s="144"/>
      <c r="X3397" s="144"/>
      <c r="Y3397" s="144"/>
      <c r="Z3397" s="144"/>
      <c r="AA3397" s="144"/>
      <c r="AB3397" s="241"/>
    </row>
    <row r="3398" spans="4:28" x14ac:dyDescent="0.2">
      <c r="D3398" s="151"/>
      <c r="W3398" s="144"/>
      <c r="X3398" s="144"/>
      <c r="Y3398" s="144"/>
      <c r="Z3398" s="144"/>
      <c r="AA3398" s="144"/>
      <c r="AB3398" s="241"/>
    </row>
    <row r="3399" spans="4:28" x14ac:dyDescent="0.2">
      <c r="D3399" s="151"/>
      <c r="W3399" s="144"/>
      <c r="X3399" s="144"/>
      <c r="Y3399" s="144"/>
      <c r="Z3399" s="144"/>
      <c r="AA3399" s="144"/>
      <c r="AB3399" s="241"/>
    </row>
    <row r="3400" spans="4:28" x14ac:dyDescent="0.2">
      <c r="D3400" s="151"/>
      <c r="W3400" s="144"/>
      <c r="X3400" s="144"/>
      <c r="Y3400" s="144"/>
      <c r="Z3400" s="144"/>
      <c r="AA3400" s="144"/>
      <c r="AB3400" s="241"/>
    </row>
    <row r="3401" spans="4:28" x14ac:dyDescent="0.2">
      <c r="D3401" s="151"/>
      <c r="W3401" s="144"/>
      <c r="X3401" s="144"/>
      <c r="Y3401" s="144"/>
      <c r="Z3401" s="144"/>
      <c r="AA3401" s="144"/>
      <c r="AB3401" s="241"/>
    </row>
    <row r="3402" spans="4:28" x14ac:dyDescent="0.2">
      <c r="D3402" s="151"/>
      <c r="W3402" s="144"/>
      <c r="X3402" s="144"/>
      <c r="Y3402" s="144"/>
      <c r="Z3402" s="144"/>
      <c r="AA3402" s="144"/>
      <c r="AB3402" s="241"/>
    </row>
    <row r="3403" spans="4:28" x14ac:dyDescent="0.2">
      <c r="D3403" s="151"/>
      <c r="W3403" s="144"/>
      <c r="X3403" s="144"/>
      <c r="Y3403" s="144"/>
      <c r="Z3403" s="144"/>
      <c r="AA3403" s="144"/>
      <c r="AB3403" s="241"/>
    </row>
    <row r="3404" spans="4:28" x14ac:dyDescent="0.2">
      <c r="D3404" s="151"/>
      <c r="W3404" s="144"/>
      <c r="X3404" s="144"/>
      <c r="Y3404" s="144"/>
      <c r="Z3404" s="144"/>
      <c r="AA3404" s="144"/>
      <c r="AB3404" s="241"/>
    </row>
    <row r="3405" spans="4:28" x14ac:dyDescent="0.2">
      <c r="D3405" s="151"/>
      <c r="W3405" s="144"/>
      <c r="X3405" s="144"/>
      <c r="Y3405" s="144"/>
      <c r="Z3405" s="144"/>
      <c r="AA3405" s="144"/>
      <c r="AB3405" s="241"/>
    </row>
    <row r="3406" spans="4:28" x14ac:dyDescent="0.2">
      <c r="D3406" s="151"/>
      <c r="W3406" s="144"/>
      <c r="X3406" s="144"/>
      <c r="Y3406" s="144"/>
      <c r="Z3406" s="144"/>
      <c r="AA3406" s="144"/>
      <c r="AB3406" s="241"/>
    </row>
    <row r="3407" spans="4:28" x14ac:dyDescent="0.2">
      <c r="D3407" s="151"/>
      <c r="W3407" s="144"/>
      <c r="X3407" s="144"/>
      <c r="Y3407" s="144"/>
      <c r="Z3407" s="144"/>
      <c r="AA3407" s="144"/>
      <c r="AB3407" s="241"/>
    </row>
    <row r="3408" spans="4:28" x14ac:dyDescent="0.2">
      <c r="D3408" s="151"/>
      <c r="W3408" s="144"/>
      <c r="X3408" s="144"/>
      <c r="Y3408" s="144"/>
      <c r="Z3408" s="144"/>
      <c r="AA3408" s="144"/>
      <c r="AB3408" s="241"/>
    </row>
    <row r="3409" spans="4:28" x14ac:dyDescent="0.2">
      <c r="D3409" s="151"/>
      <c r="W3409" s="144"/>
      <c r="X3409" s="144"/>
      <c r="Y3409" s="144"/>
      <c r="Z3409" s="144"/>
      <c r="AA3409" s="144"/>
      <c r="AB3409" s="241"/>
    </row>
    <row r="3410" spans="4:28" x14ac:dyDescent="0.2">
      <c r="D3410" s="151"/>
      <c r="W3410" s="144"/>
      <c r="X3410" s="144"/>
      <c r="Y3410" s="144"/>
      <c r="Z3410" s="144"/>
      <c r="AA3410" s="144"/>
      <c r="AB3410" s="241"/>
    </row>
    <row r="3411" spans="4:28" x14ac:dyDescent="0.2">
      <c r="D3411" s="151"/>
      <c r="W3411" s="144"/>
      <c r="X3411" s="144"/>
      <c r="Y3411" s="144"/>
      <c r="Z3411" s="144"/>
      <c r="AA3411" s="144"/>
      <c r="AB3411" s="241"/>
    </row>
    <row r="3412" spans="4:28" x14ac:dyDescent="0.2">
      <c r="D3412" s="151"/>
      <c r="W3412" s="144"/>
      <c r="X3412" s="144"/>
      <c r="Y3412" s="144"/>
      <c r="Z3412" s="144"/>
      <c r="AA3412" s="144"/>
      <c r="AB3412" s="241"/>
    </row>
    <row r="3413" spans="4:28" x14ac:dyDescent="0.2">
      <c r="D3413" s="151"/>
      <c r="W3413" s="144"/>
      <c r="X3413" s="144"/>
      <c r="Y3413" s="144"/>
      <c r="Z3413" s="144"/>
      <c r="AA3413" s="144"/>
      <c r="AB3413" s="241"/>
    </row>
    <row r="3414" spans="4:28" x14ac:dyDescent="0.2">
      <c r="D3414" s="151"/>
      <c r="W3414" s="144"/>
      <c r="X3414" s="144"/>
      <c r="Y3414" s="144"/>
      <c r="Z3414" s="144"/>
      <c r="AA3414" s="144"/>
      <c r="AB3414" s="241"/>
    </row>
    <row r="3415" spans="4:28" x14ac:dyDescent="0.2">
      <c r="D3415" s="151"/>
      <c r="W3415" s="144"/>
      <c r="X3415" s="144"/>
      <c r="Y3415" s="144"/>
      <c r="Z3415" s="144"/>
      <c r="AA3415" s="144"/>
      <c r="AB3415" s="241"/>
    </row>
    <row r="3416" spans="4:28" x14ac:dyDescent="0.2">
      <c r="D3416" s="151"/>
      <c r="W3416" s="144"/>
      <c r="X3416" s="144"/>
      <c r="Y3416" s="144"/>
      <c r="Z3416" s="144"/>
      <c r="AA3416" s="144"/>
      <c r="AB3416" s="241"/>
    </row>
    <row r="3417" spans="4:28" x14ac:dyDescent="0.2">
      <c r="D3417" s="151"/>
      <c r="W3417" s="144"/>
      <c r="X3417" s="144"/>
      <c r="Y3417" s="144"/>
      <c r="Z3417" s="144"/>
      <c r="AA3417" s="144"/>
      <c r="AB3417" s="241"/>
    </row>
    <row r="3418" spans="4:28" x14ac:dyDescent="0.2">
      <c r="D3418" s="151"/>
      <c r="W3418" s="144"/>
      <c r="X3418" s="144"/>
      <c r="Y3418" s="144"/>
      <c r="Z3418" s="144"/>
      <c r="AA3418" s="144"/>
      <c r="AB3418" s="241"/>
    </row>
    <row r="3419" spans="4:28" x14ac:dyDescent="0.2">
      <c r="D3419" s="151"/>
      <c r="W3419" s="144"/>
      <c r="X3419" s="144"/>
      <c r="Y3419" s="144"/>
      <c r="Z3419" s="144"/>
      <c r="AA3419" s="144"/>
      <c r="AB3419" s="241"/>
    </row>
    <row r="3420" spans="4:28" x14ac:dyDescent="0.2">
      <c r="D3420" s="151"/>
      <c r="W3420" s="144"/>
      <c r="X3420" s="144"/>
      <c r="Y3420" s="144"/>
      <c r="Z3420" s="144"/>
      <c r="AA3420" s="144"/>
      <c r="AB3420" s="241"/>
    </row>
    <row r="3421" spans="4:28" x14ac:dyDescent="0.2">
      <c r="D3421" s="151"/>
      <c r="W3421" s="144"/>
      <c r="X3421" s="144"/>
      <c r="Y3421" s="144"/>
      <c r="Z3421" s="144"/>
      <c r="AA3421" s="144"/>
      <c r="AB3421" s="241"/>
    </row>
    <row r="3422" spans="4:28" x14ac:dyDescent="0.2">
      <c r="D3422" s="151"/>
      <c r="W3422" s="144"/>
      <c r="X3422" s="144"/>
      <c r="Y3422" s="144"/>
      <c r="Z3422" s="144"/>
      <c r="AA3422" s="144"/>
      <c r="AB3422" s="241"/>
    </row>
    <row r="3423" spans="4:28" x14ac:dyDescent="0.2">
      <c r="D3423" s="151"/>
      <c r="W3423" s="144"/>
      <c r="X3423" s="144"/>
      <c r="Y3423" s="144"/>
      <c r="Z3423" s="144"/>
      <c r="AA3423" s="144"/>
      <c r="AB3423" s="241"/>
    </row>
    <row r="3424" spans="4:28" x14ac:dyDescent="0.2">
      <c r="D3424" s="151"/>
      <c r="W3424" s="144"/>
      <c r="X3424" s="144"/>
      <c r="Y3424" s="144"/>
      <c r="Z3424" s="144"/>
      <c r="AA3424" s="144"/>
      <c r="AB3424" s="241"/>
    </row>
    <row r="3425" spans="4:28" x14ac:dyDescent="0.2">
      <c r="D3425" s="151"/>
      <c r="W3425" s="144"/>
      <c r="X3425" s="144"/>
      <c r="Y3425" s="144"/>
      <c r="Z3425" s="144"/>
      <c r="AA3425" s="144"/>
      <c r="AB3425" s="241"/>
    </row>
    <row r="3426" spans="4:28" x14ac:dyDescent="0.2">
      <c r="D3426" s="151"/>
      <c r="W3426" s="144"/>
      <c r="X3426" s="144"/>
      <c r="Y3426" s="144"/>
      <c r="Z3426" s="144"/>
      <c r="AA3426" s="144"/>
      <c r="AB3426" s="241"/>
    </row>
    <row r="3427" spans="4:28" x14ac:dyDescent="0.2">
      <c r="D3427" s="151"/>
      <c r="W3427" s="144"/>
      <c r="X3427" s="144"/>
      <c r="Y3427" s="144"/>
      <c r="Z3427" s="144"/>
      <c r="AA3427" s="144"/>
      <c r="AB3427" s="241"/>
    </row>
    <row r="3428" spans="4:28" x14ac:dyDescent="0.2">
      <c r="D3428" s="151"/>
      <c r="W3428" s="144"/>
      <c r="X3428" s="144"/>
      <c r="Y3428" s="144"/>
      <c r="Z3428" s="144"/>
      <c r="AA3428" s="144"/>
      <c r="AB3428" s="241"/>
    </row>
    <row r="3429" spans="4:28" x14ac:dyDescent="0.2">
      <c r="D3429" s="151"/>
      <c r="W3429" s="144"/>
      <c r="X3429" s="144"/>
      <c r="Y3429" s="144"/>
      <c r="Z3429" s="144"/>
      <c r="AA3429" s="144"/>
      <c r="AB3429" s="241"/>
    </row>
    <row r="3430" spans="4:28" x14ac:dyDescent="0.2">
      <c r="D3430" s="151"/>
      <c r="W3430" s="144"/>
      <c r="X3430" s="144"/>
      <c r="Y3430" s="144"/>
      <c r="Z3430" s="144"/>
      <c r="AA3430" s="144"/>
      <c r="AB3430" s="241"/>
    </row>
    <row r="3431" spans="4:28" x14ac:dyDescent="0.2">
      <c r="D3431" s="151"/>
      <c r="W3431" s="144"/>
      <c r="X3431" s="144"/>
      <c r="Y3431" s="144"/>
      <c r="Z3431" s="144"/>
      <c r="AA3431" s="144"/>
      <c r="AB3431" s="241"/>
    </row>
    <row r="3432" spans="4:28" x14ac:dyDescent="0.2">
      <c r="D3432" s="151"/>
      <c r="W3432" s="144"/>
      <c r="X3432" s="144"/>
      <c r="Y3432" s="144"/>
      <c r="Z3432" s="144"/>
      <c r="AA3432" s="144"/>
      <c r="AB3432" s="241"/>
    </row>
    <row r="3433" spans="4:28" x14ac:dyDescent="0.2">
      <c r="D3433" s="151"/>
      <c r="W3433" s="144"/>
      <c r="X3433" s="144"/>
      <c r="Y3433" s="144"/>
      <c r="Z3433" s="144"/>
      <c r="AA3433" s="144"/>
      <c r="AB3433" s="241"/>
    </row>
    <row r="3434" spans="4:28" x14ac:dyDescent="0.2">
      <c r="D3434" s="151"/>
      <c r="W3434" s="144"/>
      <c r="X3434" s="144"/>
      <c r="Y3434" s="144"/>
      <c r="Z3434" s="144"/>
      <c r="AA3434" s="144"/>
      <c r="AB3434" s="241"/>
    </row>
    <row r="3435" spans="4:28" x14ac:dyDescent="0.2">
      <c r="D3435" s="151"/>
      <c r="W3435" s="144"/>
      <c r="X3435" s="144"/>
      <c r="Y3435" s="144"/>
      <c r="Z3435" s="144"/>
      <c r="AA3435" s="144"/>
      <c r="AB3435" s="241"/>
    </row>
    <row r="3436" spans="4:28" x14ac:dyDescent="0.2">
      <c r="D3436" s="151"/>
      <c r="W3436" s="144"/>
      <c r="X3436" s="144"/>
      <c r="Y3436" s="144"/>
      <c r="Z3436" s="144"/>
      <c r="AA3436" s="144"/>
      <c r="AB3436" s="241"/>
    </row>
    <row r="3437" spans="4:28" x14ac:dyDescent="0.2">
      <c r="D3437" s="151"/>
      <c r="W3437" s="144"/>
      <c r="X3437" s="144"/>
      <c r="Y3437" s="144"/>
      <c r="Z3437" s="144"/>
      <c r="AA3437" s="144"/>
      <c r="AB3437" s="241"/>
    </row>
    <row r="3438" spans="4:28" x14ac:dyDescent="0.2">
      <c r="D3438" s="151"/>
      <c r="W3438" s="144"/>
      <c r="X3438" s="144"/>
      <c r="Y3438" s="144"/>
      <c r="Z3438" s="144"/>
      <c r="AA3438" s="144"/>
      <c r="AB3438" s="241"/>
    </row>
    <row r="3439" spans="4:28" x14ac:dyDescent="0.2">
      <c r="D3439" s="151"/>
      <c r="W3439" s="144"/>
      <c r="X3439" s="144"/>
      <c r="Y3439" s="144"/>
      <c r="Z3439" s="144"/>
      <c r="AA3439" s="144"/>
      <c r="AB3439" s="241"/>
    </row>
    <row r="3440" spans="4:28" x14ac:dyDescent="0.2">
      <c r="D3440" s="151"/>
      <c r="W3440" s="144"/>
      <c r="X3440" s="144"/>
      <c r="Y3440" s="144"/>
      <c r="Z3440" s="144"/>
      <c r="AA3440" s="144"/>
      <c r="AB3440" s="241"/>
    </row>
    <row r="3441" spans="4:28" x14ac:dyDescent="0.2">
      <c r="D3441" s="151"/>
      <c r="W3441" s="144"/>
      <c r="X3441" s="144"/>
      <c r="Y3441" s="144"/>
      <c r="Z3441" s="144"/>
      <c r="AA3441" s="144"/>
      <c r="AB3441" s="241"/>
    </row>
    <row r="3442" spans="4:28" x14ac:dyDescent="0.2">
      <c r="D3442" s="151"/>
      <c r="W3442" s="144"/>
      <c r="X3442" s="144"/>
      <c r="Y3442" s="144"/>
      <c r="Z3442" s="144"/>
      <c r="AA3442" s="144"/>
      <c r="AB3442" s="241"/>
    </row>
    <row r="3443" spans="4:28" x14ac:dyDescent="0.2">
      <c r="D3443" s="151"/>
      <c r="W3443" s="144"/>
      <c r="X3443" s="144"/>
      <c r="Y3443" s="144"/>
      <c r="Z3443" s="144"/>
      <c r="AA3443" s="144"/>
      <c r="AB3443" s="241"/>
    </row>
    <row r="3444" spans="4:28" x14ac:dyDescent="0.2">
      <c r="D3444" s="151"/>
      <c r="W3444" s="144"/>
      <c r="X3444" s="144"/>
      <c r="Y3444" s="144"/>
      <c r="Z3444" s="144"/>
      <c r="AA3444" s="144"/>
      <c r="AB3444" s="241"/>
    </row>
    <row r="3445" spans="4:28" x14ac:dyDescent="0.2">
      <c r="D3445" s="151"/>
      <c r="W3445" s="144"/>
      <c r="X3445" s="144"/>
      <c r="Y3445" s="144"/>
      <c r="Z3445" s="144"/>
      <c r="AA3445" s="144"/>
      <c r="AB3445" s="241"/>
    </row>
    <row r="3446" spans="4:28" x14ac:dyDescent="0.2">
      <c r="D3446" s="151"/>
      <c r="W3446" s="144"/>
      <c r="X3446" s="144"/>
      <c r="Y3446" s="144"/>
      <c r="Z3446" s="144"/>
      <c r="AA3446" s="144"/>
      <c r="AB3446" s="241"/>
    </row>
    <row r="3447" spans="4:28" x14ac:dyDescent="0.2">
      <c r="D3447" s="151"/>
      <c r="W3447" s="144"/>
      <c r="X3447" s="144"/>
      <c r="Y3447" s="144"/>
      <c r="Z3447" s="144"/>
      <c r="AA3447" s="144"/>
      <c r="AB3447" s="241"/>
    </row>
    <row r="3448" spans="4:28" x14ac:dyDescent="0.2">
      <c r="D3448" s="151"/>
      <c r="W3448" s="144"/>
      <c r="X3448" s="144"/>
      <c r="Y3448" s="144"/>
      <c r="Z3448" s="144"/>
      <c r="AA3448" s="144"/>
      <c r="AB3448" s="241"/>
    </row>
    <row r="3449" spans="4:28" x14ac:dyDescent="0.2">
      <c r="D3449" s="151"/>
      <c r="W3449" s="144"/>
      <c r="X3449" s="144"/>
      <c r="Y3449" s="144"/>
      <c r="Z3449" s="144"/>
      <c r="AA3449" s="144"/>
      <c r="AB3449" s="241"/>
    </row>
    <row r="3450" spans="4:28" x14ac:dyDescent="0.2">
      <c r="D3450" s="151"/>
      <c r="W3450" s="144"/>
      <c r="X3450" s="144"/>
      <c r="Y3450" s="144"/>
      <c r="Z3450" s="144"/>
      <c r="AA3450" s="144"/>
      <c r="AB3450" s="241"/>
    </row>
    <row r="3451" spans="4:28" x14ac:dyDescent="0.2">
      <c r="D3451" s="151"/>
      <c r="W3451" s="144"/>
      <c r="X3451" s="144"/>
      <c r="Y3451" s="144"/>
      <c r="Z3451" s="144"/>
      <c r="AA3451" s="144"/>
      <c r="AB3451" s="241"/>
    </row>
    <row r="3452" spans="4:28" x14ac:dyDescent="0.2">
      <c r="D3452" s="151"/>
      <c r="W3452" s="144"/>
      <c r="X3452" s="144"/>
      <c r="Y3452" s="144"/>
      <c r="Z3452" s="144"/>
      <c r="AA3452" s="144"/>
      <c r="AB3452" s="241"/>
    </row>
    <row r="3453" spans="4:28" x14ac:dyDescent="0.2">
      <c r="D3453" s="151"/>
      <c r="W3453" s="144"/>
      <c r="X3453" s="144"/>
      <c r="Y3453" s="144"/>
      <c r="Z3453" s="144"/>
      <c r="AA3453" s="144"/>
      <c r="AB3453" s="241"/>
    </row>
    <row r="3454" spans="4:28" x14ac:dyDescent="0.2">
      <c r="D3454" s="151"/>
      <c r="W3454" s="144"/>
      <c r="X3454" s="144"/>
      <c r="Y3454" s="144"/>
      <c r="Z3454" s="144"/>
      <c r="AA3454" s="144"/>
      <c r="AB3454" s="241"/>
    </row>
    <row r="3455" spans="4:28" x14ac:dyDescent="0.2">
      <c r="D3455" s="151"/>
      <c r="W3455" s="144"/>
      <c r="X3455" s="144"/>
      <c r="Y3455" s="144"/>
      <c r="Z3455" s="144"/>
      <c r="AA3455" s="144"/>
      <c r="AB3455" s="241"/>
    </row>
    <row r="3456" spans="4:28" x14ac:dyDescent="0.2">
      <c r="D3456" s="151"/>
      <c r="W3456" s="144"/>
      <c r="X3456" s="144"/>
      <c r="Y3456" s="144"/>
      <c r="Z3456" s="144"/>
      <c r="AA3456" s="144"/>
      <c r="AB3456" s="241"/>
    </row>
    <row r="3457" spans="4:28" x14ac:dyDescent="0.2">
      <c r="D3457" s="151"/>
      <c r="W3457" s="144"/>
      <c r="X3457" s="144"/>
      <c r="Y3457" s="144"/>
      <c r="Z3457" s="144"/>
      <c r="AA3457" s="144"/>
      <c r="AB3457" s="241"/>
    </row>
    <row r="3458" spans="4:28" x14ac:dyDescent="0.2">
      <c r="D3458" s="151"/>
      <c r="W3458" s="144"/>
      <c r="X3458" s="144"/>
      <c r="Y3458" s="144"/>
      <c r="Z3458" s="144"/>
      <c r="AA3458" s="144"/>
      <c r="AB3458" s="241"/>
    </row>
    <row r="3459" spans="4:28" x14ac:dyDescent="0.2">
      <c r="D3459" s="151"/>
      <c r="W3459" s="144"/>
      <c r="X3459" s="144"/>
      <c r="Y3459" s="144"/>
      <c r="Z3459" s="144"/>
      <c r="AA3459" s="144"/>
      <c r="AB3459" s="241"/>
    </row>
    <row r="3460" spans="4:28" x14ac:dyDescent="0.2">
      <c r="D3460" s="151"/>
      <c r="W3460" s="144"/>
      <c r="X3460" s="144"/>
      <c r="Y3460" s="144"/>
      <c r="Z3460" s="144"/>
      <c r="AA3460" s="144"/>
      <c r="AB3460" s="241"/>
    </row>
    <row r="3461" spans="4:28" x14ac:dyDescent="0.2">
      <c r="D3461" s="151"/>
      <c r="W3461" s="144"/>
      <c r="X3461" s="144"/>
      <c r="Y3461" s="144"/>
      <c r="Z3461" s="144"/>
      <c r="AA3461" s="144"/>
      <c r="AB3461" s="241"/>
    </row>
    <row r="3462" spans="4:28" x14ac:dyDescent="0.2">
      <c r="D3462" s="151"/>
      <c r="W3462" s="144"/>
      <c r="X3462" s="144"/>
      <c r="Y3462" s="144"/>
      <c r="Z3462" s="144"/>
      <c r="AA3462" s="144"/>
      <c r="AB3462" s="241"/>
    </row>
    <row r="3463" spans="4:28" x14ac:dyDescent="0.2">
      <c r="D3463" s="151"/>
      <c r="W3463" s="144"/>
      <c r="X3463" s="144"/>
      <c r="Y3463" s="144"/>
      <c r="Z3463" s="144"/>
      <c r="AA3463" s="144"/>
      <c r="AB3463" s="241"/>
    </row>
    <row r="3464" spans="4:28" x14ac:dyDescent="0.2">
      <c r="D3464" s="151"/>
      <c r="W3464" s="144"/>
      <c r="X3464" s="144"/>
      <c r="Y3464" s="144"/>
      <c r="Z3464" s="144"/>
      <c r="AA3464" s="144"/>
      <c r="AB3464" s="241"/>
    </row>
    <row r="3465" spans="4:28" x14ac:dyDescent="0.2">
      <c r="D3465" s="151"/>
      <c r="W3465" s="144"/>
      <c r="X3465" s="144"/>
      <c r="Y3465" s="144"/>
      <c r="Z3465" s="144"/>
      <c r="AA3465" s="144"/>
      <c r="AB3465" s="241"/>
    </row>
    <row r="3466" spans="4:28" x14ac:dyDescent="0.2">
      <c r="D3466" s="151"/>
      <c r="W3466" s="144"/>
      <c r="X3466" s="144"/>
      <c r="Y3466" s="144"/>
      <c r="Z3466" s="144"/>
      <c r="AA3466" s="144"/>
      <c r="AB3466" s="241"/>
    </row>
    <row r="3467" spans="4:28" x14ac:dyDescent="0.2">
      <c r="D3467" s="151"/>
      <c r="W3467" s="144"/>
      <c r="X3467" s="144"/>
      <c r="Y3467" s="144"/>
      <c r="Z3467" s="144"/>
      <c r="AA3467" s="144"/>
      <c r="AB3467" s="241"/>
    </row>
    <row r="3468" spans="4:28" x14ac:dyDescent="0.2">
      <c r="D3468" s="151"/>
      <c r="W3468" s="144"/>
      <c r="X3468" s="144"/>
      <c r="Y3468" s="144"/>
      <c r="Z3468" s="144"/>
      <c r="AA3468" s="144"/>
      <c r="AB3468" s="241"/>
    </row>
    <row r="3469" spans="4:28" x14ac:dyDescent="0.2">
      <c r="D3469" s="151"/>
      <c r="W3469" s="144"/>
      <c r="X3469" s="144"/>
      <c r="Y3469" s="144"/>
      <c r="Z3469" s="144"/>
      <c r="AA3469" s="144"/>
      <c r="AB3469" s="241"/>
    </row>
    <row r="3470" spans="4:28" x14ac:dyDescent="0.2">
      <c r="D3470" s="151"/>
      <c r="W3470" s="144"/>
      <c r="X3470" s="144"/>
      <c r="Y3470" s="144"/>
      <c r="Z3470" s="144"/>
      <c r="AA3470" s="144"/>
      <c r="AB3470" s="241"/>
    </row>
    <row r="3471" spans="4:28" x14ac:dyDescent="0.2">
      <c r="D3471" s="151"/>
      <c r="W3471" s="144"/>
      <c r="X3471" s="144"/>
      <c r="Y3471" s="144"/>
      <c r="Z3471" s="144"/>
      <c r="AA3471" s="144"/>
      <c r="AB3471" s="241"/>
    </row>
    <row r="3472" spans="4:28" x14ac:dyDescent="0.2">
      <c r="D3472" s="151"/>
      <c r="W3472" s="144"/>
      <c r="X3472" s="144"/>
      <c r="Y3472" s="144"/>
      <c r="Z3472" s="144"/>
      <c r="AA3472" s="144"/>
      <c r="AB3472" s="241"/>
    </row>
    <row r="3473" spans="4:28" x14ac:dyDescent="0.2">
      <c r="D3473" s="151"/>
      <c r="W3473" s="144"/>
      <c r="X3473" s="144"/>
      <c r="Y3473" s="144"/>
      <c r="Z3473" s="144"/>
      <c r="AA3473" s="144"/>
      <c r="AB3473" s="241"/>
    </row>
    <row r="3474" spans="4:28" x14ac:dyDescent="0.2">
      <c r="D3474" s="151"/>
      <c r="W3474" s="144"/>
      <c r="X3474" s="144"/>
      <c r="Y3474" s="144"/>
      <c r="Z3474" s="144"/>
      <c r="AA3474" s="144"/>
      <c r="AB3474" s="241"/>
    </row>
    <row r="3475" spans="4:28" x14ac:dyDescent="0.2">
      <c r="D3475" s="151"/>
      <c r="W3475" s="144"/>
      <c r="X3475" s="144"/>
      <c r="Y3475" s="144"/>
      <c r="Z3475" s="144"/>
      <c r="AA3475" s="144"/>
      <c r="AB3475" s="241"/>
    </row>
    <row r="3476" spans="4:28" x14ac:dyDescent="0.2">
      <c r="D3476" s="151"/>
      <c r="W3476" s="144"/>
      <c r="X3476" s="144"/>
      <c r="Y3476" s="144"/>
      <c r="Z3476" s="144"/>
      <c r="AA3476" s="144"/>
      <c r="AB3476" s="241"/>
    </row>
    <row r="3477" spans="4:28" x14ac:dyDescent="0.2">
      <c r="D3477" s="151"/>
      <c r="W3477" s="144"/>
      <c r="X3477" s="144"/>
      <c r="Y3477" s="144"/>
      <c r="Z3477" s="144"/>
      <c r="AA3477" s="144"/>
      <c r="AB3477" s="241"/>
    </row>
    <row r="3478" spans="4:28" x14ac:dyDescent="0.2">
      <c r="D3478" s="151"/>
      <c r="W3478" s="144"/>
      <c r="X3478" s="144"/>
      <c r="Y3478" s="144"/>
      <c r="Z3478" s="144"/>
      <c r="AA3478" s="144"/>
      <c r="AB3478" s="241"/>
    </row>
    <row r="3479" spans="4:28" x14ac:dyDescent="0.2">
      <c r="D3479" s="151"/>
      <c r="W3479" s="144"/>
      <c r="X3479" s="144"/>
      <c r="Y3479" s="144"/>
      <c r="Z3479" s="144"/>
      <c r="AA3479" s="144"/>
      <c r="AB3479" s="241"/>
    </row>
    <row r="3480" spans="4:28" x14ac:dyDescent="0.2">
      <c r="D3480" s="151"/>
      <c r="W3480" s="144"/>
      <c r="X3480" s="144"/>
      <c r="Y3480" s="144"/>
      <c r="Z3480" s="144"/>
      <c r="AA3480" s="144"/>
      <c r="AB3480" s="241"/>
    </row>
    <row r="3481" spans="4:28" x14ac:dyDescent="0.2">
      <c r="D3481" s="151"/>
      <c r="W3481" s="144"/>
      <c r="X3481" s="144"/>
      <c r="Y3481" s="144"/>
      <c r="Z3481" s="144"/>
      <c r="AA3481" s="144"/>
      <c r="AB3481" s="241"/>
    </row>
    <row r="3482" spans="4:28" x14ac:dyDescent="0.2">
      <c r="D3482" s="151"/>
      <c r="W3482" s="144"/>
      <c r="X3482" s="144"/>
      <c r="Y3482" s="144"/>
      <c r="Z3482" s="144"/>
      <c r="AA3482" s="144"/>
      <c r="AB3482" s="241"/>
    </row>
    <row r="3483" spans="4:28" x14ac:dyDescent="0.2">
      <c r="D3483" s="151"/>
      <c r="W3483" s="144"/>
      <c r="X3483" s="144"/>
      <c r="Y3483" s="144"/>
      <c r="Z3483" s="144"/>
      <c r="AA3483" s="144"/>
      <c r="AB3483" s="241"/>
    </row>
    <row r="3484" spans="4:28" x14ac:dyDescent="0.2">
      <c r="D3484" s="151"/>
      <c r="W3484" s="144"/>
      <c r="X3484" s="144"/>
      <c r="Y3484" s="144"/>
      <c r="Z3484" s="144"/>
      <c r="AA3484" s="144"/>
      <c r="AB3484" s="241"/>
    </row>
    <row r="3485" spans="4:28" x14ac:dyDescent="0.2">
      <c r="D3485" s="151"/>
      <c r="W3485" s="144"/>
      <c r="X3485" s="144"/>
      <c r="Y3485" s="144"/>
      <c r="Z3485" s="144"/>
      <c r="AA3485" s="144"/>
      <c r="AB3485" s="241"/>
    </row>
    <row r="3486" spans="4:28" x14ac:dyDescent="0.2">
      <c r="D3486" s="151"/>
      <c r="W3486" s="144"/>
      <c r="X3486" s="144"/>
      <c r="Y3486" s="144"/>
      <c r="Z3486" s="144"/>
      <c r="AA3486" s="144"/>
      <c r="AB3486" s="241"/>
    </row>
    <row r="3487" spans="4:28" x14ac:dyDescent="0.2">
      <c r="D3487" s="151"/>
      <c r="W3487" s="144"/>
      <c r="X3487" s="144"/>
      <c r="Y3487" s="144"/>
      <c r="Z3487" s="144"/>
      <c r="AA3487" s="144"/>
      <c r="AB3487" s="241"/>
    </row>
    <row r="3488" spans="4:28" x14ac:dyDescent="0.2">
      <c r="D3488" s="151"/>
      <c r="W3488" s="144"/>
      <c r="X3488" s="144"/>
      <c r="Y3488" s="144"/>
      <c r="Z3488" s="144"/>
      <c r="AA3488" s="144"/>
      <c r="AB3488" s="241"/>
    </row>
    <row r="3489" spans="4:28" x14ac:dyDescent="0.2">
      <c r="D3489" s="151"/>
      <c r="W3489" s="144"/>
      <c r="X3489" s="144"/>
      <c r="Y3489" s="144"/>
      <c r="Z3489" s="144"/>
      <c r="AA3489" s="144"/>
      <c r="AB3489" s="241"/>
    </row>
    <row r="3490" spans="4:28" x14ac:dyDescent="0.2">
      <c r="D3490" s="151"/>
      <c r="W3490" s="144"/>
      <c r="X3490" s="144"/>
      <c r="Y3490" s="144"/>
      <c r="Z3490" s="144"/>
      <c r="AA3490" s="144"/>
      <c r="AB3490" s="241"/>
    </row>
    <row r="3491" spans="4:28" x14ac:dyDescent="0.2">
      <c r="D3491" s="151"/>
      <c r="W3491" s="144"/>
      <c r="X3491" s="144"/>
      <c r="Y3491" s="144"/>
      <c r="Z3491" s="144"/>
      <c r="AA3491" s="144"/>
      <c r="AB3491" s="241"/>
    </row>
    <row r="3492" spans="4:28" x14ac:dyDescent="0.2">
      <c r="D3492" s="151"/>
      <c r="W3492" s="144"/>
      <c r="X3492" s="144"/>
      <c r="Y3492" s="144"/>
      <c r="Z3492" s="144"/>
      <c r="AA3492" s="144"/>
      <c r="AB3492" s="241"/>
    </row>
    <row r="3493" spans="4:28" x14ac:dyDescent="0.2">
      <c r="D3493" s="151"/>
      <c r="W3493" s="144"/>
      <c r="X3493" s="144"/>
      <c r="Y3493" s="144"/>
      <c r="Z3493" s="144"/>
      <c r="AA3493" s="144"/>
      <c r="AB3493" s="241"/>
    </row>
    <row r="3494" spans="4:28" x14ac:dyDescent="0.2">
      <c r="D3494" s="151"/>
      <c r="W3494" s="144"/>
      <c r="X3494" s="144"/>
      <c r="Y3494" s="144"/>
      <c r="Z3494" s="144"/>
      <c r="AA3494" s="144"/>
      <c r="AB3494" s="241"/>
    </row>
    <row r="3495" spans="4:28" x14ac:dyDescent="0.2">
      <c r="D3495" s="151"/>
      <c r="W3495" s="144"/>
      <c r="X3495" s="144"/>
      <c r="Y3495" s="144"/>
      <c r="Z3495" s="144"/>
      <c r="AA3495" s="144"/>
      <c r="AB3495" s="241"/>
    </row>
    <row r="3496" spans="4:28" x14ac:dyDescent="0.2">
      <c r="D3496" s="151"/>
      <c r="W3496" s="144"/>
      <c r="X3496" s="144"/>
      <c r="Y3496" s="144"/>
      <c r="Z3496" s="144"/>
      <c r="AA3496" s="144"/>
      <c r="AB3496" s="241"/>
    </row>
    <row r="3497" spans="4:28" x14ac:dyDescent="0.2">
      <c r="D3497" s="151"/>
      <c r="W3497" s="144"/>
      <c r="X3497" s="144"/>
      <c r="Y3497" s="144"/>
      <c r="Z3497" s="144"/>
      <c r="AA3497" s="144"/>
      <c r="AB3497" s="241"/>
    </row>
    <row r="3498" spans="4:28" x14ac:dyDescent="0.2">
      <c r="D3498" s="151"/>
      <c r="W3498" s="144"/>
      <c r="X3498" s="144"/>
      <c r="Y3498" s="144"/>
      <c r="Z3498" s="144"/>
      <c r="AA3498" s="144"/>
      <c r="AB3498" s="241"/>
    </row>
    <row r="3499" spans="4:28" x14ac:dyDescent="0.2">
      <c r="D3499" s="151"/>
      <c r="W3499" s="144"/>
      <c r="X3499" s="144"/>
      <c r="Y3499" s="144"/>
      <c r="Z3499" s="144"/>
      <c r="AA3499" s="144"/>
      <c r="AB3499" s="241"/>
    </row>
    <row r="3500" spans="4:28" x14ac:dyDescent="0.2">
      <c r="D3500" s="151"/>
      <c r="W3500" s="144"/>
      <c r="X3500" s="144"/>
      <c r="Y3500" s="144"/>
      <c r="Z3500" s="144"/>
      <c r="AA3500" s="144"/>
      <c r="AB3500" s="241"/>
    </row>
    <row r="3501" spans="4:28" x14ac:dyDescent="0.2">
      <c r="D3501" s="151"/>
      <c r="W3501" s="144"/>
      <c r="X3501" s="144"/>
      <c r="Y3501" s="144"/>
      <c r="Z3501" s="144"/>
      <c r="AA3501" s="144"/>
      <c r="AB3501" s="241"/>
    </row>
    <row r="3502" spans="4:28" x14ac:dyDescent="0.2">
      <c r="D3502" s="151"/>
      <c r="W3502" s="144"/>
      <c r="X3502" s="144"/>
      <c r="Y3502" s="144"/>
      <c r="Z3502" s="144"/>
      <c r="AA3502" s="144"/>
      <c r="AB3502" s="241"/>
    </row>
    <row r="3503" spans="4:28" x14ac:dyDescent="0.2">
      <c r="D3503" s="151"/>
      <c r="W3503" s="144"/>
      <c r="X3503" s="144"/>
      <c r="Y3503" s="144"/>
      <c r="Z3503" s="144"/>
      <c r="AA3503" s="144"/>
      <c r="AB3503" s="241"/>
    </row>
    <row r="3504" spans="4:28" x14ac:dyDescent="0.2">
      <c r="D3504" s="151"/>
      <c r="W3504" s="144"/>
      <c r="X3504" s="144"/>
      <c r="Y3504" s="144"/>
      <c r="Z3504" s="144"/>
      <c r="AA3504" s="144"/>
      <c r="AB3504" s="241"/>
    </row>
    <row r="3505" spans="4:28" x14ac:dyDescent="0.2">
      <c r="D3505" s="151"/>
      <c r="W3505" s="144"/>
      <c r="X3505" s="144"/>
      <c r="Y3505" s="144"/>
      <c r="Z3505" s="144"/>
      <c r="AA3505" s="144"/>
      <c r="AB3505" s="241"/>
    </row>
    <row r="3506" spans="4:28" x14ac:dyDescent="0.2">
      <c r="D3506" s="151"/>
      <c r="W3506" s="144"/>
      <c r="X3506" s="144"/>
      <c r="Y3506" s="144"/>
      <c r="Z3506" s="144"/>
      <c r="AA3506" s="144"/>
      <c r="AB3506" s="241"/>
    </row>
    <row r="3507" spans="4:28" x14ac:dyDescent="0.2">
      <c r="D3507" s="151"/>
      <c r="W3507" s="144"/>
      <c r="X3507" s="144"/>
      <c r="Y3507" s="144"/>
      <c r="Z3507" s="144"/>
      <c r="AA3507" s="144"/>
      <c r="AB3507" s="241"/>
    </row>
    <row r="3508" spans="4:28" x14ac:dyDescent="0.2">
      <c r="D3508" s="151"/>
      <c r="W3508" s="144"/>
      <c r="X3508" s="144"/>
      <c r="Y3508" s="144"/>
      <c r="Z3508" s="144"/>
      <c r="AA3508" s="144"/>
      <c r="AB3508" s="241"/>
    </row>
    <row r="3509" spans="4:28" x14ac:dyDescent="0.2">
      <c r="D3509" s="151"/>
      <c r="W3509" s="144"/>
      <c r="X3509" s="144"/>
      <c r="Y3509" s="144"/>
      <c r="Z3509" s="144"/>
      <c r="AA3509" s="144"/>
      <c r="AB3509" s="241"/>
    </row>
    <row r="3510" spans="4:28" x14ac:dyDescent="0.2">
      <c r="D3510" s="151"/>
      <c r="W3510" s="144"/>
      <c r="X3510" s="144"/>
      <c r="Y3510" s="144"/>
      <c r="Z3510" s="144"/>
      <c r="AA3510" s="144"/>
      <c r="AB3510" s="241"/>
    </row>
    <row r="3511" spans="4:28" x14ac:dyDescent="0.2">
      <c r="D3511" s="151"/>
      <c r="W3511" s="144"/>
      <c r="X3511" s="144"/>
      <c r="Y3511" s="144"/>
      <c r="Z3511" s="144"/>
      <c r="AA3511" s="144"/>
      <c r="AB3511" s="241"/>
    </row>
    <row r="3512" spans="4:28" x14ac:dyDescent="0.2">
      <c r="D3512" s="151"/>
      <c r="W3512" s="144"/>
      <c r="X3512" s="144"/>
      <c r="Y3512" s="144"/>
      <c r="Z3512" s="144"/>
      <c r="AA3512" s="144"/>
      <c r="AB3512" s="241"/>
    </row>
    <row r="3513" spans="4:28" x14ac:dyDescent="0.2">
      <c r="D3513" s="151"/>
      <c r="W3513" s="144"/>
      <c r="X3513" s="144"/>
      <c r="Y3513" s="144"/>
      <c r="Z3513" s="144"/>
      <c r="AA3513" s="144"/>
      <c r="AB3513" s="241"/>
    </row>
    <row r="3514" spans="4:28" x14ac:dyDescent="0.2">
      <c r="D3514" s="151"/>
      <c r="W3514" s="144"/>
      <c r="X3514" s="144"/>
      <c r="Y3514" s="144"/>
      <c r="Z3514" s="144"/>
      <c r="AA3514" s="144"/>
      <c r="AB3514" s="241"/>
    </row>
    <row r="3515" spans="4:28" x14ac:dyDescent="0.2">
      <c r="D3515" s="151"/>
      <c r="W3515" s="144"/>
      <c r="X3515" s="144"/>
      <c r="Y3515" s="144"/>
      <c r="Z3515" s="144"/>
      <c r="AA3515" s="144"/>
      <c r="AB3515" s="241"/>
    </row>
    <row r="3516" spans="4:28" x14ac:dyDescent="0.2">
      <c r="D3516" s="151"/>
      <c r="W3516" s="144"/>
      <c r="X3516" s="144"/>
      <c r="Y3516" s="144"/>
      <c r="Z3516" s="144"/>
      <c r="AA3516" s="144"/>
      <c r="AB3516" s="241"/>
    </row>
    <row r="3517" spans="4:28" x14ac:dyDescent="0.2">
      <c r="D3517" s="151"/>
      <c r="W3517" s="144"/>
      <c r="X3517" s="144"/>
      <c r="Y3517" s="144"/>
      <c r="Z3517" s="144"/>
      <c r="AA3517" s="144"/>
      <c r="AB3517" s="241"/>
    </row>
    <row r="3518" spans="4:28" x14ac:dyDescent="0.2">
      <c r="D3518" s="151"/>
      <c r="W3518" s="144"/>
      <c r="X3518" s="144"/>
      <c r="Y3518" s="144"/>
      <c r="Z3518" s="144"/>
      <c r="AA3518" s="144"/>
      <c r="AB3518" s="241"/>
    </row>
    <row r="3519" spans="4:28" x14ac:dyDescent="0.2">
      <c r="D3519" s="151"/>
      <c r="W3519" s="144"/>
      <c r="X3519" s="144"/>
      <c r="Y3519" s="144"/>
      <c r="Z3519" s="144"/>
      <c r="AA3519" s="144"/>
      <c r="AB3519" s="241"/>
    </row>
    <row r="3520" spans="4:28" x14ac:dyDescent="0.2">
      <c r="D3520" s="151"/>
      <c r="W3520" s="144"/>
      <c r="X3520" s="144"/>
      <c r="Y3520" s="144"/>
      <c r="Z3520" s="144"/>
      <c r="AA3520" s="144"/>
      <c r="AB3520" s="241"/>
    </row>
    <row r="3521" spans="4:28" x14ac:dyDescent="0.2">
      <c r="D3521" s="151"/>
      <c r="W3521" s="144"/>
      <c r="X3521" s="144"/>
      <c r="Y3521" s="144"/>
      <c r="Z3521" s="144"/>
      <c r="AA3521" s="144"/>
      <c r="AB3521" s="241"/>
    </row>
    <row r="3522" spans="4:28" x14ac:dyDescent="0.2">
      <c r="D3522" s="151"/>
      <c r="W3522" s="144"/>
      <c r="X3522" s="144"/>
      <c r="Y3522" s="144"/>
      <c r="Z3522" s="144"/>
      <c r="AA3522" s="144"/>
      <c r="AB3522" s="241"/>
    </row>
    <row r="3523" spans="4:28" x14ac:dyDescent="0.2">
      <c r="D3523" s="151"/>
      <c r="W3523" s="144"/>
      <c r="X3523" s="144"/>
      <c r="Y3523" s="144"/>
      <c r="Z3523" s="144"/>
      <c r="AA3523" s="144"/>
      <c r="AB3523" s="241"/>
    </row>
    <row r="3524" spans="4:28" x14ac:dyDescent="0.2">
      <c r="D3524" s="151"/>
      <c r="W3524" s="144"/>
      <c r="X3524" s="144"/>
      <c r="Y3524" s="144"/>
      <c r="Z3524" s="144"/>
      <c r="AA3524" s="144"/>
      <c r="AB3524" s="241"/>
    </row>
    <row r="3525" spans="4:28" x14ac:dyDescent="0.2">
      <c r="D3525" s="151"/>
      <c r="W3525" s="144"/>
      <c r="X3525" s="144"/>
      <c r="Y3525" s="144"/>
      <c r="Z3525" s="144"/>
      <c r="AA3525" s="144"/>
      <c r="AB3525" s="241"/>
    </row>
    <row r="3526" spans="4:28" x14ac:dyDescent="0.2">
      <c r="D3526" s="151"/>
      <c r="W3526" s="144"/>
      <c r="X3526" s="144"/>
      <c r="Y3526" s="144"/>
      <c r="Z3526" s="144"/>
      <c r="AA3526" s="144"/>
      <c r="AB3526" s="241"/>
    </row>
    <row r="3527" spans="4:28" x14ac:dyDescent="0.2">
      <c r="D3527" s="151"/>
      <c r="W3527" s="144"/>
      <c r="X3527" s="144"/>
      <c r="Y3527" s="144"/>
      <c r="Z3527" s="144"/>
      <c r="AA3527" s="144"/>
      <c r="AB3527" s="241"/>
    </row>
    <row r="3528" spans="4:28" x14ac:dyDescent="0.2">
      <c r="D3528" s="151"/>
      <c r="W3528" s="144"/>
      <c r="X3528" s="144"/>
      <c r="Y3528" s="144"/>
      <c r="Z3528" s="144"/>
      <c r="AA3528" s="144"/>
      <c r="AB3528" s="241"/>
    </row>
    <row r="3529" spans="4:28" x14ac:dyDescent="0.2">
      <c r="D3529" s="151"/>
      <c r="W3529" s="144"/>
      <c r="X3529" s="144"/>
      <c r="Y3529" s="144"/>
      <c r="Z3529" s="144"/>
      <c r="AA3529" s="144"/>
      <c r="AB3529" s="241"/>
    </row>
    <row r="3530" spans="4:28" x14ac:dyDescent="0.2">
      <c r="D3530" s="151"/>
      <c r="W3530" s="144"/>
      <c r="X3530" s="144"/>
      <c r="Y3530" s="144"/>
      <c r="Z3530" s="144"/>
      <c r="AA3530" s="144"/>
      <c r="AB3530" s="241"/>
    </row>
    <row r="3531" spans="4:28" x14ac:dyDescent="0.2">
      <c r="D3531" s="151"/>
      <c r="W3531" s="144"/>
      <c r="X3531" s="144"/>
      <c r="Y3531" s="144"/>
      <c r="Z3531" s="144"/>
      <c r="AA3531" s="144"/>
      <c r="AB3531" s="241"/>
    </row>
    <row r="3532" spans="4:28" x14ac:dyDescent="0.2">
      <c r="D3532" s="151"/>
      <c r="W3532" s="144"/>
      <c r="X3532" s="144"/>
      <c r="Y3532" s="144"/>
      <c r="Z3532" s="144"/>
      <c r="AA3532" s="144"/>
      <c r="AB3532" s="241"/>
    </row>
    <row r="3533" spans="4:28" x14ac:dyDescent="0.2">
      <c r="D3533" s="151"/>
      <c r="W3533" s="144"/>
      <c r="X3533" s="144"/>
      <c r="Y3533" s="144"/>
      <c r="Z3533" s="144"/>
      <c r="AA3533" s="144"/>
      <c r="AB3533" s="241"/>
    </row>
    <row r="3534" spans="4:28" x14ac:dyDescent="0.2">
      <c r="D3534" s="151"/>
      <c r="W3534" s="144"/>
      <c r="X3534" s="144"/>
      <c r="Y3534" s="144"/>
      <c r="Z3534" s="144"/>
      <c r="AA3534" s="144"/>
      <c r="AB3534" s="241"/>
    </row>
    <row r="3535" spans="4:28" x14ac:dyDescent="0.2">
      <c r="D3535" s="151"/>
      <c r="W3535" s="144"/>
      <c r="X3535" s="144"/>
      <c r="Y3535" s="144"/>
      <c r="Z3535" s="144"/>
      <c r="AA3535" s="144"/>
      <c r="AB3535" s="241"/>
    </row>
    <row r="3536" spans="4:28" x14ac:dyDescent="0.2">
      <c r="D3536" s="151"/>
      <c r="W3536" s="144"/>
      <c r="X3536" s="144"/>
      <c r="Y3536" s="144"/>
      <c r="Z3536" s="144"/>
      <c r="AA3536" s="144"/>
      <c r="AB3536" s="241"/>
    </row>
    <row r="3537" spans="4:28" x14ac:dyDescent="0.2">
      <c r="D3537" s="151"/>
      <c r="W3537" s="144"/>
      <c r="X3537" s="144"/>
      <c r="Y3537" s="144"/>
      <c r="Z3537" s="144"/>
      <c r="AA3537" s="144"/>
      <c r="AB3537" s="241"/>
    </row>
    <row r="3538" spans="4:28" x14ac:dyDescent="0.2">
      <c r="D3538" s="151"/>
      <c r="W3538" s="144"/>
      <c r="X3538" s="144"/>
      <c r="Y3538" s="144"/>
      <c r="Z3538" s="144"/>
      <c r="AA3538" s="144"/>
      <c r="AB3538" s="241"/>
    </row>
    <row r="3539" spans="4:28" x14ac:dyDescent="0.2">
      <c r="D3539" s="151"/>
      <c r="W3539" s="144"/>
      <c r="X3539" s="144"/>
      <c r="Y3539" s="144"/>
      <c r="Z3539" s="144"/>
      <c r="AA3539" s="144"/>
      <c r="AB3539" s="241"/>
    </row>
    <row r="3540" spans="4:28" x14ac:dyDescent="0.2">
      <c r="D3540" s="151"/>
      <c r="W3540" s="144"/>
      <c r="X3540" s="144"/>
      <c r="Y3540" s="144"/>
      <c r="Z3540" s="144"/>
      <c r="AA3540" s="144"/>
      <c r="AB3540" s="241"/>
    </row>
    <row r="3541" spans="4:28" x14ac:dyDescent="0.2">
      <c r="D3541" s="151"/>
      <c r="W3541" s="144"/>
      <c r="X3541" s="144"/>
      <c r="Y3541" s="144"/>
      <c r="Z3541" s="144"/>
      <c r="AA3541" s="144"/>
      <c r="AB3541" s="241"/>
    </row>
    <row r="3542" spans="4:28" x14ac:dyDescent="0.2">
      <c r="D3542" s="151"/>
      <c r="W3542" s="144"/>
      <c r="X3542" s="144"/>
      <c r="Y3542" s="144"/>
      <c r="Z3542" s="144"/>
      <c r="AA3542" s="144"/>
      <c r="AB3542" s="241"/>
    </row>
    <row r="3543" spans="4:28" x14ac:dyDescent="0.2">
      <c r="D3543" s="151"/>
      <c r="W3543" s="144"/>
      <c r="X3543" s="144"/>
      <c r="Y3543" s="144"/>
      <c r="Z3543" s="144"/>
      <c r="AA3543" s="144"/>
      <c r="AB3543" s="241"/>
    </row>
    <row r="3544" spans="4:28" x14ac:dyDescent="0.2">
      <c r="D3544" s="151"/>
      <c r="W3544" s="144"/>
      <c r="X3544" s="144"/>
      <c r="Y3544" s="144"/>
      <c r="Z3544" s="144"/>
      <c r="AA3544" s="144"/>
      <c r="AB3544" s="241"/>
    </row>
    <row r="3545" spans="4:28" x14ac:dyDescent="0.2">
      <c r="D3545" s="151"/>
      <c r="W3545" s="144"/>
      <c r="X3545" s="144"/>
      <c r="Y3545" s="144"/>
      <c r="Z3545" s="144"/>
      <c r="AA3545" s="144"/>
      <c r="AB3545" s="241"/>
    </row>
    <row r="3546" spans="4:28" x14ac:dyDescent="0.2">
      <c r="D3546" s="151"/>
      <c r="W3546" s="144"/>
      <c r="X3546" s="144"/>
      <c r="Y3546" s="144"/>
      <c r="Z3546" s="144"/>
      <c r="AA3546" s="144"/>
      <c r="AB3546" s="241"/>
    </row>
    <row r="3547" spans="4:28" x14ac:dyDescent="0.2">
      <c r="D3547" s="151"/>
      <c r="W3547" s="144"/>
      <c r="X3547" s="144"/>
      <c r="Y3547" s="144"/>
      <c r="Z3547" s="144"/>
      <c r="AA3547" s="144"/>
      <c r="AB3547" s="241"/>
    </row>
    <row r="3548" spans="4:28" x14ac:dyDescent="0.2">
      <c r="D3548" s="151"/>
      <c r="W3548" s="144"/>
      <c r="X3548" s="144"/>
      <c r="Y3548" s="144"/>
      <c r="Z3548" s="144"/>
      <c r="AA3548" s="144"/>
      <c r="AB3548" s="241"/>
    </row>
    <row r="3549" spans="4:28" x14ac:dyDescent="0.2">
      <c r="D3549" s="151"/>
      <c r="W3549" s="144"/>
      <c r="X3549" s="144"/>
      <c r="Y3549" s="144"/>
      <c r="Z3549" s="144"/>
      <c r="AA3549" s="144"/>
      <c r="AB3549" s="241"/>
    </row>
    <row r="3550" spans="4:28" x14ac:dyDescent="0.2">
      <c r="D3550" s="151"/>
      <c r="W3550" s="144"/>
      <c r="X3550" s="144"/>
      <c r="Y3550" s="144"/>
      <c r="Z3550" s="144"/>
      <c r="AA3550" s="144"/>
      <c r="AB3550" s="241"/>
    </row>
    <row r="3551" spans="4:28" x14ac:dyDescent="0.2">
      <c r="D3551" s="151"/>
      <c r="W3551" s="144"/>
      <c r="X3551" s="144"/>
      <c r="Y3551" s="144"/>
      <c r="Z3551" s="144"/>
      <c r="AA3551" s="144"/>
      <c r="AB3551" s="241"/>
    </row>
    <row r="3552" spans="4:28" x14ac:dyDescent="0.2">
      <c r="D3552" s="151"/>
      <c r="W3552" s="144"/>
      <c r="X3552" s="144"/>
      <c r="Y3552" s="144"/>
      <c r="Z3552" s="144"/>
      <c r="AA3552" s="144"/>
      <c r="AB3552" s="241"/>
    </row>
    <row r="3553" spans="4:28" x14ac:dyDescent="0.2">
      <c r="D3553" s="151"/>
      <c r="W3553" s="144"/>
      <c r="X3553" s="144"/>
      <c r="Y3553" s="144"/>
      <c r="Z3553" s="144"/>
      <c r="AA3553" s="144"/>
      <c r="AB3553" s="241"/>
    </row>
    <row r="3554" spans="4:28" x14ac:dyDescent="0.2">
      <c r="D3554" s="151"/>
      <c r="W3554" s="144"/>
      <c r="X3554" s="144"/>
      <c r="Y3554" s="144"/>
      <c r="Z3554" s="144"/>
      <c r="AA3554" s="144"/>
      <c r="AB3554" s="241"/>
    </row>
    <row r="3555" spans="4:28" x14ac:dyDescent="0.2">
      <c r="D3555" s="151"/>
      <c r="W3555" s="144"/>
      <c r="X3555" s="144"/>
      <c r="Y3555" s="144"/>
      <c r="Z3555" s="144"/>
      <c r="AA3555" s="144"/>
      <c r="AB3555" s="241"/>
    </row>
    <row r="3556" spans="4:28" x14ac:dyDescent="0.2">
      <c r="D3556" s="151"/>
      <c r="W3556" s="144"/>
      <c r="X3556" s="144"/>
      <c r="Y3556" s="144"/>
      <c r="Z3556" s="144"/>
      <c r="AA3556" s="144"/>
      <c r="AB3556" s="241"/>
    </row>
    <row r="3557" spans="4:28" x14ac:dyDescent="0.2">
      <c r="D3557" s="151"/>
      <c r="W3557" s="144"/>
      <c r="X3557" s="144"/>
      <c r="Y3557" s="144"/>
      <c r="Z3557" s="144"/>
      <c r="AA3557" s="144"/>
      <c r="AB3557" s="241"/>
    </row>
    <row r="3558" spans="4:28" x14ac:dyDescent="0.2">
      <c r="D3558" s="151"/>
      <c r="W3558" s="144"/>
      <c r="X3558" s="144"/>
      <c r="Y3558" s="144"/>
      <c r="Z3558" s="144"/>
      <c r="AA3558" s="144"/>
      <c r="AB3558" s="241"/>
    </row>
    <row r="3559" spans="4:28" x14ac:dyDescent="0.2">
      <c r="D3559" s="151"/>
      <c r="W3559" s="144"/>
      <c r="X3559" s="144"/>
      <c r="Y3559" s="144"/>
      <c r="Z3559" s="144"/>
      <c r="AA3559" s="144"/>
      <c r="AB3559" s="241"/>
    </row>
    <row r="3560" spans="4:28" x14ac:dyDescent="0.2">
      <c r="D3560" s="151"/>
      <c r="W3560" s="144"/>
      <c r="X3560" s="144"/>
      <c r="Y3560" s="144"/>
      <c r="Z3560" s="144"/>
      <c r="AA3560" s="144"/>
      <c r="AB3560" s="241"/>
    </row>
    <row r="3561" spans="4:28" x14ac:dyDescent="0.2">
      <c r="D3561" s="151"/>
      <c r="W3561" s="144"/>
      <c r="X3561" s="144"/>
      <c r="Y3561" s="144"/>
      <c r="Z3561" s="144"/>
      <c r="AA3561" s="144"/>
      <c r="AB3561" s="241"/>
    </row>
    <row r="3562" spans="4:28" x14ac:dyDescent="0.2">
      <c r="D3562" s="151"/>
      <c r="W3562" s="144"/>
      <c r="X3562" s="144"/>
      <c r="Y3562" s="144"/>
      <c r="Z3562" s="144"/>
      <c r="AA3562" s="144"/>
      <c r="AB3562" s="241"/>
    </row>
    <row r="3563" spans="4:28" x14ac:dyDescent="0.2">
      <c r="D3563" s="151"/>
      <c r="W3563" s="144"/>
      <c r="X3563" s="144"/>
      <c r="Y3563" s="144"/>
      <c r="Z3563" s="144"/>
      <c r="AA3563" s="144"/>
      <c r="AB3563" s="241"/>
    </row>
    <row r="3564" spans="4:28" x14ac:dyDescent="0.2">
      <c r="D3564" s="151"/>
      <c r="W3564" s="144"/>
      <c r="X3564" s="144"/>
      <c r="Y3564" s="144"/>
      <c r="Z3564" s="144"/>
      <c r="AA3564" s="144"/>
      <c r="AB3564" s="241"/>
    </row>
    <row r="3565" spans="4:28" x14ac:dyDescent="0.2">
      <c r="D3565" s="151"/>
      <c r="W3565" s="144"/>
      <c r="X3565" s="144"/>
      <c r="Y3565" s="144"/>
      <c r="Z3565" s="144"/>
      <c r="AA3565" s="144"/>
      <c r="AB3565" s="241"/>
    </row>
    <row r="3566" spans="4:28" x14ac:dyDescent="0.2">
      <c r="D3566" s="151"/>
      <c r="W3566" s="144"/>
      <c r="X3566" s="144"/>
      <c r="Y3566" s="144"/>
      <c r="Z3566" s="144"/>
      <c r="AA3566" s="144"/>
      <c r="AB3566" s="241"/>
    </row>
    <row r="3567" spans="4:28" x14ac:dyDescent="0.2">
      <c r="D3567" s="151"/>
      <c r="W3567" s="144"/>
      <c r="X3567" s="144"/>
      <c r="Y3567" s="144"/>
      <c r="Z3567" s="144"/>
      <c r="AA3567" s="144"/>
      <c r="AB3567" s="241"/>
    </row>
    <row r="3568" spans="4:28" x14ac:dyDescent="0.2">
      <c r="D3568" s="151"/>
      <c r="W3568" s="144"/>
      <c r="X3568" s="144"/>
      <c r="Y3568" s="144"/>
      <c r="Z3568" s="144"/>
      <c r="AA3568" s="144"/>
      <c r="AB3568" s="241"/>
    </row>
    <row r="3569" spans="4:28" x14ac:dyDescent="0.2">
      <c r="D3569" s="151"/>
      <c r="W3569" s="144"/>
      <c r="X3569" s="144"/>
      <c r="Y3569" s="144"/>
      <c r="Z3569" s="144"/>
      <c r="AA3569" s="144"/>
      <c r="AB3569" s="241"/>
    </row>
    <row r="3570" spans="4:28" x14ac:dyDescent="0.2">
      <c r="D3570" s="151"/>
      <c r="W3570" s="144"/>
      <c r="X3570" s="144"/>
      <c r="Y3570" s="144"/>
      <c r="Z3570" s="144"/>
      <c r="AA3570" s="144"/>
      <c r="AB3570" s="241"/>
    </row>
    <row r="3571" spans="4:28" x14ac:dyDescent="0.2">
      <c r="D3571" s="151"/>
      <c r="W3571" s="144"/>
      <c r="X3571" s="144"/>
      <c r="Y3571" s="144"/>
      <c r="Z3571" s="144"/>
      <c r="AA3571" s="144"/>
      <c r="AB3571" s="241"/>
    </row>
    <row r="3572" spans="4:28" x14ac:dyDescent="0.2">
      <c r="D3572" s="151"/>
      <c r="W3572" s="144"/>
      <c r="X3572" s="144"/>
      <c r="Y3572" s="144"/>
      <c r="Z3572" s="144"/>
      <c r="AA3572" s="144"/>
      <c r="AB3572" s="241"/>
    </row>
    <row r="3573" spans="4:28" x14ac:dyDescent="0.2">
      <c r="D3573" s="151"/>
      <c r="W3573" s="144"/>
      <c r="X3573" s="144"/>
      <c r="Y3573" s="144"/>
      <c r="Z3573" s="144"/>
      <c r="AA3573" s="144"/>
      <c r="AB3573" s="241"/>
    </row>
    <row r="3574" spans="4:28" x14ac:dyDescent="0.2">
      <c r="D3574" s="151"/>
      <c r="W3574" s="144"/>
      <c r="X3574" s="144"/>
      <c r="Y3574" s="144"/>
      <c r="Z3574" s="144"/>
      <c r="AA3574" s="144"/>
      <c r="AB3574" s="241"/>
    </row>
    <row r="3575" spans="4:28" x14ac:dyDescent="0.2">
      <c r="D3575" s="151"/>
      <c r="W3575" s="144"/>
      <c r="X3575" s="144"/>
      <c r="Y3575" s="144"/>
      <c r="Z3575" s="144"/>
      <c r="AA3575" s="144"/>
      <c r="AB3575" s="241"/>
    </row>
    <row r="3576" spans="4:28" x14ac:dyDescent="0.2">
      <c r="D3576" s="151"/>
      <c r="W3576" s="144"/>
      <c r="X3576" s="144"/>
      <c r="Y3576" s="144"/>
      <c r="Z3576" s="144"/>
      <c r="AA3576" s="144"/>
      <c r="AB3576" s="241"/>
    </row>
    <row r="3577" spans="4:28" x14ac:dyDescent="0.2">
      <c r="D3577" s="151"/>
      <c r="W3577" s="144"/>
      <c r="X3577" s="144"/>
      <c r="Y3577" s="144"/>
      <c r="Z3577" s="144"/>
      <c r="AA3577" s="144"/>
      <c r="AB3577" s="241"/>
    </row>
    <row r="3578" spans="4:28" x14ac:dyDescent="0.2">
      <c r="D3578" s="151"/>
      <c r="W3578" s="144"/>
      <c r="X3578" s="144"/>
      <c r="Y3578" s="144"/>
      <c r="Z3578" s="144"/>
      <c r="AA3578" s="144"/>
      <c r="AB3578" s="241"/>
    </row>
    <row r="3579" spans="4:28" x14ac:dyDescent="0.2">
      <c r="D3579" s="151"/>
      <c r="W3579" s="144"/>
      <c r="X3579" s="144"/>
      <c r="Y3579" s="144"/>
      <c r="Z3579" s="144"/>
      <c r="AA3579" s="144"/>
      <c r="AB3579" s="241"/>
    </row>
    <row r="3580" spans="4:28" x14ac:dyDescent="0.2">
      <c r="D3580" s="151"/>
      <c r="W3580" s="144"/>
      <c r="X3580" s="144"/>
      <c r="Y3580" s="144"/>
      <c r="Z3580" s="144"/>
      <c r="AA3580" s="144"/>
      <c r="AB3580" s="241"/>
    </row>
    <row r="3581" spans="4:28" x14ac:dyDescent="0.2">
      <c r="D3581" s="151"/>
      <c r="W3581" s="144"/>
      <c r="X3581" s="144"/>
      <c r="Y3581" s="144"/>
      <c r="Z3581" s="144"/>
      <c r="AA3581" s="144"/>
      <c r="AB3581" s="241"/>
    </row>
    <row r="3582" spans="4:28" x14ac:dyDescent="0.2">
      <c r="D3582" s="151"/>
      <c r="W3582" s="144"/>
      <c r="X3582" s="144"/>
      <c r="Y3582" s="144"/>
      <c r="Z3582" s="144"/>
      <c r="AA3582" s="144"/>
      <c r="AB3582" s="241"/>
    </row>
    <row r="3583" spans="4:28" x14ac:dyDescent="0.2">
      <c r="D3583" s="151"/>
      <c r="W3583" s="144"/>
      <c r="X3583" s="144"/>
      <c r="Y3583" s="144"/>
      <c r="Z3583" s="144"/>
      <c r="AA3583" s="144"/>
      <c r="AB3583" s="241"/>
    </row>
    <row r="3584" spans="4:28" x14ac:dyDescent="0.2">
      <c r="D3584" s="151"/>
      <c r="W3584" s="144"/>
      <c r="X3584" s="144"/>
      <c r="Y3584" s="144"/>
      <c r="Z3584" s="144"/>
      <c r="AA3584" s="144"/>
      <c r="AB3584" s="241"/>
    </row>
    <row r="3585" spans="4:28" x14ac:dyDescent="0.2">
      <c r="D3585" s="151"/>
      <c r="W3585" s="144"/>
      <c r="X3585" s="144"/>
      <c r="Y3585" s="144"/>
      <c r="Z3585" s="144"/>
      <c r="AA3585" s="144"/>
      <c r="AB3585" s="241"/>
    </row>
    <row r="3586" spans="4:28" x14ac:dyDescent="0.2">
      <c r="D3586" s="151"/>
      <c r="W3586" s="144"/>
      <c r="X3586" s="144"/>
      <c r="Y3586" s="144"/>
      <c r="Z3586" s="144"/>
      <c r="AA3586" s="144"/>
      <c r="AB3586" s="241"/>
    </row>
    <row r="3587" spans="4:28" x14ac:dyDescent="0.2">
      <c r="D3587" s="151"/>
      <c r="W3587" s="144"/>
      <c r="X3587" s="144"/>
      <c r="Y3587" s="144"/>
      <c r="Z3587" s="144"/>
      <c r="AA3587" s="144"/>
      <c r="AB3587" s="241"/>
    </row>
    <row r="3588" spans="4:28" x14ac:dyDescent="0.2">
      <c r="D3588" s="151"/>
      <c r="W3588" s="144"/>
      <c r="X3588" s="144"/>
      <c r="Y3588" s="144"/>
      <c r="Z3588" s="144"/>
      <c r="AA3588" s="144"/>
      <c r="AB3588" s="241"/>
    </row>
    <row r="3589" spans="4:28" x14ac:dyDescent="0.2">
      <c r="D3589" s="151"/>
      <c r="W3589" s="144"/>
      <c r="X3589" s="144"/>
      <c r="Y3589" s="144"/>
      <c r="Z3589" s="144"/>
      <c r="AA3589" s="144"/>
      <c r="AB3589" s="241"/>
    </row>
    <row r="3590" spans="4:28" x14ac:dyDescent="0.2">
      <c r="D3590" s="151"/>
      <c r="W3590" s="144"/>
      <c r="X3590" s="144"/>
      <c r="Y3590" s="144"/>
      <c r="Z3590" s="144"/>
      <c r="AA3590" s="144"/>
      <c r="AB3590" s="241"/>
    </row>
    <row r="3591" spans="4:28" x14ac:dyDescent="0.2">
      <c r="D3591" s="151"/>
      <c r="W3591" s="144"/>
      <c r="X3591" s="144"/>
      <c r="Y3591" s="144"/>
      <c r="Z3591" s="144"/>
      <c r="AA3591" s="144"/>
      <c r="AB3591" s="241"/>
    </row>
    <row r="3592" spans="4:28" x14ac:dyDescent="0.2">
      <c r="D3592" s="151"/>
      <c r="W3592" s="144"/>
      <c r="X3592" s="144"/>
      <c r="Y3592" s="144"/>
      <c r="Z3592" s="144"/>
      <c r="AA3592" s="144"/>
      <c r="AB3592" s="241"/>
    </row>
    <row r="3593" spans="4:28" x14ac:dyDescent="0.2">
      <c r="D3593" s="151"/>
      <c r="W3593" s="144"/>
      <c r="X3593" s="144"/>
      <c r="Y3593" s="144"/>
      <c r="Z3593" s="144"/>
      <c r="AA3593" s="144"/>
      <c r="AB3593" s="241"/>
    </row>
    <row r="3594" spans="4:28" x14ac:dyDescent="0.2">
      <c r="D3594" s="151"/>
      <c r="W3594" s="144"/>
      <c r="X3594" s="144"/>
      <c r="Y3594" s="144"/>
      <c r="Z3594" s="144"/>
      <c r="AA3594" s="144"/>
      <c r="AB3594" s="241"/>
    </row>
    <row r="3595" spans="4:28" x14ac:dyDescent="0.2">
      <c r="D3595" s="151"/>
      <c r="W3595" s="144"/>
      <c r="X3595" s="144"/>
      <c r="Y3595" s="144"/>
      <c r="Z3595" s="144"/>
      <c r="AA3595" s="144"/>
      <c r="AB3595" s="241"/>
    </row>
    <row r="3596" spans="4:28" x14ac:dyDescent="0.2">
      <c r="D3596" s="151"/>
      <c r="W3596" s="144"/>
      <c r="X3596" s="144"/>
      <c r="Y3596" s="144"/>
      <c r="Z3596" s="144"/>
      <c r="AA3596" s="144"/>
      <c r="AB3596" s="241"/>
    </row>
    <row r="3597" spans="4:28" x14ac:dyDescent="0.2">
      <c r="D3597" s="151"/>
      <c r="W3597" s="144"/>
      <c r="X3597" s="144"/>
      <c r="Y3597" s="144"/>
      <c r="Z3597" s="144"/>
      <c r="AA3597" s="144"/>
      <c r="AB3597" s="241"/>
    </row>
    <row r="3598" spans="4:28" x14ac:dyDescent="0.2">
      <c r="D3598" s="151"/>
      <c r="W3598" s="144"/>
      <c r="X3598" s="144"/>
      <c r="Y3598" s="144"/>
      <c r="Z3598" s="144"/>
      <c r="AA3598" s="144"/>
      <c r="AB3598" s="241"/>
    </row>
    <row r="3599" spans="4:28" x14ac:dyDescent="0.2">
      <c r="D3599" s="151"/>
      <c r="W3599" s="144"/>
      <c r="X3599" s="144"/>
      <c r="Y3599" s="144"/>
      <c r="Z3599" s="144"/>
      <c r="AA3599" s="144"/>
      <c r="AB3599" s="241"/>
    </row>
    <row r="3600" spans="4:28" x14ac:dyDescent="0.2">
      <c r="D3600" s="151"/>
      <c r="W3600" s="144"/>
      <c r="X3600" s="144"/>
      <c r="Y3600" s="144"/>
      <c r="Z3600" s="144"/>
      <c r="AA3600" s="144"/>
      <c r="AB3600" s="241"/>
    </row>
    <row r="3601" spans="4:28" x14ac:dyDescent="0.2">
      <c r="D3601" s="151"/>
      <c r="W3601" s="144"/>
      <c r="X3601" s="144"/>
      <c r="Y3601" s="144"/>
      <c r="Z3601" s="144"/>
      <c r="AA3601" s="144"/>
      <c r="AB3601" s="241"/>
    </row>
    <row r="3602" spans="4:28" x14ac:dyDescent="0.2">
      <c r="D3602" s="151"/>
      <c r="W3602" s="144"/>
      <c r="X3602" s="144"/>
      <c r="Y3602" s="144"/>
      <c r="Z3602" s="144"/>
      <c r="AA3602" s="144"/>
      <c r="AB3602" s="241"/>
    </row>
    <row r="3603" spans="4:28" x14ac:dyDescent="0.2">
      <c r="D3603" s="151"/>
      <c r="W3603" s="144"/>
      <c r="X3603" s="144"/>
      <c r="Y3603" s="144"/>
      <c r="Z3603" s="144"/>
      <c r="AA3603" s="144"/>
      <c r="AB3603" s="241"/>
    </row>
    <row r="3604" spans="4:28" x14ac:dyDescent="0.2">
      <c r="D3604" s="151"/>
      <c r="W3604" s="144"/>
      <c r="X3604" s="144"/>
      <c r="Y3604" s="144"/>
      <c r="Z3604" s="144"/>
      <c r="AA3604" s="144"/>
      <c r="AB3604" s="241"/>
    </row>
    <row r="3605" spans="4:28" x14ac:dyDescent="0.2">
      <c r="D3605" s="151"/>
      <c r="W3605" s="144"/>
      <c r="X3605" s="144"/>
      <c r="Y3605" s="144"/>
      <c r="Z3605" s="144"/>
      <c r="AA3605" s="144"/>
      <c r="AB3605" s="241"/>
    </row>
    <row r="3606" spans="4:28" x14ac:dyDescent="0.2">
      <c r="D3606" s="151"/>
      <c r="W3606" s="144"/>
      <c r="X3606" s="144"/>
      <c r="Y3606" s="144"/>
      <c r="Z3606" s="144"/>
      <c r="AA3606" s="144"/>
      <c r="AB3606" s="241"/>
    </row>
    <row r="3607" spans="4:28" x14ac:dyDescent="0.2">
      <c r="D3607" s="151"/>
      <c r="W3607" s="144"/>
      <c r="X3607" s="144"/>
      <c r="Y3607" s="144"/>
      <c r="Z3607" s="144"/>
      <c r="AA3607" s="144"/>
      <c r="AB3607" s="241"/>
    </row>
    <row r="3608" spans="4:28" x14ac:dyDescent="0.2">
      <c r="D3608" s="151"/>
      <c r="W3608" s="144"/>
      <c r="X3608" s="144"/>
      <c r="Y3608" s="144"/>
      <c r="Z3608" s="144"/>
      <c r="AA3608" s="144"/>
      <c r="AB3608" s="241"/>
    </row>
    <row r="3609" spans="4:28" x14ac:dyDescent="0.2">
      <c r="D3609" s="151"/>
      <c r="W3609" s="144"/>
      <c r="X3609" s="144"/>
      <c r="Y3609" s="144"/>
      <c r="Z3609" s="144"/>
      <c r="AA3609" s="144"/>
      <c r="AB3609" s="241"/>
    </row>
    <row r="3610" spans="4:28" x14ac:dyDescent="0.2">
      <c r="D3610" s="151"/>
      <c r="W3610" s="144"/>
      <c r="X3610" s="144"/>
      <c r="Y3610" s="144"/>
      <c r="Z3610" s="144"/>
      <c r="AA3610" s="144"/>
      <c r="AB3610" s="241"/>
    </row>
    <row r="3611" spans="4:28" x14ac:dyDescent="0.2">
      <c r="D3611" s="151"/>
      <c r="W3611" s="144"/>
      <c r="X3611" s="144"/>
      <c r="Y3611" s="144"/>
      <c r="Z3611" s="144"/>
      <c r="AA3611" s="144"/>
      <c r="AB3611" s="241"/>
    </row>
    <row r="3612" spans="4:28" x14ac:dyDescent="0.2">
      <c r="D3612" s="151"/>
      <c r="W3612" s="144"/>
      <c r="X3612" s="144"/>
      <c r="Y3612" s="144"/>
      <c r="Z3612" s="144"/>
      <c r="AA3612" s="144"/>
      <c r="AB3612" s="241"/>
    </row>
    <row r="3613" spans="4:28" x14ac:dyDescent="0.2">
      <c r="D3613" s="151"/>
      <c r="W3613" s="144"/>
      <c r="X3613" s="144"/>
      <c r="Y3613" s="144"/>
      <c r="Z3613" s="144"/>
      <c r="AA3613" s="144"/>
      <c r="AB3613" s="241"/>
    </row>
    <row r="3614" spans="4:28" x14ac:dyDescent="0.2">
      <c r="D3614" s="151"/>
      <c r="W3614" s="144"/>
      <c r="X3614" s="144"/>
      <c r="Y3614" s="144"/>
      <c r="Z3614" s="144"/>
      <c r="AA3614" s="144"/>
      <c r="AB3614" s="241"/>
    </row>
    <row r="3615" spans="4:28" x14ac:dyDescent="0.2">
      <c r="D3615" s="151"/>
      <c r="W3615" s="144"/>
      <c r="X3615" s="144"/>
      <c r="Y3615" s="144"/>
      <c r="Z3615" s="144"/>
      <c r="AA3615" s="144"/>
      <c r="AB3615" s="241"/>
    </row>
    <row r="3616" spans="4:28" x14ac:dyDescent="0.2">
      <c r="D3616" s="151"/>
      <c r="W3616" s="144"/>
      <c r="X3616" s="144"/>
      <c r="Y3616" s="144"/>
      <c r="Z3616" s="144"/>
      <c r="AA3616" s="144"/>
      <c r="AB3616" s="241"/>
    </row>
    <row r="3617" spans="4:28" x14ac:dyDescent="0.2">
      <c r="D3617" s="151"/>
      <c r="W3617" s="144"/>
      <c r="X3617" s="144"/>
      <c r="Y3617" s="144"/>
      <c r="Z3617" s="144"/>
      <c r="AA3617" s="144"/>
      <c r="AB3617" s="241"/>
    </row>
    <row r="3618" spans="4:28" x14ac:dyDescent="0.2">
      <c r="D3618" s="151"/>
      <c r="W3618" s="144"/>
      <c r="X3618" s="144"/>
      <c r="Y3618" s="144"/>
      <c r="Z3618" s="144"/>
      <c r="AA3618" s="144"/>
      <c r="AB3618" s="241"/>
    </row>
    <row r="3619" spans="4:28" x14ac:dyDescent="0.2">
      <c r="D3619" s="151"/>
      <c r="W3619" s="144"/>
      <c r="X3619" s="144"/>
      <c r="Y3619" s="144"/>
      <c r="Z3619" s="144"/>
      <c r="AA3619" s="144"/>
      <c r="AB3619" s="241"/>
    </row>
    <row r="3620" spans="4:28" x14ac:dyDescent="0.2">
      <c r="D3620" s="151"/>
      <c r="W3620" s="144"/>
      <c r="X3620" s="144"/>
      <c r="Y3620" s="144"/>
      <c r="Z3620" s="144"/>
      <c r="AA3620" s="144"/>
      <c r="AB3620" s="241"/>
    </row>
    <row r="3621" spans="4:28" x14ac:dyDescent="0.2">
      <c r="D3621" s="151"/>
      <c r="W3621" s="144"/>
      <c r="X3621" s="144"/>
      <c r="Y3621" s="144"/>
      <c r="Z3621" s="144"/>
      <c r="AA3621" s="144"/>
      <c r="AB3621" s="241"/>
    </row>
    <row r="3622" spans="4:28" x14ac:dyDescent="0.2">
      <c r="D3622" s="151"/>
      <c r="W3622" s="144"/>
      <c r="X3622" s="144"/>
      <c r="Y3622" s="144"/>
      <c r="Z3622" s="144"/>
      <c r="AA3622" s="144"/>
      <c r="AB3622" s="241"/>
    </row>
    <row r="3623" spans="4:28" x14ac:dyDescent="0.2">
      <c r="D3623" s="151"/>
      <c r="W3623" s="144"/>
      <c r="X3623" s="144"/>
      <c r="Y3623" s="144"/>
      <c r="Z3623" s="144"/>
      <c r="AA3623" s="144"/>
      <c r="AB3623" s="241"/>
    </row>
    <row r="3624" spans="4:28" x14ac:dyDescent="0.2">
      <c r="D3624" s="151"/>
      <c r="W3624" s="144"/>
      <c r="X3624" s="144"/>
      <c r="Y3624" s="144"/>
      <c r="Z3624" s="144"/>
      <c r="AA3624" s="144"/>
      <c r="AB3624" s="241"/>
    </row>
    <row r="3625" spans="4:28" x14ac:dyDescent="0.2">
      <c r="D3625" s="151"/>
      <c r="W3625" s="144"/>
      <c r="X3625" s="144"/>
      <c r="Y3625" s="144"/>
      <c r="Z3625" s="144"/>
      <c r="AA3625" s="144"/>
      <c r="AB3625" s="241"/>
    </row>
    <row r="3626" spans="4:28" x14ac:dyDescent="0.2">
      <c r="D3626" s="151"/>
      <c r="W3626" s="144"/>
      <c r="X3626" s="144"/>
      <c r="Y3626" s="144"/>
      <c r="Z3626" s="144"/>
      <c r="AA3626" s="144"/>
      <c r="AB3626" s="241"/>
    </row>
    <row r="3627" spans="4:28" x14ac:dyDescent="0.2">
      <c r="D3627" s="151"/>
      <c r="W3627" s="144"/>
      <c r="X3627" s="144"/>
      <c r="Y3627" s="144"/>
      <c r="Z3627" s="144"/>
      <c r="AA3627" s="144"/>
      <c r="AB3627" s="241"/>
    </row>
    <row r="3628" spans="4:28" x14ac:dyDescent="0.2">
      <c r="D3628" s="151"/>
      <c r="W3628" s="144"/>
      <c r="X3628" s="144"/>
      <c r="Y3628" s="144"/>
      <c r="Z3628" s="144"/>
      <c r="AA3628" s="144"/>
      <c r="AB3628" s="241"/>
    </row>
    <row r="3629" spans="4:28" x14ac:dyDescent="0.2">
      <c r="D3629" s="151"/>
      <c r="W3629" s="144"/>
      <c r="X3629" s="144"/>
      <c r="Y3629" s="144"/>
      <c r="Z3629" s="144"/>
      <c r="AA3629" s="144"/>
      <c r="AB3629" s="241"/>
    </row>
    <row r="3630" spans="4:28" x14ac:dyDescent="0.2">
      <c r="D3630" s="151"/>
      <c r="W3630" s="144"/>
      <c r="X3630" s="144"/>
      <c r="Y3630" s="144"/>
      <c r="Z3630" s="144"/>
      <c r="AA3630" s="144"/>
      <c r="AB3630" s="241"/>
    </row>
    <row r="3631" spans="4:28" x14ac:dyDescent="0.2">
      <c r="D3631" s="151"/>
      <c r="W3631" s="144"/>
      <c r="X3631" s="144"/>
      <c r="Y3631" s="144"/>
      <c r="Z3631" s="144"/>
      <c r="AA3631" s="144"/>
      <c r="AB3631" s="241"/>
    </row>
    <row r="3632" spans="4:28" x14ac:dyDescent="0.2">
      <c r="D3632" s="151"/>
      <c r="W3632" s="144"/>
      <c r="X3632" s="144"/>
      <c r="Y3632" s="144"/>
      <c r="Z3632" s="144"/>
      <c r="AA3632" s="144"/>
      <c r="AB3632" s="241"/>
    </row>
    <row r="3633" spans="4:28" x14ac:dyDescent="0.2">
      <c r="D3633" s="151"/>
      <c r="W3633" s="144"/>
      <c r="X3633" s="144"/>
      <c r="Y3633" s="144"/>
      <c r="Z3633" s="144"/>
      <c r="AA3633" s="144"/>
      <c r="AB3633" s="241"/>
    </row>
    <row r="3634" spans="4:28" x14ac:dyDescent="0.2">
      <c r="D3634" s="151"/>
      <c r="W3634" s="144"/>
      <c r="X3634" s="144"/>
      <c r="Y3634" s="144"/>
      <c r="Z3634" s="144"/>
      <c r="AA3634" s="144"/>
      <c r="AB3634" s="241"/>
    </row>
    <row r="3635" spans="4:28" x14ac:dyDescent="0.2">
      <c r="D3635" s="151"/>
      <c r="W3635" s="144"/>
      <c r="X3635" s="144"/>
      <c r="Y3635" s="144"/>
      <c r="Z3635" s="144"/>
      <c r="AA3635" s="144"/>
      <c r="AB3635" s="241"/>
    </row>
    <row r="3636" spans="4:28" x14ac:dyDescent="0.2">
      <c r="D3636" s="151"/>
      <c r="W3636" s="144"/>
      <c r="X3636" s="144"/>
      <c r="Y3636" s="144"/>
      <c r="Z3636" s="144"/>
      <c r="AA3636" s="144"/>
      <c r="AB3636" s="241"/>
    </row>
    <row r="3637" spans="4:28" x14ac:dyDescent="0.2">
      <c r="D3637" s="151"/>
      <c r="W3637" s="144"/>
      <c r="X3637" s="144"/>
      <c r="Y3637" s="144"/>
      <c r="Z3637" s="144"/>
      <c r="AA3637" s="144"/>
      <c r="AB3637" s="241"/>
    </row>
    <row r="3638" spans="4:28" x14ac:dyDescent="0.2">
      <c r="D3638" s="151"/>
      <c r="W3638" s="144"/>
      <c r="X3638" s="144"/>
      <c r="Y3638" s="144"/>
      <c r="Z3638" s="144"/>
      <c r="AA3638" s="144"/>
      <c r="AB3638" s="241"/>
    </row>
    <row r="3639" spans="4:28" x14ac:dyDescent="0.2">
      <c r="D3639" s="151"/>
      <c r="W3639" s="144"/>
      <c r="X3639" s="144"/>
      <c r="Y3639" s="144"/>
      <c r="Z3639" s="144"/>
      <c r="AA3639" s="144"/>
      <c r="AB3639" s="241"/>
    </row>
    <row r="3640" spans="4:28" x14ac:dyDescent="0.2">
      <c r="D3640" s="151"/>
      <c r="W3640" s="144"/>
      <c r="X3640" s="144"/>
      <c r="Y3640" s="144"/>
      <c r="Z3640" s="144"/>
      <c r="AA3640" s="144"/>
      <c r="AB3640" s="241"/>
    </row>
    <row r="3641" spans="4:28" x14ac:dyDescent="0.2">
      <c r="D3641" s="151"/>
      <c r="W3641" s="144"/>
      <c r="X3641" s="144"/>
      <c r="Y3641" s="144"/>
      <c r="Z3641" s="144"/>
      <c r="AA3641" s="144"/>
      <c r="AB3641" s="241"/>
    </row>
    <row r="3642" spans="4:28" x14ac:dyDescent="0.2">
      <c r="D3642" s="151"/>
      <c r="W3642" s="144"/>
      <c r="X3642" s="144"/>
      <c r="Y3642" s="144"/>
      <c r="Z3642" s="144"/>
      <c r="AA3642" s="144"/>
      <c r="AB3642" s="241"/>
    </row>
    <row r="3643" spans="4:28" x14ac:dyDescent="0.2">
      <c r="D3643" s="151"/>
      <c r="W3643" s="144"/>
      <c r="X3643" s="144"/>
      <c r="Y3643" s="144"/>
      <c r="Z3643" s="144"/>
      <c r="AA3643" s="144"/>
      <c r="AB3643" s="241"/>
    </row>
    <row r="3644" spans="4:28" x14ac:dyDescent="0.2">
      <c r="D3644" s="151"/>
      <c r="W3644" s="144"/>
      <c r="X3644" s="144"/>
      <c r="Y3644" s="144"/>
      <c r="Z3644" s="144"/>
      <c r="AA3644" s="144"/>
      <c r="AB3644" s="241"/>
    </row>
    <row r="3645" spans="4:28" x14ac:dyDescent="0.2">
      <c r="D3645" s="151"/>
      <c r="W3645" s="144"/>
      <c r="X3645" s="144"/>
      <c r="Y3645" s="144"/>
      <c r="Z3645" s="144"/>
      <c r="AA3645" s="144"/>
      <c r="AB3645" s="241"/>
    </row>
    <row r="3646" spans="4:28" x14ac:dyDescent="0.2">
      <c r="D3646" s="151"/>
      <c r="W3646" s="144"/>
      <c r="X3646" s="144"/>
      <c r="Y3646" s="144"/>
      <c r="Z3646" s="144"/>
      <c r="AA3646" s="144"/>
      <c r="AB3646" s="241"/>
    </row>
    <row r="3647" spans="4:28" x14ac:dyDescent="0.2">
      <c r="D3647" s="151"/>
      <c r="W3647" s="144"/>
      <c r="X3647" s="144"/>
      <c r="Y3647" s="144"/>
      <c r="Z3647" s="144"/>
      <c r="AA3647" s="144"/>
      <c r="AB3647" s="241"/>
    </row>
    <row r="3648" spans="4:28" x14ac:dyDescent="0.2">
      <c r="D3648" s="151"/>
      <c r="W3648" s="144"/>
      <c r="X3648" s="144"/>
      <c r="Y3648" s="144"/>
      <c r="Z3648" s="144"/>
      <c r="AA3648" s="144"/>
      <c r="AB3648" s="241"/>
    </row>
    <row r="3649" spans="4:28" x14ac:dyDescent="0.2">
      <c r="D3649" s="151"/>
      <c r="W3649" s="144"/>
      <c r="X3649" s="144"/>
      <c r="Y3649" s="144"/>
      <c r="Z3649" s="144"/>
      <c r="AA3649" s="144"/>
      <c r="AB3649" s="241"/>
    </row>
    <row r="3650" spans="4:28" x14ac:dyDescent="0.2">
      <c r="D3650" s="151"/>
      <c r="W3650" s="144"/>
      <c r="X3650" s="144"/>
      <c r="Y3650" s="144"/>
      <c r="Z3650" s="144"/>
      <c r="AA3650" s="144"/>
      <c r="AB3650" s="241"/>
    </row>
    <row r="3651" spans="4:28" x14ac:dyDescent="0.2">
      <c r="D3651" s="151"/>
      <c r="W3651" s="144"/>
      <c r="X3651" s="144"/>
      <c r="Y3651" s="144"/>
      <c r="Z3651" s="144"/>
      <c r="AA3651" s="144"/>
      <c r="AB3651" s="241"/>
    </row>
    <row r="3652" spans="4:28" x14ac:dyDescent="0.2">
      <c r="D3652" s="151"/>
      <c r="W3652" s="144"/>
      <c r="X3652" s="144"/>
      <c r="Y3652" s="144"/>
      <c r="Z3652" s="144"/>
      <c r="AA3652" s="144"/>
      <c r="AB3652" s="241"/>
    </row>
    <row r="3653" spans="4:28" x14ac:dyDescent="0.2">
      <c r="D3653" s="151"/>
      <c r="W3653" s="144"/>
      <c r="X3653" s="144"/>
      <c r="Y3653" s="144"/>
      <c r="Z3653" s="144"/>
      <c r="AA3653" s="144"/>
      <c r="AB3653" s="241"/>
    </row>
    <row r="3654" spans="4:28" x14ac:dyDescent="0.2">
      <c r="D3654" s="151"/>
      <c r="W3654" s="144"/>
      <c r="X3654" s="144"/>
      <c r="Y3654" s="144"/>
      <c r="Z3654" s="144"/>
      <c r="AA3654" s="144"/>
      <c r="AB3654" s="241"/>
    </row>
    <row r="3655" spans="4:28" x14ac:dyDescent="0.2">
      <c r="D3655" s="151"/>
      <c r="W3655" s="144"/>
      <c r="X3655" s="144"/>
      <c r="Y3655" s="144"/>
      <c r="Z3655" s="144"/>
      <c r="AA3655" s="144"/>
      <c r="AB3655" s="241"/>
    </row>
    <row r="3656" spans="4:28" x14ac:dyDescent="0.2">
      <c r="D3656" s="151"/>
      <c r="W3656" s="144"/>
      <c r="X3656" s="144"/>
      <c r="Y3656" s="144"/>
      <c r="Z3656" s="144"/>
      <c r="AA3656" s="144"/>
      <c r="AB3656" s="241"/>
    </row>
    <row r="3657" spans="4:28" x14ac:dyDescent="0.2">
      <c r="D3657" s="151"/>
      <c r="W3657" s="144"/>
      <c r="X3657" s="144"/>
      <c r="Y3657" s="144"/>
      <c r="Z3657" s="144"/>
      <c r="AA3657" s="144"/>
      <c r="AB3657" s="241"/>
    </row>
    <row r="3658" spans="4:28" x14ac:dyDescent="0.2">
      <c r="D3658" s="151"/>
      <c r="W3658" s="144"/>
      <c r="X3658" s="144"/>
      <c r="Y3658" s="144"/>
      <c r="Z3658" s="144"/>
      <c r="AA3658" s="144"/>
      <c r="AB3658" s="241"/>
    </row>
    <row r="3659" spans="4:28" x14ac:dyDescent="0.2">
      <c r="D3659" s="151"/>
      <c r="W3659" s="144"/>
      <c r="X3659" s="144"/>
      <c r="Y3659" s="144"/>
      <c r="Z3659" s="144"/>
      <c r="AA3659" s="144"/>
      <c r="AB3659" s="241"/>
    </row>
    <row r="3660" spans="4:28" x14ac:dyDescent="0.2">
      <c r="D3660" s="151"/>
      <c r="W3660" s="144"/>
      <c r="X3660" s="144"/>
      <c r="Y3660" s="144"/>
      <c r="Z3660" s="144"/>
      <c r="AA3660" s="144"/>
      <c r="AB3660" s="241"/>
    </row>
    <row r="3661" spans="4:28" x14ac:dyDescent="0.2">
      <c r="D3661" s="151"/>
      <c r="W3661" s="144"/>
      <c r="X3661" s="144"/>
      <c r="Y3661" s="144"/>
      <c r="Z3661" s="144"/>
      <c r="AA3661" s="144"/>
      <c r="AB3661" s="241"/>
    </row>
    <row r="3662" spans="4:28" x14ac:dyDescent="0.2">
      <c r="D3662" s="151"/>
      <c r="W3662" s="144"/>
      <c r="X3662" s="144"/>
      <c r="Y3662" s="144"/>
      <c r="Z3662" s="144"/>
      <c r="AA3662" s="144"/>
      <c r="AB3662" s="241"/>
    </row>
    <row r="3663" spans="4:28" x14ac:dyDescent="0.2">
      <c r="D3663" s="151"/>
      <c r="W3663" s="144"/>
      <c r="X3663" s="144"/>
      <c r="Y3663" s="144"/>
      <c r="Z3663" s="144"/>
      <c r="AA3663" s="144"/>
      <c r="AB3663" s="241"/>
    </row>
    <row r="3664" spans="4:28" x14ac:dyDescent="0.2">
      <c r="D3664" s="151"/>
      <c r="W3664" s="144"/>
      <c r="X3664" s="144"/>
      <c r="Y3664" s="144"/>
      <c r="Z3664" s="144"/>
      <c r="AA3664" s="144"/>
      <c r="AB3664" s="241"/>
    </row>
    <row r="3665" spans="4:28" x14ac:dyDescent="0.2">
      <c r="D3665" s="151"/>
      <c r="W3665" s="144"/>
      <c r="X3665" s="144"/>
      <c r="Y3665" s="144"/>
      <c r="Z3665" s="144"/>
      <c r="AA3665" s="144"/>
      <c r="AB3665" s="241"/>
    </row>
    <row r="3666" spans="4:28" x14ac:dyDescent="0.2">
      <c r="D3666" s="151"/>
      <c r="W3666" s="144"/>
      <c r="X3666" s="144"/>
      <c r="Y3666" s="144"/>
      <c r="Z3666" s="144"/>
      <c r="AA3666" s="144"/>
      <c r="AB3666" s="241"/>
    </row>
    <row r="3667" spans="4:28" x14ac:dyDescent="0.2">
      <c r="D3667" s="151"/>
      <c r="W3667" s="144"/>
      <c r="X3667" s="144"/>
      <c r="Y3667" s="144"/>
      <c r="Z3667" s="144"/>
      <c r="AA3667" s="144"/>
      <c r="AB3667" s="241"/>
    </row>
    <row r="3668" spans="4:28" x14ac:dyDescent="0.2">
      <c r="D3668" s="151"/>
      <c r="W3668" s="144"/>
      <c r="X3668" s="144"/>
      <c r="Y3668" s="144"/>
      <c r="Z3668" s="144"/>
      <c r="AA3668" s="144"/>
      <c r="AB3668" s="241"/>
    </row>
    <row r="3669" spans="4:28" x14ac:dyDescent="0.2">
      <c r="D3669" s="151"/>
      <c r="W3669" s="144"/>
      <c r="X3669" s="144"/>
      <c r="Y3669" s="144"/>
      <c r="Z3669" s="144"/>
      <c r="AA3669" s="144"/>
      <c r="AB3669" s="241"/>
    </row>
    <row r="3670" spans="4:28" x14ac:dyDescent="0.2">
      <c r="D3670" s="151"/>
      <c r="W3670" s="144"/>
      <c r="X3670" s="144"/>
      <c r="Y3670" s="144"/>
      <c r="Z3670" s="144"/>
      <c r="AA3670" s="144"/>
      <c r="AB3670" s="241"/>
    </row>
    <row r="3671" spans="4:28" x14ac:dyDescent="0.2">
      <c r="D3671" s="151"/>
      <c r="W3671" s="144"/>
      <c r="X3671" s="144"/>
      <c r="Y3671" s="144"/>
      <c r="Z3671" s="144"/>
      <c r="AA3671" s="144"/>
      <c r="AB3671" s="241"/>
    </row>
    <row r="3672" spans="4:28" x14ac:dyDescent="0.2">
      <c r="D3672" s="151"/>
      <c r="W3672" s="144"/>
      <c r="X3672" s="144"/>
      <c r="Y3672" s="144"/>
      <c r="Z3672" s="144"/>
      <c r="AA3672" s="144"/>
      <c r="AB3672" s="241"/>
    </row>
    <row r="3673" spans="4:28" x14ac:dyDescent="0.2">
      <c r="D3673" s="151"/>
      <c r="W3673" s="144"/>
      <c r="X3673" s="144"/>
      <c r="Y3673" s="144"/>
      <c r="Z3673" s="144"/>
      <c r="AA3673" s="144"/>
      <c r="AB3673" s="241"/>
    </row>
    <row r="3674" spans="4:28" x14ac:dyDescent="0.2">
      <c r="D3674" s="151"/>
      <c r="W3674" s="144"/>
      <c r="X3674" s="144"/>
      <c r="Y3674" s="144"/>
      <c r="Z3674" s="144"/>
      <c r="AA3674" s="144"/>
      <c r="AB3674" s="241"/>
    </row>
    <row r="3675" spans="4:28" x14ac:dyDescent="0.2">
      <c r="D3675" s="151"/>
      <c r="W3675" s="144"/>
      <c r="X3675" s="144"/>
      <c r="Y3675" s="144"/>
      <c r="Z3675" s="144"/>
      <c r="AA3675" s="144"/>
      <c r="AB3675" s="241"/>
    </row>
    <row r="3676" spans="4:28" x14ac:dyDescent="0.2">
      <c r="D3676" s="151"/>
      <c r="W3676" s="144"/>
      <c r="X3676" s="144"/>
      <c r="Y3676" s="144"/>
      <c r="Z3676" s="144"/>
      <c r="AA3676" s="144"/>
      <c r="AB3676" s="241"/>
    </row>
    <row r="3677" spans="4:28" x14ac:dyDescent="0.2">
      <c r="D3677" s="151"/>
      <c r="W3677" s="144"/>
      <c r="X3677" s="144"/>
      <c r="Y3677" s="144"/>
      <c r="Z3677" s="144"/>
      <c r="AA3677" s="144"/>
      <c r="AB3677" s="241"/>
    </row>
    <row r="3678" spans="4:28" x14ac:dyDescent="0.2">
      <c r="D3678" s="151"/>
      <c r="W3678" s="144"/>
      <c r="X3678" s="144"/>
      <c r="Y3678" s="144"/>
      <c r="Z3678" s="144"/>
      <c r="AA3678" s="144"/>
      <c r="AB3678" s="241"/>
    </row>
    <row r="3679" spans="4:28" x14ac:dyDescent="0.2">
      <c r="D3679" s="151"/>
      <c r="W3679" s="144"/>
      <c r="X3679" s="144"/>
      <c r="Y3679" s="144"/>
      <c r="Z3679" s="144"/>
      <c r="AA3679" s="144"/>
      <c r="AB3679" s="241"/>
    </row>
    <row r="3680" spans="4:28" x14ac:dyDescent="0.2">
      <c r="D3680" s="151"/>
      <c r="W3680" s="144"/>
      <c r="X3680" s="144"/>
      <c r="Y3680" s="144"/>
      <c r="Z3680" s="144"/>
      <c r="AA3680" s="144"/>
      <c r="AB3680" s="241"/>
    </row>
    <row r="3681" spans="4:28" x14ac:dyDescent="0.2">
      <c r="D3681" s="151"/>
      <c r="W3681" s="144"/>
      <c r="X3681" s="144"/>
      <c r="Y3681" s="144"/>
      <c r="Z3681" s="144"/>
      <c r="AA3681" s="144"/>
      <c r="AB3681" s="241"/>
    </row>
    <row r="3682" spans="4:28" x14ac:dyDescent="0.2">
      <c r="D3682" s="151"/>
      <c r="W3682" s="144"/>
      <c r="X3682" s="144"/>
      <c r="Y3682" s="144"/>
      <c r="Z3682" s="144"/>
      <c r="AA3682" s="144"/>
      <c r="AB3682" s="241"/>
    </row>
    <row r="3683" spans="4:28" x14ac:dyDescent="0.2">
      <c r="D3683" s="151"/>
      <c r="W3683" s="144"/>
      <c r="X3683" s="144"/>
      <c r="Y3683" s="144"/>
      <c r="Z3683" s="144"/>
      <c r="AA3683" s="144"/>
      <c r="AB3683" s="241"/>
    </row>
    <row r="3684" spans="4:28" x14ac:dyDescent="0.2">
      <c r="D3684" s="151"/>
      <c r="W3684" s="144"/>
      <c r="X3684" s="144"/>
      <c r="Y3684" s="144"/>
      <c r="Z3684" s="144"/>
      <c r="AA3684" s="144"/>
      <c r="AB3684" s="241"/>
    </row>
    <row r="3685" spans="4:28" x14ac:dyDescent="0.2">
      <c r="D3685" s="151"/>
      <c r="W3685" s="144"/>
      <c r="X3685" s="144"/>
      <c r="Y3685" s="144"/>
      <c r="Z3685" s="144"/>
      <c r="AA3685" s="144"/>
      <c r="AB3685" s="241"/>
    </row>
    <row r="3686" spans="4:28" x14ac:dyDescent="0.2">
      <c r="D3686" s="151"/>
      <c r="W3686" s="144"/>
      <c r="X3686" s="144"/>
      <c r="Y3686" s="144"/>
      <c r="Z3686" s="144"/>
      <c r="AA3686" s="144"/>
      <c r="AB3686" s="241"/>
    </row>
    <row r="3687" spans="4:28" x14ac:dyDescent="0.2">
      <c r="D3687" s="151"/>
      <c r="W3687" s="144"/>
      <c r="X3687" s="144"/>
      <c r="Y3687" s="144"/>
      <c r="Z3687" s="144"/>
      <c r="AA3687" s="144"/>
      <c r="AB3687" s="241"/>
    </row>
    <row r="3688" spans="4:28" x14ac:dyDescent="0.2">
      <c r="D3688" s="151"/>
      <c r="W3688" s="144"/>
      <c r="X3688" s="144"/>
      <c r="Y3688" s="144"/>
      <c r="Z3688" s="144"/>
      <c r="AA3688" s="144"/>
      <c r="AB3688" s="241"/>
    </row>
    <row r="3689" spans="4:28" x14ac:dyDescent="0.2">
      <c r="D3689" s="151"/>
      <c r="W3689" s="144"/>
      <c r="X3689" s="144"/>
      <c r="Y3689" s="144"/>
      <c r="Z3689" s="144"/>
      <c r="AA3689" s="144"/>
      <c r="AB3689" s="241"/>
    </row>
    <row r="3690" spans="4:28" x14ac:dyDescent="0.2">
      <c r="D3690" s="151"/>
      <c r="W3690" s="144"/>
      <c r="X3690" s="144"/>
      <c r="Y3690" s="144"/>
      <c r="Z3690" s="144"/>
      <c r="AA3690" s="144"/>
      <c r="AB3690" s="241"/>
    </row>
    <row r="3691" spans="4:28" x14ac:dyDescent="0.2">
      <c r="D3691" s="151"/>
      <c r="W3691" s="144"/>
      <c r="X3691" s="144"/>
      <c r="Y3691" s="144"/>
      <c r="Z3691" s="144"/>
      <c r="AA3691" s="144"/>
      <c r="AB3691" s="241"/>
    </row>
    <row r="3692" spans="4:28" x14ac:dyDescent="0.2">
      <c r="D3692" s="151"/>
      <c r="W3692" s="144"/>
      <c r="X3692" s="144"/>
      <c r="Y3692" s="144"/>
      <c r="Z3692" s="144"/>
      <c r="AA3692" s="144"/>
      <c r="AB3692" s="241"/>
    </row>
    <row r="3693" spans="4:28" x14ac:dyDescent="0.2">
      <c r="D3693" s="151"/>
      <c r="W3693" s="144"/>
      <c r="X3693" s="144"/>
      <c r="Y3693" s="144"/>
      <c r="Z3693" s="144"/>
      <c r="AA3693" s="144"/>
      <c r="AB3693" s="241"/>
    </row>
    <row r="3694" spans="4:28" x14ac:dyDescent="0.2">
      <c r="D3694" s="151"/>
      <c r="W3694" s="144"/>
      <c r="X3694" s="144"/>
      <c r="Y3694" s="144"/>
      <c r="Z3694" s="144"/>
      <c r="AA3694" s="144"/>
      <c r="AB3694" s="241"/>
    </row>
    <row r="3695" spans="4:28" x14ac:dyDescent="0.2">
      <c r="D3695" s="151"/>
      <c r="W3695" s="144"/>
      <c r="X3695" s="144"/>
      <c r="Y3695" s="144"/>
      <c r="Z3695" s="144"/>
      <c r="AA3695" s="144"/>
      <c r="AB3695" s="241"/>
    </row>
    <row r="3696" spans="4:28" x14ac:dyDescent="0.2">
      <c r="D3696" s="151"/>
      <c r="W3696" s="144"/>
      <c r="X3696" s="144"/>
      <c r="Y3696" s="144"/>
      <c r="Z3696" s="144"/>
      <c r="AA3696" s="144"/>
      <c r="AB3696" s="241"/>
    </row>
    <row r="3697" spans="4:28" x14ac:dyDescent="0.2">
      <c r="D3697" s="151"/>
      <c r="W3697" s="144"/>
      <c r="X3697" s="144"/>
      <c r="Y3697" s="144"/>
      <c r="Z3697" s="144"/>
      <c r="AA3697" s="144"/>
      <c r="AB3697" s="241"/>
    </row>
    <row r="3698" spans="4:28" x14ac:dyDescent="0.2">
      <c r="D3698" s="151"/>
      <c r="W3698" s="144"/>
      <c r="X3698" s="144"/>
      <c r="Y3698" s="144"/>
      <c r="Z3698" s="144"/>
      <c r="AA3698" s="144"/>
      <c r="AB3698" s="241"/>
    </row>
    <row r="3699" spans="4:28" x14ac:dyDescent="0.2">
      <c r="D3699" s="151"/>
      <c r="W3699" s="144"/>
      <c r="X3699" s="144"/>
      <c r="Y3699" s="144"/>
      <c r="Z3699" s="144"/>
      <c r="AA3699" s="144"/>
      <c r="AB3699" s="241"/>
    </row>
    <row r="3700" spans="4:28" x14ac:dyDescent="0.2">
      <c r="D3700" s="151"/>
      <c r="W3700" s="144"/>
      <c r="X3700" s="144"/>
      <c r="Y3700" s="144"/>
      <c r="Z3700" s="144"/>
      <c r="AA3700" s="144"/>
      <c r="AB3700" s="241"/>
    </row>
    <row r="3701" spans="4:28" x14ac:dyDescent="0.2">
      <c r="D3701" s="151"/>
      <c r="W3701" s="144"/>
      <c r="X3701" s="144"/>
      <c r="Y3701" s="144"/>
      <c r="Z3701" s="144"/>
      <c r="AA3701" s="144"/>
      <c r="AB3701" s="241"/>
    </row>
    <row r="3702" spans="4:28" x14ac:dyDescent="0.2">
      <c r="D3702" s="151"/>
      <c r="W3702" s="144"/>
      <c r="X3702" s="144"/>
      <c r="Y3702" s="144"/>
      <c r="Z3702" s="144"/>
      <c r="AA3702" s="144"/>
      <c r="AB3702" s="241"/>
    </row>
    <row r="3703" spans="4:28" x14ac:dyDescent="0.2">
      <c r="D3703" s="151"/>
      <c r="W3703" s="144"/>
      <c r="X3703" s="144"/>
      <c r="Y3703" s="144"/>
      <c r="Z3703" s="144"/>
      <c r="AA3703" s="144"/>
      <c r="AB3703" s="241"/>
    </row>
    <row r="3704" spans="4:28" x14ac:dyDescent="0.2">
      <c r="D3704" s="151"/>
      <c r="W3704" s="144"/>
      <c r="X3704" s="144"/>
      <c r="Y3704" s="144"/>
      <c r="Z3704" s="144"/>
      <c r="AA3704" s="144"/>
      <c r="AB3704" s="241"/>
    </row>
    <row r="3705" spans="4:28" x14ac:dyDescent="0.2">
      <c r="D3705" s="151"/>
      <c r="W3705" s="144"/>
      <c r="X3705" s="144"/>
      <c r="Y3705" s="144"/>
      <c r="Z3705" s="144"/>
      <c r="AA3705" s="144"/>
      <c r="AB3705" s="241"/>
    </row>
    <row r="3706" spans="4:28" x14ac:dyDescent="0.2">
      <c r="D3706" s="151"/>
      <c r="W3706" s="144"/>
      <c r="X3706" s="144"/>
      <c r="Y3706" s="144"/>
      <c r="Z3706" s="144"/>
      <c r="AA3706" s="144"/>
      <c r="AB3706" s="241"/>
    </row>
    <row r="3707" spans="4:28" x14ac:dyDescent="0.2">
      <c r="D3707" s="151"/>
      <c r="W3707" s="144"/>
      <c r="X3707" s="144"/>
      <c r="Y3707" s="144"/>
      <c r="Z3707" s="144"/>
      <c r="AA3707" s="144"/>
      <c r="AB3707" s="241"/>
    </row>
    <row r="3708" spans="4:28" x14ac:dyDescent="0.2">
      <c r="D3708" s="151"/>
      <c r="W3708" s="144"/>
      <c r="X3708" s="144"/>
      <c r="Y3708" s="144"/>
      <c r="Z3708" s="144"/>
      <c r="AA3708" s="144"/>
      <c r="AB3708" s="241"/>
    </row>
    <row r="3709" spans="4:28" x14ac:dyDescent="0.2">
      <c r="D3709" s="151"/>
      <c r="W3709" s="144"/>
      <c r="X3709" s="144"/>
      <c r="Y3709" s="144"/>
      <c r="Z3709" s="144"/>
      <c r="AA3709" s="144"/>
      <c r="AB3709" s="241"/>
    </row>
    <row r="3710" spans="4:28" x14ac:dyDescent="0.2">
      <c r="D3710" s="151"/>
      <c r="W3710" s="144"/>
      <c r="X3710" s="144"/>
      <c r="Y3710" s="144"/>
      <c r="Z3710" s="144"/>
      <c r="AA3710" s="144"/>
      <c r="AB3710" s="241"/>
    </row>
    <row r="3711" spans="4:28" x14ac:dyDescent="0.2">
      <c r="D3711" s="151"/>
      <c r="W3711" s="144"/>
      <c r="X3711" s="144"/>
      <c r="Y3711" s="144"/>
      <c r="Z3711" s="144"/>
      <c r="AA3711" s="144"/>
      <c r="AB3711" s="241"/>
    </row>
    <row r="3712" spans="4:28" x14ac:dyDescent="0.2">
      <c r="D3712" s="151"/>
      <c r="W3712" s="144"/>
      <c r="X3712" s="144"/>
      <c r="Y3712" s="144"/>
      <c r="Z3712" s="144"/>
      <c r="AA3712" s="144"/>
      <c r="AB3712" s="241"/>
    </row>
    <row r="3713" spans="4:28" x14ac:dyDescent="0.2">
      <c r="D3713" s="151"/>
      <c r="W3713" s="144"/>
      <c r="X3713" s="144"/>
      <c r="Y3713" s="144"/>
      <c r="Z3713" s="144"/>
      <c r="AA3713" s="144"/>
      <c r="AB3713" s="241"/>
    </row>
    <row r="3714" spans="4:28" x14ac:dyDescent="0.2">
      <c r="D3714" s="151"/>
      <c r="W3714" s="144"/>
      <c r="X3714" s="144"/>
      <c r="Y3714" s="144"/>
      <c r="Z3714" s="144"/>
      <c r="AA3714" s="144"/>
      <c r="AB3714" s="241"/>
    </row>
    <row r="3715" spans="4:28" x14ac:dyDescent="0.2">
      <c r="D3715" s="151"/>
      <c r="W3715" s="144"/>
      <c r="X3715" s="144"/>
      <c r="Y3715" s="144"/>
      <c r="Z3715" s="144"/>
      <c r="AA3715" s="144"/>
      <c r="AB3715" s="241"/>
    </row>
    <row r="3716" spans="4:28" x14ac:dyDescent="0.2">
      <c r="D3716" s="151"/>
      <c r="W3716" s="144"/>
      <c r="X3716" s="144"/>
      <c r="Y3716" s="144"/>
      <c r="Z3716" s="144"/>
      <c r="AA3716" s="144"/>
      <c r="AB3716" s="241"/>
    </row>
    <row r="3717" spans="4:28" x14ac:dyDescent="0.2">
      <c r="D3717" s="151"/>
      <c r="W3717" s="144"/>
      <c r="X3717" s="144"/>
      <c r="Y3717" s="144"/>
      <c r="Z3717" s="144"/>
      <c r="AA3717" s="144"/>
      <c r="AB3717" s="241"/>
    </row>
    <row r="3718" spans="4:28" x14ac:dyDescent="0.2">
      <c r="D3718" s="151"/>
      <c r="W3718" s="144"/>
      <c r="X3718" s="144"/>
      <c r="Y3718" s="144"/>
      <c r="Z3718" s="144"/>
      <c r="AA3718" s="144"/>
      <c r="AB3718" s="241"/>
    </row>
    <row r="3719" spans="4:28" x14ac:dyDescent="0.2">
      <c r="D3719" s="151"/>
      <c r="W3719" s="144"/>
      <c r="X3719" s="144"/>
      <c r="Y3719" s="144"/>
      <c r="Z3719" s="144"/>
      <c r="AA3719" s="144"/>
      <c r="AB3719" s="241"/>
    </row>
    <row r="3720" spans="4:28" x14ac:dyDescent="0.2">
      <c r="D3720" s="151"/>
      <c r="W3720" s="144"/>
      <c r="X3720" s="144"/>
      <c r="Y3720" s="144"/>
      <c r="Z3720" s="144"/>
      <c r="AA3720" s="144"/>
      <c r="AB3720" s="241"/>
    </row>
    <row r="3721" spans="4:28" x14ac:dyDescent="0.2">
      <c r="D3721" s="151"/>
      <c r="W3721" s="144"/>
      <c r="X3721" s="144"/>
      <c r="Y3721" s="144"/>
      <c r="Z3721" s="144"/>
      <c r="AA3721" s="144"/>
      <c r="AB3721" s="241"/>
    </row>
    <row r="3722" spans="4:28" x14ac:dyDescent="0.2">
      <c r="D3722" s="151"/>
      <c r="W3722" s="144"/>
      <c r="X3722" s="144"/>
      <c r="Y3722" s="144"/>
      <c r="Z3722" s="144"/>
      <c r="AA3722" s="144"/>
      <c r="AB3722" s="241"/>
    </row>
    <row r="3723" spans="4:28" x14ac:dyDescent="0.2">
      <c r="D3723" s="151"/>
      <c r="W3723" s="144"/>
      <c r="X3723" s="144"/>
      <c r="Y3723" s="144"/>
      <c r="Z3723" s="144"/>
      <c r="AA3723" s="144"/>
      <c r="AB3723" s="241"/>
    </row>
    <row r="3724" spans="4:28" x14ac:dyDescent="0.2">
      <c r="D3724" s="151"/>
      <c r="W3724" s="144"/>
      <c r="X3724" s="144"/>
      <c r="Y3724" s="144"/>
      <c r="Z3724" s="144"/>
      <c r="AA3724" s="144"/>
      <c r="AB3724" s="241"/>
    </row>
    <row r="3725" spans="4:28" x14ac:dyDescent="0.2">
      <c r="D3725" s="151"/>
      <c r="W3725" s="144"/>
      <c r="X3725" s="144"/>
      <c r="Y3725" s="144"/>
      <c r="Z3725" s="144"/>
      <c r="AA3725" s="144"/>
      <c r="AB3725" s="241"/>
    </row>
    <row r="3726" spans="4:28" x14ac:dyDescent="0.2">
      <c r="D3726" s="151"/>
      <c r="W3726" s="144"/>
      <c r="X3726" s="144"/>
      <c r="Y3726" s="144"/>
      <c r="Z3726" s="144"/>
      <c r="AA3726" s="144"/>
      <c r="AB3726" s="241"/>
    </row>
    <row r="3727" spans="4:28" x14ac:dyDescent="0.2">
      <c r="D3727" s="151"/>
      <c r="W3727" s="144"/>
      <c r="X3727" s="144"/>
      <c r="Y3727" s="144"/>
      <c r="Z3727" s="144"/>
      <c r="AA3727" s="144"/>
      <c r="AB3727" s="241"/>
    </row>
    <row r="3728" spans="4:28" x14ac:dyDescent="0.2">
      <c r="D3728" s="151"/>
      <c r="W3728" s="144"/>
      <c r="X3728" s="144"/>
      <c r="Y3728" s="144"/>
      <c r="Z3728" s="144"/>
      <c r="AA3728" s="144"/>
      <c r="AB3728" s="241"/>
    </row>
    <row r="3729" spans="4:28" x14ac:dyDescent="0.2">
      <c r="D3729" s="151"/>
      <c r="W3729" s="144"/>
      <c r="X3729" s="144"/>
      <c r="Y3729" s="144"/>
      <c r="Z3729" s="144"/>
      <c r="AA3729" s="144"/>
      <c r="AB3729" s="241"/>
    </row>
    <row r="3730" spans="4:28" x14ac:dyDescent="0.2">
      <c r="D3730" s="151"/>
      <c r="W3730" s="144"/>
      <c r="X3730" s="144"/>
      <c r="Y3730" s="144"/>
      <c r="Z3730" s="144"/>
      <c r="AA3730" s="144"/>
      <c r="AB3730" s="241"/>
    </row>
    <row r="3731" spans="4:28" x14ac:dyDescent="0.2">
      <c r="D3731" s="151"/>
      <c r="W3731" s="144"/>
      <c r="X3731" s="144"/>
      <c r="Y3731" s="144"/>
      <c r="Z3731" s="144"/>
      <c r="AA3731" s="144"/>
      <c r="AB3731" s="241"/>
    </row>
    <row r="3732" spans="4:28" x14ac:dyDescent="0.2">
      <c r="D3732" s="151"/>
      <c r="W3732" s="144"/>
      <c r="X3732" s="144"/>
      <c r="Y3732" s="144"/>
      <c r="Z3732" s="144"/>
      <c r="AA3732" s="144"/>
      <c r="AB3732" s="241"/>
    </row>
    <row r="3733" spans="4:28" x14ac:dyDescent="0.2">
      <c r="D3733" s="151"/>
      <c r="W3733" s="144"/>
      <c r="X3733" s="144"/>
      <c r="Y3733" s="144"/>
      <c r="Z3733" s="144"/>
      <c r="AA3733" s="144"/>
      <c r="AB3733" s="241"/>
    </row>
    <row r="3734" spans="4:28" x14ac:dyDescent="0.2">
      <c r="D3734" s="151"/>
      <c r="W3734" s="144"/>
      <c r="X3734" s="144"/>
      <c r="Y3734" s="144"/>
      <c r="Z3734" s="144"/>
      <c r="AA3734" s="144"/>
      <c r="AB3734" s="241"/>
    </row>
    <row r="3735" spans="4:28" x14ac:dyDescent="0.2">
      <c r="D3735" s="151"/>
      <c r="W3735" s="144"/>
      <c r="X3735" s="144"/>
      <c r="Y3735" s="144"/>
      <c r="Z3735" s="144"/>
      <c r="AA3735" s="144"/>
      <c r="AB3735" s="241"/>
    </row>
    <row r="3736" spans="4:28" x14ac:dyDescent="0.2">
      <c r="D3736" s="151"/>
      <c r="W3736" s="144"/>
      <c r="X3736" s="144"/>
      <c r="Y3736" s="144"/>
      <c r="Z3736" s="144"/>
      <c r="AA3736" s="144"/>
      <c r="AB3736" s="241"/>
    </row>
    <row r="3737" spans="4:28" x14ac:dyDescent="0.2">
      <c r="D3737" s="151"/>
      <c r="W3737" s="144"/>
      <c r="X3737" s="144"/>
      <c r="Y3737" s="144"/>
      <c r="Z3737" s="144"/>
      <c r="AA3737" s="144"/>
      <c r="AB3737" s="241"/>
    </row>
    <row r="3738" spans="4:28" x14ac:dyDescent="0.2">
      <c r="D3738" s="151"/>
      <c r="W3738" s="144"/>
      <c r="X3738" s="144"/>
      <c r="Y3738" s="144"/>
      <c r="Z3738" s="144"/>
      <c r="AA3738" s="144"/>
      <c r="AB3738" s="241"/>
    </row>
    <row r="3739" spans="4:28" x14ac:dyDescent="0.2">
      <c r="D3739" s="151"/>
      <c r="W3739" s="144"/>
      <c r="X3739" s="144"/>
      <c r="Y3739" s="144"/>
      <c r="Z3739" s="144"/>
      <c r="AA3739" s="144"/>
      <c r="AB3739" s="241"/>
    </row>
    <row r="3740" spans="4:28" x14ac:dyDescent="0.2">
      <c r="D3740" s="151"/>
      <c r="W3740" s="144"/>
      <c r="X3740" s="144"/>
      <c r="Y3740" s="144"/>
      <c r="Z3740" s="144"/>
      <c r="AA3740" s="144"/>
      <c r="AB3740" s="241"/>
    </row>
    <row r="3741" spans="4:28" x14ac:dyDescent="0.2">
      <c r="D3741" s="151"/>
      <c r="W3741" s="144"/>
      <c r="X3741" s="144"/>
      <c r="Y3741" s="144"/>
      <c r="Z3741" s="144"/>
      <c r="AA3741" s="144"/>
      <c r="AB3741" s="241"/>
    </row>
    <row r="3742" spans="4:28" x14ac:dyDescent="0.2">
      <c r="D3742" s="151"/>
      <c r="W3742" s="144"/>
      <c r="X3742" s="144"/>
      <c r="Y3742" s="144"/>
      <c r="Z3742" s="144"/>
      <c r="AA3742" s="144"/>
      <c r="AB3742" s="241"/>
    </row>
    <row r="3743" spans="4:28" x14ac:dyDescent="0.2">
      <c r="D3743" s="151"/>
      <c r="W3743" s="144"/>
      <c r="X3743" s="144"/>
      <c r="Y3743" s="144"/>
      <c r="Z3743" s="144"/>
      <c r="AA3743" s="144"/>
      <c r="AB3743" s="241"/>
    </row>
    <row r="3744" spans="4:28" x14ac:dyDescent="0.2">
      <c r="D3744" s="151"/>
      <c r="W3744" s="144"/>
      <c r="X3744" s="144"/>
      <c r="Y3744" s="144"/>
      <c r="Z3744" s="144"/>
      <c r="AA3744" s="144"/>
      <c r="AB3744" s="241"/>
    </row>
    <row r="3745" spans="4:28" x14ac:dyDescent="0.2">
      <c r="D3745" s="151"/>
      <c r="W3745" s="144"/>
      <c r="X3745" s="144"/>
      <c r="Y3745" s="144"/>
      <c r="Z3745" s="144"/>
      <c r="AA3745" s="144"/>
      <c r="AB3745" s="241"/>
    </row>
    <row r="3746" spans="4:28" x14ac:dyDescent="0.2">
      <c r="D3746" s="151"/>
      <c r="W3746" s="144"/>
      <c r="X3746" s="144"/>
      <c r="Y3746" s="144"/>
      <c r="Z3746" s="144"/>
      <c r="AA3746" s="144"/>
      <c r="AB3746" s="241"/>
    </row>
    <row r="3747" spans="4:28" x14ac:dyDescent="0.2">
      <c r="D3747" s="151"/>
      <c r="W3747" s="144"/>
      <c r="X3747" s="144"/>
      <c r="Y3747" s="144"/>
      <c r="Z3747" s="144"/>
      <c r="AA3747" s="144"/>
      <c r="AB3747" s="241"/>
    </row>
    <row r="3748" spans="4:28" x14ac:dyDescent="0.2">
      <c r="D3748" s="151"/>
      <c r="W3748" s="144"/>
      <c r="X3748" s="144"/>
      <c r="Y3748" s="144"/>
      <c r="Z3748" s="144"/>
      <c r="AA3748" s="144"/>
      <c r="AB3748" s="241"/>
    </row>
    <row r="3749" spans="4:28" x14ac:dyDescent="0.2">
      <c r="D3749" s="151"/>
      <c r="W3749" s="144"/>
      <c r="X3749" s="144"/>
      <c r="Y3749" s="144"/>
      <c r="Z3749" s="144"/>
      <c r="AA3749" s="144"/>
      <c r="AB3749" s="241"/>
    </row>
    <row r="3750" spans="4:28" x14ac:dyDescent="0.2">
      <c r="D3750" s="151"/>
      <c r="W3750" s="144"/>
      <c r="X3750" s="144"/>
      <c r="Y3750" s="144"/>
      <c r="Z3750" s="144"/>
      <c r="AA3750" s="144"/>
      <c r="AB3750" s="241"/>
    </row>
    <row r="3751" spans="4:28" x14ac:dyDescent="0.2">
      <c r="D3751" s="151"/>
      <c r="W3751" s="144"/>
      <c r="X3751" s="144"/>
      <c r="Y3751" s="144"/>
      <c r="Z3751" s="144"/>
      <c r="AA3751" s="144"/>
      <c r="AB3751" s="241"/>
    </row>
    <row r="3752" spans="4:28" x14ac:dyDescent="0.2">
      <c r="D3752" s="151"/>
      <c r="W3752" s="144"/>
      <c r="X3752" s="144"/>
      <c r="Y3752" s="144"/>
      <c r="Z3752" s="144"/>
      <c r="AA3752" s="144"/>
      <c r="AB3752" s="241"/>
    </row>
    <row r="3753" spans="4:28" x14ac:dyDescent="0.2">
      <c r="D3753" s="151"/>
      <c r="W3753" s="144"/>
      <c r="X3753" s="144"/>
      <c r="Y3753" s="144"/>
      <c r="Z3753" s="144"/>
      <c r="AA3753" s="144"/>
      <c r="AB3753" s="241"/>
    </row>
    <row r="3754" spans="4:28" x14ac:dyDescent="0.2">
      <c r="D3754" s="151"/>
      <c r="W3754" s="144"/>
      <c r="X3754" s="144"/>
      <c r="Y3754" s="144"/>
      <c r="Z3754" s="144"/>
      <c r="AA3754" s="144"/>
      <c r="AB3754" s="241"/>
    </row>
    <row r="3755" spans="4:28" x14ac:dyDescent="0.2">
      <c r="D3755" s="151"/>
      <c r="W3755" s="144"/>
      <c r="X3755" s="144"/>
      <c r="Y3755" s="144"/>
      <c r="Z3755" s="144"/>
      <c r="AA3755" s="144"/>
      <c r="AB3755" s="241"/>
    </row>
    <row r="3756" spans="4:28" x14ac:dyDescent="0.2">
      <c r="D3756" s="151"/>
      <c r="W3756" s="144"/>
      <c r="X3756" s="144"/>
      <c r="Y3756" s="144"/>
      <c r="Z3756" s="144"/>
      <c r="AA3756" s="144"/>
      <c r="AB3756" s="241"/>
    </row>
    <row r="3757" spans="4:28" x14ac:dyDescent="0.2">
      <c r="D3757" s="151"/>
      <c r="W3757" s="144"/>
      <c r="X3757" s="144"/>
      <c r="Y3757" s="144"/>
      <c r="Z3757" s="144"/>
      <c r="AA3757" s="144"/>
      <c r="AB3757" s="241"/>
    </row>
    <row r="3758" spans="4:28" x14ac:dyDescent="0.2">
      <c r="D3758" s="151"/>
      <c r="W3758" s="144"/>
      <c r="X3758" s="144"/>
      <c r="Y3758" s="144"/>
      <c r="Z3758" s="144"/>
      <c r="AA3758" s="144"/>
      <c r="AB3758" s="241"/>
    </row>
    <row r="3759" spans="4:28" x14ac:dyDescent="0.2">
      <c r="D3759" s="151"/>
      <c r="W3759" s="144"/>
      <c r="X3759" s="144"/>
      <c r="Y3759" s="144"/>
      <c r="Z3759" s="144"/>
      <c r="AA3759" s="144"/>
      <c r="AB3759" s="241"/>
    </row>
    <row r="3760" spans="4:28" x14ac:dyDescent="0.2">
      <c r="D3760" s="151"/>
      <c r="W3760" s="144"/>
      <c r="X3760" s="144"/>
      <c r="Y3760" s="144"/>
      <c r="Z3760" s="144"/>
      <c r="AA3760" s="144"/>
      <c r="AB3760" s="241"/>
    </row>
    <row r="3761" spans="4:28" x14ac:dyDescent="0.2">
      <c r="D3761" s="151"/>
      <c r="W3761" s="144"/>
      <c r="X3761" s="144"/>
      <c r="Y3761" s="144"/>
      <c r="Z3761" s="144"/>
      <c r="AA3761" s="144"/>
      <c r="AB3761" s="241"/>
    </row>
    <row r="3762" spans="4:28" x14ac:dyDescent="0.2">
      <c r="D3762" s="151"/>
      <c r="W3762" s="144"/>
      <c r="X3762" s="144"/>
      <c r="Y3762" s="144"/>
      <c r="Z3762" s="144"/>
      <c r="AA3762" s="144"/>
      <c r="AB3762" s="241"/>
    </row>
    <row r="3763" spans="4:28" x14ac:dyDescent="0.2">
      <c r="D3763" s="151"/>
      <c r="W3763" s="144"/>
      <c r="X3763" s="144"/>
      <c r="Y3763" s="144"/>
      <c r="Z3763" s="144"/>
      <c r="AA3763" s="144"/>
      <c r="AB3763" s="241"/>
    </row>
    <row r="3764" spans="4:28" x14ac:dyDescent="0.2">
      <c r="D3764" s="151"/>
      <c r="W3764" s="144"/>
      <c r="X3764" s="144"/>
      <c r="Y3764" s="144"/>
      <c r="Z3764" s="144"/>
      <c r="AA3764" s="144"/>
      <c r="AB3764" s="241"/>
    </row>
    <row r="3765" spans="4:28" x14ac:dyDescent="0.2">
      <c r="D3765" s="151"/>
      <c r="W3765" s="144"/>
      <c r="X3765" s="144"/>
      <c r="Y3765" s="144"/>
      <c r="Z3765" s="144"/>
      <c r="AA3765" s="144"/>
      <c r="AB3765" s="241"/>
    </row>
    <row r="3766" spans="4:28" x14ac:dyDescent="0.2">
      <c r="D3766" s="151"/>
      <c r="W3766" s="144"/>
      <c r="X3766" s="144"/>
      <c r="Y3766" s="144"/>
      <c r="Z3766" s="144"/>
      <c r="AA3766" s="144"/>
      <c r="AB3766" s="241"/>
    </row>
    <row r="3767" spans="4:28" x14ac:dyDescent="0.2">
      <c r="D3767" s="151"/>
      <c r="W3767" s="144"/>
      <c r="X3767" s="144"/>
      <c r="Y3767" s="144"/>
      <c r="Z3767" s="144"/>
      <c r="AA3767" s="144"/>
      <c r="AB3767" s="241"/>
    </row>
    <row r="3768" spans="4:28" x14ac:dyDescent="0.2">
      <c r="D3768" s="151"/>
      <c r="W3768" s="144"/>
      <c r="X3768" s="144"/>
      <c r="Y3768" s="144"/>
      <c r="Z3768" s="144"/>
      <c r="AA3768" s="144"/>
      <c r="AB3768" s="241"/>
    </row>
    <row r="3769" spans="4:28" x14ac:dyDescent="0.2">
      <c r="D3769" s="151"/>
      <c r="W3769" s="144"/>
      <c r="X3769" s="144"/>
      <c r="Y3769" s="144"/>
      <c r="Z3769" s="144"/>
      <c r="AA3769" s="144"/>
      <c r="AB3769" s="241"/>
    </row>
    <row r="3770" spans="4:28" x14ac:dyDescent="0.2">
      <c r="D3770" s="151"/>
      <c r="W3770" s="144"/>
      <c r="X3770" s="144"/>
      <c r="Y3770" s="144"/>
      <c r="Z3770" s="144"/>
      <c r="AA3770" s="144"/>
      <c r="AB3770" s="241"/>
    </row>
    <row r="3771" spans="4:28" x14ac:dyDescent="0.2">
      <c r="D3771" s="151"/>
      <c r="W3771" s="144"/>
      <c r="X3771" s="144"/>
      <c r="Y3771" s="144"/>
      <c r="Z3771" s="144"/>
      <c r="AA3771" s="144"/>
      <c r="AB3771" s="241"/>
    </row>
    <row r="3772" spans="4:28" x14ac:dyDescent="0.2">
      <c r="D3772" s="151"/>
      <c r="W3772" s="144"/>
      <c r="X3772" s="144"/>
      <c r="Y3772" s="144"/>
      <c r="Z3772" s="144"/>
      <c r="AA3772" s="144"/>
      <c r="AB3772" s="241"/>
    </row>
    <row r="3773" spans="4:28" x14ac:dyDescent="0.2">
      <c r="D3773" s="151"/>
      <c r="W3773" s="144"/>
      <c r="X3773" s="144"/>
      <c r="Y3773" s="144"/>
      <c r="Z3773" s="144"/>
      <c r="AA3773" s="144"/>
      <c r="AB3773" s="241"/>
    </row>
    <row r="3774" spans="4:28" x14ac:dyDescent="0.2">
      <c r="D3774" s="151"/>
      <c r="W3774" s="144"/>
      <c r="X3774" s="144"/>
      <c r="Y3774" s="144"/>
      <c r="Z3774" s="144"/>
      <c r="AA3774" s="144"/>
      <c r="AB3774" s="241"/>
    </row>
    <row r="3775" spans="4:28" x14ac:dyDescent="0.2">
      <c r="D3775" s="151"/>
      <c r="W3775" s="144"/>
      <c r="X3775" s="144"/>
      <c r="Y3775" s="144"/>
      <c r="Z3775" s="144"/>
      <c r="AA3775" s="144"/>
      <c r="AB3775" s="241"/>
    </row>
    <row r="3776" spans="4:28" x14ac:dyDescent="0.2">
      <c r="D3776" s="151"/>
      <c r="W3776" s="144"/>
      <c r="X3776" s="144"/>
      <c r="Y3776" s="144"/>
      <c r="Z3776" s="144"/>
      <c r="AA3776" s="144"/>
      <c r="AB3776" s="241"/>
    </row>
    <row r="3777" spans="4:28" x14ac:dyDescent="0.2">
      <c r="D3777" s="151"/>
      <c r="W3777" s="144"/>
      <c r="X3777" s="144"/>
      <c r="Y3777" s="144"/>
      <c r="Z3777" s="144"/>
      <c r="AA3777" s="144"/>
      <c r="AB3777" s="241"/>
    </row>
    <row r="3778" spans="4:28" x14ac:dyDescent="0.2">
      <c r="D3778" s="151"/>
      <c r="W3778" s="144"/>
      <c r="X3778" s="144"/>
      <c r="Y3778" s="144"/>
      <c r="Z3778" s="144"/>
      <c r="AA3778" s="144"/>
      <c r="AB3778" s="241"/>
    </row>
    <row r="3779" spans="4:28" x14ac:dyDescent="0.2">
      <c r="D3779" s="151"/>
      <c r="W3779" s="144"/>
      <c r="X3779" s="144"/>
      <c r="Y3779" s="144"/>
      <c r="Z3779" s="144"/>
      <c r="AA3779" s="144"/>
      <c r="AB3779" s="241"/>
    </row>
    <row r="3780" spans="4:28" x14ac:dyDescent="0.2">
      <c r="D3780" s="151"/>
      <c r="W3780" s="144"/>
      <c r="X3780" s="144"/>
      <c r="Y3780" s="144"/>
      <c r="Z3780" s="144"/>
      <c r="AA3780" s="144"/>
      <c r="AB3780" s="241"/>
    </row>
    <row r="3781" spans="4:28" x14ac:dyDescent="0.2">
      <c r="D3781" s="151"/>
      <c r="W3781" s="144"/>
      <c r="X3781" s="144"/>
      <c r="Y3781" s="144"/>
      <c r="Z3781" s="144"/>
      <c r="AA3781" s="144"/>
      <c r="AB3781" s="241"/>
    </row>
    <row r="3782" spans="4:28" x14ac:dyDescent="0.2">
      <c r="D3782" s="151"/>
      <c r="W3782" s="144"/>
      <c r="X3782" s="144"/>
      <c r="Y3782" s="144"/>
      <c r="Z3782" s="144"/>
      <c r="AA3782" s="144"/>
      <c r="AB3782" s="241"/>
    </row>
    <row r="3783" spans="4:28" x14ac:dyDescent="0.2">
      <c r="D3783" s="151"/>
      <c r="W3783" s="144"/>
      <c r="X3783" s="144"/>
      <c r="Y3783" s="144"/>
      <c r="Z3783" s="144"/>
      <c r="AA3783" s="144"/>
      <c r="AB3783" s="241"/>
    </row>
    <row r="3784" spans="4:28" x14ac:dyDescent="0.2">
      <c r="D3784" s="151"/>
      <c r="W3784" s="144"/>
      <c r="X3784" s="144"/>
      <c r="Y3784" s="144"/>
      <c r="Z3784" s="144"/>
      <c r="AA3784" s="144"/>
      <c r="AB3784" s="241"/>
    </row>
    <row r="3785" spans="4:28" x14ac:dyDescent="0.2">
      <c r="D3785" s="151"/>
      <c r="W3785" s="144"/>
      <c r="X3785" s="144"/>
      <c r="Y3785" s="144"/>
      <c r="Z3785" s="144"/>
      <c r="AA3785" s="144"/>
      <c r="AB3785" s="241"/>
    </row>
    <row r="3786" spans="4:28" x14ac:dyDescent="0.2">
      <c r="D3786" s="151"/>
      <c r="W3786" s="144"/>
      <c r="X3786" s="144"/>
      <c r="Y3786" s="144"/>
      <c r="Z3786" s="144"/>
      <c r="AA3786" s="144"/>
      <c r="AB3786" s="241"/>
    </row>
    <row r="3787" spans="4:28" x14ac:dyDescent="0.2">
      <c r="D3787" s="151"/>
      <c r="W3787" s="144"/>
      <c r="X3787" s="144"/>
      <c r="Y3787" s="144"/>
      <c r="Z3787" s="144"/>
      <c r="AA3787" s="144"/>
      <c r="AB3787" s="241"/>
    </row>
    <row r="3788" spans="4:28" x14ac:dyDescent="0.2">
      <c r="D3788" s="151"/>
      <c r="W3788" s="144"/>
      <c r="X3788" s="144"/>
      <c r="Y3788" s="144"/>
      <c r="Z3788" s="144"/>
      <c r="AA3788" s="144"/>
      <c r="AB3788" s="241"/>
    </row>
    <row r="3789" spans="4:28" x14ac:dyDescent="0.2">
      <c r="D3789" s="151"/>
      <c r="W3789" s="144"/>
      <c r="X3789" s="144"/>
      <c r="Y3789" s="144"/>
      <c r="Z3789" s="144"/>
      <c r="AA3789" s="144"/>
      <c r="AB3789" s="241"/>
    </row>
    <row r="3790" spans="4:28" x14ac:dyDescent="0.2">
      <c r="D3790" s="151"/>
      <c r="W3790" s="144"/>
      <c r="X3790" s="144"/>
      <c r="Y3790" s="144"/>
      <c r="Z3790" s="144"/>
      <c r="AA3790" s="144"/>
      <c r="AB3790" s="241"/>
    </row>
    <row r="3791" spans="4:28" x14ac:dyDescent="0.2">
      <c r="D3791" s="151"/>
      <c r="W3791" s="144"/>
      <c r="X3791" s="144"/>
      <c r="Y3791" s="144"/>
      <c r="Z3791" s="144"/>
      <c r="AA3791" s="144"/>
      <c r="AB3791" s="241"/>
    </row>
    <row r="3792" spans="4:28" x14ac:dyDescent="0.2">
      <c r="D3792" s="151"/>
      <c r="W3792" s="144"/>
      <c r="X3792" s="144"/>
      <c r="Y3792" s="144"/>
      <c r="Z3792" s="144"/>
      <c r="AA3792" s="144"/>
      <c r="AB3792" s="241"/>
    </row>
    <row r="3793" spans="4:28" x14ac:dyDescent="0.2">
      <c r="D3793" s="151"/>
      <c r="W3793" s="144"/>
      <c r="X3793" s="144"/>
      <c r="Y3793" s="144"/>
      <c r="Z3793" s="144"/>
      <c r="AA3793" s="144"/>
      <c r="AB3793" s="241"/>
    </row>
    <row r="3794" spans="4:28" x14ac:dyDescent="0.2">
      <c r="D3794" s="151"/>
      <c r="W3794" s="144"/>
      <c r="X3794" s="144"/>
      <c r="Y3794" s="144"/>
      <c r="Z3794" s="144"/>
      <c r="AA3794" s="144"/>
      <c r="AB3794" s="241"/>
    </row>
    <row r="3795" spans="4:28" x14ac:dyDescent="0.2">
      <c r="D3795" s="151"/>
      <c r="W3795" s="144"/>
      <c r="X3795" s="144"/>
      <c r="Y3795" s="144"/>
      <c r="Z3795" s="144"/>
      <c r="AA3795" s="144"/>
      <c r="AB3795" s="241"/>
    </row>
    <row r="3796" spans="4:28" x14ac:dyDescent="0.2">
      <c r="D3796" s="151"/>
      <c r="W3796" s="144"/>
      <c r="X3796" s="144"/>
      <c r="Y3796" s="144"/>
      <c r="Z3796" s="144"/>
      <c r="AA3796" s="144"/>
      <c r="AB3796" s="241"/>
    </row>
    <row r="3797" spans="4:28" x14ac:dyDescent="0.2">
      <c r="D3797" s="151"/>
      <c r="W3797" s="144"/>
      <c r="X3797" s="144"/>
      <c r="Y3797" s="144"/>
      <c r="Z3797" s="144"/>
      <c r="AA3797" s="144"/>
      <c r="AB3797" s="241"/>
    </row>
    <row r="3798" spans="4:28" x14ac:dyDescent="0.2">
      <c r="D3798" s="151"/>
      <c r="W3798" s="144"/>
      <c r="X3798" s="144"/>
      <c r="Y3798" s="144"/>
      <c r="Z3798" s="144"/>
      <c r="AA3798" s="144"/>
      <c r="AB3798" s="241"/>
    </row>
    <row r="3799" spans="4:28" x14ac:dyDescent="0.2">
      <c r="D3799" s="151"/>
      <c r="W3799" s="144"/>
      <c r="X3799" s="144"/>
      <c r="Y3799" s="144"/>
      <c r="Z3799" s="144"/>
      <c r="AA3799" s="144"/>
      <c r="AB3799" s="241"/>
    </row>
    <row r="3800" spans="4:28" x14ac:dyDescent="0.2">
      <c r="D3800" s="151"/>
      <c r="W3800" s="144"/>
      <c r="X3800" s="144"/>
      <c r="Y3800" s="144"/>
      <c r="Z3800" s="144"/>
      <c r="AA3800" s="144"/>
      <c r="AB3800" s="241"/>
    </row>
    <row r="3801" spans="4:28" x14ac:dyDescent="0.2">
      <c r="D3801" s="151"/>
      <c r="W3801" s="144"/>
      <c r="X3801" s="144"/>
      <c r="Y3801" s="144"/>
      <c r="Z3801" s="144"/>
      <c r="AA3801" s="144"/>
      <c r="AB3801" s="241"/>
    </row>
    <row r="3802" spans="4:28" x14ac:dyDescent="0.2">
      <c r="D3802" s="151"/>
      <c r="W3802" s="144"/>
      <c r="X3802" s="144"/>
      <c r="Y3802" s="144"/>
      <c r="Z3802" s="144"/>
      <c r="AA3802" s="144"/>
      <c r="AB3802" s="241"/>
    </row>
    <row r="3803" spans="4:28" x14ac:dyDescent="0.2">
      <c r="D3803" s="151"/>
      <c r="W3803" s="144"/>
      <c r="X3803" s="144"/>
      <c r="Y3803" s="144"/>
      <c r="Z3803" s="144"/>
      <c r="AA3803" s="144"/>
      <c r="AB3803" s="241"/>
    </row>
    <row r="3804" spans="4:28" x14ac:dyDescent="0.2">
      <c r="D3804" s="151"/>
      <c r="W3804" s="144"/>
      <c r="X3804" s="144"/>
      <c r="Y3804" s="144"/>
      <c r="Z3804" s="144"/>
      <c r="AA3804" s="144"/>
      <c r="AB3804" s="241"/>
    </row>
    <row r="3805" spans="4:28" x14ac:dyDescent="0.2">
      <c r="D3805" s="151"/>
      <c r="W3805" s="144"/>
      <c r="X3805" s="144"/>
      <c r="Y3805" s="144"/>
      <c r="Z3805" s="144"/>
      <c r="AA3805" s="144"/>
      <c r="AB3805" s="241"/>
    </row>
    <row r="3806" spans="4:28" x14ac:dyDescent="0.2">
      <c r="D3806" s="151"/>
      <c r="W3806" s="144"/>
      <c r="X3806" s="144"/>
      <c r="Y3806" s="144"/>
      <c r="Z3806" s="144"/>
      <c r="AA3806" s="144"/>
      <c r="AB3806" s="241"/>
    </row>
    <row r="3807" spans="4:28" x14ac:dyDescent="0.2">
      <c r="D3807" s="151"/>
      <c r="W3807" s="144"/>
      <c r="X3807" s="144"/>
      <c r="Y3807" s="144"/>
      <c r="Z3807" s="144"/>
      <c r="AA3807" s="144"/>
      <c r="AB3807" s="241"/>
    </row>
    <row r="3808" spans="4:28" x14ac:dyDescent="0.2">
      <c r="D3808" s="151"/>
      <c r="W3808" s="144"/>
      <c r="X3808" s="144"/>
      <c r="Y3808" s="144"/>
      <c r="Z3808" s="144"/>
      <c r="AA3808" s="144"/>
      <c r="AB3808" s="241"/>
    </row>
    <row r="3809" spans="4:28" x14ac:dyDescent="0.2">
      <c r="D3809" s="151"/>
      <c r="W3809" s="144"/>
      <c r="X3809" s="144"/>
      <c r="Y3809" s="144"/>
      <c r="Z3809" s="144"/>
      <c r="AA3809" s="144"/>
      <c r="AB3809" s="241"/>
    </row>
    <row r="3810" spans="4:28" x14ac:dyDescent="0.2">
      <c r="D3810" s="151"/>
      <c r="W3810" s="144"/>
      <c r="X3810" s="144"/>
      <c r="Y3810" s="144"/>
      <c r="Z3810" s="144"/>
      <c r="AA3810" s="144"/>
      <c r="AB3810" s="241"/>
    </row>
    <row r="3811" spans="4:28" x14ac:dyDescent="0.2">
      <c r="D3811" s="151"/>
      <c r="W3811" s="144"/>
      <c r="X3811" s="144"/>
      <c r="Y3811" s="144"/>
      <c r="Z3811" s="144"/>
      <c r="AA3811" s="144"/>
      <c r="AB3811" s="241"/>
    </row>
    <row r="3812" spans="4:28" x14ac:dyDescent="0.2">
      <c r="D3812" s="151"/>
      <c r="W3812" s="144"/>
      <c r="X3812" s="144"/>
      <c r="Y3812" s="144"/>
      <c r="Z3812" s="144"/>
      <c r="AA3812" s="144"/>
      <c r="AB3812" s="241"/>
    </row>
    <row r="3813" spans="4:28" x14ac:dyDescent="0.2">
      <c r="D3813" s="151"/>
      <c r="W3813" s="144"/>
      <c r="X3813" s="144"/>
      <c r="Y3813" s="144"/>
      <c r="Z3813" s="144"/>
      <c r="AA3813" s="144"/>
      <c r="AB3813" s="241"/>
    </row>
    <row r="3814" spans="4:28" x14ac:dyDescent="0.2">
      <c r="D3814" s="151"/>
      <c r="W3814" s="144"/>
      <c r="X3814" s="144"/>
      <c r="Y3814" s="144"/>
      <c r="Z3814" s="144"/>
      <c r="AA3814" s="144"/>
      <c r="AB3814" s="241"/>
    </row>
    <row r="3815" spans="4:28" x14ac:dyDescent="0.2">
      <c r="D3815" s="151"/>
      <c r="W3815" s="144"/>
      <c r="X3815" s="144"/>
      <c r="Y3815" s="144"/>
      <c r="Z3815" s="144"/>
      <c r="AA3815" s="144"/>
      <c r="AB3815" s="241"/>
    </row>
    <row r="3816" spans="4:28" x14ac:dyDescent="0.2">
      <c r="D3816" s="151"/>
      <c r="W3816" s="144"/>
      <c r="X3816" s="144"/>
      <c r="Y3816" s="144"/>
      <c r="Z3816" s="144"/>
      <c r="AA3816" s="144"/>
      <c r="AB3816" s="241"/>
    </row>
    <row r="3817" spans="4:28" x14ac:dyDescent="0.2">
      <c r="D3817" s="151"/>
      <c r="W3817" s="144"/>
      <c r="X3817" s="144"/>
      <c r="Y3817" s="144"/>
      <c r="Z3817" s="144"/>
      <c r="AA3817" s="144"/>
      <c r="AB3817" s="241"/>
    </row>
    <row r="3818" spans="4:28" x14ac:dyDescent="0.2">
      <c r="D3818" s="151"/>
      <c r="W3818" s="144"/>
      <c r="X3818" s="144"/>
      <c r="Y3818" s="144"/>
      <c r="Z3818" s="144"/>
      <c r="AA3818" s="144"/>
      <c r="AB3818" s="241"/>
    </row>
    <row r="3819" spans="4:28" x14ac:dyDescent="0.2">
      <c r="D3819" s="151"/>
      <c r="W3819" s="144"/>
      <c r="X3819" s="144"/>
      <c r="Y3819" s="144"/>
      <c r="Z3819" s="144"/>
      <c r="AA3819" s="144"/>
      <c r="AB3819" s="241"/>
    </row>
    <row r="3820" spans="4:28" x14ac:dyDescent="0.2">
      <c r="D3820" s="151"/>
      <c r="W3820" s="144"/>
      <c r="X3820" s="144"/>
      <c r="Y3820" s="144"/>
      <c r="Z3820" s="144"/>
      <c r="AA3820" s="144"/>
      <c r="AB3820" s="241"/>
    </row>
    <row r="3821" spans="4:28" x14ac:dyDescent="0.2">
      <c r="D3821" s="151"/>
      <c r="W3821" s="144"/>
      <c r="X3821" s="144"/>
      <c r="Y3821" s="144"/>
      <c r="Z3821" s="144"/>
      <c r="AA3821" s="144"/>
      <c r="AB3821" s="241"/>
    </row>
    <row r="3822" spans="4:28" x14ac:dyDescent="0.2">
      <c r="D3822" s="151"/>
      <c r="W3822" s="144"/>
      <c r="X3822" s="144"/>
      <c r="Y3822" s="144"/>
      <c r="Z3822" s="144"/>
      <c r="AA3822" s="144"/>
      <c r="AB3822" s="241"/>
    </row>
    <row r="3823" spans="4:28" x14ac:dyDescent="0.2">
      <c r="D3823" s="151"/>
      <c r="W3823" s="144"/>
      <c r="X3823" s="144"/>
      <c r="Y3823" s="144"/>
      <c r="Z3823" s="144"/>
      <c r="AA3823" s="144"/>
      <c r="AB3823" s="241"/>
    </row>
    <row r="3824" spans="4:28" x14ac:dyDescent="0.2">
      <c r="D3824" s="151"/>
      <c r="W3824" s="144"/>
      <c r="X3824" s="144"/>
      <c r="Y3824" s="144"/>
      <c r="Z3824" s="144"/>
      <c r="AA3824" s="144"/>
      <c r="AB3824" s="241"/>
    </row>
    <row r="3825" spans="4:28" x14ac:dyDescent="0.2">
      <c r="D3825" s="151"/>
      <c r="W3825" s="144"/>
      <c r="X3825" s="144"/>
      <c r="Y3825" s="144"/>
      <c r="Z3825" s="144"/>
      <c r="AA3825" s="144"/>
      <c r="AB3825" s="241"/>
    </row>
    <row r="3826" spans="4:28" x14ac:dyDescent="0.2">
      <c r="D3826" s="151"/>
      <c r="W3826" s="144"/>
      <c r="X3826" s="144"/>
      <c r="Y3826" s="144"/>
      <c r="Z3826" s="144"/>
      <c r="AA3826" s="144"/>
      <c r="AB3826" s="241"/>
    </row>
    <row r="3827" spans="4:28" x14ac:dyDescent="0.2">
      <c r="D3827" s="151"/>
      <c r="W3827" s="144"/>
      <c r="X3827" s="144"/>
      <c r="Y3827" s="144"/>
      <c r="Z3827" s="144"/>
      <c r="AA3827" s="144"/>
      <c r="AB3827" s="241"/>
    </row>
    <row r="3828" spans="4:28" x14ac:dyDescent="0.2">
      <c r="D3828" s="151"/>
      <c r="W3828" s="144"/>
      <c r="X3828" s="144"/>
      <c r="Y3828" s="144"/>
      <c r="Z3828" s="144"/>
      <c r="AA3828" s="144"/>
      <c r="AB3828" s="241"/>
    </row>
    <row r="3829" spans="4:28" x14ac:dyDescent="0.2">
      <c r="D3829" s="151"/>
      <c r="W3829" s="144"/>
      <c r="X3829" s="144"/>
      <c r="Y3829" s="144"/>
      <c r="Z3829" s="144"/>
      <c r="AA3829" s="144"/>
      <c r="AB3829" s="241"/>
    </row>
    <row r="3830" spans="4:28" x14ac:dyDescent="0.2">
      <c r="D3830" s="151"/>
      <c r="W3830" s="144"/>
      <c r="X3830" s="144"/>
      <c r="Y3830" s="144"/>
      <c r="Z3830" s="144"/>
      <c r="AA3830" s="144"/>
      <c r="AB3830" s="241"/>
    </row>
    <row r="3831" spans="4:28" x14ac:dyDescent="0.2">
      <c r="D3831" s="151"/>
      <c r="W3831" s="144"/>
      <c r="X3831" s="144"/>
      <c r="Y3831" s="144"/>
      <c r="Z3831" s="144"/>
      <c r="AA3831" s="144"/>
      <c r="AB3831" s="241"/>
    </row>
    <row r="3832" spans="4:28" x14ac:dyDescent="0.2">
      <c r="D3832" s="151"/>
      <c r="W3832" s="144"/>
      <c r="X3832" s="144"/>
      <c r="Y3832" s="144"/>
      <c r="Z3832" s="144"/>
      <c r="AA3832" s="144"/>
      <c r="AB3832" s="241"/>
    </row>
    <row r="3833" spans="4:28" x14ac:dyDescent="0.2">
      <c r="D3833" s="151"/>
      <c r="W3833" s="144"/>
      <c r="X3833" s="144"/>
      <c r="Y3833" s="144"/>
      <c r="Z3833" s="144"/>
      <c r="AA3833" s="144"/>
      <c r="AB3833" s="241"/>
    </row>
    <row r="3834" spans="4:28" x14ac:dyDescent="0.2">
      <c r="D3834" s="151"/>
      <c r="W3834" s="144"/>
      <c r="X3834" s="144"/>
      <c r="Y3834" s="144"/>
      <c r="Z3834" s="144"/>
      <c r="AA3834" s="144"/>
      <c r="AB3834" s="241"/>
    </row>
    <row r="3835" spans="4:28" x14ac:dyDescent="0.2">
      <c r="D3835" s="151"/>
      <c r="W3835" s="144"/>
      <c r="X3835" s="144"/>
      <c r="Y3835" s="144"/>
      <c r="Z3835" s="144"/>
      <c r="AA3835" s="144"/>
      <c r="AB3835" s="241"/>
    </row>
    <row r="3836" spans="4:28" x14ac:dyDescent="0.2">
      <c r="D3836" s="151"/>
      <c r="W3836" s="144"/>
      <c r="X3836" s="144"/>
      <c r="Y3836" s="144"/>
      <c r="Z3836" s="144"/>
      <c r="AA3836" s="144"/>
      <c r="AB3836" s="241"/>
    </row>
    <row r="3837" spans="4:28" x14ac:dyDescent="0.2">
      <c r="D3837" s="151"/>
      <c r="W3837" s="144"/>
      <c r="X3837" s="144"/>
      <c r="Y3837" s="144"/>
      <c r="Z3837" s="144"/>
      <c r="AA3837" s="144"/>
      <c r="AB3837" s="241"/>
    </row>
    <row r="3838" spans="4:28" x14ac:dyDescent="0.2">
      <c r="D3838" s="151"/>
      <c r="W3838" s="144"/>
      <c r="X3838" s="144"/>
      <c r="Y3838" s="144"/>
      <c r="Z3838" s="144"/>
      <c r="AA3838" s="144"/>
      <c r="AB3838" s="241"/>
    </row>
    <row r="3839" spans="4:28" x14ac:dyDescent="0.2">
      <c r="D3839" s="151"/>
      <c r="W3839" s="144"/>
      <c r="X3839" s="144"/>
      <c r="Y3839" s="144"/>
      <c r="Z3839" s="144"/>
      <c r="AA3839" s="144"/>
      <c r="AB3839" s="241"/>
    </row>
    <row r="3840" spans="4:28" x14ac:dyDescent="0.2">
      <c r="D3840" s="151"/>
      <c r="W3840" s="144"/>
      <c r="X3840" s="144"/>
      <c r="Y3840" s="144"/>
      <c r="Z3840" s="144"/>
      <c r="AA3840" s="144"/>
      <c r="AB3840" s="241"/>
    </row>
    <row r="3841" spans="4:28" x14ac:dyDescent="0.2">
      <c r="D3841" s="151"/>
      <c r="W3841" s="144"/>
      <c r="X3841" s="144"/>
      <c r="Y3841" s="144"/>
      <c r="Z3841" s="144"/>
      <c r="AA3841" s="144"/>
      <c r="AB3841" s="241"/>
    </row>
    <row r="3842" spans="4:28" x14ac:dyDescent="0.2">
      <c r="D3842" s="151"/>
      <c r="W3842" s="144"/>
      <c r="X3842" s="144"/>
      <c r="Y3842" s="144"/>
      <c r="Z3842" s="144"/>
      <c r="AA3842" s="144"/>
      <c r="AB3842" s="241"/>
    </row>
    <row r="3843" spans="4:28" x14ac:dyDescent="0.2">
      <c r="D3843" s="151"/>
      <c r="W3843" s="144"/>
      <c r="X3843" s="144"/>
      <c r="Y3843" s="144"/>
      <c r="Z3843" s="144"/>
      <c r="AA3843" s="144"/>
      <c r="AB3843" s="241"/>
    </row>
    <row r="3844" spans="4:28" x14ac:dyDescent="0.2">
      <c r="D3844" s="151"/>
      <c r="W3844" s="144"/>
      <c r="X3844" s="144"/>
      <c r="Y3844" s="144"/>
      <c r="Z3844" s="144"/>
      <c r="AA3844" s="144"/>
      <c r="AB3844" s="241"/>
    </row>
    <row r="3845" spans="4:28" x14ac:dyDescent="0.2">
      <c r="D3845" s="151"/>
      <c r="W3845" s="144"/>
      <c r="X3845" s="144"/>
      <c r="Y3845" s="144"/>
      <c r="Z3845" s="144"/>
      <c r="AA3845" s="144"/>
      <c r="AB3845" s="241"/>
    </row>
    <row r="3846" spans="4:28" x14ac:dyDescent="0.2">
      <c r="D3846" s="151"/>
      <c r="W3846" s="144"/>
      <c r="X3846" s="144"/>
      <c r="Y3846" s="144"/>
      <c r="Z3846" s="144"/>
      <c r="AA3846" s="144"/>
      <c r="AB3846" s="241"/>
    </row>
    <row r="3847" spans="4:28" x14ac:dyDescent="0.2">
      <c r="D3847" s="151"/>
      <c r="W3847" s="144"/>
      <c r="X3847" s="144"/>
      <c r="Y3847" s="144"/>
      <c r="Z3847" s="144"/>
      <c r="AA3847" s="144"/>
      <c r="AB3847" s="241"/>
    </row>
    <row r="3848" spans="4:28" x14ac:dyDescent="0.2">
      <c r="D3848" s="151"/>
      <c r="W3848" s="144"/>
      <c r="X3848" s="144"/>
      <c r="Y3848" s="144"/>
      <c r="Z3848" s="144"/>
      <c r="AA3848" s="144"/>
      <c r="AB3848" s="241"/>
    </row>
    <row r="3849" spans="4:28" x14ac:dyDescent="0.2">
      <c r="D3849" s="151"/>
      <c r="W3849" s="144"/>
      <c r="X3849" s="144"/>
      <c r="Y3849" s="144"/>
      <c r="Z3849" s="144"/>
      <c r="AA3849" s="144"/>
      <c r="AB3849" s="241"/>
    </row>
    <row r="3850" spans="4:28" x14ac:dyDescent="0.2">
      <c r="D3850" s="151"/>
      <c r="W3850" s="144"/>
      <c r="X3850" s="144"/>
      <c r="Y3850" s="144"/>
      <c r="Z3850" s="144"/>
      <c r="AA3850" s="144"/>
      <c r="AB3850" s="241"/>
    </row>
    <row r="3851" spans="4:28" x14ac:dyDescent="0.2">
      <c r="D3851" s="151"/>
      <c r="W3851" s="144"/>
      <c r="X3851" s="144"/>
      <c r="Y3851" s="144"/>
      <c r="Z3851" s="144"/>
      <c r="AA3851" s="144"/>
      <c r="AB3851" s="241"/>
    </row>
    <row r="3852" spans="4:28" x14ac:dyDescent="0.2">
      <c r="D3852" s="151"/>
      <c r="W3852" s="144"/>
      <c r="X3852" s="144"/>
      <c r="Y3852" s="144"/>
      <c r="Z3852" s="144"/>
      <c r="AA3852" s="144"/>
      <c r="AB3852" s="241"/>
    </row>
    <row r="3853" spans="4:28" x14ac:dyDescent="0.2">
      <c r="D3853" s="151"/>
      <c r="W3853" s="144"/>
      <c r="X3853" s="144"/>
      <c r="Y3853" s="144"/>
      <c r="Z3853" s="144"/>
      <c r="AA3853" s="144"/>
      <c r="AB3853" s="241"/>
    </row>
    <row r="3854" spans="4:28" x14ac:dyDescent="0.2">
      <c r="D3854" s="151"/>
      <c r="W3854" s="144"/>
      <c r="X3854" s="144"/>
      <c r="Y3854" s="144"/>
      <c r="Z3854" s="144"/>
      <c r="AA3854" s="144"/>
      <c r="AB3854" s="241"/>
    </row>
    <row r="3855" spans="4:28" x14ac:dyDescent="0.2">
      <c r="D3855" s="151"/>
      <c r="W3855" s="144"/>
      <c r="X3855" s="144"/>
      <c r="Y3855" s="144"/>
      <c r="Z3855" s="144"/>
      <c r="AA3855" s="144"/>
      <c r="AB3855" s="241"/>
    </row>
    <row r="3856" spans="4:28" x14ac:dyDescent="0.2">
      <c r="D3856" s="151"/>
      <c r="W3856" s="144"/>
      <c r="X3856" s="144"/>
      <c r="Y3856" s="144"/>
      <c r="Z3856" s="144"/>
      <c r="AA3856" s="144"/>
      <c r="AB3856" s="241"/>
    </row>
    <row r="3857" spans="4:28" x14ac:dyDescent="0.2">
      <c r="D3857" s="151"/>
      <c r="W3857" s="144"/>
      <c r="X3857" s="144"/>
      <c r="Y3857" s="144"/>
      <c r="Z3857" s="144"/>
      <c r="AA3857" s="144"/>
      <c r="AB3857" s="241"/>
    </row>
    <row r="3858" spans="4:28" x14ac:dyDescent="0.2">
      <c r="D3858" s="151"/>
      <c r="W3858" s="144"/>
      <c r="X3858" s="144"/>
      <c r="Y3858" s="144"/>
      <c r="Z3858" s="144"/>
      <c r="AA3858" s="144"/>
      <c r="AB3858" s="241"/>
    </row>
    <row r="3859" spans="4:28" x14ac:dyDescent="0.2">
      <c r="D3859" s="151"/>
      <c r="W3859" s="144"/>
      <c r="X3859" s="144"/>
      <c r="Y3859" s="144"/>
      <c r="Z3859" s="144"/>
      <c r="AA3859" s="144"/>
      <c r="AB3859" s="241"/>
    </row>
    <row r="3860" spans="4:28" x14ac:dyDescent="0.2">
      <c r="D3860" s="151"/>
      <c r="W3860" s="144"/>
      <c r="X3860" s="144"/>
      <c r="Y3860" s="144"/>
      <c r="Z3860" s="144"/>
      <c r="AA3860" s="144"/>
      <c r="AB3860" s="241"/>
    </row>
    <row r="3861" spans="4:28" x14ac:dyDescent="0.2">
      <c r="D3861" s="151"/>
      <c r="W3861" s="144"/>
      <c r="X3861" s="144"/>
      <c r="Y3861" s="144"/>
      <c r="Z3861" s="144"/>
      <c r="AA3861" s="144"/>
      <c r="AB3861" s="241"/>
    </row>
    <row r="3862" spans="4:28" x14ac:dyDescent="0.2">
      <c r="D3862" s="151"/>
      <c r="W3862" s="144"/>
      <c r="X3862" s="144"/>
      <c r="Y3862" s="144"/>
      <c r="Z3862" s="144"/>
      <c r="AA3862" s="144"/>
      <c r="AB3862" s="241"/>
    </row>
    <row r="3863" spans="4:28" x14ac:dyDescent="0.2">
      <c r="D3863" s="151"/>
      <c r="W3863" s="144"/>
      <c r="X3863" s="144"/>
      <c r="Y3863" s="144"/>
      <c r="Z3863" s="144"/>
      <c r="AA3863" s="144"/>
      <c r="AB3863" s="241"/>
    </row>
    <row r="3864" spans="4:28" x14ac:dyDescent="0.2">
      <c r="D3864" s="151"/>
      <c r="W3864" s="144"/>
      <c r="X3864" s="144"/>
      <c r="Y3864" s="144"/>
      <c r="Z3864" s="144"/>
      <c r="AA3864" s="144"/>
      <c r="AB3864" s="241"/>
    </row>
    <row r="3865" spans="4:28" x14ac:dyDescent="0.2">
      <c r="D3865" s="151"/>
      <c r="W3865" s="144"/>
      <c r="X3865" s="144"/>
      <c r="Y3865" s="144"/>
      <c r="Z3865" s="144"/>
      <c r="AA3865" s="144"/>
      <c r="AB3865" s="241"/>
    </row>
    <row r="3866" spans="4:28" x14ac:dyDescent="0.2">
      <c r="D3866" s="151"/>
      <c r="W3866" s="144"/>
      <c r="X3866" s="144"/>
      <c r="Y3866" s="144"/>
      <c r="Z3866" s="144"/>
      <c r="AA3866" s="144"/>
      <c r="AB3866" s="241"/>
    </row>
    <row r="3867" spans="4:28" x14ac:dyDescent="0.2">
      <c r="D3867" s="151"/>
      <c r="W3867" s="144"/>
      <c r="X3867" s="144"/>
      <c r="Y3867" s="144"/>
      <c r="Z3867" s="144"/>
      <c r="AA3867" s="144"/>
      <c r="AB3867" s="241"/>
    </row>
    <row r="3868" spans="4:28" x14ac:dyDescent="0.2">
      <c r="D3868" s="151"/>
      <c r="W3868" s="144"/>
      <c r="X3868" s="144"/>
      <c r="Y3868" s="144"/>
      <c r="Z3868" s="144"/>
      <c r="AA3868" s="144"/>
      <c r="AB3868" s="241"/>
    </row>
    <row r="3869" spans="4:28" x14ac:dyDescent="0.2">
      <c r="D3869" s="151"/>
      <c r="W3869" s="144"/>
      <c r="X3869" s="144"/>
      <c r="Y3869" s="144"/>
      <c r="Z3869" s="144"/>
      <c r="AA3869" s="144"/>
      <c r="AB3869" s="241"/>
    </row>
    <row r="3870" spans="4:28" x14ac:dyDescent="0.2">
      <c r="D3870" s="151"/>
      <c r="W3870" s="144"/>
      <c r="X3870" s="144"/>
      <c r="Y3870" s="144"/>
      <c r="Z3870" s="144"/>
      <c r="AA3870" s="144"/>
      <c r="AB3870" s="241"/>
    </row>
    <row r="3871" spans="4:28" x14ac:dyDescent="0.2">
      <c r="D3871" s="151"/>
      <c r="W3871" s="144"/>
      <c r="X3871" s="144"/>
      <c r="Y3871" s="144"/>
      <c r="Z3871" s="144"/>
      <c r="AA3871" s="144"/>
      <c r="AB3871" s="241"/>
    </row>
    <row r="3872" spans="4:28" x14ac:dyDescent="0.2">
      <c r="D3872" s="151"/>
      <c r="W3872" s="144"/>
      <c r="X3872" s="144"/>
      <c r="Y3872" s="144"/>
      <c r="Z3872" s="144"/>
      <c r="AA3872" s="144"/>
      <c r="AB3872" s="241"/>
    </row>
    <row r="3873" spans="4:28" x14ac:dyDescent="0.2">
      <c r="D3873" s="151"/>
      <c r="W3873" s="144"/>
      <c r="X3873" s="144"/>
      <c r="Y3873" s="144"/>
      <c r="Z3873" s="144"/>
      <c r="AA3873" s="144"/>
      <c r="AB3873" s="241"/>
    </row>
    <row r="3874" spans="4:28" x14ac:dyDescent="0.2">
      <c r="D3874" s="151"/>
      <c r="W3874" s="144"/>
      <c r="X3874" s="144"/>
      <c r="Y3874" s="144"/>
      <c r="Z3874" s="144"/>
      <c r="AA3874" s="144"/>
      <c r="AB3874" s="241"/>
    </row>
    <row r="3875" spans="4:28" x14ac:dyDescent="0.2">
      <c r="D3875" s="151"/>
      <c r="W3875" s="144"/>
      <c r="X3875" s="144"/>
      <c r="Y3875" s="144"/>
      <c r="Z3875" s="144"/>
      <c r="AA3875" s="144"/>
      <c r="AB3875" s="241"/>
    </row>
    <row r="3876" spans="4:28" x14ac:dyDescent="0.2">
      <c r="D3876" s="151"/>
      <c r="W3876" s="144"/>
      <c r="X3876" s="144"/>
      <c r="Y3876" s="144"/>
      <c r="Z3876" s="144"/>
      <c r="AA3876" s="144"/>
      <c r="AB3876" s="241"/>
    </row>
    <row r="3877" spans="4:28" x14ac:dyDescent="0.2">
      <c r="D3877" s="151"/>
      <c r="W3877" s="144"/>
      <c r="X3877" s="144"/>
      <c r="Y3877" s="144"/>
      <c r="Z3877" s="144"/>
      <c r="AA3877" s="144"/>
      <c r="AB3877" s="241"/>
    </row>
    <row r="3878" spans="4:28" x14ac:dyDescent="0.2">
      <c r="D3878" s="151"/>
      <c r="W3878" s="144"/>
      <c r="X3878" s="144"/>
      <c r="Y3878" s="144"/>
      <c r="Z3878" s="144"/>
      <c r="AA3878" s="144"/>
      <c r="AB3878" s="241"/>
    </row>
    <row r="3879" spans="4:28" x14ac:dyDescent="0.2">
      <c r="D3879" s="151"/>
      <c r="W3879" s="144"/>
      <c r="X3879" s="144"/>
      <c r="Y3879" s="144"/>
      <c r="Z3879" s="144"/>
      <c r="AA3879" s="144"/>
      <c r="AB3879" s="241"/>
    </row>
    <row r="3880" spans="4:28" x14ac:dyDescent="0.2">
      <c r="D3880" s="151"/>
      <c r="W3880" s="144"/>
      <c r="X3880" s="144"/>
      <c r="Y3880" s="144"/>
      <c r="Z3880" s="144"/>
      <c r="AA3880" s="144"/>
      <c r="AB3880" s="241"/>
    </row>
    <row r="3881" spans="4:28" x14ac:dyDescent="0.2">
      <c r="D3881" s="151"/>
      <c r="W3881" s="144"/>
      <c r="X3881" s="144"/>
      <c r="Y3881" s="144"/>
      <c r="Z3881" s="144"/>
      <c r="AA3881" s="144"/>
      <c r="AB3881" s="241"/>
    </row>
    <row r="3882" spans="4:28" x14ac:dyDescent="0.2">
      <c r="D3882" s="151"/>
      <c r="W3882" s="144"/>
      <c r="X3882" s="144"/>
      <c r="Y3882" s="144"/>
      <c r="Z3882" s="144"/>
      <c r="AA3882" s="144"/>
      <c r="AB3882" s="241"/>
    </row>
    <row r="3883" spans="4:28" x14ac:dyDescent="0.2">
      <c r="D3883" s="151"/>
      <c r="W3883" s="144"/>
      <c r="X3883" s="144"/>
      <c r="Y3883" s="144"/>
      <c r="Z3883" s="144"/>
      <c r="AA3883" s="144"/>
      <c r="AB3883" s="241"/>
    </row>
    <row r="3884" spans="4:28" x14ac:dyDescent="0.2">
      <c r="D3884" s="151"/>
      <c r="W3884" s="144"/>
      <c r="X3884" s="144"/>
      <c r="Y3884" s="144"/>
      <c r="Z3884" s="144"/>
      <c r="AA3884" s="144"/>
      <c r="AB3884" s="241"/>
    </row>
    <row r="3885" spans="4:28" x14ac:dyDescent="0.2">
      <c r="D3885" s="151"/>
      <c r="W3885" s="144"/>
      <c r="X3885" s="144"/>
      <c r="Y3885" s="144"/>
      <c r="Z3885" s="144"/>
      <c r="AA3885" s="144"/>
      <c r="AB3885" s="241"/>
    </row>
    <row r="3886" spans="4:28" x14ac:dyDescent="0.2">
      <c r="D3886" s="151"/>
      <c r="W3886" s="144"/>
      <c r="X3886" s="144"/>
      <c r="Y3886" s="144"/>
      <c r="Z3886" s="144"/>
      <c r="AA3886" s="144"/>
      <c r="AB3886" s="241"/>
    </row>
    <row r="3887" spans="4:28" x14ac:dyDescent="0.2">
      <c r="D3887" s="151"/>
      <c r="W3887" s="144"/>
      <c r="X3887" s="144"/>
      <c r="Y3887" s="144"/>
      <c r="Z3887" s="144"/>
      <c r="AA3887" s="144"/>
      <c r="AB3887" s="241"/>
    </row>
    <row r="3888" spans="4:28" x14ac:dyDescent="0.2">
      <c r="D3888" s="151"/>
      <c r="W3888" s="144"/>
      <c r="X3888" s="144"/>
      <c r="Y3888" s="144"/>
      <c r="Z3888" s="144"/>
      <c r="AA3888" s="144"/>
      <c r="AB3888" s="241"/>
    </row>
    <row r="3889" spans="4:28" x14ac:dyDescent="0.2">
      <c r="D3889" s="151"/>
      <c r="W3889" s="144"/>
      <c r="X3889" s="144"/>
      <c r="Y3889" s="144"/>
      <c r="Z3889" s="144"/>
      <c r="AA3889" s="144"/>
      <c r="AB3889" s="241"/>
    </row>
    <row r="3890" spans="4:28" x14ac:dyDescent="0.2">
      <c r="D3890" s="151"/>
      <c r="W3890" s="144"/>
      <c r="X3890" s="144"/>
      <c r="Y3890" s="144"/>
      <c r="Z3890" s="144"/>
      <c r="AA3890" s="144"/>
      <c r="AB3890" s="241"/>
    </row>
    <row r="3891" spans="4:28" x14ac:dyDescent="0.2">
      <c r="D3891" s="151"/>
      <c r="W3891" s="144"/>
      <c r="X3891" s="144"/>
      <c r="Y3891" s="144"/>
      <c r="Z3891" s="144"/>
      <c r="AA3891" s="144"/>
      <c r="AB3891" s="241"/>
    </row>
    <row r="3892" spans="4:28" x14ac:dyDescent="0.2">
      <c r="D3892" s="151"/>
      <c r="W3892" s="144"/>
      <c r="X3892" s="144"/>
      <c r="Y3892" s="144"/>
      <c r="Z3892" s="144"/>
      <c r="AA3892" s="144"/>
      <c r="AB3892" s="241"/>
    </row>
    <row r="3893" spans="4:28" x14ac:dyDescent="0.2">
      <c r="D3893" s="151"/>
      <c r="W3893" s="144"/>
      <c r="X3893" s="144"/>
      <c r="Y3893" s="144"/>
      <c r="Z3893" s="144"/>
      <c r="AA3893" s="144"/>
      <c r="AB3893" s="241"/>
    </row>
    <row r="3894" spans="4:28" x14ac:dyDescent="0.2">
      <c r="D3894" s="151"/>
      <c r="W3894" s="144"/>
      <c r="X3894" s="144"/>
      <c r="Y3894" s="144"/>
      <c r="Z3894" s="144"/>
      <c r="AA3894" s="144"/>
      <c r="AB3894" s="241"/>
    </row>
    <row r="3895" spans="4:28" x14ac:dyDescent="0.2">
      <c r="D3895" s="151"/>
      <c r="W3895" s="144"/>
      <c r="X3895" s="144"/>
      <c r="Y3895" s="144"/>
      <c r="Z3895" s="144"/>
      <c r="AA3895" s="144"/>
      <c r="AB3895" s="241"/>
    </row>
    <row r="3896" spans="4:28" x14ac:dyDescent="0.2">
      <c r="D3896" s="151"/>
      <c r="W3896" s="144"/>
      <c r="X3896" s="144"/>
      <c r="Y3896" s="144"/>
      <c r="Z3896" s="144"/>
      <c r="AA3896" s="144"/>
      <c r="AB3896" s="241"/>
    </row>
    <row r="3897" spans="4:28" x14ac:dyDescent="0.2">
      <c r="D3897" s="151"/>
      <c r="W3897" s="144"/>
      <c r="X3897" s="144"/>
      <c r="Y3897" s="144"/>
      <c r="Z3897" s="144"/>
      <c r="AA3897" s="144"/>
      <c r="AB3897" s="241"/>
    </row>
    <row r="3898" spans="4:28" x14ac:dyDescent="0.2">
      <c r="D3898" s="151"/>
      <c r="W3898" s="144"/>
      <c r="X3898" s="144"/>
      <c r="Y3898" s="144"/>
      <c r="Z3898" s="144"/>
      <c r="AA3898" s="144"/>
      <c r="AB3898" s="241"/>
    </row>
    <row r="3899" spans="4:28" x14ac:dyDescent="0.2">
      <c r="D3899" s="151"/>
      <c r="W3899" s="144"/>
      <c r="X3899" s="144"/>
      <c r="Y3899" s="144"/>
      <c r="Z3899" s="144"/>
      <c r="AA3899" s="144"/>
      <c r="AB3899" s="241"/>
    </row>
    <row r="3900" spans="4:28" x14ac:dyDescent="0.2">
      <c r="D3900" s="151"/>
      <c r="W3900" s="144"/>
      <c r="X3900" s="144"/>
      <c r="Y3900" s="144"/>
      <c r="Z3900" s="144"/>
      <c r="AA3900" s="144"/>
      <c r="AB3900" s="241"/>
    </row>
    <row r="3901" spans="4:28" x14ac:dyDescent="0.2">
      <c r="D3901" s="151"/>
      <c r="W3901" s="144"/>
      <c r="X3901" s="144"/>
      <c r="Y3901" s="144"/>
      <c r="Z3901" s="144"/>
      <c r="AA3901" s="144"/>
      <c r="AB3901" s="241"/>
    </row>
    <row r="3902" spans="4:28" x14ac:dyDescent="0.2">
      <c r="D3902" s="151"/>
      <c r="W3902" s="144"/>
      <c r="X3902" s="144"/>
      <c r="Y3902" s="144"/>
      <c r="Z3902" s="144"/>
      <c r="AA3902" s="144"/>
      <c r="AB3902" s="241"/>
    </row>
    <row r="3903" spans="4:28" x14ac:dyDescent="0.2">
      <c r="D3903" s="151"/>
      <c r="W3903" s="144"/>
      <c r="X3903" s="144"/>
      <c r="Y3903" s="144"/>
      <c r="Z3903" s="144"/>
      <c r="AA3903" s="144"/>
      <c r="AB3903" s="241"/>
    </row>
    <row r="3904" spans="4:28" x14ac:dyDescent="0.2">
      <c r="D3904" s="151"/>
      <c r="W3904" s="144"/>
      <c r="X3904" s="144"/>
      <c r="Y3904" s="144"/>
      <c r="Z3904" s="144"/>
      <c r="AA3904" s="144"/>
      <c r="AB3904" s="241"/>
    </row>
    <row r="3905" spans="4:28" x14ac:dyDescent="0.2">
      <c r="D3905" s="151"/>
      <c r="W3905" s="144"/>
      <c r="X3905" s="144"/>
      <c r="Y3905" s="144"/>
      <c r="Z3905" s="144"/>
      <c r="AA3905" s="144"/>
      <c r="AB3905" s="241"/>
    </row>
    <row r="3906" spans="4:28" x14ac:dyDescent="0.2">
      <c r="D3906" s="151"/>
      <c r="W3906" s="144"/>
      <c r="X3906" s="144"/>
      <c r="Y3906" s="144"/>
      <c r="Z3906" s="144"/>
      <c r="AA3906" s="144"/>
      <c r="AB3906" s="241"/>
    </row>
    <row r="3907" spans="4:28" x14ac:dyDescent="0.2">
      <c r="D3907" s="151"/>
      <c r="W3907" s="144"/>
      <c r="X3907" s="144"/>
      <c r="Y3907" s="144"/>
      <c r="Z3907" s="144"/>
      <c r="AA3907" s="144"/>
      <c r="AB3907" s="241"/>
    </row>
    <row r="3908" spans="4:28" x14ac:dyDescent="0.2">
      <c r="D3908" s="151"/>
      <c r="W3908" s="144"/>
      <c r="X3908" s="144"/>
      <c r="Y3908" s="144"/>
      <c r="Z3908" s="144"/>
      <c r="AA3908" s="144"/>
      <c r="AB3908" s="241"/>
    </row>
    <row r="3909" spans="4:28" x14ac:dyDescent="0.2">
      <c r="D3909" s="151"/>
      <c r="W3909" s="144"/>
      <c r="X3909" s="144"/>
      <c r="Y3909" s="144"/>
      <c r="Z3909" s="144"/>
      <c r="AA3909" s="144"/>
      <c r="AB3909" s="241"/>
    </row>
    <row r="3910" spans="4:28" x14ac:dyDescent="0.2">
      <c r="D3910" s="151"/>
      <c r="W3910" s="144"/>
      <c r="X3910" s="144"/>
      <c r="Y3910" s="144"/>
      <c r="Z3910" s="144"/>
      <c r="AA3910" s="144"/>
      <c r="AB3910" s="241"/>
    </row>
    <row r="3911" spans="4:28" x14ac:dyDescent="0.2">
      <c r="D3911" s="151"/>
      <c r="W3911" s="144"/>
      <c r="X3911" s="144"/>
      <c r="Y3911" s="144"/>
      <c r="Z3911" s="144"/>
      <c r="AA3911" s="144"/>
      <c r="AB3911" s="241"/>
    </row>
    <row r="3912" spans="4:28" x14ac:dyDescent="0.2">
      <c r="D3912" s="151"/>
      <c r="W3912" s="144"/>
      <c r="X3912" s="144"/>
      <c r="Y3912" s="144"/>
      <c r="Z3912" s="144"/>
      <c r="AA3912" s="144"/>
      <c r="AB3912" s="241"/>
    </row>
    <row r="3913" spans="4:28" x14ac:dyDescent="0.2">
      <c r="D3913" s="151"/>
      <c r="W3913" s="144"/>
      <c r="X3913" s="144"/>
      <c r="Y3913" s="144"/>
      <c r="Z3913" s="144"/>
      <c r="AA3913" s="144"/>
      <c r="AB3913" s="241"/>
    </row>
    <row r="3914" spans="4:28" x14ac:dyDescent="0.2">
      <c r="D3914" s="151"/>
      <c r="W3914" s="144"/>
      <c r="X3914" s="144"/>
      <c r="Y3914" s="144"/>
      <c r="Z3914" s="144"/>
      <c r="AA3914" s="144"/>
      <c r="AB3914" s="241"/>
    </row>
    <row r="3915" spans="4:28" x14ac:dyDescent="0.2">
      <c r="D3915" s="151"/>
      <c r="W3915" s="144"/>
      <c r="X3915" s="144"/>
      <c r="Y3915" s="144"/>
      <c r="Z3915" s="144"/>
      <c r="AA3915" s="144"/>
      <c r="AB3915" s="241"/>
    </row>
    <row r="3916" spans="4:28" x14ac:dyDescent="0.2">
      <c r="D3916" s="151"/>
      <c r="W3916" s="144"/>
      <c r="X3916" s="144"/>
      <c r="Y3916" s="144"/>
      <c r="Z3916" s="144"/>
      <c r="AA3916" s="144"/>
      <c r="AB3916" s="241"/>
    </row>
    <row r="3917" spans="4:28" x14ac:dyDescent="0.2">
      <c r="D3917" s="151"/>
      <c r="W3917" s="144"/>
      <c r="X3917" s="144"/>
      <c r="Y3917" s="144"/>
      <c r="Z3917" s="144"/>
      <c r="AA3917" s="144"/>
      <c r="AB3917" s="241"/>
    </row>
    <row r="3918" spans="4:28" x14ac:dyDescent="0.2">
      <c r="D3918" s="151"/>
      <c r="W3918" s="144"/>
      <c r="X3918" s="144"/>
      <c r="Y3918" s="144"/>
      <c r="Z3918" s="144"/>
      <c r="AA3918" s="144"/>
      <c r="AB3918" s="241"/>
    </row>
    <row r="3919" spans="4:28" x14ac:dyDescent="0.2">
      <c r="D3919" s="151"/>
      <c r="W3919" s="144"/>
      <c r="X3919" s="144"/>
      <c r="Y3919" s="144"/>
      <c r="Z3919" s="144"/>
      <c r="AA3919" s="144"/>
      <c r="AB3919" s="241"/>
    </row>
    <row r="3920" spans="4:28" x14ac:dyDescent="0.2">
      <c r="D3920" s="151"/>
      <c r="W3920" s="144"/>
      <c r="X3920" s="144"/>
      <c r="Y3920" s="144"/>
      <c r="Z3920" s="144"/>
      <c r="AA3920" s="144"/>
      <c r="AB3920" s="241"/>
    </row>
    <row r="3921" spans="4:28" x14ac:dyDescent="0.2">
      <c r="D3921" s="151"/>
      <c r="W3921" s="144"/>
      <c r="X3921" s="144"/>
      <c r="Y3921" s="144"/>
      <c r="Z3921" s="144"/>
      <c r="AA3921" s="144"/>
      <c r="AB3921" s="241"/>
    </row>
    <row r="3922" spans="4:28" x14ac:dyDescent="0.2">
      <c r="D3922" s="151"/>
      <c r="W3922" s="144"/>
      <c r="X3922" s="144"/>
      <c r="Y3922" s="144"/>
      <c r="Z3922" s="144"/>
      <c r="AA3922" s="144"/>
      <c r="AB3922" s="241"/>
    </row>
    <row r="3923" spans="4:28" x14ac:dyDescent="0.2">
      <c r="D3923" s="151"/>
      <c r="W3923" s="144"/>
      <c r="X3923" s="144"/>
      <c r="Y3923" s="144"/>
      <c r="Z3923" s="144"/>
      <c r="AA3923" s="144"/>
      <c r="AB3923" s="241"/>
    </row>
    <row r="3924" spans="4:28" x14ac:dyDescent="0.2">
      <c r="D3924" s="151"/>
      <c r="W3924" s="144"/>
      <c r="X3924" s="144"/>
      <c r="Y3924" s="144"/>
      <c r="Z3924" s="144"/>
      <c r="AA3924" s="144"/>
      <c r="AB3924" s="241"/>
    </row>
    <row r="3925" spans="4:28" x14ac:dyDescent="0.2">
      <c r="D3925" s="151"/>
      <c r="W3925" s="144"/>
      <c r="X3925" s="144"/>
      <c r="Y3925" s="144"/>
      <c r="Z3925" s="144"/>
      <c r="AA3925" s="144"/>
      <c r="AB3925" s="241"/>
    </row>
    <row r="3926" spans="4:28" x14ac:dyDescent="0.2">
      <c r="D3926" s="151"/>
      <c r="W3926" s="144"/>
      <c r="X3926" s="144"/>
      <c r="Y3926" s="144"/>
      <c r="Z3926" s="144"/>
      <c r="AA3926" s="144"/>
      <c r="AB3926" s="241"/>
    </row>
    <row r="3927" spans="4:28" x14ac:dyDescent="0.2">
      <c r="D3927" s="151"/>
      <c r="W3927" s="144"/>
      <c r="X3927" s="144"/>
      <c r="Y3927" s="144"/>
      <c r="Z3927" s="144"/>
      <c r="AA3927" s="144"/>
      <c r="AB3927" s="241"/>
    </row>
    <row r="3928" spans="4:28" x14ac:dyDescent="0.2">
      <c r="D3928" s="151"/>
      <c r="W3928" s="144"/>
      <c r="X3928" s="144"/>
      <c r="Y3928" s="144"/>
      <c r="Z3928" s="144"/>
      <c r="AA3928" s="144"/>
      <c r="AB3928" s="241"/>
    </row>
    <row r="3929" spans="4:28" x14ac:dyDescent="0.2">
      <c r="D3929" s="151"/>
      <c r="W3929" s="144"/>
      <c r="X3929" s="144"/>
      <c r="Y3929" s="144"/>
      <c r="Z3929" s="144"/>
      <c r="AA3929" s="144"/>
      <c r="AB3929" s="241"/>
    </row>
    <row r="3930" spans="4:28" x14ac:dyDescent="0.2">
      <c r="D3930" s="151"/>
      <c r="W3930" s="144"/>
      <c r="X3930" s="144"/>
      <c r="Y3930" s="144"/>
      <c r="Z3930" s="144"/>
      <c r="AA3930" s="144"/>
      <c r="AB3930" s="241"/>
    </row>
    <row r="3931" spans="4:28" x14ac:dyDescent="0.2">
      <c r="D3931" s="151"/>
      <c r="W3931" s="144"/>
      <c r="X3931" s="144"/>
      <c r="Y3931" s="144"/>
      <c r="Z3931" s="144"/>
      <c r="AA3931" s="144"/>
      <c r="AB3931" s="241"/>
    </row>
    <row r="3932" spans="4:28" x14ac:dyDescent="0.2">
      <c r="D3932" s="151"/>
      <c r="W3932" s="144"/>
      <c r="X3932" s="144"/>
      <c r="Y3932" s="144"/>
      <c r="Z3932" s="144"/>
      <c r="AA3932" s="144"/>
      <c r="AB3932" s="241"/>
    </row>
    <row r="3933" spans="4:28" x14ac:dyDescent="0.2">
      <c r="D3933" s="151"/>
      <c r="W3933" s="144"/>
      <c r="X3933" s="144"/>
      <c r="Y3933" s="144"/>
      <c r="Z3933" s="144"/>
      <c r="AA3933" s="144"/>
      <c r="AB3933" s="241"/>
    </row>
    <row r="3934" spans="4:28" x14ac:dyDescent="0.2">
      <c r="D3934" s="151"/>
      <c r="W3934" s="144"/>
      <c r="X3934" s="144"/>
      <c r="Y3934" s="144"/>
      <c r="Z3934" s="144"/>
      <c r="AA3934" s="144"/>
      <c r="AB3934" s="241"/>
    </row>
    <row r="3935" spans="4:28" x14ac:dyDescent="0.2">
      <c r="D3935" s="151"/>
      <c r="W3935" s="144"/>
      <c r="X3935" s="144"/>
      <c r="Y3935" s="144"/>
      <c r="Z3935" s="144"/>
      <c r="AA3935" s="144"/>
      <c r="AB3935" s="241"/>
    </row>
    <row r="3936" spans="4:28" x14ac:dyDescent="0.2">
      <c r="D3936" s="151"/>
      <c r="W3936" s="144"/>
      <c r="X3936" s="144"/>
      <c r="Y3936" s="144"/>
      <c r="Z3936" s="144"/>
      <c r="AA3936" s="144"/>
      <c r="AB3936" s="241"/>
    </row>
    <row r="3937" spans="4:28" x14ac:dyDescent="0.2">
      <c r="D3937" s="151"/>
      <c r="W3937" s="144"/>
      <c r="X3937" s="144"/>
      <c r="Y3937" s="144"/>
      <c r="Z3937" s="144"/>
      <c r="AA3937" s="144"/>
      <c r="AB3937" s="241"/>
    </row>
    <row r="3938" spans="4:28" x14ac:dyDescent="0.2">
      <c r="D3938" s="151"/>
      <c r="W3938" s="144"/>
      <c r="X3938" s="144"/>
      <c r="Y3938" s="144"/>
      <c r="Z3938" s="144"/>
      <c r="AA3938" s="144"/>
      <c r="AB3938" s="241"/>
    </row>
    <row r="3939" spans="4:28" x14ac:dyDescent="0.2">
      <c r="D3939" s="151"/>
      <c r="W3939" s="144"/>
      <c r="X3939" s="144"/>
      <c r="Y3939" s="144"/>
      <c r="Z3939" s="144"/>
      <c r="AA3939" s="144"/>
      <c r="AB3939" s="241"/>
    </row>
    <row r="3940" spans="4:28" x14ac:dyDescent="0.2">
      <c r="D3940" s="151"/>
      <c r="W3940" s="144"/>
      <c r="X3940" s="144"/>
      <c r="Y3940" s="144"/>
      <c r="Z3940" s="144"/>
      <c r="AA3940" s="144"/>
      <c r="AB3940" s="241"/>
    </row>
    <row r="3941" spans="4:28" x14ac:dyDescent="0.2">
      <c r="D3941" s="151"/>
      <c r="W3941" s="144"/>
      <c r="X3941" s="144"/>
      <c r="Y3941" s="144"/>
      <c r="Z3941" s="144"/>
      <c r="AA3941" s="144"/>
      <c r="AB3941" s="241"/>
    </row>
    <row r="3942" spans="4:28" x14ac:dyDescent="0.2">
      <c r="D3942" s="151"/>
      <c r="W3942" s="144"/>
      <c r="X3942" s="144"/>
      <c r="Y3942" s="144"/>
      <c r="Z3942" s="144"/>
      <c r="AA3942" s="144"/>
      <c r="AB3942" s="241"/>
    </row>
    <row r="3943" spans="4:28" x14ac:dyDescent="0.2">
      <c r="D3943" s="151"/>
      <c r="W3943" s="144"/>
      <c r="X3943" s="144"/>
      <c r="Y3943" s="144"/>
      <c r="Z3943" s="144"/>
      <c r="AA3943" s="144"/>
      <c r="AB3943" s="241"/>
    </row>
    <row r="3944" spans="4:28" x14ac:dyDescent="0.2">
      <c r="D3944" s="151"/>
      <c r="W3944" s="144"/>
      <c r="X3944" s="144"/>
      <c r="Y3944" s="144"/>
      <c r="Z3944" s="144"/>
      <c r="AA3944" s="144"/>
      <c r="AB3944" s="241"/>
    </row>
    <row r="3945" spans="4:28" x14ac:dyDescent="0.2">
      <c r="D3945" s="151"/>
      <c r="W3945" s="144"/>
      <c r="X3945" s="144"/>
      <c r="Y3945" s="144"/>
      <c r="Z3945" s="144"/>
      <c r="AA3945" s="144"/>
      <c r="AB3945" s="241"/>
    </row>
    <row r="3946" spans="4:28" x14ac:dyDescent="0.2">
      <c r="D3946" s="151"/>
      <c r="W3946" s="144"/>
      <c r="X3946" s="144"/>
      <c r="Y3946" s="144"/>
      <c r="Z3946" s="144"/>
      <c r="AA3946" s="144"/>
      <c r="AB3946" s="241"/>
    </row>
    <row r="3947" spans="4:28" x14ac:dyDescent="0.2">
      <c r="D3947" s="151"/>
      <c r="W3947" s="144"/>
      <c r="X3947" s="144"/>
      <c r="Y3947" s="144"/>
      <c r="Z3947" s="144"/>
      <c r="AA3947" s="144"/>
      <c r="AB3947" s="241"/>
    </row>
    <row r="3948" spans="4:28" x14ac:dyDescent="0.2">
      <c r="D3948" s="151"/>
      <c r="W3948" s="144"/>
      <c r="X3948" s="144"/>
      <c r="Y3948" s="144"/>
      <c r="Z3948" s="144"/>
      <c r="AA3948" s="144"/>
      <c r="AB3948" s="241"/>
    </row>
    <row r="3949" spans="4:28" x14ac:dyDescent="0.2">
      <c r="D3949" s="151"/>
      <c r="W3949" s="144"/>
      <c r="X3949" s="144"/>
      <c r="Y3949" s="144"/>
      <c r="Z3949" s="144"/>
      <c r="AA3949" s="144"/>
      <c r="AB3949" s="241"/>
    </row>
    <row r="3950" spans="4:28" x14ac:dyDescent="0.2">
      <c r="D3950" s="151"/>
      <c r="W3950" s="144"/>
      <c r="X3950" s="144"/>
      <c r="Y3950" s="144"/>
      <c r="Z3950" s="144"/>
      <c r="AA3950" s="144"/>
      <c r="AB3950" s="241"/>
    </row>
    <row r="3951" spans="4:28" x14ac:dyDescent="0.2">
      <c r="D3951" s="151"/>
      <c r="W3951" s="144"/>
      <c r="X3951" s="144"/>
      <c r="Y3951" s="144"/>
      <c r="Z3951" s="144"/>
      <c r="AA3951" s="144"/>
      <c r="AB3951" s="241"/>
    </row>
    <row r="3952" spans="4:28" x14ac:dyDescent="0.2">
      <c r="D3952" s="151"/>
      <c r="W3952" s="144"/>
      <c r="X3952" s="144"/>
      <c r="Y3952" s="144"/>
      <c r="Z3952" s="144"/>
      <c r="AA3952" s="144"/>
      <c r="AB3952" s="241"/>
    </row>
    <row r="3953" spans="4:28" x14ac:dyDescent="0.2">
      <c r="D3953" s="151"/>
      <c r="W3953" s="144"/>
      <c r="X3953" s="144"/>
      <c r="Y3953" s="144"/>
      <c r="Z3953" s="144"/>
      <c r="AA3953" s="144"/>
      <c r="AB3953" s="241"/>
    </row>
    <row r="3954" spans="4:28" x14ac:dyDescent="0.2">
      <c r="D3954" s="151"/>
      <c r="W3954" s="144"/>
      <c r="X3954" s="144"/>
      <c r="Y3954" s="144"/>
      <c r="Z3954" s="144"/>
      <c r="AA3954" s="144"/>
      <c r="AB3954" s="241"/>
    </row>
    <row r="3955" spans="4:28" x14ac:dyDescent="0.2">
      <c r="D3955" s="151"/>
      <c r="W3955" s="144"/>
      <c r="X3955" s="144"/>
      <c r="Y3955" s="144"/>
      <c r="Z3955" s="144"/>
      <c r="AA3955" s="144"/>
      <c r="AB3955" s="241"/>
    </row>
    <row r="3956" spans="4:28" x14ac:dyDescent="0.2">
      <c r="D3956" s="151"/>
      <c r="W3956" s="144"/>
      <c r="X3956" s="144"/>
      <c r="Y3956" s="144"/>
      <c r="Z3956" s="144"/>
      <c r="AA3956" s="144"/>
      <c r="AB3956" s="241"/>
    </row>
    <row r="3957" spans="4:28" x14ac:dyDescent="0.2">
      <c r="D3957" s="151"/>
      <c r="W3957" s="144"/>
      <c r="X3957" s="144"/>
      <c r="Y3957" s="144"/>
      <c r="Z3957" s="144"/>
      <c r="AA3957" s="144"/>
      <c r="AB3957" s="241"/>
    </row>
    <row r="3958" spans="4:28" x14ac:dyDescent="0.2">
      <c r="D3958" s="151"/>
      <c r="W3958" s="144"/>
      <c r="X3958" s="144"/>
      <c r="Y3958" s="144"/>
      <c r="Z3958" s="144"/>
      <c r="AA3958" s="144"/>
      <c r="AB3958" s="241"/>
    </row>
    <row r="3959" spans="4:28" x14ac:dyDescent="0.2">
      <c r="D3959" s="151"/>
      <c r="W3959" s="144"/>
      <c r="X3959" s="144"/>
      <c r="Y3959" s="144"/>
      <c r="Z3959" s="144"/>
      <c r="AA3959" s="144"/>
      <c r="AB3959" s="241"/>
    </row>
    <row r="3960" spans="4:28" x14ac:dyDescent="0.2">
      <c r="D3960" s="151"/>
      <c r="W3960" s="144"/>
      <c r="X3960" s="144"/>
      <c r="Y3960" s="144"/>
      <c r="Z3960" s="144"/>
      <c r="AA3960" s="144"/>
      <c r="AB3960" s="241"/>
    </row>
    <row r="3961" spans="4:28" x14ac:dyDescent="0.2">
      <c r="D3961" s="151"/>
      <c r="W3961" s="144"/>
      <c r="X3961" s="144"/>
      <c r="Y3961" s="144"/>
      <c r="Z3961" s="144"/>
      <c r="AA3961" s="144"/>
      <c r="AB3961" s="241"/>
    </row>
    <row r="3962" spans="4:28" x14ac:dyDescent="0.2">
      <c r="D3962" s="151"/>
      <c r="W3962" s="144"/>
      <c r="X3962" s="144"/>
      <c r="Y3962" s="144"/>
      <c r="Z3962" s="144"/>
      <c r="AA3962" s="144"/>
      <c r="AB3962" s="241"/>
    </row>
    <row r="3963" spans="4:28" x14ac:dyDescent="0.2">
      <c r="D3963" s="151"/>
      <c r="W3963" s="144"/>
      <c r="X3963" s="144"/>
      <c r="Y3963" s="144"/>
      <c r="Z3963" s="144"/>
      <c r="AA3963" s="144"/>
      <c r="AB3963" s="241"/>
    </row>
    <row r="3964" spans="4:28" x14ac:dyDescent="0.2">
      <c r="D3964" s="151"/>
      <c r="W3964" s="144"/>
      <c r="X3964" s="144"/>
      <c r="Y3964" s="144"/>
      <c r="Z3964" s="144"/>
      <c r="AA3964" s="144"/>
      <c r="AB3964" s="241"/>
    </row>
    <row r="3965" spans="4:28" x14ac:dyDescent="0.2">
      <c r="D3965" s="151"/>
      <c r="W3965" s="144"/>
      <c r="X3965" s="144"/>
      <c r="Y3965" s="144"/>
      <c r="Z3965" s="144"/>
      <c r="AA3965" s="144"/>
      <c r="AB3965" s="241"/>
    </row>
    <row r="3966" spans="4:28" x14ac:dyDescent="0.2">
      <c r="D3966" s="151"/>
      <c r="W3966" s="144"/>
      <c r="X3966" s="144"/>
      <c r="Y3966" s="144"/>
      <c r="Z3966" s="144"/>
      <c r="AA3966" s="144"/>
      <c r="AB3966" s="241"/>
    </row>
    <row r="3967" spans="4:28" x14ac:dyDescent="0.2">
      <c r="D3967" s="151"/>
      <c r="W3967" s="144"/>
      <c r="X3967" s="144"/>
      <c r="Y3967" s="144"/>
      <c r="Z3967" s="144"/>
      <c r="AA3967" s="144"/>
      <c r="AB3967" s="241"/>
    </row>
    <row r="3968" spans="4:28" x14ac:dyDescent="0.2">
      <c r="D3968" s="151"/>
      <c r="W3968" s="144"/>
      <c r="X3968" s="144"/>
      <c r="Y3968" s="144"/>
      <c r="Z3968" s="144"/>
      <c r="AA3968" s="144"/>
      <c r="AB3968" s="241"/>
    </row>
    <row r="3969" spans="4:28" x14ac:dyDescent="0.2">
      <c r="D3969" s="151"/>
      <c r="W3969" s="144"/>
      <c r="X3969" s="144"/>
      <c r="Y3969" s="144"/>
      <c r="Z3969" s="144"/>
      <c r="AA3969" s="144"/>
      <c r="AB3969" s="241"/>
    </row>
    <row r="3970" spans="4:28" x14ac:dyDescent="0.2">
      <c r="D3970" s="151"/>
      <c r="W3970" s="144"/>
      <c r="X3970" s="144"/>
      <c r="Y3970" s="144"/>
      <c r="Z3970" s="144"/>
      <c r="AA3970" s="144"/>
      <c r="AB3970" s="241"/>
    </row>
    <row r="3971" spans="4:28" x14ac:dyDescent="0.2">
      <c r="D3971" s="151"/>
      <c r="W3971" s="144"/>
      <c r="X3971" s="144"/>
      <c r="Y3971" s="144"/>
      <c r="Z3971" s="144"/>
      <c r="AA3971" s="144"/>
      <c r="AB3971" s="241"/>
    </row>
    <row r="3972" spans="4:28" x14ac:dyDescent="0.2">
      <c r="D3972" s="151"/>
      <c r="W3972" s="144"/>
      <c r="X3972" s="144"/>
      <c r="Y3972" s="144"/>
      <c r="Z3972" s="144"/>
      <c r="AA3972" s="144"/>
      <c r="AB3972" s="241"/>
    </row>
    <row r="3973" spans="4:28" x14ac:dyDescent="0.2">
      <c r="D3973" s="151"/>
      <c r="W3973" s="144"/>
      <c r="X3973" s="144"/>
      <c r="Y3973" s="144"/>
      <c r="Z3973" s="144"/>
      <c r="AA3973" s="144"/>
      <c r="AB3973" s="241"/>
    </row>
    <row r="3974" spans="4:28" x14ac:dyDescent="0.2">
      <c r="D3974" s="151"/>
      <c r="W3974" s="144"/>
      <c r="X3974" s="144"/>
      <c r="Y3974" s="144"/>
      <c r="Z3974" s="144"/>
      <c r="AA3974" s="144"/>
      <c r="AB3974" s="241"/>
    </row>
    <row r="3975" spans="4:28" x14ac:dyDescent="0.2">
      <c r="D3975" s="151"/>
      <c r="W3975" s="144"/>
      <c r="X3975" s="144"/>
      <c r="Y3975" s="144"/>
      <c r="Z3975" s="144"/>
      <c r="AA3975" s="144"/>
      <c r="AB3975" s="241"/>
    </row>
    <row r="3976" spans="4:28" x14ac:dyDescent="0.2">
      <c r="D3976" s="151"/>
      <c r="W3976" s="144"/>
      <c r="X3976" s="144"/>
      <c r="Y3976" s="144"/>
      <c r="Z3976" s="144"/>
      <c r="AA3976" s="144"/>
      <c r="AB3976" s="241"/>
    </row>
    <row r="3977" spans="4:28" x14ac:dyDescent="0.2">
      <c r="D3977" s="151"/>
      <c r="W3977" s="144"/>
      <c r="X3977" s="144"/>
      <c r="Y3977" s="144"/>
      <c r="Z3977" s="144"/>
      <c r="AA3977" s="144"/>
      <c r="AB3977" s="241"/>
    </row>
    <row r="3978" spans="4:28" x14ac:dyDescent="0.2">
      <c r="D3978" s="151"/>
      <c r="W3978" s="144"/>
      <c r="X3978" s="144"/>
      <c r="Y3978" s="144"/>
      <c r="Z3978" s="144"/>
      <c r="AA3978" s="144"/>
      <c r="AB3978" s="241"/>
    </row>
    <row r="3979" spans="4:28" x14ac:dyDescent="0.2">
      <c r="D3979" s="151"/>
      <c r="W3979" s="144"/>
      <c r="X3979" s="144"/>
      <c r="Y3979" s="144"/>
      <c r="Z3979" s="144"/>
      <c r="AA3979" s="144"/>
      <c r="AB3979" s="241"/>
    </row>
    <row r="3980" spans="4:28" x14ac:dyDescent="0.2">
      <c r="D3980" s="151"/>
      <c r="W3980" s="144"/>
      <c r="X3980" s="144"/>
      <c r="Y3980" s="144"/>
      <c r="Z3980" s="144"/>
      <c r="AA3980" s="144"/>
      <c r="AB3980" s="241"/>
    </row>
    <row r="3981" spans="4:28" x14ac:dyDescent="0.2">
      <c r="D3981" s="151"/>
      <c r="W3981" s="144"/>
      <c r="X3981" s="144"/>
      <c r="Y3981" s="144"/>
      <c r="Z3981" s="144"/>
      <c r="AA3981" s="144"/>
      <c r="AB3981" s="241"/>
    </row>
    <row r="3982" spans="4:28" x14ac:dyDescent="0.2">
      <c r="D3982" s="151"/>
      <c r="W3982" s="144"/>
      <c r="X3982" s="144"/>
      <c r="Y3982" s="144"/>
      <c r="Z3982" s="144"/>
      <c r="AA3982" s="144"/>
      <c r="AB3982" s="241"/>
    </row>
    <row r="3983" spans="4:28" x14ac:dyDescent="0.2">
      <c r="D3983" s="151"/>
      <c r="W3983" s="144"/>
      <c r="X3983" s="144"/>
      <c r="Y3983" s="144"/>
      <c r="Z3983" s="144"/>
      <c r="AA3983" s="144"/>
      <c r="AB3983" s="241"/>
    </row>
    <row r="3984" spans="4:28" x14ac:dyDescent="0.2">
      <c r="D3984" s="151"/>
      <c r="W3984" s="144"/>
      <c r="X3984" s="144"/>
      <c r="Y3984" s="144"/>
      <c r="Z3984" s="144"/>
      <c r="AA3984" s="144"/>
      <c r="AB3984" s="241"/>
    </row>
    <row r="3985" spans="4:28" x14ac:dyDescent="0.2">
      <c r="D3985" s="151"/>
      <c r="W3985" s="144"/>
      <c r="X3985" s="144"/>
      <c r="Y3985" s="144"/>
      <c r="Z3985" s="144"/>
      <c r="AA3985" s="144"/>
      <c r="AB3985" s="241"/>
    </row>
    <row r="3986" spans="4:28" x14ac:dyDescent="0.2">
      <c r="D3986" s="151"/>
      <c r="W3986" s="144"/>
      <c r="X3986" s="144"/>
      <c r="Y3986" s="144"/>
      <c r="Z3986" s="144"/>
      <c r="AA3986" s="144"/>
      <c r="AB3986" s="241"/>
    </row>
    <row r="3987" spans="4:28" x14ac:dyDescent="0.2">
      <c r="D3987" s="151"/>
      <c r="W3987" s="144"/>
      <c r="X3987" s="144"/>
      <c r="Y3987" s="144"/>
      <c r="Z3987" s="144"/>
      <c r="AA3987" s="144"/>
      <c r="AB3987" s="241"/>
    </row>
    <row r="3988" spans="4:28" x14ac:dyDescent="0.2">
      <c r="D3988" s="151"/>
      <c r="W3988" s="144"/>
      <c r="X3988" s="144"/>
      <c r="Y3988" s="144"/>
      <c r="Z3988" s="144"/>
      <c r="AA3988" s="144"/>
      <c r="AB3988" s="241"/>
    </row>
    <row r="3989" spans="4:28" x14ac:dyDescent="0.2">
      <c r="D3989" s="151"/>
      <c r="W3989" s="144"/>
      <c r="X3989" s="144"/>
      <c r="Y3989" s="144"/>
      <c r="Z3989" s="144"/>
      <c r="AA3989" s="144"/>
      <c r="AB3989" s="241"/>
    </row>
    <row r="3990" spans="4:28" x14ac:dyDescent="0.2">
      <c r="D3990" s="151"/>
      <c r="W3990" s="144"/>
      <c r="X3990" s="144"/>
      <c r="Y3990" s="144"/>
      <c r="Z3990" s="144"/>
      <c r="AA3990" s="144"/>
      <c r="AB3990" s="241"/>
    </row>
    <row r="3991" spans="4:28" x14ac:dyDescent="0.2">
      <c r="D3991" s="151"/>
      <c r="W3991" s="144"/>
      <c r="X3991" s="144"/>
      <c r="Y3991" s="144"/>
      <c r="Z3991" s="144"/>
      <c r="AA3991" s="144"/>
      <c r="AB3991" s="241"/>
    </row>
    <row r="3992" spans="4:28" x14ac:dyDescent="0.2">
      <c r="D3992" s="151"/>
      <c r="W3992" s="144"/>
      <c r="X3992" s="144"/>
      <c r="Y3992" s="144"/>
      <c r="Z3992" s="144"/>
      <c r="AA3992" s="144"/>
      <c r="AB3992" s="241"/>
    </row>
    <row r="3993" spans="4:28" x14ac:dyDescent="0.2">
      <c r="D3993" s="151"/>
      <c r="W3993" s="144"/>
      <c r="X3993" s="144"/>
      <c r="Y3993" s="144"/>
      <c r="Z3993" s="144"/>
      <c r="AA3993" s="144"/>
      <c r="AB3993" s="241"/>
    </row>
    <row r="3994" spans="4:28" x14ac:dyDescent="0.2">
      <c r="D3994" s="151"/>
      <c r="W3994" s="144"/>
      <c r="X3994" s="144"/>
      <c r="Y3994" s="144"/>
      <c r="Z3994" s="144"/>
      <c r="AA3994" s="144"/>
      <c r="AB3994" s="241"/>
    </row>
    <row r="3995" spans="4:28" x14ac:dyDescent="0.2">
      <c r="D3995" s="151"/>
      <c r="W3995" s="144"/>
      <c r="X3995" s="144"/>
      <c r="Y3995" s="144"/>
      <c r="Z3995" s="144"/>
      <c r="AA3995" s="144"/>
      <c r="AB3995" s="241"/>
    </row>
    <row r="3996" spans="4:28" x14ac:dyDescent="0.2">
      <c r="D3996" s="151"/>
      <c r="W3996" s="144"/>
      <c r="X3996" s="144"/>
      <c r="Y3996" s="144"/>
      <c r="Z3996" s="144"/>
      <c r="AA3996" s="144"/>
      <c r="AB3996" s="241"/>
    </row>
    <row r="3997" spans="4:28" x14ac:dyDescent="0.2">
      <c r="D3997" s="151"/>
      <c r="W3997" s="144"/>
      <c r="X3997" s="144"/>
      <c r="Y3997" s="144"/>
      <c r="Z3997" s="144"/>
      <c r="AA3997" s="144"/>
      <c r="AB3997" s="241"/>
    </row>
    <row r="3998" spans="4:28" x14ac:dyDescent="0.2">
      <c r="D3998" s="151"/>
      <c r="W3998" s="144"/>
      <c r="X3998" s="144"/>
      <c r="Y3998" s="144"/>
      <c r="Z3998" s="144"/>
      <c r="AA3998" s="144"/>
      <c r="AB3998" s="241"/>
    </row>
    <row r="3999" spans="4:28" x14ac:dyDescent="0.2">
      <c r="D3999" s="151"/>
      <c r="W3999" s="144"/>
      <c r="X3999" s="144"/>
      <c r="Y3999" s="144"/>
      <c r="Z3999" s="144"/>
      <c r="AA3999" s="144"/>
      <c r="AB3999" s="241"/>
    </row>
    <row r="4000" spans="4:28" x14ac:dyDescent="0.2">
      <c r="D4000" s="151"/>
      <c r="W4000" s="144"/>
      <c r="X4000" s="144"/>
      <c r="Y4000" s="144"/>
      <c r="Z4000" s="144"/>
      <c r="AA4000" s="144"/>
      <c r="AB4000" s="241"/>
    </row>
    <row r="4001" spans="4:28" x14ac:dyDescent="0.2">
      <c r="D4001" s="151"/>
      <c r="W4001" s="144"/>
      <c r="X4001" s="144"/>
      <c r="Y4001" s="144"/>
      <c r="Z4001" s="144"/>
      <c r="AA4001" s="144"/>
      <c r="AB4001" s="241"/>
    </row>
    <row r="4002" spans="4:28" x14ac:dyDescent="0.2">
      <c r="D4002" s="151"/>
      <c r="W4002" s="144"/>
      <c r="X4002" s="144"/>
      <c r="Y4002" s="144"/>
      <c r="Z4002" s="144"/>
      <c r="AA4002" s="144"/>
      <c r="AB4002" s="241"/>
    </row>
    <row r="4003" spans="4:28" x14ac:dyDescent="0.2">
      <c r="D4003" s="151"/>
      <c r="W4003" s="144"/>
      <c r="X4003" s="144"/>
      <c r="Y4003" s="144"/>
      <c r="Z4003" s="144"/>
      <c r="AA4003" s="144"/>
      <c r="AB4003" s="241"/>
    </row>
    <row r="4004" spans="4:28" x14ac:dyDescent="0.2">
      <c r="D4004" s="151"/>
      <c r="W4004" s="144"/>
      <c r="X4004" s="144"/>
      <c r="Y4004" s="144"/>
      <c r="Z4004" s="144"/>
      <c r="AA4004" s="144"/>
      <c r="AB4004" s="241"/>
    </row>
    <row r="4005" spans="4:28" x14ac:dyDescent="0.2">
      <c r="D4005" s="151"/>
      <c r="W4005" s="144"/>
      <c r="X4005" s="144"/>
      <c r="Y4005" s="144"/>
      <c r="Z4005" s="144"/>
      <c r="AA4005" s="144"/>
      <c r="AB4005" s="241"/>
    </row>
    <row r="4006" spans="4:28" x14ac:dyDescent="0.2">
      <c r="D4006" s="151"/>
      <c r="W4006" s="144"/>
      <c r="X4006" s="144"/>
      <c r="Y4006" s="144"/>
      <c r="Z4006" s="144"/>
      <c r="AA4006" s="144"/>
      <c r="AB4006" s="241"/>
    </row>
    <row r="4007" spans="4:28" x14ac:dyDescent="0.2">
      <c r="D4007" s="151"/>
      <c r="W4007" s="144"/>
      <c r="X4007" s="144"/>
      <c r="Y4007" s="144"/>
      <c r="Z4007" s="144"/>
      <c r="AA4007" s="144"/>
      <c r="AB4007" s="241"/>
    </row>
    <row r="4008" spans="4:28" x14ac:dyDescent="0.2">
      <c r="D4008" s="151"/>
      <c r="W4008" s="144"/>
      <c r="X4008" s="144"/>
      <c r="Y4008" s="144"/>
      <c r="Z4008" s="144"/>
      <c r="AA4008" s="144"/>
      <c r="AB4008" s="241"/>
    </row>
    <row r="4009" spans="4:28" x14ac:dyDescent="0.2">
      <c r="D4009" s="151"/>
      <c r="W4009" s="144"/>
      <c r="X4009" s="144"/>
      <c r="Y4009" s="144"/>
      <c r="Z4009" s="144"/>
      <c r="AA4009" s="144"/>
      <c r="AB4009" s="241"/>
    </row>
    <row r="4010" spans="4:28" x14ac:dyDescent="0.2">
      <c r="D4010" s="151"/>
      <c r="W4010" s="144"/>
      <c r="X4010" s="144"/>
      <c r="Y4010" s="144"/>
      <c r="Z4010" s="144"/>
      <c r="AA4010" s="144"/>
      <c r="AB4010" s="241"/>
    </row>
    <row r="4011" spans="4:28" x14ac:dyDescent="0.2">
      <c r="D4011" s="151"/>
      <c r="W4011" s="144"/>
      <c r="X4011" s="144"/>
      <c r="Y4011" s="144"/>
      <c r="Z4011" s="144"/>
      <c r="AA4011" s="144"/>
      <c r="AB4011" s="241"/>
    </row>
    <row r="4012" spans="4:28" x14ac:dyDescent="0.2">
      <c r="D4012" s="151"/>
      <c r="W4012" s="144"/>
      <c r="X4012" s="144"/>
      <c r="Y4012" s="144"/>
      <c r="Z4012" s="144"/>
      <c r="AA4012" s="144"/>
      <c r="AB4012" s="241"/>
    </row>
    <row r="4013" spans="4:28" x14ac:dyDescent="0.2">
      <c r="D4013" s="151"/>
      <c r="W4013" s="144"/>
      <c r="X4013" s="144"/>
      <c r="Y4013" s="144"/>
      <c r="Z4013" s="144"/>
      <c r="AA4013" s="144"/>
      <c r="AB4013" s="241"/>
    </row>
    <row r="4014" spans="4:28" x14ac:dyDescent="0.2">
      <c r="D4014" s="151"/>
      <c r="W4014" s="144"/>
      <c r="X4014" s="144"/>
      <c r="Y4014" s="144"/>
      <c r="Z4014" s="144"/>
      <c r="AA4014" s="144"/>
      <c r="AB4014" s="241"/>
    </row>
    <row r="4015" spans="4:28" x14ac:dyDescent="0.2">
      <c r="D4015" s="151"/>
      <c r="W4015" s="144"/>
      <c r="X4015" s="144"/>
      <c r="Y4015" s="144"/>
      <c r="Z4015" s="144"/>
      <c r="AA4015" s="144"/>
      <c r="AB4015" s="241"/>
    </row>
    <row r="4016" spans="4:28" x14ac:dyDescent="0.2">
      <c r="D4016" s="151"/>
      <c r="W4016" s="144"/>
      <c r="X4016" s="144"/>
      <c r="Y4016" s="144"/>
      <c r="Z4016" s="144"/>
      <c r="AA4016" s="144"/>
      <c r="AB4016" s="241"/>
    </row>
    <row r="4017" spans="4:28" x14ac:dyDescent="0.2">
      <c r="D4017" s="151"/>
      <c r="W4017" s="144"/>
      <c r="X4017" s="144"/>
      <c r="Y4017" s="144"/>
      <c r="Z4017" s="144"/>
      <c r="AA4017" s="144"/>
      <c r="AB4017" s="241"/>
    </row>
    <row r="4018" spans="4:28" x14ac:dyDescent="0.2">
      <c r="D4018" s="151"/>
      <c r="W4018" s="144"/>
      <c r="X4018" s="144"/>
      <c r="Y4018" s="144"/>
      <c r="Z4018" s="144"/>
      <c r="AA4018" s="144"/>
      <c r="AB4018" s="241"/>
    </row>
    <row r="4019" spans="4:28" x14ac:dyDescent="0.2">
      <c r="D4019" s="151"/>
      <c r="W4019" s="144"/>
      <c r="X4019" s="144"/>
      <c r="Y4019" s="144"/>
      <c r="Z4019" s="144"/>
      <c r="AA4019" s="144"/>
      <c r="AB4019" s="241"/>
    </row>
    <row r="4020" spans="4:28" x14ac:dyDescent="0.2">
      <c r="D4020" s="151"/>
      <c r="W4020" s="144"/>
      <c r="X4020" s="144"/>
      <c r="Y4020" s="144"/>
      <c r="Z4020" s="144"/>
      <c r="AA4020" s="144"/>
      <c r="AB4020" s="241"/>
    </row>
    <row r="4021" spans="4:28" x14ac:dyDescent="0.2">
      <c r="D4021" s="151"/>
      <c r="W4021" s="144"/>
      <c r="X4021" s="144"/>
      <c r="Y4021" s="144"/>
      <c r="Z4021" s="144"/>
      <c r="AA4021" s="144"/>
      <c r="AB4021" s="241"/>
    </row>
    <row r="4022" spans="4:28" x14ac:dyDescent="0.2">
      <c r="D4022" s="151"/>
      <c r="W4022" s="144"/>
      <c r="X4022" s="144"/>
      <c r="Y4022" s="144"/>
      <c r="Z4022" s="144"/>
      <c r="AA4022" s="144"/>
      <c r="AB4022" s="241"/>
    </row>
    <row r="4023" spans="4:28" x14ac:dyDescent="0.2">
      <c r="D4023" s="151"/>
      <c r="W4023" s="144"/>
      <c r="X4023" s="144"/>
      <c r="Y4023" s="144"/>
      <c r="Z4023" s="144"/>
      <c r="AA4023" s="144"/>
      <c r="AB4023" s="241"/>
    </row>
    <row r="4024" spans="4:28" x14ac:dyDescent="0.2">
      <c r="D4024" s="151"/>
      <c r="W4024" s="144"/>
      <c r="X4024" s="144"/>
      <c r="Y4024" s="144"/>
      <c r="Z4024" s="144"/>
      <c r="AA4024" s="144"/>
      <c r="AB4024" s="241"/>
    </row>
    <row r="4025" spans="4:28" x14ac:dyDescent="0.2">
      <c r="D4025" s="151"/>
      <c r="W4025" s="144"/>
      <c r="X4025" s="144"/>
      <c r="Y4025" s="144"/>
      <c r="Z4025" s="144"/>
      <c r="AA4025" s="144"/>
      <c r="AB4025" s="241"/>
    </row>
    <row r="4026" spans="4:28" x14ac:dyDescent="0.2">
      <c r="D4026" s="151"/>
      <c r="W4026" s="144"/>
      <c r="X4026" s="144"/>
      <c r="Y4026" s="144"/>
      <c r="Z4026" s="144"/>
      <c r="AA4026" s="144"/>
      <c r="AB4026" s="241"/>
    </row>
    <row r="4027" spans="4:28" x14ac:dyDescent="0.2">
      <c r="D4027" s="151"/>
      <c r="W4027" s="144"/>
      <c r="X4027" s="144"/>
      <c r="Y4027" s="144"/>
      <c r="Z4027" s="144"/>
      <c r="AA4027" s="144"/>
      <c r="AB4027" s="241"/>
    </row>
    <row r="4028" spans="4:28" x14ac:dyDescent="0.2">
      <c r="D4028" s="151"/>
      <c r="W4028" s="144"/>
      <c r="X4028" s="144"/>
      <c r="Y4028" s="144"/>
      <c r="Z4028" s="144"/>
      <c r="AA4028" s="144"/>
      <c r="AB4028" s="241"/>
    </row>
    <row r="4029" spans="4:28" x14ac:dyDescent="0.2">
      <c r="D4029" s="151"/>
      <c r="W4029" s="144"/>
      <c r="X4029" s="144"/>
      <c r="Y4029" s="144"/>
      <c r="Z4029" s="144"/>
      <c r="AA4029" s="144"/>
      <c r="AB4029" s="241"/>
    </row>
    <row r="4030" spans="4:28" x14ac:dyDescent="0.2">
      <c r="D4030" s="151"/>
      <c r="W4030" s="144"/>
      <c r="X4030" s="144"/>
      <c r="Y4030" s="144"/>
      <c r="Z4030" s="144"/>
      <c r="AA4030" s="144"/>
      <c r="AB4030" s="241"/>
    </row>
    <row r="4031" spans="4:28" x14ac:dyDescent="0.2">
      <c r="D4031" s="151"/>
      <c r="W4031" s="144"/>
      <c r="X4031" s="144"/>
      <c r="Y4031" s="144"/>
      <c r="Z4031" s="144"/>
      <c r="AA4031" s="144"/>
      <c r="AB4031" s="241"/>
    </row>
    <row r="4032" spans="4:28" x14ac:dyDescent="0.2">
      <c r="D4032" s="151"/>
      <c r="W4032" s="144"/>
      <c r="X4032" s="144"/>
      <c r="Y4032" s="144"/>
      <c r="Z4032" s="144"/>
      <c r="AA4032" s="144"/>
      <c r="AB4032" s="241"/>
    </row>
    <row r="4033" spans="4:28" x14ac:dyDescent="0.2">
      <c r="D4033" s="151"/>
      <c r="W4033" s="144"/>
      <c r="X4033" s="144"/>
      <c r="Y4033" s="144"/>
      <c r="Z4033" s="144"/>
      <c r="AA4033" s="144"/>
      <c r="AB4033" s="241"/>
    </row>
    <row r="4034" spans="4:28" x14ac:dyDescent="0.2">
      <c r="D4034" s="151"/>
      <c r="W4034" s="144"/>
      <c r="X4034" s="144"/>
      <c r="Y4034" s="144"/>
      <c r="Z4034" s="144"/>
      <c r="AA4034" s="144"/>
      <c r="AB4034" s="241"/>
    </row>
    <row r="4035" spans="4:28" x14ac:dyDescent="0.2">
      <c r="D4035" s="151"/>
      <c r="W4035" s="144"/>
      <c r="X4035" s="144"/>
      <c r="Y4035" s="144"/>
      <c r="Z4035" s="144"/>
      <c r="AA4035" s="144"/>
      <c r="AB4035" s="241"/>
    </row>
    <row r="4036" spans="4:28" x14ac:dyDescent="0.2">
      <c r="D4036" s="151"/>
      <c r="W4036" s="144"/>
      <c r="X4036" s="144"/>
      <c r="Y4036" s="144"/>
      <c r="Z4036" s="144"/>
      <c r="AA4036" s="144"/>
      <c r="AB4036" s="241"/>
    </row>
    <row r="4037" spans="4:28" x14ac:dyDescent="0.2">
      <c r="D4037" s="151"/>
      <c r="W4037" s="144"/>
      <c r="X4037" s="144"/>
      <c r="Y4037" s="144"/>
      <c r="Z4037" s="144"/>
      <c r="AA4037" s="144"/>
      <c r="AB4037" s="241"/>
    </row>
    <row r="4038" spans="4:28" x14ac:dyDescent="0.2">
      <c r="D4038" s="151"/>
      <c r="W4038" s="144"/>
      <c r="X4038" s="144"/>
      <c r="Y4038" s="144"/>
      <c r="Z4038" s="144"/>
      <c r="AA4038" s="144"/>
      <c r="AB4038" s="241"/>
    </row>
    <row r="4039" spans="4:28" x14ac:dyDescent="0.2">
      <c r="D4039" s="151"/>
      <c r="W4039" s="144"/>
      <c r="X4039" s="144"/>
      <c r="Y4039" s="144"/>
      <c r="Z4039" s="144"/>
      <c r="AA4039" s="144"/>
      <c r="AB4039" s="241"/>
    </row>
    <row r="4040" spans="4:28" x14ac:dyDescent="0.2">
      <c r="D4040" s="151"/>
      <c r="W4040" s="144"/>
      <c r="X4040" s="144"/>
      <c r="Y4040" s="144"/>
      <c r="Z4040" s="144"/>
      <c r="AA4040" s="144"/>
      <c r="AB4040" s="241"/>
    </row>
    <row r="4041" spans="4:28" x14ac:dyDescent="0.2">
      <c r="D4041" s="151"/>
      <c r="W4041" s="144"/>
      <c r="X4041" s="144"/>
      <c r="Y4041" s="144"/>
      <c r="Z4041" s="144"/>
      <c r="AA4041" s="144"/>
      <c r="AB4041" s="241"/>
    </row>
    <row r="4042" spans="4:28" x14ac:dyDescent="0.2">
      <c r="D4042" s="151"/>
      <c r="W4042" s="144"/>
      <c r="X4042" s="144"/>
      <c r="Y4042" s="144"/>
      <c r="Z4042" s="144"/>
      <c r="AA4042" s="144"/>
      <c r="AB4042" s="241"/>
    </row>
    <row r="4043" spans="4:28" x14ac:dyDescent="0.2">
      <c r="D4043" s="151"/>
      <c r="W4043" s="144"/>
      <c r="X4043" s="144"/>
      <c r="Y4043" s="144"/>
      <c r="Z4043" s="144"/>
      <c r="AA4043" s="144"/>
      <c r="AB4043" s="241"/>
    </row>
    <row r="4044" spans="4:28" x14ac:dyDescent="0.2">
      <c r="D4044" s="151"/>
      <c r="W4044" s="144"/>
      <c r="X4044" s="144"/>
      <c r="Y4044" s="144"/>
      <c r="Z4044" s="144"/>
      <c r="AA4044" s="144"/>
      <c r="AB4044" s="241"/>
    </row>
    <row r="4045" spans="4:28" x14ac:dyDescent="0.2">
      <c r="D4045" s="151"/>
      <c r="W4045" s="144"/>
      <c r="X4045" s="144"/>
      <c r="Y4045" s="144"/>
      <c r="Z4045" s="144"/>
      <c r="AA4045" s="144"/>
      <c r="AB4045" s="241"/>
    </row>
    <row r="4046" spans="4:28" x14ac:dyDescent="0.2">
      <c r="D4046" s="151"/>
      <c r="W4046" s="144"/>
      <c r="X4046" s="144"/>
      <c r="Y4046" s="144"/>
      <c r="Z4046" s="144"/>
      <c r="AA4046" s="144"/>
      <c r="AB4046" s="241"/>
    </row>
    <row r="4047" spans="4:28" x14ac:dyDescent="0.2">
      <c r="D4047" s="151"/>
      <c r="W4047" s="144"/>
      <c r="X4047" s="144"/>
      <c r="Y4047" s="144"/>
      <c r="Z4047" s="144"/>
      <c r="AA4047" s="144"/>
      <c r="AB4047" s="241"/>
    </row>
    <row r="4048" spans="4:28" x14ac:dyDescent="0.2">
      <c r="D4048" s="151"/>
      <c r="W4048" s="144"/>
      <c r="X4048" s="144"/>
      <c r="Y4048" s="144"/>
      <c r="Z4048" s="144"/>
      <c r="AA4048" s="144"/>
      <c r="AB4048" s="241"/>
    </row>
    <row r="4049" spans="4:28" x14ac:dyDescent="0.2">
      <c r="D4049" s="151"/>
      <c r="W4049" s="144"/>
      <c r="X4049" s="144"/>
      <c r="Y4049" s="144"/>
      <c r="Z4049" s="144"/>
      <c r="AA4049" s="144"/>
      <c r="AB4049" s="241"/>
    </row>
    <row r="4050" spans="4:28" x14ac:dyDescent="0.2">
      <c r="D4050" s="151"/>
      <c r="W4050" s="144"/>
      <c r="X4050" s="144"/>
      <c r="Y4050" s="144"/>
      <c r="Z4050" s="144"/>
      <c r="AA4050" s="144"/>
      <c r="AB4050" s="241"/>
    </row>
    <row r="4051" spans="4:28" x14ac:dyDescent="0.2">
      <c r="D4051" s="151"/>
      <c r="W4051" s="144"/>
      <c r="X4051" s="144"/>
      <c r="Y4051" s="144"/>
      <c r="Z4051" s="144"/>
      <c r="AA4051" s="144"/>
      <c r="AB4051" s="241"/>
    </row>
    <row r="4052" spans="4:28" x14ac:dyDescent="0.2">
      <c r="D4052" s="151"/>
      <c r="W4052" s="144"/>
      <c r="X4052" s="144"/>
      <c r="Y4052" s="144"/>
      <c r="Z4052" s="144"/>
      <c r="AA4052" s="144"/>
      <c r="AB4052" s="241"/>
    </row>
    <row r="4053" spans="4:28" x14ac:dyDescent="0.2">
      <c r="D4053" s="151"/>
      <c r="W4053" s="144"/>
      <c r="X4053" s="144"/>
      <c r="Y4053" s="144"/>
      <c r="Z4053" s="144"/>
      <c r="AA4053" s="144"/>
      <c r="AB4053" s="241"/>
    </row>
    <row r="4054" spans="4:28" x14ac:dyDescent="0.2">
      <c r="D4054" s="151"/>
      <c r="W4054" s="144"/>
      <c r="X4054" s="144"/>
      <c r="Y4054" s="144"/>
      <c r="Z4054" s="144"/>
      <c r="AA4054" s="144"/>
      <c r="AB4054" s="241"/>
    </row>
    <row r="4055" spans="4:28" x14ac:dyDescent="0.2">
      <c r="D4055" s="151"/>
      <c r="W4055" s="144"/>
      <c r="X4055" s="144"/>
      <c r="Y4055" s="144"/>
      <c r="Z4055" s="144"/>
      <c r="AA4055" s="144"/>
      <c r="AB4055" s="241"/>
    </row>
    <row r="4056" spans="4:28" x14ac:dyDescent="0.2">
      <c r="D4056" s="151"/>
      <c r="W4056" s="144"/>
      <c r="X4056" s="144"/>
      <c r="Y4056" s="144"/>
      <c r="Z4056" s="144"/>
      <c r="AA4056" s="144"/>
      <c r="AB4056" s="241"/>
    </row>
    <row r="4057" spans="4:28" x14ac:dyDescent="0.2">
      <c r="D4057" s="151"/>
      <c r="W4057" s="144"/>
      <c r="X4057" s="144"/>
      <c r="Y4057" s="144"/>
      <c r="Z4057" s="144"/>
      <c r="AA4057" s="144"/>
      <c r="AB4057" s="241"/>
    </row>
    <row r="4058" spans="4:28" x14ac:dyDescent="0.2">
      <c r="D4058" s="151"/>
      <c r="W4058" s="144"/>
      <c r="X4058" s="144"/>
      <c r="Y4058" s="144"/>
      <c r="Z4058" s="144"/>
      <c r="AA4058" s="144"/>
      <c r="AB4058" s="241"/>
    </row>
    <row r="4059" spans="4:28" x14ac:dyDescent="0.2">
      <c r="D4059" s="151"/>
      <c r="W4059" s="144"/>
      <c r="X4059" s="144"/>
      <c r="Y4059" s="144"/>
      <c r="Z4059" s="144"/>
      <c r="AA4059" s="144"/>
      <c r="AB4059" s="241"/>
    </row>
    <row r="4060" spans="4:28" x14ac:dyDescent="0.2">
      <c r="D4060" s="151"/>
      <c r="W4060" s="144"/>
      <c r="X4060" s="144"/>
      <c r="Y4060" s="144"/>
      <c r="Z4060" s="144"/>
      <c r="AA4060" s="144"/>
      <c r="AB4060" s="241"/>
    </row>
    <row r="4061" spans="4:28" x14ac:dyDescent="0.2">
      <c r="D4061" s="151"/>
      <c r="W4061" s="144"/>
      <c r="X4061" s="144"/>
      <c r="Y4061" s="144"/>
      <c r="Z4061" s="144"/>
      <c r="AA4061" s="144"/>
      <c r="AB4061" s="241"/>
    </row>
    <row r="4062" spans="4:28" x14ac:dyDescent="0.2">
      <c r="D4062" s="151"/>
      <c r="W4062" s="144"/>
      <c r="X4062" s="144"/>
      <c r="Y4062" s="144"/>
      <c r="Z4062" s="144"/>
      <c r="AA4062" s="144"/>
      <c r="AB4062" s="241"/>
    </row>
    <row r="4063" spans="4:28" x14ac:dyDescent="0.2">
      <c r="D4063" s="151"/>
      <c r="W4063" s="144"/>
      <c r="X4063" s="144"/>
      <c r="Y4063" s="144"/>
      <c r="Z4063" s="144"/>
      <c r="AA4063" s="144"/>
      <c r="AB4063" s="241"/>
    </row>
    <row r="4064" spans="4:28" x14ac:dyDescent="0.2">
      <c r="D4064" s="151"/>
      <c r="W4064" s="144"/>
      <c r="X4064" s="144"/>
      <c r="Y4064" s="144"/>
      <c r="Z4064" s="144"/>
      <c r="AA4064" s="144"/>
      <c r="AB4064" s="241"/>
    </row>
    <row r="4065" spans="4:28" x14ac:dyDescent="0.2">
      <c r="D4065" s="151"/>
      <c r="W4065" s="144"/>
      <c r="X4065" s="144"/>
      <c r="Y4065" s="144"/>
      <c r="Z4065" s="144"/>
      <c r="AA4065" s="144"/>
      <c r="AB4065" s="241"/>
    </row>
    <row r="4066" spans="4:28" x14ac:dyDescent="0.2">
      <c r="D4066" s="151"/>
      <c r="W4066" s="144"/>
      <c r="X4066" s="144"/>
      <c r="Y4066" s="144"/>
      <c r="Z4066" s="144"/>
      <c r="AA4066" s="144"/>
      <c r="AB4066" s="241"/>
    </row>
    <row r="4067" spans="4:28" x14ac:dyDescent="0.2">
      <c r="D4067" s="151"/>
      <c r="W4067" s="144"/>
      <c r="X4067" s="144"/>
      <c r="Y4067" s="144"/>
      <c r="Z4067" s="144"/>
      <c r="AA4067" s="144"/>
      <c r="AB4067" s="241"/>
    </row>
    <row r="4068" spans="4:28" x14ac:dyDescent="0.2">
      <c r="D4068" s="151"/>
      <c r="W4068" s="144"/>
      <c r="X4068" s="144"/>
      <c r="Y4068" s="144"/>
      <c r="Z4068" s="144"/>
      <c r="AA4068" s="144"/>
      <c r="AB4068" s="241"/>
    </row>
    <row r="4069" spans="4:28" x14ac:dyDescent="0.2">
      <c r="D4069" s="151"/>
      <c r="W4069" s="144"/>
      <c r="X4069" s="144"/>
      <c r="Y4069" s="144"/>
      <c r="Z4069" s="144"/>
      <c r="AA4069" s="144"/>
      <c r="AB4069" s="241"/>
    </row>
    <row r="4070" spans="4:28" x14ac:dyDescent="0.2">
      <c r="D4070" s="151"/>
      <c r="W4070" s="144"/>
      <c r="X4070" s="144"/>
      <c r="Y4070" s="144"/>
      <c r="Z4070" s="144"/>
      <c r="AA4070" s="144"/>
      <c r="AB4070" s="241"/>
    </row>
    <row r="4071" spans="4:28" x14ac:dyDescent="0.2">
      <c r="D4071" s="151"/>
      <c r="W4071" s="144"/>
      <c r="X4071" s="144"/>
      <c r="Y4071" s="144"/>
      <c r="Z4071" s="144"/>
      <c r="AA4071" s="144"/>
      <c r="AB4071" s="241"/>
    </row>
    <row r="4072" spans="4:28" x14ac:dyDescent="0.2">
      <c r="D4072" s="151"/>
      <c r="W4072" s="144"/>
      <c r="X4072" s="144"/>
      <c r="Y4072" s="144"/>
      <c r="Z4072" s="144"/>
      <c r="AA4072" s="144"/>
      <c r="AB4072" s="241"/>
    </row>
    <row r="4073" spans="4:28" x14ac:dyDescent="0.2">
      <c r="D4073" s="151"/>
      <c r="W4073" s="144"/>
      <c r="X4073" s="144"/>
      <c r="Y4073" s="144"/>
      <c r="Z4073" s="144"/>
      <c r="AA4073" s="144"/>
      <c r="AB4073" s="241"/>
    </row>
    <row r="4074" spans="4:28" x14ac:dyDescent="0.2">
      <c r="D4074" s="151"/>
      <c r="W4074" s="144"/>
      <c r="X4074" s="144"/>
      <c r="Y4074" s="144"/>
      <c r="Z4074" s="144"/>
      <c r="AA4074" s="144"/>
      <c r="AB4074" s="241"/>
    </row>
    <row r="4075" spans="4:28" x14ac:dyDescent="0.2">
      <c r="D4075" s="151"/>
      <c r="W4075" s="144"/>
      <c r="X4075" s="144"/>
      <c r="Y4075" s="144"/>
      <c r="Z4075" s="144"/>
      <c r="AA4075" s="144"/>
      <c r="AB4075" s="241"/>
    </row>
    <row r="4076" spans="4:28" x14ac:dyDescent="0.2">
      <c r="D4076" s="151"/>
      <c r="W4076" s="144"/>
      <c r="X4076" s="144"/>
      <c r="Y4076" s="144"/>
      <c r="Z4076" s="144"/>
      <c r="AA4076" s="144"/>
      <c r="AB4076" s="241"/>
    </row>
    <row r="4077" spans="4:28" x14ac:dyDescent="0.2">
      <c r="D4077" s="151"/>
      <c r="W4077" s="144"/>
      <c r="X4077" s="144"/>
      <c r="Y4077" s="144"/>
      <c r="Z4077" s="144"/>
      <c r="AA4077" s="144"/>
      <c r="AB4077" s="241"/>
    </row>
    <row r="4078" spans="4:28" x14ac:dyDescent="0.2">
      <c r="D4078" s="151"/>
      <c r="W4078" s="144"/>
      <c r="X4078" s="144"/>
      <c r="Y4078" s="144"/>
      <c r="Z4078" s="144"/>
      <c r="AA4078" s="144"/>
      <c r="AB4078" s="241"/>
    </row>
    <row r="4079" spans="4:28" x14ac:dyDescent="0.2">
      <c r="D4079" s="151"/>
      <c r="W4079" s="144"/>
      <c r="X4079" s="144"/>
      <c r="Y4079" s="144"/>
      <c r="Z4079" s="144"/>
      <c r="AA4079" s="144"/>
      <c r="AB4079" s="241"/>
    </row>
    <row r="4080" spans="4:28" x14ac:dyDescent="0.2">
      <c r="D4080" s="151"/>
      <c r="W4080" s="144"/>
      <c r="X4080" s="144"/>
      <c r="Y4080" s="144"/>
      <c r="Z4080" s="144"/>
      <c r="AA4080" s="144"/>
      <c r="AB4080" s="241"/>
    </row>
    <row r="4081" spans="4:28" x14ac:dyDescent="0.2">
      <c r="D4081" s="151"/>
      <c r="W4081" s="144"/>
      <c r="X4081" s="144"/>
      <c r="Y4081" s="144"/>
      <c r="Z4081" s="144"/>
      <c r="AA4081" s="144"/>
      <c r="AB4081" s="241"/>
    </row>
    <row r="4082" spans="4:28" x14ac:dyDescent="0.2">
      <c r="D4082" s="151"/>
      <c r="W4082" s="144"/>
      <c r="X4082" s="144"/>
      <c r="Y4082" s="144"/>
      <c r="Z4082" s="144"/>
      <c r="AA4082" s="144"/>
      <c r="AB4082" s="241"/>
    </row>
    <row r="4083" spans="4:28" x14ac:dyDescent="0.2">
      <c r="D4083" s="151"/>
      <c r="W4083" s="144"/>
      <c r="X4083" s="144"/>
      <c r="Y4083" s="144"/>
      <c r="Z4083" s="144"/>
      <c r="AA4083" s="144"/>
      <c r="AB4083" s="241"/>
    </row>
    <row r="4084" spans="4:28" x14ac:dyDescent="0.2">
      <c r="D4084" s="151"/>
      <c r="W4084" s="144"/>
      <c r="X4084" s="144"/>
      <c r="Y4084" s="144"/>
      <c r="Z4084" s="144"/>
      <c r="AA4084" s="144"/>
      <c r="AB4084" s="241"/>
    </row>
    <row r="4085" spans="4:28" x14ac:dyDescent="0.2">
      <c r="D4085" s="151"/>
      <c r="W4085" s="144"/>
      <c r="X4085" s="144"/>
      <c r="Y4085" s="144"/>
      <c r="Z4085" s="144"/>
      <c r="AA4085" s="144"/>
      <c r="AB4085" s="241"/>
    </row>
    <row r="4086" spans="4:28" x14ac:dyDescent="0.2">
      <c r="D4086" s="151"/>
      <c r="W4086" s="144"/>
      <c r="X4086" s="144"/>
      <c r="Y4086" s="144"/>
      <c r="Z4086" s="144"/>
      <c r="AA4086" s="144"/>
      <c r="AB4086" s="241"/>
    </row>
    <row r="4087" spans="4:28" x14ac:dyDescent="0.2">
      <c r="D4087" s="151"/>
      <c r="W4087" s="144"/>
      <c r="X4087" s="144"/>
      <c r="Y4087" s="144"/>
      <c r="Z4087" s="144"/>
      <c r="AA4087" s="144"/>
      <c r="AB4087" s="241"/>
    </row>
    <row r="4088" spans="4:28" x14ac:dyDescent="0.2">
      <c r="D4088" s="151"/>
      <c r="W4088" s="144"/>
      <c r="X4088" s="144"/>
      <c r="Y4088" s="144"/>
      <c r="Z4088" s="144"/>
      <c r="AA4088" s="144"/>
      <c r="AB4088" s="241"/>
    </row>
    <row r="4089" spans="4:28" x14ac:dyDescent="0.2">
      <c r="D4089" s="151"/>
      <c r="W4089" s="144"/>
      <c r="X4089" s="144"/>
      <c r="Y4089" s="144"/>
      <c r="Z4089" s="144"/>
      <c r="AA4089" s="144"/>
      <c r="AB4089" s="241"/>
    </row>
    <row r="4090" spans="4:28" x14ac:dyDescent="0.2">
      <c r="D4090" s="151"/>
      <c r="W4090" s="144"/>
      <c r="X4090" s="144"/>
      <c r="Y4090" s="144"/>
      <c r="Z4090" s="144"/>
      <c r="AA4090" s="144"/>
      <c r="AB4090" s="241"/>
    </row>
    <row r="4091" spans="4:28" x14ac:dyDescent="0.2">
      <c r="D4091" s="151"/>
      <c r="W4091" s="144"/>
      <c r="X4091" s="144"/>
      <c r="Y4091" s="144"/>
      <c r="Z4091" s="144"/>
      <c r="AA4091" s="144"/>
      <c r="AB4091" s="241"/>
    </row>
    <row r="4092" spans="4:28" x14ac:dyDescent="0.2">
      <c r="D4092" s="151"/>
      <c r="W4092" s="144"/>
      <c r="X4092" s="144"/>
      <c r="Y4092" s="144"/>
      <c r="Z4092" s="144"/>
      <c r="AA4092" s="144"/>
      <c r="AB4092" s="241"/>
    </row>
    <row r="4093" spans="4:28" x14ac:dyDescent="0.2">
      <c r="D4093" s="151"/>
      <c r="W4093" s="144"/>
      <c r="X4093" s="144"/>
      <c r="Y4093" s="144"/>
      <c r="Z4093" s="144"/>
      <c r="AA4093" s="144"/>
      <c r="AB4093" s="241"/>
    </row>
    <row r="4094" spans="4:28" x14ac:dyDescent="0.2">
      <c r="D4094" s="151"/>
      <c r="W4094" s="144"/>
      <c r="X4094" s="144"/>
      <c r="Y4094" s="144"/>
      <c r="Z4094" s="144"/>
      <c r="AA4094" s="144"/>
      <c r="AB4094" s="241"/>
    </row>
    <row r="4095" spans="4:28" x14ac:dyDescent="0.2">
      <c r="D4095" s="151"/>
      <c r="W4095" s="144"/>
      <c r="X4095" s="144"/>
      <c r="Y4095" s="144"/>
      <c r="Z4095" s="144"/>
      <c r="AA4095" s="144"/>
      <c r="AB4095" s="241"/>
    </row>
    <row r="4096" spans="4:28" x14ac:dyDescent="0.2">
      <c r="D4096" s="151"/>
      <c r="W4096" s="144"/>
      <c r="X4096" s="144"/>
      <c r="Y4096" s="144"/>
      <c r="Z4096" s="144"/>
      <c r="AA4096" s="144"/>
      <c r="AB4096" s="241"/>
    </row>
    <row r="4097" spans="4:28" x14ac:dyDescent="0.2">
      <c r="D4097" s="151"/>
      <c r="W4097" s="144"/>
      <c r="X4097" s="144"/>
      <c r="Y4097" s="144"/>
      <c r="Z4097" s="144"/>
      <c r="AA4097" s="144"/>
      <c r="AB4097" s="241"/>
    </row>
    <row r="4098" spans="4:28" x14ac:dyDescent="0.2">
      <c r="D4098" s="151"/>
      <c r="W4098" s="144"/>
      <c r="X4098" s="144"/>
      <c r="Y4098" s="144"/>
      <c r="Z4098" s="144"/>
      <c r="AA4098" s="144"/>
      <c r="AB4098" s="241"/>
    </row>
    <row r="4099" spans="4:28" x14ac:dyDescent="0.2">
      <c r="D4099" s="151"/>
      <c r="W4099" s="144"/>
      <c r="X4099" s="144"/>
      <c r="Y4099" s="144"/>
      <c r="Z4099" s="144"/>
      <c r="AA4099" s="144"/>
      <c r="AB4099" s="241"/>
    </row>
    <row r="4100" spans="4:28" x14ac:dyDescent="0.2">
      <c r="D4100" s="151"/>
      <c r="W4100" s="144"/>
      <c r="X4100" s="144"/>
      <c r="Y4100" s="144"/>
      <c r="Z4100" s="144"/>
      <c r="AA4100" s="144"/>
      <c r="AB4100" s="241"/>
    </row>
    <row r="4101" spans="4:28" x14ac:dyDescent="0.2">
      <c r="D4101" s="151"/>
      <c r="W4101" s="144"/>
      <c r="X4101" s="144"/>
      <c r="Y4101" s="144"/>
      <c r="Z4101" s="144"/>
      <c r="AA4101" s="144"/>
      <c r="AB4101" s="241"/>
    </row>
    <row r="4102" spans="4:28" x14ac:dyDescent="0.2">
      <c r="D4102" s="151"/>
      <c r="W4102" s="144"/>
      <c r="X4102" s="144"/>
      <c r="Y4102" s="144"/>
      <c r="Z4102" s="144"/>
      <c r="AA4102" s="144"/>
      <c r="AB4102" s="241"/>
    </row>
    <row r="4103" spans="4:28" x14ac:dyDescent="0.2">
      <c r="D4103" s="151"/>
      <c r="W4103" s="144"/>
      <c r="X4103" s="144"/>
      <c r="Y4103" s="144"/>
      <c r="Z4103" s="144"/>
      <c r="AA4103" s="144"/>
      <c r="AB4103" s="241"/>
    </row>
    <row r="4104" spans="4:28" x14ac:dyDescent="0.2">
      <c r="D4104" s="151"/>
      <c r="W4104" s="144"/>
      <c r="X4104" s="144"/>
      <c r="Y4104" s="144"/>
      <c r="Z4104" s="144"/>
      <c r="AA4104" s="144"/>
      <c r="AB4104" s="241"/>
    </row>
    <row r="4105" spans="4:28" x14ac:dyDescent="0.2">
      <c r="D4105" s="151"/>
      <c r="W4105" s="144"/>
      <c r="X4105" s="144"/>
      <c r="Y4105" s="144"/>
      <c r="Z4105" s="144"/>
      <c r="AA4105" s="144"/>
      <c r="AB4105" s="241"/>
    </row>
    <row r="4106" spans="4:28" x14ac:dyDescent="0.2">
      <c r="D4106" s="151"/>
      <c r="W4106" s="144"/>
      <c r="X4106" s="144"/>
      <c r="Y4106" s="144"/>
      <c r="Z4106" s="144"/>
      <c r="AA4106" s="144"/>
      <c r="AB4106" s="241"/>
    </row>
    <row r="4107" spans="4:28" x14ac:dyDescent="0.2">
      <c r="D4107" s="151"/>
      <c r="W4107" s="144"/>
      <c r="X4107" s="144"/>
      <c r="Y4107" s="144"/>
      <c r="Z4107" s="144"/>
      <c r="AA4107" s="144"/>
      <c r="AB4107" s="241"/>
    </row>
    <row r="4108" spans="4:28" x14ac:dyDescent="0.2">
      <c r="D4108" s="151"/>
      <c r="W4108" s="144"/>
      <c r="X4108" s="144"/>
      <c r="Y4108" s="144"/>
      <c r="Z4108" s="144"/>
      <c r="AA4108" s="144"/>
      <c r="AB4108" s="241"/>
    </row>
    <row r="4109" spans="4:28" x14ac:dyDescent="0.2">
      <c r="D4109" s="151"/>
      <c r="W4109" s="144"/>
      <c r="X4109" s="144"/>
      <c r="Y4109" s="144"/>
      <c r="Z4109" s="144"/>
      <c r="AA4109" s="144"/>
      <c r="AB4109" s="241"/>
    </row>
    <row r="4110" spans="4:28" x14ac:dyDescent="0.2">
      <c r="D4110" s="151"/>
      <c r="W4110" s="144"/>
      <c r="X4110" s="144"/>
      <c r="Y4110" s="144"/>
      <c r="Z4110" s="144"/>
      <c r="AA4110" s="144"/>
      <c r="AB4110" s="241"/>
    </row>
    <row r="4111" spans="4:28" x14ac:dyDescent="0.2">
      <c r="D4111" s="151"/>
      <c r="W4111" s="144"/>
      <c r="X4111" s="144"/>
      <c r="Y4111" s="144"/>
      <c r="Z4111" s="144"/>
      <c r="AA4111" s="144"/>
      <c r="AB4111" s="241"/>
    </row>
    <row r="4112" spans="4:28" x14ac:dyDescent="0.2">
      <c r="D4112" s="151"/>
      <c r="W4112" s="144"/>
      <c r="X4112" s="144"/>
      <c r="Y4112" s="144"/>
      <c r="Z4112" s="144"/>
      <c r="AA4112" s="144"/>
      <c r="AB4112" s="241"/>
    </row>
    <row r="4113" spans="4:28" x14ac:dyDescent="0.2">
      <c r="D4113" s="151"/>
      <c r="W4113" s="144"/>
      <c r="X4113" s="144"/>
      <c r="Y4113" s="144"/>
      <c r="Z4113" s="144"/>
      <c r="AA4113" s="144"/>
      <c r="AB4113" s="241"/>
    </row>
    <row r="4114" spans="4:28" x14ac:dyDescent="0.2">
      <c r="D4114" s="151"/>
      <c r="W4114" s="144"/>
      <c r="X4114" s="144"/>
      <c r="Y4114" s="144"/>
      <c r="Z4114" s="144"/>
      <c r="AA4114" s="144"/>
      <c r="AB4114" s="241"/>
    </row>
    <row r="4115" spans="4:28" x14ac:dyDescent="0.2">
      <c r="D4115" s="151"/>
      <c r="W4115" s="144"/>
      <c r="X4115" s="144"/>
      <c r="Y4115" s="144"/>
      <c r="Z4115" s="144"/>
      <c r="AA4115" s="144"/>
      <c r="AB4115" s="241"/>
    </row>
    <row r="4116" spans="4:28" x14ac:dyDescent="0.2">
      <c r="D4116" s="151"/>
      <c r="W4116" s="144"/>
      <c r="X4116" s="144"/>
      <c r="Y4116" s="144"/>
      <c r="Z4116" s="144"/>
      <c r="AA4116" s="144"/>
      <c r="AB4116" s="241"/>
    </row>
    <row r="4117" spans="4:28" x14ac:dyDescent="0.2">
      <c r="D4117" s="151"/>
      <c r="W4117" s="144"/>
      <c r="X4117" s="144"/>
      <c r="Y4117" s="144"/>
      <c r="Z4117" s="144"/>
      <c r="AA4117" s="144"/>
      <c r="AB4117" s="241"/>
    </row>
    <row r="4118" spans="4:28" x14ac:dyDescent="0.2">
      <c r="D4118" s="151"/>
      <c r="W4118" s="144"/>
      <c r="X4118" s="144"/>
      <c r="Y4118" s="144"/>
      <c r="Z4118" s="144"/>
      <c r="AA4118" s="144"/>
      <c r="AB4118" s="241"/>
    </row>
    <row r="4119" spans="4:28" x14ac:dyDescent="0.2">
      <c r="D4119" s="151"/>
      <c r="W4119" s="144"/>
      <c r="X4119" s="144"/>
      <c r="Y4119" s="144"/>
      <c r="Z4119" s="144"/>
      <c r="AA4119" s="144"/>
      <c r="AB4119" s="241"/>
    </row>
    <row r="4120" spans="4:28" x14ac:dyDescent="0.2">
      <c r="D4120" s="151"/>
      <c r="W4120" s="144"/>
      <c r="X4120" s="144"/>
      <c r="Y4120" s="144"/>
      <c r="Z4120" s="144"/>
      <c r="AA4120" s="144"/>
      <c r="AB4120" s="241"/>
    </row>
    <row r="4121" spans="4:28" x14ac:dyDescent="0.2">
      <c r="D4121" s="151"/>
      <c r="W4121" s="144"/>
      <c r="X4121" s="144"/>
      <c r="Y4121" s="144"/>
      <c r="Z4121" s="144"/>
      <c r="AA4121" s="144"/>
      <c r="AB4121" s="241"/>
    </row>
    <row r="4122" spans="4:28" x14ac:dyDescent="0.2">
      <c r="D4122" s="151"/>
      <c r="W4122" s="144"/>
      <c r="X4122" s="144"/>
      <c r="Y4122" s="144"/>
      <c r="Z4122" s="144"/>
      <c r="AA4122" s="144"/>
      <c r="AB4122" s="241"/>
    </row>
    <row r="4123" spans="4:28" x14ac:dyDescent="0.2">
      <c r="D4123" s="151"/>
      <c r="W4123" s="144"/>
      <c r="X4123" s="144"/>
      <c r="Y4123" s="144"/>
      <c r="Z4123" s="144"/>
      <c r="AA4123" s="144"/>
      <c r="AB4123" s="241"/>
    </row>
    <row r="4124" spans="4:28" x14ac:dyDescent="0.2">
      <c r="D4124" s="151"/>
      <c r="W4124" s="144"/>
      <c r="X4124" s="144"/>
      <c r="Y4124" s="144"/>
      <c r="Z4124" s="144"/>
      <c r="AA4124" s="144"/>
      <c r="AB4124" s="241"/>
    </row>
    <row r="4125" spans="4:28" x14ac:dyDescent="0.2">
      <c r="D4125" s="151"/>
      <c r="W4125" s="144"/>
      <c r="X4125" s="144"/>
      <c r="Y4125" s="144"/>
      <c r="Z4125" s="144"/>
      <c r="AA4125" s="144"/>
      <c r="AB4125" s="241"/>
    </row>
    <row r="4126" spans="4:28" x14ac:dyDescent="0.2">
      <c r="D4126" s="151"/>
      <c r="W4126" s="144"/>
      <c r="X4126" s="144"/>
      <c r="Y4126" s="144"/>
      <c r="Z4126" s="144"/>
      <c r="AA4126" s="144"/>
      <c r="AB4126" s="241"/>
    </row>
    <row r="4127" spans="4:28" x14ac:dyDescent="0.2">
      <c r="D4127" s="151"/>
      <c r="W4127" s="144"/>
      <c r="X4127" s="144"/>
      <c r="Y4127" s="144"/>
      <c r="Z4127" s="144"/>
      <c r="AA4127" s="144"/>
      <c r="AB4127" s="241"/>
    </row>
    <row r="4128" spans="4:28" x14ac:dyDescent="0.2">
      <c r="D4128" s="151"/>
      <c r="W4128" s="144"/>
      <c r="X4128" s="144"/>
      <c r="Y4128" s="144"/>
      <c r="Z4128" s="144"/>
      <c r="AA4128" s="144"/>
      <c r="AB4128" s="241"/>
    </row>
    <row r="4129" spans="4:28" x14ac:dyDescent="0.2">
      <c r="D4129" s="151"/>
      <c r="W4129" s="144"/>
      <c r="X4129" s="144"/>
      <c r="Y4129" s="144"/>
      <c r="Z4129" s="144"/>
      <c r="AA4129" s="144"/>
      <c r="AB4129" s="241"/>
    </row>
    <row r="4130" spans="4:28" x14ac:dyDescent="0.2">
      <c r="D4130" s="151"/>
      <c r="W4130" s="144"/>
      <c r="X4130" s="144"/>
      <c r="Y4130" s="144"/>
      <c r="Z4130" s="144"/>
      <c r="AA4130" s="144"/>
      <c r="AB4130" s="241"/>
    </row>
    <row r="4131" spans="4:28" x14ac:dyDescent="0.2">
      <c r="D4131" s="151"/>
      <c r="W4131" s="144"/>
      <c r="X4131" s="144"/>
      <c r="Y4131" s="144"/>
      <c r="Z4131" s="144"/>
      <c r="AA4131" s="144"/>
      <c r="AB4131" s="241"/>
    </row>
    <row r="4132" spans="4:28" x14ac:dyDescent="0.2">
      <c r="D4132" s="151"/>
      <c r="W4132" s="144"/>
      <c r="X4132" s="144"/>
      <c r="Y4132" s="144"/>
      <c r="Z4132" s="144"/>
      <c r="AA4132" s="144"/>
      <c r="AB4132" s="241"/>
    </row>
    <row r="4133" spans="4:28" x14ac:dyDescent="0.2">
      <c r="D4133" s="151"/>
      <c r="W4133" s="144"/>
      <c r="X4133" s="144"/>
      <c r="Y4133" s="144"/>
      <c r="Z4133" s="144"/>
      <c r="AA4133" s="144"/>
      <c r="AB4133" s="241"/>
    </row>
    <row r="4134" spans="4:28" x14ac:dyDescent="0.2">
      <c r="D4134" s="151"/>
      <c r="W4134" s="144"/>
      <c r="X4134" s="144"/>
      <c r="Y4134" s="144"/>
      <c r="Z4134" s="144"/>
      <c r="AA4134" s="144"/>
      <c r="AB4134" s="241"/>
    </row>
    <row r="4135" spans="4:28" x14ac:dyDescent="0.2">
      <c r="D4135" s="151"/>
      <c r="W4135" s="144"/>
      <c r="X4135" s="144"/>
      <c r="Y4135" s="144"/>
      <c r="Z4135" s="144"/>
      <c r="AA4135" s="144"/>
      <c r="AB4135" s="241"/>
    </row>
    <row r="4136" spans="4:28" x14ac:dyDescent="0.2">
      <c r="D4136" s="151"/>
      <c r="W4136" s="144"/>
      <c r="X4136" s="144"/>
      <c r="Y4136" s="144"/>
      <c r="Z4136" s="144"/>
      <c r="AA4136" s="144"/>
      <c r="AB4136" s="241"/>
    </row>
    <row r="4137" spans="4:28" x14ac:dyDescent="0.2">
      <c r="D4137" s="151"/>
      <c r="W4137" s="144"/>
      <c r="X4137" s="144"/>
      <c r="Y4137" s="144"/>
      <c r="Z4137" s="144"/>
      <c r="AA4137" s="144"/>
      <c r="AB4137" s="241"/>
    </row>
    <row r="4138" spans="4:28" x14ac:dyDescent="0.2">
      <c r="D4138" s="151"/>
      <c r="W4138" s="144"/>
      <c r="X4138" s="144"/>
      <c r="Y4138" s="144"/>
      <c r="Z4138" s="144"/>
      <c r="AA4138" s="144"/>
      <c r="AB4138" s="241"/>
    </row>
    <row r="4139" spans="4:28" x14ac:dyDescent="0.2">
      <c r="D4139" s="151"/>
      <c r="W4139" s="144"/>
      <c r="X4139" s="144"/>
      <c r="Y4139" s="144"/>
      <c r="Z4139" s="144"/>
      <c r="AA4139" s="144"/>
      <c r="AB4139" s="241"/>
    </row>
    <row r="4140" spans="4:28" x14ac:dyDescent="0.2">
      <c r="D4140" s="151"/>
      <c r="W4140" s="144"/>
      <c r="X4140" s="144"/>
      <c r="Y4140" s="144"/>
      <c r="Z4140" s="144"/>
      <c r="AA4140" s="144"/>
      <c r="AB4140" s="241"/>
    </row>
    <row r="4141" spans="4:28" x14ac:dyDescent="0.2">
      <c r="D4141" s="151"/>
      <c r="W4141" s="144"/>
      <c r="X4141" s="144"/>
      <c r="Y4141" s="144"/>
      <c r="Z4141" s="144"/>
      <c r="AA4141" s="144"/>
      <c r="AB4141" s="241"/>
    </row>
    <row r="4142" spans="4:28" x14ac:dyDescent="0.2">
      <c r="D4142" s="151"/>
      <c r="W4142" s="144"/>
      <c r="X4142" s="144"/>
      <c r="Y4142" s="144"/>
      <c r="Z4142" s="144"/>
      <c r="AA4142" s="144"/>
      <c r="AB4142" s="241"/>
    </row>
    <row r="4143" spans="4:28" x14ac:dyDescent="0.2">
      <c r="D4143" s="151"/>
      <c r="W4143" s="144"/>
      <c r="X4143" s="144"/>
      <c r="Y4143" s="144"/>
      <c r="Z4143" s="144"/>
      <c r="AA4143" s="144"/>
      <c r="AB4143" s="241"/>
    </row>
    <row r="4144" spans="4:28" x14ac:dyDescent="0.2">
      <c r="D4144" s="151"/>
      <c r="W4144" s="144"/>
      <c r="X4144" s="144"/>
      <c r="Y4144" s="144"/>
      <c r="Z4144" s="144"/>
      <c r="AA4144" s="144"/>
      <c r="AB4144" s="241"/>
    </row>
    <row r="4145" spans="4:28" x14ac:dyDescent="0.2">
      <c r="D4145" s="151"/>
      <c r="W4145" s="144"/>
      <c r="X4145" s="144"/>
      <c r="Y4145" s="144"/>
      <c r="Z4145" s="144"/>
      <c r="AA4145" s="144"/>
      <c r="AB4145" s="241"/>
    </row>
    <row r="4146" spans="4:28" x14ac:dyDescent="0.2">
      <c r="D4146" s="151"/>
      <c r="W4146" s="144"/>
      <c r="X4146" s="144"/>
      <c r="Y4146" s="144"/>
      <c r="Z4146" s="144"/>
      <c r="AA4146" s="144"/>
      <c r="AB4146" s="241"/>
    </row>
    <row r="4147" spans="4:28" x14ac:dyDescent="0.2">
      <c r="D4147" s="151"/>
      <c r="W4147" s="144"/>
      <c r="X4147" s="144"/>
      <c r="Y4147" s="144"/>
      <c r="Z4147" s="144"/>
      <c r="AA4147" s="144"/>
      <c r="AB4147" s="241"/>
    </row>
    <row r="4148" spans="4:28" x14ac:dyDescent="0.2">
      <c r="D4148" s="151"/>
      <c r="W4148" s="144"/>
      <c r="X4148" s="144"/>
      <c r="Y4148" s="144"/>
      <c r="Z4148" s="144"/>
      <c r="AA4148" s="144"/>
      <c r="AB4148" s="241"/>
    </row>
    <row r="4149" spans="4:28" x14ac:dyDescent="0.2">
      <c r="D4149" s="151"/>
      <c r="W4149" s="144"/>
      <c r="X4149" s="144"/>
      <c r="Y4149" s="144"/>
      <c r="Z4149" s="144"/>
      <c r="AA4149" s="144"/>
      <c r="AB4149" s="241"/>
    </row>
    <row r="4150" spans="4:28" x14ac:dyDescent="0.2">
      <c r="D4150" s="151"/>
      <c r="W4150" s="144"/>
      <c r="X4150" s="144"/>
      <c r="Y4150" s="144"/>
      <c r="Z4150" s="144"/>
      <c r="AA4150" s="144"/>
      <c r="AB4150" s="241"/>
    </row>
    <row r="4151" spans="4:28" x14ac:dyDescent="0.2">
      <c r="D4151" s="151"/>
      <c r="W4151" s="144"/>
      <c r="X4151" s="144"/>
      <c r="Y4151" s="144"/>
      <c r="Z4151" s="144"/>
      <c r="AA4151" s="144"/>
      <c r="AB4151" s="241"/>
    </row>
    <row r="4152" spans="4:28" x14ac:dyDescent="0.2">
      <c r="D4152" s="151"/>
      <c r="W4152" s="144"/>
      <c r="X4152" s="144"/>
      <c r="Y4152" s="144"/>
      <c r="Z4152" s="144"/>
      <c r="AA4152" s="144"/>
      <c r="AB4152" s="241"/>
    </row>
    <row r="4153" spans="4:28" x14ac:dyDescent="0.2">
      <c r="D4153" s="151"/>
      <c r="W4153" s="144"/>
      <c r="X4153" s="144"/>
      <c r="Y4153" s="144"/>
      <c r="Z4153" s="144"/>
      <c r="AA4153" s="144"/>
      <c r="AB4153" s="241"/>
    </row>
    <row r="4154" spans="4:28" x14ac:dyDescent="0.2">
      <c r="D4154" s="151"/>
      <c r="W4154" s="144"/>
      <c r="X4154" s="144"/>
      <c r="Y4154" s="144"/>
      <c r="Z4154" s="144"/>
      <c r="AA4154" s="144"/>
      <c r="AB4154" s="241"/>
    </row>
    <row r="4155" spans="4:28" x14ac:dyDescent="0.2">
      <c r="D4155" s="151"/>
      <c r="W4155" s="144"/>
      <c r="X4155" s="144"/>
      <c r="Y4155" s="144"/>
      <c r="Z4155" s="144"/>
      <c r="AA4155" s="144"/>
      <c r="AB4155" s="241"/>
    </row>
    <row r="4156" spans="4:28" x14ac:dyDescent="0.2">
      <c r="D4156" s="151"/>
      <c r="W4156" s="144"/>
      <c r="X4156" s="144"/>
      <c r="Y4156" s="144"/>
      <c r="Z4156" s="144"/>
      <c r="AA4156" s="144"/>
      <c r="AB4156" s="241"/>
    </row>
    <row r="4157" spans="4:28" x14ac:dyDescent="0.2">
      <c r="D4157" s="151"/>
      <c r="W4157" s="144"/>
      <c r="X4157" s="144"/>
      <c r="Y4157" s="144"/>
      <c r="Z4157" s="144"/>
      <c r="AA4157" s="144"/>
      <c r="AB4157" s="241"/>
    </row>
    <row r="4158" spans="4:28" x14ac:dyDescent="0.2">
      <c r="D4158" s="151"/>
      <c r="W4158" s="144"/>
      <c r="X4158" s="144"/>
      <c r="Y4158" s="144"/>
      <c r="Z4158" s="144"/>
      <c r="AA4158" s="144"/>
      <c r="AB4158" s="241"/>
    </row>
    <row r="4159" spans="4:28" x14ac:dyDescent="0.2">
      <c r="D4159" s="151"/>
      <c r="W4159" s="144"/>
      <c r="X4159" s="144"/>
      <c r="Y4159" s="144"/>
      <c r="Z4159" s="144"/>
      <c r="AA4159" s="144"/>
      <c r="AB4159" s="241"/>
    </row>
    <row r="4160" spans="4:28" x14ac:dyDescent="0.2">
      <c r="D4160" s="151"/>
      <c r="W4160" s="144"/>
      <c r="X4160" s="144"/>
      <c r="Y4160" s="144"/>
      <c r="Z4160" s="144"/>
      <c r="AA4160" s="144"/>
      <c r="AB4160" s="241"/>
    </row>
    <row r="4161" spans="4:28" x14ac:dyDescent="0.2">
      <c r="D4161" s="151"/>
      <c r="W4161" s="144"/>
      <c r="X4161" s="144"/>
      <c r="Y4161" s="144"/>
      <c r="Z4161" s="144"/>
      <c r="AA4161" s="144"/>
      <c r="AB4161" s="241"/>
    </row>
    <row r="4162" spans="4:28" x14ac:dyDescent="0.2">
      <c r="D4162" s="151"/>
      <c r="W4162" s="144"/>
      <c r="X4162" s="144"/>
      <c r="Y4162" s="144"/>
      <c r="Z4162" s="144"/>
      <c r="AA4162" s="144"/>
      <c r="AB4162" s="241"/>
    </row>
    <row r="4163" spans="4:28" x14ac:dyDescent="0.2">
      <c r="D4163" s="151"/>
      <c r="W4163" s="144"/>
      <c r="X4163" s="144"/>
      <c r="Y4163" s="144"/>
      <c r="Z4163" s="144"/>
      <c r="AA4163" s="144"/>
      <c r="AB4163" s="241"/>
    </row>
    <row r="4164" spans="4:28" x14ac:dyDescent="0.2">
      <c r="D4164" s="151"/>
      <c r="W4164" s="144"/>
      <c r="X4164" s="144"/>
      <c r="Y4164" s="144"/>
      <c r="Z4164" s="144"/>
      <c r="AA4164" s="144"/>
      <c r="AB4164" s="241"/>
    </row>
    <row r="4165" spans="4:28" x14ac:dyDescent="0.2">
      <c r="D4165" s="151"/>
      <c r="W4165" s="144"/>
      <c r="X4165" s="144"/>
      <c r="Y4165" s="144"/>
      <c r="Z4165" s="144"/>
      <c r="AA4165" s="144"/>
      <c r="AB4165" s="241"/>
    </row>
    <row r="4166" spans="4:28" x14ac:dyDescent="0.2">
      <c r="D4166" s="151"/>
      <c r="W4166" s="144"/>
      <c r="X4166" s="144"/>
      <c r="Y4166" s="144"/>
      <c r="Z4166" s="144"/>
      <c r="AA4166" s="144"/>
      <c r="AB4166" s="241"/>
    </row>
    <row r="4167" spans="4:28" x14ac:dyDescent="0.2">
      <c r="D4167" s="151"/>
      <c r="W4167" s="144"/>
      <c r="X4167" s="144"/>
      <c r="Y4167" s="144"/>
      <c r="Z4167" s="144"/>
      <c r="AA4167" s="144"/>
      <c r="AB4167" s="241"/>
    </row>
    <row r="4168" spans="4:28" x14ac:dyDescent="0.2">
      <c r="D4168" s="151"/>
      <c r="W4168" s="144"/>
      <c r="X4168" s="144"/>
      <c r="Y4168" s="144"/>
      <c r="Z4168" s="144"/>
      <c r="AA4168" s="144"/>
      <c r="AB4168" s="241"/>
    </row>
    <row r="4169" spans="4:28" x14ac:dyDescent="0.2">
      <c r="D4169" s="151"/>
      <c r="W4169" s="144"/>
      <c r="X4169" s="144"/>
      <c r="Y4169" s="144"/>
      <c r="Z4169" s="144"/>
      <c r="AA4169" s="144"/>
      <c r="AB4169" s="241"/>
    </row>
    <row r="4170" spans="4:28" x14ac:dyDescent="0.2">
      <c r="D4170" s="151"/>
      <c r="W4170" s="144"/>
      <c r="X4170" s="144"/>
      <c r="Y4170" s="144"/>
      <c r="Z4170" s="144"/>
      <c r="AA4170" s="144"/>
      <c r="AB4170" s="241"/>
    </row>
    <row r="4171" spans="4:28" x14ac:dyDescent="0.2">
      <c r="D4171" s="151"/>
      <c r="W4171" s="144"/>
      <c r="X4171" s="144"/>
      <c r="Y4171" s="144"/>
      <c r="Z4171" s="144"/>
      <c r="AA4171" s="144"/>
      <c r="AB4171" s="241"/>
    </row>
    <row r="4172" spans="4:28" x14ac:dyDescent="0.2">
      <c r="D4172" s="151"/>
      <c r="W4172" s="144"/>
      <c r="X4172" s="144"/>
      <c r="Y4172" s="144"/>
      <c r="Z4172" s="144"/>
      <c r="AA4172" s="144"/>
      <c r="AB4172" s="241"/>
    </row>
    <row r="4173" spans="4:28" x14ac:dyDescent="0.2">
      <c r="D4173" s="151"/>
      <c r="W4173" s="144"/>
      <c r="X4173" s="144"/>
      <c r="Y4173" s="144"/>
      <c r="Z4173" s="144"/>
      <c r="AA4173" s="144"/>
      <c r="AB4173" s="241"/>
    </row>
    <row r="4174" spans="4:28" x14ac:dyDescent="0.2">
      <c r="D4174" s="151"/>
      <c r="W4174" s="144"/>
      <c r="X4174" s="144"/>
      <c r="Y4174" s="144"/>
      <c r="Z4174" s="144"/>
      <c r="AA4174" s="144"/>
      <c r="AB4174" s="241"/>
    </row>
    <row r="4175" spans="4:28" x14ac:dyDescent="0.2">
      <c r="D4175" s="151"/>
      <c r="W4175" s="144"/>
      <c r="X4175" s="144"/>
      <c r="Y4175" s="144"/>
      <c r="Z4175" s="144"/>
      <c r="AA4175" s="144"/>
      <c r="AB4175" s="241"/>
    </row>
    <row r="4176" spans="4:28" x14ac:dyDescent="0.2">
      <c r="D4176" s="151"/>
      <c r="W4176" s="144"/>
      <c r="X4176" s="144"/>
      <c r="Y4176" s="144"/>
      <c r="Z4176" s="144"/>
      <c r="AA4176" s="144"/>
      <c r="AB4176" s="241"/>
    </row>
    <row r="4177" spans="4:28" x14ac:dyDescent="0.2">
      <c r="D4177" s="151"/>
      <c r="W4177" s="144"/>
      <c r="X4177" s="144"/>
      <c r="Y4177" s="144"/>
      <c r="Z4177" s="144"/>
      <c r="AA4177" s="144"/>
      <c r="AB4177" s="241"/>
    </row>
    <row r="4178" spans="4:28" x14ac:dyDescent="0.2">
      <c r="D4178" s="151"/>
      <c r="W4178" s="144"/>
      <c r="X4178" s="144"/>
      <c r="Y4178" s="144"/>
      <c r="Z4178" s="144"/>
      <c r="AA4178" s="144"/>
      <c r="AB4178" s="241"/>
    </row>
    <row r="4179" spans="4:28" x14ac:dyDescent="0.2">
      <c r="D4179" s="151"/>
      <c r="W4179" s="144"/>
      <c r="X4179" s="144"/>
      <c r="Y4179" s="144"/>
      <c r="Z4179" s="144"/>
      <c r="AA4179" s="144"/>
      <c r="AB4179" s="241"/>
    </row>
    <row r="4180" spans="4:28" x14ac:dyDescent="0.2">
      <c r="D4180" s="151"/>
      <c r="W4180" s="144"/>
      <c r="X4180" s="144"/>
      <c r="Y4180" s="144"/>
      <c r="Z4180" s="144"/>
      <c r="AA4180" s="144"/>
      <c r="AB4180" s="241"/>
    </row>
    <row r="4181" spans="4:28" x14ac:dyDescent="0.2">
      <c r="D4181" s="151"/>
      <c r="W4181" s="144"/>
      <c r="X4181" s="144"/>
      <c r="Y4181" s="144"/>
      <c r="Z4181" s="144"/>
      <c r="AA4181" s="144"/>
      <c r="AB4181" s="241"/>
    </row>
    <row r="4182" spans="4:28" x14ac:dyDescent="0.2">
      <c r="D4182" s="151"/>
      <c r="W4182" s="144"/>
      <c r="X4182" s="144"/>
      <c r="Y4182" s="144"/>
      <c r="Z4182" s="144"/>
      <c r="AA4182" s="144"/>
      <c r="AB4182" s="241"/>
    </row>
    <row r="4183" spans="4:28" x14ac:dyDescent="0.2">
      <c r="D4183" s="151"/>
      <c r="W4183" s="144"/>
      <c r="X4183" s="144"/>
      <c r="Y4183" s="144"/>
      <c r="Z4183" s="144"/>
      <c r="AA4183" s="144"/>
      <c r="AB4183" s="241"/>
    </row>
    <row r="4184" spans="4:28" x14ac:dyDescent="0.2">
      <c r="D4184" s="151"/>
      <c r="W4184" s="144"/>
      <c r="X4184" s="144"/>
      <c r="Y4184" s="144"/>
      <c r="Z4184" s="144"/>
      <c r="AA4184" s="144"/>
      <c r="AB4184" s="241"/>
    </row>
    <row r="4185" spans="4:28" x14ac:dyDescent="0.2">
      <c r="D4185" s="151"/>
      <c r="W4185" s="144"/>
      <c r="X4185" s="144"/>
      <c r="Y4185" s="144"/>
      <c r="Z4185" s="144"/>
      <c r="AA4185" s="144"/>
      <c r="AB4185" s="241"/>
    </row>
    <row r="4186" spans="4:28" x14ac:dyDescent="0.2">
      <c r="D4186" s="151"/>
      <c r="W4186" s="144"/>
      <c r="X4186" s="144"/>
      <c r="Y4186" s="144"/>
      <c r="Z4186" s="144"/>
      <c r="AA4186" s="144"/>
      <c r="AB4186" s="241"/>
    </row>
    <row r="4187" spans="4:28" x14ac:dyDescent="0.2">
      <c r="D4187" s="151"/>
      <c r="W4187" s="144"/>
      <c r="X4187" s="144"/>
      <c r="Y4187" s="144"/>
      <c r="Z4187" s="144"/>
      <c r="AA4187" s="144"/>
      <c r="AB4187" s="241"/>
    </row>
    <row r="4188" spans="4:28" x14ac:dyDescent="0.2">
      <c r="D4188" s="151"/>
      <c r="W4188" s="144"/>
      <c r="X4188" s="144"/>
      <c r="Y4188" s="144"/>
      <c r="Z4188" s="144"/>
      <c r="AA4188" s="144"/>
      <c r="AB4188" s="241"/>
    </row>
    <row r="4189" spans="4:28" x14ac:dyDescent="0.2">
      <c r="D4189" s="151"/>
      <c r="W4189" s="144"/>
      <c r="X4189" s="144"/>
      <c r="Y4189" s="144"/>
      <c r="Z4189" s="144"/>
      <c r="AA4189" s="144"/>
      <c r="AB4189" s="241"/>
    </row>
    <row r="4190" spans="4:28" x14ac:dyDescent="0.2">
      <c r="D4190" s="151"/>
      <c r="W4190" s="144"/>
      <c r="X4190" s="144"/>
      <c r="Y4190" s="144"/>
      <c r="Z4190" s="144"/>
      <c r="AA4190" s="144"/>
      <c r="AB4190" s="241"/>
    </row>
    <row r="4191" spans="4:28" x14ac:dyDescent="0.2">
      <c r="D4191" s="151"/>
      <c r="W4191" s="144"/>
      <c r="X4191" s="144"/>
      <c r="Y4191" s="144"/>
      <c r="Z4191" s="144"/>
      <c r="AA4191" s="144"/>
      <c r="AB4191" s="241"/>
    </row>
    <row r="4192" spans="4:28" x14ac:dyDescent="0.2">
      <c r="D4192" s="151"/>
      <c r="W4192" s="144"/>
      <c r="X4192" s="144"/>
      <c r="Y4192" s="144"/>
      <c r="Z4192" s="144"/>
      <c r="AA4192" s="144"/>
      <c r="AB4192" s="241"/>
    </row>
    <row r="4193" spans="4:28" x14ac:dyDescent="0.2">
      <c r="D4193" s="151"/>
      <c r="W4193" s="144"/>
      <c r="X4193" s="144"/>
      <c r="Y4193" s="144"/>
      <c r="Z4193" s="144"/>
      <c r="AA4193" s="144"/>
      <c r="AB4193" s="241"/>
    </row>
    <row r="4194" spans="4:28" x14ac:dyDescent="0.2">
      <c r="D4194" s="151"/>
      <c r="W4194" s="144"/>
      <c r="X4194" s="144"/>
      <c r="Y4194" s="144"/>
      <c r="Z4194" s="144"/>
      <c r="AA4194" s="144"/>
      <c r="AB4194" s="241"/>
    </row>
    <row r="4195" spans="4:28" x14ac:dyDescent="0.2">
      <c r="D4195" s="151"/>
      <c r="W4195" s="144"/>
      <c r="X4195" s="144"/>
      <c r="Y4195" s="144"/>
      <c r="Z4195" s="144"/>
      <c r="AA4195" s="144"/>
      <c r="AB4195" s="241"/>
    </row>
    <row r="4196" spans="4:28" x14ac:dyDescent="0.2">
      <c r="D4196" s="151"/>
      <c r="W4196" s="144"/>
      <c r="X4196" s="144"/>
      <c r="Y4196" s="144"/>
      <c r="Z4196" s="144"/>
      <c r="AA4196" s="144"/>
      <c r="AB4196" s="241"/>
    </row>
    <row r="4197" spans="4:28" x14ac:dyDescent="0.2">
      <c r="D4197" s="151"/>
      <c r="W4197" s="144"/>
      <c r="X4197" s="144"/>
      <c r="Y4197" s="144"/>
      <c r="Z4197" s="144"/>
      <c r="AA4197" s="144"/>
      <c r="AB4197" s="241"/>
    </row>
    <row r="4198" spans="4:28" x14ac:dyDescent="0.2">
      <c r="D4198" s="151"/>
      <c r="W4198" s="144"/>
      <c r="X4198" s="144"/>
      <c r="Y4198" s="144"/>
      <c r="Z4198" s="144"/>
      <c r="AA4198" s="144"/>
      <c r="AB4198" s="241"/>
    </row>
    <row r="4199" spans="4:28" x14ac:dyDescent="0.2">
      <c r="D4199" s="151"/>
      <c r="W4199" s="144"/>
      <c r="X4199" s="144"/>
      <c r="Y4199" s="144"/>
      <c r="Z4199" s="144"/>
      <c r="AA4199" s="144"/>
      <c r="AB4199" s="241"/>
    </row>
    <row r="4200" spans="4:28" x14ac:dyDescent="0.2">
      <c r="D4200" s="151"/>
      <c r="W4200" s="144"/>
      <c r="X4200" s="144"/>
      <c r="Y4200" s="144"/>
      <c r="Z4200" s="144"/>
      <c r="AA4200" s="144"/>
      <c r="AB4200" s="241"/>
    </row>
    <row r="4201" spans="4:28" x14ac:dyDescent="0.2">
      <c r="D4201" s="151"/>
      <c r="W4201" s="144"/>
      <c r="X4201" s="144"/>
      <c r="Y4201" s="144"/>
      <c r="Z4201" s="144"/>
      <c r="AA4201" s="144"/>
      <c r="AB4201" s="241"/>
    </row>
    <row r="4202" spans="4:28" x14ac:dyDescent="0.2">
      <c r="D4202" s="151"/>
      <c r="W4202" s="144"/>
      <c r="X4202" s="144"/>
      <c r="Y4202" s="144"/>
      <c r="Z4202" s="144"/>
      <c r="AA4202" s="144"/>
      <c r="AB4202" s="241"/>
    </row>
    <row r="4203" spans="4:28" x14ac:dyDescent="0.2">
      <c r="D4203" s="151"/>
      <c r="W4203" s="144"/>
      <c r="X4203" s="144"/>
      <c r="Y4203" s="144"/>
      <c r="Z4203" s="144"/>
      <c r="AA4203" s="144"/>
      <c r="AB4203" s="241"/>
    </row>
    <row r="4204" spans="4:28" x14ac:dyDescent="0.2">
      <c r="D4204" s="151"/>
      <c r="W4204" s="144"/>
      <c r="X4204" s="144"/>
      <c r="Y4204" s="144"/>
      <c r="Z4204" s="144"/>
      <c r="AA4204" s="144"/>
      <c r="AB4204" s="241"/>
    </row>
    <row r="4205" spans="4:28" x14ac:dyDescent="0.2">
      <c r="D4205" s="151"/>
      <c r="W4205" s="144"/>
      <c r="X4205" s="144"/>
      <c r="Y4205" s="144"/>
      <c r="Z4205" s="144"/>
      <c r="AA4205" s="144"/>
      <c r="AB4205" s="241"/>
    </row>
    <row r="4206" spans="4:28" x14ac:dyDescent="0.2">
      <c r="D4206" s="151"/>
      <c r="W4206" s="144"/>
      <c r="X4206" s="144"/>
      <c r="Y4206" s="144"/>
      <c r="Z4206" s="144"/>
      <c r="AA4206" s="144"/>
      <c r="AB4206" s="241"/>
    </row>
    <row r="4207" spans="4:28" x14ac:dyDescent="0.2">
      <c r="D4207" s="151"/>
      <c r="W4207" s="144"/>
      <c r="X4207" s="144"/>
      <c r="Y4207" s="144"/>
      <c r="Z4207" s="144"/>
      <c r="AA4207" s="144"/>
      <c r="AB4207" s="241"/>
    </row>
    <row r="4208" spans="4:28" x14ac:dyDescent="0.2">
      <c r="D4208" s="151"/>
      <c r="W4208" s="144"/>
      <c r="X4208" s="144"/>
      <c r="Y4208" s="144"/>
      <c r="Z4208" s="144"/>
      <c r="AA4208" s="144"/>
      <c r="AB4208" s="241"/>
    </row>
    <row r="4209" spans="4:28" x14ac:dyDescent="0.2">
      <c r="D4209" s="151"/>
      <c r="W4209" s="144"/>
      <c r="X4209" s="144"/>
      <c r="Y4209" s="144"/>
      <c r="Z4209" s="144"/>
      <c r="AA4209" s="144"/>
      <c r="AB4209" s="241"/>
    </row>
    <row r="4210" spans="4:28" x14ac:dyDescent="0.2">
      <c r="D4210" s="151"/>
      <c r="W4210" s="144"/>
      <c r="X4210" s="144"/>
      <c r="Y4210" s="144"/>
      <c r="Z4210" s="144"/>
      <c r="AA4210" s="144"/>
      <c r="AB4210" s="241"/>
    </row>
    <row r="4211" spans="4:28" x14ac:dyDescent="0.2">
      <c r="D4211" s="151"/>
      <c r="W4211" s="144"/>
      <c r="X4211" s="144"/>
      <c r="Y4211" s="144"/>
      <c r="Z4211" s="144"/>
      <c r="AA4211" s="144"/>
      <c r="AB4211" s="241"/>
    </row>
    <row r="4212" spans="4:28" x14ac:dyDescent="0.2">
      <c r="D4212" s="151"/>
      <c r="W4212" s="144"/>
      <c r="X4212" s="144"/>
      <c r="Y4212" s="144"/>
      <c r="Z4212" s="144"/>
      <c r="AA4212" s="144"/>
      <c r="AB4212" s="241"/>
    </row>
    <row r="4213" spans="4:28" x14ac:dyDescent="0.2">
      <c r="D4213" s="151"/>
      <c r="W4213" s="144"/>
      <c r="X4213" s="144"/>
      <c r="Y4213" s="144"/>
      <c r="Z4213" s="144"/>
      <c r="AA4213" s="144"/>
      <c r="AB4213" s="241"/>
    </row>
    <row r="4214" spans="4:28" x14ac:dyDescent="0.2">
      <c r="D4214" s="151"/>
      <c r="W4214" s="144"/>
      <c r="X4214" s="144"/>
      <c r="Y4214" s="144"/>
      <c r="Z4214" s="144"/>
      <c r="AA4214" s="144"/>
      <c r="AB4214" s="241"/>
    </row>
    <row r="4215" spans="4:28" x14ac:dyDescent="0.2">
      <c r="D4215" s="151"/>
      <c r="W4215" s="144"/>
      <c r="X4215" s="144"/>
      <c r="Y4215" s="144"/>
      <c r="Z4215" s="144"/>
      <c r="AA4215" s="144"/>
      <c r="AB4215" s="241"/>
    </row>
    <row r="4216" spans="4:28" x14ac:dyDescent="0.2">
      <c r="D4216" s="151"/>
      <c r="W4216" s="144"/>
      <c r="X4216" s="144"/>
      <c r="Y4216" s="144"/>
      <c r="Z4216" s="144"/>
      <c r="AA4216" s="144"/>
      <c r="AB4216" s="241"/>
    </row>
    <row r="4217" spans="4:28" x14ac:dyDescent="0.2">
      <c r="D4217" s="151"/>
      <c r="W4217" s="144"/>
      <c r="X4217" s="144"/>
      <c r="Y4217" s="144"/>
      <c r="Z4217" s="144"/>
      <c r="AA4217" s="144"/>
      <c r="AB4217" s="241"/>
    </row>
    <row r="4218" spans="4:28" x14ac:dyDescent="0.2">
      <c r="D4218" s="151"/>
      <c r="W4218" s="144"/>
      <c r="X4218" s="144"/>
      <c r="Y4218" s="144"/>
      <c r="Z4218" s="144"/>
      <c r="AA4218" s="144"/>
      <c r="AB4218" s="241"/>
    </row>
    <row r="4219" spans="4:28" x14ac:dyDescent="0.2">
      <c r="D4219" s="151"/>
      <c r="W4219" s="144"/>
      <c r="X4219" s="144"/>
      <c r="Y4219" s="144"/>
      <c r="Z4219" s="144"/>
      <c r="AA4219" s="144"/>
      <c r="AB4219" s="241"/>
    </row>
    <row r="4220" spans="4:28" x14ac:dyDescent="0.2">
      <c r="D4220" s="151"/>
      <c r="W4220" s="144"/>
      <c r="X4220" s="144"/>
      <c r="Y4220" s="144"/>
      <c r="Z4220" s="144"/>
      <c r="AA4220" s="144"/>
      <c r="AB4220" s="241"/>
    </row>
    <row r="4221" spans="4:28" x14ac:dyDescent="0.2">
      <c r="D4221" s="151"/>
      <c r="W4221" s="144"/>
      <c r="X4221" s="144"/>
      <c r="Y4221" s="144"/>
      <c r="Z4221" s="144"/>
      <c r="AA4221" s="144"/>
      <c r="AB4221" s="241"/>
    </row>
    <row r="4222" spans="4:28" x14ac:dyDescent="0.2">
      <c r="D4222" s="151"/>
      <c r="W4222" s="144"/>
      <c r="X4222" s="144"/>
      <c r="Y4222" s="144"/>
      <c r="Z4222" s="144"/>
      <c r="AA4222" s="144"/>
      <c r="AB4222" s="241"/>
    </row>
    <row r="4223" spans="4:28" x14ac:dyDescent="0.2">
      <c r="D4223" s="151"/>
      <c r="W4223" s="144"/>
      <c r="X4223" s="144"/>
      <c r="Y4223" s="144"/>
      <c r="Z4223" s="144"/>
      <c r="AA4223" s="144"/>
      <c r="AB4223" s="241"/>
    </row>
    <row r="4224" spans="4:28" x14ac:dyDescent="0.2">
      <c r="D4224" s="151"/>
      <c r="W4224" s="144"/>
      <c r="X4224" s="144"/>
      <c r="Y4224" s="144"/>
      <c r="Z4224" s="144"/>
      <c r="AA4224" s="144"/>
      <c r="AB4224" s="241"/>
    </row>
    <row r="4225" spans="4:28" x14ac:dyDescent="0.2">
      <c r="D4225" s="151"/>
      <c r="W4225" s="144"/>
      <c r="X4225" s="144"/>
      <c r="Y4225" s="144"/>
      <c r="Z4225" s="144"/>
      <c r="AA4225" s="144"/>
      <c r="AB4225" s="241"/>
    </row>
    <row r="4226" spans="4:28" x14ac:dyDescent="0.2">
      <c r="D4226" s="151"/>
      <c r="W4226" s="144"/>
      <c r="X4226" s="144"/>
      <c r="Y4226" s="144"/>
      <c r="Z4226" s="144"/>
      <c r="AA4226" s="144"/>
      <c r="AB4226" s="241"/>
    </row>
    <row r="4227" spans="4:28" x14ac:dyDescent="0.2">
      <c r="D4227" s="151"/>
      <c r="W4227" s="144"/>
      <c r="X4227" s="144"/>
      <c r="Y4227" s="144"/>
      <c r="Z4227" s="144"/>
      <c r="AA4227" s="144"/>
      <c r="AB4227" s="241"/>
    </row>
    <row r="4228" spans="4:28" x14ac:dyDescent="0.2">
      <c r="D4228" s="151"/>
      <c r="W4228" s="144"/>
      <c r="X4228" s="144"/>
      <c r="Y4228" s="144"/>
      <c r="Z4228" s="144"/>
      <c r="AA4228" s="144"/>
      <c r="AB4228" s="241"/>
    </row>
    <row r="4229" spans="4:28" x14ac:dyDescent="0.2">
      <c r="D4229" s="151"/>
      <c r="W4229" s="144"/>
      <c r="X4229" s="144"/>
      <c r="Y4229" s="144"/>
      <c r="Z4229" s="144"/>
      <c r="AA4229" s="144"/>
      <c r="AB4229" s="241"/>
    </row>
    <row r="4230" spans="4:28" x14ac:dyDescent="0.2">
      <c r="D4230" s="151"/>
      <c r="W4230" s="144"/>
      <c r="X4230" s="144"/>
      <c r="Y4230" s="144"/>
      <c r="Z4230" s="144"/>
      <c r="AA4230" s="144"/>
      <c r="AB4230" s="241"/>
    </row>
    <row r="4231" spans="4:28" x14ac:dyDescent="0.2">
      <c r="D4231" s="151"/>
      <c r="W4231" s="144"/>
      <c r="X4231" s="144"/>
      <c r="Y4231" s="144"/>
      <c r="Z4231" s="144"/>
      <c r="AA4231" s="144"/>
      <c r="AB4231" s="241"/>
    </row>
    <row r="4232" spans="4:28" x14ac:dyDescent="0.2">
      <c r="D4232" s="151"/>
      <c r="W4232" s="144"/>
      <c r="X4232" s="144"/>
      <c r="Y4232" s="144"/>
      <c r="Z4232" s="144"/>
      <c r="AA4232" s="144"/>
      <c r="AB4232" s="241"/>
    </row>
    <row r="4233" spans="4:28" x14ac:dyDescent="0.2">
      <c r="D4233" s="151"/>
      <c r="W4233" s="144"/>
      <c r="X4233" s="144"/>
      <c r="Y4233" s="144"/>
      <c r="Z4233" s="144"/>
      <c r="AA4233" s="144"/>
      <c r="AB4233" s="241"/>
    </row>
    <row r="4234" spans="4:28" x14ac:dyDescent="0.2">
      <c r="D4234" s="151"/>
      <c r="W4234" s="144"/>
      <c r="X4234" s="144"/>
      <c r="Y4234" s="144"/>
      <c r="Z4234" s="144"/>
      <c r="AA4234" s="144"/>
      <c r="AB4234" s="241"/>
    </row>
    <row r="4235" spans="4:28" x14ac:dyDescent="0.2">
      <c r="D4235" s="151"/>
      <c r="W4235" s="144"/>
      <c r="X4235" s="144"/>
      <c r="Y4235" s="144"/>
      <c r="Z4235" s="144"/>
      <c r="AA4235" s="144"/>
      <c r="AB4235" s="241"/>
    </row>
    <row r="4236" spans="4:28" x14ac:dyDescent="0.2">
      <c r="D4236" s="151"/>
      <c r="W4236" s="144"/>
      <c r="X4236" s="144"/>
      <c r="Y4236" s="144"/>
      <c r="Z4236" s="144"/>
      <c r="AA4236" s="144"/>
      <c r="AB4236" s="241"/>
    </row>
    <row r="4237" spans="4:28" x14ac:dyDescent="0.2">
      <c r="D4237" s="151"/>
      <c r="W4237" s="144"/>
      <c r="X4237" s="144"/>
      <c r="Y4237" s="144"/>
      <c r="Z4237" s="144"/>
      <c r="AA4237" s="144"/>
      <c r="AB4237" s="241"/>
    </row>
    <row r="4238" spans="4:28" x14ac:dyDescent="0.2">
      <c r="D4238" s="151"/>
      <c r="W4238" s="144"/>
      <c r="X4238" s="144"/>
      <c r="Y4238" s="144"/>
      <c r="Z4238" s="144"/>
      <c r="AA4238" s="144"/>
      <c r="AB4238" s="241"/>
    </row>
    <row r="4239" spans="4:28" x14ac:dyDescent="0.2">
      <c r="D4239" s="151"/>
      <c r="W4239" s="144"/>
      <c r="X4239" s="144"/>
      <c r="Y4239" s="144"/>
      <c r="Z4239" s="144"/>
      <c r="AA4239" s="144"/>
      <c r="AB4239" s="241"/>
    </row>
    <row r="4240" spans="4:28" x14ac:dyDescent="0.2">
      <c r="D4240" s="151"/>
      <c r="W4240" s="144"/>
      <c r="X4240" s="144"/>
      <c r="Y4240" s="144"/>
      <c r="Z4240" s="144"/>
      <c r="AA4240" s="144"/>
      <c r="AB4240" s="241"/>
    </row>
    <row r="4241" spans="4:28" x14ac:dyDescent="0.2">
      <c r="D4241" s="151"/>
      <c r="W4241" s="144"/>
      <c r="X4241" s="144"/>
      <c r="Y4241" s="144"/>
      <c r="Z4241" s="144"/>
      <c r="AA4241" s="144"/>
      <c r="AB4241" s="241"/>
    </row>
    <row r="4242" spans="4:28" x14ac:dyDescent="0.2">
      <c r="D4242" s="151"/>
      <c r="W4242" s="144"/>
      <c r="X4242" s="144"/>
      <c r="Y4242" s="144"/>
      <c r="Z4242" s="144"/>
      <c r="AA4242" s="144"/>
      <c r="AB4242" s="241"/>
    </row>
    <row r="4243" spans="4:28" x14ac:dyDescent="0.2">
      <c r="D4243" s="151"/>
      <c r="W4243" s="144"/>
      <c r="X4243" s="144"/>
      <c r="Y4243" s="144"/>
      <c r="Z4243" s="144"/>
      <c r="AA4243" s="144"/>
      <c r="AB4243" s="241"/>
    </row>
    <row r="4244" spans="4:28" x14ac:dyDescent="0.2">
      <c r="D4244" s="151"/>
      <c r="W4244" s="144"/>
      <c r="X4244" s="144"/>
      <c r="Y4244" s="144"/>
      <c r="Z4244" s="144"/>
      <c r="AA4244" s="144"/>
      <c r="AB4244" s="241"/>
    </row>
    <row r="4245" spans="4:28" x14ac:dyDescent="0.2">
      <c r="D4245" s="151"/>
      <c r="W4245" s="144"/>
      <c r="X4245" s="144"/>
      <c r="Y4245" s="144"/>
      <c r="Z4245" s="144"/>
      <c r="AA4245" s="144"/>
      <c r="AB4245" s="241"/>
    </row>
    <row r="4246" spans="4:28" x14ac:dyDescent="0.2">
      <c r="D4246" s="151"/>
      <c r="W4246" s="144"/>
      <c r="X4246" s="144"/>
      <c r="Y4246" s="144"/>
      <c r="Z4246" s="144"/>
      <c r="AA4246" s="144"/>
      <c r="AB4246" s="241"/>
    </row>
    <row r="4247" spans="4:28" x14ac:dyDescent="0.2">
      <c r="D4247" s="151"/>
      <c r="W4247" s="144"/>
      <c r="X4247" s="144"/>
      <c r="Y4247" s="144"/>
      <c r="Z4247" s="144"/>
      <c r="AA4247" s="144"/>
      <c r="AB4247" s="241"/>
    </row>
    <row r="4248" spans="4:28" x14ac:dyDescent="0.2">
      <c r="D4248" s="151"/>
      <c r="W4248" s="144"/>
      <c r="X4248" s="144"/>
      <c r="Y4248" s="144"/>
      <c r="Z4248" s="144"/>
      <c r="AA4248" s="144"/>
      <c r="AB4248" s="241"/>
    </row>
    <row r="4249" spans="4:28" x14ac:dyDescent="0.2">
      <c r="D4249" s="151"/>
      <c r="W4249" s="144"/>
      <c r="X4249" s="144"/>
      <c r="Y4249" s="144"/>
      <c r="Z4249" s="144"/>
      <c r="AA4249" s="144"/>
      <c r="AB4249" s="241"/>
    </row>
    <row r="4250" spans="4:28" x14ac:dyDescent="0.2">
      <c r="D4250" s="151"/>
      <c r="W4250" s="144"/>
      <c r="X4250" s="144"/>
      <c r="Y4250" s="144"/>
      <c r="Z4250" s="144"/>
      <c r="AA4250" s="144"/>
      <c r="AB4250" s="241"/>
    </row>
    <row r="4251" spans="4:28" x14ac:dyDescent="0.2">
      <c r="D4251" s="151"/>
      <c r="W4251" s="144"/>
      <c r="X4251" s="144"/>
      <c r="Y4251" s="144"/>
      <c r="Z4251" s="144"/>
      <c r="AA4251" s="144"/>
      <c r="AB4251" s="241"/>
    </row>
    <row r="4252" spans="4:28" x14ac:dyDescent="0.2">
      <c r="D4252" s="151"/>
      <c r="W4252" s="144"/>
      <c r="X4252" s="144"/>
      <c r="Y4252" s="144"/>
      <c r="Z4252" s="144"/>
      <c r="AA4252" s="144"/>
      <c r="AB4252" s="241"/>
    </row>
    <row r="4253" spans="4:28" x14ac:dyDescent="0.2">
      <c r="D4253" s="151"/>
      <c r="W4253" s="144"/>
      <c r="X4253" s="144"/>
      <c r="Y4253" s="144"/>
      <c r="Z4253" s="144"/>
      <c r="AA4253" s="144"/>
      <c r="AB4253" s="241"/>
    </row>
    <row r="4254" spans="4:28" x14ac:dyDescent="0.2">
      <c r="D4254" s="151"/>
      <c r="W4254" s="144"/>
      <c r="X4254" s="144"/>
      <c r="Y4254" s="144"/>
      <c r="Z4254" s="144"/>
      <c r="AA4254" s="144"/>
      <c r="AB4254" s="241"/>
    </row>
    <row r="4255" spans="4:28" x14ac:dyDescent="0.2">
      <c r="D4255" s="151"/>
      <c r="W4255" s="144"/>
      <c r="X4255" s="144"/>
      <c r="Y4255" s="144"/>
      <c r="Z4255" s="144"/>
      <c r="AA4255" s="144"/>
      <c r="AB4255" s="241"/>
    </row>
    <row r="4256" spans="4:28" x14ac:dyDescent="0.2">
      <c r="D4256" s="151"/>
      <c r="W4256" s="144"/>
      <c r="X4256" s="144"/>
      <c r="Y4256" s="144"/>
      <c r="Z4256" s="144"/>
      <c r="AA4256" s="144"/>
      <c r="AB4256" s="241"/>
    </row>
    <row r="4257" spans="4:28" x14ac:dyDescent="0.2">
      <c r="D4257" s="151"/>
      <c r="W4257" s="144"/>
      <c r="X4257" s="144"/>
      <c r="Y4257" s="144"/>
      <c r="Z4257" s="144"/>
      <c r="AA4257" s="144"/>
      <c r="AB4257" s="241"/>
    </row>
    <row r="4258" spans="4:28" x14ac:dyDescent="0.2">
      <c r="D4258" s="151"/>
      <c r="W4258" s="144"/>
      <c r="X4258" s="144"/>
      <c r="Y4258" s="144"/>
      <c r="Z4258" s="144"/>
      <c r="AA4258" s="144"/>
      <c r="AB4258" s="241"/>
    </row>
    <row r="4259" spans="4:28" x14ac:dyDescent="0.2">
      <c r="D4259" s="151"/>
      <c r="W4259" s="144"/>
      <c r="X4259" s="144"/>
      <c r="Y4259" s="144"/>
      <c r="Z4259" s="144"/>
      <c r="AA4259" s="144"/>
      <c r="AB4259" s="241"/>
    </row>
    <row r="4260" spans="4:28" x14ac:dyDescent="0.2">
      <c r="D4260" s="151"/>
      <c r="W4260" s="144"/>
      <c r="X4260" s="144"/>
      <c r="Y4260" s="144"/>
      <c r="Z4260" s="144"/>
      <c r="AA4260" s="144"/>
      <c r="AB4260" s="241"/>
    </row>
    <row r="4261" spans="4:28" x14ac:dyDescent="0.2">
      <c r="D4261" s="151"/>
      <c r="W4261" s="144"/>
      <c r="X4261" s="144"/>
      <c r="Y4261" s="144"/>
      <c r="Z4261" s="144"/>
      <c r="AA4261" s="144"/>
      <c r="AB4261" s="241"/>
    </row>
    <row r="4262" spans="4:28" x14ac:dyDescent="0.2">
      <c r="D4262" s="151"/>
      <c r="W4262" s="144"/>
      <c r="X4262" s="144"/>
      <c r="Y4262" s="144"/>
      <c r="Z4262" s="144"/>
      <c r="AA4262" s="144"/>
      <c r="AB4262" s="241"/>
    </row>
    <row r="4263" spans="4:28" x14ac:dyDescent="0.2">
      <c r="D4263" s="151"/>
      <c r="W4263" s="144"/>
      <c r="X4263" s="144"/>
      <c r="Y4263" s="144"/>
      <c r="Z4263" s="144"/>
      <c r="AA4263" s="144"/>
      <c r="AB4263" s="241"/>
    </row>
    <row r="4264" spans="4:28" x14ac:dyDescent="0.2">
      <c r="D4264" s="151"/>
      <c r="W4264" s="144"/>
      <c r="X4264" s="144"/>
      <c r="Y4264" s="144"/>
      <c r="Z4264" s="144"/>
      <c r="AA4264" s="144"/>
      <c r="AB4264" s="241"/>
    </row>
    <row r="4265" spans="4:28" x14ac:dyDescent="0.2">
      <c r="D4265" s="151"/>
      <c r="W4265" s="144"/>
      <c r="X4265" s="144"/>
      <c r="Y4265" s="144"/>
      <c r="Z4265" s="144"/>
      <c r="AA4265" s="144"/>
      <c r="AB4265" s="241"/>
    </row>
    <row r="4266" spans="4:28" x14ac:dyDescent="0.2">
      <c r="D4266" s="151"/>
      <c r="W4266" s="144"/>
      <c r="X4266" s="144"/>
      <c r="Y4266" s="144"/>
      <c r="Z4266" s="144"/>
      <c r="AA4266" s="144"/>
      <c r="AB4266" s="241"/>
    </row>
    <row r="4267" spans="4:28" x14ac:dyDescent="0.2">
      <c r="D4267" s="151"/>
      <c r="W4267" s="144"/>
      <c r="X4267" s="144"/>
      <c r="Y4267" s="144"/>
      <c r="Z4267" s="144"/>
      <c r="AA4267" s="144"/>
      <c r="AB4267" s="241"/>
    </row>
    <row r="4268" spans="4:28" x14ac:dyDescent="0.2">
      <c r="D4268" s="151"/>
      <c r="W4268" s="144"/>
      <c r="X4268" s="144"/>
      <c r="Y4268" s="144"/>
      <c r="Z4268" s="144"/>
      <c r="AA4268" s="144"/>
      <c r="AB4268" s="241"/>
    </row>
    <row r="4269" spans="4:28" x14ac:dyDescent="0.2">
      <c r="D4269" s="151"/>
      <c r="W4269" s="144"/>
      <c r="X4269" s="144"/>
      <c r="Y4269" s="144"/>
      <c r="Z4269" s="144"/>
      <c r="AA4269" s="144"/>
      <c r="AB4269" s="241"/>
    </row>
    <row r="4270" spans="4:28" x14ac:dyDescent="0.2">
      <c r="D4270" s="151"/>
      <c r="W4270" s="144"/>
      <c r="X4270" s="144"/>
      <c r="Y4270" s="144"/>
      <c r="Z4270" s="144"/>
      <c r="AA4270" s="144"/>
      <c r="AB4270" s="241"/>
    </row>
    <row r="4271" spans="4:28" x14ac:dyDescent="0.2">
      <c r="D4271" s="151"/>
      <c r="W4271" s="144"/>
      <c r="X4271" s="144"/>
      <c r="Y4271" s="144"/>
      <c r="Z4271" s="144"/>
      <c r="AA4271" s="144"/>
      <c r="AB4271" s="241"/>
    </row>
    <row r="4272" spans="4:28" x14ac:dyDescent="0.2">
      <c r="D4272" s="151"/>
      <c r="W4272" s="144"/>
      <c r="X4272" s="144"/>
      <c r="Y4272" s="144"/>
      <c r="Z4272" s="144"/>
      <c r="AA4272" s="144"/>
      <c r="AB4272" s="241"/>
    </row>
    <row r="4273" spans="4:28" x14ac:dyDescent="0.2">
      <c r="D4273" s="151"/>
      <c r="W4273" s="144"/>
      <c r="X4273" s="144"/>
      <c r="Y4273" s="144"/>
      <c r="Z4273" s="144"/>
      <c r="AA4273" s="144"/>
      <c r="AB4273" s="241"/>
    </row>
    <row r="4274" spans="4:28" x14ac:dyDescent="0.2">
      <c r="D4274" s="151"/>
      <c r="W4274" s="144"/>
      <c r="X4274" s="144"/>
      <c r="Y4274" s="144"/>
      <c r="Z4274" s="144"/>
      <c r="AA4274" s="144"/>
      <c r="AB4274" s="241"/>
    </row>
    <row r="4275" spans="4:28" x14ac:dyDescent="0.2">
      <c r="D4275" s="151"/>
      <c r="W4275" s="144"/>
      <c r="X4275" s="144"/>
      <c r="Y4275" s="144"/>
      <c r="Z4275" s="144"/>
      <c r="AA4275" s="144"/>
      <c r="AB4275" s="241"/>
    </row>
    <row r="4276" spans="4:28" x14ac:dyDescent="0.2">
      <c r="D4276" s="151"/>
      <c r="W4276" s="144"/>
      <c r="X4276" s="144"/>
      <c r="Y4276" s="144"/>
      <c r="Z4276" s="144"/>
      <c r="AA4276" s="144"/>
      <c r="AB4276" s="241"/>
    </row>
    <row r="4277" spans="4:28" x14ac:dyDescent="0.2">
      <c r="D4277" s="151"/>
      <c r="W4277" s="144"/>
      <c r="X4277" s="144"/>
      <c r="Y4277" s="144"/>
      <c r="Z4277" s="144"/>
      <c r="AA4277" s="144"/>
      <c r="AB4277" s="241"/>
    </row>
    <row r="4278" spans="4:28" x14ac:dyDescent="0.2">
      <c r="D4278" s="151"/>
      <c r="W4278" s="144"/>
      <c r="X4278" s="144"/>
      <c r="Y4278" s="144"/>
      <c r="Z4278" s="144"/>
      <c r="AA4278" s="144"/>
      <c r="AB4278" s="241"/>
    </row>
    <row r="4279" spans="4:28" x14ac:dyDescent="0.2">
      <c r="D4279" s="151"/>
      <c r="W4279" s="144"/>
      <c r="X4279" s="144"/>
      <c r="Y4279" s="144"/>
      <c r="Z4279" s="144"/>
      <c r="AA4279" s="144"/>
      <c r="AB4279" s="241"/>
    </row>
    <row r="4280" spans="4:28" x14ac:dyDescent="0.2">
      <c r="D4280" s="151"/>
      <c r="W4280" s="144"/>
      <c r="X4280" s="144"/>
      <c r="Y4280" s="144"/>
      <c r="Z4280" s="144"/>
      <c r="AA4280" s="144"/>
      <c r="AB4280" s="241"/>
    </row>
    <row r="4281" spans="4:28" x14ac:dyDescent="0.2">
      <c r="D4281" s="151"/>
      <c r="W4281" s="144"/>
      <c r="X4281" s="144"/>
      <c r="Y4281" s="144"/>
      <c r="Z4281" s="144"/>
      <c r="AA4281" s="144"/>
      <c r="AB4281" s="241"/>
    </row>
    <row r="4282" spans="4:28" x14ac:dyDescent="0.2">
      <c r="D4282" s="151"/>
      <c r="W4282" s="144"/>
      <c r="X4282" s="144"/>
      <c r="Y4282" s="144"/>
      <c r="Z4282" s="144"/>
      <c r="AA4282" s="144"/>
      <c r="AB4282" s="241"/>
    </row>
    <row r="4283" spans="4:28" x14ac:dyDescent="0.2">
      <c r="D4283" s="151"/>
      <c r="W4283" s="144"/>
      <c r="X4283" s="144"/>
      <c r="Y4283" s="144"/>
      <c r="Z4283" s="144"/>
      <c r="AA4283" s="144"/>
      <c r="AB4283" s="241"/>
    </row>
    <row r="4284" spans="4:28" x14ac:dyDescent="0.2">
      <c r="D4284" s="151"/>
      <c r="W4284" s="144"/>
      <c r="X4284" s="144"/>
      <c r="Y4284" s="144"/>
      <c r="Z4284" s="144"/>
      <c r="AA4284" s="144"/>
      <c r="AB4284" s="241"/>
    </row>
    <row r="4285" spans="4:28" x14ac:dyDescent="0.2">
      <c r="D4285" s="151"/>
      <c r="W4285" s="144"/>
      <c r="X4285" s="144"/>
      <c r="Y4285" s="144"/>
      <c r="Z4285" s="144"/>
      <c r="AA4285" s="144"/>
      <c r="AB4285" s="241"/>
    </row>
    <row r="4286" spans="4:28" x14ac:dyDescent="0.2">
      <c r="D4286" s="151"/>
      <c r="W4286" s="144"/>
      <c r="X4286" s="144"/>
      <c r="Y4286" s="144"/>
      <c r="Z4286" s="144"/>
      <c r="AA4286" s="144"/>
      <c r="AB4286" s="241"/>
    </row>
    <row r="4287" spans="4:28" x14ac:dyDescent="0.2">
      <c r="D4287" s="151"/>
      <c r="W4287" s="144"/>
      <c r="X4287" s="144"/>
      <c r="Y4287" s="144"/>
      <c r="Z4287" s="144"/>
      <c r="AA4287" s="144"/>
      <c r="AB4287" s="241"/>
    </row>
    <row r="4288" spans="4:28" x14ac:dyDescent="0.2">
      <c r="D4288" s="151"/>
      <c r="W4288" s="144"/>
      <c r="X4288" s="144"/>
      <c r="Y4288" s="144"/>
      <c r="Z4288" s="144"/>
      <c r="AA4288" s="144"/>
      <c r="AB4288" s="241"/>
    </row>
    <row r="4289" spans="4:28" x14ac:dyDescent="0.2">
      <c r="D4289" s="151"/>
      <c r="W4289" s="144"/>
      <c r="X4289" s="144"/>
      <c r="Y4289" s="144"/>
      <c r="Z4289" s="144"/>
      <c r="AA4289" s="144"/>
      <c r="AB4289" s="241"/>
    </row>
    <row r="4290" spans="4:28" x14ac:dyDescent="0.2">
      <c r="D4290" s="151"/>
      <c r="W4290" s="144"/>
      <c r="X4290" s="144"/>
      <c r="Y4290" s="144"/>
      <c r="Z4290" s="144"/>
      <c r="AA4290" s="144"/>
      <c r="AB4290" s="241"/>
    </row>
    <row r="4291" spans="4:28" x14ac:dyDescent="0.2">
      <c r="D4291" s="151"/>
      <c r="W4291" s="144"/>
      <c r="X4291" s="144"/>
      <c r="Y4291" s="144"/>
      <c r="Z4291" s="144"/>
      <c r="AA4291" s="144"/>
      <c r="AB4291" s="241"/>
    </row>
    <row r="4292" spans="4:28" x14ac:dyDescent="0.2">
      <c r="D4292" s="151"/>
      <c r="W4292" s="144"/>
      <c r="X4292" s="144"/>
      <c r="Y4292" s="144"/>
      <c r="Z4292" s="144"/>
      <c r="AA4292" s="144"/>
      <c r="AB4292" s="241"/>
    </row>
    <row r="4293" spans="4:28" x14ac:dyDescent="0.2">
      <c r="D4293" s="151"/>
      <c r="W4293" s="144"/>
      <c r="X4293" s="144"/>
      <c r="Y4293" s="144"/>
      <c r="Z4293" s="144"/>
      <c r="AA4293" s="144"/>
      <c r="AB4293" s="241"/>
    </row>
    <row r="4294" spans="4:28" x14ac:dyDescent="0.2">
      <c r="D4294" s="151"/>
      <c r="W4294" s="144"/>
      <c r="X4294" s="144"/>
      <c r="Y4294" s="144"/>
      <c r="Z4294" s="144"/>
      <c r="AA4294" s="144"/>
      <c r="AB4294" s="241"/>
    </row>
    <row r="4295" spans="4:28" x14ac:dyDescent="0.2">
      <c r="D4295" s="151"/>
      <c r="W4295" s="144"/>
      <c r="X4295" s="144"/>
      <c r="Y4295" s="144"/>
      <c r="Z4295" s="144"/>
      <c r="AA4295" s="144"/>
      <c r="AB4295" s="241"/>
    </row>
    <row r="4296" spans="4:28" x14ac:dyDescent="0.2">
      <c r="D4296" s="151"/>
      <c r="W4296" s="144"/>
      <c r="X4296" s="144"/>
      <c r="Y4296" s="144"/>
      <c r="Z4296" s="144"/>
      <c r="AA4296" s="144"/>
      <c r="AB4296" s="241"/>
    </row>
    <row r="4297" spans="4:28" x14ac:dyDescent="0.2">
      <c r="D4297" s="151"/>
      <c r="W4297" s="144"/>
      <c r="X4297" s="144"/>
      <c r="Y4297" s="144"/>
      <c r="Z4297" s="144"/>
      <c r="AA4297" s="144"/>
      <c r="AB4297" s="241"/>
    </row>
    <row r="4298" spans="4:28" x14ac:dyDescent="0.2">
      <c r="D4298" s="151"/>
      <c r="W4298" s="144"/>
      <c r="X4298" s="144"/>
      <c r="Y4298" s="144"/>
      <c r="Z4298" s="144"/>
      <c r="AA4298" s="144"/>
      <c r="AB4298" s="241"/>
    </row>
    <row r="4299" spans="4:28" x14ac:dyDescent="0.2">
      <c r="D4299" s="151"/>
      <c r="W4299" s="144"/>
      <c r="X4299" s="144"/>
      <c r="Y4299" s="144"/>
      <c r="Z4299" s="144"/>
      <c r="AA4299" s="144"/>
      <c r="AB4299" s="241"/>
    </row>
    <row r="4300" spans="4:28" x14ac:dyDescent="0.2">
      <c r="D4300" s="151"/>
      <c r="W4300" s="144"/>
      <c r="X4300" s="144"/>
      <c r="Y4300" s="144"/>
      <c r="Z4300" s="144"/>
      <c r="AA4300" s="144"/>
      <c r="AB4300" s="241"/>
    </row>
    <row r="4301" spans="4:28" x14ac:dyDescent="0.2">
      <c r="D4301" s="151"/>
      <c r="W4301" s="144"/>
      <c r="X4301" s="144"/>
      <c r="Y4301" s="144"/>
      <c r="Z4301" s="144"/>
      <c r="AA4301" s="144"/>
      <c r="AB4301" s="241"/>
    </row>
    <row r="4302" spans="4:28" x14ac:dyDescent="0.2">
      <c r="D4302" s="151"/>
      <c r="W4302" s="144"/>
      <c r="X4302" s="144"/>
      <c r="Y4302" s="144"/>
      <c r="Z4302" s="144"/>
      <c r="AA4302" s="144"/>
      <c r="AB4302" s="241"/>
    </row>
    <row r="4303" spans="4:28" x14ac:dyDescent="0.2">
      <c r="D4303" s="151"/>
      <c r="W4303" s="144"/>
      <c r="X4303" s="144"/>
      <c r="Y4303" s="144"/>
      <c r="Z4303" s="144"/>
      <c r="AA4303" s="144"/>
      <c r="AB4303" s="241"/>
    </row>
    <row r="4304" spans="4:28" x14ac:dyDescent="0.2">
      <c r="D4304" s="151"/>
      <c r="W4304" s="144"/>
      <c r="X4304" s="144"/>
      <c r="Y4304" s="144"/>
      <c r="Z4304" s="144"/>
      <c r="AA4304" s="144"/>
      <c r="AB4304" s="241"/>
    </row>
    <row r="4305" spans="4:28" x14ac:dyDescent="0.2">
      <c r="D4305" s="151"/>
      <c r="W4305" s="144"/>
      <c r="X4305" s="144"/>
      <c r="Y4305" s="144"/>
      <c r="Z4305" s="144"/>
      <c r="AA4305" s="144"/>
      <c r="AB4305" s="241"/>
    </row>
    <row r="4306" spans="4:28" x14ac:dyDescent="0.2">
      <c r="D4306" s="151"/>
      <c r="W4306" s="144"/>
      <c r="X4306" s="144"/>
      <c r="Y4306" s="144"/>
      <c r="Z4306" s="144"/>
      <c r="AA4306" s="144"/>
      <c r="AB4306" s="241"/>
    </row>
    <row r="4307" spans="4:28" x14ac:dyDescent="0.2">
      <c r="D4307" s="151"/>
      <c r="W4307" s="144"/>
      <c r="X4307" s="144"/>
      <c r="Y4307" s="144"/>
      <c r="Z4307" s="144"/>
      <c r="AA4307" s="144"/>
      <c r="AB4307" s="241"/>
    </row>
    <row r="4308" spans="4:28" x14ac:dyDescent="0.2">
      <c r="D4308" s="151"/>
      <c r="W4308" s="144"/>
      <c r="X4308" s="144"/>
      <c r="Y4308" s="144"/>
      <c r="Z4308" s="144"/>
      <c r="AA4308" s="144"/>
      <c r="AB4308" s="241"/>
    </row>
    <row r="4309" spans="4:28" x14ac:dyDescent="0.2">
      <c r="D4309" s="151"/>
      <c r="W4309" s="144"/>
      <c r="X4309" s="144"/>
      <c r="Y4309" s="144"/>
      <c r="Z4309" s="144"/>
      <c r="AA4309" s="144"/>
      <c r="AB4309" s="241"/>
    </row>
    <row r="4310" spans="4:28" x14ac:dyDescent="0.2">
      <c r="D4310" s="151"/>
      <c r="W4310" s="144"/>
      <c r="X4310" s="144"/>
      <c r="Y4310" s="144"/>
      <c r="Z4310" s="144"/>
      <c r="AA4310" s="144"/>
      <c r="AB4310" s="241"/>
    </row>
    <row r="4311" spans="4:28" x14ac:dyDescent="0.2">
      <c r="D4311" s="151"/>
      <c r="W4311" s="144"/>
      <c r="X4311" s="144"/>
      <c r="Y4311" s="144"/>
      <c r="Z4311" s="144"/>
      <c r="AA4311" s="144"/>
      <c r="AB4311" s="241"/>
    </row>
    <row r="4312" spans="4:28" x14ac:dyDescent="0.2">
      <c r="D4312" s="151"/>
      <c r="W4312" s="144"/>
      <c r="X4312" s="144"/>
      <c r="Y4312" s="144"/>
      <c r="Z4312" s="144"/>
      <c r="AA4312" s="144"/>
      <c r="AB4312" s="241"/>
    </row>
    <row r="4313" spans="4:28" x14ac:dyDescent="0.2">
      <c r="D4313" s="151"/>
      <c r="W4313" s="144"/>
      <c r="X4313" s="144"/>
      <c r="Y4313" s="144"/>
      <c r="Z4313" s="144"/>
      <c r="AA4313" s="144"/>
      <c r="AB4313" s="241"/>
    </row>
    <row r="4314" spans="4:28" x14ac:dyDescent="0.2">
      <c r="D4314" s="151"/>
      <c r="W4314" s="144"/>
      <c r="X4314" s="144"/>
      <c r="Y4314" s="144"/>
      <c r="Z4314" s="144"/>
      <c r="AA4314" s="144"/>
      <c r="AB4314" s="241"/>
    </row>
    <row r="4315" spans="4:28" x14ac:dyDescent="0.2">
      <c r="D4315" s="151"/>
      <c r="W4315" s="144"/>
      <c r="X4315" s="144"/>
      <c r="Y4315" s="144"/>
      <c r="Z4315" s="144"/>
      <c r="AA4315" s="144"/>
      <c r="AB4315" s="241"/>
    </row>
    <row r="4316" spans="4:28" x14ac:dyDescent="0.2">
      <c r="D4316" s="151"/>
      <c r="W4316" s="144"/>
      <c r="X4316" s="144"/>
      <c r="Y4316" s="144"/>
      <c r="Z4316" s="144"/>
      <c r="AA4316" s="144"/>
      <c r="AB4316" s="241"/>
    </row>
    <row r="4317" spans="4:28" x14ac:dyDescent="0.2">
      <c r="D4317" s="151"/>
      <c r="W4317" s="144"/>
      <c r="X4317" s="144"/>
      <c r="Y4317" s="144"/>
      <c r="Z4317" s="144"/>
      <c r="AA4317" s="144"/>
      <c r="AB4317" s="241"/>
    </row>
    <row r="4318" spans="4:28" x14ac:dyDescent="0.2">
      <c r="D4318" s="151"/>
      <c r="W4318" s="144"/>
      <c r="X4318" s="144"/>
      <c r="Y4318" s="144"/>
      <c r="Z4318" s="144"/>
      <c r="AA4318" s="144"/>
      <c r="AB4318" s="241"/>
    </row>
    <row r="4319" spans="4:28" x14ac:dyDescent="0.2">
      <c r="D4319" s="151"/>
      <c r="W4319" s="144"/>
      <c r="X4319" s="144"/>
      <c r="Y4319" s="144"/>
      <c r="Z4319" s="144"/>
      <c r="AA4319" s="144"/>
      <c r="AB4319" s="241"/>
    </row>
    <row r="4320" spans="4:28" x14ac:dyDescent="0.2">
      <c r="D4320" s="151"/>
      <c r="W4320" s="144"/>
      <c r="X4320" s="144"/>
      <c r="Y4320" s="144"/>
      <c r="Z4320" s="144"/>
      <c r="AA4320" s="144"/>
      <c r="AB4320" s="241"/>
    </row>
    <row r="4321" spans="4:28" x14ac:dyDescent="0.2">
      <c r="D4321" s="151"/>
      <c r="W4321" s="144"/>
      <c r="X4321" s="144"/>
      <c r="Y4321" s="144"/>
      <c r="Z4321" s="144"/>
      <c r="AA4321" s="144"/>
      <c r="AB4321" s="241"/>
    </row>
    <row r="4322" spans="4:28" x14ac:dyDescent="0.2">
      <c r="D4322" s="151"/>
      <c r="W4322" s="144"/>
      <c r="X4322" s="144"/>
      <c r="Y4322" s="144"/>
      <c r="Z4322" s="144"/>
      <c r="AA4322" s="144"/>
      <c r="AB4322" s="241"/>
    </row>
    <row r="4323" spans="4:28" x14ac:dyDescent="0.2">
      <c r="D4323" s="151"/>
      <c r="W4323" s="144"/>
      <c r="X4323" s="144"/>
      <c r="Y4323" s="144"/>
      <c r="Z4323" s="144"/>
      <c r="AA4323" s="144"/>
      <c r="AB4323" s="241"/>
    </row>
    <row r="4324" spans="4:28" x14ac:dyDescent="0.2">
      <c r="D4324" s="151"/>
      <c r="W4324" s="144"/>
      <c r="X4324" s="144"/>
      <c r="Y4324" s="144"/>
      <c r="Z4324" s="144"/>
      <c r="AA4324" s="144"/>
      <c r="AB4324" s="241"/>
    </row>
    <row r="4325" spans="4:28" x14ac:dyDescent="0.2">
      <c r="D4325" s="151"/>
      <c r="W4325" s="144"/>
      <c r="X4325" s="144"/>
      <c r="Y4325" s="144"/>
      <c r="Z4325" s="144"/>
      <c r="AA4325" s="144"/>
      <c r="AB4325" s="241"/>
    </row>
    <row r="4326" spans="4:28" x14ac:dyDescent="0.2">
      <c r="D4326" s="151"/>
      <c r="W4326" s="144"/>
      <c r="X4326" s="144"/>
      <c r="Y4326" s="144"/>
      <c r="Z4326" s="144"/>
      <c r="AA4326" s="144"/>
      <c r="AB4326" s="241"/>
    </row>
    <row r="4327" spans="4:28" x14ac:dyDescent="0.2">
      <c r="D4327" s="151"/>
      <c r="W4327" s="144"/>
      <c r="X4327" s="144"/>
      <c r="Y4327" s="144"/>
      <c r="Z4327" s="144"/>
      <c r="AA4327" s="144"/>
      <c r="AB4327" s="241"/>
    </row>
    <row r="4328" spans="4:28" x14ac:dyDescent="0.2">
      <c r="D4328" s="151"/>
      <c r="W4328" s="144"/>
      <c r="X4328" s="144"/>
      <c r="Y4328" s="144"/>
      <c r="Z4328" s="144"/>
      <c r="AA4328" s="144"/>
      <c r="AB4328" s="241"/>
    </row>
    <row r="4329" spans="4:28" x14ac:dyDescent="0.2">
      <c r="D4329" s="151"/>
      <c r="W4329" s="144"/>
      <c r="X4329" s="144"/>
      <c r="Y4329" s="144"/>
      <c r="Z4329" s="144"/>
      <c r="AA4329" s="144"/>
      <c r="AB4329" s="241"/>
    </row>
    <row r="4330" spans="4:28" x14ac:dyDescent="0.2">
      <c r="D4330" s="151"/>
      <c r="W4330" s="144"/>
      <c r="X4330" s="144"/>
      <c r="Y4330" s="144"/>
      <c r="Z4330" s="144"/>
      <c r="AA4330" s="144"/>
      <c r="AB4330" s="241"/>
    </row>
    <row r="4331" spans="4:28" x14ac:dyDescent="0.2">
      <c r="D4331" s="151"/>
      <c r="W4331" s="144"/>
      <c r="X4331" s="144"/>
      <c r="Y4331" s="144"/>
      <c r="Z4331" s="144"/>
      <c r="AA4331" s="144"/>
      <c r="AB4331" s="241"/>
    </row>
    <row r="4332" spans="4:28" x14ac:dyDescent="0.2">
      <c r="D4332" s="151"/>
      <c r="W4332" s="144"/>
      <c r="X4332" s="144"/>
      <c r="Y4332" s="144"/>
      <c r="Z4332" s="144"/>
      <c r="AA4332" s="144"/>
      <c r="AB4332" s="241"/>
    </row>
    <row r="4333" spans="4:28" x14ac:dyDescent="0.2">
      <c r="D4333" s="151"/>
      <c r="W4333" s="144"/>
      <c r="X4333" s="144"/>
      <c r="Y4333" s="144"/>
      <c r="Z4333" s="144"/>
      <c r="AA4333" s="144"/>
      <c r="AB4333" s="241"/>
    </row>
    <row r="4334" spans="4:28" x14ac:dyDescent="0.2">
      <c r="D4334" s="151"/>
      <c r="W4334" s="144"/>
      <c r="X4334" s="144"/>
      <c r="Y4334" s="144"/>
      <c r="Z4334" s="144"/>
      <c r="AA4334" s="144"/>
      <c r="AB4334" s="241"/>
    </row>
    <row r="4335" spans="4:28" x14ac:dyDescent="0.2">
      <c r="D4335" s="151"/>
      <c r="W4335" s="144"/>
      <c r="X4335" s="144"/>
      <c r="Y4335" s="144"/>
      <c r="Z4335" s="144"/>
      <c r="AA4335" s="144"/>
      <c r="AB4335" s="241"/>
    </row>
    <row r="4336" spans="4:28" x14ac:dyDescent="0.2">
      <c r="D4336" s="151"/>
      <c r="W4336" s="144"/>
      <c r="X4336" s="144"/>
      <c r="Y4336" s="144"/>
      <c r="Z4336" s="144"/>
      <c r="AA4336" s="144"/>
      <c r="AB4336" s="241"/>
    </row>
    <row r="4337" spans="4:28" x14ac:dyDescent="0.2">
      <c r="D4337" s="151"/>
      <c r="W4337" s="144"/>
      <c r="X4337" s="144"/>
      <c r="Y4337" s="144"/>
      <c r="Z4337" s="144"/>
      <c r="AA4337" s="144"/>
      <c r="AB4337" s="241"/>
    </row>
    <row r="4338" spans="4:28" x14ac:dyDescent="0.2">
      <c r="D4338" s="151"/>
      <c r="W4338" s="144"/>
      <c r="X4338" s="144"/>
      <c r="Y4338" s="144"/>
      <c r="Z4338" s="144"/>
      <c r="AA4338" s="144"/>
      <c r="AB4338" s="241"/>
    </row>
    <row r="4339" spans="4:28" x14ac:dyDescent="0.2">
      <c r="D4339" s="151"/>
      <c r="W4339" s="144"/>
      <c r="X4339" s="144"/>
      <c r="Y4339" s="144"/>
      <c r="Z4339" s="144"/>
      <c r="AA4339" s="144"/>
      <c r="AB4339" s="241"/>
    </row>
    <row r="4340" spans="4:28" x14ac:dyDescent="0.2">
      <c r="D4340" s="151"/>
      <c r="W4340" s="144"/>
      <c r="X4340" s="144"/>
      <c r="Y4340" s="144"/>
      <c r="Z4340" s="144"/>
      <c r="AA4340" s="144"/>
      <c r="AB4340" s="241"/>
    </row>
    <row r="4341" spans="4:28" x14ac:dyDescent="0.2">
      <c r="D4341" s="151"/>
      <c r="W4341" s="144"/>
      <c r="X4341" s="144"/>
      <c r="Y4341" s="144"/>
      <c r="Z4341" s="144"/>
      <c r="AA4341" s="144"/>
      <c r="AB4341" s="241"/>
    </row>
    <row r="4342" spans="4:28" x14ac:dyDescent="0.2">
      <c r="D4342" s="151"/>
      <c r="W4342" s="144"/>
      <c r="X4342" s="144"/>
      <c r="Y4342" s="144"/>
      <c r="Z4342" s="144"/>
      <c r="AA4342" s="144"/>
      <c r="AB4342" s="241"/>
    </row>
    <row r="4343" spans="4:28" x14ac:dyDescent="0.2">
      <c r="D4343" s="151"/>
      <c r="W4343" s="144"/>
      <c r="X4343" s="144"/>
      <c r="Y4343" s="144"/>
      <c r="Z4343" s="144"/>
      <c r="AA4343" s="144"/>
      <c r="AB4343" s="241"/>
    </row>
    <row r="4344" spans="4:28" x14ac:dyDescent="0.2">
      <c r="D4344" s="151"/>
      <c r="W4344" s="144"/>
      <c r="X4344" s="144"/>
      <c r="Y4344" s="144"/>
      <c r="Z4344" s="144"/>
      <c r="AA4344" s="144"/>
      <c r="AB4344" s="241"/>
    </row>
    <row r="4345" spans="4:28" x14ac:dyDescent="0.2">
      <c r="D4345" s="151"/>
      <c r="W4345" s="144"/>
      <c r="X4345" s="144"/>
      <c r="Y4345" s="144"/>
      <c r="Z4345" s="144"/>
      <c r="AA4345" s="144"/>
      <c r="AB4345" s="241"/>
    </row>
    <row r="4346" spans="4:28" x14ac:dyDescent="0.2">
      <c r="D4346" s="151"/>
      <c r="W4346" s="144"/>
      <c r="X4346" s="144"/>
      <c r="Y4346" s="144"/>
      <c r="Z4346" s="144"/>
      <c r="AA4346" s="144"/>
      <c r="AB4346" s="241"/>
    </row>
    <row r="4347" spans="4:28" x14ac:dyDescent="0.2">
      <c r="D4347" s="151"/>
      <c r="W4347" s="144"/>
      <c r="X4347" s="144"/>
      <c r="Y4347" s="144"/>
      <c r="Z4347" s="144"/>
      <c r="AA4347" s="144"/>
      <c r="AB4347" s="241"/>
    </row>
    <row r="4348" spans="4:28" x14ac:dyDescent="0.2">
      <c r="D4348" s="151"/>
      <c r="W4348" s="144"/>
      <c r="X4348" s="144"/>
      <c r="Y4348" s="144"/>
      <c r="Z4348" s="144"/>
      <c r="AA4348" s="144"/>
      <c r="AB4348" s="241"/>
    </row>
    <row r="4349" spans="4:28" x14ac:dyDescent="0.2">
      <c r="D4349" s="151"/>
      <c r="W4349" s="144"/>
      <c r="X4349" s="144"/>
      <c r="Y4349" s="144"/>
      <c r="Z4349" s="144"/>
      <c r="AA4349" s="144"/>
      <c r="AB4349" s="241"/>
    </row>
    <row r="4350" spans="4:28" x14ac:dyDescent="0.2">
      <c r="D4350" s="151"/>
      <c r="W4350" s="144"/>
      <c r="X4350" s="144"/>
      <c r="Y4350" s="144"/>
      <c r="Z4350" s="144"/>
      <c r="AA4350" s="144"/>
      <c r="AB4350" s="241"/>
    </row>
    <row r="4351" spans="4:28" x14ac:dyDescent="0.2">
      <c r="D4351" s="151"/>
      <c r="W4351" s="144"/>
      <c r="X4351" s="144"/>
      <c r="Y4351" s="144"/>
      <c r="Z4351" s="144"/>
      <c r="AA4351" s="144"/>
      <c r="AB4351" s="241"/>
    </row>
    <row r="4352" spans="4:28" x14ac:dyDescent="0.2">
      <c r="D4352" s="151"/>
      <c r="W4352" s="144"/>
      <c r="X4352" s="144"/>
      <c r="Y4352" s="144"/>
      <c r="Z4352" s="144"/>
      <c r="AA4352" s="144"/>
      <c r="AB4352" s="241"/>
    </row>
    <row r="4353" spans="4:28" x14ac:dyDescent="0.2">
      <c r="D4353" s="151"/>
      <c r="W4353" s="144"/>
      <c r="X4353" s="144"/>
      <c r="Y4353" s="144"/>
      <c r="Z4353" s="144"/>
      <c r="AA4353" s="144"/>
      <c r="AB4353" s="241"/>
    </row>
    <row r="4354" spans="4:28" x14ac:dyDescent="0.2">
      <c r="D4354" s="151"/>
      <c r="W4354" s="144"/>
      <c r="X4354" s="144"/>
      <c r="Y4354" s="144"/>
      <c r="Z4354" s="144"/>
      <c r="AA4354" s="144"/>
      <c r="AB4354" s="241"/>
    </row>
    <row r="4355" spans="4:28" x14ac:dyDescent="0.2">
      <c r="D4355" s="151"/>
      <c r="W4355" s="144"/>
      <c r="X4355" s="144"/>
      <c r="Y4355" s="144"/>
      <c r="Z4355" s="144"/>
      <c r="AA4355" s="144"/>
      <c r="AB4355" s="241"/>
    </row>
    <row r="4356" spans="4:28" x14ac:dyDescent="0.2">
      <c r="D4356" s="151"/>
      <c r="W4356" s="144"/>
      <c r="X4356" s="144"/>
      <c r="Y4356" s="144"/>
      <c r="Z4356" s="144"/>
      <c r="AA4356" s="144"/>
      <c r="AB4356" s="241"/>
    </row>
    <row r="4357" spans="4:28" x14ac:dyDescent="0.2">
      <c r="D4357" s="151"/>
      <c r="W4357" s="144"/>
      <c r="X4357" s="144"/>
      <c r="Y4357" s="144"/>
      <c r="Z4357" s="144"/>
      <c r="AA4357" s="144"/>
      <c r="AB4357" s="241"/>
    </row>
    <row r="4358" spans="4:28" x14ac:dyDescent="0.2">
      <c r="D4358" s="151"/>
      <c r="W4358" s="144"/>
      <c r="X4358" s="144"/>
      <c r="Y4358" s="144"/>
      <c r="Z4358" s="144"/>
      <c r="AA4358" s="144"/>
      <c r="AB4358" s="241"/>
    </row>
    <row r="4359" spans="4:28" x14ac:dyDescent="0.2">
      <c r="D4359" s="151"/>
      <c r="W4359" s="144"/>
      <c r="X4359" s="144"/>
      <c r="Y4359" s="144"/>
      <c r="Z4359" s="144"/>
      <c r="AA4359" s="144"/>
      <c r="AB4359" s="241"/>
    </row>
    <row r="4360" spans="4:28" x14ac:dyDescent="0.2">
      <c r="D4360" s="151"/>
      <c r="W4360" s="144"/>
      <c r="X4360" s="144"/>
      <c r="Y4360" s="144"/>
      <c r="Z4360" s="144"/>
      <c r="AA4360" s="144"/>
      <c r="AB4360" s="241"/>
    </row>
    <row r="4361" spans="4:28" x14ac:dyDescent="0.2">
      <c r="D4361" s="151"/>
      <c r="W4361" s="144"/>
      <c r="X4361" s="144"/>
      <c r="Y4361" s="144"/>
      <c r="Z4361" s="144"/>
      <c r="AA4361" s="144"/>
      <c r="AB4361" s="241"/>
    </row>
    <row r="4362" spans="4:28" x14ac:dyDescent="0.2">
      <c r="D4362" s="151"/>
      <c r="W4362" s="144"/>
      <c r="X4362" s="144"/>
      <c r="Y4362" s="144"/>
      <c r="Z4362" s="144"/>
      <c r="AA4362" s="144"/>
      <c r="AB4362" s="241"/>
    </row>
    <row r="4363" spans="4:28" x14ac:dyDescent="0.2">
      <c r="D4363" s="151"/>
      <c r="W4363" s="144"/>
      <c r="X4363" s="144"/>
      <c r="Y4363" s="144"/>
      <c r="Z4363" s="144"/>
      <c r="AA4363" s="144"/>
      <c r="AB4363" s="241"/>
    </row>
    <row r="4364" spans="4:28" x14ac:dyDescent="0.2">
      <c r="D4364" s="151"/>
      <c r="W4364" s="144"/>
      <c r="X4364" s="144"/>
      <c r="Y4364" s="144"/>
      <c r="Z4364" s="144"/>
      <c r="AA4364" s="144"/>
      <c r="AB4364" s="241"/>
    </row>
    <row r="4365" spans="4:28" x14ac:dyDescent="0.2">
      <c r="D4365" s="151"/>
      <c r="W4365" s="144"/>
      <c r="X4365" s="144"/>
      <c r="Y4365" s="144"/>
      <c r="Z4365" s="144"/>
      <c r="AA4365" s="144"/>
      <c r="AB4365" s="241"/>
    </row>
    <row r="4366" spans="4:28" x14ac:dyDescent="0.2">
      <c r="D4366" s="151"/>
      <c r="W4366" s="144"/>
      <c r="X4366" s="144"/>
      <c r="Y4366" s="144"/>
      <c r="Z4366" s="144"/>
      <c r="AA4366" s="144"/>
      <c r="AB4366" s="241"/>
    </row>
    <row r="4367" spans="4:28" x14ac:dyDescent="0.2">
      <c r="D4367" s="151"/>
      <c r="W4367" s="144"/>
      <c r="X4367" s="144"/>
      <c r="Y4367" s="144"/>
      <c r="Z4367" s="144"/>
      <c r="AA4367" s="144"/>
      <c r="AB4367" s="241"/>
    </row>
    <row r="4368" spans="4:28" x14ac:dyDescent="0.2">
      <c r="D4368" s="151"/>
      <c r="W4368" s="144"/>
      <c r="X4368" s="144"/>
      <c r="Y4368" s="144"/>
      <c r="Z4368" s="144"/>
      <c r="AA4368" s="144"/>
      <c r="AB4368" s="241"/>
    </row>
    <row r="4369" spans="4:28" x14ac:dyDescent="0.2">
      <c r="D4369" s="151"/>
      <c r="W4369" s="144"/>
      <c r="X4369" s="144"/>
      <c r="Y4369" s="144"/>
      <c r="Z4369" s="144"/>
      <c r="AA4369" s="144"/>
      <c r="AB4369" s="241"/>
    </row>
    <row r="4370" spans="4:28" x14ac:dyDescent="0.2">
      <c r="D4370" s="151"/>
      <c r="W4370" s="144"/>
      <c r="X4370" s="144"/>
      <c r="Y4370" s="144"/>
      <c r="Z4370" s="144"/>
      <c r="AA4370" s="144"/>
      <c r="AB4370" s="241"/>
    </row>
    <row r="4371" spans="4:28" x14ac:dyDescent="0.2">
      <c r="D4371" s="151"/>
      <c r="W4371" s="144"/>
      <c r="X4371" s="144"/>
      <c r="Y4371" s="144"/>
      <c r="Z4371" s="144"/>
      <c r="AA4371" s="144"/>
      <c r="AB4371" s="241"/>
    </row>
    <row r="4372" spans="4:28" x14ac:dyDescent="0.2">
      <c r="D4372" s="151"/>
      <c r="W4372" s="144"/>
      <c r="X4372" s="144"/>
      <c r="Y4372" s="144"/>
      <c r="Z4372" s="144"/>
      <c r="AA4372" s="144"/>
      <c r="AB4372" s="241"/>
    </row>
    <row r="4373" spans="4:28" x14ac:dyDescent="0.2">
      <c r="D4373" s="151"/>
      <c r="W4373" s="144"/>
      <c r="X4373" s="144"/>
      <c r="Y4373" s="144"/>
      <c r="Z4373" s="144"/>
      <c r="AA4373" s="144"/>
      <c r="AB4373" s="241"/>
    </row>
    <row r="4374" spans="4:28" x14ac:dyDescent="0.2">
      <c r="D4374" s="151"/>
      <c r="W4374" s="144"/>
      <c r="X4374" s="144"/>
      <c r="Y4374" s="144"/>
      <c r="Z4374" s="144"/>
      <c r="AA4374" s="144"/>
      <c r="AB4374" s="241"/>
    </row>
    <row r="4375" spans="4:28" x14ac:dyDescent="0.2">
      <c r="D4375" s="151"/>
      <c r="W4375" s="144"/>
      <c r="X4375" s="144"/>
      <c r="Y4375" s="144"/>
      <c r="Z4375" s="144"/>
      <c r="AA4375" s="144"/>
      <c r="AB4375" s="241"/>
    </row>
    <row r="4376" spans="4:28" x14ac:dyDescent="0.2">
      <c r="D4376" s="151"/>
      <c r="W4376" s="144"/>
      <c r="X4376" s="144"/>
      <c r="Y4376" s="144"/>
      <c r="Z4376" s="144"/>
      <c r="AA4376" s="144"/>
      <c r="AB4376" s="241"/>
    </row>
    <row r="4377" spans="4:28" x14ac:dyDescent="0.2">
      <c r="D4377" s="151"/>
      <c r="W4377" s="144"/>
      <c r="X4377" s="144"/>
      <c r="Y4377" s="144"/>
      <c r="Z4377" s="144"/>
      <c r="AA4377" s="144"/>
      <c r="AB4377" s="241"/>
    </row>
    <row r="4378" spans="4:28" x14ac:dyDescent="0.2">
      <c r="D4378" s="151"/>
      <c r="W4378" s="144"/>
      <c r="X4378" s="144"/>
      <c r="Y4378" s="144"/>
      <c r="Z4378" s="144"/>
      <c r="AA4378" s="144"/>
      <c r="AB4378" s="241"/>
    </row>
    <row r="4379" spans="4:28" x14ac:dyDescent="0.2">
      <c r="D4379" s="151"/>
      <c r="W4379" s="144"/>
      <c r="X4379" s="144"/>
      <c r="Y4379" s="144"/>
      <c r="Z4379" s="144"/>
      <c r="AA4379" s="144"/>
      <c r="AB4379" s="241"/>
    </row>
    <row r="4380" spans="4:28" x14ac:dyDescent="0.2">
      <c r="D4380" s="151"/>
      <c r="W4380" s="144"/>
      <c r="X4380" s="144"/>
      <c r="Y4380" s="144"/>
      <c r="Z4380" s="144"/>
      <c r="AA4380" s="144"/>
      <c r="AB4380" s="241"/>
    </row>
    <row r="4381" spans="4:28" x14ac:dyDescent="0.2">
      <c r="D4381" s="151"/>
      <c r="W4381" s="144"/>
      <c r="X4381" s="144"/>
      <c r="Y4381" s="144"/>
      <c r="Z4381" s="144"/>
      <c r="AA4381" s="144"/>
      <c r="AB4381" s="241"/>
    </row>
    <row r="4382" spans="4:28" x14ac:dyDescent="0.2">
      <c r="D4382" s="151"/>
      <c r="W4382" s="144"/>
      <c r="X4382" s="144"/>
      <c r="Y4382" s="144"/>
      <c r="Z4382" s="144"/>
      <c r="AA4382" s="144"/>
      <c r="AB4382" s="241"/>
    </row>
    <row r="4383" spans="4:28" x14ac:dyDescent="0.2">
      <c r="D4383" s="151"/>
      <c r="W4383" s="144"/>
      <c r="X4383" s="144"/>
      <c r="Y4383" s="144"/>
      <c r="Z4383" s="144"/>
      <c r="AA4383" s="144"/>
      <c r="AB4383" s="241"/>
    </row>
    <row r="4384" spans="4:28" x14ac:dyDescent="0.2">
      <c r="D4384" s="151"/>
      <c r="W4384" s="144"/>
      <c r="X4384" s="144"/>
      <c r="Y4384" s="144"/>
      <c r="Z4384" s="144"/>
      <c r="AA4384" s="144"/>
      <c r="AB4384" s="241"/>
    </row>
    <row r="4385" spans="4:28" x14ac:dyDescent="0.2">
      <c r="D4385" s="151"/>
      <c r="W4385" s="144"/>
      <c r="X4385" s="144"/>
      <c r="Y4385" s="144"/>
      <c r="Z4385" s="144"/>
      <c r="AA4385" s="144"/>
      <c r="AB4385" s="241"/>
    </row>
    <row r="4386" spans="4:28" x14ac:dyDescent="0.2">
      <c r="D4386" s="151"/>
      <c r="W4386" s="144"/>
      <c r="X4386" s="144"/>
      <c r="Y4386" s="144"/>
      <c r="Z4386" s="144"/>
      <c r="AA4386" s="144"/>
      <c r="AB4386" s="241"/>
    </row>
    <row r="4387" spans="4:28" x14ac:dyDescent="0.2">
      <c r="D4387" s="151"/>
      <c r="W4387" s="144"/>
      <c r="X4387" s="144"/>
      <c r="Y4387" s="144"/>
      <c r="Z4387" s="144"/>
      <c r="AA4387" s="144"/>
      <c r="AB4387" s="241"/>
    </row>
    <row r="4388" spans="4:28" x14ac:dyDescent="0.2">
      <c r="D4388" s="151"/>
      <c r="W4388" s="144"/>
      <c r="X4388" s="144"/>
      <c r="Y4388" s="144"/>
      <c r="Z4388" s="144"/>
      <c r="AA4388" s="144"/>
      <c r="AB4388" s="241"/>
    </row>
    <row r="4389" spans="4:28" x14ac:dyDescent="0.2">
      <c r="D4389" s="151"/>
      <c r="W4389" s="144"/>
      <c r="X4389" s="144"/>
      <c r="Y4389" s="144"/>
      <c r="Z4389" s="144"/>
      <c r="AA4389" s="144"/>
      <c r="AB4389" s="241"/>
    </row>
    <row r="4390" spans="4:28" x14ac:dyDescent="0.2">
      <c r="D4390" s="151"/>
      <c r="W4390" s="144"/>
      <c r="X4390" s="144"/>
      <c r="Y4390" s="144"/>
      <c r="Z4390" s="144"/>
      <c r="AA4390" s="144"/>
      <c r="AB4390" s="241"/>
    </row>
    <row r="4391" spans="4:28" x14ac:dyDescent="0.2">
      <c r="D4391" s="151"/>
      <c r="W4391" s="144"/>
      <c r="X4391" s="144"/>
      <c r="Y4391" s="144"/>
      <c r="Z4391" s="144"/>
      <c r="AA4391" s="144"/>
      <c r="AB4391" s="241"/>
    </row>
    <row r="4392" spans="4:28" x14ac:dyDescent="0.2">
      <c r="D4392" s="151"/>
      <c r="W4392" s="144"/>
      <c r="X4392" s="144"/>
      <c r="Y4392" s="144"/>
      <c r="Z4392" s="144"/>
      <c r="AA4392" s="144"/>
      <c r="AB4392" s="241"/>
    </row>
    <row r="4393" spans="4:28" x14ac:dyDescent="0.2">
      <c r="D4393" s="151"/>
      <c r="W4393" s="144"/>
      <c r="X4393" s="144"/>
      <c r="Y4393" s="144"/>
      <c r="Z4393" s="144"/>
      <c r="AA4393" s="144"/>
      <c r="AB4393" s="241"/>
    </row>
    <row r="4394" spans="4:28" x14ac:dyDescent="0.2">
      <c r="D4394" s="151"/>
      <c r="W4394" s="144"/>
      <c r="X4394" s="144"/>
      <c r="Y4394" s="144"/>
      <c r="Z4394" s="144"/>
      <c r="AA4394" s="144"/>
      <c r="AB4394" s="241"/>
    </row>
    <row r="4395" spans="4:28" x14ac:dyDescent="0.2">
      <c r="D4395" s="151"/>
      <c r="W4395" s="144"/>
      <c r="X4395" s="144"/>
      <c r="Y4395" s="144"/>
      <c r="Z4395" s="144"/>
      <c r="AA4395" s="144"/>
      <c r="AB4395" s="241"/>
    </row>
    <row r="4396" spans="4:28" x14ac:dyDescent="0.2">
      <c r="D4396" s="151"/>
      <c r="W4396" s="144"/>
      <c r="X4396" s="144"/>
      <c r="Y4396" s="144"/>
      <c r="Z4396" s="144"/>
      <c r="AA4396" s="144"/>
      <c r="AB4396" s="241"/>
    </row>
    <row r="4397" spans="4:28" x14ac:dyDescent="0.2">
      <c r="D4397" s="151"/>
      <c r="W4397" s="144"/>
      <c r="X4397" s="144"/>
      <c r="Y4397" s="144"/>
      <c r="Z4397" s="144"/>
      <c r="AA4397" s="144"/>
      <c r="AB4397" s="241"/>
    </row>
    <row r="4398" spans="4:28" x14ac:dyDescent="0.2">
      <c r="D4398" s="151"/>
      <c r="W4398" s="144"/>
      <c r="X4398" s="144"/>
      <c r="Y4398" s="144"/>
      <c r="Z4398" s="144"/>
      <c r="AA4398" s="144"/>
      <c r="AB4398" s="241"/>
    </row>
    <row r="4399" spans="4:28" x14ac:dyDescent="0.2">
      <c r="D4399" s="151"/>
      <c r="W4399" s="144"/>
      <c r="X4399" s="144"/>
      <c r="Y4399" s="144"/>
      <c r="Z4399" s="144"/>
      <c r="AA4399" s="144"/>
      <c r="AB4399" s="241"/>
    </row>
    <row r="4400" spans="4:28" x14ac:dyDescent="0.2">
      <c r="D4400" s="151"/>
      <c r="W4400" s="144"/>
      <c r="X4400" s="144"/>
      <c r="Y4400" s="144"/>
      <c r="Z4400" s="144"/>
      <c r="AA4400" s="144"/>
      <c r="AB4400" s="241"/>
    </row>
    <row r="4401" spans="4:28" x14ac:dyDescent="0.2">
      <c r="D4401" s="151"/>
      <c r="W4401" s="144"/>
      <c r="X4401" s="144"/>
      <c r="Y4401" s="144"/>
      <c r="Z4401" s="144"/>
      <c r="AA4401" s="144"/>
      <c r="AB4401" s="241"/>
    </row>
    <row r="4402" spans="4:28" x14ac:dyDescent="0.2">
      <c r="D4402" s="151"/>
      <c r="W4402" s="144"/>
      <c r="X4402" s="144"/>
      <c r="Y4402" s="144"/>
      <c r="Z4402" s="144"/>
      <c r="AA4402" s="144"/>
      <c r="AB4402" s="241"/>
    </row>
    <row r="4403" spans="4:28" x14ac:dyDescent="0.2">
      <c r="D4403" s="151"/>
      <c r="W4403" s="144"/>
      <c r="X4403" s="144"/>
      <c r="Y4403" s="144"/>
      <c r="Z4403" s="144"/>
      <c r="AA4403" s="144"/>
      <c r="AB4403" s="241"/>
    </row>
    <row r="4404" spans="4:28" x14ac:dyDescent="0.2">
      <c r="D4404" s="151"/>
      <c r="W4404" s="144"/>
      <c r="X4404" s="144"/>
      <c r="Y4404" s="144"/>
      <c r="Z4404" s="144"/>
      <c r="AA4404" s="144"/>
      <c r="AB4404" s="241"/>
    </row>
    <row r="4405" spans="4:28" x14ac:dyDescent="0.2">
      <c r="D4405" s="151"/>
      <c r="W4405" s="144"/>
      <c r="X4405" s="144"/>
      <c r="Y4405" s="144"/>
      <c r="Z4405" s="144"/>
      <c r="AA4405" s="144"/>
      <c r="AB4405" s="241"/>
    </row>
    <row r="4406" spans="4:28" x14ac:dyDescent="0.2">
      <c r="D4406" s="151"/>
      <c r="W4406" s="144"/>
      <c r="X4406" s="144"/>
      <c r="Y4406" s="144"/>
      <c r="Z4406" s="144"/>
      <c r="AA4406" s="144"/>
      <c r="AB4406" s="241"/>
    </row>
    <row r="4407" spans="4:28" x14ac:dyDescent="0.2">
      <c r="D4407" s="151"/>
      <c r="W4407" s="144"/>
      <c r="X4407" s="144"/>
      <c r="Y4407" s="144"/>
      <c r="Z4407" s="144"/>
      <c r="AA4407" s="144"/>
      <c r="AB4407" s="241"/>
    </row>
    <row r="4408" spans="4:28" x14ac:dyDescent="0.2">
      <c r="D4408" s="151"/>
      <c r="W4408" s="144"/>
      <c r="X4408" s="144"/>
      <c r="Y4408" s="144"/>
      <c r="Z4408" s="144"/>
      <c r="AA4408" s="144"/>
      <c r="AB4408" s="241"/>
    </row>
    <row r="4409" spans="4:28" x14ac:dyDescent="0.2">
      <c r="D4409" s="151"/>
      <c r="W4409" s="144"/>
      <c r="X4409" s="144"/>
      <c r="Y4409" s="144"/>
      <c r="Z4409" s="144"/>
      <c r="AA4409" s="144"/>
      <c r="AB4409" s="241"/>
    </row>
    <row r="4410" spans="4:28" x14ac:dyDescent="0.2">
      <c r="D4410" s="151"/>
      <c r="W4410" s="144"/>
      <c r="X4410" s="144"/>
      <c r="Y4410" s="144"/>
      <c r="Z4410" s="144"/>
      <c r="AA4410" s="144"/>
      <c r="AB4410" s="241"/>
    </row>
    <row r="4411" spans="4:28" x14ac:dyDescent="0.2">
      <c r="D4411" s="151"/>
      <c r="W4411" s="144"/>
      <c r="X4411" s="144"/>
      <c r="Y4411" s="144"/>
      <c r="Z4411" s="144"/>
      <c r="AA4411" s="144"/>
      <c r="AB4411" s="241"/>
    </row>
    <row r="4412" spans="4:28" x14ac:dyDescent="0.2">
      <c r="D4412" s="151"/>
      <c r="W4412" s="144"/>
      <c r="X4412" s="144"/>
      <c r="Y4412" s="144"/>
      <c r="Z4412" s="144"/>
      <c r="AA4412" s="144"/>
      <c r="AB4412" s="241"/>
    </row>
    <row r="4413" spans="4:28" x14ac:dyDescent="0.2">
      <c r="D4413" s="151"/>
      <c r="W4413" s="144"/>
      <c r="X4413" s="144"/>
      <c r="Y4413" s="144"/>
      <c r="Z4413" s="144"/>
      <c r="AA4413" s="144"/>
      <c r="AB4413" s="241"/>
    </row>
    <row r="4414" spans="4:28" x14ac:dyDescent="0.2">
      <c r="D4414" s="151"/>
      <c r="W4414" s="144"/>
      <c r="X4414" s="144"/>
      <c r="Y4414" s="144"/>
      <c r="Z4414" s="144"/>
      <c r="AA4414" s="144"/>
      <c r="AB4414" s="241"/>
    </row>
    <row r="4415" spans="4:28" x14ac:dyDescent="0.2">
      <c r="D4415" s="151"/>
      <c r="W4415" s="144"/>
      <c r="X4415" s="144"/>
      <c r="Y4415" s="144"/>
      <c r="Z4415" s="144"/>
      <c r="AA4415" s="144"/>
      <c r="AB4415" s="241"/>
    </row>
    <row r="4416" spans="4:28" x14ac:dyDescent="0.2">
      <c r="D4416" s="151"/>
      <c r="W4416" s="144"/>
      <c r="X4416" s="144"/>
      <c r="Y4416" s="144"/>
      <c r="Z4416" s="144"/>
      <c r="AA4416" s="144"/>
      <c r="AB4416" s="241"/>
    </row>
    <row r="4417" spans="4:28" x14ac:dyDescent="0.2">
      <c r="D4417" s="151"/>
      <c r="W4417" s="144"/>
      <c r="X4417" s="144"/>
      <c r="Y4417" s="144"/>
      <c r="Z4417" s="144"/>
      <c r="AA4417" s="144"/>
      <c r="AB4417" s="241"/>
    </row>
    <row r="4418" spans="4:28" x14ac:dyDescent="0.2">
      <c r="D4418" s="151"/>
      <c r="W4418" s="144"/>
      <c r="X4418" s="144"/>
      <c r="Y4418" s="144"/>
      <c r="Z4418" s="144"/>
      <c r="AA4418" s="144"/>
      <c r="AB4418" s="241"/>
    </row>
    <row r="4419" spans="4:28" x14ac:dyDescent="0.2">
      <c r="D4419" s="151"/>
      <c r="W4419" s="144"/>
      <c r="X4419" s="144"/>
      <c r="Y4419" s="144"/>
      <c r="Z4419" s="144"/>
      <c r="AA4419" s="144"/>
      <c r="AB4419" s="241"/>
    </row>
    <row r="4420" spans="4:28" x14ac:dyDescent="0.2">
      <c r="D4420" s="151"/>
      <c r="W4420" s="144"/>
      <c r="X4420" s="144"/>
      <c r="Y4420" s="144"/>
      <c r="Z4420" s="144"/>
      <c r="AA4420" s="144"/>
      <c r="AB4420" s="241"/>
    </row>
    <row r="4421" spans="4:28" x14ac:dyDescent="0.2">
      <c r="D4421" s="151"/>
      <c r="W4421" s="144"/>
      <c r="X4421" s="144"/>
      <c r="Y4421" s="144"/>
      <c r="Z4421" s="144"/>
      <c r="AA4421" s="144"/>
      <c r="AB4421" s="241"/>
    </row>
    <row r="4422" spans="4:28" x14ac:dyDescent="0.2">
      <c r="D4422" s="151"/>
      <c r="W4422" s="144"/>
      <c r="X4422" s="144"/>
      <c r="Y4422" s="144"/>
      <c r="Z4422" s="144"/>
      <c r="AA4422" s="144"/>
      <c r="AB4422" s="241"/>
    </row>
    <row r="4423" spans="4:28" x14ac:dyDescent="0.2">
      <c r="D4423" s="151"/>
      <c r="W4423" s="144"/>
      <c r="X4423" s="144"/>
      <c r="Y4423" s="144"/>
      <c r="Z4423" s="144"/>
      <c r="AA4423" s="144"/>
      <c r="AB4423" s="241"/>
    </row>
    <row r="4424" spans="4:28" x14ac:dyDescent="0.2">
      <c r="D4424" s="151"/>
      <c r="W4424" s="144"/>
      <c r="X4424" s="144"/>
      <c r="Y4424" s="144"/>
      <c r="Z4424" s="144"/>
      <c r="AA4424" s="144"/>
      <c r="AB4424" s="241"/>
    </row>
    <row r="4425" spans="4:28" x14ac:dyDescent="0.2">
      <c r="D4425" s="151"/>
      <c r="W4425" s="144"/>
      <c r="X4425" s="144"/>
      <c r="Y4425" s="144"/>
      <c r="Z4425" s="144"/>
      <c r="AA4425" s="144"/>
      <c r="AB4425" s="241"/>
    </row>
    <row r="4426" spans="4:28" x14ac:dyDescent="0.2">
      <c r="D4426" s="151"/>
      <c r="W4426" s="144"/>
      <c r="X4426" s="144"/>
      <c r="Y4426" s="144"/>
      <c r="Z4426" s="144"/>
      <c r="AA4426" s="144"/>
      <c r="AB4426" s="241"/>
    </row>
    <row r="4427" spans="4:28" x14ac:dyDescent="0.2">
      <c r="D4427" s="151"/>
      <c r="W4427" s="144"/>
      <c r="X4427" s="144"/>
      <c r="Y4427" s="144"/>
      <c r="Z4427" s="144"/>
      <c r="AA4427" s="144"/>
      <c r="AB4427" s="241"/>
    </row>
    <row r="4428" spans="4:28" x14ac:dyDescent="0.2">
      <c r="D4428" s="151"/>
      <c r="W4428" s="144"/>
      <c r="X4428" s="144"/>
      <c r="Y4428" s="144"/>
      <c r="Z4428" s="144"/>
      <c r="AA4428" s="144"/>
      <c r="AB4428" s="241"/>
    </row>
    <row r="4429" spans="4:28" x14ac:dyDescent="0.2">
      <c r="D4429" s="151"/>
      <c r="W4429" s="144"/>
      <c r="X4429" s="144"/>
      <c r="Y4429" s="144"/>
      <c r="Z4429" s="144"/>
      <c r="AA4429" s="144"/>
      <c r="AB4429" s="241"/>
    </row>
    <row r="4430" spans="4:28" x14ac:dyDescent="0.2">
      <c r="D4430" s="151"/>
      <c r="W4430" s="144"/>
      <c r="X4430" s="144"/>
      <c r="Y4430" s="144"/>
      <c r="Z4430" s="144"/>
      <c r="AA4430" s="144"/>
      <c r="AB4430" s="241"/>
    </row>
    <row r="4431" spans="4:28" x14ac:dyDescent="0.2">
      <c r="D4431" s="151"/>
      <c r="W4431" s="144"/>
      <c r="X4431" s="144"/>
      <c r="Y4431" s="144"/>
      <c r="Z4431" s="144"/>
      <c r="AA4431" s="144"/>
      <c r="AB4431" s="241"/>
    </row>
    <row r="4432" spans="4:28" x14ac:dyDescent="0.2">
      <c r="D4432" s="151"/>
      <c r="W4432" s="144"/>
      <c r="X4432" s="144"/>
      <c r="Y4432" s="144"/>
      <c r="Z4432" s="144"/>
      <c r="AA4432" s="144"/>
      <c r="AB4432" s="241"/>
    </row>
    <row r="4433" spans="4:28" x14ac:dyDescent="0.2">
      <c r="D4433" s="151"/>
      <c r="W4433" s="144"/>
      <c r="X4433" s="144"/>
      <c r="Y4433" s="144"/>
      <c r="Z4433" s="144"/>
      <c r="AA4433" s="144"/>
      <c r="AB4433" s="241"/>
    </row>
    <row r="4434" spans="4:28" x14ac:dyDescent="0.2">
      <c r="D4434" s="151"/>
      <c r="W4434" s="144"/>
      <c r="X4434" s="144"/>
      <c r="Y4434" s="144"/>
      <c r="Z4434" s="144"/>
      <c r="AA4434" s="144"/>
      <c r="AB4434" s="241"/>
    </row>
    <row r="4435" spans="4:28" x14ac:dyDescent="0.2">
      <c r="D4435" s="151"/>
      <c r="W4435" s="144"/>
      <c r="X4435" s="144"/>
      <c r="Y4435" s="144"/>
      <c r="Z4435" s="144"/>
      <c r="AA4435" s="144"/>
      <c r="AB4435" s="241"/>
    </row>
    <row r="4436" spans="4:28" x14ac:dyDescent="0.2">
      <c r="D4436" s="151"/>
      <c r="W4436" s="144"/>
      <c r="X4436" s="144"/>
      <c r="Y4436" s="144"/>
      <c r="Z4436" s="144"/>
      <c r="AA4436" s="144"/>
      <c r="AB4436" s="241"/>
    </row>
    <row r="4437" spans="4:28" x14ac:dyDescent="0.2">
      <c r="D4437" s="151"/>
      <c r="W4437" s="144"/>
      <c r="X4437" s="144"/>
      <c r="Y4437" s="144"/>
      <c r="Z4437" s="144"/>
      <c r="AA4437" s="144"/>
      <c r="AB4437" s="241"/>
    </row>
    <row r="4438" spans="4:28" x14ac:dyDescent="0.2">
      <c r="D4438" s="151"/>
      <c r="W4438" s="144"/>
      <c r="X4438" s="144"/>
      <c r="Y4438" s="144"/>
      <c r="Z4438" s="144"/>
      <c r="AA4438" s="144"/>
      <c r="AB4438" s="241"/>
    </row>
    <row r="4439" spans="4:28" x14ac:dyDescent="0.2">
      <c r="D4439" s="151"/>
      <c r="W4439" s="144"/>
      <c r="X4439" s="144"/>
      <c r="Y4439" s="144"/>
      <c r="Z4439" s="144"/>
      <c r="AA4439" s="144"/>
      <c r="AB4439" s="241"/>
    </row>
    <row r="4440" spans="4:28" x14ac:dyDescent="0.2">
      <c r="D4440" s="151"/>
      <c r="W4440" s="144"/>
      <c r="X4440" s="144"/>
      <c r="Y4440" s="144"/>
      <c r="Z4440" s="144"/>
      <c r="AA4440" s="144"/>
      <c r="AB4440" s="241"/>
    </row>
    <row r="4441" spans="4:28" x14ac:dyDescent="0.2">
      <c r="D4441" s="151"/>
      <c r="W4441" s="144"/>
      <c r="X4441" s="144"/>
      <c r="Y4441" s="144"/>
      <c r="Z4441" s="144"/>
      <c r="AA4441" s="144"/>
      <c r="AB4441" s="241"/>
    </row>
    <row r="4442" spans="4:28" x14ac:dyDescent="0.2">
      <c r="D4442" s="151"/>
      <c r="W4442" s="144"/>
      <c r="X4442" s="144"/>
      <c r="Y4442" s="144"/>
      <c r="Z4442" s="144"/>
      <c r="AA4442" s="144"/>
      <c r="AB4442" s="241"/>
    </row>
    <row r="4443" spans="4:28" x14ac:dyDescent="0.2">
      <c r="D4443" s="151"/>
      <c r="W4443" s="144"/>
      <c r="X4443" s="144"/>
      <c r="Y4443" s="144"/>
      <c r="Z4443" s="144"/>
      <c r="AA4443" s="144"/>
      <c r="AB4443" s="241"/>
    </row>
    <row r="4444" spans="4:28" x14ac:dyDescent="0.2">
      <c r="D4444" s="151"/>
      <c r="W4444" s="144"/>
      <c r="X4444" s="144"/>
      <c r="Y4444" s="144"/>
      <c r="Z4444" s="144"/>
      <c r="AA4444" s="144"/>
      <c r="AB4444" s="241"/>
    </row>
    <row r="4445" spans="4:28" x14ac:dyDescent="0.2">
      <c r="D4445" s="151"/>
      <c r="W4445" s="144"/>
      <c r="X4445" s="144"/>
      <c r="Y4445" s="144"/>
      <c r="Z4445" s="144"/>
      <c r="AA4445" s="144"/>
      <c r="AB4445" s="241"/>
    </row>
    <row r="4446" spans="4:28" x14ac:dyDescent="0.2">
      <c r="D4446" s="151"/>
      <c r="W4446" s="144"/>
      <c r="X4446" s="144"/>
      <c r="Y4446" s="144"/>
      <c r="Z4446" s="144"/>
      <c r="AA4446" s="144"/>
      <c r="AB4446" s="241"/>
    </row>
    <row r="4447" spans="4:28" x14ac:dyDescent="0.2">
      <c r="D4447" s="151"/>
      <c r="W4447" s="144"/>
      <c r="X4447" s="144"/>
      <c r="Y4447" s="144"/>
      <c r="Z4447" s="144"/>
      <c r="AA4447" s="144"/>
      <c r="AB4447" s="241"/>
    </row>
    <row r="4448" spans="4:28" x14ac:dyDescent="0.2">
      <c r="D4448" s="151"/>
      <c r="W4448" s="144"/>
      <c r="X4448" s="144"/>
      <c r="Y4448" s="144"/>
      <c r="Z4448" s="144"/>
      <c r="AA4448" s="144"/>
      <c r="AB4448" s="241"/>
    </row>
    <row r="4449" spans="4:28" x14ac:dyDescent="0.2">
      <c r="D4449" s="151"/>
      <c r="W4449" s="144"/>
      <c r="X4449" s="144"/>
      <c r="Y4449" s="144"/>
      <c r="Z4449" s="144"/>
      <c r="AA4449" s="144"/>
      <c r="AB4449" s="241"/>
    </row>
    <row r="4450" spans="4:28" x14ac:dyDescent="0.2">
      <c r="D4450" s="151"/>
      <c r="W4450" s="144"/>
      <c r="X4450" s="144"/>
      <c r="Y4450" s="144"/>
      <c r="Z4450" s="144"/>
      <c r="AA4450" s="144"/>
      <c r="AB4450" s="241"/>
    </row>
    <row r="4451" spans="4:28" x14ac:dyDescent="0.2">
      <c r="D4451" s="151"/>
      <c r="W4451" s="144"/>
      <c r="X4451" s="144"/>
      <c r="Y4451" s="144"/>
      <c r="Z4451" s="144"/>
      <c r="AA4451" s="144"/>
      <c r="AB4451" s="241"/>
    </row>
    <row r="4452" spans="4:28" x14ac:dyDescent="0.2">
      <c r="D4452" s="151"/>
      <c r="W4452" s="144"/>
      <c r="X4452" s="144"/>
      <c r="Y4452" s="144"/>
      <c r="Z4452" s="144"/>
      <c r="AA4452" s="144"/>
      <c r="AB4452" s="241"/>
    </row>
    <row r="4453" spans="4:28" x14ac:dyDescent="0.2">
      <c r="D4453" s="151"/>
      <c r="W4453" s="144"/>
      <c r="X4453" s="144"/>
      <c r="Y4453" s="144"/>
      <c r="Z4453" s="144"/>
      <c r="AA4453" s="144"/>
      <c r="AB4453" s="241"/>
    </row>
    <row r="4454" spans="4:28" x14ac:dyDescent="0.2">
      <c r="D4454" s="151"/>
      <c r="W4454" s="144"/>
      <c r="X4454" s="144"/>
      <c r="Y4454" s="144"/>
      <c r="Z4454" s="144"/>
      <c r="AA4454" s="144"/>
      <c r="AB4454" s="241"/>
    </row>
    <row r="4455" spans="4:28" x14ac:dyDescent="0.2">
      <c r="D4455" s="151"/>
      <c r="W4455" s="144"/>
      <c r="X4455" s="144"/>
      <c r="Y4455" s="144"/>
      <c r="Z4455" s="144"/>
      <c r="AA4455" s="144"/>
      <c r="AB4455" s="241"/>
    </row>
    <row r="4456" spans="4:28" x14ac:dyDescent="0.2">
      <c r="D4456" s="151"/>
      <c r="W4456" s="144"/>
      <c r="X4456" s="144"/>
      <c r="Y4456" s="144"/>
      <c r="Z4456" s="144"/>
      <c r="AA4456" s="144"/>
      <c r="AB4456" s="241"/>
    </row>
    <row r="4457" spans="4:28" x14ac:dyDescent="0.2">
      <c r="D4457" s="151"/>
      <c r="W4457" s="144"/>
      <c r="X4457" s="144"/>
      <c r="Y4457" s="144"/>
      <c r="Z4457" s="144"/>
      <c r="AA4457" s="144"/>
      <c r="AB4457" s="241"/>
    </row>
    <row r="4458" spans="4:28" x14ac:dyDescent="0.2">
      <c r="D4458" s="151"/>
      <c r="W4458" s="144"/>
      <c r="X4458" s="144"/>
      <c r="Y4458" s="144"/>
      <c r="Z4458" s="144"/>
      <c r="AA4458" s="144"/>
      <c r="AB4458" s="241"/>
    </row>
    <row r="4459" spans="4:28" x14ac:dyDescent="0.2">
      <c r="D4459" s="151"/>
      <c r="W4459" s="144"/>
      <c r="X4459" s="144"/>
      <c r="Y4459" s="144"/>
      <c r="Z4459" s="144"/>
      <c r="AA4459" s="144"/>
      <c r="AB4459" s="241"/>
    </row>
    <row r="4460" spans="4:28" x14ac:dyDescent="0.2">
      <c r="D4460" s="151"/>
      <c r="W4460" s="144"/>
      <c r="X4460" s="144"/>
      <c r="Y4460" s="144"/>
      <c r="Z4460" s="144"/>
      <c r="AA4460" s="144"/>
      <c r="AB4460" s="241"/>
    </row>
    <row r="4461" spans="4:28" x14ac:dyDescent="0.2">
      <c r="D4461" s="151"/>
      <c r="W4461" s="144"/>
      <c r="X4461" s="144"/>
      <c r="Y4461" s="144"/>
      <c r="Z4461" s="144"/>
      <c r="AA4461" s="144"/>
      <c r="AB4461" s="241"/>
    </row>
    <row r="4462" spans="4:28" x14ac:dyDescent="0.2">
      <c r="D4462" s="151"/>
      <c r="W4462" s="144"/>
      <c r="X4462" s="144"/>
      <c r="Y4462" s="144"/>
      <c r="Z4462" s="144"/>
      <c r="AA4462" s="144"/>
      <c r="AB4462" s="241"/>
    </row>
    <row r="4463" spans="4:28" x14ac:dyDescent="0.2">
      <c r="D4463" s="151"/>
      <c r="W4463" s="144"/>
      <c r="X4463" s="144"/>
      <c r="Y4463" s="144"/>
      <c r="Z4463" s="144"/>
      <c r="AA4463" s="144"/>
      <c r="AB4463" s="241"/>
    </row>
    <row r="4464" spans="4:28" x14ac:dyDescent="0.2">
      <c r="D4464" s="151"/>
      <c r="W4464" s="144"/>
      <c r="X4464" s="144"/>
      <c r="Y4464" s="144"/>
      <c r="Z4464" s="144"/>
      <c r="AA4464" s="144"/>
      <c r="AB4464" s="241"/>
    </row>
    <row r="4465" spans="4:28" x14ac:dyDescent="0.2">
      <c r="D4465" s="151"/>
      <c r="W4465" s="144"/>
      <c r="X4465" s="144"/>
      <c r="Y4465" s="144"/>
      <c r="Z4465" s="144"/>
      <c r="AA4465" s="144"/>
      <c r="AB4465" s="241"/>
    </row>
    <row r="4466" spans="4:28" x14ac:dyDescent="0.2">
      <c r="D4466" s="151"/>
      <c r="W4466" s="144"/>
      <c r="X4466" s="144"/>
      <c r="Y4466" s="144"/>
      <c r="Z4466" s="144"/>
      <c r="AA4466" s="144"/>
      <c r="AB4466" s="241"/>
    </row>
    <row r="4467" spans="4:28" x14ac:dyDescent="0.2">
      <c r="D4467" s="151"/>
      <c r="W4467" s="144"/>
      <c r="X4467" s="144"/>
      <c r="Y4467" s="144"/>
      <c r="Z4467" s="144"/>
      <c r="AA4467" s="144"/>
      <c r="AB4467" s="241"/>
    </row>
    <row r="4468" spans="4:28" x14ac:dyDescent="0.2">
      <c r="D4468" s="151"/>
      <c r="W4468" s="144"/>
      <c r="X4468" s="144"/>
      <c r="Y4468" s="144"/>
      <c r="Z4468" s="144"/>
      <c r="AA4468" s="144"/>
      <c r="AB4468" s="241"/>
    </row>
    <row r="4469" spans="4:28" x14ac:dyDescent="0.2">
      <c r="D4469" s="151"/>
      <c r="W4469" s="144"/>
      <c r="X4469" s="144"/>
      <c r="Y4469" s="144"/>
      <c r="Z4469" s="144"/>
      <c r="AA4469" s="144"/>
      <c r="AB4469" s="241"/>
    </row>
    <row r="4470" spans="4:28" x14ac:dyDescent="0.2">
      <c r="D4470" s="151"/>
      <c r="W4470" s="144"/>
      <c r="X4470" s="144"/>
      <c r="Y4470" s="144"/>
      <c r="Z4470" s="144"/>
      <c r="AA4470" s="144"/>
      <c r="AB4470" s="241"/>
    </row>
    <row r="4471" spans="4:28" x14ac:dyDescent="0.2">
      <c r="D4471" s="151"/>
      <c r="W4471" s="144"/>
      <c r="X4471" s="144"/>
      <c r="Y4471" s="144"/>
      <c r="Z4471" s="144"/>
      <c r="AA4471" s="144"/>
      <c r="AB4471" s="241"/>
    </row>
    <row r="4472" spans="4:28" x14ac:dyDescent="0.2">
      <c r="D4472" s="151"/>
      <c r="W4472" s="144"/>
      <c r="X4472" s="144"/>
      <c r="Y4472" s="144"/>
      <c r="Z4472" s="144"/>
      <c r="AA4472" s="144"/>
      <c r="AB4472" s="241"/>
    </row>
    <row r="4473" spans="4:28" x14ac:dyDescent="0.2">
      <c r="D4473" s="151"/>
      <c r="W4473" s="144"/>
      <c r="X4473" s="144"/>
      <c r="Y4473" s="144"/>
      <c r="Z4473" s="144"/>
      <c r="AA4473" s="144"/>
      <c r="AB4473" s="241"/>
    </row>
    <row r="4474" spans="4:28" x14ac:dyDescent="0.2">
      <c r="D4474" s="151"/>
      <c r="W4474" s="144"/>
      <c r="X4474" s="144"/>
      <c r="Y4474" s="144"/>
      <c r="Z4474" s="144"/>
      <c r="AA4474" s="144"/>
      <c r="AB4474" s="241"/>
    </row>
    <row r="4475" spans="4:28" x14ac:dyDescent="0.2">
      <c r="D4475" s="151"/>
      <c r="W4475" s="144"/>
      <c r="X4475" s="144"/>
      <c r="Y4475" s="144"/>
      <c r="Z4475" s="144"/>
      <c r="AA4475" s="144"/>
      <c r="AB4475" s="241"/>
    </row>
    <row r="4476" spans="4:28" x14ac:dyDescent="0.2">
      <c r="D4476" s="151"/>
      <c r="W4476" s="144"/>
      <c r="X4476" s="144"/>
      <c r="Y4476" s="144"/>
      <c r="Z4476" s="144"/>
      <c r="AA4476" s="144"/>
      <c r="AB4476" s="241"/>
    </row>
    <row r="4477" spans="4:28" x14ac:dyDescent="0.2">
      <c r="D4477" s="151"/>
      <c r="W4477" s="144"/>
      <c r="X4477" s="144"/>
      <c r="Y4477" s="144"/>
      <c r="Z4477" s="144"/>
      <c r="AA4477" s="144"/>
      <c r="AB4477" s="241"/>
    </row>
    <row r="4478" spans="4:28" x14ac:dyDescent="0.2">
      <c r="D4478" s="151"/>
      <c r="W4478" s="144"/>
      <c r="X4478" s="144"/>
      <c r="Y4478" s="144"/>
      <c r="Z4478" s="144"/>
      <c r="AA4478" s="144"/>
      <c r="AB4478" s="241"/>
    </row>
    <row r="4479" spans="4:28" x14ac:dyDescent="0.2">
      <c r="D4479" s="151"/>
      <c r="W4479" s="144"/>
      <c r="X4479" s="144"/>
      <c r="Y4479" s="144"/>
      <c r="Z4479" s="144"/>
      <c r="AA4479" s="144"/>
      <c r="AB4479" s="241"/>
    </row>
    <row r="4480" spans="4:28" x14ac:dyDescent="0.2">
      <c r="D4480" s="151"/>
      <c r="W4480" s="144"/>
      <c r="X4480" s="144"/>
      <c r="Y4480" s="144"/>
      <c r="Z4480" s="144"/>
      <c r="AA4480" s="144"/>
      <c r="AB4480" s="241"/>
    </row>
    <row r="4481" spans="4:28" x14ac:dyDescent="0.2">
      <c r="D4481" s="151"/>
      <c r="W4481" s="144"/>
      <c r="X4481" s="144"/>
      <c r="Y4481" s="144"/>
      <c r="Z4481" s="144"/>
      <c r="AA4481" s="144"/>
      <c r="AB4481" s="241"/>
    </row>
    <row r="4482" spans="4:28" x14ac:dyDescent="0.2">
      <c r="D4482" s="151"/>
      <c r="W4482" s="144"/>
      <c r="X4482" s="144"/>
      <c r="Y4482" s="144"/>
      <c r="Z4482" s="144"/>
      <c r="AA4482" s="144"/>
      <c r="AB4482" s="241"/>
    </row>
    <row r="4483" spans="4:28" x14ac:dyDescent="0.2">
      <c r="D4483" s="151"/>
      <c r="W4483" s="144"/>
      <c r="X4483" s="144"/>
      <c r="Y4483" s="144"/>
      <c r="Z4483" s="144"/>
      <c r="AA4483" s="144"/>
      <c r="AB4483" s="241"/>
    </row>
    <row r="4484" spans="4:28" x14ac:dyDescent="0.2">
      <c r="D4484" s="151"/>
      <c r="W4484" s="144"/>
      <c r="X4484" s="144"/>
      <c r="Y4484" s="144"/>
      <c r="Z4484" s="144"/>
      <c r="AA4484" s="144"/>
      <c r="AB4484" s="241"/>
    </row>
    <row r="4485" spans="4:28" x14ac:dyDescent="0.2">
      <c r="D4485" s="151"/>
      <c r="W4485" s="144"/>
      <c r="X4485" s="144"/>
      <c r="Y4485" s="144"/>
      <c r="Z4485" s="144"/>
      <c r="AA4485" s="144"/>
      <c r="AB4485" s="241"/>
    </row>
    <row r="4486" spans="4:28" x14ac:dyDescent="0.2">
      <c r="D4486" s="151"/>
      <c r="W4486" s="144"/>
      <c r="X4486" s="144"/>
      <c r="Y4486" s="144"/>
      <c r="Z4486" s="144"/>
      <c r="AA4486" s="144"/>
      <c r="AB4486" s="241"/>
    </row>
    <row r="4487" spans="4:28" x14ac:dyDescent="0.2">
      <c r="D4487" s="151"/>
      <c r="W4487" s="144"/>
      <c r="X4487" s="144"/>
      <c r="Y4487" s="144"/>
      <c r="Z4487" s="144"/>
      <c r="AA4487" s="144"/>
      <c r="AB4487" s="241"/>
    </row>
    <row r="4488" spans="4:28" x14ac:dyDescent="0.2">
      <c r="D4488" s="151"/>
      <c r="W4488" s="144"/>
      <c r="X4488" s="144"/>
      <c r="Y4488" s="144"/>
      <c r="Z4488" s="144"/>
      <c r="AA4488" s="144"/>
      <c r="AB4488" s="241"/>
    </row>
    <row r="4489" spans="4:28" x14ac:dyDescent="0.2">
      <c r="D4489" s="151"/>
      <c r="W4489" s="144"/>
      <c r="X4489" s="144"/>
      <c r="Y4489" s="144"/>
      <c r="Z4489" s="144"/>
      <c r="AA4489" s="144"/>
      <c r="AB4489" s="241"/>
    </row>
    <row r="4490" spans="4:28" x14ac:dyDescent="0.2">
      <c r="D4490" s="151"/>
      <c r="W4490" s="144"/>
      <c r="X4490" s="144"/>
      <c r="Y4490" s="144"/>
      <c r="Z4490" s="144"/>
      <c r="AA4490" s="144"/>
      <c r="AB4490" s="241"/>
    </row>
    <row r="4491" spans="4:28" x14ac:dyDescent="0.2">
      <c r="D4491" s="151"/>
      <c r="W4491" s="144"/>
      <c r="X4491" s="144"/>
      <c r="Y4491" s="144"/>
      <c r="Z4491" s="144"/>
      <c r="AA4491" s="144"/>
      <c r="AB4491" s="241"/>
    </row>
    <row r="4492" spans="4:28" x14ac:dyDescent="0.2">
      <c r="D4492" s="151"/>
      <c r="W4492" s="144"/>
      <c r="X4492" s="144"/>
      <c r="Y4492" s="144"/>
      <c r="Z4492" s="144"/>
      <c r="AA4492" s="144"/>
      <c r="AB4492" s="241"/>
    </row>
    <row r="4493" spans="4:28" x14ac:dyDescent="0.2">
      <c r="D4493" s="151"/>
      <c r="W4493" s="144"/>
      <c r="X4493" s="144"/>
      <c r="Y4493" s="144"/>
      <c r="Z4493" s="144"/>
      <c r="AA4493" s="144"/>
      <c r="AB4493" s="241"/>
    </row>
    <row r="4494" spans="4:28" x14ac:dyDescent="0.2">
      <c r="D4494" s="151"/>
      <c r="W4494" s="144"/>
      <c r="X4494" s="144"/>
      <c r="Y4494" s="144"/>
      <c r="Z4494" s="144"/>
      <c r="AA4494" s="144"/>
      <c r="AB4494" s="241"/>
    </row>
    <row r="4495" spans="4:28" x14ac:dyDescent="0.2">
      <c r="D4495" s="151"/>
      <c r="W4495" s="144"/>
      <c r="X4495" s="144"/>
      <c r="Y4495" s="144"/>
      <c r="Z4495" s="144"/>
      <c r="AA4495" s="144"/>
      <c r="AB4495" s="241"/>
    </row>
    <row r="4496" spans="4:28" x14ac:dyDescent="0.2">
      <c r="D4496" s="151"/>
      <c r="W4496" s="144"/>
      <c r="X4496" s="144"/>
      <c r="Y4496" s="144"/>
      <c r="Z4496" s="144"/>
      <c r="AA4496" s="144"/>
      <c r="AB4496" s="241"/>
    </row>
    <row r="4497" spans="4:28" x14ac:dyDescent="0.2">
      <c r="D4497" s="151"/>
      <c r="W4497" s="144"/>
      <c r="X4497" s="144"/>
      <c r="Y4497" s="144"/>
      <c r="Z4497" s="144"/>
      <c r="AA4497" s="144"/>
      <c r="AB4497" s="241"/>
    </row>
    <row r="4498" spans="4:28" x14ac:dyDescent="0.2">
      <c r="D4498" s="151"/>
      <c r="W4498" s="144"/>
      <c r="X4498" s="144"/>
      <c r="Y4498" s="144"/>
      <c r="Z4498" s="144"/>
      <c r="AA4498" s="144"/>
      <c r="AB4498" s="241"/>
    </row>
    <row r="4499" spans="4:28" x14ac:dyDescent="0.2">
      <c r="D4499" s="151"/>
      <c r="W4499" s="144"/>
      <c r="X4499" s="144"/>
      <c r="Y4499" s="144"/>
      <c r="Z4499" s="144"/>
      <c r="AA4499" s="144"/>
      <c r="AB4499" s="241"/>
    </row>
    <row r="4500" spans="4:28" x14ac:dyDescent="0.2">
      <c r="D4500" s="151"/>
      <c r="W4500" s="144"/>
      <c r="X4500" s="144"/>
      <c r="Y4500" s="144"/>
      <c r="Z4500" s="144"/>
      <c r="AA4500" s="144"/>
      <c r="AB4500" s="241"/>
    </row>
    <row r="4501" spans="4:28" x14ac:dyDescent="0.2">
      <c r="D4501" s="151"/>
      <c r="W4501" s="144"/>
      <c r="X4501" s="144"/>
      <c r="Y4501" s="144"/>
      <c r="Z4501" s="144"/>
      <c r="AA4501" s="144"/>
      <c r="AB4501" s="241"/>
    </row>
    <row r="4502" spans="4:28" x14ac:dyDescent="0.2">
      <c r="D4502" s="151"/>
      <c r="W4502" s="144"/>
      <c r="X4502" s="144"/>
      <c r="Y4502" s="144"/>
      <c r="Z4502" s="144"/>
      <c r="AA4502" s="144"/>
      <c r="AB4502" s="241"/>
    </row>
    <row r="4503" spans="4:28" x14ac:dyDescent="0.2">
      <c r="D4503" s="151"/>
      <c r="W4503" s="144"/>
      <c r="X4503" s="144"/>
      <c r="Y4503" s="144"/>
      <c r="Z4503" s="144"/>
      <c r="AA4503" s="144"/>
      <c r="AB4503" s="241"/>
    </row>
    <row r="4504" spans="4:28" x14ac:dyDescent="0.2">
      <c r="D4504" s="151"/>
      <c r="W4504" s="144"/>
      <c r="X4504" s="144"/>
      <c r="Y4504" s="144"/>
      <c r="Z4504" s="144"/>
      <c r="AA4504" s="144"/>
      <c r="AB4504" s="241"/>
    </row>
    <row r="4505" spans="4:28" x14ac:dyDescent="0.2">
      <c r="D4505" s="151"/>
      <c r="W4505" s="144"/>
      <c r="X4505" s="144"/>
      <c r="Y4505" s="144"/>
      <c r="Z4505" s="144"/>
      <c r="AA4505" s="144"/>
      <c r="AB4505" s="241"/>
    </row>
    <row r="4506" spans="4:28" x14ac:dyDescent="0.2">
      <c r="D4506" s="151"/>
      <c r="W4506" s="144"/>
      <c r="X4506" s="144"/>
      <c r="Y4506" s="144"/>
      <c r="Z4506" s="144"/>
      <c r="AA4506" s="144"/>
      <c r="AB4506" s="241"/>
    </row>
    <row r="4507" spans="4:28" x14ac:dyDescent="0.2">
      <c r="D4507" s="151"/>
      <c r="W4507" s="144"/>
      <c r="X4507" s="144"/>
      <c r="Y4507" s="144"/>
      <c r="Z4507" s="144"/>
      <c r="AA4507" s="144"/>
      <c r="AB4507" s="241"/>
    </row>
    <row r="4508" spans="4:28" x14ac:dyDescent="0.2">
      <c r="D4508" s="151"/>
      <c r="W4508" s="144"/>
      <c r="X4508" s="144"/>
      <c r="Y4508" s="144"/>
      <c r="Z4508" s="144"/>
      <c r="AA4508" s="144"/>
      <c r="AB4508" s="241"/>
    </row>
    <row r="4509" spans="4:28" x14ac:dyDescent="0.2">
      <c r="D4509" s="151"/>
      <c r="W4509" s="144"/>
      <c r="X4509" s="144"/>
      <c r="Y4509" s="144"/>
      <c r="Z4509" s="144"/>
      <c r="AA4509" s="144"/>
      <c r="AB4509" s="241"/>
    </row>
    <row r="4510" spans="4:28" x14ac:dyDescent="0.2">
      <c r="D4510" s="151"/>
      <c r="W4510" s="144"/>
      <c r="X4510" s="144"/>
      <c r="Y4510" s="144"/>
      <c r="Z4510" s="144"/>
      <c r="AA4510" s="144"/>
      <c r="AB4510" s="241"/>
    </row>
    <row r="4511" spans="4:28" x14ac:dyDescent="0.2">
      <c r="D4511" s="151"/>
      <c r="W4511" s="144"/>
      <c r="X4511" s="144"/>
      <c r="Y4511" s="144"/>
      <c r="Z4511" s="144"/>
      <c r="AA4511" s="144"/>
      <c r="AB4511" s="241"/>
    </row>
    <row r="4512" spans="4:28" x14ac:dyDescent="0.2">
      <c r="D4512" s="151"/>
      <c r="W4512" s="144"/>
      <c r="X4512" s="144"/>
      <c r="Y4512" s="144"/>
      <c r="Z4512" s="144"/>
      <c r="AA4512" s="144"/>
      <c r="AB4512" s="241"/>
    </row>
    <row r="4513" spans="4:28" x14ac:dyDescent="0.2">
      <c r="D4513" s="151"/>
      <c r="W4513" s="144"/>
      <c r="X4513" s="144"/>
      <c r="Y4513" s="144"/>
      <c r="Z4513" s="144"/>
      <c r="AA4513" s="144"/>
      <c r="AB4513" s="241"/>
    </row>
    <row r="4514" spans="4:28" x14ac:dyDescent="0.2">
      <c r="D4514" s="151"/>
      <c r="W4514" s="144"/>
      <c r="X4514" s="144"/>
      <c r="Y4514" s="144"/>
      <c r="Z4514" s="144"/>
      <c r="AA4514" s="144"/>
      <c r="AB4514" s="241"/>
    </row>
    <row r="4515" spans="4:28" x14ac:dyDescent="0.2">
      <c r="D4515" s="151"/>
      <c r="W4515" s="144"/>
      <c r="X4515" s="144"/>
      <c r="Y4515" s="144"/>
      <c r="Z4515" s="144"/>
      <c r="AA4515" s="144"/>
      <c r="AB4515" s="241"/>
    </row>
    <row r="4516" spans="4:28" x14ac:dyDescent="0.2">
      <c r="D4516" s="151"/>
      <c r="W4516" s="144"/>
      <c r="X4516" s="144"/>
      <c r="Y4516" s="144"/>
      <c r="Z4516" s="144"/>
      <c r="AA4516" s="144"/>
      <c r="AB4516" s="241"/>
    </row>
    <row r="4517" spans="4:28" x14ac:dyDescent="0.2">
      <c r="D4517" s="151"/>
      <c r="W4517" s="144"/>
      <c r="X4517" s="144"/>
      <c r="Y4517" s="144"/>
      <c r="Z4517" s="144"/>
      <c r="AA4517" s="144"/>
      <c r="AB4517" s="241"/>
    </row>
    <row r="4518" spans="4:28" x14ac:dyDescent="0.2">
      <c r="D4518" s="151"/>
      <c r="W4518" s="144"/>
      <c r="X4518" s="144"/>
      <c r="Y4518" s="144"/>
      <c r="Z4518" s="144"/>
      <c r="AA4518" s="144"/>
      <c r="AB4518" s="241"/>
    </row>
    <row r="4519" spans="4:28" x14ac:dyDescent="0.2">
      <c r="D4519" s="151"/>
      <c r="W4519" s="144"/>
      <c r="X4519" s="144"/>
      <c r="Y4519" s="144"/>
      <c r="Z4519" s="144"/>
      <c r="AA4519" s="144"/>
      <c r="AB4519" s="241"/>
    </row>
    <row r="4520" spans="4:28" x14ac:dyDescent="0.2">
      <c r="D4520" s="151"/>
      <c r="W4520" s="144"/>
      <c r="X4520" s="144"/>
      <c r="Y4520" s="144"/>
      <c r="Z4520" s="144"/>
      <c r="AA4520" s="144"/>
      <c r="AB4520" s="241"/>
    </row>
    <row r="4521" spans="4:28" x14ac:dyDescent="0.2">
      <c r="D4521" s="151"/>
      <c r="W4521" s="144"/>
      <c r="X4521" s="144"/>
      <c r="Y4521" s="144"/>
      <c r="Z4521" s="144"/>
      <c r="AA4521" s="144"/>
      <c r="AB4521" s="241"/>
    </row>
    <row r="4522" spans="4:28" x14ac:dyDescent="0.2">
      <c r="D4522" s="151"/>
      <c r="W4522" s="144"/>
      <c r="X4522" s="144"/>
      <c r="Y4522" s="144"/>
      <c r="Z4522" s="144"/>
      <c r="AA4522" s="144"/>
      <c r="AB4522" s="241"/>
    </row>
    <row r="4523" spans="4:28" x14ac:dyDescent="0.2">
      <c r="D4523" s="151"/>
      <c r="W4523" s="144"/>
      <c r="X4523" s="144"/>
      <c r="Y4523" s="144"/>
      <c r="Z4523" s="144"/>
      <c r="AA4523" s="144"/>
      <c r="AB4523" s="241"/>
    </row>
    <row r="4524" spans="4:28" x14ac:dyDescent="0.2">
      <c r="D4524" s="151"/>
      <c r="W4524" s="144"/>
      <c r="X4524" s="144"/>
      <c r="Y4524" s="144"/>
      <c r="Z4524" s="144"/>
      <c r="AA4524" s="144"/>
      <c r="AB4524" s="241"/>
    </row>
    <row r="4525" spans="4:28" x14ac:dyDescent="0.2">
      <c r="D4525" s="151"/>
      <c r="W4525" s="144"/>
      <c r="X4525" s="144"/>
      <c r="Y4525" s="144"/>
      <c r="Z4525" s="144"/>
      <c r="AA4525" s="144"/>
      <c r="AB4525" s="241"/>
    </row>
    <row r="4526" spans="4:28" x14ac:dyDescent="0.2">
      <c r="D4526" s="151"/>
      <c r="W4526" s="144"/>
      <c r="X4526" s="144"/>
      <c r="Y4526" s="144"/>
      <c r="Z4526" s="144"/>
      <c r="AA4526" s="144"/>
      <c r="AB4526" s="241"/>
    </row>
    <row r="4527" spans="4:28" x14ac:dyDescent="0.2">
      <c r="D4527" s="151"/>
      <c r="W4527" s="144"/>
      <c r="X4527" s="144"/>
      <c r="Y4527" s="144"/>
      <c r="Z4527" s="144"/>
      <c r="AA4527" s="144"/>
      <c r="AB4527" s="241"/>
    </row>
    <row r="4528" spans="4:28" x14ac:dyDescent="0.2">
      <c r="D4528" s="151"/>
      <c r="W4528" s="144"/>
      <c r="X4528" s="144"/>
      <c r="Y4528" s="144"/>
      <c r="Z4528" s="144"/>
      <c r="AA4528" s="144"/>
      <c r="AB4528" s="241"/>
    </row>
    <row r="4529" spans="4:28" x14ac:dyDescent="0.2">
      <c r="D4529" s="151"/>
      <c r="W4529" s="144"/>
      <c r="X4529" s="144"/>
      <c r="Y4529" s="144"/>
      <c r="Z4529" s="144"/>
      <c r="AA4529" s="144"/>
      <c r="AB4529" s="241"/>
    </row>
    <row r="4530" spans="4:28" x14ac:dyDescent="0.2">
      <c r="D4530" s="151"/>
      <c r="W4530" s="144"/>
      <c r="X4530" s="144"/>
      <c r="Y4530" s="144"/>
      <c r="Z4530" s="144"/>
      <c r="AA4530" s="144"/>
      <c r="AB4530" s="241"/>
    </row>
    <row r="4531" spans="4:28" x14ac:dyDescent="0.2">
      <c r="D4531" s="151"/>
      <c r="W4531" s="144"/>
      <c r="X4531" s="144"/>
      <c r="Y4531" s="144"/>
      <c r="Z4531" s="144"/>
      <c r="AA4531" s="144"/>
      <c r="AB4531" s="241"/>
    </row>
    <row r="4532" spans="4:28" x14ac:dyDescent="0.2">
      <c r="D4532" s="151"/>
      <c r="W4532" s="144"/>
      <c r="X4532" s="144"/>
      <c r="Y4532" s="144"/>
      <c r="Z4532" s="144"/>
      <c r="AA4532" s="144"/>
      <c r="AB4532" s="241"/>
    </row>
    <row r="4533" spans="4:28" x14ac:dyDescent="0.2">
      <c r="D4533" s="151"/>
      <c r="W4533" s="144"/>
      <c r="X4533" s="144"/>
      <c r="Y4533" s="144"/>
      <c r="Z4533" s="144"/>
      <c r="AA4533" s="144"/>
      <c r="AB4533" s="241"/>
    </row>
    <row r="4534" spans="4:28" x14ac:dyDescent="0.2">
      <c r="D4534" s="151"/>
      <c r="W4534" s="144"/>
      <c r="X4534" s="144"/>
      <c r="Y4534" s="144"/>
      <c r="Z4534" s="144"/>
      <c r="AA4534" s="144"/>
      <c r="AB4534" s="241"/>
    </row>
    <row r="4535" spans="4:28" x14ac:dyDescent="0.2">
      <c r="D4535" s="151"/>
      <c r="W4535" s="144"/>
      <c r="X4535" s="144"/>
      <c r="Y4535" s="144"/>
      <c r="Z4535" s="144"/>
      <c r="AA4535" s="144"/>
      <c r="AB4535" s="241"/>
    </row>
    <row r="4536" spans="4:28" x14ac:dyDescent="0.2">
      <c r="D4536" s="151"/>
      <c r="W4536" s="144"/>
      <c r="X4536" s="144"/>
      <c r="Y4536" s="144"/>
      <c r="Z4536" s="144"/>
      <c r="AA4536" s="144"/>
      <c r="AB4536" s="241"/>
    </row>
    <row r="4537" spans="4:28" x14ac:dyDescent="0.2">
      <c r="D4537" s="151"/>
      <c r="W4537" s="144"/>
      <c r="X4537" s="144"/>
      <c r="Y4537" s="144"/>
      <c r="Z4537" s="144"/>
      <c r="AA4537" s="144"/>
      <c r="AB4537" s="241"/>
    </row>
    <row r="4538" spans="4:28" x14ac:dyDescent="0.2">
      <c r="D4538" s="151"/>
      <c r="W4538" s="144"/>
      <c r="X4538" s="144"/>
      <c r="Y4538" s="144"/>
      <c r="Z4538" s="144"/>
      <c r="AA4538" s="144"/>
      <c r="AB4538" s="241"/>
    </row>
    <row r="4539" spans="4:28" x14ac:dyDescent="0.2">
      <c r="D4539" s="151"/>
      <c r="W4539" s="144"/>
      <c r="X4539" s="144"/>
      <c r="Y4539" s="144"/>
      <c r="Z4539" s="144"/>
      <c r="AA4539" s="144"/>
      <c r="AB4539" s="241"/>
    </row>
    <row r="4540" spans="4:28" x14ac:dyDescent="0.2">
      <c r="D4540" s="151"/>
      <c r="W4540" s="144"/>
      <c r="X4540" s="144"/>
      <c r="Y4540" s="144"/>
      <c r="Z4540" s="144"/>
      <c r="AA4540" s="144"/>
      <c r="AB4540" s="241"/>
    </row>
    <row r="4541" spans="4:28" x14ac:dyDescent="0.2">
      <c r="D4541" s="151"/>
      <c r="W4541" s="144"/>
      <c r="X4541" s="144"/>
      <c r="Y4541" s="144"/>
      <c r="Z4541" s="144"/>
      <c r="AA4541" s="144"/>
      <c r="AB4541" s="241"/>
    </row>
    <row r="4542" spans="4:28" x14ac:dyDescent="0.2">
      <c r="D4542" s="151"/>
      <c r="W4542" s="144"/>
      <c r="X4542" s="144"/>
      <c r="Y4542" s="144"/>
      <c r="Z4542" s="144"/>
      <c r="AA4542" s="144"/>
      <c r="AB4542" s="241"/>
    </row>
    <row r="4543" spans="4:28" x14ac:dyDescent="0.2">
      <c r="D4543" s="151"/>
      <c r="W4543" s="144"/>
      <c r="X4543" s="144"/>
      <c r="Y4543" s="144"/>
      <c r="Z4543" s="144"/>
      <c r="AA4543" s="144"/>
      <c r="AB4543" s="241"/>
    </row>
    <row r="4544" spans="4:28" x14ac:dyDescent="0.2">
      <c r="D4544" s="151"/>
      <c r="W4544" s="144"/>
      <c r="X4544" s="144"/>
      <c r="Y4544" s="144"/>
      <c r="Z4544" s="144"/>
      <c r="AA4544" s="144"/>
      <c r="AB4544" s="241"/>
    </row>
    <row r="4545" spans="4:28" x14ac:dyDescent="0.2">
      <c r="D4545" s="151"/>
      <c r="W4545" s="144"/>
      <c r="X4545" s="144"/>
      <c r="Y4545" s="144"/>
      <c r="Z4545" s="144"/>
      <c r="AA4545" s="144"/>
      <c r="AB4545" s="241"/>
    </row>
    <row r="4546" spans="4:28" x14ac:dyDescent="0.2">
      <c r="D4546" s="151"/>
      <c r="W4546" s="144"/>
      <c r="X4546" s="144"/>
      <c r="Y4546" s="144"/>
      <c r="Z4546" s="144"/>
      <c r="AA4546" s="144"/>
      <c r="AB4546" s="241"/>
    </row>
    <row r="4547" spans="4:28" x14ac:dyDescent="0.2">
      <c r="D4547" s="151"/>
      <c r="W4547" s="144"/>
      <c r="X4547" s="144"/>
      <c r="Y4547" s="144"/>
      <c r="Z4547" s="144"/>
      <c r="AA4547" s="144"/>
      <c r="AB4547" s="241"/>
    </row>
    <row r="4548" spans="4:28" x14ac:dyDescent="0.2">
      <c r="D4548" s="151"/>
      <c r="W4548" s="144"/>
      <c r="X4548" s="144"/>
      <c r="Y4548" s="144"/>
      <c r="Z4548" s="144"/>
      <c r="AA4548" s="144"/>
      <c r="AB4548" s="241"/>
    </row>
    <row r="4549" spans="4:28" x14ac:dyDescent="0.2">
      <c r="D4549" s="151"/>
      <c r="W4549" s="144"/>
      <c r="X4549" s="144"/>
      <c r="Y4549" s="144"/>
      <c r="Z4549" s="144"/>
      <c r="AA4549" s="144"/>
      <c r="AB4549" s="241"/>
    </row>
    <row r="4550" spans="4:28" x14ac:dyDescent="0.2">
      <c r="D4550" s="151"/>
      <c r="W4550" s="144"/>
      <c r="X4550" s="144"/>
      <c r="Y4550" s="144"/>
      <c r="Z4550" s="144"/>
      <c r="AA4550" s="144"/>
      <c r="AB4550" s="241"/>
    </row>
    <row r="4551" spans="4:28" x14ac:dyDescent="0.2">
      <c r="D4551" s="151"/>
      <c r="W4551" s="144"/>
      <c r="X4551" s="144"/>
      <c r="Y4551" s="144"/>
      <c r="Z4551" s="144"/>
      <c r="AA4551" s="144"/>
      <c r="AB4551" s="241"/>
    </row>
    <row r="4552" spans="4:28" x14ac:dyDescent="0.2">
      <c r="D4552" s="151"/>
      <c r="W4552" s="144"/>
      <c r="X4552" s="144"/>
      <c r="Y4552" s="144"/>
      <c r="Z4552" s="144"/>
      <c r="AA4552" s="144"/>
      <c r="AB4552" s="241"/>
    </row>
    <row r="4553" spans="4:28" x14ac:dyDescent="0.2">
      <c r="D4553" s="151"/>
      <c r="W4553" s="144"/>
      <c r="X4553" s="144"/>
      <c r="Y4553" s="144"/>
      <c r="Z4553" s="144"/>
      <c r="AA4553" s="144"/>
      <c r="AB4553" s="241"/>
    </row>
    <row r="4554" spans="4:28" x14ac:dyDescent="0.2">
      <c r="D4554" s="151"/>
      <c r="W4554" s="144"/>
      <c r="X4554" s="144"/>
      <c r="Y4554" s="144"/>
      <c r="Z4554" s="144"/>
      <c r="AA4554" s="144"/>
      <c r="AB4554" s="241"/>
    </row>
    <row r="4555" spans="4:28" x14ac:dyDescent="0.2">
      <c r="D4555" s="151"/>
      <c r="W4555" s="144"/>
      <c r="X4555" s="144"/>
      <c r="Y4555" s="144"/>
      <c r="Z4555" s="144"/>
      <c r="AA4555" s="144"/>
      <c r="AB4555" s="241"/>
    </row>
    <row r="4556" spans="4:28" x14ac:dyDescent="0.2">
      <c r="D4556" s="151"/>
      <c r="W4556" s="144"/>
      <c r="X4556" s="144"/>
      <c r="Y4556" s="144"/>
      <c r="Z4556" s="144"/>
      <c r="AA4556" s="144"/>
      <c r="AB4556" s="241"/>
    </row>
    <row r="4557" spans="4:28" x14ac:dyDescent="0.2">
      <c r="D4557" s="151"/>
      <c r="W4557" s="144"/>
      <c r="X4557" s="144"/>
      <c r="Y4557" s="144"/>
      <c r="Z4557" s="144"/>
      <c r="AA4557" s="144"/>
      <c r="AB4557" s="241"/>
    </row>
    <row r="4558" spans="4:28" x14ac:dyDescent="0.2">
      <c r="D4558" s="151"/>
      <c r="W4558" s="144"/>
      <c r="X4558" s="144"/>
      <c r="Y4558" s="144"/>
      <c r="Z4558" s="144"/>
      <c r="AA4558" s="144"/>
      <c r="AB4558" s="241"/>
    </row>
    <row r="4559" spans="4:28" x14ac:dyDescent="0.2">
      <c r="D4559" s="151"/>
      <c r="W4559" s="144"/>
      <c r="X4559" s="144"/>
      <c r="Y4559" s="144"/>
      <c r="Z4559" s="144"/>
      <c r="AA4559" s="144"/>
      <c r="AB4559" s="241"/>
    </row>
    <row r="4560" spans="4:28" x14ac:dyDescent="0.2">
      <c r="D4560" s="151"/>
      <c r="W4560" s="144"/>
      <c r="X4560" s="144"/>
      <c r="Y4560" s="144"/>
      <c r="Z4560" s="144"/>
      <c r="AA4560" s="144"/>
      <c r="AB4560" s="241"/>
    </row>
    <row r="4561" spans="4:28" x14ac:dyDescent="0.2">
      <c r="D4561" s="151"/>
      <c r="W4561" s="144"/>
      <c r="X4561" s="144"/>
      <c r="Y4561" s="144"/>
      <c r="Z4561" s="144"/>
      <c r="AA4561" s="144"/>
      <c r="AB4561" s="241"/>
    </row>
    <row r="4562" spans="4:28" x14ac:dyDescent="0.2">
      <c r="D4562" s="151"/>
      <c r="W4562" s="144"/>
      <c r="X4562" s="144"/>
      <c r="Y4562" s="144"/>
      <c r="Z4562" s="144"/>
      <c r="AA4562" s="144"/>
      <c r="AB4562" s="241"/>
    </row>
    <row r="4563" spans="4:28" x14ac:dyDescent="0.2">
      <c r="D4563" s="151"/>
      <c r="W4563" s="144"/>
      <c r="X4563" s="144"/>
      <c r="Y4563" s="144"/>
      <c r="Z4563" s="144"/>
      <c r="AA4563" s="144"/>
      <c r="AB4563" s="241"/>
    </row>
    <row r="4564" spans="4:28" x14ac:dyDescent="0.2">
      <c r="D4564" s="151"/>
      <c r="W4564" s="144"/>
      <c r="X4564" s="144"/>
      <c r="Y4564" s="144"/>
      <c r="Z4564" s="144"/>
      <c r="AA4564" s="144"/>
      <c r="AB4564" s="241"/>
    </row>
    <row r="4565" spans="4:28" x14ac:dyDescent="0.2">
      <c r="D4565" s="151"/>
      <c r="W4565" s="144"/>
      <c r="X4565" s="144"/>
      <c r="Y4565" s="144"/>
      <c r="Z4565" s="144"/>
      <c r="AA4565" s="144"/>
      <c r="AB4565" s="241"/>
    </row>
    <row r="4566" spans="4:28" x14ac:dyDescent="0.2">
      <c r="D4566" s="151"/>
      <c r="W4566" s="144"/>
      <c r="X4566" s="144"/>
      <c r="Y4566" s="144"/>
      <c r="Z4566" s="144"/>
      <c r="AA4566" s="144"/>
      <c r="AB4566" s="241"/>
    </row>
    <row r="4567" spans="4:28" x14ac:dyDescent="0.2">
      <c r="D4567" s="151"/>
      <c r="W4567" s="144"/>
      <c r="X4567" s="144"/>
      <c r="Y4567" s="144"/>
      <c r="Z4567" s="144"/>
      <c r="AA4567" s="144"/>
      <c r="AB4567" s="241"/>
    </row>
    <row r="4568" spans="4:28" x14ac:dyDescent="0.2">
      <c r="D4568" s="151"/>
      <c r="W4568" s="144"/>
      <c r="X4568" s="144"/>
      <c r="Y4568" s="144"/>
      <c r="Z4568" s="144"/>
      <c r="AA4568" s="144"/>
      <c r="AB4568" s="241"/>
    </row>
    <row r="4569" spans="4:28" x14ac:dyDescent="0.2">
      <c r="D4569" s="151"/>
      <c r="W4569" s="144"/>
      <c r="X4569" s="144"/>
      <c r="Y4569" s="144"/>
      <c r="Z4569" s="144"/>
      <c r="AA4569" s="144"/>
      <c r="AB4569" s="241"/>
    </row>
    <row r="4570" spans="4:28" x14ac:dyDescent="0.2">
      <c r="D4570" s="151"/>
      <c r="W4570" s="144"/>
      <c r="X4570" s="144"/>
      <c r="Y4570" s="144"/>
      <c r="Z4570" s="144"/>
      <c r="AA4570" s="144"/>
      <c r="AB4570" s="241"/>
    </row>
    <row r="4571" spans="4:28" x14ac:dyDescent="0.2">
      <c r="D4571" s="151"/>
      <c r="W4571" s="144"/>
      <c r="X4571" s="144"/>
      <c r="Y4571" s="144"/>
      <c r="Z4571" s="144"/>
      <c r="AA4571" s="144"/>
      <c r="AB4571" s="241"/>
    </row>
    <row r="4572" spans="4:28" x14ac:dyDescent="0.2">
      <c r="D4572" s="151"/>
      <c r="W4572" s="144"/>
      <c r="X4572" s="144"/>
      <c r="Y4572" s="144"/>
      <c r="Z4572" s="144"/>
      <c r="AA4572" s="144"/>
      <c r="AB4572" s="241"/>
    </row>
    <row r="4573" spans="4:28" x14ac:dyDescent="0.2">
      <c r="D4573" s="151"/>
      <c r="W4573" s="144"/>
      <c r="X4573" s="144"/>
      <c r="Y4573" s="144"/>
      <c r="Z4573" s="144"/>
      <c r="AA4573" s="144"/>
      <c r="AB4573" s="241"/>
    </row>
    <row r="4574" spans="4:28" x14ac:dyDescent="0.2">
      <c r="D4574" s="151"/>
      <c r="W4574" s="144"/>
      <c r="X4574" s="144"/>
      <c r="Y4574" s="144"/>
      <c r="Z4574" s="144"/>
      <c r="AA4574" s="144"/>
      <c r="AB4574" s="241"/>
    </row>
    <row r="4575" spans="4:28" x14ac:dyDescent="0.2">
      <c r="D4575" s="151"/>
      <c r="W4575" s="144"/>
      <c r="X4575" s="144"/>
      <c r="Y4575" s="144"/>
      <c r="Z4575" s="144"/>
      <c r="AA4575" s="144"/>
      <c r="AB4575" s="241"/>
    </row>
    <row r="4576" spans="4:28" x14ac:dyDescent="0.2">
      <c r="D4576" s="151"/>
      <c r="W4576" s="144"/>
      <c r="X4576" s="144"/>
      <c r="Y4576" s="144"/>
      <c r="Z4576" s="144"/>
      <c r="AA4576" s="144"/>
      <c r="AB4576" s="241"/>
    </row>
    <row r="4577" spans="4:28" x14ac:dyDescent="0.2">
      <c r="D4577" s="151"/>
      <c r="W4577" s="144"/>
      <c r="X4577" s="144"/>
      <c r="Y4577" s="144"/>
      <c r="Z4577" s="144"/>
      <c r="AA4577" s="144"/>
      <c r="AB4577" s="241"/>
    </row>
    <row r="4578" spans="4:28" x14ac:dyDescent="0.2">
      <c r="D4578" s="151"/>
      <c r="W4578" s="144"/>
      <c r="X4578" s="144"/>
      <c r="Y4578" s="144"/>
      <c r="Z4578" s="144"/>
      <c r="AA4578" s="144"/>
      <c r="AB4578" s="241"/>
    </row>
    <row r="4579" spans="4:28" x14ac:dyDescent="0.2">
      <c r="D4579" s="151"/>
      <c r="W4579" s="144"/>
      <c r="X4579" s="144"/>
      <c r="Y4579" s="144"/>
      <c r="Z4579" s="144"/>
      <c r="AA4579" s="144"/>
      <c r="AB4579" s="241"/>
    </row>
    <row r="4580" spans="4:28" x14ac:dyDescent="0.2">
      <c r="D4580" s="151"/>
      <c r="W4580" s="144"/>
      <c r="X4580" s="144"/>
      <c r="Y4580" s="144"/>
      <c r="Z4580" s="144"/>
      <c r="AA4580" s="144"/>
      <c r="AB4580" s="241"/>
    </row>
    <row r="4581" spans="4:28" x14ac:dyDescent="0.2">
      <c r="D4581" s="151"/>
      <c r="W4581" s="144"/>
      <c r="X4581" s="144"/>
      <c r="Y4581" s="144"/>
      <c r="Z4581" s="144"/>
      <c r="AA4581" s="144"/>
      <c r="AB4581" s="241"/>
    </row>
    <row r="4582" spans="4:28" x14ac:dyDescent="0.2">
      <c r="D4582" s="151"/>
      <c r="W4582" s="144"/>
      <c r="X4582" s="144"/>
      <c r="Y4582" s="144"/>
      <c r="Z4582" s="144"/>
      <c r="AA4582" s="144"/>
      <c r="AB4582" s="241"/>
    </row>
    <row r="4583" spans="4:28" x14ac:dyDescent="0.2">
      <c r="D4583" s="151"/>
      <c r="W4583" s="144"/>
      <c r="X4583" s="144"/>
      <c r="Y4583" s="144"/>
      <c r="Z4583" s="144"/>
      <c r="AA4583" s="144"/>
      <c r="AB4583" s="241"/>
    </row>
    <row r="4584" spans="4:28" x14ac:dyDescent="0.2">
      <c r="D4584" s="151"/>
      <c r="W4584" s="144"/>
      <c r="X4584" s="144"/>
      <c r="Y4584" s="144"/>
      <c r="Z4584" s="144"/>
      <c r="AA4584" s="144"/>
      <c r="AB4584" s="241"/>
    </row>
    <row r="4585" spans="4:28" x14ac:dyDescent="0.2">
      <c r="D4585" s="151"/>
      <c r="W4585" s="144"/>
      <c r="X4585" s="144"/>
      <c r="Y4585" s="144"/>
      <c r="Z4585" s="144"/>
      <c r="AA4585" s="144"/>
      <c r="AB4585" s="241"/>
    </row>
    <row r="4586" spans="4:28" x14ac:dyDescent="0.2">
      <c r="D4586" s="151"/>
      <c r="W4586" s="144"/>
      <c r="X4586" s="144"/>
      <c r="Y4586" s="144"/>
      <c r="Z4586" s="144"/>
      <c r="AA4586" s="144"/>
      <c r="AB4586" s="241"/>
    </row>
    <row r="4587" spans="4:28" x14ac:dyDescent="0.2">
      <c r="D4587" s="151"/>
      <c r="W4587" s="144"/>
      <c r="X4587" s="144"/>
      <c r="Y4587" s="144"/>
      <c r="Z4587" s="144"/>
      <c r="AA4587" s="144"/>
      <c r="AB4587" s="241"/>
    </row>
    <row r="4588" spans="4:28" x14ac:dyDescent="0.2">
      <c r="D4588" s="151"/>
      <c r="W4588" s="144"/>
      <c r="X4588" s="144"/>
      <c r="Y4588" s="144"/>
      <c r="Z4588" s="144"/>
      <c r="AA4588" s="144"/>
      <c r="AB4588" s="241"/>
    </row>
    <row r="4589" spans="4:28" x14ac:dyDescent="0.2">
      <c r="D4589" s="151"/>
      <c r="W4589" s="144"/>
      <c r="X4589" s="144"/>
      <c r="Y4589" s="144"/>
      <c r="Z4589" s="144"/>
      <c r="AA4589" s="144"/>
      <c r="AB4589" s="241"/>
    </row>
    <row r="4590" spans="4:28" x14ac:dyDescent="0.2">
      <c r="D4590" s="151"/>
      <c r="W4590" s="144"/>
      <c r="X4590" s="144"/>
      <c r="Y4590" s="144"/>
      <c r="Z4590" s="144"/>
      <c r="AA4590" s="144"/>
      <c r="AB4590" s="241"/>
    </row>
    <row r="4591" spans="4:28" x14ac:dyDescent="0.2">
      <c r="D4591" s="151"/>
      <c r="W4591" s="144"/>
      <c r="X4591" s="144"/>
      <c r="Y4591" s="144"/>
      <c r="Z4591" s="144"/>
      <c r="AA4591" s="144"/>
      <c r="AB4591" s="241"/>
    </row>
    <row r="4592" spans="4:28" x14ac:dyDescent="0.2">
      <c r="D4592" s="151"/>
      <c r="W4592" s="144"/>
      <c r="X4592" s="144"/>
      <c r="Y4592" s="144"/>
      <c r="Z4592" s="144"/>
      <c r="AA4592" s="144"/>
      <c r="AB4592" s="241"/>
    </row>
    <row r="4593" spans="4:28" x14ac:dyDescent="0.2">
      <c r="D4593" s="151"/>
      <c r="W4593" s="144"/>
      <c r="X4593" s="144"/>
      <c r="Y4593" s="144"/>
      <c r="Z4593" s="144"/>
      <c r="AA4593" s="144"/>
      <c r="AB4593" s="241"/>
    </row>
    <row r="4594" spans="4:28" x14ac:dyDescent="0.2">
      <c r="D4594" s="151"/>
      <c r="W4594" s="144"/>
      <c r="X4594" s="144"/>
      <c r="Y4594" s="144"/>
      <c r="Z4594" s="144"/>
      <c r="AA4594" s="144"/>
      <c r="AB4594" s="241"/>
    </row>
    <row r="4595" spans="4:28" x14ac:dyDescent="0.2">
      <c r="D4595" s="151"/>
      <c r="W4595" s="144"/>
      <c r="X4595" s="144"/>
      <c r="Y4595" s="144"/>
      <c r="Z4595" s="144"/>
      <c r="AA4595" s="144"/>
      <c r="AB4595" s="241"/>
    </row>
    <row r="4596" spans="4:28" x14ac:dyDescent="0.2">
      <c r="D4596" s="151"/>
      <c r="W4596" s="144"/>
      <c r="X4596" s="144"/>
      <c r="Y4596" s="144"/>
      <c r="Z4596" s="144"/>
      <c r="AA4596" s="144"/>
      <c r="AB4596" s="241"/>
    </row>
    <row r="4597" spans="4:28" x14ac:dyDescent="0.2">
      <c r="D4597" s="151"/>
      <c r="W4597" s="144"/>
      <c r="X4597" s="144"/>
      <c r="Y4597" s="144"/>
      <c r="Z4597" s="144"/>
      <c r="AA4597" s="144"/>
      <c r="AB4597" s="241"/>
    </row>
    <row r="4598" spans="4:28" x14ac:dyDescent="0.2">
      <c r="D4598" s="151"/>
      <c r="W4598" s="144"/>
      <c r="X4598" s="144"/>
      <c r="Y4598" s="144"/>
      <c r="Z4598" s="144"/>
      <c r="AA4598" s="144"/>
      <c r="AB4598" s="241"/>
    </row>
    <row r="4599" spans="4:28" x14ac:dyDescent="0.2">
      <c r="D4599" s="151"/>
      <c r="W4599" s="144"/>
      <c r="X4599" s="144"/>
      <c r="Y4599" s="144"/>
      <c r="Z4599" s="144"/>
      <c r="AA4599" s="144"/>
      <c r="AB4599" s="241"/>
    </row>
    <row r="4600" spans="4:28" x14ac:dyDescent="0.2">
      <c r="D4600" s="151"/>
      <c r="W4600" s="144"/>
      <c r="X4600" s="144"/>
      <c r="Y4600" s="144"/>
      <c r="Z4600" s="144"/>
      <c r="AA4600" s="144"/>
      <c r="AB4600" s="241"/>
    </row>
    <row r="4601" spans="4:28" x14ac:dyDescent="0.2">
      <c r="D4601" s="151"/>
      <c r="W4601" s="144"/>
      <c r="X4601" s="144"/>
      <c r="Y4601" s="144"/>
      <c r="Z4601" s="144"/>
      <c r="AA4601" s="144"/>
      <c r="AB4601" s="241"/>
    </row>
    <row r="4602" spans="4:28" x14ac:dyDescent="0.2">
      <c r="D4602" s="151"/>
      <c r="W4602" s="144"/>
      <c r="X4602" s="144"/>
      <c r="Y4602" s="144"/>
      <c r="Z4602" s="144"/>
      <c r="AA4602" s="144"/>
      <c r="AB4602" s="241"/>
    </row>
    <row r="4603" spans="4:28" x14ac:dyDescent="0.2">
      <c r="D4603" s="151"/>
      <c r="W4603" s="144"/>
      <c r="X4603" s="144"/>
      <c r="Y4603" s="144"/>
      <c r="Z4603" s="144"/>
      <c r="AA4603" s="144"/>
      <c r="AB4603" s="241"/>
    </row>
    <row r="4604" spans="4:28" x14ac:dyDescent="0.2">
      <c r="D4604" s="151"/>
      <c r="W4604" s="144"/>
      <c r="X4604" s="144"/>
      <c r="Y4604" s="144"/>
      <c r="Z4604" s="144"/>
      <c r="AA4604" s="144"/>
      <c r="AB4604" s="241"/>
    </row>
    <row r="4605" spans="4:28" x14ac:dyDescent="0.2">
      <c r="D4605" s="151"/>
      <c r="W4605" s="144"/>
      <c r="X4605" s="144"/>
      <c r="Y4605" s="144"/>
      <c r="Z4605" s="144"/>
      <c r="AA4605" s="144"/>
      <c r="AB4605" s="241"/>
    </row>
    <row r="4606" spans="4:28" x14ac:dyDescent="0.2">
      <c r="D4606" s="151"/>
      <c r="W4606" s="144"/>
      <c r="X4606" s="144"/>
      <c r="Y4606" s="144"/>
      <c r="Z4606" s="144"/>
      <c r="AA4606" s="144"/>
      <c r="AB4606" s="241"/>
    </row>
    <row r="4607" spans="4:28" x14ac:dyDescent="0.2">
      <c r="D4607" s="151"/>
      <c r="W4607" s="144"/>
      <c r="X4607" s="144"/>
      <c r="Y4607" s="144"/>
      <c r="Z4607" s="144"/>
      <c r="AA4607" s="144"/>
      <c r="AB4607" s="241"/>
    </row>
    <row r="4608" spans="4:28" x14ac:dyDescent="0.2">
      <c r="D4608" s="151"/>
      <c r="W4608" s="144"/>
      <c r="X4608" s="144"/>
      <c r="Y4608" s="144"/>
      <c r="Z4608" s="144"/>
      <c r="AA4608" s="144"/>
      <c r="AB4608" s="241"/>
    </row>
    <row r="4609" spans="4:28" x14ac:dyDescent="0.2">
      <c r="D4609" s="151"/>
      <c r="W4609" s="144"/>
      <c r="X4609" s="144"/>
      <c r="Y4609" s="144"/>
      <c r="Z4609" s="144"/>
      <c r="AA4609" s="144"/>
      <c r="AB4609" s="241"/>
    </row>
    <row r="4610" spans="4:28" x14ac:dyDescent="0.2">
      <c r="D4610" s="151"/>
      <c r="W4610" s="144"/>
      <c r="X4610" s="144"/>
      <c r="Y4610" s="144"/>
      <c r="Z4610" s="144"/>
      <c r="AA4610" s="144"/>
      <c r="AB4610" s="241"/>
    </row>
    <row r="4611" spans="4:28" x14ac:dyDescent="0.2">
      <c r="D4611" s="151"/>
      <c r="W4611" s="144"/>
      <c r="X4611" s="144"/>
      <c r="Y4611" s="144"/>
      <c r="Z4611" s="144"/>
      <c r="AA4611" s="144"/>
      <c r="AB4611" s="241"/>
    </row>
    <row r="4612" spans="4:28" x14ac:dyDescent="0.2">
      <c r="D4612" s="151"/>
      <c r="W4612" s="144"/>
      <c r="X4612" s="144"/>
      <c r="Y4612" s="144"/>
      <c r="Z4612" s="144"/>
      <c r="AA4612" s="144"/>
      <c r="AB4612" s="241"/>
    </row>
    <row r="4613" spans="4:28" x14ac:dyDescent="0.2">
      <c r="D4613" s="151"/>
      <c r="W4613" s="144"/>
      <c r="X4613" s="144"/>
      <c r="Y4613" s="144"/>
      <c r="Z4613" s="144"/>
      <c r="AA4613" s="144"/>
      <c r="AB4613" s="241"/>
    </row>
    <row r="4614" spans="4:28" x14ac:dyDescent="0.2">
      <c r="D4614" s="151"/>
      <c r="W4614" s="144"/>
      <c r="X4614" s="144"/>
      <c r="Y4614" s="144"/>
      <c r="Z4614" s="144"/>
      <c r="AA4614" s="144"/>
      <c r="AB4614" s="241"/>
    </row>
    <row r="4615" spans="4:28" x14ac:dyDescent="0.2">
      <c r="D4615" s="151"/>
      <c r="W4615" s="144"/>
      <c r="X4615" s="144"/>
      <c r="Y4615" s="144"/>
      <c r="Z4615" s="144"/>
      <c r="AA4615" s="144"/>
      <c r="AB4615" s="241"/>
    </row>
    <row r="4616" spans="4:28" x14ac:dyDescent="0.2">
      <c r="D4616" s="151"/>
      <c r="W4616" s="144"/>
      <c r="X4616" s="144"/>
      <c r="Y4616" s="144"/>
      <c r="Z4616" s="144"/>
      <c r="AA4616" s="144"/>
      <c r="AB4616" s="241"/>
    </row>
    <row r="4617" spans="4:28" x14ac:dyDescent="0.2">
      <c r="D4617" s="151"/>
      <c r="W4617" s="144"/>
      <c r="X4617" s="144"/>
      <c r="Y4617" s="144"/>
      <c r="Z4617" s="144"/>
      <c r="AA4617" s="144"/>
      <c r="AB4617" s="241"/>
    </row>
    <row r="4618" spans="4:28" x14ac:dyDescent="0.2">
      <c r="D4618" s="151"/>
      <c r="W4618" s="144"/>
      <c r="X4618" s="144"/>
      <c r="Y4618" s="144"/>
      <c r="Z4618" s="144"/>
      <c r="AA4618" s="144"/>
      <c r="AB4618" s="241"/>
    </row>
    <row r="4619" spans="4:28" x14ac:dyDescent="0.2">
      <c r="D4619" s="151"/>
      <c r="W4619" s="144"/>
      <c r="X4619" s="144"/>
      <c r="Y4619" s="144"/>
      <c r="Z4619" s="144"/>
      <c r="AA4619" s="144"/>
      <c r="AB4619" s="241"/>
    </row>
    <row r="4620" spans="4:28" x14ac:dyDescent="0.2">
      <c r="D4620" s="151"/>
      <c r="W4620" s="144"/>
      <c r="X4620" s="144"/>
      <c r="Y4620" s="144"/>
      <c r="Z4620" s="144"/>
      <c r="AA4620" s="144"/>
      <c r="AB4620" s="241"/>
    </row>
    <row r="4621" spans="4:28" x14ac:dyDescent="0.2">
      <c r="D4621" s="151"/>
      <c r="W4621" s="144"/>
      <c r="X4621" s="144"/>
      <c r="Y4621" s="144"/>
      <c r="Z4621" s="144"/>
      <c r="AA4621" s="144"/>
      <c r="AB4621" s="241"/>
    </row>
    <row r="4622" spans="4:28" x14ac:dyDescent="0.2">
      <c r="D4622" s="151"/>
      <c r="W4622" s="144"/>
      <c r="X4622" s="144"/>
      <c r="Y4622" s="144"/>
      <c r="Z4622" s="144"/>
      <c r="AA4622" s="144"/>
      <c r="AB4622" s="241"/>
    </row>
    <row r="4623" spans="4:28" x14ac:dyDescent="0.2">
      <c r="D4623" s="151"/>
      <c r="W4623" s="144"/>
      <c r="X4623" s="144"/>
      <c r="Y4623" s="144"/>
      <c r="Z4623" s="144"/>
      <c r="AA4623" s="144"/>
      <c r="AB4623" s="241"/>
    </row>
    <row r="4624" spans="4:28" x14ac:dyDescent="0.2">
      <c r="D4624" s="151"/>
      <c r="W4624" s="144"/>
      <c r="X4624" s="144"/>
      <c r="Y4624" s="144"/>
      <c r="Z4624" s="144"/>
      <c r="AA4624" s="144"/>
      <c r="AB4624" s="241"/>
    </row>
    <row r="4625" spans="4:28" x14ac:dyDescent="0.2">
      <c r="D4625" s="151"/>
      <c r="W4625" s="144"/>
      <c r="X4625" s="144"/>
      <c r="Y4625" s="144"/>
      <c r="Z4625" s="144"/>
      <c r="AA4625" s="144"/>
      <c r="AB4625" s="241"/>
    </row>
    <row r="4626" spans="4:28" x14ac:dyDescent="0.2">
      <c r="D4626" s="151"/>
      <c r="W4626" s="144"/>
      <c r="X4626" s="144"/>
      <c r="Y4626" s="144"/>
      <c r="Z4626" s="144"/>
      <c r="AA4626" s="144"/>
      <c r="AB4626" s="241"/>
    </row>
    <row r="4627" spans="4:28" x14ac:dyDescent="0.2">
      <c r="D4627" s="151"/>
      <c r="W4627" s="144"/>
      <c r="X4627" s="144"/>
      <c r="Y4627" s="144"/>
      <c r="Z4627" s="144"/>
      <c r="AA4627" s="144"/>
      <c r="AB4627" s="241"/>
    </row>
    <row r="4628" spans="4:28" x14ac:dyDescent="0.2">
      <c r="D4628" s="151"/>
      <c r="W4628" s="144"/>
      <c r="X4628" s="144"/>
      <c r="Y4628" s="144"/>
      <c r="Z4628" s="144"/>
      <c r="AA4628" s="144"/>
      <c r="AB4628" s="241"/>
    </row>
    <row r="4629" spans="4:28" x14ac:dyDescent="0.2">
      <c r="D4629" s="151"/>
      <c r="W4629" s="144"/>
      <c r="X4629" s="144"/>
      <c r="Y4629" s="144"/>
      <c r="Z4629" s="144"/>
      <c r="AA4629" s="144"/>
      <c r="AB4629" s="241"/>
    </row>
    <row r="4630" spans="4:28" x14ac:dyDescent="0.2">
      <c r="D4630" s="151"/>
      <c r="W4630" s="144"/>
      <c r="X4630" s="144"/>
      <c r="Y4630" s="144"/>
      <c r="Z4630" s="144"/>
      <c r="AA4630" s="144"/>
      <c r="AB4630" s="241"/>
    </row>
    <row r="4631" spans="4:28" x14ac:dyDescent="0.2">
      <c r="D4631" s="151"/>
      <c r="W4631" s="144"/>
      <c r="X4631" s="144"/>
      <c r="Y4631" s="144"/>
      <c r="Z4631" s="144"/>
      <c r="AA4631" s="144"/>
      <c r="AB4631" s="241"/>
    </row>
    <row r="4632" spans="4:28" x14ac:dyDescent="0.2">
      <c r="D4632" s="151"/>
      <c r="W4632" s="144"/>
      <c r="X4632" s="144"/>
      <c r="Y4632" s="144"/>
      <c r="Z4632" s="144"/>
      <c r="AA4632" s="144"/>
      <c r="AB4632" s="241"/>
    </row>
    <row r="4633" spans="4:28" x14ac:dyDescent="0.2">
      <c r="D4633" s="151"/>
      <c r="W4633" s="144"/>
      <c r="X4633" s="144"/>
      <c r="Y4633" s="144"/>
      <c r="Z4633" s="144"/>
      <c r="AA4633" s="144"/>
      <c r="AB4633" s="241"/>
    </row>
    <row r="4634" spans="4:28" x14ac:dyDescent="0.2">
      <c r="D4634" s="151"/>
      <c r="W4634" s="144"/>
      <c r="X4634" s="144"/>
      <c r="Y4634" s="144"/>
      <c r="Z4634" s="144"/>
      <c r="AA4634" s="144"/>
      <c r="AB4634" s="241"/>
    </row>
    <row r="4635" spans="4:28" x14ac:dyDescent="0.2">
      <c r="D4635" s="151"/>
      <c r="W4635" s="144"/>
      <c r="X4635" s="144"/>
      <c r="Y4635" s="144"/>
      <c r="Z4635" s="144"/>
      <c r="AA4635" s="144"/>
      <c r="AB4635" s="241"/>
    </row>
    <row r="4636" spans="4:28" x14ac:dyDescent="0.2">
      <c r="D4636" s="151"/>
      <c r="W4636" s="144"/>
      <c r="X4636" s="144"/>
      <c r="Y4636" s="144"/>
      <c r="Z4636" s="144"/>
      <c r="AA4636" s="144"/>
      <c r="AB4636" s="241"/>
    </row>
    <row r="4637" spans="4:28" x14ac:dyDescent="0.2">
      <c r="D4637" s="151"/>
      <c r="W4637" s="144"/>
      <c r="X4637" s="144"/>
      <c r="Y4637" s="144"/>
      <c r="Z4637" s="144"/>
      <c r="AA4637" s="144"/>
      <c r="AB4637" s="241"/>
    </row>
    <row r="4638" spans="4:28" x14ac:dyDescent="0.2">
      <c r="D4638" s="151"/>
      <c r="W4638" s="144"/>
      <c r="X4638" s="144"/>
      <c r="Y4638" s="144"/>
      <c r="Z4638" s="144"/>
      <c r="AA4638" s="144"/>
      <c r="AB4638" s="241"/>
    </row>
    <row r="4639" spans="4:28" x14ac:dyDescent="0.2">
      <c r="D4639" s="151"/>
      <c r="W4639" s="144"/>
      <c r="X4639" s="144"/>
      <c r="Y4639" s="144"/>
      <c r="Z4639" s="144"/>
      <c r="AA4639" s="144"/>
      <c r="AB4639" s="241"/>
    </row>
    <row r="4640" spans="4:28" x14ac:dyDescent="0.2">
      <c r="D4640" s="151"/>
      <c r="W4640" s="144"/>
      <c r="X4640" s="144"/>
      <c r="Y4640" s="144"/>
      <c r="Z4640" s="144"/>
      <c r="AA4640" s="144"/>
      <c r="AB4640" s="241"/>
    </row>
    <row r="4641" spans="4:28" x14ac:dyDescent="0.2">
      <c r="D4641" s="151"/>
      <c r="W4641" s="144"/>
      <c r="X4641" s="144"/>
      <c r="Y4641" s="144"/>
      <c r="Z4641" s="144"/>
      <c r="AA4641" s="144"/>
      <c r="AB4641" s="241"/>
    </row>
    <row r="4642" spans="4:28" x14ac:dyDescent="0.2">
      <c r="D4642" s="151"/>
      <c r="W4642" s="144"/>
      <c r="X4642" s="144"/>
      <c r="Y4642" s="144"/>
      <c r="Z4642" s="144"/>
      <c r="AA4642" s="144"/>
      <c r="AB4642" s="241"/>
    </row>
    <row r="4643" spans="4:28" x14ac:dyDescent="0.2">
      <c r="D4643" s="151"/>
      <c r="W4643" s="144"/>
      <c r="X4643" s="144"/>
      <c r="Y4643" s="144"/>
      <c r="Z4643" s="144"/>
      <c r="AA4643" s="144"/>
      <c r="AB4643" s="241"/>
    </row>
    <row r="4644" spans="4:28" x14ac:dyDescent="0.2">
      <c r="D4644" s="151"/>
      <c r="W4644" s="144"/>
      <c r="X4644" s="144"/>
      <c r="Y4644" s="144"/>
      <c r="Z4644" s="144"/>
      <c r="AA4644" s="144"/>
      <c r="AB4644" s="241"/>
    </row>
    <row r="4645" spans="4:28" x14ac:dyDescent="0.2">
      <c r="D4645" s="151"/>
      <c r="W4645" s="144"/>
      <c r="X4645" s="144"/>
      <c r="Y4645" s="144"/>
      <c r="Z4645" s="144"/>
      <c r="AA4645" s="144"/>
      <c r="AB4645" s="241"/>
    </row>
    <row r="4646" spans="4:28" x14ac:dyDescent="0.2">
      <c r="D4646" s="151"/>
      <c r="W4646" s="144"/>
      <c r="X4646" s="144"/>
      <c r="Y4646" s="144"/>
      <c r="Z4646" s="144"/>
      <c r="AA4646" s="144"/>
      <c r="AB4646" s="241"/>
    </row>
    <row r="4647" spans="4:28" x14ac:dyDescent="0.2">
      <c r="D4647" s="151"/>
      <c r="W4647" s="144"/>
      <c r="X4647" s="144"/>
      <c r="Y4647" s="144"/>
      <c r="Z4647" s="144"/>
      <c r="AA4647" s="144"/>
      <c r="AB4647" s="241"/>
    </row>
    <row r="4648" spans="4:28" x14ac:dyDescent="0.2">
      <c r="D4648" s="151"/>
      <c r="W4648" s="144"/>
      <c r="X4648" s="144"/>
      <c r="Y4648" s="144"/>
      <c r="Z4648" s="144"/>
      <c r="AA4648" s="144"/>
      <c r="AB4648" s="241"/>
    </row>
    <row r="4649" spans="4:28" x14ac:dyDescent="0.2">
      <c r="D4649" s="151"/>
      <c r="W4649" s="144"/>
      <c r="X4649" s="144"/>
      <c r="Y4649" s="144"/>
      <c r="Z4649" s="144"/>
      <c r="AA4649" s="144"/>
      <c r="AB4649" s="241"/>
    </row>
    <row r="4650" spans="4:28" x14ac:dyDescent="0.2">
      <c r="D4650" s="151"/>
      <c r="W4650" s="144"/>
      <c r="X4650" s="144"/>
      <c r="Y4650" s="144"/>
      <c r="Z4650" s="144"/>
      <c r="AA4650" s="144"/>
      <c r="AB4650" s="241"/>
    </row>
    <row r="4651" spans="4:28" x14ac:dyDescent="0.2">
      <c r="D4651" s="151"/>
      <c r="W4651" s="144"/>
      <c r="X4651" s="144"/>
      <c r="Y4651" s="144"/>
      <c r="Z4651" s="144"/>
      <c r="AA4651" s="144"/>
      <c r="AB4651" s="241"/>
    </row>
    <row r="4652" spans="4:28" x14ac:dyDescent="0.2">
      <c r="D4652" s="151"/>
      <c r="W4652" s="144"/>
      <c r="X4652" s="144"/>
      <c r="Y4652" s="144"/>
      <c r="Z4652" s="144"/>
      <c r="AA4652" s="144"/>
      <c r="AB4652" s="241"/>
    </row>
    <row r="4653" spans="4:28" x14ac:dyDescent="0.2">
      <c r="D4653" s="151"/>
      <c r="W4653" s="144"/>
      <c r="X4653" s="144"/>
      <c r="Y4653" s="144"/>
      <c r="Z4653" s="144"/>
      <c r="AA4653" s="144"/>
      <c r="AB4653" s="241"/>
    </row>
    <row r="4654" spans="4:28" x14ac:dyDescent="0.2">
      <c r="D4654" s="151"/>
      <c r="W4654" s="144"/>
      <c r="X4654" s="144"/>
      <c r="Y4654" s="144"/>
      <c r="Z4654" s="144"/>
      <c r="AA4654" s="144"/>
      <c r="AB4654" s="241"/>
    </row>
    <row r="4655" spans="4:28" x14ac:dyDescent="0.2">
      <c r="D4655" s="151"/>
      <c r="W4655" s="144"/>
      <c r="X4655" s="144"/>
      <c r="Y4655" s="144"/>
      <c r="Z4655" s="144"/>
      <c r="AA4655" s="144"/>
      <c r="AB4655" s="241"/>
    </row>
    <row r="4656" spans="4:28" x14ac:dyDescent="0.2">
      <c r="D4656" s="151"/>
      <c r="W4656" s="144"/>
      <c r="X4656" s="144"/>
      <c r="Y4656" s="144"/>
      <c r="Z4656" s="144"/>
      <c r="AA4656" s="144"/>
      <c r="AB4656" s="241"/>
    </row>
    <row r="4657" spans="4:28" x14ac:dyDescent="0.2">
      <c r="D4657" s="151"/>
      <c r="W4657" s="144"/>
      <c r="X4657" s="144"/>
      <c r="Y4657" s="144"/>
      <c r="Z4657" s="144"/>
      <c r="AA4657" s="144"/>
      <c r="AB4657" s="241"/>
    </row>
    <row r="4658" spans="4:28" x14ac:dyDescent="0.2">
      <c r="D4658" s="151"/>
      <c r="W4658" s="144"/>
      <c r="X4658" s="144"/>
      <c r="Y4658" s="144"/>
      <c r="Z4658" s="144"/>
      <c r="AA4658" s="144"/>
      <c r="AB4658" s="241"/>
    </row>
    <row r="4659" spans="4:28" x14ac:dyDescent="0.2">
      <c r="D4659" s="151"/>
      <c r="W4659" s="144"/>
      <c r="X4659" s="144"/>
      <c r="Y4659" s="144"/>
      <c r="Z4659" s="144"/>
      <c r="AA4659" s="144"/>
      <c r="AB4659" s="241"/>
    </row>
    <row r="4660" spans="4:28" x14ac:dyDescent="0.2">
      <c r="D4660" s="151"/>
      <c r="W4660" s="144"/>
      <c r="X4660" s="144"/>
      <c r="Y4660" s="144"/>
      <c r="Z4660" s="144"/>
      <c r="AA4660" s="144"/>
      <c r="AB4660" s="241"/>
    </row>
    <row r="4661" spans="4:28" x14ac:dyDescent="0.2">
      <c r="D4661" s="151"/>
      <c r="W4661" s="144"/>
      <c r="X4661" s="144"/>
      <c r="Y4661" s="144"/>
      <c r="Z4661" s="144"/>
      <c r="AA4661" s="144"/>
      <c r="AB4661" s="241"/>
    </row>
    <row r="4662" spans="4:28" x14ac:dyDescent="0.2">
      <c r="D4662" s="151"/>
      <c r="W4662" s="144"/>
      <c r="X4662" s="144"/>
      <c r="Y4662" s="144"/>
      <c r="Z4662" s="144"/>
      <c r="AA4662" s="144"/>
      <c r="AB4662" s="241"/>
    </row>
    <row r="4663" spans="4:28" x14ac:dyDescent="0.2">
      <c r="D4663" s="151"/>
      <c r="W4663" s="144"/>
      <c r="X4663" s="144"/>
      <c r="Y4663" s="144"/>
      <c r="Z4663" s="144"/>
      <c r="AA4663" s="144"/>
      <c r="AB4663" s="241"/>
    </row>
    <row r="4664" spans="4:28" x14ac:dyDescent="0.2">
      <c r="D4664" s="151"/>
      <c r="W4664" s="144"/>
      <c r="X4664" s="144"/>
      <c r="Y4664" s="144"/>
      <c r="Z4664" s="144"/>
      <c r="AA4664" s="144"/>
      <c r="AB4664" s="241"/>
    </row>
    <row r="4665" spans="4:28" x14ac:dyDescent="0.2">
      <c r="D4665" s="151"/>
      <c r="W4665" s="144"/>
      <c r="X4665" s="144"/>
      <c r="Y4665" s="144"/>
      <c r="Z4665" s="144"/>
      <c r="AA4665" s="144"/>
      <c r="AB4665" s="241"/>
    </row>
    <row r="4666" spans="4:28" x14ac:dyDescent="0.2">
      <c r="D4666" s="151"/>
      <c r="W4666" s="144"/>
      <c r="X4666" s="144"/>
      <c r="Y4666" s="144"/>
      <c r="Z4666" s="144"/>
      <c r="AA4666" s="144"/>
      <c r="AB4666" s="241"/>
    </row>
    <row r="4667" spans="4:28" x14ac:dyDescent="0.2">
      <c r="D4667" s="151"/>
      <c r="W4667" s="144"/>
      <c r="X4667" s="144"/>
      <c r="Y4667" s="144"/>
      <c r="Z4667" s="144"/>
      <c r="AA4667" s="144"/>
      <c r="AB4667" s="241"/>
    </row>
    <row r="4668" spans="4:28" x14ac:dyDescent="0.2">
      <c r="D4668" s="151"/>
      <c r="W4668" s="144"/>
      <c r="X4668" s="144"/>
      <c r="Y4668" s="144"/>
      <c r="Z4668" s="144"/>
      <c r="AA4668" s="144"/>
      <c r="AB4668" s="241"/>
    </row>
    <row r="4669" spans="4:28" x14ac:dyDescent="0.2">
      <c r="D4669" s="151"/>
      <c r="W4669" s="144"/>
      <c r="X4669" s="144"/>
      <c r="Y4669" s="144"/>
      <c r="Z4669" s="144"/>
      <c r="AA4669" s="144"/>
      <c r="AB4669" s="241"/>
    </row>
    <row r="4670" spans="4:28" x14ac:dyDescent="0.2">
      <c r="D4670" s="151"/>
      <c r="W4670" s="144"/>
      <c r="X4670" s="144"/>
      <c r="Y4670" s="144"/>
      <c r="Z4670" s="144"/>
      <c r="AA4670" s="144"/>
      <c r="AB4670" s="241"/>
    </row>
    <row r="4671" spans="4:28" x14ac:dyDescent="0.2">
      <c r="D4671" s="151"/>
      <c r="W4671" s="144"/>
      <c r="X4671" s="144"/>
      <c r="Y4671" s="144"/>
      <c r="Z4671" s="144"/>
      <c r="AA4671" s="144"/>
      <c r="AB4671" s="241"/>
    </row>
    <row r="4672" spans="4:28" x14ac:dyDescent="0.2">
      <c r="D4672" s="151"/>
      <c r="W4672" s="144"/>
      <c r="X4672" s="144"/>
      <c r="Y4672" s="144"/>
      <c r="Z4672" s="144"/>
      <c r="AA4672" s="144"/>
      <c r="AB4672" s="241"/>
    </row>
    <row r="4673" spans="4:28" x14ac:dyDescent="0.2">
      <c r="D4673" s="151"/>
      <c r="W4673" s="144"/>
      <c r="X4673" s="144"/>
      <c r="Y4673" s="144"/>
      <c r="Z4673" s="144"/>
      <c r="AA4673" s="144"/>
      <c r="AB4673" s="241"/>
    </row>
    <row r="4674" spans="4:28" x14ac:dyDescent="0.2">
      <c r="D4674" s="151"/>
      <c r="W4674" s="144"/>
      <c r="X4674" s="144"/>
      <c r="Y4674" s="144"/>
      <c r="Z4674" s="144"/>
      <c r="AA4674" s="144"/>
      <c r="AB4674" s="241"/>
    </row>
    <row r="4675" spans="4:28" x14ac:dyDescent="0.2">
      <c r="D4675" s="151"/>
      <c r="W4675" s="144"/>
      <c r="X4675" s="144"/>
      <c r="Y4675" s="144"/>
      <c r="Z4675" s="144"/>
      <c r="AA4675" s="144"/>
      <c r="AB4675" s="241"/>
    </row>
    <row r="4676" spans="4:28" x14ac:dyDescent="0.2">
      <c r="D4676" s="151"/>
      <c r="W4676" s="144"/>
      <c r="X4676" s="144"/>
      <c r="Y4676" s="144"/>
      <c r="Z4676" s="144"/>
      <c r="AA4676" s="144"/>
      <c r="AB4676" s="241"/>
    </row>
    <row r="4677" spans="4:28" x14ac:dyDescent="0.2">
      <c r="D4677" s="151"/>
      <c r="W4677" s="144"/>
      <c r="X4677" s="144"/>
      <c r="Y4677" s="144"/>
      <c r="Z4677" s="144"/>
      <c r="AA4677" s="144"/>
      <c r="AB4677" s="241"/>
    </row>
    <row r="4678" spans="4:28" x14ac:dyDescent="0.2">
      <c r="D4678" s="151"/>
      <c r="W4678" s="144"/>
      <c r="X4678" s="144"/>
      <c r="Y4678" s="144"/>
      <c r="Z4678" s="144"/>
      <c r="AA4678" s="144"/>
      <c r="AB4678" s="241"/>
    </row>
    <row r="4679" spans="4:28" x14ac:dyDescent="0.2">
      <c r="D4679" s="151"/>
      <c r="W4679" s="144"/>
      <c r="X4679" s="144"/>
      <c r="Y4679" s="144"/>
      <c r="Z4679" s="144"/>
      <c r="AA4679" s="144"/>
      <c r="AB4679" s="241"/>
    </row>
    <row r="4680" spans="4:28" x14ac:dyDescent="0.2">
      <c r="D4680" s="151"/>
      <c r="W4680" s="144"/>
      <c r="X4680" s="144"/>
      <c r="Y4680" s="144"/>
      <c r="Z4680" s="144"/>
      <c r="AA4680" s="144"/>
      <c r="AB4680" s="241"/>
    </row>
    <row r="4681" spans="4:28" x14ac:dyDescent="0.2">
      <c r="D4681" s="151"/>
      <c r="W4681" s="144"/>
      <c r="X4681" s="144"/>
      <c r="Y4681" s="144"/>
      <c r="Z4681" s="144"/>
      <c r="AA4681" s="144"/>
      <c r="AB4681" s="241"/>
    </row>
    <row r="4682" spans="4:28" x14ac:dyDescent="0.2">
      <c r="D4682" s="151"/>
      <c r="W4682" s="144"/>
      <c r="X4682" s="144"/>
      <c r="Y4682" s="144"/>
      <c r="Z4682" s="144"/>
      <c r="AA4682" s="144"/>
      <c r="AB4682" s="241"/>
    </row>
    <row r="4683" spans="4:28" x14ac:dyDescent="0.2">
      <c r="D4683" s="151"/>
      <c r="W4683" s="144"/>
      <c r="X4683" s="144"/>
      <c r="Y4683" s="144"/>
      <c r="Z4683" s="144"/>
      <c r="AA4683" s="144"/>
      <c r="AB4683" s="241"/>
    </row>
    <row r="4684" spans="4:28" x14ac:dyDescent="0.2">
      <c r="D4684" s="151"/>
      <c r="W4684" s="144"/>
      <c r="X4684" s="144"/>
      <c r="Y4684" s="144"/>
      <c r="Z4684" s="144"/>
      <c r="AA4684" s="144"/>
      <c r="AB4684" s="241"/>
    </row>
    <row r="4685" spans="4:28" x14ac:dyDescent="0.2">
      <c r="D4685" s="151"/>
      <c r="W4685" s="144"/>
      <c r="X4685" s="144"/>
      <c r="Y4685" s="144"/>
      <c r="Z4685" s="144"/>
      <c r="AA4685" s="144"/>
      <c r="AB4685" s="241"/>
    </row>
    <row r="4686" spans="4:28" x14ac:dyDescent="0.2">
      <c r="D4686" s="151"/>
      <c r="W4686" s="144"/>
      <c r="X4686" s="144"/>
      <c r="Y4686" s="144"/>
      <c r="Z4686" s="144"/>
      <c r="AA4686" s="144"/>
      <c r="AB4686" s="241"/>
    </row>
    <row r="4687" spans="4:28" x14ac:dyDescent="0.2">
      <c r="D4687" s="151"/>
      <c r="W4687" s="144"/>
      <c r="X4687" s="144"/>
      <c r="Y4687" s="144"/>
      <c r="Z4687" s="144"/>
      <c r="AA4687" s="144"/>
      <c r="AB4687" s="241"/>
    </row>
    <row r="4688" spans="4:28" x14ac:dyDescent="0.2">
      <c r="D4688" s="151"/>
      <c r="W4688" s="144"/>
      <c r="X4688" s="144"/>
      <c r="Y4688" s="144"/>
      <c r="Z4688" s="144"/>
      <c r="AA4688" s="144"/>
      <c r="AB4688" s="241"/>
    </row>
    <row r="4689" spans="4:28" x14ac:dyDescent="0.2">
      <c r="D4689" s="151"/>
      <c r="W4689" s="144"/>
      <c r="X4689" s="144"/>
      <c r="Y4689" s="144"/>
      <c r="Z4689" s="144"/>
      <c r="AA4689" s="144"/>
      <c r="AB4689" s="241"/>
    </row>
    <row r="4690" spans="4:28" x14ac:dyDescent="0.2">
      <c r="D4690" s="151"/>
      <c r="W4690" s="144"/>
      <c r="X4690" s="144"/>
      <c r="Y4690" s="144"/>
      <c r="Z4690" s="144"/>
      <c r="AA4690" s="144"/>
      <c r="AB4690" s="241"/>
    </row>
    <row r="4691" spans="4:28" x14ac:dyDescent="0.2">
      <c r="D4691" s="151"/>
      <c r="W4691" s="144"/>
      <c r="X4691" s="144"/>
      <c r="Y4691" s="144"/>
      <c r="Z4691" s="144"/>
      <c r="AA4691" s="144"/>
      <c r="AB4691" s="241"/>
    </row>
    <row r="4692" spans="4:28" x14ac:dyDescent="0.2">
      <c r="D4692" s="151"/>
      <c r="W4692" s="144"/>
      <c r="X4692" s="144"/>
      <c r="Y4692" s="144"/>
      <c r="Z4692" s="144"/>
      <c r="AA4692" s="144"/>
      <c r="AB4692" s="241"/>
    </row>
    <row r="4693" spans="4:28" x14ac:dyDescent="0.2">
      <c r="D4693" s="151"/>
      <c r="W4693" s="144"/>
      <c r="X4693" s="144"/>
      <c r="Y4693" s="144"/>
      <c r="Z4693" s="144"/>
      <c r="AA4693" s="144"/>
      <c r="AB4693" s="241"/>
    </row>
    <row r="4694" spans="4:28" x14ac:dyDescent="0.2">
      <c r="D4694" s="151"/>
      <c r="W4694" s="144"/>
      <c r="X4694" s="144"/>
      <c r="Y4694" s="144"/>
      <c r="Z4694" s="144"/>
      <c r="AA4694" s="144"/>
      <c r="AB4694" s="241"/>
    </row>
    <row r="4695" spans="4:28" x14ac:dyDescent="0.2">
      <c r="D4695" s="151"/>
      <c r="W4695" s="144"/>
      <c r="X4695" s="144"/>
      <c r="Y4695" s="144"/>
      <c r="Z4695" s="144"/>
      <c r="AA4695" s="144"/>
      <c r="AB4695" s="241"/>
    </row>
    <row r="4696" spans="4:28" x14ac:dyDescent="0.2">
      <c r="D4696" s="151"/>
      <c r="W4696" s="144"/>
      <c r="X4696" s="144"/>
      <c r="Y4696" s="144"/>
      <c r="Z4696" s="144"/>
      <c r="AA4696" s="144"/>
      <c r="AB4696" s="241"/>
    </row>
    <row r="4697" spans="4:28" x14ac:dyDescent="0.2">
      <c r="D4697" s="151"/>
      <c r="W4697" s="144"/>
      <c r="X4697" s="144"/>
      <c r="Y4697" s="144"/>
      <c r="Z4697" s="144"/>
      <c r="AA4697" s="144"/>
      <c r="AB4697" s="241"/>
    </row>
    <row r="4698" spans="4:28" x14ac:dyDescent="0.2">
      <c r="D4698" s="151"/>
      <c r="W4698" s="144"/>
      <c r="X4698" s="144"/>
      <c r="Y4698" s="144"/>
      <c r="Z4698" s="144"/>
      <c r="AA4698" s="144"/>
      <c r="AB4698" s="241"/>
    </row>
    <row r="4699" spans="4:28" x14ac:dyDescent="0.2">
      <c r="D4699" s="151"/>
      <c r="W4699" s="144"/>
      <c r="X4699" s="144"/>
      <c r="Y4699" s="144"/>
      <c r="Z4699" s="144"/>
      <c r="AA4699" s="144"/>
      <c r="AB4699" s="241"/>
    </row>
    <row r="4700" spans="4:28" x14ac:dyDescent="0.2">
      <c r="D4700" s="151"/>
      <c r="W4700" s="144"/>
      <c r="X4700" s="144"/>
      <c r="Y4700" s="144"/>
      <c r="Z4700" s="144"/>
      <c r="AA4700" s="144"/>
      <c r="AB4700" s="241"/>
    </row>
    <row r="4701" spans="4:28" x14ac:dyDescent="0.2">
      <c r="D4701" s="151"/>
      <c r="W4701" s="144"/>
      <c r="X4701" s="144"/>
      <c r="Y4701" s="144"/>
      <c r="Z4701" s="144"/>
      <c r="AA4701" s="144"/>
      <c r="AB4701" s="241"/>
    </row>
    <row r="4702" spans="4:28" x14ac:dyDescent="0.2">
      <c r="D4702" s="151"/>
      <c r="W4702" s="144"/>
      <c r="X4702" s="144"/>
      <c r="Y4702" s="144"/>
      <c r="Z4702" s="144"/>
      <c r="AA4702" s="144"/>
      <c r="AB4702" s="241"/>
    </row>
    <row r="4703" spans="4:28" x14ac:dyDescent="0.2">
      <c r="D4703" s="151"/>
      <c r="W4703" s="144"/>
      <c r="X4703" s="144"/>
      <c r="Y4703" s="144"/>
      <c r="Z4703" s="144"/>
      <c r="AA4703" s="144"/>
      <c r="AB4703" s="241"/>
    </row>
    <row r="4704" spans="4:28" x14ac:dyDescent="0.2">
      <c r="D4704" s="151"/>
      <c r="W4704" s="144"/>
      <c r="X4704" s="144"/>
      <c r="Y4704" s="144"/>
      <c r="Z4704" s="144"/>
      <c r="AA4704" s="144"/>
      <c r="AB4704" s="241"/>
    </row>
    <row r="4705" spans="4:28" x14ac:dyDescent="0.2">
      <c r="D4705" s="151"/>
      <c r="W4705" s="144"/>
      <c r="X4705" s="144"/>
      <c r="Y4705" s="144"/>
      <c r="Z4705" s="144"/>
      <c r="AA4705" s="144"/>
      <c r="AB4705" s="241"/>
    </row>
    <row r="4706" spans="4:28" x14ac:dyDescent="0.2">
      <c r="D4706" s="151"/>
      <c r="W4706" s="144"/>
      <c r="X4706" s="144"/>
      <c r="Y4706" s="144"/>
      <c r="Z4706" s="144"/>
      <c r="AA4706" s="144"/>
      <c r="AB4706" s="241"/>
    </row>
    <row r="4707" spans="4:28" x14ac:dyDescent="0.2">
      <c r="D4707" s="151"/>
      <c r="W4707" s="144"/>
      <c r="X4707" s="144"/>
      <c r="Y4707" s="144"/>
      <c r="Z4707" s="144"/>
      <c r="AA4707" s="144"/>
      <c r="AB4707" s="241"/>
    </row>
    <row r="4708" spans="4:28" x14ac:dyDescent="0.2">
      <c r="D4708" s="151"/>
      <c r="W4708" s="144"/>
      <c r="X4708" s="144"/>
      <c r="Y4708" s="144"/>
      <c r="Z4708" s="144"/>
      <c r="AA4708" s="144"/>
      <c r="AB4708" s="241"/>
    </row>
    <row r="4709" spans="4:28" x14ac:dyDescent="0.2">
      <c r="D4709" s="151"/>
      <c r="W4709" s="144"/>
      <c r="X4709" s="144"/>
      <c r="Y4709" s="144"/>
      <c r="Z4709" s="144"/>
      <c r="AA4709" s="144"/>
      <c r="AB4709" s="241"/>
    </row>
    <row r="4710" spans="4:28" x14ac:dyDescent="0.2">
      <c r="D4710" s="151"/>
      <c r="W4710" s="144"/>
      <c r="X4710" s="144"/>
      <c r="Y4710" s="144"/>
      <c r="Z4710" s="144"/>
      <c r="AA4710" s="144"/>
      <c r="AB4710" s="241"/>
    </row>
    <row r="4711" spans="4:28" x14ac:dyDescent="0.2">
      <c r="D4711" s="151"/>
      <c r="W4711" s="144"/>
      <c r="X4711" s="144"/>
      <c r="Y4711" s="144"/>
      <c r="Z4711" s="144"/>
      <c r="AA4711" s="144"/>
      <c r="AB4711" s="241"/>
    </row>
    <row r="4712" spans="4:28" x14ac:dyDescent="0.2">
      <c r="D4712" s="151"/>
      <c r="W4712" s="144"/>
      <c r="X4712" s="144"/>
      <c r="Y4712" s="144"/>
      <c r="Z4712" s="144"/>
      <c r="AA4712" s="144"/>
      <c r="AB4712" s="241"/>
    </row>
    <row r="4713" spans="4:28" x14ac:dyDescent="0.2">
      <c r="D4713" s="151"/>
      <c r="W4713" s="144"/>
      <c r="X4713" s="144"/>
      <c r="Y4713" s="144"/>
      <c r="Z4713" s="144"/>
      <c r="AA4713" s="144"/>
      <c r="AB4713" s="241"/>
    </row>
    <row r="4714" spans="4:28" x14ac:dyDescent="0.2">
      <c r="D4714" s="151"/>
      <c r="W4714" s="144"/>
      <c r="X4714" s="144"/>
      <c r="Y4714" s="144"/>
      <c r="Z4714" s="144"/>
      <c r="AA4714" s="144"/>
      <c r="AB4714" s="241"/>
    </row>
    <row r="4715" spans="4:28" x14ac:dyDescent="0.2">
      <c r="D4715" s="151"/>
      <c r="W4715" s="144"/>
      <c r="X4715" s="144"/>
      <c r="Y4715" s="144"/>
      <c r="Z4715" s="144"/>
      <c r="AA4715" s="144"/>
      <c r="AB4715" s="241"/>
    </row>
    <row r="4716" spans="4:28" x14ac:dyDescent="0.2">
      <c r="D4716" s="151"/>
      <c r="W4716" s="144"/>
      <c r="X4716" s="144"/>
      <c r="Y4716" s="144"/>
      <c r="Z4716" s="144"/>
      <c r="AA4716" s="144"/>
      <c r="AB4716" s="241"/>
    </row>
    <row r="4717" spans="4:28" x14ac:dyDescent="0.2">
      <c r="D4717" s="151"/>
      <c r="W4717" s="144"/>
      <c r="X4717" s="144"/>
      <c r="Y4717" s="144"/>
      <c r="Z4717" s="144"/>
      <c r="AA4717" s="144"/>
      <c r="AB4717" s="241"/>
    </row>
    <row r="4718" spans="4:28" x14ac:dyDescent="0.2">
      <c r="D4718" s="151"/>
      <c r="W4718" s="144"/>
      <c r="X4718" s="144"/>
      <c r="Y4718" s="144"/>
      <c r="Z4718" s="144"/>
      <c r="AA4718" s="144"/>
      <c r="AB4718" s="241"/>
    </row>
    <row r="4719" spans="4:28" x14ac:dyDescent="0.2">
      <c r="D4719" s="151"/>
      <c r="W4719" s="144"/>
      <c r="X4719" s="144"/>
      <c r="Y4719" s="144"/>
      <c r="Z4719" s="144"/>
      <c r="AA4719" s="144"/>
      <c r="AB4719" s="241"/>
    </row>
    <row r="4720" spans="4:28" x14ac:dyDescent="0.2">
      <c r="D4720" s="151"/>
      <c r="W4720" s="144"/>
      <c r="X4720" s="144"/>
      <c r="Y4720" s="144"/>
      <c r="Z4720" s="144"/>
      <c r="AA4720" s="144"/>
      <c r="AB4720" s="241"/>
    </row>
    <row r="4721" spans="4:28" x14ac:dyDescent="0.2">
      <c r="D4721" s="151"/>
      <c r="W4721" s="144"/>
      <c r="X4721" s="144"/>
      <c r="Y4721" s="144"/>
      <c r="Z4721" s="144"/>
      <c r="AA4721" s="144"/>
      <c r="AB4721" s="241"/>
    </row>
    <row r="4722" spans="4:28" x14ac:dyDescent="0.2">
      <c r="D4722" s="151"/>
      <c r="W4722" s="144"/>
      <c r="X4722" s="144"/>
      <c r="Y4722" s="144"/>
      <c r="Z4722" s="144"/>
      <c r="AA4722" s="144"/>
      <c r="AB4722" s="241"/>
    </row>
    <row r="4723" spans="4:28" x14ac:dyDescent="0.2">
      <c r="D4723" s="151"/>
      <c r="W4723" s="144"/>
      <c r="X4723" s="144"/>
      <c r="Y4723" s="144"/>
      <c r="Z4723" s="144"/>
      <c r="AA4723" s="144"/>
      <c r="AB4723" s="241"/>
    </row>
    <row r="4724" spans="4:28" x14ac:dyDescent="0.2">
      <c r="D4724" s="151"/>
      <c r="W4724" s="144"/>
      <c r="X4724" s="144"/>
      <c r="Y4724" s="144"/>
      <c r="Z4724" s="144"/>
      <c r="AA4724" s="144"/>
      <c r="AB4724" s="241"/>
    </row>
    <row r="4725" spans="4:28" x14ac:dyDescent="0.2">
      <c r="D4725" s="151"/>
      <c r="W4725" s="144"/>
      <c r="X4725" s="144"/>
      <c r="Y4725" s="144"/>
      <c r="Z4725" s="144"/>
      <c r="AA4725" s="144"/>
      <c r="AB4725" s="241"/>
    </row>
    <row r="4726" spans="4:28" x14ac:dyDescent="0.2">
      <c r="D4726" s="151"/>
      <c r="W4726" s="144"/>
      <c r="X4726" s="144"/>
      <c r="Y4726" s="144"/>
      <c r="Z4726" s="144"/>
      <c r="AA4726" s="144"/>
      <c r="AB4726" s="241"/>
    </row>
    <row r="4727" spans="4:28" x14ac:dyDescent="0.2">
      <c r="D4727" s="151"/>
      <c r="W4727" s="144"/>
      <c r="X4727" s="144"/>
      <c r="Y4727" s="144"/>
      <c r="Z4727" s="144"/>
      <c r="AA4727" s="144"/>
      <c r="AB4727" s="241"/>
    </row>
    <row r="4728" spans="4:28" x14ac:dyDescent="0.2">
      <c r="D4728" s="151"/>
      <c r="W4728" s="144"/>
      <c r="X4728" s="144"/>
      <c r="Y4728" s="144"/>
      <c r="Z4728" s="144"/>
      <c r="AA4728" s="144"/>
      <c r="AB4728" s="241"/>
    </row>
    <row r="4729" spans="4:28" x14ac:dyDescent="0.2">
      <c r="D4729" s="151"/>
      <c r="W4729" s="144"/>
      <c r="X4729" s="144"/>
      <c r="Y4729" s="144"/>
      <c r="Z4729" s="144"/>
      <c r="AA4729" s="144"/>
      <c r="AB4729" s="241"/>
    </row>
    <row r="4730" spans="4:28" x14ac:dyDescent="0.2">
      <c r="D4730" s="151"/>
      <c r="W4730" s="144"/>
      <c r="X4730" s="144"/>
      <c r="Y4730" s="144"/>
      <c r="Z4730" s="144"/>
      <c r="AA4730" s="144"/>
      <c r="AB4730" s="241"/>
    </row>
    <row r="4731" spans="4:28" x14ac:dyDescent="0.2">
      <c r="D4731" s="151"/>
      <c r="W4731" s="144"/>
      <c r="X4731" s="144"/>
      <c r="Y4731" s="144"/>
      <c r="Z4731" s="144"/>
      <c r="AA4731" s="144"/>
      <c r="AB4731" s="241"/>
    </row>
    <row r="4732" spans="4:28" x14ac:dyDescent="0.2">
      <c r="D4732" s="151"/>
      <c r="W4732" s="144"/>
      <c r="X4732" s="144"/>
      <c r="Y4732" s="144"/>
      <c r="Z4732" s="144"/>
      <c r="AA4732" s="144"/>
      <c r="AB4732" s="241"/>
    </row>
    <row r="4733" spans="4:28" x14ac:dyDescent="0.2">
      <c r="D4733" s="151"/>
      <c r="W4733" s="144"/>
      <c r="X4733" s="144"/>
      <c r="Y4733" s="144"/>
      <c r="Z4733" s="144"/>
      <c r="AA4733" s="144"/>
      <c r="AB4733" s="241"/>
    </row>
    <row r="4734" spans="4:28" x14ac:dyDescent="0.2">
      <c r="D4734" s="151"/>
      <c r="W4734" s="144"/>
      <c r="X4734" s="144"/>
      <c r="Y4734" s="144"/>
      <c r="Z4734" s="144"/>
      <c r="AA4734" s="144"/>
      <c r="AB4734" s="241"/>
    </row>
    <row r="4735" spans="4:28" x14ac:dyDescent="0.2">
      <c r="D4735" s="151"/>
      <c r="W4735" s="144"/>
      <c r="X4735" s="144"/>
      <c r="Y4735" s="144"/>
      <c r="Z4735" s="144"/>
      <c r="AA4735" s="144"/>
      <c r="AB4735" s="241"/>
    </row>
    <row r="4736" spans="4:28" x14ac:dyDescent="0.2">
      <c r="D4736" s="151"/>
      <c r="W4736" s="144"/>
      <c r="X4736" s="144"/>
      <c r="Y4736" s="144"/>
      <c r="Z4736" s="144"/>
      <c r="AA4736" s="144"/>
      <c r="AB4736" s="241"/>
    </row>
    <row r="4737" spans="4:28" x14ac:dyDescent="0.2">
      <c r="D4737" s="151"/>
      <c r="W4737" s="144"/>
      <c r="X4737" s="144"/>
      <c r="Y4737" s="144"/>
      <c r="Z4737" s="144"/>
      <c r="AA4737" s="144"/>
      <c r="AB4737" s="241"/>
    </row>
    <row r="4738" spans="4:28" x14ac:dyDescent="0.2">
      <c r="D4738" s="151"/>
      <c r="W4738" s="144"/>
      <c r="X4738" s="144"/>
      <c r="Y4738" s="144"/>
      <c r="Z4738" s="144"/>
      <c r="AA4738" s="144"/>
      <c r="AB4738" s="241"/>
    </row>
    <row r="4739" spans="4:28" x14ac:dyDescent="0.2">
      <c r="D4739" s="151"/>
      <c r="W4739" s="144"/>
      <c r="X4739" s="144"/>
      <c r="Y4739" s="144"/>
      <c r="Z4739" s="144"/>
      <c r="AA4739" s="144"/>
      <c r="AB4739" s="241"/>
    </row>
    <row r="4740" spans="4:28" x14ac:dyDescent="0.2">
      <c r="D4740" s="151"/>
      <c r="W4740" s="144"/>
      <c r="X4740" s="144"/>
      <c r="Y4740" s="144"/>
      <c r="Z4740" s="144"/>
      <c r="AA4740" s="144"/>
      <c r="AB4740" s="241"/>
    </row>
    <row r="4741" spans="4:28" x14ac:dyDescent="0.2">
      <c r="D4741" s="151"/>
      <c r="W4741" s="144"/>
      <c r="X4741" s="144"/>
      <c r="Y4741" s="144"/>
      <c r="Z4741" s="144"/>
      <c r="AA4741" s="144"/>
      <c r="AB4741" s="241"/>
    </row>
    <row r="4742" spans="4:28" x14ac:dyDescent="0.2">
      <c r="D4742" s="151"/>
      <c r="W4742" s="144"/>
      <c r="X4742" s="144"/>
      <c r="Y4742" s="144"/>
      <c r="Z4742" s="144"/>
      <c r="AA4742" s="144"/>
      <c r="AB4742" s="241"/>
    </row>
    <row r="4743" spans="4:28" x14ac:dyDescent="0.2">
      <c r="D4743" s="151"/>
      <c r="W4743" s="144"/>
      <c r="X4743" s="144"/>
      <c r="Y4743" s="144"/>
      <c r="Z4743" s="144"/>
      <c r="AA4743" s="144"/>
      <c r="AB4743" s="241"/>
    </row>
    <row r="4744" spans="4:28" x14ac:dyDescent="0.2">
      <c r="D4744" s="151"/>
      <c r="W4744" s="144"/>
      <c r="X4744" s="144"/>
      <c r="Y4744" s="144"/>
      <c r="Z4744" s="144"/>
      <c r="AA4744" s="144"/>
      <c r="AB4744" s="241"/>
    </row>
    <row r="4745" spans="4:28" x14ac:dyDescent="0.2">
      <c r="D4745" s="151"/>
      <c r="W4745" s="144"/>
      <c r="X4745" s="144"/>
      <c r="Y4745" s="144"/>
      <c r="Z4745" s="144"/>
      <c r="AA4745" s="144"/>
      <c r="AB4745" s="241"/>
    </row>
    <row r="4746" spans="4:28" x14ac:dyDescent="0.2">
      <c r="D4746" s="151"/>
      <c r="W4746" s="144"/>
      <c r="X4746" s="144"/>
      <c r="Y4746" s="144"/>
      <c r="Z4746" s="144"/>
      <c r="AA4746" s="144"/>
      <c r="AB4746" s="241"/>
    </row>
    <row r="4747" spans="4:28" x14ac:dyDescent="0.2">
      <c r="D4747" s="151"/>
      <c r="W4747" s="144"/>
      <c r="X4747" s="144"/>
      <c r="Y4747" s="144"/>
      <c r="Z4747" s="144"/>
      <c r="AA4747" s="144"/>
      <c r="AB4747" s="241"/>
    </row>
    <row r="4748" spans="4:28" x14ac:dyDescent="0.2">
      <c r="D4748" s="151"/>
      <c r="W4748" s="144"/>
      <c r="X4748" s="144"/>
      <c r="Y4748" s="144"/>
      <c r="Z4748" s="144"/>
      <c r="AA4748" s="144"/>
      <c r="AB4748" s="241"/>
    </row>
    <row r="4749" spans="4:28" x14ac:dyDescent="0.2">
      <c r="D4749" s="151"/>
      <c r="W4749" s="144"/>
      <c r="X4749" s="144"/>
      <c r="Y4749" s="144"/>
      <c r="Z4749" s="144"/>
      <c r="AA4749" s="144"/>
      <c r="AB4749" s="241"/>
    </row>
    <row r="4750" spans="4:28" x14ac:dyDescent="0.2">
      <c r="D4750" s="151"/>
      <c r="W4750" s="144"/>
      <c r="X4750" s="144"/>
      <c r="Y4750" s="144"/>
      <c r="Z4750" s="144"/>
      <c r="AA4750" s="144"/>
      <c r="AB4750" s="241"/>
    </row>
    <row r="4751" spans="4:28" x14ac:dyDescent="0.2">
      <c r="D4751" s="151"/>
      <c r="W4751" s="144"/>
      <c r="X4751" s="144"/>
      <c r="Y4751" s="144"/>
      <c r="Z4751" s="144"/>
      <c r="AA4751" s="144"/>
      <c r="AB4751" s="241"/>
    </row>
    <row r="4752" spans="4:28" x14ac:dyDescent="0.2">
      <c r="D4752" s="151"/>
      <c r="W4752" s="144"/>
      <c r="X4752" s="144"/>
      <c r="Y4752" s="144"/>
      <c r="Z4752" s="144"/>
      <c r="AA4752" s="144"/>
      <c r="AB4752" s="241"/>
    </row>
    <row r="4753" spans="4:28" x14ac:dyDescent="0.2">
      <c r="D4753" s="151"/>
      <c r="W4753" s="144"/>
      <c r="X4753" s="144"/>
      <c r="Y4753" s="144"/>
      <c r="Z4753" s="144"/>
      <c r="AA4753" s="144"/>
      <c r="AB4753" s="241"/>
    </row>
    <row r="4754" spans="4:28" x14ac:dyDescent="0.2">
      <c r="D4754" s="151"/>
      <c r="W4754" s="144"/>
      <c r="X4754" s="144"/>
      <c r="Y4754" s="144"/>
      <c r="Z4754" s="144"/>
      <c r="AA4754" s="144"/>
      <c r="AB4754" s="241"/>
    </row>
    <row r="4755" spans="4:28" x14ac:dyDescent="0.2">
      <c r="D4755" s="151"/>
      <c r="W4755" s="144"/>
      <c r="X4755" s="144"/>
      <c r="Y4755" s="144"/>
      <c r="Z4755" s="144"/>
      <c r="AA4755" s="144"/>
      <c r="AB4755" s="241"/>
    </row>
    <row r="4756" spans="4:28" x14ac:dyDescent="0.2">
      <c r="D4756" s="151"/>
      <c r="W4756" s="144"/>
      <c r="X4756" s="144"/>
      <c r="Y4756" s="144"/>
      <c r="Z4756" s="144"/>
      <c r="AA4756" s="144"/>
      <c r="AB4756" s="241"/>
    </row>
    <row r="4757" spans="4:28" x14ac:dyDescent="0.2">
      <c r="D4757" s="151"/>
      <c r="W4757" s="144"/>
      <c r="X4757" s="144"/>
      <c r="Y4757" s="144"/>
      <c r="Z4757" s="144"/>
      <c r="AA4757" s="144"/>
      <c r="AB4757" s="241"/>
    </row>
    <row r="4758" spans="4:28" x14ac:dyDescent="0.2">
      <c r="D4758" s="151"/>
      <c r="W4758" s="144"/>
      <c r="X4758" s="144"/>
      <c r="Y4758" s="144"/>
      <c r="Z4758" s="144"/>
      <c r="AA4758" s="144"/>
      <c r="AB4758" s="241"/>
    </row>
    <row r="4759" spans="4:28" x14ac:dyDescent="0.2">
      <c r="D4759" s="151"/>
      <c r="W4759" s="144"/>
      <c r="X4759" s="144"/>
      <c r="Y4759" s="144"/>
      <c r="Z4759" s="144"/>
      <c r="AA4759" s="144"/>
      <c r="AB4759" s="241"/>
    </row>
    <row r="4760" spans="4:28" x14ac:dyDescent="0.2">
      <c r="D4760" s="151"/>
      <c r="W4760" s="144"/>
      <c r="X4760" s="144"/>
      <c r="Y4760" s="144"/>
      <c r="Z4760" s="144"/>
      <c r="AA4760" s="144"/>
      <c r="AB4760" s="241"/>
    </row>
    <row r="4761" spans="4:28" x14ac:dyDescent="0.2">
      <c r="D4761" s="151"/>
      <c r="W4761" s="144"/>
      <c r="X4761" s="144"/>
      <c r="Y4761" s="144"/>
      <c r="Z4761" s="144"/>
      <c r="AA4761" s="144"/>
      <c r="AB4761" s="241"/>
    </row>
    <row r="4762" spans="4:28" x14ac:dyDescent="0.2">
      <c r="D4762" s="151"/>
      <c r="W4762" s="144"/>
      <c r="X4762" s="144"/>
      <c r="Y4762" s="144"/>
      <c r="Z4762" s="144"/>
      <c r="AA4762" s="144"/>
      <c r="AB4762" s="241"/>
    </row>
    <row r="4763" spans="4:28" x14ac:dyDescent="0.2">
      <c r="D4763" s="151"/>
      <c r="W4763" s="144"/>
      <c r="X4763" s="144"/>
      <c r="Y4763" s="144"/>
      <c r="Z4763" s="144"/>
      <c r="AA4763" s="144"/>
      <c r="AB4763" s="241"/>
    </row>
    <row r="4764" spans="4:28" x14ac:dyDescent="0.2">
      <c r="D4764" s="151"/>
      <c r="W4764" s="144"/>
      <c r="X4764" s="144"/>
      <c r="Y4764" s="144"/>
      <c r="Z4764" s="144"/>
      <c r="AA4764" s="144"/>
      <c r="AB4764" s="241"/>
    </row>
    <row r="4765" spans="4:28" x14ac:dyDescent="0.2">
      <c r="D4765" s="151"/>
      <c r="W4765" s="144"/>
      <c r="X4765" s="144"/>
      <c r="Y4765" s="144"/>
      <c r="Z4765" s="144"/>
      <c r="AA4765" s="144"/>
      <c r="AB4765" s="241"/>
    </row>
    <row r="4766" spans="4:28" x14ac:dyDescent="0.2">
      <c r="D4766" s="151"/>
      <c r="W4766" s="144"/>
      <c r="X4766" s="144"/>
      <c r="Y4766" s="144"/>
      <c r="Z4766" s="144"/>
      <c r="AA4766" s="144"/>
      <c r="AB4766" s="241"/>
    </row>
    <row r="4767" spans="4:28" x14ac:dyDescent="0.2">
      <c r="D4767" s="151"/>
      <c r="W4767" s="144"/>
      <c r="X4767" s="144"/>
      <c r="Y4767" s="144"/>
      <c r="Z4767" s="144"/>
      <c r="AA4767" s="144"/>
      <c r="AB4767" s="241"/>
    </row>
    <row r="4768" spans="4:28" x14ac:dyDescent="0.2">
      <c r="D4768" s="151"/>
      <c r="W4768" s="144"/>
      <c r="X4768" s="144"/>
      <c r="Y4768" s="144"/>
      <c r="Z4768" s="144"/>
      <c r="AA4768" s="144"/>
      <c r="AB4768" s="241"/>
    </row>
    <row r="4769" spans="4:28" x14ac:dyDescent="0.2">
      <c r="D4769" s="151"/>
      <c r="W4769" s="144"/>
      <c r="X4769" s="144"/>
      <c r="Y4769" s="144"/>
      <c r="Z4769" s="144"/>
      <c r="AA4769" s="144"/>
      <c r="AB4769" s="241"/>
    </row>
    <row r="4770" spans="4:28" x14ac:dyDescent="0.2">
      <c r="D4770" s="151"/>
      <c r="W4770" s="144"/>
      <c r="X4770" s="144"/>
      <c r="Y4770" s="144"/>
      <c r="Z4770" s="144"/>
      <c r="AA4770" s="144"/>
      <c r="AB4770" s="241"/>
    </row>
    <row r="4771" spans="4:28" x14ac:dyDescent="0.2">
      <c r="D4771" s="151"/>
      <c r="W4771" s="144"/>
      <c r="X4771" s="144"/>
      <c r="Y4771" s="144"/>
      <c r="Z4771" s="144"/>
      <c r="AA4771" s="144"/>
      <c r="AB4771" s="241"/>
    </row>
    <row r="4772" spans="4:28" x14ac:dyDescent="0.2">
      <c r="D4772" s="151"/>
      <c r="W4772" s="144"/>
      <c r="X4772" s="144"/>
      <c r="Y4772" s="144"/>
      <c r="Z4772" s="144"/>
      <c r="AA4772" s="144"/>
      <c r="AB4772" s="241"/>
    </row>
    <row r="4773" spans="4:28" x14ac:dyDescent="0.2">
      <c r="D4773" s="151"/>
      <c r="W4773" s="144"/>
      <c r="X4773" s="144"/>
      <c r="Y4773" s="144"/>
      <c r="Z4773" s="144"/>
      <c r="AA4773" s="144"/>
      <c r="AB4773" s="241"/>
    </row>
    <row r="4774" spans="4:28" x14ac:dyDescent="0.2">
      <c r="D4774" s="151"/>
      <c r="W4774" s="144"/>
      <c r="X4774" s="144"/>
      <c r="Y4774" s="144"/>
      <c r="Z4774" s="144"/>
      <c r="AA4774" s="144"/>
      <c r="AB4774" s="241"/>
    </row>
    <row r="4775" spans="4:28" x14ac:dyDescent="0.2">
      <c r="D4775" s="151"/>
      <c r="W4775" s="144"/>
      <c r="X4775" s="144"/>
      <c r="Y4775" s="144"/>
      <c r="Z4775" s="144"/>
      <c r="AA4775" s="144"/>
      <c r="AB4775" s="241"/>
    </row>
    <row r="4776" spans="4:28" x14ac:dyDescent="0.2">
      <c r="D4776" s="151"/>
      <c r="W4776" s="144"/>
      <c r="X4776" s="144"/>
      <c r="Y4776" s="144"/>
      <c r="Z4776" s="144"/>
      <c r="AA4776" s="144"/>
      <c r="AB4776" s="241"/>
    </row>
    <row r="4777" spans="4:28" x14ac:dyDescent="0.2">
      <c r="D4777" s="151"/>
      <c r="W4777" s="144"/>
      <c r="X4777" s="144"/>
      <c r="Y4777" s="144"/>
      <c r="Z4777" s="144"/>
      <c r="AA4777" s="144"/>
      <c r="AB4777" s="241"/>
    </row>
    <row r="4778" spans="4:28" x14ac:dyDescent="0.2">
      <c r="D4778" s="151"/>
      <c r="W4778" s="144"/>
      <c r="X4778" s="144"/>
      <c r="Y4778" s="144"/>
      <c r="Z4778" s="144"/>
      <c r="AA4778" s="144"/>
      <c r="AB4778" s="241"/>
    </row>
    <row r="4779" spans="4:28" x14ac:dyDescent="0.2">
      <c r="D4779" s="151"/>
      <c r="W4779" s="144"/>
      <c r="X4779" s="144"/>
      <c r="Y4779" s="144"/>
      <c r="Z4779" s="144"/>
      <c r="AA4779" s="144"/>
      <c r="AB4779" s="241"/>
    </row>
    <row r="4780" spans="4:28" x14ac:dyDescent="0.2">
      <c r="D4780" s="151"/>
      <c r="W4780" s="144"/>
      <c r="X4780" s="144"/>
      <c r="Y4780" s="144"/>
      <c r="Z4780" s="144"/>
      <c r="AA4780" s="144"/>
      <c r="AB4780" s="241"/>
    </row>
    <row r="4781" spans="4:28" x14ac:dyDescent="0.2">
      <c r="D4781" s="151"/>
      <c r="W4781" s="144"/>
      <c r="X4781" s="144"/>
      <c r="Y4781" s="144"/>
      <c r="Z4781" s="144"/>
      <c r="AA4781" s="144"/>
      <c r="AB4781" s="241"/>
    </row>
    <row r="4782" spans="4:28" x14ac:dyDescent="0.2">
      <c r="D4782" s="151"/>
      <c r="W4782" s="144"/>
      <c r="X4782" s="144"/>
      <c r="Y4782" s="144"/>
      <c r="Z4782" s="144"/>
      <c r="AA4782" s="144"/>
      <c r="AB4782" s="241"/>
    </row>
    <row r="4783" spans="4:28" x14ac:dyDescent="0.2">
      <c r="D4783" s="151"/>
      <c r="W4783" s="144"/>
      <c r="X4783" s="144"/>
      <c r="Y4783" s="144"/>
      <c r="Z4783" s="144"/>
      <c r="AA4783" s="144"/>
      <c r="AB4783" s="241"/>
    </row>
    <row r="4784" spans="4:28" x14ac:dyDescent="0.2">
      <c r="D4784" s="151"/>
      <c r="W4784" s="144"/>
      <c r="X4784" s="144"/>
      <c r="Y4784" s="144"/>
      <c r="Z4784" s="144"/>
      <c r="AA4784" s="144"/>
      <c r="AB4784" s="241"/>
    </row>
    <row r="4785" spans="4:28" x14ac:dyDescent="0.2">
      <c r="D4785" s="151"/>
      <c r="W4785" s="144"/>
      <c r="X4785" s="144"/>
      <c r="Y4785" s="144"/>
      <c r="Z4785" s="144"/>
      <c r="AA4785" s="144"/>
      <c r="AB4785" s="241"/>
    </row>
    <row r="4786" spans="4:28" x14ac:dyDescent="0.2">
      <c r="D4786" s="151"/>
      <c r="W4786" s="144"/>
      <c r="X4786" s="144"/>
      <c r="Y4786" s="144"/>
      <c r="Z4786" s="144"/>
      <c r="AA4786" s="144"/>
      <c r="AB4786" s="241"/>
    </row>
    <row r="4787" spans="4:28" x14ac:dyDescent="0.2">
      <c r="D4787" s="151"/>
      <c r="W4787" s="144"/>
      <c r="X4787" s="144"/>
      <c r="Y4787" s="144"/>
      <c r="Z4787" s="144"/>
      <c r="AA4787" s="144"/>
      <c r="AB4787" s="241"/>
    </row>
    <row r="4788" spans="4:28" x14ac:dyDescent="0.2">
      <c r="D4788" s="151"/>
      <c r="W4788" s="144"/>
      <c r="X4788" s="144"/>
      <c r="Y4788" s="144"/>
      <c r="Z4788" s="144"/>
      <c r="AA4788" s="144"/>
      <c r="AB4788" s="241"/>
    </row>
    <row r="4789" spans="4:28" x14ac:dyDescent="0.2">
      <c r="D4789" s="151"/>
      <c r="W4789" s="144"/>
      <c r="X4789" s="144"/>
      <c r="Y4789" s="144"/>
      <c r="Z4789" s="144"/>
      <c r="AA4789" s="144"/>
      <c r="AB4789" s="241"/>
    </row>
    <row r="4790" spans="4:28" x14ac:dyDescent="0.2">
      <c r="D4790" s="151"/>
      <c r="W4790" s="144"/>
      <c r="X4790" s="144"/>
      <c r="Y4790" s="144"/>
      <c r="Z4790" s="144"/>
      <c r="AA4790" s="144"/>
      <c r="AB4790" s="241"/>
    </row>
    <row r="4791" spans="4:28" x14ac:dyDescent="0.2">
      <c r="D4791" s="151"/>
      <c r="W4791" s="144"/>
      <c r="X4791" s="144"/>
      <c r="Y4791" s="144"/>
      <c r="Z4791" s="144"/>
      <c r="AA4791" s="144"/>
      <c r="AB4791" s="241"/>
    </row>
    <row r="4792" spans="4:28" x14ac:dyDescent="0.2">
      <c r="D4792" s="151"/>
      <c r="W4792" s="144"/>
      <c r="X4792" s="144"/>
      <c r="Y4792" s="144"/>
      <c r="Z4792" s="144"/>
      <c r="AA4792" s="144"/>
      <c r="AB4792" s="241"/>
    </row>
    <row r="4793" spans="4:28" x14ac:dyDescent="0.2">
      <c r="D4793" s="151"/>
      <c r="W4793" s="144"/>
      <c r="X4793" s="144"/>
      <c r="Y4793" s="144"/>
      <c r="Z4793" s="144"/>
      <c r="AA4793" s="144"/>
      <c r="AB4793" s="241"/>
    </row>
    <row r="4794" spans="4:28" x14ac:dyDescent="0.2">
      <c r="D4794" s="151"/>
      <c r="W4794" s="144"/>
      <c r="X4794" s="144"/>
      <c r="Y4794" s="144"/>
      <c r="Z4794" s="144"/>
      <c r="AA4794" s="144"/>
      <c r="AB4794" s="241"/>
    </row>
    <row r="4795" spans="4:28" x14ac:dyDescent="0.2">
      <c r="D4795" s="151"/>
      <c r="W4795" s="144"/>
      <c r="X4795" s="144"/>
      <c r="Y4795" s="144"/>
      <c r="Z4795" s="144"/>
      <c r="AA4795" s="144"/>
      <c r="AB4795" s="241"/>
    </row>
    <row r="4796" spans="4:28" x14ac:dyDescent="0.2">
      <c r="D4796" s="151"/>
      <c r="W4796" s="144"/>
      <c r="X4796" s="144"/>
      <c r="Y4796" s="144"/>
      <c r="Z4796" s="144"/>
      <c r="AA4796" s="144"/>
      <c r="AB4796" s="241"/>
    </row>
    <row r="4797" spans="4:28" x14ac:dyDescent="0.2">
      <c r="D4797" s="151"/>
      <c r="W4797" s="144"/>
      <c r="X4797" s="144"/>
      <c r="Y4797" s="144"/>
      <c r="Z4797" s="144"/>
      <c r="AA4797" s="144"/>
      <c r="AB4797" s="241"/>
    </row>
    <row r="4798" spans="4:28" x14ac:dyDescent="0.2">
      <c r="D4798" s="151"/>
      <c r="W4798" s="144"/>
      <c r="X4798" s="144"/>
      <c r="Y4798" s="144"/>
      <c r="Z4798" s="144"/>
      <c r="AA4798" s="144"/>
      <c r="AB4798" s="241"/>
    </row>
    <row r="4799" spans="4:28" x14ac:dyDescent="0.2">
      <c r="D4799" s="151"/>
      <c r="W4799" s="144"/>
      <c r="X4799" s="144"/>
      <c r="Y4799" s="144"/>
      <c r="Z4799" s="144"/>
      <c r="AA4799" s="144"/>
      <c r="AB4799" s="241"/>
    </row>
    <row r="4800" spans="4:28" x14ac:dyDescent="0.2">
      <c r="D4800" s="151"/>
      <c r="W4800" s="144"/>
      <c r="X4800" s="144"/>
      <c r="Y4800" s="144"/>
      <c r="Z4800" s="144"/>
      <c r="AA4800" s="144"/>
      <c r="AB4800" s="241"/>
    </row>
    <row r="4801" spans="4:28" x14ac:dyDescent="0.2">
      <c r="D4801" s="151"/>
      <c r="W4801" s="144"/>
      <c r="X4801" s="144"/>
      <c r="Y4801" s="144"/>
      <c r="Z4801" s="144"/>
      <c r="AA4801" s="144"/>
      <c r="AB4801" s="241"/>
    </row>
    <row r="4802" spans="4:28" x14ac:dyDescent="0.2">
      <c r="D4802" s="151"/>
      <c r="W4802" s="144"/>
      <c r="X4802" s="144"/>
      <c r="Y4802" s="144"/>
      <c r="Z4802" s="144"/>
      <c r="AA4802" s="144"/>
      <c r="AB4802" s="241"/>
    </row>
    <row r="4803" spans="4:28" x14ac:dyDescent="0.2">
      <c r="D4803" s="151"/>
      <c r="W4803" s="144"/>
      <c r="X4803" s="144"/>
      <c r="Y4803" s="144"/>
      <c r="Z4803" s="144"/>
      <c r="AA4803" s="144"/>
      <c r="AB4803" s="241"/>
    </row>
    <row r="4804" spans="4:28" x14ac:dyDescent="0.2">
      <c r="D4804" s="151"/>
      <c r="W4804" s="144"/>
      <c r="X4804" s="144"/>
      <c r="Y4804" s="144"/>
      <c r="Z4804" s="144"/>
      <c r="AA4804" s="144"/>
      <c r="AB4804" s="241"/>
    </row>
    <row r="4805" spans="4:28" x14ac:dyDescent="0.2">
      <c r="D4805" s="151"/>
      <c r="W4805" s="144"/>
      <c r="X4805" s="144"/>
      <c r="Y4805" s="144"/>
      <c r="Z4805" s="144"/>
      <c r="AA4805" s="144"/>
      <c r="AB4805" s="241"/>
    </row>
    <row r="4806" spans="4:28" x14ac:dyDescent="0.2">
      <c r="D4806" s="151"/>
      <c r="W4806" s="144"/>
      <c r="X4806" s="144"/>
      <c r="Y4806" s="144"/>
      <c r="Z4806" s="144"/>
      <c r="AA4806" s="144"/>
      <c r="AB4806" s="241"/>
    </row>
    <row r="4807" spans="4:28" x14ac:dyDescent="0.2">
      <c r="D4807" s="151"/>
      <c r="W4807" s="144"/>
      <c r="X4807" s="144"/>
      <c r="Y4807" s="144"/>
      <c r="Z4807" s="144"/>
      <c r="AA4807" s="144"/>
      <c r="AB4807" s="241"/>
    </row>
    <row r="4808" spans="4:28" x14ac:dyDescent="0.2">
      <c r="D4808" s="151"/>
      <c r="W4808" s="144"/>
      <c r="X4808" s="144"/>
      <c r="Y4808" s="144"/>
      <c r="Z4808" s="144"/>
      <c r="AA4808" s="144"/>
      <c r="AB4808" s="241"/>
    </row>
    <row r="4809" spans="4:28" x14ac:dyDescent="0.2">
      <c r="D4809" s="151"/>
      <c r="W4809" s="144"/>
      <c r="X4809" s="144"/>
      <c r="Y4809" s="144"/>
      <c r="Z4809" s="144"/>
      <c r="AA4809" s="144"/>
      <c r="AB4809" s="241"/>
    </row>
    <row r="4810" spans="4:28" x14ac:dyDescent="0.2">
      <c r="D4810" s="151"/>
      <c r="W4810" s="144"/>
      <c r="X4810" s="144"/>
      <c r="Y4810" s="144"/>
      <c r="Z4810" s="144"/>
      <c r="AA4810" s="144"/>
      <c r="AB4810" s="241"/>
    </row>
    <row r="4811" spans="4:28" x14ac:dyDescent="0.2">
      <c r="D4811" s="151"/>
      <c r="W4811" s="144"/>
      <c r="X4811" s="144"/>
      <c r="Y4811" s="144"/>
      <c r="Z4811" s="144"/>
      <c r="AA4811" s="144"/>
      <c r="AB4811" s="241"/>
    </row>
    <row r="4812" spans="4:28" x14ac:dyDescent="0.2">
      <c r="D4812" s="151"/>
      <c r="W4812" s="144"/>
      <c r="X4812" s="144"/>
      <c r="Y4812" s="144"/>
      <c r="Z4812" s="144"/>
      <c r="AA4812" s="144"/>
      <c r="AB4812" s="241"/>
    </row>
    <row r="4813" spans="4:28" x14ac:dyDescent="0.2">
      <c r="D4813" s="151"/>
      <c r="W4813" s="144"/>
      <c r="X4813" s="144"/>
      <c r="Y4813" s="144"/>
      <c r="Z4813" s="144"/>
      <c r="AA4813" s="144"/>
      <c r="AB4813" s="241"/>
    </row>
    <row r="4814" spans="4:28" x14ac:dyDescent="0.2">
      <c r="D4814" s="151"/>
      <c r="W4814" s="144"/>
      <c r="X4814" s="144"/>
      <c r="Y4814" s="144"/>
      <c r="Z4814" s="144"/>
      <c r="AA4814" s="144"/>
      <c r="AB4814" s="241"/>
    </row>
    <row r="4815" spans="4:28" x14ac:dyDescent="0.2">
      <c r="D4815" s="151"/>
      <c r="W4815" s="144"/>
      <c r="X4815" s="144"/>
      <c r="Y4815" s="144"/>
      <c r="Z4815" s="144"/>
      <c r="AA4815" s="144"/>
      <c r="AB4815" s="241"/>
    </row>
    <row r="4816" spans="4:28" x14ac:dyDescent="0.2">
      <c r="D4816" s="151"/>
      <c r="W4816" s="144"/>
      <c r="X4816" s="144"/>
      <c r="Y4816" s="144"/>
      <c r="Z4816" s="144"/>
      <c r="AA4816" s="144"/>
      <c r="AB4816" s="241"/>
    </row>
    <row r="4817" spans="4:28" x14ac:dyDescent="0.2">
      <c r="D4817" s="151"/>
      <c r="W4817" s="144"/>
      <c r="X4817" s="144"/>
      <c r="Y4817" s="144"/>
      <c r="Z4817" s="144"/>
      <c r="AA4817" s="144"/>
      <c r="AB4817" s="241"/>
    </row>
    <row r="4818" spans="4:28" x14ac:dyDescent="0.2">
      <c r="D4818" s="151"/>
      <c r="W4818" s="144"/>
      <c r="X4818" s="144"/>
      <c r="Y4818" s="144"/>
      <c r="Z4818" s="144"/>
      <c r="AA4818" s="144"/>
      <c r="AB4818" s="241"/>
    </row>
    <row r="4819" spans="4:28" x14ac:dyDescent="0.2">
      <c r="D4819" s="151"/>
      <c r="W4819" s="144"/>
      <c r="X4819" s="144"/>
      <c r="Y4819" s="144"/>
      <c r="Z4819" s="144"/>
      <c r="AA4819" s="144"/>
      <c r="AB4819" s="241"/>
    </row>
    <row r="4820" spans="4:28" x14ac:dyDescent="0.2">
      <c r="D4820" s="151"/>
      <c r="W4820" s="144"/>
      <c r="X4820" s="144"/>
      <c r="Y4820" s="144"/>
      <c r="Z4820" s="144"/>
      <c r="AA4820" s="144"/>
      <c r="AB4820" s="241"/>
    </row>
    <row r="4821" spans="4:28" x14ac:dyDescent="0.2">
      <c r="D4821" s="151"/>
      <c r="W4821" s="144"/>
      <c r="X4821" s="144"/>
      <c r="Y4821" s="144"/>
      <c r="Z4821" s="144"/>
      <c r="AA4821" s="144"/>
      <c r="AB4821" s="241"/>
    </row>
    <row r="4822" spans="4:28" x14ac:dyDescent="0.2">
      <c r="D4822" s="151"/>
      <c r="W4822" s="144"/>
      <c r="X4822" s="144"/>
      <c r="Y4822" s="144"/>
      <c r="Z4822" s="144"/>
      <c r="AA4822" s="144"/>
      <c r="AB4822" s="241"/>
    </row>
    <row r="4823" spans="4:28" x14ac:dyDescent="0.2">
      <c r="D4823" s="151"/>
      <c r="W4823" s="144"/>
      <c r="X4823" s="144"/>
      <c r="Y4823" s="144"/>
      <c r="Z4823" s="144"/>
      <c r="AA4823" s="144"/>
      <c r="AB4823" s="241"/>
    </row>
    <row r="4824" spans="4:28" x14ac:dyDescent="0.2">
      <c r="D4824" s="151"/>
      <c r="W4824" s="144"/>
      <c r="X4824" s="144"/>
      <c r="Y4824" s="144"/>
      <c r="Z4824" s="144"/>
      <c r="AA4824" s="144"/>
      <c r="AB4824" s="241"/>
    </row>
    <row r="4825" spans="4:28" x14ac:dyDescent="0.2">
      <c r="D4825" s="151"/>
      <c r="W4825" s="144"/>
      <c r="X4825" s="144"/>
      <c r="Y4825" s="144"/>
      <c r="Z4825" s="144"/>
      <c r="AA4825" s="144"/>
      <c r="AB4825" s="241"/>
    </row>
    <row r="4826" spans="4:28" x14ac:dyDescent="0.2">
      <c r="D4826" s="151"/>
      <c r="W4826" s="144"/>
      <c r="X4826" s="144"/>
      <c r="Y4826" s="144"/>
      <c r="Z4826" s="144"/>
      <c r="AA4826" s="144"/>
      <c r="AB4826" s="241"/>
    </row>
    <row r="4827" spans="4:28" x14ac:dyDescent="0.2">
      <c r="D4827" s="151"/>
      <c r="W4827" s="144"/>
      <c r="X4827" s="144"/>
      <c r="Y4827" s="144"/>
      <c r="Z4827" s="144"/>
      <c r="AA4827" s="144"/>
      <c r="AB4827" s="241"/>
    </row>
    <row r="4828" spans="4:28" x14ac:dyDescent="0.2">
      <c r="D4828" s="151"/>
      <c r="W4828" s="144"/>
      <c r="X4828" s="144"/>
      <c r="Y4828" s="144"/>
      <c r="Z4828" s="144"/>
      <c r="AA4828" s="144"/>
      <c r="AB4828" s="241"/>
    </row>
    <row r="4829" spans="4:28" x14ac:dyDescent="0.2">
      <c r="D4829" s="151"/>
      <c r="W4829" s="144"/>
      <c r="X4829" s="144"/>
      <c r="Y4829" s="144"/>
      <c r="Z4829" s="144"/>
      <c r="AA4829" s="144"/>
      <c r="AB4829" s="241"/>
    </row>
    <row r="4830" spans="4:28" x14ac:dyDescent="0.2">
      <c r="D4830" s="151"/>
      <c r="W4830" s="144"/>
      <c r="X4830" s="144"/>
      <c r="Y4830" s="144"/>
      <c r="Z4830" s="144"/>
      <c r="AA4830" s="144"/>
      <c r="AB4830" s="241"/>
    </row>
    <row r="4831" spans="4:28" x14ac:dyDescent="0.2">
      <c r="D4831" s="151"/>
      <c r="W4831" s="144"/>
      <c r="X4831" s="144"/>
      <c r="Y4831" s="144"/>
      <c r="Z4831" s="144"/>
      <c r="AA4831" s="144"/>
      <c r="AB4831" s="241"/>
    </row>
    <row r="4832" spans="4:28" x14ac:dyDescent="0.2">
      <c r="D4832" s="151"/>
      <c r="W4832" s="144"/>
      <c r="X4832" s="144"/>
      <c r="Y4832" s="144"/>
      <c r="Z4832" s="144"/>
      <c r="AA4832" s="144"/>
      <c r="AB4832" s="241"/>
    </row>
    <row r="4833" spans="4:28" x14ac:dyDescent="0.2">
      <c r="D4833" s="151"/>
      <c r="W4833" s="144"/>
      <c r="X4833" s="144"/>
      <c r="Y4833" s="144"/>
      <c r="Z4833" s="144"/>
      <c r="AA4833" s="144"/>
      <c r="AB4833" s="241"/>
    </row>
    <row r="4834" spans="4:28" x14ac:dyDescent="0.2">
      <c r="D4834" s="151"/>
      <c r="W4834" s="144"/>
      <c r="X4834" s="144"/>
      <c r="Y4834" s="144"/>
      <c r="Z4834" s="144"/>
      <c r="AA4834" s="144"/>
      <c r="AB4834" s="241"/>
    </row>
    <row r="4835" spans="4:28" x14ac:dyDescent="0.2">
      <c r="D4835" s="151"/>
      <c r="W4835" s="144"/>
      <c r="X4835" s="144"/>
      <c r="Y4835" s="144"/>
      <c r="Z4835" s="144"/>
      <c r="AA4835" s="144"/>
      <c r="AB4835" s="241"/>
    </row>
    <row r="4836" spans="4:28" x14ac:dyDescent="0.2">
      <c r="D4836" s="151"/>
      <c r="W4836" s="144"/>
      <c r="X4836" s="144"/>
      <c r="Y4836" s="144"/>
      <c r="Z4836" s="144"/>
      <c r="AA4836" s="144"/>
      <c r="AB4836" s="241"/>
    </row>
    <row r="4837" spans="4:28" x14ac:dyDescent="0.2">
      <c r="D4837" s="151"/>
      <c r="W4837" s="144"/>
      <c r="X4837" s="144"/>
      <c r="Y4837" s="144"/>
      <c r="Z4837" s="144"/>
      <c r="AA4837" s="144"/>
      <c r="AB4837" s="241"/>
    </row>
    <row r="4838" spans="4:28" x14ac:dyDescent="0.2">
      <c r="D4838" s="151"/>
      <c r="W4838" s="144"/>
      <c r="X4838" s="144"/>
      <c r="Y4838" s="144"/>
      <c r="Z4838" s="144"/>
      <c r="AA4838" s="144"/>
      <c r="AB4838" s="241"/>
    </row>
    <row r="4839" spans="4:28" x14ac:dyDescent="0.2">
      <c r="D4839" s="151"/>
      <c r="W4839" s="144"/>
      <c r="X4839" s="144"/>
      <c r="Y4839" s="144"/>
      <c r="Z4839" s="144"/>
      <c r="AA4839" s="144"/>
      <c r="AB4839" s="241"/>
    </row>
    <row r="4840" spans="4:28" x14ac:dyDescent="0.2">
      <c r="D4840" s="151"/>
      <c r="W4840" s="144"/>
      <c r="X4840" s="144"/>
      <c r="Y4840" s="144"/>
      <c r="Z4840" s="144"/>
      <c r="AA4840" s="144"/>
      <c r="AB4840" s="241"/>
    </row>
    <row r="4841" spans="4:28" x14ac:dyDescent="0.2">
      <c r="D4841" s="151"/>
      <c r="W4841" s="144"/>
      <c r="X4841" s="144"/>
      <c r="Y4841" s="144"/>
      <c r="Z4841" s="144"/>
      <c r="AA4841" s="144"/>
      <c r="AB4841" s="241"/>
    </row>
    <row r="4842" spans="4:28" x14ac:dyDescent="0.2">
      <c r="D4842" s="151"/>
      <c r="W4842" s="144"/>
      <c r="X4842" s="144"/>
      <c r="Y4842" s="144"/>
      <c r="Z4842" s="144"/>
      <c r="AA4842" s="144"/>
      <c r="AB4842" s="241"/>
    </row>
    <row r="4843" spans="4:28" x14ac:dyDescent="0.2">
      <c r="D4843" s="151"/>
      <c r="W4843" s="144"/>
      <c r="X4843" s="144"/>
      <c r="Y4843" s="144"/>
      <c r="Z4843" s="144"/>
      <c r="AA4843" s="144"/>
      <c r="AB4843" s="241"/>
    </row>
    <row r="4844" spans="4:28" x14ac:dyDescent="0.2">
      <c r="D4844" s="151"/>
      <c r="W4844" s="144"/>
      <c r="X4844" s="144"/>
      <c r="Y4844" s="144"/>
      <c r="Z4844" s="144"/>
      <c r="AA4844" s="144"/>
      <c r="AB4844" s="241"/>
    </row>
    <row r="4845" spans="4:28" x14ac:dyDescent="0.2">
      <c r="D4845" s="151"/>
      <c r="W4845" s="144"/>
      <c r="X4845" s="144"/>
      <c r="Y4845" s="144"/>
      <c r="Z4845" s="144"/>
      <c r="AA4845" s="144"/>
      <c r="AB4845" s="241"/>
    </row>
    <row r="4846" spans="4:28" x14ac:dyDescent="0.2">
      <c r="D4846" s="151"/>
      <c r="W4846" s="144"/>
      <c r="X4846" s="144"/>
      <c r="Y4846" s="144"/>
      <c r="Z4846" s="144"/>
      <c r="AA4846" s="144"/>
      <c r="AB4846" s="241"/>
    </row>
    <row r="4847" spans="4:28" x14ac:dyDescent="0.2">
      <c r="D4847" s="151"/>
      <c r="W4847" s="144"/>
      <c r="X4847" s="144"/>
      <c r="Y4847" s="144"/>
      <c r="Z4847" s="144"/>
      <c r="AA4847" s="144"/>
      <c r="AB4847" s="241"/>
    </row>
    <row r="4848" spans="4:28" x14ac:dyDescent="0.2">
      <c r="D4848" s="151"/>
      <c r="W4848" s="144"/>
      <c r="X4848" s="144"/>
      <c r="Y4848" s="144"/>
      <c r="Z4848" s="144"/>
      <c r="AA4848" s="144"/>
      <c r="AB4848" s="241"/>
    </row>
    <row r="4849" spans="4:28" x14ac:dyDescent="0.2">
      <c r="D4849" s="151"/>
      <c r="W4849" s="144"/>
      <c r="X4849" s="144"/>
      <c r="Y4849" s="144"/>
      <c r="Z4849" s="144"/>
      <c r="AA4849" s="144"/>
      <c r="AB4849" s="241"/>
    </row>
    <row r="4850" spans="4:28" x14ac:dyDescent="0.2">
      <c r="D4850" s="151"/>
      <c r="W4850" s="144"/>
      <c r="X4850" s="144"/>
      <c r="Y4850" s="144"/>
      <c r="Z4850" s="144"/>
      <c r="AA4850" s="144"/>
      <c r="AB4850" s="241"/>
    </row>
    <row r="4851" spans="4:28" x14ac:dyDescent="0.2">
      <c r="D4851" s="151"/>
      <c r="W4851" s="144"/>
      <c r="X4851" s="144"/>
      <c r="Y4851" s="144"/>
      <c r="Z4851" s="144"/>
      <c r="AA4851" s="144"/>
      <c r="AB4851" s="241"/>
    </row>
    <row r="4852" spans="4:28" x14ac:dyDescent="0.2">
      <c r="D4852" s="151"/>
      <c r="W4852" s="144"/>
      <c r="X4852" s="144"/>
      <c r="Y4852" s="144"/>
      <c r="Z4852" s="144"/>
      <c r="AA4852" s="144"/>
      <c r="AB4852" s="241"/>
    </row>
    <row r="4853" spans="4:28" x14ac:dyDescent="0.2">
      <c r="D4853" s="151"/>
      <c r="W4853" s="144"/>
      <c r="X4853" s="144"/>
      <c r="Y4853" s="144"/>
      <c r="Z4853" s="144"/>
      <c r="AA4853" s="144"/>
      <c r="AB4853" s="241"/>
    </row>
    <row r="4854" spans="4:28" x14ac:dyDescent="0.2">
      <c r="D4854" s="151"/>
      <c r="W4854" s="144"/>
      <c r="X4854" s="144"/>
      <c r="Y4854" s="144"/>
      <c r="Z4854" s="144"/>
      <c r="AA4854" s="144"/>
      <c r="AB4854" s="241"/>
    </row>
    <row r="4855" spans="4:28" x14ac:dyDescent="0.2">
      <c r="D4855" s="151"/>
      <c r="W4855" s="144"/>
      <c r="X4855" s="144"/>
      <c r="Y4855" s="144"/>
      <c r="Z4855" s="144"/>
      <c r="AA4855" s="144"/>
      <c r="AB4855" s="241"/>
    </row>
    <row r="4856" spans="4:28" x14ac:dyDescent="0.2">
      <c r="D4856" s="151"/>
      <c r="W4856" s="144"/>
      <c r="X4856" s="144"/>
      <c r="Y4856" s="144"/>
      <c r="Z4856" s="144"/>
      <c r="AA4856" s="144"/>
      <c r="AB4856" s="241"/>
    </row>
    <row r="4857" spans="4:28" x14ac:dyDescent="0.2">
      <c r="D4857" s="151"/>
      <c r="W4857" s="144"/>
      <c r="X4857" s="144"/>
      <c r="Y4857" s="144"/>
      <c r="Z4857" s="144"/>
      <c r="AA4857" s="144"/>
      <c r="AB4857" s="241"/>
    </row>
    <row r="4858" spans="4:28" x14ac:dyDescent="0.2">
      <c r="D4858" s="151"/>
      <c r="W4858" s="144"/>
      <c r="X4858" s="144"/>
      <c r="Y4858" s="144"/>
      <c r="Z4858" s="144"/>
      <c r="AA4858" s="144"/>
      <c r="AB4858" s="241"/>
    </row>
    <row r="4859" spans="4:28" x14ac:dyDescent="0.2">
      <c r="D4859" s="151"/>
      <c r="W4859" s="144"/>
      <c r="X4859" s="144"/>
      <c r="Y4859" s="144"/>
      <c r="Z4859" s="144"/>
      <c r="AA4859" s="144"/>
      <c r="AB4859" s="241"/>
    </row>
    <row r="4860" spans="4:28" x14ac:dyDescent="0.2">
      <c r="D4860" s="151"/>
      <c r="W4860" s="144"/>
      <c r="X4860" s="144"/>
      <c r="Y4860" s="144"/>
      <c r="Z4860" s="144"/>
      <c r="AA4860" s="144"/>
      <c r="AB4860" s="241"/>
    </row>
    <row r="4861" spans="4:28" x14ac:dyDescent="0.2">
      <c r="D4861" s="151"/>
      <c r="W4861" s="144"/>
      <c r="X4861" s="144"/>
      <c r="Y4861" s="144"/>
      <c r="Z4861" s="144"/>
      <c r="AA4861" s="144"/>
      <c r="AB4861" s="241"/>
    </row>
    <row r="4862" spans="4:28" x14ac:dyDescent="0.2">
      <c r="D4862" s="151"/>
      <c r="W4862" s="144"/>
      <c r="X4862" s="144"/>
      <c r="Y4862" s="144"/>
      <c r="Z4862" s="144"/>
      <c r="AA4862" s="144"/>
      <c r="AB4862" s="241"/>
    </row>
    <row r="4863" spans="4:28" x14ac:dyDescent="0.2">
      <c r="D4863" s="151"/>
      <c r="W4863" s="144"/>
      <c r="X4863" s="144"/>
      <c r="Y4863" s="144"/>
      <c r="Z4863" s="144"/>
      <c r="AA4863" s="144"/>
      <c r="AB4863" s="241"/>
    </row>
    <row r="4864" spans="4:28" x14ac:dyDescent="0.2">
      <c r="D4864" s="151"/>
      <c r="W4864" s="144"/>
      <c r="X4864" s="144"/>
      <c r="Y4864" s="144"/>
      <c r="Z4864" s="144"/>
      <c r="AA4864" s="144"/>
      <c r="AB4864" s="241"/>
    </row>
    <row r="4865" spans="4:28" x14ac:dyDescent="0.2">
      <c r="D4865" s="151"/>
      <c r="W4865" s="144"/>
      <c r="X4865" s="144"/>
      <c r="Y4865" s="144"/>
      <c r="Z4865" s="144"/>
      <c r="AA4865" s="144"/>
      <c r="AB4865" s="241"/>
    </row>
    <row r="4866" spans="4:28" x14ac:dyDescent="0.2">
      <c r="D4866" s="151"/>
      <c r="W4866" s="144"/>
      <c r="X4866" s="144"/>
      <c r="Y4866" s="144"/>
      <c r="Z4866" s="144"/>
      <c r="AA4866" s="144"/>
      <c r="AB4866" s="241"/>
    </row>
    <row r="4867" spans="4:28" x14ac:dyDescent="0.2">
      <c r="D4867" s="151"/>
      <c r="W4867" s="144"/>
      <c r="X4867" s="144"/>
      <c r="Y4867" s="144"/>
      <c r="Z4867" s="144"/>
      <c r="AA4867" s="144"/>
      <c r="AB4867" s="241"/>
    </row>
    <row r="4868" spans="4:28" x14ac:dyDescent="0.2">
      <c r="D4868" s="151"/>
      <c r="W4868" s="144"/>
      <c r="X4868" s="144"/>
      <c r="Y4868" s="144"/>
      <c r="Z4868" s="144"/>
      <c r="AA4868" s="144"/>
      <c r="AB4868" s="241"/>
    </row>
    <row r="4869" spans="4:28" x14ac:dyDescent="0.2">
      <c r="D4869" s="151"/>
      <c r="W4869" s="144"/>
      <c r="X4869" s="144"/>
      <c r="Y4869" s="144"/>
      <c r="Z4869" s="144"/>
      <c r="AA4869" s="144"/>
      <c r="AB4869" s="241"/>
    </row>
    <row r="4870" spans="4:28" x14ac:dyDescent="0.2">
      <c r="D4870" s="151"/>
      <c r="W4870" s="144"/>
      <c r="X4870" s="144"/>
      <c r="Y4870" s="144"/>
      <c r="Z4870" s="144"/>
      <c r="AA4870" s="144"/>
      <c r="AB4870" s="241"/>
    </row>
    <row r="4871" spans="4:28" x14ac:dyDescent="0.2">
      <c r="D4871" s="151"/>
      <c r="W4871" s="144"/>
      <c r="X4871" s="144"/>
      <c r="Y4871" s="144"/>
      <c r="Z4871" s="144"/>
      <c r="AA4871" s="144"/>
      <c r="AB4871" s="241"/>
    </row>
    <row r="4872" spans="4:28" x14ac:dyDescent="0.2">
      <c r="D4872" s="151"/>
      <c r="W4872" s="144"/>
      <c r="X4872" s="144"/>
      <c r="Y4872" s="144"/>
      <c r="Z4872" s="144"/>
      <c r="AA4872" s="144"/>
      <c r="AB4872" s="241"/>
    </row>
    <row r="4873" spans="4:28" x14ac:dyDescent="0.2">
      <c r="D4873" s="151"/>
      <c r="W4873" s="144"/>
      <c r="X4873" s="144"/>
      <c r="Y4873" s="144"/>
      <c r="Z4873" s="144"/>
      <c r="AA4873" s="144"/>
      <c r="AB4873" s="241"/>
    </row>
    <row r="4874" spans="4:28" x14ac:dyDescent="0.2">
      <c r="D4874" s="151"/>
      <c r="W4874" s="144"/>
      <c r="X4874" s="144"/>
      <c r="Y4874" s="144"/>
      <c r="Z4874" s="144"/>
      <c r="AA4874" s="144"/>
      <c r="AB4874" s="241"/>
    </row>
    <row r="4875" spans="4:28" x14ac:dyDescent="0.2">
      <c r="D4875" s="151"/>
      <c r="W4875" s="144"/>
      <c r="X4875" s="144"/>
      <c r="Y4875" s="144"/>
      <c r="Z4875" s="144"/>
      <c r="AA4875" s="144"/>
      <c r="AB4875" s="241"/>
    </row>
    <row r="4876" spans="4:28" x14ac:dyDescent="0.2">
      <c r="D4876" s="151"/>
      <c r="W4876" s="144"/>
      <c r="X4876" s="144"/>
      <c r="Y4876" s="144"/>
      <c r="Z4876" s="144"/>
      <c r="AA4876" s="144"/>
      <c r="AB4876" s="241"/>
    </row>
    <row r="4877" spans="4:28" x14ac:dyDescent="0.2">
      <c r="D4877" s="151"/>
      <c r="W4877" s="144"/>
      <c r="X4877" s="144"/>
      <c r="Y4877" s="144"/>
      <c r="Z4877" s="144"/>
      <c r="AA4877" s="144"/>
      <c r="AB4877" s="241"/>
    </row>
    <row r="4878" spans="4:28" x14ac:dyDescent="0.2">
      <c r="D4878" s="151"/>
      <c r="W4878" s="144"/>
      <c r="X4878" s="144"/>
      <c r="Y4878" s="144"/>
      <c r="Z4878" s="144"/>
      <c r="AA4878" s="144"/>
      <c r="AB4878" s="241"/>
    </row>
    <row r="4879" spans="4:28" x14ac:dyDescent="0.2">
      <c r="D4879" s="151"/>
      <c r="W4879" s="144"/>
      <c r="X4879" s="144"/>
      <c r="Y4879" s="144"/>
      <c r="Z4879" s="144"/>
      <c r="AA4879" s="144"/>
      <c r="AB4879" s="241"/>
    </row>
    <row r="4880" spans="4:28" x14ac:dyDescent="0.2">
      <c r="D4880" s="151"/>
      <c r="W4880" s="144"/>
      <c r="X4880" s="144"/>
      <c r="Y4880" s="144"/>
      <c r="Z4880" s="144"/>
      <c r="AA4880" s="144"/>
      <c r="AB4880" s="241"/>
    </row>
    <row r="4881" spans="4:28" x14ac:dyDescent="0.2">
      <c r="D4881" s="151"/>
      <c r="W4881" s="144"/>
      <c r="X4881" s="144"/>
      <c r="Y4881" s="144"/>
      <c r="Z4881" s="144"/>
      <c r="AA4881" s="144"/>
      <c r="AB4881" s="241"/>
    </row>
    <row r="4882" spans="4:28" x14ac:dyDescent="0.2">
      <c r="D4882" s="151"/>
      <c r="W4882" s="144"/>
      <c r="X4882" s="144"/>
      <c r="Y4882" s="144"/>
      <c r="Z4882" s="144"/>
      <c r="AA4882" s="144"/>
      <c r="AB4882" s="241"/>
    </row>
    <row r="4883" spans="4:28" x14ac:dyDescent="0.2">
      <c r="D4883" s="151"/>
      <c r="W4883" s="144"/>
      <c r="X4883" s="144"/>
      <c r="Y4883" s="144"/>
      <c r="Z4883" s="144"/>
      <c r="AA4883" s="144"/>
      <c r="AB4883" s="241"/>
    </row>
    <row r="4884" spans="4:28" x14ac:dyDescent="0.2">
      <c r="D4884" s="151"/>
      <c r="W4884" s="144"/>
      <c r="X4884" s="144"/>
      <c r="Y4884" s="144"/>
      <c r="Z4884" s="144"/>
      <c r="AA4884" s="144"/>
      <c r="AB4884" s="241"/>
    </row>
    <row r="4885" spans="4:28" x14ac:dyDescent="0.2">
      <c r="D4885" s="151"/>
      <c r="W4885" s="144"/>
      <c r="X4885" s="144"/>
      <c r="Y4885" s="144"/>
      <c r="Z4885" s="144"/>
      <c r="AA4885" s="144"/>
      <c r="AB4885" s="241"/>
    </row>
    <row r="4886" spans="4:28" x14ac:dyDescent="0.2">
      <c r="D4886" s="151"/>
      <c r="W4886" s="144"/>
      <c r="X4886" s="144"/>
      <c r="Y4886" s="144"/>
      <c r="Z4886" s="144"/>
      <c r="AA4886" s="144"/>
      <c r="AB4886" s="241"/>
    </row>
    <row r="4887" spans="4:28" x14ac:dyDescent="0.2">
      <c r="D4887" s="151"/>
      <c r="W4887" s="144"/>
      <c r="X4887" s="144"/>
      <c r="Y4887" s="144"/>
      <c r="Z4887" s="144"/>
      <c r="AA4887" s="144"/>
      <c r="AB4887" s="241"/>
    </row>
    <row r="4888" spans="4:28" x14ac:dyDescent="0.2">
      <c r="D4888" s="151"/>
      <c r="W4888" s="144"/>
      <c r="X4888" s="144"/>
      <c r="Y4888" s="144"/>
      <c r="Z4888" s="144"/>
      <c r="AA4888" s="144"/>
      <c r="AB4888" s="241"/>
    </row>
    <row r="4889" spans="4:28" x14ac:dyDescent="0.2">
      <c r="D4889" s="151"/>
      <c r="W4889" s="144"/>
      <c r="X4889" s="144"/>
      <c r="Y4889" s="144"/>
      <c r="Z4889" s="144"/>
      <c r="AA4889" s="144"/>
      <c r="AB4889" s="241"/>
    </row>
    <row r="4890" spans="4:28" x14ac:dyDescent="0.2">
      <c r="D4890" s="151"/>
      <c r="W4890" s="144"/>
      <c r="X4890" s="144"/>
      <c r="Y4890" s="144"/>
      <c r="Z4890" s="144"/>
      <c r="AA4890" s="144"/>
      <c r="AB4890" s="241"/>
    </row>
    <row r="4891" spans="4:28" x14ac:dyDescent="0.2">
      <c r="D4891" s="151"/>
      <c r="W4891" s="144"/>
      <c r="X4891" s="144"/>
      <c r="Y4891" s="144"/>
      <c r="Z4891" s="144"/>
      <c r="AA4891" s="144"/>
      <c r="AB4891" s="241"/>
    </row>
    <row r="4892" spans="4:28" x14ac:dyDescent="0.2">
      <c r="D4892" s="151"/>
      <c r="W4892" s="144"/>
      <c r="X4892" s="144"/>
      <c r="Y4892" s="144"/>
      <c r="Z4892" s="144"/>
      <c r="AA4892" s="144"/>
      <c r="AB4892" s="241"/>
    </row>
    <row r="4893" spans="4:28" x14ac:dyDescent="0.2">
      <c r="D4893" s="151"/>
      <c r="W4893" s="144"/>
      <c r="X4893" s="144"/>
      <c r="Y4893" s="144"/>
      <c r="Z4893" s="144"/>
      <c r="AA4893" s="144"/>
      <c r="AB4893" s="241"/>
    </row>
    <row r="4894" spans="4:28" x14ac:dyDescent="0.2">
      <c r="D4894" s="151"/>
      <c r="W4894" s="144"/>
      <c r="X4894" s="144"/>
      <c r="Y4894" s="144"/>
      <c r="Z4894" s="144"/>
      <c r="AA4894" s="144"/>
      <c r="AB4894" s="241"/>
    </row>
    <row r="4895" spans="4:28" x14ac:dyDescent="0.2">
      <c r="D4895" s="151"/>
      <c r="W4895" s="144"/>
      <c r="X4895" s="144"/>
      <c r="Y4895" s="144"/>
      <c r="Z4895" s="144"/>
      <c r="AA4895" s="144"/>
      <c r="AB4895" s="241"/>
    </row>
    <row r="4896" spans="4:28" x14ac:dyDescent="0.2">
      <c r="D4896" s="151"/>
      <c r="W4896" s="144"/>
      <c r="X4896" s="144"/>
      <c r="Y4896" s="144"/>
      <c r="Z4896" s="144"/>
      <c r="AA4896" s="144"/>
      <c r="AB4896" s="241"/>
    </row>
    <row r="4897" spans="4:28" x14ac:dyDescent="0.2">
      <c r="D4897" s="151"/>
      <c r="W4897" s="144"/>
      <c r="X4897" s="144"/>
      <c r="Y4897" s="144"/>
      <c r="Z4897" s="144"/>
      <c r="AA4897" s="144"/>
      <c r="AB4897" s="241"/>
    </row>
    <row r="4898" spans="4:28" x14ac:dyDescent="0.2">
      <c r="D4898" s="151"/>
      <c r="W4898" s="144"/>
      <c r="X4898" s="144"/>
      <c r="Y4898" s="144"/>
      <c r="Z4898" s="144"/>
      <c r="AA4898" s="144"/>
      <c r="AB4898" s="241"/>
    </row>
    <row r="4899" spans="4:28" x14ac:dyDescent="0.2">
      <c r="D4899" s="151"/>
      <c r="W4899" s="144"/>
      <c r="X4899" s="144"/>
      <c r="Y4899" s="144"/>
      <c r="Z4899" s="144"/>
      <c r="AA4899" s="144"/>
      <c r="AB4899" s="241"/>
    </row>
    <row r="4900" spans="4:28" x14ac:dyDescent="0.2">
      <c r="D4900" s="151"/>
      <c r="W4900" s="144"/>
      <c r="X4900" s="144"/>
      <c r="Y4900" s="144"/>
      <c r="Z4900" s="144"/>
      <c r="AA4900" s="144"/>
      <c r="AB4900" s="241"/>
    </row>
    <row r="4901" spans="4:28" x14ac:dyDescent="0.2">
      <c r="D4901" s="151"/>
      <c r="W4901" s="144"/>
      <c r="X4901" s="144"/>
      <c r="Y4901" s="144"/>
      <c r="Z4901" s="144"/>
      <c r="AA4901" s="144"/>
      <c r="AB4901" s="241"/>
    </row>
    <row r="4902" spans="4:28" x14ac:dyDescent="0.2">
      <c r="D4902" s="151"/>
      <c r="W4902" s="144"/>
      <c r="X4902" s="144"/>
      <c r="Y4902" s="144"/>
      <c r="Z4902" s="144"/>
      <c r="AA4902" s="144"/>
      <c r="AB4902" s="241"/>
    </row>
    <row r="4903" spans="4:28" x14ac:dyDescent="0.2">
      <c r="D4903" s="151"/>
      <c r="W4903" s="144"/>
      <c r="X4903" s="144"/>
      <c r="Y4903" s="144"/>
      <c r="Z4903" s="144"/>
      <c r="AA4903" s="144"/>
      <c r="AB4903" s="241"/>
    </row>
    <row r="4904" spans="4:28" x14ac:dyDescent="0.2">
      <c r="D4904" s="151"/>
      <c r="W4904" s="144"/>
      <c r="X4904" s="144"/>
      <c r="Y4904" s="144"/>
      <c r="Z4904" s="144"/>
      <c r="AA4904" s="144"/>
      <c r="AB4904" s="241"/>
    </row>
    <row r="4905" spans="4:28" x14ac:dyDescent="0.2">
      <c r="D4905" s="151"/>
      <c r="W4905" s="144"/>
      <c r="X4905" s="144"/>
      <c r="Y4905" s="144"/>
      <c r="Z4905" s="144"/>
      <c r="AA4905" s="144"/>
      <c r="AB4905" s="241"/>
    </row>
    <row r="4906" spans="4:28" x14ac:dyDescent="0.2">
      <c r="D4906" s="151"/>
      <c r="W4906" s="144"/>
      <c r="X4906" s="144"/>
      <c r="Y4906" s="144"/>
      <c r="Z4906" s="144"/>
      <c r="AA4906" s="144"/>
      <c r="AB4906" s="241"/>
    </row>
    <row r="4907" spans="4:28" x14ac:dyDescent="0.2">
      <c r="D4907" s="151"/>
      <c r="W4907" s="144"/>
      <c r="X4907" s="144"/>
      <c r="Y4907" s="144"/>
      <c r="Z4907" s="144"/>
      <c r="AA4907" s="144"/>
      <c r="AB4907" s="241"/>
    </row>
    <row r="4908" spans="4:28" x14ac:dyDescent="0.2">
      <c r="D4908" s="151"/>
      <c r="W4908" s="144"/>
      <c r="X4908" s="144"/>
      <c r="Y4908" s="144"/>
      <c r="Z4908" s="144"/>
      <c r="AA4908" s="144"/>
      <c r="AB4908" s="241"/>
    </row>
    <row r="4909" spans="4:28" x14ac:dyDescent="0.2">
      <c r="D4909" s="151"/>
      <c r="W4909" s="144"/>
      <c r="X4909" s="144"/>
      <c r="Y4909" s="144"/>
      <c r="Z4909" s="144"/>
      <c r="AA4909" s="144"/>
      <c r="AB4909" s="241"/>
    </row>
    <row r="4910" spans="4:28" x14ac:dyDescent="0.2">
      <c r="D4910" s="151"/>
      <c r="W4910" s="144"/>
      <c r="X4910" s="144"/>
      <c r="Y4910" s="144"/>
      <c r="Z4910" s="144"/>
      <c r="AA4910" s="144"/>
      <c r="AB4910" s="241"/>
    </row>
    <row r="4911" spans="4:28" x14ac:dyDescent="0.2">
      <c r="D4911" s="151"/>
      <c r="W4911" s="144"/>
      <c r="X4911" s="144"/>
      <c r="Y4911" s="144"/>
      <c r="Z4911" s="144"/>
      <c r="AA4911" s="144"/>
      <c r="AB4911" s="241"/>
    </row>
    <row r="4912" spans="4:28" x14ac:dyDescent="0.2">
      <c r="D4912" s="151"/>
      <c r="W4912" s="144"/>
      <c r="X4912" s="144"/>
      <c r="Y4912" s="144"/>
      <c r="Z4912" s="144"/>
      <c r="AA4912" s="144"/>
      <c r="AB4912" s="241"/>
    </row>
    <row r="4913" spans="4:28" x14ac:dyDescent="0.2">
      <c r="D4913" s="151"/>
      <c r="W4913" s="144"/>
      <c r="X4913" s="144"/>
      <c r="Y4913" s="144"/>
      <c r="Z4913" s="144"/>
      <c r="AA4913" s="144"/>
      <c r="AB4913" s="241"/>
    </row>
    <row r="4914" spans="4:28" x14ac:dyDescent="0.2">
      <c r="D4914" s="151"/>
      <c r="W4914" s="144"/>
      <c r="X4914" s="144"/>
      <c r="Y4914" s="144"/>
      <c r="Z4914" s="144"/>
      <c r="AA4914" s="144"/>
      <c r="AB4914" s="241"/>
    </row>
    <row r="4915" spans="4:28" x14ac:dyDescent="0.2">
      <c r="D4915" s="151"/>
      <c r="W4915" s="144"/>
      <c r="X4915" s="144"/>
      <c r="Y4915" s="144"/>
      <c r="Z4915" s="144"/>
      <c r="AA4915" s="144"/>
      <c r="AB4915" s="241"/>
    </row>
    <row r="4916" spans="4:28" x14ac:dyDescent="0.2">
      <c r="D4916" s="151"/>
      <c r="W4916" s="144"/>
      <c r="X4916" s="144"/>
      <c r="Y4916" s="144"/>
      <c r="Z4916" s="144"/>
      <c r="AA4916" s="144"/>
      <c r="AB4916" s="241"/>
    </row>
    <row r="4917" spans="4:28" x14ac:dyDescent="0.2">
      <c r="D4917" s="151"/>
      <c r="W4917" s="144"/>
      <c r="X4917" s="144"/>
      <c r="Y4917" s="144"/>
      <c r="Z4917" s="144"/>
      <c r="AA4917" s="144"/>
      <c r="AB4917" s="241"/>
    </row>
    <row r="4918" spans="4:28" x14ac:dyDescent="0.2">
      <c r="D4918" s="151"/>
      <c r="W4918" s="144"/>
      <c r="X4918" s="144"/>
      <c r="Y4918" s="144"/>
      <c r="Z4918" s="144"/>
      <c r="AA4918" s="144"/>
      <c r="AB4918" s="241"/>
    </row>
    <row r="4919" spans="4:28" x14ac:dyDescent="0.2">
      <c r="D4919" s="151"/>
      <c r="W4919" s="144"/>
      <c r="X4919" s="144"/>
      <c r="Y4919" s="144"/>
      <c r="Z4919" s="144"/>
      <c r="AA4919" s="144"/>
      <c r="AB4919" s="241"/>
    </row>
    <row r="4920" spans="4:28" x14ac:dyDescent="0.2">
      <c r="D4920" s="151"/>
      <c r="W4920" s="144"/>
      <c r="X4920" s="144"/>
      <c r="Y4920" s="144"/>
      <c r="Z4920" s="144"/>
      <c r="AA4920" s="144"/>
      <c r="AB4920" s="241"/>
    </row>
    <row r="4921" spans="4:28" x14ac:dyDescent="0.2">
      <c r="D4921" s="151"/>
      <c r="W4921" s="144"/>
      <c r="X4921" s="144"/>
      <c r="Y4921" s="144"/>
      <c r="Z4921" s="144"/>
      <c r="AA4921" s="144"/>
      <c r="AB4921" s="241"/>
    </row>
    <row r="4922" spans="4:28" x14ac:dyDescent="0.2">
      <c r="D4922" s="151"/>
      <c r="W4922" s="144"/>
      <c r="X4922" s="144"/>
      <c r="Y4922" s="144"/>
      <c r="Z4922" s="144"/>
      <c r="AA4922" s="144"/>
      <c r="AB4922" s="241"/>
    </row>
    <row r="4923" spans="4:28" x14ac:dyDescent="0.2">
      <c r="D4923" s="151"/>
      <c r="W4923" s="144"/>
      <c r="X4923" s="144"/>
      <c r="Y4923" s="144"/>
      <c r="Z4923" s="144"/>
      <c r="AA4923" s="144"/>
      <c r="AB4923" s="241"/>
    </row>
    <row r="4924" spans="4:28" x14ac:dyDescent="0.2">
      <c r="D4924" s="151"/>
      <c r="W4924" s="144"/>
      <c r="X4924" s="144"/>
      <c r="Y4924" s="144"/>
      <c r="Z4924" s="144"/>
      <c r="AA4924" s="144"/>
      <c r="AB4924" s="241"/>
    </row>
    <row r="4925" spans="4:28" x14ac:dyDescent="0.2">
      <c r="D4925" s="151"/>
      <c r="W4925" s="144"/>
      <c r="X4925" s="144"/>
      <c r="Y4925" s="144"/>
      <c r="Z4925" s="144"/>
      <c r="AA4925" s="144"/>
      <c r="AB4925" s="241"/>
    </row>
    <row r="4926" spans="4:28" x14ac:dyDescent="0.2">
      <c r="D4926" s="151"/>
      <c r="W4926" s="144"/>
      <c r="X4926" s="144"/>
      <c r="Y4926" s="144"/>
      <c r="Z4926" s="144"/>
      <c r="AA4926" s="144"/>
      <c r="AB4926" s="241"/>
    </row>
    <row r="4927" spans="4:28" x14ac:dyDescent="0.2">
      <c r="D4927" s="151"/>
      <c r="W4927" s="144"/>
      <c r="X4927" s="144"/>
      <c r="Y4927" s="144"/>
      <c r="Z4927" s="144"/>
      <c r="AA4927" s="144"/>
      <c r="AB4927" s="241"/>
    </row>
    <row r="4928" spans="4:28" x14ac:dyDescent="0.2">
      <c r="D4928" s="151"/>
      <c r="W4928" s="144"/>
      <c r="X4928" s="144"/>
      <c r="Y4928" s="144"/>
      <c r="Z4928" s="144"/>
      <c r="AA4928" s="144"/>
      <c r="AB4928" s="241"/>
    </row>
    <row r="4929" spans="4:28" x14ac:dyDescent="0.2">
      <c r="D4929" s="151"/>
      <c r="W4929" s="144"/>
      <c r="X4929" s="144"/>
      <c r="Y4929" s="144"/>
      <c r="Z4929" s="144"/>
      <c r="AA4929" s="144"/>
      <c r="AB4929" s="241"/>
    </row>
    <row r="4930" spans="4:28" x14ac:dyDescent="0.2">
      <c r="D4930" s="151"/>
      <c r="W4930" s="144"/>
      <c r="X4930" s="144"/>
      <c r="Y4930" s="144"/>
      <c r="Z4930" s="144"/>
      <c r="AA4930" s="144"/>
      <c r="AB4930" s="241"/>
    </row>
    <row r="4931" spans="4:28" x14ac:dyDescent="0.2">
      <c r="D4931" s="151"/>
      <c r="W4931" s="144"/>
      <c r="X4931" s="144"/>
      <c r="Y4931" s="144"/>
      <c r="Z4931" s="144"/>
      <c r="AA4931" s="144"/>
      <c r="AB4931" s="241"/>
    </row>
    <row r="4932" spans="4:28" x14ac:dyDescent="0.2">
      <c r="D4932" s="151"/>
      <c r="W4932" s="144"/>
      <c r="X4932" s="144"/>
      <c r="Y4932" s="144"/>
      <c r="Z4932" s="144"/>
      <c r="AA4932" s="144"/>
      <c r="AB4932" s="241"/>
    </row>
    <row r="4933" spans="4:28" x14ac:dyDescent="0.2">
      <c r="D4933" s="151"/>
      <c r="W4933" s="144"/>
      <c r="X4933" s="144"/>
      <c r="Y4933" s="144"/>
      <c r="Z4933" s="144"/>
      <c r="AA4933" s="144"/>
      <c r="AB4933" s="241"/>
    </row>
    <row r="4934" spans="4:28" x14ac:dyDescent="0.2">
      <c r="D4934" s="151"/>
      <c r="W4934" s="144"/>
      <c r="X4934" s="144"/>
      <c r="Y4934" s="144"/>
      <c r="Z4934" s="144"/>
      <c r="AA4934" s="144"/>
      <c r="AB4934" s="241"/>
    </row>
    <row r="4935" spans="4:28" x14ac:dyDescent="0.2">
      <c r="D4935" s="151"/>
      <c r="W4935" s="144"/>
      <c r="X4935" s="144"/>
      <c r="Y4935" s="144"/>
      <c r="Z4935" s="144"/>
      <c r="AA4935" s="144"/>
      <c r="AB4935" s="241"/>
    </row>
    <row r="4936" spans="4:28" x14ac:dyDescent="0.2">
      <c r="D4936" s="151"/>
      <c r="W4936" s="144"/>
      <c r="X4936" s="144"/>
      <c r="Y4936" s="144"/>
      <c r="Z4936" s="144"/>
      <c r="AA4936" s="144"/>
      <c r="AB4936" s="241"/>
    </row>
    <row r="4937" spans="4:28" x14ac:dyDescent="0.2">
      <c r="D4937" s="151"/>
      <c r="W4937" s="144"/>
      <c r="X4937" s="144"/>
      <c r="Y4937" s="144"/>
      <c r="Z4937" s="144"/>
      <c r="AA4937" s="144"/>
      <c r="AB4937" s="241"/>
    </row>
    <row r="4938" spans="4:28" x14ac:dyDescent="0.2">
      <c r="D4938" s="151"/>
      <c r="W4938" s="144"/>
      <c r="X4938" s="144"/>
      <c r="Y4938" s="144"/>
      <c r="Z4938" s="144"/>
      <c r="AA4938" s="144"/>
      <c r="AB4938" s="241"/>
    </row>
    <row r="4939" spans="4:28" x14ac:dyDescent="0.2">
      <c r="D4939" s="151"/>
      <c r="W4939" s="144"/>
      <c r="X4939" s="144"/>
      <c r="Y4939" s="144"/>
      <c r="Z4939" s="144"/>
      <c r="AA4939" s="144"/>
      <c r="AB4939" s="241"/>
    </row>
    <row r="4940" spans="4:28" x14ac:dyDescent="0.2">
      <c r="D4940" s="151"/>
      <c r="W4940" s="144"/>
      <c r="X4940" s="144"/>
      <c r="Y4940" s="144"/>
      <c r="Z4940" s="144"/>
      <c r="AA4940" s="144"/>
      <c r="AB4940" s="241"/>
    </row>
    <row r="4941" spans="4:28" x14ac:dyDescent="0.2">
      <c r="D4941" s="151"/>
      <c r="W4941" s="144"/>
      <c r="X4941" s="144"/>
      <c r="Y4941" s="144"/>
      <c r="Z4941" s="144"/>
      <c r="AA4941" s="144"/>
      <c r="AB4941" s="241"/>
    </row>
    <row r="4942" spans="4:28" x14ac:dyDescent="0.2">
      <c r="D4942" s="151"/>
      <c r="W4942" s="144"/>
      <c r="X4942" s="144"/>
      <c r="Y4942" s="144"/>
      <c r="Z4942" s="144"/>
      <c r="AA4942" s="144"/>
      <c r="AB4942" s="241"/>
    </row>
    <row r="4943" spans="4:28" x14ac:dyDescent="0.2">
      <c r="D4943" s="151"/>
      <c r="W4943" s="144"/>
      <c r="X4943" s="144"/>
      <c r="Y4943" s="144"/>
      <c r="Z4943" s="144"/>
      <c r="AA4943" s="144"/>
      <c r="AB4943" s="241"/>
    </row>
    <row r="4944" spans="4:28" x14ac:dyDescent="0.2">
      <c r="D4944" s="151"/>
      <c r="W4944" s="144"/>
      <c r="X4944" s="144"/>
      <c r="Y4944" s="144"/>
      <c r="Z4944" s="144"/>
      <c r="AA4944" s="144"/>
      <c r="AB4944" s="241"/>
    </row>
    <row r="4945" spans="4:28" x14ac:dyDescent="0.2">
      <c r="D4945" s="151"/>
      <c r="W4945" s="144"/>
      <c r="X4945" s="144"/>
      <c r="Y4945" s="144"/>
      <c r="Z4945" s="144"/>
      <c r="AA4945" s="144"/>
      <c r="AB4945" s="241"/>
    </row>
    <row r="4946" spans="4:28" x14ac:dyDescent="0.2">
      <c r="D4946" s="151"/>
      <c r="W4946" s="144"/>
      <c r="X4946" s="144"/>
      <c r="Y4946" s="144"/>
      <c r="Z4946" s="144"/>
      <c r="AA4946" s="144"/>
      <c r="AB4946" s="241"/>
    </row>
    <row r="4947" spans="4:28" x14ac:dyDescent="0.2">
      <c r="D4947" s="151"/>
      <c r="W4947" s="144"/>
      <c r="X4947" s="144"/>
      <c r="Y4947" s="144"/>
      <c r="Z4947" s="144"/>
      <c r="AA4947" s="144"/>
      <c r="AB4947" s="241"/>
    </row>
    <row r="4948" spans="4:28" x14ac:dyDescent="0.2">
      <c r="D4948" s="151"/>
      <c r="W4948" s="144"/>
      <c r="X4948" s="144"/>
      <c r="Y4948" s="144"/>
      <c r="Z4948" s="144"/>
      <c r="AA4948" s="144"/>
      <c r="AB4948" s="241"/>
    </row>
    <row r="4949" spans="4:28" x14ac:dyDescent="0.2">
      <c r="D4949" s="151"/>
      <c r="W4949" s="144"/>
      <c r="X4949" s="144"/>
      <c r="Y4949" s="144"/>
      <c r="Z4949" s="144"/>
      <c r="AA4949" s="144"/>
      <c r="AB4949" s="241"/>
    </row>
    <row r="4950" spans="4:28" x14ac:dyDescent="0.2">
      <c r="D4950" s="151"/>
      <c r="W4950" s="144"/>
      <c r="X4950" s="144"/>
      <c r="Y4950" s="144"/>
      <c r="Z4950" s="144"/>
      <c r="AA4950" s="144"/>
      <c r="AB4950" s="241"/>
    </row>
    <row r="4951" spans="4:28" x14ac:dyDescent="0.2">
      <c r="D4951" s="151"/>
      <c r="W4951" s="144"/>
      <c r="X4951" s="144"/>
      <c r="Y4951" s="144"/>
      <c r="Z4951" s="144"/>
      <c r="AA4951" s="144"/>
      <c r="AB4951" s="241"/>
    </row>
    <row r="4952" spans="4:28" x14ac:dyDescent="0.2">
      <c r="D4952" s="151"/>
      <c r="W4952" s="144"/>
      <c r="X4952" s="144"/>
      <c r="Y4952" s="144"/>
      <c r="Z4952" s="144"/>
      <c r="AA4952" s="144"/>
      <c r="AB4952" s="241"/>
    </row>
    <row r="4953" spans="4:28" x14ac:dyDescent="0.2">
      <c r="D4953" s="151"/>
      <c r="W4953" s="144"/>
      <c r="X4953" s="144"/>
      <c r="Y4953" s="144"/>
      <c r="Z4953" s="144"/>
      <c r="AA4953" s="144"/>
      <c r="AB4953" s="241"/>
    </row>
    <row r="4954" spans="4:28" x14ac:dyDescent="0.2">
      <c r="D4954" s="151"/>
      <c r="W4954" s="144"/>
      <c r="X4954" s="144"/>
      <c r="Y4954" s="144"/>
      <c r="Z4954" s="144"/>
      <c r="AA4954" s="144"/>
      <c r="AB4954" s="241"/>
    </row>
    <row r="4955" spans="4:28" x14ac:dyDescent="0.2">
      <c r="D4955" s="151"/>
      <c r="W4955" s="144"/>
      <c r="X4955" s="144"/>
      <c r="Y4955" s="144"/>
      <c r="Z4955" s="144"/>
      <c r="AA4955" s="144"/>
      <c r="AB4955" s="241"/>
    </row>
    <row r="4956" spans="4:28" x14ac:dyDescent="0.2">
      <c r="D4956" s="151"/>
      <c r="W4956" s="144"/>
      <c r="X4956" s="144"/>
      <c r="Y4956" s="144"/>
      <c r="Z4956" s="144"/>
      <c r="AA4956" s="144"/>
      <c r="AB4956" s="241"/>
    </row>
    <row r="4957" spans="4:28" x14ac:dyDescent="0.2">
      <c r="D4957" s="151"/>
      <c r="W4957" s="144"/>
      <c r="X4957" s="144"/>
      <c r="Y4957" s="144"/>
      <c r="Z4957" s="144"/>
      <c r="AA4957" s="144"/>
      <c r="AB4957" s="241"/>
    </row>
    <row r="4958" spans="4:28" x14ac:dyDescent="0.2">
      <c r="D4958" s="151"/>
      <c r="W4958" s="144"/>
      <c r="X4958" s="144"/>
      <c r="Y4958" s="144"/>
      <c r="Z4958" s="144"/>
      <c r="AA4958" s="144"/>
      <c r="AB4958" s="241"/>
    </row>
    <row r="4959" spans="4:28" x14ac:dyDescent="0.2">
      <c r="D4959" s="151"/>
      <c r="W4959" s="144"/>
      <c r="X4959" s="144"/>
      <c r="Y4959" s="144"/>
      <c r="Z4959" s="144"/>
      <c r="AA4959" s="144"/>
      <c r="AB4959" s="241"/>
    </row>
    <row r="4960" spans="4:28" x14ac:dyDescent="0.2">
      <c r="D4960" s="151"/>
      <c r="W4960" s="144"/>
      <c r="X4960" s="144"/>
      <c r="Y4960" s="144"/>
      <c r="Z4960" s="144"/>
      <c r="AA4960" s="144"/>
      <c r="AB4960" s="241"/>
    </row>
    <row r="4961" spans="4:28" x14ac:dyDescent="0.2">
      <c r="D4961" s="151"/>
      <c r="W4961" s="144"/>
      <c r="X4961" s="144"/>
      <c r="Y4961" s="144"/>
      <c r="Z4961" s="144"/>
      <c r="AA4961" s="144"/>
      <c r="AB4961" s="241"/>
    </row>
    <row r="4962" spans="4:28" x14ac:dyDescent="0.2">
      <c r="D4962" s="151"/>
      <c r="W4962" s="144"/>
      <c r="X4962" s="144"/>
      <c r="Y4962" s="144"/>
      <c r="Z4962" s="144"/>
      <c r="AA4962" s="144"/>
      <c r="AB4962" s="241"/>
    </row>
    <row r="4963" spans="4:28" x14ac:dyDescent="0.2">
      <c r="D4963" s="151"/>
      <c r="W4963" s="144"/>
      <c r="X4963" s="144"/>
      <c r="Y4963" s="144"/>
      <c r="Z4963" s="144"/>
      <c r="AA4963" s="144"/>
      <c r="AB4963" s="241"/>
    </row>
    <row r="4964" spans="4:28" x14ac:dyDescent="0.2">
      <c r="D4964" s="151"/>
      <c r="W4964" s="144"/>
      <c r="X4964" s="144"/>
      <c r="Y4964" s="144"/>
      <c r="Z4964" s="144"/>
      <c r="AA4964" s="144"/>
      <c r="AB4964" s="241"/>
    </row>
    <row r="4965" spans="4:28" x14ac:dyDescent="0.2">
      <c r="D4965" s="151"/>
      <c r="W4965" s="144"/>
      <c r="X4965" s="144"/>
      <c r="Y4965" s="144"/>
      <c r="Z4965" s="144"/>
      <c r="AA4965" s="144"/>
      <c r="AB4965" s="241"/>
    </row>
    <row r="4966" spans="4:28" x14ac:dyDescent="0.2">
      <c r="D4966" s="151"/>
      <c r="W4966" s="144"/>
      <c r="X4966" s="144"/>
      <c r="Y4966" s="144"/>
      <c r="Z4966" s="144"/>
      <c r="AA4966" s="144"/>
      <c r="AB4966" s="241"/>
    </row>
    <row r="4967" spans="4:28" x14ac:dyDescent="0.2">
      <c r="D4967" s="151"/>
      <c r="W4967" s="144"/>
      <c r="X4967" s="144"/>
      <c r="Y4967" s="144"/>
      <c r="Z4967" s="144"/>
      <c r="AA4967" s="144"/>
      <c r="AB4967" s="241"/>
    </row>
    <row r="4968" spans="4:28" x14ac:dyDescent="0.2">
      <c r="D4968" s="151"/>
      <c r="W4968" s="144"/>
      <c r="X4968" s="144"/>
      <c r="Y4968" s="144"/>
      <c r="Z4968" s="144"/>
      <c r="AA4968" s="144"/>
      <c r="AB4968" s="241"/>
    </row>
    <row r="4969" spans="4:28" x14ac:dyDescent="0.2">
      <c r="D4969" s="151"/>
      <c r="W4969" s="144"/>
      <c r="X4969" s="144"/>
      <c r="Y4969" s="144"/>
      <c r="Z4969" s="144"/>
      <c r="AA4969" s="144"/>
      <c r="AB4969" s="241"/>
    </row>
    <row r="4970" spans="4:28" x14ac:dyDescent="0.2">
      <c r="D4970" s="151"/>
      <c r="W4970" s="144"/>
      <c r="X4970" s="144"/>
      <c r="Y4970" s="144"/>
      <c r="Z4970" s="144"/>
      <c r="AA4970" s="144"/>
      <c r="AB4970" s="241"/>
    </row>
    <row r="4971" spans="4:28" x14ac:dyDescent="0.2">
      <c r="D4971" s="151"/>
      <c r="W4971" s="144"/>
      <c r="X4971" s="144"/>
      <c r="Y4971" s="144"/>
      <c r="Z4971" s="144"/>
      <c r="AA4971" s="144"/>
      <c r="AB4971" s="241"/>
    </row>
    <row r="4972" spans="4:28" x14ac:dyDescent="0.2">
      <c r="D4972" s="151"/>
      <c r="W4972" s="144"/>
      <c r="X4972" s="144"/>
      <c r="Y4972" s="144"/>
      <c r="Z4972" s="144"/>
      <c r="AA4972" s="144"/>
      <c r="AB4972" s="241"/>
    </row>
    <row r="4973" spans="4:28" x14ac:dyDescent="0.2">
      <c r="D4973" s="151"/>
      <c r="W4973" s="144"/>
      <c r="X4973" s="144"/>
      <c r="Y4973" s="144"/>
      <c r="Z4973" s="144"/>
      <c r="AA4973" s="144"/>
      <c r="AB4973" s="241"/>
    </row>
    <row r="4974" spans="4:28" x14ac:dyDescent="0.2">
      <c r="D4974" s="151"/>
      <c r="W4974" s="144"/>
      <c r="X4974" s="144"/>
      <c r="Y4974" s="144"/>
      <c r="Z4974" s="144"/>
      <c r="AA4974" s="144"/>
      <c r="AB4974" s="241"/>
    </row>
    <row r="4975" spans="4:28" x14ac:dyDescent="0.2">
      <c r="D4975" s="151"/>
      <c r="W4975" s="144"/>
      <c r="X4975" s="144"/>
      <c r="Y4975" s="144"/>
      <c r="Z4975" s="144"/>
      <c r="AA4975" s="144"/>
      <c r="AB4975" s="241"/>
    </row>
    <row r="4976" spans="4:28" x14ac:dyDescent="0.2">
      <c r="D4976" s="151"/>
      <c r="W4976" s="144"/>
      <c r="X4976" s="144"/>
      <c r="Y4976" s="144"/>
      <c r="Z4976" s="144"/>
      <c r="AA4976" s="144"/>
      <c r="AB4976" s="241"/>
    </row>
    <row r="4977" spans="4:28" x14ac:dyDescent="0.2">
      <c r="D4977" s="151"/>
      <c r="W4977" s="144"/>
      <c r="X4977" s="144"/>
      <c r="Y4977" s="144"/>
      <c r="Z4977" s="144"/>
      <c r="AA4977" s="144"/>
      <c r="AB4977" s="241"/>
    </row>
    <row r="4978" spans="4:28" x14ac:dyDescent="0.2">
      <c r="D4978" s="151"/>
      <c r="W4978" s="144"/>
      <c r="X4978" s="144"/>
      <c r="Y4978" s="144"/>
      <c r="Z4978" s="144"/>
      <c r="AA4978" s="144"/>
      <c r="AB4978" s="241"/>
    </row>
    <row r="4979" spans="4:28" x14ac:dyDescent="0.2">
      <c r="D4979" s="151"/>
      <c r="W4979" s="144"/>
      <c r="X4979" s="144"/>
      <c r="Y4979" s="144"/>
      <c r="Z4979" s="144"/>
      <c r="AA4979" s="144"/>
      <c r="AB4979" s="241"/>
    </row>
    <row r="4980" spans="4:28" x14ac:dyDescent="0.2">
      <c r="D4980" s="151"/>
      <c r="W4980" s="144"/>
      <c r="X4980" s="144"/>
      <c r="Y4980" s="144"/>
      <c r="Z4980" s="144"/>
      <c r="AA4980" s="144"/>
      <c r="AB4980" s="241"/>
    </row>
    <row r="4981" spans="4:28" x14ac:dyDescent="0.2">
      <c r="D4981" s="151"/>
      <c r="W4981" s="144"/>
      <c r="X4981" s="144"/>
      <c r="Y4981" s="144"/>
      <c r="Z4981" s="144"/>
      <c r="AA4981" s="144"/>
      <c r="AB4981" s="241"/>
    </row>
    <row r="4982" spans="4:28" x14ac:dyDescent="0.2">
      <c r="D4982" s="151"/>
      <c r="W4982" s="144"/>
      <c r="X4982" s="144"/>
      <c r="Y4982" s="144"/>
      <c r="Z4982" s="144"/>
      <c r="AA4982" s="144"/>
      <c r="AB4982" s="241"/>
    </row>
    <row r="4983" spans="4:28" x14ac:dyDescent="0.2">
      <c r="D4983" s="151"/>
      <c r="W4983" s="144"/>
      <c r="X4983" s="144"/>
      <c r="Y4983" s="144"/>
      <c r="Z4983" s="144"/>
      <c r="AA4983" s="144"/>
      <c r="AB4983" s="241"/>
    </row>
    <row r="4984" spans="4:28" x14ac:dyDescent="0.2">
      <c r="D4984" s="151"/>
      <c r="W4984" s="144"/>
      <c r="X4984" s="144"/>
      <c r="Y4984" s="144"/>
      <c r="Z4984" s="144"/>
      <c r="AA4984" s="144"/>
      <c r="AB4984" s="241"/>
    </row>
    <row r="4985" spans="4:28" x14ac:dyDescent="0.2">
      <c r="D4985" s="151"/>
      <c r="W4985" s="144"/>
      <c r="X4985" s="144"/>
      <c r="Y4985" s="144"/>
      <c r="Z4985" s="144"/>
      <c r="AA4985" s="144"/>
      <c r="AB4985" s="241"/>
    </row>
    <row r="4986" spans="4:28" x14ac:dyDescent="0.2">
      <c r="D4986" s="151"/>
      <c r="W4986" s="144"/>
      <c r="X4986" s="144"/>
      <c r="Y4986" s="144"/>
      <c r="Z4986" s="144"/>
      <c r="AA4986" s="144"/>
      <c r="AB4986" s="241"/>
    </row>
    <row r="4987" spans="4:28" x14ac:dyDescent="0.2">
      <c r="D4987" s="151"/>
      <c r="W4987" s="144"/>
      <c r="X4987" s="144"/>
      <c r="Y4987" s="144"/>
      <c r="Z4987" s="144"/>
      <c r="AA4987" s="144"/>
      <c r="AB4987" s="241"/>
    </row>
    <row r="4988" spans="4:28" x14ac:dyDescent="0.2">
      <c r="D4988" s="151"/>
      <c r="W4988" s="144"/>
      <c r="X4988" s="144"/>
      <c r="Y4988" s="144"/>
      <c r="Z4988" s="144"/>
      <c r="AA4988" s="144"/>
      <c r="AB4988" s="241"/>
    </row>
    <row r="4989" spans="4:28" x14ac:dyDescent="0.2">
      <c r="D4989" s="151"/>
      <c r="W4989" s="144"/>
      <c r="X4989" s="144"/>
      <c r="Y4989" s="144"/>
      <c r="Z4989" s="144"/>
      <c r="AA4989" s="144"/>
      <c r="AB4989" s="241"/>
    </row>
    <row r="4990" spans="4:28" x14ac:dyDescent="0.2">
      <c r="D4990" s="151"/>
      <c r="W4990" s="144"/>
      <c r="X4990" s="144"/>
      <c r="Y4990" s="144"/>
      <c r="Z4990" s="144"/>
      <c r="AA4990" s="144"/>
      <c r="AB4990" s="241"/>
    </row>
    <row r="4991" spans="4:28" x14ac:dyDescent="0.2">
      <c r="D4991" s="151"/>
      <c r="W4991" s="144"/>
      <c r="X4991" s="144"/>
      <c r="Y4991" s="144"/>
      <c r="Z4991" s="144"/>
      <c r="AA4991" s="144"/>
      <c r="AB4991" s="241"/>
    </row>
    <row r="4992" spans="4:28" x14ac:dyDescent="0.2">
      <c r="D4992" s="151"/>
      <c r="W4992" s="144"/>
      <c r="X4992" s="144"/>
      <c r="Y4992" s="144"/>
      <c r="Z4992" s="144"/>
      <c r="AA4992" s="144"/>
      <c r="AB4992" s="241"/>
    </row>
    <row r="4993" spans="4:28" x14ac:dyDescent="0.2">
      <c r="D4993" s="151"/>
      <c r="W4993" s="144"/>
      <c r="X4993" s="144"/>
      <c r="Y4993" s="144"/>
      <c r="Z4993" s="144"/>
      <c r="AA4993" s="144"/>
      <c r="AB4993" s="241"/>
    </row>
    <row r="4994" spans="4:28" x14ac:dyDescent="0.2">
      <c r="D4994" s="151"/>
      <c r="W4994" s="144"/>
      <c r="X4994" s="144"/>
      <c r="Y4994" s="144"/>
      <c r="Z4994" s="144"/>
      <c r="AA4994" s="144"/>
      <c r="AB4994" s="241"/>
    </row>
    <row r="4995" spans="4:28" x14ac:dyDescent="0.2">
      <c r="D4995" s="151"/>
      <c r="W4995" s="144"/>
      <c r="X4995" s="144"/>
      <c r="Y4995" s="144"/>
      <c r="Z4995" s="144"/>
      <c r="AA4995" s="144"/>
      <c r="AB4995" s="241"/>
    </row>
    <row r="4996" spans="4:28" x14ac:dyDescent="0.2">
      <c r="D4996" s="151"/>
      <c r="W4996" s="144"/>
      <c r="X4996" s="144"/>
      <c r="Y4996" s="144"/>
      <c r="Z4996" s="144"/>
      <c r="AA4996" s="144"/>
      <c r="AB4996" s="241"/>
    </row>
    <row r="4997" spans="4:28" x14ac:dyDescent="0.2">
      <c r="D4997" s="151"/>
      <c r="W4997" s="144"/>
      <c r="X4997" s="144"/>
      <c r="Y4997" s="144"/>
      <c r="Z4997" s="144"/>
      <c r="AA4997" s="144"/>
      <c r="AB4997" s="241"/>
    </row>
    <row r="4998" spans="4:28" x14ac:dyDescent="0.2">
      <c r="D4998" s="151"/>
      <c r="W4998" s="144"/>
      <c r="X4998" s="144"/>
      <c r="Y4998" s="144"/>
      <c r="Z4998" s="144"/>
      <c r="AA4998" s="144"/>
      <c r="AB4998" s="241"/>
    </row>
    <row r="4999" spans="4:28" x14ac:dyDescent="0.2">
      <c r="D4999" s="151"/>
      <c r="W4999" s="144"/>
      <c r="X4999" s="144"/>
      <c r="Y4999" s="144"/>
      <c r="Z4999" s="144"/>
      <c r="AA4999" s="144"/>
      <c r="AB4999" s="241"/>
    </row>
    <row r="5000" spans="4:28" x14ac:dyDescent="0.2">
      <c r="D5000" s="151"/>
      <c r="W5000" s="144"/>
      <c r="X5000" s="144"/>
      <c r="Y5000" s="144"/>
      <c r="Z5000" s="144"/>
      <c r="AA5000" s="144"/>
      <c r="AB5000" s="241"/>
    </row>
    <row r="5001" spans="4:28" x14ac:dyDescent="0.2">
      <c r="D5001" s="151"/>
      <c r="W5001" s="144"/>
      <c r="X5001" s="144"/>
      <c r="Y5001" s="144"/>
      <c r="Z5001" s="144"/>
      <c r="AA5001" s="144"/>
      <c r="AB5001" s="241"/>
    </row>
    <row r="5002" spans="4:28" x14ac:dyDescent="0.2">
      <c r="D5002" s="151"/>
      <c r="W5002" s="144"/>
      <c r="X5002" s="144"/>
      <c r="Y5002" s="144"/>
      <c r="Z5002" s="144"/>
      <c r="AA5002" s="144"/>
      <c r="AB5002" s="241"/>
    </row>
    <row r="5003" spans="4:28" x14ac:dyDescent="0.2">
      <c r="D5003" s="151"/>
      <c r="W5003" s="144"/>
      <c r="X5003" s="144"/>
      <c r="Y5003" s="144"/>
      <c r="Z5003" s="144"/>
      <c r="AA5003" s="144"/>
      <c r="AB5003" s="241"/>
    </row>
    <row r="5004" spans="4:28" x14ac:dyDescent="0.2">
      <c r="D5004" s="151"/>
      <c r="W5004" s="144"/>
      <c r="X5004" s="144"/>
      <c r="Y5004" s="144"/>
      <c r="Z5004" s="144"/>
      <c r="AA5004" s="144"/>
      <c r="AB5004" s="241"/>
    </row>
    <row r="5005" spans="4:28" x14ac:dyDescent="0.2">
      <c r="D5005" s="151"/>
      <c r="W5005" s="144"/>
      <c r="X5005" s="144"/>
      <c r="Y5005" s="144"/>
      <c r="Z5005" s="144"/>
      <c r="AA5005" s="144"/>
      <c r="AB5005" s="241"/>
    </row>
    <row r="5006" spans="4:28" x14ac:dyDescent="0.2">
      <c r="D5006" s="151"/>
      <c r="W5006" s="144"/>
      <c r="X5006" s="144"/>
      <c r="Y5006" s="144"/>
      <c r="Z5006" s="144"/>
      <c r="AA5006" s="144"/>
      <c r="AB5006" s="241"/>
    </row>
    <row r="5007" spans="4:28" x14ac:dyDescent="0.2">
      <c r="D5007" s="151"/>
      <c r="W5007" s="144"/>
      <c r="X5007" s="144"/>
      <c r="Y5007" s="144"/>
      <c r="Z5007" s="144"/>
      <c r="AA5007" s="144"/>
      <c r="AB5007" s="241"/>
    </row>
    <row r="5008" spans="4:28" x14ac:dyDescent="0.2">
      <c r="D5008" s="151"/>
      <c r="W5008" s="144"/>
      <c r="X5008" s="144"/>
      <c r="Y5008" s="144"/>
      <c r="Z5008" s="144"/>
      <c r="AA5008" s="144"/>
      <c r="AB5008" s="241"/>
    </row>
    <row r="5009" spans="4:28" x14ac:dyDescent="0.2">
      <c r="D5009" s="151"/>
      <c r="W5009" s="144"/>
      <c r="X5009" s="144"/>
      <c r="Y5009" s="144"/>
      <c r="Z5009" s="144"/>
      <c r="AA5009" s="144"/>
      <c r="AB5009" s="241"/>
    </row>
    <row r="5010" spans="4:28" x14ac:dyDescent="0.2">
      <c r="D5010" s="151"/>
      <c r="W5010" s="144"/>
      <c r="X5010" s="144"/>
      <c r="Y5010" s="144"/>
      <c r="Z5010" s="144"/>
      <c r="AA5010" s="144"/>
      <c r="AB5010" s="241"/>
    </row>
    <row r="5011" spans="4:28" x14ac:dyDescent="0.2">
      <c r="D5011" s="151"/>
      <c r="W5011" s="144"/>
      <c r="X5011" s="144"/>
      <c r="Y5011" s="144"/>
      <c r="Z5011" s="144"/>
      <c r="AA5011" s="144"/>
      <c r="AB5011" s="241"/>
    </row>
    <row r="5012" spans="4:28" x14ac:dyDescent="0.2">
      <c r="D5012" s="151"/>
      <c r="W5012" s="144"/>
      <c r="X5012" s="144"/>
      <c r="Y5012" s="144"/>
      <c r="Z5012" s="144"/>
      <c r="AA5012" s="144"/>
      <c r="AB5012" s="241"/>
    </row>
    <row r="5013" spans="4:28" x14ac:dyDescent="0.2">
      <c r="D5013" s="151"/>
      <c r="W5013" s="144"/>
      <c r="X5013" s="144"/>
      <c r="Y5013" s="144"/>
      <c r="Z5013" s="144"/>
      <c r="AA5013" s="144"/>
      <c r="AB5013" s="241"/>
    </row>
    <row r="5014" spans="4:28" x14ac:dyDescent="0.2">
      <c r="D5014" s="151"/>
      <c r="W5014" s="144"/>
      <c r="X5014" s="144"/>
      <c r="Y5014" s="144"/>
      <c r="Z5014" s="144"/>
      <c r="AA5014" s="144"/>
      <c r="AB5014" s="241"/>
    </row>
    <row r="5015" spans="4:28" x14ac:dyDescent="0.2">
      <c r="D5015" s="151"/>
      <c r="W5015" s="144"/>
      <c r="X5015" s="144"/>
      <c r="Y5015" s="144"/>
      <c r="Z5015" s="144"/>
      <c r="AA5015" s="144"/>
      <c r="AB5015" s="241"/>
    </row>
    <row r="5016" spans="4:28" x14ac:dyDescent="0.2">
      <c r="D5016" s="151"/>
      <c r="W5016" s="144"/>
      <c r="X5016" s="144"/>
      <c r="Y5016" s="144"/>
      <c r="Z5016" s="144"/>
      <c r="AA5016" s="144"/>
      <c r="AB5016" s="241"/>
    </row>
    <row r="5017" spans="4:28" x14ac:dyDescent="0.2">
      <c r="D5017" s="151"/>
      <c r="W5017" s="144"/>
      <c r="X5017" s="144"/>
      <c r="Y5017" s="144"/>
      <c r="Z5017" s="144"/>
      <c r="AA5017" s="144"/>
      <c r="AB5017" s="241"/>
    </row>
    <row r="5018" spans="4:28" x14ac:dyDescent="0.2">
      <c r="D5018" s="151"/>
      <c r="W5018" s="144"/>
      <c r="X5018" s="144"/>
      <c r="Y5018" s="144"/>
      <c r="Z5018" s="144"/>
      <c r="AA5018" s="144"/>
      <c r="AB5018" s="241"/>
    </row>
    <row r="5019" spans="4:28" x14ac:dyDescent="0.2">
      <c r="D5019" s="151"/>
      <c r="W5019" s="144"/>
      <c r="X5019" s="144"/>
      <c r="Y5019" s="144"/>
      <c r="Z5019" s="144"/>
      <c r="AA5019" s="144"/>
      <c r="AB5019" s="241"/>
    </row>
    <row r="5020" spans="4:28" x14ac:dyDescent="0.2">
      <c r="D5020" s="151"/>
      <c r="W5020" s="144"/>
      <c r="X5020" s="144"/>
      <c r="Y5020" s="144"/>
      <c r="Z5020" s="144"/>
      <c r="AA5020" s="144"/>
      <c r="AB5020" s="241"/>
    </row>
    <row r="5021" spans="4:28" x14ac:dyDescent="0.2">
      <c r="D5021" s="151"/>
      <c r="W5021" s="144"/>
      <c r="X5021" s="144"/>
      <c r="Y5021" s="144"/>
      <c r="Z5021" s="144"/>
      <c r="AA5021" s="144"/>
      <c r="AB5021" s="241"/>
    </row>
    <row r="5022" spans="4:28" x14ac:dyDescent="0.2">
      <c r="D5022" s="151"/>
      <c r="W5022" s="144"/>
      <c r="X5022" s="144"/>
      <c r="Y5022" s="144"/>
      <c r="Z5022" s="144"/>
      <c r="AA5022" s="144"/>
      <c r="AB5022" s="241"/>
    </row>
    <row r="5023" spans="4:28" x14ac:dyDescent="0.2">
      <c r="D5023" s="151"/>
      <c r="W5023" s="144"/>
      <c r="X5023" s="144"/>
      <c r="Y5023" s="144"/>
      <c r="Z5023" s="144"/>
      <c r="AA5023" s="144"/>
      <c r="AB5023" s="241"/>
    </row>
    <row r="5024" spans="4:28" x14ac:dyDescent="0.2">
      <c r="D5024" s="151"/>
      <c r="W5024" s="144"/>
      <c r="X5024" s="144"/>
      <c r="Y5024" s="144"/>
      <c r="Z5024" s="144"/>
      <c r="AA5024" s="144"/>
      <c r="AB5024" s="241"/>
    </row>
    <row r="5025" spans="4:28" x14ac:dyDescent="0.2">
      <c r="D5025" s="151"/>
      <c r="W5025" s="144"/>
      <c r="X5025" s="144"/>
      <c r="Y5025" s="144"/>
      <c r="Z5025" s="144"/>
      <c r="AA5025" s="144"/>
      <c r="AB5025" s="241"/>
    </row>
    <row r="5026" spans="4:28" x14ac:dyDescent="0.2">
      <c r="D5026" s="151"/>
      <c r="W5026" s="144"/>
      <c r="X5026" s="144"/>
      <c r="Y5026" s="144"/>
      <c r="Z5026" s="144"/>
      <c r="AA5026" s="144"/>
      <c r="AB5026" s="241"/>
    </row>
    <row r="5027" spans="4:28" x14ac:dyDescent="0.2">
      <c r="D5027" s="151"/>
      <c r="W5027" s="144"/>
      <c r="X5027" s="144"/>
      <c r="Y5027" s="144"/>
      <c r="Z5027" s="144"/>
      <c r="AA5027" s="144"/>
      <c r="AB5027" s="241"/>
    </row>
    <row r="5028" spans="4:28" x14ac:dyDescent="0.2">
      <c r="D5028" s="151"/>
      <c r="W5028" s="144"/>
      <c r="X5028" s="144"/>
      <c r="Y5028" s="144"/>
      <c r="Z5028" s="144"/>
      <c r="AA5028" s="144"/>
      <c r="AB5028" s="241"/>
    </row>
    <row r="5029" spans="4:28" x14ac:dyDescent="0.2">
      <c r="D5029" s="151"/>
      <c r="W5029" s="144"/>
      <c r="X5029" s="144"/>
      <c r="Y5029" s="144"/>
      <c r="Z5029" s="144"/>
      <c r="AA5029" s="144"/>
      <c r="AB5029" s="241"/>
    </row>
    <row r="5030" spans="4:28" x14ac:dyDescent="0.2">
      <c r="D5030" s="151"/>
      <c r="W5030" s="144"/>
      <c r="X5030" s="144"/>
      <c r="Y5030" s="144"/>
      <c r="Z5030" s="144"/>
      <c r="AA5030" s="144"/>
      <c r="AB5030" s="241"/>
    </row>
    <row r="5031" spans="4:28" x14ac:dyDescent="0.2">
      <c r="D5031" s="151"/>
      <c r="W5031" s="144"/>
      <c r="X5031" s="144"/>
      <c r="Y5031" s="144"/>
      <c r="Z5031" s="144"/>
      <c r="AA5031" s="144"/>
      <c r="AB5031" s="241"/>
    </row>
    <row r="5032" spans="4:28" x14ac:dyDescent="0.2">
      <c r="D5032" s="151"/>
      <c r="W5032" s="144"/>
      <c r="X5032" s="144"/>
      <c r="Y5032" s="144"/>
      <c r="Z5032" s="144"/>
      <c r="AA5032" s="144"/>
      <c r="AB5032" s="241"/>
    </row>
    <row r="5033" spans="4:28" x14ac:dyDescent="0.2">
      <c r="D5033" s="151"/>
      <c r="W5033" s="144"/>
      <c r="X5033" s="144"/>
      <c r="Y5033" s="144"/>
      <c r="Z5033" s="144"/>
      <c r="AA5033" s="144"/>
      <c r="AB5033" s="241"/>
    </row>
    <row r="5034" spans="4:28" x14ac:dyDescent="0.2">
      <c r="D5034" s="151"/>
      <c r="W5034" s="144"/>
      <c r="X5034" s="144"/>
      <c r="Y5034" s="144"/>
      <c r="Z5034" s="144"/>
      <c r="AA5034" s="144"/>
      <c r="AB5034" s="241"/>
    </row>
    <row r="5035" spans="4:28" x14ac:dyDescent="0.2">
      <c r="D5035" s="151"/>
      <c r="W5035" s="144"/>
      <c r="X5035" s="144"/>
      <c r="Y5035" s="144"/>
      <c r="Z5035" s="144"/>
      <c r="AA5035" s="144"/>
      <c r="AB5035" s="241"/>
    </row>
    <row r="5036" spans="4:28" x14ac:dyDescent="0.2">
      <c r="D5036" s="151"/>
      <c r="W5036" s="144"/>
      <c r="X5036" s="144"/>
      <c r="Y5036" s="144"/>
      <c r="Z5036" s="144"/>
      <c r="AA5036" s="144"/>
      <c r="AB5036" s="241"/>
    </row>
    <row r="5037" spans="4:28" x14ac:dyDescent="0.2">
      <c r="D5037" s="151"/>
      <c r="W5037" s="144"/>
      <c r="X5037" s="144"/>
      <c r="Y5037" s="144"/>
      <c r="Z5037" s="144"/>
      <c r="AA5037" s="144"/>
      <c r="AB5037" s="241"/>
    </row>
    <row r="5038" spans="4:28" x14ac:dyDescent="0.2">
      <c r="D5038" s="151"/>
      <c r="W5038" s="144"/>
      <c r="X5038" s="144"/>
      <c r="Y5038" s="144"/>
      <c r="Z5038" s="144"/>
      <c r="AA5038" s="144"/>
      <c r="AB5038" s="241"/>
    </row>
    <row r="5039" spans="4:28" x14ac:dyDescent="0.2">
      <c r="D5039" s="151"/>
      <c r="W5039" s="144"/>
      <c r="X5039" s="144"/>
      <c r="Y5039" s="144"/>
      <c r="Z5039" s="144"/>
      <c r="AA5039" s="144"/>
      <c r="AB5039" s="241"/>
    </row>
    <row r="5040" spans="4:28" x14ac:dyDescent="0.2">
      <c r="D5040" s="151"/>
      <c r="W5040" s="144"/>
      <c r="X5040" s="144"/>
      <c r="Y5040" s="144"/>
      <c r="Z5040" s="144"/>
      <c r="AA5040" s="144"/>
      <c r="AB5040" s="241"/>
    </row>
    <row r="5041" spans="4:28" x14ac:dyDescent="0.2">
      <c r="D5041" s="151"/>
      <c r="W5041" s="144"/>
      <c r="X5041" s="144"/>
      <c r="Y5041" s="144"/>
      <c r="Z5041" s="144"/>
      <c r="AA5041" s="144"/>
      <c r="AB5041" s="241"/>
    </row>
    <row r="5042" spans="4:28" x14ac:dyDescent="0.2">
      <c r="D5042" s="151"/>
      <c r="W5042" s="144"/>
      <c r="X5042" s="144"/>
      <c r="Y5042" s="144"/>
      <c r="Z5042" s="144"/>
      <c r="AA5042" s="144"/>
      <c r="AB5042" s="241"/>
    </row>
    <row r="5043" spans="4:28" x14ac:dyDescent="0.2">
      <c r="D5043" s="151"/>
      <c r="W5043" s="144"/>
      <c r="X5043" s="144"/>
      <c r="Y5043" s="144"/>
      <c r="Z5043" s="144"/>
      <c r="AA5043" s="144"/>
      <c r="AB5043" s="241"/>
    </row>
    <row r="5044" spans="4:28" x14ac:dyDescent="0.2">
      <c r="D5044" s="151"/>
      <c r="W5044" s="144"/>
      <c r="X5044" s="144"/>
      <c r="Y5044" s="144"/>
      <c r="Z5044" s="144"/>
      <c r="AA5044" s="144"/>
      <c r="AB5044" s="241"/>
    </row>
    <row r="5045" spans="4:28" x14ac:dyDescent="0.2">
      <c r="D5045" s="151"/>
      <c r="W5045" s="144"/>
      <c r="X5045" s="144"/>
      <c r="Y5045" s="144"/>
      <c r="Z5045" s="144"/>
      <c r="AA5045" s="144"/>
      <c r="AB5045" s="241"/>
    </row>
    <row r="5046" spans="4:28" x14ac:dyDescent="0.2">
      <c r="D5046" s="151"/>
      <c r="W5046" s="144"/>
      <c r="X5046" s="144"/>
      <c r="Y5046" s="144"/>
      <c r="Z5046" s="144"/>
      <c r="AA5046" s="144"/>
      <c r="AB5046" s="241"/>
    </row>
    <row r="5047" spans="4:28" x14ac:dyDescent="0.2">
      <c r="D5047" s="151"/>
      <c r="W5047" s="144"/>
      <c r="X5047" s="144"/>
      <c r="Y5047" s="144"/>
      <c r="Z5047" s="144"/>
      <c r="AA5047" s="144"/>
      <c r="AB5047" s="241"/>
    </row>
    <row r="5048" spans="4:28" x14ac:dyDescent="0.2">
      <c r="D5048" s="151"/>
      <c r="W5048" s="144"/>
      <c r="X5048" s="144"/>
      <c r="Y5048" s="144"/>
      <c r="Z5048" s="144"/>
      <c r="AA5048" s="144"/>
      <c r="AB5048" s="241"/>
    </row>
    <row r="5049" spans="4:28" x14ac:dyDescent="0.2">
      <c r="D5049" s="151"/>
      <c r="W5049" s="144"/>
      <c r="X5049" s="144"/>
      <c r="Y5049" s="144"/>
      <c r="Z5049" s="144"/>
      <c r="AA5049" s="144"/>
      <c r="AB5049" s="241"/>
    </row>
    <row r="5050" spans="4:28" x14ac:dyDescent="0.2">
      <c r="D5050" s="151"/>
      <c r="W5050" s="144"/>
      <c r="X5050" s="144"/>
      <c r="Y5050" s="144"/>
      <c r="Z5050" s="144"/>
      <c r="AA5050" s="144"/>
      <c r="AB5050" s="241"/>
    </row>
    <row r="5051" spans="4:28" x14ac:dyDescent="0.2">
      <c r="D5051" s="151"/>
      <c r="W5051" s="144"/>
      <c r="X5051" s="144"/>
      <c r="Y5051" s="144"/>
      <c r="Z5051" s="144"/>
      <c r="AA5051" s="144"/>
      <c r="AB5051" s="241"/>
    </row>
    <row r="5052" spans="4:28" x14ac:dyDescent="0.2">
      <c r="D5052" s="151"/>
      <c r="W5052" s="144"/>
      <c r="X5052" s="144"/>
      <c r="Y5052" s="144"/>
      <c r="Z5052" s="144"/>
      <c r="AA5052" s="144"/>
      <c r="AB5052" s="241"/>
    </row>
    <row r="5053" spans="4:28" x14ac:dyDescent="0.2">
      <c r="D5053" s="151"/>
      <c r="W5053" s="144"/>
      <c r="X5053" s="144"/>
      <c r="Y5053" s="144"/>
      <c r="Z5053" s="144"/>
      <c r="AA5053" s="144"/>
      <c r="AB5053" s="241"/>
    </row>
    <row r="5054" spans="4:28" x14ac:dyDescent="0.2">
      <c r="D5054" s="151"/>
      <c r="W5054" s="144"/>
      <c r="X5054" s="144"/>
      <c r="Y5054" s="144"/>
      <c r="Z5054" s="144"/>
      <c r="AA5054" s="144"/>
      <c r="AB5054" s="241"/>
    </row>
    <row r="5055" spans="4:28" x14ac:dyDescent="0.2">
      <c r="D5055" s="151"/>
      <c r="W5055" s="144"/>
      <c r="X5055" s="144"/>
      <c r="Y5055" s="144"/>
      <c r="Z5055" s="144"/>
      <c r="AA5055" s="144"/>
      <c r="AB5055" s="241"/>
    </row>
    <row r="5056" spans="4:28" x14ac:dyDescent="0.2">
      <c r="D5056" s="151"/>
      <c r="W5056" s="144"/>
      <c r="X5056" s="144"/>
      <c r="Y5056" s="144"/>
      <c r="Z5056" s="144"/>
      <c r="AA5056" s="144"/>
      <c r="AB5056" s="241"/>
    </row>
    <row r="5057" spans="4:28" x14ac:dyDescent="0.2">
      <c r="D5057" s="151"/>
      <c r="W5057" s="144"/>
      <c r="X5057" s="144"/>
      <c r="Y5057" s="144"/>
      <c r="Z5057" s="144"/>
      <c r="AA5057" s="144"/>
      <c r="AB5057" s="241"/>
    </row>
    <row r="5058" spans="4:28" x14ac:dyDescent="0.2">
      <c r="D5058" s="151"/>
      <c r="W5058" s="144"/>
      <c r="X5058" s="144"/>
      <c r="Y5058" s="144"/>
      <c r="Z5058" s="144"/>
      <c r="AA5058" s="144"/>
      <c r="AB5058" s="241"/>
    </row>
    <row r="5059" spans="4:28" x14ac:dyDescent="0.2">
      <c r="D5059" s="151"/>
      <c r="W5059" s="144"/>
      <c r="X5059" s="144"/>
      <c r="Y5059" s="144"/>
      <c r="Z5059" s="144"/>
      <c r="AA5059" s="144"/>
      <c r="AB5059" s="241"/>
    </row>
    <row r="5060" spans="4:28" x14ac:dyDescent="0.2">
      <c r="D5060" s="151"/>
      <c r="W5060" s="144"/>
      <c r="X5060" s="144"/>
      <c r="Y5060" s="144"/>
      <c r="Z5060" s="144"/>
      <c r="AA5060" s="144"/>
      <c r="AB5060" s="241"/>
    </row>
    <row r="5061" spans="4:28" x14ac:dyDescent="0.2">
      <c r="D5061" s="151"/>
      <c r="W5061" s="144"/>
      <c r="X5061" s="144"/>
      <c r="Y5061" s="144"/>
      <c r="Z5061" s="144"/>
      <c r="AA5061" s="144"/>
      <c r="AB5061" s="241"/>
    </row>
    <row r="5062" spans="4:28" x14ac:dyDescent="0.2">
      <c r="D5062" s="151"/>
      <c r="W5062" s="144"/>
      <c r="X5062" s="144"/>
      <c r="Y5062" s="144"/>
      <c r="Z5062" s="144"/>
      <c r="AA5062" s="144"/>
      <c r="AB5062" s="241"/>
    </row>
    <row r="5063" spans="4:28" x14ac:dyDescent="0.2">
      <c r="D5063" s="151"/>
      <c r="W5063" s="144"/>
      <c r="X5063" s="144"/>
      <c r="Y5063" s="144"/>
      <c r="Z5063" s="144"/>
      <c r="AA5063" s="144"/>
      <c r="AB5063" s="241"/>
    </row>
    <row r="5064" spans="4:28" x14ac:dyDescent="0.2">
      <c r="D5064" s="151"/>
      <c r="W5064" s="144"/>
      <c r="X5064" s="144"/>
      <c r="Y5064" s="144"/>
      <c r="Z5064" s="144"/>
      <c r="AA5064" s="144"/>
      <c r="AB5064" s="241"/>
    </row>
    <row r="5065" spans="4:28" x14ac:dyDescent="0.2">
      <c r="D5065" s="151"/>
      <c r="W5065" s="144"/>
      <c r="X5065" s="144"/>
      <c r="Y5065" s="144"/>
      <c r="Z5065" s="144"/>
      <c r="AA5065" s="144"/>
      <c r="AB5065" s="241"/>
    </row>
    <row r="5066" spans="4:28" x14ac:dyDescent="0.2">
      <c r="D5066" s="151"/>
      <c r="W5066" s="144"/>
      <c r="X5066" s="144"/>
      <c r="Y5066" s="144"/>
      <c r="Z5066" s="144"/>
      <c r="AA5066" s="144"/>
      <c r="AB5066" s="241"/>
    </row>
    <row r="5067" spans="4:28" x14ac:dyDescent="0.2">
      <c r="D5067" s="151"/>
      <c r="W5067" s="144"/>
      <c r="X5067" s="144"/>
      <c r="Y5067" s="144"/>
      <c r="Z5067" s="144"/>
      <c r="AA5067" s="144"/>
      <c r="AB5067" s="241"/>
    </row>
    <row r="5068" spans="4:28" x14ac:dyDescent="0.2">
      <c r="D5068" s="151"/>
      <c r="W5068" s="144"/>
      <c r="X5068" s="144"/>
      <c r="Y5068" s="144"/>
      <c r="Z5068" s="144"/>
      <c r="AA5068" s="144"/>
      <c r="AB5068" s="241"/>
    </row>
    <row r="5069" spans="4:28" x14ac:dyDescent="0.2">
      <c r="D5069" s="151"/>
      <c r="W5069" s="144"/>
      <c r="X5069" s="144"/>
      <c r="Y5069" s="144"/>
      <c r="Z5069" s="144"/>
      <c r="AA5069" s="144"/>
      <c r="AB5069" s="241"/>
    </row>
    <row r="5070" spans="4:28" x14ac:dyDescent="0.2">
      <c r="D5070" s="151"/>
      <c r="W5070" s="144"/>
      <c r="X5070" s="144"/>
      <c r="Y5070" s="144"/>
      <c r="Z5070" s="144"/>
      <c r="AA5070" s="144"/>
      <c r="AB5070" s="241"/>
    </row>
    <row r="5071" spans="4:28" x14ac:dyDescent="0.2">
      <c r="D5071" s="151"/>
      <c r="W5071" s="144"/>
      <c r="X5071" s="144"/>
      <c r="Y5071" s="144"/>
      <c r="Z5071" s="144"/>
      <c r="AA5071" s="144"/>
      <c r="AB5071" s="241"/>
    </row>
    <row r="5072" spans="4:28" x14ac:dyDescent="0.2">
      <c r="D5072" s="151"/>
      <c r="W5072" s="144"/>
      <c r="X5072" s="144"/>
      <c r="Y5072" s="144"/>
      <c r="Z5072" s="144"/>
      <c r="AA5072" s="144"/>
      <c r="AB5072" s="241"/>
    </row>
    <row r="5073" spans="4:28" x14ac:dyDescent="0.2">
      <c r="D5073" s="151"/>
      <c r="W5073" s="144"/>
      <c r="X5073" s="144"/>
      <c r="Y5073" s="144"/>
      <c r="Z5073" s="144"/>
      <c r="AA5073" s="144"/>
      <c r="AB5073" s="241"/>
    </row>
    <row r="5074" spans="4:28" x14ac:dyDescent="0.2">
      <c r="D5074" s="151"/>
      <c r="W5074" s="144"/>
      <c r="X5074" s="144"/>
      <c r="Y5074" s="144"/>
      <c r="Z5074" s="144"/>
      <c r="AA5074" s="144"/>
      <c r="AB5074" s="241"/>
    </row>
    <row r="5075" spans="4:28" x14ac:dyDescent="0.2">
      <c r="D5075" s="151"/>
      <c r="W5075" s="144"/>
      <c r="X5075" s="144"/>
      <c r="Y5075" s="144"/>
      <c r="Z5075" s="144"/>
      <c r="AA5075" s="144"/>
      <c r="AB5075" s="241"/>
    </row>
    <row r="5076" spans="4:28" x14ac:dyDescent="0.2">
      <c r="D5076" s="151"/>
      <c r="W5076" s="144"/>
      <c r="X5076" s="144"/>
      <c r="Y5076" s="144"/>
      <c r="Z5076" s="144"/>
      <c r="AA5076" s="144"/>
      <c r="AB5076" s="241"/>
    </row>
    <row r="5077" spans="4:28" x14ac:dyDescent="0.2">
      <c r="D5077" s="151"/>
      <c r="W5077" s="144"/>
      <c r="X5077" s="144"/>
      <c r="Y5077" s="144"/>
      <c r="Z5077" s="144"/>
      <c r="AA5077" s="144"/>
      <c r="AB5077" s="241"/>
    </row>
    <row r="5078" spans="4:28" x14ac:dyDescent="0.2">
      <c r="D5078" s="151"/>
      <c r="W5078" s="144"/>
      <c r="X5078" s="144"/>
      <c r="Y5078" s="144"/>
      <c r="Z5078" s="144"/>
      <c r="AA5078" s="144"/>
      <c r="AB5078" s="241"/>
    </row>
    <row r="5079" spans="4:28" x14ac:dyDescent="0.2">
      <c r="D5079" s="151"/>
      <c r="W5079" s="144"/>
      <c r="X5079" s="144"/>
      <c r="Y5079" s="144"/>
      <c r="Z5079" s="144"/>
      <c r="AA5079" s="144"/>
      <c r="AB5079" s="241"/>
    </row>
    <row r="5080" spans="4:28" x14ac:dyDescent="0.2">
      <c r="D5080" s="151"/>
      <c r="W5080" s="144"/>
      <c r="X5080" s="144"/>
      <c r="Y5080" s="144"/>
      <c r="Z5080" s="144"/>
      <c r="AA5080" s="144"/>
      <c r="AB5080" s="241"/>
    </row>
    <row r="5081" spans="4:28" x14ac:dyDescent="0.2">
      <c r="D5081" s="151"/>
      <c r="W5081" s="144"/>
      <c r="X5081" s="144"/>
      <c r="Y5081" s="144"/>
      <c r="Z5081" s="144"/>
      <c r="AA5081" s="144"/>
      <c r="AB5081" s="241"/>
    </row>
    <row r="5082" spans="4:28" x14ac:dyDescent="0.2">
      <c r="D5082" s="151"/>
      <c r="W5082" s="144"/>
      <c r="X5082" s="144"/>
      <c r="Y5082" s="144"/>
      <c r="Z5082" s="144"/>
      <c r="AA5082" s="144"/>
      <c r="AB5082" s="241"/>
    </row>
    <row r="5083" spans="4:28" x14ac:dyDescent="0.2">
      <c r="D5083" s="151"/>
      <c r="W5083" s="144"/>
      <c r="X5083" s="144"/>
      <c r="Y5083" s="144"/>
      <c r="Z5083" s="144"/>
      <c r="AA5083" s="144"/>
      <c r="AB5083" s="241"/>
    </row>
    <row r="5084" spans="4:28" x14ac:dyDescent="0.2">
      <c r="D5084" s="151"/>
      <c r="W5084" s="144"/>
      <c r="X5084" s="144"/>
      <c r="Y5084" s="144"/>
      <c r="Z5084" s="144"/>
      <c r="AA5084" s="144"/>
      <c r="AB5084" s="241"/>
    </row>
    <row r="5085" spans="4:28" x14ac:dyDescent="0.2">
      <c r="D5085" s="151"/>
      <c r="W5085" s="144"/>
      <c r="X5085" s="144"/>
      <c r="Y5085" s="144"/>
      <c r="Z5085" s="144"/>
      <c r="AA5085" s="144"/>
      <c r="AB5085" s="241"/>
    </row>
    <row r="5086" spans="4:28" x14ac:dyDescent="0.2">
      <c r="D5086" s="151"/>
      <c r="W5086" s="144"/>
      <c r="X5086" s="144"/>
      <c r="Y5086" s="144"/>
      <c r="Z5086" s="144"/>
      <c r="AA5086" s="144"/>
      <c r="AB5086" s="241"/>
    </row>
    <row r="5087" spans="4:28" x14ac:dyDescent="0.2">
      <c r="D5087" s="151"/>
      <c r="W5087" s="144"/>
      <c r="X5087" s="144"/>
      <c r="Y5087" s="144"/>
      <c r="Z5087" s="144"/>
      <c r="AA5087" s="144"/>
      <c r="AB5087" s="241"/>
    </row>
    <row r="5088" spans="4:28" x14ac:dyDescent="0.2">
      <c r="D5088" s="151"/>
      <c r="W5088" s="144"/>
      <c r="X5088" s="144"/>
      <c r="Y5088" s="144"/>
      <c r="Z5088" s="144"/>
      <c r="AA5088" s="144"/>
      <c r="AB5088" s="241"/>
    </row>
    <row r="5089" spans="4:28" x14ac:dyDescent="0.2">
      <c r="D5089" s="151"/>
      <c r="W5089" s="144"/>
      <c r="X5089" s="144"/>
      <c r="Y5089" s="144"/>
      <c r="Z5089" s="144"/>
      <c r="AA5089" s="144"/>
      <c r="AB5089" s="241"/>
    </row>
    <row r="5090" spans="4:28" x14ac:dyDescent="0.2">
      <c r="D5090" s="151"/>
      <c r="W5090" s="144"/>
      <c r="X5090" s="144"/>
      <c r="Y5090" s="144"/>
      <c r="Z5090" s="144"/>
      <c r="AA5090" s="144"/>
      <c r="AB5090" s="241"/>
    </row>
    <row r="5091" spans="4:28" x14ac:dyDescent="0.2">
      <c r="D5091" s="151"/>
      <c r="W5091" s="144"/>
      <c r="X5091" s="144"/>
      <c r="Y5091" s="144"/>
      <c r="Z5091" s="144"/>
      <c r="AA5091" s="144"/>
      <c r="AB5091" s="241"/>
    </row>
    <row r="5092" spans="4:28" x14ac:dyDescent="0.2">
      <c r="D5092" s="151"/>
      <c r="W5092" s="144"/>
      <c r="X5092" s="144"/>
      <c r="Y5092" s="144"/>
      <c r="Z5092" s="144"/>
      <c r="AA5092" s="144"/>
      <c r="AB5092" s="241"/>
    </row>
    <row r="5093" spans="4:28" x14ac:dyDescent="0.2">
      <c r="D5093" s="151"/>
      <c r="W5093" s="144"/>
      <c r="X5093" s="144"/>
      <c r="Y5093" s="144"/>
      <c r="Z5093" s="144"/>
      <c r="AA5093" s="144"/>
      <c r="AB5093" s="241"/>
    </row>
    <row r="5094" spans="4:28" x14ac:dyDescent="0.2">
      <c r="D5094" s="151"/>
      <c r="W5094" s="144"/>
      <c r="X5094" s="144"/>
      <c r="Y5094" s="144"/>
      <c r="Z5094" s="144"/>
      <c r="AA5094" s="144"/>
      <c r="AB5094" s="241"/>
    </row>
    <row r="5095" spans="4:28" x14ac:dyDescent="0.2">
      <c r="D5095" s="151"/>
      <c r="W5095" s="144"/>
      <c r="X5095" s="144"/>
      <c r="Y5095" s="144"/>
      <c r="Z5095" s="144"/>
      <c r="AA5095" s="144"/>
      <c r="AB5095" s="241"/>
    </row>
    <row r="5096" spans="4:28" x14ac:dyDescent="0.2">
      <c r="D5096" s="151"/>
      <c r="W5096" s="144"/>
      <c r="X5096" s="144"/>
      <c r="Y5096" s="144"/>
      <c r="Z5096" s="144"/>
      <c r="AA5096" s="144"/>
      <c r="AB5096" s="241"/>
    </row>
    <row r="5097" spans="4:28" x14ac:dyDescent="0.2">
      <c r="D5097" s="151"/>
      <c r="W5097" s="144"/>
      <c r="X5097" s="144"/>
      <c r="Y5097" s="144"/>
      <c r="Z5097" s="144"/>
      <c r="AA5097" s="144"/>
      <c r="AB5097" s="241"/>
    </row>
    <row r="5098" spans="4:28" x14ac:dyDescent="0.2">
      <c r="D5098" s="151"/>
      <c r="W5098" s="144"/>
      <c r="X5098" s="144"/>
      <c r="Y5098" s="144"/>
      <c r="Z5098" s="144"/>
      <c r="AA5098" s="144"/>
      <c r="AB5098" s="241"/>
    </row>
    <row r="5099" spans="4:28" x14ac:dyDescent="0.2">
      <c r="D5099" s="151"/>
      <c r="W5099" s="144"/>
      <c r="X5099" s="144"/>
      <c r="Y5099" s="144"/>
      <c r="Z5099" s="144"/>
      <c r="AA5099" s="144"/>
      <c r="AB5099" s="241"/>
    </row>
    <row r="5100" spans="4:28" x14ac:dyDescent="0.2">
      <c r="D5100" s="151"/>
      <c r="W5100" s="144"/>
      <c r="X5100" s="144"/>
      <c r="Y5100" s="144"/>
      <c r="Z5100" s="144"/>
      <c r="AA5100" s="144"/>
      <c r="AB5100" s="241"/>
    </row>
    <row r="5101" spans="4:28" x14ac:dyDescent="0.2">
      <c r="D5101" s="151"/>
      <c r="W5101" s="144"/>
      <c r="X5101" s="144"/>
      <c r="Y5101" s="144"/>
      <c r="Z5101" s="144"/>
      <c r="AA5101" s="144"/>
      <c r="AB5101" s="241"/>
    </row>
    <row r="5102" spans="4:28" x14ac:dyDescent="0.2">
      <c r="D5102" s="151"/>
      <c r="W5102" s="144"/>
      <c r="X5102" s="144"/>
      <c r="Y5102" s="144"/>
      <c r="Z5102" s="144"/>
      <c r="AA5102" s="144"/>
      <c r="AB5102" s="241"/>
    </row>
    <row r="5103" spans="4:28" x14ac:dyDescent="0.2">
      <c r="D5103" s="151"/>
      <c r="W5103" s="144"/>
      <c r="X5103" s="144"/>
      <c r="Y5103" s="144"/>
      <c r="Z5103" s="144"/>
      <c r="AA5103" s="144"/>
      <c r="AB5103" s="241"/>
    </row>
    <row r="5104" spans="4:28" x14ac:dyDescent="0.2">
      <c r="D5104" s="151"/>
      <c r="W5104" s="144"/>
      <c r="X5104" s="144"/>
      <c r="Y5104" s="144"/>
      <c r="Z5104" s="144"/>
      <c r="AA5104" s="144"/>
      <c r="AB5104" s="241"/>
    </row>
    <row r="5105" spans="4:28" x14ac:dyDescent="0.2">
      <c r="D5105" s="151"/>
      <c r="W5105" s="144"/>
      <c r="X5105" s="144"/>
      <c r="Y5105" s="144"/>
      <c r="Z5105" s="144"/>
      <c r="AA5105" s="144"/>
      <c r="AB5105" s="241"/>
    </row>
    <row r="5106" spans="4:28" x14ac:dyDescent="0.2">
      <c r="D5106" s="151"/>
      <c r="W5106" s="144"/>
      <c r="X5106" s="144"/>
      <c r="Y5106" s="144"/>
      <c r="Z5106" s="144"/>
      <c r="AA5106" s="144"/>
      <c r="AB5106" s="241"/>
    </row>
    <row r="5107" spans="4:28" x14ac:dyDescent="0.2">
      <c r="D5107" s="151"/>
      <c r="W5107" s="144"/>
      <c r="X5107" s="144"/>
      <c r="Y5107" s="144"/>
      <c r="Z5107" s="144"/>
      <c r="AA5107" s="144"/>
      <c r="AB5107" s="241"/>
    </row>
    <row r="5108" spans="4:28" x14ac:dyDescent="0.2">
      <c r="D5108" s="151"/>
      <c r="W5108" s="144"/>
      <c r="X5108" s="144"/>
      <c r="Y5108" s="144"/>
      <c r="Z5108" s="144"/>
      <c r="AA5108" s="144"/>
      <c r="AB5108" s="241"/>
    </row>
    <row r="5109" spans="4:28" x14ac:dyDescent="0.2">
      <c r="D5109" s="151"/>
      <c r="W5109" s="144"/>
      <c r="X5109" s="144"/>
      <c r="Y5109" s="144"/>
      <c r="Z5109" s="144"/>
      <c r="AA5109" s="144"/>
      <c r="AB5109" s="241"/>
    </row>
    <row r="5110" spans="4:28" x14ac:dyDescent="0.2">
      <c r="D5110" s="151"/>
      <c r="W5110" s="144"/>
      <c r="X5110" s="144"/>
      <c r="Y5110" s="144"/>
      <c r="Z5110" s="144"/>
      <c r="AA5110" s="144"/>
      <c r="AB5110" s="241"/>
    </row>
    <row r="5111" spans="4:28" x14ac:dyDescent="0.2">
      <c r="D5111" s="151"/>
      <c r="W5111" s="144"/>
      <c r="X5111" s="144"/>
      <c r="Y5111" s="144"/>
      <c r="Z5111" s="144"/>
      <c r="AA5111" s="144"/>
      <c r="AB5111" s="241"/>
    </row>
    <row r="5112" spans="4:28" x14ac:dyDescent="0.2">
      <c r="D5112" s="151"/>
      <c r="W5112" s="144"/>
      <c r="X5112" s="144"/>
      <c r="Y5112" s="144"/>
      <c r="Z5112" s="144"/>
      <c r="AA5112" s="144"/>
      <c r="AB5112" s="241"/>
    </row>
    <row r="5113" spans="4:28" x14ac:dyDescent="0.2">
      <c r="D5113" s="151"/>
      <c r="W5113" s="144"/>
      <c r="X5113" s="144"/>
      <c r="Y5113" s="144"/>
      <c r="Z5113" s="144"/>
      <c r="AA5113" s="144"/>
      <c r="AB5113" s="241"/>
    </row>
    <row r="5114" spans="4:28" x14ac:dyDescent="0.2">
      <c r="D5114" s="151"/>
      <c r="W5114" s="144"/>
      <c r="X5114" s="144"/>
      <c r="Y5114" s="144"/>
      <c r="Z5114" s="144"/>
      <c r="AA5114" s="144"/>
      <c r="AB5114" s="241"/>
    </row>
    <row r="5115" spans="4:28" x14ac:dyDescent="0.2">
      <c r="D5115" s="151"/>
      <c r="W5115" s="144"/>
      <c r="X5115" s="144"/>
      <c r="Y5115" s="144"/>
      <c r="Z5115" s="144"/>
      <c r="AA5115" s="144"/>
      <c r="AB5115" s="241"/>
    </row>
    <row r="5116" spans="4:28" x14ac:dyDescent="0.2">
      <c r="D5116" s="151"/>
      <c r="W5116" s="144"/>
      <c r="X5116" s="144"/>
      <c r="Y5116" s="144"/>
      <c r="Z5116" s="144"/>
      <c r="AA5116" s="144"/>
      <c r="AB5116" s="241"/>
    </row>
    <row r="5117" spans="4:28" x14ac:dyDescent="0.2">
      <c r="D5117" s="151"/>
      <c r="W5117" s="144"/>
      <c r="X5117" s="144"/>
      <c r="Y5117" s="144"/>
      <c r="Z5117" s="144"/>
      <c r="AA5117" s="144"/>
      <c r="AB5117" s="241"/>
    </row>
    <row r="5118" spans="4:28" x14ac:dyDescent="0.2">
      <c r="D5118" s="151"/>
      <c r="W5118" s="144"/>
      <c r="X5118" s="144"/>
      <c r="Y5118" s="144"/>
      <c r="Z5118" s="144"/>
      <c r="AA5118" s="144"/>
      <c r="AB5118" s="241"/>
    </row>
    <row r="5119" spans="4:28" x14ac:dyDescent="0.2">
      <c r="D5119" s="151"/>
      <c r="W5119" s="144"/>
      <c r="X5119" s="144"/>
      <c r="Y5119" s="144"/>
      <c r="Z5119" s="144"/>
      <c r="AA5119" s="144"/>
      <c r="AB5119" s="241"/>
    </row>
    <row r="5120" spans="4:28" x14ac:dyDescent="0.2">
      <c r="D5120" s="151"/>
      <c r="W5120" s="144"/>
      <c r="X5120" s="144"/>
      <c r="Y5120" s="144"/>
      <c r="Z5120" s="144"/>
      <c r="AA5120" s="144"/>
      <c r="AB5120" s="241"/>
    </row>
    <row r="5121" spans="4:28" x14ac:dyDescent="0.2">
      <c r="D5121" s="151"/>
      <c r="W5121" s="144"/>
      <c r="X5121" s="144"/>
      <c r="Y5121" s="144"/>
      <c r="Z5121" s="144"/>
      <c r="AA5121" s="144"/>
      <c r="AB5121" s="241"/>
    </row>
    <row r="5122" spans="4:28" x14ac:dyDescent="0.2">
      <c r="D5122" s="151"/>
      <c r="W5122" s="144"/>
      <c r="X5122" s="144"/>
      <c r="Y5122" s="144"/>
      <c r="Z5122" s="144"/>
      <c r="AA5122" s="144"/>
      <c r="AB5122" s="241"/>
    </row>
    <row r="5123" spans="4:28" x14ac:dyDescent="0.2">
      <c r="D5123" s="151"/>
      <c r="W5123" s="144"/>
      <c r="X5123" s="144"/>
      <c r="Y5123" s="144"/>
      <c r="Z5123" s="144"/>
      <c r="AA5123" s="144"/>
      <c r="AB5123" s="241"/>
    </row>
    <row r="5124" spans="4:28" x14ac:dyDescent="0.2">
      <c r="D5124" s="151"/>
      <c r="W5124" s="144"/>
      <c r="X5124" s="144"/>
      <c r="Y5124" s="144"/>
      <c r="Z5124" s="144"/>
      <c r="AA5124" s="144"/>
      <c r="AB5124" s="241"/>
    </row>
    <row r="5125" spans="4:28" x14ac:dyDescent="0.2">
      <c r="D5125" s="151"/>
      <c r="W5125" s="144"/>
      <c r="X5125" s="144"/>
      <c r="Y5125" s="144"/>
      <c r="Z5125" s="144"/>
      <c r="AA5125" s="144"/>
      <c r="AB5125" s="241"/>
    </row>
    <row r="5126" spans="4:28" x14ac:dyDescent="0.2">
      <c r="D5126" s="151"/>
      <c r="W5126" s="144"/>
      <c r="X5126" s="144"/>
      <c r="Y5126" s="144"/>
      <c r="Z5126" s="144"/>
      <c r="AA5126" s="144"/>
      <c r="AB5126" s="241"/>
    </row>
    <row r="5127" spans="4:28" x14ac:dyDescent="0.2">
      <c r="D5127" s="151"/>
      <c r="W5127" s="144"/>
      <c r="X5127" s="144"/>
      <c r="Y5127" s="144"/>
      <c r="Z5127" s="144"/>
      <c r="AA5127" s="144"/>
      <c r="AB5127" s="241"/>
    </row>
    <row r="5128" spans="4:28" x14ac:dyDescent="0.2">
      <c r="D5128" s="151"/>
      <c r="W5128" s="144"/>
      <c r="X5128" s="144"/>
      <c r="Y5128" s="144"/>
      <c r="Z5128" s="144"/>
      <c r="AA5128" s="144"/>
      <c r="AB5128" s="241"/>
    </row>
    <row r="5129" spans="4:28" x14ac:dyDescent="0.2">
      <c r="D5129" s="151"/>
      <c r="W5129" s="144"/>
      <c r="X5129" s="144"/>
      <c r="Y5129" s="144"/>
      <c r="Z5129" s="144"/>
      <c r="AA5129" s="144"/>
      <c r="AB5129" s="241"/>
    </row>
    <row r="5130" spans="4:28" x14ac:dyDescent="0.2">
      <c r="D5130" s="151"/>
      <c r="W5130" s="144"/>
      <c r="X5130" s="144"/>
      <c r="Y5130" s="144"/>
      <c r="Z5130" s="144"/>
      <c r="AA5130" s="144"/>
      <c r="AB5130" s="241"/>
    </row>
    <row r="5131" spans="4:28" x14ac:dyDescent="0.2">
      <c r="D5131" s="151"/>
      <c r="W5131" s="144"/>
      <c r="X5131" s="144"/>
      <c r="Y5131" s="144"/>
      <c r="Z5131" s="144"/>
      <c r="AA5131" s="144"/>
      <c r="AB5131" s="241"/>
    </row>
    <row r="5132" spans="4:28" x14ac:dyDescent="0.2">
      <c r="D5132" s="151"/>
      <c r="W5132" s="144"/>
      <c r="X5132" s="144"/>
      <c r="Y5132" s="144"/>
      <c r="Z5132" s="144"/>
      <c r="AA5132" s="144"/>
      <c r="AB5132" s="241"/>
    </row>
    <row r="5133" spans="4:28" x14ac:dyDescent="0.2">
      <c r="D5133" s="151"/>
      <c r="W5133" s="144"/>
      <c r="X5133" s="144"/>
      <c r="Y5133" s="144"/>
      <c r="Z5133" s="144"/>
      <c r="AA5133" s="144"/>
      <c r="AB5133" s="241"/>
    </row>
    <row r="5134" spans="4:28" x14ac:dyDescent="0.2">
      <c r="D5134" s="151"/>
      <c r="W5134" s="144"/>
      <c r="X5134" s="144"/>
      <c r="Y5134" s="144"/>
      <c r="Z5134" s="144"/>
      <c r="AA5134" s="144"/>
      <c r="AB5134" s="241"/>
    </row>
    <row r="5135" spans="4:28" x14ac:dyDescent="0.2">
      <c r="D5135" s="151"/>
      <c r="W5135" s="144"/>
      <c r="X5135" s="144"/>
      <c r="Y5135" s="144"/>
      <c r="Z5135" s="144"/>
      <c r="AA5135" s="144"/>
      <c r="AB5135" s="241"/>
    </row>
    <row r="5136" spans="4:28" x14ac:dyDescent="0.2">
      <c r="D5136" s="151"/>
      <c r="W5136" s="144"/>
      <c r="X5136" s="144"/>
      <c r="Y5136" s="144"/>
      <c r="Z5136" s="144"/>
      <c r="AA5136" s="144"/>
      <c r="AB5136" s="241"/>
    </row>
    <row r="5137" spans="4:28" x14ac:dyDescent="0.2">
      <c r="D5137" s="151"/>
      <c r="W5137" s="144"/>
      <c r="X5137" s="144"/>
      <c r="Y5137" s="144"/>
      <c r="Z5137" s="144"/>
      <c r="AA5137" s="144"/>
      <c r="AB5137" s="241"/>
    </row>
    <row r="5138" spans="4:28" x14ac:dyDescent="0.2">
      <c r="D5138" s="151"/>
      <c r="W5138" s="144"/>
      <c r="X5138" s="144"/>
      <c r="Y5138" s="144"/>
      <c r="Z5138" s="144"/>
      <c r="AA5138" s="144"/>
      <c r="AB5138" s="241"/>
    </row>
    <row r="5139" spans="4:28" x14ac:dyDescent="0.2">
      <c r="D5139" s="151"/>
      <c r="W5139" s="144"/>
      <c r="X5139" s="144"/>
      <c r="Y5139" s="144"/>
      <c r="Z5139" s="144"/>
      <c r="AA5139" s="144"/>
      <c r="AB5139" s="241"/>
    </row>
    <row r="5140" spans="4:28" x14ac:dyDescent="0.2">
      <c r="D5140" s="151"/>
      <c r="W5140" s="144"/>
      <c r="X5140" s="144"/>
      <c r="Y5140" s="144"/>
      <c r="Z5140" s="144"/>
      <c r="AA5140" s="144"/>
      <c r="AB5140" s="241"/>
    </row>
    <row r="5141" spans="4:28" x14ac:dyDescent="0.2">
      <c r="D5141" s="151"/>
      <c r="W5141" s="144"/>
      <c r="X5141" s="144"/>
      <c r="Y5141" s="144"/>
      <c r="Z5141" s="144"/>
      <c r="AA5141" s="144"/>
      <c r="AB5141" s="241"/>
    </row>
    <row r="5142" spans="4:28" x14ac:dyDescent="0.2">
      <c r="D5142" s="151"/>
      <c r="W5142" s="144"/>
      <c r="X5142" s="144"/>
      <c r="Y5142" s="144"/>
      <c r="Z5142" s="144"/>
      <c r="AA5142" s="144"/>
      <c r="AB5142" s="241"/>
    </row>
    <row r="5143" spans="4:28" x14ac:dyDescent="0.2">
      <c r="D5143" s="151"/>
      <c r="W5143" s="144"/>
      <c r="X5143" s="144"/>
      <c r="Y5143" s="144"/>
      <c r="Z5143" s="144"/>
      <c r="AA5143" s="144"/>
      <c r="AB5143" s="241"/>
    </row>
    <row r="5144" spans="4:28" x14ac:dyDescent="0.2">
      <c r="D5144" s="151"/>
      <c r="W5144" s="144"/>
      <c r="X5144" s="144"/>
      <c r="Y5144" s="144"/>
      <c r="Z5144" s="144"/>
      <c r="AA5144" s="144"/>
      <c r="AB5144" s="241"/>
    </row>
    <row r="5145" spans="4:28" x14ac:dyDescent="0.2">
      <c r="D5145" s="151"/>
      <c r="W5145" s="144"/>
      <c r="X5145" s="144"/>
      <c r="Y5145" s="144"/>
      <c r="Z5145" s="144"/>
      <c r="AA5145" s="144"/>
      <c r="AB5145" s="241"/>
    </row>
    <row r="5146" spans="4:28" x14ac:dyDescent="0.2">
      <c r="D5146" s="151"/>
      <c r="W5146" s="144"/>
      <c r="X5146" s="144"/>
      <c r="Y5146" s="144"/>
      <c r="Z5146" s="144"/>
      <c r="AA5146" s="144"/>
      <c r="AB5146" s="241"/>
    </row>
    <row r="5147" spans="4:28" x14ac:dyDescent="0.2">
      <c r="D5147" s="151"/>
      <c r="W5147" s="144"/>
      <c r="X5147" s="144"/>
      <c r="Y5147" s="144"/>
      <c r="Z5147" s="144"/>
      <c r="AA5147" s="144"/>
      <c r="AB5147" s="241"/>
    </row>
    <row r="5148" spans="4:28" x14ac:dyDescent="0.2">
      <c r="D5148" s="151"/>
      <c r="W5148" s="144"/>
      <c r="X5148" s="144"/>
      <c r="Y5148" s="144"/>
      <c r="Z5148" s="144"/>
      <c r="AA5148" s="144"/>
      <c r="AB5148" s="241"/>
    </row>
    <row r="5149" spans="4:28" x14ac:dyDescent="0.2">
      <c r="D5149" s="151"/>
      <c r="W5149" s="144"/>
      <c r="X5149" s="144"/>
      <c r="Y5149" s="144"/>
      <c r="Z5149" s="144"/>
      <c r="AA5149" s="144"/>
      <c r="AB5149" s="241"/>
    </row>
    <row r="5150" spans="4:28" x14ac:dyDescent="0.2">
      <c r="D5150" s="151"/>
      <c r="W5150" s="144"/>
      <c r="X5150" s="144"/>
      <c r="Y5150" s="144"/>
      <c r="Z5150" s="144"/>
      <c r="AA5150" s="144"/>
      <c r="AB5150" s="241"/>
    </row>
    <row r="5151" spans="4:28" x14ac:dyDescent="0.2">
      <c r="D5151" s="151"/>
      <c r="W5151" s="144"/>
      <c r="X5151" s="144"/>
      <c r="Y5151" s="144"/>
      <c r="Z5151" s="144"/>
      <c r="AA5151" s="144"/>
      <c r="AB5151" s="241"/>
    </row>
    <row r="5152" spans="4:28" x14ac:dyDescent="0.2">
      <c r="D5152" s="151"/>
      <c r="W5152" s="144"/>
      <c r="X5152" s="144"/>
      <c r="Y5152" s="144"/>
      <c r="Z5152" s="144"/>
      <c r="AA5152" s="144"/>
      <c r="AB5152" s="241"/>
    </row>
    <row r="5153" spans="4:28" x14ac:dyDescent="0.2">
      <c r="D5153" s="151"/>
      <c r="W5153" s="144"/>
      <c r="X5153" s="144"/>
      <c r="Y5153" s="144"/>
      <c r="Z5153" s="144"/>
      <c r="AA5153" s="144"/>
      <c r="AB5153" s="241"/>
    </row>
    <row r="5154" spans="4:28" x14ac:dyDescent="0.2">
      <c r="D5154" s="151"/>
      <c r="W5154" s="144"/>
      <c r="X5154" s="144"/>
      <c r="Y5154" s="144"/>
      <c r="Z5154" s="144"/>
      <c r="AA5154" s="144"/>
      <c r="AB5154" s="241"/>
    </row>
    <row r="5155" spans="4:28" x14ac:dyDescent="0.2">
      <c r="D5155" s="151"/>
      <c r="W5155" s="144"/>
      <c r="X5155" s="144"/>
      <c r="Y5155" s="144"/>
      <c r="Z5155" s="144"/>
      <c r="AA5155" s="144"/>
      <c r="AB5155" s="241"/>
    </row>
    <row r="5156" spans="4:28" x14ac:dyDescent="0.2">
      <c r="D5156" s="151"/>
      <c r="W5156" s="144"/>
      <c r="X5156" s="144"/>
      <c r="Y5156" s="144"/>
      <c r="Z5156" s="144"/>
      <c r="AA5156" s="144"/>
      <c r="AB5156" s="241"/>
    </row>
    <row r="5157" spans="4:28" x14ac:dyDescent="0.2">
      <c r="D5157" s="151"/>
      <c r="W5157" s="144"/>
      <c r="X5157" s="144"/>
      <c r="Y5157" s="144"/>
      <c r="Z5157" s="144"/>
      <c r="AA5157" s="144"/>
      <c r="AB5157" s="241"/>
    </row>
    <row r="5158" spans="4:28" x14ac:dyDescent="0.2">
      <c r="D5158" s="151"/>
      <c r="W5158" s="144"/>
      <c r="X5158" s="144"/>
      <c r="Y5158" s="144"/>
      <c r="Z5158" s="144"/>
      <c r="AA5158" s="144"/>
      <c r="AB5158" s="241"/>
    </row>
    <row r="5159" spans="4:28" x14ac:dyDescent="0.2">
      <c r="D5159" s="151"/>
      <c r="W5159" s="144"/>
      <c r="X5159" s="144"/>
      <c r="Y5159" s="144"/>
      <c r="Z5159" s="144"/>
      <c r="AA5159" s="144"/>
      <c r="AB5159" s="241"/>
    </row>
    <row r="5160" spans="4:28" x14ac:dyDescent="0.2">
      <c r="D5160" s="151"/>
      <c r="W5160" s="144"/>
      <c r="X5160" s="144"/>
      <c r="Y5160" s="144"/>
      <c r="Z5160" s="144"/>
      <c r="AA5160" s="144"/>
      <c r="AB5160" s="241"/>
    </row>
    <row r="5161" spans="4:28" x14ac:dyDescent="0.2">
      <c r="D5161" s="151"/>
      <c r="W5161" s="144"/>
      <c r="X5161" s="144"/>
      <c r="Y5161" s="144"/>
      <c r="Z5161" s="144"/>
      <c r="AA5161" s="144"/>
      <c r="AB5161" s="241"/>
    </row>
    <row r="5162" spans="4:28" x14ac:dyDescent="0.2">
      <c r="D5162" s="151"/>
      <c r="W5162" s="144"/>
      <c r="X5162" s="144"/>
      <c r="Y5162" s="144"/>
      <c r="Z5162" s="144"/>
      <c r="AA5162" s="144"/>
      <c r="AB5162" s="241"/>
    </row>
    <row r="5163" spans="4:28" x14ac:dyDescent="0.2">
      <c r="D5163" s="151"/>
      <c r="W5163" s="144"/>
      <c r="X5163" s="144"/>
      <c r="Y5163" s="144"/>
      <c r="Z5163" s="144"/>
      <c r="AA5163" s="144"/>
      <c r="AB5163" s="241"/>
    </row>
    <row r="5164" spans="4:28" x14ac:dyDescent="0.2">
      <c r="D5164" s="151"/>
      <c r="W5164" s="144"/>
      <c r="X5164" s="144"/>
      <c r="Y5164" s="144"/>
      <c r="Z5164" s="144"/>
      <c r="AA5164" s="144"/>
      <c r="AB5164" s="241"/>
    </row>
    <row r="5165" spans="4:28" x14ac:dyDescent="0.2">
      <c r="D5165" s="151"/>
      <c r="W5165" s="144"/>
      <c r="X5165" s="144"/>
      <c r="Y5165" s="144"/>
      <c r="Z5165" s="144"/>
      <c r="AA5165" s="144"/>
      <c r="AB5165" s="241"/>
    </row>
    <row r="5166" spans="4:28" x14ac:dyDescent="0.2">
      <c r="D5166" s="151"/>
      <c r="W5166" s="144"/>
      <c r="X5166" s="144"/>
      <c r="Y5166" s="144"/>
      <c r="Z5166" s="144"/>
      <c r="AA5166" s="144"/>
      <c r="AB5166" s="241"/>
    </row>
    <row r="5167" spans="4:28" x14ac:dyDescent="0.2">
      <c r="D5167" s="151"/>
      <c r="W5167" s="144"/>
      <c r="X5167" s="144"/>
      <c r="Y5167" s="144"/>
      <c r="Z5167" s="144"/>
      <c r="AA5167" s="144"/>
      <c r="AB5167" s="241"/>
    </row>
    <row r="5168" spans="4:28" x14ac:dyDescent="0.2">
      <c r="D5168" s="151"/>
      <c r="W5168" s="144"/>
      <c r="X5168" s="144"/>
      <c r="Y5168" s="144"/>
      <c r="Z5168" s="144"/>
      <c r="AA5168" s="144"/>
      <c r="AB5168" s="241"/>
    </row>
    <row r="5169" spans="4:28" x14ac:dyDescent="0.2">
      <c r="D5169" s="151"/>
      <c r="W5169" s="144"/>
      <c r="X5169" s="144"/>
      <c r="Y5169" s="144"/>
      <c r="Z5169" s="144"/>
      <c r="AA5169" s="144"/>
      <c r="AB5169" s="241"/>
    </row>
    <row r="5170" spans="4:28" x14ac:dyDescent="0.2">
      <c r="D5170" s="151"/>
      <c r="W5170" s="144"/>
      <c r="X5170" s="144"/>
      <c r="Y5170" s="144"/>
      <c r="Z5170" s="144"/>
      <c r="AA5170" s="144"/>
      <c r="AB5170" s="241"/>
    </row>
    <row r="5171" spans="4:28" x14ac:dyDescent="0.2">
      <c r="D5171" s="151"/>
      <c r="W5171" s="144"/>
      <c r="X5171" s="144"/>
      <c r="Y5171" s="144"/>
      <c r="Z5171" s="144"/>
      <c r="AA5171" s="144"/>
      <c r="AB5171" s="241"/>
    </row>
    <row r="5172" spans="4:28" x14ac:dyDescent="0.2">
      <c r="D5172" s="151"/>
      <c r="W5172" s="144"/>
      <c r="X5172" s="144"/>
      <c r="Y5172" s="144"/>
      <c r="Z5172" s="144"/>
      <c r="AA5172" s="144"/>
      <c r="AB5172" s="241"/>
    </row>
    <row r="5173" spans="4:28" x14ac:dyDescent="0.2">
      <c r="D5173" s="151"/>
      <c r="W5173" s="144"/>
      <c r="X5173" s="144"/>
      <c r="Y5173" s="144"/>
      <c r="Z5173" s="144"/>
      <c r="AA5173" s="144"/>
      <c r="AB5173" s="241"/>
    </row>
    <row r="5174" spans="4:28" x14ac:dyDescent="0.2">
      <c r="D5174" s="151"/>
      <c r="W5174" s="144"/>
      <c r="X5174" s="144"/>
      <c r="Y5174" s="144"/>
      <c r="Z5174" s="144"/>
      <c r="AA5174" s="144"/>
      <c r="AB5174" s="241"/>
    </row>
    <row r="5175" spans="4:28" x14ac:dyDescent="0.2">
      <c r="D5175" s="151"/>
      <c r="W5175" s="144"/>
      <c r="X5175" s="144"/>
      <c r="Y5175" s="144"/>
      <c r="Z5175" s="144"/>
      <c r="AA5175" s="144"/>
      <c r="AB5175" s="241"/>
    </row>
    <row r="5176" spans="4:28" x14ac:dyDescent="0.2">
      <c r="D5176" s="151"/>
      <c r="W5176" s="144"/>
      <c r="X5176" s="144"/>
      <c r="Y5176" s="144"/>
      <c r="Z5176" s="144"/>
      <c r="AA5176" s="144"/>
      <c r="AB5176" s="241"/>
    </row>
    <row r="5177" spans="4:28" x14ac:dyDescent="0.2">
      <c r="D5177" s="151"/>
      <c r="W5177" s="144"/>
      <c r="X5177" s="144"/>
      <c r="Y5177" s="144"/>
      <c r="Z5177" s="144"/>
      <c r="AA5177" s="144"/>
      <c r="AB5177" s="241"/>
    </row>
    <row r="5178" spans="4:28" x14ac:dyDescent="0.2">
      <c r="D5178" s="151"/>
      <c r="W5178" s="144"/>
      <c r="X5178" s="144"/>
      <c r="Y5178" s="144"/>
      <c r="Z5178" s="144"/>
      <c r="AA5178" s="144"/>
      <c r="AB5178" s="241"/>
    </row>
    <row r="5179" spans="4:28" x14ac:dyDescent="0.2">
      <c r="D5179" s="151"/>
      <c r="W5179" s="144"/>
      <c r="X5179" s="144"/>
      <c r="Y5179" s="144"/>
      <c r="Z5179" s="144"/>
      <c r="AA5179" s="144"/>
      <c r="AB5179" s="241"/>
    </row>
    <row r="5180" spans="4:28" x14ac:dyDescent="0.2">
      <c r="D5180" s="151"/>
      <c r="W5180" s="144"/>
      <c r="X5180" s="144"/>
      <c r="Y5180" s="144"/>
      <c r="Z5180" s="144"/>
      <c r="AA5180" s="144"/>
      <c r="AB5180" s="241"/>
    </row>
    <row r="5181" spans="4:28" x14ac:dyDescent="0.2">
      <c r="D5181" s="151"/>
      <c r="W5181" s="144"/>
      <c r="X5181" s="144"/>
      <c r="Y5181" s="144"/>
      <c r="Z5181" s="144"/>
      <c r="AA5181" s="144"/>
      <c r="AB5181" s="241"/>
    </row>
    <row r="5182" spans="4:28" x14ac:dyDescent="0.2">
      <c r="D5182" s="151"/>
      <c r="W5182" s="144"/>
      <c r="X5182" s="144"/>
      <c r="Y5182" s="144"/>
      <c r="Z5182" s="144"/>
      <c r="AA5182" s="144"/>
      <c r="AB5182" s="241"/>
    </row>
    <row r="5183" spans="4:28" x14ac:dyDescent="0.2">
      <c r="D5183" s="151"/>
      <c r="W5183" s="144"/>
      <c r="X5183" s="144"/>
      <c r="Y5183" s="144"/>
      <c r="Z5183" s="144"/>
      <c r="AA5183" s="144"/>
      <c r="AB5183" s="241"/>
    </row>
    <row r="5184" spans="4:28" x14ac:dyDescent="0.2">
      <c r="D5184" s="151"/>
      <c r="W5184" s="144"/>
      <c r="X5184" s="144"/>
      <c r="Y5184" s="144"/>
      <c r="Z5184" s="144"/>
      <c r="AA5184" s="144"/>
      <c r="AB5184" s="241"/>
    </row>
    <row r="5185" spans="4:28" x14ac:dyDescent="0.2">
      <c r="D5185" s="151"/>
      <c r="W5185" s="144"/>
      <c r="X5185" s="144"/>
      <c r="Y5185" s="144"/>
      <c r="Z5185" s="144"/>
      <c r="AA5185" s="144"/>
      <c r="AB5185" s="241"/>
    </row>
    <row r="5186" spans="4:28" x14ac:dyDescent="0.2">
      <c r="D5186" s="151"/>
      <c r="W5186" s="144"/>
      <c r="X5186" s="144"/>
      <c r="Y5186" s="144"/>
      <c r="Z5186" s="144"/>
      <c r="AA5186" s="144"/>
      <c r="AB5186" s="241"/>
    </row>
    <row r="5187" spans="4:28" x14ac:dyDescent="0.2">
      <c r="D5187" s="151"/>
      <c r="W5187" s="144"/>
      <c r="X5187" s="144"/>
      <c r="Y5187" s="144"/>
      <c r="Z5187" s="144"/>
      <c r="AA5187" s="144"/>
      <c r="AB5187" s="241"/>
    </row>
    <row r="5188" spans="4:28" x14ac:dyDescent="0.2">
      <c r="D5188" s="151"/>
      <c r="W5188" s="144"/>
      <c r="X5188" s="144"/>
      <c r="Y5188" s="144"/>
      <c r="Z5188" s="144"/>
      <c r="AA5188" s="144"/>
      <c r="AB5188" s="241"/>
    </row>
    <row r="5189" spans="4:28" x14ac:dyDescent="0.2">
      <c r="D5189" s="151"/>
      <c r="W5189" s="144"/>
      <c r="X5189" s="144"/>
      <c r="Y5189" s="144"/>
      <c r="Z5189" s="144"/>
      <c r="AA5189" s="144"/>
      <c r="AB5189" s="241"/>
    </row>
    <row r="5190" spans="4:28" x14ac:dyDescent="0.2">
      <c r="D5190" s="151"/>
      <c r="W5190" s="144"/>
      <c r="X5190" s="144"/>
      <c r="Y5190" s="144"/>
      <c r="Z5190" s="144"/>
      <c r="AA5190" s="144"/>
      <c r="AB5190" s="241"/>
    </row>
    <row r="5191" spans="4:28" x14ac:dyDescent="0.2">
      <c r="D5191" s="151"/>
      <c r="W5191" s="144"/>
      <c r="X5191" s="144"/>
      <c r="Y5191" s="144"/>
      <c r="Z5191" s="144"/>
      <c r="AA5191" s="144"/>
      <c r="AB5191" s="241"/>
    </row>
    <row r="5192" spans="4:28" x14ac:dyDescent="0.2">
      <c r="D5192" s="151"/>
      <c r="W5192" s="144"/>
      <c r="X5192" s="144"/>
      <c r="Y5192" s="144"/>
      <c r="Z5192" s="144"/>
      <c r="AA5192" s="144"/>
      <c r="AB5192" s="241"/>
    </row>
    <row r="5193" spans="4:28" x14ac:dyDescent="0.2">
      <c r="D5193" s="151"/>
      <c r="W5193" s="144"/>
      <c r="X5193" s="144"/>
      <c r="Y5193" s="144"/>
      <c r="Z5193" s="144"/>
      <c r="AA5193" s="144"/>
      <c r="AB5193" s="241"/>
    </row>
    <row r="5194" spans="4:28" x14ac:dyDescent="0.2">
      <c r="D5194" s="151"/>
      <c r="W5194" s="144"/>
      <c r="X5194" s="144"/>
      <c r="Y5194" s="144"/>
      <c r="Z5194" s="144"/>
      <c r="AA5194" s="144"/>
      <c r="AB5194" s="241"/>
    </row>
    <row r="5195" spans="4:28" x14ac:dyDescent="0.2">
      <c r="D5195" s="151"/>
      <c r="W5195" s="144"/>
      <c r="X5195" s="144"/>
      <c r="Y5195" s="144"/>
      <c r="Z5195" s="144"/>
      <c r="AA5195" s="144"/>
      <c r="AB5195" s="241"/>
    </row>
    <row r="5196" spans="4:28" x14ac:dyDescent="0.2">
      <c r="D5196" s="151"/>
      <c r="W5196" s="144"/>
      <c r="X5196" s="144"/>
      <c r="Y5196" s="144"/>
      <c r="Z5196" s="144"/>
      <c r="AA5196" s="144"/>
      <c r="AB5196" s="241"/>
    </row>
    <row r="5197" spans="4:28" x14ac:dyDescent="0.2">
      <c r="D5197" s="151"/>
      <c r="W5197" s="144"/>
      <c r="X5197" s="144"/>
      <c r="Y5197" s="144"/>
      <c r="Z5197" s="144"/>
      <c r="AA5197" s="144"/>
      <c r="AB5197" s="241"/>
    </row>
    <row r="5198" spans="4:28" x14ac:dyDescent="0.2">
      <c r="D5198" s="151"/>
      <c r="W5198" s="144"/>
      <c r="X5198" s="144"/>
      <c r="Y5198" s="144"/>
      <c r="Z5198" s="144"/>
      <c r="AA5198" s="144"/>
      <c r="AB5198" s="241"/>
    </row>
    <row r="5199" spans="4:28" x14ac:dyDescent="0.2">
      <c r="D5199" s="151"/>
      <c r="W5199" s="144"/>
      <c r="X5199" s="144"/>
      <c r="Y5199" s="144"/>
      <c r="Z5199" s="144"/>
      <c r="AA5199" s="144"/>
      <c r="AB5199" s="241"/>
    </row>
    <row r="5200" spans="4:28" x14ac:dyDescent="0.2">
      <c r="D5200" s="151"/>
      <c r="W5200" s="144"/>
      <c r="X5200" s="144"/>
      <c r="Y5200" s="144"/>
      <c r="Z5200" s="144"/>
      <c r="AA5200" s="144"/>
      <c r="AB5200" s="241"/>
    </row>
    <row r="5201" spans="4:28" x14ac:dyDescent="0.2">
      <c r="D5201" s="151"/>
      <c r="W5201" s="144"/>
      <c r="X5201" s="144"/>
      <c r="Y5201" s="144"/>
      <c r="Z5201" s="144"/>
      <c r="AA5201" s="144"/>
      <c r="AB5201" s="241"/>
    </row>
    <row r="5202" spans="4:28" x14ac:dyDescent="0.2">
      <c r="D5202" s="151"/>
      <c r="W5202" s="144"/>
      <c r="X5202" s="144"/>
      <c r="Y5202" s="144"/>
      <c r="Z5202" s="144"/>
      <c r="AA5202" s="144"/>
      <c r="AB5202" s="241"/>
    </row>
    <row r="5203" spans="4:28" x14ac:dyDescent="0.2">
      <c r="D5203" s="151"/>
      <c r="W5203" s="144"/>
      <c r="X5203" s="144"/>
      <c r="Y5203" s="144"/>
      <c r="Z5203" s="144"/>
      <c r="AA5203" s="144"/>
      <c r="AB5203" s="241"/>
    </row>
    <row r="5204" spans="4:28" x14ac:dyDescent="0.2">
      <c r="D5204" s="151"/>
      <c r="W5204" s="144"/>
      <c r="X5204" s="144"/>
      <c r="Y5204" s="144"/>
      <c r="Z5204" s="144"/>
      <c r="AA5204" s="144"/>
      <c r="AB5204" s="241"/>
    </row>
    <row r="5205" spans="4:28" x14ac:dyDescent="0.2">
      <c r="D5205" s="151"/>
      <c r="W5205" s="144"/>
      <c r="X5205" s="144"/>
      <c r="Y5205" s="144"/>
      <c r="Z5205" s="144"/>
      <c r="AA5205" s="144"/>
      <c r="AB5205" s="241"/>
    </row>
    <row r="5206" spans="4:28" x14ac:dyDescent="0.2">
      <c r="D5206" s="151"/>
      <c r="W5206" s="144"/>
      <c r="X5206" s="144"/>
      <c r="Y5206" s="144"/>
      <c r="Z5206" s="144"/>
      <c r="AA5206" s="144"/>
      <c r="AB5206" s="241"/>
    </row>
    <row r="5207" spans="4:28" x14ac:dyDescent="0.2">
      <c r="D5207" s="151"/>
      <c r="W5207" s="144"/>
      <c r="X5207" s="144"/>
      <c r="Y5207" s="144"/>
      <c r="Z5207" s="144"/>
      <c r="AA5207" s="144"/>
      <c r="AB5207" s="241"/>
    </row>
    <row r="5208" spans="4:28" x14ac:dyDescent="0.2">
      <c r="D5208" s="151"/>
      <c r="W5208" s="144"/>
      <c r="X5208" s="144"/>
      <c r="Y5208" s="144"/>
      <c r="Z5208" s="144"/>
      <c r="AA5208" s="144"/>
      <c r="AB5208" s="241"/>
    </row>
    <row r="5209" spans="4:28" x14ac:dyDescent="0.2">
      <c r="D5209" s="151"/>
      <c r="W5209" s="144"/>
      <c r="X5209" s="144"/>
      <c r="Y5209" s="144"/>
      <c r="Z5209" s="144"/>
      <c r="AA5209" s="144"/>
      <c r="AB5209" s="241"/>
    </row>
    <row r="5210" spans="4:28" x14ac:dyDescent="0.2">
      <c r="D5210" s="151"/>
      <c r="W5210" s="144"/>
      <c r="X5210" s="144"/>
      <c r="Y5210" s="144"/>
      <c r="Z5210" s="144"/>
      <c r="AA5210" s="144"/>
      <c r="AB5210" s="241"/>
    </row>
    <row r="5211" spans="4:28" x14ac:dyDescent="0.2">
      <c r="D5211" s="151"/>
      <c r="W5211" s="144"/>
      <c r="X5211" s="144"/>
      <c r="Y5211" s="144"/>
      <c r="Z5211" s="144"/>
      <c r="AA5211" s="144"/>
      <c r="AB5211" s="241"/>
    </row>
    <row r="5212" spans="4:28" x14ac:dyDescent="0.2">
      <c r="D5212" s="151"/>
      <c r="W5212" s="144"/>
      <c r="X5212" s="144"/>
      <c r="Y5212" s="144"/>
      <c r="Z5212" s="144"/>
      <c r="AA5212" s="144"/>
      <c r="AB5212" s="241"/>
    </row>
    <row r="5213" spans="4:28" x14ac:dyDescent="0.2">
      <c r="D5213" s="151"/>
      <c r="W5213" s="144"/>
      <c r="X5213" s="144"/>
      <c r="Y5213" s="144"/>
      <c r="Z5213" s="144"/>
      <c r="AA5213" s="144"/>
      <c r="AB5213" s="241"/>
    </row>
    <row r="5214" spans="4:28" x14ac:dyDescent="0.2">
      <c r="D5214" s="151"/>
      <c r="W5214" s="144"/>
      <c r="X5214" s="144"/>
      <c r="Y5214" s="144"/>
      <c r="Z5214" s="144"/>
      <c r="AA5214" s="144"/>
      <c r="AB5214" s="241"/>
    </row>
    <row r="5215" spans="4:28" x14ac:dyDescent="0.2">
      <c r="D5215" s="151"/>
      <c r="W5215" s="144"/>
      <c r="X5215" s="144"/>
      <c r="Y5215" s="144"/>
      <c r="Z5215" s="144"/>
      <c r="AA5215" s="144"/>
      <c r="AB5215" s="241"/>
    </row>
    <row r="5216" spans="4:28" x14ac:dyDescent="0.2">
      <c r="D5216" s="151"/>
      <c r="W5216" s="144"/>
      <c r="X5216" s="144"/>
      <c r="Y5216" s="144"/>
      <c r="Z5216" s="144"/>
      <c r="AA5216" s="144"/>
      <c r="AB5216" s="241"/>
    </row>
    <row r="5217" spans="4:28" x14ac:dyDescent="0.2">
      <c r="D5217" s="151"/>
      <c r="W5217" s="144"/>
      <c r="X5217" s="144"/>
      <c r="Y5217" s="144"/>
      <c r="Z5217" s="144"/>
      <c r="AA5217" s="144"/>
      <c r="AB5217" s="241"/>
    </row>
    <row r="5218" spans="4:28" x14ac:dyDescent="0.2">
      <c r="D5218" s="151"/>
      <c r="W5218" s="144"/>
      <c r="X5218" s="144"/>
      <c r="Y5218" s="144"/>
      <c r="Z5218" s="144"/>
      <c r="AA5218" s="144"/>
      <c r="AB5218" s="241"/>
    </row>
    <row r="5219" spans="4:28" x14ac:dyDescent="0.2">
      <c r="D5219" s="151"/>
      <c r="W5219" s="144"/>
      <c r="X5219" s="144"/>
      <c r="Y5219" s="144"/>
      <c r="Z5219" s="144"/>
      <c r="AA5219" s="144"/>
      <c r="AB5219" s="241"/>
    </row>
    <row r="5220" spans="4:28" x14ac:dyDescent="0.2">
      <c r="D5220" s="151"/>
      <c r="W5220" s="144"/>
      <c r="X5220" s="144"/>
      <c r="Y5220" s="144"/>
      <c r="Z5220" s="144"/>
      <c r="AA5220" s="144"/>
      <c r="AB5220" s="241"/>
    </row>
    <row r="5221" spans="4:28" x14ac:dyDescent="0.2">
      <c r="D5221" s="151"/>
      <c r="W5221" s="144"/>
      <c r="X5221" s="144"/>
      <c r="Y5221" s="144"/>
      <c r="Z5221" s="144"/>
      <c r="AA5221" s="144"/>
      <c r="AB5221" s="241"/>
    </row>
    <row r="5222" spans="4:28" x14ac:dyDescent="0.2">
      <c r="D5222" s="151"/>
      <c r="W5222" s="144"/>
      <c r="X5222" s="144"/>
      <c r="Y5222" s="144"/>
      <c r="Z5222" s="144"/>
      <c r="AA5222" s="144"/>
      <c r="AB5222" s="241"/>
    </row>
    <row r="5223" spans="4:28" x14ac:dyDescent="0.2">
      <c r="D5223" s="151"/>
      <c r="W5223" s="144"/>
      <c r="X5223" s="144"/>
      <c r="Y5223" s="144"/>
      <c r="Z5223" s="144"/>
      <c r="AA5223" s="144"/>
      <c r="AB5223" s="241"/>
    </row>
    <row r="5224" spans="4:28" x14ac:dyDescent="0.2">
      <c r="D5224" s="151"/>
      <c r="W5224" s="144"/>
      <c r="X5224" s="144"/>
      <c r="Y5224" s="144"/>
      <c r="Z5224" s="144"/>
      <c r="AA5224" s="144"/>
      <c r="AB5224" s="241"/>
    </row>
    <row r="5225" spans="4:28" x14ac:dyDescent="0.2">
      <c r="D5225" s="151"/>
      <c r="W5225" s="144"/>
      <c r="X5225" s="144"/>
      <c r="Y5225" s="144"/>
      <c r="Z5225" s="144"/>
      <c r="AA5225" s="144"/>
      <c r="AB5225" s="241"/>
    </row>
    <row r="5226" spans="4:28" x14ac:dyDescent="0.2">
      <c r="D5226" s="151"/>
      <c r="W5226" s="144"/>
      <c r="X5226" s="144"/>
      <c r="Y5226" s="144"/>
      <c r="Z5226" s="144"/>
      <c r="AA5226" s="144"/>
      <c r="AB5226" s="241"/>
    </row>
    <row r="5227" spans="4:28" x14ac:dyDescent="0.2">
      <c r="D5227" s="151"/>
      <c r="W5227" s="144"/>
      <c r="X5227" s="144"/>
      <c r="Y5227" s="144"/>
      <c r="Z5227" s="144"/>
      <c r="AA5227" s="144"/>
      <c r="AB5227" s="241"/>
    </row>
    <row r="5228" spans="4:28" x14ac:dyDescent="0.2">
      <c r="D5228" s="151"/>
      <c r="W5228" s="144"/>
      <c r="X5228" s="144"/>
      <c r="Y5228" s="144"/>
      <c r="Z5228" s="144"/>
      <c r="AA5228" s="144"/>
      <c r="AB5228" s="241"/>
    </row>
    <row r="5229" spans="4:28" x14ac:dyDescent="0.2">
      <c r="D5229" s="151"/>
      <c r="W5229" s="144"/>
      <c r="X5229" s="144"/>
      <c r="Y5229" s="144"/>
      <c r="Z5229" s="144"/>
      <c r="AA5229" s="144"/>
      <c r="AB5229" s="241"/>
    </row>
    <row r="5230" spans="4:28" x14ac:dyDescent="0.2">
      <c r="D5230" s="151"/>
      <c r="W5230" s="144"/>
      <c r="X5230" s="144"/>
      <c r="Y5230" s="144"/>
      <c r="Z5230" s="144"/>
      <c r="AA5230" s="144"/>
      <c r="AB5230" s="241"/>
    </row>
    <row r="5231" spans="4:28" x14ac:dyDescent="0.2">
      <c r="D5231" s="151"/>
      <c r="W5231" s="144"/>
      <c r="X5231" s="144"/>
      <c r="Y5231" s="144"/>
      <c r="Z5231" s="144"/>
      <c r="AA5231" s="144"/>
      <c r="AB5231" s="241"/>
    </row>
    <row r="5232" spans="4:28" x14ac:dyDescent="0.2">
      <c r="D5232" s="151"/>
      <c r="W5232" s="144"/>
      <c r="X5232" s="144"/>
      <c r="Y5232" s="144"/>
      <c r="Z5232" s="144"/>
      <c r="AA5232" s="144"/>
      <c r="AB5232" s="241"/>
    </row>
    <row r="5233" spans="4:28" x14ac:dyDescent="0.2">
      <c r="D5233" s="151"/>
      <c r="W5233" s="144"/>
      <c r="X5233" s="144"/>
      <c r="Y5233" s="144"/>
      <c r="Z5233" s="144"/>
      <c r="AA5233" s="144"/>
      <c r="AB5233" s="241"/>
    </row>
    <row r="5234" spans="4:28" x14ac:dyDescent="0.2">
      <c r="D5234" s="151"/>
      <c r="W5234" s="144"/>
      <c r="X5234" s="144"/>
      <c r="Y5234" s="144"/>
      <c r="Z5234" s="144"/>
      <c r="AA5234" s="144"/>
      <c r="AB5234" s="241"/>
    </row>
    <row r="5235" spans="4:28" x14ac:dyDescent="0.2">
      <c r="D5235" s="151"/>
      <c r="W5235" s="144"/>
      <c r="X5235" s="144"/>
      <c r="Y5235" s="144"/>
      <c r="Z5235" s="144"/>
      <c r="AA5235" s="144"/>
      <c r="AB5235" s="241"/>
    </row>
    <row r="5236" spans="4:28" x14ac:dyDescent="0.2">
      <c r="D5236" s="151"/>
      <c r="W5236" s="144"/>
      <c r="X5236" s="144"/>
      <c r="Y5236" s="144"/>
      <c r="Z5236" s="144"/>
      <c r="AA5236" s="144"/>
      <c r="AB5236" s="241"/>
    </row>
    <row r="5237" spans="4:28" x14ac:dyDescent="0.2">
      <c r="D5237" s="151"/>
      <c r="W5237" s="144"/>
      <c r="X5237" s="144"/>
      <c r="Y5237" s="144"/>
      <c r="Z5237" s="144"/>
      <c r="AA5237" s="144"/>
      <c r="AB5237" s="241"/>
    </row>
    <row r="5238" spans="4:28" x14ac:dyDescent="0.2">
      <c r="D5238" s="151"/>
      <c r="W5238" s="144"/>
      <c r="X5238" s="144"/>
      <c r="Y5238" s="144"/>
      <c r="Z5238" s="144"/>
      <c r="AA5238" s="144"/>
      <c r="AB5238" s="241"/>
    </row>
    <row r="5239" spans="4:28" x14ac:dyDescent="0.2">
      <c r="D5239" s="151"/>
      <c r="W5239" s="144"/>
      <c r="X5239" s="144"/>
      <c r="Y5239" s="144"/>
      <c r="Z5239" s="144"/>
      <c r="AA5239" s="144"/>
      <c r="AB5239" s="241"/>
    </row>
    <row r="5240" spans="4:28" x14ac:dyDescent="0.2">
      <c r="D5240" s="151"/>
      <c r="W5240" s="144"/>
      <c r="X5240" s="144"/>
      <c r="Y5240" s="144"/>
      <c r="Z5240" s="144"/>
      <c r="AA5240" s="144"/>
      <c r="AB5240" s="241"/>
    </row>
    <row r="5241" spans="4:28" x14ac:dyDescent="0.2">
      <c r="D5241" s="151"/>
      <c r="W5241" s="144"/>
      <c r="X5241" s="144"/>
      <c r="Y5241" s="144"/>
      <c r="Z5241" s="144"/>
      <c r="AA5241" s="144"/>
      <c r="AB5241" s="241"/>
    </row>
    <row r="5242" spans="4:28" x14ac:dyDescent="0.2">
      <c r="D5242" s="151"/>
      <c r="W5242" s="144"/>
      <c r="X5242" s="144"/>
      <c r="Y5242" s="144"/>
      <c r="Z5242" s="144"/>
      <c r="AA5242" s="144"/>
      <c r="AB5242" s="241"/>
    </row>
    <row r="5243" spans="4:28" x14ac:dyDescent="0.2">
      <c r="D5243" s="151"/>
      <c r="W5243" s="144"/>
      <c r="X5243" s="144"/>
      <c r="Y5243" s="144"/>
      <c r="Z5243" s="144"/>
      <c r="AA5243" s="144"/>
      <c r="AB5243" s="241"/>
    </row>
    <row r="5244" spans="4:28" x14ac:dyDescent="0.2">
      <c r="D5244" s="151"/>
      <c r="W5244" s="144"/>
      <c r="X5244" s="144"/>
      <c r="Y5244" s="144"/>
      <c r="Z5244" s="144"/>
      <c r="AA5244" s="144"/>
      <c r="AB5244" s="241"/>
    </row>
    <row r="5245" spans="4:28" x14ac:dyDescent="0.2">
      <c r="D5245" s="151"/>
      <c r="W5245" s="144"/>
      <c r="X5245" s="144"/>
      <c r="Y5245" s="144"/>
      <c r="Z5245" s="144"/>
      <c r="AA5245" s="144"/>
      <c r="AB5245" s="241"/>
    </row>
    <row r="5246" spans="4:28" x14ac:dyDescent="0.2">
      <c r="D5246" s="151"/>
      <c r="W5246" s="144"/>
      <c r="X5246" s="144"/>
      <c r="Y5246" s="144"/>
      <c r="Z5246" s="144"/>
      <c r="AA5246" s="144"/>
      <c r="AB5246" s="241"/>
    </row>
    <row r="5247" spans="4:28" x14ac:dyDescent="0.2">
      <c r="D5247" s="151"/>
      <c r="W5247" s="144"/>
      <c r="X5247" s="144"/>
      <c r="Y5247" s="144"/>
      <c r="Z5247" s="144"/>
      <c r="AA5247" s="144"/>
      <c r="AB5247" s="241"/>
    </row>
    <row r="5248" spans="4:28" x14ac:dyDescent="0.2">
      <c r="D5248" s="151"/>
      <c r="W5248" s="144"/>
      <c r="X5248" s="144"/>
      <c r="Y5248" s="144"/>
      <c r="Z5248" s="144"/>
      <c r="AA5248" s="144"/>
      <c r="AB5248" s="241"/>
    </row>
    <row r="5249" spans="4:28" x14ac:dyDescent="0.2">
      <c r="D5249" s="151"/>
      <c r="W5249" s="144"/>
      <c r="X5249" s="144"/>
      <c r="Y5249" s="144"/>
      <c r="Z5249" s="144"/>
      <c r="AA5249" s="144"/>
      <c r="AB5249" s="241"/>
    </row>
    <row r="5250" spans="4:28" x14ac:dyDescent="0.2">
      <c r="D5250" s="151"/>
      <c r="W5250" s="144"/>
      <c r="X5250" s="144"/>
      <c r="Y5250" s="144"/>
      <c r="Z5250" s="144"/>
      <c r="AA5250" s="144"/>
      <c r="AB5250" s="241"/>
    </row>
    <row r="5251" spans="4:28" x14ac:dyDescent="0.2">
      <c r="D5251" s="151"/>
      <c r="W5251" s="144"/>
      <c r="X5251" s="144"/>
      <c r="Y5251" s="144"/>
      <c r="Z5251" s="144"/>
      <c r="AA5251" s="144"/>
      <c r="AB5251" s="241"/>
    </row>
    <row r="5252" spans="4:28" x14ac:dyDescent="0.2">
      <c r="D5252" s="151"/>
      <c r="W5252" s="144"/>
      <c r="X5252" s="144"/>
      <c r="Y5252" s="144"/>
      <c r="Z5252" s="144"/>
      <c r="AA5252" s="144"/>
      <c r="AB5252" s="241"/>
    </row>
    <row r="5253" spans="4:28" x14ac:dyDescent="0.2">
      <c r="D5253" s="151"/>
      <c r="W5253" s="144"/>
      <c r="X5253" s="144"/>
      <c r="Y5253" s="144"/>
      <c r="Z5253" s="144"/>
      <c r="AA5253" s="144"/>
      <c r="AB5253" s="241"/>
    </row>
    <row r="5254" spans="4:28" x14ac:dyDescent="0.2">
      <c r="D5254" s="151"/>
      <c r="W5254" s="144"/>
      <c r="X5254" s="144"/>
      <c r="Y5254" s="144"/>
      <c r="Z5254" s="144"/>
      <c r="AA5254" s="144"/>
      <c r="AB5254" s="241"/>
    </row>
    <row r="5255" spans="4:28" x14ac:dyDescent="0.2">
      <c r="D5255" s="151"/>
      <c r="W5255" s="144"/>
      <c r="X5255" s="144"/>
      <c r="Y5255" s="144"/>
      <c r="Z5255" s="144"/>
      <c r="AA5255" s="144"/>
      <c r="AB5255" s="241"/>
    </row>
    <row r="5256" spans="4:28" x14ac:dyDescent="0.2">
      <c r="D5256" s="151"/>
      <c r="W5256" s="144"/>
      <c r="X5256" s="144"/>
      <c r="Y5256" s="144"/>
      <c r="Z5256" s="144"/>
      <c r="AA5256" s="144"/>
      <c r="AB5256" s="241"/>
    </row>
    <row r="5257" spans="4:28" x14ac:dyDescent="0.2">
      <c r="D5257" s="151"/>
      <c r="W5257" s="144"/>
      <c r="X5257" s="144"/>
      <c r="Y5257" s="144"/>
      <c r="Z5257" s="144"/>
      <c r="AA5257" s="144"/>
      <c r="AB5257" s="241"/>
    </row>
    <row r="5258" spans="4:28" x14ac:dyDescent="0.2">
      <c r="D5258" s="151"/>
      <c r="W5258" s="144"/>
      <c r="X5258" s="144"/>
      <c r="Y5258" s="144"/>
      <c r="Z5258" s="144"/>
      <c r="AA5258" s="144"/>
      <c r="AB5258" s="241"/>
    </row>
    <row r="5259" spans="4:28" x14ac:dyDescent="0.2">
      <c r="D5259" s="151"/>
      <c r="W5259" s="144"/>
      <c r="X5259" s="144"/>
      <c r="Y5259" s="144"/>
      <c r="Z5259" s="144"/>
      <c r="AA5259" s="144"/>
      <c r="AB5259" s="241"/>
    </row>
    <row r="5260" spans="4:28" x14ac:dyDescent="0.2">
      <c r="D5260" s="151"/>
      <c r="W5260" s="144"/>
      <c r="X5260" s="144"/>
      <c r="Y5260" s="144"/>
      <c r="Z5260" s="144"/>
      <c r="AA5260" s="144"/>
      <c r="AB5260" s="241"/>
    </row>
    <row r="5261" spans="4:28" x14ac:dyDescent="0.2">
      <c r="D5261" s="151"/>
      <c r="W5261" s="144"/>
      <c r="X5261" s="144"/>
      <c r="Y5261" s="144"/>
      <c r="Z5261" s="144"/>
      <c r="AA5261" s="144"/>
      <c r="AB5261" s="241"/>
    </row>
    <row r="5262" spans="4:28" x14ac:dyDescent="0.2">
      <c r="D5262" s="151"/>
      <c r="W5262" s="144"/>
      <c r="X5262" s="144"/>
      <c r="Y5262" s="144"/>
      <c r="Z5262" s="144"/>
      <c r="AA5262" s="144"/>
      <c r="AB5262" s="241"/>
    </row>
    <row r="5263" spans="4:28" x14ac:dyDescent="0.2">
      <c r="D5263" s="151"/>
      <c r="W5263" s="144"/>
      <c r="X5263" s="144"/>
      <c r="Y5263" s="144"/>
      <c r="Z5263" s="144"/>
      <c r="AA5263" s="144"/>
      <c r="AB5263" s="241"/>
    </row>
    <row r="5264" spans="4:28" x14ac:dyDescent="0.2">
      <c r="D5264" s="151"/>
      <c r="W5264" s="144"/>
      <c r="X5264" s="144"/>
      <c r="Y5264" s="144"/>
      <c r="Z5264" s="144"/>
      <c r="AA5264" s="144"/>
      <c r="AB5264" s="241"/>
    </row>
    <row r="5265" spans="4:28" x14ac:dyDescent="0.2">
      <c r="D5265" s="151"/>
      <c r="W5265" s="144"/>
      <c r="X5265" s="144"/>
      <c r="Y5265" s="144"/>
      <c r="Z5265" s="144"/>
      <c r="AA5265" s="144"/>
      <c r="AB5265" s="241"/>
    </row>
    <row r="5266" spans="4:28" x14ac:dyDescent="0.2">
      <c r="D5266" s="151"/>
      <c r="W5266" s="144"/>
      <c r="X5266" s="144"/>
      <c r="Y5266" s="144"/>
      <c r="Z5266" s="144"/>
      <c r="AA5266" s="144"/>
      <c r="AB5266" s="241"/>
    </row>
    <row r="5267" spans="4:28" x14ac:dyDescent="0.2">
      <c r="D5267" s="151"/>
      <c r="W5267" s="144"/>
      <c r="X5267" s="144"/>
      <c r="Y5267" s="144"/>
      <c r="Z5267" s="144"/>
      <c r="AA5267" s="144"/>
      <c r="AB5267" s="241"/>
    </row>
    <row r="5268" spans="4:28" x14ac:dyDescent="0.2">
      <c r="D5268" s="151"/>
      <c r="W5268" s="144"/>
      <c r="X5268" s="144"/>
      <c r="Y5268" s="144"/>
      <c r="Z5268" s="144"/>
      <c r="AA5268" s="144"/>
      <c r="AB5268" s="241"/>
    </row>
    <row r="5269" spans="4:28" x14ac:dyDescent="0.2">
      <c r="D5269" s="151"/>
      <c r="W5269" s="144"/>
      <c r="X5269" s="144"/>
      <c r="Y5269" s="144"/>
      <c r="Z5269" s="144"/>
      <c r="AA5269" s="144"/>
      <c r="AB5269" s="241"/>
    </row>
    <row r="5270" spans="4:28" x14ac:dyDescent="0.2">
      <c r="D5270" s="151"/>
      <c r="W5270" s="144"/>
      <c r="X5270" s="144"/>
      <c r="Y5270" s="144"/>
      <c r="Z5270" s="144"/>
      <c r="AA5270" s="144"/>
      <c r="AB5270" s="241"/>
    </row>
    <row r="5271" spans="4:28" x14ac:dyDescent="0.2">
      <c r="D5271" s="151"/>
      <c r="W5271" s="144"/>
      <c r="X5271" s="144"/>
      <c r="Y5271" s="144"/>
      <c r="Z5271" s="144"/>
      <c r="AA5271" s="144"/>
      <c r="AB5271" s="241"/>
    </row>
    <row r="5272" spans="4:28" x14ac:dyDescent="0.2">
      <c r="D5272" s="151"/>
      <c r="W5272" s="144"/>
      <c r="X5272" s="144"/>
      <c r="Y5272" s="144"/>
      <c r="Z5272" s="144"/>
      <c r="AA5272" s="144"/>
      <c r="AB5272" s="241"/>
    </row>
    <row r="5273" spans="4:28" x14ac:dyDescent="0.2">
      <c r="D5273" s="151"/>
      <c r="W5273" s="144"/>
      <c r="X5273" s="144"/>
      <c r="Y5273" s="144"/>
      <c r="Z5273" s="144"/>
      <c r="AA5273" s="144"/>
      <c r="AB5273" s="241"/>
    </row>
    <row r="5274" spans="4:28" x14ac:dyDescent="0.2">
      <c r="D5274" s="151"/>
      <c r="W5274" s="144"/>
      <c r="X5274" s="144"/>
      <c r="Y5274" s="144"/>
      <c r="Z5274" s="144"/>
      <c r="AA5274" s="144"/>
      <c r="AB5274" s="241"/>
    </row>
    <row r="5275" spans="4:28" x14ac:dyDescent="0.2">
      <c r="D5275" s="151"/>
      <c r="W5275" s="144"/>
      <c r="X5275" s="144"/>
      <c r="Y5275" s="144"/>
      <c r="Z5275" s="144"/>
      <c r="AA5275" s="144"/>
      <c r="AB5275" s="241"/>
    </row>
    <row r="5276" spans="4:28" x14ac:dyDescent="0.2">
      <c r="D5276" s="151"/>
      <c r="W5276" s="144"/>
      <c r="X5276" s="144"/>
      <c r="Y5276" s="144"/>
      <c r="Z5276" s="144"/>
      <c r="AA5276" s="144"/>
      <c r="AB5276" s="241"/>
    </row>
    <row r="5277" spans="4:28" x14ac:dyDescent="0.2">
      <c r="D5277" s="151"/>
      <c r="W5277" s="144"/>
      <c r="X5277" s="144"/>
      <c r="Y5277" s="144"/>
      <c r="Z5277" s="144"/>
      <c r="AA5277" s="144"/>
      <c r="AB5277" s="241"/>
    </row>
    <row r="5278" spans="4:28" x14ac:dyDescent="0.2">
      <c r="D5278" s="151"/>
      <c r="W5278" s="144"/>
      <c r="X5278" s="144"/>
      <c r="Y5278" s="144"/>
      <c r="Z5278" s="144"/>
      <c r="AA5278" s="144"/>
      <c r="AB5278" s="241"/>
    </row>
    <row r="5279" spans="4:28" x14ac:dyDescent="0.2">
      <c r="D5279" s="151"/>
      <c r="W5279" s="144"/>
      <c r="X5279" s="144"/>
      <c r="Y5279" s="144"/>
      <c r="Z5279" s="144"/>
      <c r="AA5279" s="144"/>
      <c r="AB5279" s="241"/>
    </row>
    <row r="5280" spans="4:28" x14ac:dyDescent="0.2">
      <c r="D5280" s="151"/>
      <c r="W5280" s="144"/>
      <c r="X5280" s="144"/>
      <c r="Y5280" s="144"/>
      <c r="Z5280" s="144"/>
      <c r="AA5280" s="144"/>
      <c r="AB5280" s="241"/>
    </row>
    <row r="5281" spans="4:28" x14ac:dyDescent="0.2">
      <c r="D5281" s="151"/>
      <c r="W5281" s="144"/>
      <c r="X5281" s="144"/>
      <c r="Y5281" s="144"/>
      <c r="Z5281" s="144"/>
      <c r="AA5281" s="144"/>
      <c r="AB5281" s="241"/>
    </row>
    <row r="5282" spans="4:28" x14ac:dyDescent="0.2">
      <c r="D5282" s="151"/>
      <c r="W5282" s="144"/>
      <c r="X5282" s="144"/>
      <c r="Y5282" s="144"/>
      <c r="Z5282" s="144"/>
      <c r="AA5282" s="144"/>
      <c r="AB5282" s="241"/>
    </row>
    <row r="5283" spans="4:28" x14ac:dyDescent="0.2">
      <c r="D5283" s="151"/>
      <c r="W5283" s="144"/>
      <c r="X5283" s="144"/>
      <c r="Y5283" s="144"/>
      <c r="Z5283" s="144"/>
      <c r="AA5283" s="144"/>
      <c r="AB5283" s="241"/>
    </row>
    <row r="5284" spans="4:28" x14ac:dyDescent="0.2">
      <c r="D5284" s="151"/>
      <c r="W5284" s="144"/>
      <c r="X5284" s="144"/>
      <c r="Y5284" s="144"/>
      <c r="Z5284" s="144"/>
      <c r="AA5284" s="144"/>
      <c r="AB5284" s="241"/>
    </row>
    <row r="5285" spans="4:28" x14ac:dyDescent="0.2">
      <c r="D5285" s="151"/>
      <c r="W5285" s="144"/>
      <c r="X5285" s="144"/>
      <c r="Y5285" s="144"/>
      <c r="Z5285" s="144"/>
      <c r="AA5285" s="144"/>
      <c r="AB5285" s="241"/>
    </row>
    <row r="5286" spans="4:28" x14ac:dyDescent="0.2">
      <c r="D5286" s="151"/>
      <c r="W5286" s="144"/>
      <c r="X5286" s="144"/>
      <c r="Y5286" s="144"/>
      <c r="Z5286" s="144"/>
      <c r="AA5286" s="144"/>
      <c r="AB5286" s="241"/>
    </row>
    <row r="5287" spans="4:28" x14ac:dyDescent="0.2">
      <c r="D5287" s="151"/>
      <c r="W5287" s="144"/>
      <c r="X5287" s="144"/>
      <c r="Y5287" s="144"/>
      <c r="Z5287" s="144"/>
      <c r="AA5287" s="144"/>
      <c r="AB5287" s="241"/>
    </row>
    <row r="5288" spans="4:28" x14ac:dyDescent="0.2">
      <c r="D5288" s="151"/>
      <c r="W5288" s="144"/>
      <c r="X5288" s="144"/>
      <c r="Y5288" s="144"/>
      <c r="Z5288" s="144"/>
      <c r="AA5288" s="144"/>
      <c r="AB5288" s="241"/>
    </row>
    <row r="5289" spans="4:28" x14ac:dyDescent="0.2">
      <c r="D5289" s="151"/>
      <c r="W5289" s="144"/>
      <c r="X5289" s="144"/>
      <c r="Y5289" s="144"/>
      <c r="Z5289" s="144"/>
      <c r="AA5289" s="144"/>
      <c r="AB5289" s="241"/>
    </row>
    <row r="5290" spans="4:28" x14ac:dyDescent="0.2">
      <c r="D5290" s="151"/>
      <c r="W5290" s="144"/>
      <c r="X5290" s="144"/>
      <c r="Y5290" s="144"/>
      <c r="Z5290" s="144"/>
      <c r="AA5290" s="144"/>
      <c r="AB5290" s="241"/>
    </row>
    <row r="5291" spans="4:28" x14ac:dyDescent="0.2">
      <c r="D5291" s="151"/>
      <c r="W5291" s="144"/>
      <c r="X5291" s="144"/>
      <c r="Y5291" s="144"/>
      <c r="Z5291" s="144"/>
      <c r="AA5291" s="144"/>
      <c r="AB5291" s="241"/>
    </row>
    <row r="5292" spans="4:28" x14ac:dyDescent="0.2">
      <c r="D5292" s="151"/>
      <c r="W5292" s="144"/>
      <c r="X5292" s="144"/>
      <c r="Y5292" s="144"/>
      <c r="Z5292" s="144"/>
      <c r="AA5292" s="144"/>
      <c r="AB5292" s="241"/>
    </row>
    <row r="5293" spans="4:28" x14ac:dyDescent="0.2">
      <c r="D5293" s="151"/>
      <c r="W5293" s="144"/>
      <c r="X5293" s="144"/>
      <c r="Y5293" s="144"/>
      <c r="Z5293" s="144"/>
      <c r="AA5293" s="144"/>
      <c r="AB5293" s="241"/>
    </row>
    <row r="5294" spans="4:28" x14ac:dyDescent="0.2">
      <c r="D5294" s="151"/>
      <c r="W5294" s="144"/>
      <c r="X5294" s="144"/>
      <c r="Y5294" s="144"/>
      <c r="Z5294" s="144"/>
      <c r="AA5294" s="144"/>
      <c r="AB5294" s="241"/>
    </row>
    <row r="5295" spans="4:28" x14ac:dyDescent="0.2">
      <c r="D5295" s="151"/>
      <c r="W5295" s="144"/>
      <c r="X5295" s="144"/>
      <c r="Y5295" s="144"/>
      <c r="Z5295" s="144"/>
      <c r="AA5295" s="144"/>
      <c r="AB5295" s="241"/>
    </row>
    <row r="5296" spans="4:28" x14ac:dyDescent="0.2">
      <c r="D5296" s="151"/>
      <c r="W5296" s="144"/>
      <c r="X5296" s="144"/>
      <c r="Y5296" s="144"/>
      <c r="Z5296" s="144"/>
      <c r="AA5296" s="144"/>
      <c r="AB5296" s="241"/>
    </row>
    <row r="5297" spans="4:28" x14ac:dyDescent="0.2">
      <c r="D5297" s="151"/>
      <c r="W5297" s="144"/>
      <c r="X5297" s="144"/>
      <c r="Y5297" s="144"/>
      <c r="Z5297" s="144"/>
      <c r="AA5297" s="144"/>
      <c r="AB5297" s="241"/>
    </row>
    <row r="5298" spans="4:28" x14ac:dyDescent="0.2">
      <c r="D5298" s="151"/>
      <c r="W5298" s="144"/>
      <c r="X5298" s="144"/>
      <c r="Y5298" s="144"/>
      <c r="Z5298" s="144"/>
      <c r="AA5298" s="144"/>
      <c r="AB5298" s="241"/>
    </row>
    <row r="5299" spans="4:28" x14ac:dyDescent="0.2">
      <c r="D5299" s="151"/>
      <c r="W5299" s="144"/>
      <c r="X5299" s="144"/>
      <c r="Y5299" s="144"/>
      <c r="Z5299" s="144"/>
      <c r="AA5299" s="144"/>
      <c r="AB5299" s="241"/>
    </row>
    <row r="5300" spans="4:28" x14ac:dyDescent="0.2">
      <c r="D5300" s="151"/>
      <c r="W5300" s="144"/>
      <c r="X5300" s="144"/>
      <c r="Y5300" s="144"/>
      <c r="Z5300" s="144"/>
      <c r="AA5300" s="144"/>
      <c r="AB5300" s="241"/>
    </row>
    <row r="5301" spans="4:28" x14ac:dyDescent="0.2">
      <c r="D5301" s="151"/>
      <c r="W5301" s="144"/>
      <c r="X5301" s="144"/>
      <c r="Y5301" s="144"/>
      <c r="Z5301" s="144"/>
      <c r="AA5301" s="144"/>
      <c r="AB5301" s="241"/>
    </row>
    <row r="5302" spans="4:28" x14ac:dyDescent="0.2">
      <c r="D5302" s="151"/>
      <c r="W5302" s="144"/>
      <c r="X5302" s="144"/>
      <c r="Y5302" s="144"/>
      <c r="Z5302" s="144"/>
      <c r="AA5302" s="144"/>
      <c r="AB5302" s="241"/>
    </row>
    <row r="5303" spans="4:28" x14ac:dyDescent="0.2">
      <c r="D5303" s="151"/>
      <c r="W5303" s="144"/>
      <c r="X5303" s="144"/>
      <c r="Y5303" s="144"/>
      <c r="Z5303" s="144"/>
      <c r="AA5303" s="144"/>
      <c r="AB5303" s="241"/>
    </row>
    <row r="5304" spans="4:28" x14ac:dyDescent="0.2">
      <c r="D5304" s="151"/>
      <c r="W5304" s="144"/>
      <c r="X5304" s="144"/>
      <c r="Y5304" s="144"/>
      <c r="Z5304" s="144"/>
      <c r="AA5304" s="144"/>
      <c r="AB5304" s="241"/>
    </row>
    <row r="5305" spans="4:28" x14ac:dyDescent="0.2">
      <c r="D5305" s="151"/>
      <c r="W5305" s="144"/>
      <c r="X5305" s="144"/>
      <c r="Y5305" s="144"/>
      <c r="Z5305" s="144"/>
      <c r="AA5305" s="144"/>
      <c r="AB5305" s="241"/>
    </row>
    <row r="5306" spans="4:28" x14ac:dyDescent="0.2">
      <c r="D5306" s="151"/>
      <c r="W5306" s="144"/>
      <c r="X5306" s="144"/>
      <c r="Y5306" s="144"/>
      <c r="Z5306" s="144"/>
      <c r="AA5306" s="144"/>
      <c r="AB5306" s="241"/>
    </row>
    <row r="5307" spans="4:28" x14ac:dyDescent="0.2">
      <c r="D5307" s="151"/>
      <c r="W5307" s="144"/>
      <c r="X5307" s="144"/>
      <c r="Y5307" s="144"/>
      <c r="Z5307" s="144"/>
      <c r="AA5307" s="144"/>
      <c r="AB5307" s="241"/>
    </row>
    <row r="5308" spans="4:28" x14ac:dyDescent="0.2">
      <c r="D5308" s="151"/>
      <c r="W5308" s="144"/>
      <c r="X5308" s="144"/>
      <c r="Y5308" s="144"/>
      <c r="Z5308" s="144"/>
      <c r="AA5308" s="144"/>
      <c r="AB5308" s="241"/>
    </row>
    <row r="5309" spans="4:28" x14ac:dyDescent="0.2">
      <c r="D5309" s="151"/>
      <c r="W5309" s="144"/>
      <c r="X5309" s="144"/>
      <c r="Y5309" s="144"/>
      <c r="Z5309" s="144"/>
      <c r="AA5309" s="144"/>
      <c r="AB5309" s="241"/>
    </row>
    <row r="5310" spans="4:28" x14ac:dyDescent="0.2">
      <c r="D5310" s="151"/>
      <c r="W5310" s="144"/>
      <c r="X5310" s="144"/>
      <c r="Y5310" s="144"/>
      <c r="Z5310" s="144"/>
      <c r="AA5310" s="144"/>
      <c r="AB5310" s="241"/>
    </row>
    <row r="5311" spans="4:28" x14ac:dyDescent="0.2">
      <c r="D5311" s="151"/>
      <c r="W5311" s="144"/>
      <c r="X5311" s="144"/>
      <c r="Y5311" s="144"/>
      <c r="Z5311" s="144"/>
      <c r="AA5311" s="144"/>
      <c r="AB5311" s="241"/>
    </row>
    <row r="5312" spans="4:28" x14ac:dyDescent="0.2">
      <c r="D5312" s="151"/>
      <c r="W5312" s="144"/>
      <c r="X5312" s="144"/>
      <c r="Y5312" s="144"/>
      <c r="Z5312" s="144"/>
      <c r="AA5312" s="144"/>
      <c r="AB5312" s="241"/>
    </row>
    <row r="5313" spans="4:28" x14ac:dyDescent="0.2">
      <c r="D5313" s="151"/>
      <c r="W5313" s="144"/>
      <c r="X5313" s="144"/>
      <c r="Y5313" s="144"/>
      <c r="Z5313" s="144"/>
      <c r="AA5313" s="144"/>
      <c r="AB5313" s="241"/>
    </row>
    <row r="5314" spans="4:28" x14ac:dyDescent="0.2">
      <c r="D5314" s="151"/>
      <c r="W5314" s="144"/>
      <c r="X5314" s="144"/>
      <c r="Y5314" s="144"/>
      <c r="Z5314" s="144"/>
      <c r="AA5314" s="144"/>
      <c r="AB5314" s="241"/>
    </row>
    <row r="5315" spans="4:28" x14ac:dyDescent="0.2">
      <c r="D5315" s="151"/>
      <c r="W5315" s="144"/>
      <c r="X5315" s="144"/>
      <c r="Y5315" s="144"/>
      <c r="Z5315" s="144"/>
      <c r="AA5315" s="144"/>
      <c r="AB5315" s="241"/>
    </row>
    <row r="5316" spans="4:28" x14ac:dyDescent="0.2">
      <c r="D5316" s="151"/>
      <c r="W5316" s="144"/>
      <c r="X5316" s="144"/>
      <c r="Y5316" s="144"/>
      <c r="Z5316" s="144"/>
      <c r="AA5316" s="144"/>
      <c r="AB5316" s="241"/>
    </row>
    <row r="5317" spans="4:28" x14ac:dyDescent="0.2">
      <c r="D5317" s="151"/>
      <c r="W5317" s="144"/>
      <c r="X5317" s="144"/>
      <c r="Y5317" s="144"/>
      <c r="Z5317" s="144"/>
      <c r="AA5317" s="144"/>
      <c r="AB5317" s="241"/>
    </row>
    <row r="5318" spans="4:28" x14ac:dyDescent="0.2">
      <c r="D5318" s="151"/>
      <c r="W5318" s="144"/>
      <c r="X5318" s="144"/>
      <c r="Y5318" s="144"/>
      <c r="Z5318" s="144"/>
      <c r="AA5318" s="144"/>
      <c r="AB5318" s="241"/>
    </row>
    <row r="5319" spans="4:28" x14ac:dyDescent="0.2">
      <c r="D5319" s="151"/>
      <c r="W5319" s="144"/>
      <c r="X5319" s="144"/>
      <c r="Y5319" s="144"/>
      <c r="Z5319" s="144"/>
      <c r="AA5319" s="144"/>
      <c r="AB5319" s="241"/>
    </row>
    <row r="5320" spans="4:28" x14ac:dyDescent="0.2">
      <c r="D5320" s="151"/>
      <c r="W5320" s="144"/>
      <c r="X5320" s="144"/>
      <c r="Y5320" s="144"/>
      <c r="Z5320" s="144"/>
      <c r="AA5320" s="144"/>
      <c r="AB5320" s="241"/>
    </row>
    <row r="5321" spans="4:28" x14ac:dyDescent="0.2">
      <c r="D5321" s="151"/>
      <c r="W5321" s="144"/>
      <c r="X5321" s="144"/>
      <c r="Y5321" s="144"/>
      <c r="Z5321" s="144"/>
      <c r="AA5321" s="144"/>
      <c r="AB5321" s="241"/>
    </row>
    <row r="5322" spans="4:28" x14ac:dyDescent="0.2">
      <c r="D5322" s="151"/>
      <c r="W5322" s="144"/>
      <c r="X5322" s="144"/>
      <c r="Y5322" s="144"/>
      <c r="Z5322" s="144"/>
      <c r="AA5322" s="144"/>
      <c r="AB5322" s="241"/>
    </row>
    <row r="5323" spans="4:28" x14ac:dyDescent="0.2">
      <c r="D5323" s="151"/>
      <c r="W5323" s="144"/>
      <c r="X5323" s="144"/>
      <c r="Y5323" s="144"/>
      <c r="Z5323" s="144"/>
      <c r="AA5323" s="144"/>
      <c r="AB5323" s="241"/>
    </row>
    <row r="5324" spans="4:28" x14ac:dyDescent="0.2">
      <c r="D5324" s="151"/>
      <c r="W5324" s="144"/>
      <c r="X5324" s="144"/>
      <c r="Y5324" s="144"/>
      <c r="Z5324" s="144"/>
      <c r="AA5324" s="144"/>
      <c r="AB5324" s="241"/>
    </row>
    <row r="5325" spans="4:28" x14ac:dyDescent="0.2">
      <c r="D5325" s="151"/>
      <c r="W5325" s="144"/>
      <c r="X5325" s="144"/>
      <c r="Y5325" s="144"/>
      <c r="Z5325" s="144"/>
      <c r="AA5325" s="144"/>
      <c r="AB5325" s="241"/>
    </row>
    <row r="5326" spans="4:28" x14ac:dyDescent="0.2">
      <c r="D5326" s="151"/>
      <c r="W5326" s="144"/>
      <c r="X5326" s="144"/>
      <c r="Y5326" s="144"/>
      <c r="Z5326" s="144"/>
      <c r="AA5326" s="144"/>
      <c r="AB5326" s="241"/>
    </row>
    <row r="5327" spans="4:28" x14ac:dyDescent="0.2">
      <c r="D5327" s="151"/>
      <c r="W5327" s="144"/>
      <c r="X5327" s="144"/>
      <c r="Y5327" s="144"/>
      <c r="Z5327" s="144"/>
      <c r="AA5327" s="144"/>
      <c r="AB5327" s="241"/>
    </row>
    <row r="5328" spans="4:28" x14ac:dyDescent="0.2">
      <c r="D5328" s="151"/>
      <c r="W5328" s="144"/>
      <c r="X5328" s="144"/>
      <c r="Y5328" s="144"/>
      <c r="Z5328" s="144"/>
      <c r="AA5328" s="144"/>
      <c r="AB5328" s="241"/>
    </row>
    <row r="5329" spans="4:28" x14ac:dyDescent="0.2">
      <c r="D5329" s="151"/>
      <c r="W5329" s="144"/>
      <c r="X5329" s="144"/>
      <c r="Y5329" s="144"/>
      <c r="Z5329" s="144"/>
      <c r="AA5329" s="144"/>
      <c r="AB5329" s="241"/>
    </row>
    <row r="5330" spans="4:28" x14ac:dyDescent="0.2">
      <c r="D5330" s="151"/>
      <c r="W5330" s="144"/>
      <c r="X5330" s="144"/>
      <c r="Y5330" s="144"/>
      <c r="Z5330" s="144"/>
      <c r="AA5330" s="144"/>
      <c r="AB5330" s="241"/>
    </row>
    <row r="5331" spans="4:28" x14ac:dyDescent="0.2">
      <c r="D5331" s="151"/>
      <c r="W5331" s="144"/>
      <c r="X5331" s="144"/>
      <c r="Y5331" s="144"/>
      <c r="Z5331" s="144"/>
      <c r="AA5331" s="144"/>
      <c r="AB5331" s="241"/>
    </row>
    <row r="5332" spans="4:28" x14ac:dyDescent="0.2">
      <c r="D5332" s="151"/>
      <c r="W5332" s="144"/>
      <c r="X5332" s="144"/>
      <c r="Y5332" s="144"/>
      <c r="Z5332" s="144"/>
      <c r="AA5332" s="144"/>
      <c r="AB5332" s="241"/>
    </row>
    <row r="5333" spans="4:28" x14ac:dyDescent="0.2">
      <c r="D5333" s="151"/>
      <c r="W5333" s="144"/>
      <c r="X5333" s="144"/>
      <c r="Y5333" s="144"/>
      <c r="Z5333" s="144"/>
      <c r="AA5333" s="144"/>
      <c r="AB5333" s="241"/>
    </row>
    <row r="5334" spans="4:28" x14ac:dyDescent="0.2">
      <c r="D5334" s="151"/>
      <c r="W5334" s="144"/>
      <c r="X5334" s="144"/>
      <c r="Y5334" s="144"/>
      <c r="Z5334" s="144"/>
      <c r="AA5334" s="144"/>
      <c r="AB5334" s="241"/>
    </row>
    <row r="5335" spans="4:28" x14ac:dyDescent="0.2">
      <c r="D5335" s="151"/>
      <c r="W5335" s="144"/>
      <c r="X5335" s="144"/>
      <c r="Y5335" s="144"/>
      <c r="Z5335" s="144"/>
      <c r="AA5335" s="144"/>
      <c r="AB5335" s="241"/>
    </row>
    <row r="5336" spans="4:28" x14ac:dyDescent="0.2">
      <c r="D5336" s="151"/>
      <c r="W5336" s="144"/>
      <c r="X5336" s="144"/>
      <c r="Y5336" s="144"/>
      <c r="Z5336" s="144"/>
      <c r="AA5336" s="144"/>
      <c r="AB5336" s="241"/>
    </row>
    <row r="5337" spans="4:28" x14ac:dyDescent="0.2">
      <c r="D5337" s="151"/>
      <c r="W5337" s="144"/>
      <c r="X5337" s="144"/>
      <c r="Y5337" s="144"/>
      <c r="Z5337" s="144"/>
      <c r="AA5337" s="144"/>
      <c r="AB5337" s="241"/>
    </row>
    <row r="5338" spans="4:28" x14ac:dyDescent="0.2">
      <c r="D5338" s="151"/>
      <c r="W5338" s="144"/>
      <c r="X5338" s="144"/>
      <c r="Y5338" s="144"/>
      <c r="Z5338" s="144"/>
      <c r="AA5338" s="144"/>
      <c r="AB5338" s="241"/>
    </row>
    <row r="5339" spans="4:28" x14ac:dyDescent="0.2">
      <c r="D5339" s="151"/>
      <c r="W5339" s="144"/>
      <c r="X5339" s="144"/>
      <c r="Y5339" s="144"/>
      <c r="Z5339" s="144"/>
      <c r="AA5339" s="144"/>
      <c r="AB5339" s="241"/>
    </row>
    <row r="5340" spans="4:28" x14ac:dyDescent="0.2">
      <c r="D5340" s="151"/>
      <c r="W5340" s="144"/>
      <c r="X5340" s="144"/>
      <c r="Y5340" s="144"/>
      <c r="Z5340" s="144"/>
      <c r="AA5340" s="144"/>
      <c r="AB5340" s="241"/>
    </row>
    <row r="5341" spans="4:28" x14ac:dyDescent="0.2">
      <c r="D5341" s="151"/>
      <c r="W5341" s="144"/>
      <c r="X5341" s="144"/>
      <c r="Y5341" s="144"/>
      <c r="Z5341" s="144"/>
      <c r="AA5341" s="144"/>
      <c r="AB5341" s="241"/>
    </row>
    <row r="5342" spans="4:28" x14ac:dyDescent="0.2">
      <c r="D5342" s="151"/>
      <c r="W5342" s="144"/>
      <c r="X5342" s="144"/>
      <c r="Y5342" s="144"/>
      <c r="Z5342" s="144"/>
      <c r="AA5342" s="144"/>
      <c r="AB5342" s="241"/>
    </row>
    <row r="5343" spans="4:28" x14ac:dyDescent="0.2">
      <c r="D5343" s="151"/>
      <c r="W5343" s="144"/>
      <c r="X5343" s="144"/>
      <c r="Y5343" s="144"/>
      <c r="Z5343" s="144"/>
      <c r="AA5343" s="144"/>
      <c r="AB5343" s="241"/>
    </row>
    <row r="5344" spans="4:28" x14ac:dyDescent="0.2">
      <c r="D5344" s="151"/>
      <c r="W5344" s="144"/>
      <c r="X5344" s="144"/>
      <c r="Y5344" s="144"/>
      <c r="Z5344" s="144"/>
      <c r="AA5344" s="144"/>
      <c r="AB5344" s="241"/>
    </row>
    <row r="5345" spans="4:28" x14ac:dyDescent="0.2">
      <c r="D5345" s="151"/>
      <c r="W5345" s="144"/>
      <c r="X5345" s="144"/>
      <c r="Y5345" s="144"/>
      <c r="Z5345" s="144"/>
      <c r="AA5345" s="144"/>
      <c r="AB5345" s="241"/>
    </row>
    <row r="5346" spans="4:28" x14ac:dyDescent="0.2">
      <c r="D5346" s="151"/>
      <c r="W5346" s="144"/>
      <c r="X5346" s="144"/>
      <c r="Y5346" s="144"/>
      <c r="Z5346" s="144"/>
      <c r="AA5346" s="144"/>
      <c r="AB5346" s="241"/>
    </row>
    <row r="5347" spans="4:28" x14ac:dyDescent="0.2">
      <c r="D5347" s="151"/>
      <c r="W5347" s="144"/>
      <c r="X5347" s="144"/>
      <c r="Y5347" s="144"/>
      <c r="Z5347" s="144"/>
      <c r="AA5347" s="144"/>
      <c r="AB5347" s="241"/>
    </row>
    <row r="5348" spans="4:28" x14ac:dyDescent="0.2">
      <c r="D5348" s="151"/>
      <c r="W5348" s="144"/>
      <c r="X5348" s="144"/>
      <c r="Y5348" s="144"/>
      <c r="Z5348" s="144"/>
      <c r="AA5348" s="144"/>
      <c r="AB5348" s="241"/>
    </row>
    <row r="5349" spans="4:28" x14ac:dyDescent="0.2">
      <c r="D5349" s="151"/>
      <c r="W5349" s="144"/>
      <c r="X5349" s="144"/>
      <c r="Y5349" s="144"/>
      <c r="Z5349" s="144"/>
      <c r="AA5349" s="144"/>
      <c r="AB5349" s="241"/>
    </row>
    <row r="5350" spans="4:28" x14ac:dyDescent="0.2">
      <c r="D5350" s="151"/>
      <c r="W5350" s="144"/>
      <c r="X5350" s="144"/>
      <c r="Y5350" s="144"/>
      <c r="Z5350" s="144"/>
      <c r="AA5350" s="144"/>
      <c r="AB5350" s="241"/>
    </row>
    <row r="5351" spans="4:28" x14ac:dyDescent="0.2">
      <c r="D5351" s="151"/>
      <c r="W5351" s="144"/>
      <c r="X5351" s="144"/>
      <c r="Y5351" s="144"/>
      <c r="Z5351" s="144"/>
      <c r="AA5351" s="144"/>
      <c r="AB5351" s="241"/>
    </row>
    <row r="5352" spans="4:28" x14ac:dyDescent="0.2">
      <c r="D5352" s="151"/>
      <c r="W5352" s="144"/>
      <c r="X5352" s="144"/>
      <c r="Y5352" s="144"/>
      <c r="Z5352" s="144"/>
      <c r="AA5352" s="144"/>
      <c r="AB5352" s="241"/>
    </row>
    <row r="5353" spans="4:28" x14ac:dyDescent="0.2">
      <c r="D5353" s="151"/>
      <c r="W5353" s="144"/>
      <c r="X5353" s="144"/>
      <c r="Y5353" s="144"/>
      <c r="Z5353" s="144"/>
      <c r="AA5353" s="144"/>
      <c r="AB5353" s="241"/>
    </row>
    <row r="5354" spans="4:28" x14ac:dyDescent="0.2">
      <c r="D5354" s="151"/>
      <c r="W5354" s="144"/>
      <c r="X5354" s="144"/>
      <c r="Y5354" s="144"/>
      <c r="Z5354" s="144"/>
      <c r="AA5354" s="144"/>
      <c r="AB5354" s="241"/>
    </row>
    <row r="5355" spans="4:28" x14ac:dyDescent="0.2">
      <c r="D5355" s="151"/>
      <c r="W5355" s="144"/>
      <c r="X5355" s="144"/>
      <c r="Y5355" s="144"/>
      <c r="Z5355" s="144"/>
      <c r="AA5355" s="144"/>
      <c r="AB5355" s="241"/>
    </row>
    <row r="5356" spans="4:28" x14ac:dyDescent="0.2">
      <c r="D5356" s="151"/>
      <c r="W5356" s="144"/>
      <c r="X5356" s="144"/>
      <c r="Y5356" s="144"/>
      <c r="Z5356" s="144"/>
      <c r="AA5356" s="144"/>
      <c r="AB5356" s="241"/>
    </row>
    <row r="5357" spans="4:28" x14ac:dyDescent="0.2">
      <c r="D5357" s="151"/>
      <c r="W5357" s="144"/>
      <c r="X5357" s="144"/>
      <c r="Y5357" s="144"/>
      <c r="Z5357" s="144"/>
      <c r="AA5357" s="144"/>
      <c r="AB5357" s="241"/>
    </row>
    <row r="5358" spans="4:28" x14ac:dyDescent="0.2">
      <c r="D5358" s="151"/>
      <c r="W5358" s="144"/>
      <c r="X5358" s="144"/>
      <c r="Y5358" s="144"/>
      <c r="Z5358" s="144"/>
      <c r="AA5358" s="144"/>
      <c r="AB5358" s="241"/>
    </row>
    <row r="5359" spans="4:28" x14ac:dyDescent="0.2">
      <c r="D5359" s="151"/>
      <c r="W5359" s="144"/>
      <c r="X5359" s="144"/>
      <c r="Y5359" s="144"/>
      <c r="Z5359" s="144"/>
      <c r="AA5359" s="144"/>
      <c r="AB5359" s="241"/>
    </row>
    <row r="5360" spans="4:28" x14ac:dyDescent="0.2">
      <c r="D5360" s="151"/>
      <c r="W5360" s="144"/>
      <c r="X5360" s="144"/>
      <c r="Y5360" s="144"/>
      <c r="Z5360" s="144"/>
      <c r="AA5360" s="144"/>
      <c r="AB5360" s="241"/>
    </row>
    <row r="5361" spans="4:28" x14ac:dyDescent="0.2">
      <c r="D5361" s="151"/>
      <c r="W5361" s="144"/>
      <c r="X5361" s="144"/>
      <c r="Y5361" s="144"/>
      <c r="Z5361" s="144"/>
      <c r="AA5361" s="144"/>
      <c r="AB5361" s="241"/>
    </row>
    <row r="5362" spans="4:28" x14ac:dyDescent="0.2">
      <c r="D5362" s="151"/>
      <c r="W5362" s="144"/>
      <c r="X5362" s="144"/>
      <c r="Y5362" s="144"/>
      <c r="Z5362" s="144"/>
      <c r="AA5362" s="144"/>
      <c r="AB5362" s="241"/>
    </row>
    <row r="5363" spans="4:28" x14ac:dyDescent="0.2">
      <c r="D5363" s="151"/>
      <c r="W5363" s="144"/>
      <c r="X5363" s="144"/>
      <c r="Y5363" s="144"/>
      <c r="Z5363" s="144"/>
      <c r="AA5363" s="144"/>
      <c r="AB5363" s="241"/>
    </row>
    <row r="5364" spans="4:28" x14ac:dyDescent="0.2">
      <c r="D5364" s="151"/>
      <c r="W5364" s="144"/>
      <c r="X5364" s="144"/>
      <c r="Y5364" s="144"/>
      <c r="Z5364" s="144"/>
      <c r="AA5364" s="144"/>
      <c r="AB5364" s="241"/>
    </row>
    <row r="5365" spans="4:28" x14ac:dyDescent="0.2">
      <c r="D5365" s="151"/>
      <c r="W5365" s="144"/>
      <c r="X5365" s="144"/>
      <c r="Y5365" s="144"/>
      <c r="Z5365" s="144"/>
      <c r="AA5365" s="144"/>
      <c r="AB5365" s="241"/>
    </row>
    <row r="5366" spans="4:28" x14ac:dyDescent="0.2">
      <c r="D5366" s="151"/>
      <c r="W5366" s="144"/>
      <c r="X5366" s="144"/>
      <c r="Y5366" s="144"/>
      <c r="Z5366" s="144"/>
      <c r="AA5366" s="144"/>
      <c r="AB5366" s="241"/>
    </row>
    <row r="5367" spans="4:28" x14ac:dyDescent="0.2">
      <c r="D5367" s="151"/>
      <c r="W5367" s="144"/>
      <c r="X5367" s="144"/>
      <c r="Y5367" s="144"/>
      <c r="Z5367" s="144"/>
      <c r="AA5367" s="144"/>
      <c r="AB5367" s="241"/>
    </row>
    <row r="5368" spans="4:28" x14ac:dyDescent="0.2">
      <c r="D5368" s="151"/>
      <c r="W5368" s="144"/>
      <c r="X5368" s="144"/>
      <c r="Y5368" s="144"/>
      <c r="Z5368" s="144"/>
      <c r="AA5368" s="144"/>
      <c r="AB5368" s="241"/>
    </row>
    <row r="5369" spans="4:28" x14ac:dyDescent="0.2">
      <c r="D5369" s="151"/>
      <c r="W5369" s="144"/>
      <c r="X5369" s="144"/>
      <c r="Y5369" s="144"/>
      <c r="Z5369" s="144"/>
      <c r="AA5369" s="144"/>
      <c r="AB5369" s="241"/>
    </row>
    <row r="5370" spans="4:28" x14ac:dyDescent="0.2">
      <c r="D5370" s="151"/>
      <c r="W5370" s="144"/>
      <c r="X5370" s="144"/>
      <c r="Y5370" s="144"/>
      <c r="Z5370" s="144"/>
      <c r="AA5370" s="144"/>
      <c r="AB5370" s="241"/>
    </row>
    <row r="5371" spans="4:28" x14ac:dyDescent="0.2">
      <c r="D5371" s="151"/>
      <c r="W5371" s="144"/>
      <c r="X5371" s="144"/>
      <c r="Y5371" s="144"/>
      <c r="Z5371" s="144"/>
      <c r="AA5371" s="144"/>
      <c r="AB5371" s="241"/>
    </row>
    <row r="5372" spans="4:28" x14ac:dyDescent="0.2">
      <c r="D5372" s="151"/>
      <c r="W5372" s="144"/>
      <c r="X5372" s="144"/>
      <c r="Y5372" s="144"/>
      <c r="Z5372" s="144"/>
      <c r="AA5372" s="144"/>
      <c r="AB5372" s="241"/>
    </row>
    <row r="5373" spans="4:28" x14ac:dyDescent="0.2">
      <c r="D5373" s="151"/>
      <c r="W5373" s="144"/>
      <c r="X5373" s="144"/>
      <c r="Y5373" s="144"/>
      <c r="Z5373" s="144"/>
      <c r="AA5373" s="144"/>
      <c r="AB5373" s="241"/>
    </row>
    <row r="5374" spans="4:28" x14ac:dyDescent="0.2">
      <c r="D5374" s="151"/>
      <c r="W5374" s="144"/>
      <c r="X5374" s="144"/>
      <c r="Y5374" s="144"/>
      <c r="Z5374" s="144"/>
      <c r="AA5374" s="144"/>
      <c r="AB5374" s="241"/>
    </row>
    <row r="5375" spans="4:28" x14ac:dyDescent="0.2">
      <c r="D5375" s="151"/>
      <c r="W5375" s="144"/>
      <c r="X5375" s="144"/>
      <c r="Y5375" s="144"/>
      <c r="Z5375" s="144"/>
      <c r="AA5375" s="144"/>
      <c r="AB5375" s="241"/>
    </row>
    <row r="5376" spans="4:28" x14ac:dyDescent="0.2">
      <c r="D5376" s="151"/>
      <c r="W5376" s="144"/>
      <c r="X5376" s="144"/>
      <c r="Y5376" s="144"/>
      <c r="Z5376" s="144"/>
      <c r="AA5376" s="144"/>
      <c r="AB5376" s="241"/>
    </row>
    <row r="5377" spans="4:28" x14ac:dyDescent="0.2">
      <c r="D5377" s="151"/>
      <c r="W5377" s="144"/>
      <c r="X5377" s="144"/>
      <c r="Y5377" s="144"/>
      <c r="Z5377" s="144"/>
      <c r="AA5377" s="144"/>
      <c r="AB5377" s="241"/>
    </row>
    <row r="5378" spans="4:28" x14ac:dyDescent="0.2">
      <c r="D5378" s="151"/>
      <c r="W5378" s="144"/>
      <c r="X5378" s="144"/>
      <c r="Y5378" s="144"/>
      <c r="Z5378" s="144"/>
      <c r="AA5378" s="144"/>
      <c r="AB5378" s="241"/>
    </row>
    <row r="5379" spans="4:28" x14ac:dyDescent="0.2">
      <c r="D5379" s="151"/>
      <c r="W5379" s="144"/>
      <c r="X5379" s="144"/>
      <c r="Y5379" s="144"/>
      <c r="Z5379" s="144"/>
      <c r="AA5379" s="144"/>
      <c r="AB5379" s="241"/>
    </row>
    <row r="5380" spans="4:28" x14ac:dyDescent="0.2">
      <c r="D5380" s="151"/>
      <c r="W5380" s="144"/>
      <c r="X5380" s="144"/>
      <c r="Y5380" s="144"/>
      <c r="Z5380" s="144"/>
      <c r="AA5380" s="144"/>
      <c r="AB5380" s="241"/>
    </row>
    <row r="5381" spans="4:28" x14ac:dyDescent="0.2">
      <c r="D5381" s="151"/>
      <c r="W5381" s="144"/>
      <c r="X5381" s="144"/>
      <c r="Y5381" s="144"/>
      <c r="Z5381" s="144"/>
      <c r="AA5381" s="144"/>
      <c r="AB5381" s="241"/>
    </row>
    <row r="5382" spans="4:28" x14ac:dyDescent="0.2">
      <c r="D5382" s="151"/>
      <c r="W5382" s="144"/>
      <c r="X5382" s="144"/>
      <c r="Y5382" s="144"/>
      <c r="Z5382" s="144"/>
      <c r="AA5382" s="144"/>
      <c r="AB5382" s="241"/>
    </row>
    <row r="5383" spans="4:28" x14ac:dyDescent="0.2">
      <c r="D5383" s="151"/>
      <c r="W5383" s="144"/>
      <c r="X5383" s="144"/>
      <c r="Y5383" s="144"/>
      <c r="Z5383" s="144"/>
      <c r="AA5383" s="144"/>
      <c r="AB5383" s="241"/>
    </row>
    <row r="5384" spans="4:28" x14ac:dyDescent="0.2">
      <c r="D5384" s="151"/>
      <c r="W5384" s="144"/>
      <c r="X5384" s="144"/>
      <c r="Y5384" s="144"/>
      <c r="Z5384" s="144"/>
      <c r="AA5384" s="144"/>
      <c r="AB5384" s="241"/>
    </row>
    <row r="5385" spans="4:28" x14ac:dyDescent="0.2">
      <c r="D5385" s="151"/>
      <c r="W5385" s="144"/>
      <c r="X5385" s="144"/>
      <c r="Y5385" s="144"/>
      <c r="Z5385" s="144"/>
      <c r="AA5385" s="144"/>
      <c r="AB5385" s="241"/>
    </row>
    <row r="5386" spans="4:28" x14ac:dyDescent="0.2">
      <c r="D5386" s="151"/>
      <c r="W5386" s="144"/>
      <c r="X5386" s="144"/>
      <c r="Y5386" s="144"/>
      <c r="Z5386" s="144"/>
      <c r="AA5386" s="144"/>
      <c r="AB5386" s="241"/>
    </row>
    <row r="5387" spans="4:28" x14ac:dyDescent="0.2">
      <c r="D5387" s="151"/>
      <c r="W5387" s="144"/>
      <c r="X5387" s="144"/>
      <c r="Y5387" s="144"/>
      <c r="Z5387" s="144"/>
      <c r="AA5387" s="144"/>
      <c r="AB5387" s="241"/>
    </row>
    <row r="5388" spans="4:28" x14ac:dyDescent="0.2">
      <c r="D5388" s="151"/>
      <c r="W5388" s="144"/>
      <c r="X5388" s="144"/>
      <c r="Y5388" s="144"/>
      <c r="Z5388" s="144"/>
      <c r="AA5388" s="144"/>
      <c r="AB5388" s="241"/>
    </row>
    <row r="5389" spans="4:28" x14ac:dyDescent="0.2">
      <c r="D5389" s="151"/>
      <c r="W5389" s="144"/>
      <c r="X5389" s="144"/>
      <c r="Y5389" s="144"/>
      <c r="Z5389" s="144"/>
      <c r="AA5389" s="144"/>
      <c r="AB5389" s="241"/>
    </row>
    <row r="5390" spans="4:28" x14ac:dyDescent="0.2">
      <c r="D5390" s="151"/>
      <c r="W5390" s="144"/>
      <c r="X5390" s="144"/>
      <c r="Y5390" s="144"/>
      <c r="Z5390" s="144"/>
      <c r="AA5390" s="144"/>
      <c r="AB5390" s="241"/>
    </row>
    <row r="5391" spans="4:28" x14ac:dyDescent="0.2">
      <c r="D5391" s="151"/>
      <c r="W5391" s="144"/>
      <c r="X5391" s="144"/>
      <c r="Y5391" s="144"/>
      <c r="Z5391" s="144"/>
      <c r="AA5391" s="144"/>
      <c r="AB5391" s="241"/>
    </row>
    <row r="5392" spans="4:28" x14ac:dyDescent="0.2">
      <c r="D5392" s="151"/>
      <c r="W5392" s="144"/>
      <c r="X5392" s="144"/>
      <c r="Y5392" s="144"/>
      <c r="Z5392" s="144"/>
      <c r="AA5392" s="144"/>
      <c r="AB5392" s="241"/>
    </row>
    <row r="5393" spans="4:28" x14ac:dyDescent="0.2">
      <c r="D5393" s="151"/>
      <c r="W5393" s="144"/>
      <c r="X5393" s="144"/>
      <c r="Y5393" s="144"/>
      <c r="Z5393" s="144"/>
      <c r="AA5393" s="144"/>
      <c r="AB5393" s="241"/>
    </row>
    <row r="5394" spans="4:28" x14ac:dyDescent="0.2">
      <c r="D5394" s="151"/>
      <c r="W5394" s="144"/>
      <c r="X5394" s="144"/>
      <c r="Y5394" s="144"/>
      <c r="Z5394" s="144"/>
      <c r="AA5394" s="144"/>
      <c r="AB5394" s="241"/>
    </row>
    <row r="5395" spans="4:28" x14ac:dyDescent="0.2">
      <c r="D5395" s="151"/>
      <c r="W5395" s="144"/>
      <c r="X5395" s="144"/>
      <c r="Y5395" s="144"/>
      <c r="Z5395" s="144"/>
      <c r="AA5395" s="144"/>
      <c r="AB5395" s="241"/>
    </row>
    <row r="5396" spans="4:28" x14ac:dyDescent="0.2">
      <c r="D5396" s="151"/>
      <c r="W5396" s="144"/>
      <c r="X5396" s="144"/>
      <c r="Y5396" s="144"/>
      <c r="Z5396" s="144"/>
      <c r="AA5396" s="144"/>
      <c r="AB5396" s="241"/>
    </row>
    <row r="5397" spans="4:28" x14ac:dyDescent="0.2">
      <c r="D5397" s="151"/>
      <c r="W5397" s="144"/>
      <c r="X5397" s="144"/>
      <c r="Y5397" s="144"/>
      <c r="Z5397" s="144"/>
      <c r="AA5397" s="144"/>
      <c r="AB5397" s="241"/>
    </row>
    <row r="5398" spans="4:28" x14ac:dyDescent="0.2">
      <c r="D5398" s="151"/>
      <c r="W5398" s="144"/>
      <c r="X5398" s="144"/>
      <c r="Y5398" s="144"/>
      <c r="Z5398" s="144"/>
      <c r="AA5398" s="144"/>
      <c r="AB5398" s="241"/>
    </row>
    <row r="5399" spans="4:28" x14ac:dyDescent="0.2">
      <c r="D5399" s="151"/>
      <c r="W5399" s="144"/>
      <c r="X5399" s="144"/>
      <c r="Y5399" s="144"/>
      <c r="Z5399" s="144"/>
      <c r="AA5399" s="144"/>
      <c r="AB5399" s="241"/>
    </row>
    <row r="5400" spans="4:28" x14ac:dyDescent="0.2">
      <c r="D5400" s="151"/>
      <c r="W5400" s="144"/>
      <c r="X5400" s="144"/>
      <c r="Y5400" s="144"/>
      <c r="Z5400" s="144"/>
      <c r="AA5400" s="144"/>
      <c r="AB5400" s="241"/>
    </row>
    <row r="5401" spans="4:28" x14ac:dyDescent="0.2">
      <c r="D5401" s="151"/>
      <c r="W5401" s="144"/>
      <c r="X5401" s="144"/>
      <c r="Y5401" s="144"/>
      <c r="Z5401" s="144"/>
      <c r="AA5401" s="144"/>
      <c r="AB5401" s="241"/>
    </row>
    <row r="5402" spans="4:28" x14ac:dyDescent="0.2">
      <c r="D5402" s="151"/>
      <c r="W5402" s="144"/>
      <c r="X5402" s="144"/>
      <c r="Y5402" s="144"/>
      <c r="Z5402" s="144"/>
      <c r="AA5402" s="144"/>
      <c r="AB5402" s="241"/>
    </row>
    <row r="5403" spans="4:28" x14ac:dyDescent="0.2">
      <c r="D5403" s="151"/>
      <c r="W5403" s="144"/>
      <c r="X5403" s="144"/>
      <c r="Y5403" s="144"/>
      <c r="Z5403" s="144"/>
      <c r="AA5403" s="144"/>
      <c r="AB5403" s="241"/>
    </row>
    <row r="5404" spans="4:28" x14ac:dyDescent="0.2">
      <c r="D5404" s="151"/>
      <c r="W5404" s="144"/>
      <c r="X5404" s="144"/>
      <c r="Y5404" s="144"/>
      <c r="Z5404" s="144"/>
      <c r="AA5404" s="144"/>
      <c r="AB5404" s="241"/>
    </row>
    <row r="5405" spans="4:28" x14ac:dyDescent="0.2">
      <c r="D5405" s="151"/>
      <c r="W5405" s="144"/>
      <c r="X5405" s="144"/>
      <c r="Y5405" s="144"/>
      <c r="Z5405" s="144"/>
      <c r="AA5405" s="144"/>
      <c r="AB5405" s="241"/>
    </row>
    <row r="5406" spans="4:28" x14ac:dyDescent="0.2">
      <c r="D5406" s="151"/>
      <c r="W5406" s="144"/>
      <c r="X5406" s="144"/>
      <c r="Y5406" s="144"/>
      <c r="Z5406" s="144"/>
      <c r="AA5406" s="144"/>
      <c r="AB5406" s="241"/>
    </row>
    <row r="5407" spans="4:28" x14ac:dyDescent="0.2">
      <c r="D5407" s="151"/>
      <c r="W5407" s="144"/>
      <c r="X5407" s="144"/>
      <c r="Y5407" s="144"/>
      <c r="Z5407" s="144"/>
      <c r="AA5407" s="144"/>
      <c r="AB5407" s="241"/>
    </row>
    <row r="5408" spans="4:28" x14ac:dyDescent="0.2">
      <c r="D5408" s="151"/>
      <c r="W5408" s="144"/>
      <c r="X5408" s="144"/>
      <c r="Y5408" s="144"/>
      <c r="Z5408" s="144"/>
      <c r="AA5408" s="144"/>
      <c r="AB5408" s="241"/>
    </row>
    <row r="5409" spans="4:28" x14ac:dyDescent="0.2">
      <c r="D5409" s="151"/>
      <c r="W5409" s="144"/>
      <c r="X5409" s="144"/>
      <c r="Y5409" s="144"/>
      <c r="Z5409" s="144"/>
      <c r="AA5409" s="144"/>
      <c r="AB5409" s="241"/>
    </row>
    <row r="5410" spans="4:28" x14ac:dyDescent="0.2">
      <c r="D5410" s="151"/>
      <c r="W5410" s="144"/>
      <c r="X5410" s="144"/>
      <c r="Y5410" s="144"/>
      <c r="Z5410" s="144"/>
      <c r="AA5410" s="144"/>
      <c r="AB5410" s="241"/>
    </row>
    <row r="5411" spans="4:28" x14ac:dyDescent="0.2">
      <c r="D5411" s="151"/>
      <c r="W5411" s="144"/>
      <c r="X5411" s="144"/>
      <c r="Y5411" s="144"/>
      <c r="Z5411" s="144"/>
      <c r="AA5411" s="144"/>
      <c r="AB5411" s="241"/>
    </row>
    <row r="5412" spans="4:28" x14ac:dyDescent="0.2">
      <c r="D5412" s="151"/>
      <c r="W5412" s="144"/>
      <c r="X5412" s="144"/>
      <c r="Y5412" s="144"/>
      <c r="Z5412" s="144"/>
      <c r="AA5412" s="144"/>
      <c r="AB5412" s="241"/>
    </row>
    <row r="5413" spans="4:28" x14ac:dyDescent="0.2">
      <c r="D5413" s="151"/>
      <c r="W5413" s="144"/>
      <c r="X5413" s="144"/>
      <c r="Y5413" s="144"/>
      <c r="Z5413" s="144"/>
      <c r="AA5413" s="144"/>
      <c r="AB5413" s="241"/>
    </row>
    <row r="5414" spans="4:28" x14ac:dyDescent="0.2">
      <c r="D5414" s="151"/>
      <c r="W5414" s="144"/>
      <c r="X5414" s="144"/>
      <c r="Y5414" s="144"/>
      <c r="Z5414" s="144"/>
      <c r="AA5414" s="144"/>
      <c r="AB5414" s="241"/>
    </row>
    <row r="5415" spans="4:28" x14ac:dyDescent="0.2">
      <c r="D5415" s="151"/>
      <c r="W5415" s="144"/>
      <c r="X5415" s="144"/>
      <c r="Y5415" s="144"/>
      <c r="Z5415" s="144"/>
      <c r="AA5415" s="144"/>
      <c r="AB5415" s="241"/>
    </row>
    <row r="5416" spans="4:28" x14ac:dyDescent="0.2">
      <c r="D5416" s="151"/>
      <c r="W5416" s="144"/>
      <c r="X5416" s="144"/>
      <c r="Y5416" s="144"/>
      <c r="Z5416" s="144"/>
      <c r="AA5416" s="144"/>
      <c r="AB5416" s="241"/>
    </row>
    <row r="5417" spans="4:28" x14ac:dyDescent="0.2">
      <c r="D5417" s="151"/>
      <c r="W5417" s="144"/>
      <c r="X5417" s="144"/>
      <c r="Y5417" s="144"/>
      <c r="Z5417" s="144"/>
      <c r="AA5417" s="144"/>
      <c r="AB5417" s="241"/>
    </row>
    <row r="5418" spans="4:28" x14ac:dyDescent="0.2">
      <c r="D5418" s="151"/>
      <c r="W5418" s="144"/>
      <c r="X5418" s="144"/>
      <c r="Y5418" s="144"/>
      <c r="Z5418" s="144"/>
      <c r="AA5418" s="144"/>
      <c r="AB5418" s="241"/>
    </row>
    <row r="5419" spans="4:28" x14ac:dyDescent="0.2">
      <c r="D5419" s="151"/>
      <c r="W5419" s="144"/>
      <c r="X5419" s="144"/>
      <c r="Y5419" s="144"/>
      <c r="Z5419" s="144"/>
      <c r="AA5419" s="144"/>
      <c r="AB5419" s="241"/>
    </row>
    <row r="5420" spans="4:28" x14ac:dyDescent="0.2">
      <c r="D5420" s="151"/>
      <c r="W5420" s="144"/>
      <c r="X5420" s="144"/>
      <c r="Y5420" s="144"/>
      <c r="Z5420" s="144"/>
      <c r="AA5420" s="144"/>
      <c r="AB5420" s="241"/>
    </row>
    <row r="5421" spans="4:28" x14ac:dyDescent="0.2">
      <c r="D5421" s="151"/>
      <c r="W5421" s="144"/>
      <c r="X5421" s="144"/>
      <c r="Y5421" s="144"/>
      <c r="Z5421" s="144"/>
      <c r="AA5421" s="144"/>
      <c r="AB5421" s="241"/>
    </row>
    <row r="5422" spans="4:28" x14ac:dyDescent="0.2">
      <c r="D5422" s="151"/>
      <c r="W5422" s="144"/>
      <c r="X5422" s="144"/>
      <c r="Y5422" s="144"/>
      <c r="Z5422" s="144"/>
      <c r="AA5422" s="144"/>
      <c r="AB5422" s="241"/>
    </row>
    <row r="5423" spans="4:28" x14ac:dyDescent="0.2">
      <c r="D5423" s="151"/>
      <c r="W5423" s="144"/>
      <c r="X5423" s="144"/>
      <c r="Y5423" s="144"/>
      <c r="Z5423" s="144"/>
      <c r="AA5423" s="144"/>
      <c r="AB5423" s="241"/>
    </row>
    <row r="5424" spans="4:28" x14ac:dyDescent="0.2">
      <c r="D5424" s="151"/>
      <c r="W5424" s="144"/>
      <c r="X5424" s="144"/>
      <c r="Y5424" s="144"/>
      <c r="Z5424" s="144"/>
      <c r="AA5424" s="144"/>
      <c r="AB5424" s="241"/>
    </row>
    <row r="5425" spans="4:28" x14ac:dyDescent="0.2">
      <c r="D5425" s="151"/>
      <c r="W5425" s="144"/>
      <c r="X5425" s="144"/>
      <c r="Y5425" s="144"/>
      <c r="Z5425" s="144"/>
      <c r="AA5425" s="144"/>
      <c r="AB5425" s="241"/>
    </row>
    <row r="5426" spans="4:28" x14ac:dyDescent="0.2">
      <c r="D5426" s="151"/>
      <c r="W5426" s="144"/>
      <c r="X5426" s="144"/>
      <c r="Y5426" s="144"/>
      <c r="Z5426" s="144"/>
      <c r="AA5426" s="144"/>
      <c r="AB5426" s="241"/>
    </row>
    <row r="5427" spans="4:28" x14ac:dyDescent="0.2">
      <c r="D5427" s="151"/>
      <c r="W5427" s="144"/>
      <c r="X5427" s="144"/>
      <c r="Y5427" s="144"/>
      <c r="Z5427" s="144"/>
      <c r="AA5427" s="144"/>
      <c r="AB5427" s="241"/>
    </row>
    <row r="5428" spans="4:28" x14ac:dyDescent="0.2">
      <c r="D5428" s="151"/>
      <c r="W5428" s="144"/>
      <c r="X5428" s="144"/>
      <c r="Y5428" s="144"/>
      <c r="Z5428" s="144"/>
      <c r="AA5428" s="144"/>
      <c r="AB5428" s="241"/>
    </row>
    <row r="5429" spans="4:28" x14ac:dyDescent="0.2">
      <c r="D5429" s="151"/>
      <c r="W5429" s="144"/>
      <c r="X5429" s="144"/>
      <c r="Y5429" s="144"/>
      <c r="Z5429" s="144"/>
      <c r="AA5429" s="144"/>
      <c r="AB5429" s="241"/>
    </row>
    <row r="5430" spans="4:28" x14ac:dyDescent="0.2">
      <c r="D5430" s="151"/>
      <c r="W5430" s="144"/>
      <c r="X5430" s="144"/>
      <c r="Y5430" s="144"/>
      <c r="Z5430" s="144"/>
      <c r="AA5430" s="144"/>
      <c r="AB5430" s="241"/>
    </row>
    <row r="5431" spans="4:28" x14ac:dyDescent="0.2">
      <c r="D5431" s="151"/>
      <c r="W5431" s="144"/>
      <c r="X5431" s="144"/>
      <c r="Y5431" s="144"/>
      <c r="Z5431" s="144"/>
      <c r="AA5431" s="144"/>
      <c r="AB5431" s="241"/>
    </row>
    <row r="5432" spans="4:28" x14ac:dyDescent="0.2">
      <c r="D5432" s="151"/>
      <c r="W5432" s="144"/>
      <c r="X5432" s="144"/>
      <c r="Y5432" s="144"/>
      <c r="Z5432" s="144"/>
      <c r="AA5432" s="144"/>
      <c r="AB5432" s="241"/>
    </row>
    <row r="5433" spans="4:28" x14ac:dyDescent="0.2">
      <c r="D5433" s="151"/>
      <c r="W5433" s="144"/>
      <c r="X5433" s="144"/>
      <c r="Y5433" s="144"/>
      <c r="Z5433" s="144"/>
      <c r="AA5433" s="144"/>
      <c r="AB5433" s="241"/>
    </row>
    <row r="5434" spans="4:28" x14ac:dyDescent="0.2">
      <c r="D5434" s="151"/>
      <c r="W5434" s="144"/>
      <c r="X5434" s="144"/>
      <c r="Y5434" s="144"/>
      <c r="Z5434" s="144"/>
      <c r="AA5434" s="144"/>
      <c r="AB5434" s="241"/>
    </row>
    <row r="5435" spans="4:28" x14ac:dyDescent="0.2">
      <c r="D5435" s="151"/>
      <c r="W5435" s="144"/>
      <c r="X5435" s="144"/>
      <c r="Y5435" s="144"/>
      <c r="Z5435" s="144"/>
      <c r="AA5435" s="144"/>
      <c r="AB5435" s="241"/>
    </row>
    <row r="5436" spans="4:28" x14ac:dyDescent="0.2">
      <c r="D5436" s="151"/>
      <c r="W5436" s="144"/>
      <c r="X5436" s="144"/>
      <c r="Y5436" s="144"/>
      <c r="Z5436" s="144"/>
      <c r="AA5436" s="144"/>
      <c r="AB5436" s="241"/>
    </row>
    <row r="5437" spans="4:28" x14ac:dyDescent="0.2">
      <c r="D5437" s="151"/>
      <c r="W5437" s="144"/>
      <c r="X5437" s="144"/>
      <c r="Y5437" s="144"/>
      <c r="Z5437" s="144"/>
      <c r="AA5437" s="144"/>
      <c r="AB5437" s="241"/>
    </row>
    <row r="5438" spans="4:28" x14ac:dyDescent="0.2">
      <c r="D5438" s="151"/>
      <c r="W5438" s="144"/>
      <c r="X5438" s="144"/>
      <c r="Y5438" s="144"/>
      <c r="Z5438" s="144"/>
      <c r="AA5438" s="144"/>
      <c r="AB5438" s="241"/>
    </row>
    <row r="5439" spans="4:28" x14ac:dyDescent="0.2">
      <c r="D5439" s="151"/>
      <c r="W5439" s="144"/>
      <c r="X5439" s="144"/>
      <c r="Y5439" s="144"/>
      <c r="Z5439" s="144"/>
      <c r="AA5439" s="144"/>
      <c r="AB5439" s="241"/>
    </row>
    <row r="5440" spans="4:28" x14ac:dyDescent="0.2">
      <c r="D5440" s="151"/>
      <c r="W5440" s="144"/>
      <c r="X5440" s="144"/>
      <c r="Y5440" s="144"/>
      <c r="Z5440" s="144"/>
      <c r="AA5440" s="144"/>
      <c r="AB5440" s="241"/>
    </row>
    <row r="5441" spans="4:28" x14ac:dyDescent="0.2">
      <c r="D5441" s="151"/>
      <c r="W5441" s="144"/>
      <c r="X5441" s="144"/>
      <c r="Y5441" s="144"/>
      <c r="Z5441" s="144"/>
      <c r="AA5441" s="144"/>
      <c r="AB5441" s="241"/>
    </row>
    <row r="5442" spans="4:28" x14ac:dyDescent="0.2">
      <c r="D5442" s="151"/>
      <c r="W5442" s="144"/>
      <c r="X5442" s="144"/>
      <c r="Y5442" s="144"/>
      <c r="Z5442" s="144"/>
      <c r="AA5442" s="144"/>
      <c r="AB5442" s="241"/>
    </row>
    <row r="5443" spans="4:28" x14ac:dyDescent="0.2">
      <c r="D5443" s="151"/>
      <c r="W5443" s="144"/>
      <c r="X5443" s="144"/>
      <c r="Y5443" s="144"/>
      <c r="Z5443" s="144"/>
      <c r="AA5443" s="144"/>
      <c r="AB5443" s="241"/>
    </row>
    <row r="5444" spans="4:28" x14ac:dyDescent="0.2">
      <c r="D5444" s="151"/>
      <c r="W5444" s="144"/>
      <c r="X5444" s="144"/>
      <c r="Y5444" s="144"/>
      <c r="Z5444" s="144"/>
      <c r="AA5444" s="144"/>
      <c r="AB5444" s="241"/>
    </row>
    <row r="5445" spans="4:28" x14ac:dyDescent="0.2">
      <c r="D5445" s="151"/>
      <c r="W5445" s="144"/>
      <c r="X5445" s="144"/>
      <c r="Y5445" s="144"/>
      <c r="Z5445" s="144"/>
      <c r="AA5445" s="144"/>
      <c r="AB5445" s="241"/>
    </row>
    <row r="5446" spans="4:28" x14ac:dyDescent="0.2">
      <c r="D5446" s="151"/>
      <c r="W5446" s="144"/>
      <c r="X5446" s="144"/>
      <c r="Y5446" s="144"/>
      <c r="Z5446" s="144"/>
      <c r="AA5446" s="144"/>
      <c r="AB5446" s="241"/>
    </row>
    <row r="5447" spans="4:28" x14ac:dyDescent="0.2">
      <c r="D5447" s="151"/>
      <c r="W5447" s="144"/>
      <c r="X5447" s="144"/>
      <c r="Y5447" s="144"/>
      <c r="Z5447" s="144"/>
      <c r="AA5447" s="144"/>
      <c r="AB5447" s="241"/>
    </row>
    <row r="5448" spans="4:28" x14ac:dyDescent="0.2">
      <c r="D5448" s="151"/>
      <c r="W5448" s="144"/>
      <c r="X5448" s="144"/>
      <c r="Y5448" s="144"/>
      <c r="Z5448" s="144"/>
      <c r="AA5448" s="144"/>
      <c r="AB5448" s="241"/>
    </row>
    <row r="5449" spans="4:28" x14ac:dyDescent="0.2">
      <c r="D5449" s="151"/>
      <c r="W5449" s="144"/>
      <c r="X5449" s="144"/>
      <c r="Y5449" s="144"/>
      <c r="Z5449" s="144"/>
      <c r="AA5449" s="144"/>
      <c r="AB5449" s="241"/>
    </row>
    <row r="5450" spans="4:28" x14ac:dyDescent="0.2">
      <c r="D5450" s="151"/>
      <c r="W5450" s="144"/>
      <c r="X5450" s="144"/>
      <c r="Y5450" s="144"/>
      <c r="Z5450" s="144"/>
      <c r="AA5450" s="144"/>
      <c r="AB5450" s="241"/>
    </row>
    <row r="5451" spans="4:28" x14ac:dyDescent="0.2">
      <c r="D5451" s="151"/>
      <c r="W5451" s="144"/>
      <c r="X5451" s="144"/>
      <c r="Y5451" s="144"/>
      <c r="Z5451" s="144"/>
      <c r="AA5451" s="144"/>
      <c r="AB5451" s="241"/>
    </row>
    <row r="5452" spans="4:28" x14ac:dyDescent="0.2">
      <c r="D5452" s="151"/>
      <c r="W5452" s="144"/>
      <c r="X5452" s="144"/>
      <c r="Y5452" s="144"/>
      <c r="Z5452" s="144"/>
      <c r="AA5452" s="144"/>
      <c r="AB5452" s="241"/>
    </row>
    <row r="5453" spans="4:28" x14ac:dyDescent="0.2">
      <c r="D5453" s="151"/>
      <c r="W5453" s="144"/>
      <c r="X5453" s="144"/>
      <c r="Y5453" s="144"/>
      <c r="Z5453" s="144"/>
      <c r="AA5453" s="144"/>
      <c r="AB5453" s="241"/>
    </row>
    <row r="5454" spans="4:28" x14ac:dyDescent="0.2">
      <c r="D5454" s="151"/>
      <c r="W5454" s="144"/>
      <c r="X5454" s="144"/>
      <c r="Y5454" s="144"/>
      <c r="Z5454" s="144"/>
      <c r="AA5454" s="144"/>
      <c r="AB5454" s="241"/>
    </row>
    <row r="5455" spans="4:28" x14ac:dyDescent="0.2">
      <c r="D5455" s="151"/>
      <c r="W5455" s="144"/>
      <c r="X5455" s="144"/>
      <c r="Y5455" s="144"/>
      <c r="Z5455" s="144"/>
      <c r="AA5455" s="144"/>
      <c r="AB5455" s="241"/>
    </row>
    <row r="5456" spans="4:28" x14ac:dyDescent="0.2">
      <c r="D5456" s="151"/>
      <c r="W5456" s="144"/>
      <c r="X5456" s="144"/>
      <c r="Y5456" s="144"/>
      <c r="Z5456" s="144"/>
      <c r="AA5456" s="144"/>
      <c r="AB5456" s="241"/>
    </row>
    <row r="5457" spans="4:28" x14ac:dyDescent="0.2">
      <c r="D5457" s="151"/>
      <c r="W5457" s="144"/>
      <c r="X5457" s="144"/>
      <c r="Y5457" s="144"/>
      <c r="Z5457" s="144"/>
      <c r="AA5457" s="144"/>
      <c r="AB5457" s="241"/>
    </row>
    <row r="5458" spans="4:28" x14ac:dyDescent="0.2">
      <c r="D5458" s="151"/>
      <c r="W5458" s="144"/>
      <c r="X5458" s="144"/>
      <c r="Y5458" s="144"/>
      <c r="Z5458" s="144"/>
      <c r="AA5458" s="144"/>
      <c r="AB5458" s="241"/>
    </row>
    <row r="5459" spans="4:28" x14ac:dyDescent="0.2">
      <c r="D5459" s="151"/>
      <c r="W5459" s="144"/>
      <c r="X5459" s="144"/>
      <c r="Y5459" s="144"/>
      <c r="Z5459" s="144"/>
      <c r="AA5459" s="144"/>
      <c r="AB5459" s="241"/>
    </row>
    <row r="5460" spans="4:28" x14ac:dyDescent="0.2">
      <c r="D5460" s="151"/>
      <c r="W5460" s="144"/>
      <c r="X5460" s="144"/>
      <c r="Y5460" s="144"/>
      <c r="Z5460" s="144"/>
      <c r="AA5460" s="144"/>
      <c r="AB5460" s="241"/>
    </row>
    <row r="5461" spans="4:28" x14ac:dyDescent="0.2">
      <c r="D5461" s="151"/>
      <c r="W5461" s="144"/>
      <c r="X5461" s="144"/>
      <c r="Y5461" s="144"/>
      <c r="Z5461" s="144"/>
      <c r="AA5461" s="144"/>
      <c r="AB5461" s="241"/>
    </row>
    <row r="5462" spans="4:28" x14ac:dyDescent="0.2">
      <c r="D5462" s="151"/>
      <c r="W5462" s="144"/>
      <c r="X5462" s="144"/>
      <c r="Y5462" s="144"/>
      <c r="Z5462" s="144"/>
      <c r="AA5462" s="144"/>
      <c r="AB5462" s="241"/>
    </row>
    <row r="5463" spans="4:28" x14ac:dyDescent="0.2">
      <c r="D5463" s="151"/>
      <c r="W5463" s="144"/>
      <c r="X5463" s="144"/>
      <c r="Y5463" s="144"/>
      <c r="Z5463" s="144"/>
      <c r="AA5463" s="144"/>
      <c r="AB5463" s="241"/>
    </row>
    <row r="5464" spans="4:28" x14ac:dyDescent="0.2">
      <c r="D5464" s="151"/>
      <c r="W5464" s="144"/>
      <c r="X5464" s="144"/>
      <c r="Y5464" s="144"/>
      <c r="Z5464" s="144"/>
      <c r="AA5464" s="144"/>
      <c r="AB5464" s="241"/>
    </row>
    <row r="5465" spans="4:28" x14ac:dyDescent="0.2">
      <c r="D5465" s="151"/>
      <c r="W5465" s="144"/>
      <c r="X5465" s="144"/>
      <c r="Y5465" s="144"/>
      <c r="Z5465" s="144"/>
      <c r="AA5465" s="144"/>
      <c r="AB5465" s="241"/>
    </row>
    <row r="5466" spans="4:28" x14ac:dyDescent="0.2">
      <c r="D5466" s="151"/>
      <c r="W5466" s="144"/>
      <c r="X5466" s="144"/>
      <c r="Y5466" s="144"/>
      <c r="Z5466" s="144"/>
      <c r="AA5466" s="144"/>
      <c r="AB5466" s="241"/>
    </row>
    <row r="5467" spans="4:28" x14ac:dyDescent="0.2">
      <c r="D5467" s="151"/>
      <c r="W5467" s="144"/>
      <c r="X5467" s="144"/>
      <c r="Y5467" s="144"/>
      <c r="Z5467" s="144"/>
      <c r="AA5467" s="144"/>
      <c r="AB5467" s="241"/>
    </row>
    <row r="5468" spans="4:28" x14ac:dyDescent="0.2">
      <c r="D5468" s="151"/>
      <c r="W5468" s="144"/>
      <c r="X5468" s="144"/>
      <c r="Y5468" s="144"/>
      <c r="Z5468" s="144"/>
      <c r="AA5468" s="144"/>
      <c r="AB5468" s="241"/>
    </row>
    <row r="5469" spans="4:28" x14ac:dyDescent="0.2">
      <c r="D5469" s="151"/>
      <c r="W5469" s="144"/>
      <c r="X5469" s="144"/>
      <c r="Y5469" s="144"/>
      <c r="Z5469" s="144"/>
      <c r="AA5469" s="144"/>
      <c r="AB5469" s="241"/>
    </row>
    <row r="5470" spans="4:28" x14ac:dyDescent="0.2">
      <c r="D5470" s="151"/>
      <c r="W5470" s="144"/>
      <c r="X5470" s="144"/>
      <c r="Y5470" s="144"/>
      <c r="Z5470" s="144"/>
      <c r="AA5470" s="144"/>
      <c r="AB5470" s="241"/>
    </row>
    <row r="5471" spans="4:28" x14ac:dyDescent="0.2">
      <c r="D5471" s="151"/>
      <c r="W5471" s="144"/>
      <c r="X5471" s="144"/>
      <c r="Y5471" s="144"/>
      <c r="Z5471" s="144"/>
      <c r="AA5471" s="144"/>
      <c r="AB5471" s="241"/>
    </row>
    <row r="5472" spans="4:28" x14ac:dyDescent="0.2">
      <c r="D5472" s="151"/>
      <c r="W5472" s="144"/>
      <c r="X5472" s="144"/>
      <c r="Y5472" s="144"/>
      <c r="Z5472" s="144"/>
      <c r="AA5472" s="144"/>
      <c r="AB5472" s="241"/>
    </row>
    <row r="5473" spans="4:28" x14ac:dyDescent="0.2">
      <c r="D5473" s="151"/>
      <c r="W5473" s="144"/>
      <c r="X5473" s="144"/>
      <c r="Y5473" s="144"/>
      <c r="Z5473" s="144"/>
      <c r="AA5473" s="144"/>
      <c r="AB5473" s="241"/>
    </row>
    <row r="5474" spans="4:28" x14ac:dyDescent="0.2">
      <c r="D5474" s="151"/>
      <c r="W5474" s="144"/>
      <c r="X5474" s="144"/>
      <c r="Y5474" s="144"/>
      <c r="Z5474" s="144"/>
      <c r="AA5474" s="144"/>
      <c r="AB5474" s="241"/>
    </row>
    <row r="5475" spans="4:28" x14ac:dyDescent="0.2">
      <c r="D5475" s="151"/>
      <c r="W5475" s="144"/>
      <c r="X5475" s="144"/>
      <c r="Y5475" s="144"/>
      <c r="Z5475" s="144"/>
      <c r="AA5475" s="144"/>
      <c r="AB5475" s="241"/>
    </row>
    <row r="5476" spans="4:28" x14ac:dyDescent="0.2">
      <c r="D5476" s="151"/>
      <c r="W5476" s="144"/>
      <c r="X5476" s="144"/>
      <c r="Y5476" s="144"/>
      <c r="Z5476" s="144"/>
      <c r="AA5476" s="144"/>
      <c r="AB5476" s="241"/>
    </row>
    <row r="5477" spans="4:28" x14ac:dyDescent="0.2">
      <c r="D5477" s="151"/>
      <c r="W5477" s="144"/>
      <c r="X5477" s="144"/>
      <c r="Y5477" s="144"/>
      <c r="Z5477" s="144"/>
      <c r="AA5477" s="144"/>
      <c r="AB5477" s="241"/>
    </row>
    <row r="5478" spans="4:28" x14ac:dyDescent="0.2">
      <c r="D5478" s="151"/>
      <c r="W5478" s="144"/>
      <c r="X5478" s="144"/>
      <c r="Y5478" s="144"/>
      <c r="Z5478" s="144"/>
      <c r="AA5478" s="144"/>
      <c r="AB5478" s="241"/>
    </row>
    <row r="5479" spans="4:28" x14ac:dyDescent="0.2">
      <c r="D5479" s="151"/>
      <c r="W5479" s="144"/>
      <c r="X5479" s="144"/>
      <c r="Y5479" s="144"/>
      <c r="Z5479" s="144"/>
      <c r="AA5479" s="144"/>
      <c r="AB5479" s="241"/>
    </row>
    <row r="5480" spans="4:28" x14ac:dyDescent="0.2">
      <c r="D5480" s="151"/>
      <c r="W5480" s="144"/>
      <c r="X5480" s="144"/>
      <c r="Y5480" s="144"/>
      <c r="Z5480" s="144"/>
      <c r="AA5480" s="144"/>
      <c r="AB5480" s="241"/>
    </row>
    <row r="5481" spans="4:28" x14ac:dyDescent="0.2">
      <c r="D5481" s="151"/>
      <c r="W5481" s="144"/>
      <c r="X5481" s="144"/>
      <c r="Y5481" s="144"/>
      <c r="Z5481" s="144"/>
      <c r="AA5481" s="144"/>
      <c r="AB5481" s="241"/>
    </row>
    <row r="5482" spans="4:28" x14ac:dyDescent="0.2">
      <c r="D5482" s="151"/>
      <c r="W5482" s="144"/>
      <c r="X5482" s="144"/>
      <c r="Y5482" s="144"/>
      <c r="Z5482" s="144"/>
      <c r="AA5482" s="144"/>
      <c r="AB5482" s="241"/>
    </row>
    <row r="5483" spans="4:28" x14ac:dyDescent="0.2">
      <c r="D5483" s="151"/>
      <c r="W5483" s="144"/>
      <c r="X5483" s="144"/>
      <c r="Y5483" s="144"/>
      <c r="Z5483" s="144"/>
      <c r="AA5483" s="144"/>
      <c r="AB5483" s="241"/>
    </row>
    <row r="5484" spans="4:28" x14ac:dyDescent="0.2">
      <c r="D5484" s="151"/>
      <c r="W5484" s="144"/>
      <c r="X5484" s="144"/>
      <c r="Y5484" s="144"/>
      <c r="Z5484" s="144"/>
      <c r="AA5484" s="144"/>
      <c r="AB5484" s="241"/>
    </row>
    <row r="5485" spans="4:28" x14ac:dyDescent="0.2">
      <c r="D5485" s="151"/>
      <c r="W5485" s="144"/>
      <c r="X5485" s="144"/>
      <c r="Y5485" s="144"/>
      <c r="Z5485" s="144"/>
      <c r="AA5485" s="144"/>
      <c r="AB5485" s="241"/>
    </row>
    <row r="5486" spans="4:28" x14ac:dyDescent="0.2">
      <c r="D5486" s="151"/>
      <c r="W5486" s="144"/>
      <c r="X5486" s="144"/>
      <c r="Y5486" s="144"/>
      <c r="Z5486" s="144"/>
      <c r="AA5486" s="144"/>
      <c r="AB5486" s="241"/>
    </row>
    <row r="5487" spans="4:28" x14ac:dyDescent="0.2">
      <c r="D5487" s="151"/>
      <c r="W5487" s="144"/>
      <c r="X5487" s="144"/>
      <c r="Y5487" s="144"/>
      <c r="Z5487" s="144"/>
      <c r="AA5487" s="144"/>
      <c r="AB5487" s="241"/>
    </row>
    <row r="5488" spans="4:28" x14ac:dyDescent="0.2">
      <c r="D5488" s="151"/>
      <c r="W5488" s="144"/>
      <c r="X5488" s="144"/>
      <c r="Y5488" s="144"/>
      <c r="Z5488" s="144"/>
      <c r="AA5488" s="144"/>
      <c r="AB5488" s="241"/>
    </row>
    <row r="5489" spans="4:28" x14ac:dyDescent="0.2">
      <c r="D5489" s="151"/>
      <c r="W5489" s="144"/>
      <c r="X5489" s="144"/>
      <c r="Y5489" s="144"/>
      <c r="Z5489" s="144"/>
      <c r="AA5489" s="144"/>
      <c r="AB5489" s="241"/>
    </row>
    <row r="5490" spans="4:28" x14ac:dyDescent="0.2">
      <c r="D5490" s="151"/>
      <c r="W5490" s="144"/>
      <c r="X5490" s="144"/>
      <c r="Y5490" s="144"/>
      <c r="Z5490" s="144"/>
      <c r="AA5490" s="144"/>
      <c r="AB5490" s="241"/>
    </row>
    <row r="5491" spans="4:28" x14ac:dyDescent="0.2">
      <c r="D5491" s="151"/>
      <c r="W5491" s="144"/>
      <c r="X5491" s="144"/>
      <c r="Y5491" s="144"/>
      <c r="Z5491" s="144"/>
      <c r="AA5491" s="144"/>
      <c r="AB5491" s="241"/>
    </row>
    <row r="5492" spans="4:28" x14ac:dyDescent="0.2">
      <c r="D5492" s="151"/>
      <c r="W5492" s="144"/>
      <c r="X5492" s="144"/>
      <c r="Y5492" s="144"/>
      <c r="Z5492" s="144"/>
      <c r="AA5492" s="144"/>
      <c r="AB5492" s="241"/>
    </row>
    <row r="5493" spans="4:28" x14ac:dyDescent="0.2">
      <c r="D5493" s="151"/>
      <c r="W5493" s="144"/>
      <c r="X5493" s="144"/>
      <c r="Y5493" s="144"/>
      <c r="Z5493" s="144"/>
      <c r="AA5493" s="144"/>
      <c r="AB5493" s="241"/>
    </row>
    <row r="5494" spans="4:28" x14ac:dyDescent="0.2">
      <c r="D5494" s="151"/>
      <c r="W5494" s="144"/>
      <c r="X5494" s="144"/>
      <c r="Y5494" s="144"/>
      <c r="Z5494" s="144"/>
      <c r="AA5494" s="144"/>
      <c r="AB5494" s="241"/>
    </row>
    <row r="5495" spans="4:28" x14ac:dyDescent="0.2">
      <c r="D5495" s="151"/>
      <c r="W5495" s="144"/>
      <c r="X5495" s="144"/>
      <c r="Y5495" s="144"/>
      <c r="Z5495" s="144"/>
      <c r="AA5495" s="144"/>
      <c r="AB5495" s="241"/>
    </row>
    <row r="5496" spans="4:28" x14ac:dyDescent="0.2">
      <c r="D5496" s="151"/>
      <c r="W5496" s="144"/>
      <c r="X5496" s="144"/>
      <c r="Y5496" s="144"/>
      <c r="Z5496" s="144"/>
      <c r="AA5496" s="144"/>
      <c r="AB5496" s="241"/>
    </row>
    <row r="5497" spans="4:28" x14ac:dyDescent="0.2">
      <c r="D5497" s="151"/>
      <c r="W5497" s="144"/>
      <c r="X5497" s="144"/>
      <c r="Y5497" s="144"/>
      <c r="Z5497" s="144"/>
      <c r="AA5497" s="144"/>
      <c r="AB5497" s="241"/>
    </row>
    <row r="5498" spans="4:28" x14ac:dyDescent="0.2">
      <c r="D5498" s="151"/>
      <c r="W5498" s="144"/>
      <c r="X5498" s="144"/>
      <c r="Y5498" s="144"/>
      <c r="Z5498" s="144"/>
      <c r="AA5498" s="144"/>
      <c r="AB5498" s="241"/>
    </row>
    <row r="5499" spans="4:28" x14ac:dyDescent="0.2">
      <c r="D5499" s="151"/>
      <c r="W5499" s="144"/>
      <c r="X5499" s="144"/>
      <c r="Y5499" s="144"/>
      <c r="Z5499" s="144"/>
      <c r="AA5499" s="144"/>
      <c r="AB5499" s="241"/>
    </row>
    <row r="5500" spans="4:28" x14ac:dyDescent="0.2">
      <c r="D5500" s="151"/>
      <c r="W5500" s="144"/>
      <c r="X5500" s="144"/>
      <c r="Y5500" s="144"/>
      <c r="Z5500" s="144"/>
      <c r="AA5500" s="144"/>
      <c r="AB5500" s="241"/>
    </row>
    <row r="5501" spans="4:28" x14ac:dyDescent="0.2">
      <c r="D5501" s="151"/>
      <c r="W5501" s="144"/>
      <c r="X5501" s="144"/>
      <c r="Y5501" s="144"/>
      <c r="Z5501" s="144"/>
      <c r="AA5501" s="144"/>
      <c r="AB5501" s="241"/>
    </row>
    <row r="5502" spans="4:28" x14ac:dyDescent="0.2">
      <c r="D5502" s="151"/>
      <c r="W5502" s="144"/>
      <c r="X5502" s="144"/>
      <c r="Y5502" s="144"/>
      <c r="Z5502" s="144"/>
      <c r="AA5502" s="144"/>
      <c r="AB5502" s="241"/>
    </row>
    <row r="5503" spans="4:28" x14ac:dyDescent="0.2">
      <c r="D5503" s="151"/>
      <c r="W5503" s="144"/>
      <c r="X5503" s="144"/>
      <c r="Y5503" s="144"/>
      <c r="Z5503" s="144"/>
      <c r="AA5503" s="144"/>
      <c r="AB5503" s="241"/>
    </row>
    <row r="5504" spans="4:28" x14ac:dyDescent="0.2">
      <c r="D5504" s="151"/>
      <c r="W5504" s="144"/>
      <c r="X5504" s="144"/>
      <c r="Y5504" s="144"/>
      <c r="Z5504" s="144"/>
      <c r="AA5504" s="144"/>
      <c r="AB5504" s="241"/>
    </row>
    <row r="5505" spans="4:28" x14ac:dyDescent="0.2">
      <c r="D5505" s="151"/>
      <c r="W5505" s="144"/>
      <c r="X5505" s="144"/>
      <c r="Y5505" s="144"/>
      <c r="Z5505" s="144"/>
      <c r="AA5505" s="144"/>
      <c r="AB5505" s="241"/>
    </row>
    <row r="5506" spans="4:28" x14ac:dyDescent="0.2">
      <c r="D5506" s="151"/>
      <c r="W5506" s="144"/>
      <c r="X5506" s="144"/>
      <c r="Y5506" s="144"/>
      <c r="Z5506" s="144"/>
      <c r="AA5506" s="144"/>
      <c r="AB5506" s="241"/>
    </row>
    <row r="5507" spans="4:28" x14ac:dyDescent="0.2">
      <c r="D5507" s="151"/>
      <c r="W5507" s="144"/>
      <c r="X5507" s="144"/>
      <c r="Y5507" s="144"/>
      <c r="Z5507" s="144"/>
      <c r="AA5507" s="144"/>
      <c r="AB5507" s="241"/>
    </row>
    <row r="5508" spans="4:28" x14ac:dyDescent="0.2">
      <c r="D5508" s="151"/>
      <c r="W5508" s="144"/>
      <c r="X5508" s="144"/>
      <c r="Y5508" s="144"/>
      <c r="Z5508" s="144"/>
      <c r="AA5508" s="144"/>
      <c r="AB5508" s="241"/>
    </row>
    <row r="5509" spans="4:28" x14ac:dyDescent="0.2">
      <c r="D5509" s="151"/>
      <c r="W5509" s="144"/>
      <c r="X5509" s="144"/>
      <c r="Y5509" s="144"/>
      <c r="Z5509" s="144"/>
      <c r="AA5509" s="144"/>
      <c r="AB5509" s="241"/>
    </row>
    <row r="5510" spans="4:28" x14ac:dyDescent="0.2">
      <c r="D5510" s="151"/>
      <c r="W5510" s="144"/>
      <c r="X5510" s="144"/>
      <c r="Y5510" s="144"/>
      <c r="Z5510" s="144"/>
      <c r="AA5510" s="144"/>
      <c r="AB5510" s="241"/>
    </row>
    <row r="5511" spans="4:28" x14ac:dyDescent="0.2">
      <c r="D5511" s="151"/>
      <c r="W5511" s="144"/>
      <c r="X5511" s="144"/>
      <c r="Y5511" s="144"/>
      <c r="Z5511" s="144"/>
      <c r="AA5511" s="144"/>
      <c r="AB5511" s="241"/>
    </row>
    <row r="5512" spans="4:28" x14ac:dyDescent="0.2">
      <c r="D5512" s="151"/>
      <c r="W5512" s="144"/>
      <c r="X5512" s="144"/>
      <c r="Y5512" s="144"/>
      <c r="Z5512" s="144"/>
      <c r="AA5512" s="144"/>
      <c r="AB5512" s="241"/>
    </row>
    <row r="5513" spans="4:28" x14ac:dyDescent="0.2">
      <c r="D5513" s="151"/>
      <c r="W5513" s="144"/>
      <c r="X5513" s="144"/>
      <c r="Y5513" s="144"/>
      <c r="Z5513" s="144"/>
      <c r="AA5513" s="144"/>
      <c r="AB5513" s="241"/>
    </row>
    <row r="5514" spans="4:28" x14ac:dyDescent="0.2">
      <c r="D5514" s="151"/>
      <c r="W5514" s="144"/>
      <c r="X5514" s="144"/>
      <c r="Y5514" s="144"/>
      <c r="Z5514" s="144"/>
      <c r="AA5514" s="144"/>
      <c r="AB5514" s="241"/>
    </row>
    <row r="5515" spans="4:28" x14ac:dyDescent="0.2">
      <c r="D5515" s="151"/>
      <c r="W5515" s="144"/>
      <c r="X5515" s="144"/>
      <c r="Y5515" s="144"/>
      <c r="Z5515" s="144"/>
      <c r="AA5515" s="144"/>
      <c r="AB5515" s="241"/>
    </row>
    <row r="5516" spans="4:28" x14ac:dyDescent="0.2">
      <c r="D5516" s="151"/>
      <c r="W5516" s="144"/>
      <c r="X5516" s="144"/>
      <c r="Y5516" s="144"/>
      <c r="Z5516" s="144"/>
      <c r="AA5516" s="144"/>
      <c r="AB5516" s="241"/>
    </row>
    <row r="5517" spans="4:28" x14ac:dyDescent="0.2">
      <c r="D5517" s="151"/>
      <c r="W5517" s="144"/>
      <c r="X5517" s="144"/>
      <c r="Y5517" s="144"/>
      <c r="Z5517" s="144"/>
      <c r="AA5517" s="144"/>
      <c r="AB5517" s="241"/>
    </row>
    <row r="5518" spans="4:28" x14ac:dyDescent="0.2">
      <c r="D5518" s="151"/>
      <c r="W5518" s="144"/>
      <c r="X5518" s="144"/>
      <c r="Y5518" s="144"/>
      <c r="Z5518" s="144"/>
      <c r="AA5518" s="144"/>
      <c r="AB5518" s="241"/>
    </row>
    <row r="5519" spans="4:28" x14ac:dyDescent="0.2">
      <c r="D5519" s="151"/>
      <c r="W5519" s="144"/>
      <c r="X5519" s="144"/>
      <c r="Y5519" s="144"/>
      <c r="Z5519" s="144"/>
      <c r="AA5519" s="144"/>
      <c r="AB5519" s="241"/>
    </row>
    <row r="5520" spans="4:28" x14ac:dyDescent="0.2">
      <c r="D5520" s="151"/>
      <c r="W5520" s="144"/>
      <c r="X5520" s="144"/>
      <c r="Y5520" s="144"/>
      <c r="Z5520" s="144"/>
      <c r="AA5520" s="144"/>
      <c r="AB5520" s="241"/>
    </row>
    <row r="5521" spans="4:28" x14ac:dyDescent="0.2">
      <c r="D5521" s="151"/>
      <c r="W5521" s="144"/>
      <c r="X5521" s="144"/>
      <c r="Y5521" s="144"/>
      <c r="Z5521" s="144"/>
      <c r="AA5521" s="144"/>
      <c r="AB5521" s="241"/>
    </row>
    <row r="5522" spans="4:28" x14ac:dyDescent="0.2">
      <c r="D5522" s="151"/>
      <c r="W5522" s="144"/>
      <c r="X5522" s="144"/>
      <c r="Y5522" s="144"/>
      <c r="Z5522" s="144"/>
      <c r="AA5522" s="144"/>
      <c r="AB5522" s="241"/>
    </row>
    <row r="5523" spans="4:28" x14ac:dyDescent="0.2">
      <c r="D5523" s="151"/>
      <c r="W5523" s="144"/>
      <c r="X5523" s="144"/>
      <c r="Y5523" s="144"/>
      <c r="Z5523" s="144"/>
      <c r="AA5523" s="144"/>
      <c r="AB5523" s="241"/>
    </row>
    <row r="5524" spans="4:28" x14ac:dyDescent="0.2">
      <c r="D5524" s="151"/>
      <c r="W5524" s="144"/>
      <c r="X5524" s="144"/>
      <c r="Y5524" s="144"/>
      <c r="Z5524" s="144"/>
      <c r="AA5524" s="144"/>
      <c r="AB5524" s="241"/>
    </row>
    <row r="5525" spans="4:28" x14ac:dyDescent="0.2">
      <c r="D5525" s="151"/>
      <c r="W5525" s="144"/>
      <c r="X5525" s="144"/>
      <c r="Y5525" s="144"/>
      <c r="Z5525" s="144"/>
      <c r="AA5525" s="144"/>
      <c r="AB5525" s="241"/>
    </row>
    <row r="5526" spans="4:28" x14ac:dyDescent="0.2">
      <c r="D5526" s="151"/>
      <c r="W5526" s="144"/>
      <c r="X5526" s="144"/>
      <c r="Y5526" s="144"/>
      <c r="Z5526" s="144"/>
      <c r="AA5526" s="144"/>
      <c r="AB5526" s="241"/>
    </row>
    <row r="5527" spans="4:28" x14ac:dyDescent="0.2">
      <c r="D5527" s="151"/>
      <c r="W5527" s="144"/>
      <c r="X5527" s="144"/>
      <c r="Y5527" s="144"/>
      <c r="Z5527" s="144"/>
      <c r="AA5527" s="144"/>
      <c r="AB5527" s="241"/>
    </row>
    <row r="5528" spans="4:28" x14ac:dyDescent="0.2">
      <c r="D5528" s="151"/>
      <c r="W5528" s="144"/>
      <c r="X5528" s="144"/>
      <c r="Y5528" s="144"/>
      <c r="Z5528" s="144"/>
      <c r="AA5528" s="144"/>
      <c r="AB5528" s="241"/>
    </row>
    <row r="5529" spans="4:28" x14ac:dyDescent="0.2">
      <c r="D5529" s="151"/>
      <c r="W5529" s="144"/>
      <c r="X5529" s="144"/>
      <c r="Y5529" s="144"/>
      <c r="Z5529" s="144"/>
      <c r="AA5529" s="144"/>
      <c r="AB5529" s="241"/>
    </row>
    <row r="5530" spans="4:28" x14ac:dyDescent="0.2">
      <c r="D5530" s="151"/>
      <c r="W5530" s="144"/>
      <c r="X5530" s="144"/>
      <c r="Y5530" s="144"/>
      <c r="Z5530" s="144"/>
      <c r="AA5530" s="144"/>
      <c r="AB5530" s="241"/>
    </row>
    <row r="5531" spans="4:28" x14ac:dyDescent="0.2">
      <c r="D5531" s="151"/>
      <c r="W5531" s="144"/>
      <c r="X5531" s="144"/>
      <c r="Y5531" s="144"/>
      <c r="Z5531" s="144"/>
      <c r="AA5531" s="144"/>
      <c r="AB5531" s="241"/>
    </row>
    <row r="5532" spans="4:28" x14ac:dyDescent="0.2">
      <c r="D5532" s="151"/>
      <c r="W5532" s="144"/>
      <c r="X5532" s="144"/>
      <c r="Y5532" s="144"/>
      <c r="Z5532" s="144"/>
      <c r="AA5532" s="144"/>
      <c r="AB5532" s="241"/>
    </row>
    <row r="5533" spans="4:28" x14ac:dyDescent="0.2">
      <c r="D5533" s="151"/>
      <c r="W5533" s="144"/>
      <c r="X5533" s="144"/>
      <c r="Y5533" s="144"/>
      <c r="Z5533" s="144"/>
      <c r="AA5533" s="144"/>
      <c r="AB5533" s="241"/>
    </row>
    <row r="5534" spans="4:28" x14ac:dyDescent="0.2">
      <c r="D5534" s="151"/>
      <c r="W5534" s="144"/>
      <c r="X5534" s="144"/>
      <c r="Y5534" s="144"/>
      <c r="Z5534" s="144"/>
      <c r="AA5534" s="144"/>
      <c r="AB5534" s="241"/>
    </row>
    <row r="5535" spans="4:28" x14ac:dyDescent="0.2">
      <c r="D5535" s="151"/>
      <c r="W5535" s="144"/>
      <c r="X5535" s="144"/>
      <c r="Y5535" s="144"/>
      <c r="Z5535" s="144"/>
      <c r="AA5535" s="144"/>
      <c r="AB5535" s="241"/>
    </row>
    <row r="5536" spans="4:28" x14ac:dyDescent="0.2">
      <c r="D5536" s="151"/>
      <c r="W5536" s="144"/>
      <c r="X5536" s="144"/>
      <c r="Y5536" s="144"/>
      <c r="Z5536" s="144"/>
      <c r="AA5536" s="144"/>
      <c r="AB5536" s="241"/>
    </row>
    <row r="5537" spans="4:28" x14ac:dyDescent="0.2">
      <c r="D5537" s="151"/>
      <c r="W5537" s="144"/>
      <c r="X5537" s="144"/>
      <c r="Y5537" s="144"/>
      <c r="Z5537" s="144"/>
      <c r="AA5537" s="144"/>
      <c r="AB5537" s="241"/>
    </row>
    <row r="5538" spans="4:28" x14ac:dyDescent="0.2">
      <c r="D5538" s="151"/>
      <c r="W5538" s="144"/>
      <c r="X5538" s="144"/>
      <c r="Y5538" s="144"/>
      <c r="Z5538" s="144"/>
      <c r="AA5538" s="144"/>
      <c r="AB5538" s="241"/>
    </row>
    <row r="5539" spans="4:28" x14ac:dyDescent="0.2">
      <c r="D5539" s="151"/>
      <c r="W5539" s="144"/>
      <c r="X5539" s="144"/>
      <c r="Y5539" s="144"/>
      <c r="Z5539" s="144"/>
      <c r="AA5539" s="144"/>
      <c r="AB5539" s="241"/>
    </row>
    <row r="5540" spans="4:28" x14ac:dyDescent="0.2">
      <c r="D5540" s="151"/>
      <c r="W5540" s="144"/>
      <c r="X5540" s="144"/>
      <c r="Y5540" s="144"/>
      <c r="Z5540" s="144"/>
      <c r="AA5540" s="144"/>
      <c r="AB5540" s="241"/>
    </row>
    <row r="5541" spans="4:28" x14ac:dyDescent="0.2">
      <c r="D5541" s="151"/>
      <c r="W5541" s="144"/>
      <c r="X5541" s="144"/>
      <c r="Y5541" s="144"/>
      <c r="Z5541" s="144"/>
      <c r="AA5541" s="144"/>
      <c r="AB5541" s="241"/>
    </row>
    <row r="5542" spans="4:28" x14ac:dyDescent="0.2">
      <c r="D5542" s="151"/>
      <c r="W5542" s="144"/>
      <c r="X5542" s="144"/>
      <c r="Y5542" s="144"/>
      <c r="Z5542" s="144"/>
      <c r="AA5542" s="144"/>
      <c r="AB5542" s="241"/>
    </row>
    <row r="5543" spans="4:28" x14ac:dyDescent="0.2">
      <c r="D5543" s="151"/>
      <c r="W5543" s="144"/>
      <c r="X5543" s="144"/>
      <c r="Y5543" s="144"/>
      <c r="Z5543" s="144"/>
      <c r="AA5543" s="144"/>
      <c r="AB5543" s="241"/>
    </row>
    <row r="5544" spans="4:28" x14ac:dyDescent="0.2">
      <c r="D5544" s="151"/>
      <c r="W5544" s="144"/>
      <c r="X5544" s="144"/>
      <c r="Y5544" s="144"/>
      <c r="Z5544" s="144"/>
      <c r="AA5544" s="144"/>
      <c r="AB5544" s="241"/>
    </row>
    <row r="5545" spans="4:28" x14ac:dyDescent="0.2">
      <c r="D5545" s="151"/>
      <c r="W5545" s="144"/>
      <c r="X5545" s="144"/>
      <c r="Y5545" s="144"/>
      <c r="Z5545" s="144"/>
      <c r="AA5545" s="144"/>
      <c r="AB5545" s="241"/>
    </row>
    <row r="5546" spans="4:28" x14ac:dyDescent="0.2">
      <c r="D5546" s="151"/>
      <c r="W5546" s="144"/>
      <c r="X5546" s="144"/>
      <c r="Y5546" s="144"/>
      <c r="Z5546" s="144"/>
      <c r="AA5546" s="144"/>
      <c r="AB5546" s="241"/>
    </row>
    <row r="5547" spans="4:28" x14ac:dyDescent="0.2">
      <c r="D5547" s="151"/>
      <c r="W5547" s="144"/>
      <c r="X5547" s="144"/>
      <c r="Y5547" s="144"/>
      <c r="Z5547" s="144"/>
      <c r="AA5547" s="144"/>
      <c r="AB5547" s="241"/>
    </row>
    <row r="5548" spans="4:28" x14ac:dyDescent="0.2">
      <c r="D5548" s="151"/>
      <c r="W5548" s="144"/>
      <c r="X5548" s="144"/>
      <c r="Y5548" s="144"/>
      <c r="Z5548" s="144"/>
      <c r="AA5548" s="144"/>
      <c r="AB5548" s="241"/>
    </row>
    <row r="5549" spans="4:28" x14ac:dyDescent="0.2">
      <c r="D5549" s="151"/>
      <c r="W5549" s="144"/>
      <c r="X5549" s="144"/>
      <c r="Y5549" s="144"/>
      <c r="Z5549" s="144"/>
      <c r="AA5549" s="144"/>
      <c r="AB5549" s="241"/>
    </row>
    <row r="5550" spans="4:28" x14ac:dyDescent="0.2">
      <c r="D5550" s="151"/>
      <c r="W5550" s="144"/>
      <c r="X5550" s="144"/>
      <c r="Y5550" s="144"/>
      <c r="Z5550" s="144"/>
      <c r="AA5550" s="144"/>
      <c r="AB5550" s="241"/>
    </row>
    <row r="5551" spans="4:28" x14ac:dyDescent="0.2">
      <c r="D5551" s="151"/>
      <c r="W5551" s="144"/>
      <c r="X5551" s="144"/>
      <c r="Y5551" s="144"/>
      <c r="Z5551" s="144"/>
      <c r="AA5551" s="144"/>
      <c r="AB5551" s="241"/>
    </row>
    <row r="5552" spans="4:28" x14ac:dyDescent="0.2">
      <c r="D5552" s="151"/>
      <c r="W5552" s="144"/>
      <c r="X5552" s="144"/>
      <c r="Y5552" s="144"/>
      <c r="Z5552" s="144"/>
      <c r="AA5552" s="144"/>
      <c r="AB5552" s="241"/>
    </row>
    <row r="5553" spans="4:28" x14ac:dyDescent="0.2">
      <c r="D5553" s="151"/>
      <c r="W5553" s="144"/>
      <c r="X5553" s="144"/>
      <c r="Y5553" s="144"/>
      <c r="Z5553" s="144"/>
      <c r="AA5553" s="144"/>
      <c r="AB5553" s="241"/>
    </row>
    <row r="5554" spans="4:28" x14ac:dyDescent="0.2">
      <c r="D5554" s="151"/>
      <c r="W5554" s="144"/>
      <c r="X5554" s="144"/>
      <c r="Y5554" s="144"/>
      <c r="Z5554" s="144"/>
      <c r="AA5554" s="144"/>
      <c r="AB5554" s="241"/>
    </row>
    <row r="5555" spans="4:28" x14ac:dyDescent="0.2">
      <c r="D5555" s="151"/>
      <c r="W5555" s="144"/>
      <c r="X5555" s="144"/>
      <c r="Y5555" s="144"/>
      <c r="Z5555" s="144"/>
      <c r="AA5555" s="144"/>
      <c r="AB5555" s="241"/>
    </row>
    <row r="5556" spans="4:28" x14ac:dyDescent="0.2">
      <c r="D5556" s="151"/>
      <c r="W5556" s="144"/>
      <c r="X5556" s="144"/>
      <c r="Y5556" s="144"/>
      <c r="Z5556" s="144"/>
      <c r="AA5556" s="144"/>
      <c r="AB5556" s="241"/>
    </row>
    <row r="5557" spans="4:28" x14ac:dyDescent="0.2">
      <c r="D5557" s="151"/>
      <c r="W5557" s="144"/>
      <c r="X5557" s="144"/>
      <c r="Y5557" s="144"/>
      <c r="Z5557" s="144"/>
      <c r="AA5557" s="144"/>
      <c r="AB5557" s="241"/>
    </row>
    <row r="5558" spans="4:28" x14ac:dyDescent="0.2">
      <c r="D5558" s="151"/>
      <c r="W5558" s="144"/>
      <c r="X5558" s="144"/>
      <c r="Y5558" s="144"/>
      <c r="Z5558" s="144"/>
      <c r="AA5558" s="144"/>
      <c r="AB5558" s="241"/>
    </row>
    <row r="5559" spans="4:28" x14ac:dyDescent="0.2">
      <c r="D5559" s="151"/>
      <c r="W5559" s="144"/>
      <c r="X5559" s="144"/>
      <c r="Y5559" s="144"/>
      <c r="Z5559" s="144"/>
      <c r="AA5559" s="144"/>
      <c r="AB5559" s="241"/>
    </row>
    <row r="5560" spans="4:28" x14ac:dyDescent="0.2">
      <c r="D5560" s="151"/>
      <c r="W5560" s="144"/>
      <c r="X5560" s="144"/>
      <c r="Y5560" s="144"/>
      <c r="Z5560" s="144"/>
      <c r="AA5560" s="144"/>
      <c r="AB5560" s="241"/>
    </row>
    <row r="5561" spans="4:28" x14ac:dyDescent="0.2">
      <c r="D5561" s="151"/>
      <c r="W5561" s="144"/>
      <c r="X5561" s="144"/>
      <c r="Y5561" s="144"/>
      <c r="Z5561" s="144"/>
      <c r="AA5561" s="144"/>
      <c r="AB5561" s="241"/>
    </row>
    <row r="5562" spans="4:28" x14ac:dyDescent="0.2">
      <c r="D5562" s="151"/>
      <c r="W5562" s="144"/>
      <c r="X5562" s="144"/>
      <c r="Y5562" s="144"/>
      <c r="Z5562" s="144"/>
      <c r="AA5562" s="144"/>
      <c r="AB5562" s="241"/>
    </row>
    <row r="5563" spans="4:28" x14ac:dyDescent="0.2">
      <c r="D5563" s="151"/>
      <c r="W5563" s="144"/>
      <c r="X5563" s="144"/>
      <c r="Y5563" s="144"/>
      <c r="Z5563" s="144"/>
      <c r="AA5563" s="144"/>
      <c r="AB5563" s="241"/>
    </row>
    <row r="5564" spans="4:28" x14ac:dyDescent="0.2">
      <c r="D5564" s="151"/>
      <c r="W5564" s="144"/>
      <c r="X5564" s="144"/>
      <c r="Y5564" s="144"/>
      <c r="Z5564" s="144"/>
      <c r="AA5564" s="144"/>
      <c r="AB5564" s="241"/>
    </row>
    <row r="5565" spans="4:28" x14ac:dyDescent="0.2">
      <c r="D5565" s="151"/>
      <c r="W5565" s="144"/>
      <c r="X5565" s="144"/>
      <c r="Y5565" s="144"/>
      <c r="Z5565" s="144"/>
      <c r="AA5565" s="144"/>
      <c r="AB5565" s="241"/>
    </row>
    <row r="5566" spans="4:28" x14ac:dyDescent="0.2">
      <c r="D5566" s="151"/>
      <c r="W5566" s="144"/>
      <c r="X5566" s="144"/>
      <c r="Y5566" s="144"/>
      <c r="Z5566" s="144"/>
      <c r="AA5566" s="144"/>
      <c r="AB5566" s="241"/>
    </row>
    <row r="5567" spans="4:28" x14ac:dyDescent="0.2">
      <c r="D5567" s="151"/>
      <c r="W5567" s="144"/>
      <c r="X5567" s="144"/>
      <c r="Y5567" s="144"/>
      <c r="Z5567" s="144"/>
      <c r="AA5567" s="144"/>
      <c r="AB5567" s="241"/>
    </row>
    <row r="5568" spans="4:28" x14ac:dyDescent="0.2">
      <c r="D5568" s="151"/>
      <c r="W5568" s="144"/>
      <c r="X5568" s="144"/>
      <c r="Y5568" s="144"/>
      <c r="Z5568" s="144"/>
      <c r="AA5568" s="144"/>
      <c r="AB5568" s="241"/>
    </row>
    <row r="5569" spans="4:28" x14ac:dyDescent="0.2">
      <c r="D5569" s="151"/>
      <c r="W5569" s="144"/>
      <c r="X5569" s="144"/>
      <c r="Y5569" s="144"/>
      <c r="Z5569" s="144"/>
      <c r="AA5569" s="144"/>
      <c r="AB5569" s="241"/>
    </row>
    <row r="5570" spans="4:28" x14ac:dyDescent="0.2">
      <c r="D5570" s="151"/>
      <c r="W5570" s="144"/>
      <c r="X5570" s="144"/>
      <c r="Y5570" s="144"/>
      <c r="Z5570" s="144"/>
      <c r="AA5570" s="144"/>
      <c r="AB5570" s="241"/>
    </row>
    <row r="5571" spans="4:28" x14ac:dyDescent="0.2">
      <c r="D5571" s="151"/>
      <c r="W5571" s="144"/>
      <c r="X5571" s="144"/>
      <c r="Y5571" s="144"/>
      <c r="Z5571" s="144"/>
      <c r="AA5571" s="144"/>
      <c r="AB5571" s="241"/>
    </row>
    <row r="5572" spans="4:28" x14ac:dyDescent="0.2">
      <c r="D5572" s="151"/>
      <c r="W5572" s="144"/>
      <c r="X5572" s="144"/>
      <c r="Y5572" s="144"/>
      <c r="Z5572" s="144"/>
      <c r="AA5572" s="144"/>
      <c r="AB5572" s="241"/>
    </row>
    <row r="5573" spans="4:28" x14ac:dyDescent="0.2">
      <c r="D5573" s="151"/>
      <c r="W5573" s="144"/>
      <c r="X5573" s="144"/>
      <c r="Y5573" s="144"/>
      <c r="Z5573" s="144"/>
      <c r="AA5573" s="144"/>
      <c r="AB5573" s="241"/>
    </row>
    <row r="5574" spans="4:28" x14ac:dyDescent="0.2">
      <c r="D5574" s="151"/>
      <c r="W5574" s="144"/>
      <c r="X5574" s="144"/>
      <c r="Y5574" s="144"/>
      <c r="Z5574" s="144"/>
      <c r="AA5574" s="144"/>
      <c r="AB5574" s="241"/>
    </row>
    <row r="5575" spans="4:28" x14ac:dyDescent="0.2">
      <c r="D5575" s="151"/>
      <c r="W5575" s="144"/>
      <c r="X5575" s="144"/>
      <c r="Y5575" s="144"/>
      <c r="Z5575" s="144"/>
      <c r="AA5575" s="144"/>
      <c r="AB5575" s="241"/>
    </row>
    <row r="5576" spans="4:28" x14ac:dyDescent="0.2">
      <c r="D5576" s="151"/>
      <c r="W5576" s="144"/>
      <c r="X5576" s="144"/>
      <c r="Y5576" s="144"/>
      <c r="Z5576" s="144"/>
      <c r="AA5576" s="144"/>
      <c r="AB5576" s="241"/>
    </row>
    <row r="5577" spans="4:28" x14ac:dyDescent="0.2">
      <c r="D5577" s="151"/>
      <c r="W5577" s="144"/>
      <c r="X5577" s="144"/>
      <c r="Y5577" s="144"/>
      <c r="Z5577" s="144"/>
      <c r="AA5577" s="144"/>
      <c r="AB5577" s="241"/>
    </row>
    <row r="5578" spans="4:28" x14ac:dyDescent="0.2">
      <c r="D5578" s="151"/>
      <c r="W5578" s="144"/>
      <c r="X5578" s="144"/>
      <c r="Y5578" s="144"/>
      <c r="Z5578" s="144"/>
      <c r="AA5578" s="144"/>
      <c r="AB5578" s="241"/>
    </row>
    <row r="5579" spans="4:28" x14ac:dyDescent="0.2">
      <c r="D5579" s="151"/>
      <c r="W5579" s="144"/>
      <c r="X5579" s="144"/>
      <c r="Y5579" s="144"/>
      <c r="Z5579" s="144"/>
      <c r="AA5579" s="144"/>
      <c r="AB5579" s="241"/>
    </row>
    <row r="5580" spans="4:28" x14ac:dyDescent="0.2">
      <c r="D5580" s="151"/>
      <c r="W5580" s="144"/>
      <c r="X5580" s="144"/>
      <c r="Y5580" s="144"/>
      <c r="Z5580" s="144"/>
      <c r="AA5580" s="144"/>
      <c r="AB5580" s="241"/>
    </row>
    <row r="5581" spans="4:28" x14ac:dyDescent="0.2">
      <c r="D5581" s="151"/>
      <c r="W5581" s="144"/>
      <c r="X5581" s="144"/>
      <c r="Y5581" s="144"/>
      <c r="Z5581" s="144"/>
      <c r="AA5581" s="144"/>
      <c r="AB5581" s="241"/>
    </row>
    <row r="5582" spans="4:28" x14ac:dyDescent="0.2">
      <c r="D5582" s="151"/>
      <c r="W5582" s="144"/>
      <c r="X5582" s="144"/>
      <c r="Y5582" s="144"/>
      <c r="Z5582" s="144"/>
      <c r="AA5582" s="144"/>
      <c r="AB5582" s="241"/>
    </row>
    <row r="5583" spans="4:28" x14ac:dyDescent="0.2">
      <c r="D5583" s="151"/>
      <c r="W5583" s="144"/>
      <c r="X5583" s="144"/>
      <c r="Y5583" s="144"/>
      <c r="Z5583" s="144"/>
      <c r="AA5583" s="144"/>
      <c r="AB5583" s="241"/>
    </row>
    <row r="5584" spans="4:28" x14ac:dyDescent="0.2">
      <c r="D5584" s="151"/>
      <c r="W5584" s="144"/>
      <c r="X5584" s="144"/>
      <c r="Y5584" s="144"/>
      <c r="Z5584" s="144"/>
      <c r="AA5584" s="144"/>
      <c r="AB5584" s="241"/>
    </row>
    <row r="5585" spans="4:28" x14ac:dyDescent="0.2">
      <c r="D5585" s="151"/>
      <c r="W5585" s="144"/>
      <c r="X5585" s="144"/>
      <c r="Y5585" s="144"/>
      <c r="Z5585" s="144"/>
      <c r="AA5585" s="144"/>
      <c r="AB5585" s="241"/>
    </row>
    <row r="5586" spans="4:28" x14ac:dyDescent="0.2">
      <c r="D5586" s="151"/>
      <c r="W5586" s="144"/>
      <c r="X5586" s="144"/>
      <c r="Y5586" s="144"/>
      <c r="Z5586" s="144"/>
      <c r="AA5586" s="144"/>
      <c r="AB5586" s="241"/>
    </row>
    <row r="5587" spans="4:28" x14ac:dyDescent="0.2">
      <c r="D5587" s="151"/>
      <c r="W5587" s="144"/>
      <c r="X5587" s="144"/>
      <c r="Y5587" s="144"/>
      <c r="Z5587" s="144"/>
      <c r="AA5587" s="144"/>
      <c r="AB5587" s="241"/>
    </row>
    <row r="5588" spans="4:28" x14ac:dyDescent="0.2">
      <c r="D5588" s="151"/>
      <c r="W5588" s="144"/>
      <c r="X5588" s="144"/>
      <c r="Y5588" s="144"/>
      <c r="Z5588" s="144"/>
      <c r="AA5588" s="144"/>
      <c r="AB5588" s="241"/>
    </row>
    <row r="5589" spans="4:28" x14ac:dyDescent="0.2">
      <c r="D5589" s="151"/>
      <c r="W5589" s="144"/>
      <c r="X5589" s="144"/>
      <c r="Y5589" s="144"/>
      <c r="Z5589" s="144"/>
      <c r="AA5589" s="144"/>
      <c r="AB5589" s="241"/>
    </row>
    <row r="5590" spans="4:28" x14ac:dyDescent="0.2">
      <c r="D5590" s="151"/>
      <c r="W5590" s="144"/>
      <c r="X5590" s="144"/>
      <c r="Y5590" s="144"/>
      <c r="Z5590" s="144"/>
      <c r="AA5590" s="144"/>
      <c r="AB5590" s="241"/>
    </row>
    <row r="5591" spans="4:28" x14ac:dyDescent="0.2">
      <c r="D5591" s="151"/>
      <c r="W5591" s="144"/>
      <c r="X5591" s="144"/>
      <c r="Y5591" s="144"/>
      <c r="Z5591" s="144"/>
      <c r="AA5591" s="144"/>
      <c r="AB5591" s="241"/>
    </row>
    <row r="5592" spans="4:28" x14ac:dyDescent="0.2">
      <c r="D5592" s="151"/>
      <c r="W5592" s="144"/>
      <c r="X5592" s="144"/>
      <c r="Y5592" s="144"/>
      <c r="Z5592" s="144"/>
      <c r="AA5592" s="144"/>
      <c r="AB5592" s="241"/>
    </row>
    <row r="5593" spans="4:28" x14ac:dyDescent="0.2">
      <c r="D5593" s="151"/>
      <c r="W5593" s="144"/>
      <c r="X5593" s="144"/>
      <c r="Y5593" s="144"/>
      <c r="Z5593" s="144"/>
      <c r="AA5593" s="144"/>
      <c r="AB5593" s="241"/>
    </row>
    <row r="5594" spans="4:28" x14ac:dyDescent="0.2">
      <c r="D5594" s="151"/>
      <c r="W5594" s="144"/>
      <c r="X5594" s="144"/>
      <c r="Y5594" s="144"/>
      <c r="Z5594" s="144"/>
      <c r="AA5594" s="144"/>
      <c r="AB5594" s="241"/>
    </row>
    <row r="5595" spans="4:28" x14ac:dyDescent="0.2">
      <c r="D5595" s="151"/>
      <c r="W5595" s="144"/>
      <c r="X5595" s="144"/>
      <c r="Y5595" s="144"/>
      <c r="Z5595" s="144"/>
      <c r="AA5595" s="144"/>
      <c r="AB5595" s="241"/>
    </row>
    <row r="5596" spans="4:28" x14ac:dyDescent="0.2">
      <c r="D5596" s="151"/>
      <c r="W5596" s="144"/>
      <c r="X5596" s="144"/>
      <c r="Y5596" s="144"/>
      <c r="Z5596" s="144"/>
      <c r="AA5596" s="144"/>
      <c r="AB5596" s="241"/>
    </row>
    <row r="5597" spans="4:28" x14ac:dyDescent="0.2">
      <c r="D5597" s="151"/>
      <c r="W5597" s="144"/>
      <c r="X5597" s="144"/>
      <c r="Y5597" s="144"/>
      <c r="Z5597" s="144"/>
      <c r="AA5597" s="144"/>
      <c r="AB5597" s="241"/>
    </row>
    <row r="5598" spans="4:28" x14ac:dyDescent="0.2">
      <c r="D5598" s="151"/>
      <c r="W5598" s="144"/>
      <c r="X5598" s="144"/>
      <c r="Y5598" s="144"/>
      <c r="Z5598" s="144"/>
      <c r="AA5598" s="144"/>
      <c r="AB5598" s="241"/>
    </row>
    <row r="5599" spans="4:28" x14ac:dyDescent="0.2">
      <c r="D5599" s="151"/>
      <c r="W5599" s="144"/>
      <c r="X5599" s="144"/>
      <c r="Y5599" s="144"/>
      <c r="Z5599" s="144"/>
      <c r="AA5599" s="144"/>
      <c r="AB5599" s="241"/>
    </row>
    <row r="5600" spans="4:28" x14ac:dyDescent="0.2">
      <c r="D5600" s="151"/>
      <c r="W5600" s="144"/>
      <c r="X5600" s="144"/>
      <c r="Y5600" s="144"/>
      <c r="Z5600" s="144"/>
      <c r="AA5600" s="144"/>
      <c r="AB5600" s="241"/>
    </row>
    <row r="5601" spans="4:28" x14ac:dyDescent="0.2">
      <c r="D5601" s="151"/>
      <c r="W5601" s="144"/>
      <c r="X5601" s="144"/>
      <c r="Y5601" s="144"/>
      <c r="Z5601" s="144"/>
      <c r="AA5601" s="144"/>
      <c r="AB5601" s="241"/>
    </row>
    <row r="5602" spans="4:28" x14ac:dyDescent="0.2">
      <c r="D5602" s="151"/>
      <c r="W5602" s="144"/>
      <c r="X5602" s="144"/>
      <c r="Y5602" s="144"/>
      <c r="Z5602" s="144"/>
      <c r="AA5602" s="144"/>
      <c r="AB5602" s="241"/>
    </row>
    <row r="5603" spans="4:28" x14ac:dyDescent="0.2">
      <c r="D5603" s="151"/>
      <c r="W5603" s="144"/>
      <c r="X5603" s="144"/>
      <c r="Y5603" s="144"/>
      <c r="Z5603" s="144"/>
      <c r="AA5603" s="144"/>
      <c r="AB5603" s="241"/>
    </row>
    <row r="5604" spans="4:28" x14ac:dyDescent="0.2">
      <c r="D5604" s="151"/>
      <c r="W5604" s="144"/>
      <c r="X5604" s="144"/>
      <c r="Y5604" s="144"/>
      <c r="Z5604" s="144"/>
      <c r="AA5604" s="144"/>
      <c r="AB5604" s="241"/>
    </row>
    <row r="5605" spans="4:28" x14ac:dyDescent="0.2">
      <c r="D5605" s="151"/>
      <c r="W5605" s="144"/>
      <c r="X5605" s="144"/>
      <c r="Y5605" s="144"/>
      <c r="Z5605" s="144"/>
      <c r="AA5605" s="144"/>
      <c r="AB5605" s="241"/>
    </row>
    <row r="5606" spans="4:28" x14ac:dyDescent="0.2">
      <c r="D5606" s="151"/>
      <c r="W5606" s="144"/>
      <c r="X5606" s="144"/>
      <c r="Y5606" s="144"/>
      <c r="Z5606" s="144"/>
      <c r="AA5606" s="144"/>
      <c r="AB5606" s="241"/>
    </row>
    <row r="5607" spans="4:28" x14ac:dyDescent="0.2">
      <c r="D5607" s="151"/>
      <c r="W5607" s="144"/>
      <c r="X5607" s="144"/>
      <c r="Y5607" s="144"/>
      <c r="Z5607" s="144"/>
      <c r="AA5607" s="144"/>
      <c r="AB5607" s="241"/>
    </row>
    <row r="5608" spans="4:28" x14ac:dyDescent="0.2">
      <c r="D5608" s="151"/>
      <c r="W5608" s="144"/>
      <c r="X5608" s="144"/>
      <c r="Y5608" s="144"/>
      <c r="Z5608" s="144"/>
      <c r="AA5608" s="144"/>
      <c r="AB5608" s="241"/>
    </row>
    <row r="5609" spans="4:28" x14ac:dyDescent="0.2">
      <c r="D5609" s="151"/>
      <c r="W5609" s="144"/>
      <c r="X5609" s="144"/>
      <c r="Y5609" s="144"/>
      <c r="Z5609" s="144"/>
      <c r="AA5609" s="144"/>
      <c r="AB5609" s="241"/>
    </row>
    <row r="5610" spans="4:28" x14ac:dyDescent="0.2">
      <c r="D5610" s="151"/>
      <c r="W5610" s="144"/>
      <c r="X5610" s="144"/>
      <c r="Y5610" s="144"/>
      <c r="Z5610" s="144"/>
      <c r="AA5610" s="144"/>
      <c r="AB5610" s="241"/>
    </row>
    <row r="5611" spans="4:28" x14ac:dyDescent="0.2">
      <c r="D5611" s="151"/>
      <c r="W5611" s="144"/>
      <c r="X5611" s="144"/>
      <c r="Y5611" s="144"/>
      <c r="Z5611" s="144"/>
      <c r="AA5611" s="144"/>
      <c r="AB5611" s="241"/>
    </row>
    <row r="5612" spans="4:28" x14ac:dyDescent="0.2">
      <c r="D5612" s="151"/>
      <c r="W5612" s="144"/>
      <c r="X5612" s="144"/>
      <c r="Y5612" s="144"/>
      <c r="Z5612" s="144"/>
      <c r="AA5612" s="144"/>
      <c r="AB5612" s="241"/>
    </row>
    <row r="5613" spans="4:28" x14ac:dyDescent="0.2">
      <c r="D5613" s="151"/>
      <c r="W5613" s="144"/>
      <c r="X5613" s="144"/>
      <c r="Y5613" s="144"/>
      <c r="Z5613" s="144"/>
      <c r="AA5613" s="144"/>
      <c r="AB5613" s="241"/>
    </row>
    <row r="5614" spans="4:28" x14ac:dyDescent="0.2">
      <c r="D5614" s="151"/>
      <c r="W5614" s="144"/>
      <c r="X5614" s="144"/>
      <c r="Y5614" s="144"/>
      <c r="Z5614" s="144"/>
      <c r="AA5614" s="144"/>
      <c r="AB5614" s="241"/>
    </row>
    <row r="5615" spans="4:28" x14ac:dyDescent="0.2">
      <c r="D5615" s="151"/>
      <c r="W5615" s="144"/>
      <c r="X5615" s="144"/>
      <c r="Y5615" s="144"/>
      <c r="Z5615" s="144"/>
      <c r="AA5615" s="144"/>
      <c r="AB5615" s="241"/>
    </row>
    <row r="5616" spans="4:28" x14ac:dyDescent="0.2">
      <c r="D5616" s="151"/>
      <c r="W5616" s="144"/>
      <c r="X5616" s="144"/>
      <c r="Y5616" s="144"/>
      <c r="Z5616" s="144"/>
      <c r="AA5616" s="144"/>
      <c r="AB5616" s="241"/>
    </row>
    <row r="5617" spans="4:28" x14ac:dyDescent="0.2">
      <c r="D5617" s="151"/>
      <c r="W5617" s="144"/>
      <c r="X5617" s="144"/>
      <c r="Y5617" s="144"/>
      <c r="Z5617" s="144"/>
      <c r="AA5617" s="144"/>
      <c r="AB5617" s="241"/>
    </row>
    <row r="5618" spans="4:28" x14ac:dyDescent="0.2">
      <c r="D5618" s="151"/>
      <c r="W5618" s="144"/>
      <c r="X5618" s="144"/>
      <c r="Y5618" s="144"/>
      <c r="Z5618" s="144"/>
      <c r="AA5618" s="144"/>
      <c r="AB5618" s="241"/>
    </row>
    <row r="5619" spans="4:28" x14ac:dyDescent="0.2">
      <c r="D5619" s="151"/>
      <c r="W5619" s="144"/>
      <c r="X5619" s="144"/>
      <c r="Y5619" s="144"/>
      <c r="Z5619" s="144"/>
      <c r="AA5619" s="144"/>
      <c r="AB5619" s="241"/>
    </row>
    <row r="5620" spans="4:28" x14ac:dyDescent="0.2">
      <c r="D5620" s="151"/>
      <c r="W5620" s="144"/>
      <c r="X5620" s="144"/>
      <c r="Y5620" s="144"/>
      <c r="Z5620" s="144"/>
      <c r="AA5620" s="144"/>
      <c r="AB5620" s="241"/>
    </row>
    <row r="5621" spans="4:28" x14ac:dyDescent="0.2">
      <c r="D5621" s="151"/>
      <c r="W5621" s="144"/>
      <c r="X5621" s="144"/>
      <c r="Y5621" s="144"/>
      <c r="Z5621" s="144"/>
      <c r="AA5621" s="144"/>
      <c r="AB5621" s="241"/>
    </row>
    <row r="5622" spans="4:28" x14ac:dyDescent="0.2">
      <c r="D5622" s="151"/>
      <c r="W5622" s="144"/>
      <c r="X5622" s="144"/>
      <c r="Y5622" s="144"/>
      <c r="Z5622" s="144"/>
      <c r="AA5622" s="144"/>
      <c r="AB5622" s="241"/>
    </row>
    <row r="5623" spans="4:28" x14ac:dyDescent="0.2">
      <c r="D5623" s="151"/>
      <c r="W5623" s="144"/>
      <c r="X5623" s="144"/>
      <c r="Y5623" s="144"/>
      <c r="Z5623" s="144"/>
      <c r="AA5623" s="144"/>
      <c r="AB5623" s="241"/>
    </row>
    <row r="5624" spans="4:28" x14ac:dyDescent="0.2">
      <c r="D5624" s="151"/>
      <c r="W5624" s="144"/>
      <c r="X5624" s="144"/>
      <c r="Y5624" s="144"/>
      <c r="Z5624" s="144"/>
      <c r="AA5624" s="144"/>
      <c r="AB5624" s="241"/>
    </row>
    <row r="5625" spans="4:28" x14ac:dyDescent="0.2">
      <c r="D5625" s="151"/>
      <c r="W5625" s="144"/>
      <c r="X5625" s="144"/>
      <c r="Y5625" s="144"/>
      <c r="Z5625" s="144"/>
      <c r="AA5625" s="144"/>
      <c r="AB5625" s="241"/>
    </row>
    <row r="5626" spans="4:28" x14ac:dyDescent="0.2">
      <c r="D5626" s="151"/>
      <c r="W5626" s="144"/>
      <c r="X5626" s="144"/>
      <c r="Y5626" s="144"/>
      <c r="Z5626" s="144"/>
      <c r="AA5626" s="144"/>
      <c r="AB5626" s="241"/>
    </row>
    <row r="5627" spans="4:28" x14ac:dyDescent="0.2">
      <c r="D5627" s="151"/>
      <c r="W5627" s="144"/>
      <c r="X5627" s="144"/>
      <c r="Y5627" s="144"/>
      <c r="Z5627" s="144"/>
      <c r="AA5627" s="144"/>
      <c r="AB5627" s="241"/>
    </row>
    <row r="5628" spans="4:28" x14ac:dyDescent="0.2">
      <c r="D5628" s="151"/>
      <c r="W5628" s="144"/>
      <c r="X5628" s="144"/>
      <c r="Y5628" s="144"/>
      <c r="Z5628" s="144"/>
      <c r="AA5628" s="144"/>
      <c r="AB5628" s="241"/>
    </row>
    <row r="5629" spans="4:28" x14ac:dyDescent="0.2">
      <c r="D5629" s="151"/>
      <c r="W5629" s="144"/>
      <c r="X5629" s="144"/>
      <c r="Y5629" s="144"/>
      <c r="Z5629" s="144"/>
      <c r="AA5629" s="144"/>
      <c r="AB5629" s="241"/>
    </row>
    <row r="5630" spans="4:28" x14ac:dyDescent="0.2">
      <c r="D5630" s="151"/>
      <c r="W5630" s="144"/>
      <c r="X5630" s="144"/>
      <c r="Y5630" s="144"/>
      <c r="Z5630" s="144"/>
      <c r="AA5630" s="144"/>
      <c r="AB5630" s="241"/>
    </row>
    <row r="5631" spans="4:28" x14ac:dyDescent="0.2">
      <c r="D5631" s="151"/>
      <c r="W5631" s="144"/>
      <c r="X5631" s="144"/>
      <c r="Y5631" s="144"/>
      <c r="Z5631" s="144"/>
      <c r="AA5631" s="144"/>
      <c r="AB5631" s="241"/>
    </row>
    <row r="5632" spans="4:28" x14ac:dyDescent="0.2">
      <c r="D5632" s="151"/>
      <c r="W5632" s="144"/>
      <c r="X5632" s="144"/>
      <c r="Y5632" s="144"/>
      <c r="Z5632" s="144"/>
      <c r="AA5632" s="144"/>
      <c r="AB5632" s="241"/>
    </row>
    <row r="5633" spans="4:28" x14ac:dyDescent="0.2">
      <c r="D5633" s="151"/>
      <c r="W5633" s="144"/>
      <c r="X5633" s="144"/>
      <c r="Y5633" s="144"/>
      <c r="Z5633" s="144"/>
      <c r="AA5633" s="144"/>
      <c r="AB5633" s="241"/>
    </row>
    <row r="5634" spans="4:28" x14ac:dyDescent="0.2">
      <c r="D5634" s="151"/>
      <c r="W5634" s="144"/>
      <c r="X5634" s="144"/>
      <c r="Y5634" s="144"/>
      <c r="Z5634" s="144"/>
      <c r="AA5634" s="144"/>
      <c r="AB5634" s="241"/>
    </row>
    <row r="5635" spans="4:28" x14ac:dyDescent="0.2">
      <c r="D5635" s="151"/>
      <c r="W5635" s="144"/>
      <c r="X5635" s="144"/>
      <c r="Y5635" s="144"/>
      <c r="Z5635" s="144"/>
      <c r="AA5635" s="144"/>
      <c r="AB5635" s="241"/>
    </row>
    <row r="5636" spans="4:28" x14ac:dyDescent="0.2">
      <c r="D5636" s="151"/>
      <c r="W5636" s="144"/>
      <c r="X5636" s="144"/>
      <c r="Y5636" s="144"/>
      <c r="Z5636" s="144"/>
      <c r="AA5636" s="144"/>
      <c r="AB5636" s="241"/>
    </row>
    <row r="5637" spans="4:28" x14ac:dyDescent="0.2">
      <c r="D5637" s="151"/>
      <c r="W5637" s="144"/>
      <c r="X5637" s="144"/>
      <c r="Y5637" s="144"/>
      <c r="Z5637" s="144"/>
      <c r="AA5637" s="144"/>
      <c r="AB5637" s="241"/>
    </row>
    <row r="5638" spans="4:28" x14ac:dyDescent="0.2">
      <c r="D5638" s="151"/>
      <c r="W5638" s="144"/>
      <c r="X5638" s="144"/>
      <c r="Y5638" s="144"/>
      <c r="Z5638" s="144"/>
      <c r="AA5638" s="144"/>
      <c r="AB5638" s="241"/>
    </row>
    <row r="5639" spans="4:28" x14ac:dyDescent="0.2">
      <c r="D5639" s="151"/>
      <c r="W5639" s="144"/>
      <c r="X5639" s="144"/>
      <c r="Y5639" s="144"/>
      <c r="Z5639" s="144"/>
      <c r="AA5639" s="144"/>
      <c r="AB5639" s="241"/>
    </row>
    <row r="5640" spans="4:28" x14ac:dyDescent="0.2">
      <c r="D5640" s="151"/>
      <c r="W5640" s="144"/>
      <c r="X5640" s="144"/>
      <c r="Y5640" s="144"/>
      <c r="Z5640" s="144"/>
      <c r="AA5640" s="144"/>
      <c r="AB5640" s="241"/>
    </row>
    <row r="5641" spans="4:28" x14ac:dyDescent="0.2">
      <c r="D5641" s="151"/>
      <c r="W5641" s="144"/>
      <c r="X5641" s="144"/>
      <c r="Y5641" s="144"/>
      <c r="Z5641" s="144"/>
      <c r="AA5641" s="144"/>
      <c r="AB5641" s="241"/>
    </row>
    <row r="5642" spans="4:28" x14ac:dyDescent="0.2">
      <c r="D5642" s="151"/>
      <c r="W5642" s="144"/>
      <c r="X5642" s="144"/>
      <c r="Y5642" s="144"/>
      <c r="Z5642" s="144"/>
      <c r="AA5642" s="144"/>
      <c r="AB5642" s="241"/>
    </row>
    <row r="5643" spans="4:28" x14ac:dyDescent="0.2">
      <c r="D5643" s="151"/>
      <c r="W5643" s="144"/>
      <c r="X5643" s="144"/>
      <c r="Y5643" s="144"/>
      <c r="Z5643" s="144"/>
      <c r="AA5643" s="144"/>
      <c r="AB5643" s="241"/>
    </row>
    <row r="5644" spans="4:28" x14ac:dyDescent="0.2">
      <c r="D5644" s="151"/>
      <c r="W5644" s="144"/>
      <c r="X5644" s="144"/>
      <c r="Y5644" s="144"/>
      <c r="Z5644" s="144"/>
      <c r="AA5644" s="144"/>
      <c r="AB5644" s="241"/>
    </row>
    <row r="5645" spans="4:28" x14ac:dyDescent="0.2">
      <c r="D5645" s="151"/>
      <c r="W5645" s="144"/>
      <c r="X5645" s="144"/>
      <c r="Y5645" s="144"/>
      <c r="Z5645" s="144"/>
      <c r="AA5645" s="144"/>
      <c r="AB5645" s="241"/>
    </row>
    <row r="5646" spans="4:28" x14ac:dyDescent="0.2">
      <c r="D5646" s="151"/>
      <c r="W5646" s="144"/>
      <c r="X5646" s="144"/>
      <c r="Y5646" s="144"/>
      <c r="Z5646" s="144"/>
      <c r="AA5646" s="144"/>
      <c r="AB5646" s="241"/>
    </row>
    <row r="5647" spans="4:28" x14ac:dyDescent="0.2">
      <c r="D5647" s="151"/>
      <c r="W5647" s="144"/>
      <c r="X5647" s="144"/>
      <c r="Y5647" s="144"/>
      <c r="Z5647" s="144"/>
      <c r="AA5647" s="144"/>
      <c r="AB5647" s="241"/>
    </row>
    <row r="5648" spans="4:28" x14ac:dyDescent="0.2">
      <c r="D5648" s="151"/>
      <c r="W5648" s="144"/>
      <c r="X5648" s="144"/>
      <c r="Y5648" s="144"/>
      <c r="Z5648" s="144"/>
      <c r="AA5648" s="144"/>
      <c r="AB5648" s="241"/>
    </row>
    <row r="5649" spans="4:28" x14ac:dyDescent="0.2">
      <c r="D5649" s="151"/>
      <c r="W5649" s="144"/>
      <c r="X5649" s="144"/>
      <c r="Y5649" s="144"/>
      <c r="Z5649" s="144"/>
      <c r="AA5649" s="144"/>
      <c r="AB5649" s="241"/>
    </row>
    <row r="5650" spans="4:28" x14ac:dyDescent="0.2">
      <c r="D5650" s="151"/>
      <c r="W5650" s="144"/>
      <c r="X5650" s="144"/>
      <c r="Y5650" s="144"/>
      <c r="Z5650" s="144"/>
      <c r="AA5650" s="144"/>
      <c r="AB5650" s="241"/>
    </row>
    <row r="5651" spans="4:28" x14ac:dyDescent="0.2">
      <c r="D5651" s="151"/>
      <c r="W5651" s="144"/>
      <c r="X5651" s="144"/>
      <c r="Y5651" s="144"/>
      <c r="Z5651" s="144"/>
      <c r="AA5651" s="144"/>
      <c r="AB5651" s="241"/>
    </row>
    <row r="5652" spans="4:28" x14ac:dyDescent="0.2">
      <c r="D5652" s="151"/>
      <c r="W5652" s="144"/>
      <c r="X5652" s="144"/>
      <c r="Y5652" s="144"/>
      <c r="Z5652" s="144"/>
      <c r="AA5652" s="144"/>
      <c r="AB5652" s="241"/>
    </row>
    <row r="5653" spans="4:28" x14ac:dyDescent="0.2">
      <c r="D5653" s="151"/>
      <c r="W5653" s="144"/>
      <c r="X5653" s="144"/>
      <c r="Y5653" s="144"/>
      <c r="Z5653" s="144"/>
      <c r="AA5653" s="144"/>
      <c r="AB5653" s="241"/>
    </row>
    <row r="5654" spans="4:28" x14ac:dyDescent="0.2">
      <c r="D5654" s="151"/>
      <c r="W5654" s="144"/>
      <c r="X5654" s="144"/>
      <c r="Y5654" s="144"/>
      <c r="Z5654" s="144"/>
      <c r="AA5654" s="144"/>
      <c r="AB5654" s="241"/>
    </row>
    <row r="5655" spans="4:28" x14ac:dyDescent="0.2">
      <c r="D5655" s="151"/>
      <c r="W5655" s="144"/>
      <c r="X5655" s="144"/>
      <c r="Y5655" s="144"/>
      <c r="Z5655" s="144"/>
      <c r="AA5655" s="144"/>
      <c r="AB5655" s="241"/>
    </row>
    <row r="5656" spans="4:28" x14ac:dyDescent="0.2">
      <c r="D5656" s="151"/>
      <c r="W5656" s="144"/>
      <c r="X5656" s="144"/>
      <c r="Y5656" s="144"/>
      <c r="Z5656" s="144"/>
      <c r="AA5656" s="144"/>
      <c r="AB5656" s="241"/>
    </row>
    <row r="5657" spans="4:28" x14ac:dyDescent="0.2">
      <c r="D5657" s="151"/>
      <c r="W5657" s="144"/>
      <c r="X5657" s="144"/>
      <c r="Y5657" s="144"/>
      <c r="Z5657" s="144"/>
      <c r="AA5657" s="144"/>
      <c r="AB5657" s="241"/>
    </row>
    <row r="5658" spans="4:28" x14ac:dyDescent="0.2">
      <c r="D5658" s="151"/>
      <c r="W5658" s="144"/>
      <c r="X5658" s="144"/>
      <c r="Y5658" s="144"/>
      <c r="Z5658" s="144"/>
      <c r="AA5658" s="144"/>
      <c r="AB5658" s="241"/>
    </row>
    <row r="5659" spans="4:28" x14ac:dyDescent="0.2">
      <c r="D5659" s="151"/>
      <c r="W5659" s="144"/>
      <c r="X5659" s="144"/>
      <c r="Y5659" s="144"/>
      <c r="Z5659" s="144"/>
      <c r="AA5659" s="144"/>
      <c r="AB5659" s="241"/>
    </row>
    <row r="5660" spans="4:28" x14ac:dyDescent="0.2">
      <c r="D5660" s="151"/>
      <c r="W5660" s="144"/>
      <c r="X5660" s="144"/>
      <c r="Y5660" s="144"/>
      <c r="Z5660" s="144"/>
      <c r="AA5660" s="144"/>
      <c r="AB5660" s="241"/>
    </row>
    <row r="5661" spans="4:28" x14ac:dyDescent="0.2">
      <c r="D5661" s="151"/>
      <c r="W5661" s="144"/>
      <c r="X5661" s="144"/>
      <c r="Y5661" s="144"/>
      <c r="Z5661" s="144"/>
      <c r="AA5661" s="144"/>
      <c r="AB5661" s="241"/>
    </row>
    <row r="5662" spans="4:28" x14ac:dyDescent="0.2">
      <c r="D5662" s="151"/>
      <c r="W5662" s="144"/>
      <c r="X5662" s="144"/>
      <c r="Y5662" s="144"/>
      <c r="Z5662" s="144"/>
      <c r="AA5662" s="144"/>
      <c r="AB5662" s="241"/>
    </row>
    <row r="5663" spans="4:28" x14ac:dyDescent="0.2">
      <c r="D5663" s="151"/>
      <c r="W5663" s="144"/>
      <c r="X5663" s="144"/>
      <c r="Y5663" s="144"/>
      <c r="Z5663" s="144"/>
      <c r="AA5663" s="144"/>
      <c r="AB5663" s="241"/>
    </row>
    <row r="5664" spans="4:28" x14ac:dyDescent="0.2">
      <c r="D5664" s="151"/>
      <c r="W5664" s="144"/>
      <c r="X5664" s="144"/>
      <c r="Y5664" s="144"/>
      <c r="Z5664" s="144"/>
      <c r="AA5664" s="144"/>
      <c r="AB5664" s="241"/>
    </row>
    <row r="5665" spans="4:28" x14ac:dyDescent="0.2">
      <c r="D5665" s="151"/>
      <c r="W5665" s="144"/>
      <c r="X5665" s="144"/>
      <c r="Y5665" s="144"/>
      <c r="Z5665" s="144"/>
      <c r="AA5665" s="144"/>
      <c r="AB5665" s="241"/>
    </row>
    <row r="5666" spans="4:28" x14ac:dyDescent="0.2">
      <c r="D5666" s="151"/>
      <c r="W5666" s="144"/>
      <c r="X5666" s="144"/>
      <c r="Y5666" s="144"/>
      <c r="Z5666" s="144"/>
      <c r="AA5666" s="144"/>
      <c r="AB5666" s="241"/>
    </row>
    <row r="5667" spans="4:28" x14ac:dyDescent="0.2">
      <c r="D5667" s="151"/>
      <c r="W5667" s="144"/>
      <c r="X5667" s="144"/>
      <c r="Y5667" s="144"/>
      <c r="Z5667" s="144"/>
      <c r="AA5667" s="144"/>
      <c r="AB5667" s="241"/>
    </row>
    <row r="5668" spans="4:28" x14ac:dyDescent="0.2">
      <c r="D5668" s="151"/>
      <c r="W5668" s="144"/>
      <c r="X5668" s="144"/>
      <c r="Y5668" s="144"/>
      <c r="Z5668" s="144"/>
      <c r="AA5668" s="144"/>
      <c r="AB5668" s="241"/>
    </row>
    <row r="5669" spans="4:28" x14ac:dyDescent="0.2">
      <c r="D5669" s="151"/>
      <c r="W5669" s="144"/>
      <c r="X5669" s="144"/>
      <c r="Y5669" s="144"/>
      <c r="Z5669" s="144"/>
      <c r="AA5669" s="144"/>
      <c r="AB5669" s="241"/>
    </row>
    <row r="5670" spans="4:28" x14ac:dyDescent="0.2">
      <c r="D5670" s="151"/>
      <c r="W5670" s="144"/>
      <c r="X5670" s="144"/>
      <c r="Y5670" s="144"/>
      <c r="Z5670" s="144"/>
      <c r="AA5670" s="144"/>
      <c r="AB5670" s="241"/>
    </row>
    <row r="5671" spans="4:28" x14ac:dyDescent="0.2">
      <c r="D5671" s="151"/>
      <c r="W5671" s="144"/>
      <c r="X5671" s="144"/>
      <c r="Y5671" s="144"/>
      <c r="Z5671" s="144"/>
      <c r="AA5671" s="144"/>
      <c r="AB5671" s="241"/>
    </row>
    <row r="5672" spans="4:28" x14ac:dyDescent="0.2">
      <c r="D5672" s="151"/>
      <c r="W5672" s="144"/>
      <c r="X5672" s="144"/>
      <c r="Y5672" s="144"/>
      <c r="Z5672" s="144"/>
      <c r="AA5672" s="144"/>
      <c r="AB5672" s="241"/>
    </row>
    <row r="5673" spans="4:28" x14ac:dyDescent="0.2">
      <c r="D5673" s="151"/>
      <c r="W5673" s="144"/>
      <c r="X5673" s="144"/>
      <c r="Y5673" s="144"/>
      <c r="Z5673" s="144"/>
      <c r="AA5673" s="144"/>
      <c r="AB5673" s="241"/>
    </row>
    <row r="5674" spans="4:28" x14ac:dyDescent="0.2">
      <c r="D5674" s="151"/>
      <c r="W5674" s="144"/>
      <c r="X5674" s="144"/>
      <c r="Y5674" s="144"/>
      <c r="Z5674" s="144"/>
      <c r="AA5674" s="144"/>
      <c r="AB5674" s="241"/>
    </row>
    <row r="5675" spans="4:28" x14ac:dyDescent="0.2">
      <c r="D5675" s="151"/>
      <c r="W5675" s="144"/>
      <c r="X5675" s="144"/>
      <c r="Y5675" s="144"/>
      <c r="Z5675" s="144"/>
      <c r="AA5675" s="144"/>
      <c r="AB5675" s="241"/>
    </row>
    <row r="5676" spans="4:28" x14ac:dyDescent="0.2">
      <c r="D5676" s="151"/>
      <c r="W5676" s="144"/>
      <c r="X5676" s="144"/>
      <c r="Y5676" s="144"/>
      <c r="Z5676" s="144"/>
      <c r="AA5676" s="144"/>
      <c r="AB5676" s="241"/>
    </row>
    <row r="5677" spans="4:28" x14ac:dyDescent="0.2">
      <c r="D5677" s="151"/>
      <c r="W5677" s="144"/>
      <c r="X5677" s="144"/>
      <c r="Y5677" s="144"/>
      <c r="Z5677" s="144"/>
      <c r="AA5677" s="144"/>
      <c r="AB5677" s="241"/>
    </row>
    <row r="5678" spans="4:28" x14ac:dyDescent="0.2">
      <c r="D5678" s="151"/>
      <c r="W5678" s="144"/>
      <c r="X5678" s="144"/>
      <c r="Y5678" s="144"/>
      <c r="Z5678" s="144"/>
      <c r="AA5678" s="144"/>
      <c r="AB5678" s="241"/>
    </row>
    <row r="5679" spans="4:28" x14ac:dyDescent="0.2">
      <c r="D5679" s="151"/>
      <c r="W5679" s="144"/>
      <c r="X5679" s="144"/>
      <c r="Y5679" s="144"/>
      <c r="Z5679" s="144"/>
      <c r="AA5679" s="144"/>
      <c r="AB5679" s="241"/>
    </row>
    <row r="5680" spans="4:28" x14ac:dyDescent="0.2">
      <c r="D5680" s="151"/>
      <c r="W5680" s="144"/>
      <c r="X5680" s="144"/>
      <c r="Y5680" s="144"/>
      <c r="Z5680" s="144"/>
      <c r="AA5680" s="144"/>
      <c r="AB5680" s="241"/>
    </row>
    <row r="5681" spans="4:28" x14ac:dyDescent="0.2">
      <c r="D5681" s="151"/>
      <c r="W5681" s="144"/>
      <c r="X5681" s="144"/>
      <c r="Y5681" s="144"/>
      <c r="Z5681" s="144"/>
      <c r="AA5681" s="144"/>
      <c r="AB5681" s="241"/>
    </row>
    <row r="5682" spans="4:28" x14ac:dyDescent="0.2">
      <c r="D5682" s="151"/>
      <c r="W5682" s="144"/>
      <c r="X5682" s="144"/>
      <c r="Y5682" s="144"/>
      <c r="Z5682" s="144"/>
      <c r="AA5682" s="144"/>
      <c r="AB5682" s="241"/>
    </row>
    <row r="5683" spans="4:28" x14ac:dyDescent="0.2">
      <c r="D5683" s="151"/>
      <c r="W5683" s="144"/>
      <c r="X5683" s="144"/>
      <c r="Y5683" s="144"/>
      <c r="Z5683" s="144"/>
      <c r="AA5683" s="144"/>
      <c r="AB5683" s="241"/>
    </row>
    <row r="5684" spans="4:28" x14ac:dyDescent="0.2">
      <c r="D5684" s="151"/>
      <c r="W5684" s="144"/>
      <c r="X5684" s="144"/>
      <c r="Y5684" s="144"/>
      <c r="Z5684" s="144"/>
      <c r="AA5684" s="144"/>
      <c r="AB5684" s="241"/>
    </row>
    <row r="5685" spans="4:28" x14ac:dyDescent="0.2">
      <c r="D5685" s="151"/>
      <c r="W5685" s="144"/>
      <c r="X5685" s="144"/>
      <c r="Y5685" s="144"/>
      <c r="Z5685" s="144"/>
      <c r="AA5685" s="144"/>
      <c r="AB5685" s="241"/>
    </row>
    <row r="5686" spans="4:28" x14ac:dyDescent="0.2">
      <c r="D5686" s="151"/>
      <c r="W5686" s="144"/>
      <c r="X5686" s="144"/>
      <c r="Y5686" s="144"/>
      <c r="Z5686" s="144"/>
      <c r="AA5686" s="144"/>
      <c r="AB5686" s="241"/>
    </row>
    <row r="5687" spans="4:28" x14ac:dyDescent="0.2">
      <c r="D5687" s="151"/>
      <c r="W5687" s="144"/>
      <c r="X5687" s="144"/>
      <c r="Y5687" s="144"/>
      <c r="Z5687" s="144"/>
      <c r="AA5687" s="144"/>
      <c r="AB5687" s="241"/>
    </row>
    <row r="5688" spans="4:28" x14ac:dyDescent="0.2">
      <c r="D5688" s="151"/>
      <c r="W5688" s="144"/>
      <c r="X5688" s="144"/>
      <c r="Y5688" s="144"/>
      <c r="Z5688" s="144"/>
      <c r="AA5688" s="144"/>
      <c r="AB5688" s="241"/>
    </row>
    <row r="5689" spans="4:28" x14ac:dyDescent="0.2">
      <c r="D5689" s="151"/>
      <c r="W5689" s="144"/>
      <c r="X5689" s="144"/>
      <c r="Y5689" s="144"/>
      <c r="Z5689" s="144"/>
      <c r="AA5689" s="144"/>
      <c r="AB5689" s="241"/>
    </row>
    <row r="5690" spans="4:28" x14ac:dyDescent="0.2">
      <c r="D5690" s="151"/>
      <c r="W5690" s="144"/>
      <c r="X5690" s="144"/>
      <c r="Y5690" s="144"/>
      <c r="Z5690" s="144"/>
      <c r="AA5690" s="144"/>
      <c r="AB5690" s="241"/>
    </row>
    <row r="5691" spans="4:28" x14ac:dyDescent="0.2">
      <c r="D5691" s="151"/>
      <c r="W5691" s="144"/>
      <c r="X5691" s="144"/>
      <c r="Y5691" s="144"/>
      <c r="Z5691" s="144"/>
      <c r="AA5691" s="144"/>
      <c r="AB5691" s="241"/>
    </row>
    <row r="5692" spans="4:28" x14ac:dyDescent="0.2">
      <c r="D5692" s="151"/>
      <c r="W5692" s="144"/>
      <c r="X5692" s="144"/>
      <c r="Y5692" s="144"/>
      <c r="Z5692" s="144"/>
      <c r="AA5692" s="144"/>
      <c r="AB5692" s="241"/>
    </row>
    <row r="5693" spans="4:28" x14ac:dyDescent="0.2">
      <c r="D5693" s="151"/>
      <c r="W5693" s="144"/>
      <c r="X5693" s="144"/>
      <c r="Y5693" s="144"/>
      <c r="Z5693" s="144"/>
      <c r="AA5693" s="144"/>
      <c r="AB5693" s="241"/>
    </row>
    <row r="5694" spans="4:28" x14ac:dyDescent="0.2">
      <c r="D5694" s="151"/>
      <c r="W5694" s="144"/>
      <c r="X5694" s="144"/>
      <c r="Y5694" s="144"/>
      <c r="Z5694" s="144"/>
      <c r="AA5694" s="144"/>
      <c r="AB5694" s="241"/>
    </row>
    <row r="5695" spans="4:28" x14ac:dyDescent="0.2">
      <c r="D5695" s="151"/>
      <c r="W5695" s="144"/>
      <c r="X5695" s="144"/>
      <c r="Y5695" s="144"/>
      <c r="Z5695" s="144"/>
      <c r="AA5695" s="144"/>
      <c r="AB5695" s="241"/>
    </row>
    <row r="5696" spans="4:28" x14ac:dyDescent="0.2">
      <c r="D5696" s="151"/>
      <c r="W5696" s="144"/>
      <c r="X5696" s="144"/>
      <c r="Y5696" s="144"/>
      <c r="Z5696" s="144"/>
      <c r="AA5696" s="144"/>
      <c r="AB5696" s="241"/>
    </row>
    <row r="5697" spans="4:28" x14ac:dyDescent="0.2">
      <c r="D5697" s="151"/>
      <c r="W5697" s="144"/>
      <c r="X5697" s="144"/>
      <c r="Y5697" s="144"/>
      <c r="Z5697" s="144"/>
      <c r="AA5697" s="144"/>
      <c r="AB5697" s="241"/>
    </row>
    <row r="5698" spans="4:28" x14ac:dyDescent="0.2">
      <c r="D5698" s="151"/>
      <c r="W5698" s="144"/>
      <c r="X5698" s="144"/>
      <c r="Y5698" s="144"/>
      <c r="Z5698" s="144"/>
      <c r="AA5698" s="144"/>
      <c r="AB5698" s="241"/>
    </row>
    <row r="5699" spans="4:28" x14ac:dyDescent="0.2">
      <c r="D5699" s="151"/>
      <c r="W5699" s="144"/>
      <c r="X5699" s="144"/>
      <c r="Y5699" s="144"/>
      <c r="Z5699" s="144"/>
      <c r="AA5699" s="144"/>
      <c r="AB5699" s="241"/>
    </row>
    <row r="5700" spans="4:28" x14ac:dyDescent="0.2">
      <c r="D5700" s="151"/>
      <c r="W5700" s="144"/>
      <c r="X5700" s="144"/>
      <c r="Y5700" s="144"/>
      <c r="Z5700" s="144"/>
      <c r="AA5700" s="144"/>
      <c r="AB5700" s="241"/>
    </row>
    <row r="5701" spans="4:28" x14ac:dyDescent="0.2">
      <c r="D5701" s="151"/>
      <c r="W5701" s="144"/>
      <c r="X5701" s="144"/>
      <c r="Y5701" s="144"/>
      <c r="Z5701" s="144"/>
      <c r="AA5701" s="144"/>
      <c r="AB5701" s="241"/>
    </row>
    <row r="5702" spans="4:28" x14ac:dyDescent="0.2">
      <c r="D5702" s="151"/>
      <c r="W5702" s="144"/>
      <c r="X5702" s="144"/>
      <c r="Y5702" s="144"/>
      <c r="Z5702" s="144"/>
      <c r="AA5702" s="144"/>
      <c r="AB5702" s="241"/>
    </row>
    <row r="5703" spans="4:28" x14ac:dyDescent="0.2">
      <c r="D5703" s="151"/>
      <c r="W5703" s="144"/>
      <c r="X5703" s="144"/>
      <c r="Y5703" s="144"/>
      <c r="Z5703" s="144"/>
      <c r="AA5703" s="144"/>
      <c r="AB5703" s="241"/>
    </row>
    <row r="5704" spans="4:28" x14ac:dyDescent="0.2">
      <c r="D5704" s="151"/>
      <c r="W5704" s="144"/>
      <c r="X5704" s="144"/>
      <c r="Y5704" s="144"/>
      <c r="Z5704" s="144"/>
      <c r="AA5704" s="144"/>
      <c r="AB5704" s="241"/>
    </row>
    <row r="5705" spans="4:28" x14ac:dyDescent="0.2">
      <c r="D5705" s="151"/>
      <c r="W5705" s="144"/>
      <c r="X5705" s="144"/>
      <c r="Y5705" s="144"/>
      <c r="Z5705" s="144"/>
      <c r="AA5705" s="144"/>
      <c r="AB5705" s="241"/>
    </row>
    <row r="5706" spans="4:28" x14ac:dyDescent="0.2">
      <c r="D5706" s="151"/>
      <c r="W5706" s="144"/>
      <c r="X5706" s="144"/>
      <c r="Y5706" s="144"/>
      <c r="Z5706" s="144"/>
      <c r="AA5706" s="144"/>
      <c r="AB5706" s="241"/>
    </row>
    <row r="5707" spans="4:28" x14ac:dyDescent="0.2">
      <c r="D5707" s="151"/>
      <c r="W5707" s="144"/>
      <c r="X5707" s="144"/>
      <c r="Y5707" s="144"/>
      <c r="Z5707" s="144"/>
      <c r="AA5707" s="144"/>
      <c r="AB5707" s="241"/>
    </row>
    <row r="5708" spans="4:28" x14ac:dyDescent="0.2">
      <c r="D5708" s="151"/>
      <c r="W5708" s="144"/>
      <c r="X5708" s="144"/>
      <c r="Y5708" s="144"/>
      <c r="Z5708" s="144"/>
      <c r="AA5708" s="144"/>
      <c r="AB5708" s="241"/>
    </row>
    <row r="5709" spans="4:28" x14ac:dyDescent="0.2">
      <c r="D5709" s="151"/>
      <c r="W5709" s="144"/>
      <c r="X5709" s="144"/>
      <c r="Y5709" s="144"/>
      <c r="Z5709" s="144"/>
      <c r="AA5709" s="144"/>
      <c r="AB5709" s="241"/>
    </row>
    <row r="5710" spans="4:28" x14ac:dyDescent="0.2">
      <c r="D5710" s="151"/>
      <c r="W5710" s="144"/>
      <c r="X5710" s="144"/>
      <c r="Y5710" s="144"/>
      <c r="Z5710" s="144"/>
      <c r="AA5710" s="144"/>
      <c r="AB5710" s="241"/>
    </row>
    <row r="5711" spans="4:28" x14ac:dyDescent="0.2">
      <c r="D5711" s="151"/>
      <c r="W5711" s="144"/>
      <c r="X5711" s="144"/>
      <c r="Y5711" s="144"/>
      <c r="Z5711" s="144"/>
      <c r="AA5711" s="144"/>
      <c r="AB5711" s="241"/>
    </row>
    <row r="5712" spans="4:28" x14ac:dyDescent="0.2">
      <c r="D5712" s="151"/>
      <c r="W5712" s="144"/>
      <c r="X5712" s="144"/>
      <c r="Y5712" s="144"/>
      <c r="Z5712" s="144"/>
      <c r="AA5712" s="144"/>
      <c r="AB5712" s="241"/>
    </row>
    <row r="5713" spans="4:28" x14ac:dyDescent="0.2">
      <c r="D5713" s="151"/>
      <c r="W5713" s="144"/>
      <c r="X5713" s="144"/>
      <c r="Y5713" s="144"/>
      <c r="Z5713" s="144"/>
      <c r="AA5713" s="144"/>
      <c r="AB5713" s="241"/>
    </row>
    <row r="5714" spans="4:28" x14ac:dyDescent="0.2">
      <c r="D5714" s="151"/>
      <c r="W5714" s="144"/>
      <c r="X5714" s="144"/>
      <c r="Y5714" s="144"/>
      <c r="Z5714" s="144"/>
      <c r="AA5714" s="144"/>
      <c r="AB5714" s="241"/>
    </row>
    <row r="5715" spans="4:28" x14ac:dyDescent="0.2">
      <c r="D5715" s="151"/>
      <c r="W5715" s="144"/>
      <c r="X5715" s="144"/>
      <c r="Y5715" s="144"/>
      <c r="Z5715" s="144"/>
      <c r="AA5715" s="144"/>
      <c r="AB5715" s="241"/>
    </row>
    <row r="5716" spans="4:28" x14ac:dyDescent="0.2">
      <c r="D5716" s="151"/>
      <c r="W5716" s="144"/>
      <c r="X5716" s="144"/>
      <c r="Y5716" s="144"/>
      <c r="Z5716" s="144"/>
      <c r="AA5716" s="144"/>
      <c r="AB5716" s="241"/>
    </row>
    <row r="5717" spans="4:28" x14ac:dyDescent="0.2">
      <c r="D5717" s="151"/>
      <c r="W5717" s="144"/>
      <c r="X5717" s="144"/>
      <c r="Y5717" s="144"/>
      <c r="Z5717" s="144"/>
      <c r="AA5717" s="144"/>
      <c r="AB5717" s="241"/>
    </row>
    <row r="5718" spans="4:28" x14ac:dyDescent="0.2">
      <c r="D5718" s="151"/>
      <c r="W5718" s="144"/>
      <c r="X5718" s="144"/>
      <c r="Y5718" s="144"/>
      <c r="Z5718" s="144"/>
      <c r="AA5718" s="144"/>
      <c r="AB5718" s="241"/>
    </row>
    <row r="5719" spans="4:28" x14ac:dyDescent="0.2">
      <c r="D5719" s="151"/>
      <c r="W5719" s="144"/>
      <c r="X5719" s="144"/>
      <c r="Y5719" s="144"/>
      <c r="Z5719" s="144"/>
      <c r="AA5719" s="144"/>
      <c r="AB5719" s="241"/>
    </row>
    <row r="5720" spans="4:28" x14ac:dyDescent="0.2">
      <c r="D5720" s="151"/>
      <c r="W5720" s="144"/>
      <c r="X5720" s="144"/>
      <c r="Y5720" s="144"/>
      <c r="Z5720" s="144"/>
      <c r="AA5720" s="144"/>
      <c r="AB5720" s="241"/>
    </row>
    <row r="5721" spans="4:28" x14ac:dyDescent="0.2">
      <c r="D5721" s="151"/>
      <c r="W5721" s="144"/>
      <c r="X5721" s="144"/>
      <c r="Y5721" s="144"/>
      <c r="Z5721" s="144"/>
      <c r="AA5721" s="144"/>
      <c r="AB5721" s="241"/>
    </row>
    <row r="5722" spans="4:28" x14ac:dyDescent="0.2">
      <c r="D5722" s="151"/>
      <c r="W5722" s="144"/>
      <c r="X5722" s="144"/>
      <c r="Y5722" s="144"/>
      <c r="Z5722" s="144"/>
      <c r="AA5722" s="144"/>
      <c r="AB5722" s="241"/>
    </row>
    <row r="5723" spans="4:28" x14ac:dyDescent="0.2">
      <c r="D5723" s="151"/>
      <c r="W5723" s="144"/>
      <c r="X5723" s="144"/>
      <c r="Y5723" s="144"/>
      <c r="Z5723" s="144"/>
      <c r="AA5723" s="144"/>
      <c r="AB5723" s="241"/>
    </row>
    <row r="5724" spans="4:28" x14ac:dyDescent="0.2">
      <c r="D5724" s="151"/>
      <c r="W5724" s="144"/>
      <c r="X5724" s="144"/>
      <c r="Y5724" s="144"/>
      <c r="Z5724" s="144"/>
      <c r="AA5724" s="144"/>
      <c r="AB5724" s="241"/>
    </row>
    <row r="5725" spans="4:28" x14ac:dyDescent="0.2">
      <c r="D5725" s="151"/>
      <c r="W5725" s="144"/>
      <c r="X5725" s="144"/>
      <c r="Y5725" s="144"/>
      <c r="Z5725" s="144"/>
      <c r="AA5725" s="144"/>
      <c r="AB5725" s="241"/>
    </row>
    <row r="5726" spans="4:28" x14ac:dyDescent="0.2">
      <c r="D5726" s="151"/>
      <c r="W5726" s="144"/>
      <c r="X5726" s="144"/>
      <c r="Y5726" s="144"/>
      <c r="Z5726" s="144"/>
      <c r="AA5726" s="144"/>
      <c r="AB5726" s="241"/>
    </row>
    <row r="5727" spans="4:28" x14ac:dyDescent="0.2">
      <c r="D5727" s="151"/>
      <c r="W5727" s="144"/>
      <c r="X5727" s="144"/>
      <c r="Y5727" s="144"/>
      <c r="Z5727" s="144"/>
      <c r="AA5727" s="144"/>
      <c r="AB5727" s="241"/>
    </row>
    <row r="5728" spans="4:28" x14ac:dyDescent="0.2">
      <c r="D5728" s="151"/>
      <c r="W5728" s="144"/>
      <c r="X5728" s="144"/>
      <c r="Y5728" s="144"/>
      <c r="Z5728" s="144"/>
      <c r="AA5728" s="144"/>
      <c r="AB5728" s="241"/>
    </row>
    <row r="5729" spans="4:28" x14ac:dyDescent="0.2">
      <c r="D5729" s="151"/>
      <c r="W5729" s="144"/>
      <c r="X5729" s="144"/>
      <c r="Y5729" s="144"/>
      <c r="Z5729" s="144"/>
      <c r="AA5729" s="144"/>
      <c r="AB5729" s="241"/>
    </row>
    <row r="5730" spans="4:28" x14ac:dyDescent="0.2">
      <c r="D5730" s="151"/>
      <c r="W5730" s="144"/>
      <c r="X5730" s="144"/>
      <c r="Y5730" s="144"/>
      <c r="Z5730" s="144"/>
      <c r="AA5730" s="144"/>
      <c r="AB5730" s="241"/>
    </row>
    <row r="5731" spans="4:28" x14ac:dyDescent="0.2">
      <c r="D5731" s="151"/>
      <c r="W5731" s="144"/>
      <c r="X5731" s="144"/>
      <c r="Y5731" s="144"/>
      <c r="Z5731" s="144"/>
      <c r="AA5731" s="144"/>
      <c r="AB5731" s="241"/>
    </row>
    <row r="5732" spans="4:28" x14ac:dyDescent="0.2">
      <c r="D5732" s="151"/>
      <c r="W5732" s="144"/>
      <c r="X5732" s="144"/>
      <c r="Y5732" s="144"/>
      <c r="Z5732" s="144"/>
      <c r="AA5732" s="144"/>
      <c r="AB5732" s="241"/>
    </row>
    <row r="5733" spans="4:28" x14ac:dyDescent="0.2">
      <c r="D5733" s="151"/>
      <c r="W5733" s="144"/>
      <c r="X5733" s="144"/>
      <c r="Y5733" s="144"/>
      <c r="Z5733" s="144"/>
      <c r="AA5733" s="144"/>
      <c r="AB5733" s="241"/>
    </row>
    <row r="5734" spans="4:28" x14ac:dyDescent="0.2">
      <c r="D5734" s="151"/>
      <c r="W5734" s="144"/>
      <c r="X5734" s="144"/>
      <c r="Y5734" s="144"/>
      <c r="Z5734" s="144"/>
      <c r="AA5734" s="144"/>
      <c r="AB5734" s="241"/>
    </row>
    <row r="5735" spans="4:28" x14ac:dyDescent="0.2">
      <c r="D5735" s="151"/>
      <c r="W5735" s="144"/>
      <c r="X5735" s="144"/>
      <c r="Y5735" s="144"/>
      <c r="Z5735" s="144"/>
      <c r="AA5735" s="144"/>
      <c r="AB5735" s="241"/>
    </row>
    <row r="5736" spans="4:28" x14ac:dyDescent="0.2">
      <c r="D5736" s="151"/>
      <c r="W5736" s="144"/>
      <c r="X5736" s="144"/>
      <c r="Y5736" s="144"/>
      <c r="Z5736" s="144"/>
      <c r="AA5736" s="144"/>
      <c r="AB5736" s="241"/>
    </row>
    <row r="5737" spans="4:28" x14ac:dyDescent="0.2">
      <c r="D5737" s="151"/>
      <c r="W5737" s="144"/>
      <c r="X5737" s="144"/>
      <c r="Y5737" s="144"/>
      <c r="Z5737" s="144"/>
      <c r="AA5737" s="144"/>
      <c r="AB5737" s="241"/>
    </row>
    <row r="5738" spans="4:28" x14ac:dyDescent="0.2">
      <c r="D5738" s="151"/>
      <c r="W5738" s="144"/>
      <c r="X5738" s="144"/>
      <c r="Y5738" s="144"/>
      <c r="Z5738" s="144"/>
      <c r="AA5738" s="144"/>
      <c r="AB5738" s="241"/>
    </row>
    <row r="5739" spans="4:28" x14ac:dyDescent="0.2">
      <c r="D5739" s="151"/>
      <c r="W5739" s="144"/>
      <c r="X5739" s="144"/>
      <c r="Y5739" s="144"/>
      <c r="Z5739" s="144"/>
      <c r="AA5739" s="144"/>
      <c r="AB5739" s="241"/>
    </row>
    <row r="5740" spans="4:28" x14ac:dyDescent="0.2">
      <c r="D5740" s="151"/>
      <c r="W5740" s="144"/>
      <c r="X5740" s="144"/>
      <c r="Y5740" s="144"/>
      <c r="Z5740" s="144"/>
      <c r="AA5740" s="144"/>
      <c r="AB5740" s="241"/>
    </row>
    <row r="5741" spans="4:28" x14ac:dyDescent="0.2">
      <c r="D5741" s="151"/>
      <c r="W5741" s="144"/>
      <c r="X5741" s="144"/>
      <c r="Y5741" s="144"/>
      <c r="Z5741" s="144"/>
      <c r="AA5741" s="144"/>
      <c r="AB5741" s="241"/>
    </row>
    <row r="5742" spans="4:28" x14ac:dyDescent="0.2">
      <c r="D5742" s="151"/>
      <c r="W5742" s="144"/>
      <c r="X5742" s="144"/>
      <c r="Y5742" s="144"/>
      <c r="Z5742" s="144"/>
      <c r="AA5742" s="144"/>
      <c r="AB5742" s="241"/>
    </row>
    <row r="5743" spans="4:28" x14ac:dyDescent="0.2">
      <c r="D5743" s="151"/>
      <c r="W5743" s="144"/>
      <c r="X5743" s="144"/>
      <c r="Y5743" s="144"/>
      <c r="Z5743" s="144"/>
      <c r="AA5743" s="144"/>
      <c r="AB5743" s="241"/>
    </row>
    <row r="5744" spans="4:28" x14ac:dyDescent="0.2">
      <c r="D5744" s="151"/>
      <c r="W5744" s="144"/>
      <c r="X5744" s="144"/>
      <c r="Y5744" s="144"/>
      <c r="Z5744" s="144"/>
      <c r="AA5744" s="144"/>
      <c r="AB5744" s="241"/>
    </row>
    <row r="5745" spans="4:28" x14ac:dyDescent="0.2">
      <c r="D5745" s="151"/>
      <c r="W5745" s="144"/>
      <c r="X5745" s="144"/>
      <c r="Y5745" s="144"/>
      <c r="Z5745" s="144"/>
      <c r="AA5745" s="144"/>
      <c r="AB5745" s="241"/>
    </row>
    <row r="5746" spans="4:28" x14ac:dyDescent="0.2">
      <c r="D5746" s="151"/>
      <c r="W5746" s="144"/>
      <c r="X5746" s="144"/>
      <c r="Y5746" s="144"/>
      <c r="Z5746" s="144"/>
      <c r="AA5746" s="144"/>
      <c r="AB5746" s="241"/>
    </row>
    <row r="5747" spans="4:28" x14ac:dyDescent="0.2">
      <c r="D5747" s="151"/>
      <c r="W5747" s="144"/>
      <c r="X5747" s="144"/>
      <c r="Y5747" s="144"/>
      <c r="Z5747" s="144"/>
      <c r="AA5747" s="144"/>
      <c r="AB5747" s="241"/>
    </row>
    <row r="5748" spans="4:28" x14ac:dyDescent="0.2">
      <c r="D5748" s="151"/>
      <c r="W5748" s="144"/>
      <c r="X5748" s="144"/>
      <c r="Y5748" s="144"/>
      <c r="Z5748" s="144"/>
      <c r="AA5748" s="144"/>
      <c r="AB5748" s="241"/>
    </row>
    <row r="5749" spans="4:28" x14ac:dyDescent="0.2">
      <c r="D5749" s="151"/>
      <c r="W5749" s="144"/>
      <c r="X5749" s="144"/>
      <c r="Y5749" s="144"/>
      <c r="Z5749" s="144"/>
      <c r="AA5749" s="144"/>
      <c r="AB5749" s="241"/>
    </row>
    <row r="5750" spans="4:28" x14ac:dyDescent="0.2">
      <c r="D5750" s="151"/>
      <c r="W5750" s="144"/>
      <c r="X5750" s="144"/>
      <c r="Y5750" s="144"/>
      <c r="Z5750" s="144"/>
      <c r="AA5750" s="144"/>
      <c r="AB5750" s="241"/>
    </row>
    <row r="5751" spans="4:28" x14ac:dyDescent="0.2">
      <c r="D5751" s="151"/>
      <c r="W5751" s="144"/>
      <c r="X5751" s="144"/>
      <c r="Y5751" s="144"/>
      <c r="Z5751" s="144"/>
      <c r="AA5751" s="144"/>
      <c r="AB5751" s="241"/>
    </row>
    <row r="5752" spans="4:28" x14ac:dyDescent="0.2">
      <c r="D5752" s="151"/>
      <c r="W5752" s="144"/>
      <c r="X5752" s="144"/>
      <c r="Y5752" s="144"/>
      <c r="Z5752" s="144"/>
      <c r="AA5752" s="144"/>
      <c r="AB5752" s="241"/>
    </row>
    <row r="5753" spans="4:28" x14ac:dyDescent="0.2">
      <c r="D5753" s="151"/>
      <c r="W5753" s="144"/>
      <c r="X5753" s="144"/>
      <c r="Y5753" s="144"/>
      <c r="Z5753" s="144"/>
      <c r="AA5753" s="144"/>
      <c r="AB5753" s="241"/>
    </row>
    <row r="5754" spans="4:28" x14ac:dyDescent="0.2">
      <c r="D5754" s="151"/>
      <c r="W5754" s="144"/>
      <c r="X5754" s="144"/>
      <c r="Y5754" s="144"/>
      <c r="Z5754" s="144"/>
      <c r="AA5754" s="144"/>
      <c r="AB5754" s="241"/>
    </row>
    <row r="5755" spans="4:28" x14ac:dyDescent="0.2">
      <c r="D5755" s="151"/>
      <c r="W5755" s="144"/>
      <c r="X5755" s="144"/>
      <c r="Y5755" s="144"/>
      <c r="Z5755" s="144"/>
      <c r="AA5755" s="144"/>
      <c r="AB5755" s="241"/>
    </row>
    <row r="5756" spans="4:28" x14ac:dyDescent="0.2">
      <c r="D5756" s="151"/>
      <c r="W5756" s="144"/>
      <c r="X5756" s="144"/>
      <c r="Y5756" s="144"/>
      <c r="Z5756" s="144"/>
      <c r="AA5756" s="144"/>
      <c r="AB5756" s="241"/>
    </row>
    <row r="5757" spans="4:28" x14ac:dyDescent="0.2">
      <c r="D5757" s="151"/>
      <c r="W5757" s="144"/>
      <c r="X5757" s="144"/>
      <c r="Y5757" s="144"/>
      <c r="Z5757" s="144"/>
      <c r="AA5757" s="144"/>
      <c r="AB5757" s="241"/>
    </row>
    <row r="5758" spans="4:28" x14ac:dyDescent="0.2">
      <c r="D5758" s="151"/>
      <c r="W5758" s="144"/>
      <c r="X5758" s="144"/>
      <c r="Y5758" s="144"/>
      <c r="Z5758" s="144"/>
      <c r="AA5758" s="144"/>
      <c r="AB5758" s="241"/>
    </row>
    <row r="5759" spans="4:28" x14ac:dyDescent="0.2">
      <c r="D5759" s="151"/>
      <c r="W5759" s="144"/>
      <c r="X5759" s="144"/>
      <c r="Y5759" s="144"/>
      <c r="Z5759" s="144"/>
      <c r="AA5759" s="144"/>
      <c r="AB5759" s="241"/>
    </row>
    <row r="5760" spans="4:28" x14ac:dyDescent="0.2">
      <c r="D5760" s="151"/>
      <c r="W5760" s="144"/>
      <c r="X5760" s="144"/>
      <c r="Y5760" s="144"/>
      <c r="Z5760" s="144"/>
      <c r="AA5760" s="144"/>
      <c r="AB5760" s="241"/>
    </row>
    <row r="5761" spans="4:28" x14ac:dyDescent="0.2">
      <c r="D5761" s="151"/>
      <c r="W5761" s="144"/>
      <c r="X5761" s="144"/>
      <c r="Y5761" s="144"/>
      <c r="Z5761" s="144"/>
      <c r="AA5761" s="144"/>
      <c r="AB5761" s="241"/>
    </row>
    <row r="5762" spans="4:28" x14ac:dyDescent="0.2">
      <c r="D5762" s="151"/>
      <c r="W5762" s="144"/>
      <c r="X5762" s="144"/>
      <c r="Y5762" s="144"/>
      <c r="Z5762" s="144"/>
      <c r="AA5762" s="144"/>
      <c r="AB5762" s="241"/>
    </row>
    <row r="5763" spans="4:28" x14ac:dyDescent="0.2">
      <c r="D5763" s="151"/>
      <c r="W5763" s="144"/>
      <c r="X5763" s="144"/>
      <c r="Y5763" s="144"/>
      <c r="Z5763" s="144"/>
      <c r="AA5763" s="144"/>
      <c r="AB5763" s="241"/>
    </row>
    <row r="5764" spans="4:28" x14ac:dyDescent="0.2">
      <c r="D5764" s="151"/>
      <c r="W5764" s="144"/>
      <c r="X5764" s="144"/>
      <c r="Y5764" s="144"/>
      <c r="Z5764" s="144"/>
      <c r="AA5764" s="144"/>
      <c r="AB5764" s="241"/>
    </row>
    <row r="5765" spans="4:28" x14ac:dyDescent="0.2">
      <c r="D5765" s="151"/>
      <c r="W5765" s="144"/>
      <c r="X5765" s="144"/>
      <c r="Y5765" s="144"/>
      <c r="Z5765" s="144"/>
      <c r="AA5765" s="144"/>
      <c r="AB5765" s="241"/>
    </row>
    <row r="5766" spans="4:28" x14ac:dyDescent="0.2">
      <c r="D5766" s="151"/>
      <c r="W5766" s="144"/>
      <c r="X5766" s="144"/>
      <c r="Y5766" s="144"/>
      <c r="Z5766" s="144"/>
      <c r="AA5766" s="144"/>
      <c r="AB5766" s="241"/>
    </row>
    <row r="5767" spans="4:28" x14ac:dyDescent="0.2">
      <c r="D5767" s="151"/>
      <c r="W5767" s="144"/>
      <c r="X5767" s="144"/>
      <c r="Y5767" s="144"/>
      <c r="Z5767" s="144"/>
      <c r="AA5767" s="144"/>
      <c r="AB5767" s="241"/>
    </row>
    <row r="5768" spans="4:28" x14ac:dyDescent="0.2">
      <c r="D5768" s="151"/>
      <c r="W5768" s="144"/>
      <c r="X5768" s="144"/>
      <c r="Y5768" s="144"/>
      <c r="Z5768" s="144"/>
      <c r="AA5768" s="144"/>
      <c r="AB5768" s="241"/>
    </row>
    <row r="5769" spans="4:28" x14ac:dyDescent="0.2">
      <c r="D5769" s="151"/>
      <c r="W5769" s="144"/>
      <c r="X5769" s="144"/>
      <c r="Y5769" s="144"/>
      <c r="Z5769" s="144"/>
      <c r="AA5769" s="144"/>
      <c r="AB5769" s="241"/>
    </row>
    <row r="5770" spans="4:28" x14ac:dyDescent="0.2">
      <c r="D5770" s="151"/>
      <c r="W5770" s="144"/>
      <c r="X5770" s="144"/>
      <c r="Y5770" s="144"/>
      <c r="Z5770" s="144"/>
      <c r="AA5770" s="144"/>
      <c r="AB5770" s="241"/>
    </row>
    <row r="5771" spans="4:28" x14ac:dyDescent="0.2">
      <c r="D5771" s="151"/>
      <c r="W5771" s="144"/>
      <c r="X5771" s="144"/>
      <c r="Y5771" s="144"/>
      <c r="Z5771" s="144"/>
      <c r="AA5771" s="144"/>
      <c r="AB5771" s="241"/>
    </row>
    <row r="5772" spans="4:28" x14ac:dyDescent="0.2">
      <c r="D5772" s="151"/>
      <c r="W5772" s="144"/>
      <c r="X5772" s="144"/>
      <c r="Y5772" s="144"/>
      <c r="Z5772" s="144"/>
      <c r="AA5772" s="144"/>
      <c r="AB5772" s="241"/>
    </row>
    <row r="5773" spans="4:28" x14ac:dyDescent="0.2">
      <c r="D5773" s="151"/>
      <c r="W5773" s="144"/>
      <c r="X5773" s="144"/>
      <c r="Y5773" s="144"/>
      <c r="Z5773" s="144"/>
      <c r="AA5773" s="144"/>
      <c r="AB5773" s="241"/>
    </row>
    <row r="5774" spans="4:28" x14ac:dyDescent="0.2">
      <c r="D5774" s="151"/>
      <c r="W5774" s="144"/>
      <c r="X5774" s="144"/>
      <c r="Y5774" s="144"/>
      <c r="Z5774" s="144"/>
      <c r="AA5774" s="144"/>
      <c r="AB5774" s="241"/>
    </row>
    <row r="5775" spans="4:28" x14ac:dyDescent="0.2">
      <c r="D5775" s="151"/>
      <c r="W5775" s="144"/>
      <c r="X5775" s="144"/>
      <c r="Y5775" s="144"/>
      <c r="Z5775" s="144"/>
      <c r="AA5775" s="144"/>
      <c r="AB5775" s="241"/>
    </row>
    <row r="5776" spans="4:28" x14ac:dyDescent="0.2">
      <c r="D5776" s="151"/>
      <c r="W5776" s="144"/>
      <c r="X5776" s="144"/>
      <c r="Y5776" s="144"/>
      <c r="Z5776" s="144"/>
      <c r="AA5776" s="144"/>
      <c r="AB5776" s="241"/>
    </row>
    <row r="5777" spans="4:28" x14ac:dyDescent="0.2">
      <c r="D5777" s="151"/>
      <c r="W5777" s="144"/>
      <c r="X5777" s="144"/>
      <c r="Y5777" s="144"/>
      <c r="Z5777" s="144"/>
      <c r="AA5777" s="144"/>
      <c r="AB5777" s="241"/>
    </row>
    <row r="5778" spans="4:28" x14ac:dyDescent="0.2">
      <c r="D5778" s="151"/>
      <c r="W5778" s="144"/>
      <c r="X5778" s="144"/>
      <c r="Y5778" s="144"/>
      <c r="Z5778" s="144"/>
      <c r="AA5778" s="144"/>
      <c r="AB5778" s="241"/>
    </row>
    <row r="5779" spans="4:28" x14ac:dyDescent="0.2">
      <c r="D5779" s="151"/>
      <c r="W5779" s="144"/>
      <c r="X5779" s="144"/>
      <c r="Y5779" s="144"/>
      <c r="Z5779" s="144"/>
      <c r="AA5779" s="144"/>
      <c r="AB5779" s="241"/>
    </row>
    <row r="5780" spans="4:28" x14ac:dyDescent="0.2">
      <c r="D5780" s="151"/>
      <c r="W5780" s="144"/>
      <c r="X5780" s="144"/>
      <c r="Y5780" s="144"/>
      <c r="Z5780" s="144"/>
      <c r="AA5780" s="144"/>
      <c r="AB5780" s="241"/>
    </row>
    <row r="5781" spans="4:28" x14ac:dyDescent="0.2">
      <c r="D5781" s="151"/>
      <c r="W5781" s="144"/>
      <c r="X5781" s="144"/>
      <c r="Y5781" s="144"/>
      <c r="Z5781" s="144"/>
      <c r="AA5781" s="144"/>
      <c r="AB5781" s="241"/>
    </row>
    <row r="5782" spans="4:28" x14ac:dyDescent="0.2">
      <c r="D5782" s="151"/>
      <c r="W5782" s="144"/>
      <c r="X5782" s="144"/>
      <c r="Y5782" s="144"/>
      <c r="Z5782" s="144"/>
      <c r="AA5782" s="144"/>
      <c r="AB5782" s="241"/>
    </row>
    <row r="5783" spans="4:28" x14ac:dyDescent="0.2">
      <c r="D5783" s="151"/>
      <c r="W5783" s="144"/>
      <c r="X5783" s="144"/>
      <c r="Y5783" s="144"/>
      <c r="Z5783" s="144"/>
      <c r="AA5783" s="144"/>
      <c r="AB5783" s="241"/>
    </row>
    <row r="5784" spans="4:28" x14ac:dyDescent="0.2">
      <c r="D5784" s="151"/>
      <c r="W5784" s="144"/>
      <c r="X5784" s="144"/>
      <c r="Y5784" s="144"/>
      <c r="Z5784" s="144"/>
      <c r="AA5784" s="144"/>
      <c r="AB5784" s="241"/>
    </row>
    <row r="5785" spans="4:28" x14ac:dyDescent="0.2">
      <c r="D5785" s="151"/>
      <c r="W5785" s="144"/>
      <c r="X5785" s="144"/>
      <c r="Y5785" s="144"/>
      <c r="Z5785" s="144"/>
      <c r="AA5785" s="144"/>
      <c r="AB5785" s="241"/>
    </row>
    <row r="5786" spans="4:28" x14ac:dyDescent="0.2">
      <c r="D5786" s="151"/>
      <c r="W5786" s="144"/>
      <c r="X5786" s="144"/>
      <c r="Y5786" s="144"/>
      <c r="Z5786" s="144"/>
      <c r="AA5786" s="144"/>
      <c r="AB5786" s="241"/>
    </row>
    <row r="5787" spans="4:28" x14ac:dyDescent="0.2">
      <c r="D5787" s="151"/>
      <c r="W5787" s="144"/>
      <c r="X5787" s="144"/>
      <c r="Y5787" s="144"/>
      <c r="Z5787" s="144"/>
      <c r="AA5787" s="144"/>
      <c r="AB5787" s="241"/>
    </row>
    <row r="5788" spans="4:28" x14ac:dyDescent="0.2">
      <c r="D5788" s="151"/>
      <c r="W5788" s="144"/>
      <c r="X5788" s="144"/>
      <c r="Y5788" s="144"/>
      <c r="Z5788" s="144"/>
      <c r="AA5788" s="144"/>
      <c r="AB5788" s="241"/>
    </row>
    <row r="5789" spans="4:28" x14ac:dyDescent="0.2">
      <c r="D5789" s="151"/>
      <c r="W5789" s="144"/>
      <c r="X5789" s="144"/>
      <c r="Y5789" s="144"/>
      <c r="Z5789" s="144"/>
      <c r="AA5789" s="144"/>
      <c r="AB5789" s="241"/>
    </row>
    <row r="5790" spans="4:28" x14ac:dyDescent="0.2">
      <c r="D5790" s="151"/>
      <c r="W5790" s="144"/>
      <c r="X5790" s="144"/>
      <c r="Y5790" s="144"/>
      <c r="Z5790" s="144"/>
      <c r="AA5790" s="144"/>
      <c r="AB5790" s="241"/>
    </row>
    <row r="5791" spans="4:28" x14ac:dyDescent="0.2">
      <c r="D5791" s="151"/>
      <c r="W5791" s="144"/>
      <c r="X5791" s="144"/>
      <c r="Y5791" s="144"/>
      <c r="Z5791" s="144"/>
      <c r="AA5791" s="144"/>
      <c r="AB5791" s="241"/>
    </row>
    <row r="5792" spans="4:28" x14ac:dyDescent="0.2">
      <c r="D5792" s="151"/>
      <c r="W5792" s="144"/>
      <c r="X5792" s="144"/>
      <c r="Y5792" s="144"/>
      <c r="Z5792" s="144"/>
      <c r="AA5792" s="144"/>
      <c r="AB5792" s="241"/>
    </row>
    <row r="5793" spans="4:28" x14ac:dyDescent="0.2">
      <c r="D5793" s="151"/>
      <c r="W5793" s="144"/>
      <c r="X5793" s="144"/>
      <c r="Y5793" s="144"/>
      <c r="Z5793" s="144"/>
      <c r="AA5793" s="144"/>
      <c r="AB5793" s="241"/>
    </row>
    <row r="5794" spans="4:28" x14ac:dyDescent="0.2">
      <c r="D5794" s="151"/>
      <c r="W5794" s="144"/>
      <c r="X5794" s="144"/>
      <c r="Y5794" s="144"/>
      <c r="Z5794" s="144"/>
      <c r="AA5794" s="144"/>
      <c r="AB5794" s="241"/>
    </row>
    <row r="5795" spans="4:28" x14ac:dyDescent="0.2">
      <c r="D5795" s="151"/>
      <c r="W5795" s="144"/>
      <c r="X5795" s="144"/>
      <c r="Y5795" s="144"/>
      <c r="Z5795" s="144"/>
      <c r="AA5795" s="144"/>
      <c r="AB5795" s="241"/>
    </row>
    <row r="5796" spans="4:28" x14ac:dyDescent="0.2">
      <c r="D5796" s="151"/>
      <c r="W5796" s="144"/>
      <c r="X5796" s="144"/>
      <c r="Y5796" s="144"/>
      <c r="Z5796" s="144"/>
      <c r="AA5796" s="144"/>
      <c r="AB5796" s="241"/>
    </row>
    <row r="5797" spans="4:28" x14ac:dyDescent="0.2">
      <c r="D5797" s="151"/>
      <c r="W5797" s="144"/>
      <c r="X5797" s="144"/>
      <c r="Y5797" s="144"/>
      <c r="Z5797" s="144"/>
      <c r="AA5797" s="144"/>
      <c r="AB5797" s="241"/>
    </row>
    <row r="5798" spans="4:28" x14ac:dyDescent="0.2">
      <c r="D5798" s="151"/>
      <c r="W5798" s="144"/>
      <c r="X5798" s="144"/>
      <c r="Y5798" s="144"/>
      <c r="Z5798" s="144"/>
      <c r="AA5798" s="144"/>
      <c r="AB5798" s="241"/>
    </row>
    <row r="5799" spans="4:28" x14ac:dyDescent="0.2">
      <c r="D5799" s="151"/>
      <c r="W5799" s="144"/>
      <c r="X5799" s="144"/>
      <c r="Y5799" s="144"/>
      <c r="Z5799" s="144"/>
      <c r="AA5799" s="144"/>
      <c r="AB5799" s="241"/>
    </row>
    <row r="5800" spans="4:28" x14ac:dyDescent="0.2">
      <c r="D5800" s="151"/>
      <c r="W5800" s="144"/>
      <c r="X5800" s="144"/>
      <c r="Y5800" s="144"/>
      <c r="Z5800" s="144"/>
      <c r="AA5800" s="144"/>
      <c r="AB5800" s="241"/>
    </row>
    <row r="5801" spans="4:28" x14ac:dyDescent="0.2">
      <c r="D5801" s="151"/>
      <c r="W5801" s="144"/>
      <c r="X5801" s="144"/>
      <c r="Y5801" s="144"/>
      <c r="Z5801" s="144"/>
      <c r="AA5801" s="144"/>
      <c r="AB5801" s="241"/>
    </row>
    <row r="5802" spans="4:28" x14ac:dyDescent="0.2">
      <c r="D5802" s="151"/>
      <c r="W5802" s="144"/>
      <c r="X5802" s="144"/>
      <c r="Y5802" s="144"/>
      <c r="Z5802" s="144"/>
      <c r="AA5802" s="144"/>
      <c r="AB5802" s="241"/>
    </row>
    <row r="5803" spans="4:28" x14ac:dyDescent="0.2">
      <c r="D5803" s="151"/>
      <c r="W5803" s="144"/>
      <c r="X5803" s="144"/>
      <c r="Y5803" s="144"/>
      <c r="Z5803" s="144"/>
      <c r="AA5803" s="144"/>
      <c r="AB5803" s="241"/>
    </row>
    <row r="5804" spans="4:28" x14ac:dyDescent="0.2">
      <c r="D5804" s="151"/>
      <c r="W5804" s="144"/>
      <c r="X5804" s="144"/>
      <c r="Y5804" s="144"/>
      <c r="Z5804" s="144"/>
      <c r="AA5804" s="144"/>
      <c r="AB5804" s="241"/>
    </row>
    <row r="5805" spans="4:28" x14ac:dyDescent="0.2">
      <c r="D5805" s="151"/>
      <c r="W5805" s="144"/>
      <c r="X5805" s="144"/>
      <c r="Y5805" s="144"/>
      <c r="Z5805" s="144"/>
      <c r="AA5805" s="144"/>
      <c r="AB5805" s="241"/>
    </row>
    <row r="5806" spans="4:28" x14ac:dyDescent="0.2">
      <c r="D5806" s="151"/>
      <c r="W5806" s="144"/>
      <c r="X5806" s="144"/>
      <c r="Y5806" s="144"/>
      <c r="Z5806" s="144"/>
      <c r="AA5806" s="144"/>
      <c r="AB5806" s="241"/>
    </row>
    <row r="5807" spans="4:28" x14ac:dyDescent="0.2">
      <c r="D5807" s="151"/>
      <c r="W5807" s="144"/>
      <c r="X5807" s="144"/>
      <c r="Y5807" s="144"/>
      <c r="Z5807" s="144"/>
      <c r="AA5807" s="144"/>
      <c r="AB5807" s="241"/>
    </row>
    <row r="5808" spans="4:28" x14ac:dyDescent="0.2">
      <c r="D5808" s="151"/>
      <c r="W5808" s="144"/>
      <c r="X5808" s="144"/>
      <c r="Y5808" s="144"/>
      <c r="Z5808" s="144"/>
      <c r="AA5808" s="144"/>
      <c r="AB5808" s="241"/>
    </row>
    <row r="5809" spans="4:28" x14ac:dyDescent="0.2">
      <c r="D5809" s="151"/>
      <c r="W5809" s="144"/>
      <c r="X5809" s="144"/>
      <c r="Y5809" s="144"/>
      <c r="Z5809" s="144"/>
      <c r="AA5809" s="144"/>
      <c r="AB5809" s="241"/>
    </row>
    <row r="5810" spans="4:28" x14ac:dyDescent="0.2">
      <c r="D5810" s="151"/>
      <c r="W5810" s="144"/>
      <c r="X5810" s="144"/>
      <c r="Y5810" s="144"/>
      <c r="Z5810" s="144"/>
      <c r="AA5810" s="144"/>
      <c r="AB5810" s="241"/>
    </row>
    <row r="5811" spans="4:28" x14ac:dyDescent="0.2">
      <c r="D5811" s="151"/>
      <c r="W5811" s="144"/>
      <c r="X5811" s="144"/>
      <c r="Y5811" s="144"/>
      <c r="Z5811" s="144"/>
      <c r="AA5811" s="144"/>
      <c r="AB5811" s="241"/>
    </row>
    <row r="5812" spans="4:28" x14ac:dyDescent="0.2">
      <c r="D5812" s="151"/>
      <c r="W5812" s="144"/>
      <c r="X5812" s="144"/>
      <c r="Y5812" s="144"/>
      <c r="Z5812" s="144"/>
      <c r="AA5812" s="144"/>
      <c r="AB5812" s="241"/>
    </row>
    <row r="5813" spans="4:28" x14ac:dyDescent="0.2">
      <c r="D5813" s="151"/>
      <c r="W5813" s="144"/>
      <c r="X5813" s="144"/>
      <c r="Y5813" s="144"/>
      <c r="Z5813" s="144"/>
      <c r="AA5813" s="144"/>
      <c r="AB5813" s="241"/>
    </row>
    <row r="5814" spans="4:28" x14ac:dyDescent="0.2">
      <c r="D5814" s="151"/>
      <c r="W5814" s="144"/>
      <c r="X5814" s="144"/>
      <c r="Y5814" s="144"/>
      <c r="Z5814" s="144"/>
      <c r="AA5814" s="144"/>
      <c r="AB5814" s="241"/>
    </row>
    <row r="5815" spans="4:28" x14ac:dyDescent="0.2">
      <c r="D5815" s="151"/>
      <c r="W5815" s="144"/>
      <c r="X5815" s="144"/>
      <c r="Y5815" s="144"/>
      <c r="Z5815" s="144"/>
      <c r="AA5815" s="144"/>
      <c r="AB5815" s="241"/>
    </row>
    <row r="5816" spans="4:28" x14ac:dyDescent="0.2">
      <c r="D5816" s="151"/>
      <c r="W5816" s="144"/>
      <c r="X5816" s="144"/>
      <c r="Y5816" s="144"/>
      <c r="Z5816" s="144"/>
      <c r="AA5816" s="144"/>
      <c r="AB5816" s="241"/>
    </row>
    <row r="5817" spans="4:28" x14ac:dyDescent="0.2">
      <c r="D5817" s="151"/>
      <c r="W5817" s="144"/>
      <c r="X5817" s="144"/>
      <c r="Y5817" s="144"/>
      <c r="Z5817" s="144"/>
      <c r="AA5817" s="144"/>
      <c r="AB5817" s="241"/>
    </row>
    <row r="5818" spans="4:28" x14ac:dyDescent="0.2">
      <c r="D5818" s="151"/>
      <c r="W5818" s="144"/>
      <c r="X5818" s="144"/>
      <c r="Y5818" s="144"/>
      <c r="Z5818" s="144"/>
      <c r="AA5818" s="144"/>
      <c r="AB5818" s="241"/>
    </row>
    <row r="5819" spans="4:28" x14ac:dyDescent="0.2">
      <c r="D5819" s="151"/>
      <c r="W5819" s="144"/>
      <c r="X5819" s="144"/>
      <c r="Y5819" s="144"/>
      <c r="Z5819" s="144"/>
      <c r="AA5819" s="144"/>
      <c r="AB5819" s="241"/>
    </row>
    <row r="5820" spans="4:28" x14ac:dyDescent="0.2">
      <c r="D5820" s="151"/>
      <c r="W5820" s="144"/>
      <c r="X5820" s="144"/>
      <c r="Y5820" s="144"/>
      <c r="Z5820" s="144"/>
      <c r="AA5820" s="144"/>
      <c r="AB5820" s="241"/>
    </row>
    <row r="5821" spans="4:28" x14ac:dyDescent="0.2">
      <c r="D5821" s="151"/>
      <c r="W5821" s="144"/>
      <c r="X5821" s="144"/>
      <c r="Y5821" s="144"/>
      <c r="Z5821" s="144"/>
      <c r="AA5821" s="144"/>
      <c r="AB5821" s="241"/>
    </row>
    <row r="5822" spans="4:28" x14ac:dyDescent="0.2">
      <c r="D5822" s="151"/>
      <c r="W5822" s="144"/>
      <c r="X5822" s="144"/>
      <c r="Y5822" s="144"/>
      <c r="Z5822" s="144"/>
      <c r="AA5822" s="144"/>
      <c r="AB5822" s="241"/>
    </row>
    <row r="5823" spans="4:28" x14ac:dyDescent="0.2">
      <c r="D5823" s="151"/>
      <c r="W5823" s="144"/>
      <c r="X5823" s="144"/>
      <c r="Y5823" s="144"/>
      <c r="Z5823" s="144"/>
      <c r="AA5823" s="144"/>
      <c r="AB5823" s="241"/>
    </row>
    <row r="5824" spans="4:28" x14ac:dyDescent="0.2">
      <c r="D5824" s="151"/>
      <c r="W5824" s="144"/>
      <c r="X5824" s="144"/>
      <c r="Y5824" s="144"/>
      <c r="Z5824" s="144"/>
      <c r="AA5824" s="144"/>
      <c r="AB5824" s="241"/>
    </row>
    <row r="5825" spans="4:28" x14ac:dyDescent="0.2">
      <c r="D5825" s="151"/>
      <c r="W5825" s="144"/>
      <c r="X5825" s="144"/>
      <c r="Y5825" s="144"/>
      <c r="Z5825" s="144"/>
      <c r="AA5825" s="144"/>
      <c r="AB5825" s="241"/>
    </row>
    <row r="5826" spans="4:28" x14ac:dyDescent="0.2">
      <c r="D5826" s="151"/>
      <c r="W5826" s="144"/>
      <c r="X5826" s="144"/>
      <c r="Y5826" s="144"/>
      <c r="Z5826" s="144"/>
      <c r="AA5826" s="144"/>
      <c r="AB5826" s="241"/>
    </row>
    <row r="5827" spans="4:28" x14ac:dyDescent="0.2">
      <c r="D5827" s="151"/>
      <c r="W5827" s="144"/>
      <c r="X5827" s="144"/>
      <c r="Y5827" s="144"/>
      <c r="Z5827" s="144"/>
      <c r="AA5827" s="144"/>
      <c r="AB5827" s="241"/>
    </row>
    <row r="5828" spans="4:28" x14ac:dyDescent="0.2">
      <c r="D5828" s="151"/>
      <c r="W5828" s="144"/>
      <c r="X5828" s="144"/>
      <c r="Y5828" s="144"/>
      <c r="Z5828" s="144"/>
      <c r="AA5828" s="144"/>
      <c r="AB5828" s="241"/>
    </row>
    <row r="5829" spans="4:28" x14ac:dyDescent="0.2">
      <c r="D5829" s="151"/>
      <c r="W5829" s="144"/>
      <c r="X5829" s="144"/>
      <c r="Y5829" s="144"/>
      <c r="Z5829" s="144"/>
      <c r="AA5829" s="144"/>
      <c r="AB5829" s="241"/>
    </row>
    <row r="5830" spans="4:28" x14ac:dyDescent="0.2">
      <c r="D5830" s="151"/>
      <c r="W5830" s="144"/>
      <c r="X5830" s="144"/>
      <c r="Y5830" s="144"/>
      <c r="Z5830" s="144"/>
      <c r="AA5830" s="144"/>
      <c r="AB5830" s="241"/>
    </row>
    <row r="5831" spans="4:28" x14ac:dyDescent="0.2">
      <c r="D5831" s="151"/>
      <c r="W5831" s="144"/>
      <c r="X5831" s="144"/>
      <c r="Y5831" s="144"/>
      <c r="Z5831" s="144"/>
      <c r="AA5831" s="144"/>
      <c r="AB5831" s="241"/>
    </row>
    <row r="5832" spans="4:28" x14ac:dyDescent="0.2">
      <c r="D5832" s="151"/>
      <c r="W5832" s="144"/>
      <c r="X5832" s="144"/>
      <c r="Y5832" s="144"/>
      <c r="Z5832" s="144"/>
      <c r="AA5832" s="144"/>
      <c r="AB5832" s="241"/>
    </row>
    <row r="5833" spans="4:28" x14ac:dyDescent="0.2">
      <c r="D5833" s="151"/>
      <c r="W5833" s="144"/>
      <c r="X5833" s="144"/>
      <c r="Y5833" s="144"/>
      <c r="Z5833" s="144"/>
      <c r="AA5833" s="144"/>
      <c r="AB5833" s="241"/>
    </row>
    <row r="5834" spans="4:28" x14ac:dyDescent="0.2">
      <c r="D5834" s="151"/>
      <c r="W5834" s="144"/>
      <c r="X5834" s="144"/>
      <c r="Y5834" s="144"/>
      <c r="Z5834" s="144"/>
      <c r="AA5834" s="144"/>
      <c r="AB5834" s="241"/>
    </row>
    <row r="5835" spans="4:28" x14ac:dyDescent="0.2">
      <c r="D5835" s="151"/>
      <c r="W5835" s="144"/>
      <c r="X5835" s="144"/>
      <c r="Y5835" s="144"/>
      <c r="Z5835" s="144"/>
      <c r="AA5835" s="144"/>
      <c r="AB5835" s="241"/>
    </row>
    <row r="5836" spans="4:28" x14ac:dyDescent="0.2">
      <c r="D5836" s="151"/>
      <c r="W5836" s="144"/>
      <c r="X5836" s="144"/>
      <c r="Y5836" s="144"/>
      <c r="Z5836" s="144"/>
      <c r="AA5836" s="144"/>
      <c r="AB5836" s="241"/>
    </row>
    <row r="5837" spans="4:28" x14ac:dyDescent="0.2">
      <c r="D5837" s="151"/>
      <c r="W5837" s="144"/>
      <c r="X5837" s="144"/>
      <c r="Y5837" s="144"/>
      <c r="Z5837" s="144"/>
      <c r="AA5837" s="144"/>
      <c r="AB5837" s="241"/>
    </row>
    <row r="5838" spans="4:28" x14ac:dyDescent="0.2">
      <c r="D5838" s="151"/>
      <c r="W5838" s="144"/>
      <c r="X5838" s="144"/>
      <c r="Y5838" s="144"/>
      <c r="Z5838" s="144"/>
      <c r="AA5838" s="144"/>
      <c r="AB5838" s="241"/>
    </row>
    <row r="5839" spans="4:28" x14ac:dyDescent="0.2">
      <c r="D5839" s="151"/>
      <c r="W5839" s="144"/>
      <c r="X5839" s="144"/>
      <c r="Y5839" s="144"/>
      <c r="Z5839" s="144"/>
      <c r="AA5839" s="144"/>
      <c r="AB5839" s="241"/>
    </row>
    <row r="5840" spans="4:28" x14ac:dyDescent="0.2">
      <c r="D5840" s="151"/>
      <c r="W5840" s="144"/>
      <c r="X5840" s="144"/>
      <c r="Y5840" s="144"/>
      <c r="Z5840" s="144"/>
      <c r="AA5840" s="144"/>
      <c r="AB5840" s="241"/>
    </row>
    <row r="5841" spans="4:28" x14ac:dyDescent="0.2">
      <c r="D5841" s="151"/>
      <c r="W5841" s="144"/>
      <c r="X5841" s="144"/>
      <c r="Y5841" s="144"/>
      <c r="Z5841" s="144"/>
      <c r="AA5841" s="144"/>
      <c r="AB5841" s="241"/>
    </row>
    <row r="5842" spans="4:28" x14ac:dyDescent="0.2">
      <c r="D5842" s="151"/>
      <c r="W5842" s="144"/>
      <c r="X5842" s="144"/>
      <c r="Y5842" s="144"/>
      <c r="Z5842" s="144"/>
      <c r="AA5842" s="144"/>
      <c r="AB5842" s="241"/>
    </row>
    <row r="5843" spans="4:28" x14ac:dyDescent="0.2">
      <c r="D5843" s="151"/>
      <c r="W5843" s="144"/>
      <c r="X5843" s="144"/>
      <c r="Y5843" s="144"/>
      <c r="Z5843" s="144"/>
      <c r="AA5843" s="144"/>
      <c r="AB5843" s="241"/>
    </row>
    <row r="5844" spans="4:28" x14ac:dyDescent="0.2">
      <c r="D5844" s="151"/>
      <c r="W5844" s="144"/>
      <c r="X5844" s="144"/>
      <c r="Y5844" s="144"/>
      <c r="Z5844" s="144"/>
      <c r="AA5844" s="144"/>
      <c r="AB5844" s="241"/>
    </row>
    <row r="5845" spans="4:28" x14ac:dyDescent="0.2">
      <c r="D5845" s="151"/>
      <c r="W5845" s="144"/>
      <c r="X5845" s="144"/>
      <c r="Y5845" s="144"/>
      <c r="Z5845" s="144"/>
      <c r="AA5845" s="144"/>
      <c r="AB5845" s="241"/>
    </row>
    <row r="5846" spans="4:28" x14ac:dyDescent="0.2">
      <c r="D5846" s="151"/>
      <c r="W5846" s="144"/>
      <c r="X5846" s="144"/>
      <c r="Y5846" s="144"/>
      <c r="Z5846" s="144"/>
      <c r="AA5846" s="144"/>
      <c r="AB5846" s="241"/>
    </row>
    <row r="5847" spans="4:28" x14ac:dyDescent="0.2">
      <c r="D5847" s="151"/>
      <c r="W5847" s="144"/>
      <c r="X5847" s="144"/>
      <c r="Y5847" s="144"/>
      <c r="Z5847" s="144"/>
      <c r="AA5847" s="144"/>
      <c r="AB5847" s="241"/>
    </row>
    <row r="5848" spans="4:28" x14ac:dyDescent="0.2">
      <c r="D5848" s="151"/>
      <c r="W5848" s="144"/>
      <c r="X5848" s="144"/>
      <c r="Y5848" s="144"/>
      <c r="Z5848" s="144"/>
      <c r="AA5848" s="144"/>
      <c r="AB5848" s="241"/>
    </row>
    <row r="5849" spans="4:28" x14ac:dyDescent="0.2">
      <c r="D5849" s="151"/>
      <c r="W5849" s="144"/>
      <c r="X5849" s="144"/>
      <c r="Y5849" s="144"/>
      <c r="Z5849" s="144"/>
      <c r="AA5849" s="144"/>
      <c r="AB5849" s="241"/>
    </row>
    <row r="5850" spans="4:28" x14ac:dyDescent="0.2">
      <c r="D5850" s="151"/>
      <c r="W5850" s="144"/>
      <c r="X5850" s="144"/>
      <c r="Y5850" s="144"/>
      <c r="Z5850" s="144"/>
      <c r="AA5850" s="144"/>
      <c r="AB5850" s="241"/>
    </row>
    <row r="5851" spans="4:28" x14ac:dyDescent="0.2">
      <c r="D5851" s="151"/>
      <c r="W5851" s="144"/>
      <c r="X5851" s="144"/>
      <c r="Y5851" s="144"/>
      <c r="Z5851" s="144"/>
      <c r="AA5851" s="144"/>
      <c r="AB5851" s="241"/>
    </row>
    <row r="5852" spans="4:28" x14ac:dyDescent="0.2">
      <c r="D5852" s="151"/>
      <c r="W5852" s="144"/>
      <c r="X5852" s="144"/>
      <c r="Y5852" s="144"/>
      <c r="Z5852" s="144"/>
      <c r="AA5852" s="144"/>
      <c r="AB5852" s="241"/>
    </row>
    <row r="5853" spans="4:28" x14ac:dyDescent="0.2">
      <c r="D5853" s="151"/>
      <c r="W5853" s="144"/>
      <c r="X5853" s="144"/>
      <c r="Y5853" s="144"/>
      <c r="Z5853" s="144"/>
      <c r="AA5853" s="144"/>
      <c r="AB5853" s="241"/>
    </row>
    <row r="5854" spans="4:28" x14ac:dyDescent="0.2">
      <c r="D5854" s="151"/>
      <c r="W5854" s="144"/>
      <c r="X5854" s="144"/>
      <c r="Y5854" s="144"/>
      <c r="Z5854" s="144"/>
      <c r="AA5854" s="144"/>
      <c r="AB5854" s="241"/>
    </row>
    <row r="5855" spans="4:28" x14ac:dyDescent="0.2">
      <c r="D5855" s="151"/>
      <c r="W5855" s="144"/>
      <c r="X5855" s="144"/>
      <c r="Y5855" s="144"/>
      <c r="Z5855" s="144"/>
      <c r="AA5855" s="144"/>
      <c r="AB5855" s="241"/>
    </row>
    <row r="5856" spans="4:28" x14ac:dyDescent="0.2">
      <c r="D5856" s="151"/>
      <c r="W5856" s="144"/>
      <c r="X5856" s="144"/>
      <c r="Y5856" s="144"/>
      <c r="Z5856" s="144"/>
      <c r="AA5856" s="144"/>
      <c r="AB5856" s="241"/>
    </row>
    <row r="5857" spans="4:28" x14ac:dyDescent="0.2">
      <c r="D5857" s="151"/>
      <c r="W5857" s="144"/>
      <c r="X5857" s="144"/>
      <c r="Y5857" s="144"/>
      <c r="Z5857" s="144"/>
      <c r="AA5857" s="144"/>
      <c r="AB5857" s="241"/>
    </row>
    <row r="5858" spans="4:28" x14ac:dyDescent="0.2">
      <c r="D5858" s="151"/>
      <c r="W5858" s="144"/>
      <c r="X5858" s="144"/>
      <c r="Y5858" s="144"/>
      <c r="Z5858" s="144"/>
      <c r="AA5858" s="144"/>
      <c r="AB5858" s="241"/>
    </row>
  </sheetData>
  <sheetProtection algorithmName="SHA-512" hashValue="XLmXzt4fd5HcRz8uOKvAN++oqIC4oqEIeGYiQ77og/MmOZRo8d2lAxnCXm+/rh9V49emXwH72jdjTUQjL78G8A==" saltValue="6CXymOShlhHMKTR7O9qRow==" spinCount="100000" sheet="1" objects="1" scenarios="1"/>
  <sortState ref="B9:AF83">
    <sortCondition ref="D9:D83"/>
  </sortState>
  <mergeCells count="6">
    <mergeCell ref="B3:L5"/>
    <mergeCell ref="B2:L2"/>
    <mergeCell ref="AE7:AF7"/>
    <mergeCell ref="E7:G7"/>
    <mergeCell ref="V7:AA7"/>
    <mergeCell ref="I7:M7"/>
  </mergeCells>
  <pageMargins left="0.7" right="0.7" top="0.75" bottom="0.75" header="0.3" footer="0.3"/>
  <pageSetup paperSize="17"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422E80D2-3B72-4FA8-8A03-80B96F1F96A8}">
          <x14:formula1>
            <xm:f>'11. Drop Down Menus'!$G$2:$G$5</xm:f>
          </x14:formula1>
          <xm:sqref>I9:I506</xm:sqref>
        </x14:dataValidation>
        <x14:dataValidation type="list" allowBlank="1" showInputMessage="1" showErrorMessage="1" xr:uid="{E273886C-2C38-433E-873A-DC66EC8F25F3}">
          <x14:formula1>
            <xm:f>'11. Drop Down Menus'!$I$2:$I$3</xm:f>
          </x14:formula1>
          <xm:sqref>J9:K506 N9:N506</xm:sqref>
        </x14:dataValidation>
        <x14:dataValidation type="list" allowBlank="1" showInputMessage="1" showErrorMessage="1" xr:uid="{BF969360-5936-4086-A7A1-4BADBE5A3DEE}">
          <x14:formula1>
            <xm:f>'11. Drop Down Menus'!$K$2:$K$7</xm:f>
          </x14:formula1>
          <xm:sqref>M9:M506</xm:sqref>
        </x14:dataValidation>
        <x14:dataValidation type="list" allowBlank="1" showInputMessage="1" showErrorMessage="1" xr:uid="{ECFE2456-92E2-4412-B412-659BA1229692}">
          <x14:formula1>
            <xm:f>'11. Drop Down Menus'!$E$2:$E$6</xm:f>
          </x14:formula1>
          <xm:sqref>U9:U506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1:Q29"/>
  <sheetViews>
    <sheetView tabSelected="1" workbookViewId="0">
      <pane xSplit="2" ySplit="6" topLeftCell="C7" activePane="bottomRight" state="frozen"/>
      <selection pane="topRight" activeCell="C1" sqref="C1"/>
      <selection pane="bottomLeft" activeCell="A7" sqref="A7"/>
      <selection pane="bottomRight" activeCell="H32" sqref="H32"/>
    </sheetView>
  </sheetViews>
  <sheetFormatPr defaultRowHeight="14.25" x14ac:dyDescent="0.2"/>
  <cols>
    <col min="1" max="1" width="3" style="55" customWidth="1"/>
    <col min="2" max="2" width="34.7109375" style="55" customWidth="1"/>
    <col min="3" max="3" width="19" style="55" customWidth="1"/>
    <col min="4" max="4" width="26.85546875" style="55" customWidth="1"/>
    <col min="5" max="5" width="9.140625" style="55"/>
    <col min="6" max="6" width="4.7109375" style="55" customWidth="1"/>
    <col min="7" max="7" width="24.140625" style="55" customWidth="1"/>
    <col min="8" max="8" width="17.140625" style="55" customWidth="1"/>
    <col min="9" max="9" width="16" style="55" customWidth="1"/>
    <col min="10" max="16384" width="9.140625" style="55"/>
  </cols>
  <sheetData>
    <row r="1" spans="2:17" ht="15" thickBot="1" x14ac:dyDescent="0.25"/>
    <row r="2" spans="2:17" ht="18.75" customHeight="1" thickBot="1" x14ac:dyDescent="0.3">
      <c r="B2" s="374" t="s">
        <v>381</v>
      </c>
      <c r="C2" s="383"/>
      <c r="D2" s="383"/>
      <c r="E2" s="383"/>
      <c r="F2" s="383"/>
      <c r="G2" s="383"/>
      <c r="H2" s="384"/>
      <c r="I2" s="157"/>
      <c r="J2" s="157"/>
      <c r="K2" s="157"/>
      <c r="L2" s="157"/>
      <c r="M2" s="157"/>
      <c r="N2" s="157"/>
      <c r="O2" s="157"/>
      <c r="P2" s="157"/>
      <c r="Q2" s="56"/>
    </row>
    <row r="3" spans="2:17" ht="44.25" customHeight="1" thickBot="1" x14ac:dyDescent="0.25">
      <c r="B3" s="408" t="s">
        <v>195</v>
      </c>
      <c r="C3" s="409"/>
      <c r="D3" s="409"/>
      <c r="E3" s="409"/>
      <c r="F3" s="409"/>
      <c r="G3" s="409"/>
      <c r="H3" s="410"/>
    </row>
    <row r="4" spans="2:17" ht="8.25" customHeight="1" thickBot="1" x14ac:dyDescent="0.25"/>
    <row r="5" spans="2:17" ht="21.75" customHeight="1" x14ac:dyDescent="0.2">
      <c r="B5" s="413" t="s">
        <v>122</v>
      </c>
      <c r="C5" s="414"/>
      <c r="D5" s="414"/>
      <c r="E5" s="415"/>
      <c r="G5" s="401" t="s">
        <v>340</v>
      </c>
      <c r="H5" s="402"/>
      <c r="I5" s="403"/>
    </row>
    <row r="6" spans="2:17" s="53" customFormat="1" ht="33" customHeight="1" x14ac:dyDescent="0.2">
      <c r="B6" s="197" t="s">
        <v>150</v>
      </c>
      <c r="C6" s="196" t="s">
        <v>151</v>
      </c>
      <c r="D6" s="196" t="s">
        <v>327</v>
      </c>
      <c r="E6" s="198" t="s">
        <v>341</v>
      </c>
      <c r="G6" s="404"/>
      <c r="H6" s="395"/>
      <c r="I6" s="405"/>
    </row>
    <row r="7" spans="2:17" x14ac:dyDescent="0.2">
      <c r="B7" s="299" t="s">
        <v>324</v>
      </c>
      <c r="C7" s="300">
        <v>43004</v>
      </c>
      <c r="D7" s="301">
        <v>5000</v>
      </c>
      <c r="E7" s="199" t="str">
        <f>IF(C7="","", IF(AND(C7&gt;=$H$7, C7&lt;=$H$8), "Yes", "No"))</f>
        <v>Yes</v>
      </c>
      <c r="G7" s="194" t="s">
        <v>165</v>
      </c>
      <c r="H7" s="399">
        <v>42552</v>
      </c>
      <c r="I7" s="400"/>
    </row>
    <row r="8" spans="2:17" ht="15.75" customHeight="1" thickBot="1" x14ac:dyDescent="0.25">
      <c r="B8" s="299" t="s">
        <v>324</v>
      </c>
      <c r="C8" s="300">
        <v>43157</v>
      </c>
      <c r="D8" s="301">
        <v>2500</v>
      </c>
      <c r="E8" s="199" t="str">
        <f t="shared" ref="E8:E29" si="0">IF(C8="","", IF(AND(C8&gt;=$H$7, C8&lt;=$H$8), "Yes", "No"))</f>
        <v>Yes</v>
      </c>
      <c r="G8" s="195" t="s">
        <v>24</v>
      </c>
      <c r="H8" s="411">
        <v>43281</v>
      </c>
      <c r="I8" s="412"/>
    </row>
    <row r="9" spans="2:17" ht="15" thickBot="1" x14ac:dyDescent="0.25">
      <c r="B9" s="299"/>
      <c r="C9" s="300"/>
      <c r="D9" s="301"/>
      <c r="E9" s="199" t="str">
        <f t="shared" si="0"/>
        <v/>
      </c>
    </row>
    <row r="10" spans="2:17" x14ac:dyDescent="0.2">
      <c r="B10" s="299"/>
      <c r="C10" s="300"/>
      <c r="D10" s="301"/>
      <c r="E10" s="199" t="str">
        <f t="shared" si="0"/>
        <v/>
      </c>
      <c r="G10" s="406" t="s">
        <v>74</v>
      </c>
      <c r="H10" s="407"/>
      <c r="I10" s="158"/>
    </row>
    <row r="11" spans="2:17" x14ac:dyDescent="0.2">
      <c r="B11" s="299"/>
      <c r="C11" s="300"/>
      <c r="D11" s="301"/>
      <c r="E11" s="199" t="str">
        <f t="shared" si="0"/>
        <v/>
      </c>
      <c r="G11" s="201" t="s">
        <v>342</v>
      </c>
      <c r="H11" s="202">
        <f>COUNTIF(E7:E29, "Yes")</f>
        <v>2</v>
      </c>
      <c r="I11" s="200"/>
    </row>
    <row r="12" spans="2:17" x14ac:dyDescent="0.2">
      <c r="B12" s="299"/>
      <c r="C12" s="300"/>
      <c r="D12" s="301"/>
      <c r="E12" s="199" t="str">
        <f t="shared" si="0"/>
        <v/>
      </c>
      <c r="G12" s="159" t="s">
        <v>62</v>
      </c>
      <c r="H12" s="203">
        <f>SUM(D7:D1000)</f>
        <v>7500</v>
      </c>
      <c r="I12" s="160"/>
    </row>
    <row r="13" spans="2:17" x14ac:dyDescent="0.2">
      <c r="B13" s="299"/>
      <c r="C13" s="300"/>
      <c r="D13" s="301"/>
      <c r="E13" s="199" t="str">
        <f t="shared" si="0"/>
        <v/>
      </c>
      <c r="G13" s="161" t="s">
        <v>52</v>
      </c>
      <c r="H13" s="204" t="e">
        <f>H12*0.1/BaselineLoad</f>
        <v>#DIV/0!</v>
      </c>
      <c r="I13" s="162" t="s">
        <v>88</v>
      </c>
    </row>
    <row r="14" spans="2:17" x14ac:dyDescent="0.2">
      <c r="B14" s="299"/>
      <c r="C14" s="300"/>
      <c r="D14" s="301"/>
      <c r="E14" s="199" t="str">
        <f t="shared" si="0"/>
        <v/>
      </c>
      <c r="G14" s="161" t="s">
        <v>62</v>
      </c>
      <c r="H14" s="205">
        <f>H12*0.1</f>
        <v>750</v>
      </c>
      <c r="I14" s="162" t="s">
        <v>88</v>
      </c>
    </row>
    <row r="15" spans="2:17" ht="15" thickBot="1" x14ac:dyDescent="0.25">
      <c r="B15" s="299"/>
      <c r="C15" s="300"/>
      <c r="D15" s="301"/>
      <c r="E15" s="199" t="str">
        <f t="shared" si="0"/>
        <v/>
      </c>
      <c r="G15" s="163" t="s">
        <v>52</v>
      </c>
      <c r="H15" s="206" t="e">
        <f>MIN(H13, 0.1)</f>
        <v>#DIV/0!</v>
      </c>
      <c r="I15" s="164" t="s">
        <v>190</v>
      </c>
    </row>
    <row r="16" spans="2:17" x14ac:dyDescent="0.2">
      <c r="B16" s="299"/>
      <c r="C16" s="300"/>
      <c r="D16" s="301"/>
      <c r="E16" s="199" t="str">
        <f t="shared" si="0"/>
        <v/>
      </c>
    </row>
    <row r="17" spans="2:5" x14ac:dyDescent="0.2">
      <c r="B17" s="299"/>
      <c r="C17" s="300"/>
      <c r="D17" s="301"/>
      <c r="E17" s="199" t="str">
        <f t="shared" si="0"/>
        <v/>
      </c>
    </row>
    <row r="18" spans="2:5" x14ac:dyDescent="0.2">
      <c r="B18" s="299"/>
      <c r="C18" s="300"/>
      <c r="D18" s="301"/>
      <c r="E18" s="199" t="str">
        <f t="shared" si="0"/>
        <v/>
      </c>
    </row>
    <row r="19" spans="2:5" x14ac:dyDescent="0.2">
      <c r="B19" s="299"/>
      <c r="C19" s="270"/>
      <c r="D19" s="301"/>
      <c r="E19" s="199" t="str">
        <f t="shared" si="0"/>
        <v/>
      </c>
    </row>
    <row r="20" spans="2:5" x14ac:dyDescent="0.2">
      <c r="B20" s="299"/>
      <c r="C20" s="270"/>
      <c r="D20" s="301"/>
      <c r="E20" s="199" t="str">
        <f t="shared" si="0"/>
        <v/>
      </c>
    </row>
    <row r="21" spans="2:5" x14ac:dyDescent="0.2">
      <c r="B21" s="299"/>
      <c r="C21" s="270"/>
      <c r="D21" s="301"/>
      <c r="E21" s="199" t="str">
        <f t="shared" si="0"/>
        <v/>
      </c>
    </row>
    <row r="22" spans="2:5" x14ac:dyDescent="0.2">
      <c r="B22" s="299"/>
      <c r="C22" s="270"/>
      <c r="D22" s="301"/>
      <c r="E22" s="199" t="str">
        <f t="shared" si="0"/>
        <v/>
      </c>
    </row>
    <row r="23" spans="2:5" x14ac:dyDescent="0.2">
      <c r="B23" s="299"/>
      <c r="C23" s="270"/>
      <c r="D23" s="301"/>
      <c r="E23" s="199" t="str">
        <f t="shared" si="0"/>
        <v/>
      </c>
    </row>
    <row r="24" spans="2:5" x14ac:dyDescent="0.2">
      <c r="B24" s="299"/>
      <c r="C24" s="270"/>
      <c r="D24" s="301"/>
      <c r="E24" s="199" t="str">
        <f t="shared" si="0"/>
        <v/>
      </c>
    </row>
    <row r="25" spans="2:5" x14ac:dyDescent="0.2">
      <c r="B25" s="299"/>
      <c r="C25" s="270"/>
      <c r="D25" s="301"/>
      <c r="E25" s="199" t="str">
        <f t="shared" si="0"/>
        <v/>
      </c>
    </row>
    <row r="26" spans="2:5" x14ac:dyDescent="0.2">
      <c r="B26" s="299"/>
      <c r="C26" s="270"/>
      <c r="D26" s="301"/>
      <c r="E26" s="199" t="str">
        <f t="shared" si="0"/>
        <v/>
      </c>
    </row>
    <row r="27" spans="2:5" x14ac:dyDescent="0.2">
      <c r="B27" s="299"/>
      <c r="C27" s="270"/>
      <c r="D27" s="301"/>
      <c r="E27" s="199" t="str">
        <f t="shared" si="0"/>
        <v/>
      </c>
    </row>
    <row r="28" spans="2:5" x14ac:dyDescent="0.2">
      <c r="B28" s="299"/>
      <c r="C28" s="270"/>
      <c r="D28" s="301"/>
      <c r="E28" s="199" t="str">
        <f t="shared" si="0"/>
        <v/>
      </c>
    </row>
    <row r="29" spans="2:5" ht="15" thickBot="1" x14ac:dyDescent="0.25">
      <c r="B29" s="302"/>
      <c r="C29" s="303"/>
      <c r="D29" s="304"/>
      <c r="E29" s="208" t="str">
        <f t="shared" si="0"/>
        <v/>
      </c>
    </row>
  </sheetData>
  <sheetProtection algorithmName="SHA-512" hashValue="a4/e9ZME8JHz6i1pFgqePdTPbE60M3kYdQ+hiqG7VW66PNZA6h9UE/XMFSIZkugYZZcfE2zFfmCaEmRYsnqdwg==" saltValue="GjHDWA8ekQKHnhry9eP7Ew==" spinCount="100000" sheet="1" objects="1" scenarios="1"/>
  <mergeCells count="7">
    <mergeCell ref="H7:I7"/>
    <mergeCell ref="G5:I6"/>
    <mergeCell ref="G10:H10"/>
    <mergeCell ref="B3:H3"/>
    <mergeCell ref="B2:H2"/>
    <mergeCell ref="H8:I8"/>
    <mergeCell ref="B5:E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8"/>
  <sheetViews>
    <sheetView workbookViewId="0">
      <selection activeCell="B2" sqref="B2"/>
    </sheetView>
  </sheetViews>
  <sheetFormatPr defaultRowHeight="15" x14ac:dyDescent="0.25"/>
  <cols>
    <col min="1" max="1" width="39" customWidth="1"/>
    <col min="2" max="2" width="15.7109375" customWidth="1"/>
    <col min="3" max="3" width="18.7109375" customWidth="1"/>
    <col min="4" max="4" width="12" customWidth="1"/>
  </cols>
  <sheetData>
    <row r="1" spans="1:4" ht="30" x14ac:dyDescent="0.25">
      <c r="A1" s="35" t="s">
        <v>38</v>
      </c>
      <c r="B1" s="35" t="s">
        <v>25</v>
      </c>
      <c r="C1" s="35" t="s">
        <v>85</v>
      </c>
      <c r="D1" s="35" t="s">
        <v>86</v>
      </c>
    </row>
    <row r="2" spans="1:4" x14ac:dyDescent="0.25">
      <c r="A2" s="43" t="s">
        <v>81</v>
      </c>
      <c r="B2" s="38">
        <f>SUM(BaselineAcresLow)</f>
        <v>0</v>
      </c>
      <c r="C2" s="33">
        <f>LowRateGal</f>
        <v>0</v>
      </c>
      <c r="D2" s="36" t="s">
        <v>39</v>
      </c>
    </row>
    <row r="3" spans="1:4" x14ac:dyDescent="0.25">
      <c r="A3" s="43" t="s">
        <v>82</v>
      </c>
      <c r="B3" s="38">
        <f>SUM(BaselineAcresMod)</f>
        <v>0</v>
      </c>
      <c r="C3" s="33">
        <f>ModRateGal</f>
        <v>7.5</v>
      </c>
      <c r="D3" s="37">
        <f>B3*C3</f>
        <v>0</v>
      </c>
    </row>
    <row r="4" spans="1:4" x14ac:dyDescent="0.25">
      <c r="A4" s="43" t="s">
        <v>83</v>
      </c>
      <c r="B4" s="38">
        <f>SUM(BaselineAcresHigh)</f>
        <v>0</v>
      </c>
      <c r="C4" s="33">
        <f>HighRateGal</f>
        <v>30</v>
      </c>
      <c r="D4" s="37">
        <f>B4*C4</f>
        <v>0</v>
      </c>
    </row>
    <row r="5" spans="1:4" x14ac:dyDescent="0.25">
      <c r="A5" s="43" t="s">
        <v>84</v>
      </c>
      <c r="B5" s="38">
        <f>SUM(BaselineAcresVeryHigh)</f>
        <v>0</v>
      </c>
      <c r="C5" s="33">
        <f>VHRateGal</f>
        <v>100</v>
      </c>
      <c r="D5" s="37">
        <f t="shared" ref="D5" si="0">B5*C5</f>
        <v>0</v>
      </c>
    </row>
    <row r="6" spans="1:4" x14ac:dyDescent="0.25">
      <c r="A6" s="3"/>
    </row>
    <row r="7" spans="1:4" x14ac:dyDescent="0.25">
      <c r="A7" s="43" t="s">
        <v>98</v>
      </c>
      <c r="B7" s="7">
        <f>SUM(B2:B5)</f>
        <v>0</v>
      </c>
    </row>
    <row r="8" spans="1:4" x14ac:dyDescent="0.25">
      <c r="A8" s="43" t="s">
        <v>99</v>
      </c>
      <c r="B8" s="7">
        <f>SUM(D3:D5)</f>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6594"/>
  <sheetViews>
    <sheetView zoomScale="85" zoomScaleNormal="85" workbookViewId="0">
      <pane xSplit="1" ySplit="2" topLeftCell="B3" activePane="bottomRight" state="frozen"/>
      <selection pane="topRight" activeCell="B1" sqref="B1"/>
      <selection pane="bottomLeft" activeCell="A3" sqref="A3"/>
      <selection pane="bottomRight" activeCell="T10" sqref="T10"/>
    </sheetView>
  </sheetViews>
  <sheetFormatPr defaultRowHeight="15" x14ac:dyDescent="0.25"/>
  <cols>
    <col min="1" max="2" width="9.42578125" customWidth="1"/>
    <col min="3" max="3" width="10.28515625" customWidth="1"/>
    <col min="4" max="6" width="9.42578125" style="1" customWidth="1"/>
    <col min="7" max="7" width="9.42578125" customWidth="1"/>
    <col min="8" max="8" width="17.140625" customWidth="1"/>
    <col min="9" max="9" width="17.140625" style="6" customWidth="1"/>
    <col min="10" max="10" width="10.140625" style="1" customWidth="1"/>
    <col min="11" max="11" width="10.5703125" style="1" customWidth="1"/>
    <col min="12" max="13" width="9.140625" style="1"/>
    <col min="14" max="15" width="13.5703125" style="1" customWidth="1"/>
    <col min="16" max="16" width="9.140625" style="1"/>
  </cols>
  <sheetData>
    <row r="1" spans="1:16" s="6" customFormat="1" x14ac:dyDescent="0.25">
      <c r="D1" s="1"/>
      <c r="E1" s="1"/>
      <c r="F1" s="1"/>
      <c r="J1" s="1"/>
      <c r="K1" s="1"/>
      <c r="L1" s="1"/>
      <c r="M1" s="1"/>
      <c r="N1" s="1"/>
      <c r="O1" s="1"/>
      <c r="P1" s="1"/>
    </row>
    <row r="2" spans="1:16" s="2" customFormat="1" ht="71.25" customHeight="1" x14ac:dyDescent="0.25">
      <c r="A2" s="10" t="s">
        <v>8</v>
      </c>
      <c r="B2" s="10" t="s">
        <v>18</v>
      </c>
      <c r="C2" s="10" t="s">
        <v>19</v>
      </c>
      <c r="D2" s="10" t="s">
        <v>0</v>
      </c>
      <c r="E2" s="10" t="s">
        <v>20</v>
      </c>
      <c r="F2" s="10" t="s">
        <v>339</v>
      </c>
      <c r="G2" s="10" t="s">
        <v>21</v>
      </c>
      <c r="H2" s="10" t="s">
        <v>22</v>
      </c>
      <c r="I2" s="186" t="s">
        <v>335</v>
      </c>
      <c r="J2" s="186" t="s">
        <v>48</v>
      </c>
      <c r="K2" s="186" t="s">
        <v>49</v>
      </c>
      <c r="L2" s="186" t="s">
        <v>50</v>
      </c>
      <c r="M2" s="186" t="s">
        <v>51</v>
      </c>
      <c r="N2" s="186" t="s">
        <v>23</v>
      </c>
      <c r="O2" s="186" t="s">
        <v>69</v>
      </c>
      <c r="P2" s="186" t="s">
        <v>5</v>
      </c>
    </row>
    <row r="3" spans="1:16" x14ac:dyDescent="0.25">
      <c r="A3" s="6" t="str">
        <f>'4.OVTA Sites-Transects'!B9</f>
        <v>EPA0003</v>
      </c>
      <c r="B3" s="6">
        <f>'4.OVTA Sites-Transects'!C9</f>
        <v>0</v>
      </c>
      <c r="C3" s="6">
        <f>'4.OVTA Sites-Transects'!D9</f>
        <v>0</v>
      </c>
      <c r="D3" s="1">
        <f>'4.OVTA Sites-Transects'!E9</f>
        <v>1</v>
      </c>
      <c r="E3" s="1">
        <f>'4.OVTA Sites-Transects'!G9</f>
        <v>1026</v>
      </c>
      <c r="F3" s="1" t="str">
        <f>'4.OVTA Sites-Transects'!F9</f>
        <v>C</v>
      </c>
      <c r="G3" s="6" t="str">
        <f>'4.OVTA Sites-Transects'!H9</f>
        <v>Yes</v>
      </c>
      <c r="H3" s="6" t="str">
        <f>'4.OVTA Sites-Transects'!I9</f>
        <v>Not Applicable</v>
      </c>
      <c r="I3" s="193">
        <f t="shared" ref="I3:I66" si="0">IF(F3="B", SUMIF(OVTA_Calcs_TMA, D3, WeightingFactorMod), IF(F3="C", SUMIF(OVTA_Calcs_TMA, D3, WeightingFactorHigh), IF(F3="D", SUMIF(OVTA_Calcs_TMA, D3, WeightingFactorVeryHigh), "-")))</f>
        <v>0</v>
      </c>
      <c r="J3" s="27">
        <f t="shared" ref="J3:J66" si="1">IF(ISNUMBER(AVERAGEIFS(AssessmentResultsLow, AssessmentResultsSites, $A3,AssessmentIncluded, "yes")), I3*AVERAGEIFS(AssessmentResultsLow, AssessmentResultsSites, $A3,AssessmentIncluded, "yes"), "-")</f>
        <v>0</v>
      </c>
      <c r="K3" s="27">
        <f t="shared" ref="K3:K66" si="2">IF(ISNUMBER(AVERAGEIFS(AssessmentResultsMod, AssessmentResultsSites, $A3,AssessmentIncluded, "yes")), I3*AVERAGEIFS(AssessmentResultsMod, AssessmentResultsSites, $A3,AssessmentIncluded, "yes"), "-")</f>
        <v>0</v>
      </c>
      <c r="L3" s="27">
        <f t="shared" ref="L3:L66" si="3">IF(ISNUMBER(AVERAGEIFS(AssessmentResultsHigh, AssessmentResultsSites, $A3,AssessmentIncluded, "yes")), I3*AVERAGEIFS(AssessmentResultsHigh, AssessmentResultsSites, $A3,AssessmentIncluded, "yes"), "-")</f>
        <v>0</v>
      </c>
      <c r="M3" s="27">
        <f t="shared" ref="M3:M66" si="4">IF(ISNUMBER(AVERAGEIFS(AssessmentResultsVeryHigh, AssessmentResultsSites, $A3,AssessmentIncluded, "yes")), I3*AVERAGEIFS(AssessmentResultsVeryHigh, AssessmentResultsSites, $A3,AssessmentIncluded, "yes"), "-")</f>
        <v>0</v>
      </c>
      <c r="N3" s="28">
        <f t="shared" ref="N3:N66" si="5">COUNTIFS(AssessmentResultsSites, A3, AssessmentIncluded, "yes")</f>
        <v>4</v>
      </c>
      <c r="O3" s="28">
        <f>IF(P3="yes", N3, 0)</f>
        <v>4</v>
      </c>
      <c r="P3" s="1" t="str">
        <f t="shared" ref="P3:P66" si="6">IF(AND(G3="Yes", N3&gt;0), "yes", "no")</f>
        <v>yes</v>
      </c>
    </row>
    <row r="4" spans="1:16" x14ac:dyDescent="0.25">
      <c r="A4" s="6" t="str">
        <f>'4.OVTA Sites-Transects'!B10</f>
        <v>EPA0004</v>
      </c>
      <c r="B4" s="6">
        <f>'4.OVTA Sites-Transects'!C10</f>
        <v>0</v>
      </c>
      <c r="C4" s="6">
        <f>'4.OVTA Sites-Transects'!D10</f>
        <v>0</v>
      </c>
      <c r="D4" s="1">
        <f>'4.OVTA Sites-Transects'!E10</f>
        <v>1</v>
      </c>
      <c r="E4" s="1">
        <f>'4.OVTA Sites-Transects'!G10</f>
        <v>1051</v>
      </c>
      <c r="F4" s="1" t="str">
        <f>'4.OVTA Sites-Transects'!F10</f>
        <v>C</v>
      </c>
      <c r="G4" s="6" t="str">
        <f>'4.OVTA Sites-Transects'!H10</f>
        <v>Yes</v>
      </c>
      <c r="H4" s="6" t="str">
        <f>'4.OVTA Sites-Transects'!I10</f>
        <v>Not Applicable</v>
      </c>
      <c r="I4" s="193">
        <f t="shared" si="0"/>
        <v>0</v>
      </c>
      <c r="J4" s="27">
        <f t="shared" si="1"/>
        <v>0</v>
      </c>
      <c r="K4" s="27">
        <f t="shared" si="2"/>
        <v>0</v>
      </c>
      <c r="L4" s="27">
        <f t="shared" si="3"/>
        <v>0</v>
      </c>
      <c r="M4" s="27">
        <f t="shared" si="4"/>
        <v>0</v>
      </c>
      <c r="N4" s="28">
        <f t="shared" si="5"/>
        <v>2</v>
      </c>
      <c r="O4" s="28">
        <f t="shared" ref="O4:O67" si="7">IF(P4="yes", N4, 0)</f>
        <v>2</v>
      </c>
      <c r="P4" s="1" t="str">
        <f t="shared" si="6"/>
        <v>yes</v>
      </c>
    </row>
    <row r="5" spans="1:16" x14ac:dyDescent="0.25">
      <c r="A5" s="6" t="str">
        <f>'4.OVTA Sites-Transects'!B11</f>
        <v>EPA0005</v>
      </c>
      <c r="B5" s="6">
        <f>'4.OVTA Sites-Transects'!C11</f>
        <v>0</v>
      </c>
      <c r="C5" s="6">
        <f>'4.OVTA Sites-Transects'!D11</f>
        <v>0</v>
      </c>
      <c r="D5" s="1">
        <f>'4.OVTA Sites-Transects'!E11</f>
        <v>1</v>
      </c>
      <c r="E5" s="1">
        <f>'4.OVTA Sites-Transects'!G11</f>
        <v>1003</v>
      </c>
      <c r="F5" s="1" t="str">
        <f>'4.OVTA Sites-Transects'!F11</f>
        <v>C</v>
      </c>
      <c r="G5" s="6" t="str">
        <f>'4.OVTA Sites-Transects'!H11</f>
        <v>Yes</v>
      </c>
      <c r="H5" s="6" t="str">
        <f>'4.OVTA Sites-Transects'!I11</f>
        <v>Not Applicable</v>
      </c>
      <c r="I5" s="193">
        <f t="shared" si="0"/>
        <v>0</v>
      </c>
      <c r="J5" s="27">
        <f t="shared" si="1"/>
        <v>0</v>
      </c>
      <c r="K5" s="27">
        <f t="shared" si="2"/>
        <v>0</v>
      </c>
      <c r="L5" s="27">
        <f t="shared" si="3"/>
        <v>0</v>
      </c>
      <c r="M5" s="27">
        <f t="shared" si="4"/>
        <v>0</v>
      </c>
      <c r="N5" s="28">
        <f t="shared" si="5"/>
        <v>2</v>
      </c>
      <c r="O5" s="28">
        <f t="shared" si="7"/>
        <v>2</v>
      </c>
      <c r="P5" s="1" t="str">
        <f t="shared" si="6"/>
        <v>yes</v>
      </c>
    </row>
    <row r="6" spans="1:16" x14ac:dyDescent="0.25">
      <c r="A6" s="6" t="str">
        <f>'4.OVTA Sites-Transects'!B12</f>
        <v>EPA0008</v>
      </c>
      <c r="B6" s="6">
        <f>'4.OVTA Sites-Transects'!C12</f>
        <v>0</v>
      </c>
      <c r="C6" s="6">
        <f>'4.OVTA Sites-Transects'!D12</f>
        <v>0</v>
      </c>
      <c r="D6" s="1">
        <f>'4.OVTA Sites-Transects'!E12</f>
        <v>1</v>
      </c>
      <c r="E6" s="1">
        <f>'4.OVTA Sites-Transects'!G12</f>
        <v>1145</v>
      </c>
      <c r="F6" s="1" t="str">
        <f>'4.OVTA Sites-Transects'!F12</f>
        <v>C</v>
      </c>
      <c r="G6" s="6" t="str">
        <f>'4.OVTA Sites-Transects'!H12</f>
        <v>Yes</v>
      </c>
      <c r="H6" s="6" t="str">
        <f>'4.OVTA Sites-Transects'!I12</f>
        <v>Not Applicable</v>
      </c>
      <c r="I6" s="193">
        <f t="shared" si="0"/>
        <v>0</v>
      </c>
      <c r="J6" s="27">
        <f t="shared" si="1"/>
        <v>0</v>
      </c>
      <c r="K6" s="27">
        <f t="shared" si="2"/>
        <v>0</v>
      </c>
      <c r="L6" s="27">
        <f t="shared" si="3"/>
        <v>0</v>
      </c>
      <c r="M6" s="27">
        <f t="shared" si="4"/>
        <v>0</v>
      </c>
      <c r="N6" s="28">
        <f t="shared" si="5"/>
        <v>4</v>
      </c>
      <c r="O6" s="28">
        <f t="shared" si="7"/>
        <v>4</v>
      </c>
      <c r="P6" s="1" t="str">
        <f t="shared" si="6"/>
        <v>yes</v>
      </c>
    </row>
    <row r="7" spans="1:16" x14ac:dyDescent="0.25">
      <c r="A7" s="6" t="str">
        <f>'4.OVTA Sites-Transects'!B13</f>
        <v>EPA0010</v>
      </c>
      <c r="B7" s="6">
        <f>'4.OVTA Sites-Transects'!C13</f>
        <v>0</v>
      </c>
      <c r="C7" s="6">
        <f>'4.OVTA Sites-Transects'!D13</f>
        <v>0</v>
      </c>
      <c r="D7" s="1">
        <f>'4.OVTA Sites-Transects'!E13</f>
        <v>1</v>
      </c>
      <c r="E7" s="1">
        <f>'4.OVTA Sites-Transects'!G13</f>
        <v>1005</v>
      </c>
      <c r="F7" s="1" t="str">
        <f>'4.OVTA Sites-Transects'!F13</f>
        <v>C</v>
      </c>
      <c r="G7" s="6" t="str">
        <f>'4.OVTA Sites-Transects'!H13</f>
        <v>Yes</v>
      </c>
      <c r="H7" s="6" t="str">
        <f>'4.OVTA Sites-Transects'!I13</f>
        <v>Not Applicable</v>
      </c>
      <c r="I7" s="193">
        <f t="shared" si="0"/>
        <v>0</v>
      </c>
      <c r="J7" s="27">
        <f t="shared" si="1"/>
        <v>0</v>
      </c>
      <c r="K7" s="27">
        <f t="shared" si="2"/>
        <v>0</v>
      </c>
      <c r="L7" s="27">
        <f t="shared" si="3"/>
        <v>0</v>
      </c>
      <c r="M7" s="27">
        <f t="shared" si="4"/>
        <v>0</v>
      </c>
      <c r="N7" s="28">
        <f t="shared" si="5"/>
        <v>3</v>
      </c>
      <c r="O7" s="28">
        <f t="shared" si="7"/>
        <v>3</v>
      </c>
      <c r="P7" s="1" t="str">
        <f t="shared" si="6"/>
        <v>yes</v>
      </c>
    </row>
    <row r="8" spans="1:16" x14ac:dyDescent="0.25">
      <c r="A8" s="6" t="str">
        <f>'4.OVTA Sites-Transects'!B14</f>
        <v>EPA0017</v>
      </c>
      <c r="B8" s="6">
        <f>'4.OVTA Sites-Transects'!C14</f>
        <v>0</v>
      </c>
      <c r="C8" s="6">
        <f>'4.OVTA Sites-Transects'!D14</f>
        <v>0</v>
      </c>
      <c r="D8" s="1">
        <f>'4.OVTA Sites-Transects'!E14</f>
        <v>1</v>
      </c>
      <c r="E8" s="1">
        <f>'4.OVTA Sites-Transects'!G14</f>
        <v>1095</v>
      </c>
      <c r="F8" s="1" t="str">
        <f>'4.OVTA Sites-Transects'!F14</f>
        <v>C</v>
      </c>
      <c r="G8" s="6" t="str">
        <f>'4.OVTA Sites-Transects'!H14</f>
        <v>Yes</v>
      </c>
      <c r="H8" s="6" t="str">
        <f>'4.OVTA Sites-Transects'!I14</f>
        <v>Not Applicable</v>
      </c>
      <c r="I8" s="193">
        <f t="shared" si="0"/>
        <v>0</v>
      </c>
      <c r="J8" s="27">
        <f t="shared" si="1"/>
        <v>0</v>
      </c>
      <c r="K8" s="27">
        <f t="shared" si="2"/>
        <v>0</v>
      </c>
      <c r="L8" s="27">
        <f t="shared" si="3"/>
        <v>0</v>
      </c>
      <c r="M8" s="27">
        <f t="shared" si="4"/>
        <v>0</v>
      </c>
      <c r="N8" s="28">
        <f t="shared" si="5"/>
        <v>2</v>
      </c>
      <c r="O8" s="28">
        <f t="shared" si="7"/>
        <v>2</v>
      </c>
      <c r="P8" s="1" t="str">
        <f t="shared" si="6"/>
        <v>yes</v>
      </c>
    </row>
    <row r="9" spans="1:16" x14ac:dyDescent="0.25">
      <c r="A9" s="6" t="str">
        <f>'4.OVTA Sites-Transects'!B15</f>
        <v>EPA0018</v>
      </c>
      <c r="B9" s="6">
        <f>'4.OVTA Sites-Transects'!C15</f>
        <v>0</v>
      </c>
      <c r="C9" s="6">
        <f>'4.OVTA Sites-Transects'!D15</f>
        <v>0</v>
      </c>
      <c r="D9" s="1">
        <f>'4.OVTA Sites-Transects'!E15</f>
        <v>1</v>
      </c>
      <c r="E9" s="1">
        <f>'4.OVTA Sites-Transects'!G15</f>
        <v>1029</v>
      </c>
      <c r="F9" s="1" t="str">
        <f>'4.OVTA Sites-Transects'!F15</f>
        <v>C</v>
      </c>
      <c r="G9" s="6" t="str">
        <f>'4.OVTA Sites-Transects'!H15</f>
        <v>Yes</v>
      </c>
      <c r="H9" s="6" t="str">
        <f>'4.OVTA Sites-Transects'!I15</f>
        <v>Not Applicable</v>
      </c>
      <c r="I9" s="193">
        <f t="shared" si="0"/>
        <v>0</v>
      </c>
      <c r="J9" s="27">
        <f t="shared" si="1"/>
        <v>0</v>
      </c>
      <c r="K9" s="27">
        <f t="shared" si="2"/>
        <v>0</v>
      </c>
      <c r="L9" s="27">
        <f t="shared" si="3"/>
        <v>0</v>
      </c>
      <c r="M9" s="27">
        <f t="shared" si="4"/>
        <v>0</v>
      </c>
      <c r="N9" s="28">
        <f t="shared" si="5"/>
        <v>2</v>
      </c>
      <c r="O9" s="28">
        <f t="shared" si="7"/>
        <v>2</v>
      </c>
      <c r="P9" s="1" t="str">
        <f t="shared" si="6"/>
        <v>yes</v>
      </c>
    </row>
    <row r="10" spans="1:16" x14ac:dyDescent="0.25">
      <c r="A10" s="6" t="str">
        <f>'4.OVTA Sites-Transects'!B16</f>
        <v>EPA0020</v>
      </c>
      <c r="B10" s="6">
        <f>'4.OVTA Sites-Transects'!C16</f>
        <v>0</v>
      </c>
      <c r="C10" s="6">
        <f>'4.OVTA Sites-Transects'!D16</f>
        <v>0</v>
      </c>
      <c r="D10" s="1">
        <f>'4.OVTA Sites-Transects'!E16</f>
        <v>1</v>
      </c>
      <c r="E10" s="1">
        <f>'4.OVTA Sites-Transects'!G16</f>
        <v>1045</v>
      </c>
      <c r="F10" s="1" t="str">
        <f>'4.OVTA Sites-Transects'!F16</f>
        <v>C</v>
      </c>
      <c r="G10" s="6" t="str">
        <f>'4.OVTA Sites-Transects'!H16</f>
        <v>Yes</v>
      </c>
      <c r="H10" s="6" t="str">
        <f>'4.OVTA Sites-Transects'!I16</f>
        <v>Not Applicable</v>
      </c>
      <c r="I10" s="193">
        <f t="shared" si="0"/>
        <v>0</v>
      </c>
      <c r="J10" s="27">
        <f t="shared" si="1"/>
        <v>0</v>
      </c>
      <c r="K10" s="27">
        <f t="shared" si="2"/>
        <v>0</v>
      </c>
      <c r="L10" s="27">
        <f t="shared" si="3"/>
        <v>0</v>
      </c>
      <c r="M10" s="27">
        <f t="shared" si="4"/>
        <v>0</v>
      </c>
      <c r="N10" s="28">
        <f t="shared" si="5"/>
        <v>2</v>
      </c>
      <c r="O10" s="28">
        <f t="shared" si="7"/>
        <v>2</v>
      </c>
      <c r="P10" s="1" t="str">
        <f t="shared" si="6"/>
        <v>yes</v>
      </c>
    </row>
    <row r="11" spans="1:16" x14ac:dyDescent="0.25">
      <c r="A11" s="6" t="str">
        <f>'4.OVTA Sites-Transects'!B17</f>
        <v>EPA0027</v>
      </c>
      <c r="B11" s="6">
        <f>'4.OVTA Sites-Transects'!C17</f>
        <v>0</v>
      </c>
      <c r="C11" s="6">
        <f>'4.OVTA Sites-Transects'!D17</f>
        <v>0</v>
      </c>
      <c r="D11" s="1">
        <f>'4.OVTA Sites-Transects'!E17</f>
        <v>1</v>
      </c>
      <c r="E11" s="1">
        <f>'4.OVTA Sites-Transects'!G17</f>
        <v>955</v>
      </c>
      <c r="F11" s="1" t="str">
        <f>'4.OVTA Sites-Transects'!F17</f>
        <v>C</v>
      </c>
      <c r="G11" s="6" t="str">
        <f>'4.OVTA Sites-Transects'!H17</f>
        <v>Yes</v>
      </c>
      <c r="H11" s="6" t="str">
        <f>'4.OVTA Sites-Transects'!I17</f>
        <v>Not Applicable</v>
      </c>
      <c r="I11" s="193">
        <f t="shared" si="0"/>
        <v>0</v>
      </c>
      <c r="J11" s="27">
        <f t="shared" si="1"/>
        <v>0</v>
      </c>
      <c r="K11" s="27">
        <f t="shared" si="2"/>
        <v>0</v>
      </c>
      <c r="L11" s="27">
        <f t="shared" si="3"/>
        <v>0</v>
      </c>
      <c r="M11" s="27">
        <f t="shared" si="4"/>
        <v>0</v>
      </c>
      <c r="N11" s="28">
        <f t="shared" si="5"/>
        <v>3</v>
      </c>
      <c r="O11" s="28">
        <f t="shared" si="7"/>
        <v>3</v>
      </c>
      <c r="P11" s="1" t="str">
        <f t="shared" si="6"/>
        <v>yes</v>
      </c>
    </row>
    <row r="12" spans="1:16" x14ac:dyDescent="0.25">
      <c r="A12" s="6" t="str">
        <f>'4.OVTA Sites-Transects'!B18</f>
        <v>EPA0002</v>
      </c>
      <c r="B12" s="6">
        <f>'4.OVTA Sites-Transects'!C18</f>
        <v>0</v>
      </c>
      <c r="C12" s="6">
        <f>'4.OVTA Sites-Transects'!D18</f>
        <v>0</v>
      </c>
      <c r="D12" s="1">
        <f>'4.OVTA Sites-Transects'!E18</f>
        <v>2</v>
      </c>
      <c r="E12" s="1">
        <f>'4.OVTA Sites-Transects'!G18</f>
        <v>1113</v>
      </c>
      <c r="F12" s="1" t="str">
        <f>'4.OVTA Sites-Transects'!F18</f>
        <v>C</v>
      </c>
      <c r="G12" s="6" t="str">
        <f>'4.OVTA Sites-Transects'!H18</f>
        <v>Yes</v>
      </c>
      <c r="H12" s="6" t="str">
        <f>'4.OVTA Sites-Transects'!I18</f>
        <v>Not Applicable</v>
      </c>
      <c r="I12" s="193">
        <f t="shared" si="0"/>
        <v>0</v>
      </c>
      <c r="J12" s="27">
        <f t="shared" si="1"/>
        <v>0</v>
      </c>
      <c r="K12" s="27">
        <f t="shared" si="2"/>
        <v>0</v>
      </c>
      <c r="L12" s="27">
        <f t="shared" si="3"/>
        <v>0</v>
      </c>
      <c r="M12" s="27">
        <f t="shared" si="4"/>
        <v>0</v>
      </c>
      <c r="N12" s="28">
        <f t="shared" si="5"/>
        <v>4</v>
      </c>
      <c r="O12" s="28">
        <f t="shared" si="7"/>
        <v>4</v>
      </c>
      <c r="P12" s="1" t="str">
        <f t="shared" si="6"/>
        <v>yes</v>
      </c>
    </row>
    <row r="13" spans="1:16" x14ac:dyDescent="0.25">
      <c r="A13" s="6" t="str">
        <f>'4.OVTA Sites-Transects'!B19</f>
        <v>EPA0006</v>
      </c>
      <c r="B13" s="6">
        <f>'4.OVTA Sites-Transects'!C19</f>
        <v>0</v>
      </c>
      <c r="C13" s="6">
        <f>'4.OVTA Sites-Transects'!D19</f>
        <v>0</v>
      </c>
      <c r="D13" s="1">
        <f>'4.OVTA Sites-Transects'!E19</f>
        <v>2</v>
      </c>
      <c r="E13" s="1">
        <f>'4.OVTA Sites-Transects'!G19</f>
        <v>1178</v>
      </c>
      <c r="F13" s="1" t="str">
        <f>'4.OVTA Sites-Transects'!F19</f>
        <v>C</v>
      </c>
      <c r="G13" s="6" t="str">
        <f>'4.OVTA Sites-Transects'!H19</f>
        <v>Yes</v>
      </c>
      <c r="H13" s="6" t="str">
        <f>'4.OVTA Sites-Transects'!I19</f>
        <v>Not Applicable</v>
      </c>
      <c r="I13" s="193">
        <f t="shared" si="0"/>
        <v>0</v>
      </c>
      <c r="J13" s="27">
        <f t="shared" si="1"/>
        <v>0</v>
      </c>
      <c r="K13" s="27">
        <f t="shared" si="2"/>
        <v>0</v>
      </c>
      <c r="L13" s="27">
        <f t="shared" si="3"/>
        <v>0</v>
      </c>
      <c r="M13" s="27">
        <f t="shared" si="4"/>
        <v>0</v>
      </c>
      <c r="N13" s="28">
        <f t="shared" si="5"/>
        <v>4</v>
      </c>
      <c r="O13" s="28">
        <f t="shared" si="7"/>
        <v>4</v>
      </c>
      <c r="P13" s="1" t="str">
        <f t="shared" si="6"/>
        <v>yes</v>
      </c>
    </row>
    <row r="14" spans="1:16" x14ac:dyDescent="0.25">
      <c r="A14" s="6" t="str">
        <f>'4.OVTA Sites-Transects'!B20</f>
        <v>EPA0015</v>
      </c>
      <c r="B14" s="6">
        <f>'4.OVTA Sites-Transects'!C20</f>
        <v>0</v>
      </c>
      <c r="C14" s="6">
        <f>'4.OVTA Sites-Transects'!D20</f>
        <v>0</v>
      </c>
      <c r="D14" s="1">
        <f>'4.OVTA Sites-Transects'!E20</f>
        <v>2</v>
      </c>
      <c r="E14" s="1">
        <f>'4.OVTA Sites-Transects'!G20</f>
        <v>988</v>
      </c>
      <c r="F14" s="1" t="str">
        <f>'4.OVTA Sites-Transects'!F20</f>
        <v>C</v>
      </c>
      <c r="G14" s="6" t="str">
        <f>'4.OVTA Sites-Transects'!H20</f>
        <v>Yes</v>
      </c>
      <c r="H14" s="6" t="str">
        <f>'4.OVTA Sites-Transects'!I20</f>
        <v>Not Applicable</v>
      </c>
      <c r="I14" s="193">
        <f t="shared" si="0"/>
        <v>0</v>
      </c>
      <c r="J14" s="27">
        <f t="shared" si="1"/>
        <v>0</v>
      </c>
      <c r="K14" s="27">
        <f t="shared" si="2"/>
        <v>0</v>
      </c>
      <c r="L14" s="27">
        <f t="shared" si="3"/>
        <v>0</v>
      </c>
      <c r="M14" s="27">
        <f t="shared" si="4"/>
        <v>0</v>
      </c>
      <c r="N14" s="28">
        <f t="shared" si="5"/>
        <v>4</v>
      </c>
      <c r="O14" s="28">
        <f t="shared" si="7"/>
        <v>4</v>
      </c>
      <c r="P14" s="1" t="str">
        <f t="shared" si="6"/>
        <v>yes</v>
      </c>
    </row>
    <row r="15" spans="1:16" x14ac:dyDescent="0.25">
      <c r="A15" s="6" t="str">
        <f>'4.OVTA Sites-Transects'!B21</f>
        <v>EPA0019</v>
      </c>
      <c r="B15" s="6">
        <f>'4.OVTA Sites-Transects'!C21</f>
        <v>0</v>
      </c>
      <c r="C15" s="6">
        <f>'4.OVTA Sites-Transects'!D21</f>
        <v>0</v>
      </c>
      <c r="D15" s="1">
        <f>'4.OVTA Sites-Transects'!E21</f>
        <v>2</v>
      </c>
      <c r="E15" s="1">
        <f>'4.OVTA Sites-Transects'!G21</f>
        <v>1093</v>
      </c>
      <c r="F15" s="1" t="str">
        <f>'4.OVTA Sites-Transects'!F21</f>
        <v>C</v>
      </c>
      <c r="G15" s="6" t="str">
        <f>'4.OVTA Sites-Transects'!H21</f>
        <v>Yes</v>
      </c>
      <c r="H15" s="6" t="str">
        <f>'4.OVTA Sites-Transects'!I21</f>
        <v>Not Applicable</v>
      </c>
      <c r="I15" s="193">
        <f t="shared" si="0"/>
        <v>0</v>
      </c>
      <c r="J15" s="27">
        <f t="shared" si="1"/>
        <v>0</v>
      </c>
      <c r="K15" s="27">
        <f t="shared" si="2"/>
        <v>0</v>
      </c>
      <c r="L15" s="27">
        <f t="shared" si="3"/>
        <v>0</v>
      </c>
      <c r="M15" s="27">
        <f t="shared" si="4"/>
        <v>0</v>
      </c>
      <c r="N15" s="28">
        <f t="shared" si="5"/>
        <v>4</v>
      </c>
      <c r="O15" s="28">
        <f t="shared" si="7"/>
        <v>4</v>
      </c>
      <c r="P15" s="1" t="str">
        <f t="shared" si="6"/>
        <v>yes</v>
      </c>
    </row>
    <row r="16" spans="1:16" x14ac:dyDescent="0.25">
      <c r="A16" s="6" t="str">
        <f>'4.OVTA Sites-Transects'!B22</f>
        <v>EPA0021</v>
      </c>
      <c r="B16" s="6">
        <f>'4.OVTA Sites-Transects'!C22</f>
        <v>0</v>
      </c>
      <c r="C16" s="6">
        <f>'4.OVTA Sites-Transects'!D22</f>
        <v>0</v>
      </c>
      <c r="D16" s="1">
        <f>'4.OVTA Sites-Transects'!E22</f>
        <v>2</v>
      </c>
      <c r="E16" s="1">
        <f>'4.OVTA Sites-Transects'!G22</f>
        <v>1130</v>
      </c>
      <c r="F16" s="1" t="str">
        <f>'4.OVTA Sites-Transects'!F22</f>
        <v>C</v>
      </c>
      <c r="G16" s="6" t="str">
        <f>'4.OVTA Sites-Transects'!H22</f>
        <v>Yes</v>
      </c>
      <c r="H16" s="6" t="str">
        <f>'4.OVTA Sites-Transects'!I22</f>
        <v>Not Applicable</v>
      </c>
      <c r="I16" s="193">
        <f t="shared" si="0"/>
        <v>0</v>
      </c>
      <c r="J16" s="27">
        <f t="shared" si="1"/>
        <v>0</v>
      </c>
      <c r="K16" s="27">
        <f t="shared" si="2"/>
        <v>0</v>
      </c>
      <c r="L16" s="27">
        <f t="shared" si="3"/>
        <v>0</v>
      </c>
      <c r="M16" s="27">
        <f t="shared" si="4"/>
        <v>0</v>
      </c>
      <c r="N16" s="28">
        <f t="shared" si="5"/>
        <v>3</v>
      </c>
      <c r="O16" s="28">
        <f t="shared" si="7"/>
        <v>3</v>
      </c>
      <c r="P16" s="1" t="str">
        <f t="shared" si="6"/>
        <v>yes</v>
      </c>
    </row>
    <row r="17" spans="1:16" x14ac:dyDescent="0.25">
      <c r="A17" s="6" t="str">
        <f>'4.OVTA Sites-Transects'!B23</f>
        <v>EPA0126</v>
      </c>
      <c r="B17" s="6">
        <f>'4.OVTA Sites-Transects'!C23</f>
        <v>0</v>
      </c>
      <c r="C17" s="6">
        <f>'4.OVTA Sites-Transects'!D23</f>
        <v>0</v>
      </c>
      <c r="D17" s="1">
        <f>'4.OVTA Sites-Transects'!E23</f>
        <v>3</v>
      </c>
      <c r="E17" s="1">
        <f>'4.OVTA Sites-Transects'!G23</f>
        <v>1042</v>
      </c>
      <c r="F17" s="1" t="str">
        <f>'4.OVTA Sites-Transects'!F23</f>
        <v>C</v>
      </c>
      <c r="G17" s="6" t="str">
        <f>'4.OVTA Sites-Transects'!H23</f>
        <v>Yes</v>
      </c>
      <c r="H17" s="6" t="str">
        <f>'4.OVTA Sites-Transects'!I23</f>
        <v>Not Applicable</v>
      </c>
      <c r="I17" s="193">
        <f t="shared" si="0"/>
        <v>0</v>
      </c>
      <c r="J17" s="27">
        <f t="shared" si="1"/>
        <v>0</v>
      </c>
      <c r="K17" s="27">
        <f t="shared" si="2"/>
        <v>0</v>
      </c>
      <c r="L17" s="27">
        <f t="shared" si="3"/>
        <v>0</v>
      </c>
      <c r="M17" s="27">
        <f t="shared" si="4"/>
        <v>0</v>
      </c>
      <c r="N17" s="28">
        <f t="shared" si="5"/>
        <v>2</v>
      </c>
      <c r="O17" s="28">
        <f t="shared" si="7"/>
        <v>2</v>
      </c>
      <c r="P17" s="1" t="str">
        <f t="shared" si="6"/>
        <v>yes</v>
      </c>
    </row>
    <row r="18" spans="1:16" x14ac:dyDescent="0.25">
      <c r="A18" s="6" t="str">
        <f>'4.OVTA Sites-Transects'!B24</f>
        <v>EPA0210</v>
      </c>
      <c r="B18" s="6">
        <f>'4.OVTA Sites-Transects'!C24</f>
        <v>0</v>
      </c>
      <c r="C18" s="6">
        <f>'4.OVTA Sites-Transects'!D24</f>
        <v>0</v>
      </c>
      <c r="D18" s="1">
        <f>'4.OVTA Sites-Transects'!E24</f>
        <v>3</v>
      </c>
      <c r="E18" s="1">
        <f>'4.OVTA Sites-Transects'!G24</f>
        <v>1017</v>
      </c>
      <c r="F18" s="1" t="str">
        <f>'4.OVTA Sites-Transects'!F24</f>
        <v>C</v>
      </c>
      <c r="G18" s="6" t="str">
        <f>'4.OVTA Sites-Transects'!H24</f>
        <v>Yes</v>
      </c>
      <c r="H18" s="6" t="str">
        <f>'4.OVTA Sites-Transects'!I24</f>
        <v>Not Applicable</v>
      </c>
      <c r="I18" s="193">
        <f t="shared" si="0"/>
        <v>0</v>
      </c>
      <c r="J18" s="27">
        <f t="shared" si="1"/>
        <v>0</v>
      </c>
      <c r="K18" s="27">
        <f t="shared" si="2"/>
        <v>0</v>
      </c>
      <c r="L18" s="27">
        <f t="shared" si="3"/>
        <v>0</v>
      </c>
      <c r="M18" s="27">
        <f t="shared" si="4"/>
        <v>0</v>
      </c>
      <c r="N18" s="28">
        <f t="shared" si="5"/>
        <v>2</v>
      </c>
      <c r="O18" s="28">
        <f t="shared" si="7"/>
        <v>2</v>
      </c>
      <c r="P18" s="1" t="str">
        <f t="shared" si="6"/>
        <v>yes</v>
      </c>
    </row>
    <row r="19" spans="1:16" x14ac:dyDescent="0.25">
      <c r="A19" s="6" t="str">
        <f>'4.OVTA Sites-Transects'!B25</f>
        <v>EPA0043</v>
      </c>
      <c r="B19" s="6">
        <f>'4.OVTA Sites-Transects'!C25</f>
        <v>0</v>
      </c>
      <c r="C19" s="6">
        <f>'4.OVTA Sites-Transects'!D25</f>
        <v>0</v>
      </c>
      <c r="D19" s="1">
        <f>'4.OVTA Sites-Transects'!E25</f>
        <v>4</v>
      </c>
      <c r="E19" s="1">
        <f>'4.OVTA Sites-Transects'!G25</f>
        <v>1079</v>
      </c>
      <c r="F19" s="1" t="str">
        <f>'4.OVTA Sites-Transects'!F25</f>
        <v>B</v>
      </c>
      <c r="G19" s="6" t="str">
        <f>'4.OVTA Sites-Transects'!H25</f>
        <v>Yes</v>
      </c>
      <c r="H19" s="6" t="str">
        <f>'4.OVTA Sites-Transects'!I25</f>
        <v>Not Applicable</v>
      </c>
      <c r="I19" s="193">
        <f t="shared" si="0"/>
        <v>0</v>
      </c>
      <c r="J19" s="27">
        <f t="shared" si="1"/>
        <v>0</v>
      </c>
      <c r="K19" s="27">
        <f t="shared" si="2"/>
        <v>0</v>
      </c>
      <c r="L19" s="27">
        <f t="shared" si="3"/>
        <v>0</v>
      </c>
      <c r="M19" s="27">
        <f t="shared" si="4"/>
        <v>0</v>
      </c>
      <c r="N19" s="28">
        <f t="shared" si="5"/>
        <v>4</v>
      </c>
      <c r="O19" s="28">
        <f t="shared" si="7"/>
        <v>4</v>
      </c>
      <c r="P19" s="1" t="str">
        <f t="shared" si="6"/>
        <v>yes</v>
      </c>
    </row>
    <row r="20" spans="1:16" x14ac:dyDescent="0.25">
      <c r="A20" s="6" t="str">
        <f>'4.OVTA Sites-Transects'!B26</f>
        <v>EPA0009</v>
      </c>
      <c r="B20" s="6">
        <f>'4.OVTA Sites-Transects'!C26</f>
        <v>0</v>
      </c>
      <c r="C20" s="6">
        <f>'4.OVTA Sites-Transects'!D26</f>
        <v>0</v>
      </c>
      <c r="D20" s="1">
        <f>'4.OVTA Sites-Transects'!E26</f>
        <v>5</v>
      </c>
      <c r="E20" s="1">
        <f>'4.OVTA Sites-Transects'!G26</f>
        <v>954</v>
      </c>
      <c r="F20" s="1" t="str">
        <f>'4.OVTA Sites-Transects'!F26</f>
        <v>B</v>
      </c>
      <c r="G20" s="6" t="str">
        <f>'4.OVTA Sites-Transects'!H26</f>
        <v>Yes</v>
      </c>
      <c r="H20" s="6" t="str">
        <f>'4.OVTA Sites-Transects'!I26</f>
        <v>Not Applicable</v>
      </c>
      <c r="I20" s="193">
        <f t="shared" si="0"/>
        <v>0</v>
      </c>
      <c r="J20" s="27">
        <f t="shared" si="1"/>
        <v>0</v>
      </c>
      <c r="K20" s="27">
        <f t="shared" si="2"/>
        <v>0</v>
      </c>
      <c r="L20" s="27">
        <f t="shared" si="3"/>
        <v>0</v>
      </c>
      <c r="M20" s="27">
        <f t="shared" si="4"/>
        <v>0</v>
      </c>
      <c r="N20" s="28">
        <f t="shared" si="5"/>
        <v>4</v>
      </c>
      <c r="O20" s="28">
        <f t="shared" si="7"/>
        <v>4</v>
      </c>
      <c r="P20" s="1" t="str">
        <f t="shared" si="6"/>
        <v>yes</v>
      </c>
    </row>
    <row r="21" spans="1:16" x14ac:dyDescent="0.25">
      <c r="A21" s="6" t="str">
        <f>'4.OVTA Sites-Transects'!B27</f>
        <v>EPA0009</v>
      </c>
      <c r="B21" s="6">
        <f>'4.OVTA Sites-Transects'!C27</f>
        <v>0</v>
      </c>
      <c r="C21" s="6">
        <f>'4.OVTA Sites-Transects'!D27</f>
        <v>0</v>
      </c>
      <c r="D21" s="1">
        <f>'4.OVTA Sites-Transects'!E27</f>
        <v>5</v>
      </c>
      <c r="E21" s="1">
        <f>'4.OVTA Sites-Transects'!G27</f>
        <v>954</v>
      </c>
      <c r="F21" s="1" t="str">
        <f>'4.OVTA Sites-Transects'!F27</f>
        <v>B</v>
      </c>
      <c r="G21" s="6" t="str">
        <f>'4.OVTA Sites-Transects'!H27</f>
        <v>Yes</v>
      </c>
      <c r="H21" s="6" t="str">
        <f>'4.OVTA Sites-Transects'!I27</f>
        <v>Not Applicable</v>
      </c>
      <c r="I21" s="193">
        <f t="shared" si="0"/>
        <v>0</v>
      </c>
      <c r="J21" s="27">
        <f t="shared" si="1"/>
        <v>0</v>
      </c>
      <c r="K21" s="27">
        <f t="shared" si="2"/>
        <v>0</v>
      </c>
      <c r="L21" s="27">
        <f t="shared" si="3"/>
        <v>0</v>
      </c>
      <c r="M21" s="27">
        <f t="shared" si="4"/>
        <v>0</v>
      </c>
      <c r="N21" s="28">
        <f t="shared" si="5"/>
        <v>4</v>
      </c>
      <c r="O21" s="28">
        <f t="shared" si="7"/>
        <v>4</v>
      </c>
      <c r="P21" s="1" t="str">
        <f t="shared" si="6"/>
        <v>yes</v>
      </c>
    </row>
    <row r="22" spans="1:16" x14ac:dyDescent="0.25">
      <c r="A22" s="6" t="str">
        <f>'4.OVTA Sites-Transects'!B28</f>
        <v>EPA0013</v>
      </c>
      <c r="B22" s="6">
        <f>'4.OVTA Sites-Transects'!C28</f>
        <v>0</v>
      </c>
      <c r="C22" s="6">
        <f>'4.OVTA Sites-Transects'!D28</f>
        <v>0</v>
      </c>
      <c r="D22" s="1">
        <f>'4.OVTA Sites-Transects'!E28</f>
        <v>5</v>
      </c>
      <c r="E22" s="1">
        <f>'4.OVTA Sites-Transects'!G28</f>
        <v>1157</v>
      </c>
      <c r="F22" s="1" t="str">
        <f>'4.OVTA Sites-Transects'!F28</f>
        <v>C</v>
      </c>
      <c r="G22" s="6" t="str">
        <f>'4.OVTA Sites-Transects'!H28</f>
        <v>Yes</v>
      </c>
      <c r="H22" s="6" t="str">
        <f>'4.OVTA Sites-Transects'!I28</f>
        <v>Not Applicable</v>
      </c>
      <c r="I22" s="193">
        <f t="shared" si="0"/>
        <v>0</v>
      </c>
      <c r="J22" s="27">
        <f t="shared" si="1"/>
        <v>0</v>
      </c>
      <c r="K22" s="27">
        <f t="shared" si="2"/>
        <v>0</v>
      </c>
      <c r="L22" s="27">
        <f t="shared" si="3"/>
        <v>0</v>
      </c>
      <c r="M22" s="27">
        <f t="shared" si="4"/>
        <v>0</v>
      </c>
      <c r="N22" s="28">
        <f t="shared" si="5"/>
        <v>3</v>
      </c>
      <c r="O22" s="28">
        <f t="shared" si="7"/>
        <v>3</v>
      </c>
      <c r="P22" s="1" t="str">
        <f t="shared" si="6"/>
        <v>yes</v>
      </c>
    </row>
    <row r="23" spans="1:16" x14ac:dyDescent="0.25">
      <c r="A23" s="6" t="str">
        <f>'4.OVTA Sites-Transects'!B29</f>
        <v>EPA0026</v>
      </c>
      <c r="B23" s="6">
        <f>'4.OVTA Sites-Transects'!C29</f>
        <v>0</v>
      </c>
      <c r="C23" s="6">
        <f>'4.OVTA Sites-Transects'!D29</f>
        <v>0</v>
      </c>
      <c r="D23" s="1">
        <f>'4.OVTA Sites-Transects'!E29</f>
        <v>5</v>
      </c>
      <c r="E23" s="1">
        <f>'4.OVTA Sites-Transects'!G29</f>
        <v>1077</v>
      </c>
      <c r="F23" s="1" t="str">
        <f>'4.OVTA Sites-Transects'!F29</f>
        <v>B</v>
      </c>
      <c r="G23" s="6" t="str">
        <f>'4.OVTA Sites-Transects'!H29</f>
        <v>Yes</v>
      </c>
      <c r="H23" s="6" t="str">
        <f>'4.OVTA Sites-Transects'!I29</f>
        <v>Not Applicable</v>
      </c>
      <c r="I23" s="193">
        <f t="shared" si="0"/>
        <v>0</v>
      </c>
      <c r="J23" s="27">
        <f t="shared" si="1"/>
        <v>0</v>
      </c>
      <c r="K23" s="27">
        <f t="shared" si="2"/>
        <v>0</v>
      </c>
      <c r="L23" s="27">
        <f t="shared" si="3"/>
        <v>0</v>
      </c>
      <c r="M23" s="27">
        <f t="shared" si="4"/>
        <v>0</v>
      </c>
      <c r="N23" s="28">
        <f t="shared" si="5"/>
        <v>2</v>
      </c>
      <c r="O23" s="28">
        <f t="shared" si="7"/>
        <v>2</v>
      </c>
      <c r="P23" s="1" t="str">
        <f t="shared" si="6"/>
        <v>yes</v>
      </c>
    </row>
    <row r="24" spans="1:16" x14ac:dyDescent="0.25">
      <c r="A24" s="6" t="str">
        <f>'4.OVTA Sites-Transects'!B30</f>
        <v>EPA0036</v>
      </c>
      <c r="B24" s="6">
        <f>'4.OVTA Sites-Transects'!C30</f>
        <v>0</v>
      </c>
      <c r="C24" s="6">
        <f>'4.OVTA Sites-Transects'!D30</f>
        <v>0</v>
      </c>
      <c r="D24" s="1">
        <f>'4.OVTA Sites-Transects'!E30</f>
        <v>5</v>
      </c>
      <c r="E24" s="1">
        <f>'4.OVTA Sites-Transects'!G30</f>
        <v>1010</v>
      </c>
      <c r="F24" s="1" t="str">
        <f>'4.OVTA Sites-Transects'!F30</f>
        <v>B</v>
      </c>
      <c r="G24" s="6" t="str">
        <f>'4.OVTA Sites-Transects'!H30</f>
        <v>Yes</v>
      </c>
      <c r="H24" s="6" t="str">
        <f>'4.OVTA Sites-Transects'!I30</f>
        <v>Not Applicable</v>
      </c>
      <c r="I24" s="193">
        <f t="shared" si="0"/>
        <v>0</v>
      </c>
      <c r="J24" s="27" t="str">
        <f t="shared" si="1"/>
        <v>-</v>
      </c>
      <c r="K24" s="27" t="str">
        <f t="shared" si="2"/>
        <v>-</v>
      </c>
      <c r="L24" s="27" t="str">
        <f t="shared" si="3"/>
        <v>-</v>
      </c>
      <c r="M24" s="27" t="str">
        <f t="shared" si="4"/>
        <v>-</v>
      </c>
      <c r="N24" s="28">
        <f t="shared" si="5"/>
        <v>0</v>
      </c>
      <c r="O24" s="28">
        <f t="shared" si="7"/>
        <v>0</v>
      </c>
      <c r="P24" s="1" t="str">
        <f t="shared" si="6"/>
        <v>no</v>
      </c>
    </row>
    <row r="25" spans="1:16" x14ac:dyDescent="0.25">
      <c r="A25" s="6" t="str">
        <f>'4.OVTA Sites-Transects'!B31</f>
        <v>EPA0047</v>
      </c>
      <c r="B25" s="6">
        <f>'4.OVTA Sites-Transects'!C31</f>
        <v>0</v>
      </c>
      <c r="C25" s="6">
        <f>'4.OVTA Sites-Transects'!D31</f>
        <v>0</v>
      </c>
      <c r="D25" s="1">
        <f>'4.OVTA Sites-Transects'!E31</f>
        <v>5</v>
      </c>
      <c r="E25" s="1">
        <f>'4.OVTA Sites-Transects'!G31</f>
        <v>1158</v>
      </c>
      <c r="F25" s="1" t="str">
        <f>'4.OVTA Sites-Transects'!F31</f>
        <v>B</v>
      </c>
      <c r="G25" s="6" t="str">
        <f>'4.OVTA Sites-Transects'!H31</f>
        <v>Yes</v>
      </c>
      <c r="H25" s="6" t="str">
        <f>'4.OVTA Sites-Transects'!I31</f>
        <v>Not Applicable</v>
      </c>
      <c r="I25" s="193">
        <f t="shared" si="0"/>
        <v>0</v>
      </c>
      <c r="J25" s="27" t="str">
        <f t="shared" si="1"/>
        <v>-</v>
      </c>
      <c r="K25" s="27" t="str">
        <f t="shared" si="2"/>
        <v>-</v>
      </c>
      <c r="L25" s="27" t="str">
        <f t="shared" si="3"/>
        <v>-</v>
      </c>
      <c r="M25" s="27" t="str">
        <f t="shared" si="4"/>
        <v>-</v>
      </c>
      <c r="N25" s="28">
        <f t="shared" si="5"/>
        <v>0</v>
      </c>
      <c r="O25" s="28">
        <f t="shared" si="7"/>
        <v>0</v>
      </c>
      <c r="P25" s="1" t="str">
        <f t="shared" si="6"/>
        <v>no</v>
      </c>
    </row>
    <row r="26" spans="1:16" x14ac:dyDescent="0.25">
      <c r="A26" s="6" t="str">
        <f>'4.OVTA Sites-Transects'!B32</f>
        <v>EPA0001</v>
      </c>
      <c r="B26" s="6">
        <f>'4.OVTA Sites-Transects'!C32</f>
        <v>0</v>
      </c>
      <c r="C26" s="6">
        <f>'4.OVTA Sites-Transects'!D32</f>
        <v>0</v>
      </c>
      <c r="D26" s="1">
        <f>'4.OVTA Sites-Transects'!E32</f>
        <v>6</v>
      </c>
      <c r="E26" s="1">
        <f>'4.OVTA Sites-Transects'!G32</f>
        <v>953</v>
      </c>
      <c r="F26" s="1" t="str">
        <f>'4.OVTA Sites-Transects'!F32</f>
        <v>C</v>
      </c>
      <c r="G26" s="6" t="str">
        <f>'4.OVTA Sites-Transects'!H32</f>
        <v>Yes</v>
      </c>
      <c r="H26" s="6" t="str">
        <f>'4.OVTA Sites-Transects'!I32</f>
        <v>Not Applicable</v>
      </c>
      <c r="I26" s="193">
        <f t="shared" si="0"/>
        <v>0</v>
      </c>
      <c r="J26" s="27">
        <f t="shared" si="1"/>
        <v>0</v>
      </c>
      <c r="K26" s="27">
        <f t="shared" si="2"/>
        <v>0</v>
      </c>
      <c r="L26" s="27">
        <f t="shared" si="3"/>
        <v>0</v>
      </c>
      <c r="M26" s="27">
        <f t="shared" si="4"/>
        <v>0</v>
      </c>
      <c r="N26" s="28">
        <f t="shared" si="5"/>
        <v>3</v>
      </c>
      <c r="O26" s="28">
        <f t="shared" si="7"/>
        <v>3</v>
      </c>
      <c r="P26" s="1" t="str">
        <f t="shared" si="6"/>
        <v>yes</v>
      </c>
    </row>
    <row r="27" spans="1:16" x14ac:dyDescent="0.25">
      <c r="A27" s="6" t="str">
        <f>'4.OVTA Sites-Transects'!B33</f>
        <v>EPA0011</v>
      </c>
      <c r="B27" s="6">
        <f>'4.OVTA Sites-Transects'!C33</f>
        <v>0</v>
      </c>
      <c r="C27" s="6">
        <f>'4.OVTA Sites-Transects'!D33</f>
        <v>0</v>
      </c>
      <c r="D27" s="1">
        <f>'4.OVTA Sites-Transects'!E33</f>
        <v>6</v>
      </c>
      <c r="E27" s="1">
        <f>'4.OVTA Sites-Transects'!G33</f>
        <v>959</v>
      </c>
      <c r="F27" s="1" t="str">
        <f>'4.OVTA Sites-Transects'!F33</f>
        <v>C</v>
      </c>
      <c r="G27" s="6" t="str">
        <f>'4.OVTA Sites-Transects'!H33</f>
        <v>Yes</v>
      </c>
      <c r="H27" s="6" t="str">
        <f>'4.OVTA Sites-Transects'!I33</f>
        <v>Not Applicable</v>
      </c>
      <c r="I27" s="193">
        <f t="shared" si="0"/>
        <v>0</v>
      </c>
      <c r="J27" s="27">
        <f t="shared" si="1"/>
        <v>0</v>
      </c>
      <c r="K27" s="27">
        <f t="shared" si="2"/>
        <v>0</v>
      </c>
      <c r="L27" s="27">
        <f t="shared" si="3"/>
        <v>0</v>
      </c>
      <c r="M27" s="27">
        <f t="shared" si="4"/>
        <v>0</v>
      </c>
      <c r="N27" s="28">
        <f t="shared" si="5"/>
        <v>3</v>
      </c>
      <c r="O27" s="28">
        <f t="shared" si="7"/>
        <v>3</v>
      </c>
      <c r="P27" s="1" t="str">
        <f t="shared" si="6"/>
        <v>yes</v>
      </c>
    </row>
    <row r="28" spans="1:16" x14ac:dyDescent="0.25">
      <c r="A28" s="6" t="str">
        <f>'4.OVTA Sites-Transects'!B34</f>
        <v>EPA0016</v>
      </c>
      <c r="B28" s="6">
        <f>'4.OVTA Sites-Transects'!C34</f>
        <v>0</v>
      </c>
      <c r="C28" s="6">
        <f>'4.OVTA Sites-Transects'!D34</f>
        <v>0</v>
      </c>
      <c r="D28" s="1">
        <f>'4.OVTA Sites-Transects'!E34</f>
        <v>6</v>
      </c>
      <c r="E28" s="1">
        <f>'4.OVTA Sites-Transects'!G34</f>
        <v>966</v>
      </c>
      <c r="F28" s="1" t="str">
        <f>'4.OVTA Sites-Transects'!F34</f>
        <v>C</v>
      </c>
      <c r="G28" s="6" t="str">
        <f>'4.OVTA Sites-Transects'!H34</f>
        <v>Yes</v>
      </c>
      <c r="H28" s="6" t="str">
        <f>'4.OVTA Sites-Transects'!I34</f>
        <v>Not Applicable</v>
      </c>
      <c r="I28" s="193">
        <f t="shared" si="0"/>
        <v>0</v>
      </c>
      <c r="J28" s="27" t="str">
        <f t="shared" si="1"/>
        <v>-</v>
      </c>
      <c r="K28" s="27" t="str">
        <f t="shared" si="2"/>
        <v>-</v>
      </c>
      <c r="L28" s="27" t="str">
        <f t="shared" si="3"/>
        <v>-</v>
      </c>
      <c r="M28" s="27" t="str">
        <f t="shared" si="4"/>
        <v>-</v>
      </c>
      <c r="N28" s="28">
        <f t="shared" si="5"/>
        <v>0</v>
      </c>
      <c r="O28" s="28">
        <f t="shared" si="7"/>
        <v>0</v>
      </c>
      <c r="P28" s="1" t="str">
        <f t="shared" si="6"/>
        <v>no</v>
      </c>
    </row>
    <row r="29" spans="1:16" x14ac:dyDescent="0.25">
      <c r="A29" s="6" t="str">
        <f>'4.OVTA Sites-Transects'!B35</f>
        <v>EPA0014</v>
      </c>
      <c r="B29" s="6">
        <f>'4.OVTA Sites-Transects'!C35</f>
        <v>0</v>
      </c>
      <c r="C29" s="6">
        <f>'4.OVTA Sites-Transects'!D35</f>
        <v>0</v>
      </c>
      <c r="D29" s="1">
        <f>'4.OVTA Sites-Transects'!E35</f>
        <v>7</v>
      </c>
      <c r="E29" s="1">
        <f>'4.OVTA Sites-Transects'!G35</f>
        <v>972</v>
      </c>
      <c r="F29" s="1" t="str">
        <f>'4.OVTA Sites-Transects'!F35</f>
        <v>B</v>
      </c>
      <c r="G29" s="6" t="str">
        <f>'4.OVTA Sites-Transects'!H35</f>
        <v>Yes</v>
      </c>
      <c r="H29" s="6" t="str">
        <f>'4.OVTA Sites-Transects'!I35</f>
        <v>Not Applicable</v>
      </c>
      <c r="I29" s="193">
        <f t="shared" si="0"/>
        <v>0</v>
      </c>
      <c r="J29" s="27">
        <f t="shared" si="1"/>
        <v>0</v>
      </c>
      <c r="K29" s="27">
        <f t="shared" si="2"/>
        <v>0</v>
      </c>
      <c r="L29" s="27">
        <f t="shared" si="3"/>
        <v>0</v>
      </c>
      <c r="M29" s="27">
        <f t="shared" si="4"/>
        <v>0</v>
      </c>
      <c r="N29" s="28">
        <f t="shared" si="5"/>
        <v>3</v>
      </c>
      <c r="O29" s="28">
        <f t="shared" si="7"/>
        <v>3</v>
      </c>
      <c r="P29" s="1" t="str">
        <f t="shared" si="6"/>
        <v>yes</v>
      </c>
    </row>
    <row r="30" spans="1:16" x14ac:dyDescent="0.25">
      <c r="A30" s="6" t="str">
        <f>'4.OVTA Sites-Transects'!B36</f>
        <v>EPA0053</v>
      </c>
      <c r="B30" s="6">
        <f>'4.OVTA Sites-Transects'!C36</f>
        <v>0</v>
      </c>
      <c r="C30" s="6">
        <f>'4.OVTA Sites-Transects'!D36</f>
        <v>0</v>
      </c>
      <c r="D30" s="1">
        <f>'4.OVTA Sites-Transects'!E36</f>
        <v>7</v>
      </c>
      <c r="E30" s="1">
        <f>'4.OVTA Sites-Transects'!G36</f>
        <v>1013</v>
      </c>
      <c r="F30" s="1" t="str">
        <f>'4.OVTA Sites-Transects'!F36</f>
        <v>B</v>
      </c>
      <c r="G30" s="6" t="str">
        <f>'4.OVTA Sites-Transects'!H36</f>
        <v>Yes</v>
      </c>
      <c r="H30" s="6" t="str">
        <f>'4.OVTA Sites-Transects'!I36</f>
        <v>Not Applicable</v>
      </c>
      <c r="I30" s="193">
        <f t="shared" si="0"/>
        <v>0</v>
      </c>
      <c r="J30" s="27">
        <f t="shared" si="1"/>
        <v>0</v>
      </c>
      <c r="K30" s="27">
        <f t="shared" si="2"/>
        <v>0</v>
      </c>
      <c r="L30" s="27">
        <f t="shared" si="3"/>
        <v>0</v>
      </c>
      <c r="M30" s="27">
        <f t="shared" si="4"/>
        <v>0</v>
      </c>
      <c r="N30" s="28">
        <f t="shared" si="5"/>
        <v>3</v>
      </c>
      <c r="O30" s="28">
        <f t="shared" si="7"/>
        <v>3</v>
      </c>
      <c r="P30" s="1" t="str">
        <f t="shared" si="6"/>
        <v>yes</v>
      </c>
    </row>
    <row r="31" spans="1:16" x14ac:dyDescent="0.25">
      <c r="A31" s="6">
        <f>'4.OVTA Sites-Transects'!B37</f>
        <v>0</v>
      </c>
      <c r="B31" s="6">
        <f>'4.OVTA Sites-Transects'!C37</f>
        <v>0</v>
      </c>
      <c r="C31" s="6">
        <f>'4.OVTA Sites-Transects'!D37</f>
        <v>0</v>
      </c>
      <c r="D31" s="1">
        <f>'4.OVTA Sites-Transects'!E37</f>
        <v>0</v>
      </c>
      <c r="E31" s="1">
        <f>'4.OVTA Sites-Transects'!G37</f>
        <v>0</v>
      </c>
      <c r="F31" s="1">
        <f>'4.OVTA Sites-Transects'!F37</f>
        <v>0</v>
      </c>
      <c r="G31" s="6">
        <f>'4.OVTA Sites-Transects'!H37</f>
        <v>0</v>
      </c>
      <c r="H31" s="6">
        <f>'4.OVTA Sites-Transects'!I37</f>
        <v>0</v>
      </c>
      <c r="I31" s="193" t="str">
        <f t="shared" si="0"/>
        <v>-</v>
      </c>
      <c r="J31" s="27" t="str">
        <f t="shared" si="1"/>
        <v>-</v>
      </c>
      <c r="K31" s="27" t="str">
        <f t="shared" si="2"/>
        <v>-</v>
      </c>
      <c r="L31" s="27" t="str">
        <f t="shared" si="3"/>
        <v>-</v>
      </c>
      <c r="M31" s="27" t="str">
        <f t="shared" si="4"/>
        <v>-</v>
      </c>
      <c r="N31" s="28">
        <f t="shared" si="5"/>
        <v>0</v>
      </c>
      <c r="O31" s="28">
        <f t="shared" si="7"/>
        <v>0</v>
      </c>
      <c r="P31" s="1" t="str">
        <f t="shared" si="6"/>
        <v>no</v>
      </c>
    </row>
    <row r="32" spans="1:16" x14ac:dyDescent="0.25">
      <c r="A32" s="6">
        <f>'4.OVTA Sites-Transects'!B38</f>
        <v>0</v>
      </c>
      <c r="B32" s="6">
        <f>'4.OVTA Sites-Transects'!C38</f>
        <v>0</v>
      </c>
      <c r="C32" s="6">
        <f>'4.OVTA Sites-Transects'!D38</f>
        <v>0</v>
      </c>
      <c r="D32" s="1">
        <f>'4.OVTA Sites-Transects'!E38</f>
        <v>0</v>
      </c>
      <c r="E32" s="1">
        <f>'4.OVTA Sites-Transects'!G38</f>
        <v>0</v>
      </c>
      <c r="F32" s="1">
        <f>'4.OVTA Sites-Transects'!F38</f>
        <v>0</v>
      </c>
      <c r="G32" s="6">
        <f>'4.OVTA Sites-Transects'!H38</f>
        <v>0</v>
      </c>
      <c r="H32" s="6">
        <f>'4.OVTA Sites-Transects'!I38</f>
        <v>0</v>
      </c>
      <c r="I32" s="193" t="str">
        <f t="shared" si="0"/>
        <v>-</v>
      </c>
      <c r="J32" s="27" t="str">
        <f t="shared" si="1"/>
        <v>-</v>
      </c>
      <c r="K32" s="27" t="str">
        <f t="shared" si="2"/>
        <v>-</v>
      </c>
      <c r="L32" s="27" t="str">
        <f t="shared" si="3"/>
        <v>-</v>
      </c>
      <c r="M32" s="27" t="str">
        <f t="shared" si="4"/>
        <v>-</v>
      </c>
      <c r="N32" s="28">
        <f t="shared" si="5"/>
        <v>0</v>
      </c>
      <c r="O32" s="28">
        <f t="shared" si="7"/>
        <v>0</v>
      </c>
      <c r="P32" s="1" t="str">
        <f t="shared" si="6"/>
        <v>no</v>
      </c>
    </row>
    <row r="33" spans="1:16" x14ac:dyDescent="0.25">
      <c r="A33" s="6">
        <f>'4.OVTA Sites-Transects'!B39</f>
        <v>0</v>
      </c>
      <c r="B33" s="6">
        <f>'4.OVTA Sites-Transects'!C39</f>
        <v>0</v>
      </c>
      <c r="C33" s="6">
        <f>'4.OVTA Sites-Transects'!D39</f>
        <v>0</v>
      </c>
      <c r="D33" s="1">
        <f>'4.OVTA Sites-Transects'!E39</f>
        <v>0</v>
      </c>
      <c r="E33" s="1">
        <f>'4.OVTA Sites-Transects'!G39</f>
        <v>0</v>
      </c>
      <c r="F33" s="1">
        <f>'4.OVTA Sites-Transects'!F39</f>
        <v>0</v>
      </c>
      <c r="G33" s="6">
        <f>'4.OVTA Sites-Transects'!H39</f>
        <v>0</v>
      </c>
      <c r="H33" s="6">
        <f>'4.OVTA Sites-Transects'!I39</f>
        <v>0</v>
      </c>
      <c r="I33" s="193" t="str">
        <f t="shared" si="0"/>
        <v>-</v>
      </c>
      <c r="J33" s="27" t="str">
        <f t="shared" si="1"/>
        <v>-</v>
      </c>
      <c r="K33" s="27" t="str">
        <f t="shared" si="2"/>
        <v>-</v>
      </c>
      <c r="L33" s="27" t="str">
        <f t="shared" si="3"/>
        <v>-</v>
      </c>
      <c r="M33" s="27" t="str">
        <f t="shared" si="4"/>
        <v>-</v>
      </c>
      <c r="N33" s="28">
        <f t="shared" si="5"/>
        <v>0</v>
      </c>
      <c r="O33" s="28">
        <f t="shared" si="7"/>
        <v>0</v>
      </c>
      <c r="P33" s="1" t="str">
        <f t="shared" si="6"/>
        <v>no</v>
      </c>
    </row>
    <row r="34" spans="1:16" x14ac:dyDescent="0.25">
      <c r="A34" s="6">
        <f>'4.OVTA Sites-Transects'!B40</f>
        <v>0</v>
      </c>
      <c r="B34" s="6">
        <f>'4.OVTA Sites-Transects'!C40</f>
        <v>0</v>
      </c>
      <c r="C34" s="6">
        <f>'4.OVTA Sites-Transects'!D40</f>
        <v>0</v>
      </c>
      <c r="D34" s="1">
        <f>'4.OVTA Sites-Transects'!E40</f>
        <v>0</v>
      </c>
      <c r="E34" s="1">
        <f>'4.OVTA Sites-Transects'!G40</f>
        <v>0</v>
      </c>
      <c r="F34" s="1">
        <f>'4.OVTA Sites-Transects'!F40</f>
        <v>0</v>
      </c>
      <c r="G34" s="6">
        <f>'4.OVTA Sites-Transects'!H40</f>
        <v>0</v>
      </c>
      <c r="H34" s="6">
        <f>'4.OVTA Sites-Transects'!I40</f>
        <v>0</v>
      </c>
      <c r="I34" s="193" t="str">
        <f t="shared" si="0"/>
        <v>-</v>
      </c>
      <c r="J34" s="27" t="str">
        <f t="shared" si="1"/>
        <v>-</v>
      </c>
      <c r="K34" s="27" t="str">
        <f t="shared" si="2"/>
        <v>-</v>
      </c>
      <c r="L34" s="27" t="str">
        <f t="shared" si="3"/>
        <v>-</v>
      </c>
      <c r="M34" s="27" t="str">
        <f t="shared" si="4"/>
        <v>-</v>
      </c>
      <c r="N34" s="28">
        <f t="shared" si="5"/>
        <v>0</v>
      </c>
      <c r="O34" s="28">
        <f t="shared" si="7"/>
        <v>0</v>
      </c>
      <c r="P34" s="1" t="str">
        <f t="shared" si="6"/>
        <v>no</v>
      </c>
    </row>
    <row r="35" spans="1:16" x14ac:dyDescent="0.25">
      <c r="A35" s="6">
        <f>'4.OVTA Sites-Transects'!B41</f>
        <v>0</v>
      </c>
      <c r="B35" s="6">
        <f>'4.OVTA Sites-Transects'!C41</f>
        <v>0</v>
      </c>
      <c r="C35" s="6">
        <f>'4.OVTA Sites-Transects'!D41</f>
        <v>0</v>
      </c>
      <c r="D35" s="1">
        <f>'4.OVTA Sites-Transects'!E41</f>
        <v>0</v>
      </c>
      <c r="E35" s="1">
        <f>'4.OVTA Sites-Transects'!G41</f>
        <v>0</v>
      </c>
      <c r="F35" s="1">
        <f>'4.OVTA Sites-Transects'!F41</f>
        <v>0</v>
      </c>
      <c r="G35" s="6">
        <f>'4.OVTA Sites-Transects'!H41</f>
        <v>0</v>
      </c>
      <c r="H35" s="6">
        <f>'4.OVTA Sites-Transects'!I41</f>
        <v>0</v>
      </c>
      <c r="I35" s="193" t="str">
        <f t="shared" si="0"/>
        <v>-</v>
      </c>
      <c r="J35" s="27" t="str">
        <f t="shared" si="1"/>
        <v>-</v>
      </c>
      <c r="K35" s="27" t="str">
        <f t="shared" si="2"/>
        <v>-</v>
      </c>
      <c r="L35" s="27" t="str">
        <f t="shared" si="3"/>
        <v>-</v>
      </c>
      <c r="M35" s="27" t="str">
        <f t="shared" si="4"/>
        <v>-</v>
      </c>
      <c r="N35" s="28">
        <f t="shared" si="5"/>
        <v>0</v>
      </c>
      <c r="O35" s="28">
        <f t="shared" si="7"/>
        <v>0</v>
      </c>
      <c r="P35" s="1" t="str">
        <f t="shared" si="6"/>
        <v>no</v>
      </c>
    </row>
    <row r="36" spans="1:16" x14ac:dyDescent="0.25">
      <c r="A36" s="6">
        <f>'4.OVTA Sites-Transects'!B42</f>
        <v>0</v>
      </c>
      <c r="B36" s="6">
        <f>'4.OVTA Sites-Transects'!C42</f>
        <v>0</v>
      </c>
      <c r="C36" s="6">
        <f>'4.OVTA Sites-Transects'!D42</f>
        <v>0</v>
      </c>
      <c r="D36" s="1">
        <f>'4.OVTA Sites-Transects'!E42</f>
        <v>0</v>
      </c>
      <c r="E36" s="1">
        <f>'4.OVTA Sites-Transects'!G42</f>
        <v>0</v>
      </c>
      <c r="F36" s="1">
        <f>'4.OVTA Sites-Transects'!F42</f>
        <v>0</v>
      </c>
      <c r="G36" s="6">
        <f>'4.OVTA Sites-Transects'!H42</f>
        <v>0</v>
      </c>
      <c r="H36" s="6">
        <f>'4.OVTA Sites-Transects'!I42</f>
        <v>0</v>
      </c>
      <c r="I36" s="193" t="str">
        <f t="shared" si="0"/>
        <v>-</v>
      </c>
      <c r="J36" s="27" t="str">
        <f t="shared" si="1"/>
        <v>-</v>
      </c>
      <c r="K36" s="27" t="str">
        <f t="shared" si="2"/>
        <v>-</v>
      </c>
      <c r="L36" s="27" t="str">
        <f t="shared" si="3"/>
        <v>-</v>
      </c>
      <c r="M36" s="27" t="str">
        <f t="shared" si="4"/>
        <v>-</v>
      </c>
      <c r="N36" s="28">
        <f t="shared" si="5"/>
        <v>0</v>
      </c>
      <c r="O36" s="28">
        <f t="shared" si="7"/>
        <v>0</v>
      </c>
      <c r="P36" s="1" t="str">
        <f t="shared" si="6"/>
        <v>no</v>
      </c>
    </row>
    <row r="37" spans="1:16" x14ac:dyDescent="0.25">
      <c r="A37" s="6">
        <f>'4.OVTA Sites-Transects'!B43</f>
        <v>0</v>
      </c>
      <c r="B37" s="6">
        <f>'4.OVTA Sites-Transects'!C43</f>
        <v>0</v>
      </c>
      <c r="C37" s="6">
        <f>'4.OVTA Sites-Transects'!D43</f>
        <v>0</v>
      </c>
      <c r="D37" s="1">
        <f>'4.OVTA Sites-Transects'!E43</f>
        <v>0</v>
      </c>
      <c r="E37" s="1">
        <f>'4.OVTA Sites-Transects'!G43</f>
        <v>0</v>
      </c>
      <c r="F37" s="1">
        <f>'4.OVTA Sites-Transects'!F43</f>
        <v>0</v>
      </c>
      <c r="G37" s="6">
        <f>'4.OVTA Sites-Transects'!H43</f>
        <v>0</v>
      </c>
      <c r="H37" s="6">
        <f>'4.OVTA Sites-Transects'!I43</f>
        <v>0</v>
      </c>
      <c r="I37" s="193" t="str">
        <f t="shared" si="0"/>
        <v>-</v>
      </c>
      <c r="J37" s="27" t="str">
        <f t="shared" si="1"/>
        <v>-</v>
      </c>
      <c r="K37" s="27" t="str">
        <f t="shared" si="2"/>
        <v>-</v>
      </c>
      <c r="L37" s="27" t="str">
        <f t="shared" si="3"/>
        <v>-</v>
      </c>
      <c r="M37" s="27" t="str">
        <f t="shared" si="4"/>
        <v>-</v>
      </c>
      <c r="N37" s="28">
        <f t="shared" si="5"/>
        <v>0</v>
      </c>
      <c r="O37" s="28">
        <f t="shared" si="7"/>
        <v>0</v>
      </c>
      <c r="P37" s="1" t="str">
        <f t="shared" si="6"/>
        <v>no</v>
      </c>
    </row>
    <row r="38" spans="1:16" x14ac:dyDescent="0.25">
      <c r="A38" s="6">
        <f>'4.OVTA Sites-Transects'!B44</f>
        <v>0</v>
      </c>
      <c r="B38" s="6">
        <f>'4.OVTA Sites-Transects'!C44</f>
        <v>0</v>
      </c>
      <c r="C38" s="6">
        <f>'4.OVTA Sites-Transects'!D44</f>
        <v>0</v>
      </c>
      <c r="D38" s="1">
        <f>'4.OVTA Sites-Transects'!E44</f>
        <v>0</v>
      </c>
      <c r="E38" s="1">
        <f>'4.OVTA Sites-Transects'!G44</f>
        <v>0</v>
      </c>
      <c r="F38" s="1">
        <f>'4.OVTA Sites-Transects'!F44</f>
        <v>0</v>
      </c>
      <c r="G38" s="6">
        <f>'4.OVTA Sites-Transects'!H44</f>
        <v>0</v>
      </c>
      <c r="H38" s="6">
        <f>'4.OVTA Sites-Transects'!I44</f>
        <v>0</v>
      </c>
      <c r="I38" s="193" t="str">
        <f t="shared" si="0"/>
        <v>-</v>
      </c>
      <c r="J38" s="27" t="str">
        <f t="shared" si="1"/>
        <v>-</v>
      </c>
      <c r="K38" s="27" t="str">
        <f t="shared" si="2"/>
        <v>-</v>
      </c>
      <c r="L38" s="27" t="str">
        <f t="shared" si="3"/>
        <v>-</v>
      </c>
      <c r="M38" s="27" t="str">
        <f t="shared" si="4"/>
        <v>-</v>
      </c>
      <c r="N38" s="28">
        <f t="shared" si="5"/>
        <v>0</v>
      </c>
      <c r="O38" s="28">
        <f t="shared" si="7"/>
        <v>0</v>
      </c>
      <c r="P38" s="1" t="str">
        <f t="shared" si="6"/>
        <v>no</v>
      </c>
    </row>
    <row r="39" spans="1:16" x14ac:dyDescent="0.25">
      <c r="A39" s="6">
        <f>'4.OVTA Sites-Transects'!B45</f>
        <v>0</v>
      </c>
      <c r="B39" s="6">
        <f>'4.OVTA Sites-Transects'!C45</f>
        <v>0</v>
      </c>
      <c r="C39" s="6">
        <f>'4.OVTA Sites-Transects'!D45</f>
        <v>0</v>
      </c>
      <c r="D39" s="1">
        <f>'4.OVTA Sites-Transects'!E45</f>
        <v>0</v>
      </c>
      <c r="E39" s="1">
        <f>'4.OVTA Sites-Transects'!G45</f>
        <v>0</v>
      </c>
      <c r="F39" s="1">
        <f>'4.OVTA Sites-Transects'!F45</f>
        <v>0</v>
      </c>
      <c r="G39" s="6">
        <f>'4.OVTA Sites-Transects'!H45</f>
        <v>0</v>
      </c>
      <c r="H39" s="6">
        <f>'4.OVTA Sites-Transects'!I45</f>
        <v>0</v>
      </c>
      <c r="I39" s="193" t="str">
        <f t="shared" si="0"/>
        <v>-</v>
      </c>
      <c r="J39" s="27" t="str">
        <f t="shared" si="1"/>
        <v>-</v>
      </c>
      <c r="K39" s="27" t="str">
        <f t="shared" si="2"/>
        <v>-</v>
      </c>
      <c r="L39" s="27" t="str">
        <f t="shared" si="3"/>
        <v>-</v>
      </c>
      <c r="M39" s="27" t="str">
        <f t="shared" si="4"/>
        <v>-</v>
      </c>
      <c r="N39" s="28">
        <f t="shared" si="5"/>
        <v>0</v>
      </c>
      <c r="O39" s="28">
        <f t="shared" si="7"/>
        <v>0</v>
      </c>
      <c r="P39" s="1" t="str">
        <f t="shared" si="6"/>
        <v>no</v>
      </c>
    </row>
    <row r="40" spans="1:16" x14ac:dyDescent="0.25">
      <c r="A40" s="6">
        <f>'4.OVTA Sites-Transects'!B46</f>
        <v>0</v>
      </c>
      <c r="B40" s="6">
        <f>'4.OVTA Sites-Transects'!C46</f>
        <v>0</v>
      </c>
      <c r="C40" s="6">
        <f>'4.OVTA Sites-Transects'!D46</f>
        <v>0</v>
      </c>
      <c r="D40" s="1">
        <f>'4.OVTA Sites-Transects'!E46</f>
        <v>0</v>
      </c>
      <c r="E40" s="1">
        <f>'4.OVTA Sites-Transects'!G46</f>
        <v>0</v>
      </c>
      <c r="F40" s="1">
        <f>'4.OVTA Sites-Transects'!F46</f>
        <v>0</v>
      </c>
      <c r="G40" s="6">
        <f>'4.OVTA Sites-Transects'!H46</f>
        <v>0</v>
      </c>
      <c r="H40" s="6">
        <f>'4.OVTA Sites-Transects'!I46</f>
        <v>0</v>
      </c>
      <c r="I40" s="193" t="str">
        <f t="shared" si="0"/>
        <v>-</v>
      </c>
      <c r="J40" s="27" t="str">
        <f t="shared" si="1"/>
        <v>-</v>
      </c>
      <c r="K40" s="27" t="str">
        <f t="shared" si="2"/>
        <v>-</v>
      </c>
      <c r="L40" s="27" t="str">
        <f t="shared" si="3"/>
        <v>-</v>
      </c>
      <c r="M40" s="27" t="str">
        <f t="shared" si="4"/>
        <v>-</v>
      </c>
      <c r="N40" s="28">
        <f t="shared" si="5"/>
        <v>0</v>
      </c>
      <c r="O40" s="28">
        <f t="shared" si="7"/>
        <v>0</v>
      </c>
      <c r="P40" s="1" t="str">
        <f t="shared" si="6"/>
        <v>no</v>
      </c>
    </row>
    <row r="41" spans="1:16" x14ac:dyDescent="0.25">
      <c r="A41" s="6">
        <f>'4.OVTA Sites-Transects'!B47</f>
        <v>0</v>
      </c>
      <c r="B41" s="6">
        <f>'4.OVTA Sites-Transects'!C47</f>
        <v>0</v>
      </c>
      <c r="C41" s="6">
        <f>'4.OVTA Sites-Transects'!D47</f>
        <v>0</v>
      </c>
      <c r="D41" s="1">
        <f>'4.OVTA Sites-Transects'!E47</f>
        <v>0</v>
      </c>
      <c r="E41" s="1">
        <f>'4.OVTA Sites-Transects'!G47</f>
        <v>0</v>
      </c>
      <c r="F41" s="1">
        <f>'4.OVTA Sites-Transects'!F47</f>
        <v>0</v>
      </c>
      <c r="G41" s="6">
        <f>'4.OVTA Sites-Transects'!H47</f>
        <v>0</v>
      </c>
      <c r="H41" s="6">
        <f>'4.OVTA Sites-Transects'!I47</f>
        <v>0</v>
      </c>
      <c r="I41" s="193" t="str">
        <f t="shared" si="0"/>
        <v>-</v>
      </c>
      <c r="J41" s="27" t="str">
        <f t="shared" si="1"/>
        <v>-</v>
      </c>
      <c r="K41" s="27" t="str">
        <f t="shared" si="2"/>
        <v>-</v>
      </c>
      <c r="L41" s="27" t="str">
        <f t="shared" si="3"/>
        <v>-</v>
      </c>
      <c r="M41" s="27" t="str">
        <f t="shared" si="4"/>
        <v>-</v>
      </c>
      <c r="N41" s="28">
        <f t="shared" si="5"/>
        <v>0</v>
      </c>
      <c r="O41" s="28">
        <f t="shared" si="7"/>
        <v>0</v>
      </c>
      <c r="P41" s="1" t="str">
        <f t="shared" si="6"/>
        <v>no</v>
      </c>
    </row>
    <row r="42" spans="1:16" x14ac:dyDescent="0.25">
      <c r="A42" s="6">
        <f>'4.OVTA Sites-Transects'!B48</f>
        <v>0</v>
      </c>
      <c r="B42" s="6">
        <f>'4.OVTA Sites-Transects'!C48</f>
        <v>0</v>
      </c>
      <c r="C42" s="6">
        <f>'4.OVTA Sites-Transects'!D48</f>
        <v>0</v>
      </c>
      <c r="D42" s="1">
        <f>'4.OVTA Sites-Transects'!E48</f>
        <v>0</v>
      </c>
      <c r="E42" s="1">
        <f>'4.OVTA Sites-Transects'!G48</f>
        <v>0</v>
      </c>
      <c r="F42" s="1">
        <f>'4.OVTA Sites-Transects'!F48</f>
        <v>0</v>
      </c>
      <c r="G42" s="6">
        <f>'4.OVTA Sites-Transects'!H48</f>
        <v>0</v>
      </c>
      <c r="H42" s="6">
        <f>'4.OVTA Sites-Transects'!I48</f>
        <v>0</v>
      </c>
      <c r="I42" s="193" t="str">
        <f t="shared" si="0"/>
        <v>-</v>
      </c>
      <c r="J42" s="27" t="str">
        <f t="shared" si="1"/>
        <v>-</v>
      </c>
      <c r="K42" s="27" t="str">
        <f t="shared" si="2"/>
        <v>-</v>
      </c>
      <c r="L42" s="27" t="str">
        <f t="shared" si="3"/>
        <v>-</v>
      </c>
      <c r="M42" s="27" t="str">
        <f t="shared" si="4"/>
        <v>-</v>
      </c>
      <c r="N42" s="28">
        <f t="shared" si="5"/>
        <v>0</v>
      </c>
      <c r="O42" s="28">
        <f t="shared" si="7"/>
        <v>0</v>
      </c>
      <c r="P42" s="1" t="str">
        <f t="shared" si="6"/>
        <v>no</v>
      </c>
    </row>
    <row r="43" spans="1:16" x14ac:dyDescent="0.25">
      <c r="A43" s="6">
        <f>'4.OVTA Sites-Transects'!B49</f>
        <v>0</v>
      </c>
      <c r="B43" s="6">
        <f>'4.OVTA Sites-Transects'!C49</f>
        <v>0</v>
      </c>
      <c r="C43" s="6">
        <f>'4.OVTA Sites-Transects'!D49</f>
        <v>0</v>
      </c>
      <c r="D43" s="1">
        <f>'4.OVTA Sites-Transects'!E49</f>
        <v>0</v>
      </c>
      <c r="E43" s="1">
        <f>'4.OVTA Sites-Transects'!G49</f>
        <v>0</v>
      </c>
      <c r="F43" s="1">
        <f>'4.OVTA Sites-Transects'!F49</f>
        <v>0</v>
      </c>
      <c r="G43" s="6">
        <f>'4.OVTA Sites-Transects'!H49</f>
        <v>0</v>
      </c>
      <c r="H43" s="6">
        <f>'4.OVTA Sites-Transects'!I49</f>
        <v>0</v>
      </c>
      <c r="I43" s="193" t="str">
        <f t="shared" si="0"/>
        <v>-</v>
      </c>
      <c r="J43" s="27" t="str">
        <f t="shared" si="1"/>
        <v>-</v>
      </c>
      <c r="K43" s="27" t="str">
        <f t="shared" si="2"/>
        <v>-</v>
      </c>
      <c r="L43" s="27" t="str">
        <f t="shared" si="3"/>
        <v>-</v>
      </c>
      <c r="M43" s="27" t="str">
        <f t="shared" si="4"/>
        <v>-</v>
      </c>
      <c r="N43" s="28">
        <f t="shared" si="5"/>
        <v>0</v>
      </c>
      <c r="O43" s="28">
        <f t="shared" si="7"/>
        <v>0</v>
      </c>
      <c r="P43" s="1" t="str">
        <f t="shared" si="6"/>
        <v>no</v>
      </c>
    </row>
    <row r="44" spans="1:16" x14ac:dyDescent="0.25">
      <c r="A44" s="6">
        <f>'4.OVTA Sites-Transects'!B50</f>
        <v>0</v>
      </c>
      <c r="B44" s="6">
        <f>'4.OVTA Sites-Transects'!C50</f>
        <v>0</v>
      </c>
      <c r="C44" s="6">
        <f>'4.OVTA Sites-Transects'!D50</f>
        <v>0</v>
      </c>
      <c r="D44" s="1">
        <f>'4.OVTA Sites-Transects'!E50</f>
        <v>0</v>
      </c>
      <c r="E44" s="1">
        <f>'4.OVTA Sites-Transects'!G50</f>
        <v>0</v>
      </c>
      <c r="F44" s="1">
        <f>'4.OVTA Sites-Transects'!F50</f>
        <v>0</v>
      </c>
      <c r="G44" s="6">
        <f>'4.OVTA Sites-Transects'!H50</f>
        <v>0</v>
      </c>
      <c r="H44" s="6">
        <f>'4.OVTA Sites-Transects'!I50</f>
        <v>0</v>
      </c>
      <c r="I44" s="193" t="str">
        <f t="shared" si="0"/>
        <v>-</v>
      </c>
      <c r="J44" s="27" t="str">
        <f t="shared" si="1"/>
        <v>-</v>
      </c>
      <c r="K44" s="27" t="str">
        <f t="shared" si="2"/>
        <v>-</v>
      </c>
      <c r="L44" s="27" t="str">
        <f t="shared" si="3"/>
        <v>-</v>
      </c>
      <c r="M44" s="27" t="str">
        <f t="shared" si="4"/>
        <v>-</v>
      </c>
      <c r="N44" s="28">
        <f t="shared" si="5"/>
        <v>0</v>
      </c>
      <c r="O44" s="28">
        <f t="shared" si="7"/>
        <v>0</v>
      </c>
      <c r="P44" s="1" t="str">
        <f t="shared" si="6"/>
        <v>no</v>
      </c>
    </row>
    <row r="45" spans="1:16" x14ac:dyDescent="0.25">
      <c r="A45" s="6">
        <f>'4.OVTA Sites-Transects'!B51</f>
        <v>0</v>
      </c>
      <c r="B45" s="6">
        <f>'4.OVTA Sites-Transects'!C51</f>
        <v>0</v>
      </c>
      <c r="C45" s="6">
        <f>'4.OVTA Sites-Transects'!D51</f>
        <v>0</v>
      </c>
      <c r="D45" s="1">
        <f>'4.OVTA Sites-Transects'!E51</f>
        <v>0</v>
      </c>
      <c r="E45" s="1">
        <f>'4.OVTA Sites-Transects'!G51</f>
        <v>0</v>
      </c>
      <c r="F45" s="1">
        <f>'4.OVTA Sites-Transects'!F51</f>
        <v>0</v>
      </c>
      <c r="G45" s="6">
        <f>'4.OVTA Sites-Transects'!H51</f>
        <v>0</v>
      </c>
      <c r="H45" s="6">
        <f>'4.OVTA Sites-Transects'!I51</f>
        <v>0</v>
      </c>
      <c r="I45" s="193" t="str">
        <f t="shared" si="0"/>
        <v>-</v>
      </c>
      <c r="J45" s="27" t="str">
        <f t="shared" si="1"/>
        <v>-</v>
      </c>
      <c r="K45" s="27" t="str">
        <f t="shared" si="2"/>
        <v>-</v>
      </c>
      <c r="L45" s="27" t="str">
        <f t="shared" si="3"/>
        <v>-</v>
      </c>
      <c r="M45" s="27" t="str">
        <f t="shared" si="4"/>
        <v>-</v>
      </c>
      <c r="N45" s="28">
        <f t="shared" si="5"/>
        <v>0</v>
      </c>
      <c r="O45" s="28">
        <f t="shared" si="7"/>
        <v>0</v>
      </c>
      <c r="P45" s="1" t="str">
        <f t="shared" si="6"/>
        <v>no</v>
      </c>
    </row>
    <row r="46" spans="1:16" x14ac:dyDescent="0.25">
      <c r="A46" s="6">
        <f>'4.OVTA Sites-Transects'!B52</f>
        <v>0</v>
      </c>
      <c r="B46" s="6">
        <f>'4.OVTA Sites-Transects'!C52</f>
        <v>0</v>
      </c>
      <c r="C46" s="6">
        <f>'4.OVTA Sites-Transects'!D52</f>
        <v>0</v>
      </c>
      <c r="D46" s="1">
        <f>'4.OVTA Sites-Transects'!E52</f>
        <v>0</v>
      </c>
      <c r="E46" s="1">
        <f>'4.OVTA Sites-Transects'!G52</f>
        <v>0</v>
      </c>
      <c r="F46" s="1">
        <f>'4.OVTA Sites-Transects'!F52</f>
        <v>0</v>
      </c>
      <c r="G46" s="6">
        <f>'4.OVTA Sites-Transects'!H52</f>
        <v>0</v>
      </c>
      <c r="H46" s="6">
        <f>'4.OVTA Sites-Transects'!I52</f>
        <v>0</v>
      </c>
      <c r="I46" s="193" t="str">
        <f t="shared" si="0"/>
        <v>-</v>
      </c>
      <c r="J46" s="27" t="str">
        <f t="shared" si="1"/>
        <v>-</v>
      </c>
      <c r="K46" s="27" t="str">
        <f t="shared" si="2"/>
        <v>-</v>
      </c>
      <c r="L46" s="27" t="str">
        <f t="shared" si="3"/>
        <v>-</v>
      </c>
      <c r="M46" s="27" t="str">
        <f t="shared" si="4"/>
        <v>-</v>
      </c>
      <c r="N46" s="28">
        <f t="shared" si="5"/>
        <v>0</v>
      </c>
      <c r="O46" s="28">
        <f t="shared" si="7"/>
        <v>0</v>
      </c>
      <c r="P46" s="1" t="str">
        <f t="shared" si="6"/>
        <v>no</v>
      </c>
    </row>
    <row r="47" spans="1:16" x14ac:dyDescent="0.25">
      <c r="A47" s="6">
        <f>'4.OVTA Sites-Transects'!B53</f>
        <v>0</v>
      </c>
      <c r="B47" s="6">
        <f>'4.OVTA Sites-Transects'!C53</f>
        <v>0</v>
      </c>
      <c r="C47" s="6">
        <f>'4.OVTA Sites-Transects'!D53</f>
        <v>0</v>
      </c>
      <c r="D47" s="1">
        <f>'4.OVTA Sites-Transects'!E53</f>
        <v>0</v>
      </c>
      <c r="E47" s="1">
        <f>'4.OVTA Sites-Transects'!G53</f>
        <v>0</v>
      </c>
      <c r="F47" s="1">
        <f>'4.OVTA Sites-Transects'!F53</f>
        <v>0</v>
      </c>
      <c r="G47" s="6">
        <f>'4.OVTA Sites-Transects'!H53</f>
        <v>0</v>
      </c>
      <c r="H47" s="6">
        <f>'4.OVTA Sites-Transects'!I53</f>
        <v>0</v>
      </c>
      <c r="I47" s="193" t="str">
        <f t="shared" si="0"/>
        <v>-</v>
      </c>
      <c r="J47" s="27" t="str">
        <f t="shared" si="1"/>
        <v>-</v>
      </c>
      <c r="K47" s="27" t="str">
        <f t="shared" si="2"/>
        <v>-</v>
      </c>
      <c r="L47" s="27" t="str">
        <f t="shared" si="3"/>
        <v>-</v>
      </c>
      <c r="M47" s="27" t="str">
        <f t="shared" si="4"/>
        <v>-</v>
      </c>
      <c r="N47" s="28">
        <f t="shared" si="5"/>
        <v>0</v>
      </c>
      <c r="O47" s="28">
        <f t="shared" si="7"/>
        <v>0</v>
      </c>
      <c r="P47" s="1" t="str">
        <f t="shared" si="6"/>
        <v>no</v>
      </c>
    </row>
    <row r="48" spans="1:16" x14ac:dyDescent="0.25">
      <c r="A48" s="6">
        <f>'4.OVTA Sites-Transects'!B54</f>
        <v>0</v>
      </c>
      <c r="B48" s="6">
        <f>'4.OVTA Sites-Transects'!C54</f>
        <v>0</v>
      </c>
      <c r="C48" s="6">
        <f>'4.OVTA Sites-Transects'!D54</f>
        <v>0</v>
      </c>
      <c r="D48" s="1">
        <f>'4.OVTA Sites-Transects'!E54</f>
        <v>0</v>
      </c>
      <c r="E48" s="1">
        <f>'4.OVTA Sites-Transects'!G54</f>
        <v>0</v>
      </c>
      <c r="F48" s="1">
        <f>'4.OVTA Sites-Transects'!F54</f>
        <v>0</v>
      </c>
      <c r="G48" s="6">
        <f>'4.OVTA Sites-Transects'!H54</f>
        <v>0</v>
      </c>
      <c r="H48" s="6">
        <f>'4.OVTA Sites-Transects'!I54</f>
        <v>0</v>
      </c>
      <c r="I48" s="193" t="str">
        <f t="shared" si="0"/>
        <v>-</v>
      </c>
      <c r="J48" s="27" t="str">
        <f t="shared" si="1"/>
        <v>-</v>
      </c>
      <c r="K48" s="27" t="str">
        <f t="shared" si="2"/>
        <v>-</v>
      </c>
      <c r="L48" s="27" t="str">
        <f t="shared" si="3"/>
        <v>-</v>
      </c>
      <c r="M48" s="27" t="str">
        <f t="shared" si="4"/>
        <v>-</v>
      </c>
      <c r="N48" s="28">
        <f t="shared" si="5"/>
        <v>0</v>
      </c>
      <c r="O48" s="28">
        <f t="shared" si="7"/>
        <v>0</v>
      </c>
      <c r="P48" s="1" t="str">
        <f t="shared" si="6"/>
        <v>no</v>
      </c>
    </row>
    <row r="49" spans="1:16" x14ac:dyDescent="0.25">
      <c r="A49" s="6">
        <f>'4.OVTA Sites-Transects'!B55</f>
        <v>0</v>
      </c>
      <c r="B49" s="6">
        <f>'4.OVTA Sites-Transects'!C55</f>
        <v>0</v>
      </c>
      <c r="C49" s="6">
        <f>'4.OVTA Sites-Transects'!D55</f>
        <v>0</v>
      </c>
      <c r="D49" s="1">
        <f>'4.OVTA Sites-Transects'!E55</f>
        <v>0</v>
      </c>
      <c r="E49" s="1">
        <f>'4.OVTA Sites-Transects'!G55</f>
        <v>0</v>
      </c>
      <c r="F49" s="1">
        <f>'4.OVTA Sites-Transects'!F55</f>
        <v>0</v>
      </c>
      <c r="G49" s="6">
        <f>'4.OVTA Sites-Transects'!H55</f>
        <v>0</v>
      </c>
      <c r="H49" s="6">
        <f>'4.OVTA Sites-Transects'!I55</f>
        <v>0</v>
      </c>
      <c r="I49" s="193" t="str">
        <f t="shared" si="0"/>
        <v>-</v>
      </c>
      <c r="J49" s="27" t="str">
        <f t="shared" si="1"/>
        <v>-</v>
      </c>
      <c r="K49" s="27" t="str">
        <f t="shared" si="2"/>
        <v>-</v>
      </c>
      <c r="L49" s="27" t="str">
        <f t="shared" si="3"/>
        <v>-</v>
      </c>
      <c r="M49" s="27" t="str">
        <f t="shared" si="4"/>
        <v>-</v>
      </c>
      <c r="N49" s="28">
        <f t="shared" si="5"/>
        <v>0</v>
      </c>
      <c r="O49" s="28">
        <f t="shared" si="7"/>
        <v>0</v>
      </c>
      <c r="P49" s="1" t="str">
        <f t="shared" si="6"/>
        <v>no</v>
      </c>
    </row>
    <row r="50" spans="1:16" x14ac:dyDescent="0.25">
      <c r="A50" s="6">
        <f>'4.OVTA Sites-Transects'!B56</f>
        <v>0</v>
      </c>
      <c r="B50" s="6">
        <f>'4.OVTA Sites-Transects'!C56</f>
        <v>0</v>
      </c>
      <c r="C50" s="6">
        <f>'4.OVTA Sites-Transects'!D56</f>
        <v>0</v>
      </c>
      <c r="D50" s="1">
        <f>'4.OVTA Sites-Transects'!E56</f>
        <v>0</v>
      </c>
      <c r="E50" s="1">
        <f>'4.OVTA Sites-Transects'!G56</f>
        <v>0</v>
      </c>
      <c r="F50" s="1">
        <f>'4.OVTA Sites-Transects'!F56</f>
        <v>0</v>
      </c>
      <c r="G50" s="6">
        <f>'4.OVTA Sites-Transects'!H56</f>
        <v>0</v>
      </c>
      <c r="H50" s="6">
        <f>'4.OVTA Sites-Transects'!I56</f>
        <v>0</v>
      </c>
      <c r="I50" s="193" t="str">
        <f t="shared" si="0"/>
        <v>-</v>
      </c>
      <c r="J50" s="27" t="str">
        <f t="shared" si="1"/>
        <v>-</v>
      </c>
      <c r="K50" s="27" t="str">
        <f t="shared" si="2"/>
        <v>-</v>
      </c>
      <c r="L50" s="27" t="str">
        <f t="shared" si="3"/>
        <v>-</v>
      </c>
      <c r="M50" s="27" t="str">
        <f t="shared" si="4"/>
        <v>-</v>
      </c>
      <c r="N50" s="28">
        <f t="shared" si="5"/>
        <v>0</v>
      </c>
      <c r="O50" s="28">
        <f t="shared" si="7"/>
        <v>0</v>
      </c>
      <c r="P50" s="1" t="str">
        <f t="shared" si="6"/>
        <v>no</v>
      </c>
    </row>
    <row r="51" spans="1:16" x14ac:dyDescent="0.25">
      <c r="A51" s="6">
        <f>'4.OVTA Sites-Transects'!B57</f>
        <v>0</v>
      </c>
      <c r="B51" s="6">
        <f>'4.OVTA Sites-Transects'!C57</f>
        <v>0</v>
      </c>
      <c r="C51" s="6">
        <f>'4.OVTA Sites-Transects'!D57</f>
        <v>0</v>
      </c>
      <c r="D51" s="1">
        <f>'4.OVTA Sites-Transects'!E57</f>
        <v>0</v>
      </c>
      <c r="E51" s="1">
        <f>'4.OVTA Sites-Transects'!G57</f>
        <v>0</v>
      </c>
      <c r="F51" s="1">
        <f>'4.OVTA Sites-Transects'!F57</f>
        <v>0</v>
      </c>
      <c r="G51" s="6">
        <f>'4.OVTA Sites-Transects'!H57</f>
        <v>0</v>
      </c>
      <c r="H51" s="6">
        <f>'4.OVTA Sites-Transects'!I57</f>
        <v>0</v>
      </c>
      <c r="I51" s="193" t="str">
        <f t="shared" si="0"/>
        <v>-</v>
      </c>
      <c r="J51" s="27" t="str">
        <f t="shared" si="1"/>
        <v>-</v>
      </c>
      <c r="K51" s="27" t="str">
        <f t="shared" si="2"/>
        <v>-</v>
      </c>
      <c r="L51" s="27" t="str">
        <f t="shared" si="3"/>
        <v>-</v>
      </c>
      <c r="M51" s="27" t="str">
        <f t="shared" si="4"/>
        <v>-</v>
      </c>
      <c r="N51" s="28">
        <f t="shared" si="5"/>
        <v>0</v>
      </c>
      <c r="O51" s="28">
        <f t="shared" si="7"/>
        <v>0</v>
      </c>
      <c r="P51" s="1" t="str">
        <f t="shared" si="6"/>
        <v>no</v>
      </c>
    </row>
    <row r="52" spans="1:16" x14ac:dyDescent="0.25">
      <c r="A52" s="6">
        <f>'4.OVTA Sites-Transects'!B58</f>
        <v>0</v>
      </c>
      <c r="B52" s="6">
        <f>'4.OVTA Sites-Transects'!C58</f>
        <v>0</v>
      </c>
      <c r="C52" s="6">
        <f>'4.OVTA Sites-Transects'!D58</f>
        <v>0</v>
      </c>
      <c r="D52" s="1">
        <f>'4.OVTA Sites-Transects'!E58</f>
        <v>0</v>
      </c>
      <c r="E52" s="1">
        <f>'4.OVTA Sites-Transects'!G58</f>
        <v>0</v>
      </c>
      <c r="F52" s="1">
        <f>'4.OVTA Sites-Transects'!F58</f>
        <v>0</v>
      </c>
      <c r="G52" s="6">
        <f>'4.OVTA Sites-Transects'!H58</f>
        <v>0</v>
      </c>
      <c r="H52" s="6">
        <f>'4.OVTA Sites-Transects'!I58</f>
        <v>0</v>
      </c>
      <c r="I52" s="193" t="str">
        <f t="shared" si="0"/>
        <v>-</v>
      </c>
      <c r="J52" s="27" t="str">
        <f t="shared" si="1"/>
        <v>-</v>
      </c>
      <c r="K52" s="27" t="str">
        <f t="shared" si="2"/>
        <v>-</v>
      </c>
      <c r="L52" s="27" t="str">
        <f t="shared" si="3"/>
        <v>-</v>
      </c>
      <c r="M52" s="27" t="str">
        <f t="shared" si="4"/>
        <v>-</v>
      </c>
      <c r="N52" s="28">
        <f t="shared" si="5"/>
        <v>0</v>
      </c>
      <c r="O52" s="28">
        <f t="shared" si="7"/>
        <v>0</v>
      </c>
      <c r="P52" s="1" t="str">
        <f t="shared" si="6"/>
        <v>no</v>
      </c>
    </row>
    <row r="53" spans="1:16" x14ac:dyDescent="0.25">
      <c r="A53" s="6">
        <f>'4.OVTA Sites-Transects'!B59</f>
        <v>0</v>
      </c>
      <c r="B53" s="6">
        <f>'4.OVTA Sites-Transects'!C59</f>
        <v>0</v>
      </c>
      <c r="C53" s="6">
        <f>'4.OVTA Sites-Transects'!D59</f>
        <v>0</v>
      </c>
      <c r="D53" s="1">
        <f>'4.OVTA Sites-Transects'!E59</f>
        <v>0</v>
      </c>
      <c r="E53" s="1">
        <f>'4.OVTA Sites-Transects'!G59</f>
        <v>0</v>
      </c>
      <c r="F53" s="1">
        <f>'4.OVTA Sites-Transects'!F59</f>
        <v>0</v>
      </c>
      <c r="G53" s="6">
        <f>'4.OVTA Sites-Transects'!H59</f>
        <v>0</v>
      </c>
      <c r="H53" s="6">
        <f>'4.OVTA Sites-Transects'!I59</f>
        <v>0</v>
      </c>
      <c r="I53" s="193" t="str">
        <f t="shared" si="0"/>
        <v>-</v>
      </c>
      <c r="J53" s="27" t="str">
        <f t="shared" si="1"/>
        <v>-</v>
      </c>
      <c r="K53" s="27" t="str">
        <f t="shared" si="2"/>
        <v>-</v>
      </c>
      <c r="L53" s="27" t="str">
        <f t="shared" si="3"/>
        <v>-</v>
      </c>
      <c r="M53" s="27" t="str">
        <f t="shared" si="4"/>
        <v>-</v>
      </c>
      <c r="N53" s="28">
        <f t="shared" si="5"/>
        <v>0</v>
      </c>
      <c r="O53" s="28">
        <f t="shared" si="7"/>
        <v>0</v>
      </c>
      <c r="P53" s="1" t="str">
        <f t="shared" si="6"/>
        <v>no</v>
      </c>
    </row>
    <row r="54" spans="1:16" x14ac:dyDescent="0.25">
      <c r="A54" s="6">
        <f>'4.OVTA Sites-Transects'!B60</f>
        <v>0</v>
      </c>
      <c r="B54" s="6">
        <f>'4.OVTA Sites-Transects'!C60</f>
        <v>0</v>
      </c>
      <c r="C54" s="6">
        <f>'4.OVTA Sites-Transects'!D60</f>
        <v>0</v>
      </c>
      <c r="D54" s="1">
        <f>'4.OVTA Sites-Transects'!E60</f>
        <v>0</v>
      </c>
      <c r="E54" s="1">
        <f>'4.OVTA Sites-Transects'!G60</f>
        <v>0</v>
      </c>
      <c r="F54" s="1">
        <f>'4.OVTA Sites-Transects'!F60</f>
        <v>0</v>
      </c>
      <c r="G54" s="6">
        <f>'4.OVTA Sites-Transects'!H60</f>
        <v>0</v>
      </c>
      <c r="H54" s="6">
        <f>'4.OVTA Sites-Transects'!I60</f>
        <v>0</v>
      </c>
      <c r="I54" s="193" t="str">
        <f t="shared" si="0"/>
        <v>-</v>
      </c>
      <c r="J54" s="27" t="str">
        <f t="shared" si="1"/>
        <v>-</v>
      </c>
      <c r="K54" s="27" t="str">
        <f t="shared" si="2"/>
        <v>-</v>
      </c>
      <c r="L54" s="27" t="str">
        <f t="shared" si="3"/>
        <v>-</v>
      </c>
      <c r="M54" s="27" t="str">
        <f t="shared" si="4"/>
        <v>-</v>
      </c>
      <c r="N54" s="28">
        <f t="shared" si="5"/>
        <v>0</v>
      </c>
      <c r="O54" s="28">
        <f t="shared" si="7"/>
        <v>0</v>
      </c>
      <c r="P54" s="1" t="str">
        <f t="shared" si="6"/>
        <v>no</v>
      </c>
    </row>
    <row r="55" spans="1:16" x14ac:dyDescent="0.25">
      <c r="A55" s="6">
        <f>'4.OVTA Sites-Transects'!B61</f>
        <v>0</v>
      </c>
      <c r="B55" s="6">
        <f>'4.OVTA Sites-Transects'!C61</f>
        <v>0</v>
      </c>
      <c r="C55" s="6">
        <f>'4.OVTA Sites-Transects'!D61</f>
        <v>0</v>
      </c>
      <c r="D55" s="1">
        <f>'4.OVTA Sites-Transects'!E61</f>
        <v>0</v>
      </c>
      <c r="E55" s="1">
        <f>'4.OVTA Sites-Transects'!G61</f>
        <v>0</v>
      </c>
      <c r="F55" s="1">
        <f>'4.OVTA Sites-Transects'!F61</f>
        <v>0</v>
      </c>
      <c r="G55" s="6">
        <f>'4.OVTA Sites-Transects'!H61</f>
        <v>0</v>
      </c>
      <c r="H55" s="6">
        <f>'4.OVTA Sites-Transects'!I61</f>
        <v>0</v>
      </c>
      <c r="I55" s="193" t="str">
        <f t="shared" si="0"/>
        <v>-</v>
      </c>
      <c r="J55" s="27" t="str">
        <f t="shared" si="1"/>
        <v>-</v>
      </c>
      <c r="K55" s="27" t="str">
        <f t="shared" si="2"/>
        <v>-</v>
      </c>
      <c r="L55" s="27" t="str">
        <f t="shared" si="3"/>
        <v>-</v>
      </c>
      <c r="M55" s="27" t="str">
        <f t="shared" si="4"/>
        <v>-</v>
      </c>
      <c r="N55" s="28">
        <f t="shared" si="5"/>
        <v>0</v>
      </c>
      <c r="O55" s="28">
        <f t="shared" si="7"/>
        <v>0</v>
      </c>
      <c r="P55" s="1" t="str">
        <f t="shared" si="6"/>
        <v>no</v>
      </c>
    </row>
    <row r="56" spans="1:16" x14ac:dyDescent="0.25">
      <c r="A56" s="6">
        <f>'4.OVTA Sites-Transects'!B62</f>
        <v>0</v>
      </c>
      <c r="B56" s="6">
        <f>'4.OVTA Sites-Transects'!C62</f>
        <v>0</v>
      </c>
      <c r="C56" s="6">
        <f>'4.OVTA Sites-Transects'!D62</f>
        <v>0</v>
      </c>
      <c r="D56" s="1">
        <f>'4.OVTA Sites-Transects'!E62</f>
        <v>0</v>
      </c>
      <c r="E56" s="1">
        <f>'4.OVTA Sites-Transects'!G62</f>
        <v>0</v>
      </c>
      <c r="F56" s="1">
        <f>'4.OVTA Sites-Transects'!F62</f>
        <v>0</v>
      </c>
      <c r="G56" s="6">
        <f>'4.OVTA Sites-Transects'!H62</f>
        <v>0</v>
      </c>
      <c r="H56" s="6">
        <f>'4.OVTA Sites-Transects'!I62</f>
        <v>0</v>
      </c>
      <c r="I56" s="193" t="str">
        <f t="shared" si="0"/>
        <v>-</v>
      </c>
      <c r="J56" s="27" t="str">
        <f t="shared" si="1"/>
        <v>-</v>
      </c>
      <c r="K56" s="27" t="str">
        <f t="shared" si="2"/>
        <v>-</v>
      </c>
      <c r="L56" s="27" t="str">
        <f t="shared" si="3"/>
        <v>-</v>
      </c>
      <c r="M56" s="27" t="str">
        <f t="shared" si="4"/>
        <v>-</v>
      </c>
      <c r="N56" s="28">
        <f t="shared" si="5"/>
        <v>0</v>
      </c>
      <c r="O56" s="28">
        <f t="shared" si="7"/>
        <v>0</v>
      </c>
      <c r="P56" s="1" t="str">
        <f t="shared" si="6"/>
        <v>no</v>
      </c>
    </row>
    <row r="57" spans="1:16" x14ac:dyDescent="0.25">
      <c r="A57" s="6">
        <f>'4.OVTA Sites-Transects'!B63</f>
        <v>0</v>
      </c>
      <c r="B57" s="6">
        <f>'4.OVTA Sites-Transects'!C63</f>
        <v>0</v>
      </c>
      <c r="C57" s="6">
        <f>'4.OVTA Sites-Transects'!D63</f>
        <v>0</v>
      </c>
      <c r="D57" s="1">
        <f>'4.OVTA Sites-Transects'!E63</f>
        <v>0</v>
      </c>
      <c r="E57" s="1">
        <f>'4.OVTA Sites-Transects'!G63</f>
        <v>0</v>
      </c>
      <c r="F57" s="1">
        <f>'4.OVTA Sites-Transects'!F63</f>
        <v>0</v>
      </c>
      <c r="G57" s="6">
        <f>'4.OVTA Sites-Transects'!H63</f>
        <v>0</v>
      </c>
      <c r="H57" s="6">
        <f>'4.OVTA Sites-Transects'!I63</f>
        <v>0</v>
      </c>
      <c r="I57" s="193" t="str">
        <f t="shared" si="0"/>
        <v>-</v>
      </c>
      <c r="J57" s="27" t="str">
        <f t="shared" si="1"/>
        <v>-</v>
      </c>
      <c r="K57" s="27" t="str">
        <f t="shared" si="2"/>
        <v>-</v>
      </c>
      <c r="L57" s="27" t="str">
        <f t="shared" si="3"/>
        <v>-</v>
      </c>
      <c r="M57" s="27" t="str">
        <f t="shared" si="4"/>
        <v>-</v>
      </c>
      <c r="N57" s="28">
        <f t="shared" si="5"/>
        <v>0</v>
      </c>
      <c r="O57" s="28">
        <f t="shared" si="7"/>
        <v>0</v>
      </c>
      <c r="P57" s="1" t="str">
        <f t="shared" si="6"/>
        <v>no</v>
      </c>
    </row>
    <row r="58" spans="1:16" x14ac:dyDescent="0.25">
      <c r="A58" s="6">
        <f>'4.OVTA Sites-Transects'!B64</f>
        <v>0</v>
      </c>
      <c r="B58" s="6">
        <f>'4.OVTA Sites-Transects'!C64</f>
        <v>0</v>
      </c>
      <c r="C58" s="6">
        <f>'4.OVTA Sites-Transects'!D64</f>
        <v>0</v>
      </c>
      <c r="D58" s="1">
        <f>'4.OVTA Sites-Transects'!E64</f>
        <v>0</v>
      </c>
      <c r="E58" s="1">
        <f>'4.OVTA Sites-Transects'!G64</f>
        <v>0</v>
      </c>
      <c r="F58" s="1">
        <f>'4.OVTA Sites-Transects'!F64</f>
        <v>0</v>
      </c>
      <c r="G58" s="6">
        <f>'4.OVTA Sites-Transects'!H64</f>
        <v>0</v>
      </c>
      <c r="H58" s="6">
        <f>'4.OVTA Sites-Transects'!I64</f>
        <v>0</v>
      </c>
      <c r="I58" s="193" t="str">
        <f t="shared" si="0"/>
        <v>-</v>
      </c>
      <c r="J58" s="27" t="str">
        <f t="shared" si="1"/>
        <v>-</v>
      </c>
      <c r="K58" s="27" t="str">
        <f t="shared" si="2"/>
        <v>-</v>
      </c>
      <c r="L58" s="27" t="str">
        <f t="shared" si="3"/>
        <v>-</v>
      </c>
      <c r="M58" s="27" t="str">
        <f t="shared" si="4"/>
        <v>-</v>
      </c>
      <c r="N58" s="28">
        <f t="shared" si="5"/>
        <v>0</v>
      </c>
      <c r="O58" s="28">
        <f t="shared" si="7"/>
        <v>0</v>
      </c>
      <c r="P58" s="1" t="str">
        <f t="shared" si="6"/>
        <v>no</v>
      </c>
    </row>
    <row r="59" spans="1:16" x14ac:dyDescent="0.25">
      <c r="A59" s="6">
        <f>'4.OVTA Sites-Transects'!B65</f>
        <v>0</v>
      </c>
      <c r="B59" s="6">
        <f>'4.OVTA Sites-Transects'!C65</f>
        <v>0</v>
      </c>
      <c r="C59" s="6">
        <f>'4.OVTA Sites-Transects'!D65</f>
        <v>0</v>
      </c>
      <c r="D59" s="1">
        <f>'4.OVTA Sites-Transects'!E65</f>
        <v>0</v>
      </c>
      <c r="E59" s="1">
        <f>'4.OVTA Sites-Transects'!G65</f>
        <v>0</v>
      </c>
      <c r="F59" s="1">
        <f>'4.OVTA Sites-Transects'!F65</f>
        <v>0</v>
      </c>
      <c r="G59" s="6">
        <f>'4.OVTA Sites-Transects'!H65</f>
        <v>0</v>
      </c>
      <c r="H59" s="6">
        <f>'4.OVTA Sites-Transects'!I65</f>
        <v>0</v>
      </c>
      <c r="I59" s="193" t="str">
        <f t="shared" si="0"/>
        <v>-</v>
      </c>
      <c r="J59" s="27" t="str">
        <f t="shared" si="1"/>
        <v>-</v>
      </c>
      <c r="K59" s="27" t="str">
        <f t="shared" si="2"/>
        <v>-</v>
      </c>
      <c r="L59" s="27" t="str">
        <f t="shared" si="3"/>
        <v>-</v>
      </c>
      <c r="M59" s="27" t="str">
        <f t="shared" si="4"/>
        <v>-</v>
      </c>
      <c r="N59" s="28">
        <f t="shared" si="5"/>
        <v>0</v>
      </c>
      <c r="O59" s="28">
        <f t="shared" si="7"/>
        <v>0</v>
      </c>
      <c r="P59" s="1" t="str">
        <f t="shared" si="6"/>
        <v>no</v>
      </c>
    </row>
    <row r="60" spans="1:16" x14ac:dyDescent="0.25">
      <c r="A60" s="6">
        <f>'4.OVTA Sites-Transects'!B66</f>
        <v>0</v>
      </c>
      <c r="B60" s="6">
        <f>'4.OVTA Sites-Transects'!C66</f>
        <v>0</v>
      </c>
      <c r="C60" s="6">
        <f>'4.OVTA Sites-Transects'!D66</f>
        <v>0</v>
      </c>
      <c r="D60" s="1">
        <f>'4.OVTA Sites-Transects'!E66</f>
        <v>0</v>
      </c>
      <c r="E60" s="1">
        <f>'4.OVTA Sites-Transects'!G66</f>
        <v>0</v>
      </c>
      <c r="F60" s="1">
        <f>'4.OVTA Sites-Transects'!F66</f>
        <v>0</v>
      </c>
      <c r="G60" s="6">
        <f>'4.OVTA Sites-Transects'!H66</f>
        <v>0</v>
      </c>
      <c r="H60" s="6">
        <f>'4.OVTA Sites-Transects'!I66</f>
        <v>0</v>
      </c>
      <c r="I60" s="193" t="str">
        <f t="shared" si="0"/>
        <v>-</v>
      </c>
      <c r="J60" s="27" t="str">
        <f t="shared" si="1"/>
        <v>-</v>
      </c>
      <c r="K60" s="27" t="str">
        <f t="shared" si="2"/>
        <v>-</v>
      </c>
      <c r="L60" s="27" t="str">
        <f t="shared" si="3"/>
        <v>-</v>
      </c>
      <c r="M60" s="27" t="str">
        <f t="shared" si="4"/>
        <v>-</v>
      </c>
      <c r="N60" s="28">
        <f t="shared" si="5"/>
        <v>0</v>
      </c>
      <c r="O60" s="28">
        <f t="shared" si="7"/>
        <v>0</v>
      </c>
      <c r="P60" s="1" t="str">
        <f t="shared" si="6"/>
        <v>no</v>
      </c>
    </row>
    <row r="61" spans="1:16" x14ac:dyDescent="0.25">
      <c r="A61" s="6">
        <f>'4.OVTA Sites-Transects'!B67</f>
        <v>0</v>
      </c>
      <c r="B61" s="6">
        <f>'4.OVTA Sites-Transects'!C67</f>
        <v>0</v>
      </c>
      <c r="C61" s="6">
        <f>'4.OVTA Sites-Transects'!D67</f>
        <v>0</v>
      </c>
      <c r="D61" s="1">
        <f>'4.OVTA Sites-Transects'!E67</f>
        <v>0</v>
      </c>
      <c r="E61" s="1">
        <f>'4.OVTA Sites-Transects'!G67</f>
        <v>0</v>
      </c>
      <c r="F61" s="1">
        <f>'4.OVTA Sites-Transects'!F67</f>
        <v>0</v>
      </c>
      <c r="G61" s="6">
        <f>'4.OVTA Sites-Transects'!H67</f>
        <v>0</v>
      </c>
      <c r="H61" s="6">
        <f>'4.OVTA Sites-Transects'!I67</f>
        <v>0</v>
      </c>
      <c r="I61" s="193" t="str">
        <f t="shared" si="0"/>
        <v>-</v>
      </c>
      <c r="J61" s="27" t="str">
        <f t="shared" si="1"/>
        <v>-</v>
      </c>
      <c r="K61" s="27" t="str">
        <f t="shared" si="2"/>
        <v>-</v>
      </c>
      <c r="L61" s="27" t="str">
        <f t="shared" si="3"/>
        <v>-</v>
      </c>
      <c r="M61" s="27" t="str">
        <f t="shared" si="4"/>
        <v>-</v>
      </c>
      <c r="N61" s="28">
        <f t="shared" si="5"/>
        <v>0</v>
      </c>
      <c r="O61" s="28">
        <f t="shared" si="7"/>
        <v>0</v>
      </c>
      <c r="P61" s="1" t="str">
        <f t="shared" si="6"/>
        <v>no</v>
      </c>
    </row>
    <row r="62" spans="1:16" x14ac:dyDescent="0.25">
      <c r="A62" s="6">
        <f>'4.OVTA Sites-Transects'!B68</f>
        <v>0</v>
      </c>
      <c r="B62" s="6">
        <f>'4.OVTA Sites-Transects'!C68</f>
        <v>0</v>
      </c>
      <c r="C62" s="6">
        <f>'4.OVTA Sites-Transects'!D68</f>
        <v>0</v>
      </c>
      <c r="D62" s="1">
        <f>'4.OVTA Sites-Transects'!E68</f>
        <v>0</v>
      </c>
      <c r="E62" s="1">
        <f>'4.OVTA Sites-Transects'!G68</f>
        <v>0</v>
      </c>
      <c r="F62" s="1">
        <f>'4.OVTA Sites-Transects'!F68</f>
        <v>0</v>
      </c>
      <c r="G62" s="6">
        <f>'4.OVTA Sites-Transects'!H68</f>
        <v>0</v>
      </c>
      <c r="H62" s="6">
        <f>'4.OVTA Sites-Transects'!I68</f>
        <v>0</v>
      </c>
      <c r="I62" s="193" t="str">
        <f t="shared" si="0"/>
        <v>-</v>
      </c>
      <c r="J62" s="27" t="str">
        <f t="shared" si="1"/>
        <v>-</v>
      </c>
      <c r="K62" s="27" t="str">
        <f t="shared" si="2"/>
        <v>-</v>
      </c>
      <c r="L62" s="27" t="str">
        <f t="shared" si="3"/>
        <v>-</v>
      </c>
      <c r="M62" s="27" t="str">
        <f t="shared" si="4"/>
        <v>-</v>
      </c>
      <c r="N62" s="28">
        <f t="shared" si="5"/>
        <v>0</v>
      </c>
      <c r="O62" s="28">
        <f t="shared" si="7"/>
        <v>0</v>
      </c>
      <c r="P62" s="1" t="str">
        <f t="shared" si="6"/>
        <v>no</v>
      </c>
    </row>
    <row r="63" spans="1:16" x14ac:dyDescent="0.25">
      <c r="A63" s="6">
        <f>'4.OVTA Sites-Transects'!B69</f>
        <v>0</v>
      </c>
      <c r="B63" s="6">
        <f>'4.OVTA Sites-Transects'!C69</f>
        <v>0</v>
      </c>
      <c r="C63" s="6">
        <f>'4.OVTA Sites-Transects'!D69</f>
        <v>0</v>
      </c>
      <c r="D63" s="1">
        <f>'4.OVTA Sites-Transects'!E69</f>
        <v>0</v>
      </c>
      <c r="E63" s="1">
        <f>'4.OVTA Sites-Transects'!G69</f>
        <v>0</v>
      </c>
      <c r="F63" s="1">
        <f>'4.OVTA Sites-Transects'!F69</f>
        <v>0</v>
      </c>
      <c r="G63" s="6">
        <f>'4.OVTA Sites-Transects'!H69</f>
        <v>0</v>
      </c>
      <c r="H63" s="6">
        <f>'4.OVTA Sites-Transects'!I69</f>
        <v>0</v>
      </c>
      <c r="I63" s="193" t="str">
        <f t="shared" si="0"/>
        <v>-</v>
      </c>
      <c r="J63" s="27" t="str">
        <f t="shared" si="1"/>
        <v>-</v>
      </c>
      <c r="K63" s="27" t="str">
        <f t="shared" si="2"/>
        <v>-</v>
      </c>
      <c r="L63" s="27" t="str">
        <f t="shared" si="3"/>
        <v>-</v>
      </c>
      <c r="M63" s="27" t="str">
        <f t="shared" si="4"/>
        <v>-</v>
      </c>
      <c r="N63" s="28">
        <f t="shared" si="5"/>
        <v>0</v>
      </c>
      <c r="O63" s="28">
        <f t="shared" si="7"/>
        <v>0</v>
      </c>
      <c r="P63" s="1" t="str">
        <f t="shared" si="6"/>
        <v>no</v>
      </c>
    </row>
    <row r="64" spans="1:16" x14ac:dyDescent="0.25">
      <c r="A64" s="6">
        <f>'4.OVTA Sites-Transects'!B70</f>
        <v>0</v>
      </c>
      <c r="B64" s="6">
        <f>'4.OVTA Sites-Transects'!C70</f>
        <v>0</v>
      </c>
      <c r="C64" s="6">
        <f>'4.OVTA Sites-Transects'!D70</f>
        <v>0</v>
      </c>
      <c r="D64" s="1">
        <f>'4.OVTA Sites-Transects'!E70</f>
        <v>0</v>
      </c>
      <c r="E64" s="1">
        <f>'4.OVTA Sites-Transects'!G70</f>
        <v>0</v>
      </c>
      <c r="F64" s="1">
        <f>'4.OVTA Sites-Transects'!F70</f>
        <v>0</v>
      </c>
      <c r="G64" s="6">
        <f>'4.OVTA Sites-Transects'!H70</f>
        <v>0</v>
      </c>
      <c r="H64" s="6">
        <f>'4.OVTA Sites-Transects'!I70</f>
        <v>0</v>
      </c>
      <c r="I64" s="193" t="str">
        <f t="shared" si="0"/>
        <v>-</v>
      </c>
      <c r="J64" s="27" t="str">
        <f t="shared" si="1"/>
        <v>-</v>
      </c>
      <c r="K64" s="27" t="str">
        <f t="shared" si="2"/>
        <v>-</v>
      </c>
      <c r="L64" s="27" t="str">
        <f t="shared" si="3"/>
        <v>-</v>
      </c>
      <c r="M64" s="27" t="str">
        <f t="shared" si="4"/>
        <v>-</v>
      </c>
      <c r="N64" s="28">
        <f t="shared" si="5"/>
        <v>0</v>
      </c>
      <c r="O64" s="28">
        <f t="shared" si="7"/>
        <v>0</v>
      </c>
      <c r="P64" s="1" t="str">
        <f t="shared" si="6"/>
        <v>no</v>
      </c>
    </row>
    <row r="65" spans="1:16" x14ac:dyDescent="0.25">
      <c r="A65" s="6">
        <f>'4.OVTA Sites-Transects'!B71</f>
        <v>0</v>
      </c>
      <c r="B65" s="6">
        <f>'4.OVTA Sites-Transects'!C71</f>
        <v>0</v>
      </c>
      <c r="C65" s="6">
        <f>'4.OVTA Sites-Transects'!D71</f>
        <v>0</v>
      </c>
      <c r="D65" s="1">
        <f>'4.OVTA Sites-Transects'!E71</f>
        <v>0</v>
      </c>
      <c r="E65" s="1">
        <f>'4.OVTA Sites-Transects'!G71</f>
        <v>0</v>
      </c>
      <c r="F65" s="1">
        <f>'4.OVTA Sites-Transects'!F71</f>
        <v>0</v>
      </c>
      <c r="G65" s="6">
        <f>'4.OVTA Sites-Transects'!H71</f>
        <v>0</v>
      </c>
      <c r="H65" s="6">
        <f>'4.OVTA Sites-Transects'!I71</f>
        <v>0</v>
      </c>
      <c r="I65" s="193" t="str">
        <f t="shared" si="0"/>
        <v>-</v>
      </c>
      <c r="J65" s="27" t="str">
        <f t="shared" si="1"/>
        <v>-</v>
      </c>
      <c r="K65" s="27" t="str">
        <f t="shared" si="2"/>
        <v>-</v>
      </c>
      <c r="L65" s="27" t="str">
        <f t="shared" si="3"/>
        <v>-</v>
      </c>
      <c r="M65" s="27" t="str">
        <f t="shared" si="4"/>
        <v>-</v>
      </c>
      <c r="N65" s="28">
        <f t="shared" si="5"/>
        <v>0</v>
      </c>
      <c r="O65" s="28">
        <f t="shared" si="7"/>
        <v>0</v>
      </c>
      <c r="P65" s="1" t="str">
        <f t="shared" si="6"/>
        <v>no</v>
      </c>
    </row>
    <row r="66" spans="1:16" x14ac:dyDescent="0.25">
      <c r="A66" s="6">
        <f>'4.OVTA Sites-Transects'!B72</f>
        <v>0</v>
      </c>
      <c r="B66" s="6">
        <f>'4.OVTA Sites-Transects'!C72</f>
        <v>0</v>
      </c>
      <c r="C66" s="6">
        <f>'4.OVTA Sites-Transects'!D72</f>
        <v>0</v>
      </c>
      <c r="D66" s="1">
        <f>'4.OVTA Sites-Transects'!E72</f>
        <v>0</v>
      </c>
      <c r="E66" s="1">
        <f>'4.OVTA Sites-Transects'!G72</f>
        <v>0</v>
      </c>
      <c r="F66" s="1">
        <f>'4.OVTA Sites-Transects'!F72</f>
        <v>0</v>
      </c>
      <c r="G66" s="6">
        <f>'4.OVTA Sites-Transects'!H72</f>
        <v>0</v>
      </c>
      <c r="H66" s="6">
        <f>'4.OVTA Sites-Transects'!I72</f>
        <v>0</v>
      </c>
      <c r="I66" s="193" t="str">
        <f t="shared" si="0"/>
        <v>-</v>
      </c>
      <c r="J66" s="27" t="str">
        <f t="shared" si="1"/>
        <v>-</v>
      </c>
      <c r="K66" s="27" t="str">
        <f t="shared" si="2"/>
        <v>-</v>
      </c>
      <c r="L66" s="27" t="str">
        <f t="shared" si="3"/>
        <v>-</v>
      </c>
      <c r="M66" s="27" t="str">
        <f t="shared" si="4"/>
        <v>-</v>
      </c>
      <c r="N66" s="28">
        <f t="shared" si="5"/>
        <v>0</v>
      </c>
      <c r="O66" s="28">
        <f t="shared" si="7"/>
        <v>0</v>
      </c>
      <c r="P66" s="1" t="str">
        <f t="shared" si="6"/>
        <v>no</v>
      </c>
    </row>
    <row r="67" spans="1:16" x14ac:dyDescent="0.25">
      <c r="A67" s="6">
        <f>'4.OVTA Sites-Transects'!B73</f>
        <v>0</v>
      </c>
      <c r="B67" s="6">
        <f>'4.OVTA Sites-Transects'!C73</f>
        <v>0</v>
      </c>
      <c r="C67" s="6">
        <f>'4.OVTA Sites-Transects'!D73</f>
        <v>0</v>
      </c>
      <c r="D67" s="1">
        <f>'4.OVTA Sites-Transects'!E73</f>
        <v>0</v>
      </c>
      <c r="E67" s="1">
        <f>'4.OVTA Sites-Transects'!G73</f>
        <v>0</v>
      </c>
      <c r="F67" s="1">
        <f>'4.OVTA Sites-Transects'!F73</f>
        <v>0</v>
      </c>
      <c r="G67" s="6">
        <f>'4.OVTA Sites-Transects'!H73</f>
        <v>0</v>
      </c>
      <c r="H67" s="6">
        <f>'4.OVTA Sites-Transects'!I73</f>
        <v>0</v>
      </c>
      <c r="I67" s="193" t="str">
        <f t="shared" ref="I67:I130" si="8">IF(F67="B", SUMIF(OVTA_Calcs_TMA, D67, WeightingFactorMod), IF(F67="C", SUMIF(OVTA_Calcs_TMA, D67, WeightingFactorHigh), IF(F67="D", SUMIF(OVTA_Calcs_TMA, D67, WeightingFactorVeryHigh), "-")))</f>
        <v>-</v>
      </c>
      <c r="J67" s="27" t="str">
        <f t="shared" ref="J67:J130" si="9">IF(ISNUMBER(AVERAGEIFS(AssessmentResultsLow, AssessmentResultsSites, $A67,AssessmentIncluded, "yes")), I67*AVERAGEIFS(AssessmentResultsLow, AssessmentResultsSites, $A67,AssessmentIncluded, "yes"), "-")</f>
        <v>-</v>
      </c>
      <c r="K67" s="27" t="str">
        <f t="shared" ref="K67:K130" si="10">IF(ISNUMBER(AVERAGEIFS(AssessmentResultsMod, AssessmentResultsSites, $A67,AssessmentIncluded, "yes")), I67*AVERAGEIFS(AssessmentResultsMod, AssessmentResultsSites, $A67,AssessmentIncluded, "yes"), "-")</f>
        <v>-</v>
      </c>
      <c r="L67" s="27" t="str">
        <f t="shared" ref="L67:L130" si="11">IF(ISNUMBER(AVERAGEIFS(AssessmentResultsHigh, AssessmentResultsSites, $A67,AssessmentIncluded, "yes")), I67*AVERAGEIFS(AssessmentResultsHigh, AssessmentResultsSites, $A67,AssessmentIncluded, "yes"), "-")</f>
        <v>-</v>
      </c>
      <c r="M67" s="27" t="str">
        <f t="shared" ref="M67:M130" si="12">IF(ISNUMBER(AVERAGEIFS(AssessmentResultsVeryHigh, AssessmentResultsSites, $A67,AssessmentIncluded, "yes")), I67*AVERAGEIFS(AssessmentResultsVeryHigh, AssessmentResultsSites, $A67,AssessmentIncluded, "yes"), "-")</f>
        <v>-</v>
      </c>
      <c r="N67" s="28">
        <f t="shared" ref="N67:N130" si="13">COUNTIFS(AssessmentResultsSites, A67, AssessmentIncluded, "yes")</f>
        <v>0</v>
      </c>
      <c r="O67" s="28">
        <f t="shared" si="7"/>
        <v>0</v>
      </c>
      <c r="P67" s="1" t="str">
        <f t="shared" ref="P67:P130" si="14">IF(AND(G67="Yes", N67&gt;0), "yes", "no")</f>
        <v>no</v>
      </c>
    </row>
    <row r="68" spans="1:16" x14ac:dyDescent="0.25">
      <c r="A68" s="6">
        <f>'4.OVTA Sites-Transects'!B74</f>
        <v>0</v>
      </c>
      <c r="B68" s="6">
        <f>'4.OVTA Sites-Transects'!C74</f>
        <v>0</v>
      </c>
      <c r="C68" s="6">
        <f>'4.OVTA Sites-Transects'!D74</f>
        <v>0</v>
      </c>
      <c r="D68" s="1">
        <f>'4.OVTA Sites-Transects'!E74</f>
        <v>0</v>
      </c>
      <c r="E68" s="1">
        <f>'4.OVTA Sites-Transects'!G74</f>
        <v>0</v>
      </c>
      <c r="F68" s="1">
        <f>'4.OVTA Sites-Transects'!F74</f>
        <v>0</v>
      </c>
      <c r="G68" s="6">
        <f>'4.OVTA Sites-Transects'!H74</f>
        <v>0</v>
      </c>
      <c r="H68" s="6">
        <f>'4.OVTA Sites-Transects'!I74</f>
        <v>0</v>
      </c>
      <c r="I68" s="193" t="str">
        <f t="shared" si="8"/>
        <v>-</v>
      </c>
      <c r="J68" s="27" t="str">
        <f t="shared" si="9"/>
        <v>-</v>
      </c>
      <c r="K68" s="27" t="str">
        <f t="shared" si="10"/>
        <v>-</v>
      </c>
      <c r="L68" s="27" t="str">
        <f t="shared" si="11"/>
        <v>-</v>
      </c>
      <c r="M68" s="27" t="str">
        <f t="shared" si="12"/>
        <v>-</v>
      </c>
      <c r="N68" s="28">
        <f t="shared" si="13"/>
        <v>0</v>
      </c>
      <c r="O68" s="28">
        <f t="shared" ref="O68:O131" si="15">IF(P68="yes", N68, 0)</f>
        <v>0</v>
      </c>
      <c r="P68" s="1" t="str">
        <f t="shared" si="14"/>
        <v>no</v>
      </c>
    </row>
    <row r="69" spans="1:16" x14ac:dyDescent="0.25">
      <c r="A69" s="6">
        <f>'4.OVTA Sites-Transects'!B75</f>
        <v>0</v>
      </c>
      <c r="B69" s="6">
        <f>'4.OVTA Sites-Transects'!C75</f>
        <v>0</v>
      </c>
      <c r="C69" s="6">
        <f>'4.OVTA Sites-Transects'!D75</f>
        <v>0</v>
      </c>
      <c r="D69" s="1">
        <f>'4.OVTA Sites-Transects'!E75</f>
        <v>0</v>
      </c>
      <c r="E69" s="1">
        <f>'4.OVTA Sites-Transects'!G75</f>
        <v>0</v>
      </c>
      <c r="F69" s="1">
        <f>'4.OVTA Sites-Transects'!F75</f>
        <v>0</v>
      </c>
      <c r="G69" s="6">
        <f>'4.OVTA Sites-Transects'!H75</f>
        <v>0</v>
      </c>
      <c r="H69" s="6">
        <f>'4.OVTA Sites-Transects'!I75</f>
        <v>0</v>
      </c>
      <c r="I69" s="193" t="str">
        <f t="shared" si="8"/>
        <v>-</v>
      </c>
      <c r="J69" s="27" t="str">
        <f t="shared" si="9"/>
        <v>-</v>
      </c>
      <c r="K69" s="27" t="str">
        <f t="shared" si="10"/>
        <v>-</v>
      </c>
      <c r="L69" s="27" t="str">
        <f t="shared" si="11"/>
        <v>-</v>
      </c>
      <c r="M69" s="27" t="str">
        <f t="shared" si="12"/>
        <v>-</v>
      </c>
      <c r="N69" s="28">
        <f t="shared" si="13"/>
        <v>0</v>
      </c>
      <c r="O69" s="28">
        <f t="shared" si="15"/>
        <v>0</v>
      </c>
      <c r="P69" s="1" t="str">
        <f t="shared" si="14"/>
        <v>no</v>
      </c>
    </row>
    <row r="70" spans="1:16" x14ac:dyDescent="0.25">
      <c r="A70" s="6">
        <f>'4.OVTA Sites-Transects'!B76</f>
        <v>0</v>
      </c>
      <c r="B70" s="6">
        <f>'4.OVTA Sites-Transects'!C76</f>
        <v>0</v>
      </c>
      <c r="C70" s="6">
        <f>'4.OVTA Sites-Transects'!D76</f>
        <v>0</v>
      </c>
      <c r="D70" s="1">
        <f>'4.OVTA Sites-Transects'!E76</f>
        <v>0</v>
      </c>
      <c r="E70" s="1">
        <f>'4.OVTA Sites-Transects'!G76</f>
        <v>0</v>
      </c>
      <c r="F70" s="1">
        <f>'4.OVTA Sites-Transects'!F76</f>
        <v>0</v>
      </c>
      <c r="G70" s="6">
        <f>'4.OVTA Sites-Transects'!H76</f>
        <v>0</v>
      </c>
      <c r="H70" s="6">
        <f>'4.OVTA Sites-Transects'!I76</f>
        <v>0</v>
      </c>
      <c r="I70" s="193" t="str">
        <f t="shared" si="8"/>
        <v>-</v>
      </c>
      <c r="J70" s="27" t="str">
        <f t="shared" si="9"/>
        <v>-</v>
      </c>
      <c r="K70" s="27" t="str">
        <f t="shared" si="10"/>
        <v>-</v>
      </c>
      <c r="L70" s="27" t="str">
        <f t="shared" si="11"/>
        <v>-</v>
      </c>
      <c r="M70" s="27" t="str">
        <f t="shared" si="12"/>
        <v>-</v>
      </c>
      <c r="N70" s="28">
        <f t="shared" si="13"/>
        <v>0</v>
      </c>
      <c r="O70" s="28">
        <f t="shared" si="15"/>
        <v>0</v>
      </c>
      <c r="P70" s="1" t="str">
        <f t="shared" si="14"/>
        <v>no</v>
      </c>
    </row>
    <row r="71" spans="1:16" x14ac:dyDescent="0.25">
      <c r="A71" s="6">
        <f>'4.OVTA Sites-Transects'!B77</f>
        <v>0</v>
      </c>
      <c r="B71" s="6">
        <f>'4.OVTA Sites-Transects'!C77</f>
        <v>0</v>
      </c>
      <c r="C71" s="6">
        <f>'4.OVTA Sites-Transects'!D77</f>
        <v>0</v>
      </c>
      <c r="D71" s="1">
        <f>'4.OVTA Sites-Transects'!E77</f>
        <v>0</v>
      </c>
      <c r="E71" s="1">
        <f>'4.OVTA Sites-Transects'!G77</f>
        <v>0</v>
      </c>
      <c r="F71" s="1">
        <f>'4.OVTA Sites-Transects'!F77</f>
        <v>0</v>
      </c>
      <c r="G71" s="6">
        <f>'4.OVTA Sites-Transects'!H77</f>
        <v>0</v>
      </c>
      <c r="H71" s="6">
        <f>'4.OVTA Sites-Transects'!I77</f>
        <v>0</v>
      </c>
      <c r="I71" s="193" t="str">
        <f t="shared" si="8"/>
        <v>-</v>
      </c>
      <c r="J71" s="27" t="str">
        <f t="shared" si="9"/>
        <v>-</v>
      </c>
      <c r="K71" s="27" t="str">
        <f t="shared" si="10"/>
        <v>-</v>
      </c>
      <c r="L71" s="27" t="str">
        <f t="shared" si="11"/>
        <v>-</v>
      </c>
      <c r="M71" s="27" t="str">
        <f t="shared" si="12"/>
        <v>-</v>
      </c>
      <c r="N71" s="28">
        <f t="shared" si="13"/>
        <v>0</v>
      </c>
      <c r="O71" s="28">
        <f t="shared" si="15"/>
        <v>0</v>
      </c>
      <c r="P71" s="1" t="str">
        <f t="shared" si="14"/>
        <v>no</v>
      </c>
    </row>
    <row r="72" spans="1:16" x14ac:dyDescent="0.25">
      <c r="A72" s="6">
        <f>'4.OVTA Sites-Transects'!B78</f>
        <v>0</v>
      </c>
      <c r="B72" s="6">
        <f>'4.OVTA Sites-Transects'!C78</f>
        <v>0</v>
      </c>
      <c r="C72" s="6">
        <f>'4.OVTA Sites-Transects'!D78</f>
        <v>0</v>
      </c>
      <c r="D72" s="1">
        <f>'4.OVTA Sites-Transects'!E78</f>
        <v>0</v>
      </c>
      <c r="E72" s="1">
        <f>'4.OVTA Sites-Transects'!G78</f>
        <v>0</v>
      </c>
      <c r="F72" s="1">
        <f>'4.OVTA Sites-Transects'!F78</f>
        <v>0</v>
      </c>
      <c r="G72" s="6">
        <f>'4.OVTA Sites-Transects'!H78</f>
        <v>0</v>
      </c>
      <c r="H72" s="6">
        <f>'4.OVTA Sites-Transects'!I78</f>
        <v>0</v>
      </c>
      <c r="I72" s="193" t="str">
        <f t="shared" si="8"/>
        <v>-</v>
      </c>
      <c r="J72" s="27" t="str">
        <f t="shared" si="9"/>
        <v>-</v>
      </c>
      <c r="K72" s="27" t="str">
        <f t="shared" si="10"/>
        <v>-</v>
      </c>
      <c r="L72" s="27" t="str">
        <f t="shared" si="11"/>
        <v>-</v>
      </c>
      <c r="M72" s="27" t="str">
        <f t="shared" si="12"/>
        <v>-</v>
      </c>
      <c r="N72" s="28">
        <f t="shared" si="13"/>
        <v>0</v>
      </c>
      <c r="O72" s="28">
        <f t="shared" si="15"/>
        <v>0</v>
      </c>
      <c r="P72" s="1" t="str">
        <f t="shared" si="14"/>
        <v>no</v>
      </c>
    </row>
    <row r="73" spans="1:16" x14ac:dyDescent="0.25">
      <c r="A73" s="6">
        <f>'4.OVTA Sites-Transects'!B79</f>
        <v>0</v>
      </c>
      <c r="B73" s="6">
        <f>'4.OVTA Sites-Transects'!C79</f>
        <v>0</v>
      </c>
      <c r="C73" s="6">
        <f>'4.OVTA Sites-Transects'!D79</f>
        <v>0</v>
      </c>
      <c r="D73" s="1">
        <f>'4.OVTA Sites-Transects'!E79</f>
        <v>0</v>
      </c>
      <c r="E73" s="1">
        <f>'4.OVTA Sites-Transects'!G79</f>
        <v>0</v>
      </c>
      <c r="F73" s="1">
        <f>'4.OVTA Sites-Transects'!F79</f>
        <v>0</v>
      </c>
      <c r="G73" s="6">
        <f>'4.OVTA Sites-Transects'!H79</f>
        <v>0</v>
      </c>
      <c r="H73" s="6">
        <f>'4.OVTA Sites-Transects'!I79</f>
        <v>0</v>
      </c>
      <c r="I73" s="193" t="str">
        <f t="shared" si="8"/>
        <v>-</v>
      </c>
      <c r="J73" s="27" t="str">
        <f t="shared" si="9"/>
        <v>-</v>
      </c>
      <c r="K73" s="27" t="str">
        <f t="shared" si="10"/>
        <v>-</v>
      </c>
      <c r="L73" s="27" t="str">
        <f t="shared" si="11"/>
        <v>-</v>
      </c>
      <c r="M73" s="27" t="str">
        <f t="shared" si="12"/>
        <v>-</v>
      </c>
      <c r="N73" s="28">
        <f t="shared" si="13"/>
        <v>0</v>
      </c>
      <c r="O73" s="28">
        <f t="shared" si="15"/>
        <v>0</v>
      </c>
      <c r="P73" s="1" t="str">
        <f t="shared" si="14"/>
        <v>no</v>
      </c>
    </row>
    <row r="74" spans="1:16" x14ac:dyDescent="0.25">
      <c r="A74" s="6">
        <f>'4.OVTA Sites-Transects'!B80</f>
        <v>0</v>
      </c>
      <c r="B74" s="6">
        <f>'4.OVTA Sites-Transects'!C80</f>
        <v>0</v>
      </c>
      <c r="C74" s="6">
        <f>'4.OVTA Sites-Transects'!D80</f>
        <v>0</v>
      </c>
      <c r="D74" s="1">
        <f>'4.OVTA Sites-Transects'!E80</f>
        <v>0</v>
      </c>
      <c r="E74" s="1">
        <f>'4.OVTA Sites-Transects'!G80</f>
        <v>0</v>
      </c>
      <c r="F74" s="1">
        <f>'4.OVTA Sites-Transects'!F80</f>
        <v>0</v>
      </c>
      <c r="G74" s="6">
        <f>'4.OVTA Sites-Transects'!H80</f>
        <v>0</v>
      </c>
      <c r="H74" s="6">
        <f>'4.OVTA Sites-Transects'!I80</f>
        <v>0</v>
      </c>
      <c r="I74" s="193" t="str">
        <f t="shared" si="8"/>
        <v>-</v>
      </c>
      <c r="J74" s="27" t="str">
        <f t="shared" si="9"/>
        <v>-</v>
      </c>
      <c r="K74" s="27" t="str">
        <f t="shared" si="10"/>
        <v>-</v>
      </c>
      <c r="L74" s="27" t="str">
        <f t="shared" si="11"/>
        <v>-</v>
      </c>
      <c r="M74" s="27" t="str">
        <f t="shared" si="12"/>
        <v>-</v>
      </c>
      <c r="N74" s="28">
        <f t="shared" si="13"/>
        <v>0</v>
      </c>
      <c r="O74" s="28">
        <f t="shared" si="15"/>
        <v>0</v>
      </c>
      <c r="P74" s="1" t="str">
        <f t="shared" si="14"/>
        <v>no</v>
      </c>
    </row>
    <row r="75" spans="1:16" x14ac:dyDescent="0.25">
      <c r="A75" s="6">
        <f>'4.OVTA Sites-Transects'!B81</f>
        <v>0</v>
      </c>
      <c r="B75" s="6">
        <f>'4.OVTA Sites-Transects'!C81</f>
        <v>0</v>
      </c>
      <c r="C75" s="6">
        <f>'4.OVTA Sites-Transects'!D81</f>
        <v>0</v>
      </c>
      <c r="D75" s="1">
        <f>'4.OVTA Sites-Transects'!E81</f>
        <v>0</v>
      </c>
      <c r="E75" s="1">
        <f>'4.OVTA Sites-Transects'!G81</f>
        <v>0</v>
      </c>
      <c r="F75" s="1">
        <f>'4.OVTA Sites-Transects'!F81</f>
        <v>0</v>
      </c>
      <c r="G75" s="6">
        <f>'4.OVTA Sites-Transects'!H81</f>
        <v>0</v>
      </c>
      <c r="H75" s="6">
        <f>'4.OVTA Sites-Transects'!I81</f>
        <v>0</v>
      </c>
      <c r="I75" s="193" t="str">
        <f t="shared" si="8"/>
        <v>-</v>
      </c>
      <c r="J75" s="27" t="str">
        <f t="shared" si="9"/>
        <v>-</v>
      </c>
      <c r="K75" s="27" t="str">
        <f t="shared" si="10"/>
        <v>-</v>
      </c>
      <c r="L75" s="27" t="str">
        <f t="shared" si="11"/>
        <v>-</v>
      </c>
      <c r="M75" s="27" t="str">
        <f t="shared" si="12"/>
        <v>-</v>
      </c>
      <c r="N75" s="28">
        <f t="shared" si="13"/>
        <v>0</v>
      </c>
      <c r="O75" s="28">
        <f t="shared" si="15"/>
        <v>0</v>
      </c>
      <c r="P75" s="1" t="str">
        <f t="shared" si="14"/>
        <v>no</v>
      </c>
    </row>
    <row r="76" spans="1:16" x14ac:dyDescent="0.25">
      <c r="A76" s="6">
        <f>'4.OVTA Sites-Transects'!B82</f>
        <v>0</v>
      </c>
      <c r="B76" s="6">
        <f>'4.OVTA Sites-Transects'!C82</f>
        <v>0</v>
      </c>
      <c r="C76" s="6">
        <f>'4.OVTA Sites-Transects'!D82</f>
        <v>0</v>
      </c>
      <c r="D76" s="1">
        <f>'4.OVTA Sites-Transects'!E82</f>
        <v>0</v>
      </c>
      <c r="E76" s="1">
        <f>'4.OVTA Sites-Transects'!G82</f>
        <v>0</v>
      </c>
      <c r="F76" s="1">
        <f>'4.OVTA Sites-Transects'!F82</f>
        <v>0</v>
      </c>
      <c r="G76" s="6">
        <f>'4.OVTA Sites-Transects'!H82</f>
        <v>0</v>
      </c>
      <c r="H76" s="6">
        <f>'4.OVTA Sites-Transects'!I82</f>
        <v>0</v>
      </c>
      <c r="I76" s="193" t="str">
        <f t="shared" si="8"/>
        <v>-</v>
      </c>
      <c r="J76" s="27" t="str">
        <f t="shared" si="9"/>
        <v>-</v>
      </c>
      <c r="K76" s="27" t="str">
        <f t="shared" si="10"/>
        <v>-</v>
      </c>
      <c r="L76" s="27" t="str">
        <f t="shared" si="11"/>
        <v>-</v>
      </c>
      <c r="M76" s="27" t="str">
        <f t="shared" si="12"/>
        <v>-</v>
      </c>
      <c r="N76" s="28">
        <f t="shared" si="13"/>
        <v>0</v>
      </c>
      <c r="O76" s="28">
        <f t="shared" si="15"/>
        <v>0</v>
      </c>
      <c r="P76" s="1" t="str">
        <f t="shared" si="14"/>
        <v>no</v>
      </c>
    </row>
    <row r="77" spans="1:16" x14ac:dyDescent="0.25">
      <c r="A77" s="6">
        <f>'4.OVTA Sites-Transects'!B83</f>
        <v>0</v>
      </c>
      <c r="B77" s="6">
        <f>'4.OVTA Sites-Transects'!C83</f>
        <v>0</v>
      </c>
      <c r="C77" s="6">
        <f>'4.OVTA Sites-Transects'!D83</f>
        <v>0</v>
      </c>
      <c r="D77" s="1">
        <f>'4.OVTA Sites-Transects'!E83</f>
        <v>0</v>
      </c>
      <c r="E77" s="1">
        <f>'4.OVTA Sites-Transects'!G83</f>
        <v>0</v>
      </c>
      <c r="F77" s="1">
        <f>'4.OVTA Sites-Transects'!F83</f>
        <v>0</v>
      </c>
      <c r="G77" s="6">
        <f>'4.OVTA Sites-Transects'!H83</f>
        <v>0</v>
      </c>
      <c r="H77" s="6">
        <f>'4.OVTA Sites-Transects'!I83</f>
        <v>0</v>
      </c>
      <c r="I77" s="193" t="str">
        <f t="shared" si="8"/>
        <v>-</v>
      </c>
      <c r="J77" s="27" t="str">
        <f t="shared" si="9"/>
        <v>-</v>
      </c>
      <c r="K77" s="27" t="str">
        <f t="shared" si="10"/>
        <v>-</v>
      </c>
      <c r="L77" s="27" t="str">
        <f t="shared" si="11"/>
        <v>-</v>
      </c>
      <c r="M77" s="27" t="str">
        <f t="shared" si="12"/>
        <v>-</v>
      </c>
      <c r="N77" s="28">
        <f t="shared" si="13"/>
        <v>0</v>
      </c>
      <c r="O77" s="28">
        <f t="shared" si="15"/>
        <v>0</v>
      </c>
      <c r="P77" s="1" t="str">
        <f t="shared" si="14"/>
        <v>no</v>
      </c>
    </row>
    <row r="78" spans="1:16" x14ac:dyDescent="0.25">
      <c r="A78" s="6">
        <f>'4.OVTA Sites-Transects'!B84</f>
        <v>0</v>
      </c>
      <c r="B78" s="6">
        <f>'4.OVTA Sites-Transects'!C84</f>
        <v>0</v>
      </c>
      <c r="C78" s="6">
        <f>'4.OVTA Sites-Transects'!D84</f>
        <v>0</v>
      </c>
      <c r="D78" s="1">
        <f>'4.OVTA Sites-Transects'!E84</f>
        <v>0</v>
      </c>
      <c r="E78" s="1">
        <f>'4.OVTA Sites-Transects'!G84</f>
        <v>0</v>
      </c>
      <c r="F78" s="1">
        <f>'4.OVTA Sites-Transects'!F84</f>
        <v>0</v>
      </c>
      <c r="G78" s="6">
        <f>'4.OVTA Sites-Transects'!H84</f>
        <v>0</v>
      </c>
      <c r="H78" s="6">
        <f>'4.OVTA Sites-Transects'!I84</f>
        <v>0</v>
      </c>
      <c r="I78" s="193" t="str">
        <f t="shared" si="8"/>
        <v>-</v>
      </c>
      <c r="J78" s="27" t="str">
        <f t="shared" si="9"/>
        <v>-</v>
      </c>
      <c r="K78" s="27" t="str">
        <f t="shared" si="10"/>
        <v>-</v>
      </c>
      <c r="L78" s="27" t="str">
        <f t="shared" si="11"/>
        <v>-</v>
      </c>
      <c r="M78" s="27" t="str">
        <f t="shared" si="12"/>
        <v>-</v>
      </c>
      <c r="N78" s="28">
        <f t="shared" si="13"/>
        <v>0</v>
      </c>
      <c r="O78" s="28">
        <f t="shared" si="15"/>
        <v>0</v>
      </c>
      <c r="P78" s="1" t="str">
        <f t="shared" si="14"/>
        <v>no</v>
      </c>
    </row>
    <row r="79" spans="1:16" x14ac:dyDescent="0.25">
      <c r="A79" s="6">
        <f>'4.OVTA Sites-Transects'!B85</f>
        <v>0</v>
      </c>
      <c r="B79" s="6">
        <f>'4.OVTA Sites-Transects'!C85</f>
        <v>0</v>
      </c>
      <c r="C79" s="6">
        <f>'4.OVTA Sites-Transects'!D85</f>
        <v>0</v>
      </c>
      <c r="D79" s="1">
        <f>'4.OVTA Sites-Transects'!E85</f>
        <v>0</v>
      </c>
      <c r="E79" s="1">
        <f>'4.OVTA Sites-Transects'!G85</f>
        <v>0</v>
      </c>
      <c r="F79" s="1">
        <f>'4.OVTA Sites-Transects'!F85</f>
        <v>0</v>
      </c>
      <c r="G79" s="6">
        <f>'4.OVTA Sites-Transects'!H85</f>
        <v>0</v>
      </c>
      <c r="H79" s="6">
        <f>'4.OVTA Sites-Transects'!I85</f>
        <v>0</v>
      </c>
      <c r="I79" s="193" t="str">
        <f t="shared" si="8"/>
        <v>-</v>
      </c>
      <c r="J79" s="27" t="str">
        <f t="shared" si="9"/>
        <v>-</v>
      </c>
      <c r="K79" s="27" t="str">
        <f t="shared" si="10"/>
        <v>-</v>
      </c>
      <c r="L79" s="27" t="str">
        <f t="shared" si="11"/>
        <v>-</v>
      </c>
      <c r="M79" s="27" t="str">
        <f t="shared" si="12"/>
        <v>-</v>
      </c>
      <c r="N79" s="28">
        <f t="shared" si="13"/>
        <v>0</v>
      </c>
      <c r="O79" s="28">
        <f t="shared" si="15"/>
        <v>0</v>
      </c>
      <c r="P79" s="1" t="str">
        <f t="shared" si="14"/>
        <v>no</v>
      </c>
    </row>
    <row r="80" spans="1:16" x14ac:dyDescent="0.25">
      <c r="A80" s="6">
        <f>'4.OVTA Sites-Transects'!B86</f>
        <v>0</v>
      </c>
      <c r="B80" s="6">
        <f>'4.OVTA Sites-Transects'!C86</f>
        <v>0</v>
      </c>
      <c r="C80" s="6">
        <f>'4.OVTA Sites-Transects'!D86</f>
        <v>0</v>
      </c>
      <c r="D80" s="1">
        <f>'4.OVTA Sites-Transects'!E86</f>
        <v>0</v>
      </c>
      <c r="E80" s="1">
        <f>'4.OVTA Sites-Transects'!G86</f>
        <v>0</v>
      </c>
      <c r="F80" s="1">
        <f>'4.OVTA Sites-Transects'!F86</f>
        <v>0</v>
      </c>
      <c r="G80" s="6">
        <f>'4.OVTA Sites-Transects'!H86</f>
        <v>0</v>
      </c>
      <c r="H80" s="6">
        <f>'4.OVTA Sites-Transects'!I86</f>
        <v>0</v>
      </c>
      <c r="I80" s="193" t="str">
        <f t="shared" si="8"/>
        <v>-</v>
      </c>
      <c r="J80" s="27" t="str">
        <f t="shared" si="9"/>
        <v>-</v>
      </c>
      <c r="K80" s="27" t="str">
        <f t="shared" si="10"/>
        <v>-</v>
      </c>
      <c r="L80" s="27" t="str">
        <f t="shared" si="11"/>
        <v>-</v>
      </c>
      <c r="M80" s="27" t="str">
        <f t="shared" si="12"/>
        <v>-</v>
      </c>
      <c r="N80" s="28">
        <f t="shared" si="13"/>
        <v>0</v>
      </c>
      <c r="O80" s="28">
        <f t="shared" si="15"/>
        <v>0</v>
      </c>
      <c r="P80" s="1" t="str">
        <f t="shared" si="14"/>
        <v>no</v>
      </c>
    </row>
    <row r="81" spans="1:16" x14ac:dyDescent="0.25">
      <c r="A81" s="6">
        <f>'4.OVTA Sites-Transects'!B87</f>
        <v>0</v>
      </c>
      <c r="B81" s="6">
        <f>'4.OVTA Sites-Transects'!C87</f>
        <v>0</v>
      </c>
      <c r="C81" s="6">
        <f>'4.OVTA Sites-Transects'!D87</f>
        <v>0</v>
      </c>
      <c r="D81" s="1">
        <f>'4.OVTA Sites-Transects'!E87</f>
        <v>0</v>
      </c>
      <c r="E81" s="1">
        <f>'4.OVTA Sites-Transects'!G87</f>
        <v>0</v>
      </c>
      <c r="F81" s="1">
        <f>'4.OVTA Sites-Transects'!F87</f>
        <v>0</v>
      </c>
      <c r="G81" s="6">
        <f>'4.OVTA Sites-Transects'!H87</f>
        <v>0</v>
      </c>
      <c r="H81" s="6">
        <f>'4.OVTA Sites-Transects'!I87</f>
        <v>0</v>
      </c>
      <c r="I81" s="193" t="str">
        <f t="shared" si="8"/>
        <v>-</v>
      </c>
      <c r="J81" s="27" t="str">
        <f t="shared" si="9"/>
        <v>-</v>
      </c>
      <c r="K81" s="27" t="str">
        <f t="shared" si="10"/>
        <v>-</v>
      </c>
      <c r="L81" s="27" t="str">
        <f t="shared" si="11"/>
        <v>-</v>
      </c>
      <c r="M81" s="27" t="str">
        <f t="shared" si="12"/>
        <v>-</v>
      </c>
      <c r="N81" s="28">
        <f t="shared" si="13"/>
        <v>0</v>
      </c>
      <c r="O81" s="28">
        <f t="shared" si="15"/>
        <v>0</v>
      </c>
      <c r="P81" s="1" t="str">
        <f t="shared" si="14"/>
        <v>no</v>
      </c>
    </row>
    <row r="82" spans="1:16" x14ac:dyDescent="0.25">
      <c r="A82" s="6">
        <f>'4.OVTA Sites-Transects'!B88</f>
        <v>0</v>
      </c>
      <c r="B82" s="6">
        <f>'4.OVTA Sites-Transects'!C88</f>
        <v>0</v>
      </c>
      <c r="C82" s="6">
        <f>'4.OVTA Sites-Transects'!D88</f>
        <v>0</v>
      </c>
      <c r="D82" s="1">
        <f>'4.OVTA Sites-Transects'!E88</f>
        <v>0</v>
      </c>
      <c r="E82" s="1">
        <f>'4.OVTA Sites-Transects'!G88</f>
        <v>0</v>
      </c>
      <c r="F82" s="1">
        <f>'4.OVTA Sites-Transects'!F88</f>
        <v>0</v>
      </c>
      <c r="G82" s="6">
        <f>'4.OVTA Sites-Transects'!H88</f>
        <v>0</v>
      </c>
      <c r="H82" s="6">
        <f>'4.OVTA Sites-Transects'!I88</f>
        <v>0</v>
      </c>
      <c r="I82" s="193" t="str">
        <f t="shared" si="8"/>
        <v>-</v>
      </c>
      <c r="J82" s="27" t="str">
        <f t="shared" si="9"/>
        <v>-</v>
      </c>
      <c r="K82" s="27" t="str">
        <f t="shared" si="10"/>
        <v>-</v>
      </c>
      <c r="L82" s="27" t="str">
        <f t="shared" si="11"/>
        <v>-</v>
      </c>
      <c r="M82" s="27" t="str">
        <f t="shared" si="12"/>
        <v>-</v>
      </c>
      <c r="N82" s="28">
        <f t="shared" si="13"/>
        <v>0</v>
      </c>
      <c r="O82" s="28">
        <f t="shared" si="15"/>
        <v>0</v>
      </c>
      <c r="P82" s="1" t="str">
        <f t="shared" si="14"/>
        <v>no</v>
      </c>
    </row>
    <row r="83" spans="1:16" x14ac:dyDescent="0.25">
      <c r="A83" s="6">
        <f>'4.OVTA Sites-Transects'!B89</f>
        <v>0</v>
      </c>
      <c r="B83" s="6">
        <f>'4.OVTA Sites-Transects'!C89</f>
        <v>0</v>
      </c>
      <c r="C83" s="6">
        <f>'4.OVTA Sites-Transects'!D89</f>
        <v>0</v>
      </c>
      <c r="D83" s="1">
        <f>'4.OVTA Sites-Transects'!E89</f>
        <v>0</v>
      </c>
      <c r="E83" s="1">
        <f>'4.OVTA Sites-Transects'!G89</f>
        <v>0</v>
      </c>
      <c r="F83" s="1">
        <f>'4.OVTA Sites-Transects'!F89</f>
        <v>0</v>
      </c>
      <c r="G83" s="6">
        <f>'4.OVTA Sites-Transects'!H89</f>
        <v>0</v>
      </c>
      <c r="H83" s="6">
        <f>'4.OVTA Sites-Transects'!I89</f>
        <v>0</v>
      </c>
      <c r="I83" s="193" t="str">
        <f t="shared" si="8"/>
        <v>-</v>
      </c>
      <c r="J83" s="27" t="str">
        <f t="shared" si="9"/>
        <v>-</v>
      </c>
      <c r="K83" s="27" t="str">
        <f t="shared" si="10"/>
        <v>-</v>
      </c>
      <c r="L83" s="27" t="str">
        <f t="shared" si="11"/>
        <v>-</v>
      </c>
      <c r="M83" s="27" t="str">
        <f t="shared" si="12"/>
        <v>-</v>
      </c>
      <c r="N83" s="28">
        <f t="shared" si="13"/>
        <v>0</v>
      </c>
      <c r="O83" s="28">
        <f t="shared" si="15"/>
        <v>0</v>
      </c>
      <c r="P83" s="1" t="str">
        <f t="shared" si="14"/>
        <v>no</v>
      </c>
    </row>
    <row r="84" spans="1:16" x14ac:dyDescent="0.25">
      <c r="A84" s="6">
        <f>'4.OVTA Sites-Transects'!B90</f>
        <v>0</v>
      </c>
      <c r="B84" s="6">
        <f>'4.OVTA Sites-Transects'!C90</f>
        <v>0</v>
      </c>
      <c r="C84" s="6">
        <f>'4.OVTA Sites-Transects'!D90</f>
        <v>0</v>
      </c>
      <c r="D84" s="1">
        <f>'4.OVTA Sites-Transects'!E90</f>
        <v>0</v>
      </c>
      <c r="E84" s="1">
        <f>'4.OVTA Sites-Transects'!G90</f>
        <v>0</v>
      </c>
      <c r="F84" s="1">
        <f>'4.OVTA Sites-Transects'!F90</f>
        <v>0</v>
      </c>
      <c r="G84" s="6">
        <f>'4.OVTA Sites-Transects'!H90</f>
        <v>0</v>
      </c>
      <c r="H84" s="6">
        <f>'4.OVTA Sites-Transects'!I90</f>
        <v>0</v>
      </c>
      <c r="I84" s="193" t="str">
        <f t="shared" si="8"/>
        <v>-</v>
      </c>
      <c r="J84" s="27" t="str">
        <f t="shared" si="9"/>
        <v>-</v>
      </c>
      <c r="K84" s="27" t="str">
        <f t="shared" si="10"/>
        <v>-</v>
      </c>
      <c r="L84" s="27" t="str">
        <f t="shared" si="11"/>
        <v>-</v>
      </c>
      <c r="M84" s="27" t="str">
        <f t="shared" si="12"/>
        <v>-</v>
      </c>
      <c r="N84" s="28">
        <f t="shared" si="13"/>
        <v>0</v>
      </c>
      <c r="O84" s="28">
        <f t="shared" si="15"/>
        <v>0</v>
      </c>
      <c r="P84" s="1" t="str">
        <f t="shared" si="14"/>
        <v>no</v>
      </c>
    </row>
    <row r="85" spans="1:16" x14ac:dyDescent="0.25">
      <c r="A85" s="6">
        <f>'4.OVTA Sites-Transects'!B91</f>
        <v>0</v>
      </c>
      <c r="B85" s="6">
        <f>'4.OVTA Sites-Transects'!C91</f>
        <v>0</v>
      </c>
      <c r="C85" s="6">
        <f>'4.OVTA Sites-Transects'!D91</f>
        <v>0</v>
      </c>
      <c r="D85" s="1">
        <f>'4.OVTA Sites-Transects'!E91</f>
        <v>0</v>
      </c>
      <c r="E85" s="1">
        <f>'4.OVTA Sites-Transects'!G91</f>
        <v>0</v>
      </c>
      <c r="F85" s="1">
        <f>'4.OVTA Sites-Transects'!F91</f>
        <v>0</v>
      </c>
      <c r="G85" s="6">
        <f>'4.OVTA Sites-Transects'!H91</f>
        <v>0</v>
      </c>
      <c r="H85" s="6">
        <f>'4.OVTA Sites-Transects'!I91</f>
        <v>0</v>
      </c>
      <c r="I85" s="193" t="str">
        <f t="shared" si="8"/>
        <v>-</v>
      </c>
      <c r="J85" s="27" t="str">
        <f t="shared" si="9"/>
        <v>-</v>
      </c>
      <c r="K85" s="27" t="str">
        <f t="shared" si="10"/>
        <v>-</v>
      </c>
      <c r="L85" s="27" t="str">
        <f t="shared" si="11"/>
        <v>-</v>
      </c>
      <c r="M85" s="27" t="str">
        <f t="shared" si="12"/>
        <v>-</v>
      </c>
      <c r="N85" s="28">
        <f t="shared" si="13"/>
        <v>0</v>
      </c>
      <c r="O85" s="28">
        <f t="shared" si="15"/>
        <v>0</v>
      </c>
      <c r="P85" s="1" t="str">
        <f t="shared" si="14"/>
        <v>no</v>
      </c>
    </row>
    <row r="86" spans="1:16" x14ac:dyDescent="0.25">
      <c r="A86" s="6">
        <f>'4.OVTA Sites-Transects'!B92</f>
        <v>0</v>
      </c>
      <c r="B86" s="6">
        <f>'4.OVTA Sites-Transects'!C92</f>
        <v>0</v>
      </c>
      <c r="C86" s="6">
        <f>'4.OVTA Sites-Transects'!D92</f>
        <v>0</v>
      </c>
      <c r="D86" s="1">
        <f>'4.OVTA Sites-Transects'!E92</f>
        <v>0</v>
      </c>
      <c r="E86" s="1">
        <f>'4.OVTA Sites-Transects'!G92</f>
        <v>0</v>
      </c>
      <c r="F86" s="1">
        <f>'4.OVTA Sites-Transects'!F92</f>
        <v>0</v>
      </c>
      <c r="G86" s="6">
        <f>'4.OVTA Sites-Transects'!H92</f>
        <v>0</v>
      </c>
      <c r="H86" s="6">
        <f>'4.OVTA Sites-Transects'!I92</f>
        <v>0</v>
      </c>
      <c r="I86" s="193" t="str">
        <f t="shared" si="8"/>
        <v>-</v>
      </c>
      <c r="J86" s="27" t="str">
        <f t="shared" si="9"/>
        <v>-</v>
      </c>
      <c r="K86" s="27" t="str">
        <f t="shared" si="10"/>
        <v>-</v>
      </c>
      <c r="L86" s="27" t="str">
        <f t="shared" si="11"/>
        <v>-</v>
      </c>
      <c r="M86" s="27" t="str">
        <f t="shared" si="12"/>
        <v>-</v>
      </c>
      <c r="N86" s="28">
        <f t="shared" si="13"/>
        <v>0</v>
      </c>
      <c r="O86" s="28">
        <f t="shared" si="15"/>
        <v>0</v>
      </c>
      <c r="P86" s="1" t="str">
        <f t="shared" si="14"/>
        <v>no</v>
      </c>
    </row>
    <row r="87" spans="1:16" x14ac:dyDescent="0.25">
      <c r="A87" s="6">
        <f>'4.OVTA Sites-Transects'!B93</f>
        <v>0</v>
      </c>
      <c r="B87" s="6">
        <f>'4.OVTA Sites-Transects'!C93</f>
        <v>0</v>
      </c>
      <c r="C87" s="6">
        <f>'4.OVTA Sites-Transects'!D93</f>
        <v>0</v>
      </c>
      <c r="D87" s="1">
        <f>'4.OVTA Sites-Transects'!E93</f>
        <v>0</v>
      </c>
      <c r="E87" s="1">
        <f>'4.OVTA Sites-Transects'!G93</f>
        <v>0</v>
      </c>
      <c r="F87" s="1">
        <f>'4.OVTA Sites-Transects'!F93</f>
        <v>0</v>
      </c>
      <c r="G87" s="6">
        <f>'4.OVTA Sites-Transects'!H93</f>
        <v>0</v>
      </c>
      <c r="H87" s="6">
        <f>'4.OVTA Sites-Transects'!I93</f>
        <v>0</v>
      </c>
      <c r="I87" s="193" t="str">
        <f t="shared" si="8"/>
        <v>-</v>
      </c>
      <c r="J87" s="27" t="str">
        <f t="shared" si="9"/>
        <v>-</v>
      </c>
      <c r="K87" s="27" t="str">
        <f t="shared" si="10"/>
        <v>-</v>
      </c>
      <c r="L87" s="27" t="str">
        <f t="shared" si="11"/>
        <v>-</v>
      </c>
      <c r="M87" s="27" t="str">
        <f t="shared" si="12"/>
        <v>-</v>
      </c>
      <c r="N87" s="28">
        <f t="shared" si="13"/>
        <v>0</v>
      </c>
      <c r="O87" s="28">
        <f t="shared" si="15"/>
        <v>0</v>
      </c>
      <c r="P87" s="1" t="str">
        <f t="shared" si="14"/>
        <v>no</v>
      </c>
    </row>
    <row r="88" spans="1:16" x14ac:dyDescent="0.25">
      <c r="A88" s="6">
        <f>'4.OVTA Sites-Transects'!B94</f>
        <v>0</v>
      </c>
      <c r="B88" s="6">
        <f>'4.OVTA Sites-Transects'!C94</f>
        <v>0</v>
      </c>
      <c r="C88" s="6">
        <f>'4.OVTA Sites-Transects'!D94</f>
        <v>0</v>
      </c>
      <c r="D88" s="1">
        <f>'4.OVTA Sites-Transects'!E94</f>
        <v>0</v>
      </c>
      <c r="E88" s="1">
        <f>'4.OVTA Sites-Transects'!G94</f>
        <v>0</v>
      </c>
      <c r="F88" s="1">
        <f>'4.OVTA Sites-Transects'!F94</f>
        <v>0</v>
      </c>
      <c r="G88" s="6">
        <f>'4.OVTA Sites-Transects'!H94</f>
        <v>0</v>
      </c>
      <c r="H88" s="6">
        <f>'4.OVTA Sites-Transects'!I94</f>
        <v>0</v>
      </c>
      <c r="I88" s="193" t="str">
        <f t="shared" si="8"/>
        <v>-</v>
      </c>
      <c r="J88" s="27" t="str">
        <f t="shared" si="9"/>
        <v>-</v>
      </c>
      <c r="K88" s="27" t="str">
        <f t="shared" si="10"/>
        <v>-</v>
      </c>
      <c r="L88" s="27" t="str">
        <f t="shared" si="11"/>
        <v>-</v>
      </c>
      <c r="M88" s="27" t="str">
        <f t="shared" si="12"/>
        <v>-</v>
      </c>
      <c r="N88" s="28">
        <f t="shared" si="13"/>
        <v>0</v>
      </c>
      <c r="O88" s="28">
        <f t="shared" si="15"/>
        <v>0</v>
      </c>
      <c r="P88" s="1" t="str">
        <f t="shared" si="14"/>
        <v>no</v>
      </c>
    </row>
    <row r="89" spans="1:16" x14ac:dyDescent="0.25">
      <c r="A89" s="6">
        <f>'4.OVTA Sites-Transects'!B95</f>
        <v>0</v>
      </c>
      <c r="B89" s="6">
        <f>'4.OVTA Sites-Transects'!C95</f>
        <v>0</v>
      </c>
      <c r="C89" s="6">
        <f>'4.OVTA Sites-Transects'!D95</f>
        <v>0</v>
      </c>
      <c r="D89" s="1">
        <f>'4.OVTA Sites-Transects'!E95</f>
        <v>0</v>
      </c>
      <c r="E89" s="1">
        <f>'4.OVTA Sites-Transects'!G95</f>
        <v>0</v>
      </c>
      <c r="F89" s="1">
        <f>'4.OVTA Sites-Transects'!F95</f>
        <v>0</v>
      </c>
      <c r="G89" s="6">
        <f>'4.OVTA Sites-Transects'!H95</f>
        <v>0</v>
      </c>
      <c r="H89" s="6">
        <f>'4.OVTA Sites-Transects'!I95</f>
        <v>0</v>
      </c>
      <c r="I89" s="193" t="str">
        <f t="shared" si="8"/>
        <v>-</v>
      </c>
      <c r="J89" s="27" t="str">
        <f t="shared" si="9"/>
        <v>-</v>
      </c>
      <c r="K89" s="27" t="str">
        <f t="shared" si="10"/>
        <v>-</v>
      </c>
      <c r="L89" s="27" t="str">
        <f t="shared" si="11"/>
        <v>-</v>
      </c>
      <c r="M89" s="27" t="str">
        <f t="shared" si="12"/>
        <v>-</v>
      </c>
      <c r="N89" s="28">
        <f t="shared" si="13"/>
        <v>0</v>
      </c>
      <c r="O89" s="28">
        <f t="shared" si="15"/>
        <v>0</v>
      </c>
      <c r="P89" s="1" t="str">
        <f t="shared" si="14"/>
        <v>no</v>
      </c>
    </row>
    <row r="90" spans="1:16" x14ac:dyDescent="0.25">
      <c r="A90" s="6">
        <f>'4.OVTA Sites-Transects'!B96</f>
        <v>0</v>
      </c>
      <c r="B90" s="6">
        <f>'4.OVTA Sites-Transects'!C96</f>
        <v>0</v>
      </c>
      <c r="C90" s="6">
        <f>'4.OVTA Sites-Transects'!D96</f>
        <v>0</v>
      </c>
      <c r="D90" s="1">
        <f>'4.OVTA Sites-Transects'!E96</f>
        <v>0</v>
      </c>
      <c r="E90" s="1">
        <f>'4.OVTA Sites-Transects'!G96</f>
        <v>0</v>
      </c>
      <c r="F90" s="1">
        <f>'4.OVTA Sites-Transects'!F96</f>
        <v>0</v>
      </c>
      <c r="G90" s="6">
        <f>'4.OVTA Sites-Transects'!H96</f>
        <v>0</v>
      </c>
      <c r="H90" s="6">
        <f>'4.OVTA Sites-Transects'!I96</f>
        <v>0</v>
      </c>
      <c r="I90" s="193" t="str">
        <f t="shared" si="8"/>
        <v>-</v>
      </c>
      <c r="J90" s="27" t="str">
        <f t="shared" si="9"/>
        <v>-</v>
      </c>
      <c r="K90" s="27" t="str">
        <f t="shared" si="10"/>
        <v>-</v>
      </c>
      <c r="L90" s="27" t="str">
        <f t="shared" si="11"/>
        <v>-</v>
      </c>
      <c r="M90" s="27" t="str">
        <f t="shared" si="12"/>
        <v>-</v>
      </c>
      <c r="N90" s="28">
        <f t="shared" si="13"/>
        <v>0</v>
      </c>
      <c r="O90" s="28">
        <f t="shared" si="15"/>
        <v>0</v>
      </c>
      <c r="P90" s="1" t="str">
        <f t="shared" si="14"/>
        <v>no</v>
      </c>
    </row>
    <row r="91" spans="1:16" x14ac:dyDescent="0.25">
      <c r="A91" s="6">
        <f>'4.OVTA Sites-Transects'!B97</f>
        <v>0</v>
      </c>
      <c r="B91" s="6">
        <f>'4.OVTA Sites-Transects'!C97</f>
        <v>0</v>
      </c>
      <c r="C91" s="6">
        <f>'4.OVTA Sites-Transects'!D97</f>
        <v>0</v>
      </c>
      <c r="D91" s="1">
        <f>'4.OVTA Sites-Transects'!E97</f>
        <v>0</v>
      </c>
      <c r="E91" s="1">
        <f>'4.OVTA Sites-Transects'!G97</f>
        <v>0</v>
      </c>
      <c r="F91" s="1">
        <f>'4.OVTA Sites-Transects'!F97</f>
        <v>0</v>
      </c>
      <c r="G91" s="6">
        <f>'4.OVTA Sites-Transects'!H97</f>
        <v>0</v>
      </c>
      <c r="H91" s="6">
        <f>'4.OVTA Sites-Transects'!I97</f>
        <v>0</v>
      </c>
      <c r="I91" s="193" t="str">
        <f t="shared" si="8"/>
        <v>-</v>
      </c>
      <c r="J91" s="27" t="str">
        <f t="shared" si="9"/>
        <v>-</v>
      </c>
      <c r="K91" s="27" t="str">
        <f t="shared" si="10"/>
        <v>-</v>
      </c>
      <c r="L91" s="27" t="str">
        <f t="shared" si="11"/>
        <v>-</v>
      </c>
      <c r="M91" s="27" t="str">
        <f t="shared" si="12"/>
        <v>-</v>
      </c>
      <c r="N91" s="28">
        <f t="shared" si="13"/>
        <v>0</v>
      </c>
      <c r="O91" s="28">
        <f t="shared" si="15"/>
        <v>0</v>
      </c>
      <c r="P91" s="1" t="str">
        <f t="shared" si="14"/>
        <v>no</v>
      </c>
    </row>
    <row r="92" spans="1:16" x14ac:dyDescent="0.25">
      <c r="A92" s="6">
        <f>'4.OVTA Sites-Transects'!B98</f>
        <v>0</v>
      </c>
      <c r="B92" s="6">
        <f>'4.OVTA Sites-Transects'!C98</f>
        <v>0</v>
      </c>
      <c r="C92" s="6">
        <f>'4.OVTA Sites-Transects'!D98</f>
        <v>0</v>
      </c>
      <c r="D92" s="1">
        <f>'4.OVTA Sites-Transects'!E98</f>
        <v>0</v>
      </c>
      <c r="E92" s="1">
        <f>'4.OVTA Sites-Transects'!G98</f>
        <v>0</v>
      </c>
      <c r="F92" s="1">
        <f>'4.OVTA Sites-Transects'!F98</f>
        <v>0</v>
      </c>
      <c r="G92" s="6">
        <f>'4.OVTA Sites-Transects'!H98</f>
        <v>0</v>
      </c>
      <c r="H92" s="6">
        <f>'4.OVTA Sites-Transects'!I98</f>
        <v>0</v>
      </c>
      <c r="I92" s="193" t="str">
        <f t="shared" si="8"/>
        <v>-</v>
      </c>
      <c r="J92" s="27" t="str">
        <f t="shared" si="9"/>
        <v>-</v>
      </c>
      <c r="K92" s="27" t="str">
        <f t="shared" si="10"/>
        <v>-</v>
      </c>
      <c r="L92" s="27" t="str">
        <f t="shared" si="11"/>
        <v>-</v>
      </c>
      <c r="M92" s="27" t="str">
        <f t="shared" si="12"/>
        <v>-</v>
      </c>
      <c r="N92" s="28">
        <f t="shared" si="13"/>
        <v>0</v>
      </c>
      <c r="O92" s="28">
        <f t="shared" si="15"/>
        <v>0</v>
      </c>
      <c r="P92" s="1" t="str">
        <f t="shared" si="14"/>
        <v>no</v>
      </c>
    </row>
    <row r="93" spans="1:16" x14ac:dyDescent="0.25">
      <c r="A93" s="6">
        <f>'4.OVTA Sites-Transects'!B99</f>
        <v>0</v>
      </c>
      <c r="B93" s="6">
        <f>'4.OVTA Sites-Transects'!C99</f>
        <v>0</v>
      </c>
      <c r="C93" s="6">
        <f>'4.OVTA Sites-Transects'!D99</f>
        <v>0</v>
      </c>
      <c r="D93" s="1">
        <f>'4.OVTA Sites-Transects'!E99</f>
        <v>0</v>
      </c>
      <c r="E93" s="1">
        <f>'4.OVTA Sites-Transects'!G99</f>
        <v>0</v>
      </c>
      <c r="F93" s="1">
        <f>'4.OVTA Sites-Transects'!F99</f>
        <v>0</v>
      </c>
      <c r="G93" s="6">
        <f>'4.OVTA Sites-Transects'!H99</f>
        <v>0</v>
      </c>
      <c r="H93" s="6">
        <f>'4.OVTA Sites-Transects'!I99</f>
        <v>0</v>
      </c>
      <c r="I93" s="193" t="str">
        <f t="shared" si="8"/>
        <v>-</v>
      </c>
      <c r="J93" s="27" t="str">
        <f t="shared" si="9"/>
        <v>-</v>
      </c>
      <c r="K93" s="27" t="str">
        <f t="shared" si="10"/>
        <v>-</v>
      </c>
      <c r="L93" s="27" t="str">
        <f t="shared" si="11"/>
        <v>-</v>
      </c>
      <c r="M93" s="27" t="str">
        <f t="shared" si="12"/>
        <v>-</v>
      </c>
      <c r="N93" s="28">
        <f t="shared" si="13"/>
        <v>0</v>
      </c>
      <c r="O93" s="28">
        <f t="shared" si="15"/>
        <v>0</v>
      </c>
      <c r="P93" s="1" t="str">
        <f t="shared" si="14"/>
        <v>no</v>
      </c>
    </row>
    <row r="94" spans="1:16" x14ac:dyDescent="0.25">
      <c r="A94" s="6">
        <f>'4.OVTA Sites-Transects'!B100</f>
        <v>0</v>
      </c>
      <c r="B94" s="6">
        <f>'4.OVTA Sites-Transects'!C100</f>
        <v>0</v>
      </c>
      <c r="C94" s="6">
        <f>'4.OVTA Sites-Transects'!D100</f>
        <v>0</v>
      </c>
      <c r="D94" s="1">
        <f>'4.OVTA Sites-Transects'!E100</f>
        <v>0</v>
      </c>
      <c r="E94" s="1">
        <f>'4.OVTA Sites-Transects'!G100</f>
        <v>0</v>
      </c>
      <c r="F94" s="1">
        <f>'4.OVTA Sites-Transects'!F100</f>
        <v>0</v>
      </c>
      <c r="G94" s="6">
        <f>'4.OVTA Sites-Transects'!H100</f>
        <v>0</v>
      </c>
      <c r="H94" s="6">
        <f>'4.OVTA Sites-Transects'!I100</f>
        <v>0</v>
      </c>
      <c r="I94" s="193" t="str">
        <f t="shared" si="8"/>
        <v>-</v>
      </c>
      <c r="J94" s="27" t="str">
        <f t="shared" si="9"/>
        <v>-</v>
      </c>
      <c r="K94" s="27" t="str">
        <f t="shared" si="10"/>
        <v>-</v>
      </c>
      <c r="L94" s="27" t="str">
        <f t="shared" si="11"/>
        <v>-</v>
      </c>
      <c r="M94" s="27" t="str">
        <f t="shared" si="12"/>
        <v>-</v>
      </c>
      <c r="N94" s="28">
        <f t="shared" si="13"/>
        <v>0</v>
      </c>
      <c r="O94" s="28">
        <f t="shared" si="15"/>
        <v>0</v>
      </c>
      <c r="P94" s="1" t="str">
        <f t="shared" si="14"/>
        <v>no</v>
      </c>
    </row>
    <row r="95" spans="1:16" x14ac:dyDescent="0.25">
      <c r="A95" s="6">
        <f>'4.OVTA Sites-Transects'!B101</f>
        <v>0</v>
      </c>
      <c r="B95" s="6">
        <f>'4.OVTA Sites-Transects'!C101</f>
        <v>0</v>
      </c>
      <c r="C95" s="6">
        <f>'4.OVTA Sites-Transects'!D101</f>
        <v>0</v>
      </c>
      <c r="D95" s="1">
        <f>'4.OVTA Sites-Transects'!E101</f>
        <v>0</v>
      </c>
      <c r="E95" s="1">
        <f>'4.OVTA Sites-Transects'!G101</f>
        <v>0</v>
      </c>
      <c r="F95" s="1">
        <f>'4.OVTA Sites-Transects'!F101</f>
        <v>0</v>
      </c>
      <c r="G95" s="6">
        <f>'4.OVTA Sites-Transects'!H101</f>
        <v>0</v>
      </c>
      <c r="H95" s="6">
        <f>'4.OVTA Sites-Transects'!I101</f>
        <v>0</v>
      </c>
      <c r="I95" s="193" t="str">
        <f t="shared" si="8"/>
        <v>-</v>
      </c>
      <c r="J95" s="27" t="str">
        <f t="shared" si="9"/>
        <v>-</v>
      </c>
      <c r="K95" s="27" t="str">
        <f t="shared" si="10"/>
        <v>-</v>
      </c>
      <c r="L95" s="27" t="str">
        <f t="shared" si="11"/>
        <v>-</v>
      </c>
      <c r="M95" s="27" t="str">
        <f t="shared" si="12"/>
        <v>-</v>
      </c>
      <c r="N95" s="28">
        <f t="shared" si="13"/>
        <v>0</v>
      </c>
      <c r="O95" s="28">
        <f t="shared" si="15"/>
        <v>0</v>
      </c>
      <c r="P95" s="1" t="str">
        <f t="shared" si="14"/>
        <v>no</v>
      </c>
    </row>
    <row r="96" spans="1:16" x14ac:dyDescent="0.25">
      <c r="A96" s="6">
        <f>'4.OVTA Sites-Transects'!B102</f>
        <v>0</v>
      </c>
      <c r="B96" s="6">
        <f>'4.OVTA Sites-Transects'!C102</f>
        <v>0</v>
      </c>
      <c r="C96" s="6">
        <f>'4.OVTA Sites-Transects'!D102</f>
        <v>0</v>
      </c>
      <c r="D96" s="1">
        <f>'4.OVTA Sites-Transects'!E102</f>
        <v>0</v>
      </c>
      <c r="E96" s="1">
        <f>'4.OVTA Sites-Transects'!G102</f>
        <v>0</v>
      </c>
      <c r="F96" s="1">
        <f>'4.OVTA Sites-Transects'!F102</f>
        <v>0</v>
      </c>
      <c r="G96" s="6">
        <f>'4.OVTA Sites-Transects'!H102</f>
        <v>0</v>
      </c>
      <c r="H96" s="6">
        <f>'4.OVTA Sites-Transects'!I102</f>
        <v>0</v>
      </c>
      <c r="I96" s="193" t="str">
        <f t="shared" si="8"/>
        <v>-</v>
      </c>
      <c r="J96" s="27" t="str">
        <f t="shared" si="9"/>
        <v>-</v>
      </c>
      <c r="K96" s="27" t="str">
        <f t="shared" si="10"/>
        <v>-</v>
      </c>
      <c r="L96" s="27" t="str">
        <f t="shared" si="11"/>
        <v>-</v>
      </c>
      <c r="M96" s="27" t="str">
        <f t="shared" si="12"/>
        <v>-</v>
      </c>
      <c r="N96" s="28">
        <f t="shared" si="13"/>
        <v>0</v>
      </c>
      <c r="O96" s="28">
        <f t="shared" si="15"/>
        <v>0</v>
      </c>
      <c r="P96" s="1" t="str">
        <f t="shared" si="14"/>
        <v>no</v>
      </c>
    </row>
    <row r="97" spans="1:16" x14ac:dyDescent="0.25">
      <c r="A97" s="6">
        <f>'4.OVTA Sites-Transects'!B103</f>
        <v>0</v>
      </c>
      <c r="B97" s="6">
        <f>'4.OVTA Sites-Transects'!C103</f>
        <v>0</v>
      </c>
      <c r="C97" s="6">
        <f>'4.OVTA Sites-Transects'!D103</f>
        <v>0</v>
      </c>
      <c r="D97" s="1">
        <f>'4.OVTA Sites-Transects'!E103</f>
        <v>0</v>
      </c>
      <c r="E97" s="1">
        <f>'4.OVTA Sites-Transects'!G103</f>
        <v>0</v>
      </c>
      <c r="F97" s="1">
        <f>'4.OVTA Sites-Transects'!F103</f>
        <v>0</v>
      </c>
      <c r="G97" s="6">
        <f>'4.OVTA Sites-Transects'!H103</f>
        <v>0</v>
      </c>
      <c r="H97" s="6">
        <f>'4.OVTA Sites-Transects'!I103</f>
        <v>0</v>
      </c>
      <c r="I97" s="193" t="str">
        <f t="shared" si="8"/>
        <v>-</v>
      </c>
      <c r="J97" s="27" t="str">
        <f t="shared" si="9"/>
        <v>-</v>
      </c>
      <c r="K97" s="27" t="str">
        <f t="shared" si="10"/>
        <v>-</v>
      </c>
      <c r="L97" s="27" t="str">
        <f t="shared" si="11"/>
        <v>-</v>
      </c>
      <c r="M97" s="27" t="str">
        <f t="shared" si="12"/>
        <v>-</v>
      </c>
      <c r="N97" s="28">
        <f t="shared" si="13"/>
        <v>0</v>
      </c>
      <c r="O97" s="28">
        <f t="shared" si="15"/>
        <v>0</v>
      </c>
      <c r="P97" s="1" t="str">
        <f t="shared" si="14"/>
        <v>no</v>
      </c>
    </row>
    <row r="98" spans="1:16" x14ac:dyDescent="0.25">
      <c r="A98" s="6">
        <f>'4.OVTA Sites-Transects'!B104</f>
        <v>0</v>
      </c>
      <c r="B98" s="6">
        <f>'4.OVTA Sites-Transects'!C104</f>
        <v>0</v>
      </c>
      <c r="C98" s="6">
        <f>'4.OVTA Sites-Transects'!D104</f>
        <v>0</v>
      </c>
      <c r="D98" s="1">
        <f>'4.OVTA Sites-Transects'!E104</f>
        <v>0</v>
      </c>
      <c r="E98" s="1">
        <f>'4.OVTA Sites-Transects'!G104</f>
        <v>0</v>
      </c>
      <c r="F98" s="1">
        <f>'4.OVTA Sites-Transects'!F104</f>
        <v>0</v>
      </c>
      <c r="G98" s="6">
        <f>'4.OVTA Sites-Transects'!H104</f>
        <v>0</v>
      </c>
      <c r="H98" s="6">
        <f>'4.OVTA Sites-Transects'!I104</f>
        <v>0</v>
      </c>
      <c r="I98" s="193" t="str">
        <f t="shared" si="8"/>
        <v>-</v>
      </c>
      <c r="J98" s="27" t="str">
        <f t="shared" si="9"/>
        <v>-</v>
      </c>
      <c r="K98" s="27" t="str">
        <f t="shared" si="10"/>
        <v>-</v>
      </c>
      <c r="L98" s="27" t="str">
        <f t="shared" si="11"/>
        <v>-</v>
      </c>
      <c r="M98" s="27" t="str">
        <f t="shared" si="12"/>
        <v>-</v>
      </c>
      <c r="N98" s="28">
        <f t="shared" si="13"/>
        <v>0</v>
      </c>
      <c r="O98" s="28">
        <f t="shared" si="15"/>
        <v>0</v>
      </c>
      <c r="P98" s="1" t="str">
        <f t="shared" si="14"/>
        <v>no</v>
      </c>
    </row>
    <row r="99" spans="1:16" x14ac:dyDescent="0.25">
      <c r="A99" s="6">
        <f>'4.OVTA Sites-Transects'!B105</f>
        <v>0</v>
      </c>
      <c r="B99" s="6">
        <f>'4.OVTA Sites-Transects'!C105</f>
        <v>0</v>
      </c>
      <c r="C99" s="6">
        <f>'4.OVTA Sites-Transects'!D105</f>
        <v>0</v>
      </c>
      <c r="D99" s="1">
        <f>'4.OVTA Sites-Transects'!E105</f>
        <v>0</v>
      </c>
      <c r="E99" s="1">
        <f>'4.OVTA Sites-Transects'!G105</f>
        <v>0</v>
      </c>
      <c r="F99" s="1">
        <f>'4.OVTA Sites-Transects'!F105</f>
        <v>0</v>
      </c>
      <c r="G99" s="6">
        <f>'4.OVTA Sites-Transects'!H105</f>
        <v>0</v>
      </c>
      <c r="H99" s="6">
        <f>'4.OVTA Sites-Transects'!I105</f>
        <v>0</v>
      </c>
      <c r="I99" s="193" t="str">
        <f t="shared" si="8"/>
        <v>-</v>
      </c>
      <c r="J99" s="27" t="str">
        <f t="shared" si="9"/>
        <v>-</v>
      </c>
      <c r="K99" s="27" t="str">
        <f t="shared" si="10"/>
        <v>-</v>
      </c>
      <c r="L99" s="27" t="str">
        <f t="shared" si="11"/>
        <v>-</v>
      </c>
      <c r="M99" s="27" t="str">
        <f t="shared" si="12"/>
        <v>-</v>
      </c>
      <c r="N99" s="28">
        <f t="shared" si="13"/>
        <v>0</v>
      </c>
      <c r="O99" s="28">
        <f t="shared" si="15"/>
        <v>0</v>
      </c>
      <c r="P99" s="1" t="str">
        <f t="shared" si="14"/>
        <v>no</v>
      </c>
    </row>
    <row r="100" spans="1:16" x14ac:dyDescent="0.25">
      <c r="A100" s="6">
        <f>'4.OVTA Sites-Transects'!B106</f>
        <v>0</v>
      </c>
      <c r="B100" s="6">
        <f>'4.OVTA Sites-Transects'!C106</f>
        <v>0</v>
      </c>
      <c r="C100" s="6">
        <f>'4.OVTA Sites-Transects'!D106</f>
        <v>0</v>
      </c>
      <c r="D100" s="1">
        <f>'4.OVTA Sites-Transects'!E106</f>
        <v>0</v>
      </c>
      <c r="E100" s="1">
        <f>'4.OVTA Sites-Transects'!G106</f>
        <v>0</v>
      </c>
      <c r="F100" s="1">
        <f>'4.OVTA Sites-Transects'!F106</f>
        <v>0</v>
      </c>
      <c r="G100" s="6">
        <f>'4.OVTA Sites-Transects'!H106</f>
        <v>0</v>
      </c>
      <c r="H100" s="6">
        <f>'4.OVTA Sites-Transects'!I106</f>
        <v>0</v>
      </c>
      <c r="I100" s="193" t="str">
        <f t="shared" si="8"/>
        <v>-</v>
      </c>
      <c r="J100" s="27" t="str">
        <f t="shared" si="9"/>
        <v>-</v>
      </c>
      <c r="K100" s="27" t="str">
        <f t="shared" si="10"/>
        <v>-</v>
      </c>
      <c r="L100" s="27" t="str">
        <f t="shared" si="11"/>
        <v>-</v>
      </c>
      <c r="M100" s="27" t="str">
        <f t="shared" si="12"/>
        <v>-</v>
      </c>
      <c r="N100" s="28">
        <f t="shared" si="13"/>
        <v>0</v>
      </c>
      <c r="O100" s="28">
        <f t="shared" si="15"/>
        <v>0</v>
      </c>
      <c r="P100" s="1" t="str">
        <f t="shared" si="14"/>
        <v>no</v>
      </c>
    </row>
    <row r="101" spans="1:16" x14ac:dyDescent="0.25">
      <c r="A101" s="6">
        <f>'4.OVTA Sites-Transects'!B107</f>
        <v>0</v>
      </c>
      <c r="B101" s="6">
        <f>'4.OVTA Sites-Transects'!C107</f>
        <v>0</v>
      </c>
      <c r="C101" s="6">
        <f>'4.OVTA Sites-Transects'!D107</f>
        <v>0</v>
      </c>
      <c r="D101" s="1">
        <f>'4.OVTA Sites-Transects'!E107</f>
        <v>0</v>
      </c>
      <c r="E101" s="1">
        <f>'4.OVTA Sites-Transects'!G107</f>
        <v>0</v>
      </c>
      <c r="F101" s="1">
        <f>'4.OVTA Sites-Transects'!F107</f>
        <v>0</v>
      </c>
      <c r="G101" s="6">
        <f>'4.OVTA Sites-Transects'!H107</f>
        <v>0</v>
      </c>
      <c r="H101" s="6">
        <f>'4.OVTA Sites-Transects'!I107</f>
        <v>0</v>
      </c>
      <c r="I101" s="193" t="str">
        <f t="shared" si="8"/>
        <v>-</v>
      </c>
      <c r="J101" s="27" t="str">
        <f t="shared" si="9"/>
        <v>-</v>
      </c>
      <c r="K101" s="27" t="str">
        <f t="shared" si="10"/>
        <v>-</v>
      </c>
      <c r="L101" s="27" t="str">
        <f t="shared" si="11"/>
        <v>-</v>
      </c>
      <c r="M101" s="27" t="str">
        <f t="shared" si="12"/>
        <v>-</v>
      </c>
      <c r="N101" s="28">
        <f t="shared" si="13"/>
        <v>0</v>
      </c>
      <c r="O101" s="28">
        <f t="shared" si="15"/>
        <v>0</v>
      </c>
      <c r="P101" s="1" t="str">
        <f t="shared" si="14"/>
        <v>no</v>
      </c>
    </row>
    <row r="102" spans="1:16" x14ac:dyDescent="0.25">
      <c r="A102" s="6">
        <f>'4.OVTA Sites-Transects'!B108</f>
        <v>0</v>
      </c>
      <c r="B102" s="6">
        <f>'4.OVTA Sites-Transects'!C108</f>
        <v>0</v>
      </c>
      <c r="C102" s="6">
        <f>'4.OVTA Sites-Transects'!D108</f>
        <v>0</v>
      </c>
      <c r="D102" s="1">
        <f>'4.OVTA Sites-Transects'!E108</f>
        <v>0</v>
      </c>
      <c r="E102" s="1">
        <f>'4.OVTA Sites-Transects'!G108</f>
        <v>0</v>
      </c>
      <c r="F102" s="1">
        <f>'4.OVTA Sites-Transects'!F108</f>
        <v>0</v>
      </c>
      <c r="G102" s="6">
        <f>'4.OVTA Sites-Transects'!H108</f>
        <v>0</v>
      </c>
      <c r="H102" s="6">
        <f>'4.OVTA Sites-Transects'!I108</f>
        <v>0</v>
      </c>
      <c r="I102" s="193" t="str">
        <f t="shared" si="8"/>
        <v>-</v>
      </c>
      <c r="J102" s="27" t="str">
        <f t="shared" si="9"/>
        <v>-</v>
      </c>
      <c r="K102" s="27" t="str">
        <f t="shared" si="10"/>
        <v>-</v>
      </c>
      <c r="L102" s="27" t="str">
        <f t="shared" si="11"/>
        <v>-</v>
      </c>
      <c r="M102" s="27" t="str">
        <f t="shared" si="12"/>
        <v>-</v>
      </c>
      <c r="N102" s="28">
        <f t="shared" si="13"/>
        <v>0</v>
      </c>
      <c r="O102" s="28">
        <f t="shared" si="15"/>
        <v>0</v>
      </c>
      <c r="P102" s="1" t="str">
        <f t="shared" si="14"/>
        <v>no</v>
      </c>
    </row>
    <row r="103" spans="1:16" x14ac:dyDescent="0.25">
      <c r="A103" s="6">
        <f>'4.OVTA Sites-Transects'!B109</f>
        <v>0</v>
      </c>
      <c r="B103" s="6">
        <f>'4.OVTA Sites-Transects'!C109</f>
        <v>0</v>
      </c>
      <c r="C103" s="6">
        <f>'4.OVTA Sites-Transects'!D109</f>
        <v>0</v>
      </c>
      <c r="D103" s="1">
        <f>'4.OVTA Sites-Transects'!E109</f>
        <v>0</v>
      </c>
      <c r="E103" s="1">
        <f>'4.OVTA Sites-Transects'!G109</f>
        <v>0</v>
      </c>
      <c r="F103" s="1">
        <f>'4.OVTA Sites-Transects'!F109</f>
        <v>0</v>
      </c>
      <c r="G103" s="6">
        <f>'4.OVTA Sites-Transects'!H109</f>
        <v>0</v>
      </c>
      <c r="H103" s="6">
        <f>'4.OVTA Sites-Transects'!I109</f>
        <v>0</v>
      </c>
      <c r="I103" s="193" t="str">
        <f t="shared" si="8"/>
        <v>-</v>
      </c>
      <c r="J103" s="27" t="str">
        <f t="shared" si="9"/>
        <v>-</v>
      </c>
      <c r="K103" s="27" t="str">
        <f t="shared" si="10"/>
        <v>-</v>
      </c>
      <c r="L103" s="27" t="str">
        <f t="shared" si="11"/>
        <v>-</v>
      </c>
      <c r="M103" s="27" t="str">
        <f t="shared" si="12"/>
        <v>-</v>
      </c>
      <c r="N103" s="28">
        <f t="shared" si="13"/>
        <v>0</v>
      </c>
      <c r="O103" s="28">
        <f t="shared" si="15"/>
        <v>0</v>
      </c>
      <c r="P103" s="1" t="str">
        <f t="shared" si="14"/>
        <v>no</v>
      </c>
    </row>
    <row r="104" spans="1:16" x14ac:dyDescent="0.25">
      <c r="A104" s="6">
        <f>'4.OVTA Sites-Transects'!B110</f>
        <v>0</v>
      </c>
      <c r="B104" s="6">
        <f>'4.OVTA Sites-Transects'!C110</f>
        <v>0</v>
      </c>
      <c r="C104" s="6">
        <f>'4.OVTA Sites-Transects'!D110</f>
        <v>0</v>
      </c>
      <c r="D104" s="1">
        <f>'4.OVTA Sites-Transects'!E110</f>
        <v>0</v>
      </c>
      <c r="E104" s="1">
        <f>'4.OVTA Sites-Transects'!G110</f>
        <v>0</v>
      </c>
      <c r="F104" s="1">
        <f>'4.OVTA Sites-Transects'!F110</f>
        <v>0</v>
      </c>
      <c r="G104" s="6">
        <f>'4.OVTA Sites-Transects'!H110</f>
        <v>0</v>
      </c>
      <c r="H104" s="6">
        <f>'4.OVTA Sites-Transects'!I110</f>
        <v>0</v>
      </c>
      <c r="I104" s="193" t="str">
        <f t="shared" si="8"/>
        <v>-</v>
      </c>
      <c r="J104" s="27" t="str">
        <f t="shared" si="9"/>
        <v>-</v>
      </c>
      <c r="K104" s="27" t="str">
        <f t="shared" si="10"/>
        <v>-</v>
      </c>
      <c r="L104" s="27" t="str">
        <f t="shared" si="11"/>
        <v>-</v>
      </c>
      <c r="M104" s="27" t="str">
        <f t="shared" si="12"/>
        <v>-</v>
      </c>
      <c r="N104" s="28">
        <f t="shared" si="13"/>
        <v>0</v>
      </c>
      <c r="O104" s="28">
        <f t="shared" si="15"/>
        <v>0</v>
      </c>
      <c r="P104" s="1" t="str">
        <f t="shared" si="14"/>
        <v>no</v>
      </c>
    </row>
    <row r="105" spans="1:16" x14ac:dyDescent="0.25">
      <c r="A105" s="6">
        <f>'4.OVTA Sites-Transects'!B111</f>
        <v>0</v>
      </c>
      <c r="B105" s="6">
        <f>'4.OVTA Sites-Transects'!C111</f>
        <v>0</v>
      </c>
      <c r="C105" s="6">
        <f>'4.OVTA Sites-Transects'!D111</f>
        <v>0</v>
      </c>
      <c r="D105" s="1">
        <f>'4.OVTA Sites-Transects'!E111</f>
        <v>0</v>
      </c>
      <c r="E105" s="1">
        <f>'4.OVTA Sites-Transects'!G111</f>
        <v>0</v>
      </c>
      <c r="F105" s="1">
        <f>'4.OVTA Sites-Transects'!F111</f>
        <v>0</v>
      </c>
      <c r="G105" s="6">
        <f>'4.OVTA Sites-Transects'!H111</f>
        <v>0</v>
      </c>
      <c r="H105" s="6">
        <f>'4.OVTA Sites-Transects'!I111</f>
        <v>0</v>
      </c>
      <c r="I105" s="193" t="str">
        <f t="shared" si="8"/>
        <v>-</v>
      </c>
      <c r="J105" s="27" t="str">
        <f t="shared" si="9"/>
        <v>-</v>
      </c>
      <c r="K105" s="27" t="str">
        <f t="shared" si="10"/>
        <v>-</v>
      </c>
      <c r="L105" s="27" t="str">
        <f t="shared" si="11"/>
        <v>-</v>
      </c>
      <c r="M105" s="27" t="str">
        <f t="shared" si="12"/>
        <v>-</v>
      </c>
      <c r="N105" s="28">
        <f t="shared" si="13"/>
        <v>0</v>
      </c>
      <c r="O105" s="28">
        <f t="shared" si="15"/>
        <v>0</v>
      </c>
      <c r="P105" s="1" t="str">
        <f t="shared" si="14"/>
        <v>no</v>
      </c>
    </row>
    <row r="106" spans="1:16" x14ac:dyDescent="0.25">
      <c r="A106" s="6">
        <f>'4.OVTA Sites-Transects'!B112</f>
        <v>0</v>
      </c>
      <c r="B106" s="6">
        <f>'4.OVTA Sites-Transects'!C112</f>
        <v>0</v>
      </c>
      <c r="C106" s="6">
        <f>'4.OVTA Sites-Transects'!D112</f>
        <v>0</v>
      </c>
      <c r="D106" s="1">
        <f>'4.OVTA Sites-Transects'!E112</f>
        <v>0</v>
      </c>
      <c r="E106" s="1">
        <f>'4.OVTA Sites-Transects'!G112</f>
        <v>0</v>
      </c>
      <c r="F106" s="1">
        <f>'4.OVTA Sites-Transects'!F112</f>
        <v>0</v>
      </c>
      <c r="G106" s="6">
        <f>'4.OVTA Sites-Transects'!H112</f>
        <v>0</v>
      </c>
      <c r="H106" s="6">
        <f>'4.OVTA Sites-Transects'!I112</f>
        <v>0</v>
      </c>
      <c r="I106" s="193" t="str">
        <f t="shared" si="8"/>
        <v>-</v>
      </c>
      <c r="J106" s="27" t="str">
        <f t="shared" si="9"/>
        <v>-</v>
      </c>
      <c r="K106" s="27" t="str">
        <f t="shared" si="10"/>
        <v>-</v>
      </c>
      <c r="L106" s="27" t="str">
        <f t="shared" si="11"/>
        <v>-</v>
      </c>
      <c r="M106" s="27" t="str">
        <f t="shared" si="12"/>
        <v>-</v>
      </c>
      <c r="N106" s="28">
        <f t="shared" si="13"/>
        <v>0</v>
      </c>
      <c r="O106" s="28">
        <f t="shared" si="15"/>
        <v>0</v>
      </c>
      <c r="P106" s="1" t="str">
        <f t="shared" si="14"/>
        <v>no</v>
      </c>
    </row>
    <row r="107" spans="1:16" x14ac:dyDescent="0.25">
      <c r="A107" s="6">
        <f>'4.OVTA Sites-Transects'!B113</f>
        <v>0</v>
      </c>
      <c r="B107" s="6">
        <f>'4.OVTA Sites-Transects'!C113</f>
        <v>0</v>
      </c>
      <c r="C107" s="6">
        <f>'4.OVTA Sites-Transects'!D113</f>
        <v>0</v>
      </c>
      <c r="D107" s="1">
        <f>'4.OVTA Sites-Transects'!E113</f>
        <v>0</v>
      </c>
      <c r="E107" s="1">
        <f>'4.OVTA Sites-Transects'!G113</f>
        <v>0</v>
      </c>
      <c r="F107" s="1">
        <f>'4.OVTA Sites-Transects'!F113</f>
        <v>0</v>
      </c>
      <c r="G107" s="6">
        <f>'4.OVTA Sites-Transects'!H113</f>
        <v>0</v>
      </c>
      <c r="H107" s="6">
        <f>'4.OVTA Sites-Transects'!I113</f>
        <v>0</v>
      </c>
      <c r="I107" s="193" t="str">
        <f t="shared" si="8"/>
        <v>-</v>
      </c>
      <c r="J107" s="27" t="str">
        <f t="shared" si="9"/>
        <v>-</v>
      </c>
      <c r="K107" s="27" t="str">
        <f t="shared" si="10"/>
        <v>-</v>
      </c>
      <c r="L107" s="27" t="str">
        <f t="shared" si="11"/>
        <v>-</v>
      </c>
      <c r="M107" s="27" t="str">
        <f t="shared" si="12"/>
        <v>-</v>
      </c>
      <c r="N107" s="28">
        <f t="shared" si="13"/>
        <v>0</v>
      </c>
      <c r="O107" s="28">
        <f t="shared" si="15"/>
        <v>0</v>
      </c>
      <c r="P107" s="1" t="str">
        <f t="shared" si="14"/>
        <v>no</v>
      </c>
    </row>
    <row r="108" spans="1:16" x14ac:dyDescent="0.25">
      <c r="A108" s="6">
        <f>'4.OVTA Sites-Transects'!B114</f>
        <v>0</v>
      </c>
      <c r="B108" s="6">
        <f>'4.OVTA Sites-Transects'!C114</f>
        <v>0</v>
      </c>
      <c r="C108" s="6">
        <f>'4.OVTA Sites-Transects'!D114</f>
        <v>0</v>
      </c>
      <c r="D108" s="1">
        <f>'4.OVTA Sites-Transects'!E114</f>
        <v>0</v>
      </c>
      <c r="E108" s="1">
        <f>'4.OVTA Sites-Transects'!G114</f>
        <v>0</v>
      </c>
      <c r="F108" s="1">
        <f>'4.OVTA Sites-Transects'!F114</f>
        <v>0</v>
      </c>
      <c r="G108" s="6">
        <f>'4.OVTA Sites-Transects'!H114</f>
        <v>0</v>
      </c>
      <c r="H108" s="6">
        <f>'4.OVTA Sites-Transects'!I114</f>
        <v>0</v>
      </c>
      <c r="I108" s="193" t="str">
        <f t="shared" si="8"/>
        <v>-</v>
      </c>
      <c r="J108" s="27" t="str">
        <f t="shared" si="9"/>
        <v>-</v>
      </c>
      <c r="K108" s="27" t="str">
        <f t="shared" si="10"/>
        <v>-</v>
      </c>
      <c r="L108" s="27" t="str">
        <f t="shared" si="11"/>
        <v>-</v>
      </c>
      <c r="M108" s="27" t="str">
        <f t="shared" si="12"/>
        <v>-</v>
      </c>
      <c r="N108" s="28">
        <f t="shared" si="13"/>
        <v>0</v>
      </c>
      <c r="O108" s="28">
        <f t="shared" si="15"/>
        <v>0</v>
      </c>
      <c r="P108" s="1" t="str">
        <f t="shared" si="14"/>
        <v>no</v>
      </c>
    </row>
    <row r="109" spans="1:16" x14ac:dyDescent="0.25">
      <c r="A109" s="6">
        <f>'4.OVTA Sites-Transects'!B115</f>
        <v>0</v>
      </c>
      <c r="B109" s="6">
        <f>'4.OVTA Sites-Transects'!C115</f>
        <v>0</v>
      </c>
      <c r="C109" s="6">
        <f>'4.OVTA Sites-Transects'!D115</f>
        <v>0</v>
      </c>
      <c r="D109" s="1">
        <f>'4.OVTA Sites-Transects'!E115</f>
        <v>0</v>
      </c>
      <c r="E109" s="1">
        <f>'4.OVTA Sites-Transects'!G115</f>
        <v>0</v>
      </c>
      <c r="F109" s="1">
        <f>'4.OVTA Sites-Transects'!F115</f>
        <v>0</v>
      </c>
      <c r="G109" s="6">
        <f>'4.OVTA Sites-Transects'!H115</f>
        <v>0</v>
      </c>
      <c r="H109" s="6">
        <f>'4.OVTA Sites-Transects'!I115</f>
        <v>0</v>
      </c>
      <c r="I109" s="193" t="str">
        <f t="shared" si="8"/>
        <v>-</v>
      </c>
      <c r="J109" s="27" t="str">
        <f t="shared" si="9"/>
        <v>-</v>
      </c>
      <c r="K109" s="27" t="str">
        <f t="shared" si="10"/>
        <v>-</v>
      </c>
      <c r="L109" s="27" t="str">
        <f t="shared" si="11"/>
        <v>-</v>
      </c>
      <c r="M109" s="27" t="str">
        <f t="shared" si="12"/>
        <v>-</v>
      </c>
      <c r="N109" s="28">
        <f t="shared" si="13"/>
        <v>0</v>
      </c>
      <c r="O109" s="28">
        <f t="shared" si="15"/>
        <v>0</v>
      </c>
      <c r="P109" s="1" t="str">
        <f t="shared" si="14"/>
        <v>no</v>
      </c>
    </row>
    <row r="110" spans="1:16" x14ac:dyDescent="0.25">
      <c r="A110" s="6">
        <f>'4.OVTA Sites-Transects'!B116</f>
        <v>0</v>
      </c>
      <c r="B110" s="6">
        <f>'4.OVTA Sites-Transects'!C116</f>
        <v>0</v>
      </c>
      <c r="C110" s="6">
        <f>'4.OVTA Sites-Transects'!D116</f>
        <v>0</v>
      </c>
      <c r="D110" s="1">
        <f>'4.OVTA Sites-Transects'!E116</f>
        <v>0</v>
      </c>
      <c r="E110" s="1">
        <f>'4.OVTA Sites-Transects'!G116</f>
        <v>0</v>
      </c>
      <c r="F110" s="1">
        <f>'4.OVTA Sites-Transects'!F116</f>
        <v>0</v>
      </c>
      <c r="G110" s="6">
        <f>'4.OVTA Sites-Transects'!H116</f>
        <v>0</v>
      </c>
      <c r="H110" s="6">
        <f>'4.OVTA Sites-Transects'!I116</f>
        <v>0</v>
      </c>
      <c r="I110" s="193" t="str">
        <f t="shared" si="8"/>
        <v>-</v>
      </c>
      <c r="J110" s="27" t="str">
        <f t="shared" si="9"/>
        <v>-</v>
      </c>
      <c r="K110" s="27" t="str">
        <f t="shared" si="10"/>
        <v>-</v>
      </c>
      <c r="L110" s="27" t="str">
        <f t="shared" si="11"/>
        <v>-</v>
      </c>
      <c r="M110" s="27" t="str">
        <f t="shared" si="12"/>
        <v>-</v>
      </c>
      <c r="N110" s="28">
        <f t="shared" si="13"/>
        <v>0</v>
      </c>
      <c r="O110" s="28">
        <f t="shared" si="15"/>
        <v>0</v>
      </c>
      <c r="P110" s="1" t="str">
        <f t="shared" si="14"/>
        <v>no</v>
      </c>
    </row>
    <row r="111" spans="1:16" x14ac:dyDescent="0.25">
      <c r="A111" s="6">
        <f>'4.OVTA Sites-Transects'!B117</f>
        <v>0</v>
      </c>
      <c r="B111" s="6">
        <f>'4.OVTA Sites-Transects'!C117</f>
        <v>0</v>
      </c>
      <c r="C111" s="6">
        <f>'4.OVTA Sites-Transects'!D117</f>
        <v>0</v>
      </c>
      <c r="D111" s="1">
        <f>'4.OVTA Sites-Transects'!E117</f>
        <v>0</v>
      </c>
      <c r="E111" s="1">
        <f>'4.OVTA Sites-Transects'!G117</f>
        <v>0</v>
      </c>
      <c r="F111" s="1">
        <f>'4.OVTA Sites-Transects'!F117</f>
        <v>0</v>
      </c>
      <c r="G111" s="6">
        <f>'4.OVTA Sites-Transects'!H117</f>
        <v>0</v>
      </c>
      <c r="H111" s="6">
        <f>'4.OVTA Sites-Transects'!I117</f>
        <v>0</v>
      </c>
      <c r="I111" s="193" t="str">
        <f t="shared" si="8"/>
        <v>-</v>
      </c>
      <c r="J111" s="27" t="str">
        <f t="shared" si="9"/>
        <v>-</v>
      </c>
      <c r="K111" s="27" t="str">
        <f t="shared" si="10"/>
        <v>-</v>
      </c>
      <c r="L111" s="27" t="str">
        <f t="shared" si="11"/>
        <v>-</v>
      </c>
      <c r="M111" s="27" t="str">
        <f t="shared" si="12"/>
        <v>-</v>
      </c>
      <c r="N111" s="28">
        <f t="shared" si="13"/>
        <v>0</v>
      </c>
      <c r="O111" s="28">
        <f t="shared" si="15"/>
        <v>0</v>
      </c>
      <c r="P111" s="1" t="str">
        <f t="shared" si="14"/>
        <v>no</v>
      </c>
    </row>
    <row r="112" spans="1:16" x14ac:dyDescent="0.25">
      <c r="A112" s="6">
        <f>'4.OVTA Sites-Transects'!B118</f>
        <v>0</v>
      </c>
      <c r="B112" s="6">
        <f>'4.OVTA Sites-Transects'!C118</f>
        <v>0</v>
      </c>
      <c r="C112" s="6">
        <f>'4.OVTA Sites-Transects'!D118</f>
        <v>0</v>
      </c>
      <c r="D112" s="1">
        <f>'4.OVTA Sites-Transects'!E118</f>
        <v>0</v>
      </c>
      <c r="E112" s="1">
        <f>'4.OVTA Sites-Transects'!G118</f>
        <v>0</v>
      </c>
      <c r="F112" s="1">
        <f>'4.OVTA Sites-Transects'!F118</f>
        <v>0</v>
      </c>
      <c r="G112" s="6">
        <f>'4.OVTA Sites-Transects'!H118</f>
        <v>0</v>
      </c>
      <c r="H112" s="6">
        <f>'4.OVTA Sites-Transects'!I118</f>
        <v>0</v>
      </c>
      <c r="I112" s="193" t="str">
        <f t="shared" si="8"/>
        <v>-</v>
      </c>
      <c r="J112" s="27" t="str">
        <f t="shared" si="9"/>
        <v>-</v>
      </c>
      <c r="K112" s="27" t="str">
        <f t="shared" si="10"/>
        <v>-</v>
      </c>
      <c r="L112" s="27" t="str">
        <f t="shared" si="11"/>
        <v>-</v>
      </c>
      <c r="M112" s="27" t="str">
        <f t="shared" si="12"/>
        <v>-</v>
      </c>
      <c r="N112" s="28">
        <f t="shared" si="13"/>
        <v>0</v>
      </c>
      <c r="O112" s="28">
        <f t="shared" si="15"/>
        <v>0</v>
      </c>
      <c r="P112" s="1" t="str">
        <f t="shared" si="14"/>
        <v>no</v>
      </c>
    </row>
    <row r="113" spans="1:16" x14ac:dyDescent="0.25">
      <c r="A113" s="6">
        <f>'4.OVTA Sites-Transects'!B119</f>
        <v>0</v>
      </c>
      <c r="B113" s="6">
        <f>'4.OVTA Sites-Transects'!C119</f>
        <v>0</v>
      </c>
      <c r="C113" s="6">
        <f>'4.OVTA Sites-Transects'!D119</f>
        <v>0</v>
      </c>
      <c r="D113" s="1">
        <f>'4.OVTA Sites-Transects'!E119</f>
        <v>0</v>
      </c>
      <c r="E113" s="1">
        <f>'4.OVTA Sites-Transects'!G119</f>
        <v>0</v>
      </c>
      <c r="F113" s="1">
        <f>'4.OVTA Sites-Transects'!F119</f>
        <v>0</v>
      </c>
      <c r="G113" s="6">
        <f>'4.OVTA Sites-Transects'!H119</f>
        <v>0</v>
      </c>
      <c r="H113" s="6">
        <f>'4.OVTA Sites-Transects'!I119</f>
        <v>0</v>
      </c>
      <c r="I113" s="193" t="str">
        <f t="shared" si="8"/>
        <v>-</v>
      </c>
      <c r="J113" s="27" t="str">
        <f t="shared" si="9"/>
        <v>-</v>
      </c>
      <c r="K113" s="27" t="str">
        <f t="shared" si="10"/>
        <v>-</v>
      </c>
      <c r="L113" s="27" t="str">
        <f t="shared" si="11"/>
        <v>-</v>
      </c>
      <c r="M113" s="27" t="str">
        <f t="shared" si="12"/>
        <v>-</v>
      </c>
      <c r="N113" s="28">
        <f t="shared" si="13"/>
        <v>0</v>
      </c>
      <c r="O113" s="28">
        <f t="shared" si="15"/>
        <v>0</v>
      </c>
      <c r="P113" s="1" t="str">
        <f t="shared" si="14"/>
        <v>no</v>
      </c>
    </row>
    <row r="114" spans="1:16" x14ac:dyDescent="0.25">
      <c r="A114" s="6">
        <f>'4.OVTA Sites-Transects'!B120</f>
        <v>0</v>
      </c>
      <c r="B114" s="6">
        <f>'4.OVTA Sites-Transects'!C120</f>
        <v>0</v>
      </c>
      <c r="C114" s="6">
        <f>'4.OVTA Sites-Transects'!D120</f>
        <v>0</v>
      </c>
      <c r="D114" s="1">
        <f>'4.OVTA Sites-Transects'!E120</f>
        <v>0</v>
      </c>
      <c r="E114" s="1">
        <f>'4.OVTA Sites-Transects'!G120</f>
        <v>0</v>
      </c>
      <c r="F114" s="1">
        <f>'4.OVTA Sites-Transects'!F120</f>
        <v>0</v>
      </c>
      <c r="G114" s="6">
        <f>'4.OVTA Sites-Transects'!H120</f>
        <v>0</v>
      </c>
      <c r="H114" s="6">
        <f>'4.OVTA Sites-Transects'!I120</f>
        <v>0</v>
      </c>
      <c r="I114" s="193" t="str">
        <f t="shared" si="8"/>
        <v>-</v>
      </c>
      <c r="J114" s="27" t="str">
        <f t="shared" si="9"/>
        <v>-</v>
      </c>
      <c r="K114" s="27" t="str">
        <f t="shared" si="10"/>
        <v>-</v>
      </c>
      <c r="L114" s="27" t="str">
        <f t="shared" si="11"/>
        <v>-</v>
      </c>
      <c r="M114" s="27" t="str">
        <f t="shared" si="12"/>
        <v>-</v>
      </c>
      <c r="N114" s="28">
        <f t="shared" si="13"/>
        <v>0</v>
      </c>
      <c r="O114" s="28">
        <f t="shared" si="15"/>
        <v>0</v>
      </c>
      <c r="P114" s="1" t="str">
        <f t="shared" si="14"/>
        <v>no</v>
      </c>
    </row>
    <row r="115" spans="1:16" x14ac:dyDescent="0.25">
      <c r="A115" s="6">
        <f>'4.OVTA Sites-Transects'!B121</f>
        <v>0</v>
      </c>
      <c r="B115" s="6">
        <f>'4.OVTA Sites-Transects'!C121</f>
        <v>0</v>
      </c>
      <c r="C115" s="6">
        <f>'4.OVTA Sites-Transects'!D121</f>
        <v>0</v>
      </c>
      <c r="D115" s="1">
        <f>'4.OVTA Sites-Transects'!E121</f>
        <v>0</v>
      </c>
      <c r="E115" s="1">
        <f>'4.OVTA Sites-Transects'!G121</f>
        <v>0</v>
      </c>
      <c r="F115" s="1">
        <f>'4.OVTA Sites-Transects'!F121</f>
        <v>0</v>
      </c>
      <c r="G115" s="6">
        <f>'4.OVTA Sites-Transects'!H121</f>
        <v>0</v>
      </c>
      <c r="H115" s="6">
        <f>'4.OVTA Sites-Transects'!I121</f>
        <v>0</v>
      </c>
      <c r="I115" s="193" t="str">
        <f t="shared" si="8"/>
        <v>-</v>
      </c>
      <c r="J115" s="27" t="str">
        <f t="shared" si="9"/>
        <v>-</v>
      </c>
      <c r="K115" s="27" t="str">
        <f t="shared" si="10"/>
        <v>-</v>
      </c>
      <c r="L115" s="27" t="str">
        <f t="shared" si="11"/>
        <v>-</v>
      </c>
      <c r="M115" s="27" t="str">
        <f t="shared" si="12"/>
        <v>-</v>
      </c>
      <c r="N115" s="28">
        <f t="shared" si="13"/>
        <v>0</v>
      </c>
      <c r="O115" s="28">
        <f t="shared" si="15"/>
        <v>0</v>
      </c>
      <c r="P115" s="1" t="str">
        <f t="shared" si="14"/>
        <v>no</v>
      </c>
    </row>
    <row r="116" spans="1:16" x14ac:dyDescent="0.25">
      <c r="A116" s="6">
        <f>'4.OVTA Sites-Transects'!B122</f>
        <v>0</v>
      </c>
      <c r="B116" s="6">
        <f>'4.OVTA Sites-Transects'!C122</f>
        <v>0</v>
      </c>
      <c r="C116" s="6">
        <f>'4.OVTA Sites-Transects'!D122</f>
        <v>0</v>
      </c>
      <c r="D116" s="1">
        <f>'4.OVTA Sites-Transects'!E122</f>
        <v>0</v>
      </c>
      <c r="E116" s="1">
        <f>'4.OVTA Sites-Transects'!G122</f>
        <v>0</v>
      </c>
      <c r="F116" s="1">
        <f>'4.OVTA Sites-Transects'!F122</f>
        <v>0</v>
      </c>
      <c r="G116" s="6">
        <f>'4.OVTA Sites-Transects'!H122</f>
        <v>0</v>
      </c>
      <c r="H116" s="6">
        <f>'4.OVTA Sites-Transects'!I122</f>
        <v>0</v>
      </c>
      <c r="I116" s="193" t="str">
        <f t="shared" si="8"/>
        <v>-</v>
      </c>
      <c r="J116" s="27" t="str">
        <f t="shared" si="9"/>
        <v>-</v>
      </c>
      <c r="K116" s="27" t="str">
        <f t="shared" si="10"/>
        <v>-</v>
      </c>
      <c r="L116" s="27" t="str">
        <f t="shared" si="11"/>
        <v>-</v>
      </c>
      <c r="M116" s="27" t="str">
        <f t="shared" si="12"/>
        <v>-</v>
      </c>
      <c r="N116" s="28">
        <f t="shared" si="13"/>
        <v>0</v>
      </c>
      <c r="O116" s="28">
        <f t="shared" si="15"/>
        <v>0</v>
      </c>
      <c r="P116" s="1" t="str">
        <f t="shared" si="14"/>
        <v>no</v>
      </c>
    </row>
    <row r="117" spans="1:16" x14ac:dyDescent="0.25">
      <c r="A117" s="6">
        <f>'4.OVTA Sites-Transects'!B123</f>
        <v>0</v>
      </c>
      <c r="B117" s="6">
        <f>'4.OVTA Sites-Transects'!C123</f>
        <v>0</v>
      </c>
      <c r="C117" s="6">
        <f>'4.OVTA Sites-Transects'!D123</f>
        <v>0</v>
      </c>
      <c r="D117" s="1">
        <f>'4.OVTA Sites-Transects'!E123</f>
        <v>0</v>
      </c>
      <c r="E117" s="1">
        <f>'4.OVTA Sites-Transects'!G123</f>
        <v>0</v>
      </c>
      <c r="F117" s="1">
        <f>'4.OVTA Sites-Transects'!F123</f>
        <v>0</v>
      </c>
      <c r="G117" s="6">
        <f>'4.OVTA Sites-Transects'!H123</f>
        <v>0</v>
      </c>
      <c r="H117" s="6">
        <f>'4.OVTA Sites-Transects'!I123</f>
        <v>0</v>
      </c>
      <c r="I117" s="193" t="str">
        <f t="shared" si="8"/>
        <v>-</v>
      </c>
      <c r="J117" s="27" t="str">
        <f t="shared" si="9"/>
        <v>-</v>
      </c>
      <c r="K117" s="27" t="str">
        <f t="shared" si="10"/>
        <v>-</v>
      </c>
      <c r="L117" s="27" t="str">
        <f t="shared" si="11"/>
        <v>-</v>
      </c>
      <c r="M117" s="27" t="str">
        <f t="shared" si="12"/>
        <v>-</v>
      </c>
      <c r="N117" s="28">
        <f t="shared" si="13"/>
        <v>0</v>
      </c>
      <c r="O117" s="28">
        <f t="shared" si="15"/>
        <v>0</v>
      </c>
      <c r="P117" s="1" t="str">
        <f t="shared" si="14"/>
        <v>no</v>
      </c>
    </row>
    <row r="118" spans="1:16" x14ac:dyDescent="0.25">
      <c r="A118" s="6">
        <f>'4.OVTA Sites-Transects'!B124</f>
        <v>0</v>
      </c>
      <c r="B118" s="6">
        <f>'4.OVTA Sites-Transects'!C124</f>
        <v>0</v>
      </c>
      <c r="C118" s="6">
        <f>'4.OVTA Sites-Transects'!D124</f>
        <v>0</v>
      </c>
      <c r="D118" s="1">
        <f>'4.OVTA Sites-Transects'!E124</f>
        <v>0</v>
      </c>
      <c r="E118" s="1">
        <f>'4.OVTA Sites-Transects'!G124</f>
        <v>0</v>
      </c>
      <c r="F118" s="1">
        <f>'4.OVTA Sites-Transects'!F124</f>
        <v>0</v>
      </c>
      <c r="G118" s="6">
        <f>'4.OVTA Sites-Transects'!H124</f>
        <v>0</v>
      </c>
      <c r="H118" s="6">
        <f>'4.OVTA Sites-Transects'!I124</f>
        <v>0</v>
      </c>
      <c r="I118" s="193" t="str">
        <f t="shared" si="8"/>
        <v>-</v>
      </c>
      <c r="J118" s="27" t="str">
        <f t="shared" si="9"/>
        <v>-</v>
      </c>
      <c r="K118" s="27" t="str">
        <f t="shared" si="10"/>
        <v>-</v>
      </c>
      <c r="L118" s="27" t="str">
        <f t="shared" si="11"/>
        <v>-</v>
      </c>
      <c r="M118" s="27" t="str">
        <f t="shared" si="12"/>
        <v>-</v>
      </c>
      <c r="N118" s="28">
        <f t="shared" si="13"/>
        <v>0</v>
      </c>
      <c r="O118" s="28">
        <f t="shared" si="15"/>
        <v>0</v>
      </c>
      <c r="P118" s="1" t="str">
        <f t="shared" si="14"/>
        <v>no</v>
      </c>
    </row>
    <row r="119" spans="1:16" x14ac:dyDescent="0.25">
      <c r="A119" s="6">
        <f>'4.OVTA Sites-Transects'!B125</f>
        <v>0</v>
      </c>
      <c r="B119" s="6">
        <f>'4.OVTA Sites-Transects'!C125</f>
        <v>0</v>
      </c>
      <c r="C119" s="6">
        <f>'4.OVTA Sites-Transects'!D125</f>
        <v>0</v>
      </c>
      <c r="D119" s="1">
        <f>'4.OVTA Sites-Transects'!E125</f>
        <v>0</v>
      </c>
      <c r="E119" s="1">
        <f>'4.OVTA Sites-Transects'!G125</f>
        <v>0</v>
      </c>
      <c r="F119" s="1">
        <f>'4.OVTA Sites-Transects'!F125</f>
        <v>0</v>
      </c>
      <c r="G119" s="6">
        <f>'4.OVTA Sites-Transects'!H125</f>
        <v>0</v>
      </c>
      <c r="H119" s="6">
        <f>'4.OVTA Sites-Transects'!I125</f>
        <v>0</v>
      </c>
      <c r="I119" s="193" t="str">
        <f t="shared" si="8"/>
        <v>-</v>
      </c>
      <c r="J119" s="27" t="str">
        <f t="shared" si="9"/>
        <v>-</v>
      </c>
      <c r="K119" s="27" t="str">
        <f t="shared" si="10"/>
        <v>-</v>
      </c>
      <c r="L119" s="27" t="str">
        <f t="shared" si="11"/>
        <v>-</v>
      </c>
      <c r="M119" s="27" t="str">
        <f t="shared" si="12"/>
        <v>-</v>
      </c>
      <c r="N119" s="28">
        <f t="shared" si="13"/>
        <v>0</v>
      </c>
      <c r="O119" s="28">
        <f t="shared" si="15"/>
        <v>0</v>
      </c>
      <c r="P119" s="1" t="str">
        <f t="shared" si="14"/>
        <v>no</v>
      </c>
    </row>
    <row r="120" spans="1:16" x14ac:dyDescent="0.25">
      <c r="A120" s="6">
        <f>'4.OVTA Sites-Transects'!B126</f>
        <v>0</v>
      </c>
      <c r="B120" s="6">
        <f>'4.OVTA Sites-Transects'!C126</f>
        <v>0</v>
      </c>
      <c r="C120" s="6">
        <f>'4.OVTA Sites-Transects'!D126</f>
        <v>0</v>
      </c>
      <c r="D120" s="1">
        <f>'4.OVTA Sites-Transects'!E126</f>
        <v>0</v>
      </c>
      <c r="E120" s="1">
        <f>'4.OVTA Sites-Transects'!G126</f>
        <v>0</v>
      </c>
      <c r="F120" s="1">
        <f>'4.OVTA Sites-Transects'!F126</f>
        <v>0</v>
      </c>
      <c r="G120" s="6">
        <f>'4.OVTA Sites-Transects'!H126</f>
        <v>0</v>
      </c>
      <c r="H120" s="6">
        <f>'4.OVTA Sites-Transects'!I126</f>
        <v>0</v>
      </c>
      <c r="I120" s="193" t="str">
        <f t="shared" si="8"/>
        <v>-</v>
      </c>
      <c r="J120" s="27" t="str">
        <f t="shared" si="9"/>
        <v>-</v>
      </c>
      <c r="K120" s="27" t="str">
        <f t="shared" si="10"/>
        <v>-</v>
      </c>
      <c r="L120" s="27" t="str">
        <f t="shared" si="11"/>
        <v>-</v>
      </c>
      <c r="M120" s="27" t="str">
        <f t="shared" si="12"/>
        <v>-</v>
      </c>
      <c r="N120" s="28">
        <f t="shared" si="13"/>
        <v>0</v>
      </c>
      <c r="O120" s="28">
        <f t="shared" si="15"/>
        <v>0</v>
      </c>
      <c r="P120" s="1" t="str">
        <f t="shared" si="14"/>
        <v>no</v>
      </c>
    </row>
    <row r="121" spans="1:16" x14ac:dyDescent="0.25">
      <c r="A121" s="6">
        <f>'4.OVTA Sites-Transects'!B127</f>
        <v>0</v>
      </c>
      <c r="B121" s="6">
        <f>'4.OVTA Sites-Transects'!C127</f>
        <v>0</v>
      </c>
      <c r="C121" s="6">
        <f>'4.OVTA Sites-Transects'!D127</f>
        <v>0</v>
      </c>
      <c r="D121" s="1">
        <f>'4.OVTA Sites-Transects'!E127</f>
        <v>0</v>
      </c>
      <c r="E121" s="1">
        <f>'4.OVTA Sites-Transects'!G127</f>
        <v>0</v>
      </c>
      <c r="F121" s="1">
        <f>'4.OVTA Sites-Transects'!F127</f>
        <v>0</v>
      </c>
      <c r="G121" s="6">
        <f>'4.OVTA Sites-Transects'!H127</f>
        <v>0</v>
      </c>
      <c r="H121" s="6">
        <f>'4.OVTA Sites-Transects'!I127</f>
        <v>0</v>
      </c>
      <c r="I121" s="193" t="str">
        <f t="shared" si="8"/>
        <v>-</v>
      </c>
      <c r="J121" s="27" t="str">
        <f t="shared" si="9"/>
        <v>-</v>
      </c>
      <c r="K121" s="27" t="str">
        <f t="shared" si="10"/>
        <v>-</v>
      </c>
      <c r="L121" s="27" t="str">
        <f t="shared" si="11"/>
        <v>-</v>
      </c>
      <c r="M121" s="27" t="str">
        <f t="shared" si="12"/>
        <v>-</v>
      </c>
      <c r="N121" s="28">
        <f t="shared" si="13"/>
        <v>0</v>
      </c>
      <c r="O121" s="28">
        <f t="shared" si="15"/>
        <v>0</v>
      </c>
      <c r="P121" s="1" t="str">
        <f t="shared" si="14"/>
        <v>no</v>
      </c>
    </row>
    <row r="122" spans="1:16" x14ac:dyDescent="0.25">
      <c r="A122" s="6">
        <f>'4.OVTA Sites-Transects'!B128</f>
        <v>0</v>
      </c>
      <c r="B122" s="6">
        <f>'4.OVTA Sites-Transects'!C128</f>
        <v>0</v>
      </c>
      <c r="C122" s="6">
        <f>'4.OVTA Sites-Transects'!D128</f>
        <v>0</v>
      </c>
      <c r="D122" s="1">
        <f>'4.OVTA Sites-Transects'!E128</f>
        <v>0</v>
      </c>
      <c r="E122" s="1">
        <f>'4.OVTA Sites-Transects'!G128</f>
        <v>0</v>
      </c>
      <c r="F122" s="1">
        <f>'4.OVTA Sites-Transects'!F128</f>
        <v>0</v>
      </c>
      <c r="G122" s="6">
        <f>'4.OVTA Sites-Transects'!H128</f>
        <v>0</v>
      </c>
      <c r="H122" s="6">
        <f>'4.OVTA Sites-Transects'!I128</f>
        <v>0</v>
      </c>
      <c r="I122" s="193" t="str">
        <f t="shared" si="8"/>
        <v>-</v>
      </c>
      <c r="J122" s="27" t="str">
        <f t="shared" si="9"/>
        <v>-</v>
      </c>
      <c r="K122" s="27" t="str">
        <f t="shared" si="10"/>
        <v>-</v>
      </c>
      <c r="L122" s="27" t="str">
        <f t="shared" si="11"/>
        <v>-</v>
      </c>
      <c r="M122" s="27" t="str">
        <f t="shared" si="12"/>
        <v>-</v>
      </c>
      <c r="N122" s="28">
        <f t="shared" si="13"/>
        <v>0</v>
      </c>
      <c r="O122" s="28">
        <f t="shared" si="15"/>
        <v>0</v>
      </c>
      <c r="P122" s="1" t="str">
        <f t="shared" si="14"/>
        <v>no</v>
      </c>
    </row>
    <row r="123" spans="1:16" x14ac:dyDescent="0.25">
      <c r="A123" s="6">
        <f>'4.OVTA Sites-Transects'!B129</f>
        <v>0</v>
      </c>
      <c r="B123" s="6">
        <f>'4.OVTA Sites-Transects'!C129</f>
        <v>0</v>
      </c>
      <c r="C123" s="6">
        <f>'4.OVTA Sites-Transects'!D129</f>
        <v>0</v>
      </c>
      <c r="D123" s="1">
        <f>'4.OVTA Sites-Transects'!E129</f>
        <v>0</v>
      </c>
      <c r="E123" s="1">
        <f>'4.OVTA Sites-Transects'!G129</f>
        <v>0</v>
      </c>
      <c r="F123" s="1">
        <f>'4.OVTA Sites-Transects'!F129</f>
        <v>0</v>
      </c>
      <c r="G123" s="6">
        <f>'4.OVTA Sites-Transects'!H129</f>
        <v>0</v>
      </c>
      <c r="H123" s="6">
        <f>'4.OVTA Sites-Transects'!I129</f>
        <v>0</v>
      </c>
      <c r="I123" s="193" t="str">
        <f t="shared" si="8"/>
        <v>-</v>
      </c>
      <c r="J123" s="27" t="str">
        <f t="shared" si="9"/>
        <v>-</v>
      </c>
      <c r="K123" s="27" t="str">
        <f t="shared" si="10"/>
        <v>-</v>
      </c>
      <c r="L123" s="27" t="str">
        <f t="shared" si="11"/>
        <v>-</v>
      </c>
      <c r="M123" s="27" t="str">
        <f t="shared" si="12"/>
        <v>-</v>
      </c>
      <c r="N123" s="28">
        <f t="shared" si="13"/>
        <v>0</v>
      </c>
      <c r="O123" s="28">
        <f t="shared" si="15"/>
        <v>0</v>
      </c>
      <c r="P123" s="1" t="str">
        <f t="shared" si="14"/>
        <v>no</v>
      </c>
    </row>
    <row r="124" spans="1:16" x14ac:dyDescent="0.25">
      <c r="A124" s="6">
        <f>'4.OVTA Sites-Transects'!B130</f>
        <v>0</v>
      </c>
      <c r="B124" s="6">
        <f>'4.OVTA Sites-Transects'!C130</f>
        <v>0</v>
      </c>
      <c r="C124" s="6">
        <f>'4.OVTA Sites-Transects'!D130</f>
        <v>0</v>
      </c>
      <c r="D124" s="1">
        <f>'4.OVTA Sites-Transects'!E130</f>
        <v>0</v>
      </c>
      <c r="E124" s="1">
        <f>'4.OVTA Sites-Transects'!G130</f>
        <v>0</v>
      </c>
      <c r="F124" s="1">
        <f>'4.OVTA Sites-Transects'!F130</f>
        <v>0</v>
      </c>
      <c r="G124" s="6">
        <f>'4.OVTA Sites-Transects'!H130</f>
        <v>0</v>
      </c>
      <c r="H124" s="6">
        <f>'4.OVTA Sites-Transects'!I130</f>
        <v>0</v>
      </c>
      <c r="I124" s="193" t="str">
        <f t="shared" si="8"/>
        <v>-</v>
      </c>
      <c r="J124" s="27" t="str">
        <f t="shared" si="9"/>
        <v>-</v>
      </c>
      <c r="K124" s="27" t="str">
        <f t="shared" si="10"/>
        <v>-</v>
      </c>
      <c r="L124" s="27" t="str">
        <f t="shared" si="11"/>
        <v>-</v>
      </c>
      <c r="M124" s="27" t="str">
        <f t="shared" si="12"/>
        <v>-</v>
      </c>
      <c r="N124" s="28">
        <f t="shared" si="13"/>
        <v>0</v>
      </c>
      <c r="O124" s="28">
        <f t="shared" si="15"/>
        <v>0</v>
      </c>
      <c r="P124" s="1" t="str">
        <f t="shared" si="14"/>
        <v>no</v>
      </c>
    </row>
    <row r="125" spans="1:16" x14ac:dyDescent="0.25">
      <c r="A125" s="6">
        <f>'4.OVTA Sites-Transects'!B131</f>
        <v>0</v>
      </c>
      <c r="B125" s="6">
        <f>'4.OVTA Sites-Transects'!C131</f>
        <v>0</v>
      </c>
      <c r="C125" s="6">
        <f>'4.OVTA Sites-Transects'!D131</f>
        <v>0</v>
      </c>
      <c r="D125" s="1">
        <f>'4.OVTA Sites-Transects'!E131</f>
        <v>0</v>
      </c>
      <c r="E125" s="1">
        <f>'4.OVTA Sites-Transects'!G131</f>
        <v>0</v>
      </c>
      <c r="F125" s="1">
        <f>'4.OVTA Sites-Transects'!F131</f>
        <v>0</v>
      </c>
      <c r="G125" s="6">
        <f>'4.OVTA Sites-Transects'!H131</f>
        <v>0</v>
      </c>
      <c r="H125" s="6">
        <f>'4.OVTA Sites-Transects'!I131</f>
        <v>0</v>
      </c>
      <c r="I125" s="193" t="str">
        <f t="shared" si="8"/>
        <v>-</v>
      </c>
      <c r="J125" s="27" t="str">
        <f t="shared" si="9"/>
        <v>-</v>
      </c>
      <c r="K125" s="27" t="str">
        <f t="shared" si="10"/>
        <v>-</v>
      </c>
      <c r="L125" s="27" t="str">
        <f t="shared" si="11"/>
        <v>-</v>
      </c>
      <c r="M125" s="27" t="str">
        <f t="shared" si="12"/>
        <v>-</v>
      </c>
      <c r="N125" s="28">
        <f t="shared" si="13"/>
        <v>0</v>
      </c>
      <c r="O125" s="28">
        <f t="shared" si="15"/>
        <v>0</v>
      </c>
      <c r="P125" s="1" t="str">
        <f t="shared" si="14"/>
        <v>no</v>
      </c>
    </row>
    <row r="126" spans="1:16" x14ac:dyDescent="0.25">
      <c r="A126" s="6">
        <f>'4.OVTA Sites-Transects'!B132</f>
        <v>0</v>
      </c>
      <c r="B126" s="6">
        <f>'4.OVTA Sites-Transects'!C132</f>
        <v>0</v>
      </c>
      <c r="C126" s="6">
        <f>'4.OVTA Sites-Transects'!D132</f>
        <v>0</v>
      </c>
      <c r="D126" s="1">
        <f>'4.OVTA Sites-Transects'!E132</f>
        <v>0</v>
      </c>
      <c r="E126" s="1">
        <f>'4.OVTA Sites-Transects'!G132</f>
        <v>0</v>
      </c>
      <c r="F126" s="1">
        <f>'4.OVTA Sites-Transects'!F132</f>
        <v>0</v>
      </c>
      <c r="G126" s="6">
        <f>'4.OVTA Sites-Transects'!H132</f>
        <v>0</v>
      </c>
      <c r="H126" s="6">
        <f>'4.OVTA Sites-Transects'!I132</f>
        <v>0</v>
      </c>
      <c r="I126" s="193" t="str">
        <f t="shared" si="8"/>
        <v>-</v>
      </c>
      <c r="J126" s="27" t="str">
        <f t="shared" si="9"/>
        <v>-</v>
      </c>
      <c r="K126" s="27" t="str">
        <f t="shared" si="10"/>
        <v>-</v>
      </c>
      <c r="L126" s="27" t="str">
        <f t="shared" si="11"/>
        <v>-</v>
      </c>
      <c r="M126" s="27" t="str">
        <f t="shared" si="12"/>
        <v>-</v>
      </c>
      <c r="N126" s="28">
        <f t="shared" si="13"/>
        <v>0</v>
      </c>
      <c r="O126" s="28">
        <f t="shared" si="15"/>
        <v>0</v>
      </c>
      <c r="P126" s="1" t="str">
        <f t="shared" si="14"/>
        <v>no</v>
      </c>
    </row>
    <row r="127" spans="1:16" x14ac:dyDescent="0.25">
      <c r="A127" s="6">
        <f>'4.OVTA Sites-Transects'!B133</f>
        <v>0</v>
      </c>
      <c r="B127" s="6">
        <f>'4.OVTA Sites-Transects'!C133</f>
        <v>0</v>
      </c>
      <c r="C127" s="6">
        <f>'4.OVTA Sites-Transects'!D133</f>
        <v>0</v>
      </c>
      <c r="D127" s="1">
        <f>'4.OVTA Sites-Transects'!E133</f>
        <v>0</v>
      </c>
      <c r="E127" s="1">
        <f>'4.OVTA Sites-Transects'!G133</f>
        <v>0</v>
      </c>
      <c r="F127" s="1">
        <f>'4.OVTA Sites-Transects'!F133</f>
        <v>0</v>
      </c>
      <c r="G127" s="6">
        <f>'4.OVTA Sites-Transects'!H133</f>
        <v>0</v>
      </c>
      <c r="H127" s="6">
        <f>'4.OVTA Sites-Transects'!I133</f>
        <v>0</v>
      </c>
      <c r="I127" s="193" t="str">
        <f t="shared" si="8"/>
        <v>-</v>
      </c>
      <c r="J127" s="27" t="str">
        <f t="shared" si="9"/>
        <v>-</v>
      </c>
      <c r="K127" s="27" t="str">
        <f t="shared" si="10"/>
        <v>-</v>
      </c>
      <c r="L127" s="27" t="str">
        <f t="shared" si="11"/>
        <v>-</v>
      </c>
      <c r="M127" s="27" t="str">
        <f t="shared" si="12"/>
        <v>-</v>
      </c>
      <c r="N127" s="28">
        <f t="shared" si="13"/>
        <v>0</v>
      </c>
      <c r="O127" s="28">
        <f t="shared" si="15"/>
        <v>0</v>
      </c>
      <c r="P127" s="1" t="str">
        <f t="shared" si="14"/>
        <v>no</v>
      </c>
    </row>
    <row r="128" spans="1:16" x14ac:dyDescent="0.25">
      <c r="A128" s="6">
        <f>'4.OVTA Sites-Transects'!B134</f>
        <v>0</v>
      </c>
      <c r="B128" s="6">
        <f>'4.OVTA Sites-Transects'!C134</f>
        <v>0</v>
      </c>
      <c r="C128" s="6">
        <f>'4.OVTA Sites-Transects'!D134</f>
        <v>0</v>
      </c>
      <c r="D128" s="1">
        <f>'4.OVTA Sites-Transects'!E134</f>
        <v>0</v>
      </c>
      <c r="E128" s="1">
        <f>'4.OVTA Sites-Transects'!G134</f>
        <v>0</v>
      </c>
      <c r="F128" s="1">
        <f>'4.OVTA Sites-Transects'!F134</f>
        <v>0</v>
      </c>
      <c r="G128" s="6">
        <f>'4.OVTA Sites-Transects'!H134</f>
        <v>0</v>
      </c>
      <c r="H128" s="6">
        <f>'4.OVTA Sites-Transects'!I134</f>
        <v>0</v>
      </c>
      <c r="I128" s="193" t="str">
        <f t="shared" si="8"/>
        <v>-</v>
      </c>
      <c r="J128" s="27" t="str">
        <f t="shared" si="9"/>
        <v>-</v>
      </c>
      <c r="K128" s="27" t="str">
        <f t="shared" si="10"/>
        <v>-</v>
      </c>
      <c r="L128" s="27" t="str">
        <f t="shared" si="11"/>
        <v>-</v>
      </c>
      <c r="M128" s="27" t="str">
        <f t="shared" si="12"/>
        <v>-</v>
      </c>
      <c r="N128" s="28">
        <f t="shared" si="13"/>
        <v>0</v>
      </c>
      <c r="O128" s="28">
        <f t="shared" si="15"/>
        <v>0</v>
      </c>
      <c r="P128" s="1" t="str">
        <f t="shared" si="14"/>
        <v>no</v>
      </c>
    </row>
    <row r="129" spans="1:16" x14ac:dyDescent="0.25">
      <c r="A129" s="6">
        <f>'4.OVTA Sites-Transects'!B135</f>
        <v>0</v>
      </c>
      <c r="B129" s="6">
        <f>'4.OVTA Sites-Transects'!C135</f>
        <v>0</v>
      </c>
      <c r="C129" s="6">
        <f>'4.OVTA Sites-Transects'!D135</f>
        <v>0</v>
      </c>
      <c r="D129" s="1">
        <f>'4.OVTA Sites-Transects'!E135</f>
        <v>0</v>
      </c>
      <c r="E129" s="1">
        <f>'4.OVTA Sites-Transects'!G135</f>
        <v>0</v>
      </c>
      <c r="F129" s="1">
        <f>'4.OVTA Sites-Transects'!F135</f>
        <v>0</v>
      </c>
      <c r="G129" s="6">
        <f>'4.OVTA Sites-Transects'!H135</f>
        <v>0</v>
      </c>
      <c r="H129" s="6">
        <f>'4.OVTA Sites-Transects'!I135</f>
        <v>0</v>
      </c>
      <c r="I129" s="193" t="str">
        <f t="shared" si="8"/>
        <v>-</v>
      </c>
      <c r="J129" s="27" t="str">
        <f t="shared" si="9"/>
        <v>-</v>
      </c>
      <c r="K129" s="27" t="str">
        <f t="shared" si="10"/>
        <v>-</v>
      </c>
      <c r="L129" s="27" t="str">
        <f t="shared" si="11"/>
        <v>-</v>
      </c>
      <c r="M129" s="27" t="str">
        <f t="shared" si="12"/>
        <v>-</v>
      </c>
      <c r="N129" s="28">
        <f t="shared" si="13"/>
        <v>0</v>
      </c>
      <c r="O129" s="28">
        <f t="shared" si="15"/>
        <v>0</v>
      </c>
      <c r="P129" s="1" t="str">
        <f t="shared" si="14"/>
        <v>no</v>
      </c>
    </row>
    <row r="130" spans="1:16" x14ac:dyDescent="0.25">
      <c r="A130" s="6">
        <f>'4.OVTA Sites-Transects'!B136</f>
        <v>0</v>
      </c>
      <c r="B130" s="6">
        <f>'4.OVTA Sites-Transects'!C136</f>
        <v>0</v>
      </c>
      <c r="C130" s="6">
        <f>'4.OVTA Sites-Transects'!D136</f>
        <v>0</v>
      </c>
      <c r="D130" s="1">
        <f>'4.OVTA Sites-Transects'!E136</f>
        <v>0</v>
      </c>
      <c r="E130" s="1">
        <f>'4.OVTA Sites-Transects'!G136</f>
        <v>0</v>
      </c>
      <c r="F130" s="1">
        <f>'4.OVTA Sites-Transects'!F136</f>
        <v>0</v>
      </c>
      <c r="G130" s="6">
        <f>'4.OVTA Sites-Transects'!H136</f>
        <v>0</v>
      </c>
      <c r="H130" s="6">
        <f>'4.OVTA Sites-Transects'!I136</f>
        <v>0</v>
      </c>
      <c r="I130" s="193" t="str">
        <f t="shared" si="8"/>
        <v>-</v>
      </c>
      <c r="J130" s="27" t="str">
        <f t="shared" si="9"/>
        <v>-</v>
      </c>
      <c r="K130" s="27" t="str">
        <f t="shared" si="10"/>
        <v>-</v>
      </c>
      <c r="L130" s="27" t="str">
        <f t="shared" si="11"/>
        <v>-</v>
      </c>
      <c r="M130" s="27" t="str">
        <f t="shared" si="12"/>
        <v>-</v>
      </c>
      <c r="N130" s="28">
        <f t="shared" si="13"/>
        <v>0</v>
      </c>
      <c r="O130" s="28">
        <f t="shared" si="15"/>
        <v>0</v>
      </c>
      <c r="P130" s="1" t="str">
        <f t="shared" si="14"/>
        <v>no</v>
      </c>
    </row>
    <row r="131" spans="1:16" x14ac:dyDescent="0.25">
      <c r="A131" s="6">
        <f>'4.OVTA Sites-Transects'!B137</f>
        <v>0</v>
      </c>
      <c r="B131" s="6">
        <f>'4.OVTA Sites-Transects'!C137</f>
        <v>0</v>
      </c>
      <c r="C131" s="6">
        <f>'4.OVTA Sites-Transects'!D137</f>
        <v>0</v>
      </c>
      <c r="D131" s="1">
        <f>'4.OVTA Sites-Transects'!E137</f>
        <v>0</v>
      </c>
      <c r="E131" s="1">
        <f>'4.OVTA Sites-Transects'!G137</f>
        <v>0</v>
      </c>
      <c r="F131" s="1">
        <f>'4.OVTA Sites-Transects'!F137</f>
        <v>0</v>
      </c>
      <c r="G131" s="6">
        <f>'4.OVTA Sites-Transects'!H137</f>
        <v>0</v>
      </c>
      <c r="H131" s="6">
        <f>'4.OVTA Sites-Transects'!I137</f>
        <v>0</v>
      </c>
      <c r="I131" s="193" t="str">
        <f t="shared" ref="I131:I194" si="16">IF(F131="B", SUMIF(OVTA_Calcs_TMA, D131, WeightingFactorMod), IF(F131="C", SUMIF(OVTA_Calcs_TMA, D131, WeightingFactorHigh), IF(F131="D", SUMIF(OVTA_Calcs_TMA, D131, WeightingFactorVeryHigh), "-")))</f>
        <v>-</v>
      </c>
      <c r="J131" s="27" t="str">
        <f t="shared" ref="J131:J194" si="17">IF(ISNUMBER(AVERAGEIFS(AssessmentResultsLow, AssessmentResultsSites, $A131,AssessmentIncluded, "yes")), I131*AVERAGEIFS(AssessmentResultsLow, AssessmentResultsSites, $A131,AssessmentIncluded, "yes"), "-")</f>
        <v>-</v>
      </c>
      <c r="K131" s="27" t="str">
        <f t="shared" ref="K131:K194" si="18">IF(ISNUMBER(AVERAGEIFS(AssessmentResultsMod, AssessmentResultsSites, $A131,AssessmentIncluded, "yes")), I131*AVERAGEIFS(AssessmentResultsMod, AssessmentResultsSites, $A131,AssessmentIncluded, "yes"), "-")</f>
        <v>-</v>
      </c>
      <c r="L131" s="27" t="str">
        <f t="shared" ref="L131:L194" si="19">IF(ISNUMBER(AVERAGEIFS(AssessmentResultsHigh, AssessmentResultsSites, $A131,AssessmentIncluded, "yes")), I131*AVERAGEIFS(AssessmentResultsHigh, AssessmentResultsSites, $A131,AssessmentIncluded, "yes"), "-")</f>
        <v>-</v>
      </c>
      <c r="M131" s="27" t="str">
        <f t="shared" ref="M131:M194" si="20">IF(ISNUMBER(AVERAGEIFS(AssessmentResultsVeryHigh, AssessmentResultsSites, $A131,AssessmentIncluded, "yes")), I131*AVERAGEIFS(AssessmentResultsVeryHigh, AssessmentResultsSites, $A131,AssessmentIncluded, "yes"), "-")</f>
        <v>-</v>
      </c>
      <c r="N131" s="28">
        <f t="shared" ref="N131:N194" si="21">COUNTIFS(AssessmentResultsSites, A131, AssessmentIncluded, "yes")</f>
        <v>0</v>
      </c>
      <c r="O131" s="28">
        <f t="shared" si="15"/>
        <v>0</v>
      </c>
      <c r="P131" s="1" t="str">
        <f t="shared" ref="P131:P194" si="22">IF(AND(G131="Yes", N131&gt;0), "yes", "no")</f>
        <v>no</v>
      </c>
    </row>
    <row r="132" spans="1:16" x14ac:dyDescent="0.25">
      <c r="A132" s="6">
        <f>'4.OVTA Sites-Transects'!B138</f>
        <v>0</v>
      </c>
      <c r="B132" s="6">
        <f>'4.OVTA Sites-Transects'!C138</f>
        <v>0</v>
      </c>
      <c r="C132" s="6">
        <f>'4.OVTA Sites-Transects'!D138</f>
        <v>0</v>
      </c>
      <c r="D132" s="1">
        <f>'4.OVTA Sites-Transects'!E138</f>
        <v>0</v>
      </c>
      <c r="E132" s="1">
        <f>'4.OVTA Sites-Transects'!G138</f>
        <v>0</v>
      </c>
      <c r="F132" s="1">
        <f>'4.OVTA Sites-Transects'!F138</f>
        <v>0</v>
      </c>
      <c r="G132" s="6">
        <f>'4.OVTA Sites-Transects'!H138</f>
        <v>0</v>
      </c>
      <c r="H132" s="6">
        <f>'4.OVTA Sites-Transects'!I138</f>
        <v>0</v>
      </c>
      <c r="I132" s="193" t="str">
        <f t="shared" si="16"/>
        <v>-</v>
      </c>
      <c r="J132" s="27" t="str">
        <f t="shared" si="17"/>
        <v>-</v>
      </c>
      <c r="K132" s="27" t="str">
        <f t="shared" si="18"/>
        <v>-</v>
      </c>
      <c r="L132" s="27" t="str">
        <f t="shared" si="19"/>
        <v>-</v>
      </c>
      <c r="M132" s="27" t="str">
        <f t="shared" si="20"/>
        <v>-</v>
      </c>
      <c r="N132" s="28">
        <f t="shared" si="21"/>
        <v>0</v>
      </c>
      <c r="O132" s="28">
        <f t="shared" ref="O132:O195" si="23">IF(P132="yes", N132, 0)</f>
        <v>0</v>
      </c>
      <c r="P132" s="1" t="str">
        <f t="shared" si="22"/>
        <v>no</v>
      </c>
    </row>
    <row r="133" spans="1:16" x14ac:dyDescent="0.25">
      <c r="A133" s="6">
        <f>'4.OVTA Sites-Transects'!B139</f>
        <v>0</v>
      </c>
      <c r="B133" s="6">
        <f>'4.OVTA Sites-Transects'!C139</f>
        <v>0</v>
      </c>
      <c r="C133" s="6">
        <f>'4.OVTA Sites-Transects'!D139</f>
        <v>0</v>
      </c>
      <c r="D133" s="1">
        <f>'4.OVTA Sites-Transects'!E139</f>
        <v>0</v>
      </c>
      <c r="E133" s="1">
        <f>'4.OVTA Sites-Transects'!G139</f>
        <v>0</v>
      </c>
      <c r="F133" s="1">
        <f>'4.OVTA Sites-Transects'!F139</f>
        <v>0</v>
      </c>
      <c r="G133" s="6">
        <f>'4.OVTA Sites-Transects'!H139</f>
        <v>0</v>
      </c>
      <c r="H133" s="6">
        <f>'4.OVTA Sites-Transects'!I139</f>
        <v>0</v>
      </c>
      <c r="I133" s="193" t="str">
        <f t="shared" si="16"/>
        <v>-</v>
      </c>
      <c r="J133" s="27" t="str">
        <f t="shared" si="17"/>
        <v>-</v>
      </c>
      <c r="K133" s="27" t="str">
        <f t="shared" si="18"/>
        <v>-</v>
      </c>
      <c r="L133" s="27" t="str">
        <f t="shared" si="19"/>
        <v>-</v>
      </c>
      <c r="M133" s="27" t="str">
        <f t="shared" si="20"/>
        <v>-</v>
      </c>
      <c r="N133" s="28">
        <f t="shared" si="21"/>
        <v>0</v>
      </c>
      <c r="O133" s="28">
        <f t="shared" si="23"/>
        <v>0</v>
      </c>
      <c r="P133" s="1" t="str">
        <f t="shared" si="22"/>
        <v>no</v>
      </c>
    </row>
    <row r="134" spans="1:16" x14ac:dyDescent="0.25">
      <c r="A134" s="6">
        <f>'4.OVTA Sites-Transects'!B140</f>
        <v>0</v>
      </c>
      <c r="B134" s="6">
        <f>'4.OVTA Sites-Transects'!C140</f>
        <v>0</v>
      </c>
      <c r="C134" s="6">
        <f>'4.OVTA Sites-Transects'!D140</f>
        <v>0</v>
      </c>
      <c r="D134" s="1">
        <f>'4.OVTA Sites-Transects'!E140</f>
        <v>0</v>
      </c>
      <c r="E134" s="1">
        <f>'4.OVTA Sites-Transects'!G140</f>
        <v>0</v>
      </c>
      <c r="F134" s="1">
        <f>'4.OVTA Sites-Transects'!F140</f>
        <v>0</v>
      </c>
      <c r="G134" s="6">
        <f>'4.OVTA Sites-Transects'!H140</f>
        <v>0</v>
      </c>
      <c r="H134" s="6">
        <f>'4.OVTA Sites-Transects'!I140</f>
        <v>0</v>
      </c>
      <c r="I134" s="193" t="str">
        <f t="shared" si="16"/>
        <v>-</v>
      </c>
      <c r="J134" s="27" t="str">
        <f t="shared" si="17"/>
        <v>-</v>
      </c>
      <c r="K134" s="27" t="str">
        <f t="shared" si="18"/>
        <v>-</v>
      </c>
      <c r="L134" s="27" t="str">
        <f t="shared" si="19"/>
        <v>-</v>
      </c>
      <c r="M134" s="27" t="str">
        <f t="shared" si="20"/>
        <v>-</v>
      </c>
      <c r="N134" s="28">
        <f t="shared" si="21"/>
        <v>0</v>
      </c>
      <c r="O134" s="28">
        <f t="shared" si="23"/>
        <v>0</v>
      </c>
      <c r="P134" s="1" t="str">
        <f t="shared" si="22"/>
        <v>no</v>
      </c>
    </row>
    <row r="135" spans="1:16" x14ac:dyDescent="0.25">
      <c r="A135" s="6">
        <f>'4.OVTA Sites-Transects'!B141</f>
        <v>0</v>
      </c>
      <c r="B135" s="6">
        <f>'4.OVTA Sites-Transects'!C141</f>
        <v>0</v>
      </c>
      <c r="C135" s="6">
        <f>'4.OVTA Sites-Transects'!D141</f>
        <v>0</v>
      </c>
      <c r="D135" s="1">
        <f>'4.OVTA Sites-Transects'!E141</f>
        <v>0</v>
      </c>
      <c r="E135" s="1">
        <f>'4.OVTA Sites-Transects'!G141</f>
        <v>0</v>
      </c>
      <c r="F135" s="1">
        <f>'4.OVTA Sites-Transects'!F141</f>
        <v>0</v>
      </c>
      <c r="G135" s="6">
        <f>'4.OVTA Sites-Transects'!H141</f>
        <v>0</v>
      </c>
      <c r="H135" s="6">
        <f>'4.OVTA Sites-Transects'!I141</f>
        <v>0</v>
      </c>
      <c r="I135" s="193" t="str">
        <f t="shared" si="16"/>
        <v>-</v>
      </c>
      <c r="J135" s="27" t="str">
        <f t="shared" si="17"/>
        <v>-</v>
      </c>
      <c r="K135" s="27" t="str">
        <f t="shared" si="18"/>
        <v>-</v>
      </c>
      <c r="L135" s="27" t="str">
        <f t="shared" si="19"/>
        <v>-</v>
      </c>
      <c r="M135" s="27" t="str">
        <f t="shared" si="20"/>
        <v>-</v>
      </c>
      <c r="N135" s="28">
        <f t="shared" si="21"/>
        <v>0</v>
      </c>
      <c r="O135" s="28">
        <f t="shared" si="23"/>
        <v>0</v>
      </c>
      <c r="P135" s="1" t="str">
        <f t="shared" si="22"/>
        <v>no</v>
      </c>
    </row>
    <row r="136" spans="1:16" x14ac:dyDescent="0.25">
      <c r="A136" s="6">
        <f>'4.OVTA Sites-Transects'!B142</f>
        <v>0</v>
      </c>
      <c r="B136" s="6">
        <f>'4.OVTA Sites-Transects'!C142</f>
        <v>0</v>
      </c>
      <c r="C136" s="6">
        <f>'4.OVTA Sites-Transects'!D142</f>
        <v>0</v>
      </c>
      <c r="D136" s="1">
        <f>'4.OVTA Sites-Transects'!E142</f>
        <v>0</v>
      </c>
      <c r="E136" s="1">
        <f>'4.OVTA Sites-Transects'!G142</f>
        <v>0</v>
      </c>
      <c r="F136" s="1">
        <f>'4.OVTA Sites-Transects'!F142</f>
        <v>0</v>
      </c>
      <c r="G136" s="6">
        <f>'4.OVTA Sites-Transects'!H142</f>
        <v>0</v>
      </c>
      <c r="H136" s="6">
        <f>'4.OVTA Sites-Transects'!I142</f>
        <v>0</v>
      </c>
      <c r="I136" s="193" t="str">
        <f t="shared" si="16"/>
        <v>-</v>
      </c>
      <c r="J136" s="27" t="str">
        <f t="shared" si="17"/>
        <v>-</v>
      </c>
      <c r="K136" s="27" t="str">
        <f t="shared" si="18"/>
        <v>-</v>
      </c>
      <c r="L136" s="27" t="str">
        <f t="shared" si="19"/>
        <v>-</v>
      </c>
      <c r="M136" s="27" t="str">
        <f t="shared" si="20"/>
        <v>-</v>
      </c>
      <c r="N136" s="28">
        <f t="shared" si="21"/>
        <v>0</v>
      </c>
      <c r="O136" s="28">
        <f t="shared" si="23"/>
        <v>0</v>
      </c>
      <c r="P136" s="1" t="str">
        <f t="shared" si="22"/>
        <v>no</v>
      </c>
    </row>
    <row r="137" spans="1:16" x14ac:dyDescent="0.25">
      <c r="A137" s="6">
        <f>'4.OVTA Sites-Transects'!B143</f>
        <v>0</v>
      </c>
      <c r="B137" s="6">
        <f>'4.OVTA Sites-Transects'!C143</f>
        <v>0</v>
      </c>
      <c r="C137" s="6">
        <f>'4.OVTA Sites-Transects'!D143</f>
        <v>0</v>
      </c>
      <c r="D137" s="1">
        <f>'4.OVTA Sites-Transects'!E143</f>
        <v>0</v>
      </c>
      <c r="E137" s="1">
        <f>'4.OVTA Sites-Transects'!G143</f>
        <v>0</v>
      </c>
      <c r="F137" s="1">
        <f>'4.OVTA Sites-Transects'!F143</f>
        <v>0</v>
      </c>
      <c r="G137" s="6">
        <f>'4.OVTA Sites-Transects'!H143</f>
        <v>0</v>
      </c>
      <c r="H137" s="6">
        <f>'4.OVTA Sites-Transects'!I143</f>
        <v>0</v>
      </c>
      <c r="I137" s="193" t="str">
        <f t="shared" si="16"/>
        <v>-</v>
      </c>
      <c r="J137" s="27" t="str">
        <f t="shared" si="17"/>
        <v>-</v>
      </c>
      <c r="K137" s="27" t="str">
        <f t="shared" si="18"/>
        <v>-</v>
      </c>
      <c r="L137" s="27" t="str">
        <f t="shared" si="19"/>
        <v>-</v>
      </c>
      <c r="M137" s="27" t="str">
        <f t="shared" si="20"/>
        <v>-</v>
      </c>
      <c r="N137" s="28">
        <f t="shared" si="21"/>
        <v>0</v>
      </c>
      <c r="O137" s="28">
        <f t="shared" si="23"/>
        <v>0</v>
      </c>
      <c r="P137" s="1" t="str">
        <f t="shared" si="22"/>
        <v>no</v>
      </c>
    </row>
    <row r="138" spans="1:16" x14ac:dyDescent="0.25">
      <c r="A138" s="6">
        <f>'4.OVTA Sites-Transects'!B144</f>
        <v>0</v>
      </c>
      <c r="B138" s="6">
        <f>'4.OVTA Sites-Transects'!C144</f>
        <v>0</v>
      </c>
      <c r="C138" s="6">
        <f>'4.OVTA Sites-Transects'!D144</f>
        <v>0</v>
      </c>
      <c r="D138" s="1">
        <f>'4.OVTA Sites-Transects'!E144</f>
        <v>0</v>
      </c>
      <c r="E138" s="1">
        <f>'4.OVTA Sites-Transects'!G144</f>
        <v>0</v>
      </c>
      <c r="F138" s="1">
        <f>'4.OVTA Sites-Transects'!F144</f>
        <v>0</v>
      </c>
      <c r="G138" s="6">
        <f>'4.OVTA Sites-Transects'!H144</f>
        <v>0</v>
      </c>
      <c r="H138" s="6">
        <f>'4.OVTA Sites-Transects'!I144</f>
        <v>0</v>
      </c>
      <c r="I138" s="193" t="str">
        <f t="shared" si="16"/>
        <v>-</v>
      </c>
      <c r="J138" s="27" t="str">
        <f t="shared" si="17"/>
        <v>-</v>
      </c>
      <c r="K138" s="27" t="str">
        <f t="shared" si="18"/>
        <v>-</v>
      </c>
      <c r="L138" s="27" t="str">
        <f t="shared" si="19"/>
        <v>-</v>
      </c>
      <c r="M138" s="27" t="str">
        <f t="shared" si="20"/>
        <v>-</v>
      </c>
      <c r="N138" s="28">
        <f t="shared" si="21"/>
        <v>0</v>
      </c>
      <c r="O138" s="28">
        <f t="shared" si="23"/>
        <v>0</v>
      </c>
      <c r="P138" s="1" t="str">
        <f t="shared" si="22"/>
        <v>no</v>
      </c>
    </row>
    <row r="139" spans="1:16" x14ac:dyDescent="0.25">
      <c r="A139" s="6">
        <f>'4.OVTA Sites-Transects'!B145</f>
        <v>0</v>
      </c>
      <c r="B139" s="6">
        <f>'4.OVTA Sites-Transects'!C145</f>
        <v>0</v>
      </c>
      <c r="C139" s="6">
        <f>'4.OVTA Sites-Transects'!D145</f>
        <v>0</v>
      </c>
      <c r="D139" s="1">
        <f>'4.OVTA Sites-Transects'!E145</f>
        <v>0</v>
      </c>
      <c r="E139" s="1">
        <f>'4.OVTA Sites-Transects'!G145</f>
        <v>0</v>
      </c>
      <c r="F139" s="1">
        <f>'4.OVTA Sites-Transects'!F145</f>
        <v>0</v>
      </c>
      <c r="G139" s="6">
        <f>'4.OVTA Sites-Transects'!H145</f>
        <v>0</v>
      </c>
      <c r="H139" s="6">
        <f>'4.OVTA Sites-Transects'!I145</f>
        <v>0</v>
      </c>
      <c r="I139" s="193" t="str">
        <f t="shared" si="16"/>
        <v>-</v>
      </c>
      <c r="J139" s="27" t="str">
        <f t="shared" si="17"/>
        <v>-</v>
      </c>
      <c r="K139" s="27" t="str">
        <f t="shared" si="18"/>
        <v>-</v>
      </c>
      <c r="L139" s="27" t="str">
        <f t="shared" si="19"/>
        <v>-</v>
      </c>
      <c r="M139" s="27" t="str">
        <f t="shared" si="20"/>
        <v>-</v>
      </c>
      <c r="N139" s="28">
        <f t="shared" si="21"/>
        <v>0</v>
      </c>
      <c r="O139" s="28">
        <f t="shared" si="23"/>
        <v>0</v>
      </c>
      <c r="P139" s="1" t="str">
        <f t="shared" si="22"/>
        <v>no</v>
      </c>
    </row>
    <row r="140" spans="1:16" x14ac:dyDescent="0.25">
      <c r="A140" s="6">
        <f>'4.OVTA Sites-Transects'!B146</f>
        <v>0</v>
      </c>
      <c r="B140" s="6">
        <f>'4.OVTA Sites-Transects'!C146</f>
        <v>0</v>
      </c>
      <c r="C140" s="6">
        <f>'4.OVTA Sites-Transects'!D146</f>
        <v>0</v>
      </c>
      <c r="D140" s="1">
        <f>'4.OVTA Sites-Transects'!E146</f>
        <v>0</v>
      </c>
      <c r="E140" s="1">
        <f>'4.OVTA Sites-Transects'!G146</f>
        <v>0</v>
      </c>
      <c r="F140" s="1">
        <f>'4.OVTA Sites-Transects'!F146</f>
        <v>0</v>
      </c>
      <c r="G140" s="6">
        <f>'4.OVTA Sites-Transects'!H146</f>
        <v>0</v>
      </c>
      <c r="H140" s="6">
        <f>'4.OVTA Sites-Transects'!I146</f>
        <v>0</v>
      </c>
      <c r="I140" s="193" t="str">
        <f t="shared" si="16"/>
        <v>-</v>
      </c>
      <c r="J140" s="27" t="str">
        <f t="shared" si="17"/>
        <v>-</v>
      </c>
      <c r="K140" s="27" t="str">
        <f t="shared" si="18"/>
        <v>-</v>
      </c>
      <c r="L140" s="27" t="str">
        <f t="shared" si="19"/>
        <v>-</v>
      </c>
      <c r="M140" s="27" t="str">
        <f t="shared" si="20"/>
        <v>-</v>
      </c>
      <c r="N140" s="28">
        <f t="shared" si="21"/>
        <v>0</v>
      </c>
      <c r="O140" s="28">
        <f t="shared" si="23"/>
        <v>0</v>
      </c>
      <c r="P140" s="1" t="str">
        <f t="shared" si="22"/>
        <v>no</v>
      </c>
    </row>
    <row r="141" spans="1:16" x14ac:dyDescent="0.25">
      <c r="A141" s="6">
        <f>'4.OVTA Sites-Transects'!B147</f>
        <v>0</v>
      </c>
      <c r="B141" s="6">
        <f>'4.OVTA Sites-Transects'!C147</f>
        <v>0</v>
      </c>
      <c r="C141" s="6">
        <f>'4.OVTA Sites-Transects'!D147</f>
        <v>0</v>
      </c>
      <c r="D141" s="1">
        <f>'4.OVTA Sites-Transects'!E147</f>
        <v>0</v>
      </c>
      <c r="E141" s="1">
        <f>'4.OVTA Sites-Transects'!G147</f>
        <v>0</v>
      </c>
      <c r="F141" s="1">
        <f>'4.OVTA Sites-Transects'!F147</f>
        <v>0</v>
      </c>
      <c r="G141" s="6">
        <f>'4.OVTA Sites-Transects'!H147</f>
        <v>0</v>
      </c>
      <c r="H141" s="6">
        <f>'4.OVTA Sites-Transects'!I147</f>
        <v>0</v>
      </c>
      <c r="I141" s="193" t="str">
        <f t="shared" si="16"/>
        <v>-</v>
      </c>
      <c r="J141" s="27" t="str">
        <f t="shared" si="17"/>
        <v>-</v>
      </c>
      <c r="K141" s="27" t="str">
        <f t="shared" si="18"/>
        <v>-</v>
      </c>
      <c r="L141" s="27" t="str">
        <f t="shared" si="19"/>
        <v>-</v>
      </c>
      <c r="M141" s="27" t="str">
        <f t="shared" si="20"/>
        <v>-</v>
      </c>
      <c r="N141" s="28">
        <f t="shared" si="21"/>
        <v>0</v>
      </c>
      <c r="O141" s="28">
        <f t="shared" si="23"/>
        <v>0</v>
      </c>
      <c r="P141" s="1" t="str">
        <f t="shared" si="22"/>
        <v>no</v>
      </c>
    </row>
    <row r="142" spans="1:16" x14ac:dyDescent="0.25">
      <c r="A142" s="6">
        <f>'4.OVTA Sites-Transects'!B148</f>
        <v>0</v>
      </c>
      <c r="B142" s="6">
        <f>'4.OVTA Sites-Transects'!C148</f>
        <v>0</v>
      </c>
      <c r="C142" s="6">
        <f>'4.OVTA Sites-Transects'!D148</f>
        <v>0</v>
      </c>
      <c r="D142" s="1">
        <f>'4.OVTA Sites-Transects'!E148</f>
        <v>0</v>
      </c>
      <c r="E142" s="1">
        <f>'4.OVTA Sites-Transects'!G148</f>
        <v>0</v>
      </c>
      <c r="F142" s="1">
        <f>'4.OVTA Sites-Transects'!F148</f>
        <v>0</v>
      </c>
      <c r="G142" s="6">
        <f>'4.OVTA Sites-Transects'!H148</f>
        <v>0</v>
      </c>
      <c r="H142" s="6">
        <f>'4.OVTA Sites-Transects'!I148</f>
        <v>0</v>
      </c>
      <c r="I142" s="193" t="str">
        <f t="shared" si="16"/>
        <v>-</v>
      </c>
      <c r="J142" s="27" t="str">
        <f t="shared" si="17"/>
        <v>-</v>
      </c>
      <c r="K142" s="27" t="str">
        <f t="shared" si="18"/>
        <v>-</v>
      </c>
      <c r="L142" s="27" t="str">
        <f t="shared" si="19"/>
        <v>-</v>
      </c>
      <c r="M142" s="27" t="str">
        <f t="shared" si="20"/>
        <v>-</v>
      </c>
      <c r="N142" s="28">
        <f t="shared" si="21"/>
        <v>0</v>
      </c>
      <c r="O142" s="28">
        <f t="shared" si="23"/>
        <v>0</v>
      </c>
      <c r="P142" s="1" t="str">
        <f t="shared" si="22"/>
        <v>no</v>
      </c>
    </row>
    <row r="143" spans="1:16" x14ac:dyDescent="0.25">
      <c r="A143" s="6">
        <f>'4.OVTA Sites-Transects'!B149</f>
        <v>0</v>
      </c>
      <c r="B143" s="6">
        <f>'4.OVTA Sites-Transects'!C149</f>
        <v>0</v>
      </c>
      <c r="C143" s="6">
        <f>'4.OVTA Sites-Transects'!D149</f>
        <v>0</v>
      </c>
      <c r="D143" s="1">
        <f>'4.OVTA Sites-Transects'!E149</f>
        <v>0</v>
      </c>
      <c r="E143" s="1">
        <f>'4.OVTA Sites-Transects'!G149</f>
        <v>0</v>
      </c>
      <c r="F143" s="1">
        <f>'4.OVTA Sites-Transects'!F149</f>
        <v>0</v>
      </c>
      <c r="G143" s="6">
        <f>'4.OVTA Sites-Transects'!H149</f>
        <v>0</v>
      </c>
      <c r="H143" s="6">
        <f>'4.OVTA Sites-Transects'!I149</f>
        <v>0</v>
      </c>
      <c r="I143" s="193" t="str">
        <f t="shared" si="16"/>
        <v>-</v>
      </c>
      <c r="J143" s="27" t="str">
        <f t="shared" si="17"/>
        <v>-</v>
      </c>
      <c r="K143" s="27" t="str">
        <f t="shared" si="18"/>
        <v>-</v>
      </c>
      <c r="L143" s="27" t="str">
        <f t="shared" si="19"/>
        <v>-</v>
      </c>
      <c r="M143" s="27" t="str">
        <f t="shared" si="20"/>
        <v>-</v>
      </c>
      <c r="N143" s="28">
        <f t="shared" si="21"/>
        <v>0</v>
      </c>
      <c r="O143" s="28">
        <f t="shared" si="23"/>
        <v>0</v>
      </c>
      <c r="P143" s="1" t="str">
        <f t="shared" si="22"/>
        <v>no</v>
      </c>
    </row>
    <row r="144" spans="1:16" x14ac:dyDescent="0.25">
      <c r="A144" s="6">
        <f>'4.OVTA Sites-Transects'!B150</f>
        <v>0</v>
      </c>
      <c r="B144" s="6">
        <f>'4.OVTA Sites-Transects'!C150</f>
        <v>0</v>
      </c>
      <c r="C144" s="6">
        <f>'4.OVTA Sites-Transects'!D150</f>
        <v>0</v>
      </c>
      <c r="D144" s="1">
        <f>'4.OVTA Sites-Transects'!E150</f>
        <v>0</v>
      </c>
      <c r="E144" s="1">
        <f>'4.OVTA Sites-Transects'!G150</f>
        <v>0</v>
      </c>
      <c r="F144" s="1">
        <f>'4.OVTA Sites-Transects'!F150</f>
        <v>0</v>
      </c>
      <c r="G144" s="6">
        <f>'4.OVTA Sites-Transects'!H150</f>
        <v>0</v>
      </c>
      <c r="H144" s="6">
        <f>'4.OVTA Sites-Transects'!I150</f>
        <v>0</v>
      </c>
      <c r="I144" s="193" t="str">
        <f t="shared" si="16"/>
        <v>-</v>
      </c>
      <c r="J144" s="27" t="str">
        <f t="shared" si="17"/>
        <v>-</v>
      </c>
      <c r="K144" s="27" t="str">
        <f t="shared" si="18"/>
        <v>-</v>
      </c>
      <c r="L144" s="27" t="str">
        <f t="shared" si="19"/>
        <v>-</v>
      </c>
      <c r="M144" s="27" t="str">
        <f t="shared" si="20"/>
        <v>-</v>
      </c>
      <c r="N144" s="28">
        <f t="shared" si="21"/>
        <v>0</v>
      </c>
      <c r="O144" s="28">
        <f t="shared" si="23"/>
        <v>0</v>
      </c>
      <c r="P144" s="1" t="str">
        <f t="shared" si="22"/>
        <v>no</v>
      </c>
    </row>
    <row r="145" spans="1:16" x14ac:dyDescent="0.25">
      <c r="A145" s="6">
        <f>'4.OVTA Sites-Transects'!B151</f>
        <v>0</v>
      </c>
      <c r="B145" s="6">
        <f>'4.OVTA Sites-Transects'!C151</f>
        <v>0</v>
      </c>
      <c r="C145" s="6">
        <f>'4.OVTA Sites-Transects'!D151</f>
        <v>0</v>
      </c>
      <c r="D145" s="1">
        <f>'4.OVTA Sites-Transects'!E151</f>
        <v>0</v>
      </c>
      <c r="E145" s="1">
        <f>'4.OVTA Sites-Transects'!G151</f>
        <v>0</v>
      </c>
      <c r="F145" s="1">
        <f>'4.OVTA Sites-Transects'!F151</f>
        <v>0</v>
      </c>
      <c r="G145" s="6">
        <f>'4.OVTA Sites-Transects'!H151</f>
        <v>0</v>
      </c>
      <c r="H145" s="6">
        <f>'4.OVTA Sites-Transects'!I151</f>
        <v>0</v>
      </c>
      <c r="I145" s="193" t="str">
        <f t="shared" si="16"/>
        <v>-</v>
      </c>
      <c r="J145" s="27" t="str">
        <f t="shared" si="17"/>
        <v>-</v>
      </c>
      <c r="K145" s="27" t="str">
        <f t="shared" si="18"/>
        <v>-</v>
      </c>
      <c r="L145" s="27" t="str">
        <f t="shared" si="19"/>
        <v>-</v>
      </c>
      <c r="M145" s="27" t="str">
        <f t="shared" si="20"/>
        <v>-</v>
      </c>
      <c r="N145" s="28">
        <f t="shared" si="21"/>
        <v>0</v>
      </c>
      <c r="O145" s="28">
        <f t="shared" si="23"/>
        <v>0</v>
      </c>
      <c r="P145" s="1" t="str">
        <f t="shared" si="22"/>
        <v>no</v>
      </c>
    </row>
    <row r="146" spans="1:16" x14ac:dyDescent="0.25">
      <c r="A146" s="6">
        <f>'4.OVTA Sites-Transects'!B152</f>
        <v>0</v>
      </c>
      <c r="B146" s="6">
        <f>'4.OVTA Sites-Transects'!C152</f>
        <v>0</v>
      </c>
      <c r="C146" s="6">
        <f>'4.OVTA Sites-Transects'!D152</f>
        <v>0</v>
      </c>
      <c r="D146" s="1">
        <f>'4.OVTA Sites-Transects'!E152</f>
        <v>0</v>
      </c>
      <c r="E146" s="1">
        <f>'4.OVTA Sites-Transects'!G152</f>
        <v>0</v>
      </c>
      <c r="F146" s="1">
        <f>'4.OVTA Sites-Transects'!F152</f>
        <v>0</v>
      </c>
      <c r="G146" s="6">
        <f>'4.OVTA Sites-Transects'!H152</f>
        <v>0</v>
      </c>
      <c r="H146" s="6">
        <f>'4.OVTA Sites-Transects'!I152</f>
        <v>0</v>
      </c>
      <c r="I146" s="193" t="str">
        <f t="shared" si="16"/>
        <v>-</v>
      </c>
      <c r="J146" s="27" t="str">
        <f t="shared" si="17"/>
        <v>-</v>
      </c>
      <c r="K146" s="27" t="str">
        <f t="shared" si="18"/>
        <v>-</v>
      </c>
      <c r="L146" s="27" t="str">
        <f t="shared" si="19"/>
        <v>-</v>
      </c>
      <c r="M146" s="27" t="str">
        <f t="shared" si="20"/>
        <v>-</v>
      </c>
      <c r="N146" s="28">
        <f t="shared" si="21"/>
        <v>0</v>
      </c>
      <c r="O146" s="28">
        <f t="shared" si="23"/>
        <v>0</v>
      </c>
      <c r="P146" s="1" t="str">
        <f t="shared" si="22"/>
        <v>no</v>
      </c>
    </row>
    <row r="147" spans="1:16" x14ac:dyDescent="0.25">
      <c r="A147" s="6">
        <f>'4.OVTA Sites-Transects'!B153</f>
        <v>0</v>
      </c>
      <c r="B147" s="6">
        <f>'4.OVTA Sites-Transects'!C153</f>
        <v>0</v>
      </c>
      <c r="C147" s="6">
        <f>'4.OVTA Sites-Transects'!D153</f>
        <v>0</v>
      </c>
      <c r="D147" s="1">
        <f>'4.OVTA Sites-Transects'!E153</f>
        <v>0</v>
      </c>
      <c r="E147" s="1">
        <f>'4.OVTA Sites-Transects'!G153</f>
        <v>0</v>
      </c>
      <c r="F147" s="1">
        <f>'4.OVTA Sites-Transects'!F153</f>
        <v>0</v>
      </c>
      <c r="G147" s="6">
        <f>'4.OVTA Sites-Transects'!H153</f>
        <v>0</v>
      </c>
      <c r="H147" s="6">
        <f>'4.OVTA Sites-Transects'!I153</f>
        <v>0</v>
      </c>
      <c r="I147" s="193" t="str">
        <f t="shared" si="16"/>
        <v>-</v>
      </c>
      <c r="J147" s="27" t="str">
        <f t="shared" si="17"/>
        <v>-</v>
      </c>
      <c r="K147" s="27" t="str">
        <f t="shared" si="18"/>
        <v>-</v>
      </c>
      <c r="L147" s="27" t="str">
        <f t="shared" si="19"/>
        <v>-</v>
      </c>
      <c r="M147" s="27" t="str">
        <f t="shared" si="20"/>
        <v>-</v>
      </c>
      <c r="N147" s="28">
        <f t="shared" si="21"/>
        <v>0</v>
      </c>
      <c r="O147" s="28">
        <f t="shared" si="23"/>
        <v>0</v>
      </c>
      <c r="P147" s="1" t="str">
        <f t="shared" si="22"/>
        <v>no</v>
      </c>
    </row>
    <row r="148" spans="1:16" x14ac:dyDescent="0.25">
      <c r="A148" s="6">
        <f>'4.OVTA Sites-Transects'!B154</f>
        <v>0</v>
      </c>
      <c r="B148" s="6">
        <f>'4.OVTA Sites-Transects'!C154</f>
        <v>0</v>
      </c>
      <c r="C148" s="6">
        <f>'4.OVTA Sites-Transects'!D154</f>
        <v>0</v>
      </c>
      <c r="D148" s="1">
        <f>'4.OVTA Sites-Transects'!E154</f>
        <v>0</v>
      </c>
      <c r="E148" s="1">
        <f>'4.OVTA Sites-Transects'!G154</f>
        <v>0</v>
      </c>
      <c r="F148" s="1">
        <f>'4.OVTA Sites-Transects'!F154</f>
        <v>0</v>
      </c>
      <c r="G148" s="6">
        <f>'4.OVTA Sites-Transects'!H154</f>
        <v>0</v>
      </c>
      <c r="H148" s="6">
        <f>'4.OVTA Sites-Transects'!I154</f>
        <v>0</v>
      </c>
      <c r="I148" s="193" t="str">
        <f t="shared" si="16"/>
        <v>-</v>
      </c>
      <c r="J148" s="27" t="str">
        <f t="shared" si="17"/>
        <v>-</v>
      </c>
      <c r="K148" s="27" t="str">
        <f t="shared" si="18"/>
        <v>-</v>
      </c>
      <c r="L148" s="27" t="str">
        <f t="shared" si="19"/>
        <v>-</v>
      </c>
      <c r="M148" s="27" t="str">
        <f t="shared" si="20"/>
        <v>-</v>
      </c>
      <c r="N148" s="28">
        <f t="shared" si="21"/>
        <v>0</v>
      </c>
      <c r="O148" s="28">
        <f t="shared" si="23"/>
        <v>0</v>
      </c>
      <c r="P148" s="1" t="str">
        <f t="shared" si="22"/>
        <v>no</v>
      </c>
    </row>
    <row r="149" spans="1:16" x14ac:dyDescent="0.25">
      <c r="A149" s="6">
        <f>'4.OVTA Sites-Transects'!B155</f>
        <v>0</v>
      </c>
      <c r="B149" s="6">
        <f>'4.OVTA Sites-Transects'!C155</f>
        <v>0</v>
      </c>
      <c r="C149" s="6">
        <f>'4.OVTA Sites-Transects'!D155</f>
        <v>0</v>
      </c>
      <c r="D149" s="1">
        <f>'4.OVTA Sites-Transects'!E155</f>
        <v>0</v>
      </c>
      <c r="E149" s="1">
        <f>'4.OVTA Sites-Transects'!G155</f>
        <v>0</v>
      </c>
      <c r="F149" s="1">
        <f>'4.OVTA Sites-Transects'!F155</f>
        <v>0</v>
      </c>
      <c r="G149" s="6">
        <f>'4.OVTA Sites-Transects'!H155</f>
        <v>0</v>
      </c>
      <c r="H149" s="6">
        <f>'4.OVTA Sites-Transects'!I155</f>
        <v>0</v>
      </c>
      <c r="I149" s="193" t="str">
        <f t="shared" si="16"/>
        <v>-</v>
      </c>
      <c r="J149" s="27" t="str">
        <f t="shared" si="17"/>
        <v>-</v>
      </c>
      <c r="K149" s="27" t="str">
        <f t="shared" si="18"/>
        <v>-</v>
      </c>
      <c r="L149" s="27" t="str">
        <f t="shared" si="19"/>
        <v>-</v>
      </c>
      <c r="M149" s="27" t="str">
        <f t="shared" si="20"/>
        <v>-</v>
      </c>
      <c r="N149" s="28">
        <f t="shared" si="21"/>
        <v>0</v>
      </c>
      <c r="O149" s="28">
        <f t="shared" si="23"/>
        <v>0</v>
      </c>
      <c r="P149" s="1" t="str">
        <f t="shared" si="22"/>
        <v>no</v>
      </c>
    </row>
    <row r="150" spans="1:16" x14ac:dyDescent="0.25">
      <c r="A150" s="6">
        <f>'4.OVTA Sites-Transects'!B156</f>
        <v>0</v>
      </c>
      <c r="B150" s="6">
        <f>'4.OVTA Sites-Transects'!C156</f>
        <v>0</v>
      </c>
      <c r="C150" s="6">
        <f>'4.OVTA Sites-Transects'!D156</f>
        <v>0</v>
      </c>
      <c r="D150" s="1">
        <f>'4.OVTA Sites-Transects'!E156</f>
        <v>0</v>
      </c>
      <c r="E150" s="1">
        <f>'4.OVTA Sites-Transects'!G156</f>
        <v>0</v>
      </c>
      <c r="F150" s="1">
        <f>'4.OVTA Sites-Transects'!F156</f>
        <v>0</v>
      </c>
      <c r="G150" s="6">
        <f>'4.OVTA Sites-Transects'!H156</f>
        <v>0</v>
      </c>
      <c r="H150" s="6">
        <f>'4.OVTA Sites-Transects'!I156</f>
        <v>0</v>
      </c>
      <c r="I150" s="193" t="str">
        <f t="shared" si="16"/>
        <v>-</v>
      </c>
      <c r="J150" s="27" t="str">
        <f t="shared" si="17"/>
        <v>-</v>
      </c>
      <c r="K150" s="27" t="str">
        <f t="shared" si="18"/>
        <v>-</v>
      </c>
      <c r="L150" s="27" t="str">
        <f t="shared" si="19"/>
        <v>-</v>
      </c>
      <c r="M150" s="27" t="str">
        <f t="shared" si="20"/>
        <v>-</v>
      </c>
      <c r="N150" s="28">
        <f t="shared" si="21"/>
        <v>0</v>
      </c>
      <c r="O150" s="28">
        <f t="shared" si="23"/>
        <v>0</v>
      </c>
      <c r="P150" s="1" t="str">
        <f t="shared" si="22"/>
        <v>no</v>
      </c>
    </row>
    <row r="151" spans="1:16" x14ac:dyDescent="0.25">
      <c r="A151" s="6">
        <f>'4.OVTA Sites-Transects'!B157</f>
        <v>0</v>
      </c>
      <c r="B151" s="6">
        <f>'4.OVTA Sites-Transects'!C157</f>
        <v>0</v>
      </c>
      <c r="C151" s="6">
        <f>'4.OVTA Sites-Transects'!D157</f>
        <v>0</v>
      </c>
      <c r="D151" s="1">
        <f>'4.OVTA Sites-Transects'!E157</f>
        <v>0</v>
      </c>
      <c r="E151" s="1">
        <f>'4.OVTA Sites-Transects'!G157</f>
        <v>0</v>
      </c>
      <c r="F151" s="1">
        <f>'4.OVTA Sites-Transects'!F157</f>
        <v>0</v>
      </c>
      <c r="G151" s="6">
        <f>'4.OVTA Sites-Transects'!H157</f>
        <v>0</v>
      </c>
      <c r="H151" s="6">
        <f>'4.OVTA Sites-Transects'!I157</f>
        <v>0</v>
      </c>
      <c r="I151" s="193" t="str">
        <f t="shared" si="16"/>
        <v>-</v>
      </c>
      <c r="J151" s="27" t="str">
        <f t="shared" si="17"/>
        <v>-</v>
      </c>
      <c r="K151" s="27" t="str">
        <f t="shared" si="18"/>
        <v>-</v>
      </c>
      <c r="L151" s="27" t="str">
        <f t="shared" si="19"/>
        <v>-</v>
      </c>
      <c r="M151" s="27" t="str">
        <f t="shared" si="20"/>
        <v>-</v>
      </c>
      <c r="N151" s="28">
        <f t="shared" si="21"/>
        <v>0</v>
      </c>
      <c r="O151" s="28">
        <f t="shared" si="23"/>
        <v>0</v>
      </c>
      <c r="P151" s="1" t="str">
        <f t="shared" si="22"/>
        <v>no</v>
      </c>
    </row>
    <row r="152" spans="1:16" x14ac:dyDescent="0.25">
      <c r="A152" s="6">
        <f>'4.OVTA Sites-Transects'!B158</f>
        <v>0</v>
      </c>
      <c r="B152" s="6">
        <f>'4.OVTA Sites-Transects'!C158</f>
        <v>0</v>
      </c>
      <c r="C152" s="6">
        <f>'4.OVTA Sites-Transects'!D158</f>
        <v>0</v>
      </c>
      <c r="D152" s="1">
        <f>'4.OVTA Sites-Transects'!E158</f>
        <v>0</v>
      </c>
      <c r="E152" s="1">
        <f>'4.OVTA Sites-Transects'!G158</f>
        <v>0</v>
      </c>
      <c r="F152" s="1">
        <f>'4.OVTA Sites-Transects'!F158</f>
        <v>0</v>
      </c>
      <c r="G152" s="6">
        <f>'4.OVTA Sites-Transects'!H158</f>
        <v>0</v>
      </c>
      <c r="H152" s="6">
        <f>'4.OVTA Sites-Transects'!I158</f>
        <v>0</v>
      </c>
      <c r="I152" s="193" t="str">
        <f t="shared" si="16"/>
        <v>-</v>
      </c>
      <c r="J152" s="27" t="str">
        <f t="shared" si="17"/>
        <v>-</v>
      </c>
      <c r="K152" s="27" t="str">
        <f t="shared" si="18"/>
        <v>-</v>
      </c>
      <c r="L152" s="27" t="str">
        <f t="shared" si="19"/>
        <v>-</v>
      </c>
      <c r="M152" s="27" t="str">
        <f t="shared" si="20"/>
        <v>-</v>
      </c>
      <c r="N152" s="28">
        <f t="shared" si="21"/>
        <v>0</v>
      </c>
      <c r="O152" s="28">
        <f t="shared" si="23"/>
        <v>0</v>
      </c>
      <c r="P152" s="1" t="str">
        <f t="shared" si="22"/>
        <v>no</v>
      </c>
    </row>
    <row r="153" spans="1:16" x14ac:dyDescent="0.25">
      <c r="A153" s="6">
        <f>'4.OVTA Sites-Transects'!B159</f>
        <v>0</v>
      </c>
      <c r="B153" s="6">
        <f>'4.OVTA Sites-Transects'!C159</f>
        <v>0</v>
      </c>
      <c r="C153" s="6">
        <f>'4.OVTA Sites-Transects'!D159</f>
        <v>0</v>
      </c>
      <c r="D153" s="1">
        <f>'4.OVTA Sites-Transects'!E159</f>
        <v>0</v>
      </c>
      <c r="E153" s="1">
        <f>'4.OVTA Sites-Transects'!G159</f>
        <v>0</v>
      </c>
      <c r="F153" s="1">
        <f>'4.OVTA Sites-Transects'!F159</f>
        <v>0</v>
      </c>
      <c r="G153" s="6">
        <f>'4.OVTA Sites-Transects'!H159</f>
        <v>0</v>
      </c>
      <c r="H153" s="6">
        <f>'4.OVTA Sites-Transects'!I159</f>
        <v>0</v>
      </c>
      <c r="I153" s="193" t="str">
        <f t="shared" si="16"/>
        <v>-</v>
      </c>
      <c r="J153" s="27" t="str">
        <f t="shared" si="17"/>
        <v>-</v>
      </c>
      <c r="K153" s="27" t="str">
        <f t="shared" si="18"/>
        <v>-</v>
      </c>
      <c r="L153" s="27" t="str">
        <f t="shared" si="19"/>
        <v>-</v>
      </c>
      <c r="M153" s="27" t="str">
        <f t="shared" si="20"/>
        <v>-</v>
      </c>
      <c r="N153" s="28">
        <f t="shared" si="21"/>
        <v>0</v>
      </c>
      <c r="O153" s="28">
        <f t="shared" si="23"/>
        <v>0</v>
      </c>
      <c r="P153" s="1" t="str">
        <f t="shared" si="22"/>
        <v>no</v>
      </c>
    </row>
    <row r="154" spans="1:16" x14ac:dyDescent="0.25">
      <c r="A154" s="6">
        <f>'4.OVTA Sites-Transects'!B160</f>
        <v>0</v>
      </c>
      <c r="B154" s="6">
        <f>'4.OVTA Sites-Transects'!C160</f>
        <v>0</v>
      </c>
      <c r="C154" s="6">
        <f>'4.OVTA Sites-Transects'!D160</f>
        <v>0</v>
      </c>
      <c r="D154" s="1">
        <f>'4.OVTA Sites-Transects'!E160</f>
        <v>0</v>
      </c>
      <c r="E154" s="1">
        <f>'4.OVTA Sites-Transects'!G160</f>
        <v>0</v>
      </c>
      <c r="F154" s="1">
        <f>'4.OVTA Sites-Transects'!F160</f>
        <v>0</v>
      </c>
      <c r="G154" s="6">
        <f>'4.OVTA Sites-Transects'!H160</f>
        <v>0</v>
      </c>
      <c r="H154" s="6">
        <f>'4.OVTA Sites-Transects'!I160</f>
        <v>0</v>
      </c>
      <c r="I154" s="193" t="str">
        <f t="shared" si="16"/>
        <v>-</v>
      </c>
      <c r="J154" s="27" t="str">
        <f t="shared" si="17"/>
        <v>-</v>
      </c>
      <c r="K154" s="27" t="str">
        <f t="shared" si="18"/>
        <v>-</v>
      </c>
      <c r="L154" s="27" t="str">
        <f t="shared" si="19"/>
        <v>-</v>
      </c>
      <c r="M154" s="27" t="str">
        <f t="shared" si="20"/>
        <v>-</v>
      </c>
      <c r="N154" s="28">
        <f t="shared" si="21"/>
        <v>0</v>
      </c>
      <c r="O154" s="28">
        <f t="shared" si="23"/>
        <v>0</v>
      </c>
      <c r="P154" s="1" t="str">
        <f t="shared" si="22"/>
        <v>no</v>
      </c>
    </row>
    <row r="155" spans="1:16" x14ac:dyDescent="0.25">
      <c r="A155" s="6">
        <f>'4.OVTA Sites-Transects'!B161</f>
        <v>0</v>
      </c>
      <c r="B155" s="6">
        <f>'4.OVTA Sites-Transects'!C161</f>
        <v>0</v>
      </c>
      <c r="C155" s="6">
        <f>'4.OVTA Sites-Transects'!D161</f>
        <v>0</v>
      </c>
      <c r="D155" s="1">
        <f>'4.OVTA Sites-Transects'!E161</f>
        <v>0</v>
      </c>
      <c r="E155" s="1">
        <f>'4.OVTA Sites-Transects'!G161</f>
        <v>0</v>
      </c>
      <c r="F155" s="1">
        <f>'4.OVTA Sites-Transects'!F161</f>
        <v>0</v>
      </c>
      <c r="G155" s="6">
        <f>'4.OVTA Sites-Transects'!H161</f>
        <v>0</v>
      </c>
      <c r="H155" s="6">
        <f>'4.OVTA Sites-Transects'!I161</f>
        <v>0</v>
      </c>
      <c r="I155" s="193" t="str">
        <f t="shared" si="16"/>
        <v>-</v>
      </c>
      <c r="J155" s="27" t="str">
        <f t="shared" si="17"/>
        <v>-</v>
      </c>
      <c r="K155" s="27" t="str">
        <f t="shared" si="18"/>
        <v>-</v>
      </c>
      <c r="L155" s="27" t="str">
        <f t="shared" si="19"/>
        <v>-</v>
      </c>
      <c r="M155" s="27" t="str">
        <f t="shared" si="20"/>
        <v>-</v>
      </c>
      <c r="N155" s="28">
        <f t="shared" si="21"/>
        <v>0</v>
      </c>
      <c r="O155" s="28">
        <f t="shared" si="23"/>
        <v>0</v>
      </c>
      <c r="P155" s="1" t="str">
        <f t="shared" si="22"/>
        <v>no</v>
      </c>
    </row>
    <row r="156" spans="1:16" x14ac:dyDescent="0.25">
      <c r="A156" s="6">
        <f>'4.OVTA Sites-Transects'!B162</f>
        <v>0</v>
      </c>
      <c r="B156" s="6">
        <f>'4.OVTA Sites-Transects'!C162</f>
        <v>0</v>
      </c>
      <c r="C156" s="6">
        <f>'4.OVTA Sites-Transects'!D162</f>
        <v>0</v>
      </c>
      <c r="D156" s="1">
        <f>'4.OVTA Sites-Transects'!E162</f>
        <v>0</v>
      </c>
      <c r="E156" s="1">
        <f>'4.OVTA Sites-Transects'!G162</f>
        <v>0</v>
      </c>
      <c r="F156" s="1">
        <f>'4.OVTA Sites-Transects'!F162</f>
        <v>0</v>
      </c>
      <c r="G156" s="6">
        <f>'4.OVTA Sites-Transects'!H162</f>
        <v>0</v>
      </c>
      <c r="H156" s="6">
        <f>'4.OVTA Sites-Transects'!I162</f>
        <v>0</v>
      </c>
      <c r="I156" s="193" t="str">
        <f t="shared" si="16"/>
        <v>-</v>
      </c>
      <c r="J156" s="27" t="str">
        <f t="shared" si="17"/>
        <v>-</v>
      </c>
      <c r="K156" s="27" t="str">
        <f t="shared" si="18"/>
        <v>-</v>
      </c>
      <c r="L156" s="27" t="str">
        <f t="shared" si="19"/>
        <v>-</v>
      </c>
      <c r="M156" s="27" t="str">
        <f t="shared" si="20"/>
        <v>-</v>
      </c>
      <c r="N156" s="28">
        <f t="shared" si="21"/>
        <v>0</v>
      </c>
      <c r="O156" s="28">
        <f t="shared" si="23"/>
        <v>0</v>
      </c>
      <c r="P156" s="1" t="str">
        <f t="shared" si="22"/>
        <v>no</v>
      </c>
    </row>
    <row r="157" spans="1:16" x14ac:dyDescent="0.25">
      <c r="A157" s="6">
        <f>'4.OVTA Sites-Transects'!B163</f>
        <v>0</v>
      </c>
      <c r="B157" s="6">
        <f>'4.OVTA Sites-Transects'!C163</f>
        <v>0</v>
      </c>
      <c r="C157" s="6">
        <f>'4.OVTA Sites-Transects'!D163</f>
        <v>0</v>
      </c>
      <c r="D157" s="1">
        <f>'4.OVTA Sites-Transects'!E163</f>
        <v>0</v>
      </c>
      <c r="E157" s="1">
        <f>'4.OVTA Sites-Transects'!G163</f>
        <v>0</v>
      </c>
      <c r="F157" s="1">
        <f>'4.OVTA Sites-Transects'!F163</f>
        <v>0</v>
      </c>
      <c r="G157" s="6">
        <f>'4.OVTA Sites-Transects'!H163</f>
        <v>0</v>
      </c>
      <c r="H157" s="6">
        <f>'4.OVTA Sites-Transects'!I163</f>
        <v>0</v>
      </c>
      <c r="I157" s="193" t="str">
        <f t="shared" si="16"/>
        <v>-</v>
      </c>
      <c r="J157" s="27" t="str">
        <f t="shared" si="17"/>
        <v>-</v>
      </c>
      <c r="K157" s="27" t="str">
        <f t="shared" si="18"/>
        <v>-</v>
      </c>
      <c r="L157" s="27" t="str">
        <f t="shared" si="19"/>
        <v>-</v>
      </c>
      <c r="M157" s="27" t="str">
        <f t="shared" si="20"/>
        <v>-</v>
      </c>
      <c r="N157" s="28">
        <f t="shared" si="21"/>
        <v>0</v>
      </c>
      <c r="O157" s="28">
        <f t="shared" si="23"/>
        <v>0</v>
      </c>
      <c r="P157" s="1" t="str">
        <f t="shared" si="22"/>
        <v>no</v>
      </c>
    </row>
    <row r="158" spans="1:16" x14ac:dyDescent="0.25">
      <c r="A158" s="6">
        <f>'4.OVTA Sites-Transects'!B164</f>
        <v>0</v>
      </c>
      <c r="B158" s="6">
        <f>'4.OVTA Sites-Transects'!C164</f>
        <v>0</v>
      </c>
      <c r="C158" s="6">
        <f>'4.OVTA Sites-Transects'!D164</f>
        <v>0</v>
      </c>
      <c r="D158" s="1">
        <f>'4.OVTA Sites-Transects'!E164</f>
        <v>0</v>
      </c>
      <c r="E158" s="1">
        <f>'4.OVTA Sites-Transects'!G164</f>
        <v>0</v>
      </c>
      <c r="F158" s="1">
        <f>'4.OVTA Sites-Transects'!F164</f>
        <v>0</v>
      </c>
      <c r="G158" s="6">
        <f>'4.OVTA Sites-Transects'!H164</f>
        <v>0</v>
      </c>
      <c r="H158" s="6">
        <f>'4.OVTA Sites-Transects'!I164</f>
        <v>0</v>
      </c>
      <c r="I158" s="193" t="str">
        <f t="shared" si="16"/>
        <v>-</v>
      </c>
      <c r="J158" s="27" t="str">
        <f t="shared" si="17"/>
        <v>-</v>
      </c>
      <c r="K158" s="27" t="str">
        <f t="shared" si="18"/>
        <v>-</v>
      </c>
      <c r="L158" s="27" t="str">
        <f t="shared" si="19"/>
        <v>-</v>
      </c>
      <c r="M158" s="27" t="str">
        <f t="shared" si="20"/>
        <v>-</v>
      </c>
      <c r="N158" s="28">
        <f t="shared" si="21"/>
        <v>0</v>
      </c>
      <c r="O158" s="28">
        <f t="shared" si="23"/>
        <v>0</v>
      </c>
      <c r="P158" s="1" t="str">
        <f t="shared" si="22"/>
        <v>no</v>
      </c>
    </row>
    <row r="159" spans="1:16" x14ac:dyDescent="0.25">
      <c r="A159" s="6">
        <f>'4.OVTA Sites-Transects'!B165</f>
        <v>0</v>
      </c>
      <c r="B159" s="6">
        <f>'4.OVTA Sites-Transects'!C165</f>
        <v>0</v>
      </c>
      <c r="C159" s="6">
        <f>'4.OVTA Sites-Transects'!D165</f>
        <v>0</v>
      </c>
      <c r="D159" s="1">
        <f>'4.OVTA Sites-Transects'!E165</f>
        <v>0</v>
      </c>
      <c r="E159" s="1">
        <f>'4.OVTA Sites-Transects'!G165</f>
        <v>0</v>
      </c>
      <c r="F159" s="1">
        <f>'4.OVTA Sites-Transects'!F165</f>
        <v>0</v>
      </c>
      <c r="G159" s="6">
        <f>'4.OVTA Sites-Transects'!H165</f>
        <v>0</v>
      </c>
      <c r="H159" s="6">
        <f>'4.OVTA Sites-Transects'!I165</f>
        <v>0</v>
      </c>
      <c r="I159" s="193" t="str">
        <f t="shared" si="16"/>
        <v>-</v>
      </c>
      <c r="J159" s="27" t="str">
        <f t="shared" si="17"/>
        <v>-</v>
      </c>
      <c r="K159" s="27" t="str">
        <f t="shared" si="18"/>
        <v>-</v>
      </c>
      <c r="L159" s="27" t="str">
        <f t="shared" si="19"/>
        <v>-</v>
      </c>
      <c r="M159" s="27" t="str">
        <f t="shared" si="20"/>
        <v>-</v>
      </c>
      <c r="N159" s="28">
        <f t="shared" si="21"/>
        <v>0</v>
      </c>
      <c r="O159" s="28">
        <f t="shared" si="23"/>
        <v>0</v>
      </c>
      <c r="P159" s="1" t="str">
        <f t="shared" si="22"/>
        <v>no</v>
      </c>
    </row>
    <row r="160" spans="1:16" x14ac:dyDescent="0.25">
      <c r="A160" s="6">
        <f>'4.OVTA Sites-Transects'!B166</f>
        <v>0</v>
      </c>
      <c r="B160" s="6">
        <f>'4.OVTA Sites-Transects'!C166</f>
        <v>0</v>
      </c>
      <c r="C160" s="6">
        <f>'4.OVTA Sites-Transects'!D166</f>
        <v>0</v>
      </c>
      <c r="D160" s="1">
        <f>'4.OVTA Sites-Transects'!E166</f>
        <v>0</v>
      </c>
      <c r="E160" s="1">
        <f>'4.OVTA Sites-Transects'!G166</f>
        <v>0</v>
      </c>
      <c r="F160" s="1">
        <f>'4.OVTA Sites-Transects'!F166</f>
        <v>0</v>
      </c>
      <c r="G160" s="6">
        <f>'4.OVTA Sites-Transects'!H166</f>
        <v>0</v>
      </c>
      <c r="H160" s="6">
        <f>'4.OVTA Sites-Transects'!I166</f>
        <v>0</v>
      </c>
      <c r="I160" s="193" t="str">
        <f t="shared" si="16"/>
        <v>-</v>
      </c>
      <c r="J160" s="27" t="str">
        <f t="shared" si="17"/>
        <v>-</v>
      </c>
      <c r="K160" s="27" t="str">
        <f t="shared" si="18"/>
        <v>-</v>
      </c>
      <c r="L160" s="27" t="str">
        <f t="shared" si="19"/>
        <v>-</v>
      </c>
      <c r="M160" s="27" t="str">
        <f t="shared" si="20"/>
        <v>-</v>
      </c>
      <c r="N160" s="28">
        <f t="shared" si="21"/>
        <v>0</v>
      </c>
      <c r="O160" s="28">
        <f t="shared" si="23"/>
        <v>0</v>
      </c>
      <c r="P160" s="1" t="str">
        <f t="shared" si="22"/>
        <v>no</v>
      </c>
    </row>
    <row r="161" spans="1:16" x14ac:dyDescent="0.25">
      <c r="A161" s="6">
        <f>'4.OVTA Sites-Transects'!B167</f>
        <v>0</v>
      </c>
      <c r="B161" s="6">
        <f>'4.OVTA Sites-Transects'!C167</f>
        <v>0</v>
      </c>
      <c r="C161" s="6">
        <f>'4.OVTA Sites-Transects'!D167</f>
        <v>0</v>
      </c>
      <c r="D161" s="1">
        <f>'4.OVTA Sites-Transects'!E167</f>
        <v>0</v>
      </c>
      <c r="E161" s="1">
        <f>'4.OVTA Sites-Transects'!G167</f>
        <v>0</v>
      </c>
      <c r="F161" s="1">
        <f>'4.OVTA Sites-Transects'!F167</f>
        <v>0</v>
      </c>
      <c r="G161" s="6">
        <f>'4.OVTA Sites-Transects'!H167</f>
        <v>0</v>
      </c>
      <c r="H161" s="6">
        <f>'4.OVTA Sites-Transects'!I167</f>
        <v>0</v>
      </c>
      <c r="I161" s="193" t="str">
        <f t="shared" si="16"/>
        <v>-</v>
      </c>
      <c r="J161" s="27" t="str">
        <f t="shared" si="17"/>
        <v>-</v>
      </c>
      <c r="K161" s="27" t="str">
        <f t="shared" si="18"/>
        <v>-</v>
      </c>
      <c r="L161" s="27" t="str">
        <f t="shared" si="19"/>
        <v>-</v>
      </c>
      <c r="M161" s="27" t="str">
        <f t="shared" si="20"/>
        <v>-</v>
      </c>
      <c r="N161" s="28">
        <f t="shared" si="21"/>
        <v>0</v>
      </c>
      <c r="O161" s="28">
        <f t="shared" si="23"/>
        <v>0</v>
      </c>
      <c r="P161" s="1" t="str">
        <f t="shared" si="22"/>
        <v>no</v>
      </c>
    </row>
    <row r="162" spans="1:16" x14ac:dyDescent="0.25">
      <c r="A162" s="6">
        <f>'4.OVTA Sites-Transects'!B168</f>
        <v>0</v>
      </c>
      <c r="B162" s="6">
        <f>'4.OVTA Sites-Transects'!C168</f>
        <v>0</v>
      </c>
      <c r="C162" s="6">
        <f>'4.OVTA Sites-Transects'!D168</f>
        <v>0</v>
      </c>
      <c r="D162" s="1">
        <f>'4.OVTA Sites-Transects'!E168</f>
        <v>0</v>
      </c>
      <c r="E162" s="1">
        <f>'4.OVTA Sites-Transects'!G168</f>
        <v>0</v>
      </c>
      <c r="F162" s="1">
        <f>'4.OVTA Sites-Transects'!F168</f>
        <v>0</v>
      </c>
      <c r="G162" s="6">
        <f>'4.OVTA Sites-Transects'!H168</f>
        <v>0</v>
      </c>
      <c r="H162" s="6">
        <f>'4.OVTA Sites-Transects'!I168</f>
        <v>0</v>
      </c>
      <c r="I162" s="193" t="str">
        <f t="shared" si="16"/>
        <v>-</v>
      </c>
      <c r="J162" s="27" t="str">
        <f t="shared" si="17"/>
        <v>-</v>
      </c>
      <c r="K162" s="27" t="str">
        <f t="shared" si="18"/>
        <v>-</v>
      </c>
      <c r="L162" s="27" t="str">
        <f t="shared" si="19"/>
        <v>-</v>
      </c>
      <c r="M162" s="27" t="str">
        <f t="shared" si="20"/>
        <v>-</v>
      </c>
      <c r="N162" s="28">
        <f t="shared" si="21"/>
        <v>0</v>
      </c>
      <c r="O162" s="28">
        <f t="shared" si="23"/>
        <v>0</v>
      </c>
      <c r="P162" s="1" t="str">
        <f t="shared" si="22"/>
        <v>no</v>
      </c>
    </row>
    <row r="163" spans="1:16" x14ac:dyDescent="0.25">
      <c r="A163" s="6">
        <f>'4.OVTA Sites-Transects'!B169</f>
        <v>0</v>
      </c>
      <c r="B163" s="6">
        <f>'4.OVTA Sites-Transects'!C169</f>
        <v>0</v>
      </c>
      <c r="C163" s="6">
        <f>'4.OVTA Sites-Transects'!D169</f>
        <v>0</v>
      </c>
      <c r="D163" s="1">
        <f>'4.OVTA Sites-Transects'!E169</f>
        <v>0</v>
      </c>
      <c r="E163" s="1">
        <f>'4.OVTA Sites-Transects'!G169</f>
        <v>0</v>
      </c>
      <c r="F163" s="1">
        <f>'4.OVTA Sites-Transects'!F169</f>
        <v>0</v>
      </c>
      <c r="G163" s="6">
        <f>'4.OVTA Sites-Transects'!H169</f>
        <v>0</v>
      </c>
      <c r="H163" s="6">
        <f>'4.OVTA Sites-Transects'!I169</f>
        <v>0</v>
      </c>
      <c r="I163" s="193" t="str">
        <f t="shared" si="16"/>
        <v>-</v>
      </c>
      <c r="J163" s="27" t="str">
        <f t="shared" si="17"/>
        <v>-</v>
      </c>
      <c r="K163" s="27" t="str">
        <f t="shared" si="18"/>
        <v>-</v>
      </c>
      <c r="L163" s="27" t="str">
        <f t="shared" si="19"/>
        <v>-</v>
      </c>
      <c r="M163" s="27" t="str">
        <f t="shared" si="20"/>
        <v>-</v>
      </c>
      <c r="N163" s="28">
        <f t="shared" si="21"/>
        <v>0</v>
      </c>
      <c r="O163" s="28">
        <f t="shared" si="23"/>
        <v>0</v>
      </c>
      <c r="P163" s="1" t="str">
        <f t="shared" si="22"/>
        <v>no</v>
      </c>
    </row>
    <row r="164" spans="1:16" x14ac:dyDescent="0.25">
      <c r="A164" s="6">
        <f>'4.OVTA Sites-Transects'!B170</f>
        <v>0</v>
      </c>
      <c r="B164" s="6">
        <f>'4.OVTA Sites-Transects'!C170</f>
        <v>0</v>
      </c>
      <c r="C164" s="6">
        <f>'4.OVTA Sites-Transects'!D170</f>
        <v>0</v>
      </c>
      <c r="D164" s="1">
        <f>'4.OVTA Sites-Transects'!E170</f>
        <v>0</v>
      </c>
      <c r="E164" s="1">
        <f>'4.OVTA Sites-Transects'!G170</f>
        <v>0</v>
      </c>
      <c r="F164" s="1">
        <f>'4.OVTA Sites-Transects'!F170</f>
        <v>0</v>
      </c>
      <c r="G164" s="6">
        <f>'4.OVTA Sites-Transects'!H170</f>
        <v>0</v>
      </c>
      <c r="H164" s="6">
        <f>'4.OVTA Sites-Transects'!I170</f>
        <v>0</v>
      </c>
      <c r="I164" s="193" t="str">
        <f t="shared" si="16"/>
        <v>-</v>
      </c>
      <c r="J164" s="27" t="str">
        <f t="shared" si="17"/>
        <v>-</v>
      </c>
      <c r="K164" s="27" t="str">
        <f t="shared" si="18"/>
        <v>-</v>
      </c>
      <c r="L164" s="27" t="str">
        <f t="shared" si="19"/>
        <v>-</v>
      </c>
      <c r="M164" s="27" t="str">
        <f t="shared" si="20"/>
        <v>-</v>
      </c>
      <c r="N164" s="28">
        <f t="shared" si="21"/>
        <v>0</v>
      </c>
      <c r="O164" s="28">
        <f t="shared" si="23"/>
        <v>0</v>
      </c>
      <c r="P164" s="1" t="str">
        <f t="shared" si="22"/>
        <v>no</v>
      </c>
    </row>
    <row r="165" spans="1:16" x14ac:dyDescent="0.25">
      <c r="A165" s="6">
        <f>'4.OVTA Sites-Transects'!B171</f>
        <v>0</v>
      </c>
      <c r="B165" s="6">
        <f>'4.OVTA Sites-Transects'!C171</f>
        <v>0</v>
      </c>
      <c r="C165" s="6">
        <f>'4.OVTA Sites-Transects'!D171</f>
        <v>0</v>
      </c>
      <c r="D165" s="1">
        <f>'4.OVTA Sites-Transects'!E171</f>
        <v>0</v>
      </c>
      <c r="E165" s="1">
        <f>'4.OVTA Sites-Transects'!G171</f>
        <v>0</v>
      </c>
      <c r="F165" s="1">
        <f>'4.OVTA Sites-Transects'!F171</f>
        <v>0</v>
      </c>
      <c r="G165" s="6">
        <f>'4.OVTA Sites-Transects'!H171</f>
        <v>0</v>
      </c>
      <c r="H165" s="6">
        <f>'4.OVTA Sites-Transects'!I171</f>
        <v>0</v>
      </c>
      <c r="I165" s="193" t="str">
        <f t="shared" si="16"/>
        <v>-</v>
      </c>
      <c r="J165" s="27" t="str">
        <f t="shared" si="17"/>
        <v>-</v>
      </c>
      <c r="K165" s="27" t="str">
        <f t="shared" si="18"/>
        <v>-</v>
      </c>
      <c r="L165" s="27" t="str">
        <f t="shared" si="19"/>
        <v>-</v>
      </c>
      <c r="M165" s="27" t="str">
        <f t="shared" si="20"/>
        <v>-</v>
      </c>
      <c r="N165" s="28">
        <f t="shared" si="21"/>
        <v>0</v>
      </c>
      <c r="O165" s="28">
        <f t="shared" si="23"/>
        <v>0</v>
      </c>
      <c r="P165" s="1" t="str">
        <f t="shared" si="22"/>
        <v>no</v>
      </c>
    </row>
    <row r="166" spans="1:16" x14ac:dyDescent="0.25">
      <c r="A166" s="6">
        <f>'4.OVTA Sites-Transects'!B172</f>
        <v>0</v>
      </c>
      <c r="B166" s="6">
        <f>'4.OVTA Sites-Transects'!C172</f>
        <v>0</v>
      </c>
      <c r="C166" s="6">
        <f>'4.OVTA Sites-Transects'!D172</f>
        <v>0</v>
      </c>
      <c r="D166" s="1">
        <f>'4.OVTA Sites-Transects'!E172</f>
        <v>0</v>
      </c>
      <c r="E166" s="1">
        <f>'4.OVTA Sites-Transects'!G172</f>
        <v>0</v>
      </c>
      <c r="F166" s="1">
        <f>'4.OVTA Sites-Transects'!F172</f>
        <v>0</v>
      </c>
      <c r="G166" s="6">
        <f>'4.OVTA Sites-Transects'!H172</f>
        <v>0</v>
      </c>
      <c r="H166" s="6">
        <f>'4.OVTA Sites-Transects'!I172</f>
        <v>0</v>
      </c>
      <c r="I166" s="193" t="str">
        <f t="shared" si="16"/>
        <v>-</v>
      </c>
      <c r="J166" s="27" t="str">
        <f t="shared" si="17"/>
        <v>-</v>
      </c>
      <c r="K166" s="27" t="str">
        <f t="shared" si="18"/>
        <v>-</v>
      </c>
      <c r="L166" s="27" t="str">
        <f t="shared" si="19"/>
        <v>-</v>
      </c>
      <c r="M166" s="27" t="str">
        <f t="shared" si="20"/>
        <v>-</v>
      </c>
      <c r="N166" s="28">
        <f t="shared" si="21"/>
        <v>0</v>
      </c>
      <c r="O166" s="28">
        <f t="shared" si="23"/>
        <v>0</v>
      </c>
      <c r="P166" s="1" t="str">
        <f t="shared" si="22"/>
        <v>no</v>
      </c>
    </row>
    <row r="167" spans="1:16" x14ac:dyDescent="0.25">
      <c r="A167" s="6">
        <f>'4.OVTA Sites-Transects'!B173</f>
        <v>0</v>
      </c>
      <c r="B167" s="6">
        <f>'4.OVTA Sites-Transects'!C173</f>
        <v>0</v>
      </c>
      <c r="C167" s="6">
        <f>'4.OVTA Sites-Transects'!D173</f>
        <v>0</v>
      </c>
      <c r="D167" s="1">
        <f>'4.OVTA Sites-Transects'!E173</f>
        <v>0</v>
      </c>
      <c r="E167" s="1">
        <f>'4.OVTA Sites-Transects'!G173</f>
        <v>0</v>
      </c>
      <c r="F167" s="1">
        <f>'4.OVTA Sites-Transects'!F173</f>
        <v>0</v>
      </c>
      <c r="G167" s="6">
        <f>'4.OVTA Sites-Transects'!H173</f>
        <v>0</v>
      </c>
      <c r="H167" s="6">
        <f>'4.OVTA Sites-Transects'!I173</f>
        <v>0</v>
      </c>
      <c r="I167" s="193" t="str">
        <f t="shared" si="16"/>
        <v>-</v>
      </c>
      <c r="J167" s="27" t="str">
        <f t="shared" si="17"/>
        <v>-</v>
      </c>
      <c r="K167" s="27" t="str">
        <f t="shared" si="18"/>
        <v>-</v>
      </c>
      <c r="L167" s="27" t="str">
        <f t="shared" si="19"/>
        <v>-</v>
      </c>
      <c r="M167" s="27" t="str">
        <f t="shared" si="20"/>
        <v>-</v>
      </c>
      <c r="N167" s="28">
        <f t="shared" si="21"/>
        <v>0</v>
      </c>
      <c r="O167" s="28">
        <f t="shared" si="23"/>
        <v>0</v>
      </c>
      <c r="P167" s="1" t="str">
        <f t="shared" si="22"/>
        <v>no</v>
      </c>
    </row>
    <row r="168" spans="1:16" x14ac:dyDescent="0.25">
      <c r="A168" s="6">
        <f>'4.OVTA Sites-Transects'!B174</f>
        <v>0</v>
      </c>
      <c r="B168" s="6">
        <f>'4.OVTA Sites-Transects'!C174</f>
        <v>0</v>
      </c>
      <c r="C168" s="6">
        <f>'4.OVTA Sites-Transects'!D174</f>
        <v>0</v>
      </c>
      <c r="D168" s="1">
        <f>'4.OVTA Sites-Transects'!E174</f>
        <v>0</v>
      </c>
      <c r="E168" s="1">
        <f>'4.OVTA Sites-Transects'!G174</f>
        <v>0</v>
      </c>
      <c r="F168" s="1">
        <f>'4.OVTA Sites-Transects'!F174</f>
        <v>0</v>
      </c>
      <c r="G168" s="6">
        <f>'4.OVTA Sites-Transects'!H174</f>
        <v>0</v>
      </c>
      <c r="H168" s="6">
        <f>'4.OVTA Sites-Transects'!I174</f>
        <v>0</v>
      </c>
      <c r="I168" s="193" t="str">
        <f t="shared" si="16"/>
        <v>-</v>
      </c>
      <c r="J168" s="27" t="str">
        <f t="shared" si="17"/>
        <v>-</v>
      </c>
      <c r="K168" s="27" t="str">
        <f t="shared" si="18"/>
        <v>-</v>
      </c>
      <c r="L168" s="27" t="str">
        <f t="shared" si="19"/>
        <v>-</v>
      </c>
      <c r="M168" s="27" t="str">
        <f t="shared" si="20"/>
        <v>-</v>
      </c>
      <c r="N168" s="28">
        <f t="shared" si="21"/>
        <v>0</v>
      </c>
      <c r="O168" s="28">
        <f t="shared" si="23"/>
        <v>0</v>
      </c>
      <c r="P168" s="1" t="str">
        <f t="shared" si="22"/>
        <v>no</v>
      </c>
    </row>
    <row r="169" spans="1:16" x14ac:dyDescent="0.25">
      <c r="A169" s="6">
        <f>'4.OVTA Sites-Transects'!B175</f>
        <v>0</v>
      </c>
      <c r="B169" s="6">
        <f>'4.OVTA Sites-Transects'!C175</f>
        <v>0</v>
      </c>
      <c r="C169" s="6">
        <f>'4.OVTA Sites-Transects'!D175</f>
        <v>0</v>
      </c>
      <c r="D169" s="1">
        <f>'4.OVTA Sites-Transects'!E175</f>
        <v>0</v>
      </c>
      <c r="E169" s="1">
        <f>'4.OVTA Sites-Transects'!G175</f>
        <v>0</v>
      </c>
      <c r="F169" s="1">
        <f>'4.OVTA Sites-Transects'!F175</f>
        <v>0</v>
      </c>
      <c r="G169" s="6">
        <f>'4.OVTA Sites-Transects'!H175</f>
        <v>0</v>
      </c>
      <c r="H169" s="6">
        <f>'4.OVTA Sites-Transects'!I175</f>
        <v>0</v>
      </c>
      <c r="I169" s="193" t="str">
        <f t="shared" si="16"/>
        <v>-</v>
      </c>
      <c r="J169" s="27" t="str">
        <f t="shared" si="17"/>
        <v>-</v>
      </c>
      <c r="K169" s="27" t="str">
        <f t="shared" si="18"/>
        <v>-</v>
      </c>
      <c r="L169" s="27" t="str">
        <f t="shared" si="19"/>
        <v>-</v>
      </c>
      <c r="M169" s="27" t="str">
        <f t="shared" si="20"/>
        <v>-</v>
      </c>
      <c r="N169" s="28">
        <f t="shared" si="21"/>
        <v>0</v>
      </c>
      <c r="O169" s="28">
        <f t="shared" si="23"/>
        <v>0</v>
      </c>
      <c r="P169" s="1" t="str">
        <f t="shared" si="22"/>
        <v>no</v>
      </c>
    </row>
    <row r="170" spans="1:16" x14ac:dyDescent="0.25">
      <c r="A170" s="6">
        <f>'4.OVTA Sites-Transects'!B176</f>
        <v>0</v>
      </c>
      <c r="B170" s="6">
        <f>'4.OVTA Sites-Transects'!C176</f>
        <v>0</v>
      </c>
      <c r="C170" s="6">
        <f>'4.OVTA Sites-Transects'!D176</f>
        <v>0</v>
      </c>
      <c r="D170" s="1">
        <f>'4.OVTA Sites-Transects'!E176</f>
        <v>0</v>
      </c>
      <c r="E170" s="1">
        <f>'4.OVTA Sites-Transects'!G176</f>
        <v>0</v>
      </c>
      <c r="F170" s="1">
        <f>'4.OVTA Sites-Transects'!F176</f>
        <v>0</v>
      </c>
      <c r="G170" s="6">
        <f>'4.OVTA Sites-Transects'!H176</f>
        <v>0</v>
      </c>
      <c r="H170" s="6">
        <f>'4.OVTA Sites-Transects'!I176</f>
        <v>0</v>
      </c>
      <c r="I170" s="193" t="str">
        <f t="shared" si="16"/>
        <v>-</v>
      </c>
      <c r="J170" s="27" t="str">
        <f t="shared" si="17"/>
        <v>-</v>
      </c>
      <c r="K170" s="27" t="str">
        <f t="shared" si="18"/>
        <v>-</v>
      </c>
      <c r="L170" s="27" t="str">
        <f t="shared" si="19"/>
        <v>-</v>
      </c>
      <c r="M170" s="27" t="str">
        <f t="shared" si="20"/>
        <v>-</v>
      </c>
      <c r="N170" s="28">
        <f t="shared" si="21"/>
        <v>0</v>
      </c>
      <c r="O170" s="28">
        <f t="shared" si="23"/>
        <v>0</v>
      </c>
      <c r="P170" s="1" t="str">
        <f t="shared" si="22"/>
        <v>no</v>
      </c>
    </row>
    <row r="171" spans="1:16" x14ac:dyDescent="0.25">
      <c r="A171" s="6">
        <f>'4.OVTA Sites-Transects'!B177</f>
        <v>0</v>
      </c>
      <c r="B171" s="6">
        <f>'4.OVTA Sites-Transects'!C177</f>
        <v>0</v>
      </c>
      <c r="C171" s="6">
        <f>'4.OVTA Sites-Transects'!D177</f>
        <v>0</v>
      </c>
      <c r="D171" s="1">
        <f>'4.OVTA Sites-Transects'!E177</f>
        <v>0</v>
      </c>
      <c r="E171" s="1">
        <f>'4.OVTA Sites-Transects'!G177</f>
        <v>0</v>
      </c>
      <c r="F171" s="1">
        <f>'4.OVTA Sites-Transects'!F177</f>
        <v>0</v>
      </c>
      <c r="G171" s="6">
        <f>'4.OVTA Sites-Transects'!H177</f>
        <v>0</v>
      </c>
      <c r="H171" s="6">
        <f>'4.OVTA Sites-Transects'!I177</f>
        <v>0</v>
      </c>
      <c r="I171" s="193" t="str">
        <f t="shared" si="16"/>
        <v>-</v>
      </c>
      <c r="J171" s="27" t="str">
        <f t="shared" si="17"/>
        <v>-</v>
      </c>
      <c r="K171" s="27" t="str">
        <f t="shared" si="18"/>
        <v>-</v>
      </c>
      <c r="L171" s="27" t="str">
        <f t="shared" si="19"/>
        <v>-</v>
      </c>
      <c r="M171" s="27" t="str">
        <f t="shared" si="20"/>
        <v>-</v>
      </c>
      <c r="N171" s="28">
        <f t="shared" si="21"/>
        <v>0</v>
      </c>
      <c r="O171" s="28">
        <f t="shared" si="23"/>
        <v>0</v>
      </c>
      <c r="P171" s="1" t="str">
        <f t="shared" si="22"/>
        <v>no</v>
      </c>
    </row>
    <row r="172" spans="1:16" x14ac:dyDescent="0.25">
      <c r="A172" s="6">
        <f>'4.OVTA Sites-Transects'!B178</f>
        <v>0</v>
      </c>
      <c r="B172" s="6">
        <f>'4.OVTA Sites-Transects'!C178</f>
        <v>0</v>
      </c>
      <c r="C172" s="6">
        <f>'4.OVTA Sites-Transects'!D178</f>
        <v>0</v>
      </c>
      <c r="D172" s="1">
        <f>'4.OVTA Sites-Transects'!E178</f>
        <v>0</v>
      </c>
      <c r="E172" s="1">
        <f>'4.OVTA Sites-Transects'!G178</f>
        <v>0</v>
      </c>
      <c r="F172" s="1">
        <f>'4.OVTA Sites-Transects'!F178</f>
        <v>0</v>
      </c>
      <c r="G172" s="6">
        <f>'4.OVTA Sites-Transects'!H178</f>
        <v>0</v>
      </c>
      <c r="H172" s="6">
        <f>'4.OVTA Sites-Transects'!I178</f>
        <v>0</v>
      </c>
      <c r="I172" s="193" t="str">
        <f t="shared" si="16"/>
        <v>-</v>
      </c>
      <c r="J172" s="27" t="str">
        <f t="shared" si="17"/>
        <v>-</v>
      </c>
      <c r="K172" s="27" t="str">
        <f t="shared" si="18"/>
        <v>-</v>
      </c>
      <c r="L172" s="27" t="str">
        <f t="shared" si="19"/>
        <v>-</v>
      </c>
      <c r="M172" s="27" t="str">
        <f t="shared" si="20"/>
        <v>-</v>
      </c>
      <c r="N172" s="28">
        <f t="shared" si="21"/>
        <v>0</v>
      </c>
      <c r="O172" s="28">
        <f t="shared" si="23"/>
        <v>0</v>
      </c>
      <c r="P172" s="1" t="str">
        <f t="shared" si="22"/>
        <v>no</v>
      </c>
    </row>
    <row r="173" spans="1:16" x14ac:dyDescent="0.25">
      <c r="A173" s="6">
        <f>'4.OVTA Sites-Transects'!B179</f>
        <v>0</v>
      </c>
      <c r="B173" s="6">
        <f>'4.OVTA Sites-Transects'!C179</f>
        <v>0</v>
      </c>
      <c r="C173" s="6">
        <f>'4.OVTA Sites-Transects'!D179</f>
        <v>0</v>
      </c>
      <c r="D173" s="1">
        <f>'4.OVTA Sites-Transects'!E179</f>
        <v>0</v>
      </c>
      <c r="E173" s="1">
        <f>'4.OVTA Sites-Transects'!G179</f>
        <v>0</v>
      </c>
      <c r="F173" s="1">
        <f>'4.OVTA Sites-Transects'!F179</f>
        <v>0</v>
      </c>
      <c r="G173" s="6">
        <f>'4.OVTA Sites-Transects'!H179</f>
        <v>0</v>
      </c>
      <c r="H173" s="6">
        <f>'4.OVTA Sites-Transects'!I179</f>
        <v>0</v>
      </c>
      <c r="I173" s="193" t="str">
        <f t="shared" si="16"/>
        <v>-</v>
      </c>
      <c r="J173" s="27" t="str">
        <f t="shared" si="17"/>
        <v>-</v>
      </c>
      <c r="K173" s="27" t="str">
        <f t="shared" si="18"/>
        <v>-</v>
      </c>
      <c r="L173" s="27" t="str">
        <f t="shared" si="19"/>
        <v>-</v>
      </c>
      <c r="M173" s="27" t="str">
        <f t="shared" si="20"/>
        <v>-</v>
      </c>
      <c r="N173" s="28">
        <f t="shared" si="21"/>
        <v>0</v>
      </c>
      <c r="O173" s="28">
        <f t="shared" si="23"/>
        <v>0</v>
      </c>
      <c r="P173" s="1" t="str">
        <f t="shared" si="22"/>
        <v>no</v>
      </c>
    </row>
    <row r="174" spans="1:16" x14ac:dyDescent="0.25">
      <c r="A174" s="6">
        <f>'4.OVTA Sites-Transects'!B180</f>
        <v>0</v>
      </c>
      <c r="B174" s="6">
        <f>'4.OVTA Sites-Transects'!C180</f>
        <v>0</v>
      </c>
      <c r="C174" s="6">
        <f>'4.OVTA Sites-Transects'!D180</f>
        <v>0</v>
      </c>
      <c r="D174" s="1">
        <f>'4.OVTA Sites-Transects'!E180</f>
        <v>0</v>
      </c>
      <c r="E174" s="1">
        <f>'4.OVTA Sites-Transects'!G180</f>
        <v>0</v>
      </c>
      <c r="F174" s="1">
        <f>'4.OVTA Sites-Transects'!F180</f>
        <v>0</v>
      </c>
      <c r="G174" s="6">
        <f>'4.OVTA Sites-Transects'!H180</f>
        <v>0</v>
      </c>
      <c r="H174" s="6">
        <f>'4.OVTA Sites-Transects'!I180</f>
        <v>0</v>
      </c>
      <c r="I174" s="193" t="str">
        <f t="shared" si="16"/>
        <v>-</v>
      </c>
      <c r="J174" s="27" t="str">
        <f t="shared" si="17"/>
        <v>-</v>
      </c>
      <c r="K174" s="27" t="str">
        <f t="shared" si="18"/>
        <v>-</v>
      </c>
      <c r="L174" s="27" t="str">
        <f t="shared" si="19"/>
        <v>-</v>
      </c>
      <c r="M174" s="27" t="str">
        <f t="shared" si="20"/>
        <v>-</v>
      </c>
      <c r="N174" s="28">
        <f t="shared" si="21"/>
        <v>0</v>
      </c>
      <c r="O174" s="28">
        <f t="shared" si="23"/>
        <v>0</v>
      </c>
      <c r="P174" s="1" t="str">
        <f t="shared" si="22"/>
        <v>no</v>
      </c>
    </row>
    <row r="175" spans="1:16" x14ac:dyDescent="0.25">
      <c r="A175" s="6">
        <f>'4.OVTA Sites-Transects'!B181</f>
        <v>0</v>
      </c>
      <c r="B175" s="6">
        <f>'4.OVTA Sites-Transects'!C181</f>
        <v>0</v>
      </c>
      <c r="C175" s="6">
        <f>'4.OVTA Sites-Transects'!D181</f>
        <v>0</v>
      </c>
      <c r="D175" s="1">
        <f>'4.OVTA Sites-Transects'!E181</f>
        <v>0</v>
      </c>
      <c r="E175" s="1">
        <f>'4.OVTA Sites-Transects'!G181</f>
        <v>0</v>
      </c>
      <c r="F175" s="1">
        <f>'4.OVTA Sites-Transects'!F181</f>
        <v>0</v>
      </c>
      <c r="G175" s="6">
        <f>'4.OVTA Sites-Transects'!H181</f>
        <v>0</v>
      </c>
      <c r="H175" s="6">
        <f>'4.OVTA Sites-Transects'!I181</f>
        <v>0</v>
      </c>
      <c r="I175" s="193" t="str">
        <f t="shared" si="16"/>
        <v>-</v>
      </c>
      <c r="J175" s="27" t="str">
        <f t="shared" si="17"/>
        <v>-</v>
      </c>
      <c r="K175" s="27" t="str">
        <f t="shared" si="18"/>
        <v>-</v>
      </c>
      <c r="L175" s="27" t="str">
        <f t="shared" si="19"/>
        <v>-</v>
      </c>
      <c r="M175" s="27" t="str">
        <f t="shared" si="20"/>
        <v>-</v>
      </c>
      <c r="N175" s="28">
        <f t="shared" si="21"/>
        <v>0</v>
      </c>
      <c r="O175" s="28">
        <f t="shared" si="23"/>
        <v>0</v>
      </c>
      <c r="P175" s="1" t="str">
        <f t="shared" si="22"/>
        <v>no</v>
      </c>
    </row>
    <row r="176" spans="1:16" x14ac:dyDescent="0.25">
      <c r="A176" s="6">
        <f>'4.OVTA Sites-Transects'!B182</f>
        <v>0</v>
      </c>
      <c r="B176" s="6">
        <f>'4.OVTA Sites-Transects'!C182</f>
        <v>0</v>
      </c>
      <c r="C176" s="6">
        <f>'4.OVTA Sites-Transects'!D182</f>
        <v>0</v>
      </c>
      <c r="D176" s="1">
        <f>'4.OVTA Sites-Transects'!E182</f>
        <v>0</v>
      </c>
      <c r="E176" s="1">
        <f>'4.OVTA Sites-Transects'!G182</f>
        <v>0</v>
      </c>
      <c r="F176" s="1">
        <f>'4.OVTA Sites-Transects'!F182</f>
        <v>0</v>
      </c>
      <c r="G176" s="6">
        <f>'4.OVTA Sites-Transects'!H182</f>
        <v>0</v>
      </c>
      <c r="H176" s="6">
        <f>'4.OVTA Sites-Transects'!I182</f>
        <v>0</v>
      </c>
      <c r="I176" s="193" t="str">
        <f t="shared" si="16"/>
        <v>-</v>
      </c>
      <c r="J176" s="27" t="str">
        <f t="shared" si="17"/>
        <v>-</v>
      </c>
      <c r="K176" s="27" t="str">
        <f t="shared" si="18"/>
        <v>-</v>
      </c>
      <c r="L176" s="27" t="str">
        <f t="shared" si="19"/>
        <v>-</v>
      </c>
      <c r="M176" s="27" t="str">
        <f t="shared" si="20"/>
        <v>-</v>
      </c>
      <c r="N176" s="28">
        <f t="shared" si="21"/>
        <v>0</v>
      </c>
      <c r="O176" s="28">
        <f t="shared" si="23"/>
        <v>0</v>
      </c>
      <c r="P176" s="1" t="str">
        <f t="shared" si="22"/>
        <v>no</v>
      </c>
    </row>
    <row r="177" spans="1:16" x14ac:dyDescent="0.25">
      <c r="A177" s="6">
        <f>'4.OVTA Sites-Transects'!B183</f>
        <v>0</v>
      </c>
      <c r="B177" s="6">
        <f>'4.OVTA Sites-Transects'!C183</f>
        <v>0</v>
      </c>
      <c r="C177" s="6">
        <f>'4.OVTA Sites-Transects'!D183</f>
        <v>0</v>
      </c>
      <c r="D177" s="1">
        <f>'4.OVTA Sites-Transects'!E183</f>
        <v>0</v>
      </c>
      <c r="E177" s="1">
        <f>'4.OVTA Sites-Transects'!G183</f>
        <v>0</v>
      </c>
      <c r="F177" s="1">
        <f>'4.OVTA Sites-Transects'!F183</f>
        <v>0</v>
      </c>
      <c r="G177" s="6">
        <f>'4.OVTA Sites-Transects'!H183</f>
        <v>0</v>
      </c>
      <c r="H177" s="6">
        <f>'4.OVTA Sites-Transects'!I183</f>
        <v>0</v>
      </c>
      <c r="I177" s="193" t="str">
        <f t="shared" si="16"/>
        <v>-</v>
      </c>
      <c r="J177" s="27" t="str">
        <f t="shared" si="17"/>
        <v>-</v>
      </c>
      <c r="K177" s="27" t="str">
        <f t="shared" si="18"/>
        <v>-</v>
      </c>
      <c r="L177" s="27" t="str">
        <f t="shared" si="19"/>
        <v>-</v>
      </c>
      <c r="M177" s="27" t="str">
        <f t="shared" si="20"/>
        <v>-</v>
      </c>
      <c r="N177" s="28">
        <f t="shared" si="21"/>
        <v>0</v>
      </c>
      <c r="O177" s="28">
        <f t="shared" si="23"/>
        <v>0</v>
      </c>
      <c r="P177" s="1" t="str">
        <f t="shared" si="22"/>
        <v>no</v>
      </c>
    </row>
    <row r="178" spans="1:16" x14ac:dyDescent="0.25">
      <c r="A178" s="6">
        <f>'4.OVTA Sites-Transects'!B184</f>
        <v>0</v>
      </c>
      <c r="B178" s="6">
        <f>'4.OVTA Sites-Transects'!C184</f>
        <v>0</v>
      </c>
      <c r="C178" s="6">
        <f>'4.OVTA Sites-Transects'!D184</f>
        <v>0</v>
      </c>
      <c r="D178" s="1">
        <f>'4.OVTA Sites-Transects'!E184</f>
        <v>0</v>
      </c>
      <c r="E178" s="1">
        <f>'4.OVTA Sites-Transects'!G184</f>
        <v>0</v>
      </c>
      <c r="F178" s="1">
        <f>'4.OVTA Sites-Transects'!F184</f>
        <v>0</v>
      </c>
      <c r="G178" s="6">
        <f>'4.OVTA Sites-Transects'!H184</f>
        <v>0</v>
      </c>
      <c r="H178" s="6">
        <f>'4.OVTA Sites-Transects'!I184</f>
        <v>0</v>
      </c>
      <c r="I178" s="193" t="str">
        <f t="shared" si="16"/>
        <v>-</v>
      </c>
      <c r="J178" s="27" t="str">
        <f t="shared" si="17"/>
        <v>-</v>
      </c>
      <c r="K178" s="27" t="str">
        <f t="shared" si="18"/>
        <v>-</v>
      </c>
      <c r="L178" s="27" t="str">
        <f t="shared" si="19"/>
        <v>-</v>
      </c>
      <c r="M178" s="27" t="str">
        <f t="shared" si="20"/>
        <v>-</v>
      </c>
      <c r="N178" s="28">
        <f t="shared" si="21"/>
        <v>0</v>
      </c>
      <c r="O178" s="28">
        <f t="shared" si="23"/>
        <v>0</v>
      </c>
      <c r="P178" s="1" t="str">
        <f t="shared" si="22"/>
        <v>no</v>
      </c>
    </row>
    <row r="179" spans="1:16" x14ac:dyDescent="0.25">
      <c r="A179" s="6">
        <f>'4.OVTA Sites-Transects'!B185</f>
        <v>0</v>
      </c>
      <c r="B179" s="6">
        <f>'4.OVTA Sites-Transects'!C185</f>
        <v>0</v>
      </c>
      <c r="C179" s="6">
        <f>'4.OVTA Sites-Transects'!D185</f>
        <v>0</v>
      </c>
      <c r="D179" s="1">
        <f>'4.OVTA Sites-Transects'!E185</f>
        <v>0</v>
      </c>
      <c r="E179" s="1">
        <f>'4.OVTA Sites-Transects'!G185</f>
        <v>0</v>
      </c>
      <c r="F179" s="1">
        <f>'4.OVTA Sites-Transects'!F185</f>
        <v>0</v>
      </c>
      <c r="G179" s="6">
        <f>'4.OVTA Sites-Transects'!H185</f>
        <v>0</v>
      </c>
      <c r="H179" s="6">
        <f>'4.OVTA Sites-Transects'!I185</f>
        <v>0</v>
      </c>
      <c r="I179" s="193" t="str">
        <f t="shared" si="16"/>
        <v>-</v>
      </c>
      <c r="J179" s="27" t="str">
        <f t="shared" si="17"/>
        <v>-</v>
      </c>
      <c r="K179" s="27" t="str">
        <f t="shared" si="18"/>
        <v>-</v>
      </c>
      <c r="L179" s="27" t="str">
        <f t="shared" si="19"/>
        <v>-</v>
      </c>
      <c r="M179" s="27" t="str">
        <f t="shared" si="20"/>
        <v>-</v>
      </c>
      <c r="N179" s="28">
        <f t="shared" si="21"/>
        <v>0</v>
      </c>
      <c r="O179" s="28">
        <f t="shared" si="23"/>
        <v>0</v>
      </c>
      <c r="P179" s="1" t="str">
        <f t="shared" si="22"/>
        <v>no</v>
      </c>
    </row>
    <row r="180" spans="1:16" x14ac:dyDescent="0.25">
      <c r="A180" s="6">
        <f>'4.OVTA Sites-Transects'!B186</f>
        <v>0</v>
      </c>
      <c r="B180" s="6">
        <f>'4.OVTA Sites-Transects'!C186</f>
        <v>0</v>
      </c>
      <c r="C180" s="6">
        <f>'4.OVTA Sites-Transects'!D186</f>
        <v>0</v>
      </c>
      <c r="D180" s="1">
        <f>'4.OVTA Sites-Transects'!E186</f>
        <v>0</v>
      </c>
      <c r="E180" s="1">
        <f>'4.OVTA Sites-Transects'!G186</f>
        <v>0</v>
      </c>
      <c r="F180" s="1">
        <f>'4.OVTA Sites-Transects'!F186</f>
        <v>0</v>
      </c>
      <c r="G180" s="6">
        <f>'4.OVTA Sites-Transects'!H186</f>
        <v>0</v>
      </c>
      <c r="H180" s="6">
        <f>'4.OVTA Sites-Transects'!I186</f>
        <v>0</v>
      </c>
      <c r="I180" s="193" t="str">
        <f t="shared" si="16"/>
        <v>-</v>
      </c>
      <c r="J180" s="27" t="str">
        <f t="shared" si="17"/>
        <v>-</v>
      </c>
      <c r="K180" s="27" t="str">
        <f t="shared" si="18"/>
        <v>-</v>
      </c>
      <c r="L180" s="27" t="str">
        <f t="shared" si="19"/>
        <v>-</v>
      </c>
      <c r="M180" s="27" t="str">
        <f t="shared" si="20"/>
        <v>-</v>
      </c>
      <c r="N180" s="28">
        <f t="shared" si="21"/>
        <v>0</v>
      </c>
      <c r="O180" s="28">
        <f t="shared" si="23"/>
        <v>0</v>
      </c>
      <c r="P180" s="1" t="str">
        <f t="shared" si="22"/>
        <v>no</v>
      </c>
    </row>
    <row r="181" spans="1:16" x14ac:dyDescent="0.25">
      <c r="A181" s="6">
        <f>'4.OVTA Sites-Transects'!B187</f>
        <v>0</v>
      </c>
      <c r="B181" s="6">
        <f>'4.OVTA Sites-Transects'!C187</f>
        <v>0</v>
      </c>
      <c r="C181" s="6">
        <f>'4.OVTA Sites-Transects'!D187</f>
        <v>0</v>
      </c>
      <c r="D181" s="1">
        <f>'4.OVTA Sites-Transects'!E187</f>
        <v>0</v>
      </c>
      <c r="E181" s="1">
        <f>'4.OVTA Sites-Transects'!G187</f>
        <v>0</v>
      </c>
      <c r="F181" s="1">
        <f>'4.OVTA Sites-Transects'!F187</f>
        <v>0</v>
      </c>
      <c r="G181" s="6">
        <f>'4.OVTA Sites-Transects'!H187</f>
        <v>0</v>
      </c>
      <c r="H181" s="6">
        <f>'4.OVTA Sites-Transects'!I187</f>
        <v>0</v>
      </c>
      <c r="I181" s="193" t="str">
        <f t="shared" si="16"/>
        <v>-</v>
      </c>
      <c r="J181" s="27" t="str">
        <f t="shared" si="17"/>
        <v>-</v>
      </c>
      <c r="K181" s="27" t="str">
        <f t="shared" si="18"/>
        <v>-</v>
      </c>
      <c r="L181" s="27" t="str">
        <f t="shared" si="19"/>
        <v>-</v>
      </c>
      <c r="M181" s="27" t="str">
        <f t="shared" si="20"/>
        <v>-</v>
      </c>
      <c r="N181" s="28">
        <f t="shared" si="21"/>
        <v>0</v>
      </c>
      <c r="O181" s="28">
        <f t="shared" si="23"/>
        <v>0</v>
      </c>
      <c r="P181" s="1" t="str">
        <f t="shared" si="22"/>
        <v>no</v>
      </c>
    </row>
    <row r="182" spans="1:16" x14ac:dyDescent="0.25">
      <c r="A182" s="6">
        <f>'4.OVTA Sites-Transects'!B188</f>
        <v>0</v>
      </c>
      <c r="B182" s="6">
        <f>'4.OVTA Sites-Transects'!C188</f>
        <v>0</v>
      </c>
      <c r="C182" s="6">
        <f>'4.OVTA Sites-Transects'!D188</f>
        <v>0</v>
      </c>
      <c r="D182" s="1">
        <f>'4.OVTA Sites-Transects'!E188</f>
        <v>0</v>
      </c>
      <c r="E182" s="1">
        <f>'4.OVTA Sites-Transects'!G188</f>
        <v>0</v>
      </c>
      <c r="F182" s="1">
        <f>'4.OVTA Sites-Transects'!F188</f>
        <v>0</v>
      </c>
      <c r="G182" s="6">
        <f>'4.OVTA Sites-Transects'!H188</f>
        <v>0</v>
      </c>
      <c r="H182" s="6">
        <f>'4.OVTA Sites-Transects'!I188</f>
        <v>0</v>
      </c>
      <c r="I182" s="193" t="str">
        <f t="shared" si="16"/>
        <v>-</v>
      </c>
      <c r="J182" s="27" t="str">
        <f t="shared" si="17"/>
        <v>-</v>
      </c>
      <c r="K182" s="27" t="str">
        <f t="shared" si="18"/>
        <v>-</v>
      </c>
      <c r="L182" s="27" t="str">
        <f t="shared" si="19"/>
        <v>-</v>
      </c>
      <c r="M182" s="27" t="str">
        <f t="shared" si="20"/>
        <v>-</v>
      </c>
      <c r="N182" s="28">
        <f t="shared" si="21"/>
        <v>0</v>
      </c>
      <c r="O182" s="28">
        <f t="shared" si="23"/>
        <v>0</v>
      </c>
      <c r="P182" s="1" t="str">
        <f t="shared" si="22"/>
        <v>no</v>
      </c>
    </row>
    <row r="183" spans="1:16" x14ac:dyDescent="0.25">
      <c r="A183" s="6">
        <f>'4.OVTA Sites-Transects'!B189</f>
        <v>0</v>
      </c>
      <c r="B183" s="6">
        <f>'4.OVTA Sites-Transects'!C189</f>
        <v>0</v>
      </c>
      <c r="C183" s="6">
        <f>'4.OVTA Sites-Transects'!D189</f>
        <v>0</v>
      </c>
      <c r="D183" s="1">
        <f>'4.OVTA Sites-Transects'!E189</f>
        <v>0</v>
      </c>
      <c r="E183" s="1">
        <f>'4.OVTA Sites-Transects'!G189</f>
        <v>0</v>
      </c>
      <c r="F183" s="1">
        <f>'4.OVTA Sites-Transects'!F189</f>
        <v>0</v>
      </c>
      <c r="G183" s="6">
        <f>'4.OVTA Sites-Transects'!H189</f>
        <v>0</v>
      </c>
      <c r="H183" s="6">
        <f>'4.OVTA Sites-Transects'!I189</f>
        <v>0</v>
      </c>
      <c r="I183" s="193" t="str">
        <f t="shared" si="16"/>
        <v>-</v>
      </c>
      <c r="J183" s="27" t="str">
        <f t="shared" si="17"/>
        <v>-</v>
      </c>
      <c r="K183" s="27" t="str">
        <f t="shared" si="18"/>
        <v>-</v>
      </c>
      <c r="L183" s="27" t="str">
        <f t="shared" si="19"/>
        <v>-</v>
      </c>
      <c r="M183" s="27" t="str">
        <f t="shared" si="20"/>
        <v>-</v>
      </c>
      <c r="N183" s="28">
        <f t="shared" si="21"/>
        <v>0</v>
      </c>
      <c r="O183" s="28">
        <f t="shared" si="23"/>
        <v>0</v>
      </c>
      <c r="P183" s="1" t="str">
        <f t="shared" si="22"/>
        <v>no</v>
      </c>
    </row>
    <row r="184" spans="1:16" x14ac:dyDescent="0.25">
      <c r="A184" s="6">
        <f>'4.OVTA Sites-Transects'!B190</f>
        <v>0</v>
      </c>
      <c r="B184" s="6">
        <f>'4.OVTA Sites-Transects'!C190</f>
        <v>0</v>
      </c>
      <c r="C184" s="6">
        <f>'4.OVTA Sites-Transects'!D190</f>
        <v>0</v>
      </c>
      <c r="D184" s="1">
        <f>'4.OVTA Sites-Transects'!E190</f>
        <v>0</v>
      </c>
      <c r="E184" s="1">
        <f>'4.OVTA Sites-Transects'!G190</f>
        <v>0</v>
      </c>
      <c r="F184" s="1">
        <f>'4.OVTA Sites-Transects'!F190</f>
        <v>0</v>
      </c>
      <c r="G184" s="6">
        <f>'4.OVTA Sites-Transects'!H190</f>
        <v>0</v>
      </c>
      <c r="H184" s="6">
        <f>'4.OVTA Sites-Transects'!I190</f>
        <v>0</v>
      </c>
      <c r="I184" s="193" t="str">
        <f t="shared" si="16"/>
        <v>-</v>
      </c>
      <c r="J184" s="27" t="str">
        <f t="shared" si="17"/>
        <v>-</v>
      </c>
      <c r="K184" s="27" t="str">
        <f t="shared" si="18"/>
        <v>-</v>
      </c>
      <c r="L184" s="27" t="str">
        <f t="shared" si="19"/>
        <v>-</v>
      </c>
      <c r="M184" s="27" t="str">
        <f t="shared" si="20"/>
        <v>-</v>
      </c>
      <c r="N184" s="28">
        <f t="shared" si="21"/>
        <v>0</v>
      </c>
      <c r="O184" s="28">
        <f t="shared" si="23"/>
        <v>0</v>
      </c>
      <c r="P184" s="1" t="str">
        <f t="shared" si="22"/>
        <v>no</v>
      </c>
    </row>
    <row r="185" spans="1:16" x14ac:dyDescent="0.25">
      <c r="A185" s="6">
        <f>'4.OVTA Sites-Transects'!B191</f>
        <v>0</v>
      </c>
      <c r="B185" s="6">
        <f>'4.OVTA Sites-Transects'!C191</f>
        <v>0</v>
      </c>
      <c r="C185" s="6">
        <f>'4.OVTA Sites-Transects'!D191</f>
        <v>0</v>
      </c>
      <c r="D185" s="1">
        <f>'4.OVTA Sites-Transects'!E191</f>
        <v>0</v>
      </c>
      <c r="E185" s="1">
        <f>'4.OVTA Sites-Transects'!G191</f>
        <v>0</v>
      </c>
      <c r="F185" s="1">
        <f>'4.OVTA Sites-Transects'!F191</f>
        <v>0</v>
      </c>
      <c r="G185" s="6">
        <f>'4.OVTA Sites-Transects'!H191</f>
        <v>0</v>
      </c>
      <c r="H185" s="6">
        <f>'4.OVTA Sites-Transects'!I191</f>
        <v>0</v>
      </c>
      <c r="I185" s="193" t="str">
        <f t="shared" si="16"/>
        <v>-</v>
      </c>
      <c r="J185" s="27" t="str">
        <f t="shared" si="17"/>
        <v>-</v>
      </c>
      <c r="K185" s="27" t="str">
        <f t="shared" si="18"/>
        <v>-</v>
      </c>
      <c r="L185" s="27" t="str">
        <f t="shared" si="19"/>
        <v>-</v>
      </c>
      <c r="M185" s="27" t="str">
        <f t="shared" si="20"/>
        <v>-</v>
      </c>
      <c r="N185" s="28">
        <f t="shared" si="21"/>
        <v>0</v>
      </c>
      <c r="O185" s="28">
        <f t="shared" si="23"/>
        <v>0</v>
      </c>
      <c r="P185" s="1" t="str">
        <f t="shared" si="22"/>
        <v>no</v>
      </c>
    </row>
    <row r="186" spans="1:16" x14ac:dyDescent="0.25">
      <c r="A186" s="6">
        <f>'4.OVTA Sites-Transects'!B192</f>
        <v>0</v>
      </c>
      <c r="B186" s="6">
        <f>'4.OVTA Sites-Transects'!C192</f>
        <v>0</v>
      </c>
      <c r="C186" s="6">
        <f>'4.OVTA Sites-Transects'!D192</f>
        <v>0</v>
      </c>
      <c r="D186" s="1">
        <f>'4.OVTA Sites-Transects'!E192</f>
        <v>0</v>
      </c>
      <c r="E186" s="1">
        <f>'4.OVTA Sites-Transects'!G192</f>
        <v>0</v>
      </c>
      <c r="F186" s="1">
        <f>'4.OVTA Sites-Transects'!F192</f>
        <v>0</v>
      </c>
      <c r="G186" s="6">
        <f>'4.OVTA Sites-Transects'!H192</f>
        <v>0</v>
      </c>
      <c r="H186" s="6">
        <f>'4.OVTA Sites-Transects'!I192</f>
        <v>0</v>
      </c>
      <c r="I186" s="193" t="str">
        <f t="shared" si="16"/>
        <v>-</v>
      </c>
      <c r="J186" s="27" t="str">
        <f t="shared" si="17"/>
        <v>-</v>
      </c>
      <c r="K186" s="27" t="str">
        <f t="shared" si="18"/>
        <v>-</v>
      </c>
      <c r="L186" s="27" t="str">
        <f t="shared" si="19"/>
        <v>-</v>
      </c>
      <c r="M186" s="27" t="str">
        <f t="shared" si="20"/>
        <v>-</v>
      </c>
      <c r="N186" s="28">
        <f t="shared" si="21"/>
        <v>0</v>
      </c>
      <c r="O186" s="28">
        <f t="shared" si="23"/>
        <v>0</v>
      </c>
      <c r="P186" s="1" t="str">
        <f t="shared" si="22"/>
        <v>no</v>
      </c>
    </row>
    <row r="187" spans="1:16" x14ac:dyDescent="0.25">
      <c r="A187" s="6">
        <f>'4.OVTA Sites-Transects'!B193</f>
        <v>0</v>
      </c>
      <c r="B187" s="6">
        <f>'4.OVTA Sites-Transects'!C193</f>
        <v>0</v>
      </c>
      <c r="C187" s="6">
        <f>'4.OVTA Sites-Transects'!D193</f>
        <v>0</v>
      </c>
      <c r="D187" s="1">
        <f>'4.OVTA Sites-Transects'!E193</f>
        <v>0</v>
      </c>
      <c r="E187" s="1">
        <f>'4.OVTA Sites-Transects'!G193</f>
        <v>0</v>
      </c>
      <c r="F187" s="1">
        <f>'4.OVTA Sites-Transects'!F193</f>
        <v>0</v>
      </c>
      <c r="G187" s="6">
        <f>'4.OVTA Sites-Transects'!H193</f>
        <v>0</v>
      </c>
      <c r="H187" s="6">
        <f>'4.OVTA Sites-Transects'!I193</f>
        <v>0</v>
      </c>
      <c r="I187" s="193" t="str">
        <f t="shared" si="16"/>
        <v>-</v>
      </c>
      <c r="J187" s="27" t="str">
        <f t="shared" si="17"/>
        <v>-</v>
      </c>
      <c r="K187" s="27" t="str">
        <f t="shared" si="18"/>
        <v>-</v>
      </c>
      <c r="L187" s="27" t="str">
        <f t="shared" si="19"/>
        <v>-</v>
      </c>
      <c r="M187" s="27" t="str">
        <f t="shared" si="20"/>
        <v>-</v>
      </c>
      <c r="N187" s="28">
        <f t="shared" si="21"/>
        <v>0</v>
      </c>
      <c r="O187" s="28">
        <f t="shared" si="23"/>
        <v>0</v>
      </c>
      <c r="P187" s="1" t="str">
        <f t="shared" si="22"/>
        <v>no</v>
      </c>
    </row>
    <row r="188" spans="1:16" x14ac:dyDescent="0.25">
      <c r="A188" s="6">
        <f>'4.OVTA Sites-Transects'!B194</f>
        <v>0</v>
      </c>
      <c r="B188" s="6">
        <f>'4.OVTA Sites-Transects'!C194</f>
        <v>0</v>
      </c>
      <c r="C188" s="6">
        <f>'4.OVTA Sites-Transects'!D194</f>
        <v>0</v>
      </c>
      <c r="D188" s="1">
        <f>'4.OVTA Sites-Transects'!E194</f>
        <v>0</v>
      </c>
      <c r="E188" s="1">
        <f>'4.OVTA Sites-Transects'!G194</f>
        <v>0</v>
      </c>
      <c r="F188" s="1">
        <f>'4.OVTA Sites-Transects'!F194</f>
        <v>0</v>
      </c>
      <c r="G188" s="6">
        <f>'4.OVTA Sites-Transects'!H194</f>
        <v>0</v>
      </c>
      <c r="H188" s="6">
        <f>'4.OVTA Sites-Transects'!I194</f>
        <v>0</v>
      </c>
      <c r="I188" s="193" t="str">
        <f t="shared" si="16"/>
        <v>-</v>
      </c>
      <c r="J188" s="27" t="str">
        <f t="shared" si="17"/>
        <v>-</v>
      </c>
      <c r="K188" s="27" t="str">
        <f t="shared" si="18"/>
        <v>-</v>
      </c>
      <c r="L188" s="27" t="str">
        <f t="shared" si="19"/>
        <v>-</v>
      </c>
      <c r="M188" s="27" t="str">
        <f t="shared" si="20"/>
        <v>-</v>
      </c>
      <c r="N188" s="28">
        <f t="shared" si="21"/>
        <v>0</v>
      </c>
      <c r="O188" s="28">
        <f t="shared" si="23"/>
        <v>0</v>
      </c>
      <c r="P188" s="1" t="str">
        <f t="shared" si="22"/>
        <v>no</v>
      </c>
    </row>
    <row r="189" spans="1:16" x14ac:dyDescent="0.25">
      <c r="A189" s="6">
        <f>'4.OVTA Sites-Transects'!B195</f>
        <v>0</v>
      </c>
      <c r="B189" s="6">
        <f>'4.OVTA Sites-Transects'!C195</f>
        <v>0</v>
      </c>
      <c r="C189" s="6">
        <f>'4.OVTA Sites-Transects'!D195</f>
        <v>0</v>
      </c>
      <c r="D189" s="1">
        <f>'4.OVTA Sites-Transects'!E195</f>
        <v>0</v>
      </c>
      <c r="E189" s="1">
        <f>'4.OVTA Sites-Transects'!G195</f>
        <v>0</v>
      </c>
      <c r="F189" s="1">
        <f>'4.OVTA Sites-Transects'!F195</f>
        <v>0</v>
      </c>
      <c r="G189" s="6">
        <f>'4.OVTA Sites-Transects'!H195</f>
        <v>0</v>
      </c>
      <c r="H189" s="6">
        <f>'4.OVTA Sites-Transects'!I195</f>
        <v>0</v>
      </c>
      <c r="I189" s="193" t="str">
        <f t="shared" si="16"/>
        <v>-</v>
      </c>
      <c r="J189" s="27" t="str">
        <f t="shared" si="17"/>
        <v>-</v>
      </c>
      <c r="K189" s="27" t="str">
        <f t="shared" si="18"/>
        <v>-</v>
      </c>
      <c r="L189" s="27" t="str">
        <f t="shared" si="19"/>
        <v>-</v>
      </c>
      <c r="M189" s="27" t="str">
        <f t="shared" si="20"/>
        <v>-</v>
      </c>
      <c r="N189" s="28">
        <f t="shared" si="21"/>
        <v>0</v>
      </c>
      <c r="O189" s="28">
        <f t="shared" si="23"/>
        <v>0</v>
      </c>
      <c r="P189" s="1" t="str">
        <f t="shared" si="22"/>
        <v>no</v>
      </c>
    </row>
    <row r="190" spans="1:16" x14ac:dyDescent="0.25">
      <c r="A190" s="6">
        <f>'4.OVTA Sites-Transects'!B196</f>
        <v>0</v>
      </c>
      <c r="B190" s="6">
        <f>'4.OVTA Sites-Transects'!C196</f>
        <v>0</v>
      </c>
      <c r="C190" s="6">
        <f>'4.OVTA Sites-Transects'!D196</f>
        <v>0</v>
      </c>
      <c r="D190" s="1">
        <f>'4.OVTA Sites-Transects'!E196</f>
        <v>0</v>
      </c>
      <c r="E190" s="1">
        <f>'4.OVTA Sites-Transects'!G196</f>
        <v>0</v>
      </c>
      <c r="F190" s="1">
        <f>'4.OVTA Sites-Transects'!F196</f>
        <v>0</v>
      </c>
      <c r="G190" s="6">
        <f>'4.OVTA Sites-Transects'!H196</f>
        <v>0</v>
      </c>
      <c r="H190" s="6">
        <f>'4.OVTA Sites-Transects'!I196</f>
        <v>0</v>
      </c>
      <c r="I190" s="193" t="str">
        <f t="shared" si="16"/>
        <v>-</v>
      </c>
      <c r="J190" s="27" t="str">
        <f t="shared" si="17"/>
        <v>-</v>
      </c>
      <c r="K190" s="27" t="str">
        <f t="shared" si="18"/>
        <v>-</v>
      </c>
      <c r="L190" s="27" t="str">
        <f t="shared" si="19"/>
        <v>-</v>
      </c>
      <c r="M190" s="27" t="str">
        <f t="shared" si="20"/>
        <v>-</v>
      </c>
      <c r="N190" s="28">
        <f t="shared" si="21"/>
        <v>0</v>
      </c>
      <c r="O190" s="28">
        <f t="shared" si="23"/>
        <v>0</v>
      </c>
      <c r="P190" s="1" t="str">
        <f t="shared" si="22"/>
        <v>no</v>
      </c>
    </row>
    <row r="191" spans="1:16" x14ac:dyDescent="0.25">
      <c r="A191" s="6">
        <f>'4.OVTA Sites-Transects'!B197</f>
        <v>0</v>
      </c>
      <c r="B191" s="6">
        <f>'4.OVTA Sites-Transects'!C197</f>
        <v>0</v>
      </c>
      <c r="C191" s="6">
        <f>'4.OVTA Sites-Transects'!D197</f>
        <v>0</v>
      </c>
      <c r="D191" s="1">
        <f>'4.OVTA Sites-Transects'!E197</f>
        <v>0</v>
      </c>
      <c r="E191" s="1">
        <f>'4.OVTA Sites-Transects'!G197</f>
        <v>0</v>
      </c>
      <c r="F191" s="1">
        <f>'4.OVTA Sites-Transects'!F197</f>
        <v>0</v>
      </c>
      <c r="G191" s="6">
        <f>'4.OVTA Sites-Transects'!H197</f>
        <v>0</v>
      </c>
      <c r="H191" s="6">
        <f>'4.OVTA Sites-Transects'!I197</f>
        <v>0</v>
      </c>
      <c r="I191" s="193" t="str">
        <f t="shared" si="16"/>
        <v>-</v>
      </c>
      <c r="J191" s="27" t="str">
        <f t="shared" si="17"/>
        <v>-</v>
      </c>
      <c r="K191" s="27" t="str">
        <f t="shared" si="18"/>
        <v>-</v>
      </c>
      <c r="L191" s="27" t="str">
        <f t="shared" si="19"/>
        <v>-</v>
      </c>
      <c r="M191" s="27" t="str">
        <f t="shared" si="20"/>
        <v>-</v>
      </c>
      <c r="N191" s="28">
        <f t="shared" si="21"/>
        <v>0</v>
      </c>
      <c r="O191" s="28">
        <f t="shared" si="23"/>
        <v>0</v>
      </c>
      <c r="P191" s="1" t="str">
        <f t="shared" si="22"/>
        <v>no</v>
      </c>
    </row>
    <row r="192" spans="1:16" x14ac:dyDescent="0.25">
      <c r="A192" s="6">
        <f>'4.OVTA Sites-Transects'!B198</f>
        <v>0</v>
      </c>
      <c r="B192" s="6">
        <f>'4.OVTA Sites-Transects'!C198</f>
        <v>0</v>
      </c>
      <c r="C192" s="6">
        <f>'4.OVTA Sites-Transects'!D198</f>
        <v>0</v>
      </c>
      <c r="D192" s="1">
        <f>'4.OVTA Sites-Transects'!E198</f>
        <v>0</v>
      </c>
      <c r="E192" s="1">
        <f>'4.OVTA Sites-Transects'!G198</f>
        <v>0</v>
      </c>
      <c r="F192" s="1">
        <f>'4.OVTA Sites-Transects'!F198</f>
        <v>0</v>
      </c>
      <c r="G192" s="6">
        <f>'4.OVTA Sites-Transects'!H198</f>
        <v>0</v>
      </c>
      <c r="H192" s="6">
        <f>'4.OVTA Sites-Transects'!I198</f>
        <v>0</v>
      </c>
      <c r="I192" s="193" t="str">
        <f t="shared" si="16"/>
        <v>-</v>
      </c>
      <c r="J192" s="27" t="str">
        <f t="shared" si="17"/>
        <v>-</v>
      </c>
      <c r="K192" s="27" t="str">
        <f t="shared" si="18"/>
        <v>-</v>
      </c>
      <c r="L192" s="27" t="str">
        <f t="shared" si="19"/>
        <v>-</v>
      </c>
      <c r="M192" s="27" t="str">
        <f t="shared" si="20"/>
        <v>-</v>
      </c>
      <c r="N192" s="28">
        <f t="shared" si="21"/>
        <v>0</v>
      </c>
      <c r="O192" s="28">
        <f t="shared" si="23"/>
        <v>0</v>
      </c>
      <c r="P192" s="1" t="str">
        <f t="shared" si="22"/>
        <v>no</v>
      </c>
    </row>
    <row r="193" spans="1:16" x14ac:dyDescent="0.25">
      <c r="A193" s="6">
        <f>'4.OVTA Sites-Transects'!B199</f>
        <v>0</v>
      </c>
      <c r="B193" s="6">
        <f>'4.OVTA Sites-Transects'!C199</f>
        <v>0</v>
      </c>
      <c r="C193" s="6">
        <f>'4.OVTA Sites-Transects'!D199</f>
        <v>0</v>
      </c>
      <c r="D193" s="1">
        <f>'4.OVTA Sites-Transects'!E199</f>
        <v>0</v>
      </c>
      <c r="E193" s="1">
        <f>'4.OVTA Sites-Transects'!G199</f>
        <v>0</v>
      </c>
      <c r="F193" s="1">
        <f>'4.OVTA Sites-Transects'!F199</f>
        <v>0</v>
      </c>
      <c r="G193" s="6">
        <f>'4.OVTA Sites-Transects'!H199</f>
        <v>0</v>
      </c>
      <c r="H193" s="6">
        <f>'4.OVTA Sites-Transects'!I199</f>
        <v>0</v>
      </c>
      <c r="I193" s="193" t="str">
        <f t="shared" si="16"/>
        <v>-</v>
      </c>
      <c r="J193" s="27" t="str">
        <f t="shared" si="17"/>
        <v>-</v>
      </c>
      <c r="K193" s="27" t="str">
        <f t="shared" si="18"/>
        <v>-</v>
      </c>
      <c r="L193" s="27" t="str">
        <f t="shared" si="19"/>
        <v>-</v>
      </c>
      <c r="M193" s="27" t="str">
        <f t="shared" si="20"/>
        <v>-</v>
      </c>
      <c r="N193" s="28">
        <f t="shared" si="21"/>
        <v>0</v>
      </c>
      <c r="O193" s="28">
        <f t="shared" si="23"/>
        <v>0</v>
      </c>
      <c r="P193" s="1" t="str">
        <f t="shared" si="22"/>
        <v>no</v>
      </c>
    </row>
    <row r="194" spans="1:16" x14ac:dyDescent="0.25">
      <c r="A194" s="6">
        <f>'4.OVTA Sites-Transects'!B200</f>
        <v>0</v>
      </c>
      <c r="B194" s="6">
        <f>'4.OVTA Sites-Transects'!C200</f>
        <v>0</v>
      </c>
      <c r="C194" s="6">
        <f>'4.OVTA Sites-Transects'!D200</f>
        <v>0</v>
      </c>
      <c r="D194" s="1">
        <f>'4.OVTA Sites-Transects'!E200</f>
        <v>0</v>
      </c>
      <c r="E194" s="1">
        <f>'4.OVTA Sites-Transects'!G200</f>
        <v>0</v>
      </c>
      <c r="F194" s="1">
        <f>'4.OVTA Sites-Transects'!F200</f>
        <v>0</v>
      </c>
      <c r="G194" s="6">
        <f>'4.OVTA Sites-Transects'!H200</f>
        <v>0</v>
      </c>
      <c r="H194" s="6">
        <f>'4.OVTA Sites-Transects'!I200</f>
        <v>0</v>
      </c>
      <c r="I194" s="193" t="str">
        <f t="shared" si="16"/>
        <v>-</v>
      </c>
      <c r="J194" s="27" t="str">
        <f t="shared" si="17"/>
        <v>-</v>
      </c>
      <c r="K194" s="27" t="str">
        <f t="shared" si="18"/>
        <v>-</v>
      </c>
      <c r="L194" s="27" t="str">
        <f t="shared" si="19"/>
        <v>-</v>
      </c>
      <c r="M194" s="27" t="str">
        <f t="shared" si="20"/>
        <v>-</v>
      </c>
      <c r="N194" s="28">
        <f t="shared" si="21"/>
        <v>0</v>
      </c>
      <c r="O194" s="28">
        <f t="shared" si="23"/>
        <v>0</v>
      </c>
      <c r="P194" s="1" t="str">
        <f t="shared" si="22"/>
        <v>no</v>
      </c>
    </row>
    <row r="195" spans="1:16" x14ac:dyDescent="0.25">
      <c r="A195" s="6">
        <f>'4.OVTA Sites-Transects'!B201</f>
        <v>0</v>
      </c>
      <c r="B195" s="6">
        <f>'4.OVTA Sites-Transects'!C201</f>
        <v>0</v>
      </c>
      <c r="C195" s="6">
        <f>'4.OVTA Sites-Transects'!D201</f>
        <v>0</v>
      </c>
      <c r="D195" s="1">
        <f>'4.OVTA Sites-Transects'!E201</f>
        <v>0</v>
      </c>
      <c r="E195" s="1">
        <f>'4.OVTA Sites-Transects'!G201</f>
        <v>0</v>
      </c>
      <c r="F195" s="1">
        <f>'4.OVTA Sites-Transects'!F201</f>
        <v>0</v>
      </c>
      <c r="G195" s="6">
        <f>'4.OVTA Sites-Transects'!H201</f>
        <v>0</v>
      </c>
      <c r="H195" s="6">
        <f>'4.OVTA Sites-Transects'!I201</f>
        <v>0</v>
      </c>
      <c r="I195" s="193" t="str">
        <f t="shared" ref="I195:I258" si="24">IF(F195="B", SUMIF(OVTA_Calcs_TMA, D195, WeightingFactorMod), IF(F195="C", SUMIF(OVTA_Calcs_TMA, D195, WeightingFactorHigh), IF(F195="D", SUMIF(OVTA_Calcs_TMA, D195, WeightingFactorVeryHigh), "-")))</f>
        <v>-</v>
      </c>
      <c r="J195" s="27" t="str">
        <f t="shared" ref="J195:J258" si="25">IF(ISNUMBER(AVERAGEIFS(AssessmentResultsLow, AssessmentResultsSites, $A195,AssessmentIncluded, "yes")), I195*AVERAGEIFS(AssessmentResultsLow, AssessmentResultsSites, $A195,AssessmentIncluded, "yes"), "-")</f>
        <v>-</v>
      </c>
      <c r="K195" s="27" t="str">
        <f t="shared" ref="K195:K258" si="26">IF(ISNUMBER(AVERAGEIFS(AssessmentResultsMod, AssessmentResultsSites, $A195,AssessmentIncluded, "yes")), I195*AVERAGEIFS(AssessmentResultsMod, AssessmentResultsSites, $A195,AssessmentIncluded, "yes"), "-")</f>
        <v>-</v>
      </c>
      <c r="L195" s="27" t="str">
        <f t="shared" ref="L195:L258" si="27">IF(ISNUMBER(AVERAGEIFS(AssessmentResultsHigh, AssessmentResultsSites, $A195,AssessmentIncluded, "yes")), I195*AVERAGEIFS(AssessmentResultsHigh, AssessmentResultsSites, $A195,AssessmentIncluded, "yes"), "-")</f>
        <v>-</v>
      </c>
      <c r="M195" s="27" t="str">
        <f t="shared" ref="M195:M258" si="28">IF(ISNUMBER(AVERAGEIFS(AssessmentResultsVeryHigh, AssessmentResultsSites, $A195,AssessmentIncluded, "yes")), I195*AVERAGEIFS(AssessmentResultsVeryHigh, AssessmentResultsSites, $A195,AssessmentIncluded, "yes"), "-")</f>
        <v>-</v>
      </c>
      <c r="N195" s="28">
        <f t="shared" ref="N195:N258" si="29">COUNTIFS(AssessmentResultsSites, A195, AssessmentIncluded, "yes")</f>
        <v>0</v>
      </c>
      <c r="O195" s="28">
        <f t="shared" si="23"/>
        <v>0</v>
      </c>
      <c r="P195" s="1" t="str">
        <f t="shared" ref="P195:P258" si="30">IF(AND(G195="Yes", N195&gt;0), "yes", "no")</f>
        <v>no</v>
      </c>
    </row>
    <row r="196" spans="1:16" x14ac:dyDescent="0.25">
      <c r="A196" s="6">
        <f>'4.OVTA Sites-Transects'!B202</f>
        <v>0</v>
      </c>
      <c r="B196" s="6">
        <f>'4.OVTA Sites-Transects'!C202</f>
        <v>0</v>
      </c>
      <c r="C196" s="6">
        <f>'4.OVTA Sites-Transects'!D202</f>
        <v>0</v>
      </c>
      <c r="D196" s="1">
        <f>'4.OVTA Sites-Transects'!E202</f>
        <v>0</v>
      </c>
      <c r="E196" s="1">
        <f>'4.OVTA Sites-Transects'!G202</f>
        <v>0</v>
      </c>
      <c r="F196" s="1">
        <f>'4.OVTA Sites-Transects'!F202</f>
        <v>0</v>
      </c>
      <c r="G196" s="6">
        <f>'4.OVTA Sites-Transects'!H202</f>
        <v>0</v>
      </c>
      <c r="H196" s="6">
        <f>'4.OVTA Sites-Transects'!I202</f>
        <v>0</v>
      </c>
      <c r="I196" s="193" t="str">
        <f t="shared" si="24"/>
        <v>-</v>
      </c>
      <c r="J196" s="27" t="str">
        <f t="shared" si="25"/>
        <v>-</v>
      </c>
      <c r="K196" s="27" t="str">
        <f t="shared" si="26"/>
        <v>-</v>
      </c>
      <c r="L196" s="27" t="str">
        <f t="shared" si="27"/>
        <v>-</v>
      </c>
      <c r="M196" s="27" t="str">
        <f t="shared" si="28"/>
        <v>-</v>
      </c>
      <c r="N196" s="28">
        <f t="shared" si="29"/>
        <v>0</v>
      </c>
      <c r="O196" s="28">
        <f t="shared" ref="O196:O259" si="31">IF(P196="yes", N196, 0)</f>
        <v>0</v>
      </c>
      <c r="P196" s="1" t="str">
        <f t="shared" si="30"/>
        <v>no</v>
      </c>
    </row>
    <row r="197" spans="1:16" x14ac:dyDescent="0.25">
      <c r="A197" s="6">
        <f>'4.OVTA Sites-Transects'!B203</f>
        <v>0</v>
      </c>
      <c r="B197" s="6">
        <f>'4.OVTA Sites-Transects'!C203</f>
        <v>0</v>
      </c>
      <c r="C197" s="6">
        <f>'4.OVTA Sites-Transects'!D203</f>
        <v>0</v>
      </c>
      <c r="D197" s="1">
        <f>'4.OVTA Sites-Transects'!E203</f>
        <v>0</v>
      </c>
      <c r="E197" s="1">
        <f>'4.OVTA Sites-Transects'!G203</f>
        <v>0</v>
      </c>
      <c r="F197" s="1">
        <f>'4.OVTA Sites-Transects'!F203</f>
        <v>0</v>
      </c>
      <c r="G197" s="6">
        <f>'4.OVTA Sites-Transects'!H203</f>
        <v>0</v>
      </c>
      <c r="H197" s="6">
        <f>'4.OVTA Sites-Transects'!I203</f>
        <v>0</v>
      </c>
      <c r="I197" s="193" t="str">
        <f t="shared" si="24"/>
        <v>-</v>
      </c>
      <c r="J197" s="27" t="str">
        <f t="shared" si="25"/>
        <v>-</v>
      </c>
      <c r="K197" s="27" t="str">
        <f t="shared" si="26"/>
        <v>-</v>
      </c>
      <c r="L197" s="27" t="str">
        <f t="shared" si="27"/>
        <v>-</v>
      </c>
      <c r="M197" s="27" t="str">
        <f t="shared" si="28"/>
        <v>-</v>
      </c>
      <c r="N197" s="28">
        <f t="shared" si="29"/>
        <v>0</v>
      </c>
      <c r="O197" s="28">
        <f t="shared" si="31"/>
        <v>0</v>
      </c>
      <c r="P197" s="1" t="str">
        <f t="shared" si="30"/>
        <v>no</v>
      </c>
    </row>
    <row r="198" spans="1:16" x14ac:dyDescent="0.25">
      <c r="A198" s="6">
        <f>'4.OVTA Sites-Transects'!B204</f>
        <v>0</v>
      </c>
      <c r="B198" s="6">
        <f>'4.OVTA Sites-Transects'!C204</f>
        <v>0</v>
      </c>
      <c r="C198" s="6">
        <f>'4.OVTA Sites-Transects'!D204</f>
        <v>0</v>
      </c>
      <c r="D198" s="1">
        <f>'4.OVTA Sites-Transects'!E204</f>
        <v>0</v>
      </c>
      <c r="E198" s="1">
        <f>'4.OVTA Sites-Transects'!G204</f>
        <v>0</v>
      </c>
      <c r="F198" s="1">
        <f>'4.OVTA Sites-Transects'!F204</f>
        <v>0</v>
      </c>
      <c r="G198" s="6">
        <f>'4.OVTA Sites-Transects'!H204</f>
        <v>0</v>
      </c>
      <c r="H198" s="6">
        <f>'4.OVTA Sites-Transects'!I204</f>
        <v>0</v>
      </c>
      <c r="I198" s="193" t="str">
        <f t="shared" si="24"/>
        <v>-</v>
      </c>
      <c r="J198" s="27" t="str">
        <f t="shared" si="25"/>
        <v>-</v>
      </c>
      <c r="K198" s="27" t="str">
        <f t="shared" si="26"/>
        <v>-</v>
      </c>
      <c r="L198" s="27" t="str">
        <f t="shared" si="27"/>
        <v>-</v>
      </c>
      <c r="M198" s="27" t="str">
        <f t="shared" si="28"/>
        <v>-</v>
      </c>
      <c r="N198" s="28">
        <f t="shared" si="29"/>
        <v>0</v>
      </c>
      <c r="O198" s="28">
        <f t="shared" si="31"/>
        <v>0</v>
      </c>
      <c r="P198" s="1" t="str">
        <f t="shared" si="30"/>
        <v>no</v>
      </c>
    </row>
    <row r="199" spans="1:16" x14ac:dyDescent="0.25">
      <c r="A199" s="6">
        <f>'4.OVTA Sites-Transects'!B205</f>
        <v>0</v>
      </c>
      <c r="B199" s="6">
        <f>'4.OVTA Sites-Transects'!C205</f>
        <v>0</v>
      </c>
      <c r="C199" s="6">
        <f>'4.OVTA Sites-Transects'!D205</f>
        <v>0</v>
      </c>
      <c r="D199" s="1">
        <f>'4.OVTA Sites-Transects'!E205</f>
        <v>0</v>
      </c>
      <c r="E199" s="1">
        <f>'4.OVTA Sites-Transects'!G205</f>
        <v>0</v>
      </c>
      <c r="F199" s="1">
        <f>'4.OVTA Sites-Transects'!F205</f>
        <v>0</v>
      </c>
      <c r="G199" s="6">
        <f>'4.OVTA Sites-Transects'!H205</f>
        <v>0</v>
      </c>
      <c r="H199" s="6">
        <f>'4.OVTA Sites-Transects'!I205</f>
        <v>0</v>
      </c>
      <c r="I199" s="193" t="str">
        <f t="shared" si="24"/>
        <v>-</v>
      </c>
      <c r="J199" s="27" t="str">
        <f t="shared" si="25"/>
        <v>-</v>
      </c>
      <c r="K199" s="27" t="str">
        <f t="shared" si="26"/>
        <v>-</v>
      </c>
      <c r="L199" s="27" t="str">
        <f t="shared" si="27"/>
        <v>-</v>
      </c>
      <c r="M199" s="27" t="str">
        <f t="shared" si="28"/>
        <v>-</v>
      </c>
      <c r="N199" s="28">
        <f t="shared" si="29"/>
        <v>0</v>
      </c>
      <c r="O199" s="28">
        <f t="shared" si="31"/>
        <v>0</v>
      </c>
      <c r="P199" s="1" t="str">
        <f t="shared" si="30"/>
        <v>no</v>
      </c>
    </row>
    <row r="200" spans="1:16" x14ac:dyDescent="0.25">
      <c r="A200" s="6">
        <f>'4.OVTA Sites-Transects'!B206</f>
        <v>0</v>
      </c>
      <c r="B200" s="6">
        <f>'4.OVTA Sites-Transects'!C206</f>
        <v>0</v>
      </c>
      <c r="C200" s="6">
        <f>'4.OVTA Sites-Transects'!D206</f>
        <v>0</v>
      </c>
      <c r="D200" s="1">
        <f>'4.OVTA Sites-Transects'!E206</f>
        <v>0</v>
      </c>
      <c r="E200" s="1">
        <f>'4.OVTA Sites-Transects'!G206</f>
        <v>0</v>
      </c>
      <c r="F200" s="1">
        <f>'4.OVTA Sites-Transects'!F206</f>
        <v>0</v>
      </c>
      <c r="G200" s="6">
        <f>'4.OVTA Sites-Transects'!H206</f>
        <v>0</v>
      </c>
      <c r="H200" s="6">
        <f>'4.OVTA Sites-Transects'!I206</f>
        <v>0</v>
      </c>
      <c r="I200" s="193" t="str">
        <f t="shared" si="24"/>
        <v>-</v>
      </c>
      <c r="J200" s="27" t="str">
        <f t="shared" si="25"/>
        <v>-</v>
      </c>
      <c r="K200" s="27" t="str">
        <f t="shared" si="26"/>
        <v>-</v>
      </c>
      <c r="L200" s="27" t="str">
        <f t="shared" si="27"/>
        <v>-</v>
      </c>
      <c r="M200" s="27" t="str">
        <f t="shared" si="28"/>
        <v>-</v>
      </c>
      <c r="N200" s="28">
        <f t="shared" si="29"/>
        <v>0</v>
      </c>
      <c r="O200" s="28">
        <f t="shared" si="31"/>
        <v>0</v>
      </c>
      <c r="P200" s="1" t="str">
        <f t="shared" si="30"/>
        <v>no</v>
      </c>
    </row>
    <row r="201" spans="1:16" x14ac:dyDescent="0.25">
      <c r="A201" s="6">
        <f>'4.OVTA Sites-Transects'!B207</f>
        <v>0</v>
      </c>
      <c r="B201" s="6">
        <f>'4.OVTA Sites-Transects'!C207</f>
        <v>0</v>
      </c>
      <c r="C201" s="6">
        <f>'4.OVTA Sites-Transects'!D207</f>
        <v>0</v>
      </c>
      <c r="D201" s="1">
        <f>'4.OVTA Sites-Transects'!E207</f>
        <v>0</v>
      </c>
      <c r="E201" s="1">
        <f>'4.OVTA Sites-Transects'!G207</f>
        <v>0</v>
      </c>
      <c r="F201" s="1">
        <f>'4.OVTA Sites-Transects'!F207</f>
        <v>0</v>
      </c>
      <c r="G201" s="6">
        <f>'4.OVTA Sites-Transects'!H207</f>
        <v>0</v>
      </c>
      <c r="H201" s="6">
        <f>'4.OVTA Sites-Transects'!I207</f>
        <v>0</v>
      </c>
      <c r="I201" s="193" t="str">
        <f t="shared" si="24"/>
        <v>-</v>
      </c>
      <c r="J201" s="27" t="str">
        <f t="shared" si="25"/>
        <v>-</v>
      </c>
      <c r="K201" s="27" t="str">
        <f t="shared" si="26"/>
        <v>-</v>
      </c>
      <c r="L201" s="27" t="str">
        <f t="shared" si="27"/>
        <v>-</v>
      </c>
      <c r="M201" s="27" t="str">
        <f t="shared" si="28"/>
        <v>-</v>
      </c>
      <c r="N201" s="28">
        <f t="shared" si="29"/>
        <v>0</v>
      </c>
      <c r="O201" s="28">
        <f t="shared" si="31"/>
        <v>0</v>
      </c>
      <c r="P201" s="1" t="str">
        <f t="shared" si="30"/>
        <v>no</v>
      </c>
    </row>
    <row r="202" spans="1:16" x14ac:dyDescent="0.25">
      <c r="A202" s="6">
        <f>'4.OVTA Sites-Transects'!B208</f>
        <v>0</v>
      </c>
      <c r="B202" s="6">
        <f>'4.OVTA Sites-Transects'!C208</f>
        <v>0</v>
      </c>
      <c r="C202" s="6">
        <f>'4.OVTA Sites-Transects'!D208</f>
        <v>0</v>
      </c>
      <c r="D202" s="1">
        <f>'4.OVTA Sites-Transects'!E208</f>
        <v>0</v>
      </c>
      <c r="E202" s="1">
        <f>'4.OVTA Sites-Transects'!G208</f>
        <v>0</v>
      </c>
      <c r="F202" s="1">
        <f>'4.OVTA Sites-Transects'!F208</f>
        <v>0</v>
      </c>
      <c r="G202" s="6">
        <f>'4.OVTA Sites-Transects'!H208</f>
        <v>0</v>
      </c>
      <c r="H202" s="6">
        <f>'4.OVTA Sites-Transects'!I208</f>
        <v>0</v>
      </c>
      <c r="I202" s="193" t="str">
        <f t="shared" si="24"/>
        <v>-</v>
      </c>
      <c r="J202" s="27" t="str">
        <f t="shared" si="25"/>
        <v>-</v>
      </c>
      <c r="K202" s="27" t="str">
        <f t="shared" si="26"/>
        <v>-</v>
      </c>
      <c r="L202" s="27" t="str">
        <f t="shared" si="27"/>
        <v>-</v>
      </c>
      <c r="M202" s="27" t="str">
        <f t="shared" si="28"/>
        <v>-</v>
      </c>
      <c r="N202" s="28">
        <f t="shared" si="29"/>
        <v>0</v>
      </c>
      <c r="O202" s="28">
        <f t="shared" si="31"/>
        <v>0</v>
      </c>
      <c r="P202" s="1" t="str">
        <f t="shared" si="30"/>
        <v>no</v>
      </c>
    </row>
    <row r="203" spans="1:16" x14ac:dyDescent="0.25">
      <c r="A203" s="6">
        <f>'4.OVTA Sites-Transects'!B209</f>
        <v>0</v>
      </c>
      <c r="B203" s="6">
        <f>'4.OVTA Sites-Transects'!C209</f>
        <v>0</v>
      </c>
      <c r="C203" s="6">
        <f>'4.OVTA Sites-Transects'!D209</f>
        <v>0</v>
      </c>
      <c r="D203" s="1">
        <f>'4.OVTA Sites-Transects'!E209</f>
        <v>0</v>
      </c>
      <c r="E203" s="1">
        <f>'4.OVTA Sites-Transects'!G209</f>
        <v>0</v>
      </c>
      <c r="F203" s="1">
        <f>'4.OVTA Sites-Transects'!F209</f>
        <v>0</v>
      </c>
      <c r="G203" s="6">
        <f>'4.OVTA Sites-Transects'!H209</f>
        <v>0</v>
      </c>
      <c r="H203" s="6">
        <f>'4.OVTA Sites-Transects'!I209</f>
        <v>0</v>
      </c>
      <c r="I203" s="193" t="str">
        <f t="shared" si="24"/>
        <v>-</v>
      </c>
      <c r="J203" s="27" t="str">
        <f t="shared" si="25"/>
        <v>-</v>
      </c>
      <c r="K203" s="27" t="str">
        <f t="shared" si="26"/>
        <v>-</v>
      </c>
      <c r="L203" s="27" t="str">
        <f t="shared" si="27"/>
        <v>-</v>
      </c>
      <c r="M203" s="27" t="str">
        <f t="shared" si="28"/>
        <v>-</v>
      </c>
      <c r="N203" s="28">
        <f t="shared" si="29"/>
        <v>0</v>
      </c>
      <c r="O203" s="28">
        <f t="shared" si="31"/>
        <v>0</v>
      </c>
      <c r="P203" s="1" t="str">
        <f t="shared" si="30"/>
        <v>no</v>
      </c>
    </row>
    <row r="204" spans="1:16" x14ac:dyDescent="0.25">
      <c r="A204" s="6">
        <f>'4.OVTA Sites-Transects'!B210</f>
        <v>0</v>
      </c>
      <c r="B204" s="6">
        <f>'4.OVTA Sites-Transects'!C210</f>
        <v>0</v>
      </c>
      <c r="C204" s="6">
        <f>'4.OVTA Sites-Transects'!D210</f>
        <v>0</v>
      </c>
      <c r="D204" s="1">
        <f>'4.OVTA Sites-Transects'!E210</f>
        <v>0</v>
      </c>
      <c r="E204" s="1">
        <f>'4.OVTA Sites-Transects'!G210</f>
        <v>0</v>
      </c>
      <c r="F204" s="1">
        <f>'4.OVTA Sites-Transects'!F210</f>
        <v>0</v>
      </c>
      <c r="G204" s="6">
        <f>'4.OVTA Sites-Transects'!H210</f>
        <v>0</v>
      </c>
      <c r="H204" s="6">
        <f>'4.OVTA Sites-Transects'!I210</f>
        <v>0</v>
      </c>
      <c r="I204" s="193" t="str">
        <f t="shared" si="24"/>
        <v>-</v>
      </c>
      <c r="J204" s="27" t="str">
        <f t="shared" si="25"/>
        <v>-</v>
      </c>
      <c r="K204" s="27" t="str">
        <f t="shared" si="26"/>
        <v>-</v>
      </c>
      <c r="L204" s="27" t="str">
        <f t="shared" si="27"/>
        <v>-</v>
      </c>
      <c r="M204" s="27" t="str">
        <f t="shared" si="28"/>
        <v>-</v>
      </c>
      <c r="N204" s="28">
        <f t="shared" si="29"/>
        <v>0</v>
      </c>
      <c r="O204" s="28">
        <f t="shared" si="31"/>
        <v>0</v>
      </c>
      <c r="P204" s="1" t="str">
        <f t="shared" si="30"/>
        <v>no</v>
      </c>
    </row>
    <row r="205" spans="1:16" x14ac:dyDescent="0.25">
      <c r="A205" s="6">
        <f>'4.OVTA Sites-Transects'!B211</f>
        <v>0</v>
      </c>
      <c r="B205" s="6">
        <f>'4.OVTA Sites-Transects'!C211</f>
        <v>0</v>
      </c>
      <c r="C205" s="6">
        <f>'4.OVTA Sites-Transects'!D211</f>
        <v>0</v>
      </c>
      <c r="D205" s="1">
        <f>'4.OVTA Sites-Transects'!E211</f>
        <v>0</v>
      </c>
      <c r="E205" s="1">
        <f>'4.OVTA Sites-Transects'!G211</f>
        <v>0</v>
      </c>
      <c r="F205" s="1">
        <f>'4.OVTA Sites-Transects'!F211</f>
        <v>0</v>
      </c>
      <c r="G205" s="6">
        <f>'4.OVTA Sites-Transects'!H211</f>
        <v>0</v>
      </c>
      <c r="H205" s="6">
        <f>'4.OVTA Sites-Transects'!I211</f>
        <v>0</v>
      </c>
      <c r="I205" s="193" t="str">
        <f t="shared" si="24"/>
        <v>-</v>
      </c>
      <c r="J205" s="27" t="str">
        <f t="shared" si="25"/>
        <v>-</v>
      </c>
      <c r="K205" s="27" t="str">
        <f t="shared" si="26"/>
        <v>-</v>
      </c>
      <c r="L205" s="27" t="str">
        <f t="shared" si="27"/>
        <v>-</v>
      </c>
      <c r="M205" s="27" t="str">
        <f t="shared" si="28"/>
        <v>-</v>
      </c>
      <c r="N205" s="28">
        <f t="shared" si="29"/>
        <v>0</v>
      </c>
      <c r="O205" s="28">
        <f t="shared" si="31"/>
        <v>0</v>
      </c>
      <c r="P205" s="1" t="str">
        <f t="shared" si="30"/>
        <v>no</v>
      </c>
    </row>
    <row r="206" spans="1:16" x14ac:dyDescent="0.25">
      <c r="A206" s="6">
        <f>'4.OVTA Sites-Transects'!B212</f>
        <v>0</v>
      </c>
      <c r="B206" s="6">
        <f>'4.OVTA Sites-Transects'!C212</f>
        <v>0</v>
      </c>
      <c r="C206" s="6">
        <f>'4.OVTA Sites-Transects'!D212</f>
        <v>0</v>
      </c>
      <c r="D206" s="1">
        <f>'4.OVTA Sites-Transects'!E212</f>
        <v>0</v>
      </c>
      <c r="E206" s="1">
        <f>'4.OVTA Sites-Transects'!G212</f>
        <v>0</v>
      </c>
      <c r="F206" s="1">
        <f>'4.OVTA Sites-Transects'!F212</f>
        <v>0</v>
      </c>
      <c r="G206" s="6">
        <f>'4.OVTA Sites-Transects'!H212</f>
        <v>0</v>
      </c>
      <c r="H206" s="6">
        <f>'4.OVTA Sites-Transects'!I212</f>
        <v>0</v>
      </c>
      <c r="I206" s="193" t="str">
        <f t="shared" si="24"/>
        <v>-</v>
      </c>
      <c r="J206" s="27" t="str">
        <f t="shared" si="25"/>
        <v>-</v>
      </c>
      <c r="K206" s="27" t="str">
        <f t="shared" si="26"/>
        <v>-</v>
      </c>
      <c r="L206" s="27" t="str">
        <f t="shared" si="27"/>
        <v>-</v>
      </c>
      <c r="M206" s="27" t="str">
        <f t="shared" si="28"/>
        <v>-</v>
      </c>
      <c r="N206" s="28">
        <f t="shared" si="29"/>
        <v>0</v>
      </c>
      <c r="O206" s="28">
        <f t="shared" si="31"/>
        <v>0</v>
      </c>
      <c r="P206" s="1" t="str">
        <f t="shared" si="30"/>
        <v>no</v>
      </c>
    </row>
    <row r="207" spans="1:16" x14ac:dyDescent="0.25">
      <c r="A207" s="6">
        <f>'4.OVTA Sites-Transects'!B213</f>
        <v>0</v>
      </c>
      <c r="B207" s="6">
        <f>'4.OVTA Sites-Transects'!C213</f>
        <v>0</v>
      </c>
      <c r="C207" s="6">
        <f>'4.OVTA Sites-Transects'!D213</f>
        <v>0</v>
      </c>
      <c r="D207" s="1">
        <f>'4.OVTA Sites-Transects'!E213</f>
        <v>0</v>
      </c>
      <c r="E207" s="1">
        <f>'4.OVTA Sites-Transects'!G213</f>
        <v>0</v>
      </c>
      <c r="F207" s="1">
        <f>'4.OVTA Sites-Transects'!F213</f>
        <v>0</v>
      </c>
      <c r="G207" s="6">
        <f>'4.OVTA Sites-Transects'!H213</f>
        <v>0</v>
      </c>
      <c r="H207" s="6">
        <f>'4.OVTA Sites-Transects'!I213</f>
        <v>0</v>
      </c>
      <c r="I207" s="193" t="str">
        <f t="shared" si="24"/>
        <v>-</v>
      </c>
      <c r="J207" s="27" t="str">
        <f t="shared" si="25"/>
        <v>-</v>
      </c>
      <c r="K207" s="27" t="str">
        <f t="shared" si="26"/>
        <v>-</v>
      </c>
      <c r="L207" s="27" t="str">
        <f t="shared" si="27"/>
        <v>-</v>
      </c>
      <c r="M207" s="27" t="str">
        <f t="shared" si="28"/>
        <v>-</v>
      </c>
      <c r="N207" s="28">
        <f t="shared" si="29"/>
        <v>0</v>
      </c>
      <c r="O207" s="28">
        <f t="shared" si="31"/>
        <v>0</v>
      </c>
      <c r="P207" s="1" t="str">
        <f t="shared" si="30"/>
        <v>no</v>
      </c>
    </row>
    <row r="208" spans="1:16" x14ac:dyDescent="0.25">
      <c r="A208" s="6">
        <f>'4.OVTA Sites-Transects'!B214</f>
        <v>0</v>
      </c>
      <c r="B208" s="6">
        <f>'4.OVTA Sites-Transects'!C214</f>
        <v>0</v>
      </c>
      <c r="C208" s="6">
        <f>'4.OVTA Sites-Transects'!D214</f>
        <v>0</v>
      </c>
      <c r="D208" s="1">
        <f>'4.OVTA Sites-Transects'!E214</f>
        <v>0</v>
      </c>
      <c r="E208" s="1">
        <f>'4.OVTA Sites-Transects'!G214</f>
        <v>0</v>
      </c>
      <c r="F208" s="1">
        <f>'4.OVTA Sites-Transects'!F214</f>
        <v>0</v>
      </c>
      <c r="G208" s="6">
        <f>'4.OVTA Sites-Transects'!H214</f>
        <v>0</v>
      </c>
      <c r="H208" s="6">
        <f>'4.OVTA Sites-Transects'!I214</f>
        <v>0</v>
      </c>
      <c r="I208" s="193" t="str">
        <f t="shared" si="24"/>
        <v>-</v>
      </c>
      <c r="J208" s="27" t="str">
        <f t="shared" si="25"/>
        <v>-</v>
      </c>
      <c r="K208" s="27" t="str">
        <f t="shared" si="26"/>
        <v>-</v>
      </c>
      <c r="L208" s="27" t="str">
        <f t="shared" si="27"/>
        <v>-</v>
      </c>
      <c r="M208" s="27" t="str">
        <f t="shared" si="28"/>
        <v>-</v>
      </c>
      <c r="N208" s="28">
        <f t="shared" si="29"/>
        <v>0</v>
      </c>
      <c r="O208" s="28">
        <f t="shared" si="31"/>
        <v>0</v>
      </c>
      <c r="P208" s="1" t="str">
        <f t="shared" si="30"/>
        <v>no</v>
      </c>
    </row>
    <row r="209" spans="1:16" x14ac:dyDescent="0.25">
      <c r="A209" s="6">
        <f>'4.OVTA Sites-Transects'!B215</f>
        <v>0</v>
      </c>
      <c r="B209" s="6">
        <f>'4.OVTA Sites-Transects'!C215</f>
        <v>0</v>
      </c>
      <c r="C209" s="6">
        <f>'4.OVTA Sites-Transects'!D215</f>
        <v>0</v>
      </c>
      <c r="D209" s="1">
        <f>'4.OVTA Sites-Transects'!E215</f>
        <v>0</v>
      </c>
      <c r="E209" s="1">
        <f>'4.OVTA Sites-Transects'!G215</f>
        <v>0</v>
      </c>
      <c r="F209" s="1">
        <f>'4.OVTA Sites-Transects'!F215</f>
        <v>0</v>
      </c>
      <c r="G209" s="6">
        <f>'4.OVTA Sites-Transects'!H215</f>
        <v>0</v>
      </c>
      <c r="H209" s="6">
        <f>'4.OVTA Sites-Transects'!I215</f>
        <v>0</v>
      </c>
      <c r="I209" s="193" t="str">
        <f t="shared" si="24"/>
        <v>-</v>
      </c>
      <c r="J209" s="27" t="str">
        <f t="shared" si="25"/>
        <v>-</v>
      </c>
      <c r="K209" s="27" t="str">
        <f t="shared" si="26"/>
        <v>-</v>
      </c>
      <c r="L209" s="27" t="str">
        <f t="shared" si="27"/>
        <v>-</v>
      </c>
      <c r="M209" s="27" t="str">
        <f t="shared" si="28"/>
        <v>-</v>
      </c>
      <c r="N209" s="28">
        <f t="shared" si="29"/>
        <v>0</v>
      </c>
      <c r="O209" s="28">
        <f t="shared" si="31"/>
        <v>0</v>
      </c>
      <c r="P209" s="1" t="str">
        <f t="shared" si="30"/>
        <v>no</v>
      </c>
    </row>
    <row r="210" spans="1:16" x14ac:dyDescent="0.25">
      <c r="A210" s="6">
        <f>'4.OVTA Sites-Transects'!B216</f>
        <v>0</v>
      </c>
      <c r="B210" s="6">
        <f>'4.OVTA Sites-Transects'!C216</f>
        <v>0</v>
      </c>
      <c r="C210" s="6">
        <f>'4.OVTA Sites-Transects'!D216</f>
        <v>0</v>
      </c>
      <c r="D210" s="1">
        <f>'4.OVTA Sites-Transects'!E216</f>
        <v>0</v>
      </c>
      <c r="E210" s="1">
        <f>'4.OVTA Sites-Transects'!G216</f>
        <v>0</v>
      </c>
      <c r="F210" s="1">
        <f>'4.OVTA Sites-Transects'!F216</f>
        <v>0</v>
      </c>
      <c r="G210" s="6">
        <f>'4.OVTA Sites-Transects'!H216</f>
        <v>0</v>
      </c>
      <c r="H210" s="6">
        <f>'4.OVTA Sites-Transects'!I216</f>
        <v>0</v>
      </c>
      <c r="I210" s="193" t="str">
        <f t="shared" si="24"/>
        <v>-</v>
      </c>
      <c r="J210" s="27" t="str">
        <f t="shared" si="25"/>
        <v>-</v>
      </c>
      <c r="K210" s="27" t="str">
        <f t="shared" si="26"/>
        <v>-</v>
      </c>
      <c r="L210" s="27" t="str">
        <f t="shared" si="27"/>
        <v>-</v>
      </c>
      <c r="M210" s="27" t="str">
        <f t="shared" si="28"/>
        <v>-</v>
      </c>
      <c r="N210" s="28">
        <f t="shared" si="29"/>
        <v>0</v>
      </c>
      <c r="O210" s="28">
        <f t="shared" si="31"/>
        <v>0</v>
      </c>
      <c r="P210" s="1" t="str">
        <f t="shared" si="30"/>
        <v>no</v>
      </c>
    </row>
    <row r="211" spans="1:16" x14ac:dyDescent="0.25">
      <c r="A211" s="6">
        <f>'4.OVTA Sites-Transects'!B217</f>
        <v>0</v>
      </c>
      <c r="B211" s="6">
        <f>'4.OVTA Sites-Transects'!C217</f>
        <v>0</v>
      </c>
      <c r="C211" s="6">
        <f>'4.OVTA Sites-Transects'!D217</f>
        <v>0</v>
      </c>
      <c r="D211" s="1">
        <f>'4.OVTA Sites-Transects'!E217</f>
        <v>0</v>
      </c>
      <c r="E211" s="1">
        <f>'4.OVTA Sites-Transects'!G217</f>
        <v>0</v>
      </c>
      <c r="F211" s="1">
        <f>'4.OVTA Sites-Transects'!F217</f>
        <v>0</v>
      </c>
      <c r="G211" s="6">
        <f>'4.OVTA Sites-Transects'!H217</f>
        <v>0</v>
      </c>
      <c r="H211" s="6">
        <f>'4.OVTA Sites-Transects'!I217</f>
        <v>0</v>
      </c>
      <c r="I211" s="193" t="str">
        <f t="shared" si="24"/>
        <v>-</v>
      </c>
      <c r="J211" s="27" t="str">
        <f t="shared" si="25"/>
        <v>-</v>
      </c>
      <c r="K211" s="27" t="str">
        <f t="shared" si="26"/>
        <v>-</v>
      </c>
      <c r="L211" s="27" t="str">
        <f t="shared" si="27"/>
        <v>-</v>
      </c>
      <c r="M211" s="27" t="str">
        <f t="shared" si="28"/>
        <v>-</v>
      </c>
      <c r="N211" s="28">
        <f t="shared" si="29"/>
        <v>0</v>
      </c>
      <c r="O211" s="28">
        <f t="shared" si="31"/>
        <v>0</v>
      </c>
      <c r="P211" s="1" t="str">
        <f t="shared" si="30"/>
        <v>no</v>
      </c>
    </row>
    <row r="212" spans="1:16" x14ac:dyDescent="0.25">
      <c r="A212" s="6">
        <f>'4.OVTA Sites-Transects'!B218</f>
        <v>0</v>
      </c>
      <c r="B212" s="6">
        <f>'4.OVTA Sites-Transects'!C218</f>
        <v>0</v>
      </c>
      <c r="C212" s="6">
        <f>'4.OVTA Sites-Transects'!D218</f>
        <v>0</v>
      </c>
      <c r="D212" s="1">
        <f>'4.OVTA Sites-Transects'!E218</f>
        <v>0</v>
      </c>
      <c r="E212" s="1">
        <f>'4.OVTA Sites-Transects'!G218</f>
        <v>0</v>
      </c>
      <c r="F212" s="1">
        <f>'4.OVTA Sites-Transects'!F218</f>
        <v>0</v>
      </c>
      <c r="G212" s="6">
        <f>'4.OVTA Sites-Transects'!H218</f>
        <v>0</v>
      </c>
      <c r="H212" s="6">
        <f>'4.OVTA Sites-Transects'!I218</f>
        <v>0</v>
      </c>
      <c r="I212" s="193" t="str">
        <f t="shared" si="24"/>
        <v>-</v>
      </c>
      <c r="J212" s="27" t="str">
        <f t="shared" si="25"/>
        <v>-</v>
      </c>
      <c r="K212" s="27" t="str">
        <f t="shared" si="26"/>
        <v>-</v>
      </c>
      <c r="L212" s="27" t="str">
        <f t="shared" si="27"/>
        <v>-</v>
      </c>
      <c r="M212" s="27" t="str">
        <f t="shared" si="28"/>
        <v>-</v>
      </c>
      <c r="N212" s="28">
        <f t="shared" si="29"/>
        <v>0</v>
      </c>
      <c r="O212" s="28">
        <f t="shared" si="31"/>
        <v>0</v>
      </c>
      <c r="P212" s="1" t="str">
        <f t="shared" si="30"/>
        <v>no</v>
      </c>
    </row>
    <row r="213" spans="1:16" x14ac:dyDescent="0.25">
      <c r="A213" s="6">
        <f>'4.OVTA Sites-Transects'!B219</f>
        <v>0</v>
      </c>
      <c r="B213" s="6">
        <f>'4.OVTA Sites-Transects'!C219</f>
        <v>0</v>
      </c>
      <c r="C213" s="6">
        <f>'4.OVTA Sites-Transects'!D219</f>
        <v>0</v>
      </c>
      <c r="D213" s="1">
        <f>'4.OVTA Sites-Transects'!E219</f>
        <v>0</v>
      </c>
      <c r="E213" s="1">
        <f>'4.OVTA Sites-Transects'!G219</f>
        <v>0</v>
      </c>
      <c r="F213" s="1">
        <f>'4.OVTA Sites-Transects'!F219</f>
        <v>0</v>
      </c>
      <c r="G213" s="6">
        <f>'4.OVTA Sites-Transects'!H219</f>
        <v>0</v>
      </c>
      <c r="H213" s="6">
        <f>'4.OVTA Sites-Transects'!I219</f>
        <v>0</v>
      </c>
      <c r="I213" s="193" t="str">
        <f t="shared" si="24"/>
        <v>-</v>
      </c>
      <c r="J213" s="27" t="str">
        <f t="shared" si="25"/>
        <v>-</v>
      </c>
      <c r="K213" s="27" t="str">
        <f t="shared" si="26"/>
        <v>-</v>
      </c>
      <c r="L213" s="27" t="str">
        <f t="shared" si="27"/>
        <v>-</v>
      </c>
      <c r="M213" s="27" t="str">
        <f t="shared" si="28"/>
        <v>-</v>
      </c>
      <c r="N213" s="28">
        <f t="shared" si="29"/>
        <v>0</v>
      </c>
      <c r="O213" s="28">
        <f t="shared" si="31"/>
        <v>0</v>
      </c>
      <c r="P213" s="1" t="str">
        <f t="shared" si="30"/>
        <v>no</v>
      </c>
    </row>
    <row r="214" spans="1:16" x14ac:dyDescent="0.25">
      <c r="A214" s="6">
        <f>'4.OVTA Sites-Transects'!B220</f>
        <v>0</v>
      </c>
      <c r="B214" s="6">
        <f>'4.OVTA Sites-Transects'!C220</f>
        <v>0</v>
      </c>
      <c r="C214" s="6">
        <f>'4.OVTA Sites-Transects'!D220</f>
        <v>0</v>
      </c>
      <c r="D214" s="1">
        <f>'4.OVTA Sites-Transects'!E220</f>
        <v>0</v>
      </c>
      <c r="E214" s="1">
        <f>'4.OVTA Sites-Transects'!G220</f>
        <v>0</v>
      </c>
      <c r="F214" s="1">
        <f>'4.OVTA Sites-Transects'!F220</f>
        <v>0</v>
      </c>
      <c r="G214" s="6">
        <f>'4.OVTA Sites-Transects'!H220</f>
        <v>0</v>
      </c>
      <c r="H214" s="6">
        <f>'4.OVTA Sites-Transects'!I220</f>
        <v>0</v>
      </c>
      <c r="I214" s="193" t="str">
        <f t="shared" si="24"/>
        <v>-</v>
      </c>
      <c r="J214" s="27" t="str">
        <f t="shared" si="25"/>
        <v>-</v>
      </c>
      <c r="K214" s="27" t="str">
        <f t="shared" si="26"/>
        <v>-</v>
      </c>
      <c r="L214" s="27" t="str">
        <f t="shared" si="27"/>
        <v>-</v>
      </c>
      <c r="M214" s="27" t="str">
        <f t="shared" si="28"/>
        <v>-</v>
      </c>
      <c r="N214" s="28">
        <f t="shared" si="29"/>
        <v>0</v>
      </c>
      <c r="O214" s="28">
        <f t="shared" si="31"/>
        <v>0</v>
      </c>
      <c r="P214" s="1" t="str">
        <f t="shared" si="30"/>
        <v>no</v>
      </c>
    </row>
    <row r="215" spans="1:16" x14ac:dyDescent="0.25">
      <c r="A215" s="6">
        <f>'4.OVTA Sites-Transects'!B221</f>
        <v>0</v>
      </c>
      <c r="B215" s="6">
        <f>'4.OVTA Sites-Transects'!C221</f>
        <v>0</v>
      </c>
      <c r="C215" s="6">
        <f>'4.OVTA Sites-Transects'!D221</f>
        <v>0</v>
      </c>
      <c r="D215" s="1">
        <f>'4.OVTA Sites-Transects'!E221</f>
        <v>0</v>
      </c>
      <c r="E215" s="1">
        <f>'4.OVTA Sites-Transects'!G221</f>
        <v>0</v>
      </c>
      <c r="F215" s="1">
        <f>'4.OVTA Sites-Transects'!F221</f>
        <v>0</v>
      </c>
      <c r="G215" s="6">
        <f>'4.OVTA Sites-Transects'!H221</f>
        <v>0</v>
      </c>
      <c r="H215" s="6">
        <f>'4.OVTA Sites-Transects'!I221</f>
        <v>0</v>
      </c>
      <c r="I215" s="193" t="str">
        <f t="shared" si="24"/>
        <v>-</v>
      </c>
      <c r="J215" s="27" t="str">
        <f t="shared" si="25"/>
        <v>-</v>
      </c>
      <c r="K215" s="27" t="str">
        <f t="shared" si="26"/>
        <v>-</v>
      </c>
      <c r="L215" s="27" t="str">
        <f t="shared" si="27"/>
        <v>-</v>
      </c>
      <c r="M215" s="27" t="str">
        <f t="shared" si="28"/>
        <v>-</v>
      </c>
      <c r="N215" s="28">
        <f t="shared" si="29"/>
        <v>0</v>
      </c>
      <c r="O215" s="28">
        <f t="shared" si="31"/>
        <v>0</v>
      </c>
      <c r="P215" s="1" t="str">
        <f t="shared" si="30"/>
        <v>no</v>
      </c>
    </row>
    <row r="216" spans="1:16" x14ac:dyDescent="0.25">
      <c r="A216" s="6">
        <f>'4.OVTA Sites-Transects'!B222</f>
        <v>0</v>
      </c>
      <c r="B216" s="6">
        <f>'4.OVTA Sites-Transects'!C222</f>
        <v>0</v>
      </c>
      <c r="C216" s="6">
        <f>'4.OVTA Sites-Transects'!D222</f>
        <v>0</v>
      </c>
      <c r="D216" s="1">
        <f>'4.OVTA Sites-Transects'!E222</f>
        <v>0</v>
      </c>
      <c r="E216" s="1">
        <f>'4.OVTA Sites-Transects'!G222</f>
        <v>0</v>
      </c>
      <c r="F216" s="1">
        <f>'4.OVTA Sites-Transects'!F222</f>
        <v>0</v>
      </c>
      <c r="G216" s="6">
        <f>'4.OVTA Sites-Transects'!H222</f>
        <v>0</v>
      </c>
      <c r="H216" s="6">
        <f>'4.OVTA Sites-Transects'!I222</f>
        <v>0</v>
      </c>
      <c r="I216" s="193" t="str">
        <f t="shared" si="24"/>
        <v>-</v>
      </c>
      <c r="J216" s="27" t="str">
        <f t="shared" si="25"/>
        <v>-</v>
      </c>
      <c r="K216" s="27" t="str">
        <f t="shared" si="26"/>
        <v>-</v>
      </c>
      <c r="L216" s="27" t="str">
        <f t="shared" si="27"/>
        <v>-</v>
      </c>
      <c r="M216" s="27" t="str">
        <f t="shared" si="28"/>
        <v>-</v>
      </c>
      <c r="N216" s="28">
        <f t="shared" si="29"/>
        <v>0</v>
      </c>
      <c r="O216" s="28">
        <f t="shared" si="31"/>
        <v>0</v>
      </c>
      <c r="P216" s="1" t="str">
        <f t="shared" si="30"/>
        <v>no</v>
      </c>
    </row>
    <row r="217" spans="1:16" x14ac:dyDescent="0.25">
      <c r="A217" s="6">
        <f>'4.OVTA Sites-Transects'!B223</f>
        <v>0</v>
      </c>
      <c r="B217" s="6">
        <f>'4.OVTA Sites-Transects'!C223</f>
        <v>0</v>
      </c>
      <c r="C217" s="6">
        <f>'4.OVTA Sites-Transects'!D223</f>
        <v>0</v>
      </c>
      <c r="D217" s="1">
        <f>'4.OVTA Sites-Transects'!E223</f>
        <v>0</v>
      </c>
      <c r="E217" s="1">
        <f>'4.OVTA Sites-Transects'!G223</f>
        <v>0</v>
      </c>
      <c r="F217" s="1">
        <f>'4.OVTA Sites-Transects'!F223</f>
        <v>0</v>
      </c>
      <c r="G217" s="6">
        <f>'4.OVTA Sites-Transects'!H223</f>
        <v>0</v>
      </c>
      <c r="H217" s="6">
        <f>'4.OVTA Sites-Transects'!I223</f>
        <v>0</v>
      </c>
      <c r="I217" s="193" t="str">
        <f t="shared" si="24"/>
        <v>-</v>
      </c>
      <c r="J217" s="27" t="str">
        <f t="shared" si="25"/>
        <v>-</v>
      </c>
      <c r="K217" s="27" t="str">
        <f t="shared" si="26"/>
        <v>-</v>
      </c>
      <c r="L217" s="27" t="str">
        <f t="shared" si="27"/>
        <v>-</v>
      </c>
      <c r="M217" s="27" t="str">
        <f t="shared" si="28"/>
        <v>-</v>
      </c>
      <c r="N217" s="28">
        <f t="shared" si="29"/>
        <v>0</v>
      </c>
      <c r="O217" s="28">
        <f t="shared" si="31"/>
        <v>0</v>
      </c>
      <c r="P217" s="1" t="str">
        <f t="shared" si="30"/>
        <v>no</v>
      </c>
    </row>
    <row r="218" spans="1:16" x14ac:dyDescent="0.25">
      <c r="A218" s="6">
        <f>'4.OVTA Sites-Transects'!B224</f>
        <v>0</v>
      </c>
      <c r="B218" s="6">
        <f>'4.OVTA Sites-Transects'!C224</f>
        <v>0</v>
      </c>
      <c r="C218" s="6">
        <f>'4.OVTA Sites-Transects'!D224</f>
        <v>0</v>
      </c>
      <c r="D218" s="1">
        <f>'4.OVTA Sites-Transects'!E224</f>
        <v>0</v>
      </c>
      <c r="E218" s="1">
        <f>'4.OVTA Sites-Transects'!G224</f>
        <v>0</v>
      </c>
      <c r="F218" s="1">
        <f>'4.OVTA Sites-Transects'!F224</f>
        <v>0</v>
      </c>
      <c r="G218" s="6">
        <f>'4.OVTA Sites-Transects'!H224</f>
        <v>0</v>
      </c>
      <c r="H218" s="6">
        <f>'4.OVTA Sites-Transects'!I224</f>
        <v>0</v>
      </c>
      <c r="I218" s="193" t="str">
        <f t="shared" si="24"/>
        <v>-</v>
      </c>
      <c r="J218" s="27" t="str">
        <f t="shared" si="25"/>
        <v>-</v>
      </c>
      <c r="K218" s="27" t="str">
        <f t="shared" si="26"/>
        <v>-</v>
      </c>
      <c r="L218" s="27" t="str">
        <f t="shared" si="27"/>
        <v>-</v>
      </c>
      <c r="M218" s="27" t="str">
        <f t="shared" si="28"/>
        <v>-</v>
      </c>
      <c r="N218" s="28">
        <f t="shared" si="29"/>
        <v>0</v>
      </c>
      <c r="O218" s="28">
        <f t="shared" si="31"/>
        <v>0</v>
      </c>
      <c r="P218" s="1" t="str">
        <f t="shared" si="30"/>
        <v>no</v>
      </c>
    </row>
    <row r="219" spans="1:16" x14ac:dyDescent="0.25">
      <c r="A219" s="6">
        <f>'4.OVTA Sites-Transects'!B225</f>
        <v>0</v>
      </c>
      <c r="B219" s="6">
        <f>'4.OVTA Sites-Transects'!C225</f>
        <v>0</v>
      </c>
      <c r="C219" s="6">
        <f>'4.OVTA Sites-Transects'!D225</f>
        <v>0</v>
      </c>
      <c r="D219" s="1">
        <f>'4.OVTA Sites-Transects'!E225</f>
        <v>0</v>
      </c>
      <c r="E219" s="1">
        <f>'4.OVTA Sites-Transects'!G225</f>
        <v>0</v>
      </c>
      <c r="F219" s="1">
        <f>'4.OVTA Sites-Transects'!F225</f>
        <v>0</v>
      </c>
      <c r="G219" s="6">
        <f>'4.OVTA Sites-Transects'!H225</f>
        <v>0</v>
      </c>
      <c r="H219" s="6">
        <f>'4.OVTA Sites-Transects'!I225</f>
        <v>0</v>
      </c>
      <c r="I219" s="193" t="str">
        <f t="shared" si="24"/>
        <v>-</v>
      </c>
      <c r="J219" s="27" t="str">
        <f t="shared" si="25"/>
        <v>-</v>
      </c>
      <c r="K219" s="27" t="str">
        <f t="shared" si="26"/>
        <v>-</v>
      </c>
      <c r="L219" s="27" t="str">
        <f t="shared" si="27"/>
        <v>-</v>
      </c>
      <c r="M219" s="27" t="str">
        <f t="shared" si="28"/>
        <v>-</v>
      </c>
      <c r="N219" s="28">
        <f t="shared" si="29"/>
        <v>0</v>
      </c>
      <c r="O219" s="28">
        <f t="shared" si="31"/>
        <v>0</v>
      </c>
      <c r="P219" s="1" t="str">
        <f t="shared" si="30"/>
        <v>no</v>
      </c>
    </row>
    <row r="220" spans="1:16" x14ac:dyDescent="0.25">
      <c r="A220" s="6">
        <f>'4.OVTA Sites-Transects'!B226</f>
        <v>0</v>
      </c>
      <c r="B220" s="6">
        <f>'4.OVTA Sites-Transects'!C226</f>
        <v>0</v>
      </c>
      <c r="C220" s="6">
        <f>'4.OVTA Sites-Transects'!D226</f>
        <v>0</v>
      </c>
      <c r="D220" s="1">
        <f>'4.OVTA Sites-Transects'!E226</f>
        <v>0</v>
      </c>
      <c r="E220" s="1">
        <f>'4.OVTA Sites-Transects'!G226</f>
        <v>0</v>
      </c>
      <c r="F220" s="1">
        <f>'4.OVTA Sites-Transects'!F226</f>
        <v>0</v>
      </c>
      <c r="G220" s="6">
        <f>'4.OVTA Sites-Transects'!H226</f>
        <v>0</v>
      </c>
      <c r="H220" s="6">
        <f>'4.OVTA Sites-Transects'!I226</f>
        <v>0</v>
      </c>
      <c r="I220" s="193" t="str">
        <f t="shared" si="24"/>
        <v>-</v>
      </c>
      <c r="J220" s="27" t="str">
        <f t="shared" si="25"/>
        <v>-</v>
      </c>
      <c r="K220" s="27" t="str">
        <f t="shared" si="26"/>
        <v>-</v>
      </c>
      <c r="L220" s="27" t="str">
        <f t="shared" si="27"/>
        <v>-</v>
      </c>
      <c r="M220" s="27" t="str">
        <f t="shared" si="28"/>
        <v>-</v>
      </c>
      <c r="N220" s="28">
        <f t="shared" si="29"/>
        <v>0</v>
      </c>
      <c r="O220" s="28">
        <f t="shared" si="31"/>
        <v>0</v>
      </c>
      <c r="P220" s="1" t="str">
        <f t="shared" si="30"/>
        <v>no</v>
      </c>
    </row>
    <row r="221" spans="1:16" x14ac:dyDescent="0.25">
      <c r="A221" s="6">
        <f>'4.OVTA Sites-Transects'!B227</f>
        <v>0</v>
      </c>
      <c r="B221" s="6">
        <f>'4.OVTA Sites-Transects'!C227</f>
        <v>0</v>
      </c>
      <c r="C221" s="6">
        <f>'4.OVTA Sites-Transects'!D227</f>
        <v>0</v>
      </c>
      <c r="D221" s="1">
        <f>'4.OVTA Sites-Transects'!E227</f>
        <v>0</v>
      </c>
      <c r="E221" s="1">
        <f>'4.OVTA Sites-Transects'!G227</f>
        <v>0</v>
      </c>
      <c r="F221" s="1">
        <f>'4.OVTA Sites-Transects'!F227</f>
        <v>0</v>
      </c>
      <c r="G221" s="6">
        <f>'4.OVTA Sites-Transects'!H227</f>
        <v>0</v>
      </c>
      <c r="H221" s="6">
        <f>'4.OVTA Sites-Transects'!I227</f>
        <v>0</v>
      </c>
      <c r="I221" s="193" t="str">
        <f t="shared" si="24"/>
        <v>-</v>
      </c>
      <c r="J221" s="27" t="str">
        <f t="shared" si="25"/>
        <v>-</v>
      </c>
      <c r="K221" s="27" t="str">
        <f t="shared" si="26"/>
        <v>-</v>
      </c>
      <c r="L221" s="27" t="str">
        <f t="shared" si="27"/>
        <v>-</v>
      </c>
      <c r="M221" s="27" t="str">
        <f t="shared" si="28"/>
        <v>-</v>
      </c>
      <c r="N221" s="28">
        <f t="shared" si="29"/>
        <v>0</v>
      </c>
      <c r="O221" s="28">
        <f t="shared" si="31"/>
        <v>0</v>
      </c>
      <c r="P221" s="1" t="str">
        <f t="shared" si="30"/>
        <v>no</v>
      </c>
    </row>
    <row r="222" spans="1:16" x14ac:dyDescent="0.25">
      <c r="A222" s="6">
        <f>'4.OVTA Sites-Transects'!B228</f>
        <v>0</v>
      </c>
      <c r="B222" s="6">
        <f>'4.OVTA Sites-Transects'!C228</f>
        <v>0</v>
      </c>
      <c r="C222" s="6">
        <f>'4.OVTA Sites-Transects'!D228</f>
        <v>0</v>
      </c>
      <c r="D222" s="1">
        <f>'4.OVTA Sites-Transects'!E228</f>
        <v>0</v>
      </c>
      <c r="E222" s="1">
        <f>'4.OVTA Sites-Transects'!G228</f>
        <v>0</v>
      </c>
      <c r="F222" s="1">
        <f>'4.OVTA Sites-Transects'!F228</f>
        <v>0</v>
      </c>
      <c r="G222" s="6">
        <f>'4.OVTA Sites-Transects'!H228</f>
        <v>0</v>
      </c>
      <c r="H222" s="6">
        <f>'4.OVTA Sites-Transects'!I228</f>
        <v>0</v>
      </c>
      <c r="I222" s="193" t="str">
        <f t="shared" si="24"/>
        <v>-</v>
      </c>
      <c r="J222" s="27" t="str">
        <f t="shared" si="25"/>
        <v>-</v>
      </c>
      <c r="K222" s="27" t="str">
        <f t="shared" si="26"/>
        <v>-</v>
      </c>
      <c r="L222" s="27" t="str">
        <f t="shared" si="27"/>
        <v>-</v>
      </c>
      <c r="M222" s="27" t="str">
        <f t="shared" si="28"/>
        <v>-</v>
      </c>
      <c r="N222" s="28">
        <f t="shared" si="29"/>
        <v>0</v>
      </c>
      <c r="O222" s="28">
        <f t="shared" si="31"/>
        <v>0</v>
      </c>
      <c r="P222" s="1" t="str">
        <f t="shared" si="30"/>
        <v>no</v>
      </c>
    </row>
    <row r="223" spans="1:16" x14ac:dyDescent="0.25">
      <c r="A223" s="6">
        <f>'4.OVTA Sites-Transects'!B229</f>
        <v>0</v>
      </c>
      <c r="B223" s="6">
        <f>'4.OVTA Sites-Transects'!C229</f>
        <v>0</v>
      </c>
      <c r="C223" s="6">
        <f>'4.OVTA Sites-Transects'!D229</f>
        <v>0</v>
      </c>
      <c r="D223" s="1">
        <f>'4.OVTA Sites-Transects'!E229</f>
        <v>0</v>
      </c>
      <c r="E223" s="1">
        <f>'4.OVTA Sites-Transects'!G229</f>
        <v>0</v>
      </c>
      <c r="F223" s="1">
        <f>'4.OVTA Sites-Transects'!F229</f>
        <v>0</v>
      </c>
      <c r="G223" s="6">
        <f>'4.OVTA Sites-Transects'!H229</f>
        <v>0</v>
      </c>
      <c r="H223" s="6">
        <f>'4.OVTA Sites-Transects'!I229</f>
        <v>0</v>
      </c>
      <c r="I223" s="193" t="str">
        <f t="shared" si="24"/>
        <v>-</v>
      </c>
      <c r="J223" s="27" t="str">
        <f t="shared" si="25"/>
        <v>-</v>
      </c>
      <c r="K223" s="27" t="str">
        <f t="shared" si="26"/>
        <v>-</v>
      </c>
      <c r="L223" s="27" t="str">
        <f t="shared" si="27"/>
        <v>-</v>
      </c>
      <c r="M223" s="27" t="str">
        <f t="shared" si="28"/>
        <v>-</v>
      </c>
      <c r="N223" s="28">
        <f t="shared" si="29"/>
        <v>0</v>
      </c>
      <c r="O223" s="28">
        <f t="shared" si="31"/>
        <v>0</v>
      </c>
      <c r="P223" s="1" t="str">
        <f t="shared" si="30"/>
        <v>no</v>
      </c>
    </row>
    <row r="224" spans="1:16" x14ac:dyDescent="0.25">
      <c r="A224" s="6">
        <f>'4.OVTA Sites-Transects'!B230</f>
        <v>0</v>
      </c>
      <c r="B224" s="6">
        <f>'4.OVTA Sites-Transects'!C230</f>
        <v>0</v>
      </c>
      <c r="C224" s="6">
        <f>'4.OVTA Sites-Transects'!D230</f>
        <v>0</v>
      </c>
      <c r="D224" s="1">
        <f>'4.OVTA Sites-Transects'!E230</f>
        <v>0</v>
      </c>
      <c r="E224" s="1">
        <f>'4.OVTA Sites-Transects'!G230</f>
        <v>0</v>
      </c>
      <c r="F224" s="1">
        <f>'4.OVTA Sites-Transects'!F230</f>
        <v>0</v>
      </c>
      <c r="G224" s="6">
        <f>'4.OVTA Sites-Transects'!H230</f>
        <v>0</v>
      </c>
      <c r="H224" s="6">
        <f>'4.OVTA Sites-Transects'!I230</f>
        <v>0</v>
      </c>
      <c r="I224" s="193" t="str">
        <f t="shared" si="24"/>
        <v>-</v>
      </c>
      <c r="J224" s="27" t="str">
        <f t="shared" si="25"/>
        <v>-</v>
      </c>
      <c r="K224" s="27" t="str">
        <f t="shared" si="26"/>
        <v>-</v>
      </c>
      <c r="L224" s="27" t="str">
        <f t="shared" si="27"/>
        <v>-</v>
      </c>
      <c r="M224" s="27" t="str">
        <f t="shared" si="28"/>
        <v>-</v>
      </c>
      <c r="N224" s="28">
        <f t="shared" si="29"/>
        <v>0</v>
      </c>
      <c r="O224" s="28">
        <f t="shared" si="31"/>
        <v>0</v>
      </c>
      <c r="P224" s="1" t="str">
        <f t="shared" si="30"/>
        <v>no</v>
      </c>
    </row>
    <row r="225" spans="1:16" x14ac:dyDescent="0.25">
      <c r="A225" s="6">
        <f>'4.OVTA Sites-Transects'!B231</f>
        <v>0</v>
      </c>
      <c r="B225" s="6">
        <f>'4.OVTA Sites-Transects'!C231</f>
        <v>0</v>
      </c>
      <c r="C225" s="6">
        <f>'4.OVTA Sites-Transects'!D231</f>
        <v>0</v>
      </c>
      <c r="D225" s="1">
        <f>'4.OVTA Sites-Transects'!E231</f>
        <v>0</v>
      </c>
      <c r="E225" s="1">
        <f>'4.OVTA Sites-Transects'!G231</f>
        <v>0</v>
      </c>
      <c r="F225" s="1">
        <f>'4.OVTA Sites-Transects'!F231</f>
        <v>0</v>
      </c>
      <c r="G225" s="6">
        <f>'4.OVTA Sites-Transects'!H231</f>
        <v>0</v>
      </c>
      <c r="H225" s="6">
        <f>'4.OVTA Sites-Transects'!I231</f>
        <v>0</v>
      </c>
      <c r="I225" s="193" t="str">
        <f t="shared" si="24"/>
        <v>-</v>
      </c>
      <c r="J225" s="27" t="str">
        <f t="shared" si="25"/>
        <v>-</v>
      </c>
      <c r="K225" s="27" t="str">
        <f t="shared" si="26"/>
        <v>-</v>
      </c>
      <c r="L225" s="27" t="str">
        <f t="shared" si="27"/>
        <v>-</v>
      </c>
      <c r="M225" s="27" t="str">
        <f t="shared" si="28"/>
        <v>-</v>
      </c>
      <c r="N225" s="28">
        <f t="shared" si="29"/>
        <v>0</v>
      </c>
      <c r="O225" s="28">
        <f t="shared" si="31"/>
        <v>0</v>
      </c>
      <c r="P225" s="1" t="str">
        <f t="shared" si="30"/>
        <v>no</v>
      </c>
    </row>
    <row r="226" spans="1:16" x14ac:dyDescent="0.25">
      <c r="A226" s="6">
        <f>'4.OVTA Sites-Transects'!B232</f>
        <v>0</v>
      </c>
      <c r="B226" s="6">
        <f>'4.OVTA Sites-Transects'!C232</f>
        <v>0</v>
      </c>
      <c r="C226" s="6">
        <f>'4.OVTA Sites-Transects'!D232</f>
        <v>0</v>
      </c>
      <c r="D226" s="1">
        <f>'4.OVTA Sites-Transects'!E232</f>
        <v>0</v>
      </c>
      <c r="E226" s="1">
        <f>'4.OVTA Sites-Transects'!G232</f>
        <v>0</v>
      </c>
      <c r="F226" s="1">
        <f>'4.OVTA Sites-Transects'!F232</f>
        <v>0</v>
      </c>
      <c r="G226" s="6">
        <f>'4.OVTA Sites-Transects'!H232</f>
        <v>0</v>
      </c>
      <c r="H226" s="6">
        <f>'4.OVTA Sites-Transects'!I232</f>
        <v>0</v>
      </c>
      <c r="I226" s="193" t="str">
        <f t="shared" si="24"/>
        <v>-</v>
      </c>
      <c r="J226" s="27" t="str">
        <f t="shared" si="25"/>
        <v>-</v>
      </c>
      <c r="K226" s="27" t="str">
        <f t="shared" si="26"/>
        <v>-</v>
      </c>
      <c r="L226" s="27" t="str">
        <f t="shared" si="27"/>
        <v>-</v>
      </c>
      <c r="M226" s="27" t="str">
        <f t="shared" si="28"/>
        <v>-</v>
      </c>
      <c r="N226" s="28">
        <f t="shared" si="29"/>
        <v>0</v>
      </c>
      <c r="O226" s="28">
        <f t="shared" si="31"/>
        <v>0</v>
      </c>
      <c r="P226" s="1" t="str">
        <f t="shared" si="30"/>
        <v>no</v>
      </c>
    </row>
    <row r="227" spans="1:16" x14ac:dyDescent="0.25">
      <c r="A227" s="6">
        <f>'4.OVTA Sites-Transects'!B233</f>
        <v>0</v>
      </c>
      <c r="B227" s="6">
        <f>'4.OVTA Sites-Transects'!C233</f>
        <v>0</v>
      </c>
      <c r="C227" s="6">
        <f>'4.OVTA Sites-Transects'!D233</f>
        <v>0</v>
      </c>
      <c r="D227" s="1">
        <f>'4.OVTA Sites-Transects'!E233</f>
        <v>0</v>
      </c>
      <c r="E227" s="1">
        <f>'4.OVTA Sites-Transects'!G233</f>
        <v>0</v>
      </c>
      <c r="F227" s="1">
        <f>'4.OVTA Sites-Transects'!F233</f>
        <v>0</v>
      </c>
      <c r="G227" s="6">
        <f>'4.OVTA Sites-Transects'!H233</f>
        <v>0</v>
      </c>
      <c r="H227" s="6">
        <f>'4.OVTA Sites-Transects'!I233</f>
        <v>0</v>
      </c>
      <c r="I227" s="193" t="str">
        <f t="shared" si="24"/>
        <v>-</v>
      </c>
      <c r="J227" s="27" t="str">
        <f t="shared" si="25"/>
        <v>-</v>
      </c>
      <c r="K227" s="27" t="str">
        <f t="shared" si="26"/>
        <v>-</v>
      </c>
      <c r="L227" s="27" t="str">
        <f t="shared" si="27"/>
        <v>-</v>
      </c>
      <c r="M227" s="27" t="str">
        <f t="shared" si="28"/>
        <v>-</v>
      </c>
      <c r="N227" s="28">
        <f t="shared" si="29"/>
        <v>0</v>
      </c>
      <c r="O227" s="28">
        <f t="shared" si="31"/>
        <v>0</v>
      </c>
      <c r="P227" s="1" t="str">
        <f t="shared" si="30"/>
        <v>no</v>
      </c>
    </row>
    <row r="228" spans="1:16" x14ac:dyDescent="0.25">
      <c r="A228" s="6">
        <f>'4.OVTA Sites-Transects'!B234</f>
        <v>0</v>
      </c>
      <c r="B228" s="6">
        <f>'4.OVTA Sites-Transects'!C234</f>
        <v>0</v>
      </c>
      <c r="C228" s="6">
        <f>'4.OVTA Sites-Transects'!D234</f>
        <v>0</v>
      </c>
      <c r="D228" s="1">
        <f>'4.OVTA Sites-Transects'!E234</f>
        <v>0</v>
      </c>
      <c r="E228" s="1">
        <f>'4.OVTA Sites-Transects'!G234</f>
        <v>0</v>
      </c>
      <c r="F228" s="1">
        <f>'4.OVTA Sites-Transects'!F234</f>
        <v>0</v>
      </c>
      <c r="G228" s="6">
        <f>'4.OVTA Sites-Transects'!H234</f>
        <v>0</v>
      </c>
      <c r="H228" s="6">
        <f>'4.OVTA Sites-Transects'!I234</f>
        <v>0</v>
      </c>
      <c r="I228" s="193" t="str">
        <f t="shared" si="24"/>
        <v>-</v>
      </c>
      <c r="J228" s="27" t="str">
        <f t="shared" si="25"/>
        <v>-</v>
      </c>
      <c r="K228" s="27" t="str">
        <f t="shared" si="26"/>
        <v>-</v>
      </c>
      <c r="L228" s="27" t="str">
        <f t="shared" si="27"/>
        <v>-</v>
      </c>
      <c r="M228" s="27" t="str">
        <f t="shared" si="28"/>
        <v>-</v>
      </c>
      <c r="N228" s="28">
        <f t="shared" si="29"/>
        <v>0</v>
      </c>
      <c r="O228" s="28">
        <f t="shared" si="31"/>
        <v>0</v>
      </c>
      <c r="P228" s="1" t="str">
        <f t="shared" si="30"/>
        <v>no</v>
      </c>
    </row>
    <row r="229" spans="1:16" x14ac:dyDescent="0.25">
      <c r="A229" s="6">
        <f>'4.OVTA Sites-Transects'!B235</f>
        <v>0</v>
      </c>
      <c r="B229" s="6">
        <f>'4.OVTA Sites-Transects'!C235</f>
        <v>0</v>
      </c>
      <c r="C229" s="6">
        <f>'4.OVTA Sites-Transects'!D235</f>
        <v>0</v>
      </c>
      <c r="D229" s="1">
        <f>'4.OVTA Sites-Transects'!E235</f>
        <v>0</v>
      </c>
      <c r="E229" s="1">
        <f>'4.OVTA Sites-Transects'!G235</f>
        <v>0</v>
      </c>
      <c r="F229" s="1">
        <f>'4.OVTA Sites-Transects'!F235</f>
        <v>0</v>
      </c>
      <c r="G229" s="6">
        <f>'4.OVTA Sites-Transects'!H235</f>
        <v>0</v>
      </c>
      <c r="H229" s="6">
        <f>'4.OVTA Sites-Transects'!I235</f>
        <v>0</v>
      </c>
      <c r="I229" s="193" t="str">
        <f t="shared" si="24"/>
        <v>-</v>
      </c>
      <c r="J229" s="27" t="str">
        <f t="shared" si="25"/>
        <v>-</v>
      </c>
      <c r="K229" s="27" t="str">
        <f t="shared" si="26"/>
        <v>-</v>
      </c>
      <c r="L229" s="27" t="str">
        <f t="shared" si="27"/>
        <v>-</v>
      </c>
      <c r="M229" s="27" t="str">
        <f t="shared" si="28"/>
        <v>-</v>
      </c>
      <c r="N229" s="28">
        <f t="shared" si="29"/>
        <v>0</v>
      </c>
      <c r="O229" s="28">
        <f t="shared" si="31"/>
        <v>0</v>
      </c>
      <c r="P229" s="1" t="str">
        <f t="shared" si="30"/>
        <v>no</v>
      </c>
    </row>
    <row r="230" spans="1:16" x14ac:dyDescent="0.25">
      <c r="A230" s="6">
        <f>'4.OVTA Sites-Transects'!B236</f>
        <v>0</v>
      </c>
      <c r="B230" s="6">
        <f>'4.OVTA Sites-Transects'!C236</f>
        <v>0</v>
      </c>
      <c r="C230" s="6">
        <f>'4.OVTA Sites-Transects'!D236</f>
        <v>0</v>
      </c>
      <c r="D230" s="1">
        <f>'4.OVTA Sites-Transects'!E236</f>
        <v>0</v>
      </c>
      <c r="E230" s="1">
        <f>'4.OVTA Sites-Transects'!G236</f>
        <v>0</v>
      </c>
      <c r="F230" s="1">
        <f>'4.OVTA Sites-Transects'!F236</f>
        <v>0</v>
      </c>
      <c r="G230" s="6">
        <f>'4.OVTA Sites-Transects'!H236</f>
        <v>0</v>
      </c>
      <c r="H230" s="6">
        <f>'4.OVTA Sites-Transects'!I236</f>
        <v>0</v>
      </c>
      <c r="I230" s="193" t="str">
        <f t="shared" si="24"/>
        <v>-</v>
      </c>
      <c r="J230" s="27" t="str">
        <f t="shared" si="25"/>
        <v>-</v>
      </c>
      <c r="K230" s="27" t="str">
        <f t="shared" si="26"/>
        <v>-</v>
      </c>
      <c r="L230" s="27" t="str">
        <f t="shared" si="27"/>
        <v>-</v>
      </c>
      <c r="M230" s="27" t="str">
        <f t="shared" si="28"/>
        <v>-</v>
      </c>
      <c r="N230" s="28">
        <f t="shared" si="29"/>
        <v>0</v>
      </c>
      <c r="O230" s="28">
        <f t="shared" si="31"/>
        <v>0</v>
      </c>
      <c r="P230" s="1" t="str">
        <f t="shared" si="30"/>
        <v>no</v>
      </c>
    </row>
    <row r="231" spans="1:16" x14ac:dyDescent="0.25">
      <c r="A231" s="6">
        <f>'4.OVTA Sites-Transects'!B237</f>
        <v>0</v>
      </c>
      <c r="B231" s="6">
        <f>'4.OVTA Sites-Transects'!C237</f>
        <v>0</v>
      </c>
      <c r="C231" s="6">
        <f>'4.OVTA Sites-Transects'!D237</f>
        <v>0</v>
      </c>
      <c r="D231" s="1">
        <f>'4.OVTA Sites-Transects'!E237</f>
        <v>0</v>
      </c>
      <c r="E231" s="1">
        <f>'4.OVTA Sites-Transects'!G237</f>
        <v>0</v>
      </c>
      <c r="F231" s="1">
        <f>'4.OVTA Sites-Transects'!F237</f>
        <v>0</v>
      </c>
      <c r="G231" s="6">
        <f>'4.OVTA Sites-Transects'!H237</f>
        <v>0</v>
      </c>
      <c r="H231" s="6">
        <f>'4.OVTA Sites-Transects'!I237</f>
        <v>0</v>
      </c>
      <c r="I231" s="193" t="str">
        <f t="shared" si="24"/>
        <v>-</v>
      </c>
      <c r="J231" s="27" t="str">
        <f t="shared" si="25"/>
        <v>-</v>
      </c>
      <c r="K231" s="27" t="str">
        <f t="shared" si="26"/>
        <v>-</v>
      </c>
      <c r="L231" s="27" t="str">
        <f t="shared" si="27"/>
        <v>-</v>
      </c>
      <c r="M231" s="27" t="str">
        <f t="shared" si="28"/>
        <v>-</v>
      </c>
      <c r="N231" s="28">
        <f t="shared" si="29"/>
        <v>0</v>
      </c>
      <c r="O231" s="28">
        <f t="shared" si="31"/>
        <v>0</v>
      </c>
      <c r="P231" s="1" t="str">
        <f t="shared" si="30"/>
        <v>no</v>
      </c>
    </row>
    <row r="232" spans="1:16" x14ac:dyDescent="0.25">
      <c r="A232" s="6">
        <f>'4.OVTA Sites-Transects'!B238</f>
        <v>0</v>
      </c>
      <c r="B232" s="6">
        <f>'4.OVTA Sites-Transects'!C238</f>
        <v>0</v>
      </c>
      <c r="C232" s="6">
        <f>'4.OVTA Sites-Transects'!D238</f>
        <v>0</v>
      </c>
      <c r="D232" s="1">
        <f>'4.OVTA Sites-Transects'!E238</f>
        <v>0</v>
      </c>
      <c r="E232" s="1">
        <f>'4.OVTA Sites-Transects'!G238</f>
        <v>0</v>
      </c>
      <c r="F232" s="1">
        <f>'4.OVTA Sites-Transects'!F238</f>
        <v>0</v>
      </c>
      <c r="G232" s="6">
        <f>'4.OVTA Sites-Transects'!H238</f>
        <v>0</v>
      </c>
      <c r="H232" s="6">
        <f>'4.OVTA Sites-Transects'!I238</f>
        <v>0</v>
      </c>
      <c r="I232" s="193" t="str">
        <f t="shared" si="24"/>
        <v>-</v>
      </c>
      <c r="J232" s="27" t="str">
        <f t="shared" si="25"/>
        <v>-</v>
      </c>
      <c r="K232" s="27" t="str">
        <f t="shared" si="26"/>
        <v>-</v>
      </c>
      <c r="L232" s="27" t="str">
        <f t="shared" si="27"/>
        <v>-</v>
      </c>
      <c r="M232" s="27" t="str">
        <f t="shared" si="28"/>
        <v>-</v>
      </c>
      <c r="N232" s="28">
        <f t="shared" si="29"/>
        <v>0</v>
      </c>
      <c r="O232" s="28">
        <f t="shared" si="31"/>
        <v>0</v>
      </c>
      <c r="P232" s="1" t="str">
        <f t="shared" si="30"/>
        <v>no</v>
      </c>
    </row>
    <row r="233" spans="1:16" x14ac:dyDescent="0.25">
      <c r="A233" s="6">
        <f>'4.OVTA Sites-Transects'!B239</f>
        <v>0</v>
      </c>
      <c r="B233" s="6">
        <f>'4.OVTA Sites-Transects'!C239</f>
        <v>0</v>
      </c>
      <c r="C233" s="6">
        <f>'4.OVTA Sites-Transects'!D239</f>
        <v>0</v>
      </c>
      <c r="D233" s="1">
        <f>'4.OVTA Sites-Transects'!E239</f>
        <v>0</v>
      </c>
      <c r="E233" s="1">
        <f>'4.OVTA Sites-Transects'!G239</f>
        <v>0</v>
      </c>
      <c r="F233" s="1">
        <f>'4.OVTA Sites-Transects'!F239</f>
        <v>0</v>
      </c>
      <c r="G233" s="6">
        <f>'4.OVTA Sites-Transects'!H239</f>
        <v>0</v>
      </c>
      <c r="H233" s="6">
        <f>'4.OVTA Sites-Transects'!I239</f>
        <v>0</v>
      </c>
      <c r="I233" s="193" t="str">
        <f t="shared" si="24"/>
        <v>-</v>
      </c>
      <c r="J233" s="27" t="str">
        <f t="shared" si="25"/>
        <v>-</v>
      </c>
      <c r="K233" s="27" t="str">
        <f t="shared" si="26"/>
        <v>-</v>
      </c>
      <c r="L233" s="27" t="str">
        <f t="shared" si="27"/>
        <v>-</v>
      </c>
      <c r="M233" s="27" t="str">
        <f t="shared" si="28"/>
        <v>-</v>
      </c>
      <c r="N233" s="28">
        <f t="shared" si="29"/>
        <v>0</v>
      </c>
      <c r="O233" s="28">
        <f t="shared" si="31"/>
        <v>0</v>
      </c>
      <c r="P233" s="1" t="str">
        <f t="shared" si="30"/>
        <v>no</v>
      </c>
    </row>
    <row r="234" spans="1:16" x14ac:dyDescent="0.25">
      <c r="A234" s="6">
        <f>'4.OVTA Sites-Transects'!B240</f>
        <v>0</v>
      </c>
      <c r="B234" s="6">
        <f>'4.OVTA Sites-Transects'!C240</f>
        <v>0</v>
      </c>
      <c r="C234" s="6">
        <f>'4.OVTA Sites-Transects'!D240</f>
        <v>0</v>
      </c>
      <c r="D234" s="1">
        <f>'4.OVTA Sites-Transects'!E240</f>
        <v>0</v>
      </c>
      <c r="E234" s="1">
        <f>'4.OVTA Sites-Transects'!G240</f>
        <v>0</v>
      </c>
      <c r="F234" s="1">
        <f>'4.OVTA Sites-Transects'!F240</f>
        <v>0</v>
      </c>
      <c r="G234" s="6">
        <f>'4.OVTA Sites-Transects'!H240</f>
        <v>0</v>
      </c>
      <c r="H234" s="6">
        <f>'4.OVTA Sites-Transects'!I240</f>
        <v>0</v>
      </c>
      <c r="I234" s="193" t="str">
        <f t="shared" si="24"/>
        <v>-</v>
      </c>
      <c r="J234" s="27" t="str">
        <f t="shared" si="25"/>
        <v>-</v>
      </c>
      <c r="K234" s="27" t="str">
        <f t="shared" si="26"/>
        <v>-</v>
      </c>
      <c r="L234" s="27" t="str">
        <f t="shared" si="27"/>
        <v>-</v>
      </c>
      <c r="M234" s="27" t="str">
        <f t="shared" si="28"/>
        <v>-</v>
      </c>
      <c r="N234" s="28">
        <f t="shared" si="29"/>
        <v>0</v>
      </c>
      <c r="O234" s="28">
        <f t="shared" si="31"/>
        <v>0</v>
      </c>
      <c r="P234" s="1" t="str">
        <f t="shared" si="30"/>
        <v>no</v>
      </c>
    </row>
    <row r="235" spans="1:16" x14ac:dyDescent="0.25">
      <c r="A235" s="6">
        <f>'4.OVTA Sites-Transects'!B241</f>
        <v>0</v>
      </c>
      <c r="B235" s="6">
        <f>'4.OVTA Sites-Transects'!C241</f>
        <v>0</v>
      </c>
      <c r="C235" s="6">
        <f>'4.OVTA Sites-Transects'!D241</f>
        <v>0</v>
      </c>
      <c r="D235" s="1">
        <f>'4.OVTA Sites-Transects'!E241</f>
        <v>0</v>
      </c>
      <c r="E235" s="1">
        <f>'4.OVTA Sites-Transects'!G241</f>
        <v>0</v>
      </c>
      <c r="F235" s="1">
        <f>'4.OVTA Sites-Transects'!F241</f>
        <v>0</v>
      </c>
      <c r="G235" s="6">
        <f>'4.OVTA Sites-Transects'!H241</f>
        <v>0</v>
      </c>
      <c r="H235" s="6">
        <f>'4.OVTA Sites-Transects'!I241</f>
        <v>0</v>
      </c>
      <c r="I235" s="193" t="str">
        <f t="shared" si="24"/>
        <v>-</v>
      </c>
      <c r="J235" s="27" t="str">
        <f t="shared" si="25"/>
        <v>-</v>
      </c>
      <c r="K235" s="27" t="str">
        <f t="shared" si="26"/>
        <v>-</v>
      </c>
      <c r="L235" s="27" t="str">
        <f t="shared" si="27"/>
        <v>-</v>
      </c>
      <c r="M235" s="27" t="str">
        <f t="shared" si="28"/>
        <v>-</v>
      </c>
      <c r="N235" s="28">
        <f t="shared" si="29"/>
        <v>0</v>
      </c>
      <c r="O235" s="28">
        <f t="shared" si="31"/>
        <v>0</v>
      </c>
      <c r="P235" s="1" t="str">
        <f t="shared" si="30"/>
        <v>no</v>
      </c>
    </row>
    <row r="236" spans="1:16" x14ac:dyDescent="0.25">
      <c r="A236" s="6">
        <f>'4.OVTA Sites-Transects'!B242</f>
        <v>0</v>
      </c>
      <c r="B236" s="6">
        <f>'4.OVTA Sites-Transects'!C242</f>
        <v>0</v>
      </c>
      <c r="C236" s="6">
        <f>'4.OVTA Sites-Transects'!D242</f>
        <v>0</v>
      </c>
      <c r="D236" s="1">
        <f>'4.OVTA Sites-Transects'!E242</f>
        <v>0</v>
      </c>
      <c r="E236" s="1">
        <f>'4.OVTA Sites-Transects'!G242</f>
        <v>0</v>
      </c>
      <c r="F236" s="1">
        <f>'4.OVTA Sites-Transects'!F242</f>
        <v>0</v>
      </c>
      <c r="G236" s="6">
        <f>'4.OVTA Sites-Transects'!H242</f>
        <v>0</v>
      </c>
      <c r="H236" s="6">
        <f>'4.OVTA Sites-Transects'!I242</f>
        <v>0</v>
      </c>
      <c r="I236" s="193" t="str">
        <f t="shared" si="24"/>
        <v>-</v>
      </c>
      <c r="J236" s="27" t="str">
        <f t="shared" si="25"/>
        <v>-</v>
      </c>
      <c r="K236" s="27" t="str">
        <f t="shared" si="26"/>
        <v>-</v>
      </c>
      <c r="L236" s="27" t="str">
        <f t="shared" si="27"/>
        <v>-</v>
      </c>
      <c r="M236" s="27" t="str">
        <f t="shared" si="28"/>
        <v>-</v>
      </c>
      <c r="N236" s="28">
        <f t="shared" si="29"/>
        <v>0</v>
      </c>
      <c r="O236" s="28">
        <f t="shared" si="31"/>
        <v>0</v>
      </c>
      <c r="P236" s="1" t="str">
        <f t="shared" si="30"/>
        <v>no</v>
      </c>
    </row>
    <row r="237" spans="1:16" x14ac:dyDescent="0.25">
      <c r="A237" s="6">
        <f>'4.OVTA Sites-Transects'!B243</f>
        <v>0</v>
      </c>
      <c r="B237" s="6">
        <f>'4.OVTA Sites-Transects'!C243</f>
        <v>0</v>
      </c>
      <c r="C237" s="6">
        <f>'4.OVTA Sites-Transects'!D243</f>
        <v>0</v>
      </c>
      <c r="D237" s="1">
        <f>'4.OVTA Sites-Transects'!E243</f>
        <v>0</v>
      </c>
      <c r="E237" s="1">
        <f>'4.OVTA Sites-Transects'!G243</f>
        <v>0</v>
      </c>
      <c r="F237" s="1">
        <f>'4.OVTA Sites-Transects'!F243</f>
        <v>0</v>
      </c>
      <c r="G237" s="6">
        <f>'4.OVTA Sites-Transects'!H243</f>
        <v>0</v>
      </c>
      <c r="H237" s="6">
        <f>'4.OVTA Sites-Transects'!I243</f>
        <v>0</v>
      </c>
      <c r="I237" s="193" t="str">
        <f t="shared" si="24"/>
        <v>-</v>
      </c>
      <c r="J237" s="27" t="str">
        <f t="shared" si="25"/>
        <v>-</v>
      </c>
      <c r="K237" s="27" t="str">
        <f t="shared" si="26"/>
        <v>-</v>
      </c>
      <c r="L237" s="27" t="str">
        <f t="shared" si="27"/>
        <v>-</v>
      </c>
      <c r="M237" s="27" t="str">
        <f t="shared" si="28"/>
        <v>-</v>
      </c>
      <c r="N237" s="28">
        <f t="shared" si="29"/>
        <v>0</v>
      </c>
      <c r="O237" s="28">
        <f t="shared" si="31"/>
        <v>0</v>
      </c>
      <c r="P237" s="1" t="str">
        <f t="shared" si="30"/>
        <v>no</v>
      </c>
    </row>
    <row r="238" spans="1:16" x14ac:dyDescent="0.25">
      <c r="A238" s="6">
        <f>'4.OVTA Sites-Transects'!B244</f>
        <v>0</v>
      </c>
      <c r="B238" s="6">
        <f>'4.OVTA Sites-Transects'!C244</f>
        <v>0</v>
      </c>
      <c r="C238" s="6">
        <f>'4.OVTA Sites-Transects'!D244</f>
        <v>0</v>
      </c>
      <c r="D238" s="1">
        <f>'4.OVTA Sites-Transects'!E244</f>
        <v>0</v>
      </c>
      <c r="E238" s="1">
        <f>'4.OVTA Sites-Transects'!G244</f>
        <v>0</v>
      </c>
      <c r="F238" s="1">
        <f>'4.OVTA Sites-Transects'!F244</f>
        <v>0</v>
      </c>
      <c r="G238" s="6">
        <f>'4.OVTA Sites-Transects'!H244</f>
        <v>0</v>
      </c>
      <c r="H238" s="6">
        <f>'4.OVTA Sites-Transects'!I244</f>
        <v>0</v>
      </c>
      <c r="I238" s="193" t="str">
        <f t="shared" si="24"/>
        <v>-</v>
      </c>
      <c r="J238" s="27" t="str">
        <f t="shared" si="25"/>
        <v>-</v>
      </c>
      <c r="K238" s="27" t="str">
        <f t="shared" si="26"/>
        <v>-</v>
      </c>
      <c r="L238" s="27" t="str">
        <f t="shared" si="27"/>
        <v>-</v>
      </c>
      <c r="M238" s="27" t="str">
        <f t="shared" si="28"/>
        <v>-</v>
      </c>
      <c r="N238" s="28">
        <f t="shared" si="29"/>
        <v>0</v>
      </c>
      <c r="O238" s="28">
        <f t="shared" si="31"/>
        <v>0</v>
      </c>
      <c r="P238" s="1" t="str">
        <f t="shared" si="30"/>
        <v>no</v>
      </c>
    </row>
    <row r="239" spans="1:16" x14ac:dyDescent="0.25">
      <c r="A239" s="6">
        <f>'4.OVTA Sites-Transects'!B245</f>
        <v>0</v>
      </c>
      <c r="B239" s="6">
        <f>'4.OVTA Sites-Transects'!C245</f>
        <v>0</v>
      </c>
      <c r="C239" s="6">
        <f>'4.OVTA Sites-Transects'!D245</f>
        <v>0</v>
      </c>
      <c r="D239" s="1">
        <f>'4.OVTA Sites-Transects'!E245</f>
        <v>0</v>
      </c>
      <c r="E239" s="1">
        <f>'4.OVTA Sites-Transects'!G245</f>
        <v>0</v>
      </c>
      <c r="F239" s="1">
        <f>'4.OVTA Sites-Transects'!F245</f>
        <v>0</v>
      </c>
      <c r="G239" s="6">
        <f>'4.OVTA Sites-Transects'!H245</f>
        <v>0</v>
      </c>
      <c r="H239" s="6">
        <f>'4.OVTA Sites-Transects'!I245</f>
        <v>0</v>
      </c>
      <c r="I239" s="193" t="str">
        <f t="shared" si="24"/>
        <v>-</v>
      </c>
      <c r="J239" s="27" t="str">
        <f t="shared" si="25"/>
        <v>-</v>
      </c>
      <c r="K239" s="27" t="str">
        <f t="shared" si="26"/>
        <v>-</v>
      </c>
      <c r="L239" s="27" t="str">
        <f t="shared" si="27"/>
        <v>-</v>
      </c>
      <c r="M239" s="27" t="str">
        <f t="shared" si="28"/>
        <v>-</v>
      </c>
      <c r="N239" s="28">
        <f t="shared" si="29"/>
        <v>0</v>
      </c>
      <c r="O239" s="28">
        <f t="shared" si="31"/>
        <v>0</v>
      </c>
      <c r="P239" s="1" t="str">
        <f t="shared" si="30"/>
        <v>no</v>
      </c>
    </row>
    <row r="240" spans="1:16" x14ac:dyDescent="0.25">
      <c r="A240" s="6">
        <f>'4.OVTA Sites-Transects'!B246</f>
        <v>0</v>
      </c>
      <c r="B240" s="6">
        <f>'4.OVTA Sites-Transects'!C246</f>
        <v>0</v>
      </c>
      <c r="C240" s="6">
        <f>'4.OVTA Sites-Transects'!D246</f>
        <v>0</v>
      </c>
      <c r="D240" s="1">
        <f>'4.OVTA Sites-Transects'!E246</f>
        <v>0</v>
      </c>
      <c r="E240" s="1">
        <f>'4.OVTA Sites-Transects'!G246</f>
        <v>0</v>
      </c>
      <c r="F240" s="1">
        <f>'4.OVTA Sites-Transects'!F246</f>
        <v>0</v>
      </c>
      <c r="G240" s="6">
        <f>'4.OVTA Sites-Transects'!H246</f>
        <v>0</v>
      </c>
      <c r="H240" s="6">
        <f>'4.OVTA Sites-Transects'!I246</f>
        <v>0</v>
      </c>
      <c r="I240" s="193" t="str">
        <f t="shared" si="24"/>
        <v>-</v>
      </c>
      <c r="J240" s="27" t="str">
        <f t="shared" si="25"/>
        <v>-</v>
      </c>
      <c r="K240" s="27" t="str">
        <f t="shared" si="26"/>
        <v>-</v>
      </c>
      <c r="L240" s="27" t="str">
        <f t="shared" si="27"/>
        <v>-</v>
      </c>
      <c r="M240" s="27" t="str">
        <f t="shared" si="28"/>
        <v>-</v>
      </c>
      <c r="N240" s="28">
        <f t="shared" si="29"/>
        <v>0</v>
      </c>
      <c r="O240" s="28">
        <f t="shared" si="31"/>
        <v>0</v>
      </c>
      <c r="P240" s="1" t="str">
        <f t="shared" si="30"/>
        <v>no</v>
      </c>
    </row>
    <row r="241" spans="1:16" x14ac:dyDescent="0.25">
      <c r="A241" s="6">
        <f>'4.OVTA Sites-Transects'!B247</f>
        <v>0</v>
      </c>
      <c r="B241" s="6">
        <f>'4.OVTA Sites-Transects'!C247</f>
        <v>0</v>
      </c>
      <c r="C241" s="6">
        <f>'4.OVTA Sites-Transects'!D247</f>
        <v>0</v>
      </c>
      <c r="D241" s="1">
        <f>'4.OVTA Sites-Transects'!E247</f>
        <v>0</v>
      </c>
      <c r="E241" s="1">
        <f>'4.OVTA Sites-Transects'!G247</f>
        <v>0</v>
      </c>
      <c r="F241" s="1">
        <f>'4.OVTA Sites-Transects'!F247</f>
        <v>0</v>
      </c>
      <c r="G241" s="6">
        <f>'4.OVTA Sites-Transects'!H247</f>
        <v>0</v>
      </c>
      <c r="H241" s="6">
        <f>'4.OVTA Sites-Transects'!I247</f>
        <v>0</v>
      </c>
      <c r="I241" s="193" t="str">
        <f t="shared" si="24"/>
        <v>-</v>
      </c>
      <c r="J241" s="27" t="str">
        <f t="shared" si="25"/>
        <v>-</v>
      </c>
      <c r="K241" s="27" t="str">
        <f t="shared" si="26"/>
        <v>-</v>
      </c>
      <c r="L241" s="27" t="str">
        <f t="shared" si="27"/>
        <v>-</v>
      </c>
      <c r="M241" s="27" t="str">
        <f t="shared" si="28"/>
        <v>-</v>
      </c>
      <c r="N241" s="28">
        <f t="shared" si="29"/>
        <v>0</v>
      </c>
      <c r="O241" s="28">
        <f t="shared" si="31"/>
        <v>0</v>
      </c>
      <c r="P241" s="1" t="str">
        <f t="shared" si="30"/>
        <v>no</v>
      </c>
    </row>
    <row r="242" spans="1:16" x14ac:dyDescent="0.25">
      <c r="A242" s="6">
        <f>'4.OVTA Sites-Transects'!B248</f>
        <v>0</v>
      </c>
      <c r="B242" s="6">
        <f>'4.OVTA Sites-Transects'!C248</f>
        <v>0</v>
      </c>
      <c r="C242" s="6">
        <f>'4.OVTA Sites-Transects'!D248</f>
        <v>0</v>
      </c>
      <c r="D242" s="1">
        <f>'4.OVTA Sites-Transects'!E248</f>
        <v>0</v>
      </c>
      <c r="E242" s="1">
        <f>'4.OVTA Sites-Transects'!G248</f>
        <v>0</v>
      </c>
      <c r="F242" s="1">
        <f>'4.OVTA Sites-Transects'!F248</f>
        <v>0</v>
      </c>
      <c r="G242" s="6">
        <f>'4.OVTA Sites-Transects'!H248</f>
        <v>0</v>
      </c>
      <c r="H242" s="6">
        <f>'4.OVTA Sites-Transects'!I248</f>
        <v>0</v>
      </c>
      <c r="I242" s="193" t="str">
        <f t="shared" si="24"/>
        <v>-</v>
      </c>
      <c r="J242" s="27" t="str">
        <f t="shared" si="25"/>
        <v>-</v>
      </c>
      <c r="K242" s="27" t="str">
        <f t="shared" si="26"/>
        <v>-</v>
      </c>
      <c r="L242" s="27" t="str">
        <f t="shared" si="27"/>
        <v>-</v>
      </c>
      <c r="M242" s="27" t="str">
        <f t="shared" si="28"/>
        <v>-</v>
      </c>
      <c r="N242" s="28">
        <f t="shared" si="29"/>
        <v>0</v>
      </c>
      <c r="O242" s="28">
        <f t="shared" si="31"/>
        <v>0</v>
      </c>
      <c r="P242" s="1" t="str">
        <f t="shared" si="30"/>
        <v>no</v>
      </c>
    </row>
    <row r="243" spans="1:16" x14ac:dyDescent="0.25">
      <c r="A243" s="6">
        <f>'4.OVTA Sites-Transects'!B249</f>
        <v>0</v>
      </c>
      <c r="B243" s="6">
        <f>'4.OVTA Sites-Transects'!C249</f>
        <v>0</v>
      </c>
      <c r="C243" s="6">
        <f>'4.OVTA Sites-Transects'!D249</f>
        <v>0</v>
      </c>
      <c r="D243" s="1">
        <f>'4.OVTA Sites-Transects'!E249</f>
        <v>0</v>
      </c>
      <c r="E243" s="1">
        <f>'4.OVTA Sites-Transects'!G249</f>
        <v>0</v>
      </c>
      <c r="F243" s="1">
        <f>'4.OVTA Sites-Transects'!F249</f>
        <v>0</v>
      </c>
      <c r="G243" s="6">
        <f>'4.OVTA Sites-Transects'!H249</f>
        <v>0</v>
      </c>
      <c r="H243" s="6">
        <f>'4.OVTA Sites-Transects'!I249</f>
        <v>0</v>
      </c>
      <c r="I243" s="193" t="str">
        <f t="shared" si="24"/>
        <v>-</v>
      </c>
      <c r="J243" s="27" t="str">
        <f t="shared" si="25"/>
        <v>-</v>
      </c>
      <c r="K243" s="27" t="str">
        <f t="shared" si="26"/>
        <v>-</v>
      </c>
      <c r="L243" s="27" t="str">
        <f t="shared" si="27"/>
        <v>-</v>
      </c>
      <c r="M243" s="27" t="str">
        <f t="shared" si="28"/>
        <v>-</v>
      </c>
      <c r="N243" s="28">
        <f t="shared" si="29"/>
        <v>0</v>
      </c>
      <c r="O243" s="28">
        <f t="shared" si="31"/>
        <v>0</v>
      </c>
      <c r="P243" s="1" t="str">
        <f t="shared" si="30"/>
        <v>no</v>
      </c>
    </row>
    <row r="244" spans="1:16" x14ac:dyDescent="0.25">
      <c r="A244" s="6">
        <f>'4.OVTA Sites-Transects'!B250</f>
        <v>0</v>
      </c>
      <c r="B244" s="6">
        <f>'4.OVTA Sites-Transects'!C250</f>
        <v>0</v>
      </c>
      <c r="C244" s="6">
        <f>'4.OVTA Sites-Transects'!D250</f>
        <v>0</v>
      </c>
      <c r="D244" s="1">
        <f>'4.OVTA Sites-Transects'!E250</f>
        <v>0</v>
      </c>
      <c r="E244" s="1">
        <f>'4.OVTA Sites-Transects'!G250</f>
        <v>0</v>
      </c>
      <c r="F244" s="1">
        <f>'4.OVTA Sites-Transects'!F250</f>
        <v>0</v>
      </c>
      <c r="G244" s="6">
        <f>'4.OVTA Sites-Transects'!H250</f>
        <v>0</v>
      </c>
      <c r="H244" s="6">
        <f>'4.OVTA Sites-Transects'!I250</f>
        <v>0</v>
      </c>
      <c r="I244" s="193" t="str">
        <f t="shared" si="24"/>
        <v>-</v>
      </c>
      <c r="J244" s="27" t="str">
        <f t="shared" si="25"/>
        <v>-</v>
      </c>
      <c r="K244" s="27" t="str">
        <f t="shared" si="26"/>
        <v>-</v>
      </c>
      <c r="L244" s="27" t="str">
        <f t="shared" si="27"/>
        <v>-</v>
      </c>
      <c r="M244" s="27" t="str">
        <f t="shared" si="28"/>
        <v>-</v>
      </c>
      <c r="N244" s="28">
        <f t="shared" si="29"/>
        <v>0</v>
      </c>
      <c r="O244" s="28">
        <f t="shared" si="31"/>
        <v>0</v>
      </c>
      <c r="P244" s="1" t="str">
        <f t="shared" si="30"/>
        <v>no</v>
      </c>
    </row>
    <row r="245" spans="1:16" x14ac:dyDescent="0.25">
      <c r="A245" s="6">
        <f>'4.OVTA Sites-Transects'!B251</f>
        <v>0</v>
      </c>
      <c r="B245" s="6">
        <f>'4.OVTA Sites-Transects'!C251</f>
        <v>0</v>
      </c>
      <c r="C245" s="6">
        <f>'4.OVTA Sites-Transects'!D251</f>
        <v>0</v>
      </c>
      <c r="D245" s="1">
        <f>'4.OVTA Sites-Transects'!E251</f>
        <v>0</v>
      </c>
      <c r="E245" s="1">
        <f>'4.OVTA Sites-Transects'!G251</f>
        <v>0</v>
      </c>
      <c r="F245" s="1">
        <f>'4.OVTA Sites-Transects'!F251</f>
        <v>0</v>
      </c>
      <c r="G245" s="6">
        <f>'4.OVTA Sites-Transects'!H251</f>
        <v>0</v>
      </c>
      <c r="H245" s="6">
        <f>'4.OVTA Sites-Transects'!I251</f>
        <v>0</v>
      </c>
      <c r="I245" s="193" t="str">
        <f t="shared" si="24"/>
        <v>-</v>
      </c>
      <c r="J245" s="27" t="str">
        <f t="shared" si="25"/>
        <v>-</v>
      </c>
      <c r="K245" s="27" t="str">
        <f t="shared" si="26"/>
        <v>-</v>
      </c>
      <c r="L245" s="27" t="str">
        <f t="shared" si="27"/>
        <v>-</v>
      </c>
      <c r="M245" s="27" t="str">
        <f t="shared" si="28"/>
        <v>-</v>
      </c>
      <c r="N245" s="28">
        <f t="shared" si="29"/>
        <v>0</v>
      </c>
      <c r="O245" s="28">
        <f t="shared" si="31"/>
        <v>0</v>
      </c>
      <c r="P245" s="1" t="str">
        <f t="shared" si="30"/>
        <v>no</v>
      </c>
    </row>
    <row r="246" spans="1:16" x14ac:dyDescent="0.25">
      <c r="A246" s="6">
        <f>'4.OVTA Sites-Transects'!B252</f>
        <v>0</v>
      </c>
      <c r="B246" s="6">
        <f>'4.OVTA Sites-Transects'!C252</f>
        <v>0</v>
      </c>
      <c r="C246" s="6">
        <f>'4.OVTA Sites-Transects'!D252</f>
        <v>0</v>
      </c>
      <c r="D246" s="1">
        <f>'4.OVTA Sites-Transects'!E252</f>
        <v>0</v>
      </c>
      <c r="E246" s="1">
        <f>'4.OVTA Sites-Transects'!G252</f>
        <v>0</v>
      </c>
      <c r="F246" s="1">
        <f>'4.OVTA Sites-Transects'!F252</f>
        <v>0</v>
      </c>
      <c r="G246" s="6">
        <f>'4.OVTA Sites-Transects'!H252</f>
        <v>0</v>
      </c>
      <c r="H246" s="6">
        <f>'4.OVTA Sites-Transects'!I252</f>
        <v>0</v>
      </c>
      <c r="I246" s="193" t="str">
        <f t="shared" si="24"/>
        <v>-</v>
      </c>
      <c r="J246" s="27" t="str">
        <f t="shared" si="25"/>
        <v>-</v>
      </c>
      <c r="K246" s="27" t="str">
        <f t="shared" si="26"/>
        <v>-</v>
      </c>
      <c r="L246" s="27" t="str">
        <f t="shared" si="27"/>
        <v>-</v>
      </c>
      <c r="M246" s="27" t="str">
        <f t="shared" si="28"/>
        <v>-</v>
      </c>
      <c r="N246" s="28">
        <f t="shared" si="29"/>
        <v>0</v>
      </c>
      <c r="O246" s="28">
        <f t="shared" si="31"/>
        <v>0</v>
      </c>
      <c r="P246" s="1" t="str">
        <f t="shared" si="30"/>
        <v>no</v>
      </c>
    </row>
    <row r="247" spans="1:16" x14ac:dyDescent="0.25">
      <c r="A247" s="6">
        <f>'4.OVTA Sites-Transects'!B253</f>
        <v>0</v>
      </c>
      <c r="B247" s="6">
        <f>'4.OVTA Sites-Transects'!C253</f>
        <v>0</v>
      </c>
      <c r="C247" s="6">
        <f>'4.OVTA Sites-Transects'!D253</f>
        <v>0</v>
      </c>
      <c r="D247" s="1">
        <f>'4.OVTA Sites-Transects'!E253</f>
        <v>0</v>
      </c>
      <c r="E247" s="1">
        <f>'4.OVTA Sites-Transects'!G253</f>
        <v>0</v>
      </c>
      <c r="F247" s="1">
        <f>'4.OVTA Sites-Transects'!F253</f>
        <v>0</v>
      </c>
      <c r="G247" s="6">
        <f>'4.OVTA Sites-Transects'!H253</f>
        <v>0</v>
      </c>
      <c r="H247" s="6">
        <f>'4.OVTA Sites-Transects'!I253</f>
        <v>0</v>
      </c>
      <c r="I247" s="193" t="str">
        <f t="shared" si="24"/>
        <v>-</v>
      </c>
      <c r="J247" s="27" t="str">
        <f t="shared" si="25"/>
        <v>-</v>
      </c>
      <c r="K247" s="27" t="str">
        <f t="shared" si="26"/>
        <v>-</v>
      </c>
      <c r="L247" s="27" t="str">
        <f t="shared" si="27"/>
        <v>-</v>
      </c>
      <c r="M247" s="27" t="str">
        <f t="shared" si="28"/>
        <v>-</v>
      </c>
      <c r="N247" s="28">
        <f t="shared" si="29"/>
        <v>0</v>
      </c>
      <c r="O247" s="28">
        <f t="shared" si="31"/>
        <v>0</v>
      </c>
      <c r="P247" s="1" t="str">
        <f t="shared" si="30"/>
        <v>no</v>
      </c>
    </row>
    <row r="248" spans="1:16" x14ac:dyDescent="0.25">
      <c r="A248" s="6">
        <f>'4.OVTA Sites-Transects'!B254</f>
        <v>0</v>
      </c>
      <c r="B248" s="6">
        <f>'4.OVTA Sites-Transects'!C254</f>
        <v>0</v>
      </c>
      <c r="C248" s="6">
        <f>'4.OVTA Sites-Transects'!D254</f>
        <v>0</v>
      </c>
      <c r="D248" s="1">
        <f>'4.OVTA Sites-Transects'!E254</f>
        <v>0</v>
      </c>
      <c r="E248" s="1">
        <f>'4.OVTA Sites-Transects'!G254</f>
        <v>0</v>
      </c>
      <c r="F248" s="1">
        <f>'4.OVTA Sites-Transects'!F254</f>
        <v>0</v>
      </c>
      <c r="G248" s="6">
        <f>'4.OVTA Sites-Transects'!H254</f>
        <v>0</v>
      </c>
      <c r="H248" s="6">
        <f>'4.OVTA Sites-Transects'!I254</f>
        <v>0</v>
      </c>
      <c r="I248" s="193" t="str">
        <f t="shared" si="24"/>
        <v>-</v>
      </c>
      <c r="J248" s="27" t="str">
        <f t="shared" si="25"/>
        <v>-</v>
      </c>
      <c r="K248" s="27" t="str">
        <f t="shared" si="26"/>
        <v>-</v>
      </c>
      <c r="L248" s="27" t="str">
        <f t="shared" si="27"/>
        <v>-</v>
      </c>
      <c r="M248" s="27" t="str">
        <f t="shared" si="28"/>
        <v>-</v>
      </c>
      <c r="N248" s="28">
        <f t="shared" si="29"/>
        <v>0</v>
      </c>
      <c r="O248" s="28">
        <f t="shared" si="31"/>
        <v>0</v>
      </c>
      <c r="P248" s="1" t="str">
        <f t="shared" si="30"/>
        <v>no</v>
      </c>
    </row>
    <row r="249" spans="1:16" x14ac:dyDescent="0.25">
      <c r="A249" s="6">
        <f>'4.OVTA Sites-Transects'!B255</f>
        <v>0</v>
      </c>
      <c r="B249" s="6">
        <f>'4.OVTA Sites-Transects'!C255</f>
        <v>0</v>
      </c>
      <c r="C249" s="6">
        <f>'4.OVTA Sites-Transects'!D255</f>
        <v>0</v>
      </c>
      <c r="D249" s="1">
        <f>'4.OVTA Sites-Transects'!E255</f>
        <v>0</v>
      </c>
      <c r="E249" s="1">
        <f>'4.OVTA Sites-Transects'!G255</f>
        <v>0</v>
      </c>
      <c r="F249" s="1">
        <f>'4.OVTA Sites-Transects'!F255</f>
        <v>0</v>
      </c>
      <c r="G249" s="6">
        <f>'4.OVTA Sites-Transects'!H255</f>
        <v>0</v>
      </c>
      <c r="H249" s="6">
        <f>'4.OVTA Sites-Transects'!I255</f>
        <v>0</v>
      </c>
      <c r="I249" s="193" t="str">
        <f t="shared" si="24"/>
        <v>-</v>
      </c>
      <c r="J249" s="27" t="str">
        <f t="shared" si="25"/>
        <v>-</v>
      </c>
      <c r="K249" s="27" t="str">
        <f t="shared" si="26"/>
        <v>-</v>
      </c>
      <c r="L249" s="27" t="str">
        <f t="shared" si="27"/>
        <v>-</v>
      </c>
      <c r="M249" s="27" t="str">
        <f t="shared" si="28"/>
        <v>-</v>
      </c>
      <c r="N249" s="28">
        <f t="shared" si="29"/>
        <v>0</v>
      </c>
      <c r="O249" s="28">
        <f t="shared" si="31"/>
        <v>0</v>
      </c>
      <c r="P249" s="1" t="str">
        <f t="shared" si="30"/>
        <v>no</v>
      </c>
    </row>
    <row r="250" spans="1:16" x14ac:dyDescent="0.25">
      <c r="A250" s="6">
        <f>'4.OVTA Sites-Transects'!B256</f>
        <v>0</v>
      </c>
      <c r="B250" s="6">
        <f>'4.OVTA Sites-Transects'!C256</f>
        <v>0</v>
      </c>
      <c r="C250" s="6">
        <f>'4.OVTA Sites-Transects'!D256</f>
        <v>0</v>
      </c>
      <c r="D250" s="1">
        <f>'4.OVTA Sites-Transects'!E256</f>
        <v>0</v>
      </c>
      <c r="E250" s="1">
        <f>'4.OVTA Sites-Transects'!G256</f>
        <v>0</v>
      </c>
      <c r="F250" s="1">
        <f>'4.OVTA Sites-Transects'!F256</f>
        <v>0</v>
      </c>
      <c r="G250" s="6">
        <f>'4.OVTA Sites-Transects'!H256</f>
        <v>0</v>
      </c>
      <c r="H250" s="6">
        <f>'4.OVTA Sites-Transects'!I256</f>
        <v>0</v>
      </c>
      <c r="I250" s="193" t="str">
        <f t="shared" si="24"/>
        <v>-</v>
      </c>
      <c r="J250" s="27" t="str">
        <f t="shared" si="25"/>
        <v>-</v>
      </c>
      <c r="K250" s="27" t="str">
        <f t="shared" si="26"/>
        <v>-</v>
      </c>
      <c r="L250" s="27" t="str">
        <f t="shared" si="27"/>
        <v>-</v>
      </c>
      <c r="M250" s="27" t="str">
        <f t="shared" si="28"/>
        <v>-</v>
      </c>
      <c r="N250" s="28">
        <f t="shared" si="29"/>
        <v>0</v>
      </c>
      <c r="O250" s="28">
        <f t="shared" si="31"/>
        <v>0</v>
      </c>
      <c r="P250" s="1" t="str">
        <f t="shared" si="30"/>
        <v>no</v>
      </c>
    </row>
    <row r="251" spans="1:16" x14ac:dyDescent="0.25">
      <c r="A251" s="6">
        <f>'4.OVTA Sites-Transects'!B257</f>
        <v>0</v>
      </c>
      <c r="B251" s="6">
        <f>'4.OVTA Sites-Transects'!C257</f>
        <v>0</v>
      </c>
      <c r="C251" s="6">
        <f>'4.OVTA Sites-Transects'!D257</f>
        <v>0</v>
      </c>
      <c r="D251" s="1">
        <f>'4.OVTA Sites-Transects'!E257</f>
        <v>0</v>
      </c>
      <c r="E251" s="1">
        <f>'4.OVTA Sites-Transects'!G257</f>
        <v>0</v>
      </c>
      <c r="F251" s="1">
        <f>'4.OVTA Sites-Transects'!F257</f>
        <v>0</v>
      </c>
      <c r="G251" s="6">
        <f>'4.OVTA Sites-Transects'!H257</f>
        <v>0</v>
      </c>
      <c r="H251" s="6">
        <f>'4.OVTA Sites-Transects'!I257</f>
        <v>0</v>
      </c>
      <c r="I251" s="193" t="str">
        <f t="shared" si="24"/>
        <v>-</v>
      </c>
      <c r="J251" s="27" t="str">
        <f t="shared" si="25"/>
        <v>-</v>
      </c>
      <c r="K251" s="27" t="str">
        <f t="shared" si="26"/>
        <v>-</v>
      </c>
      <c r="L251" s="27" t="str">
        <f t="shared" si="27"/>
        <v>-</v>
      </c>
      <c r="M251" s="27" t="str">
        <f t="shared" si="28"/>
        <v>-</v>
      </c>
      <c r="N251" s="28">
        <f t="shared" si="29"/>
        <v>0</v>
      </c>
      <c r="O251" s="28">
        <f t="shared" si="31"/>
        <v>0</v>
      </c>
      <c r="P251" s="1" t="str">
        <f t="shared" si="30"/>
        <v>no</v>
      </c>
    </row>
    <row r="252" spans="1:16" x14ac:dyDescent="0.25">
      <c r="A252" s="6">
        <f>'4.OVTA Sites-Transects'!B258</f>
        <v>0</v>
      </c>
      <c r="B252" s="6">
        <f>'4.OVTA Sites-Transects'!C258</f>
        <v>0</v>
      </c>
      <c r="C252" s="6">
        <f>'4.OVTA Sites-Transects'!D258</f>
        <v>0</v>
      </c>
      <c r="D252" s="1">
        <f>'4.OVTA Sites-Transects'!E258</f>
        <v>0</v>
      </c>
      <c r="E252" s="1">
        <f>'4.OVTA Sites-Transects'!G258</f>
        <v>0</v>
      </c>
      <c r="F252" s="1">
        <f>'4.OVTA Sites-Transects'!F258</f>
        <v>0</v>
      </c>
      <c r="G252" s="6">
        <f>'4.OVTA Sites-Transects'!H258</f>
        <v>0</v>
      </c>
      <c r="H252" s="6">
        <f>'4.OVTA Sites-Transects'!I258</f>
        <v>0</v>
      </c>
      <c r="I252" s="193" t="str">
        <f t="shared" si="24"/>
        <v>-</v>
      </c>
      <c r="J252" s="27" t="str">
        <f t="shared" si="25"/>
        <v>-</v>
      </c>
      <c r="K252" s="27" t="str">
        <f t="shared" si="26"/>
        <v>-</v>
      </c>
      <c r="L252" s="27" t="str">
        <f t="shared" si="27"/>
        <v>-</v>
      </c>
      <c r="M252" s="27" t="str">
        <f t="shared" si="28"/>
        <v>-</v>
      </c>
      <c r="N252" s="28">
        <f t="shared" si="29"/>
        <v>0</v>
      </c>
      <c r="O252" s="28">
        <f t="shared" si="31"/>
        <v>0</v>
      </c>
      <c r="P252" s="1" t="str">
        <f t="shared" si="30"/>
        <v>no</v>
      </c>
    </row>
    <row r="253" spans="1:16" x14ac:dyDescent="0.25">
      <c r="A253" s="6">
        <f>'4.OVTA Sites-Transects'!B259</f>
        <v>0</v>
      </c>
      <c r="B253" s="6">
        <f>'4.OVTA Sites-Transects'!C259</f>
        <v>0</v>
      </c>
      <c r="C253" s="6">
        <f>'4.OVTA Sites-Transects'!D259</f>
        <v>0</v>
      </c>
      <c r="D253" s="1">
        <f>'4.OVTA Sites-Transects'!E259</f>
        <v>0</v>
      </c>
      <c r="E253" s="1">
        <f>'4.OVTA Sites-Transects'!G259</f>
        <v>0</v>
      </c>
      <c r="F253" s="1">
        <f>'4.OVTA Sites-Transects'!F259</f>
        <v>0</v>
      </c>
      <c r="G253" s="6">
        <f>'4.OVTA Sites-Transects'!H259</f>
        <v>0</v>
      </c>
      <c r="H253" s="6">
        <f>'4.OVTA Sites-Transects'!I259</f>
        <v>0</v>
      </c>
      <c r="I253" s="193" t="str">
        <f t="shared" si="24"/>
        <v>-</v>
      </c>
      <c r="J253" s="27" t="str">
        <f t="shared" si="25"/>
        <v>-</v>
      </c>
      <c r="K253" s="27" t="str">
        <f t="shared" si="26"/>
        <v>-</v>
      </c>
      <c r="L253" s="27" t="str">
        <f t="shared" si="27"/>
        <v>-</v>
      </c>
      <c r="M253" s="27" t="str">
        <f t="shared" si="28"/>
        <v>-</v>
      </c>
      <c r="N253" s="28">
        <f t="shared" si="29"/>
        <v>0</v>
      </c>
      <c r="O253" s="28">
        <f t="shared" si="31"/>
        <v>0</v>
      </c>
      <c r="P253" s="1" t="str">
        <f t="shared" si="30"/>
        <v>no</v>
      </c>
    </row>
    <row r="254" spans="1:16" x14ac:dyDescent="0.25">
      <c r="A254" s="6">
        <f>'4.OVTA Sites-Transects'!B260</f>
        <v>0</v>
      </c>
      <c r="B254" s="6">
        <f>'4.OVTA Sites-Transects'!C260</f>
        <v>0</v>
      </c>
      <c r="C254" s="6">
        <f>'4.OVTA Sites-Transects'!D260</f>
        <v>0</v>
      </c>
      <c r="D254" s="1">
        <f>'4.OVTA Sites-Transects'!E260</f>
        <v>0</v>
      </c>
      <c r="E254" s="1">
        <f>'4.OVTA Sites-Transects'!G260</f>
        <v>0</v>
      </c>
      <c r="F254" s="1">
        <f>'4.OVTA Sites-Transects'!F260</f>
        <v>0</v>
      </c>
      <c r="G254" s="6">
        <f>'4.OVTA Sites-Transects'!H260</f>
        <v>0</v>
      </c>
      <c r="H254" s="6">
        <f>'4.OVTA Sites-Transects'!I260</f>
        <v>0</v>
      </c>
      <c r="I254" s="193" t="str">
        <f t="shared" si="24"/>
        <v>-</v>
      </c>
      <c r="J254" s="27" t="str">
        <f t="shared" si="25"/>
        <v>-</v>
      </c>
      <c r="K254" s="27" t="str">
        <f t="shared" si="26"/>
        <v>-</v>
      </c>
      <c r="L254" s="27" t="str">
        <f t="shared" si="27"/>
        <v>-</v>
      </c>
      <c r="M254" s="27" t="str">
        <f t="shared" si="28"/>
        <v>-</v>
      </c>
      <c r="N254" s="28">
        <f t="shared" si="29"/>
        <v>0</v>
      </c>
      <c r="O254" s="28">
        <f t="shared" si="31"/>
        <v>0</v>
      </c>
      <c r="P254" s="1" t="str">
        <f t="shared" si="30"/>
        <v>no</v>
      </c>
    </row>
    <row r="255" spans="1:16" x14ac:dyDescent="0.25">
      <c r="A255" s="6">
        <f>'4.OVTA Sites-Transects'!B261</f>
        <v>0</v>
      </c>
      <c r="B255" s="6">
        <f>'4.OVTA Sites-Transects'!C261</f>
        <v>0</v>
      </c>
      <c r="C255" s="6">
        <f>'4.OVTA Sites-Transects'!D261</f>
        <v>0</v>
      </c>
      <c r="D255" s="1">
        <f>'4.OVTA Sites-Transects'!E261</f>
        <v>0</v>
      </c>
      <c r="E255" s="1">
        <f>'4.OVTA Sites-Transects'!G261</f>
        <v>0</v>
      </c>
      <c r="F255" s="1">
        <f>'4.OVTA Sites-Transects'!F261</f>
        <v>0</v>
      </c>
      <c r="G255" s="6">
        <f>'4.OVTA Sites-Transects'!H261</f>
        <v>0</v>
      </c>
      <c r="H255" s="6">
        <f>'4.OVTA Sites-Transects'!I261</f>
        <v>0</v>
      </c>
      <c r="I255" s="193" t="str">
        <f t="shared" si="24"/>
        <v>-</v>
      </c>
      <c r="J255" s="27" t="str">
        <f t="shared" si="25"/>
        <v>-</v>
      </c>
      <c r="K255" s="27" t="str">
        <f t="shared" si="26"/>
        <v>-</v>
      </c>
      <c r="L255" s="27" t="str">
        <f t="shared" si="27"/>
        <v>-</v>
      </c>
      <c r="M255" s="27" t="str">
        <f t="shared" si="28"/>
        <v>-</v>
      </c>
      <c r="N255" s="28">
        <f t="shared" si="29"/>
        <v>0</v>
      </c>
      <c r="O255" s="28">
        <f t="shared" si="31"/>
        <v>0</v>
      </c>
      <c r="P255" s="1" t="str">
        <f t="shared" si="30"/>
        <v>no</v>
      </c>
    </row>
    <row r="256" spans="1:16" x14ac:dyDescent="0.25">
      <c r="A256" s="6">
        <f>'4.OVTA Sites-Transects'!B262</f>
        <v>0</v>
      </c>
      <c r="B256" s="6">
        <f>'4.OVTA Sites-Transects'!C262</f>
        <v>0</v>
      </c>
      <c r="C256" s="6">
        <f>'4.OVTA Sites-Transects'!D262</f>
        <v>0</v>
      </c>
      <c r="D256" s="1">
        <f>'4.OVTA Sites-Transects'!E262</f>
        <v>0</v>
      </c>
      <c r="E256" s="1">
        <f>'4.OVTA Sites-Transects'!G262</f>
        <v>0</v>
      </c>
      <c r="F256" s="1">
        <f>'4.OVTA Sites-Transects'!F262</f>
        <v>0</v>
      </c>
      <c r="G256" s="6">
        <f>'4.OVTA Sites-Transects'!H262</f>
        <v>0</v>
      </c>
      <c r="H256" s="6">
        <f>'4.OVTA Sites-Transects'!I262</f>
        <v>0</v>
      </c>
      <c r="I256" s="193" t="str">
        <f t="shared" si="24"/>
        <v>-</v>
      </c>
      <c r="J256" s="27" t="str">
        <f t="shared" si="25"/>
        <v>-</v>
      </c>
      <c r="K256" s="27" t="str">
        <f t="shared" si="26"/>
        <v>-</v>
      </c>
      <c r="L256" s="27" t="str">
        <f t="shared" si="27"/>
        <v>-</v>
      </c>
      <c r="M256" s="27" t="str">
        <f t="shared" si="28"/>
        <v>-</v>
      </c>
      <c r="N256" s="28">
        <f t="shared" si="29"/>
        <v>0</v>
      </c>
      <c r="O256" s="28">
        <f t="shared" si="31"/>
        <v>0</v>
      </c>
      <c r="P256" s="1" t="str">
        <f t="shared" si="30"/>
        <v>no</v>
      </c>
    </row>
    <row r="257" spans="1:16" x14ac:dyDescent="0.25">
      <c r="A257" s="6">
        <f>'4.OVTA Sites-Transects'!B263</f>
        <v>0</v>
      </c>
      <c r="B257" s="6">
        <f>'4.OVTA Sites-Transects'!C263</f>
        <v>0</v>
      </c>
      <c r="C257" s="6">
        <f>'4.OVTA Sites-Transects'!D263</f>
        <v>0</v>
      </c>
      <c r="D257" s="1">
        <f>'4.OVTA Sites-Transects'!E263</f>
        <v>0</v>
      </c>
      <c r="E257" s="1">
        <f>'4.OVTA Sites-Transects'!G263</f>
        <v>0</v>
      </c>
      <c r="F257" s="1">
        <f>'4.OVTA Sites-Transects'!F263</f>
        <v>0</v>
      </c>
      <c r="G257" s="6">
        <f>'4.OVTA Sites-Transects'!H263</f>
        <v>0</v>
      </c>
      <c r="H257" s="6">
        <f>'4.OVTA Sites-Transects'!I263</f>
        <v>0</v>
      </c>
      <c r="I257" s="193" t="str">
        <f t="shared" si="24"/>
        <v>-</v>
      </c>
      <c r="J257" s="27" t="str">
        <f t="shared" si="25"/>
        <v>-</v>
      </c>
      <c r="K257" s="27" t="str">
        <f t="shared" si="26"/>
        <v>-</v>
      </c>
      <c r="L257" s="27" t="str">
        <f t="shared" si="27"/>
        <v>-</v>
      </c>
      <c r="M257" s="27" t="str">
        <f t="shared" si="28"/>
        <v>-</v>
      </c>
      <c r="N257" s="28">
        <f t="shared" si="29"/>
        <v>0</v>
      </c>
      <c r="O257" s="28">
        <f t="shared" si="31"/>
        <v>0</v>
      </c>
      <c r="P257" s="1" t="str">
        <f t="shared" si="30"/>
        <v>no</v>
      </c>
    </row>
    <row r="258" spans="1:16" x14ac:dyDescent="0.25">
      <c r="A258" s="6">
        <f>'4.OVTA Sites-Transects'!B264</f>
        <v>0</v>
      </c>
      <c r="B258" s="6">
        <f>'4.OVTA Sites-Transects'!C264</f>
        <v>0</v>
      </c>
      <c r="C258" s="6">
        <f>'4.OVTA Sites-Transects'!D264</f>
        <v>0</v>
      </c>
      <c r="D258" s="1">
        <f>'4.OVTA Sites-Transects'!E264</f>
        <v>0</v>
      </c>
      <c r="E258" s="1">
        <f>'4.OVTA Sites-Transects'!G264</f>
        <v>0</v>
      </c>
      <c r="F258" s="1">
        <f>'4.OVTA Sites-Transects'!F264</f>
        <v>0</v>
      </c>
      <c r="G258" s="6">
        <f>'4.OVTA Sites-Transects'!H264</f>
        <v>0</v>
      </c>
      <c r="H258" s="6">
        <f>'4.OVTA Sites-Transects'!I264</f>
        <v>0</v>
      </c>
      <c r="I258" s="193" t="str">
        <f t="shared" si="24"/>
        <v>-</v>
      </c>
      <c r="J258" s="27" t="str">
        <f t="shared" si="25"/>
        <v>-</v>
      </c>
      <c r="K258" s="27" t="str">
        <f t="shared" si="26"/>
        <v>-</v>
      </c>
      <c r="L258" s="27" t="str">
        <f t="shared" si="27"/>
        <v>-</v>
      </c>
      <c r="M258" s="27" t="str">
        <f t="shared" si="28"/>
        <v>-</v>
      </c>
      <c r="N258" s="28">
        <f t="shared" si="29"/>
        <v>0</v>
      </c>
      <c r="O258" s="28">
        <f t="shared" si="31"/>
        <v>0</v>
      </c>
      <c r="P258" s="1" t="str">
        <f t="shared" si="30"/>
        <v>no</v>
      </c>
    </row>
    <row r="259" spans="1:16" x14ac:dyDescent="0.25">
      <c r="A259" s="6">
        <f>'4.OVTA Sites-Transects'!B265</f>
        <v>0</v>
      </c>
      <c r="B259" s="6">
        <f>'4.OVTA Sites-Transects'!C265</f>
        <v>0</v>
      </c>
      <c r="C259" s="6">
        <f>'4.OVTA Sites-Transects'!D265</f>
        <v>0</v>
      </c>
      <c r="D259" s="1">
        <f>'4.OVTA Sites-Transects'!E265</f>
        <v>0</v>
      </c>
      <c r="E259" s="1">
        <f>'4.OVTA Sites-Transects'!G265</f>
        <v>0</v>
      </c>
      <c r="F259" s="1">
        <f>'4.OVTA Sites-Transects'!F265</f>
        <v>0</v>
      </c>
      <c r="G259" s="6">
        <f>'4.OVTA Sites-Transects'!H265</f>
        <v>0</v>
      </c>
      <c r="H259" s="6">
        <f>'4.OVTA Sites-Transects'!I265</f>
        <v>0</v>
      </c>
      <c r="I259" s="193" t="str">
        <f t="shared" ref="I259:I322" si="32">IF(F259="B", SUMIF(OVTA_Calcs_TMA, D259, WeightingFactorMod), IF(F259="C", SUMIF(OVTA_Calcs_TMA, D259, WeightingFactorHigh), IF(F259="D", SUMIF(OVTA_Calcs_TMA, D259, WeightingFactorVeryHigh), "-")))</f>
        <v>-</v>
      </c>
      <c r="J259" s="27" t="str">
        <f t="shared" ref="J259:J322" si="33">IF(ISNUMBER(AVERAGEIFS(AssessmentResultsLow, AssessmentResultsSites, $A259,AssessmentIncluded, "yes")), I259*AVERAGEIFS(AssessmentResultsLow, AssessmentResultsSites, $A259,AssessmentIncluded, "yes"), "-")</f>
        <v>-</v>
      </c>
      <c r="K259" s="27" t="str">
        <f t="shared" ref="K259:K322" si="34">IF(ISNUMBER(AVERAGEIFS(AssessmentResultsMod, AssessmentResultsSites, $A259,AssessmentIncluded, "yes")), I259*AVERAGEIFS(AssessmentResultsMod, AssessmentResultsSites, $A259,AssessmentIncluded, "yes"), "-")</f>
        <v>-</v>
      </c>
      <c r="L259" s="27" t="str">
        <f t="shared" ref="L259:L322" si="35">IF(ISNUMBER(AVERAGEIFS(AssessmentResultsHigh, AssessmentResultsSites, $A259,AssessmentIncluded, "yes")), I259*AVERAGEIFS(AssessmentResultsHigh, AssessmentResultsSites, $A259,AssessmentIncluded, "yes"), "-")</f>
        <v>-</v>
      </c>
      <c r="M259" s="27" t="str">
        <f t="shared" ref="M259:M322" si="36">IF(ISNUMBER(AVERAGEIFS(AssessmentResultsVeryHigh, AssessmentResultsSites, $A259,AssessmentIncluded, "yes")), I259*AVERAGEIFS(AssessmentResultsVeryHigh, AssessmentResultsSites, $A259,AssessmentIncluded, "yes"), "-")</f>
        <v>-</v>
      </c>
      <c r="N259" s="28">
        <f t="shared" ref="N259:N322" si="37">COUNTIFS(AssessmentResultsSites, A259, AssessmentIncluded, "yes")</f>
        <v>0</v>
      </c>
      <c r="O259" s="28">
        <f t="shared" si="31"/>
        <v>0</v>
      </c>
      <c r="P259" s="1" t="str">
        <f t="shared" ref="P259:P322" si="38">IF(AND(G259="Yes", N259&gt;0), "yes", "no")</f>
        <v>no</v>
      </c>
    </row>
    <row r="260" spans="1:16" x14ac:dyDescent="0.25">
      <c r="A260" s="6">
        <f>'4.OVTA Sites-Transects'!B266</f>
        <v>0</v>
      </c>
      <c r="B260" s="6">
        <f>'4.OVTA Sites-Transects'!C266</f>
        <v>0</v>
      </c>
      <c r="C260" s="6">
        <f>'4.OVTA Sites-Transects'!D266</f>
        <v>0</v>
      </c>
      <c r="D260" s="1">
        <f>'4.OVTA Sites-Transects'!E266</f>
        <v>0</v>
      </c>
      <c r="E260" s="1">
        <f>'4.OVTA Sites-Transects'!G266</f>
        <v>0</v>
      </c>
      <c r="F260" s="1">
        <f>'4.OVTA Sites-Transects'!F266</f>
        <v>0</v>
      </c>
      <c r="G260" s="6">
        <f>'4.OVTA Sites-Transects'!H266</f>
        <v>0</v>
      </c>
      <c r="H260" s="6">
        <f>'4.OVTA Sites-Transects'!I266</f>
        <v>0</v>
      </c>
      <c r="I260" s="193" t="str">
        <f t="shared" si="32"/>
        <v>-</v>
      </c>
      <c r="J260" s="27" t="str">
        <f t="shared" si="33"/>
        <v>-</v>
      </c>
      <c r="K260" s="27" t="str">
        <f t="shared" si="34"/>
        <v>-</v>
      </c>
      <c r="L260" s="27" t="str">
        <f t="shared" si="35"/>
        <v>-</v>
      </c>
      <c r="M260" s="27" t="str">
        <f t="shared" si="36"/>
        <v>-</v>
      </c>
      <c r="N260" s="28">
        <f t="shared" si="37"/>
        <v>0</v>
      </c>
      <c r="O260" s="28">
        <f t="shared" ref="O260:O323" si="39">IF(P260="yes", N260, 0)</f>
        <v>0</v>
      </c>
      <c r="P260" s="1" t="str">
        <f t="shared" si="38"/>
        <v>no</v>
      </c>
    </row>
    <row r="261" spans="1:16" x14ac:dyDescent="0.25">
      <c r="A261" s="6">
        <f>'4.OVTA Sites-Transects'!B267</f>
        <v>0</v>
      </c>
      <c r="B261" s="6">
        <f>'4.OVTA Sites-Transects'!C267</f>
        <v>0</v>
      </c>
      <c r="C261" s="6">
        <f>'4.OVTA Sites-Transects'!D267</f>
        <v>0</v>
      </c>
      <c r="D261" s="1">
        <f>'4.OVTA Sites-Transects'!E267</f>
        <v>0</v>
      </c>
      <c r="E261" s="1">
        <f>'4.OVTA Sites-Transects'!G267</f>
        <v>0</v>
      </c>
      <c r="F261" s="1">
        <f>'4.OVTA Sites-Transects'!F267</f>
        <v>0</v>
      </c>
      <c r="G261" s="6">
        <f>'4.OVTA Sites-Transects'!H267</f>
        <v>0</v>
      </c>
      <c r="H261" s="6">
        <f>'4.OVTA Sites-Transects'!I267</f>
        <v>0</v>
      </c>
      <c r="I261" s="193" t="str">
        <f t="shared" si="32"/>
        <v>-</v>
      </c>
      <c r="J261" s="27" t="str">
        <f t="shared" si="33"/>
        <v>-</v>
      </c>
      <c r="K261" s="27" t="str">
        <f t="shared" si="34"/>
        <v>-</v>
      </c>
      <c r="L261" s="27" t="str">
        <f t="shared" si="35"/>
        <v>-</v>
      </c>
      <c r="M261" s="27" t="str">
        <f t="shared" si="36"/>
        <v>-</v>
      </c>
      <c r="N261" s="28">
        <f t="shared" si="37"/>
        <v>0</v>
      </c>
      <c r="O261" s="28">
        <f t="shared" si="39"/>
        <v>0</v>
      </c>
      <c r="P261" s="1" t="str">
        <f t="shared" si="38"/>
        <v>no</v>
      </c>
    </row>
    <row r="262" spans="1:16" x14ac:dyDescent="0.25">
      <c r="A262" s="6">
        <f>'4.OVTA Sites-Transects'!B268</f>
        <v>0</v>
      </c>
      <c r="B262" s="6">
        <f>'4.OVTA Sites-Transects'!C268</f>
        <v>0</v>
      </c>
      <c r="C262" s="6">
        <f>'4.OVTA Sites-Transects'!D268</f>
        <v>0</v>
      </c>
      <c r="D262" s="1">
        <f>'4.OVTA Sites-Transects'!E268</f>
        <v>0</v>
      </c>
      <c r="E262" s="1">
        <f>'4.OVTA Sites-Transects'!G268</f>
        <v>0</v>
      </c>
      <c r="F262" s="1">
        <f>'4.OVTA Sites-Transects'!F268</f>
        <v>0</v>
      </c>
      <c r="G262" s="6">
        <f>'4.OVTA Sites-Transects'!H268</f>
        <v>0</v>
      </c>
      <c r="H262" s="6">
        <f>'4.OVTA Sites-Transects'!I268</f>
        <v>0</v>
      </c>
      <c r="I262" s="193" t="str">
        <f t="shared" si="32"/>
        <v>-</v>
      </c>
      <c r="J262" s="27" t="str">
        <f t="shared" si="33"/>
        <v>-</v>
      </c>
      <c r="K262" s="27" t="str">
        <f t="shared" si="34"/>
        <v>-</v>
      </c>
      <c r="L262" s="27" t="str">
        <f t="shared" si="35"/>
        <v>-</v>
      </c>
      <c r="M262" s="27" t="str">
        <f t="shared" si="36"/>
        <v>-</v>
      </c>
      <c r="N262" s="28">
        <f t="shared" si="37"/>
        <v>0</v>
      </c>
      <c r="O262" s="28">
        <f t="shared" si="39"/>
        <v>0</v>
      </c>
      <c r="P262" s="1" t="str">
        <f t="shared" si="38"/>
        <v>no</v>
      </c>
    </row>
    <row r="263" spans="1:16" x14ac:dyDescent="0.25">
      <c r="A263" s="6">
        <f>'4.OVTA Sites-Transects'!B269</f>
        <v>0</v>
      </c>
      <c r="B263" s="6">
        <f>'4.OVTA Sites-Transects'!C269</f>
        <v>0</v>
      </c>
      <c r="C263" s="6">
        <f>'4.OVTA Sites-Transects'!D269</f>
        <v>0</v>
      </c>
      <c r="D263" s="1">
        <f>'4.OVTA Sites-Transects'!E269</f>
        <v>0</v>
      </c>
      <c r="E263" s="1">
        <f>'4.OVTA Sites-Transects'!G269</f>
        <v>0</v>
      </c>
      <c r="F263" s="1">
        <f>'4.OVTA Sites-Transects'!F269</f>
        <v>0</v>
      </c>
      <c r="G263" s="6">
        <f>'4.OVTA Sites-Transects'!H269</f>
        <v>0</v>
      </c>
      <c r="H263" s="6">
        <f>'4.OVTA Sites-Transects'!I269</f>
        <v>0</v>
      </c>
      <c r="I263" s="193" t="str">
        <f t="shared" si="32"/>
        <v>-</v>
      </c>
      <c r="J263" s="27" t="str">
        <f t="shared" si="33"/>
        <v>-</v>
      </c>
      <c r="K263" s="27" t="str">
        <f t="shared" si="34"/>
        <v>-</v>
      </c>
      <c r="L263" s="27" t="str">
        <f t="shared" si="35"/>
        <v>-</v>
      </c>
      <c r="M263" s="27" t="str">
        <f t="shared" si="36"/>
        <v>-</v>
      </c>
      <c r="N263" s="28">
        <f t="shared" si="37"/>
        <v>0</v>
      </c>
      <c r="O263" s="28">
        <f t="shared" si="39"/>
        <v>0</v>
      </c>
      <c r="P263" s="1" t="str">
        <f t="shared" si="38"/>
        <v>no</v>
      </c>
    </row>
    <row r="264" spans="1:16" x14ac:dyDescent="0.25">
      <c r="A264" s="6">
        <f>'4.OVTA Sites-Transects'!B270</f>
        <v>0</v>
      </c>
      <c r="B264" s="6">
        <f>'4.OVTA Sites-Transects'!C270</f>
        <v>0</v>
      </c>
      <c r="C264" s="6">
        <f>'4.OVTA Sites-Transects'!D270</f>
        <v>0</v>
      </c>
      <c r="D264" s="1">
        <f>'4.OVTA Sites-Transects'!E270</f>
        <v>0</v>
      </c>
      <c r="E264" s="1">
        <f>'4.OVTA Sites-Transects'!G270</f>
        <v>0</v>
      </c>
      <c r="F264" s="1">
        <f>'4.OVTA Sites-Transects'!F270</f>
        <v>0</v>
      </c>
      <c r="G264" s="6">
        <f>'4.OVTA Sites-Transects'!H270</f>
        <v>0</v>
      </c>
      <c r="H264" s="6">
        <f>'4.OVTA Sites-Transects'!I270</f>
        <v>0</v>
      </c>
      <c r="I264" s="193" t="str">
        <f t="shared" si="32"/>
        <v>-</v>
      </c>
      <c r="J264" s="27" t="str">
        <f t="shared" si="33"/>
        <v>-</v>
      </c>
      <c r="K264" s="27" t="str">
        <f t="shared" si="34"/>
        <v>-</v>
      </c>
      <c r="L264" s="27" t="str">
        <f t="shared" si="35"/>
        <v>-</v>
      </c>
      <c r="M264" s="27" t="str">
        <f t="shared" si="36"/>
        <v>-</v>
      </c>
      <c r="N264" s="28">
        <f t="shared" si="37"/>
        <v>0</v>
      </c>
      <c r="O264" s="28">
        <f t="shared" si="39"/>
        <v>0</v>
      </c>
      <c r="P264" s="1" t="str">
        <f t="shared" si="38"/>
        <v>no</v>
      </c>
    </row>
    <row r="265" spans="1:16" x14ac:dyDescent="0.25">
      <c r="A265" s="6">
        <f>'4.OVTA Sites-Transects'!B271</f>
        <v>0</v>
      </c>
      <c r="B265" s="6">
        <f>'4.OVTA Sites-Transects'!C271</f>
        <v>0</v>
      </c>
      <c r="C265" s="6">
        <f>'4.OVTA Sites-Transects'!D271</f>
        <v>0</v>
      </c>
      <c r="D265" s="1">
        <f>'4.OVTA Sites-Transects'!E271</f>
        <v>0</v>
      </c>
      <c r="E265" s="1">
        <f>'4.OVTA Sites-Transects'!G271</f>
        <v>0</v>
      </c>
      <c r="F265" s="1">
        <f>'4.OVTA Sites-Transects'!F271</f>
        <v>0</v>
      </c>
      <c r="G265" s="6">
        <f>'4.OVTA Sites-Transects'!H271</f>
        <v>0</v>
      </c>
      <c r="H265" s="6">
        <f>'4.OVTA Sites-Transects'!I271</f>
        <v>0</v>
      </c>
      <c r="I265" s="193" t="str">
        <f t="shared" si="32"/>
        <v>-</v>
      </c>
      <c r="J265" s="27" t="str">
        <f t="shared" si="33"/>
        <v>-</v>
      </c>
      <c r="K265" s="27" t="str">
        <f t="shared" si="34"/>
        <v>-</v>
      </c>
      <c r="L265" s="27" t="str">
        <f t="shared" si="35"/>
        <v>-</v>
      </c>
      <c r="M265" s="27" t="str">
        <f t="shared" si="36"/>
        <v>-</v>
      </c>
      <c r="N265" s="28">
        <f t="shared" si="37"/>
        <v>0</v>
      </c>
      <c r="O265" s="28">
        <f t="shared" si="39"/>
        <v>0</v>
      </c>
      <c r="P265" s="1" t="str">
        <f t="shared" si="38"/>
        <v>no</v>
      </c>
    </row>
    <row r="266" spans="1:16" x14ac:dyDescent="0.25">
      <c r="A266" s="6">
        <f>'4.OVTA Sites-Transects'!B272</f>
        <v>0</v>
      </c>
      <c r="B266" s="6">
        <f>'4.OVTA Sites-Transects'!C272</f>
        <v>0</v>
      </c>
      <c r="C266" s="6">
        <f>'4.OVTA Sites-Transects'!D272</f>
        <v>0</v>
      </c>
      <c r="D266" s="1">
        <f>'4.OVTA Sites-Transects'!E272</f>
        <v>0</v>
      </c>
      <c r="E266" s="1">
        <f>'4.OVTA Sites-Transects'!G272</f>
        <v>0</v>
      </c>
      <c r="F266" s="1">
        <f>'4.OVTA Sites-Transects'!F272</f>
        <v>0</v>
      </c>
      <c r="G266" s="6">
        <f>'4.OVTA Sites-Transects'!H272</f>
        <v>0</v>
      </c>
      <c r="H266" s="6">
        <f>'4.OVTA Sites-Transects'!I272</f>
        <v>0</v>
      </c>
      <c r="I266" s="193" t="str">
        <f t="shared" si="32"/>
        <v>-</v>
      </c>
      <c r="J266" s="27" t="str">
        <f t="shared" si="33"/>
        <v>-</v>
      </c>
      <c r="K266" s="27" t="str">
        <f t="shared" si="34"/>
        <v>-</v>
      </c>
      <c r="L266" s="27" t="str">
        <f t="shared" si="35"/>
        <v>-</v>
      </c>
      <c r="M266" s="27" t="str">
        <f t="shared" si="36"/>
        <v>-</v>
      </c>
      <c r="N266" s="28">
        <f t="shared" si="37"/>
        <v>0</v>
      </c>
      <c r="O266" s="28">
        <f t="shared" si="39"/>
        <v>0</v>
      </c>
      <c r="P266" s="1" t="str">
        <f t="shared" si="38"/>
        <v>no</v>
      </c>
    </row>
    <row r="267" spans="1:16" x14ac:dyDescent="0.25">
      <c r="A267" s="6">
        <f>'4.OVTA Sites-Transects'!B273</f>
        <v>0</v>
      </c>
      <c r="B267" s="6">
        <f>'4.OVTA Sites-Transects'!C273</f>
        <v>0</v>
      </c>
      <c r="C267" s="6">
        <f>'4.OVTA Sites-Transects'!D273</f>
        <v>0</v>
      </c>
      <c r="D267" s="1">
        <f>'4.OVTA Sites-Transects'!E273</f>
        <v>0</v>
      </c>
      <c r="E267" s="1">
        <f>'4.OVTA Sites-Transects'!G273</f>
        <v>0</v>
      </c>
      <c r="F267" s="1">
        <f>'4.OVTA Sites-Transects'!F273</f>
        <v>0</v>
      </c>
      <c r="G267" s="6">
        <f>'4.OVTA Sites-Transects'!H273</f>
        <v>0</v>
      </c>
      <c r="H267" s="6">
        <f>'4.OVTA Sites-Transects'!I273</f>
        <v>0</v>
      </c>
      <c r="I267" s="193" t="str">
        <f t="shared" si="32"/>
        <v>-</v>
      </c>
      <c r="J267" s="27" t="str">
        <f t="shared" si="33"/>
        <v>-</v>
      </c>
      <c r="K267" s="27" t="str">
        <f t="shared" si="34"/>
        <v>-</v>
      </c>
      <c r="L267" s="27" t="str">
        <f t="shared" si="35"/>
        <v>-</v>
      </c>
      <c r="M267" s="27" t="str">
        <f t="shared" si="36"/>
        <v>-</v>
      </c>
      <c r="N267" s="28">
        <f t="shared" si="37"/>
        <v>0</v>
      </c>
      <c r="O267" s="28">
        <f t="shared" si="39"/>
        <v>0</v>
      </c>
      <c r="P267" s="1" t="str">
        <f t="shared" si="38"/>
        <v>no</v>
      </c>
    </row>
    <row r="268" spans="1:16" x14ac:dyDescent="0.25">
      <c r="A268" s="6">
        <f>'4.OVTA Sites-Transects'!B274</f>
        <v>0</v>
      </c>
      <c r="B268" s="6">
        <f>'4.OVTA Sites-Transects'!C274</f>
        <v>0</v>
      </c>
      <c r="C268" s="6">
        <f>'4.OVTA Sites-Transects'!D274</f>
        <v>0</v>
      </c>
      <c r="D268" s="1">
        <f>'4.OVTA Sites-Transects'!E274</f>
        <v>0</v>
      </c>
      <c r="E268" s="1">
        <f>'4.OVTA Sites-Transects'!G274</f>
        <v>0</v>
      </c>
      <c r="F268" s="1">
        <f>'4.OVTA Sites-Transects'!F274</f>
        <v>0</v>
      </c>
      <c r="G268" s="6">
        <f>'4.OVTA Sites-Transects'!H274</f>
        <v>0</v>
      </c>
      <c r="H268" s="6">
        <f>'4.OVTA Sites-Transects'!I274</f>
        <v>0</v>
      </c>
      <c r="I268" s="193" t="str">
        <f t="shared" si="32"/>
        <v>-</v>
      </c>
      <c r="J268" s="27" t="str">
        <f t="shared" si="33"/>
        <v>-</v>
      </c>
      <c r="K268" s="27" t="str">
        <f t="shared" si="34"/>
        <v>-</v>
      </c>
      <c r="L268" s="27" t="str">
        <f t="shared" si="35"/>
        <v>-</v>
      </c>
      <c r="M268" s="27" t="str">
        <f t="shared" si="36"/>
        <v>-</v>
      </c>
      <c r="N268" s="28">
        <f t="shared" si="37"/>
        <v>0</v>
      </c>
      <c r="O268" s="28">
        <f t="shared" si="39"/>
        <v>0</v>
      </c>
      <c r="P268" s="1" t="str">
        <f t="shared" si="38"/>
        <v>no</v>
      </c>
    </row>
    <row r="269" spans="1:16" x14ac:dyDescent="0.25">
      <c r="A269" s="6">
        <f>'4.OVTA Sites-Transects'!B275</f>
        <v>0</v>
      </c>
      <c r="B269" s="6">
        <f>'4.OVTA Sites-Transects'!C275</f>
        <v>0</v>
      </c>
      <c r="C269" s="6">
        <f>'4.OVTA Sites-Transects'!D275</f>
        <v>0</v>
      </c>
      <c r="D269" s="1">
        <f>'4.OVTA Sites-Transects'!E275</f>
        <v>0</v>
      </c>
      <c r="E269" s="1">
        <f>'4.OVTA Sites-Transects'!G275</f>
        <v>0</v>
      </c>
      <c r="F269" s="1">
        <f>'4.OVTA Sites-Transects'!F275</f>
        <v>0</v>
      </c>
      <c r="G269" s="6">
        <f>'4.OVTA Sites-Transects'!H275</f>
        <v>0</v>
      </c>
      <c r="H269" s="6">
        <f>'4.OVTA Sites-Transects'!I275</f>
        <v>0</v>
      </c>
      <c r="I269" s="193" t="str">
        <f t="shared" si="32"/>
        <v>-</v>
      </c>
      <c r="J269" s="27" t="str">
        <f t="shared" si="33"/>
        <v>-</v>
      </c>
      <c r="K269" s="27" t="str">
        <f t="shared" si="34"/>
        <v>-</v>
      </c>
      <c r="L269" s="27" t="str">
        <f t="shared" si="35"/>
        <v>-</v>
      </c>
      <c r="M269" s="27" t="str">
        <f t="shared" si="36"/>
        <v>-</v>
      </c>
      <c r="N269" s="28">
        <f t="shared" si="37"/>
        <v>0</v>
      </c>
      <c r="O269" s="28">
        <f t="shared" si="39"/>
        <v>0</v>
      </c>
      <c r="P269" s="1" t="str">
        <f t="shared" si="38"/>
        <v>no</v>
      </c>
    </row>
    <row r="270" spans="1:16" x14ac:dyDescent="0.25">
      <c r="A270" s="6">
        <f>'4.OVTA Sites-Transects'!B276</f>
        <v>0</v>
      </c>
      <c r="B270" s="6">
        <f>'4.OVTA Sites-Transects'!C276</f>
        <v>0</v>
      </c>
      <c r="C270" s="6">
        <f>'4.OVTA Sites-Transects'!D276</f>
        <v>0</v>
      </c>
      <c r="D270" s="1">
        <f>'4.OVTA Sites-Transects'!E276</f>
        <v>0</v>
      </c>
      <c r="E270" s="1">
        <f>'4.OVTA Sites-Transects'!G276</f>
        <v>0</v>
      </c>
      <c r="F270" s="1">
        <f>'4.OVTA Sites-Transects'!F276</f>
        <v>0</v>
      </c>
      <c r="G270" s="6">
        <f>'4.OVTA Sites-Transects'!H276</f>
        <v>0</v>
      </c>
      <c r="H270" s="6">
        <f>'4.OVTA Sites-Transects'!I276</f>
        <v>0</v>
      </c>
      <c r="I270" s="193" t="str">
        <f t="shared" si="32"/>
        <v>-</v>
      </c>
      <c r="J270" s="27" t="str">
        <f t="shared" si="33"/>
        <v>-</v>
      </c>
      <c r="K270" s="27" t="str">
        <f t="shared" si="34"/>
        <v>-</v>
      </c>
      <c r="L270" s="27" t="str">
        <f t="shared" si="35"/>
        <v>-</v>
      </c>
      <c r="M270" s="27" t="str">
        <f t="shared" si="36"/>
        <v>-</v>
      </c>
      <c r="N270" s="28">
        <f t="shared" si="37"/>
        <v>0</v>
      </c>
      <c r="O270" s="28">
        <f t="shared" si="39"/>
        <v>0</v>
      </c>
      <c r="P270" s="1" t="str">
        <f t="shared" si="38"/>
        <v>no</v>
      </c>
    </row>
    <row r="271" spans="1:16" x14ac:dyDescent="0.25">
      <c r="A271" s="6">
        <f>'4.OVTA Sites-Transects'!B277</f>
        <v>0</v>
      </c>
      <c r="B271" s="6">
        <f>'4.OVTA Sites-Transects'!C277</f>
        <v>0</v>
      </c>
      <c r="C271" s="6">
        <f>'4.OVTA Sites-Transects'!D277</f>
        <v>0</v>
      </c>
      <c r="D271" s="1">
        <f>'4.OVTA Sites-Transects'!E277</f>
        <v>0</v>
      </c>
      <c r="E271" s="1">
        <f>'4.OVTA Sites-Transects'!G277</f>
        <v>0</v>
      </c>
      <c r="F271" s="1">
        <f>'4.OVTA Sites-Transects'!F277</f>
        <v>0</v>
      </c>
      <c r="G271" s="6">
        <f>'4.OVTA Sites-Transects'!H277</f>
        <v>0</v>
      </c>
      <c r="H271" s="6">
        <f>'4.OVTA Sites-Transects'!I277</f>
        <v>0</v>
      </c>
      <c r="I271" s="193" t="str">
        <f t="shared" si="32"/>
        <v>-</v>
      </c>
      <c r="J271" s="27" t="str">
        <f t="shared" si="33"/>
        <v>-</v>
      </c>
      <c r="K271" s="27" t="str">
        <f t="shared" si="34"/>
        <v>-</v>
      </c>
      <c r="L271" s="27" t="str">
        <f t="shared" si="35"/>
        <v>-</v>
      </c>
      <c r="M271" s="27" t="str">
        <f t="shared" si="36"/>
        <v>-</v>
      </c>
      <c r="N271" s="28">
        <f t="shared" si="37"/>
        <v>0</v>
      </c>
      <c r="O271" s="28">
        <f t="shared" si="39"/>
        <v>0</v>
      </c>
      <c r="P271" s="1" t="str">
        <f t="shared" si="38"/>
        <v>no</v>
      </c>
    </row>
    <row r="272" spans="1:16" x14ac:dyDescent="0.25">
      <c r="A272" s="6">
        <f>'4.OVTA Sites-Transects'!B278</f>
        <v>0</v>
      </c>
      <c r="B272" s="6">
        <f>'4.OVTA Sites-Transects'!C278</f>
        <v>0</v>
      </c>
      <c r="C272" s="6">
        <f>'4.OVTA Sites-Transects'!D278</f>
        <v>0</v>
      </c>
      <c r="D272" s="1">
        <f>'4.OVTA Sites-Transects'!E278</f>
        <v>0</v>
      </c>
      <c r="E272" s="1">
        <f>'4.OVTA Sites-Transects'!G278</f>
        <v>0</v>
      </c>
      <c r="F272" s="1">
        <f>'4.OVTA Sites-Transects'!F278</f>
        <v>0</v>
      </c>
      <c r="G272" s="6">
        <f>'4.OVTA Sites-Transects'!H278</f>
        <v>0</v>
      </c>
      <c r="H272" s="6">
        <f>'4.OVTA Sites-Transects'!I278</f>
        <v>0</v>
      </c>
      <c r="I272" s="193" t="str">
        <f t="shared" si="32"/>
        <v>-</v>
      </c>
      <c r="J272" s="27" t="str">
        <f t="shared" si="33"/>
        <v>-</v>
      </c>
      <c r="K272" s="27" t="str">
        <f t="shared" si="34"/>
        <v>-</v>
      </c>
      <c r="L272" s="27" t="str">
        <f t="shared" si="35"/>
        <v>-</v>
      </c>
      <c r="M272" s="27" t="str">
        <f t="shared" si="36"/>
        <v>-</v>
      </c>
      <c r="N272" s="28">
        <f t="shared" si="37"/>
        <v>0</v>
      </c>
      <c r="O272" s="28">
        <f t="shared" si="39"/>
        <v>0</v>
      </c>
      <c r="P272" s="1" t="str">
        <f t="shared" si="38"/>
        <v>no</v>
      </c>
    </row>
    <row r="273" spans="1:16" x14ac:dyDescent="0.25">
      <c r="A273" s="6">
        <f>'4.OVTA Sites-Transects'!B279</f>
        <v>0</v>
      </c>
      <c r="B273" s="6">
        <f>'4.OVTA Sites-Transects'!C279</f>
        <v>0</v>
      </c>
      <c r="C273" s="6">
        <f>'4.OVTA Sites-Transects'!D279</f>
        <v>0</v>
      </c>
      <c r="D273" s="1">
        <f>'4.OVTA Sites-Transects'!E279</f>
        <v>0</v>
      </c>
      <c r="E273" s="1">
        <f>'4.OVTA Sites-Transects'!G279</f>
        <v>0</v>
      </c>
      <c r="F273" s="1">
        <f>'4.OVTA Sites-Transects'!F279</f>
        <v>0</v>
      </c>
      <c r="G273" s="6">
        <f>'4.OVTA Sites-Transects'!H279</f>
        <v>0</v>
      </c>
      <c r="H273" s="6">
        <f>'4.OVTA Sites-Transects'!I279</f>
        <v>0</v>
      </c>
      <c r="I273" s="193" t="str">
        <f t="shared" si="32"/>
        <v>-</v>
      </c>
      <c r="J273" s="27" t="str">
        <f t="shared" si="33"/>
        <v>-</v>
      </c>
      <c r="K273" s="27" t="str">
        <f t="shared" si="34"/>
        <v>-</v>
      </c>
      <c r="L273" s="27" t="str">
        <f t="shared" si="35"/>
        <v>-</v>
      </c>
      <c r="M273" s="27" t="str">
        <f t="shared" si="36"/>
        <v>-</v>
      </c>
      <c r="N273" s="28">
        <f t="shared" si="37"/>
        <v>0</v>
      </c>
      <c r="O273" s="28">
        <f t="shared" si="39"/>
        <v>0</v>
      </c>
      <c r="P273" s="1" t="str">
        <f t="shared" si="38"/>
        <v>no</v>
      </c>
    </row>
    <row r="274" spans="1:16" x14ac:dyDescent="0.25">
      <c r="A274" s="6">
        <f>'4.OVTA Sites-Transects'!B280</f>
        <v>0</v>
      </c>
      <c r="B274" s="6">
        <f>'4.OVTA Sites-Transects'!C280</f>
        <v>0</v>
      </c>
      <c r="C274" s="6">
        <f>'4.OVTA Sites-Transects'!D280</f>
        <v>0</v>
      </c>
      <c r="D274" s="1">
        <f>'4.OVTA Sites-Transects'!E280</f>
        <v>0</v>
      </c>
      <c r="E274" s="1">
        <f>'4.OVTA Sites-Transects'!G280</f>
        <v>0</v>
      </c>
      <c r="F274" s="1">
        <f>'4.OVTA Sites-Transects'!F280</f>
        <v>0</v>
      </c>
      <c r="G274" s="6">
        <f>'4.OVTA Sites-Transects'!H280</f>
        <v>0</v>
      </c>
      <c r="H274" s="6">
        <f>'4.OVTA Sites-Transects'!I280</f>
        <v>0</v>
      </c>
      <c r="I274" s="193" t="str">
        <f t="shared" si="32"/>
        <v>-</v>
      </c>
      <c r="J274" s="27" t="str">
        <f t="shared" si="33"/>
        <v>-</v>
      </c>
      <c r="K274" s="27" t="str">
        <f t="shared" si="34"/>
        <v>-</v>
      </c>
      <c r="L274" s="27" t="str">
        <f t="shared" si="35"/>
        <v>-</v>
      </c>
      <c r="M274" s="27" t="str">
        <f t="shared" si="36"/>
        <v>-</v>
      </c>
      <c r="N274" s="28">
        <f t="shared" si="37"/>
        <v>0</v>
      </c>
      <c r="O274" s="28">
        <f t="shared" si="39"/>
        <v>0</v>
      </c>
      <c r="P274" s="1" t="str">
        <f t="shared" si="38"/>
        <v>no</v>
      </c>
    </row>
    <row r="275" spans="1:16" x14ac:dyDescent="0.25">
      <c r="A275" s="6">
        <f>'4.OVTA Sites-Transects'!B281</f>
        <v>0</v>
      </c>
      <c r="B275" s="6">
        <f>'4.OVTA Sites-Transects'!C281</f>
        <v>0</v>
      </c>
      <c r="C275" s="6">
        <f>'4.OVTA Sites-Transects'!D281</f>
        <v>0</v>
      </c>
      <c r="D275" s="1">
        <f>'4.OVTA Sites-Transects'!E281</f>
        <v>0</v>
      </c>
      <c r="E275" s="1">
        <f>'4.OVTA Sites-Transects'!G281</f>
        <v>0</v>
      </c>
      <c r="F275" s="1">
        <f>'4.OVTA Sites-Transects'!F281</f>
        <v>0</v>
      </c>
      <c r="G275" s="6">
        <f>'4.OVTA Sites-Transects'!H281</f>
        <v>0</v>
      </c>
      <c r="H275" s="6">
        <f>'4.OVTA Sites-Transects'!I281</f>
        <v>0</v>
      </c>
      <c r="I275" s="193" t="str">
        <f t="shared" si="32"/>
        <v>-</v>
      </c>
      <c r="J275" s="27" t="str">
        <f t="shared" si="33"/>
        <v>-</v>
      </c>
      <c r="K275" s="27" t="str">
        <f t="shared" si="34"/>
        <v>-</v>
      </c>
      <c r="L275" s="27" t="str">
        <f t="shared" si="35"/>
        <v>-</v>
      </c>
      <c r="M275" s="27" t="str">
        <f t="shared" si="36"/>
        <v>-</v>
      </c>
      <c r="N275" s="28">
        <f t="shared" si="37"/>
        <v>0</v>
      </c>
      <c r="O275" s="28">
        <f t="shared" si="39"/>
        <v>0</v>
      </c>
      <c r="P275" s="1" t="str">
        <f t="shared" si="38"/>
        <v>no</v>
      </c>
    </row>
    <row r="276" spans="1:16" x14ac:dyDescent="0.25">
      <c r="A276" s="6">
        <f>'4.OVTA Sites-Transects'!B282</f>
        <v>0</v>
      </c>
      <c r="B276" s="6">
        <f>'4.OVTA Sites-Transects'!C282</f>
        <v>0</v>
      </c>
      <c r="C276" s="6">
        <f>'4.OVTA Sites-Transects'!D282</f>
        <v>0</v>
      </c>
      <c r="D276" s="1">
        <f>'4.OVTA Sites-Transects'!E282</f>
        <v>0</v>
      </c>
      <c r="E276" s="1">
        <f>'4.OVTA Sites-Transects'!G282</f>
        <v>0</v>
      </c>
      <c r="F276" s="1">
        <f>'4.OVTA Sites-Transects'!F282</f>
        <v>0</v>
      </c>
      <c r="G276" s="6">
        <f>'4.OVTA Sites-Transects'!H282</f>
        <v>0</v>
      </c>
      <c r="H276" s="6">
        <f>'4.OVTA Sites-Transects'!I282</f>
        <v>0</v>
      </c>
      <c r="I276" s="193" t="str">
        <f t="shared" si="32"/>
        <v>-</v>
      </c>
      <c r="J276" s="27" t="str">
        <f t="shared" si="33"/>
        <v>-</v>
      </c>
      <c r="K276" s="27" t="str">
        <f t="shared" si="34"/>
        <v>-</v>
      </c>
      <c r="L276" s="27" t="str">
        <f t="shared" si="35"/>
        <v>-</v>
      </c>
      <c r="M276" s="27" t="str">
        <f t="shared" si="36"/>
        <v>-</v>
      </c>
      <c r="N276" s="28">
        <f t="shared" si="37"/>
        <v>0</v>
      </c>
      <c r="O276" s="28">
        <f t="shared" si="39"/>
        <v>0</v>
      </c>
      <c r="P276" s="1" t="str">
        <f t="shared" si="38"/>
        <v>no</v>
      </c>
    </row>
    <row r="277" spans="1:16" x14ac:dyDescent="0.25">
      <c r="A277" s="6">
        <f>'4.OVTA Sites-Transects'!B283</f>
        <v>0</v>
      </c>
      <c r="B277" s="6">
        <f>'4.OVTA Sites-Transects'!C283</f>
        <v>0</v>
      </c>
      <c r="C277" s="6">
        <f>'4.OVTA Sites-Transects'!D283</f>
        <v>0</v>
      </c>
      <c r="D277" s="1">
        <f>'4.OVTA Sites-Transects'!E283</f>
        <v>0</v>
      </c>
      <c r="E277" s="1">
        <f>'4.OVTA Sites-Transects'!G283</f>
        <v>0</v>
      </c>
      <c r="F277" s="1">
        <f>'4.OVTA Sites-Transects'!F283</f>
        <v>0</v>
      </c>
      <c r="G277" s="6">
        <f>'4.OVTA Sites-Transects'!H283</f>
        <v>0</v>
      </c>
      <c r="H277" s="6">
        <f>'4.OVTA Sites-Transects'!I283</f>
        <v>0</v>
      </c>
      <c r="I277" s="193" t="str">
        <f t="shared" si="32"/>
        <v>-</v>
      </c>
      <c r="J277" s="27" t="str">
        <f t="shared" si="33"/>
        <v>-</v>
      </c>
      <c r="K277" s="27" t="str">
        <f t="shared" si="34"/>
        <v>-</v>
      </c>
      <c r="L277" s="27" t="str">
        <f t="shared" si="35"/>
        <v>-</v>
      </c>
      <c r="M277" s="27" t="str">
        <f t="shared" si="36"/>
        <v>-</v>
      </c>
      <c r="N277" s="28">
        <f t="shared" si="37"/>
        <v>0</v>
      </c>
      <c r="O277" s="28">
        <f t="shared" si="39"/>
        <v>0</v>
      </c>
      <c r="P277" s="1" t="str">
        <f t="shared" si="38"/>
        <v>no</v>
      </c>
    </row>
    <row r="278" spans="1:16" x14ac:dyDescent="0.25">
      <c r="A278" s="6">
        <f>'4.OVTA Sites-Transects'!B284</f>
        <v>0</v>
      </c>
      <c r="B278" s="6">
        <f>'4.OVTA Sites-Transects'!C284</f>
        <v>0</v>
      </c>
      <c r="C278" s="6">
        <f>'4.OVTA Sites-Transects'!D284</f>
        <v>0</v>
      </c>
      <c r="D278" s="1">
        <f>'4.OVTA Sites-Transects'!E284</f>
        <v>0</v>
      </c>
      <c r="E278" s="1">
        <f>'4.OVTA Sites-Transects'!G284</f>
        <v>0</v>
      </c>
      <c r="F278" s="1">
        <f>'4.OVTA Sites-Transects'!F284</f>
        <v>0</v>
      </c>
      <c r="G278" s="6">
        <f>'4.OVTA Sites-Transects'!H284</f>
        <v>0</v>
      </c>
      <c r="H278" s="6">
        <f>'4.OVTA Sites-Transects'!I284</f>
        <v>0</v>
      </c>
      <c r="I278" s="193" t="str">
        <f t="shared" si="32"/>
        <v>-</v>
      </c>
      <c r="J278" s="27" t="str">
        <f t="shared" si="33"/>
        <v>-</v>
      </c>
      <c r="K278" s="27" t="str">
        <f t="shared" si="34"/>
        <v>-</v>
      </c>
      <c r="L278" s="27" t="str">
        <f t="shared" si="35"/>
        <v>-</v>
      </c>
      <c r="M278" s="27" t="str">
        <f t="shared" si="36"/>
        <v>-</v>
      </c>
      <c r="N278" s="28">
        <f t="shared" si="37"/>
        <v>0</v>
      </c>
      <c r="O278" s="28">
        <f t="shared" si="39"/>
        <v>0</v>
      </c>
      <c r="P278" s="1" t="str">
        <f t="shared" si="38"/>
        <v>no</v>
      </c>
    </row>
    <row r="279" spans="1:16" x14ac:dyDescent="0.25">
      <c r="A279" s="6">
        <f>'4.OVTA Sites-Transects'!B285</f>
        <v>0</v>
      </c>
      <c r="B279" s="6">
        <f>'4.OVTA Sites-Transects'!C285</f>
        <v>0</v>
      </c>
      <c r="C279" s="6">
        <f>'4.OVTA Sites-Transects'!D285</f>
        <v>0</v>
      </c>
      <c r="D279" s="1">
        <f>'4.OVTA Sites-Transects'!E285</f>
        <v>0</v>
      </c>
      <c r="E279" s="1">
        <f>'4.OVTA Sites-Transects'!G285</f>
        <v>0</v>
      </c>
      <c r="F279" s="1">
        <f>'4.OVTA Sites-Transects'!F285</f>
        <v>0</v>
      </c>
      <c r="G279" s="6">
        <f>'4.OVTA Sites-Transects'!H285</f>
        <v>0</v>
      </c>
      <c r="H279" s="6">
        <f>'4.OVTA Sites-Transects'!I285</f>
        <v>0</v>
      </c>
      <c r="I279" s="193" t="str">
        <f t="shared" si="32"/>
        <v>-</v>
      </c>
      <c r="J279" s="27" t="str">
        <f t="shared" si="33"/>
        <v>-</v>
      </c>
      <c r="K279" s="27" t="str">
        <f t="shared" si="34"/>
        <v>-</v>
      </c>
      <c r="L279" s="27" t="str">
        <f t="shared" si="35"/>
        <v>-</v>
      </c>
      <c r="M279" s="27" t="str">
        <f t="shared" si="36"/>
        <v>-</v>
      </c>
      <c r="N279" s="28">
        <f t="shared" si="37"/>
        <v>0</v>
      </c>
      <c r="O279" s="28">
        <f t="shared" si="39"/>
        <v>0</v>
      </c>
      <c r="P279" s="1" t="str">
        <f t="shared" si="38"/>
        <v>no</v>
      </c>
    </row>
    <row r="280" spans="1:16" x14ac:dyDescent="0.25">
      <c r="A280" s="6">
        <f>'4.OVTA Sites-Transects'!B286</f>
        <v>0</v>
      </c>
      <c r="B280" s="6">
        <f>'4.OVTA Sites-Transects'!C286</f>
        <v>0</v>
      </c>
      <c r="C280" s="6">
        <f>'4.OVTA Sites-Transects'!D286</f>
        <v>0</v>
      </c>
      <c r="D280" s="1">
        <f>'4.OVTA Sites-Transects'!E286</f>
        <v>0</v>
      </c>
      <c r="E280" s="1">
        <f>'4.OVTA Sites-Transects'!G286</f>
        <v>0</v>
      </c>
      <c r="F280" s="1">
        <f>'4.OVTA Sites-Transects'!F286</f>
        <v>0</v>
      </c>
      <c r="G280" s="6">
        <f>'4.OVTA Sites-Transects'!H286</f>
        <v>0</v>
      </c>
      <c r="H280" s="6">
        <f>'4.OVTA Sites-Transects'!I286</f>
        <v>0</v>
      </c>
      <c r="I280" s="193" t="str">
        <f t="shared" si="32"/>
        <v>-</v>
      </c>
      <c r="J280" s="27" t="str">
        <f t="shared" si="33"/>
        <v>-</v>
      </c>
      <c r="K280" s="27" t="str">
        <f t="shared" si="34"/>
        <v>-</v>
      </c>
      <c r="L280" s="27" t="str">
        <f t="shared" si="35"/>
        <v>-</v>
      </c>
      <c r="M280" s="27" t="str">
        <f t="shared" si="36"/>
        <v>-</v>
      </c>
      <c r="N280" s="28">
        <f t="shared" si="37"/>
        <v>0</v>
      </c>
      <c r="O280" s="28">
        <f t="shared" si="39"/>
        <v>0</v>
      </c>
      <c r="P280" s="1" t="str">
        <f t="shared" si="38"/>
        <v>no</v>
      </c>
    </row>
    <row r="281" spans="1:16" x14ac:dyDescent="0.25">
      <c r="A281" s="6">
        <f>'4.OVTA Sites-Transects'!B287</f>
        <v>0</v>
      </c>
      <c r="B281" s="6">
        <f>'4.OVTA Sites-Transects'!C287</f>
        <v>0</v>
      </c>
      <c r="C281" s="6">
        <f>'4.OVTA Sites-Transects'!D287</f>
        <v>0</v>
      </c>
      <c r="D281" s="1">
        <f>'4.OVTA Sites-Transects'!E287</f>
        <v>0</v>
      </c>
      <c r="E281" s="1">
        <f>'4.OVTA Sites-Transects'!G287</f>
        <v>0</v>
      </c>
      <c r="F281" s="1">
        <f>'4.OVTA Sites-Transects'!F287</f>
        <v>0</v>
      </c>
      <c r="G281" s="6">
        <f>'4.OVTA Sites-Transects'!H287</f>
        <v>0</v>
      </c>
      <c r="H281" s="6">
        <f>'4.OVTA Sites-Transects'!I287</f>
        <v>0</v>
      </c>
      <c r="I281" s="193" t="str">
        <f t="shared" si="32"/>
        <v>-</v>
      </c>
      <c r="J281" s="27" t="str">
        <f t="shared" si="33"/>
        <v>-</v>
      </c>
      <c r="K281" s="27" t="str">
        <f t="shared" si="34"/>
        <v>-</v>
      </c>
      <c r="L281" s="27" t="str">
        <f t="shared" si="35"/>
        <v>-</v>
      </c>
      <c r="M281" s="27" t="str">
        <f t="shared" si="36"/>
        <v>-</v>
      </c>
      <c r="N281" s="28">
        <f t="shared" si="37"/>
        <v>0</v>
      </c>
      <c r="O281" s="28">
        <f t="shared" si="39"/>
        <v>0</v>
      </c>
      <c r="P281" s="1" t="str">
        <f t="shared" si="38"/>
        <v>no</v>
      </c>
    </row>
    <row r="282" spans="1:16" x14ac:dyDescent="0.25">
      <c r="A282" s="6">
        <f>'4.OVTA Sites-Transects'!B288</f>
        <v>0</v>
      </c>
      <c r="B282" s="6">
        <f>'4.OVTA Sites-Transects'!C288</f>
        <v>0</v>
      </c>
      <c r="C282" s="6">
        <f>'4.OVTA Sites-Transects'!D288</f>
        <v>0</v>
      </c>
      <c r="D282" s="1">
        <f>'4.OVTA Sites-Transects'!E288</f>
        <v>0</v>
      </c>
      <c r="E282" s="1">
        <f>'4.OVTA Sites-Transects'!G288</f>
        <v>0</v>
      </c>
      <c r="F282" s="1">
        <f>'4.OVTA Sites-Transects'!F288</f>
        <v>0</v>
      </c>
      <c r="G282" s="6">
        <f>'4.OVTA Sites-Transects'!H288</f>
        <v>0</v>
      </c>
      <c r="H282" s="6">
        <f>'4.OVTA Sites-Transects'!I288</f>
        <v>0</v>
      </c>
      <c r="I282" s="193" t="str">
        <f t="shared" si="32"/>
        <v>-</v>
      </c>
      <c r="J282" s="27" t="str">
        <f t="shared" si="33"/>
        <v>-</v>
      </c>
      <c r="K282" s="27" t="str">
        <f t="shared" si="34"/>
        <v>-</v>
      </c>
      <c r="L282" s="27" t="str">
        <f t="shared" si="35"/>
        <v>-</v>
      </c>
      <c r="M282" s="27" t="str">
        <f t="shared" si="36"/>
        <v>-</v>
      </c>
      <c r="N282" s="28">
        <f t="shared" si="37"/>
        <v>0</v>
      </c>
      <c r="O282" s="28">
        <f t="shared" si="39"/>
        <v>0</v>
      </c>
      <c r="P282" s="1" t="str">
        <f t="shared" si="38"/>
        <v>no</v>
      </c>
    </row>
    <row r="283" spans="1:16" x14ac:dyDescent="0.25">
      <c r="A283" s="6">
        <f>'4.OVTA Sites-Transects'!B289</f>
        <v>0</v>
      </c>
      <c r="B283" s="6">
        <f>'4.OVTA Sites-Transects'!C289</f>
        <v>0</v>
      </c>
      <c r="C283" s="6">
        <f>'4.OVTA Sites-Transects'!D289</f>
        <v>0</v>
      </c>
      <c r="D283" s="1">
        <f>'4.OVTA Sites-Transects'!E289</f>
        <v>0</v>
      </c>
      <c r="E283" s="1">
        <f>'4.OVTA Sites-Transects'!G289</f>
        <v>0</v>
      </c>
      <c r="F283" s="1">
        <f>'4.OVTA Sites-Transects'!F289</f>
        <v>0</v>
      </c>
      <c r="G283" s="6">
        <f>'4.OVTA Sites-Transects'!H289</f>
        <v>0</v>
      </c>
      <c r="H283" s="6">
        <f>'4.OVTA Sites-Transects'!I289</f>
        <v>0</v>
      </c>
      <c r="I283" s="193" t="str">
        <f t="shared" si="32"/>
        <v>-</v>
      </c>
      <c r="J283" s="27" t="str">
        <f t="shared" si="33"/>
        <v>-</v>
      </c>
      <c r="K283" s="27" t="str">
        <f t="shared" si="34"/>
        <v>-</v>
      </c>
      <c r="L283" s="27" t="str">
        <f t="shared" si="35"/>
        <v>-</v>
      </c>
      <c r="M283" s="27" t="str">
        <f t="shared" si="36"/>
        <v>-</v>
      </c>
      <c r="N283" s="28">
        <f t="shared" si="37"/>
        <v>0</v>
      </c>
      <c r="O283" s="28">
        <f t="shared" si="39"/>
        <v>0</v>
      </c>
      <c r="P283" s="1" t="str">
        <f t="shared" si="38"/>
        <v>no</v>
      </c>
    </row>
    <row r="284" spans="1:16" x14ac:dyDescent="0.25">
      <c r="A284" s="6">
        <f>'4.OVTA Sites-Transects'!B290</f>
        <v>0</v>
      </c>
      <c r="B284" s="6">
        <f>'4.OVTA Sites-Transects'!C290</f>
        <v>0</v>
      </c>
      <c r="C284" s="6">
        <f>'4.OVTA Sites-Transects'!D290</f>
        <v>0</v>
      </c>
      <c r="D284" s="1">
        <f>'4.OVTA Sites-Transects'!E290</f>
        <v>0</v>
      </c>
      <c r="E284" s="1">
        <f>'4.OVTA Sites-Transects'!G290</f>
        <v>0</v>
      </c>
      <c r="F284" s="1">
        <f>'4.OVTA Sites-Transects'!F290</f>
        <v>0</v>
      </c>
      <c r="G284" s="6">
        <f>'4.OVTA Sites-Transects'!H290</f>
        <v>0</v>
      </c>
      <c r="H284" s="6">
        <f>'4.OVTA Sites-Transects'!I290</f>
        <v>0</v>
      </c>
      <c r="I284" s="193" t="str">
        <f t="shared" si="32"/>
        <v>-</v>
      </c>
      <c r="J284" s="27" t="str">
        <f t="shared" si="33"/>
        <v>-</v>
      </c>
      <c r="K284" s="27" t="str">
        <f t="shared" si="34"/>
        <v>-</v>
      </c>
      <c r="L284" s="27" t="str">
        <f t="shared" si="35"/>
        <v>-</v>
      </c>
      <c r="M284" s="27" t="str">
        <f t="shared" si="36"/>
        <v>-</v>
      </c>
      <c r="N284" s="28">
        <f t="shared" si="37"/>
        <v>0</v>
      </c>
      <c r="O284" s="28">
        <f t="shared" si="39"/>
        <v>0</v>
      </c>
      <c r="P284" s="1" t="str">
        <f t="shared" si="38"/>
        <v>no</v>
      </c>
    </row>
    <row r="285" spans="1:16" x14ac:dyDescent="0.25">
      <c r="A285" s="6">
        <f>'4.OVTA Sites-Transects'!B291</f>
        <v>0</v>
      </c>
      <c r="B285" s="6">
        <f>'4.OVTA Sites-Transects'!C291</f>
        <v>0</v>
      </c>
      <c r="C285" s="6">
        <f>'4.OVTA Sites-Transects'!D291</f>
        <v>0</v>
      </c>
      <c r="D285" s="1">
        <f>'4.OVTA Sites-Transects'!E291</f>
        <v>0</v>
      </c>
      <c r="E285" s="1">
        <f>'4.OVTA Sites-Transects'!G291</f>
        <v>0</v>
      </c>
      <c r="F285" s="1">
        <f>'4.OVTA Sites-Transects'!F291</f>
        <v>0</v>
      </c>
      <c r="G285" s="6">
        <f>'4.OVTA Sites-Transects'!H291</f>
        <v>0</v>
      </c>
      <c r="H285" s="6">
        <f>'4.OVTA Sites-Transects'!I291</f>
        <v>0</v>
      </c>
      <c r="I285" s="193" t="str">
        <f t="shared" si="32"/>
        <v>-</v>
      </c>
      <c r="J285" s="27" t="str">
        <f t="shared" si="33"/>
        <v>-</v>
      </c>
      <c r="K285" s="27" t="str">
        <f t="shared" si="34"/>
        <v>-</v>
      </c>
      <c r="L285" s="27" t="str">
        <f t="shared" si="35"/>
        <v>-</v>
      </c>
      <c r="M285" s="27" t="str">
        <f t="shared" si="36"/>
        <v>-</v>
      </c>
      <c r="N285" s="28">
        <f t="shared" si="37"/>
        <v>0</v>
      </c>
      <c r="O285" s="28">
        <f t="shared" si="39"/>
        <v>0</v>
      </c>
      <c r="P285" s="1" t="str">
        <f t="shared" si="38"/>
        <v>no</v>
      </c>
    </row>
    <row r="286" spans="1:16" x14ac:dyDescent="0.25">
      <c r="A286" s="6">
        <f>'4.OVTA Sites-Transects'!B292</f>
        <v>0</v>
      </c>
      <c r="B286" s="6">
        <f>'4.OVTA Sites-Transects'!C292</f>
        <v>0</v>
      </c>
      <c r="C286" s="6">
        <f>'4.OVTA Sites-Transects'!D292</f>
        <v>0</v>
      </c>
      <c r="D286" s="1">
        <f>'4.OVTA Sites-Transects'!E292</f>
        <v>0</v>
      </c>
      <c r="E286" s="1">
        <f>'4.OVTA Sites-Transects'!G292</f>
        <v>0</v>
      </c>
      <c r="F286" s="1">
        <f>'4.OVTA Sites-Transects'!F292</f>
        <v>0</v>
      </c>
      <c r="G286" s="6">
        <f>'4.OVTA Sites-Transects'!H292</f>
        <v>0</v>
      </c>
      <c r="H286" s="6">
        <f>'4.OVTA Sites-Transects'!I292</f>
        <v>0</v>
      </c>
      <c r="I286" s="193" t="str">
        <f t="shared" si="32"/>
        <v>-</v>
      </c>
      <c r="J286" s="27" t="str">
        <f t="shared" si="33"/>
        <v>-</v>
      </c>
      <c r="K286" s="27" t="str">
        <f t="shared" si="34"/>
        <v>-</v>
      </c>
      <c r="L286" s="27" t="str">
        <f t="shared" si="35"/>
        <v>-</v>
      </c>
      <c r="M286" s="27" t="str">
        <f t="shared" si="36"/>
        <v>-</v>
      </c>
      <c r="N286" s="28">
        <f t="shared" si="37"/>
        <v>0</v>
      </c>
      <c r="O286" s="28">
        <f t="shared" si="39"/>
        <v>0</v>
      </c>
      <c r="P286" s="1" t="str">
        <f t="shared" si="38"/>
        <v>no</v>
      </c>
    </row>
    <row r="287" spans="1:16" x14ac:dyDescent="0.25">
      <c r="A287" s="6">
        <f>'4.OVTA Sites-Transects'!B293</f>
        <v>0</v>
      </c>
      <c r="B287" s="6">
        <f>'4.OVTA Sites-Transects'!C293</f>
        <v>0</v>
      </c>
      <c r="C287" s="6">
        <f>'4.OVTA Sites-Transects'!D293</f>
        <v>0</v>
      </c>
      <c r="D287" s="1">
        <f>'4.OVTA Sites-Transects'!E293</f>
        <v>0</v>
      </c>
      <c r="E287" s="1">
        <f>'4.OVTA Sites-Transects'!G293</f>
        <v>0</v>
      </c>
      <c r="F287" s="1">
        <f>'4.OVTA Sites-Transects'!F293</f>
        <v>0</v>
      </c>
      <c r="G287" s="6">
        <f>'4.OVTA Sites-Transects'!H293</f>
        <v>0</v>
      </c>
      <c r="H287" s="6">
        <f>'4.OVTA Sites-Transects'!I293</f>
        <v>0</v>
      </c>
      <c r="I287" s="193" t="str">
        <f t="shared" si="32"/>
        <v>-</v>
      </c>
      <c r="J287" s="27" t="str">
        <f t="shared" si="33"/>
        <v>-</v>
      </c>
      <c r="K287" s="27" t="str">
        <f t="shared" si="34"/>
        <v>-</v>
      </c>
      <c r="L287" s="27" t="str">
        <f t="shared" si="35"/>
        <v>-</v>
      </c>
      <c r="M287" s="27" t="str">
        <f t="shared" si="36"/>
        <v>-</v>
      </c>
      <c r="N287" s="28">
        <f t="shared" si="37"/>
        <v>0</v>
      </c>
      <c r="O287" s="28">
        <f t="shared" si="39"/>
        <v>0</v>
      </c>
      <c r="P287" s="1" t="str">
        <f t="shared" si="38"/>
        <v>no</v>
      </c>
    </row>
    <row r="288" spans="1:16" x14ac:dyDescent="0.25">
      <c r="A288" s="6">
        <f>'4.OVTA Sites-Transects'!B294</f>
        <v>0</v>
      </c>
      <c r="B288" s="6">
        <f>'4.OVTA Sites-Transects'!C294</f>
        <v>0</v>
      </c>
      <c r="C288" s="6">
        <f>'4.OVTA Sites-Transects'!D294</f>
        <v>0</v>
      </c>
      <c r="D288" s="1">
        <f>'4.OVTA Sites-Transects'!E294</f>
        <v>0</v>
      </c>
      <c r="E288" s="1">
        <f>'4.OVTA Sites-Transects'!G294</f>
        <v>0</v>
      </c>
      <c r="F288" s="1">
        <f>'4.OVTA Sites-Transects'!F294</f>
        <v>0</v>
      </c>
      <c r="G288" s="6">
        <f>'4.OVTA Sites-Transects'!H294</f>
        <v>0</v>
      </c>
      <c r="H288" s="6">
        <f>'4.OVTA Sites-Transects'!I294</f>
        <v>0</v>
      </c>
      <c r="I288" s="193" t="str">
        <f t="shared" si="32"/>
        <v>-</v>
      </c>
      <c r="J288" s="27" t="str">
        <f t="shared" si="33"/>
        <v>-</v>
      </c>
      <c r="K288" s="27" t="str">
        <f t="shared" si="34"/>
        <v>-</v>
      </c>
      <c r="L288" s="27" t="str">
        <f t="shared" si="35"/>
        <v>-</v>
      </c>
      <c r="M288" s="27" t="str">
        <f t="shared" si="36"/>
        <v>-</v>
      </c>
      <c r="N288" s="28">
        <f t="shared" si="37"/>
        <v>0</v>
      </c>
      <c r="O288" s="28">
        <f t="shared" si="39"/>
        <v>0</v>
      </c>
      <c r="P288" s="1" t="str">
        <f t="shared" si="38"/>
        <v>no</v>
      </c>
    </row>
    <row r="289" spans="1:16" x14ac:dyDescent="0.25">
      <c r="A289" s="6">
        <f>'4.OVTA Sites-Transects'!B295</f>
        <v>0</v>
      </c>
      <c r="B289" s="6">
        <f>'4.OVTA Sites-Transects'!C295</f>
        <v>0</v>
      </c>
      <c r="C289" s="6">
        <f>'4.OVTA Sites-Transects'!D295</f>
        <v>0</v>
      </c>
      <c r="D289" s="1">
        <f>'4.OVTA Sites-Transects'!E295</f>
        <v>0</v>
      </c>
      <c r="E289" s="1">
        <f>'4.OVTA Sites-Transects'!G295</f>
        <v>0</v>
      </c>
      <c r="F289" s="1">
        <f>'4.OVTA Sites-Transects'!F295</f>
        <v>0</v>
      </c>
      <c r="G289" s="6">
        <f>'4.OVTA Sites-Transects'!H295</f>
        <v>0</v>
      </c>
      <c r="H289" s="6">
        <f>'4.OVTA Sites-Transects'!I295</f>
        <v>0</v>
      </c>
      <c r="I289" s="193" t="str">
        <f t="shared" si="32"/>
        <v>-</v>
      </c>
      <c r="J289" s="27" t="str">
        <f t="shared" si="33"/>
        <v>-</v>
      </c>
      <c r="K289" s="27" t="str">
        <f t="shared" si="34"/>
        <v>-</v>
      </c>
      <c r="L289" s="27" t="str">
        <f t="shared" si="35"/>
        <v>-</v>
      </c>
      <c r="M289" s="27" t="str">
        <f t="shared" si="36"/>
        <v>-</v>
      </c>
      <c r="N289" s="28">
        <f t="shared" si="37"/>
        <v>0</v>
      </c>
      <c r="O289" s="28">
        <f t="shared" si="39"/>
        <v>0</v>
      </c>
      <c r="P289" s="1" t="str">
        <f t="shared" si="38"/>
        <v>no</v>
      </c>
    </row>
    <row r="290" spans="1:16" x14ac:dyDescent="0.25">
      <c r="A290" s="6">
        <f>'4.OVTA Sites-Transects'!B296</f>
        <v>0</v>
      </c>
      <c r="B290" s="6">
        <f>'4.OVTA Sites-Transects'!C296</f>
        <v>0</v>
      </c>
      <c r="C290" s="6">
        <f>'4.OVTA Sites-Transects'!D296</f>
        <v>0</v>
      </c>
      <c r="D290" s="1">
        <f>'4.OVTA Sites-Transects'!E296</f>
        <v>0</v>
      </c>
      <c r="E290" s="1">
        <f>'4.OVTA Sites-Transects'!G296</f>
        <v>0</v>
      </c>
      <c r="F290" s="1">
        <f>'4.OVTA Sites-Transects'!F296</f>
        <v>0</v>
      </c>
      <c r="G290" s="6">
        <f>'4.OVTA Sites-Transects'!H296</f>
        <v>0</v>
      </c>
      <c r="H290" s="6">
        <f>'4.OVTA Sites-Transects'!I296</f>
        <v>0</v>
      </c>
      <c r="I290" s="193" t="str">
        <f t="shared" si="32"/>
        <v>-</v>
      </c>
      <c r="J290" s="27" t="str">
        <f t="shared" si="33"/>
        <v>-</v>
      </c>
      <c r="K290" s="27" t="str">
        <f t="shared" si="34"/>
        <v>-</v>
      </c>
      <c r="L290" s="27" t="str">
        <f t="shared" si="35"/>
        <v>-</v>
      </c>
      <c r="M290" s="27" t="str">
        <f t="shared" si="36"/>
        <v>-</v>
      </c>
      <c r="N290" s="28">
        <f t="shared" si="37"/>
        <v>0</v>
      </c>
      <c r="O290" s="28">
        <f t="shared" si="39"/>
        <v>0</v>
      </c>
      <c r="P290" s="1" t="str">
        <f t="shared" si="38"/>
        <v>no</v>
      </c>
    </row>
    <row r="291" spans="1:16" x14ac:dyDescent="0.25">
      <c r="A291" s="6">
        <f>'4.OVTA Sites-Transects'!B297</f>
        <v>0</v>
      </c>
      <c r="B291" s="6">
        <f>'4.OVTA Sites-Transects'!C297</f>
        <v>0</v>
      </c>
      <c r="C291" s="6">
        <f>'4.OVTA Sites-Transects'!D297</f>
        <v>0</v>
      </c>
      <c r="D291" s="1">
        <f>'4.OVTA Sites-Transects'!E297</f>
        <v>0</v>
      </c>
      <c r="E291" s="1">
        <f>'4.OVTA Sites-Transects'!G297</f>
        <v>0</v>
      </c>
      <c r="F291" s="1">
        <f>'4.OVTA Sites-Transects'!F297</f>
        <v>0</v>
      </c>
      <c r="G291" s="6">
        <f>'4.OVTA Sites-Transects'!H297</f>
        <v>0</v>
      </c>
      <c r="H291" s="6">
        <f>'4.OVTA Sites-Transects'!I297</f>
        <v>0</v>
      </c>
      <c r="I291" s="193" t="str">
        <f t="shared" si="32"/>
        <v>-</v>
      </c>
      <c r="J291" s="27" t="str">
        <f t="shared" si="33"/>
        <v>-</v>
      </c>
      <c r="K291" s="27" t="str">
        <f t="shared" si="34"/>
        <v>-</v>
      </c>
      <c r="L291" s="27" t="str">
        <f t="shared" si="35"/>
        <v>-</v>
      </c>
      <c r="M291" s="27" t="str">
        <f t="shared" si="36"/>
        <v>-</v>
      </c>
      <c r="N291" s="28">
        <f t="shared" si="37"/>
        <v>0</v>
      </c>
      <c r="O291" s="28">
        <f t="shared" si="39"/>
        <v>0</v>
      </c>
      <c r="P291" s="1" t="str">
        <f t="shared" si="38"/>
        <v>no</v>
      </c>
    </row>
    <row r="292" spans="1:16" x14ac:dyDescent="0.25">
      <c r="A292" s="6">
        <f>'4.OVTA Sites-Transects'!B298</f>
        <v>0</v>
      </c>
      <c r="B292" s="6">
        <f>'4.OVTA Sites-Transects'!C298</f>
        <v>0</v>
      </c>
      <c r="C292" s="6">
        <f>'4.OVTA Sites-Transects'!D298</f>
        <v>0</v>
      </c>
      <c r="D292" s="1">
        <f>'4.OVTA Sites-Transects'!E298</f>
        <v>0</v>
      </c>
      <c r="E292" s="1">
        <f>'4.OVTA Sites-Transects'!G298</f>
        <v>0</v>
      </c>
      <c r="F292" s="1">
        <f>'4.OVTA Sites-Transects'!F298</f>
        <v>0</v>
      </c>
      <c r="G292" s="6">
        <f>'4.OVTA Sites-Transects'!H298</f>
        <v>0</v>
      </c>
      <c r="H292" s="6">
        <f>'4.OVTA Sites-Transects'!I298</f>
        <v>0</v>
      </c>
      <c r="I292" s="193" t="str">
        <f t="shared" si="32"/>
        <v>-</v>
      </c>
      <c r="J292" s="27" t="str">
        <f t="shared" si="33"/>
        <v>-</v>
      </c>
      <c r="K292" s="27" t="str">
        <f t="shared" si="34"/>
        <v>-</v>
      </c>
      <c r="L292" s="27" t="str">
        <f t="shared" si="35"/>
        <v>-</v>
      </c>
      <c r="M292" s="27" t="str">
        <f t="shared" si="36"/>
        <v>-</v>
      </c>
      <c r="N292" s="28">
        <f t="shared" si="37"/>
        <v>0</v>
      </c>
      <c r="O292" s="28">
        <f t="shared" si="39"/>
        <v>0</v>
      </c>
      <c r="P292" s="1" t="str">
        <f t="shared" si="38"/>
        <v>no</v>
      </c>
    </row>
    <row r="293" spans="1:16" x14ac:dyDescent="0.25">
      <c r="A293" s="6">
        <f>'4.OVTA Sites-Transects'!B299</f>
        <v>0</v>
      </c>
      <c r="B293" s="6">
        <f>'4.OVTA Sites-Transects'!C299</f>
        <v>0</v>
      </c>
      <c r="C293" s="6">
        <f>'4.OVTA Sites-Transects'!D299</f>
        <v>0</v>
      </c>
      <c r="D293" s="1">
        <f>'4.OVTA Sites-Transects'!E299</f>
        <v>0</v>
      </c>
      <c r="E293" s="1">
        <f>'4.OVTA Sites-Transects'!G299</f>
        <v>0</v>
      </c>
      <c r="F293" s="1">
        <f>'4.OVTA Sites-Transects'!F299</f>
        <v>0</v>
      </c>
      <c r="G293" s="6">
        <f>'4.OVTA Sites-Transects'!H299</f>
        <v>0</v>
      </c>
      <c r="H293" s="6">
        <f>'4.OVTA Sites-Transects'!I299</f>
        <v>0</v>
      </c>
      <c r="I293" s="193" t="str">
        <f t="shared" si="32"/>
        <v>-</v>
      </c>
      <c r="J293" s="27" t="str">
        <f t="shared" si="33"/>
        <v>-</v>
      </c>
      <c r="K293" s="27" t="str">
        <f t="shared" si="34"/>
        <v>-</v>
      </c>
      <c r="L293" s="27" t="str">
        <f t="shared" si="35"/>
        <v>-</v>
      </c>
      <c r="M293" s="27" t="str">
        <f t="shared" si="36"/>
        <v>-</v>
      </c>
      <c r="N293" s="28">
        <f t="shared" si="37"/>
        <v>0</v>
      </c>
      <c r="O293" s="28">
        <f t="shared" si="39"/>
        <v>0</v>
      </c>
      <c r="P293" s="1" t="str">
        <f t="shared" si="38"/>
        <v>no</v>
      </c>
    </row>
    <row r="294" spans="1:16" x14ac:dyDescent="0.25">
      <c r="A294" s="6">
        <f>'4.OVTA Sites-Transects'!B300</f>
        <v>0</v>
      </c>
      <c r="B294" s="6">
        <f>'4.OVTA Sites-Transects'!C300</f>
        <v>0</v>
      </c>
      <c r="C294" s="6">
        <f>'4.OVTA Sites-Transects'!D300</f>
        <v>0</v>
      </c>
      <c r="D294" s="1">
        <f>'4.OVTA Sites-Transects'!E300</f>
        <v>0</v>
      </c>
      <c r="E294" s="1">
        <f>'4.OVTA Sites-Transects'!G300</f>
        <v>0</v>
      </c>
      <c r="F294" s="1">
        <f>'4.OVTA Sites-Transects'!F300</f>
        <v>0</v>
      </c>
      <c r="G294" s="6">
        <f>'4.OVTA Sites-Transects'!H300</f>
        <v>0</v>
      </c>
      <c r="H294" s="6">
        <f>'4.OVTA Sites-Transects'!I300</f>
        <v>0</v>
      </c>
      <c r="I294" s="193" t="str">
        <f t="shared" si="32"/>
        <v>-</v>
      </c>
      <c r="J294" s="27" t="str">
        <f t="shared" si="33"/>
        <v>-</v>
      </c>
      <c r="K294" s="27" t="str">
        <f t="shared" si="34"/>
        <v>-</v>
      </c>
      <c r="L294" s="27" t="str">
        <f t="shared" si="35"/>
        <v>-</v>
      </c>
      <c r="M294" s="27" t="str">
        <f t="shared" si="36"/>
        <v>-</v>
      </c>
      <c r="N294" s="28">
        <f t="shared" si="37"/>
        <v>0</v>
      </c>
      <c r="O294" s="28">
        <f t="shared" si="39"/>
        <v>0</v>
      </c>
      <c r="P294" s="1" t="str">
        <f t="shared" si="38"/>
        <v>no</v>
      </c>
    </row>
    <row r="295" spans="1:16" x14ac:dyDescent="0.25">
      <c r="A295" s="6">
        <f>'4.OVTA Sites-Transects'!B301</f>
        <v>0</v>
      </c>
      <c r="B295" s="6">
        <f>'4.OVTA Sites-Transects'!C301</f>
        <v>0</v>
      </c>
      <c r="C295" s="6">
        <f>'4.OVTA Sites-Transects'!D301</f>
        <v>0</v>
      </c>
      <c r="D295" s="1">
        <f>'4.OVTA Sites-Transects'!E301</f>
        <v>0</v>
      </c>
      <c r="E295" s="1">
        <f>'4.OVTA Sites-Transects'!G301</f>
        <v>0</v>
      </c>
      <c r="F295" s="1">
        <f>'4.OVTA Sites-Transects'!F301</f>
        <v>0</v>
      </c>
      <c r="G295" s="6">
        <f>'4.OVTA Sites-Transects'!H301</f>
        <v>0</v>
      </c>
      <c r="H295" s="6">
        <f>'4.OVTA Sites-Transects'!I301</f>
        <v>0</v>
      </c>
      <c r="I295" s="193" t="str">
        <f t="shared" si="32"/>
        <v>-</v>
      </c>
      <c r="J295" s="27" t="str">
        <f t="shared" si="33"/>
        <v>-</v>
      </c>
      <c r="K295" s="27" t="str">
        <f t="shared" si="34"/>
        <v>-</v>
      </c>
      <c r="L295" s="27" t="str">
        <f t="shared" si="35"/>
        <v>-</v>
      </c>
      <c r="M295" s="27" t="str">
        <f t="shared" si="36"/>
        <v>-</v>
      </c>
      <c r="N295" s="28">
        <f t="shared" si="37"/>
        <v>0</v>
      </c>
      <c r="O295" s="28">
        <f t="shared" si="39"/>
        <v>0</v>
      </c>
      <c r="P295" s="1" t="str">
        <f t="shared" si="38"/>
        <v>no</v>
      </c>
    </row>
    <row r="296" spans="1:16" x14ac:dyDescent="0.25">
      <c r="A296" s="6">
        <f>'4.OVTA Sites-Transects'!B302</f>
        <v>0</v>
      </c>
      <c r="B296" s="6">
        <f>'4.OVTA Sites-Transects'!C302</f>
        <v>0</v>
      </c>
      <c r="C296" s="6">
        <f>'4.OVTA Sites-Transects'!D302</f>
        <v>0</v>
      </c>
      <c r="D296" s="1">
        <f>'4.OVTA Sites-Transects'!E302</f>
        <v>0</v>
      </c>
      <c r="E296" s="1">
        <f>'4.OVTA Sites-Transects'!G302</f>
        <v>0</v>
      </c>
      <c r="F296" s="1">
        <f>'4.OVTA Sites-Transects'!F302</f>
        <v>0</v>
      </c>
      <c r="G296" s="6">
        <f>'4.OVTA Sites-Transects'!H302</f>
        <v>0</v>
      </c>
      <c r="H296" s="6">
        <f>'4.OVTA Sites-Transects'!I302</f>
        <v>0</v>
      </c>
      <c r="I296" s="193" t="str">
        <f t="shared" si="32"/>
        <v>-</v>
      </c>
      <c r="J296" s="27" t="str">
        <f t="shared" si="33"/>
        <v>-</v>
      </c>
      <c r="K296" s="27" t="str">
        <f t="shared" si="34"/>
        <v>-</v>
      </c>
      <c r="L296" s="27" t="str">
        <f t="shared" si="35"/>
        <v>-</v>
      </c>
      <c r="M296" s="27" t="str">
        <f t="shared" si="36"/>
        <v>-</v>
      </c>
      <c r="N296" s="28">
        <f t="shared" si="37"/>
        <v>0</v>
      </c>
      <c r="O296" s="28">
        <f t="shared" si="39"/>
        <v>0</v>
      </c>
      <c r="P296" s="1" t="str">
        <f t="shared" si="38"/>
        <v>no</v>
      </c>
    </row>
    <row r="297" spans="1:16" x14ac:dyDescent="0.25">
      <c r="A297" s="6">
        <f>'4.OVTA Sites-Transects'!B303</f>
        <v>0</v>
      </c>
      <c r="B297" s="6">
        <f>'4.OVTA Sites-Transects'!C303</f>
        <v>0</v>
      </c>
      <c r="C297" s="6">
        <f>'4.OVTA Sites-Transects'!D303</f>
        <v>0</v>
      </c>
      <c r="D297" s="1">
        <f>'4.OVTA Sites-Transects'!E303</f>
        <v>0</v>
      </c>
      <c r="E297" s="1">
        <f>'4.OVTA Sites-Transects'!G303</f>
        <v>0</v>
      </c>
      <c r="F297" s="1">
        <f>'4.OVTA Sites-Transects'!F303</f>
        <v>0</v>
      </c>
      <c r="G297" s="6">
        <f>'4.OVTA Sites-Transects'!H303</f>
        <v>0</v>
      </c>
      <c r="H297" s="6">
        <f>'4.OVTA Sites-Transects'!I303</f>
        <v>0</v>
      </c>
      <c r="I297" s="193" t="str">
        <f t="shared" si="32"/>
        <v>-</v>
      </c>
      <c r="J297" s="27" t="str">
        <f t="shared" si="33"/>
        <v>-</v>
      </c>
      <c r="K297" s="27" t="str">
        <f t="shared" si="34"/>
        <v>-</v>
      </c>
      <c r="L297" s="27" t="str">
        <f t="shared" si="35"/>
        <v>-</v>
      </c>
      <c r="M297" s="27" t="str">
        <f t="shared" si="36"/>
        <v>-</v>
      </c>
      <c r="N297" s="28">
        <f t="shared" si="37"/>
        <v>0</v>
      </c>
      <c r="O297" s="28">
        <f t="shared" si="39"/>
        <v>0</v>
      </c>
      <c r="P297" s="1" t="str">
        <f t="shared" si="38"/>
        <v>no</v>
      </c>
    </row>
    <row r="298" spans="1:16" x14ac:dyDescent="0.25">
      <c r="A298" s="6">
        <f>'4.OVTA Sites-Transects'!B304</f>
        <v>0</v>
      </c>
      <c r="B298" s="6">
        <f>'4.OVTA Sites-Transects'!C304</f>
        <v>0</v>
      </c>
      <c r="C298" s="6">
        <f>'4.OVTA Sites-Transects'!D304</f>
        <v>0</v>
      </c>
      <c r="D298" s="1">
        <f>'4.OVTA Sites-Transects'!E304</f>
        <v>0</v>
      </c>
      <c r="E298" s="1">
        <f>'4.OVTA Sites-Transects'!G304</f>
        <v>0</v>
      </c>
      <c r="F298" s="1">
        <f>'4.OVTA Sites-Transects'!F304</f>
        <v>0</v>
      </c>
      <c r="G298" s="6">
        <f>'4.OVTA Sites-Transects'!H304</f>
        <v>0</v>
      </c>
      <c r="H298" s="6">
        <f>'4.OVTA Sites-Transects'!I304</f>
        <v>0</v>
      </c>
      <c r="I298" s="193" t="str">
        <f t="shared" si="32"/>
        <v>-</v>
      </c>
      <c r="J298" s="27" t="str">
        <f t="shared" si="33"/>
        <v>-</v>
      </c>
      <c r="K298" s="27" t="str">
        <f t="shared" si="34"/>
        <v>-</v>
      </c>
      <c r="L298" s="27" t="str">
        <f t="shared" si="35"/>
        <v>-</v>
      </c>
      <c r="M298" s="27" t="str">
        <f t="shared" si="36"/>
        <v>-</v>
      </c>
      <c r="N298" s="28">
        <f t="shared" si="37"/>
        <v>0</v>
      </c>
      <c r="O298" s="28">
        <f t="shared" si="39"/>
        <v>0</v>
      </c>
      <c r="P298" s="1" t="str">
        <f t="shared" si="38"/>
        <v>no</v>
      </c>
    </row>
    <row r="299" spans="1:16" x14ac:dyDescent="0.25">
      <c r="A299" s="6">
        <f>'4.OVTA Sites-Transects'!B305</f>
        <v>0</v>
      </c>
      <c r="B299" s="6">
        <f>'4.OVTA Sites-Transects'!C305</f>
        <v>0</v>
      </c>
      <c r="C299" s="6">
        <f>'4.OVTA Sites-Transects'!D305</f>
        <v>0</v>
      </c>
      <c r="D299" s="1">
        <f>'4.OVTA Sites-Transects'!E305</f>
        <v>0</v>
      </c>
      <c r="E299" s="1">
        <f>'4.OVTA Sites-Transects'!G305</f>
        <v>0</v>
      </c>
      <c r="F299" s="1">
        <f>'4.OVTA Sites-Transects'!F305</f>
        <v>0</v>
      </c>
      <c r="G299" s="6">
        <f>'4.OVTA Sites-Transects'!H305</f>
        <v>0</v>
      </c>
      <c r="H299" s="6">
        <f>'4.OVTA Sites-Transects'!I305</f>
        <v>0</v>
      </c>
      <c r="I299" s="193" t="str">
        <f t="shared" si="32"/>
        <v>-</v>
      </c>
      <c r="J299" s="27" t="str">
        <f t="shared" si="33"/>
        <v>-</v>
      </c>
      <c r="K299" s="27" t="str">
        <f t="shared" si="34"/>
        <v>-</v>
      </c>
      <c r="L299" s="27" t="str">
        <f t="shared" si="35"/>
        <v>-</v>
      </c>
      <c r="M299" s="27" t="str">
        <f t="shared" si="36"/>
        <v>-</v>
      </c>
      <c r="N299" s="28">
        <f t="shared" si="37"/>
        <v>0</v>
      </c>
      <c r="O299" s="28">
        <f t="shared" si="39"/>
        <v>0</v>
      </c>
      <c r="P299" s="1" t="str">
        <f t="shared" si="38"/>
        <v>no</v>
      </c>
    </row>
    <row r="300" spans="1:16" x14ac:dyDescent="0.25">
      <c r="A300" s="6">
        <f>'4.OVTA Sites-Transects'!B306</f>
        <v>0</v>
      </c>
      <c r="B300" s="6">
        <f>'4.OVTA Sites-Transects'!C306</f>
        <v>0</v>
      </c>
      <c r="C300" s="6">
        <f>'4.OVTA Sites-Transects'!D306</f>
        <v>0</v>
      </c>
      <c r="D300" s="1">
        <f>'4.OVTA Sites-Transects'!E306</f>
        <v>0</v>
      </c>
      <c r="E300" s="1">
        <f>'4.OVTA Sites-Transects'!G306</f>
        <v>0</v>
      </c>
      <c r="F300" s="1">
        <f>'4.OVTA Sites-Transects'!F306</f>
        <v>0</v>
      </c>
      <c r="G300" s="6">
        <f>'4.OVTA Sites-Transects'!H306</f>
        <v>0</v>
      </c>
      <c r="H300" s="6">
        <f>'4.OVTA Sites-Transects'!I306</f>
        <v>0</v>
      </c>
      <c r="I300" s="193" t="str">
        <f t="shared" si="32"/>
        <v>-</v>
      </c>
      <c r="J300" s="27" t="str">
        <f t="shared" si="33"/>
        <v>-</v>
      </c>
      <c r="K300" s="27" t="str">
        <f t="shared" si="34"/>
        <v>-</v>
      </c>
      <c r="L300" s="27" t="str">
        <f t="shared" si="35"/>
        <v>-</v>
      </c>
      <c r="M300" s="27" t="str">
        <f t="shared" si="36"/>
        <v>-</v>
      </c>
      <c r="N300" s="28">
        <f t="shared" si="37"/>
        <v>0</v>
      </c>
      <c r="O300" s="28">
        <f t="shared" si="39"/>
        <v>0</v>
      </c>
      <c r="P300" s="1" t="str">
        <f t="shared" si="38"/>
        <v>no</v>
      </c>
    </row>
    <row r="301" spans="1:16" x14ac:dyDescent="0.25">
      <c r="A301" s="6">
        <f>'4.OVTA Sites-Transects'!B307</f>
        <v>0</v>
      </c>
      <c r="B301" s="6">
        <f>'4.OVTA Sites-Transects'!C307</f>
        <v>0</v>
      </c>
      <c r="C301" s="6">
        <f>'4.OVTA Sites-Transects'!D307</f>
        <v>0</v>
      </c>
      <c r="D301" s="1">
        <f>'4.OVTA Sites-Transects'!E307</f>
        <v>0</v>
      </c>
      <c r="E301" s="1">
        <f>'4.OVTA Sites-Transects'!G307</f>
        <v>0</v>
      </c>
      <c r="F301" s="1">
        <f>'4.OVTA Sites-Transects'!F307</f>
        <v>0</v>
      </c>
      <c r="G301" s="6">
        <f>'4.OVTA Sites-Transects'!H307</f>
        <v>0</v>
      </c>
      <c r="H301" s="6">
        <f>'4.OVTA Sites-Transects'!I307</f>
        <v>0</v>
      </c>
      <c r="I301" s="193" t="str">
        <f t="shared" si="32"/>
        <v>-</v>
      </c>
      <c r="J301" s="27" t="str">
        <f t="shared" si="33"/>
        <v>-</v>
      </c>
      <c r="K301" s="27" t="str">
        <f t="shared" si="34"/>
        <v>-</v>
      </c>
      <c r="L301" s="27" t="str">
        <f t="shared" si="35"/>
        <v>-</v>
      </c>
      <c r="M301" s="27" t="str">
        <f t="shared" si="36"/>
        <v>-</v>
      </c>
      <c r="N301" s="28">
        <f t="shared" si="37"/>
        <v>0</v>
      </c>
      <c r="O301" s="28">
        <f t="shared" si="39"/>
        <v>0</v>
      </c>
      <c r="P301" s="1" t="str">
        <f t="shared" si="38"/>
        <v>no</v>
      </c>
    </row>
    <row r="302" spans="1:16" x14ac:dyDescent="0.25">
      <c r="A302" s="6">
        <f>'4.OVTA Sites-Transects'!B308</f>
        <v>0</v>
      </c>
      <c r="B302" s="6">
        <f>'4.OVTA Sites-Transects'!C308</f>
        <v>0</v>
      </c>
      <c r="C302" s="6">
        <f>'4.OVTA Sites-Transects'!D308</f>
        <v>0</v>
      </c>
      <c r="D302" s="1">
        <f>'4.OVTA Sites-Transects'!E308</f>
        <v>0</v>
      </c>
      <c r="E302" s="1">
        <f>'4.OVTA Sites-Transects'!G308</f>
        <v>0</v>
      </c>
      <c r="F302" s="1">
        <f>'4.OVTA Sites-Transects'!F308</f>
        <v>0</v>
      </c>
      <c r="G302" s="6">
        <f>'4.OVTA Sites-Transects'!H308</f>
        <v>0</v>
      </c>
      <c r="H302" s="6">
        <f>'4.OVTA Sites-Transects'!I308</f>
        <v>0</v>
      </c>
      <c r="I302" s="193" t="str">
        <f t="shared" si="32"/>
        <v>-</v>
      </c>
      <c r="J302" s="27" t="str">
        <f t="shared" si="33"/>
        <v>-</v>
      </c>
      <c r="K302" s="27" t="str">
        <f t="shared" si="34"/>
        <v>-</v>
      </c>
      <c r="L302" s="27" t="str">
        <f t="shared" si="35"/>
        <v>-</v>
      </c>
      <c r="M302" s="27" t="str">
        <f t="shared" si="36"/>
        <v>-</v>
      </c>
      <c r="N302" s="28">
        <f t="shared" si="37"/>
        <v>0</v>
      </c>
      <c r="O302" s="28">
        <f t="shared" si="39"/>
        <v>0</v>
      </c>
      <c r="P302" s="1" t="str">
        <f t="shared" si="38"/>
        <v>no</v>
      </c>
    </row>
    <row r="303" spans="1:16" x14ac:dyDescent="0.25">
      <c r="A303" s="6">
        <f>'4.OVTA Sites-Transects'!B309</f>
        <v>0</v>
      </c>
      <c r="B303" s="6">
        <f>'4.OVTA Sites-Transects'!C309</f>
        <v>0</v>
      </c>
      <c r="C303" s="6">
        <f>'4.OVTA Sites-Transects'!D309</f>
        <v>0</v>
      </c>
      <c r="D303" s="1">
        <f>'4.OVTA Sites-Transects'!E309</f>
        <v>0</v>
      </c>
      <c r="E303" s="1">
        <f>'4.OVTA Sites-Transects'!G309</f>
        <v>0</v>
      </c>
      <c r="F303" s="1">
        <f>'4.OVTA Sites-Transects'!F309</f>
        <v>0</v>
      </c>
      <c r="G303" s="6">
        <f>'4.OVTA Sites-Transects'!H309</f>
        <v>0</v>
      </c>
      <c r="H303" s="6">
        <f>'4.OVTA Sites-Transects'!I309</f>
        <v>0</v>
      </c>
      <c r="I303" s="193" t="str">
        <f t="shared" si="32"/>
        <v>-</v>
      </c>
      <c r="J303" s="27" t="str">
        <f t="shared" si="33"/>
        <v>-</v>
      </c>
      <c r="K303" s="27" t="str">
        <f t="shared" si="34"/>
        <v>-</v>
      </c>
      <c r="L303" s="27" t="str">
        <f t="shared" si="35"/>
        <v>-</v>
      </c>
      <c r="M303" s="27" t="str">
        <f t="shared" si="36"/>
        <v>-</v>
      </c>
      <c r="N303" s="28">
        <f t="shared" si="37"/>
        <v>0</v>
      </c>
      <c r="O303" s="28">
        <f t="shared" si="39"/>
        <v>0</v>
      </c>
      <c r="P303" s="1" t="str">
        <f t="shared" si="38"/>
        <v>no</v>
      </c>
    </row>
    <row r="304" spans="1:16" x14ac:dyDescent="0.25">
      <c r="A304" s="6">
        <f>'4.OVTA Sites-Transects'!B310</f>
        <v>0</v>
      </c>
      <c r="B304" s="6">
        <f>'4.OVTA Sites-Transects'!C310</f>
        <v>0</v>
      </c>
      <c r="C304" s="6">
        <f>'4.OVTA Sites-Transects'!D310</f>
        <v>0</v>
      </c>
      <c r="D304" s="1">
        <f>'4.OVTA Sites-Transects'!E310</f>
        <v>0</v>
      </c>
      <c r="E304" s="1">
        <f>'4.OVTA Sites-Transects'!G310</f>
        <v>0</v>
      </c>
      <c r="F304" s="1">
        <f>'4.OVTA Sites-Transects'!F310</f>
        <v>0</v>
      </c>
      <c r="G304" s="6">
        <f>'4.OVTA Sites-Transects'!H310</f>
        <v>0</v>
      </c>
      <c r="H304" s="6">
        <f>'4.OVTA Sites-Transects'!I310</f>
        <v>0</v>
      </c>
      <c r="I304" s="193" t="str">
        <f t="shared" si="32"/>
        <v>-</v>
      </c>
      <c r="J304" s="27" t="str">
        <f t="shared" si="33"/>
        <v>-</v>
      </c>
      <c r="K304" s="27" t="str">
        <f t="shared" si="34"/>
        <v>-</v>
      </c>
      <c r="L304" s="27" t="str">
        <f t="shared" si="35"/>
        <v>-</v>
      </c>
      <c r="M304" s="27" t="str">
        <f t="shared" si="36"/>
        <v>-</v>
      </c>
      <c r="N304" s="28">
        <f t="shared" si="37"/>
        <v>0</v>
      </c>
      <c r="O304" s="28">
        <f t="shared" si="39"/>
        <v>0</v>
      </c>
      <c r="P304" s="1" t="str">
        <f t="shared" si="38"/>
        <v>no</v>
      </c>
    </row>
    <row r="305" spans="1:16" x14ac:dyDescent="0.25">
      <c r="A305" s="6">
        <f>'4.OVTA Sites-Transects'!B311</f>
        <v>0</v>
      </c>
      <c r="B305" s="6">
        <f>'4.OVTA Sites-Transects'!C311</f>
        <v>0</v>
      </c>
      <c r="C305" s="6">
        <f>'4.OVTA Sites-Transects'!D311</f>
        <v>0</v>
      </c>
      <c r="D305" s="1">
        <f>'4.OVTA Sites-Transects'!E311</f>
        <v>0</v>
      </c>
      <c r="E305" s="1">
        <f>'4.OVTA Sites-Transects'!G311</f>
        <v>0</v>
      </c>
      <c r="F305" s="1">
        <f>'4.OVTA Sites-Transects'!F311</f>
        <v>0</v>
      </c>
      <c r="G305" s="6">
        <f>'4.OVTA Sites-Transects'!H311</f>
        <v>0</v>
      </c>
      <c r="H305" s="6">
        <f>'4.OVTA Sites-Transects'!I311</f>
        <v>0</v>
      </c>
      <c r="I305" s="193" t="str">
        <f t="shared" si="32"/>
        <v>-</v>
      </c>
      <c r="J305" s="27" t="str">
        <f t="shared" si="33"/>
        <v>-</v>
      </c>
      <c r="K305" s="27" t="str">
        <f t="shared" si="34"/>
        <v>-</v>
      </c>
      <c r="L305" s="27" t="str">
        <f t="shared" si="35"/>
        <v>-</v>
      </c>
      <c r="M305" s="27" t="str">
        <f t="shared" si="36"/>
        <v>-</v>
      </c>
      <c r="N305" s="28">
        <f t="shared" si="37"/>
        <v>0</v>
      </c>
      <c r="O305" s="28">
        <f t="shared" si="39"/>
        <v>0</v>
      </c>
      <c r="P305" s="1" t="str">
        <f t="shared" si="38"/>
        <v>no</v>
      </c>
    </row>
    <row r="306" spans="1:16" x14ac:dyDescent="0.25">
      <c r="A306" s="6">
        <f>'4.OVTA Sites-Transects'!B312</f>
        <v>0</v>
      </c>
      <c r="B306" s="6">
        <f>'4.OVTA Sites-Transects'!C312</f>
        <v>0</v>
      </c>
      <c r="C306" s="6">
        <f>'4.OVTA Sites-Transects'!D312</f>
        <v>0</v>
      </c>
      <c r="D306" s="1">
        <f>'4.OVTA Sites-Transects'!E312</f>
        <v>0</v>
      </c>
      <c r="E306" s="1">
        <f>'4.OVTA Sites-Transects'!G312</f>
        <v>0</v>
      </c>
      <c r="F306" s="1">
        <f>'4.OVTA Sites-Transects'!F312</f>
        <v>0</v>
      </c>
      <c r="G306" s="6">
        <f>'4.OVTA Sites-Transects'!H312</f>
        <v>0</v>
      </c>
      <c r="H306" s="6">
        <f>'4.OVTA Sites-Transects'!I312</f>
        <v>0</v>
      </c>
      <c r="I306" s="193" t="str">
        <f t="shared" si="32"/>
        <v>-</v>
      </c>
      <c r="J306" s="27" t="str">
        <f t="shared" si="33"/>
        <v>-</v>
      </c>
      <c r="K306" s="27" t="str">
        <f t="shared" si="34"/>
        <v>-</v>
      </c>
      <c r="L306" s="27" t="str">
        <f t="shared" si="35"/>
        <v>-</v>
      </c>
      <c r="M306" s="27" t="str">
        <f t="shared" si="36"/>
        <v>-</v>
      </c>
      <c r="N306" s="28">
        <f t="shared" si="37"/>
        <v>0</v>
      </c>
      <c r="O306" s="28">
        <f t="shared" si="39"/>
        <v>0</v>
      </c>
      <c r="P306" s="1" t="str">
        <f t="shared" si="38"/>
        <v>no</v>
      </c>
    </row>
    <row r="307" spans="1:16" x14ac:dyDescent="0.25">
      <c r="A307" s="6">
        <f>'4.OVTA Sites-Transects'!B313</f>
        <v>0</v>
      </c>
      <c r="B307" s="6">
        <f>'4.OVTA Sites-Transects'!C313</f>
        <v>0</v>
      </c>
      <c r="C307" s="6">
        <f>'4.OVTA Sites-Transects'!D313</f>
        <v>0</v>
      </c>
      <c r="D307" s="1">
        <f>'4.OVTA Sites-Transects'!E313</f>
        <v>0</v>
      </c>
      <c r="E307" s="1">
        <f>'4.OVTA Sites-Transects'!G313</f>
        <v>0</v>
      </c>
      <c r="F307" s="1">
        <f>'4.OVTA Sites-Transects'!F313</f>
        <v>0</v>
      </c>
      <c r="G307" s="6">
        <f>'4.OVTA Sites-Transects'!H313</f>
        <v>0</v>
      </c>
      <c r="H307" s="6">
        <f>'4.OVTA Sites-Transects'!I313</f>
        <v>0</v>
      </c>
      <c r="I307" s="193" t="str">
        <f t="shared" si="32"/>
        <v>-</v>
      </c>
      <c r="J307" s="27" t="str">
        <f t="shared" si="33"/>
        <v>-</v>
      </c>
      <c r="K307" s="27" t="str">
        <f t="shared" si="34"/>
        <v>-</v>
      </c>
      <c r="L307" s="27" t="str">
        <f t="shared" si="35"/>
        <v>-</v>
      </c>
      <c r="M307" s="27" t="str">
        <f t="shared" si="36"/>
        <v>-</v>
      </c>
      <c r="N307" s="28">
        <f t="shared" si="37"/>
        <v>0</v>
      </c>
      <c r="O307" s="28">
        <f t="shared" si="39"/>
        <v>0</v>
      </c>
      <c r="P307" s="1" t="str">
        <f t="shared" si="38"/>
        <v>no</v>
      </c>
    </row>
    <row r="308" spans="1:16" x14ac:dyDescent="0.25">
      <c r="A308" s="6">
        <f>'4.OVTA Sites-Transects'!B314</f>
        <v>0</v>
      </c>
      <c r="B308" s="6">
        <f>'4.OVTA Sites-Transects'!C314</f>
        <v>0</v>
      </c>
      <c r="C308" s="6">
        <f>'4.OVTA Sites-Transects'!D314</f>
        <v>0</v>
      </c>
      <c r="D308" s="1">
        <f>'4.OVTA Sites-Transects'!E314</f>
        <v>0</v>
      </c>
      <c r="E308" s="1">
        <f>'4.OVTA Sites-Transects'!G314</f>
        <v>0</v>
      </c>
      <c r="F308" s="1">
        <f>'4.OVTA Sites-Transects'!F314</f>
        <v>0</v>
      </c>
      <c r="G308" s="6">
        <f>'4.OVTA Sites-Transects'!H314</f>
        <v>0</v>
      </c>
      <c r="H308" s="6">
        <f>'4.OVTA Sites-Transects'!I314</f>
        <v>0</v>
      </c>
      <c r="I308" s="193" t="str">
        <f t="shared" si="32"/>
        <v>-</v>
      </c>
      <c r="J308" s="27" t="str">
        <f t="shared" si="33"/>
        <v>-</v>
      </c>
      <c r="K308" s="27" t="str">
        <f t="shared" si="34"/>
        <v>-</v>
      </c>
      <c r="L308" s="27" t="str">
        <f t="shared" si="35"/>
        <v>-</v>
      </c>
      <c r="M308" s="27" t="str">
        <f t="shared" si="36"/>
        <v>-</v>
      </c>
      <c r="N308" s="28">
        <f t="shared" si="37"/>
        <v>0</v>
      </c>
      <c r="O308" s="28">
        <f t="shared" si="39"/>
        <v>0</v>
      </c>
      <c r="P308" s="1" t="str">
        <f t="shared" si="38"/>
        <v>no</v>
      </c>
    </row>
    <row r="309" spans="1:16" x14ac:dyDescent="0.25">
      <c r="A309" s="6">
        <f>'4.OVTA Sites-Transects'!B315</f>
        <v>0</v>
      </c>
      <c r="B309" s="6">
        <f>'4.OVTA Sites-Transects'!C315</f>
        <v>0</v>
      </c>
      <c r="C309" s="6">
        <f>'4.OVTA Sites-Transects'!D315</f>
        <v>0</v>
      </c>
      <c r="D309" s="1">
        <f>'4.OVTA Sites-Transects'!E315</f>
        <v>0</v>
      </c>
      <c r="E309" s="1">
        <f>'4.OVTA Sites-Transects'!G315</f>
        <v>0</v>
      </c>
      <c r="F309" s="1">
        <f>'4.OVTA Sites-Transects'!F315</f>
        <v>0</v>
      </c>
      <c r="G309" s="6">
        <f>'4.OVTA Sites-Transects'!H315</f>
        <v>0</v>
      </c>
      <c r="H309" s="6">
        <f>'4.OVTA Sites-Transects'!I315</f>
        <v>0</v>
      </c>
      <c r="I309" s="193" t="str">
        <f t="shared" si="32"/>
        <v>-</v>
      </c>
      <c r="J309" s="27" t="str">
        <f t="shared" si="33"/>
        <v>-</v>
      </c>
      <c r="K309" s="27" t="str">
        <f t="shared" si="34"/>
        <v>-</v>
      </c>
      <c r="L309" s="27" t="str">
        <f t="shared" si="35"/>
        <v>-</v>
      </c>
      <c r="M309" s="27" t="str">
        <f t="shared" si="36"/>
        <v>-</v>
      </c>
      <c r="N309" s="28">
        <f t="shared" si="37"/>
        <v>0</v>
      </c>
      <c r="O309" s="28">
        <f t="shared" si="39"/>
        <v>0</v>
      </c>
      <c r="P309" s="1" t="str">
        <f t="shared" si="38"/>
        <v>no</v>
      </c>
    </row>
    <row r="310" spans="1:16" x14ac:dyDescent="0.25">
      <c r="A310" s="6">
        <f>'4.OVTA Sites-Transects'!B316</f>
        <v>0</v>
      </c>
      <c r="B310" s="6">
        <f>'4.OVTA Sites-Transects'!C316</f>
        <v>0</v>
      </c>
      <c r="C310" s="6">
        <f>'4.OVTA Sites-Transects'!D316</f>
        <v>0</v>
      </c>
      <c r="D310" s="1">
        <f>'4.OVTA Sites-Transects'!E316</f>
        <v>0</v>
      </c>
      <c r="E310" s="1">
        <f>'4.OVTA Sites-Transects'!G316</f>
        <v>0</v>
      </c>
      <c r="F310" s="1">
        <f>'4.OVTA Sites-Transects'!F316</f>
        <v>0</v>
      </c>
      <c r="G310" s="6">
        <f>'4.OVTA Sites-Transects'!H316</f>
        <v>0</v>
      </c>
      <c r="H310" s="6">
        <f>'4.OVTA Sites-Transects'!I316</f>
        <v>0</v>
      </c>
      <c r="I310" s="193" t="str">
        <f t="shared" si="32"/>
        <v>-</v>
      </c>
      <c r="J310" s="27" t="str">
        <f t="shared" si="33"/>
        <v>-</v>
      </c>
      <c r="K310" s="27" t="str">
        <f t="shared" si="34"/>
        <v>-</v>
      </c>
      <c r="L310" s="27" t="str">
        <f t="shared" si="35"/>
        <v>-</v>
      </c>
      <c r="M310" s="27" t="str">
        <f t="shared" si="36"/>
        <v>-</v>
      </c>
      <c r="N310" s="28">
        <f t="shared" si="37"/>
        <v>0</v>
      </c>
      <c r="O310" s="28">
        <f t="shared" si="39"/>
        <v>0</v>
      </c>
      <c r="P310" s="1" t="str">
        <f t="shared" si="38"/>
        <v>no</v>
      </c>
    </row>
    <row r="311" spans="1:16" x14ac:dyDescent="0.25">
      <c r="A311" s="6">
        <f>'4.OVTA Sites-Transects'!B317</f>
        <v>0</v>
      </c>
      <c r="B311" s="6">
        <f>'4.OVTA Sites-Transects'!C317</f>
        <v>0</v>
      </c>
      <c r="C311" s="6">
        <f>'4.OVTA Sites-Transects'!D317</f>
        <v>0</v>
      </c>
      <c r="D311" s="1">
        <f>'4.OVTA Sites-Transects'!E317</f>
        <v>0</v>
      </c>
      <c r="E311" s="1">
        <f>'4.OVTA Sites-Transects'!G317</f>
        <v>0</v>
      </c>
      <c r="F311" s="1">
        <f>'4.OVTA Sites-Transects'!F317</f>
        <v>0</v>
      </c>
      <c r="G311" s="6">
        <f>'4.OVTA Sites-Transects'!H317</f>
        <v>0</v>
      </c>
      <c r="H311" s="6">
        <f>'4.OVTA Sites-Transects'!I317</f>
        <v>0</v>
      </c>
      <c r="I311" s="193" t="str">
        <f t="shared" si="32"/>
        <v>-</v>
      </c>
      <c r="J311" s="27" t="str">
        <f t="shared" si="33"/>
        <v>-</v>
      </c>
      <c r="K311" s="27" t="str">
        <f t="shared" si="34"/>
        <v>-</v>
      </c>
      <c r="L311" s="27" t="str">
        <f t="shared" si="35"/>
        <v>-</v>
      </c>
      <c r="M311" s="27" t="str">
        <f t="shared" si="36"/>
        <v>-</v>
      </c>
      <c r="N311" s="28">
        <f t="shared" si="37"/>
        <v>0</v>
      </c>
      <c r="O311" s="28">
        <f t="shared" si="39"/>
        <v>0</v>
      </c>
      <c r="P311" s="1" t="str">
        <f t="shared" si="38"/>
        <v>no</v>
      </c>
    </row>
    <row r="312" spans="1:16" x14ac:dyDescent="0.25">
      <c r="A312" s="6">
        <f>'4.OVTA Sites-Transects'!B318</f>
        <v>0</v>
      </c>
      <c r="B312" s="6">
        <f>'4.OVTA Sites-Transects'!C318</f>
        <v>0</v>
      </c>
      <c r="C312" s="6">
        <f>'4.OVTA Sites-Transects'!D318</f>
        <v>0</v>
      </c>
      <c r="D312" s="1">
        <f>'4.OVTA Sites-Transects'!E318</f>
        <v>0</v>
      </c>
      <c r="E312" s="1">
        <f>'4.OVTA Sites-Transects'!G318</f>
        <v>0</v>
      </c>
      <c r="F312" s="1">
        <f>'4.OVTA Sites-Transects'!F318</f>
        <v>0</v>
      </c>
      <c r="G312" s="6">
        <f>'4.OVTA Sites-Transects'!H318</f>
        <v>0</v>
      </c>
      <c r="H312" s="6">
        <f>'4.OVTA Sites-Transects'!I318</f>
        <v>0</v>
      </c>
      <c r="I312" s="193" t="str">
        <f t="shared" si="32"/>
        <v>-</v>
      </c>
      <c r="J312" s="27" t="str">
        <f t="shared" si="33"/>
        <v>-</v>
      </c>
      <c r="K312" s="27" t="str">
        <f t="shared" si="34"/>
        <v>-</v>
      </c>
      <c r="L312" s="27" t="str">
        <f t="shared" si="35"/>
        <v>-</v>
      </c>
      <c r="M312" s="27" t="str">
        <f t="shared" si="36"/>
        <v>-</v>
      </c>
      <c r="N312" s="28">
        <f t="shared" si="37"/>
        <v>0</v>
      </c>
      <c r="O312" s="28">
        <f t="shared" si="39"/>
        <v>0</v>
      </c>
      <c r="P312" s="1" t="str">
        <f t="shared" si="38"/>
        <v>no</v>
      </c>
    </row>
    <row r="313" spans="1:16" x14ac:dyDescent="0.25">
      <c r="A313" s="6">
        <f>'4.OVTA Sites-Transects'!B319</f>
        <v>0</v>
      </c>
      <c r="B313" s="6">
        <f>'4.OVTA Sites-Transects'!C319</f>
        <v>0</v>
      </c>
      <c r="C313" s="6">
        <f>'4.OVTA Sites-Transects'!D319</f>
        <v>0</v>
      </c>
      <c r="D313" s="1">
        <f>'4.OVTA Sites-Transects'!E319</f>
        <v>0</v>
      </c>
      <c r="E313" s="1">
        <f>'4.OVTA Sites-Transects'!G319</f>
        <v>0</v>
      </c>
      <c r="F313" s="1">
        <f>'4.OVTA Sites-Transects'!F319</f>
        <v>0</v>
      </c>
      <c r="G313" s="6">
        <f>'4.OVTA Sites-Transects'!H319</f>
        <v>0</v>
      </c>
      <c r="H313" s="6">
        <f>'4.OVTA Sites-Transects'!I319</f>
        <v>0</v>
      </c>
      <c r="I313" s="193" t="str">
        <f t="shared" si="32"/>
        <v>-</v>
      </c>
      <c r="J313" s="27" t="str">
        <f t="shared" si="33"/>
        <v>-</v>
      </c>
      <c r="K313" s="27" t="str">
        <f t="shared" si="34"/>
        <v>-</v>
      </c>
      <c r="L313" s="27" t="str">
        <f t="shared" si="35"/>
        <v>-</v>
      </c>
      <c r="M313" s="27" t="str">
        <f t="shared" si="36"/>
        <v>-</v>
      </c>
      <c r="N313" s="28">
        <f t="shared" si="37"/>
        <v>0</v>
      </c>
      <c r="O313" s="28">
        <f t="shared" si="39"/>
        <v>0</v>
      </c>
      <c r="P313" s="1" t="str">
        <f t="shared" si="38"/>
        <v>no</v>
      </c>
    </row>
    <row r="314" spans="1:16" x14ac:dyDescent="0.25">
      <c r="A314" s="6">
        <f>'4.OVTA Sites-Transects'!B320</f>
        <v>0</v>
      </c>
      <c r="B314" s="6">
        <f>'4.OVTA Sites-Transects'!C320</f>
        <v>0</v>
      </c>
      <c r="C314" s="6">
        <f>'4.OVTA Sites-Transects'!D320</f>
        <v>0</v>
      </c>
      <c r="D314" s="1">
        <f>'4.OVTA Sites-Transects'!E320</f>
        <v>0</v>
      </c>
      <c r="E314" s="1">
        <f>'4.OVTA Sites-Transects'!G320</f>
        <v>0</v>
      </c>
      <c r="F314" s="1">
        <f>'4.OVTA Sites-Transects'!F320</f>
        <v>0</v>
      </c>
      <c r="G314" s="6">
        <f>'4.OVTA Sites-Transects'!H320</f>
        <v>0</v>
      </c>
      <c r="H314" s="6">
        <f>'4.OVTA Sites-Transects'!I320</f>
        <v>0</v>
      </c>
      <c r="I314" s="193" t="str">
        <f t="shared" si="32"/>
        <v>-</v>
      </c>
      <c r="J314" s="27" t="str">
        <f t="shared" si="33"/>
        <v>-</v>
      </c>
      <c r="K314" s="27" t="str">
        <f t="shared" si="34"/>
        <v>-</v>
      </c>
      <c r="L314" s="27" t="str">
        <f t="shared" si="35"/>
        <v>-</v>
      </c>
      <c r="M314" s="27" t="str">
        <f t="shared" si="36"/>
        <v>-</v>
      </c>
      <c r="N314" s="28">
        <f t="shared" si="37"/>
        <v>0</v>
      </c>
      <c r="O314" s="28">
        <f t="shared" si="39"/>
        <v>0</v>
      </c>
      <c r="P314" s="1" t="str">
        <f t="shared" si="38"/>
        <v>no</v>
      </c>
    </row>
    <row r="315" spans="1:16" x14ac:dyDescent="0.25">
      <c r="A315" s="6">
        <f>'4.OVTA Sites-Transects'!B321</f>
        <v>0</v>
      </c>
      <c r="B315" s="6">
        <f>'4.OVTA Sites-Transects'!C321</f>
        <v>0</v>
      </c>
      <c r="C315" s="6">
        <f>'4.OVTA Sites-Transects'!D321</f>
        <v>0</v>
      </c>
      <c r="D315" s="1">
        <f>'4.OVTA Sites-Transects'!E321</f>
        <v>0</v>
      </c>
      <c r="E315" s="1">
        <f>'4.OVTA Sites-Transects'!G321</f>
        <v>0</v>
      </c>
      <c r="F315" s="1">
        <f>'4.OVTA Sites-Transects'!F321</f>
        <v>0</v>
      </c>
      <c r="G315" s="6">
        <f>'4.OVTA Sites-Transects'!H321</f>
        <v>0</v>
      </c>
      <c r="H315" s="6">
        <f>'4.OVTA Sites-Transects'!I321</f>
        <v>0</v>
      </c>
      <c r="I315" s="193" t="str">
        <f t="shared" si="32"/>
        <v>-</v>
      </c>
      <c r="J315" s="27" t="str">
        <f t="shared" si="33"/>
        <v>-</v>
      </c>
      <c r="K315" s="27" t="str">
        <f t="shared" si="34"/>
        <v>-</v>
      </c>
      <c r="L315" s="27" t="str">
        <f t="shared" si="35"/>
        <v>-</v>
      </c>
      <c r="M315" s="27" t="str">
        <f t="shared" si="36"/>
        <v>-</v>
      </c>
      <c r="N315" s="28">
        <f t="shared" si="37"/>
        <v>0</v>
      </c>
      <c r="O315" s="28">
        <f t="shared" si="39"/>
        <v>0</v>
      </c>
      <c r="P315" s="1" t="str">
        <f t="shared" si="38"/>
        <v>no</v>
      </c>
    </row>
    <row r="316" spans="1:16" x14ac:dyDescent="0.25">
      <c r="A316" s="6">
        <f>'4.OVTA Sites-Transects'!B322</f>
        <v>0</v>
      </c>
      <c r="B316" s="6">
        <f>'4.OVTA Sites-Transects'!C322</f>
        <v>0</v>
      </c>
      <c r="C316" s="6">
        <f>'4.OVTA Sites-Transects'!D322</f>
        <v>0</v>
      </c>
      <c r="D316" s="1">
        <f>'4.OVTA Sites-Transects'!E322</f>
        <v>0</v>
      </c>
      <c r="E316" s="1">
        <f>'4.OVTA Sites-Transects'!G322</f>
        <v>0</v>
      </c>
      <c r="F316" s="1">
        <f>'4.OVTA Sites-Transects'!F322</f>
        <v>0</v>
      </c>
      <c r="G316" s="6">
        <f>'4.OVTA Sites-Transects'!H322</f>
        <v>0</v>
      </c>
      <c r="H316" s="6">
        <f>'4.OVTA Sites-Transects'!I322</f>
        <v>0</v>
      </c>
      <c r="I316" s="193" t="str">
        <f t="shared" si="32"/>
        <v>-</v>
      </c>
      <c r="J316" s="27" t="str">
        <f t="shared" si="33"/>
        <v>-</v>
      </c>
      <c r="K316" s="27" t="str">
        <f t="shared" si="34"/>
        <v>-</v>
      </c>
      <c r="L316" s="27" t="str">
        <f t="shared" si="35"/>
        <v>-</v>
      </c>
      <c r="M316" s="27" t="str">
        <f t="shared" si="36"/>
        <v>-</v>
      </c>
      <c r="N316" s="28">
        <f t="shared" si="37"/>
        <v>0</v>
      </c>
      <c r="O316" s="28">
        <f t="shared" si="39"/>
        <v>0</v>
      </c>
      <c r="P316" s="1" t="str">
        <f t="shared" si="38"/>
        <v>no</v>
      </c>
    </row>
    <row r="317" spans="1:16" x14ac:dyDescent="0.25">
      <c r="A317" s="6">
        <f>'4.OVTA Sites-Transects'!B323</f>
        <v>0</v>
      </c>
      <c r="B317" s="6">
        <f>'4.OVTA Sites-Transects'!C323</f>
        <v>0</v>
      </c>
      <c r="C317" s="6">
        <f>'4.OVTA Sites-Transects'!D323</f>
        <v>0</v>
      </c>
      <c r="D317" s="1">
        <f>'4.OVTA Sites-Transects'!E323</f>
        <v>0</v>
      </c>
      <c r="E317" s="1">
        <f>'4.OVTA Sites-Transects'!G323</f>
        <v>0</v>
      </c>
      <c r="F317" s="1">
        <f>'4.OVTA Sites-Transects'!F323</f>
        <v>0</v>
      </c>
      <c r="G317" s="6">
        <f>'4.OVTA Sites-Transects'!H323</f>
        <v>0</v>
      </c>
      <c r="H317" s="6">
        <f>'4.OVTA Sites-Transects'!I323</f>
        <v>0</v>
      </c>
      <c r="I317" s="193" t="str">
        <f t="shared" si="32"/>
        <v>-</v>
      </c>
      <c r="J317" s="27" t="str">
        <f t="shared" si="33"/>
        <v>-</v>
      </c>
      <c r="K317" s="27" t="str">
        <f t="shared" si="34"/>
        <v>-</v>
      </c>
      <c r="L317" s="27" t="str">
        <f t="shared" si="35"/>
        <v>-</v>
      </c>
      <c r="M317" s="27" t="str">
        <f t="shared" si="36"/>
        <v>-</v>
      </c>
      <c r="N317" s="28">
        <f t="shared" si="37"/>
        <v>0</v>
      </c>
      <c r="O317" s="28">
        <f t="shared" si="39"/>
        <v>0</v>
      </c>
      <c r="P317" s="1" t="str">
        <f t="shared" si="38"/>
        <v>no</v>
      </c>
    </row>
    <row r="318" spans="1:16" x14ac:dyDescent="0.25">
      <c r="A318" s="6">
        <f>'4.OVTA Sites-Transects'!B324</f>
        <v>0</v>
      </c>
      <c r="B318" s="6">
        <f>'4.OVTA Sites-Transects'!C324</f>
        <v>0</v>
      </c>
      <c r="C318" s="6">
        <f>'4.OVTA Sites-Transects'!D324</f>
        <v>0</v>
      </c>
      <c r="D318" s="1">
        <f>'4.OVTA Sites-Transects'!E324</f>
        <v>0</v>
      </c>
      <c r="E318" s="1">
        <f>'4.OVTA Sites-Transects'!G324</f>
        <v>0</v>
      </c>
      <c r="F318" s="1">
        <f>'4.OVTA Sites-Transects'!F324</f>
        <v>0</v>
      </c>
      <c r="G318" s="6">
        <f>'4.OVTA Sites-Transects'!H324</f>
        <v>0</v>
      </c>
      <c r="H318" s="6">
        <f>'4.OVTA Sites-Transects'!I324</f>
        <v>0</v>
      </c>
      <c r="I318" s="193" t="str">
        <f t="shared" si="32"/>
        <v>-</v>
      </c>
      <c r="J318" s="27" t="str">
        <f t="shared" si="33"/>
        <v>-</v>
      </c>
      <c r="K318" s="27" t="str">
        <f t="shared" si="34"/>
        <v>-</v>
      </c>
      <c r="L318" s="27" t="str">
        <f t="shared" si="35"/>
        <v>-</v>
      </c>
      <c r="M318" s="27" t="str">
        <f t="shared" si="36"/>
        <v>-</v>
      </c>
      <c r="N318" s="28">
        <f t="shared" si="37"/>
        <v>0</v>
      </c>
      <c r="O318" s="28">
        <f t="shared" si="39"/>
        <v>0</v>
      </c>
      <c r="P318" s="1" t="str">
        <f t="shared" si="38"/>
        <v>no</v>
      </c>
    </row>
    <row r="319" spans="1:16" x14ac:dyDescent="0.25">
      <c r="A319" s="6">
        <f>'4.OVTA Sites-Transects'!B325</f>
        <v>0</v>
      </c>
      <c r="B319" s="6">
        <f>'4.OVTA Sites-Transects'!C325</f>
        <v>0</v>
      </c>
      <c r="C319" s="6">
        <f>'4.OVTA Sites-Transects'!D325</f>
        <v>0</v>
      </c>
      <c r="D319" s="1">
        <f>'4.OVTA Sites-Transects'!E325</f>
        <v>0</v>
      </c>
      <c r="E319" s="1">
        <f>'4.OVTA Sites-Transects'!G325</f>
        <v>0</v>
      </c>
      <c r="F319" s="1">
        <f>'4.OVTA Sites-Transects'!F325</f>
        <v>0</v>
      </c>
      <c r="G319" s="6">
        <f>'4.OVTA Sites-Transects'!H325</f>
        <v>0</v>
      </c>
      <c r="H319" s="6">
        <f>'4.OVTA Sites-Transects'!I325</f>
        <v>0</v>
      </c>
      <c r="I319" s="193" t="str">
        <f t="shared" si="32"/>
        <v>-</v>
      </c>
      <c r="J319" s="27" t="str">
        <f t="shared" si="33"/>
        <v>-</v>
      </c>
      <c r="K319" s="27" t="str">
        <f t="shared" si="34"/>
        <v>-</v>
      </c>
      <c r="L319" s="27" t="str">
        <f t="shared" si="35"/>
        <v>-</v>
      </c>
      <c r="M319" s="27" t="str">
        <f t="shared" si="36"/>
        <v>-</v>
      </c>
      <c r="N319" s="28">
        <f t="shared" si="37"/>
        <v>0</v>
      </c>
      <c r="O319" s="28">
        <f t="shared" si="39"/>
        <v>0</v>
      </c>
      <c r="P319" s="1" t="str">
        <f t="shared" si="38"/>
        <v>no</v>
      </c>
    </row>
    <row r="320" spans="1:16" x14ac:dyDescent="0.25">
      <c r="A320" s="6">
        <f>'4.OVTA Sites-Transects'!B326</f>
        <v>0</v>
      </c>
      <c r="B320" s="6">
        <f>'4.OVTA Sites-Transects'!C326</f>
        <v>0</v>
      </c>
      <c r="C320" s="6">
        <f>'4.OVTA Sites-Transects'!D326</f>
        <v>0</v>
      </c>
      <c r="D320" s="1">
        <f>'4.OVTA Sites-Transects'!E326</f>
        <v>0</v>
      </c>
      <c r="E320" s="1">
        <f>'4.OVTA Sites-Transects'!G326</f>
        <v>0</v>
      </c>
      <c r="F320" s="1">
        <f>'4.OVTA Sites-Transects'!F326</f>
        <v>0</v>
      </c>
      <c r="G320" s="6">
        <f>'4.OVTA Sites-Transects'!H326</f>
        <v>0</v>
      </c>
      <c r="H320" s="6">
        <f>'4.OVTA Sites-Transects'!I326</f>
        <v>0</v>
      </c>
      <c r="I320" s="193" t="str">
        <f t="shared" si="32"/>
        <v>-</v>
      </c>
      <c r="J320" s="27" t="str">
        <f t="shared" si="33"/>
        <v>-</v>
      </c>
      <c r="K320" s="27" t="str">
        <f t="shared" si="34"/>
        <v>-</v>
      </c>
      <c r="L320" s="27" t="str">
        <f t="shared" si="35"/>
        <v>-</v>
      </c>
      <c r="M320" s="27" t="str">
        <f t="shared" si="36"/>
        <v>-</v>
      </c>
      <c r="N320" s="28">
        <f t="shared" si="37"/>
        <v>0</v>
      </c>
      <c r="O320" s="28">
        <f t="shared" si="39"/>
        <v>0</v>
      </c>
      <c r="P320" s="1" t="str">
        <f t="shared" si="38"/>
        <v>no</v>
      </c>
    </row>
    <row r="321" spans="1:16" x14ac:dyDescent="0.25">
      <c r="A321" s="6">
        <f>'4.OVTA Sites-Transects'!B327</f>
        <v>0</v>
      </c>
      <c r="B321" s="6">
        <f>'4.OVTA Sites-Transects'!C327</f>
        <v>0</v>
      </c>
      <c r="C321" s="6">
        <f>'4.OVTA Sites-Transects'!D327</f>
        <v>0</v>
      </c>
      <c r="D321" s="1">
        <f>'4.OVTA Sites-Transects'!E327</f>
        <v>0</v>
      </c>
      <c r="E321" s="1">
        <f>'4.OVTA Sites-Transects'!G327</f>
        <v>0</v>
      </c>
      <c r="F321" s="1">
        <f>'4.OVTA Sites-Transects'!F327</f>
        <v>0</v>
      </c>
      <c r="G321" s="6">
        <f>'4.OVTA Sites-Transects'!H327</f>
        <v>0</v>
      </c>
      <c r="H321" s="6">
        <f>'4.OVTA Sites-Transects'!I327</f>
        <v>0</v>
      </c>
      <c r="I321" s="193" t="str">
        <f t="shared" si="32"/>
        <v>-</v>
      </c>
      <c r="J321" s="27" t="str">
        <f t="shared" si="33"/>
        <v>-</v>
      </c>
      <c r="K321" s="27" t="str">
        <f t="shared" si="34"/>
        <v>-</v>
      </c>
      <c r="L321" s="27" t="str">
        <f t="shared" si="35"/>
        <v>-</v>
      </c>
      <c r="M321" s="27" t="str">
        <f t="shared" si="36"/>
        <v>-</v>
      </c>
      <c r="N321" s="28">
        <f t="shared" si="37"/>
        <v>0</v>
      </c>
      <c r="O321" s="28">
        <f t="shared" si="39"/>
        <v>0</v>
      </c>
      <c r="P321" s="1" t="str">
        <f t="shared" si="38"/>
        <v>no</v>
      </c>
    </row>
    <row r="322" spans="1:16" x14ac:dyDescent="0.25">
      <c r="A322" s="6">
        <f>'4.OVTA Sites-Transects'!B328</f>
        <v>0</v>
      </c>
      <c r="B322" s="6">
        <f>'4.OVTA Sites-Transects'!C328</f>
        <v>0</v>
      </c>
      <c r="C322" s="6">
        <f>'4.OVTA Sites-Transects'!D328</f>
        <v>0</v>
      </c>
      <c r="D322" s="1">
        <f>'4.OVTA Sites-Transects'!E328</f>
        <v>0</v>
      </c>
      <c r="E322" s="1">
        <f>'4.OVTA Sites-Transects'!G328</f>
        <v>0</v>
      </c>
      <c r="F322" s="1">
        <f>'4.OVTA Sites-Transects'!F328</f>
        <v>0</v>
      </c>
      <c r="G322" s="6">
        <f>'4.OVTA Sites-Transects'!H328</f>
        <v>0</v>
      </c>
      <c r="H322" s="6">
        <f>'4.OVTA Sites-Transects'!I328</f>
        <v>0</v>
      </c>
      <c r="I322" s="193" t="str">
        <f t="shared" si="32"/>
        <v>-</v>
      </c>
      <c r="J322" s="27" t="str">
        <f t="shared" si="33"/>
        <v>-</v>
      </c>
      <c r="K322" s="27" t="str">
        <f t="shared" si="34"/>
        <v>-</v>
      </c>
      <c r="L322" s="27" t="str">
        <f t="shared" si="35"/>
        <v>-</v>
      </c>
      <c r="M322" s="27" t="str">
        <f t="shared" si="36"/>
        <v>-</v>
      </c>
      <c r="N322" s="28">
        <f t="shared" si="37"/>
        <v>0</v>
      </c>
      <c r="O322" s="28">
        <f t="shared" si="39"/>
        <v>0</v>
      </c>
      <c r="P322" s="1" t="str">
        <f t="shared" si="38"/>
        <v>no</v>
      </c>
    </row>
    <row r="323" spans="1:16" x14ac:dyDescent="0.25">
      <c r="A323" s="6">
        <f>'4.OVTA Sites-Transects'!B329</f>
        <v>0</v>
      </c>
      <c r="B323" s="6">
        <f>'4.OVTA Sites-Transects'!C329</f>
        <v>0</v>
      </c>
      <c r="C323" s="6">
        <f>'4.OVTA Sites-Transects'!D329</f>
        <v>0</v>
      </c>
      <c r="D323" s="1">
        <f>'4.OVTA Sites-Transects'!E329</f>
        <v>0</v>
      </c>
      <c r="E323" s="1">
        <f>'4.OVTA Sites-Transects'!G329</f>
        <v>0</v>
      </c>
      <c r="F323" s="1">
        <f>'4.OVTA Sites-Transects'!F329</f>
        <v>0</v>
      </c>
      <c r="G323" s="6">
        <f>'4.OVTA Sites-Transects'!H329</f>
        <v>0</v>
      </c>
      <c r="H323" s="6">
        <f>'4.OVTA Sites-Transects'!I329</f>
        <v>0</v>
      </c>
      <c r="I323" s="193" t="str">
        <f t="shared" ref="I323:I386" si="40">IF(F323="B", SUMIF(OVTA_Calcs_TMA, D323, WeightingFactorMod), IF(F323="C", SUMIF(OVTA_Calcs_TMA, D323, WeightingFactorHigh), IF(F323="D", SUMIF(OVTA_Calcs_TMA, D323, WeightingFactorVeryHigh), "-")))</f>
        <v>-</v>
      </c>
      <c r="J323" s="27" t="str">
        <f t="shared" ref="J323:J386" si="41">IF(ISNUMBER(AVERAGEIFS(AssessmentResultsLow, AssessmentResultsSites, $A323,AssessmentIncluded, "yes")), I323*AVERAGEIFS(AssessmentResultsLow, AssessmentResultsSites, $A323,AssessmentIncluded, "yes"), "-")</f>
        <v>-</v>
      </c>
      <c r="K323" s="27" t="str">
        <f t="shared" ref="K323:K386" si="42">IF(ISNUMBER(AVERAGEIFS(AssessmentResultsMod, AssessmentResultsSites, $A323,AssessmentIncluded, "yes")), I323*AVERAGEIFS(AssessmentResultsMod, AssessmentResultsSites, $A323,AssessmentIncluded, "yes"), "-")</f>
        <v>-</v>
      </c>
      <c r="L323" s="27" t="str">
        <f t="shared" ref="L323:L386" si="43">IF(ISNUMBER(AVERAGEIFS(AssessmentResultsHigh, AssessmentResultsSites, $A323,AssessmentIncluded, "yes")), I323*AVERAGEIFS(AssessmentResultsHigh, AssessmentResultsSites, $A323,AssessmentIncluded, "yes"), "-")</f>
        <v>-</v>
      </c>
      <c r="M323" s="27" t="str">
        <f t="shared" ref="M323:M386" si="44">IF(ISNUMBER(AVERAGEIFS(AssessmentResultsVeryHigh, AssessmentResultsSites, $A323,AssessmentIncluded, "yes")), I323*AVERAGEIFS(AssessmentResultsVeryHigh, AssessmentResultsSites, $A323,AssessmentIncluded, "yes"), "-")</f>
        <v>-</v>
      </c>
      <c r="N323" s="28">
        <f t="shared" ref="N323:N386" si="45">COUNTIFS(AssessmentResultsSites, A323, AssessmentIncluded, "yes")</f>
        <v>0</v>
      </c>
      <c r="O323" s="28">
        <f t="shared" si="39"/>
        <v>0</v>
      </c>
      <c r="P323" s="1" t="str">
        <f t="shared" ref="P323:P386" si="46">IF(AND(G323="Yes", N323&gt;0), "yes", "no")</f>
        <v>no</v>
      </c>
    </row>
    <row r="324" spans="1:16" x14ac:dyDescent="0.25">
      <c r="A324" s="6">
        <f>'4.OVTA Sites-Transects'!B330</f>
        <v>0</v>
      </c>
      <c r="B324" s="6">
        <f>'4.OVTA Sites-Transects'!C330</f>
        <v>0</v>
      </c>
      <c r="C324" s="6">
        <f>'4.OVTA Sites-Transects'!D330</f>
        <v>0</v>
      </c>
      <c r="D324" s="1">
        <f>'4.OVTA Sites-Transects'!E330</f>
        <v>0</v>
      </c>
      <c r="E324" s="1">
        <f>'4.OVTA Sites-Transects'!G330</f>
        <v>0</v>
      </c>
      <c r="F324" s="1">
        <f>'4.OVTA Sites-Transects'!F330</f>
        <v>0</v>
      </c>
      <c r="G324" s="6">
        <f>'4.OVTA Sites-Transects'!H330</f>
        <v>0</v>
      </c>
      <c r="H324" s="6">
        <f>'4.OVTA Sites-Transects'!I330</f>
        <v>0</v>
      </c>
      <c r="I324" s="193" t="str">
        <f t="shared" si="40"/>
        <v>-</v>
      </c>
      <c r="J324" s="27" t="str">
        <f t="shared" si="41"/>
        <v>-</v>
      </c>
      <c r="K324" s="27" t="str">
        <f t="shared" si="42"/>
        <v>-</v>
      </c>
      <c r="L324" s="27" t="str">
        <f t="shared" si="43"/>
        <v>-</v>
      </c>
      <c r="M324" s="27" t="str">
        <f t="shared" si="44"/>
        <v>-</v>
      </c>
      <c r="N324" s="28">
        <f t="shared" si="45"/>
        <v>0</v>
      </c>
      <c r="O324" s="28">
        <f t="shared" ref="O324:O387" si="47">IF(P324="yes", N324, 0)</f>
        <v>0</v>
      </c>
      <c r="P324" s="1" t="str">
        <f t="shared" si="46"/>
        <v>no</v>
      </c>
    </row>
    <row r="325" spans="1:16" x14ac:dyDescent="0.25">
      <c r="A325" s="6">
        <f>'4.OVTA Sites-Transects'!B331</f>
        <v>0</v>
      </c>
      <c r="B325" s="6">
        <f>'4.OVTA Sites-Transects'!C331</f>
        <v>0</v>
      </c>
      <c r="C325" s="6">
        <f>'4.OVTA Sites-Transects'!D331</f>
        <v>0</v>
      </c>
      <c r="D325" s="1">
        <f>'4.OVTA Sites-Transects'!E331</f>
        <v>0</v>
      </c>
      <c r="E325" s="1">
        <f>'4.OVTA Sites-Transects'!G331</f>
        <v>0</v>
      </c>
      <c r="F325" s="1">
        <f>'4.OVTA Sites-Transects'!F331</f>
        <v>0</v>
      </c>
      <c r="G325" s="6">
        <f>'4.OVTA Sites-Transects'!H331</f>
        <v>0</v>
      </c>
      <c r="H325" s="6">
        <f>'4.OVTA Sites-Transects'!I331</f>
        <v>0</v>
      </c>
      <c r="I325" s="193" t="str">
        <f t="shared" si="40"/>
        <v>-</v>
      </c>
      <c r="J325" s="27" t="str">
        <f t="shared" si="41"/>
        <v>-</v>
      </c>
      <c r="K325" s="27" t="str">
        <f t="shared" si="42"/>
        <v>-</v>
      </c>
      <c r="L325" s="27" t="str">
        <f t="shared" si="43"/>
        <v>-</v>
      </c>
      <c r="M325" s="27" t="str">
        <f t="shared" si="44"/>
        <v>-</v>
      </c>
      <c r="N325" s="28">
        <f t="shared" si="45"/>
        <v>0</v>
      </c>
      <c r="O325" s="28">
        <f t="shared" si="47"/>
        <v>0</v>
      </c>
      <c r="P325" s="1" t="str">
        <f t="shared" si="46"/>
        <v>no</v>
      </c>
    </row>
    <row r="326" spans="1:16" x14ac:dyDescent="0.25">
      <c r="A326" s="6">
        <f>'4.OVTA Sites-Transects'!B332</f>
        <v>0</v>
      </c>
      <c r="B326" s="6">
        <f>'4.OVTA Sites-Transects'!C332</f>
        <v>0</v>
      </c>
      <c r="C326" s="6">
        <f>'4.OVTA Sites-Transects'!D332</f>
        <v>0</v>
      </c>
      <c r="D326" s="1">
        <f>'4.OVTA Sites-Transects'!E332</f>
        <v>0</v>
      </c>
      <c r="E326" s="1">
        <f>'4.OVTA Sites-Transects'!G332</f>
        <v>0</v>
      </c>
      <c r="F326" s="1">
        <f>'4.OVTA Sites-Transects'!F332</f>
        <v>0</v>
      </c>
      <c r="G326" s="6">
        <f>'4.OVTA Sites-Transects'!H332</f>
        <v>0</v>
      </c>
      <c r="H326" s="6">
        <f>'4.OVTA Sites-Transects'!I332</f>
        <v>0</v>
      </c>
      <c r="I326" s="193" t="str">
        <f t="shared" si="40"/>
        <v>-</v>
      </c>
      <c r="J326" s="27" t="str">
        <f t="shared" si="41"/>
        <v>-</v>
      </c>
      <c r="K326" s="27" t="str">
        <f t="shared" si="42"/>
        <v>-</v>
      </c>
      <c r="L326" s="27" t="str">
        <f t="shared" si="43"/>
        <v>-</v>
      </c>
      <c r="M326" s="27" t="str">
        <f t="shared" si="44"/>
        <v>-</v>
      </c>
      <c r="N326" s="28">
        <f t="shared" si="45"/>
        <v>0</v>
      </c>
      <c r="O326" s="28">
        <f t="shared" si="47"/>
        <v>0</v>
      </c>
      <c r="P326" s="1" t="str">
        <f t="shared" si="46"/>
        <v>no</v>
      </c>
    </row>
    <row r="327" spans="1:16" x14ac:dyDescent="0.25">
      <c r="A327" s="6">
        <f>'4.OVTA Sites-Transects'!B333</f>
        <v>0</v>
      </c>
      <c r="B327" s="6">
        <f>'4.OVTA Sites-Transects'!C333</f>
        <v>0</v>
      </c>
      <c r="C327" s="6">
        <f>'4.OVTA Sites-Transects'!D333</f>
        <v>0</v>
      </c>
      <c r="D327" s="1">
        <f>'4.OVTA Sites-Transects'!E333</f>
        <v>0</v>
      </c>
      <c r="E327" s="1">
        <f>'4.OVTA Sites-Transects'!G333</f>
        <v>0</v>
      </c>
      <c r="F327" s="1">
        <f>'4.OVTA Sites-Transects'!F333</f>
        <v>0</v>
      </c>
      <c r="G327" s="6">
        <f>'4.OVTA Sites-Transects'!H333</f>
        <v>0</v>
      </c>
      <c r="H327" s="6">
        <f>'4.OVTA Sites-Transects'!I333</f>
        <v>0</v>
      </c>
      <c r="I327" s="193" t="str">
        <f t="shared" si="40"/>
        <v>-</v>
      </c>
      <c r="J327" s="27" t="str">
        <f t="shared" si="41"/>
        <v>-</v>
      </c>
      <c r="K327" s="27" t="str">
        <f t="shared" si="42"/>
        <v>-</v>
      </c>
      <c r="L327" s="27" t="str">
        <f t="shared" si="43"/>
        <v>-</v>
      </c>
      <c r="M327" s="27" t="str">
        <f t="shared" si="44"/>
        <v>-</v>
      </c>
      <c r="N327" s="28">
        <f t="shared" si="45"/>
        <v>0</v>
      </c>
      <c r="O327" s="28">
        <f t="shared" si="47"/>
        <v>0</v>
      </c>
      <c r="P327" s="1" t="str">
        <f t="shared" si="46"/>
        <v>no</v>
      </c>
    </row>
    <row r="328" spans="1:16" x14ac:dyDescent="0.25">
      <c r="A328" s="6">
        <f>'4.OVTA Sites-Transects'!B334</f>
        <v>0</v>
      </c>
      <c r="B328" s="6">
        <f>'4.OVTA Sites-Transects'!C334</f>
        <v>0</v>
      </c>
      <c r="C328" s="6">
        <f>'4.OVTA Sites-Transects'!D334</f>
        <v>0</v>
      </c>
      <c r="D328" s="1">
        <f>'4.OVTA Sites-Transects'!E334</f>
        <v>0</v>
      </c>
      <c r="E328" s="1">
        <f>'4.OVTA Sites-Transects'!G334</f>
        <v>0</v>
      </c>
      <c r="F328" s="1">
        <f>'4.OVTA Sites-Transects'!F334</f>
        <v>0</v>
      </c>
      <c r="G328" s="6">
        <f>'4.OVTA Sites-Transects'!H334</f>
        <v>0</v>
      </c>
      <c r="H328" s="6">
        <f>'4.OVTA Sites-Transects'!I334</f>
        <v>0</v>
      </c>
      <c r="I328" s="193" t="str">
        <f t="shared" si="40"/>
        <v>-</v>
      </c>
      <c r="J328" s="27" t="str">
        <f t="shared" si="41"/>
        <v>-</v>
      </c>
      <c r="K328" s="27" t="str">
        <f t="shared" si="42"/>
        <v>-</v>
      </c>
      <c r="L328" s="27" t="str">
        <f t="shared" si="43"/>
        <v>-</v>
      </c>
      <c r="M328" s="27" t="str">
        <f t="shared" si="44"/>
        <v>-</v>
      </c>
      <c r="N328" s="28">
        <f t="shared" si="45"/>
        <v>0</v>
      </c>
      <c r="O328" s="28">
        <f t="shared" si="47"/>
        <v>0</v>
      </c>
      <c r="P328" s="1" t="str">
        <f t="shared" si="46"/>
        <v>no</v>
      </c>
    </row>
    <row r="329" spans="1:16" x14ac:dyDescent="0.25">
      <c r="A329" s="6">
        <f>'4.OVTA Sites-Transects'!B335</f>
        <v>0</v>
      </c>
      <c r="B329" s="6">
        <f>'4.OVTA Sites-Transects'!C335</f>
        <v>0</v>
      </c>
      <c r="C329" s="6">
        <f>'4.OVTA Sites-Transects'!D335</f>
        <v>0</v>
      </c>
      <c r="D329" s="1">
        <f>'4.OVTA Sites-Transects'!E335</f>
        <v>0</v>
      </c>
      <c r="E329" s="1">
        <f>'4.OVTA Sites-Transects'!G335</f>
        <v>0</v>
      </c>
      <c r="F329" s="1">
        <f>'4.OVTA Sites-Transects'!F335</f>
        <v>0</v>
      </c>
      <c r="G329" s="6">
        <f>'4.OVTA Sites-Transects'!H335</f>
        <v>0</v>
      </c>
      <c r="H329" s="6">
        <f>'4.OVTA Sites-Transects'!I335</f>
        <v>0</v>
      </c>
      <c r="I329" s="193" t="str">
        <f t="shared" si="40"/>
        <v>-</v>
      </c>
      <c r="J329" s="27" t="str">
        <f t="shared" si="41"/>
        <v>-</v>
      </c>
      <c r="K329" s="27" t="str">
        <f t="shared" si="42"/>
        <v>-</v>
      </c>
      <c r="L329" s="27" t="str">
        <f t="shared" si="43"/>
        <v>-</v>
      </c>
      <c r="M329" s="27" t="str">
        <f t="shared" si="44"/>
        <v>-</v>
      </c>
      <c r="N329" s="28">
        <f t="shared" si="45"/>
        <v>0</v>
      </c>
      <c r="O329" s="28">
        <f t="shared" si="47"/>
        <v>0</v>
      </c>
      <c r="P329" s="1" t="str">
        <f t="shared" si="46"/>
        <v>no</v>
      </c>
    </row>
    <row r="330" spans="1:16" x14ac:dyDescent="0.25">
      <c r="A330" s="6">
        <f>'4.OVTA Sites-Transects'!B336</f>
        <v>0</v>
      </c>
      <c r="B330" s="6">
        <f>'4.OVTA Sites-Transects'!C336</f>
        <v>0</v>
      </c>
      <c r="C330" s="6">
        <f>'4.OVTA Sites-Transects'!D336</f>
        <v>0</v>
      </c>
      <c r="D330" s="1">
        <f>'4.OVTA Sites-Transects'!E336</f>
        <v>0</v>
      </c>
      <c r="E330" s="1">
        <f>'4.OVTA Sites-Transects'!G336</f>
        <v>0</v>
      </c>
      <c r="F330" s="1">
        <f>'4.OVTA Sites-Transects'!F336</f>
        <v>0</v>
      </c>
      <c r="G330" s="6">
        <f>'4.OVTA Sites-Transects'!H336</f>
        <v>0</v>
      </c>
      <c r="H330" s="6">
        <f>'4.OVTA Sites-Transects'!I336</f>
        <v>0</v>
      </c>
      <c r="I330" s="193" t="str">
        <f t="shared" si="40"/>
        <v>-</v>
      </c>
      <c r="J330" s="27" t="str">
        <f t="shared" si="41"/>
        <v>-</v>
      </c>
      <c r="K330" s="27" t="str">
        <f t="shared" si="42"/>
        <v>-</v>
      </c>
      <c r="L330" s="27" t="str">
        <f t="shared" si="43"/>
        <v>-</v>
      </c>
      <c r="M330" s="27" t="str">
        <f t="shared" si="44"/>
        <v>-</v>
      </c>
      <c r="N330" s="28">
        <f t="shared" si="45"/>
        <v>0</v>
      </c>
      <c r="O330" s="28">
        <f t="shared" si="47"/>
        <v>0</v>
      </c>
      <c r="P330" s="1" t="str">
        <f t="shared" si="46"/>
        <v>no</v>
      </c>
    </row>
    <row r="331" spans="1:16" x14ac:dyDescent="0.25">
      <c r="A331" s="6">
        <f>'4.OVTA Sites-Transects'!B337</f>
        <v>0</v>
      </c>
      <c r="B331" s="6">
        <f>'4.OVTA Sites-Transects'!C337</f>
        <v>0</v>
      </c>
      <c r="C331" s="6">
        <f>'4.OVTA Sites-Transects'!D337</f>
        <v>0</v>
      </c>
      <c r="D331" s="1">
        <f>'4.OVTA Sites-Transects'!E337</f>
        <v>0</v>
      </c>
      <c r="E331" s="1">
        <f>'4.OVTA Sites-Transects'!G337</f>
        <v>0</v>
      </c>
      <c r="F331" s="1">
        <f>'4.OVTA Sites-Transects'!F337</f>
        <v>0</v>
      </c>
      <c r="G331" s="6">
        <f>'4.OVTA Sites-Transects'!H337</f>
        <v>0</v>
      </c>
      <c r="H331" s="6">
        <f>'4.OVTA Sites-Transects'!I337</f>
        <v>0</v>
      </c>
      <c r="I331" s="193" t="str">
        <f t="shared" si="40"/>
        <v>-</v>
      </c>
      <c r="J331" s="27" t="str">
        <f t="shared" si="41"/>
        <v>-</v>
      </c>
      <c r="K331" s="27" t="str">
        <f t="shared" si="42"/>
        <v>-</v>
      </c>
      <c r="L331" s="27" t="str">
        <f t="shared" si="43"/>
        <v>-</v>
      </c>
      <c r="M331" s="27" t="str">
        <f t="shared" si="44"/>
        <v>-</v>
      </c>
      <c r="N331" s="28">
        <f t="shared" si="45"/>
        <v>0</v>
      </c>
      <c r="O331" s="28">
        <f t="shared" si="47"/>
        <v>0</v>
      </c>
      <c r="P331" s="1" t="str">
        <f t="shared" si="46"/>
        <v>no</v>
      </c>
    </row>
    <row r="332" spans="1:16" x14ac:dyDescent="0.25">
      <c r="A332" s="6">
        <f>'4.OVTA Sites-Transects'!B338</f>
        <v>0</v>
      </c>
      <c r="B332" s="6">
        <f>'4.OVTA Sites-Transects'!C338</f>
        <v>0</v>
      </c>
      <c r="C332" s="6">
        <f>'4.OVTA Sites-Transects'!D338</f>
        <v>0</v>
      </c>
      <c r="D332" s="1">
        <f>'4.OVTA Sites-Transects'!E338</f>
        <v>0</v>
      </c>
      <c r="E332" s="1">
        <f>'4.OVTA Sites-Transects'!G338</f>
        <v>0</v>
      </c>
      <c r="F332" s="1">
        <f>'4.OVTA Sites-Transects'!F338</f>
        <v>0</v>
      </c>
      <c r="G332" s="6">
        <f>'4.OVTA Sites-Transects'!H338</f>
        <v>0</v>
      </c>
      <c r="H332" s="6">
        <f>'4.OVTA Sites-Transects'!I338</f>
        <v>0</v>
      </c>
      <c r="I332" s="193" t="str">
        <f t="shared" si="40"/>
        <v>-</v>
      </c>
      <c r="J332" s="27" t="str">
        <f t="shared" si="41"/>
        <v>-</v>
      </c>
      <c r="K332" s="27" t="str">
        <f t="shared" si="42"/>
        <v>-</v>
      </c>
      <c r="L332" s="27" t="str">
        <f t="shared" si="43"/>
        <v>-</v>
      </c>
      <c r="M332" s="27" t="str">
        <f t="shared" si="44"/>
        <v>-</v>
      </c>
      <c r="N332" s="28">
        <f t="shared" si="45"/>
        <v>0</v>
      </c>
      <c r="O332" s="28">
        <f t="shared" si="47"/>
        <v>0</v>
      </c>
      <c r="P332" s="1" t="str">
        <f t="shared" si="46"/>
        <v>no</v>
      </c>
    </row>
    <row r="333" spans="1:16" x14ac:dyDescent="0.25">
      <c r="A333" s="6">
        <f>'4.OVTA Sites-Transects'!B339</f>
        <v>0</v>
      </c>
      <c r="B333" s="6">
        <f>'4.OVTA Sites-Transects'!C339</f>
        <v>0</v>
      </c>
      <c r="C333" s="6">
        <f>'4.OVTA Sites-Transects'!D339</f>
        <v>0</v>
      </c>
      <c r="D333" s="1">
        <f>'4.OVTA Sites-Transects'!E339</f>
        <v>0</v>
      </c>
      <c r="E333" s="1">
        <f>'4.OVTA Sites-Transects'!G339</f>
        <v>0</v>
      </c>
      <c r="F333" s="1">
        <f>'4.OVTA Sites-Transects'!F339</f>
        <v>0</v>
      </c>
      <c r="G333" s="6">
        <f>'4.OVTA Sites-Transects'!H339</f>
        <v>0</v>
      </c>
      <c r="H333" s="6">
        <f>'4.OVTA Sites-Transects'!I339</f>
        <v>0</v>
      </c>
      <c r="I333" s="193" t="str">
        <f t="shared" si="40"/>
        <v>-</v>
      </c>
      <c r="J333" s="27" t="str">
        <f t="shared" si="41"/>
        <v>-</v>
      </c>
      <c r="K333" s="27" t="str">
        <f t="shared" si="42"/>
        <v>-</v>
      </c>
      <c r="L333" s="27" t="str">
        <f t="shared" si="43"/>
        <v>-</v>
      </c>
      <c r="M333" s="27" t="str">
        <f t="shared" si="44"/>
        <v>-</v>
      </c>
      <c r="N333" s="28">
        <f t="shared" si="45"/>
        <v>0</v>
      </c>
      <c r="O333" s="28">
        <f t="shared" si="47"/>
        <v>0</v>
      </c>
      <c r="P333" s="1" t="str">
        <f t="shared" si="46"/>
        <v>no</v>
      </c>
    </row>
    <row r="334" spans="1:16" x14ac:dyDescent="0.25">
      <c r="A334" s="6">
        <f>'4.OVTA Sites-Transects'!B340</f>
        <v>0</v>
      </c>
      <c r="B334" s="6">
        <f>'4.OVTA Sites-Transects'!C340</f>
        <v>0</v>
      </c>
      <c r="C334" s="6">
        <f>'4.OVTA Sites-Transects'!D340</f>
        <v>0</v>
      </c>
      <c r="D334" s="1">
        <f>'4.OVTA Sites-Transects'!E340</f>
        <v>0</v>
      </c>
      <c r="E334" s="1">
        <f>'4.OVTA Sites-Transects'!G340</f>
        <v>0</v>
      </c>
      <c r="F334" s="1">
        <f>'4.OVTA Sites-Transects'!F340</f>
        <v>0</v>
      </c>
      <c r="G334" s="6">
        <f>'4.OVTA Sites-Transects'!H340</f>
        <v>0</v>
      </c>
      <c r="H334" s="6">
        <f>'4.OVTA Sites-Transects'!I340</f>
        <v>0</v>
      </c>
      <c r="I334" s="193" t="str">
        <f t="shared" si="40"/>
        <v>-</v>
      </c>
      <c r="J334" s="27" t="str">
        <f t="shared" si="41"/>
        <v>-</v>
      </c>
      <c r="K334" s="27" t="str">
        <f t="shared" si="42"/>
        <v>-</v>
      </c>
      <c r="L334" s="27" t="str">
        <f t="shared" si="43"/>
        <v>-</v>
      </c>
      <c r="M334" s="27" t="str">
        <f t="shared" si="44"/>
        <v>-</v>
      </c>
      <c r="N334" s="28">
        <f t="shared" si="45"/>
        <v>0</v>
      </c>
      <c r="O334" s="28">
        <f t="shared" si="47"/>
        <v>0</v>
      </c>
      <c r="P334" s="1" t="str">
        <f t="shared" si="46"/>
        <v>no</v>
      </c>
    </row>
    <row r="335" spans="1:16" x14ac:dyDescent="0.25">
      <c r="A335" s="6">
        <f>'4.OVTA Sites-Transects'!B341</f>
        <v>0</v>
      </c>
      <c r="B335" s="6">
        <f>'4.OVTA Sites-Transects'!C341</f>
        <v>0</v>
      </c>
      <c r="C335" s="6">
        <f>'4.OVTA Sites-Transects'!D341</f>
        <v>0</v>
      </c>
      <c r="D335" s="1">
        <f>'4.OVTA Sites-Transects'!E341</f>
        <v>0</v>
      </c>
      <c r="E335" s="1">
        <f>'4.OVTA Sites-Transects'!G341</f>
        <v>0</v>
      </c>
      <c r="F335" s="1">
        <f>'4.OVTA Sites-Transects'!F341</f>
        <v>0</v>
      </c>
      <c r="G335" s="6">
        <f>'4.OVTA Sites-Transects'!H341</f>
        <v>0</v>
      </c>
      <c r="H335" s="6">
        <f>'4.OVTA Sites-Transects'!I341</f>
        <v>0</v>
      </c>
      <c r="I335" s="193" t="str">
        <f t="shared" si="40"/>
        <v>-</v>
      </c>
      <c r="J335" s="27" t="str">
        <f t="shared" si="41"/>
        <v>-</v>
      </c>
      <c r="K335" s="27" t="str">
        <f t="shared" si="42"/>
        <v>-</v>
      </c>
      <c r="L335" s="27" t="str">
        <f t="shared" si="43"/>
        <v>-</v>
      </c>
      <c r="M335" s="27" t="str">
        <f t="shared" si="44"/>
        <v>-</v>
      </c>
      <c r="N335" s="28">
        <f t="shared" si="45"/>
        <v>0</v>
      </c>
      <c r="O335" s="28">
        <f t="shared" si="47"/>
        <v>0</v>
      </c>
      <c r="P335" s="1" t="str">
        <f t="shared" si="46"/>
        <v>no</v>
      </c>
    </row>
    <row r="336" spans="1:16" x14ac:dyDescent="0.25">
      <c r="A336" s="6">
        <f>'4.OVTA Sites-Transects'!B342</f>
        <v>0</v>
      </c>
      <c r="B336" s="6">
        <f>'4.OVTA Sites-Transects'!C342</f>
        <v>0</v>
      </c>
      <c r="C336" s="6">
        <f>'4.OVTA Sites-Transects'!D342</f>
        <v>0</v>
      </c>
      <c r="D336" s="1">
        <f>'4.OVTA Sites-Transects'!E342</f>
        <v>0</v>
      </c>
      <c r="E336" s="1">
        <f>'4.OVTA Sites-Transects'!G342</f>
        <v>0</v>
      </c>
      <c r="F336" s="1">
        <f>'4.OVTA Sites-Transects'!F342</f>
        <v>0</v>
      </c>
      <c r="G336" s="6">
        <f>'4.OVTA Sites-Transects'!H342</f>
        <v>0</v>
      </c>
      <c r="H336" s="6">
        <f>'4.OVTA Sites-Transects'!I342</f>
        <v>0</v>
      </c>
      <c r="I336" s="193" t="str">
        <f t="shared" si="40"/>
        <v>-</v>
      </c>
      <c r="J336" s="27" t="str">
        <f t="shared" si="41"/>
        <v>-</v>
      </c>
      <c r="K336" s="27" t="str">
        <f t="shared" si="42"/>
        <v>-</v>
      </c>
      <c r="L336" s="27" t="str">
        <f t="shared" si="43"/>
        <v>-</v>
      </c>
      <c r="M336" s="27" t="str">
        <f t="shared" si="44"/>
        <v>-</v>
      </c>
      <c r="N336" s="28">
        <f t="shared" si="45"/>
        <v>0</v>
      </c>
      <c r="O336" s="28">
        <f t="shared" si="47"/>
        <v>0</v>
      </c>
      <c r="P336" s="1" t="str">
        <f t="shared" si="46"/>
        <v>no</v>
      </c>
    </row>
    <row r="337" spans="1:16" x14ac:dyDescent="0.25">
      <c r="A337" s="6">
        <f>'4.OVTA Sites-Transects'!B343</f>
        <v>0</v>
      </c>
      <c r="B337" s="6">
        <f>'4.OVTA Sites-Transects'!C343</f>
        <v>0</v>
      </c>
      <c r="C337" s="6">
        <f>'4.OVTA Sites-Transects'!D343</f>
        <v>0</v>
      </c>
      <c r="D337" s="1">
        <f>'4.OVTA Sites-Transects'!E343</f>
        <v>0</v>
      </c>
      <c r="E337" s="1">
        <f>'4.OVTA Sites-Transects'!G343</f>
        <v>0</v>
      </c>
      <c r="F337" s="1">
        <f>'4.OVTA Sites-Transects'!F343</f>
        <v>0</v>
      </c>
      <c r="G337" s="6">
        <f>'4.OVTA Sites-Transects'!H343</f>
        <v>0</v>
      </c>
      <c r="H337" s="6">
        <f>'4.OVTA Sites-Transects'!I343</f>
        <v>0</v>
      </c>
      <c r="I337" s="193" t="str">
        <f t="shared" si="40"/>
        <v>-</v>
      </c>
      <c r="J337" s="27" t="str">
        <f t="shared" si="41"/>
        <v>-</v>
      </c>
      <c r="K337" s="27" t="str">
        <f t="shared" si="42"/>
        <v>-</v>
      </c>
      <c r="L337" s="27" t="str">
        <f t="shared" si="43"/>
        <v>-</v>
      </c>
      <c r="M337" s="27" t="str">
        <f t="shared" si="44"/>
        <v>-</v>
      </c>
      <c r="N337" s="28">
        <f t="shared" si="45"/>
        <v>0</v>
      </c>
      <c r="O337" s="28">
        <f t="shared" si="47"/>
        <v>0</v>
      </c>
      <c r="P337" s="1" t="str">
        <f t="shared" si="46"/>
        <v>no</v>
      </c>
    </row>
    <row r="338" spans="1:16" x14ac:dyDescent="0.25">
      <c r="A338" s="6">
        <f>'4.OVTA Sites-Transects'!B344</f>
        <v>0</v>
      </c>
      <c r="B338" s="6">
        <f>'4.OVTA Sites-Transects'!C344</f>
        <v>0</v>
      </c>
      <c r="C338" s="6">
        <f>'4.OVTA Sites-Transects'!D344</f>
        <v>0</v>
      </c>
      <c r="D338" s="1">
        <f>'4.OVTA Sites-Transects'!E344</f>
        <v>0</v>
      </c>
      <c r="E338" s="1">
        <f>'4.OVTA Sites-Transects'!G344</f>
        <v>0</v>
      </c>
      <c r="F338" s="1">
        <f>'4.OVTA Sites-Transects'!F344</f>
        <v>0</v>
      </c>
      <c r="G338" s="6">
        <f>'4.OVTA Sites-Transects'!H344</f>
        <v>0</v>
      </c>
      <c r="H338" s="6">
        <f>'4.OVTA Sites-Transects'!I344</f>
        <v>0</v>
      </c>
      <c r="I338" s="193" t="str">
        <f t="shared" si="40"/>
        <v>-</v>
      </c>
      <c r="J338" s="27" t="str">
        <f t="shared" si="41"/>
        <v>-</v>
      </c>
      <c r="K338" s="27" t="str">
        <f t="shared" si="42"/>
        <v>-</v>
      </c>
      <c r="L338" s="27" t="str">
        <f t="shared" si="43"/>
        <v>-</v>
      </c>
      <c r="M338" s="27" t="str">
        <f t="shared" si="44"/>
        <v>-</v>
      </c>
      <c r="N338" s="28">
        <f t="shared" si="45"/>
        <v>0</v>
      </c>
      <c r="O338" s="28">
        <f t="shared" si="47"/>
        <v>0</v>
      </c>
      <c r="P338" s="1" t="str">
        <f t="shared" si="46"/>
        <v>no</v>
      </c>
    </row>
    <row r="339" spans="1:16" x14ac:dyDescent="0.25">
      <c r="A339" s="6">
        <f>'4.OVTA Sites-Transects'!B345</f>
        <v>0</v>
      </c>
      <c r="B339" s="6">
        <f>'4.OVTA Sites-Transects'!C345</f>
        <v>0</v>
      </c>
      <c r="C339" s="6">
        <f>'4.OVTA Sites-Transects'!D345</f>
        <v>0</v>
      </c>
      <c r="D339" s="1">
        <f>'4.OVTA Sites-Transects'!E345</f>
        <v>0</v>
      </c>
      <c r="E339" s="1">
        <f>'4.OVTA Sites-Transects'!G345</f>
        <v>0</v>
      </c>
      <c r="F339" s="1">
        <f>'4.OVTA Sites-Transects'!F345</f>
        <v>0</v>
      </c>
      <c r="G339" s="6">
        <f>'4.OVTA Sites-Transects'!H345</f>
        <v>0</v>
      </c>
      <c r="H339" s="6">
        <f>'4.OVTA Sites-Transects'!I345</f>
        <v>0</v>
      </c>
      <c r="I339" s="193" t="str">
        <f t="shared" si="40"/>
        <v>-</v>
      </c>
      <c r="J339" s="27" t="str">
        <f t="shared" si="41"/>
        <v>-</v>
      </c>
      <c r="K339" s="27" t="str">
        <f t="shared" si="42"/>
        <v>-</v>
      </c>
      <c r="L339" s="27" t="str">
        <f t="shared" si="43"/>
        <v>-</v>
      </c>
      <c r="M339" s="27" t="str">
        <f t="shared" si="44"/>
        <v>-</v>
      </c>
      <c r="N339" s="28">
        <f t="shared" si="45"/>
        <v>0</v>
      </c>
      <c r="O339" s="28">
        <f t="shared" si="47"/>
        <v>0</v>
      </c>
      <c r="P339" s="1" t="str">
        <f t="shared" si="46"/>
        <v>no</v>
      </c>
    </row>
    <row r="340" spans="1:16" x14ac:dyDescent="0.25">
      <c r="A340" s="6">
        <f>'4.OVTA Sites-Transects'!B346</f>
        <v>0</v>
      </c>
      <c r="B340" s="6">
        <f>'4.OVTA Sites-Transects'!C346</f>
        <v>0</v>
      </c>
      <c r="C340" s="6">
        <f>'4.OVTA Sites-Transects'!D346</f>
        <v>0</v>
      </c>
      <c r="D340" s="1">
        <f>'4.OVTA Sites-Transects'!E346</f>
        <v>0</v>
      </c>
      <c r="E340" s="1">
        <f>'4.OVTA Sites-Transects'!G346</f>
        <v>0</v>
      </c>
      <c r="F340" s="1">
        <f>'4.OVTA Sites-Transects'!F346</f>
        <v>0</v>
      </c>
      <c r="G340" s="6">
        <f>'4.OVTA Sites-Transects'!H346</f>
        <v>0</v>
      </c>
      <c r="H340" s="6">
        <f>'4.OVTA Sites-Transects'!I346</f>
        <v>0</v>
      </c>
      <c r="I340" s="193" t="str">
        <f t="shared" si="40"/>
        <v>-</v>
      </c>
      <c r="J340" s="27" t="str">
        <f t="shared" si="41"/>
        <v>-</v>
      </c>
      <c r="K340" s="27" t="str">
        <f t="shared" si="42"/>
        <v>-</v>
      </c>
      <c r="L340" s="27" t="str">
        <f t="shared" si="43"/>
        <v>-</v>
      </c>
      <c r="M340" s="27" t="str">
        <f t="shared" si="44"/>
        <v>-</v>
      </c>
      <c r="N340" s="28">
        <f t="shared" si="45"/>
        <v>0</v>
      </c>
      <c r="O340" s="28">
        <f t="shared" si="47"/>
        <v>0</v>
      </c>
      <c r="P340" s="1" t="str">
        <f t="shared" si="46"/>
        <v>no</v>
      </c>
    </row>
    <row r="341" spans="1:16" x14ac:dyDescent="0.25">
      <c r="A341" s="6">
        <f>'4.OVTA Sites-Transects'!B347</f>
        <v>0</v>
      </c>
      <c r="B341" s="6">
        <f>'4.OVTA Sites-Transects'!C347</f>
        <v>0</v>
      </c>
      <c r="C341" s="6">
        <f>'4.OVTA Sites-Transects'!D347</f>
        <v>0</v>
      </c>
      <c r="D341" s="1">
        <f>'4.OVTA Sites-Transects'!E347</f>
        <v>0</v>
      </c>
      <c r="E341" s="1">
        <f>'4.OVTA Sites-Transects'!G347</f>
        <v>0</v>
      </c>
      <c r="F341" s="1">
        <f>'4.OVTA Sites-Transects'!F347</f>
        <v>0</v>
      </c>
      <c r="G341" s="6">
        <f>'4.OVTA Sites-Transects'!H347</f>
        <v>0</v>
      </c>
      <c r="H341" s="6">
        <f>'4.OVTA Sites-Transects'!I347</f>
        <v>0</v>
      </c>
      <c r="I341" s="193" t="str">
        <f t="shared" si="40"/>
        <v>-</v>
      </c>
      <c r="J341" s="27" t="str">
        <f t="shared" si="41"/>
        <v>-</v>
      </c>
      <c r="K341" s="27" t="str">
        <f t="shared" si="42"/>
        <v>-</v>
      </c>
      <c r="L341" s="27" t="str">
        <f t="shared" si="43"/>
        <v>-</v>
      </c>
      <c r="M341" s="27" t="str">
        <f t="shared" si="44"/>
        <v>-</v>
      </c>
      <c r="N341" s="28">
        <f t="shared" si="45"/>
        <v>0</v>
      </c>
      <c r="O341" s="28">
        <f t="shared" si="47"/>
        <v>0</v>
      </c>
      <c r="P341" s="1" t="str">
        <f t="shared" si="46"/>
        <v>no</v>
      </c>
    </row>
    <row r="342" spans="1:16" x14ac:dyDescent="0.25">
      <c r="A342" s="6">
        <f>'4.OVTA Sites-Transects'!B348</f>
        <v>0</v>
      </c>
      <c r="B342" s="6">
        <f>'4.OVTA Sites-Transects'!C348</f>
        <v>0</v>
      </c>
      <c r="C342" s="6">
        <f>'4.OVTA Sites-Transects'!D348</f>
        <v>0</v>
      </c>
      <c r="D342" s="1">
        <f>'4.OVTA Sites-Transects'!E348</f>
        <v>0</v>
      </c>
      <c r="E342" s="1">
        <f>'4.OVTA Sites-Transects'!G348</f>
        <v>0</v>
      </c>
      <c r="F342" s="1">
        <f>'4.OVTA Sites-Transects'!F348</f>
        <v>0</v>
      </c>
      <c r="G342" s="6">
        <f>'4.OVTA Sites-Transects'!H348</f>
        <v>0</v>
      </c>
      <c r="H342" s="6">
        <f>'4.OVTA Sites-Transects'!I348</f>
        <v>0</v>
      </c>
      <c r="I342" s="193" t="str">
        <f t="shared" si="40"/>
        <v>-</v>
      </c>
      <c r="J342" s="27" t="str">
        <f t="shared" si="41"/>
        <v>-</v>
      </c>
      <c r="K342" s="27" t="str">
        <f t="shared" si="42"/>
        <v>-</v>
      </c>
      <c r="L342" s="27" t="str">
        <f t="shared" si="43"/>
        <v>-</v>
      </c>
      <c r="M342" s="27" t="str">
        <f t="shared" si="44"/>
        <v>-</v>
      </c>
      <c r="N342" s="28">
        <f t="shared" si="45"/>
        <v>0</v>
      </c>
      <c r="O342" s="28">
        <f t="shared" si="47"/>
        <v>0</v>
      </c>
      <c r="P342" s="1" t="str">
        <f t="shared" si="46"/>
        <v>no</v>
      </c>
    </row>
    <row r="343" spans="1:16" x14ac:dyDescent="0.25">
      <c r="A343" s="6">
        <f>'4.OVTA Sites-Transects'!B349</f>
        <v>0</v>
      </c>
      <c r="B343" s="6">
        <f>'4.OVTA Sites-Transects'!C349</f>
        <v>0</v>
      </c>
      <c r="C343" s="6">
        <f>'4.OVTA Sites-Transects'!D349</f>
        <v>0</v>
      </c>
      <c r="D343" s="1">
        <f>'4.OVTA Sites-Transects'!E349</f>
        <v>0</v>
      </c>
      <c r="E343" s="1">
        <f>'4.OVTA Sites-Transects'!G349</f>
        <v>0</v>
      </c>
      <c r="F343" s="1">
        <f>'4.OVTA Sites-Transects'!F349</f>
        <v>0</v>
      </c>
      <c r="G343" s="6">
        <f>'4.OVTA Sites-Transects'!H349</f>
        <v>0</v>
      </c>
      <c r="H343" s="6">
        <f>'4.OVTA Sites-Transects'!I349</f>
        <v>0</v>
      </c>
      <c r="I343" s="193" t="str">
        <f t="shared" si="40"/>
        <v>-</v>
      </c>
      <c r="J343" s="27" t="str">
        <f t="shared" si="41"/>
        <v>-</v>
      </c>
      <c r="K343" s="27" t="str">
        <f t="shared" si="42"/>
        <v>-</v>
      </c>
      <c r="L343" s="27" t="str">
        <f t="shared" si="43"/>
        <v>-</v>
      </c>
      <c r="M343" s="27" t="str">
        <f t="shared" si="44"/>
        <v>-</v>
      </c>
      <c r="N343" s="28">
        <f t="shared" si="45"/>
        <v>0</v>
      </c>
      <c r="O343" s="28">
        <f t="shared" si="47"/>
        <v>0</v>
      </c>
      <c r="P343" s="1" t="str">
        <f t="shared" si="46"/>
        <v>no</v>
      </c>
    </row>
    <row r="344" spans="1:16" x14ac:dyDescent="0.25">
      <c r="A344" s="6">
        <f>'4.OVTA Sites-Transects'!B350</f>
        <v>0</v>
      </c>
      <c r="B344" s="6">
        <f>'4.OVTA Sites-Transects'!C350</f>
        <v>0</v>
      </c>
      <c r="C344" s="6">
        <f>'4.OVTA Sites-Transects'!D350</f>
        <v>0</v>
      </c>
      <c r="D344" s="1">
        <f>'4.OVTA Sites-Transects'!E350</f>
        <v>0</v>
      </c>
      <c r="E344" s="1">
        <f>'4.OVTA Sites-Transects'!G350</f>
        <v>0</v>
      </c>
      <c r="F344" s="1">
        <f>'4.OVTA Sites-Transects'!F350</f>
        <v>0</v>
      </c>
      <c r="G344" s="6">
        <f>'4.OVTA Sites-Transects'!H350</f>
        <v>0</v>
      </c>
      <c r="H344" s="6">
        <f>'4.OVTA Sites-Transects'!I350</f>
        <v>0</v>
      </c>
      <c r="I344" s="193" t="str">
        <f t="shared" si="40"/>
        <v>-</v>
      </c>
      <c r="J344" s="27" t="str">
        <f t="shared" si="41"/>
        <v>-</v>
      </c>
      <c r="K344" s="27" t="str">
        <f t="shared" si="42"/>
        <v>-</v>
      </c>
      <c r="L344" s="27" t="str">
        <f t="shared" si="43"/>
        <v>-</v>
      </c>
      <c r="M344" s="27" t="str">
        <f t="shared" si="44"/>
        <v>-</v>
      </c>
      <c r="N344" s="28">
        <f t="shared" si="45"/>
        <v>0</v>
      </c>
      <c r="O344" s="28">
        <f t="shared" si="47"/>
        <v>0</v>
      </c>
      <c r="P344" s="1" t="str">
        <f t="shared" si="46"/>
        <v>no</v>
      </c>
    </row>
    <row r="345" spans="1:16" x14ac:dyDescent="0.25">
      <c r="A345" s="6">
        <f>'4.OVTA Sites-Transects'!B351</f>
        <v>0</v>
      </c>
      <c r="B345" s="6">
        <f>'4.OVTA Sites-Transects'!C351</f>
        <v>0</v>
      </c>
      <c r="C345" s="6">
        <f>'4.OVTA Sites-Transects'!D351</f>
        <v>0</v>
      </c>
      <c r="D345" s="1">
        <f>'4.OVTA Sites-Transects'!E351</f>
        <v>0</v>
      </c>
      <c r="E345" s="1">
        <f>'4.OVTA Sites-Transects'!G351</f>
        <v>0</v>
      </c>
      <c r="F345" s="1">
        <f>'4.OVTA Sites-Transects'!F351</f>
        <v>0</v>
      </c>
      <c r="G345" s="6">
        <f>'4.OVTA Sites-Transects'!H351</f>
        <v>0</v>
      </c>
      <c r="H345" s="6">
        <f>'4.OVTA Sites-Transects'!I351</f>
        <v>0</v>
      </c>
      <c r="I345" s="193" t="str">
        <f t="shared" si="40"/>
        <v>-</v>
      </c>
      <c r="J345" s="27" t="str">
        <f t="shared" si="41"/>
        <v>-</v>
      </c>
      <c r="K345" s="27" t="str">
        <f t="shared" si="42"/>
        <v>-</v>
      </c>
      <c r="L345" s="27" t="str">
        <f t="shared" si="43"/>
        <v>-</v>
      </c>
      <c r="M345" s="27" t="str">
        <f t="shared" si="44"/>
        <v>-</v>
      </c>
      <c r="N345" s="28">
        <f t="shared" si="45"/>
        <v>0</v>
      </c>
      <c r="O345" s="28">
        <f t="shared" si="47"/>
        <v>0</v>
      </c>
      <c r="P345" s="1" t="str">
        <f t="shared" si="46"/>
        <v>no</v>
      </c>
    </row>
    <row r="346" spans="1:16" x14ac:dyDescent="0.25">
      <c r="A346" s="6">
        <f>'4.OVTA Sites-Transects'!B352</f>
        <v>0</v>
      </c>
      <c r="B346" s="6">
        <f>'4.OVTA Sites-Transects'!C352</f>
        <v>0</v>
      </c>
      <c r="C346" s="6">
        <f>'4.OVTA Sites-Transects'!D352</f>
        <v>0</v>
      </c>
      <c r="D346" s="1">
        <f>'4.OVTA Sites-Transects'!E352</f>
        <v>0</v>
      </c>
      <c r="E346" s="1">
        <f>'4.OVTA Sites-Transects'!G352</f>
        <v>0</v>
      </c>
      <c r="F346" s="1">
        <f>'4.OVTA Sites-Transects'!F352</f>
        <v>0</v>
      </c>
      <c r="G346" s="6">
        <f>'4.OVTA Sites-Transects'!H352</f>
        <v>0</v>
      </c>
      <c r="H346" s="6">
        <f>'4.OVTA Sites-Transects'!I352</f>
        <v>0</v>
      </c>
      <c r="I346" s="193" t="str">
        <f t="shared" si="40"/>
        <v>-</v>
      </c>
      <c r="J346" s="27" t="str">
        <f t="shared" si="41"/>
        <v>-</v>
      </c>
      <c r="K346" s="27" t="str">
        <f t="shared" si="42"/>
        <v>-</v>
      </c>
      <c r="L346" s="27" t="str">
        <f t="shared" si="43"/>
        <v>-</v>
      </c>
      <c r="M346" s="27" t="str">
        <f t="shared" si="44"/>
        <v>-</v>
      </c>
      <c r="N346" s="28">
        <f t="shared" si="45"/>
        <v>0</v>
      </c>
      <c r="O346" s="28">
        <f t="shared" si="47"/>
        <v>0</v>
      </c>
      <c r="P346" s="1" t="str">
        <f t="shared" si="46"/>
        <v>no</v>
      </c>
    </row>
    <row r="347" spans="1:16" x14ac:dyDescent="0.25">
      <c r="A347" s="6">
        <f>'4.OVTA Sites-Transects'!B353</f>
        <v>0</v>
      </c>
      <c r="B347" s="6">
        <f>'4.OVTA Sites-Transects'!C353</f>
        <v>0</v>
      </c>
      <c r="C347" s="6">
        <f>'4.OVTA Sites-Transects'!D353</f>
        <v>0</v>
      </c>
      <c r="D347" s="1">
        <f>'4.OVTA Sites-Transects'!E353</f>
        <v>0</v>
      </c>
      <c r="E347" s="1">
        <f>'4.OVTA Sites-Transects'!G353</f>
        <v>0</v>
      </c>
      <c r="F347" s="1">
        <f>'4.OVTA Sites-Transects'!F353</f>
        <v>0</v>
      </c>
      <c r="G347" s="6">
        <f>'4.OVTA Sites-Transects'!H353</f>
        <v>0</v>
      </c>
      <c r="H347" s="6">
        <f>'4.OVTA Sites-Transects'!I353</f>
        <v>0</v>
      </c>
      <c r="I347" s="193" t="str">
        <f t="shared" si="40"/>
        <v>-</v>
      </c>
      <c r="J347" s="27" t="str">
        <f t="shared" si="41"/>
        <v>-</v>
      </c>
      <c r="K347" s="27" t="str">
        <f t="shared" si="42"/>
        <v>-</v>
      </c>
      <c r="L347" s="27" t="str">
        <f t="shared" si="43"/>
        <v>-</v>
      </c>
      <c r="M347" s="27" t="str">
        <f t="shared" si="44"/>
        <v>-</v>
      </c>
      <c r="N347" s="28">
        <f t="shared" si="45"/>
        <v>0</v>
      </c>
      <c r="O347" s="28">
        <f t="shared" si="47"/>
        <v>0</v>
      </c>
      <c r="P347" s="1" t="str">
        <f t="shared" si="46"/>
        <v>no</v>
      </c>
    </row>
    <row r="348" spans="1:16" x14ac:dyDescent="0.25">
      <c r="A348" s="6">
        <f>'4.OVTA Sites-Transects'!B354</f>
        <v>0</v>
      </c>
      <c r="B348" s="6">
        <f>'4.OVTA Sites-Transects'!C354</f>
        <v>0</v>
      </c>
      <c r="C348" s="6">
        <f>'4.OVTA Sites-Transects'!D354</f>
        <v>0</v>
      </c>
      <c r="D348" s="1">
        <f>'4.OVTA Sites-Transects'!E354</f>
        <v>0</v>
      </c>
      <c r="E348" s="1">
        <f>'4.OVTA Sites-Transects'!G354</f>
        <v>0</v>
      </c>
      <c r="F348" s="1">
        <f>'4.OVTA Sites-Transects'!F354</f>
        <v>0</v>
      </c>
      <c r="G348" s="6">
        <f>'4.OVTA Sites-Transects'!H354</f>
        <v>0</v>
      </c>
      <c r="H348" s="6">
        <f>'4.OVTA Sites-Transects'!I354</f>
        <v>0</v>
      </c>
      <c r="I348" s="193" t="str">
        <f t="shared" si="40"/>
        <v>-</v>
      </c>
      <c r="J348" s="27" t="str">
        <f t="shared" si="41"/>
        <v>-</v>
      </c>
      <c r="K348" s="27" t="str">
        <f t="shared" si="42"/>
        <v>-</v>
      </c>
      <c r="L348" s="27" t="str">
        <f t="shared" si="43"/>
        <v>-</v>
      </c>
      <c r="M348" s="27" t="str">
        <f t="shared" si="44"/>
        <v>-</v>
      </c>
      <c r="N348" s="28">
        <f t="shared" si="45"/>
        <v>0</v>
      </c>
      <c r="O348" s="28">
        <f t="shared" si="47"/>
        <v>0</v>
      </c>
      <c r="P348" s="1" t="str">
        <f t="shared" si="46"/>
        <v>no</v>
      </c>
    </row>
    <row r="349" spans="1:16" x14ac:dyDescent="0.25">
      <c r="A349" s="6">
        <f>'4.OVTA Sites-Transects'!B355</f>
        <v>0</v>
      </c>
      <c r="B349" s="6">
        <f>'4.OVTA Sites-Transects'!C355</f>
        <v>0</v>
      </c>
      <c r="C349" s="6">
        <f>'4.OVTA Sites-Transects'!D355</f>
        <v>0</v>
      </c>
      <c r="D349" s="1">
        <f>'4.OVTA Sites-Transects'!E355</f>
        <v>0</v>
      </c>
      <c r="E349" s="1">
        <f>'4.OVTA Sites-Transects'!G355</f>
        <v>0</v>
      </c>
      <c r="F349" s="1">
        <f>'4.OVTA Sites-Transects'!F355</f>
        <v>0</v>
      </c>
      <c r="G349" s="6">
        <f>'4.OVTA Sites-Transects'!H355</f>
        <v>0</v>
      </c>
      <c r="H349" s="6">
        <f>'4.OVTA Sites-Transects'!I355</f>
        <v>0</v>
      </c>
      <c r="I349" s="193" t="str">
        <f t="shared" si="40"/>
        <v>-</v>
      </c>
      <c r="J349" s="27" t="str">
        <f t="shared" si="41"/>
        <v>-</v>
      </c>
      <c r="K349" s="27" t="str">
        <f t="shared" si="42"/>
        <v>-</v>
      </c>
      <c r="L349" s="27" t="str">
        <f t="shared" si="43"/>
        <v>-</v>
      </c>
      <c r="M349" s="27" t="str">
        <f t="shared" si="44"/>
        <v>-</v>
      </c>
      <c r="N349" s="28">
        <f t="shared" si="45"/>
        <v>0</v>
      </c>
      <c r="O349" s="28">
        <f t="shared" si="47"/>
        <v>0</v>
      </c>
      <c r="P349" s="1" t="str">
        <f t="shared" si="46"/>
        <v>no</v>
      </c>
    </row>
    <row r="350" spans="1:16" x14ac:dyDescent="0.25">
      <c r="A350" s="6">
        <f>'4.OVTA Sites-Transects'!B356</f>
        <v>0</v>
      </c>
      <c r="B350" s="6">
        <f>'4.OVTA Sites-Transects'!C356</f>
        <v>0</v>
      </c>
      <c r="C350" s="6">
        <f>'4.OVTA Sites-Transects'!D356</f>
        <v>0</v>
      </c>
      <c r="D350" s="1">
        <f>'4.OVTA Sites-Transects'!E356</f>
        <v>0</v>
      </c>
      <c r="E350" s="1">
        <f>'4.OVTA Sites-Transects'!G356</f>
        <v>0</v>
      </c>
      <c r="F350" s="1">
        <f>'4.OVTA Sites-Transects'!F356</f>
        <v>0</v>
      </c>
      <c r="G350" s="6">
        <f>'4.OVTA Sites-Transects'!H356</f>
        <v>0</v>
      </c>
      <c r="H350" s="6">
        <f>'4.OVTA Sites-Transects'!I356</f>
        <v>0</v>
      </c>
      <c r="I350" s="193" t="str">
        <f t="shared" si="40"/>
        <v>-</v>
      </c>
      <c r="J350" s="27" t="str">
        <f t="shared" si="41"/>
        <v>-</v>
      </c>
      <c r="K350" s="27" t="str">
        <f t="shared" si="42"/>
        <v>-</v>
      </c>
      <c r="L350" s="27" t="str">
        <f t="shared" si="43"/>
        <v>-</v>
      </c>
      <c r="M350" s="27" t="str">
        <f t="shared" si="44"/>
        <v>-</v>
      </c>
      <c r="N350" s="28">
        <f t="shared" si="45"/>
        <v>0</v>
      </c>
      <c r="O350" s="28">
        <f t="shared" si="47"/>
        <v>0</v>
      </c>
      <c r="P350" s="1" t="str">
        <f t="shared" si="46"/>
        <v>no</v>
      </c>
    </row>
    <row r="351" spans="1:16" x14ac:dyDescent="0.25">
      <c r="A351" s="6">
        <f>'4.OVTA Sites-Transects'!B357</f>
        <v>0</v>
      </c>
      <c r="B351" s="6">
        <f>'4.OVTA Sites-Transects'!C357</f>
        <v>0</v>
      </c>
      <c r="C351" s="6">
        <f>'4.OVTA Sites-Transects'!D357</f>
        <v>0</v>
      </c>
      <c r="D351" s="1">
        <f>'4.OVTA Sites-Transects'!E357</f>
        <v>0</v>
      </c>
      <c r="E351" s="1">
        <f>'4.OVTA Sites-Transects'!G357</f>
        <v>0</v>
      </c>
      <c r="F351" s="1">
        <f>'4.OVTA Sites-Transects'!F357</f>
        <v>0</v>
      </c>
      <c r="G351" s="6">
        <f>'4.OVTA Sites-Transects'!H357</f>
        <v>0</v>
      </c>
      <c r="H351" s="6">
        <f>'4.OVTA Sites-Transects'!I357</f>
        <v>0</v>
      </c>
      <c r="I351" s="193" t="str">
        <f t="shared" si="40"/>
        <v>-</v>
      </c>
      <c r="J351" s="27" t="str">
        <f t="shared" si="41"/>
        <v>-</v>
      </c>
      <c r="K351" s="27" t="str">
        <f t="shared" si="42"/>
        <v>-</v>
      </c>
      <c r="L351" s="27" t="str">
        <f t="shared" si="43"/>
        <v>-</v>
      </c>
      <c r="M351" s="27" t="str">
        <f t="shared" si="44"/>
        <v>-</v>
      </c>
      <c r="N351" s="28">
        <f t="shared" si="45"/>
        <v>0</v>
      </c>
      <c r="O351" s="28">
        <f t="shared" si="47"/>
        <v>0</v>
      </c>
      <c r="P351" s="1" t="str">
        <f t="shared" si="46"/>
        <v>no</v>
      </c>
    </row>
    <row r="352" spans="1:16" x14ac:dyDescent="0.25">
      <c r="A352" s="6">
        <f>'4.OVTA Sites-Transects'!B358</f>
        <v>0</v>
      </c>
      <c r="B352" s="6">
        <f>'4.OVTA Sites-Transects'!C358</f>
        <v>0</v>
      </c>
      <c r="C352" s="6">
        <f>'4.OVTA Sites-Transects'!D358</f>
        <v>0</v>
      </c>
      <c r="D352" s="1">
        <f>'4.OVTA Sites-Transects'!E358</f>
        <v>0</v>
      </c>
      <c r="E352" s="1">
        <f>'4.OVTA Sites-Transects'!G358</f>
        <v>0</v>
      </c>
      <c r="F352" s="1">
        <f>'4.OVTA Sites-Transects'!F358</f>
        <v>0</v>
      </c>
      <c r="G352" s="6">
        <f>'4.OVTA Sites-Transects'!H358</f>
        <v>0</v>
      </c>
      <c r="H352" s="6">
        <f>'4.OVTA Sites-Transects'!I358</f>
        <v>0</v>
      </c>
      <c r="I352" s="193" t="str">
        <f t="shared" si="40"/>
        <v>-</v>
      </c>
      <c r="J352" s="27" t="str">
        <f t="shared" si="41"/>
        <v>-</v>
      </c>
      <c r="K352" s="27" t="str">
        <f t="shared" si="42"/>
        <v>-</v>
      </c>
      <c r="L352" s="27" t="str">
        <f t="shared" si="43"/>
        <v>-</v>
      </c>
      <c r="M352" s="27" t="str">
        <f t="shared" si="44"/>
        <v>-</v>
      </c>
      <c r="N352" s="28">
        <f t="shared" si="45"/>
        <v>0</v>
      </c>
      <c r="O352" s="28">
        <f t="shared" si="47"/>
        <v>0</v>
      </c>
      <c r="P352" s="1" t="str">
        <f t="shared" si="46"/>
        <v>no</v>
      </c>
    </row>
    <row r="353" spans="1:16" x14ac:dyDescent="0.25">
      <c r="A353" s="6">
        <f>'4.OVTA Sites-Transects'!B359</f>
        <v>0</v>
      </c>
      <c r="B353" s="6">
        <f>'4.OVTA Sites-Transects'!C359</f>
        <v>0</v>
      </c>
      <c r="C353" s="6">
        <f>'4.OVTA Sites-Transects'!D359</f>
        <v>0</v>
      </c>
      <c r="D353" s="1">
        <f>'4.OVTA Sites-Transects'!E359</f>
        <v>0</v>
      </c>
      <c r="E353" s="1">
        <f>'4.OVTA Sites-Transects'!G359</f>
        <v>0</v>
      </c>
      <c r="F353" s="1">
        <f>'4.OVTA Sites-Transects'!F359</f>
        <v>0</v>
      </c>
      <c r="G353" s="6">
        <f>'4.OVTA Sites-Transects'!H359</f>
        <v>0</v>
      </c>
      <c r="H353" s="6">
        <f>'4.OVTA Sites-Transects'!I359</f>
        <v>0</v>
      </c>
      <c r="I353" s="193" t="str">
        <f t="shared" si="40"/>
        <v>-</v>
      </c>
      <c r="J353" s="27" t="str">
        <f t="shared" si="41"/>
        <v>-</v>
      </c>
      <c r="K353" s="27" t="str">
        <f t="shared" si="42"/>
        <v>-</v>
      </c>
      <c r="L353" s="27" t="str">
        <f t="shared" si="43"/>
        <v>-</v>
      </c>
      <c r="M353" s="27" t="str">
        <f t="shared" si="44"/>
        <v>-</v>
      </c>
      <c r="N353" s="28">
        <f t="shared" si="45"/>
        <v>0</v>
      </c>
      <c r="O353" s="28">
        <f t="shared" si="47"/>
        <v>0</v>
      </c>
      <c r="P353" s="1" t="str">
        <f t="shared" si="46"/>
        <v>no</v>
      </c>
    </row>
    <row r="354" spans="1:16" x14ac:dyDescent="0.25">
      <c r="A354" s="6">
        <f>'4.OVTA Sites-Transects'!B360</f>
        <v>0</v>
      </c>
      <c r="B354" s="6">
        <f>'4.OVTA Sites-Transects'!C360</f>
        <v>0</v>
      </c>
      <c r="C354" s="6">
        <f>'4.OVTA Sites-Transects'!D360</f>
        <v>0</v>
      </c>
      <c r="D354" s="1">
        <f>'4.OVTA Sites-Transects'!E360</f>
        <v>0</v>
      </c>
      <c r="E354" s="1">
        <f>'4.OVTA Sites-Transects'!G360</f>
        <v>0</v>
      </c>
      <c r="F354" s="1">
        <f>'4.OVTA Sites-Transects'!F360</f>
        <v>0</v>
      </c>
      <c r="G354" s="6">
        <f>'4.OVTA Sites-Transects'!H360</f>
        <v>0</v>
      </c>
      <c r="H354" s="6">
        <f>'4.OVTA Sites-Transects'!I360</f>
        <v>0</v>
      </c>
      <c r="I354" s="193" t="str">
        <f t="shared" si="40"/>
        <v>-</v>
      </c>
      <c r="J354" s="27" t="str">
        <f t="shared" si="41"/>
        <v>-</v>
      </c>
      <c r="K354" s="27" t="str">
        <f t="shared" si="42"/>
        <v>-</v>
      </c>
      <c r="L354" s="27" t="str">
        <f t="shared" si="43"/>
        <v>-</v>
      </c>
      <c r="M354" s="27" t="str">
        <f t="shared" si="44"/>
        <v>-</v>
      </c>
      <c r="N354" s="28">
        <f t="shared" si="45"/>
        <v>0</v>
      </c>
      <c r="O354" s="28">
        <f t="shared" si="47"/>
        <v>0</v>
      </c>
      <c r="P354" s="1" t="str">
        <f t="shared" si="46"/>
        <v>no</v>
      </c>
    </row>
    <row r="355" spans="1:16" x14ac:dyDescent="0.25">
      <c r="A355" s="6">
        <f>'4.OVTA Sites-Transects'!B361</f>
        <v>0</v>
      </c>
      <c r="B355" s="6">
        <f>'4.OVTA Sites-Transects'!C361</f>
        <v>0</v>
      </c>
      <c r="C355" s="6">
        <f>'4.OVTA Sites-Transects'!D361</f>
        <v>0</v>
      </c>
      <c r="D355" s="1">
        <f>'4.OVTA Sites-Transects'!E361</f>
        <v>0</v>
      </c>
      <c r="E355" s="1">
        <f>'4.OVTA Sites-Transects'!G361</f>
        <v>0</v>
      </c>
      <c r="F355" s="1">
        <f>'4.OVTA Sites-Transects'!F361</f>
        <v>0</v>
      </c>
      <c r="G355" s="6">
        <f>'4.OVTA Sites-Transects'!H361</f>
        <v>0</v>
      </c>
      <c r="H355" s="6">
        <f>'4.OVTA Sites-Transects'!I361</f>
        <v>0</v>
      </c>
      <c r="I355" s="193" t="str">
        <f t="shared" si="40"/>
        <v>-</v>
      </c>
      <c r="J355" s="27" t="str">
        <f t="shared" si="41"/>
        <v>-</v>
      </c>
      <c r="K355" s="27" t="str">
        <f t="shared" si="42"/>
        <v>-</v>
      </c>
      <c r="L355" s="27" t="str">
        <f t="shared" si="43"/>
        <v>-</v>
      </c>
      <c r="M355" s="27" t="str">
        <f t="shared" si="44"/>
        <v>-</v>
      </c>
      <c r="N355" s="28">
        <f t="shared" si="45"/>
        <v>0</v>
      </c>
      <c r="O355" s="28">
        <f t="shared" si="47"/>
        <v>0</v>
      </c>
      <c r="P355" s="1" t="str">
        <f t="shared" si="46"/>
        <v>no</v>
      </c>
    </row>
    <row r="356" spans="1:16" x14ac:dyDescent="0.25">
      <c r="A356" s="6">
        <f>'4.OVTA Sites-Transects'!B362</f>
        <v>0</v>
      </c>
      <c r="B356" s="6">
        <f>'4.OVTA Sites-Transects'!C362</f>
        <v>0</v>
      </c>
      <c r="C356" s="6">
        <f>'4.OVTA Sites-Transects'!D362</f>
        <v>0</v>
      </c>
      <c r="D356" s="1">
        <f>'4.OVTA Sites-Transects'!E362</f>
        <v>0</v>
      </c>
      <c r="E356" s="1">
        <f>'4.OVTA Sites-Transects'!G362</f>
        <v>0</v>
      </c>
      <c r="F356" s="1">
        <f>'4.OVTA Sites-Transects'!F362</f>
        <v>0</v>
      </c>
      <c r="G356" s="6">
        <f>'4.OVTA Sites-Transects'!H362</f>
        <v>0</v>
      </c>
      <c r="H356" s="6">
        <f>'4.OVTA Sites-Transects'!I362</f>
        <v>0</v>
      </c>
      <c r="I356" s="193" t="str">
        <f t="shared" si="40"/>
        <v>-</v>
      </c>
      <c r="J356" s="27" t="str">
        <f t="shared" si="41"/>
        <v>-</v>
      </c>
      <c r="K356" s="27" t="str">
        <f t="shared" si="42"/>
        <v>-</v>
      </c>
      <c r="L356" s="27" t="str">
        <f t="shared" si="43"/>
        <v>-</v>
      </c>
      <c r="M356" s="27" t="str">
        <f t="shared" si="44"/>
        <v>-</v>
      </c>
      <c r="N356" s="28">
        <f t="shared" si="45"/>
        <v>0</v>
      </c>
      <c r="O356" s="28">
        <f t="shared" si="47"/>
        <v>0</v>
      </c>
      <c r="P356" s="1" t="str">
        <f t="shared" si="46"/>
        <v>no</v>
      </c>
    </row>
    <row r="357" spans="1:16" x14ac:dyDescent="0.25">
      <c r="A357" s="6">
        <f>'4.OVTA Sites-Transects'!B363</f>
        <v>0</v>
      </c>
      <c r="B357" s="6">
        <f>'4.OVTA Sites-Transects'!C363</f>
        <v>0</v>
      </c>
      <c r="C357" s="6">
        <f>'4.OVTA Sites-Transects'!D363</f>
        <v>0</v>
      </c>
      <c r="D357" s="1">
        <f>'4.OVTA Sites-Transects'!E363</f>
        <v>0</v>
      </c>
      <c r="E357" s="1">
        <f>'4.OVTA Sites-Transects'!G363</f>
        <v>0</v>
      </c>
      <c r="F357" s="1">
        <f>'4.OVTA Sites-Transects'!F363</f>
        <v>0</v>
      </c>
      <c r="G357" s="6">
        <f>'4.OVTA Sites-Transects'!H363</f>
        <v>0</v>
      </c>
      <c r="H357" s="6">
        <f>'4.OVTA Sites-Transects'!I363</f>
        <v>0</v>
      </c>
      <c r="I357" s="193" t="str">
        <f t="shared" si="40"/>
        <v>-</v>
      </c>
      <c r="J357" s="27" t="str">
        <f t="shared" si="41"/>
        <v>-</v>
      </c>
      <c r="K357" s="27" t="str">
        <f t="shared" si="42"/>
        <v>-</v>
      </c>
      <c r="L357" s="27" t="str">
        <f t="shared" si="43"/>
        <v>-</v>
      </c>
      <c r="M357" s="27" t="str">
        <f t="shared" si="44"/>
        <v>-</v>
      </c>
      <c r="N357" s="28">
        <f t="shared" si="45"/>
        <v>0</v>
      </c>
      <c r="O357" s="28">
        <f t="shared" si="47"/>
        <v>0</v>
      </c>
      <c r="P357" s="1" t="str">
        <f t="shared" si="46"/>
        <v>no</v>
      </c>
    </row>
    <row r="358" spans="1:16" x14ac:dyDescent="0.25">
      <c r="A358" s="6">
        <f>'4.OVTA Sites-Transects'!B364</f>
        <v>0</v>
      </c>
      <c r="B358" s="6">
        <f>'4.OVTA Sites-Transects'!C364</f>
        <v>0</v>
      </c>
      <c r="C358" s="6">
        <f>'4.OVTA Sites-Transects'!D364</f>
        <v>0</v>
      </c>
      <c r="D358" s="1">
        <f>'4.OVTA Sites-Transects'!E364</f>
        <v>0</v>
      </c>
      <c r="E358" s="1">
        <f>'4.OVTA Sites-Transects'!G364</f>
        <v>0</v>
      </c>
      <c r="F358" s="1">
        <f>'4.OVTA Sites-Transects'!F364</f>
        <v>0</v>
      </c>
      <c r="G358" s="6">
        <f>'4.OVTA Sites-Transects'!H364</f>
        <v>0</v>
      </c>
      <c r="H358" s="6">
        <f>'4.OVTA Sites-Transects'!I364</f>
        <v>0</v>
      </c>
      <c r="I358" s="193" t="str">
        <f t="shared" si="40"/>
        <v>-</v>
      </c>
      <c r="J358" s="27" t="str">
        <f t="shared" si="41"/>
        <v>-</v>
      </c>
      <c r="K358" s="27" t="str">
        <f t="shared" si="42"/>
        <v>-</v>
      </c>
      <c r="L358" s="27" t="str">
        <f t="shared" si="43"/>
        <v>-</v>
      </c>
      <c r="M358" s="27" t="str">
        <f t="shared" si="44"/>
        <v>-</v>
      </c>
      <c r="N358" s="28">
        <f t="shared" si="45"/>
        <v>0</v>
      </c>
      <c r="O358" s="28">
        <f t="shared" si="47"/>
        <v>0</v>
      </c>
      <c r="P358" s="1" t="str">
        <f t="shared" si="46"/>
        <v>no</v>
      </c>
    </row>
    <row r="359" spans="1:16" x14ac:dyDescent="0.25">
      <c r="A359" s="6">
        <f>'4.OVTA Sites-Transects'!B365</f>
        <v>0</v>
      </c>
      <c r="B359" s="6">
        <f>'4.OVTA Sites-Transects'!C365</f>
        <v>0</v>
      </c>
      <c r="C359" s="6">
        <f>'4.OVTA Sites-Transects'!D365</f>
        <v>0</v>
      </c>
      <c r="D359" s="1">
        <f>'4.OVTA Sites-Transects'!E365</f>
        <v>0</v>
      </c>
      <c r="E359" s="1">
        <f>'4.OVTA Sites-Transects'!G365</f>
        <v>0</v>
      </c>
      <c r="F359" s="1">
        <f>'4.OVTA Sites-Transects'!F365</f>
        <v>0</v>
      </c>
      <c r="G359" s="6">
        <f>'4.OVTA Sites-Transects'!H365</f>
        <v>0</v>
      </c>
      <c r="H359" s="6">
        <f>'4.OVTA Sites-Transects'!I365</f>
        <v>0</v>
      </c>
      <c r="I359" s="193" t="str">
        <f t="shared" si="40"/>
        <v>-</v>
      </c>
      <c r="J359" s="27" t="str">
        <f t="shared" si="41"/>
        <v>-</v>
      </c>
      <c r="K359" s="27" t="str">
        <f t="shared" si="42"/>
        <v>-</v>
      </c>
      <c r="L359" s="27" t="str">
        <f t="shared" si="43"/>
        <v>-</v>
      </c>
      <c r="M359" s="27" t="str">
        <f t="shared" si="44"/>
        <v>-</v>
      </c>
      <c r="N359" s="28">
        <f t="shared" si="45"/>
        <v>0</v>
      </c>
      <c r="O359" s="28">
        <f t="shared" si="47"/>
        <v>0</v>
      </c>
      <c r="P359" s="1" t="str">
        <f t="shared" si="46"/>
        <v>no</v>
      </c>
    </row>
    <row r="360" spans="1:16" x14ac:dyDescent="0.25">
      <c r="A360" s="6">
        <f>'4.OVTA Sites-Transects'!B366</f>
        <v>0</v>
      </c>
      <c r="B360" s="6">
        <f>'4.OVTA Sites-Transects'!C366</f>
        <v>0</v>
      </c>
      <c r="C360" s="6">
        <f>'4.OVTA Sites-Transects'!D366</f>
        <v>0</v>
      </c>
      <c r="D360" s="1">
        <f>'4.OVTA Sites-Transects'!E366</f>
        <v>0</v>
      </c>
      <c r="E360" s="1">
        <f>'4.OVTA Sites-Transects'!G366</f>
        <v>0</v>
      </c>
      <c r="F360" s="1">
        <f>'4.OVTA Sites-Transects'!F366</f>
        <v>0</v>
      </c>
      <c r="G360" s="6">
        <f>'4.OVTA Sites-Transects'!H366</f>
        <v>0</v>
      </c>
      <c r="H360" s="6">
        <f>'4.OVTA Sites-Transects'!I366</f>
        <v>0</v>
      </c>
      <c r="I360" s="193" t="str">
        <f t="shared" si="40"/>
        <v>-</v>
      </c>
      <c r="J360" s="27" t="str">
        <f t="shared" si="41"/>
        <v>-</v>
      </c>
      <c r="K360" s="27" t="str">
        <f t="shared" si="42"/>
        <v>-</v>
      </c>
      <c r="L360" s="27" t="str">
        <f t="shared" si="43"/>
        <v>-</v>
      </c>
      <c r="M360" s="27" t="str">
        <f t="shared" si="44"/>
        <v>-</v>
      </c>
      <c r="N360" s="28">
        <f t="shared" si="45"/>
        <v>0</v>
      </c>
      <c r="O360" s="28">
        <f t="shared" si="47"/>
        <v>0</v>
      </c>
      <c r="P360" s="1" t="str">
        <f t="shared" si="46"/>
        <v>no</v>
      </c>
    </row>
    <row r="361" spans="1:16" x14ac:dyDescent="0.25">
      <c r="A361" s="6">
        <f>'4.OVTA Sites-Transects'!B367</f>
        <v>0</v>
      </c>
      <c r="B361" s="6">
        <f>'4.OVTA Sites-Transects'!C367</f>
        <v>0</v>
      </c>
      <c r="C361" s="6">
        <f>'4.OVTA Sites-Transects'!D367</f>
        <v>0</v>
      </c>
      <c r="D361" s="1">
        <f>'4.OVTA Sites-Transects'!E367</f>
        <v>0</v>
      </c>
      <c r="E361" s="1">
        <f>'4.OVTA Sites-Transects'!G367</f>
        <v>0</v>
      </c>
      <c r="F361" s="1">
        <f>'4.OVTA Sites-Transects'!F367</f>
        <v>0</v>
      </c>
      <c r="G361" s="6">
        <f>'4.OVTA Sites-Transects'!H367</f>
        <v>0</v>
      </c>
      <c r="H361" s="6">
        <f>'4.OVTA Sites-Transects'!I367</f>
        <v>0</v>
      </c>
      <c r="I361" s="193" t="str">
        <f t="shared" si="40"/>
        <v>-</v>
      </c>
      <c r="J361" s="27" t="str">
        <f t="shared" si="41"/>
        <v>-</v>
      </c>
      <c r="K361" s="27" t="str">
        <f t="shared" si="42"/>
        <v>-</v>
      </c>
      <c r="L361" s="27" t="str">
        <f t="shared" si="43"/>
        <v>-</v>
      </c>
      <c r="M361" s="27" t="str">
        <f t="shared" si="44"/>
        <v>-</v>
      </c>
      <c r="N361" s="28">
        <f t="shared" si="45"/>
        <v>0</v>
      </c>
      <c r="O361" s="28">
        <f t="shared" si="47"/>
        <v>0</v>
      </c>
      <c r="P361" s="1" t="str">
        <f t="shared" si="46"/>
        <v>no</v>
      </c>
    </row>
    <row r="362" spans="1:16" x14ac:dyDescent="0.25">
      <c r="A362" s="6">
        <f>'4.OVTA Sites-Transects'!B368</f>
        <v>0</v>
      </c>
      <c r="B362" s="6">
        <f>'4.OVTA Sites-Transects'!C368</f>
        <v>0</v>
      </c>
      <c r="C362" s="6">
        <f>'4.OVTA Sites-Transects'!D368</f>
        <v>0</v>
      </c>
      <c r="D362" s="1">
        <f>'4.OVTA Sites-Transects'!E368</f>
        <v>0</v>
      </c>
      <c r="E362" s="1">
        <f>'4.OVTA Sites-Transects'!G368</f>
        <v>0</v>
      </c>
      <c r="F362" s="1">
        <f>'4.OVTA Sites-Transects'!F368</f>
        <v>0</v>
      </c>
      <c r="G362" s="6">
        <f>'4.OVTA Sites-Transects'!H368</f>
        <v>0</v>
      </c>
      <c r="H362" s="6">
        <f>'4.OVTA Sites-Transects'!I368</f>
        <v>0</v>
      </c>
      <c r="I362" s="193" t="str">
        <f t="shared" si="40"/>
        <v>-</v>
      </c>
      <c r="J362" s="27" t="str">
        <f t="shared" si="41"/>
        <v>-</v>
      </c>
      <c r="K362" s="27" t="str">
        <f t="shared" si="42"/>
        <v>-</v>
      </c>
      <c r="L362" s="27" t="str">
        <f t="shared" si="43"/>
        <v>-</v>
      </c>
      <c r="M362" s="27" t="str">
        <f t="shared" si="44"/>
        <v>-</v>
      </c>
      <c r="N362" s="28">
        <f t="shared" si="45"/>
        <v>0</v>
      </c>
      <c r="O362" s="28">
        <f t="shared" si="47"/>
        <v>0</v>
      </c>
      <c r="P362" s="1" t="str">
        <f t="shared" si="46"/>
        <v>no</v>
      </c>
    </row>
    <row r="363" spans="1:16" x14ac:dyDescent="0.25">
      <c r="A363" s="6">
        <f>'4.OVTA Sites-Transects'!B369</f>
        <v>0</v>
      </c>
      <c r="B363" s="6">
        <f>'4.OVTA Sites-Transects'!C369</f>
        <v>0</v>
      </c>
      <c r="C363" s="6">
        <f>'4.OVTA Sites-Transects'!D369</f>
        <v>0</v>
      </c>
      <c r="D363" s="1">
        <f>'4.OVTA Sites-Transects'!E369</f>
        <v>0</v>
      </c>
      <c r="E363" s="1">
        <f>'4.OVTA Sites-Transects'!G369</f>
        <v>0</v>
      </c>
      <c r="F363" s="1">
        <f>'4.OVTA Sites-Transects'!F369</f>
        <v>0</v>
      </c>
      <c r="G363" s="6">
        <f>'4.OVTA Sites-Transects'!H369</f>
        <v>0</v>
      </c>
      <c r="H363" s="6">
        <f>'4.OVTA Sites-Transects'!I369</f>
        <v>0</v>
      </c>
      <c r="I363" s="193" t="str">
        <f t="shared" si="40"/>
        <v>-</v>
      </c>
      <c r="J363" s="27" t="str">
        <f t="shared" si="41"/>
        <v>-</v>
      </c>
      <c r="K363" s="27" t="str">
        <f t="shared" si="42"/>
        <v>-</v>
      </c>
      <c r="L363" s="27" t="str">
        <f t="shared" si="43"/>
        <v>-</v>
      </c>
      <c r="M363" s="27" t="str">
        <f t="shared" si="44"/>
        <v>-</v>
      </c>
      <c r="N363" s="28">
        <f t="shared" si="45"/>
        <v>0</v>
      </c>
      <c r="O363" s="28">
        <f t="shared" si="47"/>
        <v>0</v>
      </c>
      <c r="P363" s="1" t="str">
        <f t="shared" si="46"/>
        <v>no</v>
      </c>
    </row>
    <row r="364" spans="1:16" x14ac:dyDescent="0.25">
      <c r="A364" s="6">
        <f>'4.OVTA Sites-Transects'!B370</f>
        <v>0</v>
      </c>
      <c r="B364" s="6">
        <f>'4.OVTA Sites-Transects'!C370</f>
        <v>0</v>
      </c>
      <c r="C364" s="6">
        <f>'4.OVTA Sites-Transects'!D370</f>
        <v>0</v>
      </c>
      <c r="D364" s="1">
        <f>'4.OVTA Sites-Transects'!E370</f>
        <v>0</v>
      </c>
      <c r="E364" s="1">
        <f>'4.OVTA Sites-Transects'!G370</f>
        <v>0</v>
      </c>
      <c r="F364" s="1">
        <f>'4.OVTA Sites-Transects'!F370</f>
        <v>0</v>
      </c>
      <c r="G364" s="6">
        <f>'4.OVTA Sites-Transects'!H370</f>
        <v>0</v>
      </c>
      <c r="H364" s="6">
        <f>'4.OVTA Sites-Transects'!I370</f>
        <v>0</v>
      </c>
      <c r="I364" s="193" t="str">
        <f t="shared" si="40"/>
        <v>-</v>
      </c>
      <c r="J364" s="27" t="str">
        <f t="shared" si="41"/>
        <v>-</v>
      </c>
      <c r="K364" s="27" t="str">
        <f t="shared" si="42"/>
        <v>-</v>
      </c>
      <c r="L364" s="27" t="str">
        <f t="shared" si="43"/>
        <v>-</v>
      </c>
      <c r="M364" s="27" t="str">
        <f t="shared" si="44"/>
        <v>-</v>
      </c>
      <c r="N364" s="28">
        <f t="shared" si="45"/>
        <v>0</v>
      </c>
      <c r="O364" s="28">
        <f t="shared" si="47"/>
        <v>0</v>
      </c>
      <c r="P364" s="1" t="str">
        <f t="shared" si="46"/>
        <v>no</v>
      </c>
    </row>
    <row r="365" spans="1:16" x14ac:dyDescent="0.25">
      <c r="A365" s="6">
        <f>'4.OVTA Sites-Transects'!B371</f>
        <v>0</v>
      </c>
      <c r="B365" s="6">
        <f>'4.OVTA Sites-Transects'!C371</f>
        <v>0</v>
      </c>
      <c r="C365" s="6">
        <f>'4.OVTA Sites-Transects'!D371</f>
        <v>0</v>
      </c>
      <c r="D365" s="1">
        <f>'4.OVTA Sites-Transects'!E371</f>
        <v>0</v>
      </c>
      <c r="E365" s="1">
        <f>'4.OVTA Sites-Transects'!G371</f>
        <v>0</v>
      </c>
      <c r="F365" s="1">
        <f>'4.OVTA Sites-Transects'!F371</f>
        <v>0</v>
      </c>
      <c r="G365" s="6">
        <f>'4.OVTA Sites-Transects'!H371</f>
        <v>0</v>
      </c>
      <c r="H365" s="6">
        <f>'4.OVTA Sites-Transects'!I371</f>
        <v>0</v>
      </c>
      <c r="I365" s="193" t="str">
        <f t="shared" si="40"/>
        <v>-</v>
      </c>
      <c r="J365" s="27" t="str">
        <f t="shared" si="41"/>
        <v>-</v>
      </c>
      <c r="K365" s="27" t="str">
        <f t="shared" si="42"/>
        <v>-</v>
      </c>
      <c r="L365" s="27" t="str">
        <f t="shared" si="43"/>
        <v>-</v>
      </c>
      <c r="M365" s="27" t="str">
        <f t="shared" si="44"/>
        <v>-</v>
      </c>
      <c r="N365" s="28">
        <f t="shared" si="45"/>
        <v>0</v>
      </c>
      <c r="O365" s="28">
        <f t="shared" si="47"/>
        <v>0</v>
      </c>
      <c r="P365" s="1" t="str">
        <f t="shared" si="46"/>
        <v>no</v>
      </c>
    </row>
    <row r="366" spans="1:16" x14ac:dyDescent="0.25">
      <c r="A366" s="6">
        <f>'4.OVTA Sites-Transects'!B372</f>
        <v>0</v>
      </c>
      <c r="B366" s="6">
        <f>'4.OVTA Sites-Transects'!C372</f>
        <v>0</v>
      </c>
      <c r="C366" s="6">
        <f>'4.OVTA Sites-Transects'!D372</f>
        <v>0</v>
      </c>
      <c r="D366" s="1">
        <f>'4.OVTA Sites-Transects'!E372</f>
        <v>0</v>
      </c>
      <c r="E366" s="1">
        <f>'4.OVTA Sites-Transects'!G372</f>
        <v>0</v>
      </c>
      <c r="F366" s="1">
        <f>'4.OVTA Sites-Transects'!F372</f>
        <v>0</v>
      </c>
      <c r="G366" s="6">
        <f>'4.OVTA Sites-Transects'!H372</f>
        <v>0</v>
      </c>
      <c r="H366" s="6">
        <f>'4.OVTA Sites-Transects'!I372</f>
        <v>0</v>
      </c>
      <c r="I366" s="193" t="str">
        <f t="shared" si="40"/>
        <v>-</v>
      </c>
      <c r="J366" s="27" t="str">
        <f t="shared" si="41"/>
        <v>-</v>
      </c>
      <c r="K366" s="27" t="str">
        <f t="shared" si="42"/>
        <v>-</v>
      </c>
      <c r="L366" s="27" t="str">
        <f t="shared" si="43"/>
        <v>-</v>
      </c>
      <c r="M366" s="27" t="str">
        <f t="shared" si="44"/>
        <v>-</v>
      </c>
      <c r="N366" s="28">
        <f t="shared" si="45"/>
        <v>0</v>
      </c>
      <c r="O366" s="28">
        <f t="shared" si="47"/>
        <v>0</v>
      </c>
      <c r="P366" s="1" t="str">
        <f t="shared" si="46"/>
        <v>no</v>
      </c>
    </row>
    <row r="367" spans="1:16" x14ac:dyDescent="0.25">
      <c r="A367" s="6">
        <f>'4.OVTA Sites-Transects'!B373</f>
        <v>0</v>
      </c>
      <c r="B367" s="6">
        <f>'4.OVTA Sites-Transects'!C373</f>
        <v>0</v>
      </c>
      <c r="C367" s="6">
        <f>'4.OVTA Sites-Transects'!D373</f>
        <v>0</v>
      </c>
      <c r="D367" s="1">
        <f>'4.OVTA Sites-Transects'!E373</f>
        <v>0</v>
      </c>
      <c r="E367" s="1">
        <f>'4.OVTA Sites-Transects'!G373</f>
        <v>0</v>
      </c>
      <c r="F367" s="1">
        <f>'4.OVTA Sites-Transects'!F373</f>
        <v>0</v>
      </c>
      <c r="G367" s="6">
        <f>'4.OVTA Sites-Transects'!H373</f>
        <v>0</v>
      </c>
      <c r="H367" s="6">
        <f>'4.OVTA Sites-Transects'!I373</f>
        <v>0</v>
      </c>
      <c r="I367" s="193" t="str">
        <f t="shared" si="40"/>
        <v>-</v>
      </c>
      <c r="J367" s="27" t="str">
        <f t="shared" si="41"/>
        <v>-</v>
      </c>
      <c r="K367" s="27" t="str">
        <f t="shared" si="42"/>
        <v>-</v>
      </c>
      <c r="L367" s="27" t="str">
        <f t="shared" si="43"/>
        <v>-</v>
      </c>
      <c r="M367" s="27" t="str">
        <f t="shared" si="44"/>
        <v>-</v>
      </c>
      <c r="N367" s="28">
        <f t="shared" si="45"/>
        <v>0</v>
      </c>
      <c r="O367" s="28">
        <f t="shared" si="47"/>
        <v>0</v>
      </c>
      <c r="P367" s="1" t="str">
        <f t="shared" si="46"/>
        <v>no</v>
      </c>
    </row>
    <row r="368" spans="1:16" x14ac:dyDescent="0.25">
      <c r="A368" s="6">
        <f>'4.OVTA Sites-Transects'!B374</f>
        <v>0</v>
      </c>
      <c r="B368" s="6">
        <f>'4.OVTA Sites-Transects'!C374</f>
        <v>0</v>
      </c>
      <c r="C368" s="6">
        <f>'4.OVTA Sites-Transects'!D374</f>
        <v>0</v>
      </c>
      <c r="D368" s="1">
        <f>'4.OVTA Sites-Transects'!E374</f>
        <v>0</v>
      </c>
      <c r="E368" s="1">
        <f>'4.OVTA Sites-Transects'!G374</f>
        <v>0</v>
      </c>
      <c r="F368" s="1">
        <f>'4.OVTA Sites-Transects'!F374</f>
        <v>0</v>
      </c>
      <c r="G368" s="6">
        <f>'4.OVTA Sites-Transects'!H374</f>
        <v>0</v>
      </c>
      <c r="H368" s="6">
        <f>'4.OVTA Sites-Transects'!I374</f>
        <v>0</v>
      </c>
      <c r="I368" s="193" t="str">
        <f t="shared" si="40"/>
        <v>-</v>
      </c>
      <c r="J368" s="27" t="str">
        <f t="shared" si="41"/>
        <v>-</v>
      </c>
      <c r="K368" s="27" t="str">
        <f t="shared" si="42"/>
        <v>-</v>
      </c>
      <c r="L368" s="27" t="str">
        <f t="shared" si="43"/>
        <v>-</v>
      </c>
      <c r="M368" s="27" t="str">
        <f t="shared" si="44"/>
        <v>-</v>
      </c>
      <c r="N368" s="28">
        <f t="shared" si="45"/>
        <v>0</v>
      </c>
      <c r="O368" s="28">
        <f t="shared" si="47"/>
        <v>0</v>
      </c>
      <c r="P368" s="1" t="str">
        <f t="shared" si="46"/>
        <v>no</v>
      </c>
    </row>
    <row r="369" spans="1:16" x14ac:dyDescent="0.25">
      <c r="A369" s="6">
        <f>'4.OVTA Sites-Transects'!B375</f>
        <v>0</v>
      </c>
      <c r="B369" s="6">
        <f>'4.OVTA Sites-Transects'!C375</f>
        <v>0</v>
      </c>
      <c r="C369" s="6">
        <f>'4.OVTA Sites-Transects'!D375</f>
        <v>0</v>
      </c>
      <c r="D369" s="1">
        <f>'4.OVTA Sites-Transects'!E375</f>
        <v>0</v>
      </c>
      <c r="E369" s="1">
        <f>'4.OVTA Sites-Transects'!G375</f>
        <v>0</v>
      </c>
      <c r="F369" s="1">
        <f>'4.OVTA Sites-Transects'!F375</f>
        <v>0</v>
      </c>
      <c r="G369" s="6">
        <f>'4.OVTA Sites-Transects'!H375</f>
        <v>0</v>
      </c>
      <c r="H369" s="6">
        <f>'4.OVTA Sites-Transects'!I375</f>
        <v>0</v>
      </c>
      <c r="I369" s="193" t="str">
        <f t="shared" si="40"/>
        <v>-</v>
      </c>
      <c r="J369" s="27" t="str">
        <f t="shared" si="41"/>
        <v>-</v>
      </c>
      <c r="K369" s="27" t="str">
        <f t="shared" si="42"/>
        <v>-</v>
      </c>
      <c r="L369" s="27" t="str">
        <f t="shared" si="43"/>
        <v>-</v>
      </c>
      <c r="M369" s="27" t="str">
        <f t="shared" si="44"/>
        <v>-</v>
      </c>
      <c r="N369" s="28">
        <f t="shared" si="45"/>
        <v>0</v>
      </c>
      <c r="O369" s="28">
        <f t="shared" si="47"/>
        <v>0</v>
      </c>
      <c r="P369" s="1" t="str">
        <f t="shared" si="46"/>
        <v>no</v>
      </c>
    </row>
    <row r="370" spans="1:16" x14ac:dyDescent="0.25">
      <c r="A370" s="6">
        <f>'4.OVTA Sites-Transects'!B376</f>
        <v>0</v>
      </c>
      <c r="B370" s="6">
        <f>'4.OVTA Sites-Transects'!C376</f>
        <v>0</v>
      </c>
      <c r="C370" s="6">
        <f>'4.OVTA Sites-Transects'!D376</f>
        <v>0</v>
      </c>
      <c r="D370" s="1">
        <f>'4.OVTA Sites-Transects'!E376</f>
        <v>0</v>
      </c>
      <c r="E370" s="1">
        <f>'4.OVTA Sites-Transects'!G376</f>
        <v>0</v>
      </c>
      <c r="F370" s="1">
        <f>'4.OVTA Sites-Transects'!F376</f>
        <v>0</v>
      </c>
      <c r="G370" s="6">
        <f>'4.OVTA Sites-Transects'!H376</f>
        <v>0</v>
      </c>
      <c r="H370" s="6">
        <f>'4.OVTA Sites-Transects'!I376</f>
        <v>0</v>
      </c>
      <c r="I370" s="193" t="str">
        <f t="shared" si="40"/>
        <v>-</v>
      </c>
      <c r="J370" s="27" t="str">
        <f t="shared" si="41"/>
        <v>-</v>
      </c>
      <c r="K370" s="27" t="str">
        <f t="shared" si="42"/>
        <v>-</v>
      </c>
      <c r="L370" s="27" t="str">
        <f t="shared" si="43"/>
        <v>-</v>
      </c>
      <c r="M370" s="27" t="str">
        <f t="shared" si="44"/>
        <v>-</v>
      </c>
      <c r="N370" s="28">
        <f t="shared" si="45"/>
        <v>0</v>
      </c>
      <c r="O370" s="28">
        <f t="shared" si="47"/>
        <v>0</v>
      </c>
      <c r="P370" s="1" t="str">
        <f t="shared" si="46"/>
        <v>no</v>
      </c>
    </row>
    <row r="371" spans="1:16" x14ac:dyDescent="0.25">
      <c r="A371" s="6">
        <f>'4.OVTA Sites-Transects'!B377</f>
        <v>0</v>
      </c>
      <c r="B371" s="6">
        <f>'4.OVTA Sites-Transects'!C377</f>
        <v>0</v>
      </c>
      <c r="C371" s="6">
        <f>'4.OVTA Sites-Transects'!D377</f>
        <v>0</v>
      </c>
      <c r="D371" s="1">
        <f>'4.OVTA Sites-Transects'!E377</f>
        <v>0</v>
      </c>
      <c r="E371" s="1">
        <f>'4.OVTA Sites-Transects'!G377</f>
        <v>0</v>
      </c>
      <c r="F371" s="1">
        <f>'4.OVTA Sites-Transects'!F377</f>
        <v>0</v>
      </c>
      <c r="G371" s="6">
        <f>'4.OVTA Sites-Transects'!H377</f>
        <v>0</v>
      </c>
      <c r="H371" s="6">
        <f>'4.OVTA Sites-Transects'!I377</f>
        <v>0</v>
      </c>
      <c r="I371" s="193" t="str">
        <f t="shared" si="40"/>
        <v>-</v>
      </c>
      <c r="J371" s="27" t="str">
        <f t="shared" si="41"/>
        <v>-</v>
      </c>
      <c r="K371" s="27" t="str">
        <f t="shared" si="42"/>
        <v>-</v>
      </c>
      <c r="L371" s="27" t="str">
        <f t="shared" si="43"/>
        <v>-</v>
      </c>
      <c r="M371" s="27" t="str">
        <f t="shared" si="44"/>
        <v>-</v>
      </c>
      <c r="N371" s="28">
        <f t="shared" si="45"/>
        <v>0</v>
      </c>
      <c r="O371" s="28">
        <f t="shared" si="47"/>
        <v>0</v>
      </c>
      <c r="P371" s="1" t="str">
        <f t="shared" si="46"/>
        <v>no</v>
      </c>
    </row>
    <row r="372" spans="1:16" x14ac:dyDescent="0.25">
      <c r="A372" s="6">
        <f>'4.OVTA Sites-Transects'!B378</f>
        <v>0</v>
      </c>
      <c r="B372" s="6">
        <f>'4.OVTA Sites-Transects'!C378</f>
        <v>0</v>
      </c>
      <c r="C372" s="6">
        <f>'4.OVTA Sites-Transects'!D378</f>
        <v>0</v>
      </c>
      <c r="D372" s="1">
        <f>'4.OVTA Sites-Transects'!E378</f>
        <v>0</v>
      </c>
      <c r="E372" s="1">
        <f>'4.OVTA Sites-Transects'!G378</f>
        <v>0</v>
      </c>
      <c r="F372" s="1">
        <f>'4.OVTA Sites-Transects'!F378</f>
        <v>0</v>
      </c>
      <c r="G372" s="6">
        <f>'4.OVTA Sites-Transects'!H378</f>
        <v>0</v>
      </c>
      <c r="H372" s="6">
        <f>'4.OVTA Sites-Transects'!I378</f>
        <v>0</v>
      </c>
      <c r="I372" s="193" t="str">
        <f t="shared" si="40"/>
        <v>-</v>
      </c>
      <c r="J372" s="27" t="str">
        <f t="shared" si="41"/>
        <v>-</v>
      </c>
      <c r="K372" s="27" t="str">
        <f t="shared" si="42"/>
        <v>-</v>
      </c>
      <c r="L372" s="27" t="str">
        <f t="shared" si="43"/>
        <v>-</v>
      </c>
      <c r="M372" s="27" t="str">
        <f t="shared" si="44"/>
        <v>-</v>
      </c>
      <c r="N372" s="28">
        <f t="shared" si="45"/>
        <v>0</v>
      </c>
      <c r="O372" s="28">
        <f t="shared" si="47"/>
        <v>0</v>
      </c>
      <c r="P372" s="1" t="str">
        <f t="shared" si="46"/>
        <v>no</v>
      </c>
    </row>
    <row r="373" spans="1:16" x14ac:dyDescent="0.25">
      <c r="A373" s="6">
        <f>'4.OVTA Sites-Transects'!B379</f>
        <v>0</v>
      </c>
      <c r="B373" s="6">
        <f>'4.OVTA Sites-Transects'!C379</f>
        <v>0</v>
      </c>
      <c r="C373" s="6">
        <f>'4.OVTA Sites-Transects'!D379</f>
        <v>0</v>
      </c>
      <c r="D373" s="1">
        <f>'4.OVTA Sites-Transects'!E379</f>
        <v>0</v>
      </c>
      <c r="E373" s="1">
        <f>'4.OVTA Sites-Transects'!G379</f>
        <v>0</v>
      </c>
      <c r="F373" s="1">
        <f>'4.OVTA Sites-Transects'!F379</f>
        <v>0</v>
      </c>
      <c r="G373" s="6">
        <f>'4.OVTA Sites-Transects'!H379</f>
        <v>0</v>
      </c>
      <c r="H373" s="6">
        <f>'4.OVTA Sites-Transects'!I379</f>
        <v>0</v>
      </c>
      <c r="I373" s="193" t="str">
        <f t="shared" si="40"/>
        <v>-</v>
      </c>
      <c r="J373" s="27" t="str">
        <f t="shared" si="41"/>
        <v>-</v>
      </c>
      <c r="K373" s="27" t="str">
        <f t="shared" si="42"/>
        <v>-</v>
      </c>
      <c r="L373" s="27" t="str">
        <f t="shared" si="43"/>
        <v>-</v>
      </c>
      <c r="M373" s="27" t="str">
        <f t="shared" si="44"/>
        <v>-</v>
      </c>
      <c r="N373" s="28">
        <f t="shared" si="45"/>
        <v>0</v>
      </c>
      <c r="O373" s="28">
        <f t="shared" si="47"/>
        <v>0</v>
      </c>
      <c r="P373" s="1" t="str">
        <f t="shared" si="46"/>
        <v>no</v>
      </c>
    </row>
    <row r="374" spans="1:16" x14ac:dyDescent="0.25">
      <c r="A374" s="6">
        <f>'4.OVTA Sites-Transects'!B380</f>
        <v>0</v>
      </c>
      <c r="B374" s="6">
        <f>'4.OVTA Sites-Transects'!C380</f>
        <v>0</v>
      </c>
      <c r="C374" s="6">
        <f>'4.OVTA Sites-Transects'!D380</f>
        <v>0</v>
      </c>
      <c r="D374" s="1">
        <f>'4.OVTA Sites-Transects'!E380</f>
        <v>0</v>
      </c>
      <c r="E374" s="1">
        <f>'4.OVTA Sites-Transects'!G380</f>
        <v>0</v>
      </c>
      <c r="F374" s="1">
        <f>'4.OVTA Sites-Transects'!F380</f>
        <v>0</v>
      </c>
      <c r="G374" s="6">
        <f>'4.OVTA Sites-Transects'!H380</f>
        <v>0</v>
      </c>
      <c r="H374" s="6">
        <f>'4.OVTA Sites-Transects'!I380</f>
        <v>0</v>
      </c>
      <c r="I374" s="193" t="str">
        <f t="shared" si="40"/>
        <v>-</v>
      </c>
      <c r="J374" s="27" t="str">
        <f t="shared" si="41"/>
        <v>-</v>
      </c>
      <c r="K374" s="27" t="str">
        <f t="shared" si="42"/>
        <v>-</v>
      </c>
      <c r="L374" s="27" t="str">
        <f t="shared" si="43"/>
        <v>-</v>
      </c>
      <c r="M374" s="27" t="str">
        <f t="shared" si="44"/>
        <v>-</v>
      </c>
      <c r="N374" s="28">
        <f t="shared" si="45"/>
        <v>0</v>
      </c>
      <c r="O374" s="28">
        <f t="shared" si="47"/>
        <v>0</v>
      </c>
      <c r="P374" s="1" t="str">
        <f t="shared" si="46"/>
        <v>no</v>
      </c>
    </row>
    <row r="375" spans="1:16" x14ac:dyDescent="0.25">
      <c r="A375" s="6">
        <f>'4.OVTA Sites-Transects'!B381</f>
        <v>0</v>
      </c>
      <c r="B375" s="6">
        <f>'4.OVTA Sites-Transects'!C381</f>
        <v>0</v>
      </c>
      <c r="C375" s="6">
        <f>'4.OVTA Sites-Transects'!D381</f>
        <v>0</v>
      </c>
      <c r="D375" s="1">
        <f>'4.OVTA Sites-Transects'!E381</f>
        <v>0</v>
      </c>
      <c r="E375" s="1">
        <f>'4.OVTA Sites-Transects'!G381</f>
        <v>0</v>
      </c>
      <c r="F375" s="1">
        <f>'4.OVTA Sites-Transects'!F381</f>
        <v>0</v>
      </c>
      <c r="G375" s="6">
        <f>'4.OVTA Sites-Transects'!H381</f>
        <v>0</v>
      </c>
      <c r="H375" s="6">
        <f>'4.OVTA Sites-Transects'!I381</f>
        <v>0</v>
      </c>
      <c r="I375" s="193" t="str">
        <f t="shared" si="40"/>
        <v>-</v>
      </c>
      <c r="J375" s="27" t="str">
        <f t="shared" si="41"/>
        <v>-</v>
      </c>
      <c r="K375" s="27" t="str">
        <f t="shared" si="42"/>
        <v>-</v>
      </c>
      <c r="L375" s="27" t="str">
        <f t="shared" si="43"/>
        <v>-</v>
      </c>
      <c r="M375" s="27" t="str">
        <f t="shared" si="44"/>
        <v>-</v>
      </c>
      <c r="N375" s="28">
        <f t="shared" si="45"/>
        <v>0</v>
      </c>
      <c r="O375" s="28">
        <f t="shared" si="47"/>
        <v>0</v>
      </c>
      <c r="P375" s="1" t="str">
        <f t="shared" si="46"/>
        <v>no</v>
      </c>
    </row>
    <row r="376" spans="1:16" x14ac:dyDescent="0.25">
      <c r="A376" s="6">
        <f>'4.OVTA Sites-Transects'!B382</f>
        <v>0</v>
      </c>
      <c r="B376" s="6">
        <f>'4.OVTA Sites-Transects'!C382</f>
        <v>0</v>
      </c>
      <c r="C376" s="6">
        <f>'4.OVTA Sites-Transects'!D382</f>
        <v>0</v>
      </c>
      <c r="D376" s="1">
        <f>'4.OVTA Sites-Transects'!E382</f>
        <v>0</v>
      </c>
      <c r="E376" s="1">
        <f>'4.OVTA Sites-Transects'!G382</f>
        <v>0</v>
      </c>
      <c r="F376" s="1">
        <f>'4.OVTA Sites-Transects'!F382</f>
        <v>0</v>
      </c>
      <c r="G376" s="6">
        <f>'4.OVTA Sites-Transects'!H382</f>
        <v>0</v>
      </c>
      <c r="H376" s="6">
        <f>'4.OVTA Sites-Transects'!I382</f>
        <v>0</v>
      </c>
      <c r="I376" s="193" t="str">
        <f t="shared" si="40"/>
        <v>-</v>
      </c>
      <c r="J376" s="27" t="str">
        <f t="shared" si="41"/>
        <v>-</v>
      </c>
      <c r="K376" s="27" t="str">
        <f t="shared" si="42"/>
        <v>-</v>
      </c>
      <c r="L376" s="27" t="str">
        <f t="shared" si="43"/>
        <v>-</v>
      </c>
      <c r="M376" s="27" t="str">
        <f t="shared" si="44"/>
        <v>-</v>
      </c>
      <c r="N376" s="28">
        <f t="shared" si="45"/>
        <v>0</v>
      </c>
      <c r="O376" s="28">
        <f t="shared" si="47"/>
        <v>0</v>
      </c>
      <c r="P376" s="1" t="str">
        <f t="shared" si="46"/>
        <v>no</v>
      </c>
    </row>
    <row r="377" spans="1:16" x14ac:dyDescent="0.25">
      <c r="A377" s="6">
        <f>'4.OVTA Sites-Transects'!B383</f>
        <v>0</v>
      </c>
      <c r="B377" s="6">
        <f>'4.OVTA Sites-Transects'!C383</f>
        <v>0</v>
      </c>
      <c r="C377" s="6">
        <f>'4.OVTA Sites-Transects'!D383</f>
        <v>0</v>
      </c>
      <c r="D377" s="1">
        <f>'4.OVTA Sites-Transects'!E383</f>
        <v>0</v>
      </c>
      <c r="E377" s="1">
        <f>'4.OVTA Sites-Transects'!G383</f>
        <v>0</v>
      </c>
      <c r="F377" s="1">
        <f>'4.OVTA Sites-Transects'!F383</f>
        <v>0</v>
      </c>
      <c r="G377" s="6">
        <f>'4.OVTA Sites-Transects'!H383</f>
        <v>0</v>
      </c>
      <c r="H377" s="6">
        <f>'4.OVTA Sites-Transects'!I383</f>
        <v>0</v>
      </c>
      <c r="I377" s="193" t="str">
        <f t="shared" si="40"/>
        <v>-</v>
      </c>
      <c r="J377" s="27" t="str">
        <f t="shared" si="41"/>
        <v>-</v>
      </c>
      <c r="K377" s="27" t="str">
        <f t="shared" si="42"/>
        <v>-</v>
      </c>
      <c r="L377" s="27" t="str">
        <f t="shared" si="43"/>
        <v>-</v>
      </c>
      <c r="M377" s="27" t="str">
        <f t="shared" si="44"/>
        <v>-</v>
      </c>
      <c r="N377" s="28">
        <f t="shared" si="45"/>
        <v>0</v>
      </c>
      <c r="O377" s="28">
        <f t="shared" si="47"/>
        <v>0</v>
      </c>
      <c r="P377" s="1" t="str">
        <f t="shared" si="46"/>
        <v>no</v>
      </c>
    </row>
    <row r="378" spans="1:16" x14ac:dyDescent="0.25">
      <c r="A378" s="6">
        <f>'4.OVTA Sites-Transects'!B384</f>
        <v>0</v>
      </c>
      <c r="B378" s="6">
        <f>'4.OVTA Sites-Transects'!C384</f>
        <v>0</v>
      </c>
      <c r="C378" s="6">
        <f>'4.OVTA Sites-Transects'!D384</f>
        <v>0</v>
      </c>
      <c r="D378" s="1">
        <f>'4.OVTA Sites-Transects'!E384</f>
        <v>0</v>
      </c>
      <c r="E378" s="1">
        <f>'4.OVTA Sites-Transects'!G384</f>
        <v>0</v>
      </c>
      <c r="F378" s="1">
        <f>'4.OVTA Sites-Transects'!F384</f>
        <v>0</v>
      </c>
      <c r="G378" s="6">
        <f>'4.OVTA Sites-Transects'!H384</f>
        <v>0</v>
      </c>
      <c r="H378" s="6">
        <f>'4.OVTA Sites-Transects'!I384</f>
        <v>0</v>
      </c>
      <c r="I378" s="193" t="str">
        <f t="shared" si="40"/>
        <v>-</v>
      </c>
      <c r="J378" s="27" t="str">
        <f t="shared" si="41"/>
        <v>-</v>
      </c>
      <c r="K378" s="27" t="str">
        <f t="shared" si="42"/>
        <v>-</v>
      </c>
      <c r="L378" s="27" t="str">
        <f t="shared" si="43"/>
        <v>-</v>
      </c>
      <c r="M378" s="27" t="str">
        <f t="shared" si="44"/>
        <v>-</v>
      </c>
      <c r="N378" s="28">
        <f t="shared" si="45"/>
        <v>0</v>
      </c>
      <c r="O378" s="28">
        <f t="shared" si="47"/>
        <v>0</v>
      </c>
      <c r="P378" s="1" t="str">
        <f t="shared" si="46"/>
        <v>no</v>
      </c>
    </row>
    <row r="379" spans="1:16" x14ac:dyDescent="0.25">
      <c r="A379" s="6">
        <f>'4.OVTA Sites-Transects'!B385</f>
        <v>0</v>
      </c>
      <c r="B379" s="6">
        <f>'4.OVTA Sites-Transects'!C385</f>
        <v>0</v>
      </c>
      <c r="C379" s="6">
        <f>'4.OVTA Sites-Transects'!D385</f>
        <v>0</v>
      </c>
      <c r="D379" s="1">
        <f>'4.OVTA Sites-Transects'!E385</f>
        <v>0</v>
      </c>
      <c r="E379" s="1">
        <f>'4.OVTA Sites-Transects'!G385</f>
        <v>0</v>
      </c>
      <c r="F379" s="1">
        <f>'4.OVTA Sites-Transects'!F385</f>
        <v>0</v>
      </c>
      <c r="G379" s="6">
        <f>'4.OVTA Sites-Transects'!H385</f>
        <v>0</v>
      </c>
      <c r="H379" s="6">
        <f>'4.OVTA Sites-Transects'!I385</f>
        <v>0</v>
      </c>
      <c r="I379" s="193" t="str">
        <f t="shared" si="40"/>
        <v>-</v>
      </c>
      <c r="J379" s="27" t="str">
        <f t="shared" si="41"/>
        <v>-</v>
      </c>
      <c r="K379" s="27" t="str">
        <f t="shared" si="42"/>
        <v>-</v>
      </c>
      <c r="L379" s="27" t="str">
        <f t="shared" si="43"/>
        <v>-</v>
      </c>
      <c r="M379" s="27" t="str">
        <f t="shared" si="44"/>
        <v>-</v>
      </c>
      <c r="N379" s="28">
        <f t="shared" si="45"/>
        <v>0</v>
      </c>
      <c r="O379" s="28">
        <f t="shared" si="47"/>
        <v>0</v>
      </c>
      <c r="P379" s="1" t="str">
        <f t="shared" si="46"/>
        <v>no</v>
      </c>
    </row>
    <row r="380" spans="1:16" x14ac:dyDescent="0.25">
      <c r="A380" s="6">
        <f>'4.OVTA Sites-Transects'!B386</f>
        <v>0</v>
      </c>
      <c r="B380" s="6">
        <f>'4.OVTA Sites-Transects'!C386</f>
        <v>0</v>
      </c>
      <c r="C380" s="6">
        <f>'4.OVTA Sites-Transects'!D386</f>
        <v>0</v>
      </c>
      <c r="D380" s="1">
        <f>'4.OVTA Sites-Transects'!E386</f>
        <v>0</v>
      </c>
      <c r="E380" s="1">
        <f>'4.OVTA Sites-Transects'!G386</f>
        <v>0</v>
      </c>
      <c r="F380" s="1">
        <f>'4.OVTA Sites-Transects'!F386</f>
        <v>0</v>
      </c>
      <c r="G380" s="6">
        <f>'4.OVTA Sites-Transects'!H386</f>
        <v>0</v>
      </c>
      <c r="H380" s="6">
        <f>'4.OVTA Sites-Transects'!I386</f>
        <v>0</v>
      </c>
      <c r="I380" s="193" t="str">
        <f t="shared" si="40"/>
        <v>-</v>
      </c>
      <c r="J380" s="27" t="str">
        <f t="shared" si="41"/>
        <v>-</v>
      </c>
      <c r="K380" s="27" t="str">
        <f t="shared" si="42"/>
        <v>-</v>
      </c>
      <c r="L380" s="27" t="str">
        <f t="shared" si="43"/>
        <v>-</v>
      </c>
      <c r="M380" s="27" t="str">
        <f t="shared" si="44"/>
        <v>-</v>
      </c>
      <c r="N380" s="28">
        <f t="shared" si="45"/>
        <v>0</v>
      </c>
      <c r="O380" s="28">
        <f t="shared" si="47"/>
        <v>0</v>
      </c>
      <c r="P380" s="1" t="str">
        <f t="shared" si="46"/>
        <v>no</v>
      </c>
    </row>
    <row r="381" spans="1:16" x14ac:dyDescent="0.25">
      <c r="A381" s="6">
        <f>'4.OVTA Sites-Transects'!B387</f>
        <v>0</v>
      </c>
      <c r="B381" s="6">
        <f>'4.OVTA Sites-Transects'!C387</f>
        <v>0</v>
      </c>
      <c r="C381" s="6">
        <f>'4.OVTA Sites-Transects'!D387</f>
        <v>0</v>
      </c>
      <c r="D381" s="1">
        <f>'4.OVTA Sites-Transects'!E387</f>
        <v>0</v>
      </c>
      <c r="E381" s="1">
        <f>'4.OVTA Sites-Transects'!G387</f>
        <v>0</v>
      </c>
      <c r="F381" s="1">
        <f>'4.OVTA Sites-Transects'!F387</f>
        <v>0</v>
      </c>
      <c r="G381" s="6">
        <f>'4.OVTA Sites-Transects'!H387</f>
        <v>0</v>
      </c>
      <c r="H381" s="6">
        <f>'4.OVTA Sites-Transects'!I387</f>
        <v>0</v>
      </c>
      <c r="I381" s="193" t="str">
        <f t="shared" si="40"/>
        <v>-</v>
      </c>
      <c r="J381" s="27" t="str">
        <f t="shared" si="41"/>
        <v>-</v>
      </c>
      <c r="K381" s="27" t="str">
        <f t="shared" si="42"/>
        <v>-</v>
      </c>
      <c r="L381" s="27" t="str">
        <f t="shared" si="43"/>
        <v>-</v>
      </c>
      <c r="M381" s="27" t="str">
        <f t="shared" si="44"/>
        <v>-</v>
      </c>
      <c r="N381" s="28">
        <f t="shared" si="45"/>
        <v>0</v>
      </c>
      <c r="O381" s="28">
        <f t="shared" si="47"/>
        <v>0</v>
      </c>
      <c r="P381" s="1" t="str">
        <f t="shared" si="46"/>
        <v>no</v>
      </c>
    </row>
    <row r="382" spans="1:16" x14ac:dyDescent="0.25">
      <c r="A382" s="6">
        <f>'4.OVTA Sites-Transects'!B388</f>
        <v>0</v>
      </c>
      <c r="B382" s="6">
        <f>'4.OVTA Sites-Transects'!C388</f>
        <v>0</v>
      </c>
      <c r="C382" s="6">
        <f>'4.OVTA Sites-Transects'!D388</f>
        <v>0</v>
      </c>
      <c r="D382" s="1">
        <f>'4.OVTA Sites-Transects'!E388</f>
        <v>0</v>
      </c>
      <c r="E382" s="1">
        <f>'4.OVTA Sites-Transects'!G388</f>
        <v>0</v>
      </c>
      <c r="F382" s="1">
        <f>'4.OVTA Sites-Transects'!F388</f>
        <v>0</v>
      </c>
      <c r="G382" s="6">
        <f>'4.OVTA Sites-Transects'!H388</f>
        <v>0</v>
      </c>
      <c r="H382" s="6">
        <f>'4.OVTA Sites-Transects'!I388</f>
        <v>0</v>
      </c>
      <c r="I382" s="193" t="str">
        <f t="shared" si="40"/>
        <v>-</v>
      </c>
      <c r="J382" s="27" t="str">
        <f t="shared" si="41"/>
        <v>-</v>
      </c>
      <c r="K382" s="27" t="str">
        <f t="shared" si="42"/>
        <v>-</v>
      </c>
      <c r="L382" s="27" t="str">
        <f t="shared" si="43"/>
        <v>-</v>
      </c>
      <c r="M382" s="27" t="str">
        <f t="shared" si="44"/>
        <v>-</v>
      </c>
      <c r="N382" s="28">
        <f t="shared" si="45"/>
        <v>0</v>
      </c>
      <c r="O382" s="28">
        <f t="shared" si="47"/>
        <v>0</v>
      </c>
      <c r="P382" s="1" t="str">
        <f t="shared" si="46"/>
        <v>no</v>
      </c>
    </row>
    <row r="383" spans="1:16" x14ac:dyDescent="0.25">
      <c r="A383" s="6">
        <f>'4.OVTA Sites-Transects'!B389</f>
        <v>0</v>
      </c>
      <c r="B383" s="6">
        <f>'4.OVTA Sites-Transects'!C389</f>
        <v>0</v>
      </c>
      <c r="C383" s="6">
        <f>'4.OVTA Sites-Transects'!D389</f>
        <v>0</v>
      </c>
      <c r="D383" s="1">
        <f>'4.OVTA Sites-Transects'!E389</f>
        <v>0</v>
      </c>
      <c r="E383" s="1">
        <f>'4.OVTA Sites-Transects'!G389</f>
        <v>0</v>
      </c>
      <c r="F383" s="1">
        <f>'4.OVTA Sites-Transects'!F389</f>
        <v>0</v>
      </c>
      <c r="G383" s="6">
        <f>'4.OVTA Sites-Transects'!H389</f>
        <v>0</v>
      </c>
      <c r="H383" s="6">
        <f>'4.OVTA Sites-Transects'!I389</f>
        <v>0</v>
      </c>
      <c r="I383" s="193" t="str">
        <f t="shared" si="40"/>
        <v>-</v>
      </c>
      <c r="J383" s="27" t="str">
        <f t="shared" si="41"/>
        <v>-</v>
      </c>
      <c r="K383" s="27" t="str">
        <f t="shared" si="42"/>
        <v>-</v>
      </c>
      <c r="L383" s="27" t="str">
        <f t="shared" si="43"/>
        <v>-</v>
      </c>
      <c r="M383" s="27" t="str">
        <f t="shared" si="44"/>
        <v>-</v>
      </c>
      <c r="N383" s="28">
        <f t="shared" si="45"/>
        <v>0</v>
      </c>
      <c r="O383" s="28">
        <f t="shared" si="47"/>
        <v>0</v>
      </c>
      <c r="P383" s="1" t="str">
        <f t="shared" si="46"/>
        <v>no</v>
      </c>
    </row>
    <row r="384" spans="1:16" x14ac:dyDescent="0.25">
      <c r="A384" s="6">
        <f>'4.OVTA Sites-Transects'!B390</f>
        <v>0</v>
      </c>
      <c r="B384" s="6">
        <f>'4.OVTA Sites-Transects'!C390</f>
        <v>0</v>
      </c>
      <c r="C384" s="6">
        <f>'4.OVTA Sites-Transects'!D390</f>
        <v>0</v>
      </c>
      <c r="D384" s="1">
        <f>'4.OVTA Sites-Transects'!E390</f>
        <v>0</v>
      </c>
      <c r="E384" s="1">
        <f>'4.OVTA Sites-Transects'!G390</f>
        <v>0</v>
      </c>
      <c r="F384" s="1">
        <f>'4.OVTA Sites-Transects'!F390</f>
        <v>0</v>
      </c>
      <c r="G384" s="6">
        <f>'4.OVTA Sites-Transects'!H390</f>
        <v>0</v>
      </c>
      <c r="H384" s="6">
        <f>'4.OVTA Sites-Transects'!I390</f>
        <v>0</v>
      </c>
      <c r="I384" s="193" t="str">
        <f t="shared" si="40"/>
        <v>-</v>
      </c>
      <c r="J384" s="27" t="str">
        <f t="shared" si="41"/>
        <v>-</v>
      </c>
      <c r="K384" s="27" t="str">
        <f t="shared" si="42"/>
        <v>-</v>
      </c>
      <c r="L384" s="27" t="str">
        <f t="shared" si="43"/>
        <v>-</v>
      </c>
      <c r="M384" s="27" t="str">
        <f t="shared" si="44"/>
        <v>-</v>
      </c>
      <c r="N384" s="28">
        <f t="shared" si="45"/>
        <v>0</v>
      </c>
      <c r="O384" s="28">
        <f t="shared" si="47"/>
        <v>0</v>
      </c>
      <c r="P384" s="1" t="str">
        <f t="shared" si="46"/>
        <v>no</v>
      </c>
    </row>
    <row r="385" spans="1:16" x14ac:dyDescent="0.25">
      <c r="A385" s="6">
        <f>'4.OVTA Sites-Transects'!B391</f>
        <v>0</v>
      </c>
      <c r="B385" s="6">
        <f>'4.OVTA Sites-Transects'!C391</f>
        <v>0</v>
      </c>
      <c r="C385" s="6">
        <f>'4.OVTA Sites-Transects'!D391</f>
        <v>0</v>
      </c>
      <c r="D385" s="1">
        <f>'4.OVTA Sites-Transects'!E391</f>
        <v>0</v>
      </c>
      <c r="E385" s="1">
        <f>'4.OVTA Sites-Transects'!G391</f>
        <v>0</v>
      </c>
      <c r="F385" s="1">
        <f>'4.OVTA Sites-Transects'!F391</f>
        <v>0</v>
      </c>
      <c r="G385" s="6">
        <f>'4.OVTA Sites-Transects'!H391</f>
        <v>0</v>
      </c>
      <c r="H385" s="6">
        <f>'4.OVTA Sites-Transects'!I391</f>
        <v>0</v>
      </c>
      <c r="I385" s="193" t="str">
        <f t="shared" si="40"/>
        <v>-</v>
      </c>
      <c r="J385" s="27" t="str">
        <f t="shared" si="41"/>
        <v>-</v>
      </c>
      <c r="K385" s="27" t="str">
        <f t="shared" si="42"/>
        <v>-</v>
      </c>
      <c r="L385" s="27" t="str">
        <f t="shared" si="43"/>
        <v>-</v>
      </c>
      <c r="M385" s="27" t="str">
        <f t="shared" si="44"/>
        <v>-</v>
      </c>
      <c r="N385" s="28">
        <f t="shared" si="45"/>
        <v>0</v>
      </c>
      <c r="O385" s="28">
        <f t="shared" si="47"/>
        <v>0</v>
      </c>
      <c r="P385" s="1" t="str">
        <f t="shared" si="46"/>
        <v>no</v>
      </c>
    </row>
    <row r="386" spans="1:16" x14ac:dyDescent="0.25">
      <c r="A386" s="6">
        <f>'4.OVTA Sites-Transects'!B392</f>
        <v>0</v>
      </c>
      <c r="B386" s="6">
        <f>'4.OVTA Sites-Transects'!C392</f>
        <v>0</v>
      </c>
      <c r="C386" s="6">
        <f>'4.OVTA Sites-Transects'!D392</f>
        <v>0</v>
      </c>
      <c r="D386" s="1">
        <f>'4.OVTA Sites-Transects'!E392</f>
        <v>0</v>
      </c>
      <c r="E386" s="1">
        <f>'4.OVTA Sites-Transects'!G392</f>
        <v>0</v>
      </c>
      <c r="F386" s="1">
        <f>'4.OVTA Sites-Transects'!F392</f>
        <v>0</v>
      </c>
      <c r="G386" s="6">
        <f>'4.OVTA Sites-Transects'!H392</f>
        <v>0</v>
      </c>
      <c r="H386" s="6">
        <f>'4.OVTA Sites-Transects'!I392</f>
        <v>0</v>
      </c>
      <c r="I386" s="193" t="str">
        <f t="shared" si="40"/>
        <v>-</v>
      </c>
      <c r="J386" s="27" t="str">
        <f t="shared" si="41"/>
        <v>-</v>
      </c>
      <c r="K386" s="27" t="str">
        <f t="shared" si="42"/>
        <v>-</v>
      </c>
      <c r="L386" s="27" t="str">
        <f t="shared" si="43"/>
        <v>-</v>
      </c>
      <c r="M386" s="27" t="str">
        <f t="shared" si="44"/>
        <v>-</v>
      </c>
      <c r="N386" s="28">
        <f t="shared" si="45"/>
        <v>0</v>
      </c>
      <c r="O386" s="28">
        <f t="shared" si="47"/>
        <v>0</v>
      </c>
      <c r="P386" s="1" t="str">
        <f t="shared" si="46"/>
        <v>no</v>
      </c>
    </row>
    <row r="387" spans="1:16" x14ac:dyDescent="0.25">
      <c r="A387" s="6">
        <f>'4.OVTA Sites-Transects'!B393</f>
        <v>0</v>
      </c>
      <c r="B387" s="6">
        <f>'4.OVTA Sites-Transects'!C393</f>
        <v>0</v>
      </c>
      <c r="C387" s="6">
        <f>'4.OVTA Sites-Transects'!D393</f>
        <v>0</v>
      </c>
      <c r="D387" s="1">
        <f>'4.OVTA Sites-Transects'!E393</f>
        <v>0</v>
      </c>
      <c r="E387" s="1">
        <f>'4.OVTA Sites-Transects'!G393</f>
        <v>0</v>
      </c>
      <c r="F387" s="1">
        <f>'4.OVTA Sites-Transects'!F393</f>
        <v>0</v>
      </c>
      <c r="G387" s="6">
        <f>'4.OVTA Sites-Transects'!H393</f>
        <v>0</v>
      </c>
      <c r="H387" s="6">
        <f>'4.OVTA Sites-Transects'!I393</f>
        <v>0</v>
      </c>
      <c r="I387" s="193" t="str">
        <f t="shared" ref="I387:I450" si="48">IF(F387="B", SUMIF(OVTA_Calcs_TMA, D387, WeightingFactorMod), IF(F387="C", SUMIF(OVTA_Calcs_TMA, D387, WeightingFactorHigh), IF(F387="D", SUMIF(OVTA_Calcs_TMA, D387, WeightingFactorVeryHigh), "-")))</f>
        <v>-</v>
      </c>
      <c r="J387" s="27" t="str">
        <f t="shared" ref="J387:J450" si="49">IF(ISNUMBER(AVERAGEIFS(AssessmentResultsLow, AssessmentResultsSites, $A387,AssessmentIncluded, "yes")), I387*AVERAGEIFS(AssessmentResultsLow, AssessmentResultsSites, $A387,AssessmentIncluded, "yes"), "-")</f>
        <v>-</v>
      </c>
      <c r="K387" s="27" t="str">
        <f t="shared" ref="K387:K450" si="50">IF(ISNUMBER(AVERAGEIFS(AssessmentResultsMod, AssessmentResultsSites, $A387,AssessmentIncluded, "yes")), I387*AVERAGEIFS(AssessmentResultsMod, AssessmentResultsSites, $A387,AssessmentIncluded, "yes"), "-")</f>
        <v>-</v>
      </c>
      <c r="L387" s="27" t="str">
        <f t="shared" ref="L387:L450" si="51">IF(ISNUMBER(AVERAGEIFS(AssessmentResultsHigh, AssessmentResultsSites, $A387,AssessmentIncluded, "yes")), I387*AVERAGEIFS(AssessmentResultsHigh, AssessmentResultsSites, $A387,AssessmentIncluded, "yes"), "-")</f>
        <v>-</v>
      </c>
      <c r="M387" s="27" t="str">
        <f t="shared" ref="M387:M450" si="52">IF(ISNUMBER(AVERAGEIFS(AssessmentResultsVeryHigh, AssessmentResultsSites, $A387,AssessmentIncluded, "yes")), I387*AVERAGEIFS(AssessmentResultsVeryHigh, AssessmentResultsSites, $A387,AssessmentIncluded, "yes"), "-")</f>
        <v>-</v>
      </c>
      <c r="N387" s="28">
        <f t="shared" ref="N387:N450" si="53">COUNTIFS(AssessmentResultsSites, A387, AssessmentIncluded, "yes")</f>
        <v>0</v>
      </c>
      <c r="O387" s="28">
        <f t="shared" si="47"/>
        <v>0</v>
      </c>
      <c r="P387" s="1" t="str">
        <f t="shared" ref="P387:P450" si="54">IF(AND(G387="Yes", N387&gt;0), "yes", "no")</f>
        <v>no</v>
      </c>
    </row>
    <row r="388" spans="1:16" x14ac:dyDescent="0.25">
      <c r="A388" s="6">
        <f>'4.OVTA Sites-Transects'!B394</f>
        <v>0</v>
      </c>
      <c r="B388" s="6">
        <f>'4.OVTA Sites-Transects'!C394</f>
        <v>0</v>
      </c>
      <c r="C388" s="6">
        <f>'4.OVTA Sites-Transects'!D394</f>
        <v>0</v>
      </c>
      <c r="D388" s="1">
        <f>'4.OVTA Sites-Transects'!E394</f>
        <v>0</v>
      </c>
      <c r="E388" s="1">
        <f>'4.OVTA Sites-Transects'!G394</f>
        <v>0</v>
      </c>
      <c r="F388" s="1">
        <f>'4.OVTA Sites-Transects'!F394</f>
        <v>0</v>
      </c>
      <c r="G388" s="6">
        <f>'4.OVTA Sites-Transects'!H394</f>
        <v>0</v>
      </c>
      <c r="H388" s="6">
        <f>'4.OVTA Sites-Transects'!I394</f>
        <v>0</v>
      </c>
      <c r="I388" s="193" t="str">
        <f t="shared" si="48"/>
        <v>-</v>
      </c>
      <c r="J388" s="27" t="str">
        <f t="shared" si="49"/>
        <v>-</v>
      </c>
      <c r="K388" s="27" t="str">
        <f t="shared" si="50"/>
        <v>-</v>
      </c>
      <c r="L388" s="27" t="str">
        <f t="shared" si="51"/>
        <v>-</v>
      </c>
      <c r="M388" s="27" t="str">
        <f t="shared" si="52"/>
        <v>-</v>
      </c>
      <c r="N388" s="28">
        <f t="shared" si="53"/>
        <v>0</v>
      </c>
      <c r="O388" s="28">
        <f t="shared" ref="O388:O451" si="55">IF(P388="yes", N388, 0)</f>
        <v>0</v>
      </c>
      <c r="P388" s="1" t="str">
        <f t="shared" si="54"/>
        <v>no</v>
      </c>
    </row>
    <row r="389" spans="1:16" x14ac:dyDescent="0.25">
      <c r="A389" s="6">
        <f>'4.OVTA Sites-Transects'!B395</f>
        <v>0</v>
      </c>
      <c r="B389" s="6">
        <f>'4.OVTA Sites-Transects'!C395</f>
        <v>0</v>
      </c>
      <c r="C389" s="6">
        <f>'4.OVTA Sites-Transects'!D395</f>
        <v>0</v>
      </c>
      <c r="D389" s="1">
        <f>'4.OVTA Sites-Transects'!E395</f>
        <v>0</v>
      </c>
      <c r="E389" s="1">
        <f>'4.OVTA Sites-Transects'!G395</f>
        <v>0</v>
      </c>
      <c r="F389" s="1">
        <f>'4.OVTA Sites-Transects'!F395</f>
        <v>0</v>
      </c>
      <c r="G389" s="6">
        <f>'4.OVTA Sites-Transects'!H395</f>
        <v>0</v>
      </c>
      <c r="H389" s="6">
        <f>'4.OVTA Sites-Transects'!I395</f>
        <v>0</v>
      </c>
      <c r="I389" s="193" t="str">
        <f t="shared" si="48"/>
        <v>-</v>
      </c>
      <c r="J389" s="27" t="str">
        <f t="shared" si="49"/>
        <v>-</v>
      </c>
      <c r="K389" s="27" t="str">
        <f t="shared" si="50"/>
        <v>-</v>
      </c>
      <c r="L389" s="27" t="str">
        <f t="shared" si="51"/>
        <v>-</v>
      </c>
      <c r="M389" s="27" t="str">
        <f t="shared" si="52"/>
        <v>-</v>
      </c>
      <c r="N389" s="28">
        <f t="shared" si="53"/>
        <v>0</v>
      </c>
      <c r="O389" s="28">
        <f t="shared" si="55"/>
        <v>0</v>
      </c>
      <c r="P389" s="1" t="str">
        <f t="shared" si="54"/>
        <v>no</v>
      </c>
    </row>
    <row r="390" spans="1:16" x14ac:dyDescent="0.25">
      <c r="A390" s="6">
        <f>'4.OVTA Sites-Transects'!B396</f>
        <v>0</v>
      </c>
      <c r="B390" s="6">
        <f>'4.OVTA Sites-Transects'!C396</f>
        <v>0</v>
      </c>
      <c r="C390" s="6">
        <f>'4.OVTA Sites-Transects'!D396</f>
        <v>0</v>
      </c>
      <c r="D390" s="1">
        <f>'4.OVTA Sites-Transects'!E396</f>
        <v>0</v>
      </c>
      <c r="E390" s="1">
        <f>'4.OVTA Sites-Transects'!G396</f>
        <v>0</v>
      </c>
      <c r="F390" s="1">
        <f>'4.OVTA Sites-Transects'!F396</f>
        <v>0</v>
      </c>
      <c r="G390" s="6">
        <f>'4.OVTA Sites-Transects'!H396</f>
        <v>0</v>
      </c>
      <c r="H390" s="6">
        <f>'4.OVTA Sites-Transects'!I396</f>
        <v>0</v>
      </c>
      <c r="I390" s="193" t="str">
        <f t="shared" si="48"/>
        <v>-</v>
      </c>
      <c r="J390" s="27" t="str">
        <f t="shared" si="49"/>
        <v>-</v>
      </c>
      <c r="K390" s="27" t="str">
        <f t="shared" si="50"/>
        <v>-</v>
      </c>
      <c r="L390" s="27" t="str">
        <f t="shared" si="51"/>
        <v>-</v>
      </c>
      <c r="M390" s="27" t="str">
        <f t="shared" si="52"/>
        <v>-</v>
      </c>
      <c r="N390" s="28">
        <f t="shared" si="53"/>
        <v>0</v>
      </c>
      <c r="O390" s="28">
        <f t="shared" si="55"/>
        <v>0</v>
      </c>
      <c r="P390" s="1" t="str">
        <f t="shared" si="54"/>
        <v>no</v>
      </c>
    </row>
    <row r="391" spans="1:16" x14ac:dyDescent="0.25">
      <c r="A391" s="6">
        <f>'4.OVTA Sites-Transects'!B397</f>
        <v>0</v>
      </c>
      <c r="B391" s="6">
        <f>'4.OVTA Sites-Transects'!C397</f>
        <v>0</v>
      </c>
      <c r="C391" s="6">
        <f>'4.OVTA Sites-Transects'!D397</f>
        <v>0</v>
      </c>
      <c r="D391" s="1">
        <f>'4.OVTA Sites-Transects'!E397</f>
        <v>0</v>
      </c>
      <c r="E391" s="1">
        <f>'4.OVTA Sites-Transects'!G397</f>
        <v>0</v>
      </c>
      <c r="F391" s="1">
        <f>'4.OVTA Sites-Transects'!F397</f>
        <v>0</v>
      </c>
      <c r="G391" s="6">
        <f>'4.OVTA Sites-Transects'!H397</f>
        <v>0</v>
      </c>
      <c r="H391" s="6">
        <f>'4.OVTA Sites-Transects'!I397</f>
        <v>0</v>
      </c>
      <c r="I391" s="193" t="str">
        <f t="shared" si="48"/>
        <v>-</v>
      </c>
      <c r="J391" s="27" t="str">
        <f t="shared" si="49"/>
        <v>-</v>
      </c>
      <c r="K391" s="27" t="str">
        <f t="shared" si="50"/>
        <v>-</v>
      </c>
      <c r="L391" s="27" t="str">
        <f t="shared" si="51"/>
        <v>-</v>
      </c>
      <c r="M391" s="27" t="str">
        <f t="shared" si="52"/>
        <v>-</v>
      </c>
      <c r="N391" s="28">
        <f t="shared" si="53"/>
        <v>0</v>
      </c>
      <c r="O391" s="28">
        <f t="shared" si="55"/>
        <v>0</v>
      </c>
      <c r="P391" s="1" t="str">
        <f t="shared" si="54"/>
        <v>no</v>
      </c>
    </row>
    <row r="392" spans="1:16" x14ac:dyDescent="0.25">
      <c r="A392" s="6">
        <f>'4.OVTA Sites-Transects'!B398</f>
        <v>0</v>
      </c>
      <c r="B392" s="6">
        <f>'4.OVTA Sites-Transects'!C398</f>
        <v>0</v>
      </c>
      <c r="C392" s="6">
        <f>'4.OVTA Sites-Transects'!D398</f>
        <v>0</v>
      </c>
      <c r="D392" s="1">
        <f>'4.OVTA Sites-Transects'!E398</f>
        <v>0</v>
      </c>
      <c r="E392" s="1">
        <f>'4.OVTA Sites-Transects'!G398</f>
        <v>0</v>
      </c>
      <c r="F392" s="1">
        <f>'4.OVTA Sites-Transects'!F398</f>
        <v>0</v>
      </c>
      <c r="G392" s="6">
        <f>'4.OVTA Sites-Transects'!H398</f>
        <v>0</v>
      </c>
      <c r="H392" s="6">
        <f>'4.OVTA Sites-Transects'!I398</f>
        <v>0</v>
      </c>
      <c r="I392" s="193" t="str">
        <f t="shared" si="48"/>
        <v>-</v>
      </c>
      <c r="J392" s="27" t="str">
        <f t="shared" si="49"/>
        <v>-</v>
      </c>
      <c r="K392" s="27" t="str">
        <f t="shared" si="50"/>
        <v>-</v>
      </c>
      <c r="L392" s="27" t="str">
        <f t="shared" si="51"/>
        <v>-</v>
      </c>
      <c r="M392" s="27" t="str">
        <f t="shared" si="52"/>
        <v>-</v>
      </c>
      <c r="N392" s="28">
        <f t="shared" si="53"/>
        <v>0</v>
      </c>
      <c r="O392" s="28">
        <f t="shared" si="55"/>
        <v>0</v>
      </c>
      <c r="P392" s="1" t="str">
        <f t="shared" si="54"/>
        <v>no</v>
      </c>
    </row>
    <row r="393" spans="1:16" x14ac:dyDescent="0.25">
      <c r="A393" s="6">
        <f>'4.OVTA Sites-Transects'!B399</f>
        <v>0</v>
      </c>
      <c r="B393" s="6">
        <f>'4.OVTA Sites-Transects'!C399</f>
        <v>0</v>
      </c>
      <c r="C393" s="6">
        <f>'4.OVTA Sites-Transects'!D399</f>
        <v>0</v>
      </c>
      <c r="D393" s="1">
        <f>'4.OVTA Sites-Transects'!E399</f>
        <v>0</v>
      </c>
      <c r="E393" s="1">
        <f>'4.OVTA Sites-Transects'!G399</f>
        <v>0</v>
      </c>
      <c r="F393" s="1">
        <f>'4.OVTA Sites-Transects'!F399</f>
        <v>0</v>
      </c>
      <c r="G393" s="6">
        <f>'4.OVTA Sites-Transects'!H399</f>
        <v>0</v>
      </c>
      <c r="H393" s="6">
        <f>'4.OVTA Sites-Transects'!I399</f>
        <v>0</v>
      </c>
      <c r="I393" s="193" t="str">
        <f t="shared" si="48"/>
        <v>-</v>
      </c>
      <c r="J393" s="27" t="str">
        <f t="shared" si="49"/>
        <v>-</v>
      </c>
      <c r="K393" s="27" t="str">
        <f t="shared" si="50"/>
        <v>-</v>
      </c>
      <c r="L393" s="27" t="str">
        <f t="shared" si="51"/>
        <v>-</v>
      </c>
      <c r="M393" s="27" t="str">
        <f t="shared" si="52"/>
        <v>-</v>
      </c>
      <c r="N393" s="28">
        <f t="shared" si="53"/>
        <v>0</v>
      </c>
      <c r="O393" s="28">
        <f t="shared" si="55"/>
        <v>0</v>
      </c>
      <c r="P393" s="1" t="str">
        <f t="shared" si="54"/>
        <v>no</v>
      </c>
    </row>
    <row r="394" spans="1:16" x14ac:dyDescent="0.25">
      <c r="A394" s="6">
        <f>'4.OVTA Sites-Transects'!B400</f>
        <v>0</v>
      </c>
      <c r="B394" s="6">
        <f>'4.OVTA Sites-Transects'!C400</f>
        <v>0</v>
      </c>
      <c r="C394" s="6">
        <f>'4.OVTA Sites-Transects'!D400</f>
        <v>0</v>
      </c>
      <c r="D394" s="1">
        <f>'4.OVTA Sites-Transects'!E400</f>
        <v>0</v>
      </c>
      <c r="E394" s="1">
        <f>'4.OVTA Sites-Transects'!G400</f>
        <v>0</v>
      </c>
      <c r="F394" s="1">
        <f>'4.OVTA Sites-Transects'!F400</f>
        <v>0</v>
      </c>
      <c r="G394" s="6">
        <f>'4.OVTA Sites-Transects'!H400</f>
        <v>0</v>
      </c>
      <c r="H394" s="6">
        <f>'4.OVTA Sites-Transects'!I400</f>
        <v>0</v>
      </c>
      <c r="I394" s="193" t="str">
        <f t="shared" si="48"/>
        <v>-</v>
      </c>
      <c r="J394" s="27" t="str">
        <f t="shared" si="49"/>
        <v>-</v>
      </c>
      <c r="K394" s="27" t="str">
        <f t="shared" si="50"/>
        <v>-</v>
      </c>
      <c r="L394" s="27" t="str">
        <f t="shared" si="51"/>
        <v>-</v>
      </c>
      <c r="M394" s="27" t="str">
        <f t="shared" si="52"/>
        <v>-</v>
      </c>
      <c r="N394" s="28">
        <f t="shared" si="53"/>
        <v>0</v>
      </c>
      <c r="O394" s="28">
        <f t="shared" si="55"/>
        <v>0</v>
      </c>
      <c r="P394" s="1" t="str">
        <f t="shared" si="54"/>
        <v>no</v>
      </c>
    </row>
    <row r="395" spans="1:16" x14ac:dyDescent="0.25">
      <c r="A395" s="6">
        <f>'4.OVTA Sites-Transects'!B401</f>
        <v>0</v>
      </c>
      <c r="B395" s="6">
        <f>'4.OVTA Sites-Transects'!C401</f>
        <v>0</v>
      </c>
      <c r="C395" s="6">
        <f>'4.OVTA Sites-Transects'!D401</f>
        <v>0</v>
      </c>
      <c r="D395" s="1">
        <f>'4.OVTA Sites-Transects'!E401</f>
        <v>0</v>
      </c>
      <c r="E395" s="1">
        <f>'4.OVTA Sites-Transects'!G401</f>
        <v>0</v>
      </c>
      <c r="F395" s="1">
        <f>'4.OVTA Sites-Transects'!F401</f>
        <v>0</v>
      </c>
      <c r="G395" s="6">
        <f>'4.OVTA Sites-Transects'!H401</f>
        <v>0</v>
      </c>
      <c r="H395" s="6">
        <f>'4.OVTA Sites-Transects'!I401</f>
        <v>0</v>
      </c>
      <c r="I395" s="193" t="str">
        <f t="shared" si="48"/>
        <v>-</v>
      </c>
      <c r="J395" s="27" t="str">
        <f t="shared" si="49"/>
        <v>-</v>
      </c>
      <c r="K395" s="27" t="str">
        <f t="shared" si="50"/>
        <v>-</v>
      </c>
      <c r="L395" s="27" t="str">
        <f t="shared" si="51"/>
        <v>-</v>
      </c>
      <c r="M395" s="27" t="str">
        <f t="shared" si="52"/>
        <v>-</v>
      </c>
      <c r="N395" s="28">
        <f t="shared" si="53"/>
        <v>0</v>
      </c>
      <c r="O395" s="28">
        <f t="shared" si="55"/>
        <v>0</v>
      </c>
      <c r="P395" s="1" t="str">
        <f t="shared" si="54"/>
        <v>no</v>
      </c>
    </row>
    <row r="396" spans="1:16" x14ac:dyDescent="0.25">
      <c r="A396" s="6">
        <f>'4.OVTA Sites-Transects'!B402</f>
        <v>0</v>
      </c>
      <c r="B396" s="6">
        <f>'4.OVTA Sites-Transects'!C402</f>
        <v>0</v>
      </c>
      <c r="C396" s="6">
        <f>'4.OVTA Sites-Transects'!D402</f>
        <v>0</v>
      </c>
      <c r="D396" s="1">
        <f>'4.OVTA Sites-Transects'!E402</f>
        <v>0</v>
      </c>
      <c r="E396" s="1">
        <f>'4.OVTA Sites-Transects'!G402</f>
        <v>0</v>
      </c>
      <c r="F396" s="1">
        <f>'4.OVTA Sites-Transects'!F402</f>
        <v>0</v>
      </c>
      <c r="G396" s="6">
        <f>'4.OVTA Sites-Transects'!H402</f>
        <v>0</v>
      </c>
      <c r="H396" s="6">
        <f>'4.OVTA Sites-Transects'!I402</f>
        <v>0</v>
      </c>
      <c r="I396" s="193" t="str">
        <f t="shared" si="48"/>
        <v>-</v>
      </c>
      <c r="J396" s="27" t="str">
        <f t="shared" si="49"/>
        <v>-</v>
      </c>
      <c r="K396" s="27" t="str">
        <f t="shared" si="50"/>
        <v>-</v>
      </c>
      <c r="L396" s="27" t="str">
        <f t="shared" si="51"/>
        <v>-</v>
      </c>
      <c r="M396" s="27" t="str">
        <f t="shared" si="52"/>
        <v>-</v>
      </c>
      <c r="N396" s="28">
        <f t="shared" si="53"/>
        <v>0</v>
      </c>
      <c r="O396" s="28">
        <f t="shared" si="55"/>
        <v>0</v>
      </c>
      <c r="P396" s="1" t="str">
        <f t="shared" si="54"/>
        <v>no</v>
      </c>
    </row>
    <row r="397" spans="1:16" x14ac:dyDescent="0.25">
      <c r="A397" s="6">
        <f>'4.OVTA Sites-Transects'!B403</f>
        <v>0</v>
      </c>
      <c r="B397" s="6">
        <f>'4.OVTA Sites-Transects'!C403</f>
        <v>0</v>
      </c>
      <c r="C397" s="6">
        <f>'4.OVTA Sites-Transects'!D403</f>
        <v>0</v>
      </c>
      <c r="D397" s="1">
        <f>'4.OVTA Sites-Transects'!E403</f>
        <v>0</v>
      </c>
      <c r="E397" s="1">
        <f>'4.OVTA Sites-Transects'!G403</f>
        <v>0</v>
      </c>
      <c r="F397" s="1">
        <f>'4.OVTA Sites-Transects'!F403</f>
        <v>0</v>
      </c>
      <c r="G397" s="6">
        <f>'4.OVTA Sites-Transects'!H403</f>
        <v>0</v>
      </c>
      <c r="H397" s="6">
        <f>'4.OVTA Sites-Transects'!I403</f>
        <v>0</v>
      </c>
      <c r="I397" s="193" t="str">
        <f t="shared" si="48"/>
        <v>-</v>
      </c>
      <c r="J397" s="27" t="str">
        <f t="shared" si="49"/>
        <v>-</v>
      </c>
      <c r="K397" s="27" t="str">
        <f t="shared" si="50"/>
        <v>-</v>
      </c>
      <c r="L397" s="27" t="str">
        <f t="shared" si="51"/>
        <v>-</v>
      </c>
      <c r="M397" s="27" t="str">
        <f t="shared" si="52"/>
        <v>-</v>
      </c>
      <c r="N397" s="28">
        <f t="shared" si="53"/>
        <v>0</v>
      </c>
      <c r="O397" s="28">
        <f t="shared" si="55"/>
        <v>0</v>
      </c>
      <c r="P397" s="1" t="str">
        <f t="shared" si="54"/>
        <v>no</v>
      </c>
    </row>
    <row r="398" spans="1:16" x14ac:dyDescent="0.25">
      <c r="A398" s="6">
        <f>'4.OVTA Sites-Transects'!B404</f>
        <v>0</v>
      </c>
      <c r="B398" s="6">
        <f>'4.OVTA Sites-Transects'!C404</f>
        <v>0</v>
      </c>
      <c r="C398" s="6">
        <f>'4.OVTA Sites-Transects'!D404</f>
        <v>0</v>
      </c>
      <c r="D398" s="1">
        <f>'4.OVTA Sites-Transects'!E404</f>
        <v>0</v>
      </c>
      <c r="E398" s="1">
        <f>'4.OVTA Sites-Transects'!G404</f>
        <v>0</v>
      </c>
      <c r="F398" s="1">
        <f>'4.OVTA Sites-Transects'!F404</f>
        <v>0</v>
      </c>
      <c r="G398" s="6">
        <f>'4.OVTA Sites-Transects'!H404</f>
        <v>0</v>
      </c>
      <c r="H398" s="6">
        <f>'4.OVTA Sites-Transects'!I404</f>
        <v>0</v>
      </c>
      <c r="I398" s="193" t="str">
        <f t="shared" si="48"/>
        <v>-</v>
      </c>
      <c r="J398" s="27" t="str">
        <f t="shared" si="49"/>
        <v>-</v>
      </c>
      <c r="K398" s="27" t="str">
        <f t="shared" si="50"/>
        <v>-</v>
      </c>
      <c r="L398" s="27" t="str">
        <f t="shared" si="51"/>
        <v>-</v>
      </c>
      <c r="M398" s="27" t="str">
        <f t="shared" si="52"/>
        <v>-</v>
      </c>
      <c r="N398" s="28">
        <f t="shared" si="53"/>
        <v>0</v>
      </c>
      <c r="O398" s="28">
        <f t="shared" si="55"/>
        <v>0</v>
      </c>
      <c r="P398" s="1" t="str">
        <f t="shared" si="54"/>
        <v>no</v>
      </c>
    </row>
    <row r="399" spans="1:16" x14ac:dyDescent="0.25">
      <c r="A399" s="6">
        <f>'4.OVTA Sites-Transects'!B405</f>
        <v>0</v>
      </c>
      <c r="B399" s="6">
        <f>'4.OVTA Sites-Transects'!C405</f>
        <v>0</v>
      </c>
      <c r="C399" s="6">
        <f>'4.OVTA Sites-Transects'!D405</f>
        <v>0</v>
      </c>
      <c r="D399" s="1">
        <f>'4.OVTA Sites-Transects'!E405</f>
        <v>0</v>
      </c>
      <c r="E399" s="1">
        <f>'4.OVTA Sites-Transects'!G405</f>
        <v>0</v>
      </c>
      <c r="F399" s="1">
        <f>'4.OVTA Sites-Transects'!F405</f>
        <v>0</v>
      </c>
      <c r="G399" s="6">
        <f>'4.OVTA Sites-Transects'!H405</f>
        <v>0</v>
      </c>
      <c r="H399" s="6">
        <f>'4.OVTA Sites-Transects'!I405</f>
        <v>0</v>
      </c>
      <c r="I399" s="193" t="str">
        <f t="shared" si="48"/>
        <v>-</v>
      </c>
      <c r="J399" s="27" t="str">
        <f t="shared" si="49"/>
        <v>-</v>
      </c>
      <c r="K399" s="27" t="str">
        <f t="shared" si="50"/>
        <v>-</v>
      </c>
      <c r="L399" s="27" t="str">
        <f t="shared" si="51"/>
        <v>-</v>
      </c>
      <c r="M399" s="27" t="str">
        <f t="shared" si="52"/>
        <v>-</v>
      </c>
      <c r="N399" s="28">
        <f t="shared" si="53"/>
        <v>0</v>
      </c>
      <c r="O399" s="28">
        <f t="shared" si="55"/>
        <v>0</v>
      </c>
      <c r="P399" s="1" t="str">
        <f t="shared" si="54"/>
        <v>no</v>
      </c>
    </row>
    <row r="400" spans="1:16" x14ac:dyDescent="0.25">
      <c r="A400" s="6">
        <f>'4.OVTA Sites-Transects'!B406</f>
        <v>0</v>
      </c>
      <c r="B400" s="6">
        <f>'4.OVTA Sites-Transects'!C406</f>
        <v>0</v>
      </c>
      <c r="C400" s="6">
        <f>'4.OVTA Sites-Transects'!D406</f>
        <v>0</v>
      </c>
      <c r="D400" s="1">
        <f>'4.OVTA Sites-Transects'!E406</f>
        <v>0</v>
      </c>
      <c r="E400" s="1">
        <f>'4.OVTA Sites-Transects'!G406</f>
        <v>0</v>
      </c>
      <c r="F400" s="1">
        <f>'4.OVTA Sites-Transects'!F406</f>
        <v>0</v>
      </c>
      <c r="G400" s="6">
        <f>'4.OVTA Sites-Transects'!H406</f>
        <v>0</v>
      </c>
      <c r="H400" s="6">
        <f>'4.OVTA Sites-Transects'!I406</f>
        <v>0</v>
      </c>
      <c r="I400" s="193" t="str">
        <f t="shared" si="48"/>
        <v>-</v>
      </c>
      <c r="J400" s="27" t="str">
        <f t="shared" si="49"/>
        <v>-</v>
      </c>
      <c r="K400" s="27" t="str">
        <f t="shared" si="50"/>
        <v>-</v>
      </c>
      <c r="L400" s="27" t="str">
        <f t="shared" si="51"/>
        <v>-</v>
      </c>
      <c r="M400" s="27" t="str">
        <f t="shared" si="52"/>
        <v>-</v>
      </c>
      <c r="N400" s="28">
        <f t="shared" si="53"/>
        <v>0</v>
      </c>
      <c r="O400" s="28">
        <f t="shared" si="55"/>
        <v>0</v>
      </c>
      <c r="P400" s="1" t="str">
        <f t="shared" si="54"/>
        <v>no</v>
      </c>
    </row>
    <row r="401" spans="1:16" x14ac:dyDescent="0.25">
      <c r="A401" s="6">
        <f>'4.OVTA Sites-Transects'!B407</f>
        <v>0</v>
      </c>
      <c r="B401" s="6">
        <f>'4.OVTA Sites-Transects'!C407</f>
        <v>0</v>
      </c>
      <c r="C401" s="6">
        <f>'4.OVTA Sites-Transects'!D407</f>
        <v>0</v>
      </c>
      <c r="D401" s="1">
        <f>'4.OVTA Sites-Transects'!E407</f>
        <v>0</v>
      </c>
      <c r="E401" s="1">
        <f>'4.OVTA Sites-Transects'!G407</f>
        <v>0</v>
      </c>
      <c r="F401" s="1">
        <f>'4.OVTA Sites-Transects'!F407</f>
        <v>0</v>
      </c>
      <c r="G401" s="6">
        <f>'4.OVTA Sites-Transects'!H407</f>
        <v>0</v>
      </c>
      <c r="H401" s="6">
        <f>'4.OVTA Sites-Transects'!I407</f>
        <v>0</v>
      </c>
      <c r="I401" s="193" t="str">
        <f t="shared" si="48"/>
        <v>-</v>
      </c>
      <c r="J401" s="27" t="str">
        <f t="shared" si="49"/>
        <v>-</v>
      </c>
      <c r="K401" s="27" t="str">
        <f t="shared" si="50"/>
        <v>-</v>
      </c>
      <c r="L401" s="27" t="str">
        <f t="shared" si="51"/>
        <v>-</v>
      </c>
      <c r="M401" s="27" t="str">
        <f t="shared" si="52"/>
        <v>-</v>
      </c>
      <c r="N401" s="28">
        <f t="shared" si="53"/>
        <v>0</v>
      </c>
      <c r="O401" s="28">
        <f t="shared" si="55"/>
        <v>0</v>
      </c>
      <c r="P401" s="1" t="str">
        <f t="shared" si="54"/>
        <v>no</v>
      </c>
    </row>
    <row r="402" spans="1:16" x14ac:dyDescent="0.25">
      <c r="A402" s="6">
        <f>'4.OVTA Sites-Transects'!B408</f>
        <v>0</v>
      </c>
      <c r="B402" s="6">
        <f>'4.OVTA Sites-Transects'!C408</f>
        <v>0</v>
      </c>
      <c r="C402" s="6">
        <f>'4.OVTA Sites-Transects'!D408</f>
        <v>0</v>
      </c>
      <c r="D402" s="1">
        <f>'4.OVTA Sites-Transects'!E408</f>
        <v>0</v>
      </c>
      <c r="E402" s="1">
        <f>'4.OVTA Sites-Transects'!G408</f>
        <v>0</v>
      </c>
      <c r="F402" s="1">
        <f>'4.OVTA Sites-Transects'!F408</f>
        <v>0</v>
      </c>
      <c r="G402" s="6">
        <f>'4.OVTA Sites-Transects'!H408</f>
        <v>0</v>
      </c>
      <c r="H402" s="6">
        <f>'4.OVTA Sites-Transects'!I408</f>
        <v>0</v>
      </c>
      <c r="I402" s="193" t="str">
        <f t="shared" si="48"/>
        <v>-</v>
      </c>
      <c r="J402" s="27" t="str">
        <f t="shared" si="49"/>
        <v>-</v>
      </c>
      <c r="K402" s="27" t="str">
        <f t="shared" si="50"/>
        <v>-</v>
      </c>
      <c r="L402" s="27" t="str">
        <f t="shared" si="51"/>
        <v>-</v>
      </c>
      <c r="M402" s="27" t="str">
        <f t="shared" si="52"/>
        <v>-</v>
      </c>
      <c r="N402" s="28">
        <f t="shared" si="53"/>
        <v>0</v>
      </c>
      <c r="O402" s="28">
        <f t="shared" si="55"/>
        <v>0</v>
      </c>
      <c r="P402" s="1" t="str">
        <f t="shared" si="54"/>
        <v>no</v>
      </c>
    </row>
    <row r="403" spans="1:16" x14ac:dyDescent="0.25">
      <c r="A403" s="6">
        <f>'4.OVTA Sites-Transects'!B409</f>
        <v>0</v>
      </c>
      <c r="B403" s="6">
        <f>'4.OVTA Sites-Transects'!C409</f>
        <v>0</v>
      </c>
      <c r="C403" s="6">
        <f>'4.OVTA Sites-Transects'!D409</f>
        <v>0</v>
      </c>
      <c r="D403" s="1">
        <f>'4.OVTA Sites-Transects'!E409</f>
        <v>0</v>
      </c>
      <c r="E403" s="1">
        <f>'4.OVTA Sites-Transects'!G409</f>
        <v>0</v>
      </c>
      <c r="F403" s="1">
        <f>'4.OVTA Sites-Transects'!F409</f>
        <v>0</v>
      </c>
      <c r="G403" s="6">
        <f>'4.OVTA Sites-Transects'!H409</f>
        <v>0</v>
      </c>
      <c r="H403" s="6">
        <f>'4.OVTA Sites-Transects'!I409</f>
        <v>0</v>
      </c>
      <c r="I403" s="193" t="str">
        <f t="shared" si="48"/>
        <v>-</v>
      </c>
      <c r="J403" s="27" t="str">
        <f t="shared" si="49"/>
        <v>-</v>
      </c>
      <c r="K403" s="27" t="str">
        <f t="shared" si="50"/>
        <v>-</v>
      </c>
      <c r="L403" s="27" t="str">
        <f t="shared" si="51"/>
        <v>-</v>
      </c>
      <c r="M403" s="27" t="str">
        <f t="shared" si="52"/>
        <v>-</v>
      </c>
      <c r="N403" s="28">
        <f t="shared" si="53"/>
        <v>0</v>
      </c>
      <c r="O403" s="28">
        <f t="shared" si="55"/>
        <v>0</v>
      </c>
      <c r="P403" s="1" t="str">
        <f t="shared" si="54"/>
        <v>no</v>
      </c>
    </row>
    <row r="404" spans="1:16" x14ac:dyDescent="0.25">
      <c r="A404" s="6">
        <f>'4.OVTA Sites-Transects'!B410</f>
        <v>0</v>
      </c>
      <c r="B404" s="6">
        <f>'4.OVTA Sites-Transects'!C410</f>
        <v>0</v>
      </c>
      <c r="C404" s="6">
        <f>'4.OVTA Sites-Transects'!D410</f>
        <v>0</v>
      </c>
      <c r="D404" s="1">
        <f>'4.OVTA Sites-Transects'!E410</f>
        <v>0</v>
      </c>
      <c r="E404" s="1">
        <f>'4.OVTA Sites-Transects'!G410</f>
        <v>0</v>
      </c>
      <c r="F404" s="1">
        <f>'4.OVTA Sites-Transects'!F410</f>
        <v>0</v>
      </c>
      <c r="G404" s="6">
        <f>'4.OVTA Sites-Transects'!H410</f>
        <v>0</v>
      </c>
      <c r="H404" s="6">
        <f>'4.OVTA Sites-Transects'!I410</f>
        <v>0</v>
      </c>
      <c r="I404" s="193" t="str">
        <f t="shared" si="48"/>
        <v>-</v>
      </c>
      <c r="J404" s="27" t="str">
        <f t="shared" si="49"/>
        <v>-</v>
      </c>
      <c r="K404" s="27" t="str">
        <f t="shared" si="50"/>
        <v>-</v>
      </c>
      <c r="L404" s="27" t="str">
        <f t="shared" si="51"/>
        <v>-</v>
      </c>
      <c r="M404" s="27" t="str">
        <f t="shared" si="52"/>
        <v>-</v>
      </c>
      <c r="N404" s="28">
        <f t="shared" si="53"/>
        <v>0</v>
      </c>
      <c r="O404" s="28">
        <f t="shared" si="55"/>
        <v>0</v>
      </c>
      <c r="P404" s="1" t="str">
        <f t="shared" si="54"/>
        <v>no</v>
      </c>
    </row>
    <row r="405" spans="1:16" x14ac:dyDescent="0.25">
      <c r="A405" s="6">
        <f>'4.OVTA Sites-Transects'!B411</f>
        <v>0</v>
      </c>
      <c r="B405" s="6">
        <f>'4.OVTA Sites-Transects'!C411</f>
        <v>0</v>
      </c>
      <c r="C405" s="6">
        <f>'4.OVTA Sites-Transects'!D411</f>
        <v>0</v>
      </c>
      <c r="D405" s="1">
        <f>'4.OVTA Sites-Transects'!E411</f>
        <v>0</v>
      </c>
      <c r="E405" s="1">
        <f>'4.OVTA Sites-Transects'!G411</f>
        <v>0</v>
      </c>
      <c r="F405" s="1">
        <f>'4.OVTA Sites-Transects'!F411</f>
        <v>0</v>
      </c>
      <c r="G405" s="6">
        <f>'4.OVTA Sites-Transects'!H411</f>
        <v>0</v>
      </c>
      <c r="H405" s="6">
        <f>'4.OVTA Sites-Transects'!I411</f>
        <v>0</v>
      </c>
      <c r="I405" s="193" t="str">
        <f t="shared" si="48"/>
        <v>-</v>
      </c>
      <c r="J405" s="27" t="str">
        <f t="shared" si="49"/>
        <v>-</v>
      </c>
      <c r="K405" s="27" t="str">
        <f t="shared" si="50"/>
        <v>-</v>
      </c>
      <c r="L405" s="27" t="str">
        <f t="shared" si="51"/>
        <v>-</v>
      </c>
      <c r="M405" s="27" t="str">
        <f t="shared" si="52"/>
        <v>-</v>
      </c>
      <c r="N405" s="28">
        <f t="shared" si="53"/>
        <v>0</v>
      </c>
      <c r="O405" s="28">
        <f t="shared" si="55"/>
        <v>0</v>
      </c>
      <c r="P405" s="1" t="str">
        <f t="shared" si="54"/>
        <v>no</v>
      </c>
    </row>
    <row r="406" spans="1:16" x14ac:dyDescent="0.25">
      <c r="A406" s="6">
        <f>'4.OVTA Sites-Transects'!B412</f>
        <v>0</v>
      </c>
      <c r="B406" s="6">
        <f>'4.OVTA Sites-Transects'!C412</f>
        <v>0</v>
      </c>
      <c r="C406" s="6">
        <f>'4.OVTA Sites-Transects'!D412</f>
        <v>0</v>
      </c>
      <c r="D406" s="1">
        <f>'4.OVTA Sites-Transects'!E412</f>
        <v>0</v>
      </c>
      <c r="E406" s="1">
        <f>'4.OVTA Sites-Transects'!G412</f>
        <v>0</v>
      </c>
      <c r="F406" s="1">
        <f>'4.OVTA Sites-Transects'!F412</f>
        <v>0</v>
      </c>
      <c r="G406" s="6">
        <f>'4.OVTA Sites-Transects'!H412</f>
        <v>0</v>
      </c>
      <c r="H406" s="6">
        <f>'4.OVTA Sites-Transects'!I412</f>
        <v>0</v>
      </c>
      <c r="I406" s="193" t="str">
        <f t="shared" si="48"/>
        <v>-</v>
      </c>
      <c r="J406" s="27" t="str">
        <f t="shared" si="49"/>
        <v>-</v>
      </c>
      <c r="K406" s="27" t="str">
        <f t="shared" si="50"/>
        <v>-</v>
      </c>
      <c r="L406" s="27" t="str">
        <f t="shared" si="51"/>
        <v>-</v>
      </c>
      <c r="M406" s="27" t="str">
        <f t="shared" si="52"/>
        <v>-</v>
      </c>
      <c r="N406" s="28">
        <f t="shared" si="53"/>
        <v>0</v>
      </c>
      <c r="O406" s="28">
        <f t="shared" si="55"/>
        <v>0</v>
      </c>
      <c r="P406" s="1" t="str">
        <f t="shared" si="54"/>
        <v>no</v>
      </c>
    </row>
    <row r="407" spans="1:16" x14ac:dyDescent="0.25">
      <c r="A407" s="6">
        <f>'4.OVTA Sites-Transects'!B413</f>
        <v>0</v>
      </c>
      <c r="B407" s="6">
        <f>'4.OVTA Sites-Transects'!C413</f>
        <v>0</v>
      </c>
      <c r="C407" s="6">
        <f>'4.OVTA Sites-Transects'!D413</f>
        <v>0</v>
      </c>
      <c r="D407" s="1">
        <f>'4.OVTA Sites-Transects'!E413</f>
        <v>0</v>
      </c>
      <c r="E407" s="1">
        <f>'4.OVTA Sites-Transects'!G413</f>
        <v>0</v>
      </c>
      <c r="F407" s="1">
        <f>'4.OVTA Sites-Transects'!F413</f>
        <v>0</v>
      </c>
      <c r="G407" s="6">
        <f>'4.OVTA Sites-Transects'!H413</f>
        <v>0</v>
      </c>
      <c r="H407" s="6">
        <f>'4.OVTA Sites-Transects'!I413</f>
        <v>0</v>
      </c>
      <c r="I407" s="193" t="str">
        <f t="shared" si="48"/>
        <v>-</v>
      </c>
      <c r="J407" s="27" t="str">
        <f t="shared" si="49"/>
        <v>-</v>
      </c>
      <c r="K407" s="27" t="str">
        <f t="shared" si="50"/>
        <v>-</v>
      </c>
      <c r="L407" s="27" t="str">
        <f t="shared" si="51"/>
        <v>-</v>
      </c>
      <c r="M407" s="27" t="str">
        <f t="shared" si="52"/>
        <v>-</v>
      </c>
      <c r="N407" s="28">
        <f t="shared" si="53"/>
        <v>0</v>
      </c>
      <c r="O407" s="28">
        <f t="shared" si="55"/>
        <v>0</v>
      </c>
      <c r="P407" s="1" t="str">
        <f t="shared" si="54"/>
        <v>no</v>
      </c>
    </row>
    <row r="408" spans="1:16" x14ac:dyDescent="0.25">
      <c r="A408" s="6">
        <f>'4.OVTA Sites-Transects'!B414</f>
        <v>0</v>
      </c>
      <c r="B408" s="6">
        <f>'4.OVTA Sites-Transects'!C414</f>
        <v>0</v>
      </c>
      <c r="C408" s="6">
        <f>'4.OVTA Sites-Transects'!D414</f>
        <v>0</v>
      </c>
      <c r="D408" s="1">
        <f>'4.OVTA Sites-Transects'!E414</f>
        <v>0</v>
      </c>
      <c r="E408" s="1">
        <f>'4.OVTA Sites-Transects'!G414</f>
        <v>0</v>
      </c>
      <c r="F408" s="1">
        <f>'4.OVTA Sites-Transects'!F414</f>
        <v>0</v>
      </c>
      <c r="G408" s="6">
        <f>'4.OVTA Sites-Transects'!H414</f>
        <v>0</v>
      </c>
      <c r="H408" s="6">
        <f>'4.OVTA Sites-Transects'!I414</f>
        <v>0</v>
      </c>
      <c r="I408" s="193" t="str">
        <f t="shared" si="48"/>
        <v>-</v>
      </c>
      <c r="J408" s="27" t="str">
        <f t="shared" si="49"/>
        <v>-</v>
      </c>
      <c r="K408" s="27" t="str">
        <f t="shared" si="50"/>
        <v>-</v>
      </c>
      <c r="L408" s="27" t="str">
        <f t="shared" si="51"/>
        <v>-</v>
      </c>
      <c r="M408" s="27" t="str">
        <f t="shared" si="52"/>
        <v>-</v>
      </c>
      <c r="N408" s="28">
        <f t="shared" si="53"/>
        <v>0</v>
      </c>
      <c r="O408" s="28">
        <f t="shared" si="55"/>
        <v>0</v>
      </c>
      <c r="P408" s="1" t="str">
        <f t="shared" si="54"/>
        <v>no</v>
      </c>
    </row>
    <row r="409" spans="1:16" x14ac:dyDescent="0.25">
      <c r="A409" s="6">
        <f>'4.OVTA Sites-Transects'!B415</f>
        <v>0</v>
      </c>
      <c r="B409" s="6">
        <f>'4.OVTA Sites-Transects'!C415</f>
        <v>0</v>
      </c>
      <c r="C409" s="6">
        <f>'4.OVTA Sites-Transects'!D415</f>
        <v>0</v>
      </c>
      <c r="D409" s="1">
        <f>'4.OVTA Sites-Transects'!E415</f>
        <v>0</v>
      </c>
      <c r="E409" s="1">
        <f>'4.OVTA Sites-Transects'!G415</f>
        <v>0</v>
      </c>
      <c r="F409" s="1">
        <f>'4.OVTA Sites-Transects'!F415</f>
        <v>0</v>
      </c>
      <c r="G409" s="6">
        <f>'4.OVTA Sites-Transects'!H415</f>
        <v>0</v>
      </c>
      <c r="H409" s="6">
        <f>'4.OVTA Sites-Transects'!I415</f>
        <v>0</v>
      </c>
      <c r="I409" s="193" t="str">
        <f t="shared" si="48"/>
        <v>-</v>
      </c>
      <c r="J409" s="27" t="str">
        <f t="shared" si="49"/>
        <v>-</v>
      </c>
      <c r="K409" s="27" t="str">
        <f t="shared" si="50"/>
        <v>-</v>
      </c>
      <c r="L409" s="27" t="str">
        <f t="shared" si="51"/>
        <v>-</v>
      </c>
      <c r="M409" s="27" t="str">
        <f t="shared" si="52"/>
        <v>-</v>
      </c>
      <c r="N409" s="28">
        <f t="shared" si="53"/>
        <v>0</v>
      </c>
      <c r="O409" s="28">
        <f t="shared" si="55"/>
        <v>0</v>
      </c>
      <c r="P409" s="1" t="str">
        <f t="shared" si="54"/>
        <v>no</v>
      </c>
    </row>
    <row r="410" spans="1:16" x14ac:dyDescent="0.25">
      <c r="A410" s="6">
        <f>'4.OVTA Sites-Transects'!B416</f>
        <v>0</v>
      </c>
      <c r="B410" s="6">
        <f>'4.OVTA Sites-Transects'!C416</f>
        <v>0</v>
      </c>
      <c r="C410" s="6">
        <f>'4.OVTA Sites-Transects'!D416</f>
        <v>0</v>
      </c>
      <c r="D410" s="1">
        <f>'4.OVTA Sites-Transects'!E416</f>
        <v>0</v>
      </c>
      <c r="E410" s="1">
        <f>'4.OVTA Sites-Transects'!G416</f>
        <v>0</v>
      </c>
      <c r="F410" s="1">
        <f>'4.OVTA Sites-Transects'!F416</f>
        <v>0</v>
      </c>
      <c r="G410" s="6">
        <f>'4.OVTA Sites-Transects'!H416</f>
        <v>0</v>
      </c>
      <c r="H410" s="6">
        <f>'4.OVTA Sites-Transects'!I416</f>
        <v>0</v>
      </c>
      <c r="I410" s="193" t="str">
        <f t="shared" si="48"/>
        <v>-</v>
      </c>
      <c r="J410" s="27" t="str">
        <f t="shared" si="49"/>
        <v>-</v>
      </c>
      <c r="K410" s="27" t="str">
        <f t="shared" si="50"/>
        <v>-</v>
      </c>
      <c r="L410" s="27" t="str">
        <f t="shared" si="51"/>
        <v>-</v>
      </c>
      <c r="M410" s="27" t="str">
        <f t="shared" si="52"/>
        <v>-</v>
      </c>
      <c r="N410" s="28">
        <f t="shared" si="53"/>
        <v>0</v>
      </c>
      <c r="O410" s="28">
        <f t="shared" si="55"/>
        <v>0</v>
      </c>
      <c r="P410" s="1" t="str">
        <f t="shared" si="54"/>
        <v>no</v>
      </c>
    </row>
    <row r="411" spans="1:16" x14ac:dyDescent="0.25">
      <c r="A411" s="6">
        <f>'4.OVTA Sites-Transects'!B417</f>
        <v>0</v>
      </c>
      <c r="B411" s="6">
        <f>'4.OVTA Sites-Transects'!C417</f>
        <v>0</v>
      </c>
      <c r="C411" s="6">
        <f>'4.OVTA Sites-Transects'!D417</f>
        <v>0</v>
      </c>
      <c r="D411" s="1">
        <f>'4.OVTA Sites-Transects'!E417</f>
        <v>0</v>
      </c>
      <c r="E411" s="1">
        <f>'4.OVTA Sites-Transects'!G417</f>
        <v>0</v>
      </c>
      <c r="F411" s="1">
        <f>'4.OVTA Sites-Transects'!F417</f>
        <v>0</v>
      </c>
      <c r="G411" s="6">
        <f>'4.OVTA Sites-Transects'!H417</f>
        <v>0</v>
      </c>
      <c r="H411" s="6">
        <f>'4.OVTA Sites-Transects'!I417</f>
        <v>0</v>
      </c>
      <c r="I411" s="193" t="str">
        <f t="shared" si="48"/>
        <v>-</v>
      </c>
      <c r="J411" s="27" t="str">
        <f t="shared" si="49"/>
        <v>-</v>
      </c>
      <c r="K411" s="27" t="str">
        <f t="shared" si="50"/>
        <v>-</v>
      </c>
      <c r="L411" s="27" t="str">
        <f t="shared" si="51"/>
        <v>-</v>
      </c>
      <c r="M411" s="27" t="str">
        <f t="shared" si="52"/>
        <v>-</v>
      </c>
      <c r="N411" s="28">
        <f t="shared" si="53"/>
        <v>0</v>
      </c>
      <c r="O411" s="28">
        <f t="shared" si="55"/>
        <v>0</v>
      </c>
      <c r="P411" s="1" t="str">
        <f t="shared" si="54"/>
        <v>no</v>
      </c>
    </row>
    <row r="412" spans="1:16" x14ac:dyDescent="0.25">
      <c r="A412" s="6">
        <f>'4.OVTA Sites-Transects'!B418</f>
        <v>0</v>
      </c>
      <c r="B412" s="6">
        <f>'4.OVTA Sites-Transects'!C418</f>
        <v>0</v>
      </c>
      <c r="C412" s="6">
        <f>'4.OVTA Sites-Transects'!D418</f>
        <v>0</v>
      </c>
      <c r="D412" s="1">
        <f>'4.OVTA Sites-Transects'!E418</f>
        <v>0</v>
      </c>
      <c r="E412" s="1">
        <f>'4.OVTA Sites-Transects'!G418</f>
        <v>0</v>
      </c>
      <c r="F412" s="1">
        <f>'4.OVTA Sites-Transects'!F418</f>
        <v>0</v>
      </c>
      <c r="G412" s="6">
        <f>'4.OVTA Sites-Transects'!H418</f>
        <v>0</v>
      </c>
      <c r="H412" s="6">
        <f>'4.OVTA Sites-Transects'!I418</f>
        <v>0</v>
      </c>
      <c r="I412" s="193" t="str">
        <f t="shared" si="48"/>
        <v>-</v>
      </c>
      <c r="J412" s="27" t="str">
        <f t="shared" si="49"/>
        <v>-</v>
      </c>
      <c r="K412" s="27" t="str">
        <f t="shared" si="50"/>
        <v>-</v>
      </c>
      <c r="L412" s="27" t="str">
        <f t="shared" si="51"/>
        <v>-</v>
      </c>
      <c r="M412" s="27" t="str">
        <f t="shared" si="52"/>
        <v>-</v>
      </c>
      <c r="N412" s="28">
        <f t="shared" si="53"/>
        <v>0</v>
      </c>
      <c r="O412" s="28">
        <f t="shared" si="55"/>
        <v>0</v>
      </c>
      <c r="P412" s="1" t="str">
        <f t="shared" si="54"/>
        <v>no</v>
      </c>
    </row>
    <row r="413" spans="1:16" x14ac:dyDescent="0.25">
      <c r="A413" s="6">
        <f>'4.OVTA Sites-Transects'!B419</f>
        <v>0</v>
      </c>
      <c r="B413" s="6">
        <f>'4.OVTA Sites-Transects'!C419</f>
        <v>0</v>
      </c>
      <c r="C413" s="6">
        <f>'4.OVTA Sites-Transects'!D419</f>
        <v>0</v>
      </c>
      <c r="D413" s="1">
        <f>'4.OVTA Sites-Transects'!E419</f>
        <v>0</v>
      </c>
      <c r="E413" s="1">
        <f>'4.OVTA Sites-Transects'!G419</f>
        <v>0</v>
      </c>
      <c r="F413" s="1">
        <f>'4.OVTA Sites-Transects'!F419</f>
        <v>0</v>
      </c>
      <c r="G413" s="6">
        <f>'4.OVTA Sites-Transects'!H419</f>
        <v>0</v>
      </c>
      <c r="H413" s="6">
        <f>'4.OVTA Sites-Transects'!I419</f>
        <v>0</v>
      </c>
      <c r="I413" s="193" t="str">
        <f t="shared" si="48"/>
        <v>-</v>
      </c>
      <c r="J413" s="27" t="str">
        <f t="shared" si="49"/>
        <v>-</v>
      </c>
      <c r="K413" s="27" t="str">
        <f t="shared" si="50"/>
        <v>-</v>
      </c>
      <c r="L413" s="27" t="str">
        <f t="shared" si="51"/>
        <v>-</v>
      </c>
      <c r="M413" s="27" t="str">
        <f t="shared" si="52"/>
        <v>-</v>
      </c>
      <c r="N413" s="28">
        <f t="shared" si="53"/>
        <v>0</v>
      </c>
      <c r="O413" s="28">
        <f t="shared" si="55"/>
        <v>0</v>
      </c>
      <c r="P413" s="1" t="str">
        <f t="shared" si="54"/>
        <v>no</v>
      </c>
    </row>
    <row r="414" spans="1:16" x14ac:dyDescent="0.25">
      <c r="A414" s="6">
        <f>'4.OVTA Sites-Transects'!B420</f>
        <v>0</v>
      </c>
      <c r="B414" s="6">
        <f>'4.OVTA Sites-Transects'!C420</f>
        <v>0</v>
      </c>
      <c r="C414" s="6">
        <f>'4.OVTA Sites-Transects'!D420</f>
        <v>0</v>
      </c>
      <c r="D414" s="1">
        <f>'4.OVTA Sites-Transects'!E420</f>
        <v>0</v>
      </c>
      <c r="E414" s="1">
        <f>'4.OVTA Sites-Transects'!G420</f>
        <v>0</v>
      </c>
      <c r="F414" s="1">
        <f>'4.OVTA Sites-Transects'!F420</f>
        <v>0</v>
      </c>
      <c r="G414" s="6">
        <f>'4.OVTA Sites-Transects'!H420</f>
        <v>0</v>
      </c>
      <c r="H414" s="6">
        <f>'4.OVTA Sites-Transects'!I420</f>
        <v>0</v>
      </c>
      <c r="I414" s="193" t="str">
        <f t="shared" si="48"/>
        <v>-</v>
      </c>
      <c r="J414" s="27" t="str">
        <f t="shared" si="49"/>
        <v>-</v>
      </c>
      <c r="K414" s="27" t="str">
        <f t="shared" si="50"/>
        <v>-</v>
      </c>
      <c r="L414" s="27" t="str">
        <f t="shared" si="51"/>
        <v>-</v>
      </c>
      <c r="M414" s="27" t="str">
        <f t="shared" si="52"/>
        <v>-</v>
      </c>
      <c r="N414" s="28">
        <f t="shared" si="53"/>
        <v>0</v>
      </c>
      <c r="O414" s="28">
        <f t="shared" si="55"/>
        <v>0</v>
      </c>
      <c r="P414" s="1" t="str">
        <f t="shared" si="54"/>
        <v>no</v>
      </c>
    </row>
    <row r="415" spans="1:16" x14ac:dyDescent="0.25">
      <c r="A415" s="6">
        <f>'4.OVTA Sites-Transects'!B421</f>
        <v>0</v>
      </c>
      <c r="B415" s="6">
        <f>'4.OVTA Sites-Transects'!C421</f>
        <v>0</v>
      </c>
      <c r="C415" s="6">
        <f>'4.OVTA Sites-Transects'!D421</f>
        <v>0</v>
      </c>
      <c r="D415" s="1">
        <f>'4.OVTA Sites-Transects'!E421</f>
        <v>0</v>
      </c>
      <c r="E415" s="1">
        <f>'4.OVTA Sites-Transects'!G421</f>
        <v>0</v>
      </c>
      <c r="F415" s="1">
        <f>'4.OVTA Sites-Transects'!F421</f>
        <v>0</v>
      </c>
      <c r="G415" s="6">
        <f>'4.OVTA Sites-Transects'!H421</f>
        <v>0</v>
      </c>
      <c r="H415" s="6">
        <f>'4.OVTA Sites-Transects'!I421</f>
        <v>0</v>
      </c>
      <c r="I415" s="193" t="str">
        <f t="shared" si="48"/>
        <v>-</v>
      </c>
      <c r="J415" s="27" t="str">
        <f t="shared" si="49"/>
        <v>-</v>
      </c>
      <c r="K415" s="27" t="str">
        <f t="shared" si="50"/>
        <v>-</v>
      </c>
      <c r="L415" s="27" t="str">
        <f t="shared" si="51"/>
        <v>-</v>
      </c>
      <c r="M415" s="27" t="str">
        <f t="shared" si="52"/>
        <v>-</v>
      </c>
      <c r="N415" s="28">
        <f t="shared" si="53"/>
        <v>0</v>
      </c>
      <c r="O415" s="28">
        <f t="shared" si="55"/>
        <v>0</v>
      </c>
      <c r="P415" s="1" t="str">
        <f t="shared" si="54"/>
        <v>no</v>
      </c>
    </row>
    <row r="416" spans="1:16" x14ac:dyDescent="0.25">
      <c r="A416" s="6">
        <f>'4.OVTA Sites-Transects'!B422</f>
        <v>0</v>
      </c>
      <c r="B416" s="6">
        <f>'4.OVTA Sites-Transects'!C422</f>
        <v>0</v>
      </c>
      <c r="C416" s="6">
        <f>'4.OVTA Sites-Transects'!D422</f>
        <v>0</v>
      </c>
      <c r="D416" s="1">
        <f>'4.OVTA Sites-Transects'!E422</f>
        <v>0</v>
      </c>
      <c r="E416" s="1">
        <f>'4.OVTA Sites-Transects'!G422</f>
        <v>0</v>
      </c>
      <c r="F416" s="1">
        <f>'4.OVTA Sites-Transects'!F422</f>
        <v>0</v>
      </c>
      <c r="G416" s="6">
        <f>'4.OVTA Sites-Transects'!H422</f>
        <v>0</v>
      </c>
      <c r="H416" s="6">
        <f>'4.OVTA Sites-Transects'!I422</f>
        <v>0</v>
      </c>
      <c r="I416" s="193" t="str">
        <f t="shared" si="48"/>
        <v>-</v>
      </c>
      <c r="J416" s="27" t="str">
        <f t="shared" si="49"/>
        <v>-</v>
      </c>
      <c r="K416" s="27" t="str">
        <f t="shared" si="50"/>
        <v>-</v>
      </c>
      <c r="L416" s="27" t="str">
        <f t="shared" si="51"/>
        <v>-</v>
      </c>
      <c r="M416" s="27" t="str">
        <f t="shared" si="52"/>
        <v>-</v>
      </c>
      <c r="N416" s="28">
        <f t="shared" si="53"/>
        <v>0</v>
      </c>
      <c r="O416" s="28">
        <f t="shared" si="55"/>
        <v>0</v>
      </c>
      <c r="P416" s="1" t="str">
        <f t="shared" si="54"/>
        <v>no</v>
      </c>
    </row>
    <row r="417" spans="1:16" x14ac:dyDescent="0.25">
      <c r="A417" s="6">
        <f>'4.OVTA Sites-Transects'!B423</f>
        <v>0</v>
      </c>
      <c r="B417" s="6">
        <f>'4.OVTA Sites-Transects'!C423</f>
        <v>0</v>
      </c>
      <c r="C417" s="6">
        <f>'4.OVTA Sites-Transects'!D423</f>
        <v>0</v>
      </c>
      <c r="D417" s="1">
        <f>'4.OVTA Sites-Transects'!E423</f>
        <v>0</v>
      </c>
      <c r="E417" s="1">
        <f>'4.OVTA Sites-Transects'!G423</f>
        <v>0</v>
      </c>
      <c r="F417" s="1">
        <f>'4.OVTA Sites-Transects'!F423</f>
        <v>0</v>
      </c>
      <c r="G417" s="6">
        <f>'4.OVTA Sites-Transects'!H423</f>
        <v>0</v>
      </c>
      <c r="H417" s="6">
        <f>'4.OVTA Sites-Transects'!I423</f>
        <v>0</v>
      </c>
      <c r="I417" s="193" t="str">
        <f t="shared" si="48"/>
        <v>-</v>
      </c>
      <c r="J417" s="27" t="str">
        <f t="shared" si="49"/>
        <v>-</v>
      </c>
      <c r="K417" s="27" t="str">
        <f t="shared" si="50"/>
        <v>-</v>
      </c>
      <c r="L417" s="27" t="str">
        <f t="shared" si="51"/>
        <v>-</v>
      </c>
      <c r="M417" s="27" t="str">
        <f t="shared" si="52"/>
        <v>-</v>
      </c>
      <c r="N417" s="28">
        <f t="shared" si="53"/>
        <v>0</v>
      </c>
      <c r="O417" s="28">
        <f t="shared" si="55"/>
        <v>0</v>
      </c>
      <c r="P417" s="1" t="str">
        <f t="shared" si="54"/>
        <v>no</v>
      </c>
    </row>
    <row r="418" spans="1:16" x14ac:dyDescent="0.25">
      <c r="A418" s="6">
        <f>'4.OVTA Sites-Transects'!B424</f>
        <v>0</v>
      </c>
      <c r="B418" s="6">
        <f>'4.OVTA Sites-Transects'!C424</f>
        <v>0</v>
      </c>
      <c r="C418" s="6">
        <f>'4.OVTA Sites-Transects'!D424</f>
        <v>0</v>
      </c>
      <c r="D418" s="1">
        <f>'4.OVTA Sites-Transects'!E424</f>
        <v>0</v>
      </c>
      <c r="E418" s="1">
        <f>'4.OVTA Sites-Transects'!G424</f>
        <v>0</v>
      </c>
      <c r="F418" s="1">
        <f>'4.OVTA Sites-Transects'!F424</f>
        <v>0</v>
      </c>
      <c r="G418" s="6">
        <f>'4.OVTA Sites-Transects'!H424</f>
        <v>0</v>
      </c>
      <c r="H418" s="6">
        <f>'4.OVTA Sites-Transects'!I424</f>
        <v>0</v>
      </c>
      <c r="I418" s="193" t="str">
        <f t="shared" si="48"/>
        <v>-</v>
      </c>
      <c r="J418" s="27" t="str">
        <f t="shared" si="49"/>
        <v>-</v>
      </c>
      <c r="K418" s="27" t="str">
        <f t="shared" si="50"/>
        <v>-</v>
      </c>
      <c r="L418" s="27" t="str">
        <f t="shared" si="51"/>
        <v>-</v>
      </c>
      <c r="M418" s="27" t="str">
        <f t="shared" si="52"/>
        <v>-</v>
      </c>
      <c r="N418" s="28">
        <f t="shared" si="53"/>
        <v>0</v>
      </c>
      <c r="O418" s="28">
        <f t="shared" si="55"/>
        <v>0</v>
      </c>
      <c r="P418" s="1" t="str">
        <f t="shared" si="54"/>
        <v>no</v>
      </c>
    </row>
    <row r="419" spans="1:16" x14ac:dyDescent="0.25">
      <c r="A419" s="6">
        <f>'4.OVTA Sites-Transects'!B425</f>
        <v>0</v>
      </c>
      <c r="B419" s="6">
        <f>'4.OVTA Sites-Transects'!C425</f>
        <v>0</v>
      </c>
      <c r="C419" s="6">
        <f>'4.OVTA Sites-Transects'!D425</f>
        <v>0</v>
      </c>
      <c r="D419" s="1">
        <f>'4.OVTA Sites-Transects'!E425</f>
        <v>0</v>
      </c>
      <c r="E419" s="1">
        <f>'4.OVTA Sites-Transects'!G425</f>
        <v>0</v>
      </c>
      <c r="F419" s="1">
        <f>'4.OVTA Sites-Transects'!F425</f>
        <v>0</v>
      </c>
      <c r="G419" s="6">
        <f>'4.OVTA Sites-Transects'!H425</f>
        <v>0</v>
      </c>
      <c r="H419" s="6">
        <f>'4.OVTA Sites-Transects'!I425</f>
        <v>0</v>
      </c>
      <c r="I419" s="193" t="str">
        <f t="shared" si="48"/>
        <v>-</v>
      </c>
      <c r="J419" s="27" t="str">
        <f t="shared" si="49"/>
        <v>-</v>
      </c>
      <c r="K419" s="27" t="str">
        <f t="shared" si="50"/>
        <v>-</v>
      </c>
      <c r="L419" s="27" t="str">
        <f t="shared" si="51"/>
        <v>-</v>
      </c>
      <c r="M419" s="27" t="str">
        <f t="shared" si="52"/>
        <v>-</v>
      </c>
      <c r="N419" s="28">
        <f t="shared" si="53"/>
        <v>0</v>
      </c>
      <c r="O419" s="28">
        <f t="shared" si="55"/>
        <v>0</v>
      </c>
      <c r="P419" s="1" t="str">
        <f t="shared" si="54"/>
        <v>no</v>
      </c>
    </row>
    <row r="420" spans="1:16" x14ac:dyDescent="0.25">
      <c r="A420" s="6">
        <f>'4.OVTA Sites-Transects'!B426</f>
        <v>0</v>
      </c>
      <c r="B420" s="6">
        <f>'4.OVTA Sites-Transects'!C426</f>
        <v>0</v>
      </c>
      <c r="C420" s="6">
        <f>'4.OVTA Sites-Transects'!D426</f>
        <v>0</v>
      </c>
      <c r="D420" s="1">
        <f>'4.OVTA Sites-Transects'!E426</f>
        <v>0</v>
      </c>
      <c r="E420" s="1">
        <f>'4.OVTA Sites-Transects'!G426</f>
        <v>0</v>
      </c>
      <c r="F420" s="1">
        <f>'4.OVTA Sites-Transects'!F426</f>
        <v>0</v>
      </c>
      <c r="G420" s="6">
        <f>'4.OVTA Sites-Transects'!H426</f>
        <v>0</v>
      </c>
      <c r="H420" s="6">
        <f>'4.OVTA Sites-Transects'!I426</f>
        <v>0</v>
      </c>
      <c r="I420" s="193" t="str">
        <f t="shared" si="48"/>
        <v>-</v>
      </c>
      <c r="J420" s="27" t="str">
        <f t="shared" si="49"/>
        <v>-</v>
      </c>
      <c r="K420" s="27" t="str">
        <f t="shared" si="50"/>
        <v>-</v>
      </c>
      <c r="L420" s="27" t="str">
        <f t="shared" si="51"/>
        <v>-</v>
      </c>
      <c r="M420" s="27" t="str">
        <f t="shared" si="52"/>
        <v>-</v>
      </c>
      <c r="N420" s="28">
        <f t="shared" si="53"/>
        <v>0</v>
      </c>
      <c r="O420" s="28">
        <f t="shared" si="55"/>
        <v>0</v>
      </c>
      <c r="P420" s="1" t="str">
        <f t="shared" si="54"/>
        <v>no</v>
      </c>
    </row>
    <row r="421" spans="1:16" x14ac:dyDescent="0.25">
      <c r="A421" s="6">
        <f>'4.OVTA Sites-Transects'!B427</f>
        <v>0</v>
      </c>
      <c r="B421" s="6">
        <f>'4.OVTA Sites-Transects'!C427</f>
        <v>0</v>
      </c>
      <c r="C421" s="6">
        <f>'4.OVTA Sites-Transects'!D427</f>
        <v>0</v>
      </c>
      <c r="D421" s="1">
        <f>'4.OVTA Sites-Transects'!E427</f>
        <v>0</v>
      </c>
      <c r="E421" s="1">
        <f>'4.OVTA Sites-Transects'!G427</f>
        <v>0</v>
      </c>
      <c r="F421" s="1">
        <f>'4.OVTA Sites-Transects'!F427</f>
        <v>0</v>
      </c>
      <c r="G421" s="6">
        <f>'4.OVTA Sites-Transects'!H427</f>
        <v>0</v>
      </c>
      <c r="H421" s="6">
        <f>'4.OVTA Sites-Transects'!I427</f>
        <v>0</v>
      </c>
      <c r="I421" s="193" t="str">
        <f t="shared" si="48"/>
        <v>-</v>
      </c>
      <c r="J421" s="27" t="str">
        <f t="shared" si="49"/>
        <v>-</v>
      </c>
      <c r="K421" s="27" t="str">
        <f t="shared" si="50"/>
        <v>-</v>
      </c>
      <c r="L421" s="27" t="str">
        <f t="shared" si="51"/>
        <v>-</v>
      </c>
      <c r="M421" s="27" t="str">
        <f t="shared" si="52"/>
        <v>-</v>
      </c>
      <c r="N421" s="28">
        <f t="shared" si="53"/>
        <v>0</v>
      </c>
      <c r="O421" s="28">
        <f t="shared" si="55"/>
        <v>0</v>
      </c>
      <c r="P421" s="1" t="str">
        <f t="shared" si="54"/>
        <v>no</v>
      </c>
    </row>
    <row r="422" spans="1:16" x14ac:dyDescent="0.25">
      <c r="A422" s="6">
        <f>'4.OVTA Sites-Transects'!B428</f>
        <v>0</v>
      </c>
      <c r="B422" s="6">
        <f>'4.OVTA Sites-Transects'!C428</f>
        <v>0</v>
      </c>
      <c r="C422" s="6">
        <f>'4.OVTA Sites-Transects'!D428</f>
        <v>0</v>
      </c>
      <c r="D422" s="1">
        <f>'4.OVTA Sites-Transects'!E428</f>
        <v>0</v>
      </c>
      <c r="E422" s="1">
        <f>'4.OVTA Sites-Transects'!G428</f>
        <v>0</v>
      </c>
      <c r="F422" s="1">
        <f>'4.OVTA Sites-Transects'!F428</f>
        <v>0</v>
      </c>
      <c r="G422" s="6">
        <f>'4.OVTA Sites-Transects'!H428</f>
        <v>0</v>
      </c>
      <c r="H422" s="6">
        <f>'4.OVTA Sites-Transects'!I428</f>
        <v>0</v>
      </c>
      <c r="I422" s="193" t="str">
        <f t="shared" si="48"/>
        <v>-</v>
      </c>
      <c r="J422" s="27" t="str">
        <f t="shared" si="49"/>
        <v>-</v>
      </c>
      <c r="K422" s="27" t="str">
        <f t="shared" si="50"/>
        <v>-</v>
      </c>
      <c r="L422" s="27" t="str">
        <f t="shared" si="51"/>
        <v>-</v>
      </c>
      <c r="M422" s="27" t="str">
        <f t="shared" si="52"/>
        <v>-</v>
      </c>
      <c r="N422" s="28">
        <f t="shared" si="53"/>
        <v>0</v>
      </c>
      <c r="O422" s="28">
        <f t="shared" si="55"/>
        <v>0</v>
      </c>
      <c r="P422" s="1" t="str">
        <f t="shared" si="54"/>
        <v>no</v>
      </c>
    </row>
    <row r="423" spans="1:16" x14ac:dyDescent="0.25">
      <c r="A423" s="6">
        <f>'4.OVTA Sites-Transects'!B429</f>
        <v>0</v>
      </c>
      <c r="B423" s="6">
        <f>'4.OVTA Sites-Transects'!C429</f>
        <v>0</v>
      </c>
      <c r="C423" s="6">
        <f>'4.OVTA Sites-Transects'!D429</f>
        <v>0</v>
      </c>
      <c r="D423" s="1">
        <f>'4.OVTA Sites-Transects'!E429</f>
        <v>0</v>
      </c>
      <c r="E423" s="1">
        <f>'4.OVTA Sites-Transects'!G429</f>
        <v>0</v>
      </c>
      <c r="F423" s="1">
        <f>'4.OVTA Sites-Transects'!F429</f>
        <v>0</v>
      </c>
      <c r="G423" s="6">
        <f>'4.OVTA Sites-Transects'!H429</f>
        <v>0</v>
      </c>
      <c r="H423" s="6">
        <f>'4.OVTA Sites-Transects'!I429</f>
        <v>0</v>
      </c>
      <c r="I423" s="193" t="str">
        <f t="shared" si="48"/>
        <v>-</v>
      </c>
      <c r="J423" s="27" t="str">
        <f t="shared" si="49"/>
        <v>-</v>
      </c>
      <c r="K423" s="27" t="str">
        <f t="shared" si="50"/>
        <v>-</v>
      </c>
      <c r="L423" s="27" t="str">
        <f t="shared" si="51"/>
        <v>-</v>
      </c>
      <c r="M423" s="27" t="str">
        <f t="shared" si="52"/>
        <v>-</v>
      </c>
      <c r="N423" s="28">
        <f t="shared" si="53"/>
        <v>0</v>
      </c>
      <c r="O423" s="28">
        <f t="shared" si="55"/>
        <v>0</v>
      </c>
      <c r="P423" s="1" t="str">
        <f t="shared" si="54"/>
        <v>no</v>
      </c>
    </row>
    <row r="424" spans="1:16" x14ac:dyDescent="0.25">
      <c r="A424" s="6">
        <f>'4.OVTA Sites-Transects'!B430</f>
        <v>0</v>
      </c>
      <c r="B424" s="6">
        <f>'4.OVTA Sites-Transects'!C430</f>
        <v>0</v>
      </c>
      <c r="C424" s="6">
        <f>'4.OVTA Sites-Transects'!D430</f>
        <v>0</v>
      </c>
      <c r="D424" s="1">
        <f>'4.OVTA Sites-Transects'!E430</f>
        <v>0</v>
      </c>
      <c r="E424" s="1">
        <f>'4.OVTA Sites-Transects'!G430</f>
        <v>0</v>
      </c>
      <c r="F424" s="1">
        <f>'4.OVTA Sites-Transects'!F430</f>
        <v>0</v>
      </c>
      <c r="G424" s="6">
        <f>'4.OVTA Sites-Transects'!H430</f>
        <v>0</v>
      </c>
      <c r="H424" s="6">
        <f>'4.OVTA Sites-Transects'!I430</f>
        <v>0</v>
      </c>
      <c r="I424" s="193" t="str">
        <f t="shared" si="48"/>
        <v>-</v>
      </c>
      <c r="J424" s="27" t="str">
        <f t="shared" si="49"/>
        <v>-</v>
      </c>
      <c r="K424" s="27" t="str">
        <f t="shared" si="50"/>
        <v>-</v>
      </c>
      <c r="L424" s="27" t="str">
        <f t="shared" si="51"/>
        <v>-</v>
      </c>
      <c r="M424" s="27" t="str">
        <f t="shared" si="52"/>
        <v>-</v>
      </c>
      <c r="N424" s="28">
        <f t="shared" si="53"/>
        <v>0</v>
      </c>
      <c r="O424" s="28">
        <f t="shared" si="55"/>
        <v>0</v>
      </c>
      <c r="P424" s="1" t="str">
        <f t="shared" si="54"/>
        <v>no</v>
      </c>
    </row>
    <row r="425" spans="1:16" x14ac:dyDescent="0.25">
      <c r="A425" s="6">
        <f>'4.OVTA Sites-Transects'!B431</f>
        <v>0</v>
      </c>
      <c r="B425" s="6">
        <f>'4.OVTA Sites-Transects'!C431</f>
        <v>0</v>
      </c>
      <c r="C425" s="6">
        <f>'4.OVTA Sites-Transects'!D431</f>
        <v>0</v>
      </c>
      <c r="D425" s="1">
        <f>'4.OVTA Sites-Transects'!E431</f>
        <v>0</v>
      </c>
      <c r="E425" s="1">
        <f>'4.OVTA Sites-Transects'!G431</f>
        <v>0</v>
      </c>
      <c r="F425" s="1">
        <f>'4.OVTA Sites-Transects'!F431</f>
        <v>0</v>
      </c>
      <c r="G425" s="6">
        <f>'4.OVTA Sites-Transects'!H431</f>
        <v>0</v>
      </c>
      <c r="H425" s="6">
        <f>'4.OVTA Sites-Transects'!I431</f>
        <v>0</v>
      </c>
      <c r="I425" s="193" t="str">
        <f t="shared" si="48"/>
        <v>-</v>
      </c>
      <c r="J425" s="27" t="str">
        <f t="shared" si="49"/>
        <v>-</v>
      </c>
      <c r="K425" s="27" t="str">
        <f t="shared" si="50"/>
        <v>-</v>
      </c>
      <c r="L425" s="27" t="str">
        <f t="shared" si="51"/>
        <v>-</v>
      </c>
      <c r="M425" s="27" t="str">
        <f t="shared" si="52"/>
        <v>-</v>
      </c>
      <c r="N425" s="28">
        <f t="shared" si="53"/>
        <v>0</v>
      </c>
      <c r="O425" s="28">
        <f t="shared" si="55"/>
        <v>0</v>
      </c>
      <c r="P425" s="1" t="str">
        <f t="shared" si="54"/>
        <v>no</v>
      </c>
    </row>
    <row r="426" spans="1:16" x14ac:dyDescent="0.25">
      <c r="A426" s="6">
        <f>'4.OVTA Sites-Transects'!B432</f>
        <v>0</v>
      </c>
      <c r="B426" s="6">
        <f>'4.OVTA Sites-Transects'!C432</f>
        <v>0</v>
      </c>
      <c r="C426" s="6">
        <f>'4.OVTA Sites-Transects'!D432</f>
        <v>0</v>
      </c>
      <c r="D426" s="1">
        <f>'4.OVTA Sites-Transects'!E432</f>
        <v>0</v>
      </c>
      <c r="E426" s="1">
        <f>'4.OVTA Sites-Transects'!G432</f>
        <v>0</v>
      </c>
      <c r="F426" s="1">
        <f>'4.OVTA Sites-Transects'!F432</f>
        <v>0</v>
      </c>
      <c r="G426" s="6">
        <f>'4.OVTA Sites-Transects'!H432</f>
        <v>0</v>
      </c>
      <c r="H426" s="6">
        <f>'4.OVTA Sites-Transects'!I432</f>
        <v>0</v>
      </c>
      <c r="I426" s="193" t="str">
        <f t="shared" si="48"/>
        <v>-</v>
      </c>
      <c r="J426" s="27" t="str">
        <f t="shared" si="49"/>
        <v>-</v>
      </c>
      <c r="K426" s="27" t="str">
        <f t="shared" si="50"/>
        <v>-</v>
      </c>
      <c r="L426" s="27" t="str">
        <f t="shared" si="51"/>
        <v>-</v>
      </c>
      <c r="M426" s="27" t="str">
        <f t="shared" si="52"/>
        <v>-</v>
      </c>
      <c r="N426" s="28">
        <f t="shared" si="53"/>
        <v>0</v>
      </c>
      <c r="O426" s="28">
        <f t="shared" si="55"/>
        <v>0</v>
      </c>
      <c r="P426" s="1" t="str">
        <f t="shared" si="54"/>
        <v>no</v>
      </c>
    </row>
    <row r="427" spans="1:16" x14ac:dyDescent="0.25">
      <c r="A427" s="6">
        <f>'4.OVTA Sites-Transects'!B433</f>
        <v>0</v>
      </c>
      <c r="B427" s="6">
        <f>'4.OVTA Sites-Transects'!C433</f>
        <v>0</v>
      </c>
      <c r="C427" s="6">
        <f>'4.OVTA Sites-Transects'!D433</f>
        <v>0</v>
      </c>
      <c r="D427" s="1">
        <f>'4.OVTA Sites-Transects'!E433</f>
        <v>0</v>
      </c>
      <c r="E427" s="1">
        <f>'4.OVTA Sites-Transects'!G433</f>
        <v>0</v>
      </c>
      <c r="F427" s="1">
        <f>'4.OVTA Sites-Transects'!F433</f>
        <v>0</v>
      </c>
      <c r="G427" s="6">
        <f>'4.OVTA Sites-Transects'!H433</f>
        <v>0</v>
      </c>
      <c r="H427" s="6">
        <f>'4.OVTA Sites-Transects'!I433</f>
        <v>0</v>
      </c>
      <c r="I427" s="193" t="str">
        <f t="shared" si="48"/>
        <v>-</v>
      </c>
      <c r="J427" s="27" t="str">
        <f t="shared" si="49"/>
        <v>-</v>
      </c>
      <c r="K427" s="27" t="str">
        <f t="shared" si="50"/>
        <v>-</v>
      </c>
      <c r="L427" s="27" t="str">
        <f t="shared" si="51"/>
        <v>-</v>
      </c>
      <c r="M427" s="27" t="str">
        <f t="shared" si="52"/>
        <v>-</v>
      </c>
      <c r="N427" s="28">
        <f t="shared" si="53"/>
        <v>0</v>
      </c>
      <c r="O427" s="28">
        <f t="shared" si="55"/>
        <v>0</v>
      </c>
      <c r="P427" s="1" t="str">
        <f t="shared" si="54"/>
        <v>no</v>
      </c>
    </row>
    <row r="428" spans="1:16" x14ac:dyDescent="0.25">
      <c r="A428" s="6">
        <f>'4.OVTA Sites-Transects'!B434</f>
        <v>0</v>
      </c>
      <c r="B428" s="6">
        <f>'4.OVTA Sites-Transects'!C434</f>
        <v>0</v>
      </c>
      <c r="C428" s="6">
        <f>'4.OVTA Sites-Transects'!D434</f>
        <v>0</v>
      </c>
      <c r="D428" s="1">
        <f>'4.OVTA Sites-Transects'!E434</f>
        <v>0</v>
      </c>
      <c r="E428" s="1">
        <f>'4.OVTA Sites-Transects'!G434</f>
        <v>0</v>
      </c>
      <c r="F428" s="1">
        <f>'4.OVTA Sites-Transects'!F434</f>
        <v>0</v>
      </c>
      <c r="G428" s="6">
        <f>'4.OVTA Sites-Transects'!H434</f>
        <v>0</v>
      </c>
      <c r="H428" s="6">
        <f>'4.OVTA Sites-Transects'!I434</f>
        <v>0</v>
      </c>
      <c r="I428" s="193" t="str">
        <f t="shared" si="48"/>
        <v>-</v>
      </c>
      <c r="J428" s="27" t="str">
        <f t="shared" si="49"/>
        <v>-</v>
      </c>
      <c r="K428" s="27" t="str">
        <f t="shared" si="50"/>
        <v>-</v>
      </c>
      <c r="L428" s="27" t="str">
        <f t="shared" si="51"/>
        <v>-</v>
      </c>
      <c r="M428" s="27" t="str">
        <f t="shared" si="52"/>
        <v>-</v>
      </c>
      <c r="N428" s="28">
        <f t="shared" si="53"/>
        <v>0</v>
      </c>
      <c r="O428" s="28">
        <f t="shared" si="55"/>
        <v>0</v>
      </c>
      <c r="P428" s="1" t="str">
        <f t="shared" si="54"/>
        <v>no</v>
      </c>
    </row>
    <row r="429" spans="1:16" x14ac:dyDescent="0.25">
      <c r="A429" s="6">
        <f>'4.OVTA Sites-Transects'!B435</f>
        <v>0</v>
      </c>
      <c r="B429" s="6">
        <f>'4.OVTA Sites-Transects'!C435</f>
        <v>0</v>
      </c>
      <c r="C429" s="6">
        <f>'4.OVTA Sites-Transects'!D435</f>
        <v>0</v>
      </c>
      <c r="D429" s="1">
        <f>'4.OVTA Sites-Transects'!E435</f>
        <v>0</v>
      </c>
      <c r="E429" s="1">
        <f>'4.OVTA Sites-Transects'!G435</f>
        <v>0</v>
      </c>
      <c r="F429" s="1">
        <f>'4.OVTA Sites-Transects'!F435</f>
        <v>0</v>
      </c>
      <c r="G429" s="6">
        <f>'4.OVTA Sites-Transects'!H435</f>
        <v>0</v>
      </c>
      <c r="H429" s="6">
        <f>'4.OVTA Sites-Transects'!I435</f>
        <v>0</v>
      </c>
      <c r="I429" s="193" t="str">
        <f t="shared" si="48"/>
        <v>-</v>
      </c>
      <c r="J429" s="27" t="str">
        <f t="shared" si="49"/>
        <v>-</v>
      </c>
      <c r="K429" s="27" t="str">
        <f t="shared" si="50"/>
        <v>-</v>
      </c>
      <c r="L429" s="27" t="str">
        <f t="shared" si="51"/>
        <v>-</v>
      </c>
      <c r="M429" s="27" t="str">
        <f t="shared" si="52"/>
        <v>-</v>
      </c>
      <c r="N429" s="28">
        <f t="shared" si="53"/>
        <v>0</v>
      </c>
      <c r="O429" s="28">
        <f t="shared" si="55"/>
        <v>0</v>
      </c>
      <c r="P429" s="1" t="str">
        <f t="shared" si="54"/>
        <v>no</v>
      </c>
    </row>
    <row r="430" spans="1:16" x14ac:dyDescent="0.25">
      <c r="A430" s="6">
        <f>'4.OVTA Sites-Transects'!B436</f>
        <v>0</v>
      </c>
      <c r="B430" s="6">
        <f>'4.OVTA Sites-Transects'!C436</f>
        <v>0</v>
      </c>
      <c r="C430" s="6">
        <f>'4.OVTA Sites-Transects'!D436</f>
        <v>0</v>
      </c>
      <c r="D430" s="1">
        <f>'4.OVTA Sites-Transects'!E436</f>
        <v>0</v>
      </c>
      <c r="E430" s="1">
        <f>'4.OVTA Sites-Transects'!G436</f>
        <v>0</v>
      </c>
      <c r="F430" s="1">
        <f>'4.OVTA Sites-Transects'!F436</f>
        <v>0</v>
      </c>
      <c r="G430" s="6">
        <f>'4.OVTA Sites-Transects'!H436</f>
        <v>0</v>
      </c>
      <c r="H430" s="6">
        <f>'4.OVTA Sites-Transects'!I436</f>
        <v>0</v>
      </c>
      <c r="I430" s="193" t="str">
        <f t="shared" si="48"/>
        <v>-</v>
      </c>
      <c r="J430" s="27" t="str">
        <f t="shared" si="49"/>
        <v>-</v>
      </c>
      <c r="K430" s="27" t="str">
        <f t="shared" si="50"/>
        <v>-</v>
      </c>
      <c r="L430" s="27" t="str">
        <f t="shared" si="51"/>
        <v>-</v>
      </c>
      <c r="M430" s="27" t="str">
        <f t="shared" si="52"/>
        <v>-</v>
      </c>
      <c r="N430" s="28">
        <f t="shared" si="53"/>
        <v>0</v>
      </c>
      <c r="O430" s="28">
        <f t="shared" si="55"/>
        <v>0</v>
      </c>
      <c r="P430" s="1" t="str">
        <f t="shared" si="54"/>
        <v>no</v>
      </c>
    </row>
    <row r="431" spans="1:16" x14ac:dyDescent="0.25">
      <c r="A431" s="6">
        <f>'4.OVTA Sites-Transects'!B437</f>
        <v>0</v>
      </c>
      <c r="B431" s="6">
        <f>'4.OVTA Sites-Transects'!C437</f>
        <v>0</v>
      </c>
      <c r="C431" s="6">
        <f>'4.OVTA Sites-Transects'!D437</f>
        <v>0</v>
      </c>
      <c r="D431" s="1">
        <f>'4.OVTA Sites-Transects'!E437</f>
        <v>0</v>
      </c>
      <c r="E431" s="1">
        <f>'4.OVTA Sites-Transects'!G437</f>
        <v>0</v>
      </c>
      <c r="F431" s="1">
        <f>'4.OVTA Sites-Transects'!F437</f>
        <v>0</v>
      </c>
      <c r="G431" s="6">
        <f>'4.OVTA Sites-Transects'!H437</f>
        <v>0</v>
      </c>
      <c r="H431" s="6">
        <f>'4.OVTA Sites-Transects'!I437</f>
        <v>0</v>
      </c>
      <c r="I431" s="193" t="str">
        <f t="shared" si="48"/>
        <v>-</v>
      </c>
      <c r="J431" s="27" t="str">
        <f t="shared" si="49"/>
        <v>-</v>
      </c>
      <c r="K431" s="27" t="str">
        <f t="shared" si="50"/>
        <v>-</v>
      </c>
      <c r="L431" s="27" t="str">
        <f t="shared" si="51"/>
        <v>-</v>
      </c>
      <c r="M431" s="27" t="str">
        <f t="shared" si="52"/>
        <v>-</v>
      </c>
      <c r="N431" s="28">
        <f t="shared" si="53"/>
        <v>0</v>
      </c>
      <c r="O431" s="28">
        <f t="shared" si="55"/>
        <v>0</v>
      </c>
      <c r="P431" s="1" t="str">
        <f t="shared" si="54"/>
        <v>no</v>
      </c>
    </row>
    <row r="432" spans="1:16" x14ac:dyDescent="0.25">
      <c r="A432" s="6">
        <f>'4.OVTA Sites-Transects'!B438</f>
        <v>0</v>
      </c>
      <c r="B432" s="6">
        <f>'4.OVTA Sites-Transects'!C438</f>
        <v>0</v>
      </c>
      <c r="C432" s="6">
        <f>'4.OVTA Sites-Transects'!D438</f>
        <v>0</v>
      </c>
      <c r="D432" s="1">
        <f>'4.OVTA Sites-Transects'!E438</f>
        <v>0</v>
      </c>
      <c r="E432" s="1">
        <f>'4.OVTA Sites-Transects'!G438</f>
        <v>0</v>
      </c>
      <c r="F432" s="1">
        <f>'4.OVTA Sites-Transects'!F438</f>
        <v>0</v>
      </c>
      <c r="G432" s="6">
        <f>'4.OVTA Sites-Transects'!H438</f>
        <v>0</v>
      </c>
      <c r="H432" s="6">
        <f>'4.OVTA Sites-Transects'!I438</f>
        <v>0</v>
      </c>
      <c r="I432" s="193" t="str">
        <f t="shared" si="48"/>
        <v>-</v>
      </c>
      <c r="J432" s="27" t="str">
        <f t="shared" si="49"/>
        <v>-</v>
      </c>
      <c r="K432" s="27" t="str">
        <f t="shared" si="50"/>
        <v>-</v>
      </c>
      <c r="L432" s="27" t="str">
        <f t="shared" si="51"/>
        <v>-</v>
      </c>
      <c r="M432" s="27" t="str">
        <f t="shared" si="52"/>
        <v>-</v>
      </c>
      <c r="N432" s="28">
        <f t="shared" si="53"/>
        <v>0</v>
      </c>
      <c r="O432" s="28">
        <f t="shared" si="55"/>
        <v>0</v>
      </c>
      <c r="P432" s="1" t="str">
        <f t="shared" si="54"/>
        <v>no</v>
      </c>
    </row>
    <row r="433" spans="1:16" x14ac:dyDescent="0.25">
      <c r="A433" s="6">
        <f>'4.OVTA Sites-Transects'!B439</f>
        <v>0</v>
      </c>
      <c r="B433" s="6">
        <f>'4.OVTA Sites-Transects'!C439</f>
        <v>0</v>
      </c>
      <c r="C433" s="6">
        <f>'4.OVTA Sites-Transects'!D439</f>
        <v>0</v>
      </c>
      <c r="D433" s="1">
        <f>'4.OVTA Sites-Transects'!E439</f>
        <v>0</v>
      </c>
      <c r="E433" s="1">
        <f>'4.OVTA Sites-Transects'!G439</f>
        <v>0</v>
      </c>
      <c r="F433" s="1">
        <f>'4.OVTA Sites-Transects'!F439</f>
        <v>0</v>
      </c>
      <c r="G433" s="6">
        <f>'4.OVTA Sites-Transects'!H439</f>
        <v>0</v>
      </c>
      <c r="H433" s="6">
        <f>'4.OVTA Sites-Transects'!I439</f>
        <v>0</v>
      </c>
      <c r="I433" s="193" t="str">
        <f t="shared" si="48"/>
        <v>-</v>
      </c>
      <c r="J433" s="27" t="str">
        <f t="shared" si="49"/>
        <v>-</v>
      </c>
      <c r="K433" s="27" t="str">
        <f t="shared" si="50"/>
        <v>-</v>
      </c>
      <c r="L433" s="27" t="str">
        <f t="shared" si="51"/>
        <v>-</v>
      </c>
      <c r="M433" s="27" t="str">
        <f t="shared" si="52"/>
        <v>-</v>
      </c>
      <c r="N433" s="28">
        <f t="shared" si="53"/>
        <v>0</v>
      </c>
      <c r="O433" s="28">
        <f t="shared" si="55"/>
        <v>0</v>
      </c>
      <c r="P433" s="1" t="str">
        <f t="shared" si="54"/>
        <v>no</v>
      </c>
    </row>
    <row r="434" spans="1:16" x14ac:dyDescent="0.25">
      <c r="A434" s="6">
        <f>'4.OVTA Sites-Transects'!B440</f>
        <v>0</v>
      </c>
      <c r="B434" s="6">
        <f>'4.OVTA Sites-Transects'!C440</f>
        <v>0</v>
      </c>
      <c r="C434" s="6">
        <f>'4.OVTA Sites-Transects'!D440</f>
        <v>0</v>
      </c>
      <c r="D434" s="1">
        <f>'4.OVTA Sites-Transects'!E440</f>
        <v>0</v>
      </c>
      <c r="E434" s="1">
        <f>'4.OVTA Sites-Transects'!G440</f>
        <v>0</v>
      </c>
      <c r="F434" s="1">
        <f>'4.OVTA Sites-Transects'!F440</f>
        <v>0</v>
      </c>
      <c r="G434" s="6">
        <f>'4.OVTA Sites-Transects'!H440</f>
        <v>0</v>
      </c>
      <c r="H434" s="6">
        <f>'4.OVTA Sites-Transects'!I440</f>
        <v>0</v>
      </c>
      <c r="I434" s="193" t="str">
        <f t="shared" si="48"/>
        <v>-</v>
      </c>
      <c r="J434" s="27" t="str">
        <f t="shared" si="49"/>
        <v>-</v>
      </c>
      <c r="K434" s="27" t="str">
        <f t="shared" si="50"/>
        <v>-</v>
      </c>
      <c r="L434" s="27" t="str">
        <f t="shared" si="51"/>
        <v>-</v>
      </c>
      <c r="M434" s="27" t="str">
        <f t="shared" si="52"/>
        <v>-</v>
      </c>
      <c r="N434" s="28">
        <f t="shared" si="53"/>
        <v>0</v>
      </c>
      <c r="O434" s="28">
        <f t="shared" si="55"/>
        <v>0</v>
      </c>
      <c r="P434" s="1" t="str">
        <f t="shared" si="54"/>
        <v>no</v>
      </c>
    </row>
    <row r="435" spans="1:16" x14ac:dyDescent="0.25">
      <c r="A435" s="6">
        <f>'4.OVTA Sites-Transects'!B441</f>
        <v>0</v>
      </c>
      <c r="B435" s="6">
        <f>'4.OVTA Sites-Transects'!C441</f>
        <v>0</v>
      </c>
      <c r="C435" s="6">
        <f>'4.OVTA Sites-Transects'!D441</f>
        <v>0</v>
      </c>
      <c r="D435" s="1">
        <f>'4.OVTA Sites-Transects'!E441</f>
        <v>0</v>
      </c>
      <c r="E435" s="1">
        <f>'4.OVTA Sites-Transects'!G441</f>
        <v>0</v>
      </c>
      <c r="F435" s="1">
        <f>'4.OVTA Sites-Transects'!F441</f>
        <v>0</v>
      </c>
      <c r="G435" s="6">
        <f>'4.OVTA Sites-Transects'!H441</f>
        <v>0</v>
      </c>
      <c r="H435" s="6">
        <f>'4.OVTA Sites-Transects'!I441</f>
        <v>0</v>
      </c>
      <c r="I435" s="193" t="str">
        <f t="shared" si="48"/>
        <v>-</v>
      </c>
      <c r="J435" s="27" t="str">
        <f t="shared" si="49"/>
        <v>-</v>
      </c>
      <c r="K435" s="27" t="str">
        <f t="shared" si="50"/>
        <v>-</v>
      </c>
      <c r="L435" s="27" t="str">
        <f t="shared" si="51"/>
        <v>-</v>
      </c>
      <c r="M435" s="27" t="str">
        <f t="shared" si="52"/>
        <v>-</v>
      </c>
      <c r="N435" s="28">
        <f t="shared" si="53"/>
        <v>0</v>
      </c>
      <c r="O435" s="28">
        <f t="shared" si="55"/>
        <v>0</v>
      </c>
      <c r="P435" s="1" t="str">
        <f t="shared" si="54"/>
        <v>no</v>
      </c>
    </row>
    <row r="436" spans="1:16" x14ac:dyDescent="0.25">
      <c r="A436" s="6">
        <f>'4.OVTA Sites-Transects'!B442</f>
        <v>0</v>
      </c>
      <c r="B436" s="6">
        <f>'4.OVTA Sites-Transects'!C442</f>
        <v>0</v>
      </c>
      <c r="C436" s="6">
        <f>'4.OVTA Sites-Transects'!D442</f>
        <v>0</v>
      </c>
      <c r="D436" s="1">
        <f>'4.OVTA Sites-Transects'!E442</f>
        <v>0</v>
      </c>
      <c r="E436" s="1">
        <f>'4.OVTA Sites-Transects'!G442</f>
        <v>0</v>
      </c>
      <c r="F436" s="1">
        <f>'4.OVTA Sites-Transects'!F442</f>
        <v>0</v>
      </c>
      <c r="G436" s="6">
        <f>'4.OVTA Sites-Transects'!H442</f>
        <v>0</v>
      </c>
      <c r="H436" s="6">
        <f>'4.OVTA Sites-Transects'!I442</f>
        <v>0</v>
      </c>
      <c r="I436" s="193" t="str">
        <f t="shared" si="48"/>
        <v>-</v>
      </c>
      <c r="J436" s="27" t="str">
        <f t="shared" si="49"/>
        <v>-</v>
      </c>
      <c r="K436" s="27" t="str">
        <f t="shared" si="50"/>
        <v>-</v>
      </c>
      <c r="L436" s="27" t="str">
        <f t="shared" si="51"/>
        <v>-</v>
      </c>
      <c r="M436" s="27" t="str">
        <f t="shared" si="52"/>
        <v>-</v>
      </c>
      <c r="N436" s="28">
        <f t="shared" si="53"/>
        <v>0</v>
      </c>
      <c r="O436" s="28">
        <f t="shared" si="55"/>
        <v>0</v>
      </c>
      <c r="P436" s="1" t="str">
        <f t="shared" si="54"/>
        <v>no</v>
      </c>
    </row>
    <row r="437" spans="1:16" x14ac:dyDescent="0.25">
      <c r="A437" s="6">
        <f>'4.OVTA Sites-Transects'!B443</f>
        <v>0</v>
      </c>
      <c r="B437" s="6">
        <f>'4.OVTA Sites-Transects'!C443</f>
        <v>0</v>
      </c>
      <c r="C437" s="6">
        <f>'4.OVTA Sites-Transects'!D443</f>
        <v>0</v>
      </c>
      <c r="D437" s="1">
        <f>'4.OVTA Sites-Transects'!E443</f>
        <v>0</v>
      </c>
      <c r="E437" s="1">
        <f>'4.OVTA Sites-Transects'!G443</f>
        <v>0</v>
      </c>
      <c r="F437" s="1">
        <f>'4.OVTA Sites-Transects'!F443</f>
        <v>0</v>
      </c>
      <c r="G437" s="6">
        <f>'4.OVTA Sites-Transects'!H443</f>
        <v>0</v>
      </c>
      <c r="H437" s="6">
        <f>'4.OVTA Sites-Transects'!I443</f>
        <v>0</v>
      </c>
      <c r="I437" s="193" t="str">
        <f t="shared" si="48"/>
        <v>-</v>
      </c>
      <c r="J437" s="27" t="str">
        <f t="shared" si="49"/>
        <v>-</v>
      </c>
      <c r="K437" s="27" t="str">
        <f t="shared" si="50"/>
        <v>-</v>
      </c>
      <c r="L437" s="27" t="str">
        <f t="shared" si="51"/>
        <v>-</v>
      </c>
      <c r="M437" s="27" t="str">
        <f t="shared" si="52"/>
        <v>-</v>
      </c>
      <c r="N437" s="28">
        <f t="shared" si="53"/>
        <v>0</v>
      </c>
      <c r="O437" s="28">
        <f t="shared" si="55"/>
        <v>0</v>
      </c>
      <c r="P437" s="1" t="str">
        <f t="shared" si="54"/>
        <v>no</v>
      </c>
    </row>
    <row r="438" spans="1:16" x14ac:dyDescent="0.25">
      <c r="A438" s="6">
        <f>'4.OVTA Sites-Transects'!B444</f>
        <v>0</v>
      </c>
      <c r="B438" s="6">
        <f>'4.OVTA Sites-Transects'!C444</f>
        <v>0</v>
      </c>
      <c r="C438" s="6">
        <f>'4.OVTA Sites-Transects'!D444</f>
        <v>0</v>
      </c>
      <c r="D438" s="1">
        <f>'4.OVTA Sites-Transects'!E444</f>
        <v>0</v>
      </c>
      <c r="E438" s="1">
        <f>'4.OVTA Sites-Transects'!G444</f>
        <v>0</v>
      </c>
      <c r="F438" s="1">
        <f>'4.OVTA Sites-Transects'!F444</f>
        <v>0</v>
      </c>
      <c r="G438" s="6">
        <f>'4.OVTA Sites-Transects'!H444</f>
        <v>0</v>
      </c>
      <c r="H438" s="6">
        <f>'4.OVTA Sites-Transects'!I444</f>
        <v>0</v>
      </c>
      <c r="I438" s="193" t="str">
        <f t="shared" si="48"/>
        <v>-</v>
      </c>
      <c r="J438" s="27" t="str">
        <f t="shared" si="49"/>
        <v>-</v>
      </c>
      <c r="K438" s="27" t="str">
        <f t="shared" si="50"/>
        <v>-</v>
      </c>
      <c r="L438" s="27" t="str">
        <f t="shared" si="51"/>
        <v>-</v>
      </c>
      <c r="M438" s="27" t="str">
        <f t="shared" si="52"/>
        <v>-</v>
      </c>
      <c r="N438" s="28">
        <f t="shared" si="53"/>
        <v>0</v>
      </c>
      <c r="O438" s="28">
        <f t="shared" si="55"/>
        <v>0</v>
      </c>
      <c r="P438" s="1" t="str">
        <f t="shared" si="54"/>
        <v>no</v>
      </c>
    </row>
    <row r="439" spans="1:16" x14ac:dyDescent="0.25">
      <c r="A439" s="6">
        <f>'4.OVTA Sites-Transects'!B445</f>
        <v>0</v>
      </c>
      <c r="B439" s="6">
        <f>'4.OVTA Sites-Transects'!C445</f>
        <v>0</v>
      </c>
      <c r="C439" s="6">
        <f>'4.OVTA Sites-Transects'!D445</f>
        <v>0</v>
      </c>
      <c r="D439" s="1">
        <f>'4.OVTA Sites-Transects'!E445</f>
        <v>0</v>
      </c>
      <c r="E439" s="1">
        <f>'4.OVTA Sites-Transects'!G445</f>
        <v>0</v>
      </c>
      <c r="F439" s="1">
        <f>'4.OVTA Sites-Transects'!F445</f>
        <v>0</v>
      </c>
      <c r="G439" s="6">
        <f>'4.OVTA Sites-Transects'!H445</f>
        <v>0</v>
      </c>
      <c r="H439" s="6">
        <f>'4.OVTA Sites-Transects'!I445</f>
        <v>0</v>
      </c>
      <c r="I439" s="193" t="str">
        <f t="shared" si="48"/>
        <v>-</v>
      </c>
      <c r="J439" s="27" t="str">
        <f t="shared" si="49"/>
        <v>-</v>
      </c>
      <c r="K439" s="27" t="str">
        <f t="shared" si="50"/>
        <v>-</v>
      </c>
      <c r="L439" s="27" t="str">
        <f t="shared" si="51"/>
        <v>-</v>
      </c>
      <c r="M439" s="27" t="str">
        <f t="shared" si="52"/>
        <v>-</v>
      </c>
      <c r="N439" s="28">
        <f t="shared" si="53"/>
        <v>0</v>
      </c>
      <c r="O439" s="28">
        <f t="shared" si="55"/>
        <v>0</v>
      </c>
      <c r="P439" s="1" t="str">
        <f t="shared" si="54"/>
        <v>no</v>
      </c>
    </row>
    <row r="440" spans="1:16" x14ac:dyDescent="0.25">
      <c r="A440" s="6">
        <f>'4.OVTA Sites-Transects'!B446</f>
        <v>0</v>
      </c>
      <c r="B440" s="6">
        <f>'4.OVTA Sites-Transects'!C446</f>
        <v>0</v>
      </c>
      <c r="C440" s="6">
        <f>'4.OVTA Sites-Transects'!D446</f>
        <v>0</v>
      </c>
      <c r="D440" s="1">
        <f>'4.OVTA Sites-Transects'!E446</f>
        <v>0</v>
      </c>
      <c r="E440" s="1">
        <f>'4.OVTA Sites-Transects'!G446</f>
        <v>0</v>
      </c>
      <c r="F440" s="1">
        <f>'4.OVTA Sites-Transects'!F446</f>
        <v>0</v>
      </c>
      <c r="G440" s="6">
        <f>'4.OVTA Sites-Transects'!H446</f>
        <v>0</v>
      </c>
      <c r="H440" s="6">
        <f>'4.OVTA Sites-Transects'!I446</f>
        <v>0</v>
      </c>
      <c r="I440" s="193" t="str">
        <f t="shared" si="48"/>
        <v>-</v>
      </c>
      <c r="J440" s="27" t="str">
        <f t="shared" si="49"/>
        <v>-</v>
      </c>
      <c r="K440" s="27" t="str">
        <f t="shared" si="50"/>
        <v>-</v>
      </c>
      <c r="L440" s="27" t="str">
        <f t="shared" si="51"/>
        <v>-</v>
      </c>
      <c r="M440" s="27" t="str">
        <f t="shared" si="52"/>
        <v>-</v>
      </c>
      <c r="N440" s="28">
        <f t="shared" si="53"/>
        <v>0</v>
      </c>
      <c r="O440" s="28">
        <f t="shared" si="55"/>
        <v>0</v>
      </c>
      <c r="P440" s="1" t="str">
        <f t="shared" si="54"/>
        <v>no</v>
      </c>
    </row>
    <row r="441" spans="1:16" x14ac:dyDescent="0.25">
      <c r="A441" s="6">
        <f>'4.OVTA Sites-Transects'!B447</f>
        <v>0</v>
      </c>
      <c r="B441" s="6">
        <f>'4.OVTA Sites-Transects'!C447</f>
        <v>0</v>
      </c>
      <c r="C441" s="6">
        <f>'4.OVTA Sites-Transects'!D447</f>
        <v>0</v>
      </c>
      <c r="D441" s="1">
        <f>'4.OVTA Sites-Transects'!E447</f>
        <v>0</v>
      </c>
      <c r="E441" s="1">
        <f>'4.OVTA Sites-Transects'!G447</f>
        <v>0</v>
      </c>
      <c r="F441" s="1">
        <f>'4.OVTA Sites-Transects'!F447</f>
        <v>0</v>
      </c>
      <c r="G441" s="6">
        <f>'4.OVTA Sites-Transects'!H447</f>
        <v>0</v>
      </c>
      <c r="H441" s="6">
        <f>'4.OVTA Sites-Transects'!I447</f>
        <v>0</v>
      </c>
      <c r="I441" s="193" t="str">
        <f t="shared" si="48"/>
        <v>-</v>
      </c>
      <c r="J441" s="27" t="str">
        <f t="shared" si="49"/>
        <v>-</v>
      </c>
      <c r="K441" s="27" t="str">
        <f t="shared" si="50"/>
        <v>-</v>
      </c>
      <c r="L441" s="27" t="str">
        <f t="shared" si="51"/>
        <v>-</v>
      </c>
      <c r="M441" s="27" t="str">
        <f t="shared" si="52"/>
        <v>-</v>
      </c>
      <c r="N441" s="28">
        <f t="shared" si="53"/>
        <v>0</v>
      </c>
      <c r="O441" s="28">
        <f t="shared" si="55"/>
        <v>0</v>
      </c>
      <c r="P441" s="1" t="str">
        <f t="shared" si="54"/>
        <v>no</v>
      </c>
    </row>
    <row r="442" spans="1:16" x14ac:dyDescent="0.25">
      <c r="A442" s="6">
        <f>'4.OVTA Sites-Transects'!B448</f>
        <v>0</v>
      </c>
      <c r="B442" s="6">
        <f>'4.OVTA Sites-Transects'!C448</f>
        <v>0</v>
      </c>
      <c r="C442" s="6">
        <f>'4.OVTA Sites-Transects'!D448</f>
        <v>0</v>
      </c>
      <c r="D442" s="1">
        <f>'4.OVTA Sites-Transects'!E448</f>
        <v>0</v>
      </c>
      <c r="E442" s="1">
        <f>'4.OVTA Sites-Transects'!G448</f>
        <v>0</v>
      </c>
      <c r="F442" s="1">
        <f>'4.OVTA Sites-Transects'!F448</f>
        <v>0</v>
      </c>
      <c r="G442" s="6">
        <f>'4.OVTA Sites-Transects'!H448</f>
        <v>0</v>
      </c>
      <c r="H442" s="6">
        <f>'4.OVTA Sites-Transects'!I448</f>
        <v>0</v>
      </c>
      <c r="I442" s="193" t="str">
        <f t="shared" si="48"/>
        <v>-</v>
      </c>
      <c r="J442" s="27" t="str">
        <f t="shared" si="49"/>
        <v>-</v>
      </c>
      <c r="K442" s="27" t="str">
        <f t="shared" si="50"/>
        <v>-</v>
      </c>
      <c r="L442" s="27" t="str">
        <f t="shared" si="51"/>
        <v>-</v>
      </c>
      <c r="M442" s="27" t="str">
        <f t="shared" si="52"/>
        <v>-</v>
      </c>
      <c r="N442" s="28">
        <f t="shared" si="53"/>
        <v>0</v>
      </c>
      <c r="O442" s="28">
        <f t="shared" si="55"/>
        <v>0</v>
      </c>
      <c r="P442" s="1" t="str">
        <f t="shared" si="54"/>
        <v>no</v>
      </c>
    </row>
    <row r="443" spans="1:16" x14ac:dyDescent="0.25">
      <c r="A443" s="6">
        <f>'4.OVTA Sites-Transects'!B449</f>
        <v>0</v>
      </c>
      <c r="B443" s="6">
        <f>'4.OVTA Sites-Transects'!C449</f>
        <v>0</v>
      </c>
      <c r="C443" s="6">
        <f>'4.OVTA Sites-Transects'!D449</f>
        <v>0</v>
      </c>
      <c r="D443" s="1">
        <f>'4.OVTA Sites-Transects'!E449</f>
        <v>0</v>
      </c>
      <c r="E443" s="1">
        <f>'4.OVTA Sites-Transects'!G449</f>
        <v>0</v>
      </c>
      <c r="F443" s="1">
        <f>'4.OVTA Sites-Transects'!F449</f>
        <v>0</v>
      </c>
      <c r="G443" s="6">
        <f>'4.OVTA Sites-Transects'!H449</f>
        <v>0</v>
      </c>
      <c r="H443" s="6">
        <f>'4.OVTA Sites-Transects'!I449</f>
        <v>0</v>
      </c>
      <c r="I443" s="193" t="str">
        <f t="shared" si="48"/>
        <v>-</v>
      </c>
      <c r="J443" s="27" t="str">
        <f t="shared" si="49"/>
        <v>-</v>
      </c>
      <c r="K443" s="27" t="str">
        <f t="shared" si="50"/>
        <v>-</v>
      </c>
      <c r="L443" s="27" t="str">
        <f t="shared" si="51"/>
        <v>-</v>
      </c>
      <c r="M443" s="27" t="str">
        <f t="shared" si="52"/>
        <v>-</v>
      </c>
      <c r="N443" s="28">
        <f t="shared" si="53"/>
        <v>0</v>
      </c>
      <c r="O443" s="28">
        <f t="shared" si="55"/>
        <v>0</v>
      </c>
      <c r="P443" s="1" t="str">
        <f t="shared" si="54"/>
        <v>no</v>
      </c>
    </row>
    <row r="444" spans="1:16" x14ac:dyDescent="0.25">
      <c r="A444" s="6">
        <f>'4.OVTA Sites-Transects'!B450</f>
        <v>0</v>
      </c>
      <c r="B444" s="6">
        <f>'4.OVTA Sites-Transects'!C450</f>
        <v>0</v>
      </c>
      <c r="C444" s="6">
        <f>'4.OVTA Sites-Transects'!D450</f>
        <v>0</v>
      </c>
      <c r="D444" s="1">
        <f>'4.OVTA Sites-Transects'!E450</f>
        <v>0</v>
      </c>
      <c r="E444" s="1">
        <f>'4.OVTA Sites-Transects'!G450</f>
        <v>0</v>
      </c>
      <c r="F444" s="1">
        <f>'4.OVTA Sites-Transects'!F450</f>
        <v>0</v>
      </c>
      <c r="G444" s="6">
        <f>'4.OVTA Sites-Transects'!H450</f>
        <v>0</v>
      </c>
      <c r="H444" s="6">
        <f>'4.OVTA Sites-Transects'!I450</f>
        <v>0</v>
      </c>
      <c r="I444" s="193" t="str">
        <f t="shared" si="48"/>
        <v>-</v>
      </c>
      <c r="J444" s="27" t="str">
        <f t="shared" si="49"/>
        <v>-</v>
      </c>
      <c r="K444" s="27" t="str">
        <f t="shared" si="50"/>
        <v>-</v>
      </c>
      <c r="L444" s="27" t="str">
        <f t="shared" si="51"/>
        <v>-</v>
      </c>
      <c r="M444" s="27" t="str">
        <f t="shared" si="52"/>
        <v>-</v>
      </c>
      <c r="N444" s="28">
        <f t="shared" si="53"/>
        <v>0</v>
      </c>
      <c r="O444" s="28">
        <f t="shared" si="55"/>
        <v>0</v>
      </c>
      <c r="P444" s="1" t="str">
        <f t="shared" si="54"/>
        <v>no</v>
      </c>
    </row>
    <row r="445" spans="1:16" x14ac:dyDescent="0.25">
      <c r="A445" s="6">
        <f>'4.OVTA Sites-Transects'!B451</f>
        <v>0</v>
      </c>
      <c r="B445" s="6">
        <f>'4.OVTA Sites-Transects'!C451</f>
        <v>0</v>
      </c>
      <c r="C445" s="6">
        <f>'4.OVTA Sites-Transects'!D451</f>
        <v>0</v>
      </c>
      <c r="D445" s="1">
        <f>'4.OVTA Sites-Transects'!E451</f>
        <v>0</v>
      </c>
      <c r="E445" s="1">
        <f>'4.OVTA Sites-Transects'!G451</f>
        <v>0</v>
      </c>
      <c r="F445" s="1">
        <f>'4.OVTA Sites-Transects'!F451</f>
        <v>0</v>
      </c>
      <c r="G445" s="6">
        <f>'4.OVTA Sites-Transects'!H451</f>
        <v>0</v>
      </c>
      <c r="H445" s="6">
        <f>'4.OVTA Sites-Transects'!I451</f>
        <v>0</v>
      </c>
      <c r="I445" s="193" t="str">
        <f t="shared" si="48"/>
        <v>-</v>
      </c>
      <c r="J445" s="27" t="str">
        <f t="shared" si="49"/>
        <v>-</v>
      </c>
      <c r="K445" s="27" t="str">
        <f t="shared" si="50"/>
        <v>-</v>
      </c>
      <c r="L445" s="27" t="str">
        <f t="shared" si="51"/>
        <v>-</v>
      </c>
      <c r="M445" s="27" t="str">
        <f t="shared" si="52"/>
        <v>-</v>
      </c>
      <c r="N445" s="28">
        <f t="shared" si="53"/>
        <v>0</v>
      </c>
      <c r="O445" s="28">
        <f t="shared" si="55"/>
        <v>0</v>
      </c>
      <c r="P445" s="1" t="str">
        <f t="shared" si="54"/>
        <v>no</v>
      </c>
    </row>
    <row r="446" spans="1:16" x14ac:dyDescent="0.25">
      <c r="A446" s="6">
        <f>'4.OVTA Sites-Transects'!B452</f>
        <v>0</v>
      </c>
      <c r="B446" s="6">
        <f>'4.OVTA Sites-Transects'!C452</f>
        <v>0</v>
      </c>
      <c r="C446" s="6">
        <f>'4.OVTA Sites-Transects'!D452</f>
        <v>0</v>
      </c>
      <c r="D446" s="1">
        <f>'4.OVTA Sites-Transects'!E452</f>
        <v>0</v>
      </c>
      <c r="E446" s="1">
        <f>'4.OVTA Sites-Transects'!G452</f>
        <v>0</v>
      </c>
      <c r="F446" s="1">
        <f>'4.OVTA Sites-Transects'!F452</f>
        <v>0</v>
      </c>
      <c r="G446" s="6">
        <f>'4.OVTA Sites-Transects'!H452</f>
        <v>0</v>
      </c>
      <c r="H446" s="6">
        <f>'4.OVTA Sites-Transects'!I452</f>
        <v>0</v>
      </c>
      <c r="I446" s="193" t="str">
        <f t="shared" si="48"/>
        <v>-</v>
      </c>
      <c r="J446" s="27" t="str">
        <f t="shared" si="49"/>
        <v>-</v>
      </c>
      <c r="K446" s="27" t="str">
        <f t="shared" si="50"/>
        <v>-</v>
      </c>
      <c r="L446" s="27" t="str">
        <f t="shared" si="51"/>
        <v>-</v>
      </c>
      <c r="M446" s="27" t="str">
        <f t="shared" si="52"/>
        <v>-</v>
      </c>
      <c r="N446" s="28">
        <f t="shared" si="53"/>
        <v>0</v>
      </c>
      <c r="O446" s="28">
        <f t="shared" si="55"/>
        <v>0</v>
      </c>
      <c r="P446" s="1" t="str">
        <f t="shared" si="54"/>
        <v>no</v>
      </c>
    </row>
    <row r="447" spans="1:16" x14ac:dyDescent="0.25">
      <c r="A447" s="6">
        <f>'4.OVTA Sites-Transects'!B453</f>
        <v>0</v>
      </c>
      <c r="B447" s="6">
        <f>'4.OVTA Sites-Transects'!C453</f>
        <v>0</v>
      </c>
      <c r="C447" s="6">
        <f>'4.OVTA Sites-Transects'!D453</f>
        <v>0</v>
      </c>
      <c r="D447" s="1">
        <f>'4.OVTA Sites-Transects'!E453</f>
        <v>0</v>
      </c>
      <c r="E447" s="1">
        <f>'4.OVTA Sites-Transects'!G453</f>
        <v>0</v>
      </c>
      <c r="F447" s="1">
        <f>'4.OVTA Sites-Transects'!F453</f>
        <v>0</v>
      </c>
      <c r="G447" s="6">
        <f>'4.OVTA Sites-Transects'!H453</f>
        <v>0</v>
      </c>
      <c r="H447" s="6">
        <f>'4.OVTA Sites-Transects'!I453</f>
        <v>0</v>
      </c>
      <c r="I447" s="193" t="str">
        <f t="shared" si="48"/>
        <v>-</v>
      </c>
      <c r="J447" s="27" t="str">
        <f t="shared" si="49"/>
        <v>-</v>
      </c>
      <c r="K447" s="27" t="str">
        <f t="shared" si="50"/>
        <v>-</v>
      </c>
      <c r="L447" s="27" t="str">
        <f t="shared" si="51"/>
        <v>-</v>
      </c>
      <c r="M447" s="27" t="str">
        <f t="shared" si="52"/>
        <v>-</v>
      </c>
      <c r="N447" s="28">
        <f t="shared" si="53"/>
        <v>0</v>
      </c>
      <c r="O447" s="28">
        <f t="shared" si="55"/>
        <v>0</v>
      </c>
      <c r="P447" s="1" t="str">
        <f t="shared" si="54"/>
        <v>no</v>
      </c>
    </row>
    <row r="448" spans="1:16" x14ac:dyDescent="0.25">
      <c r="A448" s="6">
        <f>'4.OVTA Sites-Transects'!B454</f>
        <v>0</v>
      </c>
      <c r="B448" s="6">
        <f>'4.OVTA Sites-Transects'!C454</f>
        <v>0</v>
      </c>
      <c r="C448" s="6">
        <f>'4.OVTA Sites-Transects'!D454</f>
        <v>0</v>
      </c>
      <c r="D448" s="1">
        <f>'4.OVTA Sites-Transects'!E454</f>
        <v>0</v>
      </c>
      <c r="E448" s="1">
        <f>'4.OVTA Sites-Transects'!G454</f>
        <v>0</v>
      </c>
      <c r="F448" s="1">
        <f>'4.OVTA Sites-Transects'!F454</f>
        <v>0</v>
      </c>
      <c r="G448" s="6">
        <f>'4.OVTA Sites-Transects'!H454</f>
        <v>0</v>
      </c>
      <c r="H448" s="6">
        <f>'4.OVTA Sites-Transects'!I454</f>
        <v>0</v>
      </c>
      <c r="I448" s="193" t="str">
        <f t="shared" si="48"/>
        <v>-</v>
      </c>
      <c r="J448" s="27" t="str">
        <f t="shared" si="49"/>
        <v>-</v>
      </c>
      <c r="K448" s="27" t="str">
        <f t="shared" si="50"/>
        <v>-</v>
      </c>
      <c r="L448" s="27" t="str">
        <f t="shared" si="51"/>
        <v>-</v>
      </c>
      <c r="M448" s="27" t="str">
        <f t="shared" si="52"/>
        <v>-</v>
      </c>
      <c r="N448" s="28">
        <f t="shared" si="53"/>
        <v>0</v>
      </c>
      <c r="O448" s="28">
        <f t="shared" si="55"/>
        <v>0</v>
      </c>
      <c r="P448" s="1" t="str">
        <f t="shared" si="54"/>
        <v>no</v>
      </c>
    </row>
    <row r="449" spans="1:16" x14ac:dyDescent="0.25">
      <c r="A449" s="6">
        <f>'4.OVTA Sites-Transects'!B455</f>
        <v>0</v>
      </c>
      <c r="B449" s="6">
        <f>'4.OVTA Sites-Transects'!C455</f>
        <v>0</v>
      </c>
      <c r="C449" s="6">
        <f>'4.OVTA Sites-Transects'!D455</f>
        <v>0</v>
      </c>
      <c r="D449" s="1">
        <f>'4.OVTA Sites-Transects'!E455</f>
        <v>0</v>
      </c>
      <c r="E449" s="1">
        <f>'4.OVTA Sites-Transects'!G455</f>
        <v>0</v>
      </c>
      <c r="F449" s="1">
        <f>'4.OVTA Sites-Transects'!F455</f>
        <v>0</v>
      </c>
      <c r="G449" s="6">
        <f>'4.OVTA Sites-Transects'!H455</f>
        <v>0</v>
      </c>
      <c r="H449" s="6">
        <f>'4.OVTA Sites-Transects'!I455</f>
        <v>0</v>
      </c>
      <c r="I449" s="193" t="str">
        <f t="shared" si="48"/>
        <v>-</v>
      </c>
      <c r="J449" s="27" t="str">
        <f t="shared" si="49"/>
        <v>-</v>
      </c>
      <c r="K449" s="27" t="str">
        <f t="shared" si="50"/>
        <v>-</v>
      </c>
      <c r="L449" s="27" t="str">
        <f t="shared" si="51"/>
        <v>-</v>
      </c>
      <c r="M449" s="27" t="str">
        <f t="shared" si="52"/>
        <v>-</v>
      </c>
      <c r="N449" s="28">
        <f t="shared" si="53"/>
        <v>0</v>
      </c>
      <c r="O449" s="28">
        <f t="shared" si="55"/>
        <v>0</v>
      </c>
      <c r="P449" s="1" t="str">
        <f t="shared" si="54"/>
        <v>no</v>
      </c>
    </row>
    <row r="450" spans="1:16" x14ac:dyDescent="0.25">
      <c r="A450" s="6">
        <f>'4.OVTA Sites-Transects'!B456</f>
        <v>0</v>
      </c>
      <c r="B450" s="6">
        <f>'4.OVTA Sites-Transects'!C456</f>
        <v>0</v>
      </c>
      <c r="C450" s="6">
        <f>'4.OVTA Sites-Transects'!D456</f>
        <v>0</v>
      </c>
      <c r="D450" s="1">
        <f>'4.OVTA Sites-Transects'!E456</f>
        <v>0</v>
      </c>
      <c r="E450" s="1">
        <f>'4.OVTA Sites-Transects'!G456</f>
        <v>0</v>
      </c>
      <c r="F450" s="1">
        <f>'4.OVTA Sites-Transects'!F456</f>
        <v>0</v>
      </c>
      <c r="G450" s="6">
        <f>'4.OVTA Sites-Transects'!H456</f>
        <v>0</v>
      </c>
      <c r="H450" s="6">
        <f>'4.OVTA Sites-Transects'!I456</f>
        <v>0</v>
      </c>
      <c r="I450" s="193" t="str">
        <f t="shared" si="48"/>
        <v>-</v>
      </c>
      <c r="J450" s="27" t="str">
        <f t="shared" si="49"/>
        <v>-</v>
      </c>
      <c r="K450" s="27" t="str">
        <f t="shared" si="50"/>
        <v>-</v>
      </c>
      <c r="L450" s="27" t="str">
        <f t="shared" si="51"/>
        <v>-</v>
      </c>
      <c r="M450" s="27" t="str">
        <f t="shared" si="52"/>
        <v>-</v>
      </c>
      <c r="N450" s="28">
        <f t="shared" si="53"/>
        <v>0</v>
      </c>
      <c r="O450" s="28">
        <f t="shared" si="55"/>
        <v>0</v>
      </c>
      <c r="P450" s="1" t="str">
        <f t="shared" si="54"/>
        <v>no</v>
      </c>
    </row>
    <row r="451" spans="1:16" x14ac:dyDescent="0.25">
      <c r="A451" s="6">
        <f>'4.OVTA Sites-Transects'!B457</f>
        <v>0</v>
      </c>
      <c r="B451" s="6">
        <f>'4.OVTA Sites-Transects'!C457</f>
        <v>0</v>
      </c>
      <c r="C451" s="6">
        <f>'4.OVTA Sites-Transects'!D457</f>
        <v>0</v>
      </c>
      <c r="D451" s="1">
        <f>'4.OVTA Sites-Transects'!E457</f>
        <v>0</v>
      </c>
      <c r="E451" s="1">
        <f>'4.OVTA Sites-Transects'!G457</f>
        <v>0</v>
      </c>
      <c r="F451" s="1">
        <f>'4.OVTA Sites-Transects'!F457</f>
        <v>0</v>
      </c>
      <c r="G451" s="6">
        <f>'4.OVTA Sites-Transects'!H457</f>
        <v>0</v>
      </c>
      <c r="H451" s="6">
        <f>'4.OVTA Sites-Transects'!I457</f>
        <v>0</v>
      </c>
      <c r="I451" s="193" t="str">
        <f t="shared" ref="I451:I514" si="56">IF(F451="B", SUMIF(OVTA_Calcs_TMA, D451, WeightingFactorMod), IF(F451="C", SUMIF(OVTA_Calcs_TMA, D451, WeightingFactorHigh), IF(F451="D", SUMIF(OVTA_Calcs_TMA, D451, WeightingFactorVeryHigh), "-")))</f>
        <v>-</v>
      </c>
      <c r="J451" s="27" t="str">
        <f t="shared" ref="J451:J514" si="57">IF(ISNUMBER(AVERAGEIFS(AssessmentResultsLow, AssessmentResultsSites, $A451,AssessmentIncluded, "yes")), I451*AVERAGEIFS(AssessmentResultsLow, AssessmentResultsSites, $A451,AssessmentIncluded, "yes"), "-")</f>
        <v>-</v>
      </c>
      <c r="K451" s="27" t="str">
        <f t="shared" ref="K451:K514" si="58">IF(ISNUMBER(AVERAGEIFS(AssessmentResultsMod, AssessmentResultsSites, $A451,AssessmentIncluded, "yes")), I451*AVERAGEIFS(AssessmentResultsMod, AssessmentResultsSites, $A451,AssessmentIncluded, "yes"), "-")</f>
        <v>-</v>
      </c>
      <c r="L451" s="27" t="str">
        <f t="shared" ref="L451:L514" si="59">IF(ISNUMBER(AVERAGEIFS(AssessmentResultsHigh, AssessmentResultsSites, $A451,AssessmentIncluded, "yes")), I451*AVERAGEIFS(AssessmentResultsHigh, AssessmentResultsSites, $A451,AssessmentIncluded, "yes"), "-")</f>
        <v>-</v>
      </c>
      <c r="M451" s="27" t="str">
        <f t="shared" ref="M451:M514" si="60">IF(ISNUMBER(AVERAGEIFS(AssessmentResultsVeryHigh, AssessmentResultsSites, $A451,AssessmentIncluded, "yes")), I451*AVERAGEIFS(AssessmentResultsVeryHigh, AssessmentResultsSites, $A451,AssessmentIncluded, "yes"), "-")</f>
        <v>-</v>
      </c>
      <c r="N451" s="28">
        <f t="shared" ref="N451:N514" si="61">COUNTIFS(AssessmentResultsSites, A451, AssessmentIncluded, "yes")</f>
        <v>0</v>
      </c>
      <c r="O451" s="28">
        <f t="shared" si="55"/>
        <v>0</v>
      </c>
      <c r="P451" s="1" t="str">
        <f t="shared" ref="P451:P514" si="62">IF(AND(G451="Yes", N451&gt;0), "yes", "no")</f>
        <v>no</v>
      </c>
    </row>
    <row r="452" spans="1:16" x14ac:dyDescent="0.25">
      <c r="A452" s="6">
        <f>'4.OVTA Sites-Transects'!B458</f>
        <v>0</v>
      </c>
      <c r="B452" s="6">
        <f>'4.OVTA Sites-Transects'!C458</f>
        <v>0</v>
      </c>
      <c r="C452" s="6">
        <f>'4.OVTA Sites-Transects'!D458</f>
        <v>0</v>
      </c>
      <c r="D452" s="1">
        <f>'4.OVTA Sites-Transects'!E458</f>
        <v>0</v>
      </c>
      <c r="E452" s="1">
        <f>'4.OVTA Sites-Transects'!G458</f>
        <v>0</v>
      </c>
      <c r="F452" s="1">
        <f>'4.OVTA Sites-Transects'!F458</f>
        <v>0</v>
      </c>
      <c r="G452" s="6">
        <f>'4.OVTA Sites-Transects'!H458</f>
        <v>0</v>
      </c>
      <c r="H452" s="6">
        <f>'4.OVTA Sites-Transects'!I458</f>
        <v>0</v>
      </c>
      <c r="I452" s="193" t="str">
        <f t="shared" si="56"/>
        <v>-</v>
      </c>
      <c r="J452" s="27" t="str">
        <f t="shared" si="57"/>
        <v>-</v>
      </c>
      <c r="K452" s="27" t="str">
        <f t="shared" si="58"/>
        <v>-</v>
      </c>
      <c r="L452" s="27" t="str">
        <f t="shared" si="59"/>
        <v>-</v>
      </c>
      <c r="M452" s="27" t="str">
        <f t="shared" si="60"/>
        <v>-</v>
      </c>
      <c r="N452" s="28">
        <f t="shared" si="61"/>
        <v>0</v>
      </c>
      <c r="O452" s="28">
        <f t="shared" ref="O452:O515" si="63">IF(P452="yes", N452, 0)</f>
        <v>0</v>
      </c>
      <c r="P452" s="1" t="str">
        <f t="shared" si="62"/>
        <v>no</v>
      </c>
    </row>
    <row r="453" spans="1:16" x14ac:dyDescent="0.25">
      <c r="A453" s="6">
        <f>'4.OVTA Sites-Transects'!B459</f>
        <v>0</v>
      </c>
      <c r="B453" s="6">
        <f>'4.OVTA Sites-Transects'!C459</f>
        <v>0</v>
      </c>
      <c r="C453" s="6">
        <f>'4.OVTA Sites-Transects'!D459</f>
        <v>0</v>
      </c>
      <c r="D453" s="1">
        <f>'4.OVTA Sites-Transects'!E459</f>
        <v>0</v>
      </c>
      <c r="E453" s="1">
        <f>'4.OVTA Sites-Transects'!G459</f>
        <v>0</v>
      </c>
      <c r="F453" s="1">
        <f>'4.OVTA Sites-Transects'!F459</f>
        <v>0</v>
      </c>
      <c r="G453" s="6">
        <f>'4.OVTA Sites-Transects'!H459</f>
        <v>0</v>
      </c>
      <c r="H453" s="6">
        <f>'4.OVTA Sites-Transects'!I459</f>
        <v>0</v>
      </c>
      <c r="I453" s="193" t="str">
        <f t="shared" si="56"/>
        <v>-</v>
      </c>
      <c r="J453" s="27" t="str">
        <f t="shared" si="57"/>
        <v>-</v>
      </c>
      <c r="K453" s="27" t="str">
        <f t="shared" si="58"/>
        <v>-</v>
      </c>
      <c r="L453" s="27" t="str">
        <f t="shared" si="59"/>
        <v>-</v>
      </c>
      <c r="M453" s="27" t="str">
        <f t="shared" si="60"/>
        <v>-</v>
      </c>
      <c r="N453" s="28">
        <f t="shared" si="61"/>
        <v>0</v>
      </c>
      <c r="O453" s="28">
        <f t="shared" si="63"/>
        <v>0</v>
      </c>
      <c r="P453" s="1" t="str">
        <f t="shared" si="62"/>
        <v>no</v>
      </c>
    </row>
    <row r="454" spans="1:16" x14ac:dyDescent="0.25">
      <c r="A454" s="6">
        <f>'4.OVTA Sites-Transects'!B460</f>
        <v>0</v>
      </c>
      <c r="B454" s="6">
        <f>'4.OVTA Sites-Transects'!C460</f>
        <v>0</v>
      </c>
      <c r="C454" s="6">
        <f>'4.OVTA Sites-Transects'!D460</f>
        <v>0</v>
      </c>
      <c r="D454" s="1">
        <f>'4.OVTA Sites-Transects'!E460</f>
        <v>0</v>
      </c>
      <c r="E454" s="1">
        <f>'4.OVTA Sites-Transects'!G460</f>
        <v>0</v>
      </c>
      <c r="F454" s="1">
        <f>'4.OVTA Sites-Transects'!F460</f>
        <v>0</v>
      </c>
      <c r="G454" s="6">
        <f>'4.OVTA Sites-Transects'!H460</f>
        <v>0</v>
      </c>
      <c r="H454" s="6">
        <f>'4.OVTA Sites-Transects'!I460</f>
        <v>0</v>
      </c>
      <c r="I454" s="193" t="str">
        <f t="shared" si="56"/>
        <v>-</v>
      </c>
      <c r="J454" s="27" t="str">
        <f t="shared" si="57"/>
        <v>-</v>
      </c>
      <c r="K454" s="27" t="str">
        <f t="shared" si="58"/>
        <v>-</v>
      </c>
      <c r="L454" s="27" t="str">
        <f t="shared" si="59"/>
        <v>-</v>
      </c>
      <c r="M454" s="27" t="str">
        <f t="shared" si="60"/>
        <v>-</v>
      </c>
      <c r="N454" s="28">
        <f t="shared" si="61"/>
        <v>0</v>
      </c>
      <c r="O454" s="28">
        <f t="shared" si="63"/>
        <v>0</v>
      </c>
      <c r="P454" s="1" t="str">
        <f t="shared" si="62"/>
        <v>no</v>
      </c>
    </row>
    <row r="455" spans="1:16" x14ac:dyDescent="0.25">
      <c r="A455" s="6">
        <f>'4.OVTA Sites-Transects'!B461</f>
        <v>0</v>
      </c>
      <c r="B455" s="6">
        <f>'4.OVTA Sites-Transects'!C461</f>
        <v>0</v>
      </c>
      <c r="C455" s="6">
        <f>'4.OVTA Sites-Transects'!D461</f>
        <v>0</v>
      </c>
      <c r="D455" s="1">
        <f>'4.OVTA Sites-Transects'!E461</f>
        <v>0</v>
      </c>
      <c r="E455" s="1">
        <f>'4.OVTA Sites-Transects'!G461</f>
        <v>0</v>
      </c>
      <c r="F455" s="1">
        <f>'4.OVTA Sites-Transects'!F461</f>
        <v>0</v>
      </c>
      <c r="G455" s="6">
        <f>'4.OVTA Sites-Transects'!H461</f>
        <v>0</v>
      </c>
      <c r="H455" s="6">
        <f>'4.OVTA Sites-Transects'!I461</f>
        <v>0</v>
      </c>
      <c r="I455" s="193" t="str">
        <f t="shared" si="56"/>
        <v>-</v>
      </c>
      <c r="J455" s="27" t="str">
        <f t="shared" si="57"/>
        <v>-</v>
      </c>
      <c r="K455" s="27" t="str">
        <f t="shared" si="58"/>
        <v>-</v>
      </c>
      <c r="L455" s="27" t="str">
        <f t="shared" si="59"/>
        <v>-</v>
      </c>
      <c r="M455" s="27" t="str">
        <f t="shared" si="60"/>
        <v>-</v>
      </c>
      <c r="N455" s="28">
        <f t="shared" si="61"/>
        <v>0</v>
      </c>
      <c r="O455" s="28">
        <f t="shared" si="63"/>
        <v>0</v>
      </c>
      <c r="P455" s="1" t="str">
        <f t="shared" si="62"/>
        <v>no</v>
      </c>
    </row>
    <row r="456" spans="1:16" x14ac:dyDescent="0.25">
      <c r="A456" s="6">
        <f>'4.OVTA Sites-Transects'!B462</f>
        <v>0</v>
      </c>
      <c r="B456" s="6">
        <f>'4.OVTA Sites-Transects'!C462</f>
        <v>0</v>
      </c>
      <c r="C456" s="6">
        <f>'4.OVTA Sites-Transects'!D462</f>
        <v>0</v>
      </c>
      <c r="D456" s="1">
        <f>'4.OVTA Sites-Transects'!E462</f>
        <v>0</v>
      </c>
      <c r="E456" s="1">
        <f>'4.OVTA Sites-Transects'!G462</f>
        <v>0</v>
      </c>
      <c r="F456" s="1">
        <f>'4.OVTA Sites-Transects'!F462</f>
        <v>0</v>
      </c>
      <c r="G456" s="6">
        <f>'4.OVTA Sites-Transects'!H462</f>
        <v>0</v>
      </c>
      <c r="H456" s="6">
        <f>'4.OVTA Sites-Transects'!I462</f>
        <v>0</v>
      </c>
      <c r="I456" s="193" t="str">
        <f t="shared" si="56"/>
        <v>-</v>
      </c>
      <c r="J456" s="27" t="str">
        <f t="shared" si="57"/>
        <v>-</v>
      </c>
      <c r="K456" s="27" t="str">
        <f t="shared" si="58"/>
        <v>-</v>
      </c>
      <c r="L456" s="27" t="str">
        <f t="shared" si="59"/>
        <v>-</v>
      </c>
      <c r="M456" s="27" t="str">
        <f t="shared" si="60"/>
        <v>-</v>
      </c>
      <c r="N456" s="28">
        <f t="shared" si="61"/>
        <v>0</v>
      </c>
      <c r="O456" s="28">
        <f t="shared" si="63"/>
        <v>0</v>
      </c>
      <c r="P456" s="1" t="str">
        <f t="shared" si="62"/>
        <v>no</v>
      </c>
    </row>
    <row r="457" spans="1:16" x14ac:dyDescent="0.25">
      <c r="A457" s="6">
        <f>'4.OVTA Sites-Transects'!B463</f>
        <v>0</v>
      </c>
      <c r="B457" s="6">
        <f>'4.OVTA Sites-Transects'!C463</f>
        <v>0</v>
      </c>
      <c r="C457" s="6">
        <f>'4.OVTA Sites-Transects'!D463</f>
        <v>0</v>
      </c>
      <c r="D457" s="1">
        <f>'4.OVTA Sites-Transects'!E463</f>
        <v>0</v>
      </c>
      <c r="E457" s="1">
        <f>'4.OVTA Sites-Transects'!G463</f>
        <v>0</v>
      </c>
      <c r="F457" s="1">
        <f>'4.OVTA Sites-Transects'!F463</f>
        <v>0</v>
      </c>
      <c r="G457" s="6">
        <f>'4.OVTA Sites-Transects'!H463</f>
        <v>0</v>
      </c>
      <c r="H457" s="6">
        <f>'4.OVTA Sites-Transects'!I463</f>
        <v>0</v>
      </c>
      <c r="I457" s="193" t="str">
        <f t="shared" si="56"/>
        <v>-</v>
      </c>
      <c r="J457" s="27" t="str">
        <f t="shared" si="57"/>
        <v>-</v>
      </c>
      <c r="K457" s="27" t="str">
        <f t="shared" si="58"/>
        <v>-</v>
      </c>
      <c r="L457" s="27" t="str">
        <f t="shared" si="59"/>
        <v>-</v>
      </c>
      <c r="M457" s="27" t="str">
        <f t="shared" si="60"/>
        <v>-</v>
      </c>
      <c r="N457" s="28">
        <f t="shared" si="61"/>
        <v>0</v>
      </c>
      <c r="O457" s="28">
        <f t="shared" si="63"/>
        <v>0</v>
      </c>
      <c r="P457" s="1" t="str">
        <f t="shared" si="62"/>
        <v>no</v>
      </c>
    </row>
    <row r="458" spans="1:16" x14ac:dyDescent="0.25">
      <c r="A458" s="6">
        <f>'4.OVTA Sites-Transects'!B464</f>
        <v>0</v>
      </c>
      <c r="B458" s="6">
        <f>'4.OVTA Sites-Transects'!C464</f>
        <v>0</v>
      </c>
      <c r="C458" s="6">
        <f>'4.OVTA Sites-Transects'!D464</f>
        <v>0</v>
      </c>
      <c r="D458" s="1">
        <f>'4.OVTA Sites-Transects'!E464</f>
        <v>0</v>
      </c>
      <c r="E458" s="1">
        <f>'4.OVTA Sites-Transects'!G464</f>
        <v>0</v>
      </c>
      <c r="F458" s="1">
        <f>'4.OVTA Sites-Transects'!F464</f>
        <v>0</v>
      </c>
      <c r="G458" s="6">
        <f>'4.OVTA Sites-Transects'!H464</f>
        <v>0</v>
      </c>
      <c r="H458" s="6">
        <f>'4.OVTA Sites-Transects'!I464</f>
        <v>0</v>
      </c>
      <c r="I458" s="193" t="str">
        <f t="shared" si="56"/>
        <v>-</v>
      </c>
      <c r="J458" s="27" t="str">
        <f t="shared" si="57"/>
        <v>-</v>
      </c>
      <c r="K458" s="27" t="str">
        <f t="shared" si="58"/>
        <v>-</v>
      </c>
      <c r="L458" s="27" t="str">
        <f t="shared" si="59"/>
        <v>-</v>
      </c>
      <c r="M458" s="27" t="str">
        <f t="shared" si="60"/>
        <v>-</v>
      </c>
      <c r="N458" s="28">
        <f t="shared" si="61"/>
        <v>0</v>
      </c>
      <c r="O458" s="28">
        <f t="shared" si="63"/>
        <v>0</v>
      </c>
      <c r="P458" s="1" t="str">
        <f t="shared" si="62"/>
        <v>no</v>
      </c>
    </row>
    <row r="459" spans="1:16" x14ac:dyDescent="0.25">
      <c r="A459" s="6">
        <f>'4.OVTA Sites-Transects'!B465</f>
        <v>0</v>
      </c>
      <c r="B459" s="6">
        <f>'4.OVTA Sites-Transects'!C465</f>
        <v>0</v>
      </c>
      <c r="C459" s="6">
        <f>'4.OVTA Sites-Transects'!D465</f>
        <v>0</v>
      </c>
      <c r="D459" s="1">
        <f>'4.OVTA Sites-Transects'!E465</f>
        <v>0</v>
      </c>
      <c r="E459" s="1">
        <f>'4.OVTA Sites-Transects'!G465</f>
        <v>0</v>
      </c>
      <c r="F459" s="1">
        <f>'4.OVTA Sites-Transects'!F465</f>
        <v>0</v>
      </c>
      <c r="G459" s="6">
        <f>'4.OVTA Sites-Transects'!H465</f>
        <v>0</v>
      </c>
      <c r="H459" s="6">
        <f>'4.OVTA Sites-Transects'!I465</f>
        <v>0</v>
      </c>
      <c r="I459" s="193" t="str">
        <f t="shared" si="56"/>
        <v>-</v>
      </c>
      <c r="J459" s="27" t="str">
        <f t="shared" si="57"/>
        <v>-</v>
      </c>
      <c r="K459" s="27" t="str">
        <f t="shared" si="58"/>
        <v>-</v>
      </c>
      <c r="L459" s="27" t="str">
        <f t="shared" si="59"/>
        <v>-</v>
      </c>
      <c r="M459" s="27" t="str">
        <f t="shared" si="60"/>
        <v>-</v>
      </c>
      <c r="N459" s="28">
        <f t="shared" si="61"/>
        <v>0</v>
      </c>
      <c r="O459" s="28">
        <f t="shared" si="63"/>
        <v>0</v>
      </c>
      <c r="P459" s="1" t="str">
        <f t="shared" si="62"/>
        <v>no</v>
      </c>
    </row>
    <row r="460" spans="1:16" x14ac:dyDescent="0.25">
      <c r="A460" s="6">
        <f>'4.OVTA Sites-Transects'!B466</f>
        <v>0</v>
      </c>
      <c r="B460" s="6">
        <f>'4.OVTA Sites-Transects'!C466</f>
        <v>0</v>
      </c>
      <c r="C460" s="6">
        <f>'4.OVTA Sites-Transects'!D466</f>
        <v>0</v>
      </c>
      <c r="D460" s="1">
        <f>'4.OVTA Sites-Transects'!E466</f>
        <v>0</v>
      </c>
      <c r="E460" s="1">
        <f>'4.OVTA Sites-Transects'!G466</f>
        <v>0</v>
      </c>
      <c r="F460" s="1">
        <f>'4.OVTA Sites-Transects'!F466</f>
        <v>0</v>
      </c>
      <c r="G460" s="6">
        <f>'4.OVTA Sites-Transects'!H466</f>
        <v>0</v>
      </c>
      <c r="H460" s="6">
        <f>'4.OVTA Sites-Transects'!I466</f>
        <v>0</v>
      </c>
      <c r="I460" s="193" t="str">
        <f t="shared" si="56"/>
        <v>-</v>
      </c>
      <c r="J460" s="27" t="str">
        <f t="shared" si="57"/>
        <v>-</v>
      </c>
      <c r="K460" s="27" t="str">
        <f t="shared" si="58"/>
        <v>-</v>
      </c>
      <c r="L460" s="27" t="str">
        <f t="shared" si="59"/>
        <v>-</v>
      </c>
      <c r="M460" s="27" t="str">
        <f t="shared" si="60"/>
        <v>-</v>
      </c>
      <c r="N460" s="28">
        <f t="shared" si="61"/>
        <v>0</v>
      </c>
      <c r="O460" s="28">
        <f t="shared" si="63"/>
        <v>0</v>
      </c>
      <c r="P460" s="1" t="str">
        <f t="shared" si="62"/>
        <v>no</v>
      </c>
    </row>
    <row r="461" spans="1:16" x14ac:dyDescent="0.25">
      <c r="A461" s="6">
        <f>'4.OVTA Sites-Transects'!B467</f>
        <v>0</v>
      </c>
      <c r="B461" s="6">
        <f>'4.OVTA Sites-Transects'!C467</f>
        <v>0</v>
      </c>
      <c r="C461" s="6">
        <f>'4.OVTA Sites-Transects'!D467</f>
        <v>0</v>
      </c>
      <c r="D461" s="1">
        <f>'4.OVTA Sites-Transects'!E467</f>
        <v>0</v>
      </c>
      <c r="E461" s="1">
        <f>'4.OVTA Sites-Transects'!G467</f>
        <v>0</v>
      </c>
      <c r="F461" s="1">
        <f>'4.OVTA Sites-Transects'!F467</f>
        <v>0</v>
      </c>
      <c r="G461" s="6">
        <f>'4.OVTA Sites-Transects'!H467</f>
        <v>0</v>
      </c>
      <c r="H461" s="6">
        <f>'4.OVTA Sites-Transects'!I467</f>
        <v>0</v>
      </c>
      <c r="I461" s="193" t="str">
        <f t="shared" si="56"/>
        <v>-</v>
      </c>
      <c r="J461" s="27" t="str">
        <f t="shared" si="57"/>
        <v>-</v>
      </c>
      <c r="K461" s="27" t="str">
        <f t="shared" si="58"/>
        <v>-</v>
      </c>
      <c r="L461" s="27" t="str">
        <f t="shared" si="59"/>
        <v>-</v>
      </c>
      <c r="M461" s="27" t="str">
        <f t="shared" si="60"/>
        <v>-</v>
      </c>
      <c r="N461" s="28">
        <f t="shared" si="61"/>
        <v>0</v>
      </c>
      <c r="O461" s="28">
        <f t="shared" si="63"/>
        <v>0</v>
      </c>
      <c r="P461" s="1" t="str">
        <f t="shared" si="62"/>
        <v>no</v>
      </c>
    </row>
    <row r="462" spans="1:16" x14ac:dyDescent="0.25">
      <c r="A462" s="6">
        <f>'4.OVTA Sites-Transects'!B468</f>
        <v>0</v>
      </c>
      <c r="B462" s="6">
        <f>'4.OVTA Sites-Transects'!C468</f>
        <v>0</v>
      </c>
      <c r="C462" s="6">
        <f>'4.OVTA Sites-Transects'!D468</f>
        <v>0</v>
      </c>
      <c r="D462" s="1">
        <f>'4.OVTA Sites-Transects'!E468</f>
        <v>0</v>
      </c>
      <c r="E462" s="1">
        <f>'4.OVTA Sites-Transects'!G468</f>
        <v>0</v>
      </c>
      <c r="F462" s="1">
        <f>'4.OVTA Sites-Transects'!F468</f>
        <v>0</v>
      </c>
      <c r="G462" s="6">
        <f>'4.OVTA Sites-Transects'!H468</f>
        <v>0</v>
      </c>
      <c r="H462" s="6">
        <f>'4.OVTA Sites-Transects'!I468</f>
        <v>0</v>
      </c>
      <c r="I462" s="193" t="str">
        <f t="shared" si="56"/>
        <v>-</v>
      </c>
      <c r="J462" s="27" t="str">
        <f t="shared" si="57"/>
        <v>-</v>
      </c>
      <c r="K462" s="27" t="str">
        <f t="shared" si="58"/>
        <v>-</v>
      </c>
      <c r="L462" s="27" t="str">
        <f t="shared" si="59"/>
        <v>-</v>
      </c>
      <c r="M462" s="27" t="str">
        <f t="shared" si="60"/>
        <v>-</v>
      </c>
      <c r="N462" s="28">
        <f t="shared" si="61"/>
        <v>0</v>
      </c>
      <c r="O462" s="28">
        <f t="shared" si="63"/>
        <v>0</v>
      </c>
      <c r="P462" s="1" t="str">
        <f t="shared" si="62"/>
        <v>no</v>
      </c>
    </row>
    <row r="463" spans="1:16" x14ac:dyDescent="0.25">
      <c r="A463" s="6">
        <f>'4.OVTA Sites-Transects'!B469</f>
        <v>0</v>
      </c>
      <c r="B463" s="6">
        <f>'4.OVTA Sites-Transects'!C469</f>
        <v>0</v>
      </c>
      <c r="C463" s="6">
        <f>'4.OVTA Sites-Transects'!D469</f>
        <v>0</v>
      </c>
      <c r="D463" s="1">
        <f>'4.OVTA Sites-Transects'!E469</f>
        <v>0</v>
      </c>
      <c r="E463" s="1">
        <f>'4.OVTA Sites-Transects'!G469</f>
        <v>0</v>
      </c>
      <c r="F463" s="1">
        <f>'4.OVTA Sites-Transects'!F469</f>
        <v>0</v>
      </c>
      <c r="G463" s="6">
        <f>'4.OVTA Sites-Transects'!H469</f>
        <v>0</v>
      </c>
      <c r="H463" s="6">
        <f>'4.OVTA Sites-Transects'!I469</f>
        <v>0</v>
      </c>
      <c r="I463" s="193" t="str">
        <f t="shared" si="56"/>
        <v>-</v>
      </c>
      <c r="J463" s="27" t="str">
        <f t="shared" si="57"/>
        <v>-</v>
      </c>
      <c r="K463" s="27" t="str">
        <f t="shared" si="58"/>
        <v>-</v>
      </c>
      <c r="L463" s="27" t="str">
        <f t="shared" si="59"/>
        <v>-</v>
      </c>
      <c r="M463" s="27" t="str">
        <f t="shared" si="60"/>
        <v>-</v>
      </c>
      <c r="N463" s="28">
        <f t="shared" si="61"/>
        <v>0</v>
      </c>
      <c r="O463" s="28">
        <f t="shared" si="63"/>
        <v>0</v>
      </c>
      <c r="P463" s="1" t="str">
        <f t="shared" si="62"/>
        <v>no</v>
      </c>
    </row>
    <row r="464" spans="1:16" x14ac:dyDescent="0.25">
      <c r="A464" s="6">
        <f>'4.OVTA Sites-Transects'!B470</f>
        <v>0</v>
      </c>
      <c r="B464" s="6">
        <f>'4.OVTA Sites-Transects'!C470</f>
        <v>0</v>
      </c>
      <c r="C464" s="6">
        <f>'4.OVTA Sites-Transects'!D470</f>
        <v>0</v>
      </c>
      <c r="D464" s="1">
        <f>'4.OVTA Sites-Transects'!E470</f>
        <v>0</v>
      </c>
      <c r="E464" s="1">
        <f>'4.OVTA Sites-Transects'!G470</f>
        <v>0</v>
      </c>
      <c r="F464" s="1">
        <f>'4.OVTA Sites-Transects'!F470</f>
        <v>0</v>
      </c>
      <c r="G464" s="6">
        <f>'4.OVTA Sites-Transects'!H470</f>
        <v>0</v>
      </c>
      <c r="H464" s="6">
        <f>'4.OVTA Sites-Transects'!I470</f>
        <v>0</v>
      </c>
      <c r="I464" s="193" t="str">
        <f t="shared" si="56"/>
        <v>-</v>
      </c>
      <c r="J464" s="27" t="str">
        <f t="shared" si="57"/>
        <v>-</v>
      </c>
      <c r="K464" s="27" t="str">
        <f t="shared" si="58"/>
        <v>-</v>
      </c>
      <c r="L464" s="27" t="str">
        <f t="shared" si="59"/>
        <v>-</v>
      </c>
      <c r="M464" s="27" t="str">
        <f t="shared" si="60"/>
        <v>-</v>
      </c>
      <c r="N464" s="28">
        <f t="shared" si="61"/>
        <v>0</v>
      </c>
      <c r="O464" s="28">
        <f t="shared" si="63"/>
        <v>0</v>
      </c>
      <c r="P464" s="1" t="str">
        <f t="shared" si="62"/>
        <v>no</v>
      </c>
    </row>
    <row r="465" spans="1:16" x14ac:dyDescent="0.25">
      <c r="A465" s="6">
        <f>'4.OVTA Sites-Transects'!B471</f>
        <v>0</v>
      </c>
      <c r="B465" s="6">
        <f>'4.OVTA Sites-Transects'!C471</f>
        <v>0</v>
      </c>
      <c r="C465" s="6">
        <f>'4.OVTA Sites-Transects'!D471</f>
        <v>0</v>
      </c>
      <c r="D465" s="1">
        <f>'4.OVTA Sites-Transects'!E471</f>
        <v>0</v>
      </c>
      <c r="E465" s="1">
        <f>'4.OVTA Sites-Transects'!G471</f>
        <v>0</v>
      </c>
      <c r="F465" s="1">
        <f>'4.OVTA Sites-Transects'!F471</f>
        <v>0</v>
      </c>
      <c r="G465" s="6">
        <f>'4.OVTA Sites-Transects'!H471</f>
        <v>0</v>
      </c>
      <c r="H465" s="6">
        <f>'4.OVTA Sites-Transects'!I471</f>
        <v>0</v>
      </c>
      <c r="I465" s="193" t="str">
        <f t="shared" si="56"/>
        <v>-</v>
      </c>
      <c r="J465" s="27" t="str">
        <f t="shared" si="57"/>
        <v>-</v>
      </c>
      <c r="K465" s="27" t="str">
        <f t="shared" si="58"/>
        <v>-</v>
      </c>
      <c r="L465" s="27" t="str">
        <f t="shared" si="59"/>
        <v>-</v>
      </c>
      <c r="M465" s="27" t="str">
        <f t="shared" si="60"/>
        <v>-</v>
      </c>
      <c r="N465" s="28">
        <f t="shared" si="61"/>
        <v>0</v>
      </c>
      <c r="O465" s="28">
        <f t="shared" si="63"/>
        <v>0</v>
      </c>
      <c r="P465" s="1" t="str">
        <f t="shared" si="62"/>
        <v>no</v>
      </c>
    </row>
    <row r="466" spans="1:16" x14ac:dyDescent="0.25">
      <c r="A466" s="6">
        <f>'4.OVTA Sites-Transects'!B472</f>
        <v>0</v>
      </c>
      <c r="B466" s="6">
        <f>'4.OVTA Sites-Transects'!C472</f>
        <v>0</v>
      </c>
      <c r="C466" s="6">
        <f>'4.OVTA Sites-Transects'!D472</f>
        <v>0</v>
      </c>
      <c r="D466" s="1">
        <f>'4.OVTA Sites-Transects'!E472</f>
        <v>0</v>
      </c>
      <c r="E466" s="1">
        <f>'4.OVTA Sites-Transects'!G472</f>
        <v>0</v>
      </c>
      <c r="F466" s="1">
        <f>'4.OVTA Sites-Transects'!F472</f>
        <v>0</v>
      </c>
      <c r="G466" s="6">
        <f>'4.OVTA Sites-Transects'!H472</f>
        <v>0</v>
      </c>
      <c r="H466" s="6">
        <f>'4.OVTA Sites-Transects'!I472</f>
        <v>0</v>
      </c>
      <c r="I466" s="193" t="str">
        <f t="shared" si="56"/>
        <v>-</v>
      </c>
      <c r="J466" s="27" t="str">
        <f t="shared" si="57"/>
        <v>-</v>
      </c>
      <c r="K466" s="27" t="str">
        <f t="shared" si="58"/>
        <v>-</v>
      </c>
      <c r="L466" s="27" t="str">
        <f t="shared" si="59"/>
        <v>-</v>
      </c>
      <c r="M466" s="27" t="str">
        <f t="shared" si="60"/>
        <v>-</v>
      </c>
      <c r="N466" s="28">
        <f t="shared" si="61"/>
        <v>0</v>
      </c>
      <c r="O466" s="28">
        <f t="shared" si="63"/>
        <v>0</v>
      </c>
      <c r="P466" s="1" t="str">
        <f t="shared" si="62"/>
        <v>no</v>
      </c>
    </row>
    <row r="467" spans="1:16" x14ac:dyDescent="0.25">
      <c r="A467" s="6">
        <f>'4.OVTA Sites-Transects'!B473</f>
        <v>0</v>
      </c>
      <c r="B467" s="6">
        <f>'4.OVTA Sites-Transects'!C473</f>
        <v>0</v>
      </c>
      <c r="C467" s="6">
        <f>'4.OVTA Sites-Transects'!D473</f>
        <v>0</v>
      </c>
      <c r="D467" s="1">
        <f>'4.OVTA Sites-Transects'!E473</f>
        <v>0</v>
      </c>
      <c r="E467" s="1">
        <f>'4.OVTA Sites-Transects'!G473</f>
        <v>0</v>
      </c>
      <c r="F467" s="1">
        <f>'4.OVTA Sites-Transects'!F473</f>
        <v>0</v>
      </c>
      <c r="G467" s="6">
        <f>'4.OVTA Sites-Transects'!H473</f>
        <v>0</v>
      </c>
      <c r="H467" s="6">
        <f>'4.OVTA Sites-Transects'!I473</f>
        <v>0</v>
      </c>
      <c r="I467" s="193" t="str">
        <f t="shared" si="56"/>
        <v>-</v>
      </c>
      <c r="J467" s="27" t="str">
        <f t="shared" si="57"/>
        <v>-</v>
      </c>
      <c r="K467" s="27" t="str">
        <f t="shared" si="58"/>
        <v>-</v>
      </c>
      <c r="L467" s="27" t="str">
        <f t="shared" si="59"/>
        <v>-</v>
      </c>
      <c r="M467" s="27" t="str">
        <f t="shared" si="60"/>
        <v>-</v>
      </c>
      <c r="N467" s="28">
        <f t="shared" si="61"/>
        <v>0</v>
      </c>
      <c r="O467" s="28">
        <f t="shared" si="63"/>
        <v>0</v>
      </c>
      <c r="P467" s="1" t="str">
        <f t="shared" si="62"/>
        <v>no</v>
      </c>
    </row>
    <row r="468" spans="1:16" x14ac:dyDescent="0.25">
      <c r="A468" s="6">
        <f>'4.OVTA Sites-Transects'!B474</f>
        <v>0</v>
      </c>
      <c r="B468" s="6">
        <f>'4.OVTA Sites-Transects'!C474</f>
        <v>0</v>
      </c>
      <c r="C468" s="6">
        <f>'4.OVTA Sites-Transects'!D474</f>
        <v>0</v>
      </c>
      <c r="D468" s="1">
        <f>'4.OVTA Sites-Transects'!E474</f>
        <v>0</v>
      </c>
      <c r="E468" s="1">
        <f>'4.OVTA Sites-Transects'!G474</f>
        <v>0</v>
      </c>
      <c r="F468" s="1">
        <f>'4.OVTA Sites-Transects'!F474</f>
        <v>0</v>
      </c>
      <c r="G468" s="6">
        <f>'4.OVTA Sites-Transects'!H474</f>
        <v>0</v>
      </c>
      <c r="H468" s="6">
        <f>'4.OVTA Sites-Transects'!I474</f>
        <v>0</v>
      </c>
      <c r="I468" s="193" t="str">
        <f t="shared" si="56"/>
        <v>-</v>
      </c>
      <c r="J468" s="27" t="str">
        <f t="shared" si="57"/>
        <v>-</v>
      </c>
      <c r="K468" s="27" t="str">
        <f t="shared" si="58"/>
        <v>-</v>
      </c>
      <c r="L468" s="27" t="str">
        <f t="shared" si="59"/>
        <v>-</v>
      </c>
      <c r="M468" s="27" t="str">
        <f t="shared" si="60"/>
        <v>-</v>
      </c>
      <c r="N468" s="28">
        <f t="shared" si="61"/>
        <v>0</v>
      </c>
      <c r="O468" s="28">
        <f t="shared" si="63"/>
        <v>0</v>
      </c>
      <c r="P468" s="1" t="str">
        <f t="shared" si="62"/>
        <v>no</v>
      </c>
    </row>
    <row r="469" spans="1:16" x14ac:dyDescent="0.25">
      <c r="A469" s="6">
        <f>'4.OVTA Sites-Transects'!B475</f>
        <v>0</v>
      </c>
      <c r="B469" s="6">
        <f>'4.OVTA Sites-Transects'!C475</f>
        <v>0</v>
      </c>
      <c r="C469" s="6">
        <f>'4.OVTA Sites-Transects'!D475</f>
        <v>0</v>
      </c>
      <c r="D469" s="1">
        <f>'4.OVTA Sites-Transects'!E475</f>
        <v>0</v>
      </c>
      <c r="E469" s="1">
        <f>'4.OVTA Sites-Transects'!G475</f>
        <v>0</v>
      </c>
      <c r="F469" s="1">
        <f>'4.OVTA Sites-Transects'!F475</f>
        <v>0</v>
      </c>
      <c r="G469" s="6">
        <f>'4.OVTA Sites-Transects'!H475</f>
        <v>0</v>
      </c>
      <c r="H469" s="6">
        <f>'4.OVTA Sites-Transects'!I475</f>
        <v>0</v>
      </c>
      <c r="I469" s="193" t="str">
        <f t="shared" si="56"/>
        <v>-</v>
      </c>
      <c r="J469" s="27" t="str">
        <f t="shared" si="57"/>
        <v>-</v>
      </c>
      <c r="K469" s="27" t="str">
        <f t="shared" si="58"/>
        <v>-</v>
      </c>
      <c r="L469" s="27" t="str">
        <f t="shared" si="59"/>
        <v>-</v>
      </c>
      <c r="M469" s="27" t="str">
        <f t="shared" si="60"/>
        <v>-</v>
      </c>
      <c r="N469" s="28">
        <f t="shared" si="61"/>
        <v>0</v>
      </c>
      <c r="O469" s="28">
        <f t="shared" si="63"/>
        <v>0</v>
      </c>
      <c r="P469" s="1" t="str">
        <f t="shared" si="62"/>
        <v>no</v>
      </c>
    </row>
    <row r="470" spans="1:16" x14ac:dyDescent="0.25">
      <c r="A470" s="6">
        <f>'4.OVTA Sites-Transects'!B476</f>
        <v>0</v>
      </c>
      <c r="B470" s="6">
        <f>'4.OVTA Sites-Transects'!C476</f>
        <v>0</v>
      </c>
      <c r="C470" s="6">
        <f>'4.OVTA Sites-Transects'!D476</f>
        <v>0</v>
      </c>
      <c r="D470" s="1">
        <f>'4.OVTA Sites-Transects'!E476</f>
        <v>0</v>
      </c>
      <c r="E470" s="1">
        <f>'4.OVTA Sites-Transects'!G476</f>
        <v>0</v>
      </c>
      <c r="F470" s="1">
        <f>'4.OVTA Sites-Transects'!F476</f>
        <v>0</v>
      </c>
      <c r="G470" s="6">
        <f>'4.OVTA Sites-Transects'!H476</f>
        <v>0</v>
      </c>
      <c r="H470" s="6">
        <f>'4.OVTA Sites-Transects'!I476</f>
        <v>0</v>
      </c>
      <c r="I470" s="193" t="str">
        <f t="shared" si="56"/>
        <v>-</v>
      </c>
      <c r="J470" s="27" t="str">
        <f t="shared" si="57"/>
        <v>-</v>
      </c>
      <c r="K470" s="27" t="str">
        <f t="shared" si="58"/>
        <v>-</v>
      </c>
      <c r="L470" s="27" t="str">
        <f t="shared" si="59"/>
        <v>-</v>
      </c>
      <c r="M470" s="27" t="str">
        <f t="shared" si="60"/>
        <v>-</v>
      </c>
      <c r="N470" s="28">
        <f t="shared" si="61"/>
        <v>0</v>
      </c>
      <c r="O470" s="28">
        <f t="shared" si="63"/>
        <v>0</v>
      </c>
      <c r="P470" s="1" t="str">
        <f t="shared" si="62"/>
        <v>no</v>
      </c>
    </row>
    <row r="471" spans="1:16" x14ac:dyDescent="0.25">
      <c r="A471" s="6">
        <f>'4.OVTA Sites-Transects'!B477</f>
        <v>0</v>
      </c>
      <c r="B471" s="6">
        <f>'4.OVTA Sites-Transects'!C477</f>
        <v>0</v>
      </c>
      <c r="C471" s="6">
        <f>'4.OVTA Sites-Transects'!D477</f>
        <v>0</v>
      </c>
      <c r="D471" s="1">
        <f>'4.OVTA Sites-Transects'!E477</f>
        <v>0</v>
      </c>
      <c r="E471" s="1">
        <f>'4.OVTA Sites-Transects'!G477</f>
        <v>0</v>
      </c>
      <c r="F471" s="1">
        <f>'4.OVTA Sites-Transects'!F477</f>
        <v>0</v>
      </c>
      <c r="G471" s="6">
        <f>'4.OVTA Sites-Transects'!H477</f>
        <v>0</v>
      </c>
      <c r="H471" s="6">
        <f>'4.OVTA Sites-Transects'!I477</f>
        <v>0</v>
      </c>
      <c r="I471" s="193" t="str">
        <f t="shared" si="56"/>
        <v>-</v>
      </c>
      <c r="J471" s="27" t="str">
        <f t="shared" si="57"/>
        <v>-</v>
      </c>
      <c r="K471" s="27" t="str">
        <f t="shared" si="58"/>
        <v>-</v>
      </c>
      <c r="L471" s="27" t="str">
        <f t="shared" si="59"/>
        <v>-</v>
      </c>
      <c r="M471" s="27" t="str">
        <f t="shared" si="60"/>
        <v>-</v>
      </c>
      <c r="N471" s="28">
        <f t="shared" si="61"/>
        <v>0</v>
      </c>
      <c r="O471" s="28">
        <f t="shared" si="63"/>
        <v>0</v>
      </c>
      <c r="P471" s="1" t="str">
        <f t="shared" si="62"/>
        <v>no</v>
      </c>
    </row>
    <row r="472" spans="1:16" x14ac:dyDescent="0.25">
      <c r="A472" s="6">
        <f>'4.OVTA Sites-Transects'!B478</f>
        <v>0</v>
      </c>
      <c r="B472" s="6">
        <f>'4.OVTA Sites-Transects'!C478</f>
        <v>0</v>
      </c>
      <c r="C472" s="6">
        <f>'4.OVTA Sites-Transects'!D478</f>
        <v>0</v>
      </c>
      <c r="D472" s="1">
        <f>'4.OVTA Sites-Transects'!E478</f>
        <v>0</v>
      </c>
      <c r="E472" s="1">
        <f>'4.OVTA Sites-Transects'!G478</f>
        <v>0</v>
      </c>
      <c r="F472" s="1">
        <f>'4.OVTA Sites-Transects'!F478</f>
        <v>0</v>
      </c>
      <c r="G472" s="6">
        <f>'4.OVTA Sites-Transects'!H478</f>
        <v>0</v>
      </c>
      <c r="H472" s="6">
        <f>'4.OVTA Sites-Transects'!I478</f>
        <v>0</v>
      </c>
      <c r="I472" s="193" t="str">
        <f t="shared" si="56"/>
        <v>-</v>
      </c>
      <c r="J472" s="27" t="str">
        <f t="shared" si="57"/>
        <v>-</v>
      </c>
      <c r="K472" s="27" t="str">
        <f t="shared" si="58"/>
        <v>-</v>
      </c>
      <c r="L472" s="27" t="str">
        <f t="shared" si="59"/>
        <v>-</v>
      </c>
      <c r="M472" s="27" t="str">
        <f t="shared" si="60"/>
        <v>-</v>
      </c>
      <c r="N472" s="28">
        <f t="shared" si="61"/>
        <v>0</v>
      </c>
      <c r="O472" s="28">
        <f t="shared" si="63"/>
        <v>0</v>
      </c>
      <c r="P472" s="1" t="str">
        <f t="shared" si="62"/>
        <v>no</v>
      </c>
    </row>
    <row r="473" spans="1:16" x14ac:dyDescent="0.25">
      <c r="A473" s="6">
        <f>'4.OVTA Sites-Transects'!B479</f>
        <v>0</v>
      </c>
      <c r="B473" s="6">
        <f>'4.OVTA Sites-Transects'!C479</f>
        <v>0</v>
      </c>
      <c r="C473" s="6">
        <f>'4.OVTA Sites-Transects'!D479</f>
        <v>0</v>
      </c>
      <c r="D473" s="1">
        <f>'4.OVTA Sites-Transects'!E479</f>
        <v>0</v>
      </c>
      <c r="E473" s="1">
        <f>'4.OVTA Sites-Transects'!G479</f>
        <v>0</v>
      </c>
      <c r="F473" s="1">
        <f>'4.OVTA Sites-Transects'!F479</f>
        <v>0</v>
      </c>
      <c r="G473" s="6">
        <f>'4.OVTA Sites-Transects'!H479</f>
        <v>0</v>
      </c>
      <c r="H473" s="6">
        <f>'4.OVTA Sites-Transects'!I479</f>
        <v>0</v>
      </c>
      <c r="I473" s="193" t="str">
        <f t="shared" si="56"/>
        <v>-</v>
      </c>
      <c r="J473" s="27" t="str">
        <f t="shared" si="57"/>
        <v>-</v>
      </c>
      <c r="K473" s="27" t="str">
        <f t="shared" si="58"/>
        <v>-</v>
      </c>
      <c r="L473" s="27" t="str">
        <f t="shared" si="59"/>
        <v>-</v>
      </c>
      <c r="M473" s="27" t="str">
        <f t="shared" si="60"/>
        <v>-</v>
      </c>
      <c r="N473" s="28">
        <f t="shared" si="61"/>
        <v>0</v>
      </c>
      <c r="O473" s="28">
        <f t="shared" si="63"/>
        <v>0</v>
      </c>
      <c r="P473" s="1" t="str">
        <f t="shared" si="62"/>
        <v>no</v>
      </c>
    </row>
    <row r="474" spans="1:16" x14ac:dyDescent="0.25">
      <c r="A474" s="6">
        <f>'4.OVTA Sites-Transects'!B480</f>
        <v>0</v>
      </c>
      <c r="B474" s="6">
        <f>'4.OVTA Sites-Transects'!C480</f>
        <v>0</v>
      </c>
      <c r="C474" s="6">
        <f>'4.OVTA Sites-Transects'!D480</f>
        <v>0</v>
      </c>
      <c r="D474" s="1">
        <f>'4.OVTA Sites-Transects'!E480</f>
        <v>0</v>
      </c>
      <c r="E474" s="1">
        <f>'4.OVTA Sites-Transects'!G480</f>
        <v>0</v>
      </c>
      <c r="F474" s="1">
        <f>'4.OVTA Sites-Transects'!F480</f>
        <v>0</v>
      </c>
      <c r="G474" s="6">
        <f>'4.OVTA Sites-Transects'!H480</f>
        <v>0</v>
      </c>
      <c r="H474" s="6">
        <f>'4.OVTA Sites-Transects'!I480</f>
        <v>0</v>
      </c>
      <c r="I474" s="193" t="str">
        <f t="shared" si="56"/>
        <v>-</v>
      </c>
      <c r="J474" s="27" t="str">
        <f t="shared" si="57"/>
        <v>-</v>
      </c>
      <c r="K474" s="27" t="str">
        <f t="shared" si="58"/>
        <v>-</v>
      </c>
      <c r="L474" s="27" t="str">
        <f t="shared" si="59"/>
        <v>-</v>
      </c>
      <c r="M474" s="27" t="str">
        <f t="shared" si="60"/>
        <v>-</v>
      </c>
      <c r="N474" s="28">
        <f t="shared" si="61"/>
        <v>0</v>
      </c>
      <c r="O474" s="28">
        <f t="shared" si="63"/>
        <v>0</v>
      </c>
      <c r="P474" s="1" t="str">
        <f t="shared" si="62"/>
        <v>no</v>
      </c>
    </row>
    <row r="475" spans="1:16" x14ac:dyDescent="0.25">
      <c r="A475" s="6">
        <f>'4.OVTA Sites-Transects'!B481</f>
        <v>0</v>
      </c>
      <c r="B475" s="6">
        <f>'4.OVTA Sites-Transects'!C481</f>
        <v>0</v>
      </c>
      <c r="C475" s="6">
        <f>'4.OVTA Sites-Transects'!D481</f>
        <v>0</v>
      </c>
      <c r="D475" s="1">
        <f>'4.OVTA Sites-Transects'!E481</f>
        <v>0</v>
      </c>
      <c r="E475" s="1">
        <f>'4.OVTA Sites-Transects'!G481</f>
        <v>0</v>
      </c>
      <c r="F475" s="1">
        <f>'4.OVTA Sites-Transects'!F481</f>
        <v>0</v>
      </c>
      <c r="G475" s="6">
        <f>'4.OVTA Sites-Transects'!H481</f>
        <v>0</v>
      </c>
      <c r="H475" s="6">
        <f>'4.OVTA Sites-Transects'!I481</f>
        <v>0</v>
      </c>
      <c r="I475" s="193" t="str">
        <f t="shared" si="56"/>
        <v>-</v>
      </c>
      <c r="J475" s="27" t="str">
        <f t="shared" si="57"/>
        <v>-</v>
      </c>
      <c r="K475" s="27" t="str">
        <f t="shared" si="58"/>
        <v>-</v>
      </c>
      <c r="L475" s="27" t="str">
        <f t="shared" si="59"/>
        <v>-</v>
      </c>
      <c r="M475" s="27" t="str">
        <f t="shared" si="60"/>
        <v>-</v>
      </c>
      <c r="N475" s="28">
        <f t="shared" si="61"/>
        <v>0</v>
      </c>
      <c r="O475" s="28">
        <f t="shared" si="63"/>
        <v>0</v>
      </c>
      <c r="P475" s="1" t="str">
        <f t="shared" si="62"/>
        <v>no</v>
      </c>
    </row>
    <row r="476" spans="1:16" x14ac:dyDescent="0.25">
      <c r="A476" s="6">
        <f>'4.OVTA Sites-Transects'!B482</f>
        <v>0</v>
      </c>
      <c r="B476" s="6">
        <f>'4.OVTA Sites-Transects'!C482</f>
        <v>0</v>
      </c>
      <c r="C476" s="6">
        <f>'4.OVTA Sites-Transects'!D482</f>
        <v>0</v>
      </c>
      <c r="D476" s="1">
        <f>'4.OVTA Sites-Transects'!E482</f>
        <v>0</v>
      </c>
      <c r="E476" s="1">
        <f>'4.OVTA Sites-Transects'!G482</f>
        <v>0</v>
      </c>
      <c r="F476" s="1">
        <f>'4.OVTA Sites-Transects'!F482</f>
        <v>0</v>
      </c>
      <c r="G476" s="6">
        <f>'4.OVTA Sites-Transects'!H482</f>
        <v>0</v>
      </c>
      <c r="H476" s="6">
        <f>'4.OVTA Sites-Transects'!I482</f>
        <v>0</v>
      </c>
      <c r="I476" s="193" t="str">
        <f t="shared" si="56"/>
        <v>-</v>
      </c>
      <c r="J476" s="27" t="str">
        <f t="shared" si="57"/>
        <v>-</v>
      </c>
      <c r="K476" s="27" t="str">
        <f t="shared" si="58"/>
        <v>-</v>
      </c>
      <c r="L476" s="27" t="str">
        <f t="shared" si="59"/>
        <v>-</v>
      </c>
      <c r="M476" s="27" t="str">
        <f t="shared" si="60"/>
        <v>-</v>
      </c>
      <c r="N476" s="28">
        <f t="shared" si="61"/>
        <v>0</v>
      </c>
      <c r="O476" s="28">
        <f t="shared" si="63"/>
        <v>0</v>
      </c>
      <c r="P476" s="1" t="str">
        <f t="shared" si="62"/>
        <v>no</v>
      </c>
    </row>
    <row r="477" spans="1:16" x14ac:dyDescent="0.25">
      <c r="A477" s="6">
        <f>'4.OVTA Sites-Transects'!B483</f>
        <v>0</v>
      </c>
      <c r="B477" s="6">
        <f>'4.OVTA Sites-Transects'!C483</f>
        <v>0</v>
      </c>
      <c r="C477" s="6">
        <f>'4.OVTA Sites-Transects'!D483</f>
        <v>0</v>
      </c>
      <c r="D477" s="1">
        <f>'4.OVTA Sites-Transects'!E483</f>
        <v>0</v>
      </c>
      <c r="E477" s="1">
        <f>'4.OVTA Sites-Transects'!G483</f>
        <v>0</v>
      </c>
      <c r="F477" s="1">
        <f>'4.OVTA Sites-Transects'!F483</f>
        <v>0</v>
      </c>
      <c r="G477" s="6">
        <f>'4.OVTA Sites-Transects'!H483</f>
        <v>0</v>
      </c>
      <c r="H477" s="6">
        <f>'4.OVTA Sites-Transects'!I483</f>
        <v>0</v>
      </c>
      <c r="I477" s="193" t="str">
        <f t="shared" si="56"/>
        <v>-</v>
      </c>
      <c r="J477" s="27" t="str">
        <f t="shared" si="57"/>
        <v>-</v>
      </c>
      <c r="K477" s="27" t="str">
        <f t="shared" si="58"/>
        <v>-</v>
      </c>
      <c r="L477" s="27" t="str">
        <f t="shared" si="59"/>
        <v>-</v>
      </c>
      <c r="M477" s="27" t="str">
        <f t="shared" si="60"/>
        <v>-</v>
      </c>
      <c r="N477" s="28">
        <f t="shared" si="61"/>
        <v>0</v>
      </c>
      <c r="O477" s="28">
        <f t="shared" si="63"/>
        <v>0</v>
      </c>
      <c r="P477" s="1" t="str">
        <f t="shared" si="62"/>
        <v>no</v>
      </c>
    </row>
    <row r="478" spans="1:16" x14ac:dyDescent="0.25">
      <c r="A478" s="6">
        <f>'4.OVTA Sites-Transects'!B484</f>
        <v>0</v>
      </c>
      <c r="B478" s="6">
        <f>'4.OVTA Sites-Transects'!C484</f>
        <v>0</v>
      </c>
      <c r="C478" s="6">
        <f>'4.OVTA Sites-Transects'!D484</f>
        <v>0</v>
      </c>
      <c r="D478" s="1">
        <f>'4.OVTA Sites-Transects'!E484</f>
        <v>0</v>
      </c>
      <c r="E478" s="1">
        <f>'4.OVTA Sites-Transects'!G484</f>
        <v>0</v>
      </c>
      <c r="F478" s="1">
        <f>'4.OVTA Sites-Transects'!F484</f>
        <v>0</v>
      </c>
      <c r="G478" s="6">
        <f>'4.OVTA Sites-Transects'!H484</f>
        <v>0</v>
      </c>
      <c r="H478" s="6">
        <f>'4.OVTA Sites-Transects'!I484</f>
        <v>0</v>
      </c>
      <c r="I478" s="193" t="str">
        <f t="shared" si="56"/>
        <v>-</v>
      </c>
      <c r="J478" s="27" t="str">
        <f t="shared" si="57"/>
        <v>-</v>
      </c>
      <c r="K478" s="27" t="str">
        <f t="shared" si="58"/>
        <v>-</v>
      </c>
      <c r="L478" s="27" t="str">
        <f t="shared" si="59"/>
        <v>-</v>
      </c>
      <c r="M478" s="27" t="str">
        <f t="shared" si="60"/>
        <v>-</v>
      </c>
      <c r="N478" s="28">
        <f t="shared" si="61"/>
        <v>0</v>
      </c>
      <c r="O478" s="28">
        <f t="shared" si="63"/>
        <v>0</v>
      </c>
      <c r="P478" s="1" t="str">
        <f t="shared" si="62"/>
        <v>no</v>
      </c>
    </row>
    <row r="479" spans="1:16" x14ac:dyDescent="0.25">
      <c r="A479" s="6">
        <f>'4.OVTA Sites-Transects'!B485</f>
        <v>0</v>
      </c>
      <c r="B479" s="6">
        <f>'4.OVTA Sites-Transects'!C485</f>
        <v>0</v>
      </c>
      <c r="C479" s="6">
        <f>'4.OVTA Sites-Transects'!D485</f>
        <v>0</v>
      </c>
      <c r="D479" s="1">
        <f>'4.OVTA Sites-Transects'!E485</f>
        <v>0</v>
      </c>
      <c r="E479" s="1">
        <f>'4.OVTA Sites-Transects'!G485</f>
        <v>0</v>
      </c>
      <c r="F479" s="1">
        <f>'4.OVTA Sites-Transects'!F485</f>
        <v>0</v>
      </c>
      <c r="G479" s="6">
        <f>'4.OVTA Sites-Transects'!H485</f>
        <v>0</v>
      </c>
      <c r="H479" s="6">
        <f>'4.OVTA Sites-Transects'!I485</f>
        <v>0</v>
      </c>
      <c r="I479" s="193" t="str">
        <f t="shared" si="56"/>
        <v>-</v>
      </c>
      <c r="J479" s="27" t="str">
        <f t="shared" si="57"/>
        <v>-</v>
      </c>
      <c r="K479" s="27" t="str">
        <f t="shared" si="58"/>
        <v>-</v>
      </c>
      <c r="L479" s="27" t="str">
        <f t="shared" si="59"/>
        <v>-</v>
      </c>
      <c r="M479" s="27" t="str">
        <f t="shared" si="60"/>
        <v>-</v>
      </c>
      <c r="N479" s="28">
        <f t="shared" si="61"/>
        <v>0</v>
      </c>
      <c r="O479" s="28">
        <f t="shared" si="63"/>
        <v>0</v>
      </c>
      <c r="P479" s="1" t="str">
        <f t="shared" si="62"/>
        <v>no</v>
      </c>
    </row>
    <row r="480" spans="1:16" x14ac:dyDescent="0.25">
      <c r="A480" s="6">
        <f>'4.OVTA Sites-Transects'!B486</f>
        <v>0</v>
      </c>
      <c r="B480" s="6">
        <f>'4.OVTA Sites-Transects'!C486</f>
        <v>0</v>
      </c>
      <c r="C480" s="6">
        <f>'4.OVTA Sites-Transects'!D486</f>
        <v>0</v>
      </c>
      <c r="D480" s="1">
        <f>'4.OVTA Sites-Transects'!E486</f>
        <v>0</v>
      </c>
      <c r="E480" s="1">
        <f>'4.OVTA Sites-Transects'!G486</f>
        <v>0</v>
      </c>
      <c r="F480" s="1">
        <f>'4.OVTA Sites-Transects'!F486</f>
        <v>0</v>
      </c>
      <c r="G480" s="6">
        <f>'4.OVTA Sites-Transects'!H486</f>
        <v>0</v>
      </c>
      <c r="H480" s="6">
        <f>'4.OVTA Sites-Transects'!I486</f>
        <v>0</v>
      </c>
      <c r="I480" s="193" t="str">
        <f t="shared" si="56"/>
        <v>-</v>
      </c>
      <c r="J480" s="27" t="str">
        <f t="shared" si="57"/>
        <v>-</v>
      </c>
      <c r="K480" s="27" t="str">
        <f t="shared" si="58"/>
        <v>-</v>
      </c>
      <c r="L480" s="27" t="str">
        <f t="shared" si="59"/>
        <v>-</v>
      </c>
      <c r="M480" s="27" t="str">
        <f t="shared" si="60"/>
        <v>-</v>
      </c>
      <c r="N480" s="28">
        <f t="shared" si="61"/>
        <v>0</v>
      </c>
      <c r="O480" s="28">
        <f t="shared" si="63"/>
        <v>0</v>
      </c>
      <c r="P480" s="1" t="str">
        <f t="shared" si="62"/>
        <v>no</v>
      </c>
    </row>
    <row r="481" spans="1:16" x14ac:dyDescent="0.25">
      <c r="A481" s="6">
        <f>'4.OVTA Sites-Transects'!B487</f>
        <v>0</v>
      </c>
      <c r="B481" s="6">
        <f>'4.OVTA Sites-Transects'!C487</f>
        <v>0</v>
      </c>
      <c r="C481" s="6">
        <f>'4.OVTA Sites-Transects'!D487</f>
        <v>0</v>
      </c>
      <c r="D481" s="1">
        <f>'4.OVTA Sites-Transects'!E487</f>
        <v>0</v>
      </c>
      <c r="E481" s="1">
        <f>'4.OVTA Sites-Transects'!G487</f>
        <v>0</v>
      </c>
      <c r="F481" s="1">
        <f>'4.OVTA Sites-Transects'!F487</f>
        <v>0</v>
      </c>
      <c r="G481" s="6">
        <f>'4.OVTA Sites-Transects'!H487</f>
        <v>0</v>
      </c>
      <c r="H481" s="6">
        <f>'4.OVTA Sites-Transects'!I487</f>
        <v>0</v>
      </c>
      <c r="I481" s="193" t="str">
        <f t="shared" si="56"/>
        <v>-</v>
      </c>
      <c r="J481" s="27" t="str">
        <f t="shared" si="57"/>
        <v>-</v>
      </c>
      <c r="K481" s="27" t="str">
        <f t="shared" si="58"/>
        <v>-</v>
      </c>
      <c r="L481" s="27" t="str">
        <f t="shared" si="59"/>
        <v>-</v>
      </c>
      <c r="M481" s="27" t="str">
        <f t="shared" si="60"/>
        <v>-</v>
      </c>
      <c r="N481" s="28">
        <f t="shared" si="61"/>
        <v>0</v>
      </c>
      <c r="O481" s="28">
        <f t="shared" si="63"/>
        <v>0</v>
      </c>
      <c r="P481" s="1" t="str">
        <f t="shared" si="62"/>
        <v>no</v>
      </c>
    </row>
    <row r="482" spans="1:16" x14ac:dyDescent="0.25">
      <c r="A482" s="6">
        <f>'4.OVTA Sites-Transects'!B488</f>
        <v>0</v>
      </c>
      <c r="B482" s="6">
        <f>'4.OVTA Sites-Transects'!C488</f>
        <v>0</v>
      </c>
      <c r="C482" s="6">
        <f>'4.OVTA Sites-Transects'!D488</f>
        <v>0</v>
      </c>
      <c r="D482" s="1">
        <f>'4.OVTA Sites-Transects'!E488</f>
        <v>0</v>
      </c>
      <c r="E482" s="1">
        <f>'4.OVTA Sites-Transects'!G488</f>
        <v>0</v>
      </c>
      <c r="F482" s="1">
        <f>'4.OVTA Sites-Transects'!F488</f>
        <v>0</v>
      </c>
      <c r="G482" s="6">
        <f>'4.OVTA Sites-Transects'!H488</f>
        <v>0</v>
      </c>
      <c r="H482" s="6">
        <f>'4.OVTA Sites-Transects'!I488</f>
        <v>0</v>
      </c>
      <c r="I482" s="193" t="str">
        <f t="shared" si="56"/>
        <v>-</v>
      </c>
      <c r="J482" s="27" t="str">
        <f t="shared" si="57"/>
        <v>-</v>
      </c>
      <c r="K482" s="27" t="str">
        <f t="shared" si="58"/>
        <v>-</v>
      </c>
      <c r="L482" s="27" t="str">
        <f t="shared" si="59"/>
        <v>-</v>
      </c>
      <c r="M482" s="27" t="str">
        <f t="shared" si="60"/>
        <v>-</v>
      </c>
      <c r="N482" s="28">
        <f t="shared" si="61"/>
        <v>0</v>
      </c>
      <c r="O482" s="28">
        <f t="shared" si="63"/>
        <v>0</v>
      </c>
      <c r="P482" s="1" t="str">
        <f t="shared" si="62"/>
        <v>no</v>
      </c>
    </row>
    <row r="483" spans="1:16" x14ac:dyDescent="0.25">
      <c r="A483" s="6">
        <f>'4.OVTA Sites-Transects'!B489</f>
        <v>0</v>
      </c>
      <c r="B483" s="6">
        <f>'4.OVTA Sites-Transects'!C489</f>
        <v>0</v>
      </c>
      <c r="C483" s="6">
        <f>'4.OVTA Sites-Transects'!D489</f>
        <v>0</v>
      </c>
      <c r="D483" s="1">
        <f>'4.OVTA Sites-Transects'!E489</f>
        <v>0</v>
      </c>
      <c r="E483" s="1">
        <f>'4.OVTA Sites-Transects'!G489</f>
        <v>0</v>
      </c>
      <c r="F483" s="1">
        <f>'4.OVTA Sites-Transects'!F489</f>
        <v>0</v>
      </c>
      <c r="G483" s="6">
        <f>'4.OVTA Sites-Transects'!H489</f>
        <v>0</v>
      </c>
      <c r="H483" s="6">
        <f>'4.OVTA Sites-Transects'!I489</f>
        <v>0</v>
      </c>
      <c r="I483" s="193" t="str">
        <f t="shared" si="56"/>
        <v>-</v>
      </c>
      <c r="J483" s="27" t="str">
        <f t="shared" si="57"/>
        <v>-</v>
      </c>
      <c r="K483" s="27" t="str">
        <f t="shared" si="58"/>
        <v>-</v>
      </c>
      <c r="L483" s="27" t="str">
        <f t="shared" si="59"/>
        <v>-</v>
      </c>
      <c r="M483" s="27" t="str">
        <f t="shared" si="60"/>
        <v>-</v>
      </c>
      <c r="N483" s="28">
        <f t="shared" si="61"/>
        <v>0</v>
      </c>
      <c r="O483" s="28">
        <f t="shared" si="63"/>
        <v>0</v>
      </c>
      <c r="P483" s="1" t="str">
        <f t="shared" si="62"/>
        <v>no</v>
      </c>
    </row>
    <row r="484" spans="1:16" x14ac:dyDescent="0.25">
      <c r="A484" s="6">
        <f>'4.OVTA Sites-Transects'!B490</f>
        <v>0</v>
      </c>
      <c r="B484" s="6">
        <f>'4.OVTA Sites-Transects'!C490</f>
        <v>0</v>
      </c>
      <c r="C484" s="6">
        <f>'4.OVTA Sites-Transects'!D490</f>
        <v>0</v>
      </c>
      <c r="D484" s="1">
        <f>'4.OVTA Sites-Transects'!E490</f>
        <v>0</v>
      </c>
      <c r="E484" s="1">
        <f>'4.OVTA Sites-Transects'!G490</f>
        <v>0</v>
      </c>
      <c r="F484" s="1">
        <f>'4.OVTA Sites-Transects'!F490</f>
        <v>0</v>
      </c>
      <c r="G484" s="6">
        <f>'4.OVTA Sites-Transects'!H490</f>
        <v>0</v>
      </c>
      <c r="H484" s="6">
        <f>'4.OVTA Sites-Transects'!I490</f>
        <v>0</v>
      </c>
      <c r="I484" s="193" t="str">
        <f t="shared" si="56"/>
        <v>-</v>
      </c>
      <c r="J484" s="27" t="str">
        <f t="shared" si="57"/>
        <v>-</v>
      </c>
      <c r="K484" s="27" t="str">
        <f t="shared" si="58"/>
        <v>-</v>
      </c>
      <c r="L484" s="27" t="str">
        <f t="shared" si="59"/>
        <v>-</v>
      </c>
      <c r="M484" s="27" t="str">
        <f t="shared" si="60"/>
        <v>-</v>
      </c>
      <c r="N484" s="28">
        <f t="shared" si="61"/>
        <v>0</v>
      </c>
      <c r="O484" s="28">
        <f t="shared" si="63"/>
        <v>0</v>
      </c>
      <c r="P484" s="1" t="str">
        <f t="shared" si="62"/>
        <v>no</v>
      </c>
    </row>
    <row r="485" spans="1:16" x14ac:dyDescent="0.25">
      <c r="A485" s="6">
        <f>'4.OVTA Sites-Transects'!B491</f>
        <v>0</v>
      </c>
      <c r="B485" s="6">
        <f>'4.OVTA Sites-Transects'!C491</f>
        <v>0</v>
      </c>
      <c r="C485" s="6">
        <f>'4.OVTA Sites-Transects'!D491</f>
        <v>0</v>
      </c>
      <c r="D485" s="1">
        <f>'4.OVTA Sites-Transects'!E491</f>
        <v>0</v>
      </c>
      <c r="E485" s="1">
        <f>'4.OVTA Sites-Transects'!G491</f>
        <v>0</v>
      </c>
      <c r="F485" s="1">
        <f>'4.OVTA Sites-Transects'!F491</f>
        <v>0</v>
      </c>
      <c r="G485" s="6">
        <f>'4.OVTA Sites-Transects'!H491</f>
        <v>0</v>
      </c>
      <c r="H485" s="6">
        <f>'4.OVTA Sites-Transects'!I491</f>
        <v>0</v>
      </c>
      <c r="I485" s="193" t="str">
        <f t="shared" si="56"/>
        <v>-</v>
      </c>
      <c r="J485" s="27" t="str">
        <f t="shared" si="57"/>
        <v>-</v>
      </c>
      <c r="K485" s="27" t="str">
        <f t="shared" si="58"/>
        <v>-</v>
      </c>
      <c r="L485" s="27" t="str">
        <f t="shared" si="59"/>
        <v>-</v>
      </c>
      <c r="M485" s="27" t="str">
        <f t="shared" si="60"/>
        <v>-</v>
      </c>
      <c r="N485" s="28">
        <f t="shared" si="61"/>
        <v>0</v>
      </c>
      <c r="O485" s="28">
        <f t="shared" si="63"/>
        <v>0</v>
      </c>
      <c r="P485" s="1" t="str">
        <f t="shared" si="62"/>
        <v>no</v>
      </c>
    </row>
    <row r="486" spans="1:16" x14ac:dyDescent="0.25">
      <c r="A486" s="6">
        <f>'4.OVTA Sites-Transects'!B492</f>
        <v>0</v>
      </c>
      <c r="B486" s="6">
        <f>'4.OVTA Sites-Transects'!C492</f>
        <v>0</v>
      </c>
      <c r="C486" s="6">
        <f>'4.OVTA Sites-Transects'!D492</f>
        <v>0</v>
      </c>
      <c r="D486" s="1">
        <f>'4.OVTA Sites-Transects'!E492</f>
        <v>0</v>
      </c>
      <c r="E486" s="1">
        <f>'4.OVTA Sites-Transects'!G492</f>
        <v>0</v>
      </c>
      <c r="F486" s="1">
        <f>'4.OVTA Sites-Transects'!F492</f>
        <v>0</v>
      </c>
      <c r="G486" s="6">
        <f>'4.OVTA Sites-Transects'!H492</f>
        <v>0</v>
      </c>
      <c r="H486" s="6">
        <f>'4.OVTA Sites-Transects'!I492</f>
        <v>0</v>
      </c>
      <c r="I486" s="193" t="str">
        <f t="shared" si="56"/>
        <v>-</v>
      </c>
      <c r="J486" s="27" t="str">
        <f t="shared" si="57"/>
        <v>-</v>
      </c>
      <c r="K486" s="27" t="str">
        <f t="shared" si="58"/>
        <v>-</v>
      </c>
      <c r="L486" s="27" t="str">
        <f t="shared" si="59"/>
        <v>-</v>
      </c>
      <c r="M486" s="27" t="str">
        <f t="shared" si="60"/>
        <v>-</v>
      </c>
      <c r="N486" s="28">
        <f t="shared" si="61"/>
        <v>0</v>
      </c>
      <c r="O486" s="28">
        <f t="shared" si="63"/>
        <v>0</v>
      </c>
      <c r="P486" s="1" t="str">
        <f t="shared" si="62"/>
        <v>no</v>
      </c>
    </row>
    <row r="487" spans="1:16" x14ac:dyDescent="0.25">
      <c r="A487" s="6">
        <f>'4.OVTA Sites-Transects'!B493</f>
        <v>0</v>
      </c>
      <c r="B487" s="6">
        <f>'4.OVTA Sites-Transects'!C493</f>
        <v>0</v>
      </c>
      <c r="C487" s="6">
        <f>'4.OVTA Sites-Transects'!D493</f>
        <v>0</v>
      </c>
      <c r="D487" s="1">
        <f>'4.OVTA Sites-Transects'!E493</f>
        <v>0</v>
      </c>
      <c r="E487" s="1">
        <f>'4.OVTA Sites-Transects'!G493</f>
        <v>0</v>
      </c>
      <c r="F487" s="1">
        <f>'4.OVTA Sites-Transects'!F493</f>
        <v>0</v>
      </c>
      <c r="G487" s="6">
        <f>'4.OVTA Sites-Transects'!H493</f>
        <v>0</v>
      </c>
      <c r="H487" s="6">
        <f>'4.OVTA Sites-Transects'!I493</f>
        <v>0</v>
      </c>
      <c r="I487" s="193" t="str">
        <f t="shared" si="56"/>
        <v>-</v>
      </c>
      <c r="J487" s="27" t="str">
        <f t="shared" si="57"/>
        <v>-</v>
      </c>
      <c r="K487" s="27" t="str">
        <f t="shared" si="58"/>
        <v>-</v>
      </c>
      <c r="L487" s="27" t="str">
        <f t="shared" si="59"/>
        <v>-</v>
      </c>
      <c r="M487" s="27" t="str">
        <f t="shared" si="60"/>
        <v>-</v>
      </c>
      <c r="N487" s="28">
        <f t="shared" si="61"/>
        <v>0</v>
      </c>
      <c r="O487" s="28">
        <f t="shared" si="63"/>
        <v>0</v>
      </c>
      <c r="P487" s="1" t="str">
        <f t="shared" si="62"/>
        <v>no</v>
      </c>
    </row>
    <row r="488" spans="1:16" x14ac:dyDescent="0.25">
      <c r="A488" s="6">
        <f>'4.OVTA Sites-Transects'!B494</f>
        <v>0</v>
      </c>
      <c r="B488" s="6">
        <f>'4.OVTA Sites-Transects'!C494</f>
        <v>0</v>
      </c>
      <c r="C488" s="6">
        <f>'4.OVTA Sites-Transects'!D494</f>
        <v>0</v>
      </c>
      <c r="D488" s="1">
        <f>'4.OVTA Sites-Transects'!E494</f>
        <v>0</v>
      </c>
      <c r="E488" s="1">
        <f>'4.OVTA Sites-Transects'!G494</f>
        <v>0</v>
      </c>
      <c r="F488" s="1">
        <f>'4.OVTA Sites-Transects'!F494</f>
        <v>0</v>
      </c>
      <c r="G488" s="6">
        <f>'4.OVTA Sites-Transects'!H494</f>
        <v>0</v>
      </c>
      <c r="H488" s="6">
        <f>'4.OVTA Sites-Transects'!I494</f>
        <v>0</v>
      </c>
      <c r="I488" s="193" t="str">
        <f t="shared" si="56"/>
        <v>-</v>
      </c>
      <c r="J488" s="27" t="str">
        <f t="shared" si="57"/>
        <v>-</v>
      </c>
      <c r="K488" s="27" t="str">
        <f t="shared" si="58"/>
        <v>-</v>
      </c>
      <c r="L488" s="27" t="str">
        <f t="shared" si="59"/>
        <v>-</v>
      </c>
      <c r="M488" s="27" t="str">
        <f t="shared" si="60"/>
        <v>-</v>
      </c>
      <c r="N488" s="28">
        <f t="shared" si="61"/>
        <v>0</v>
      </c>
      <c r="O488" s="28">
        <f t="shared" si="63"/>
        <v>0</v>
      </c>
      <c r="P488" s="1" t="str">
        <f t="shared" si="62"/>
        <v>no</v>
      </c>
    </row>
    <row r="489" spans="1:16" x14ac:dyDescent="0.25">
      <c r="A489" s="6">
        <f>'4.OVTA Sites-Transects'!B495</f>
        <v>0</v>
      </c>
      <c r="B489" s="6">
        <f>'4.OVTA Sites-Transects'!C495</f>
        <v>0</v>
      </c>
      <c r="C489" s="6">
        <f>'4.OVTA Sites-Transects'!D495</f>
        <v>0</v>
      </c>
      <c r="D489" s="1">
        <f>'4.OVTA Sites-Transects'!E495</f>
        <v>0</v>
      </c>
      <c r="E489" s="1">
        <f>'4.OVTA Sites-Transects'!G495</f>
        <v>0</v>
      </c>
      <c r="F489" s="1">
        <f>'4.OVTA Sites-Transects'!F495</f>
        <v>0</v>
      </c>
      <c r="G489" s="6">
        <f>'4.OVTA Sites-Transects'!H495</f>
        <v>0</v>
      </c>
      <c r="H489" s="6">
        <f>'4.OVTA Sites-Transects'!I495</f>
        <v>0</v>
      </c>
      <c r="I489" s="193" t="str">
        <f t="shared" si="56"/>
        <v>-</v>
      </c>
      <c r="J489" s="27" t="str">
        <f t="shared" si="57"/>
        <v>-</v>
      </c>
      <c r="K489" s="27" t="str">
        <f t="shared" si="58"/>
        <v>-</v>
      </c>
      <c r="L489" s="27" t="str">
        <f t="shared" si="59"/>
        <v>-</v>
      </c>
      <c r="M489" s="27" t="str">
        <f t="shared" si="60"/>
        <v>-</v>
      </c>
      <c r="N489" s="28">
        <f t="shared" si="61"/>
        <v>0</v>
      </c>
      <c r="O489" s="28">
        <f t="shared" si="63"/>
        <v>0</v>
      </c>
      <c r="P489" s="1" t="str">
        <f t="shared" si="62"/>
        <v>no</v>
      </c>
    </row>
    <row r="490" spans="1:16" x14ac:dyDescent="0.25">
      <c r="A490" s="6">
        <f>'4.OVTA Sites-Transects'!B496</f>
        <v>0</v>
      </c>
      <c r="B490" s="6">
        <f>'4.OVTA Sites-Transects'!C496</f>
        <v>0</v>
      </c>
      <c r="C490" s="6">
        <f>'4.OVTA Sites-Transects'!D496</f>
        <v>0</v>
      </c>
      <c r="D490" s="1">
        <f>'4.OVTA Sites-Transects'!E496</f>
        <v>0</v>
      </c>
      <c r="E490" s="1">
        <f>'4.OVTA Sites-Transects'!G496</f>
        <v>0</v>
      </c>
      <c r="F490" s="1">
        <f>'4.OVTA Sites-Transects'!F496</f>
        <v>0</v>
      </c>
      <c r="G490" s="6">
        <f>'4.OVTA Sites-Transects'!H496</f>
        <v>0</v>
      </c>
      <c r="H490" s="6">
        <f>'4.OVTA Sites-Transects'!I496</f>
        <v>0</v>
      </c>
      <c r="I490" s="193" t="str">
        <f t="shared" si="56"/>
        <v>-</v>
      </c>
      <c r="J490" s="27" t="str">
        <f t="shared" si="57"/>
        <v>-</v>
      </c>
      <c r="K490" s="27" t="str">
        <f t="shared" si="58"/>
        <v>-</v>
      </c>
      <c r="L490" s="27" t="str">
        <f t="shared" si="59"/>
        <v>-</v>
      </c>
      <c r="M490" s="27" t="str">
        <f t="shared" si="60"/>
        <v>-</v>
      </c>
      <c r="N490" s="28">
        <f t="shared" si="61"/>
        <v>0</v>
      </c>
      <c r="O490" s="28">
        <f t="shared" si="63"/>
        <v>0</v>
      </c>
      <c r="P490" s="1" t="str">
        <f t="shared" si="62"/>
        <v>no</v>
      </c>
    </row>
    <row r="491" spans="1:16" x14ac:dyDescent="0.25">
      <c r="A491" s="6">
        <f>'4.OVTA Sites-Transects'!B497</f>
        <v>0</v>
      </c>
      <c r="B491" s="6">
        <f>'4.OVTA Sites-Transects'!C497</f>
        <v>0</v>
      </c>
      <c r="C491" s="6">
        <f>'4.OVTA Sites-Transects'!D497</f>
        <v>0</v>
      </c>
      <c r="D491" s="1">
        <f>'4.OVTA Sites-Transects'!E497</f>
        <v>0</v>
      </c>
      <c r="E491" s="1">
        <f>'4.OVTA Sites-Transects'!G497</f>
        <v>0</v>
      </c>
      <c r="F491" s="1">
        <f>'4.OVTA Sites-Transects'!F497</f>
        <v>0</v>
      </c>
      <c r="G491" s="6">
        <f>'4.OVTA Sites-Transects'!H497</f>
        <v>0</v>
      </c>
      <c r="H491" s="6">
        <f>'4.OVTA Sites-Transects'!I497</f>
        <v>0</v>
      </c>
      <c r="I491" s="193" t="str">
        <f t="shared" si="56"/>
        <v>-</v>
      </c>
      <c r="J491" s="27" t="str">
        <f t="shared" si="57"/>
        <v>-</v>
      </c>
      <c r="K491" s="27" t="str">
        <f t="shared" si="58"/>
        <v>-</v>
      </c>
      <c r="L491" s="27" t="str">
        <f t="shared" si="59"/>
        <v>-</v>
      </c>
      <c r="M491" s="27" t="str">
        <f t="shared" si="60"/>
        <v>-</v>
      </c>
      <c r="N491" s="28">
        <f t="shared" si="61"/>
        <v>0</v>
      </c>
      <c r="O491" s="28">
        <f t="shared" si="63"/>
        <v>0</v>
      </c>
      <c r="P491" s="1" t="str">
        <f t="shared" si="62"/>
        <v>no</v>
      </c>
    </row>
    <row r="492" spans="1:16" x14ac:dyDescent="0.25">
      <c r="A492" s="6">
        <f>'4.OVTA Sites-Transects'!B498</f>
        <v>0</v>
      </c>
      <c r="B492" s="6">
        <f>'4.OVTA Sites-Transects'!C498</f>
        <v>0</v>
      </c>
      <c r="C492" s="6">
        <f>'4.OVTA Sites-Transects'!D498</f>
        <v>0</v>
      </c>
      <c r="D492" s="1">
        <f>'4.OVTA Sites-Transects'!E498</f>
        <v>0</v>
      </c>
      <c r="E492" s="1">
        <f>'4.OVTA Sites-Transects'!G498</f>
        <v>0</v>
      </c>
      <c r="F492" s="1">
        <f>'4.OVTA Sites-Transects'!F498</f>
        <v>0</v>
      </c>
      <c r="G492" s="6">
        <f>'4.OVTA Sites-Transects'!H498</f>
        <v>0</v>
      </c>
      <c r="H492" s="6">
        <f>'4.OVTA Sites-Transects'!I498</f>
        <v>0</v>
      </c>
      <c r="I492" s="193" t="str">
        <f t="shared" si="56"/>
        <v>-</v>
      </c>
      <c r="J492" s="27" t="str">
        <f t="shared" si="57"/>
        <v>-</v>
      </c>
      <c r="K492" s="27" t="str">
        <f t="shared" si="58"/>
        <v>-</v>
      </c>
      <c r="L492" s="27" t="str">
        <f t="shared" si="59"/>
        <v>-</v>
      </c>
      <c r="M492" s="27" t="str">
        <f t="shared" si="60"/>
        <v>-</v>
      </c>
      <c r="N492" s="28">
        <f t="shared" si="61"/>
        <v>0</v>
      </c>
      <c r="O492" s="28">
        <f t="shared" si="63"/>
        <v>0</v>
      </c>
      <c r="P492" s="1" t="str">
        <f t="shared" si="62"/>
        <v>no</v>
      </c>
    </row>
    <row r="493" spans="1:16" x14ac:dyDescent="0.25">
      <c r="A493" s="6">
        <f>'4.OVTA Sites-Transects'!B499</f>
        <v>0</v>
      </c>
      <c r="B493" s="6">
        <f>'4.OVTA Sites-Transects'!C499</f>
        <v>0</v>
      </c>
      <c r="C493" s="6">
        <f>'4.OVTA Sites-Transects'!D499</f>
        <v>0</v>
      </c>
      <c r="D493" s="1">
        <f>'4.OVTA Sites-Transects'!E499</f>
        <v>0</v>
      </c>
      <c r="E493" s="1">
        <f>'4.OVTA Sites-Transects'!G499</f>
        <v>0</v>
      </c>
      <c r="F493" s="1">
        <f>'4.OVTA Sites-Transects'!F499</f>
        <v>0</v>
      </c>
      <c r="G493" s="6">
        <f>'4.OVTA Sites-Transects'!H499</f>
        <v>0</v>
      </c>
      <c r="H493" s="6">
        <f>'4.OVTA Sites-Transects'!I499</f>
        <v>0</v>
      </c>
      <c r="I493" s="193" t="str">
        <f t="shared" si="56"/>
        <v>-</v>
      </c>
      <c r="J493" s="27" t="str">
        <f t="shared" si="57"/>
        <v>-</v>
      </c>
      <c r="K493" s="27" t="str">
        <f t="shared" si="58"/>
        <v>-</v>
      </c>
      <c r="L493" s="27" t="str">
        <f t="shared" si="59"/>
        <v>-</v>
      </c>
      <c r="M493" s="27" t="str">
        <f t="shared" si="60"/>
        <v>-</v>
      </c>
      <c r="N493" s="28">
        <f t="shared" si="61"/>
        <v>0</v>
      </c>
      <c r="O493" s="28">
        <f t="shared" si="63"/>
        <v>0</v>
      </c>
      <c r="P493" s="1" t="str">
        <f t="shared" si="62"/>
        <v>no</v>
      </c>
    </row>
    <row r="494" spans="1:16" x14ac:dyDescent="0.25">
      <c r="A494" s="6">
        <f>'4.OVTA Sites-Transects'!B500</f>
        <v>0</v>
      </c>
      <c r="B494" s="6">
        <f>'4.OVTA Sites-Transects'!C500</f>
        <v>0</v>
      </c>
      <c r="C494" s="6">
        <f>'4.OVTA Sites-Transects'!D500</f>
        <v>0</v>
      </c>
      <c r="D494" s="1">
        <f>'4.OVTA Sites-Transects'!E500</f>
        <v>0</v>
      </c>
      <c r="E494" s="1">
        <f>'4.OVTA Sites-Transects'!G500</f>
        <v>0</v>
      </c>
      <c r="F494" s="1">
        <f>'4.OVTA Sites-Transects'!F500</f>
        <v>0</v>
      </c>
      <c r="G494" s="6">
        <f>'4.OVTA Sites-Transects'!H500</f>
        <v>0</v>
      </c>
      <c r="H494" s="6">
        <f>'4.OVTA Sites-Transects'!I500</f>
        <v>0</v>
      </c>
      <c r="I494" s="193" t="str">
        <f t="shared" si="56"/>
        <v>-</v>
      </c>
      <c r="J494" s="27" t="str">
        <f t="shared" si="57"/>
        <v>-</v>
      </c>
      <c r="K494" s="27" t="str">
        <f t="shared" si="58"/>
        <v>-</v>
      </c>
      <c r="L494" s="27" t="str">
        <f t="shared" si="59"/>
        <v>-</v>
      </c>
      <c r="M494" s="27" t="str">
        <f t="shared" si="60"/>
        <v>-</v>
      </c>
      <c r="N494" s="28">
        <f t="shared" si="61"/>
        <v>0</v>
      </c>
      <c r="O494" s="28">
        <f t="shared" si="63"/>
        <v>0</v>
      </c>
      <c r="P494" s="1" t="str">
        <f t="shared" si="62"/>
        <v>no</v>
      </c>
    </row>
    <row r="495" spans="1:16" x14ac:dyDescent="0.25">
      <c r="A495" s="6">
        <f>'4.OVTA Sites-Transects'!B501</f>
        <v>0</v>
      </c>
      <c r="B495" s="6">
        <f>'4.OVTA Sites-Transects'!C501</f>
        <v>0</v>
      </c>
      <c r="C495" s="6">
        <f>'4.OVTA Sites-Transects'!D501</f>
        <v>0</v>
      </c>
      <c r="D495" s="1">
        <f>'4.OVTA Sites-Transects'!E501</f>
        <v>0</v>
      </c>
      <c r="E495" s="1">
        <f>'4.OVTA Sites-Transects'!G501</f>
        <v>0</v>
      </c>
      <c r="F495" s="1">
        <f>'4.OVTA Sites-Transects'!F501</f>
        <v>0</v>
      </c>
      <c r="G495" s="6">
        <f>'4.OVTA Sites-Transects'!H501</f>
        <v>0</v>
      </c>
      <c r="H495" s="6">
        <f>'4.OVTA Sites-Transects'!I501</f>
        <v>0</v>
      </c>
      <c r="I495" s="193" t="str">
        <f t="shared" si="56"/>
        <v>-</v>
      </c>
      <c r="J495" s="27" t="str">
        <f t="shared" si="57"/>
        <v>-</v>
      </c>
      <c r="K495" s="27" t="str">
        <f t="shared" si="58"/>
        <v>-</v>
      </c>
      <c r="L495" s="27" t="str">
        <f t="shared" si="59"/>
        <v>-</v>
      </c>
      <c r="M495" s="27" t="str">
        <f t="shared" si="60"/>
        <v>-</v>
      </c>
      <c r="N495" s="28">
        <f t="shared" si="61"/>
        <v>0</v>
      </c>
      <c r="O495" s="28">
        <f t="shared" si="63"/>
        <v>0</v>
      </c>
      <c r="P495" s="1" t="str">
        <f t="shared" si="62"/>
        <v>no</v>
      </c>
    </row>
    <row r="496" spans="1:16" x14ac:dyDescent="0.25">
      <c r="A496" s="6">
        <f>'4.OVTA Sites-Transects'!B502</f>
        <v>0</v>
      </c>
      <c r="B496" s="6">
        <f>'4.OVTA Sites-Transects'!C502</f>
        <v>0</v>
      </c>
      <c r="C496" s="6">
        <f>'4.OVTA Sites-Transects'!D502</f>
        <v>0</v>
      </c>
      <c r="D496" s="1">
        <f>'4.OVTA Sites-Transects'!E502</f>
        <v>0</v>
      </c>
      <c r="E496" s="1">
        <f>'4.OVTA Sites-Transects'!G502</f>
        <v>0</v>
      </c>
      <c r="F496" s="1">
        <f>'4.OVTA Sites-Transects'!F502</f>
        <v>0</v>
      </c>
      <c r="G496" s="6">
        <f>'4.OVTA Sites-Transects'!H502</f>
        <v>0</v>
      </c>
      <c r="H496" s="6">
        <f>'4.OVTA Sites-Transects'!I502</f>
        <v>0</v>
      </c>
      <c r="I496" s="193" t="str">
        <f t="shared" si="56"/>
        <v>-</v>
      </c>
      <c r="J496" s="27" t="str">
        <f t="shared" si="57"/>
        <v>-</v>
      </c>
      <c r="K496" s="27" t="str">
        <f t="shared" si="58"/>
        <v>-</v>
      </c>
      <c r="L496" s="27" t="str">
        <f t="shared" si="59"/>
        <v>-</v>
      </c>
      <c r="M496" s="27" t="str">
        <f t="shared" si="60"/>
        <v>-</v>
      </c>
      <c r="N496" s="28">
        <f t="shared" si="61"/>
        <v>0</v>
      </c>
      <c r="O496" s="28">
        <f t="shared" si="63"/>
        <v>0</v>
      </c>
      <c r="P496" s="1" t="str">
        <f t="shared" si="62"/>
        <v>no</v>
      </c>
    </row>
    <row r="497" spans="1:16" x14ac:dyDescent="0.25">
      <c r="A497" s="6">
        <f>'4.OVTA Sites-Transects'!B503</f>
        <v>0</v>
      </c>
      <c r="B497" s="6">
        <f>'4.OVTA Sites-Transects'!C503</f>
        <v>0</v>
      </c>
      <c r="C497" s="6">
        <f>'4.OVTA Sites-Transects'!D503</f>
        <v>0</v>
      </c>
      <c r="D497" s="1">
        <f>'4.OVTA Sites-Transects'!E503</f>
        <v>0</v>
      </c>
      <c r="E497" s="1">
        <f>'4.OVTA Sites-Transects'!G503</f>
        <v>0</v>
      </c>
      <c r="F497" s="1">
        <f>'4.OVTA Sites-Transects'!F503</f>
        <v>0</v>
      </c>
      <c r="G497" s="6">
        <f>'4.OVTA Sites-Transects'!H503</f>
        <v>0</v>
      </c>
      <c r="H497" s="6">
        <f>'4.OVTA Sites-Transects'!I503</f>
        <v>0</v>
      </c>
      <c r="I497" s="193" t="str">
        <f t="shared" si="56"/>
        <v>-</v>
      </c>
      <c r="J497" s="27" t="str">
        <f t="shared" si="57"/>
        <v>-</v>
      </c>
      <c r="K497" s="27" t="str">
        <f t="shared" si="58"/>
        <v>-</v>
      </c>
      <c r="L497" s="27" t="str">
        <f t="shared" si="59"/>
        <v>-</v>
      </c>
      <c r="M497" s="27" t="str">
        <f t="shared" si="60"/>
        <v>-</v>
      </c>
      <c r="N497" s="28">
        <f t="shared" si="61"/>
        <v>0</v>
      </c>
      <c r="O497" s="28">
        <f t="shared" si="63"/>
        <v>0</v>
      </c>
      <c r="P497" s="1" t="str">
        <f t="shared" si="62"/>
        <v>no</v>
      </c>
    </row>
    <row r="498" spans="1:16" x14ac:dyDescent="0.25">
      <c r="A498" s="6">
        <f>'4.OVTA Sites-Transects'!B504</f>
        <v>0</v>
      </c>
      <c r="B498" s="6">
        <f>'4.OVTA Sites-Transects'!C504</f>
        <v>0</v>
      </c>
      <c r="C498" s="6">
        <f>'4.OVTA Sites-Transects'!D504</f>
        <v>0</v>
      </c>
      <c r="D498" s="1">
        <f>'4.OVTA Sites-Transects'!E504</f>
        <v>0</v>
      </c>
      <c r="E498" s="1">
        <f>'4.OVTA Sites-Transects'!G504</f>
        <v>0</v>
      </c>
      <c r="F498" s="1">
        <f>'4.OVTA Sites-Transects'!F504</f>
        <v>0</v>
      </c>
      <c r="G498" s="6">
        <f>'4.OVTA Sites-Transects'!H504</f>
        <v>0</v>
      </c>
      <c r="H498" s="6">
        <f>'4.OVTA Sites-Transects'!I504</f>
        <v>0</v>
      </c>
      <c r="I498" s="193" t="str">
        <f t="shared" si="56"/>
        <v>-</v>
      </c>
      <c r="J498" s="27" t="str">
        <f t="shared" si="57"/>
        <v>-</v>
      </c>
      <c r="K498" s="27" t="str">
        <f t="shared" si="58"/>
        <v>-</v>
      </c>
      <c r="L498" s="27" t="str">
        <f t="shared" si="59"/>
        <v>-</v>
      </c>
      <c r="M498" s="27" t="str">
        <f t="shared" si="60"/>
        <v>-</v>
      </c>
      <c r="N498" s="28">
        <f t="shared" si="61"/>
        <v>0</v>
      </c>
      <c r="O498" s="28">
        <f t="shared" si="63"/>
        <v>0</v>
      </c>
      <c r="P498" s="1" t="str">
        <f t="shared" si="62"/>
        <v>no</v>
      </c>
    </row>
    <row r="499" spans="1:16" x14ac:dyDescent="0.25">
      <c r="A499" s="6">
        <f>'4.OVTA Sites-Transects'!B505</f>
        <v>0</v>
      </c>
      <c r="B499" s="6">
        <f>'4.OVTA Sites-Transects'!C505</f>
        <v>0</v>
      </c>
      <c r="C499" s="6">
        <f>'4.OVTA Sites-Transects'!D505</f>
        <v>0</v>
      </c>
      <c r="D499" s="1">
        <f>'4.OVTA Sites-Transects'!E505</f>
        <v>0</v>
      </c>
      <c r="E499" s="1">
        <f>'4.OVTA Sites-Transects'!G505</f>
        <v>0</v>
      </c>
      <c r="F499" s="1">
        <f>'4.OVTA Sites-Transects'!F505</f>
        <v>0</v>
      </c>
      <c r="G499" s="6">
        <f>'4.OVTA Sites-Transects'!H505</f>
        <v>0</v>
      </c>
      <c r="H499" s="6">
        <f>'4.OVTA Sites-Transects'!I505</f>
        <v>0</v>
      </c>
      <c r="I499" s="193" t="str">
        <f t="shared" si="56"/>
        <v>-</v>
      </c>
      <c r="J499" s="27" t="str">
        <f t="shared" si="57"/>
        <v>-</v>
      </c>
      <c r="K499" s="27" t="str">
        <f t="shared" si="58"/>
        <v>-</v>
      </c>
      <c r="L499" s="27" t="str">
        <f t="shared" si="59"/>
        <v>-</v>
      </c>
      <c r="M499" s="27" t="str">
        <f t="shared" si="60"/>
        <v>-</v>
      </c>
      <c r="N499" s="28">
        <f t="shared" si="61"/>
        <v>0</v>
      </c>
      <c r="O499" s="28">
        <f t="shared" si="63"/>
        <v>0</v>
      </c>
      <c r="P499" s="1" t="str">
        <f t="shared" si="62"/>
        <v>no</v>
      </c>
    </row>
    <row r="500" spans="1:16" x14ac:dyDescent="0.25">
      <c r="A500" s="6">
        <f>'4.OVTA Sites-Transects'!B506</f>
        <v>0</v>
      </c>
      <c r="B500" s="6">
        <f>'4.OVTA Sites-Transects'!C506</f>
        <v>0</v>
      </c>
      <c r="C500" s="6">
        <f>'4.OVTA Sites-Transects'!D506</f>
        <v>0</v>
      </c>
      <c r="D500" s="1">
        <f>'4.OVTA Sites-Transects'!E506</f>
        <v>0</v>
      </c>
      <c r="E500" s="1">
        <f>'4.OVTA Sites-Transects'!G506</f>
        <v>0</v>
      </c>
      <c r="F500" s="1">
        <f>'4.OVTA Sites-Transects'!F506</f>
        <v>0</v>
      </c>
      <c r="G500" s="6">
        <f>'4.OVTA Sites-Transects'!H506</f>
        <v>0</v>
      </c>
      <c r="H500" s="6">
        <f>'4.OVTA Sites-Transects'!I506</f>
        <v>0</v>
      </c>
      <c r="I500" s="193" t="str">
        <f t="shared" si="56"/>
        <v>-</v>
      </c>
      <c r="J500" s="27" t="str">
        <f t="shared" si="57"/>
        <v>-</v>
      </c>
      <c r="K500" s="27" t="str">
        <f t="shared" si="58"/>
        <v>-</v>
      </c>
      <c r="L500" s="27" t="str">
        <f t="shared" si="59"/>
        <v>-</v>
      </c>
      <c r="M500" s="27" t="str">
        <f t="shared" si="60"/>
        <v>-</v>
      </c>
      <c r="N500" s="28">
        <f t="shared" si="61"/>
        <v>0</v>
      </c>
      <c r="O500" s="28">
        <f t="shared" si="63"/>
        <v>0</v>
      </c>
      <c r="P500" s="1" t="str">
        <f t="shared" si="62"/>
        <v>no</v>
      </c>
    </row>
    <row r="501" spans="1:16" x14ac:dyDescent="0.25">
      <c r="A501" s="6">
        <f>'4.OVTA Sites-Transects'!B507</f>
        <v>0</v>
      </c>
      <c r="B501" s="6">
        <f>'4.OVTA Sites-Transects'!C507</f>
        <v>0</v>
      </c>
      <c r="C501" s="6">
        <f>'4.OVTA Sites-Transects'!D507</f>
        <v>0</v>
      </c>
      <c r="D501" s="1">
        <f>'4.OVTA Sites-Transects'!E507</f>
        <v>0</v>
      </c>
      <c r="E501" s="1">
        <f>'4.OVTA Sites-Transects'!G507</f>
        <v>0</v>
      </c>
      <c r="F501" s="1">
        <f>'4.OVTA Sites-Transects'!F507</f>
        <v>0</v>
      </c>
      <c r="G501" s="6">
        <f>'4.OVTA Sites-Transects'!H507</f>
        <v>0</v>
      </c>
      <c r="H501" s="6">
        <f>'4.OVTA Sites-Transects'!I507</f>
        <v>0</v>
      </c>
      <c r="I501" s="193" t="str">
        <f t="shared" si="56"/>
        <v>-</v>
      </c>
      <c r="J501" s="27" t="str">
        <f t="shared" si="57"/>
        <v>-</v>
      </c>
      <c r="K501" s="27" t="str">
        <f t="shared" si="58"/>
        <v>-</v>
      </c>
      <c r="L501" s="27" t="str">
        <f t="shared" si="59"/>
        <v>-</v>
      </c>
      <c r="M501" s="27" t="str">
        <f t="shared" si="60"/>
        <v>-</v>
      </c>
      <c r="N501" s="28">
        <f t="shared" si="61"/>
        <v>0</v>
      </c>
      <c r="O501" s="28">
        <f t="shared" si="63"/>
        <v>0</v>
      </c>
      <c r="P501" s="1" t="str">
        <f t="shared" si="62"/>
        <v>no</v>
      </c>
    </row>
    <row r="502" spans="1:16" x14ac:dyDescent="0.25">
      <c r="A502" s="6">
        <f>'4.OVTA Sites-Transects'!B508</f>
        <v>0</v>
      </c>
      <c r="B502" s="6">
        <f>'4.OVTA Sites-Transects'!C508</f>
        <v>0</v>
      </c>
      <c r="C502" s="6">
        <f>'4.OVTA Sites-Transects'!D508</f>
        <v>0</v>
      </c>
      <c r="D502" s="1">
        <f>'4.OVTA Sites-Transects'!E508</f>
        <v>0</v>
      </c>
      <c r="E502" s="1">
        <f>'4.OVTA Sites-Transects'!G508</f>
        <v>0</v>
      </c>
      <c r="F502" s="1">
        <f>'4.OVTA Sites-Transects'!F508</f>
        <v>0</v>
      </c>
      <c r="G502" s="6">
        <f>'4.OVTA Sites-Transects'!H508</f>
        <v>0</v>
      </c>
      <c r="H502" s="6">
        <f>'4.OVTA Sites-Transects'!I508</f>
        <v>0</v>
      </c>
      <c r="I502" s="193" t="str">
        <f t="shared" si="56"/>
        <v>-</v>
      </c>
      <c r="J502" s="27" t="str">
        <f t="shared" si="57"/>
        <v>-</v>
      </c>
      <c r="K502" s="27" t="str">
        <f t="shared" si="58"/>
        <v>-</v>
      </c>
      <c r="L502" s="27" t="str">
        <f t="shared" si="59"/>
        <v>-</v>
      </c>
      <c r="M502" s="27" t="str">
        <f t="shared" si="60"/>
        <v>-</v>
      </c>
      <c r="N502" s="28">
        <f t="shared" si="61"/>
        <v>0</v>
      </c>
      <c r="O502" s="28">
        <f t="shared" si="63"/>
        <v>0</v>
      </c>
      <c r="P502" s="1" t="str">
        <f t="shared" si="62"/>
        <v>no</v>
      </c>
    </row>
    <row r="503" spans="1:16" x14ac:dyDescent="0.25">
      <c r="A503" s="6">
        <f>'4.OVTA Sites-Transects'!B509</f>
        <v>0</v>
      </c>
      <c r="B503" s="6">
        <f>'4.OVTA Sites-Transects'!C509</f>
        <v>0</v>
      </c>
      <c r="C503" s="6">
        <f>'4.OVTA Sites-Transects'!D509</f>
        <v>0</v>
      </c>
      <c r="D503" s="1">
        <f>'4.OVTA Sites-Transects'!E509</f>
        <v>0</v>
      </c>
      <c r="E503" s="1">
        <f>'4.OVTA Sites-Transects'!G509</f>
        <v>0</v>
      </c>
      <c r="F503" s="1">
        <f>'4.OVTA Sites-Transects'!F509</f>
        <v>0</v>
      </c>
      <c r="G503" s="6">
        <f>'4.OVTA Sites-Transects'!H509</f>
        <v>0</v>
      </c>
      <c r="H503" s="6">
        <f>'4.OVTA Sites-Transects'!I509</f>
        <v>0</v>
      </c>
      <c r="I503" s="193" t="str">
        <f t="shared" si="56"/>
        <v>-</v>
      </c>
      <c r="J503" s="27" t="str">
        <f t="shared" si="57"/>
        <v>-</v>
      </c>
      <c r="K503" s="27" t="str">
        <f t="shared" si="58"/>
        <v>-</v>
      </c>
      <c r="L503" s="27" t="str">
        <f t="shared" si="59"/>
        <v>-</v>
      </c>
      <c r="M503" s="27" t="str">
        <f t="shared" si="60"/>
        <v>-</v>
      </c>
      <c r="N503" s="28">
        <f t="shared" si="61"/>
        <v>0</v>
      </c>
      <c r="O503" s="28">
        <f t="shared" si="63"/>
        <v>0</v>
      </c>
      <c r="P503" s="1" t="str">
        <f t="shared" si="62"/>
        <v>no</v>
      </c>
    </row>
    <row r="504" spans="1:16" x14ac:dyDescent="0.25">
      <c r="A504" s="6">
        <f>'4.OVTA Sites-Transects'!B510</f>
        <v>0</v>
      </c>
      <c r="B504" s="6">
        <f>'4.OVTA Sites-Transects'!C510</f>
        <v>0</v>
      </c>
      <c r="C504" s="6">
        <f>'4.OVTA Sites-Transects'!D510</f>
        <v>0</v>
      </c>
      <c r="D504" s="1">
        <f>'4.OVTA Sites-Transects'!E510</f>
        <v>0</v>
      </c>
      <c r="E504" s="1">
        <f>'4.OVTA Sites-Transects'!G510</f>
        <v>0</v>
      </c>
      <c r="F504" s="1">
        <f>'4.OVTA Sites-Transects'!F510</f>
        <v>0</v>
      </c>
      <c r="G504" s="6">
        <f>'4.OVTA Sites-Transects'!H510</f>
        <v>0</v>
      </c>
      <c r="H504" s="6">
        <f>'4.OVTA Sites-Transects'!I510</f>
        <v>0</v>
      </c>
      <c r="I504" s="193" t="str">
        <f t="shared" si="56"/>
        <v>-</v>
      </c>
      <c r="J504" s="27" t="str">
        <f t="shared" si="57"/>
        <v>-</v>
      </c>
      <c r="K504" s="27" t="str">
        <f t="shared" si="58"/>
        <v>-</v>
      </c>
      <c r="L504" s="27" t="str">
        <f t="shared" si="59"/>
        <v>-</v>
      </c>
      <c r="M504" s="27" t="str">
        <f t="shared" si="60"/>
        <v>-</v>
      </c>
      <c r="N504" s="28">
        <f t="shared" si="61"/>
        <v>0</v>
      </c>
      <c r="O504" s="28">
        <f t="shared" si="63"/>
        <v>0</v>
      </c>
      <c r="P504" s="1" t="str">
        <f t="shared" si="62"/>
        <v>no</v>
      </c>
    </row>
    <row r="505" spans="1:16" x14ac:dyDescent="0.25">
      <c r="A505" s="6">
        <f>'4.OVTA Sites-Transects'!B511</f>
        <v>0</v>
      </c>
      <c r="B505" s="6">
        <f>'4.OVTA Sites-Transects'!C511</f>
        <v>0</v>
      </c>
      <c r="C505" s="6">
        <f>'4.OVTA Sites-Transects'!D511</f>
        <v>0</v>
      </c>
      <c r="D505" s="1">
        <f>'4.OVTA Sites-Transects'!E511</f>
        <v>0</v>
      </c>
      <c r="E505" s="1">
        <f>'4.OVTA Sites-Transects'!G511</f>
        <v>0</v>
      </c>
      <c r="F505" s="1">
        <f>'4.OVTA Sites-Transects'!F511</f>
        <v>0</v>
      </c>
      <c r="G505" s="6">
        <f>'4.OVTA Sites-Transects'!H511</f>
        <v>0</v>
      </c>
      <c r="H505" s="6">
        <f>'4.OVTA Sites-Transects'!I511</f>
        <v>0</v>
      </c>
      <c r="I505" s="193" t="str">
        <f t="shared" si="56"/>
        <v>-</v>
      </c>
      <c r="J505" s="27" t="str">
        <f t="shared" si="57"/>
        <v>-</v>
      </c>
      <c r="K505" s="27" t="str">
        <f t="shared" si="58"/>
        <v>-</v>
      </c>
      <c r="L505" s="27" t="str">
        <f t="shared" si="59"/>
        <v>-</v>
      </c>
      <c r="M505" s="27" t="str">
        <f t="shared" si="60"/>
        <v>-</v>
      </c>
      <c r="N505" s="28">
        <f t="shared" si="61"/>
        <v>0</v>
      </c>
      <c r="O505" s="28">
        <f t="shared" si="63"/>
        <v>0</v>
      </c>
      <c r="P505" s="1" t="str">
        <f t="shared" si="62"/>
        <v>no</v>
      </c>
    </row>
    <row r="506" spans="1:16" x14ac:dyDescent="0.25">
      <c r="A506" s="6">
        <f>'4.OVTA Sites-Transects'!B512</f>
        <v>0</v>
      </c>
      <c r="B506" s="6">
        <f>'4.OVTA Sites-Transects'!C512</f>
        <v>0</v>
      </c>
      <c r="C506" s="6">
        <f>'4.OVTA Sites-Transects'!D512</f>
        <v>0</v>
      </c>
      <c r="D506" s="1">
        <f>'4.OVTA Sites-Transects'!E512</f>
        <v>0</v>
      </c>
      <c r="E506" s="1">
        <f>'4.OVTA Sites-Transects'!G512</f>
        <v>0</v>
      </c>
      <c r="F506" s="1">
        <f>'4.OVTA Sites-Transects'!F512</f>
        <v>0</v>
      </c>
      <c r="G506" s="6">
        <f>'4.OVTA Sites-Transects'!H512</f>
        <v>0</v>
      </c>
      <c r="H506" s="6">
        <f>'4.OVTA Sites-Transects'!I512</f>
        <v>0</v>
      </c>
      <c r="I506" s="193" t="str">
        <f t="shared" si="56"/>
        <v>-</v>
      </c>
      <c r="J506" s="27" t="str">
        <f t="shared" si="57"/>
        <v>-</v>
      </c>
      <c r="K506" s="27" t="str">
        <f t="shared" si="58"/>
        <v>-</v>
      </c>
      <c r="L506" s="27" t="str">
        <f t="shared" si="59"/>
        <v>-</v>
      </c>
      <c r="M506" s="27" t="str">
        <f t="shared" si="60"/>
        <v>-</v>
      </c>
      <c r="N506" s="28">
        <f t="shared" si="61"/>
        <v>0</v>
      </c>
      <c r="O506" s="28">
        <f t="shared" si="63"/>
        <v>0</v>
      </c>
      <c r="P506" s="1" t="str">
        <f t="shared" si="62"/>
        <v>no</v>
      </c>
    </row>
    <row r="507" spans="1:16" x14ac:dyDescent="0.25">
      <c r="A507" s="6">
        <f>'4.OVTA Sites-Transects'!B513</f>
        <v>0</v>
      </c>
      <c r="B507" s="6">
        <f>'4.OVTA Sites-Transects'!C513</f>
        <v>0</v>
      </c>
      <c r="C507" s="6">
        <f>'4.OVTA Sites-Transects'!D513</f>
        <v>0</v>
      </c>
      <c r="D507" s="1">
        <f>'4.OVTA Sites-Transects'!E513</f>
        <v>0</v>
      </c>
      <c r="E507" s="1">
        <f>'4.OVTA Sites-Transects'!G513</f>
        <v>0</v>
      </c>
      <c r="F507" s="1">
        <f>'4.OVTA Sites-Transects'!F513</f>
        <v>0</v>
      </c>
      <c r="G507" s="6">
        <f>'4.OVTA Sites-Transects'!H513</f>
        <v>0</v>
      </c>
      <c r="H507" s="6">
        <f>'4.OVTA Sites-Transects'!I513</f>
        <v>0</v>
      </c>
      <c r="I507" s="193" t="str">
        <f t="shared" si="56"/>
        <v>-</v>
      </c>
      <c r="J507" s="27" t="str">
        <f t="shared" si="57"/>
        <v>-</v>
      </c>
      <c r="K507" s="27" t="str">
        <f t="shared" si="58"/>
        <v>-</v>
      </c>
      <c r="L507" s="27" t="str">
        <f t="shared" si="59"/>
        <v>-</v>
      </c>
      <c r="M507" s="27" t="str">
        <f t="shared" si="60"/>
        <v>-</v>
      </c>
      <c r="N507" s="28">
        <f t="shared" si="61"/>
        <v>0</v>
      </c>
      <c r="O507" s="28">
        <f t="shared" si="63"/>
        <v>0</v>
      </c>
      <c r="P507" s="1" t="str">
        <f t="shared" si="62"/>
        <v>no</v>
      </c>
    </row>
    <row r="508" spans="1:16" x14ac:dyDescent="0.25">
      <c r="A508" s="6">
        <f>'4.OVTA Sites-Transects'!B514</f>
        <v>0</v>
      </c>
      <c r="B508" s="6">
        <f>'4.OVTA Sites-Transects'!C514</f>
        <v>0</v>
      </c>
      <c r="C508" s="6">
        <f>'4.OVTA Sites-Transects'!D514</f>
        <v>0</v>
      </c>
      <c r="D508" s="1">
        <f>'4.OVTA Sites-Transects'!E514</f>
        <v>0</v>
      </c>
      <c r="E508" s="1">
        <f>'4.OVTA Sites-Transects'!G514</f>
        <v>0</v>
      </c>
      <c r="F508" s="1">
        <f>'4.OVTA Sites-Transects'!F514</f>
        <v>0</v>
      </c>
      <c r="G508" s="6">
        <f>'4.OVTA Sites-Transects'!H514</f>
        <v>0</v>
      </c>
      <c r="H508" s="6">
        <f>'4.OVTA Sites-Transects'!I514</f>
        <v>0</v>
      </c>
      <c r="I508" s="193" t="str">
        <f t="shared" si="56"/>
        <v>-</v>
      </c>
      <c r="J508" s="27" t="str">
        <f t="shared" si="57"/>
        <v>-</v>
      </c>
      <c r="K508" s="27" t="str">
        <f t="shared" si="58"/>
        <v>-</v>
      </c>
      <c r="L508" s="27" t="str">
        <f t="shared" si="59"/>
        <v>-</v>
      </c>
      <c r="M508" s="27" t="str">
        <f t="shared" si="60"/>
        <v>-</v>
      </c>
      <c r="N508" s="28">
        <f t="shared" si="61"/>
        <v>0</v>
      </c>
      <c r="O508" s="28">
        <f t="shared" si="63"/>
        <v>0</v>
      </c>
      <c r="P508" s="1" t="str">
        <f t="shared" si="62"/>
        <v>no</v>
      </c>
    </row>
    <row r="509" spans="1:16" x14ac:dyDescent="0.25">
      <c r="A509" s="6">
        <f>'4.OVTA Sites-Transects'!B515</f>
        <v>0</v>
      </c>
      <c r="B509" s="6">
        <f>'4.OVTA Sites-Transects'!C515</f>
        <v>0</v>
      </c>
      <c r="C509" s="6">
        <f>'4.OVTA Sites-Transects'!D515</f>
        <v>0</v>
      </c>
      <c r="D509" s="1">
        <f>'4.OVTA Sites-Transects'!E515</f>
        <v>0</v>
      </c>
      <c r="E509" s="1">
        <f>'4.OVTA Sites-Transects'!G515</f>
        <v>0</v>
      </c>
      <c r="F509" s="1">
        <f>'4.OVTA Sites-Transects'!F515</f>
        <v>0</v>
      </c>
      <c r="G509" s="6">
        <f>'4.OVTA Sites-Transects'!H515</f>
        <v>0</v>
      </c>
      <c r="H509" s="6">
        <f>'4.OVTA Sites-Transects'!I515</f>
        <v>0</v>
      </c>
      <c r="I509" s="193" t="str">
        <f t="shared" si="56"/>
        <v>-</v>
      </c>
      <c r="J509" s="27" t="str">
        <f t="shared" si="57"/>
        <v>-</v>
      </c>
      <c r="K509" s="27" t="str">
        <f t="shared" si="58"/>
        <v>-</v>
      </c>
      <c r="L509" s="27" t="str">
        <f t="shared" si="59"/>
        <v>-</v>
      </c>
      <c r="M509" s="27" t="str">
        <f t="shared" si="60"/>
        <v>-</v>
      </c>
      <c r="N509" s="28">
        <f t="shared" si="61"/>
        <v>0</v>
      </c>
      <c r="O509" s="28">
        <f t="shared" si="63"/>
        <v>0</v>
      </c>
      <c r="P509" s="1" t="str">
        <f t="shared" si="62"/>
        <v>no</v>
      </c>
    </row>
    <row r="510" spans="1:16" x14ac:dyDescent="0.25">
      <c r="A510" s="6">
        <f>'4.OVTA Sites-Transects'!B516</f>
        <v>0</v>
      </c>
      <c r="B510" s="6">
        <f>'4.OVTA Sites-Transects'!C516</f>
        <v>0</v>
      </c>
      <c r="C510" s="6">
        <f>'4.OVTA Sites-Transects'!D516</f>
        <v>0</v>
      </c>
      <c r="D510" s="1">
        <f>'4.OVTA Sites-Transects'!E516</f>
        <v>0</v>
      </c>
      <c r="E510" s="1">
        <f>'4.OVTA Sites-Transects'!G516</f>
        <v>0</v>
      </c>
      <c r="F510" s="1">
        <f>'4.OVTA Sites-Transects'!F516</f>
        <v>0</v>
      </c>
      <c r="G510" s="6">
        <f>'4.OVTA Sites-Transects'!H516</f>
        <v>0</v>
      </c>
      <c r="H510" s="6">
        <f>'4.OVTA Sites-Transects'!I516</f>
        <v>0</v>
      </c>
      <c r="I510" s="193" t="str">
        <f t="shared" si="56"/>
        <v>-</v>
      </c>
      <c r="J510" s="27" t="str">
        <f t="shared" si="57"/>
        <v>-</v>
      </c>
      <c r="K510" s="27" t="str">
        <f t="shared" si="58"/>
        <v>-</v>
      </c>
      <c r="L510" s="27" t="str">
        <f t="shared" si="59"/>
        <v>-</v>
      </c>
      <c r="M510" s="27" t="str">
        <f t="shared" si="60"/>
        <v>-</v>
      </c>
      <c r="N510" s="28">
        <f t="shared" si="61"/>
        <v>0</v>
      </c>
      <c r="O510" s="28">
        <f t="shared" si="63"/>
        <v>0</v>
      </c>
      <c r="P510" s="1" t="str">
        <f t="shared" si="62"/>
        <v>no</v>
      </c>
    </row>
    <row r="511" spans="1:16" x14ac:dyDescent="0.25">
      <c r="A511" s="6">
        <f>'4.OVTA Sites-Transects'!B517</f>
        <v>0</v>
      </c>
      <c r="B511" s="6">
        <f>'4.OVTA Sites-Transects'!C517</f>
        <v>0</v>
      </c>
      <c r="C511" s="6">
        <f>'4.OVTA Sites-Transects'!D517</f>
        <v>0</v>
      </c>
      <c r="D511" s="1">
        <f>'4.OVTA Sites-Transects'!E517</f>
        <v>0</v>
      </c>
      <c r="E511" s="1">
        <f>'4.OVTA Sites-Transects'!G517</f>
        <v>0</v>
      </c>
      <c r="F511" s="1">
        <f>'4.OVTA Sites-Transects'!F517</f>
        <v>0</v>
      </c>
      <c r="G511" s="6">
        <f>'4.OVTA Sites-Transects'!H517</f>
        <v>0</v>
      </c>
      <c r="H511" s="6">
        <f>'4.OVTA Sites-Transects'!I517</f>
        <v>0</v>
      </c>
      <c r="I511" s="193" t="str">
        <f t="shared" si="56"/>
        <v>-</v>
      </c>
      <c r="J511" s="27" t="str">
        <f t="shared" si="57"/>
        <v>-</v>
      </c>
      <c r="K511" s="27" t="str">
        <f t="shared" si="58"/>
        <v>-</v>
      </c>
      <c r="L511" s="27" t="str">
        <f t="shared" si="59"/>
        <v>-</v>
      </c>
      <c r="M511" s="27" t="str">
        <f t="shared" si="60"/>
        <v>-</v>
      </c>
      <c r="N511" s="28">
        <f t="shared" si="61"/>
        <v>0</v>
      </c>
      <c r="O511" s="28">
        <f t="shared" si="63"/>
        <v>0</v>
      </c>
      <c r="P511" s="1" t="str">
        <f t="shared" si="62"/>
        <v>no</v>
      </c>
    </row>
    <row r="512" spans="1:16" x14ac:dyDescent="0.25">
      <c r="A512" s="6">
        <f>'4.OVTA Sites-Transects'!B518</f>
        <v>0</v>
      </c>
      <c r="B512" s="6">
        <f>'4.OVTA Sites-Transects'!C518</f>
        <v>0</v>
      </c>
      <c r="C512" s="6">
        <f>'4.OVTA Sites-Transects'!D518</f>
        <v>0</v>
      </c>
      <c r="D512" s="1">
        <f>'4.OVTA Sites-Transects'!E518</f>
        <v>0</v>
      </c>
      <c r="E512" s="1">
        <f>'4.OVTA Sites-Transects'!G518</f>
        <v>0</v>
      </c>
      <c r="F512" s="1">
        <f>'4.OVTA Sites-Transects'!F518</f>
        <v>0</v>
      </c>
      <c r="G512" s="6">
        <f>'4.OVTA Sites-Transects'!H518</f>
        <v>0</v>
      </c>
      <c r="H512" s="6">
        <f>'4.OVTA Sites-Transects'!I518</f>
        <v>0</v>
      </c>
      <c r="I512" s="193" t="str">
        <f t="shared" si="56"/>
        <v>-</v>
      </c>
      <c r="J512" s="27" t="str">
        <f t="shared" si="57"/>
        <v>-</v>
      </c>
      <c r="K512" s="27" t="str">
        <f t="shared" si="58"/>
        <v>-</v>
      </c>
      <c r="L512" s="27" t="str">
        <f t="shared" si="59"/>
        <v>-</v>
      </c>
      <c r="M512" s="27" t="str">
        <f t="shared" si="60"/>
        <v>-</v>
      </c>
      <c r="N512" s="28">
        <f t="shared" si="61"/>
        <v>0</v>
      </c>
      <c r="O512" s="28">
        <f t="shared" si="63"/>
        <v>0</v>
      </c>
      <c r="P512" s="1" t="str">
        <f t="shared" si="62"/>
        <v>no</v>
      </c>
    </row>
    <row r="513" spans="1:16" x14ac:dyDescent="0.25">
      <c r="A513" s="6">
        <f>'4.OVTA Sites-Transects'!B519</f>
        <v>0</v>
      </c>
      <c r="B513" s="6">
        <f>'4.OVTA Sites-Transects'!C519</f>
        <v>0</v>
      </c>
      <c r="C513" s="6">
        <f>'4.OVTA Sites-Transects'!D519</f>
        <v>0</v>
      </c>
      <c r="D513" s="1">
        <f>'4.OVTA Sites-Transects'!E519</f>
        <v>0</v>
      </c>
      <c r="E513" s="1">
        <f>'4.OVTA Sites-Transects'!G519</f>
        <v>0</v>
      </c>
      <c r="F513" s="1">
        <f>'4.OVTA Sites-Transects'!F519</f>
        <v>0</v>
      </c>
      <c r="G513" s="6">
        <f>'4.OVTA Sites-Transects'!H519</f>
        <v>0</v>
      </c>
      <c r="H513" s="6">
        <f>'4.OVTA Sites-Transects'!I519</f>
        <v>0</v>
      </c>
      <c r="I513" s="193" t="str">
        <f t="shared" si="56"/>
        <v>-</v>
      </c>
      <c r="J513" s="27" t="str">
        <f t="shared" si="57"/>
        <v>-</v>
      </c>
      <c r="K513" s="27" t="str">
        <f t="shared" si="58"/>
        <v>-</v>
      </c>
      <c r="L513" s="27" t="str">
        <f t="shared" si="59"/>
        <v>-</v>
      </c>
      <c r="M513" s="27" t="str">
        <f t="shared" si="60"/>
        <v>-</v>
      </c>
      <c r="N513" s="28">
        <f t="shared" si="61"/>
        <v>0</v>
      </c>
      <c r="O513" s="28">
        <f t="shared" si="63"/>
        <v>0</v>
      </c>
      <c r="P513" s="1" t="str">
        <f t="shared" si="62"/>
        <v>no</v>
      </c>
    </row>
    <row r="514" spans="1:16" x14ac:dyDescent="0.25">
      <c r="A514" s="6">
        <f>'4.OVTA Sites-Transects'!B520</f>
        <v>0</v>
      </c>
      <c r="B514" s="6">
        <f>'4.OVTA Sites-Transects'!C520</f>
        <v>0</v>
      </c>
      <c r="C514" s="6">
        <f>'4.OVTA Sites-Transects'!D520</f>
        <v>0</v>
      </c>
      <c r="D514" s="1">
        <f>'4.OVTA Sites-Transects'!E520</f>
        <v>0</v>
      </c>
      <c r="E514" s="1">
        <f>'4.OVTA Sites-Transects'!G520</f>
        <v>0</v>
      </c>
      <c r="F514" s="1">
        <f>'4.OVTA Sites-Transects'!F520</f>
        <v>0</v>
      </c>
      <c r="G514" s="6">
        <f>'4.OVTA Sites-Transects'!H520</f>
        <v>0</v>
      </c>
      <c r="H514" s="6">
        <f>'4.OVTA Sites-Transects'!I520</f>
        <v>0</v>
      </c>
      <c r="I514" s="193" t="str">
        <f t="shared" si="56"/>
        <v>-</v>
      </c>
      <c r="J514" s="27" t="str">
        <f t="shared" si="57"/>
        <v>-</v>
      </c>
      <c r="K514" s="27" t="str">
        <f t="shared" si="58"/>
        <v>-</v>
      </c>
      <c r="L514" s="27" t="str">
        <f t="shared" si="59"/>
        <v>-</v>
      </c>
      <c r="M514" s="27" t="str">
        <f t="shared" si="60"/>
        <v>-</v>
      </c>
      <c r="N514" s="28">
        <f t="shared" si="61"/>
        <v>0</v>
      </c>
      <c r="O514" s="28">
        <f t="shared" si="63"/>
        <v>0</v>
      </c>
      <c r="P514" s="1" t="str">
        <f t="shared" si="62"/>
        <v>no</v>
      </c>
    </row>
    <row r="515" spans="1:16" x14ac:dyDescent="0.25">
      <c r="A515" s="6">
        <f>'4.OVTA Sites-Transects'!B521</f>
        <v>0</v>
      </c>
      <c r="B515" s="6">
        <f>'4.OVTA Sites-Transects'!C521</f>
        <v>0</v>
      </c>
      <c r="C515" s="6">
        <f>'4.OVTA Sites-Transects'!D521</f>
        <v>0</v>
      </c>
      <c r="D515" s="1">
        <f>'4.OVTA Sites-Transects'!E521</f>
        <v>0</v>
      </c>
      <c r="E515" s="1">
        <f>'4.OVTA Sites-Transects'!G521</f>
        <v>0</v>
      </c>
      <c r="F515" s="1">
        <f>'4.OVTA Sites-Transects'!F521</f>
        <v>0</v>
      </c>
      <c r="G515" s="6">
        <f>'4.OVTA Sites-Transects'!H521</f>
        <v>0</v>
      </c>
      <c r="H515" s="6">
        <f>'4.OVTA Sites-Transects'!I521</f>
        <v>0</v>
      </c>
      <c r="I515" s="193" t="str">
        <f t="shared" ref="I515:I578" si="64">IF(F515="B", SUMIF(OVTA_Calcs_TMA, D515, WeightingFactorMod), IF(F515="C", SUMIF(OVTA_Calcs_TMA, D515, WeightingFactorHigh), IF(F515="D", SUMIF(OVTA_Calcs_TMA, D515, WeightingFactorVeryHigh), "-")))</f>
        <v>-</v>
      </c>
      <c r="J515" s="27" t="str">
        <f t="shared" ref="J515:J578" si="65">IF(ISNUMBER(AVERAGEIFS(AssessmentResultsLow, AssessmentResultsSites, $A515,AssessmentIncluded, "yes")), I515*AVERAGEIFS(AssessmentResultsLow, AssessmentResultsSites, $A515,AssessmentIncluded, "yes"), "-")</f>
        <v>-</v>
      </c>
      <c r="K515" s="27" t="str">
        <f t="shared" ref="K515:K578" si="66">IF(ISNUMBER(AVERAGEIFS(AssessmentResultsMod, AssessmentResultsSites, $A515,AssessmentIncluded, "yes")), I515*AVERAGEIFS(AssessmentResultsMod, AssessmentResultsSites, $A515,AssessmentIncluded, "yes"), "-")</f>
        <v>-</v>
      </c>
      <c r="L515" s="27" t="str">
        <f t="shared" ref="L515:L578" si="67">IF(ISNUMBER(AVERAGEIFS(AssessmentResultsHigh, AssessmentResultsSites, $A515,AssessmentIncluded, "yes")), I515*AVERAGEIFS(AssessmentResultsHigh, AssessmentResultsSites, $A515,AssessmentIncluded, "yes"), "-")</f>
        <v>-</v>
      </c>
      <c r="M515" s="27" t="str">
        <f t="shared" ref="M515:M578" si="68">IF(ISNUMBER(AVERAGEIFS(AssessmentResultsVeryHigh, AssessmentResultsSites, $A515,AssessmentIncluded, "yes")), I515*AVERAGEIFS(AssessmentResultsVeryHigh, AssessmentResultsSites, $A515,AssessmentIncluded, "yes"), "-")</f>
        <v>-</v>
      </c>
      <c r="N515" s="28">
        <f t="shared" ref="N515:N578" si="69">COUNTIFS(AssessmentResultsSites, A515, AssessmentIncluded, "yes")</f>
        <v>0</v>
      </c>
      <c r="O515" s="28">
        <f t="shared" si="63"/>
        <v>0</v>
      </c>
      <c r="P515" s="1" t="str">
        <f t="shared" ref="P515:P578" si="70">IF(AND(G515="Yes", N515&gt;0), "yes", "no")</f>
        <v>no</v>
      </c>
    </row>
    <row r="516" spans="1:16" x14ac:dyDescent="0.25">
      <c r="A516" s="6">
        <f>'4.OVTA Sites-Transects'!B522</f>
        <v>0</v>
      </c>
      <c r="B516" s="6">
        <f>'4.OVTA Sites-Transects'!C522</f>
        <v>0</v>
      </c>
      <c r="C516" s="6">
        <f>'4.OVTA Sites-Transects'!D522</f>
        <v>0</v>
      </c>
      <c r="D516" s="1">
        <f>'4.OVTA Sites-Transects'!E522</f>
        <v>0</v>
      </c>
      <c r="E516" s="1">
        <f>'4.OVTA Sites-Transects'!G522</f>
        <v>0</v>
      </c>
      <c r="F516" s="1">
        <f>'4.OVTA Sites-Transects'!F522</f>
        <v>0</v>
      </c>
      <c r="G516" s="6">
        <f>'4.OVTA Sites-Transects'!H522</f>
        <v>0</v>
      </c>
      <c r="H516" s="6">
        <f>'4.OVTA Sites-Transects'!I522</f>
        <v>0</v>
      </c>
      <c r="I516" s="193" t="str">
        <f t="shared" si="64"/>
        <v>-</v>
      </c>
      <c r="J516" s="27" t="str">
        <f t="shared" si="65"/>
        <v>-</v>
      </c>
      <c r="K516" s="27" t="str">
        <f t="shared" si="66"/>
        <v>-</v>
      </c>
      <c r="L516" s="27" t="str">
        <f t="shared" si="67"/>
        <v>-</v>
      </c>
      <c r="M516" s="27" t="str">
        <f t="shared" si="68"/>
        <v>-</v>
      </c>
      <c r="N516" s="28">
        <f t="shared" si="69"/>
        <v>0</v>
      </c>
      <c r="O516" s="28">
        <f t="shared" ref="O516:O579" si="71">IF(P516="yes", N516, 0)</f>
        <v>0</v>
      </c>
      <c r="P516" s="1" t="str">
        <f t="shared" si="70"/>
        <v>no</v>
      </c>
    </row>
    <row r="517" spans="1:16" x14ac:dyDescent="0.25">
      <c r="A517" s="6">
        <f>'4.OVTA Sites-Transects'!B523</f>
        <v>0</v>
      </c>
      <c r="B517" s="6">
        <f>'4.OVTA Sites-Transects'!C523</f>
        <v>0</v>
      </c>
      <c r="C517" s="6">
        <f>'4.OVTA Sites-Transects'!D523</f>
        <v>0</v>
      </c>
      <c r="D517" s="1">
        <f>'4.OVTA Sites-Transects'!E523</f>
        <v>0</v>
      </c>
      <c r="E517" s="1">
        <f>'4.OVTA Sites-Transects'!G523</f>
        <v>0</v>
      </c>
      <c r="F517" s="1">
        <f>'4.OVTA Sites-Transects'!F523</f>
        <v>0</v>
      </c>
      <c r="G517" s="6">
        <f>'4.OVTA Sites-Transects'!H523</f>
        <v>0</v>
      </c>
      <c r="H517" s="6">
        <f>'4.OVTA Sites-Transects'!I523</f>
        <v>0</v>
      </c>
      <c r="I517" s="193" t="str">
        <f t="shared" si="64"/>
        <v>-</v>
      </c>
      <c r="J517" s="27" t="str">
        <f t="shared" si="65"/>
        <v>-</v>
      </c>
      <c r="K517" s="27" t="str">
        <f t="shared" si="66"/>
        <v>-</v>
      </c>
      <c r="L517" s="27" t="str">
        <f t="shared" si="67"/>
        <v>-</v>
      </c>
      <c r="M517" s="27" t="str">
        <f t="shared" si="68"/>
        <v>-</v>
      </c>
      <c r="N517" s="28">
        <f t="shared" si="69"/>
        <v>0</v>
      </c>
      <c r="O517" s="28">
        <f t="shared" si="71"/>
        <v>0</v>
      </c>
      <c r="P517" s="1" t="str">
        <f t="shared" si="70"/>
        <v>no</v>
      </c>
    </row>
    <row r="518" spans="1:16" x14ac:dyDescent="0.25">
      <c r="A518" s="6">
        <f>'4.OVTA Sites-Transects'!B524</f>
        <v>0</v>
      </c>
      <c r="B518" s="6">
        <f>'4.OVTA Sites-Transects'!C524</f>
        <v>0</v>
      </c>
      <c r="C518" s="6">
        <f>'4.OVTA Sites-Transects'!D524</f>
        <v>0</v>
      </c>
      <c r="D518" s="1">
        <f>'4.OVTA Sites-Transects'!E524</f>
        <v>0</v>
      </c>
      <c r="E518" s="1">
        <f>'4.OVTA Sites-Transects'!G524</f>
        <v>0</v>
      </c>
      <c r="F518" s="1">
        <f>'4.OVTA Sites-Transects'!F524</f>
        <v>0</v>
      </c>
      <c r="G518" s="6">
        <f>'4.OVTA Sites-Transects'!H524</f>
        <v>0</v>
      </c>
      <c r="H518" s="6">
        <f>'4.OVTA Sites-Transects'!I524</f>
        <v>0</v>
      </c>
      <c r="I518" s="193" t="str">
        <f t="shared" si="64"/>
        <v>-</v>
      </c>
      <c r="J518" s="27" t="str">
        <f t="shared" si="65"/>
        <v>-</v>
      </c>
      <c r="K518" s="27" t="str">
        <f t="shared" si="66"/>
        <v>-</v>
      </c>
      <c r="L518" s="27" t="str">
        <f t="shared" si="67"/>
        <v>-</v>
      </c>
      <c r="M518" s="27" t="str">
        <f t="shared" si="68"/>
        <v>-</v>
      </c>
      <c r="N518" s="28">
        <f t="shared" si="69"/>
        <v>0</v>
      </c>
      <c r="O518" s="28">
        <f t="shared" si="71"/>
        <v>0</v>
      </c>
      <c r="P518" s="1" t="str">
        <f t="shared" si="70"/>
        <v>no</v>
      </c>
    </row>
    <row r="519" spans="1:16" x14ac:dyDescent="0.25">
      <c r="A519" s="6">
        <f>'4.OVTA Sites-Transects'!B525</f>
        <v>0</v>
      </c>
      <c r="B519" s="6">
        <f>'4.OVTA Sites-Transects'!C525</f>
        <v>0</v>
      </c>
      <c r="C519" s="6">
        <f>'4.OVTA Sites-Transects'!D525</f>
        <v>0</v>
      </c>
      <c r="D519" s="1">
        <f>'4.OVTA Sites-Transects'!E525</f>
        <v>0</v>
      </c>
      <c r="E519" s="1">
        <f>'4.OVTA Sites-Transects'!G525</f>
        <v>0</v>
      </c>
      <c r="F519" s="1">
        <f>'4.OVTA Sites-Transects'!F525</f>
        <v>0</v>
      </c>
      <c r="G519" s="6">
        <f>'4.OVTA Sites-Transects'!H525</f>
        <v>0</v>
      </c>
      <c r="H519" s="6">
        <f>'4.OVTA Sites-Transects'!I525</f>
        <v>0</v>
      </c>
      <c r="I519" s="193" t="str">
        <f t="shared" si="64"/>
        <v>-</v>
      </c>
      <c r="J519" s="27" t="str">
        <f t="shared" si="65"/>
        <v>-</v>
      </c>
      <c r="K519" s="27" t="str">
        <f t="shared" si="66"/>
        <v>-</v>
      </c>
      <c r="L519" s="27" t="str">
        <f t="shared" si="67"/>
        <v>-</v>
      </c>
      <c r="M519" s="27" t="str">
        <f t="shared" si="68"/>
        <v>-</v>
      </c>
      <c r="N519" s="28">
        <f t="shared" si="69"/>
        <v>0</v>
      </c>
      <c r="O519" s="28">
        <f t="shared" si="71"/>
        <v>0</v>
      </c>
      <c r="P519" s="1" t="str">
        <f t="shared" si="70"/>
        <v>no</v>
      </c>
    </row>
    <row r="520" spans="1:16" x14ac:dyDescent="0.25">
      <c r="A520" s="6">
        <f>'4.OVTA Sites-Transects'!B526</f>
        <v>0</v>
      </c>
      <c r="B520" s="6">
        <f>'4.OVTA Sites-Transects'!C526</f>
        <v>0</v>
      </c>
      <c r="C520" s="6">
        <f>'4.OVTA Sites-Transects'!D526</f>
        <v>0</v>
      </c>
      <c r="D520" s="1">
        <f>'4.OVTA Sites-Transects'!E526</f>
        <v>0</v>
      </c>
      <c r="E520" s="1">
        <f>'4.OVTA Sites-Transects'!G526</f>
        <v>0</v>
      </c>
      <c r="F520" s="1">
        <f>'4.OVTA Sites-Transects'!F526</f>
        <v>0</v>
      </c>
      <c r="G520" s="6">
        <f>'4.OVTA Sites-Transects'!H526</f>
        <v>0</v>
      </c>
      <c r="H520" s="6">
        <f>'4.OVTA Sites-Transects'!I526</f>
        <v>0</v>
      </c>
      <c r="I520" s="193" t="str">
        <f t="shared" si="64"/>
        <v>-</v>
      </c>
      <c r="J520" s="27" t="str">
        <f t="shared" si="65"/>
        <v>-</v>
      </c>
      <c r="K520" s="27" t="str">
        <f t="shared" si="66"/>
        <v>-</v>
      </c>
      <c r="L520" s="27" t="str">
        <f t="shared" si="67"/>
        <v>-</v>
      </c>
      <c r="M520" s="27" t="str">
        <f t="shared" si="68"/>
        <v>-</v>
      </c>
      <c r="N520" s="28">
        <f t="shared" si="69"/>
        <v>0</v>
      </c>
      <c r="O520" s="28">
        <f t="shared" si="71"/>
        <v>0</v>
      </c>
      <c r="P520" s="1" t="str">
        <f t="shared" si="70"/>
        <v>no</v>
      </c>
    </row>
    <row r="521" spans="1:16" x14ac:dyDescent="0.25">
      <c r="A521" s="6">
        <f>'4.OVTA Sites-Transects'!B527</f>
        <v>0</v>
      </c>
      <c r="B521" s="6">
        <f>'4.OVTA Sites-Transects'!C527</f>
        <v>0</v>
      </c>
      <c r="C521" s="6">
        <f>'4.OVTA Sites-Transects'!D527</f>
        <v>0</v>
      </c>
      <c r="D521" s="1">
        <f>'4.OVTA Sites-Transects'!E527</f>
        <v>0</v>
      </c>
      <c r="E521" s="1">
        <f>'4.OVTA Sites-Transects'!G527</f>
        <v>0</v>
      </c>
      <c r="F521" s="1">
        <f>'4.OVTA Sites-Transects'!F527</f>
        <v>0</v>
      </c>
      <c r="G521" s="6">
        <f>'4.OVTA Sites-Transects'!H527</f>
        <v>0</v>
      </c>
      <c r="H521" s="6">
        <f>'4.OVTA Sites-Transects'!I527</f>
        <v>0</v>
      </c>
      <c r="I521" s="193" t="str">
        <f t="shared" si="64"/>
        <v>-</v>
      </c>
      <c r="J521" s="27" t="str">
        <f t="shared" si="65"/>
        <v>-</v>
      </c>
      <c r="K521" s="27" t="str">
        <f t="shared" si="66"/>
        <v>-</v>
      </c>
      <c r="L521" s="27" t="str">
        <f t="shared" si="67"/>
        <v>-</v>
      </c>
      <c r="M521" s="27" t="str">
        <f t="shared" si="68"/>
        <v>-</v>
      </c>
      <c r="N521" s="28">
        <f t="shared" si="69"/>
        <v>0</v>
      </c>
      <c r="O521" s="28">
        <f t="shared" si="71"/>
        <v>0</v>
      </c>
      <c r="P521" s="1" t="str">
        <f t="shared" si="70"/>
        <v>no</v>
      </c>
    </row>
    <row r="522" spans="1:16" x14ac:dyDescent="0.25">
      <c r="A522" s="6">
        <f>'4.OVTA Sites-Transects'!B528</f>
        <v>0</v>
      </c>
      <c r="B522" s="6">
        <f>'4.OVTA Sites-Transects'!C528</f>
        <v>0</v>
      </c>
      <c r="C522" s="6">
        <f>'4.OVTA Sites-Transects'!D528</f>
        <v>0</v>
      </c>
      <c r="D522" s="1">
        <f>'4.OVTA Sites-Transects'!E528</f>
        <v>0</v>
      </c>
      <c r="E522" s="1">
        <f>'4.OVTA Sites-Transects'!G528</f>
        <v>0</v>
      </c>
      <c r="F522" s="1">
        <f>'4.OVTA Sites-Transects'!F528</f>
        <v>0</v>
      </c>
      <c r="G522" s="6">
        <f>'4.OVTA Sites-Transects'!H528</f>
        <v>0</v>
      </c>
      <c r="H522" s="6">
        <f>'4.OVTA Sites-Transects'!I528</f>
        <v>0</v>
      </c>
      <c r="I522" s="193" t="str">
        <f t="shared" si="64"/>
        <v>-</v>
      </c>
      <c r="J522" s="27" t="str">
        <f t="shared" si="65"/>
        <v>-</v>
      </c>
      <c r="K522" s="27" t="str">
        <f t="shared" si="66"/>
        <v>-</v>
      </c>
      <c r="L522" s="27" t="str">
        <f t="shared" si="67"/>
        <v>-</v>
      </c>
      <c r="M522" s="27" t="str">
        <f t="shared" si="68"/>
        <v>-</v>
      </c>
      <c r="N522" s="28">
        <f t="shared" si="69"/>
        <v>0</v>
      </c>
      <c r="O522" s="28">
        <f t="shared" si="71"/>
        <v>0</v>
      </c>
      <c r="P522" s="1" t="str">
        <f t="shared" si="70"/>
        <v>no</v>
      </c>
    </row>
    <row r="523" spans="1:16" x14ac:dyDescent="0.25">
      <c r="A523" s="6">
        <f>'4.OVTA Sites-Transects'!B529</f>
        <v>0</v>
      </c>
      <c r="B523" s="6">
        <f>'4.OVTA Sites-Transects'!C529</f>
        <v>0</v>
      </c>
      <c r="C523" s="6">
        <f>'4.OVTA Sites-Transects'!D529</f>
        <v>0</v>
      </c>
      <c r="D523" s="1">
        <f>'4.OVTA Sites-Transects'!E529</f>
        <v>0</v>
      </c>
      <c r="E523" s="1">
        <f>'4.OVTA Sites-Transects'!G529</f>
        <v>0</v>
      </c>
      <c r="F523" s="1">
        <f>'4.OVTA Sites-Transects'!F529</f>
        <v>0</v>
      </c>
      <c r="G523" s="6">
        <f>'4.OVTA Sites-Transects'!H529</f>
        <v>0</v>
      </c>
      <c r="H523" s="6">
        <f>'4.OVTA Sites-Transects'!I529</f>
        <v>0</v>
      </c>
      <c r="I523" s="193" t="str">
        <f t="shared" si="64"/>
        <v>-</v>
      </c>
      <c r="J523" s="27" t="str">
        <f t="shared" si="65"/>
        <v>-</v>
      </c>
      <c r="K523" s="27" t="str">
        <f t="shared" si="66"/>
        <v>-</v>
      </c>
      <c r="L523" s="27" t="str">
        <f t="shared" si="67"/>
        <v>-</v>
      </c>
      <c r="M523" s="27" t="str">
        <f t="shared" si="68"/>
        <v>-</v>
      </c>
      <c r="N523" s="28">
        <f t="shared" si="69"/>
        <v>0</v>
      </c>
      <c r="O523" s="28">
        <f t="shared" si="71"/>
        <v>0</v>
      </c>
      <c r="P523" s="1" t="str">
        <f t="shared" si="70"/>
        <v>no</v>
      </c>
    </row>
    <row r="524" spans="1:16" x14ac:dyDescent="0.25">
      <c r="A524" s="6">
        <f>'4.OVTA Sites-Transects'!B530</f>
        <v>0</v>
      </c>
      <c r="B524" s="6">
        <f>'4.OVTA Sites-Transects'!C530</f>
        <v>0</v>
      </c>
      <c r="C524" s="6">
        <f>'4.OVTA Sites-Transects'!D530</f>
        <v>0</v>
      </c>
      <c r="D524" s="1">
        <f>'4.OVTA Sites-Transects'!E530</f>
        <v>0</v>
      </c>
      <c r="E524" s="1">
        <f>'4.OVTA Sites-Transects'!G530</f>
        <v>0</v>
      </c>
      <c r="F524" s="1">
        <f>'4.OVTA Sites-Transects'!F530</f>
        <v>0</v>
      </c>
      <c r="G524" s="6">
        <f>'4.OVTA Sites-Transects'!H530</f>
        <v>0</v>
      </c>
      <c r="H524" s="6">
        <f>'4.OVTA Sites-Transects'!I530</f>
        <v>0</v>
      </c>
      <c r="I524" s="193" t="str">
        <f t="shared" si="64"/>
        <v>-</v>
      </c>
      <c r="J524" s="27" t="str">
        <f t="shared" si="65"/>
        <v>-</v>
      </c>
      <c r="K524" s="27" t="str">
        <f t="shared" si="66"/>
        <v>-</v>
      </c>
      <c r="L524" s="27" t="str">
        <f t="shared" si="67"/>
        <v>-</v>
      </c>
      <c r="M524" s="27" t="str">
        <f t="shared" si="68"/>
        <v>-</v>
      </c>
      <c r="N524" s="28">
        <f t="shared" si="69"/>
        <v>0</v>
      </c>
      <c r="O524" s="28">
        <f t="shared" si="71"/>
        <v>0</v>
      </c>
      <c r="P524" s="1" t="str">
        <f t="shared" si="70"/>
        <v>no</v>
      </c>
    </row>
    <row r="525" spans="1:16" x14ac:dyDescent="0.25">
      <c r="A525" s="6">
        <f>'4.OVTA Sites-Transects'!B531</f>
        <v>0</v>
      </c>
      <c r="B525" s="6">
        <f>'4.OVTA Sites-Transects'!C531</f>
        <v>0</v>
      </c>
      <c r="C525" s="6">
        <f>'4.OVTA Sites-Transects'!D531</f>
        <v>0</v>
      </c>
      <c r="D525" s="1">
        <f>'4.OVTA Sites-Transects'!E531</f>
        <v>0</v>
      </c>
      <c r="E525" s="1">
        <f>'4.OVTA Sites-Transects'!G531</f>
        <v>0</v>
      </c>
      <c r="F525" s="1">
        <f>'4.OVTA Sites-Transects'!F531</f>
        <v>0</v>
      </c>
      <c r="G525" s="6">
        <f>'4.OVTA Sites-Transects'!H531</f>
        <v>0</v>
      </c>
      <c r="H525" s="6">
        <f>'4.OVTA Sites-Transects'!I531</f>
        <v>0</v>
      </c>
      <c r="I525" s="193" t="str">
        <f t="shared" si="64"/>
        <v>-</v>
      </c>
      <c r="J525" s="27" t="str">
        <f t="shared" si="65"/>
        <v>-</v>
      </c>
      <c r="K525" s="27" t="str">
        <f t="shared" si="66"/>
        <v>-</v>
      </c>
      <c r="L525" s="27" t="str">
        <f t="shared" si="67"/>
        <v>-</v>
      </c>
      <c r="M525" s="27" t="str">
        <f t="shared" si="68"/>
        <v>-</v>
      </c>
      <c r="N525" s="28">
        <f t="shared" si="69"/>
        <v>0</v>
      </c>
      <c r="O525" s="28">
        <f t="shared" si="71"/>
        <v>0</v>
      </c>
      <c r="P525" s="1" t="str">
        <f t="shared" si="70"/>
        <v>no</v>
      </c>
    </row>
    <row r="526" spans="1:16" x14ac:dyDescent="0.25">
      <c r="A526" s="6">
        <f>'4.OVTA Sites-Transects'!B532</f>
        <v>0</v>
      </c>
      <c r="B526" s="6">
        <f>'4.OVTA Sites-Transects'!C532</f>
        <v>0</v>
      </c>
      <c r="C526" s="6">
        <f>'4.OVTA Sites-Transects'!D532</f>
        <v>0</v>
      </c>
      <c r="D526" s="1">
        <f>'4.OVTA Sites-Transects'!E532</f>
        <v>0</v>
      </c>
      <c r="E526" s="1">
        <f>'4.OVTA Sites-Transects'!G532</f>
        <v>0</v>
      </c>
      <c r="F526" s="1">
        <f>'4.OVTA Sites-Transects'!F532</f>
        <v>0</v>
      </c>
      <c r="G526" s="6">
        <f>'4.OVTA Sites-Transects'!H532</f>
        <v>0</v>
      </c>
      <c r="H526" s="6">
        <f>'4.OVTA Sites-Transects'!I532</f>
        <v>0</v>
      </c>
      <c r="I526" s="193" t="str">
        <f t="shared" si="64"/>
        <v>-</v>
      </c>
      <c r="J526" s="27" t="str">
        <f t="shared" si="65"/>
        <v>-</v>
      </c>
      <c r="K526" s="27" t="str">
        <f t="shared" si="66"/>
        <v>-</v>
      </c>
      <c r="L526" s="27" t="str">
        <f t="shared" si="67"/>
        <v>-</v>
      </c>
      <c r="M526" s="27" t="str">
        <f t="shared" si="68"/>
        <v>-</v>
      </c>
      <c r="N526" s="28">
        <f t="shared" si="69"/>
        <v>0</v>
      </c>
      <c r="O526" s="28">
        <f t="shared" si="71"/>
        <v>0</v>
      </c>
      <c r="P526" s="1" t="str">
        <f t="shared" si="70"/>
        <v>no</v>
      </c>
    </row>
    <row r="527" spans="1:16" x14ac:dyDescent="0.25">
      <c r="A527" s="6">
        <f>'4.OVTA Sites-Transects'!B533</f>
        <v>0</v>
      </c>
      <c r="B527" s="6">
        <f>'4.OVTA Sites-Transects'!C533</f>
        <v>0</v>
      </c>
      <c r="C527" s="6">
        <f>'4.OVTA Sites-Transects'!D533</f>
        <v>0</v>
      </c>
      <c r="D527" s="1">
        <f>'4.OVTA Sites-Transects'!E533</f>
        <v>0</v>
      </c>
      <c r="E527" s="1">
        <f>'4.OVTA Sites-Transects'!G533</f>
        <v>0</v>
      </c>
      <c r="F527" s="1">
        <f>'4.OVTA Sites-Transects'!F533</f>
        <v>0</v>
      </c>
      <c r="G527" s="6">
        <f>'4.OVTA Sites-Transects'!H533</f>
        <v>0</v>
      </c>
      <c r="H527" s="6">
        <f>'4.OVTA Sites-Transects'!I533</f>
        <v>0</v>
      </c>
      <c r="I527" s="193" t="str">
        <f t="shared" si="64"/>
        <v>-</v>
      </c>
      <c r="J527" s="27" t="str">
        <f t="shared" si="65"/>
        <v>-</v>
      </c>
      <c r="K527" s="27" t="str">
        <f t="shared" si="66"/>
        <v>-</v>
      </c>
      <c r="L527" s="27" t="str">
        <f t="shared" si="67"/>
        <v>-</v>
      </c>
      <c r="M527" s="27" t="str">
        <f t="shared" si="68"/>
        <v>-</v>
      </c>
      <c r="N527" s="28">
        <f t="shared" si="69"/>
        <v>0</v>
      </c>
      <c r="O527" s="28">
        <f t="shared" si="71"/>
        <v>0</v>
      </c>
      <c r="P527" s="1" t="str">
        <f t="shared" si="70"/>
        <v>no</v>
      </c>
    </row>
    <row r="528" spans="1:16" x14ac:dyDescent="0.25">
      <c r="A528" s="6">
        <f>'4.OVTA Sites-Transects'!B534</f>
        <v>0</v>
      </c>
      <c r="B528" s="6">
        <f>'4.OVTA Sites-Transects'!C534</f>
        <v>0</v>
      </c>
      <c r="C528" s="6">
        <f>'4.OVTA Sites-Transects'!D534</f>
        <v>0</v>
      </c>
      <c r="D528" s="1">
        <f>'4.OVTA Sites-Transects'!E534</f>
        <v>0</v>
      </c>
      <c r="E528" s="1">
        <f>'4.OVTA Sites-Transects'!G534</f>
        <v>0</v>
      </c>
      <c r="F528" s="1">
        <f>'4.OVTA Sites-Transects'!F534</f>
        <v>0</v>
      </c>
      <c r="G528" s="6">
        <f>'4.OVTA Sites-Transects'!H534</f>
        <v>0</v>
      </c>
      <c r="H528" s="6">
        <f>'4.OVTA Sites-Transects'!I534</f>
        <v>0</v>
      </c>
      <c r="I528" s="193" t="str">
        <f t="shared" si="64"/>
        <v>-</v>
      </c>
      <c r="J528" s="27" t="str">
        <f t="shared" si="65"/>
        <v>-</v>
      </c>
      <c r="K528" s="27" t="str">
        <f t="shared" si="66"/>
        <v>-</v>
      </c>
      <c r="L528" s="27" t="str">
        <f t="shared" si="67"/>
        <v>-</v>
      </c>
      <c r="M528" s="27" t="str">
        <f t="shared" si="68"/>
        <v>-</v>
      </c>
      <c r="N528" s="28">
        <f t="shared" si="69"/>
        <v>0</v>
      </c>
      <c r="O528" s="28">
        <f t="shared" si="71"/>
        <v>0</v>
      </c>
      <c r="P528" s="1" t="str">
        <f t="shared" si="70"/>
        <v>no</v>
      </c>
    </row>
    <row r="529" spans="1:16" x14ac:dyDescent="0.25">
      <c r="A529" s="6">
        <f>'4.OVTA Sites-Transects'!B535</f>
        <v>0</v>
      </c>
      <c r="B529" s="6">
        <f>'4.OVTA Sites-Transects'!C535</f>
        <v>0</v>
      </c>
      <c r="C529" s="6">
        <f>'4.OVTA Sites-Transects'!D535</f>
        <v>0</v>
      </c>
      <c r="D529" s="1">
        <f>'4.OVTA Sites-Transects'!E535</f>
        <v>0</v>
      </c>
      <c r="E529" s="1">
        <f>'4.OVTA Sites-Transects'!G535</f>
        <v>0</v>
      </c>
      <c r="F529" s="1">
        <f>'4.OVTA Sites-Transects'!F535</f>
        <v>0</v>
      </c>
      <c r="G529" s="6">
        <f>'4.OVTA Sites-Transects'!H535</f>
        <v>0</v>
      </c>
      <c r="H529" s="6">
        <f>'4.OVTA Sites-Transects'!I535</f>
        <v>0</v>
      </c>
      <c r="I529" s="193" t="str">
        <f t="shared" si="64"/>
        <v>-</v>
      </c>
      <c r="J529" s="27" t="str">
        <f t="shared" si="65"/>
        <v>-</v>
      </c>
      <c r="K529" s="27" t="str">
        <f t="shared" si="66"/>
        <v>-</v>
      </c>
      <c r="L529" s="27" t="str">
        <f t="shared" si="67"/>
        <v>-</v>
      </c>
      <c r="M529" s="27" t="str">
        <f t="shared" si="68"/>
        <v>-</v>
      </c>
      <c r="N529" s="28">
        <f t="shared" si="69"/>
        <v>0</v>
      </c>
      <c r="O529" s="28">
        <f t="shared" si="71"/>
        <v>0</v>
      </c>
      <c r="P529" s="1" t="str">
        <f t="shared" si="70"/>
        <v>no</v>
      </c>
    </row>
    <row r="530" spans="1:16" x14ac:dyDescent="0.25">
      <c r="A530" s="6">
        <f>'4.OVTA Sites-Transects'!B536</f>
        <v>0</v>
      </c>
      <c r="B530" s="6">
        <f>'4.OVTA Sites-Transects'!C536</f>
        <v>0</v>
      </c>
      <c r="C530" s="6">
        <f>'4.OVTA Sites-Transects'!D536</f>
        <v>0</v>
      </c>
      <c r="D530" s="1">
        <f>'4.OVTA Sites-Transects'!E536</f>
        <v>0</v>
      </c>
      <c r="E530" s="1">
        <f>'4.OVTA Sites-Transects'!G536</f>
        <v>0</v>
      </c>
      <c r="F530" s="1">
        <f>'4.OVTA Sites-Transects'!F536</f>
        <v>0</v>
      </c>
      <c r="G530" s="6">
        <f>'4.OVTA Sites-Transects'!H536</f>
        <v>0</v>
      </c>
      <c r="H530" s="6">
        <f>'4.OVTA Sites-Transects'!I536</f>
        <v>0</v>
      </c>
      <c r="I530" s="193" t="str">
        <f t="shared" si="64"/>
        <v>-</v>
      </c>
      <c r="J530" s="27" t="str">
        <f t="shared" si="65"/>
        <v>-</v>
      </c>
      <c r="K530" s="27" t="str">
        <f t="shared" si="66"/>
        <v>-</v>
      </c>
      <c r="L530" s="27" t="str">
        <f t="shared" si="67"/>
        <v>-</v>
      </c>
      <c r="M530" s="27" t="str">
        <f t="shared" si="68"/>
        <v>-</v>
      </c>
      <c r="N530" s="28">
        <f t="shared" si="69"/>
        <v>0</v>
      </c>
      <c r="O530" s="28">
        <f t="shared" si="71"/>
        <v>0</v>
      </c>
      <c r="P530" s="1" t="str">
        <f t="shared" si="70"/>
        <v>no</v>
      </c>
    </row>
    <row r="531" spans="1:16" x14ac:dyDescent="0.25">
      <c r="A531" s="6">
        <f>'4.OVTA Sites-Transects'!B537</f>
        <v>0</v>
      </c>
      <c r="B531" s="6">
        <f>'4.OVTA Sites-Transects'!C537</f>
        <v>0</v>
      </c>
      <c r="C531" s="6">
        <f>'4.OVTA Sites-Transects'!D537</f>
        <v>0</v>
      </c>
      <c r="D531" s="1">
        <f>'4.OVTA Sites-Transects'!E537</f>
        <v>0</v>
      </c>
      <c r="E531" s="1">
        <f>'4.OVTA Sites-Transects'!G537</f>
        <v>0</v>
      </c>
      <c r="F531" s="1">
        <f>'4.OVTA Sites-Transects'!F537</f>
        <v>0</v>
      </c>
      <c r="G531" s="6">
        <f>'4.OVTA Sites-Transects'!H537</f>
        <v>0</v>
      </c>
      <c r="H531" s="6">
        <f>'4.OVTA Sites-Transects'!I537</f>
        <v>0</v>
      </c>
      <c r="I531" s="193" t="str">
        <f t="shared" si="64"/>
        <v>-</v>
      </c>
      <c r="J531" s="27" t="str">
        <f t="shared" si="65"/>
        <v>-</v>
      </c>
      <c r="K531" s="27" t="str">
        <f t="shared" si="66"/>
        <v>-</v>
      </c>
      <c r="L531" s="27" t="str">
        <f t="shared" si="67"/>
        <v>-</v>
      </c>
      <c r="M531" s="27" t="str">
        <f t="shared" si="68"/>
        <v>-</v>
      </c>
      <c r="N531" s="28">
        <f t="shared" si="69"/>
        <v>0</v>
      </c>
      <c r="O531" s="28">
        <f t="shared" si="71"/>
        <v>0</v>
      </c>
      <c r="P531" s="1" t="str">
        <f t="shared" si="70"/>
        <v>no</v>
      </c>
    </row>
    <row r="532" spans="1:16" x14ac:dyDescent="0.25">
      <c r="A532" s="6">
        <f>'4.OVTA Sites-Transects'!B538</f>
        <v>0</v>
      </c>
      <c r="B532" s="6">
        <f>'4.OVTA Sites-Transects'!C538</f>
        <v>0</v>
      </c>
      <c r="C532" s="6">
        <f>'4.OVTA Sites-Transects'!D538</f>
        <v>0</v>
      </c>
      <c r="D532" s="1">
        <f>'4.OVTA Sites-Transects'!E538</f>
        <v>0</v>
      </c>
      <c r="E532" s="1">
        <f>'4.OVTA Sites-Transects'!G538</f>
        <v>0</v>
      </c>
      <c r="F532" s="1">
        <f>'4.OVTA Sites-Transects'!F538</f>
        <v>0</v>
      </c>
      <c r="G532" s="6">
        <f>'4.OVTA Sites-Transects'!H538</f>
        <v>0</v>
      </c>
      <c r="H532" s="6">
        <f>'4.OVTA Sites-Transects'!I538</f>
        <v>0</v>
      </c>
      <c r="I532" s="193" t="str">
        <f t="shared" si="64"/>
        <v>-</v>
      </c>
      <c r="J532" s="27" t="str">
        <f t="shared" si="65"/>
        <v>-</v>
      </c>
      <c r="K532" s="27" t="str">
        <f t="shared" si="66"/>
        <v>-</v>
      </c>
      <c r="L532" s="27" t="str">
        <f t="shared" si="67"/>
        <v>-</v>
      </c>
      <c r="M532" s="27" t="str">
        <f t="shared" si="68"/>
        <v>-</v>
      </c>
      <c r="N532" s="28">
        <f t="shared" si="69"/>
        <v>0</v>
      </c>
      <c r="O532" s="28">
        <f t="shared" si="71"/>
        <v>0</v>
      </c>
      <c r="P532" s="1" t="str">
        <f t="shared" si="70"/>
        <v>no</v>
      </c>
    </row>
    <row r="533" spans="1:16" x14ac:dyDescent="0.25">
      <c r="A533" s="6">
        <f>'4.OVTA Sites-Transects'!B539</f>
        <v>0</v>
      </c>
      <c r="B533" s="6">
        <f>'4.OVTA Sites-Transects'!C539</f>
        <v>0</v>
      </c>
      <c r="C533" s="6">
        <f>'4.OVTA Sites-Transects'!D539</f>
        <v>0</v>
      </c>
      <c r="D533" s="1">
        <f>'4.OVTA Sites-Transects'!E539</f>
        <v>0</v>
      </c>
      <c r="E533" s="1">
        <f>'4.OVTA Sites-Transects'!G539</f>
        <v>0</v>
      </c>
      <c r="F533" s="1">
        <f>'4.OVTA Sites-Transects'!F539</f>
        <v>0</v>
      </c>
      <c r="G533" s="6">
        <f>'4.OVTA Sites-Transects'!H539</f>
        <v>0</v>
      </c>
      <c r="H533" s="6">
        <f>'4.OVTA Sites-Transects'!I539</f>
        <v>0</v>
      </c>
      <c r="I533" s="193" t="str">
        <f t="shared" si="64"/>
        <v>-</v>
      </c>
      <c r="J533" s="27" t="str">
        <f t="shared" si="65"/>
        <v>-</v>
      </c>
      <c r="K533" s="27" t="str">
        <f t="shared" si="66"/>
        <v>-</v>
      </c>
      <c r="L533" s="27" t="str">
        <f t="shared" si="67"/>
        <v>-</v>
      </c>
      <c r="M533" s="27" t="str">
        <f t="shared" si="68"/>
        <v>-</v>
      </c>
      <c r="N533" s="28">
        <f t="shared" si="69"/>
        <v>0</v>
      </c>
      <c r="O533" s="28">
        <f t="shared" si="71"/>
        <v>0</v>
      </c>
      <c r="P533" s="1" t="str">
        <f t="shared" si="70"/>
        <v>no</v>
      </c>
    </row>
    <row r="534" spans="1:16" x14ac:dyDescent="0.25">
      <c r="A534" s="6">
        <f>'4.OVTA Sites-Transects'!B540</f>
        <v>0</v>
      </c>
      <c r="B534" s="6">
        <f>'4.OVTA Sites-Transects'!C540</f>
        <v>0</v>
      </c>
      <c r="C534" s="6">
        <f>'4.OVTA Sites-Transects'!D540</f>
        <v>0</v>
      </c>
      <c r="D534" s="1">
        <f>'4.OVTA Sites-Transects'!E540</f>
        <v>0</v>
      </c>
      <c r="E534" s="1">
        <f>'4.OVTA Sites-Transects'!G540</f>
        <v>0</v>
      </c>
      <c r="F534" s="1">
        <f>'4.OVTA Sites-Transects'!F540</f>
        <v>0</v>
      </c>
      <c r="G534" s="6">
        <f>'4.OVTA Sites-Transects'!H540</f>
        <v>0</v>
      </c>
      <c r="H534" s="6">
        <f>'4.OVTA Sites-Transects'!I540</f>
        <v>0</v>
      </c>
      <c r="I534" s="193" t="str">
        <f t="shared" si="64"/>
        <v>-</v>
      </c>
      <c r="J534" s="27" t="str">
        <f t="shared" si="65"/>
        <v>-</v>
      </c>
      <c r="K534" s="27" t="str">
        <f t="shared" si="66"/>
        <v>-</v>
      </c>
      <c r="L534" s="27" t="str">
        <f t="shared" si="67"/>
        <v>-</v>
      </c>
      <c r="M534" s="27" t="str">
        <f t="shared" si="68"/>
        <v>-</v>
      </c>
      <c r="N534" s="28">
        <f t="shared" si="69"/>
        <v>0</v>
      </c>
      <c r="O534" s="28">
        <f t="shared" si="71"/>
        <v>0</v>
      </c>
      <c r="P534" s="1" t="str">
        <f t="shared" si="70"/>
        <v>no</v>
      </c>
    </row>
    <row r="535" spans="1:16" x14ac:dyDescent="0.25">
      <c r="A535" s="6">
        <f>'4.OVTA Sites-Transects'!B541</f>
        <v>0</v>
      </c>
      <c r="B535" s="6">
        <f>'4.OVTA Sites-Transects'!C541</f>
        <v>0</v>
      </c>
      <c r="C535" s="6">
        <f>'4.OVTA Sites-Transects'!D541</f>
        <v>0</v>
      </c>
      <c r="D535" s="1">
        <f>'4.OVTA Sites-Transects'!E541</f>
        <v>0</v>
      </c>
      <c r="E535" s="1">
        <f>'4.OVTA Sites-Transects'!G541</f>
        <v>0</v>
      </c>
      <c r="F535" s="1">
        <f>'4.OVTA Sites-Transects'!F541</f>
        <v>0</v>
      </c>
      <c r="G535" s="6">
        <f>'4.OVTA Sites-Transects'!H541</f>
        <v>0</v>
      </c>
      <c r="H535" s="6">
        <f>'4.OVTA Sites-Transects'!I541</f>
        <v>0</v>
      </c>
      <c r="I535" s="193" t="str">
        <f t="shared" si="64"/>
        <v>-</v>
      </c>
      <c r="J535" s="27" t="str">
        <f t="shared" si="65"/>
        <v>-</v>
      </c>
      <c r="K535" s="27" t="str">
        <f t="shared" si="66"/>
        <v>-</v>
      </c>
      <c r="L535" s="27" t="str">
        <f t="shared" si="67"/>
        <v>-</v>
      </c>
      <c r="M535" s="27" t="str">
        <f t="shared" si="68"/>
        <v>-</v>
      </c>
      <c r="N535" s="28">
        <f t="shared" si="69"/>
        <v>0</v>
      </c>
      <c r="O535" s="28">
        <f t="shared" si="71"/>
        <v>0</v>
      </c>
      <c r="P535" s="1" t="str">
        <f t="shared" si="70"/>
        <v>no</v>
      </c>
    </row>
    <row r="536" spans="1:16" x14ac:dyDescent="0.25">
      <c r="A536" s="6">
        <f>'4.OVTA Sites-Transects'!B542</f>
        <v>0</v>
      </c>
      <c r="B536" s="6">
        <f>'4.OVTA Sites-Transects'!C542</f>
        <v>0</v>
      </c>
      <c r="C536" s="6">
        <f>'4.OVTA Sites-Transects'!D542</f>
        <v>0</v>
      </c>
      <c r="D536" s="1">
        <f>'4.OVTA Sites-Transects'!E542</f>
        <v>0</v>
      </c>
      <c r="E536" s="1">
        <f>'4.OVTA Sites-Transects'!G542</f>
        <v>0</v>
      </c>
      <c r="F536" s="1">
        <f>'4.OVTA Sites-Transects'!F542</f>
        <v>0</v>
      </c>
      <c r="G536" s="6">
        <f>'4.OVTA Sites-Transects'!H542</f>
        <v>0</v>
      </c>
      <c r="H536" s="6">
        <f>'4.OVTA Sites-Transects'!I542</f>
        <v>0</v>
      </c>
      <c r="I536" s="193" t="str">
        <f t="shared" si="64"/>
        <v>-</v>
      </c>
      <c r="J536" s="27" t="str">
        <f t="shared" si="65"/>
        <v>-</v>
      </c>
      <c r="K536" s="27" t="str">
        <f t="shared" si="66"/>
        <v>-</v>
      </c>
      <c r="L536" s="27" t="str">
        <f t="shared" si="67"/>
        <v>-</v>
      </c>
      <c r="M536" s="27" t="str">
        <f t="shared" si="68"/>
        <v>-</v>
      </c>
      <c r="N536" s="28">
        <f t="shared" si="69"/>
        <v>0</v>
      </c>
      <c r="O536" s="28">
        <f t="shared" si="71"/>
        <v>0</v>
      </c>
      <c r="P536" s="1" t="str">
        <f t="shared" si="70"/>
        <v>no</v>
      </c>
    </row>
    <row r="537" spans="1:16" x14ac:dyDescent="0.25">
      <c r="A537" s="6">
        <f>'4.OVTA Sites-Transects'!B543</f>
        <v>0</v>
      </c>
      <c r="B537" s="6">
        <f>'4.OVTA Sites-Transects'!C543</f>
        <v>0</v>
      </c>
      <c r="C537" s="6">
        <f>'4.OVTA Sites-Transects'!D543</f>
        <v>0</v>
      </c>
      <c r="D537" s="1">
        <f>'4.OVTA Sites-Transects'!E543</f>
        <v>0</v>
      </c>
      <c r="E537" s="1">
        <f>'4.OVTA Sites-Transects'!G543</f>
        <v>0</v>
      </c>
      <c r="F537" s="1">
        <f>'4.OVTA Sites-Transects'!F543</f>
        <v>0</v>
      </c>
      <c r="G537" s="6">
        <f>'4.OVTA Sites-Transects'!H543</f>
        <v>0</v>
      </c>
      <c r="H537" s="6">
        <f>'4.OVTA Sites-Transects'!I543</f>
        <v>0</v>
      </c>
      <c r="I537" s="193" t="str">
        <f t="shared" si="64"/>
        <v>-</v>
      </c>
      <c r="J537" s="27" t="str">
        <f t="shared" si="65"/>
        <v>-</v>
      </c>
      <c r="K537" s="27" t="str">
        <f t="shared" si="66"/>
        <v>-</v>
      </c>
      <c r="L537" s="27" t="str">
        <f t="shared" si="67"/>
        <v>-</v>
      </c>
      <c r="M537" s="27" t="str">
        <f t="shared" si="68"/>
        <v>-</v>
      </c>
      <c r="N537" s="28">
        <f t="shared" si="69"/>
        <v>0</v>
      </c>
      <c r="O537" s="28">
        <f t="shared" si="71"/>
        <v>0</v>
      </c>
      <c r="P537" s="1" t="str">
        <f t="shared" si="70"/>
        <v>no</v>
      </c>
    </row>
    <row r="538" spans="1:16" x14ac:dyDescent="0.25">
      <c r="A538" s="6">
        <f>'4.OVTA Sites-Transects'!B544</f>
        <v>0</v>
      </c>
      <c r="B538" s="6">
        <f>'4.OVTA Sites-Transects'!C544</f>
        <v>0</v>
      </c>
      <c r="C538" s="6">
        <f>'4.OVTA Sites-Transects'!D544</f>
        <v>0</v>
      </c>
      <c r="D538" s="1">
        <f>'4.OVTA Sites-Transects'!E544</f>
        <v>0</v>
      </c>
      <c r="E538" s="1">
        <f>'4.OVTA Sites-Transects'!G544</f>
        <v>0</v>
      </c>
      <c r="F538" s="1">
        <f>'4.OVTA Sites-Transects'!F544</f>
        <v>0</v>
      </c>
      <c r="G538" s="6">
        <f>'4.OVTA Sites-Transects'!H544</f>
        <v>0</v>
      </c>
      <c r="H538" s="6">
        <f>'4.OVTA Sites-Transects'!I544</f>
        <v>0</v>
      </c>
      <c r="I538" s="193" t="str">
        <f t="shared" si="64"/>
        <v>-</v>
      </c>
      <c r="J538" s="27" t="str">
        <f t="shared" si="65"/>
        <v>-</v>
      </c>
      <c r="K538" s="27" t="str">
        <f t="shared" si="66"/>
        <v>-</v>
      </c>
      <c r="L538" s="27" t="str">
        <f t="shared" si="67"/>
        <v>-</v>
      </c>
      <c r="M538" s="27" t="str">
        <f t="shared" si="68"/>
        <v>-</v>
      </c>
      <c r="N538" s="28">
        <f t="shared" si="69"/>
        <v>0</v>
      </c>
      <c r="O538" s="28">
        <f t="shared" si="71"/>
        <v>0</v>
      </c>
      <c r="P538" s="1" t="str">
        <f t="shared" si="70"/>
        <v>no</v>
      </c>
    </row>
    <row r="539" spans="1:16" x14ac:dyDescent="0.25">
      <c r="A539" s="6">
        <f>'4.OVTA Sites-Transects'!B545</f>
        <v>0</v>
      </c>
      <c r="B539" s="6">
        <f>'4.OVTA Sites-Transects'!C545</f>
        <v>0</v>
      </c>
      <c r="C539" s="6">
        <f>'4.OVTA Sites-Transects'!D545</f>
        <v>0</v>
      </c>
      <c r="D539" s="1">
        <f>'4.OVTA Sites-Transects'!E545</f>
        <v>0</v>
      </c>
      <c r="E539" s="1">
        <f>'4.OVTA Sites-Transects'!G545</f>
        <v>0</v>
      </c>
      <c r="F539" s="1">
        <f>'4.OVTA Sites-Transects'!F545</f>
        <v>0</v>
      </c>
      <c r="G539" s="6">
        <f>'4.OVTA Sites-Transects'!H545</f>
        <v>0</v>
      </c>
      <c r="H539" s="6">
        <f>'4.OVTA Sites-Transects'!I545</f>
        <v>0</v>
      </c>
      <c r="I539" s="193" t="str">
        <f t="shared" si="64"/>
        <v>-</v>
      </c>
      <c r="J539" s="27" t="str">
        <f t="shared" si="65"/>
        <v>-</v>
      </c>
      <c r="K539" s="27" t="str">
        <f t="shared" si="66"/>
        <v>-</v>
      </c>
      <c r="L539" s="27" t="str">
        <f t="shared" si="67"/>
        <v>-</v>
      </c>
      <c r="M539" s="27" t="str">
        <f t="shared" si="68"/>
        <v>-</v>
      </c>
      <c r="N539" s="28">
        <f t="shared" si="69"/>
        <v>0</v>
      </c>
      <c r="O539" s="28">
        <f t="shared" si="71"/>
        <v>0</v>
      </c>
      <c r="P539" s="1" t="str">
        <f t="shared" si="70"/>
        <v>no</v>
      </c>
    </row>
    <row r="540" spans="1:16" x14ac:dyDescent="0.25">
      <c r="A540" s="6">
        <f>'4.OVTA Sites-Transects'!B546</f>
        <v>0</v>
      </c>
      <c r="B540" s="6">
        <f>'4.OVTA Sites-Transects'!C546</f>
        <v>0</v>
      </c>
      <c r="C540" s="6">
        <f>'4.OVTA Sites-Transects'!D546</f>
        <v>0</v>
      </c>
      <c r="D540" s="1">
        <f>'4.OVTA Sites-Transects'!E546</f>
        <v>0</v>
      </c>
      <c r="E540" s="1">
        <f>'4.OVTA Sites-Transects'!G546</f>
        <v>0</v>
      </c>
      <c r="F540" s="1">
        <f>'4.OVTA Sites-Transects'!F546</f>
        <v>0</v>
      </c>
      <c r="G540" s="6">
        <f>'4.OVTA Sites-Transects'!H546</f>
        <v>0</v>
      </c>
      <c r="H540" s="6">
        <f>'4.OVTA Sites-Transects'!I546</f>
        <v>0</v>
      </c>
      <c r="I540" s="193" t="str">
        <f t="shared" si="64"/>
        <v>-</v>
      </c>
      <c r="J540" s="27" t="str">
        <f t="shared" si="65"/>
        <v>-</v>
      </c>
      <c r="K540" s="27" t="str">
        <f t="shared" si="66"/>
        <v>-</v>
      </c>
      <c r="L540" s="27" t="str">
        <f t="shared" si="67"/>
        <v>-</v>
      </c>
      <c r="M540" s="27" t="str">
        <f t="shared" si="68"/>
        <v>-</v>
      </c>
      <c r="N540" s="28">
        <f t="shared" si="69"/>
        <v>0</v>
      </c>
      <c r="O540" s="28">
        <f t="shared" si="71"/>
        <v>0</v>
      </c>
      <c r="P540" s="1" t="str">
        <f t="shared" si="70"/>
        <v>no</v>
      </c>
    </row>
    <row r="541" spans="1:16" x14ac:dyDescent="0.25">
      <c r="A541" s="6">
        <f>'4.OVTA Sites-Transects'!B547</f>
        <v>0</v>
      </c>
      <c r="B541" s="6">
        <f>'4.OVTA Sites-Transects'!C547</f>
        <v>0</v>
      </c>
      <c r="C541" s="6">
        <f>'4.OVTA Sites-Transects'!D547</f>
        <v>0</v>
      </c>
      <c r="D541" s="1">
        <f>'4.OVTA Sites-Transects'!E547</f>
        <v>0</v>
      </c>
      <c r="E541" s="1">
        <f>'4.OVTA Sites-Transects'!G547</f>
        <v>0</v>
      </c>
      <c r="F541" s="1">
        <f>'4.OVTA Sites-Transects'!F547</f>
        <v>0</v>
      </c>
      <c r="G541" s="6">
        <f>'4.OVTA Sites-Transects'!H547</f>
        <v>0</v>
      </c>
      <c r="H541" s="6">
        <f>'4.OVTA Sites-Transects'!I547</f>
        <v>0</v>
      </c>
      <c r="I541" s="193" t="str">
        <f t="shared" si="64"/>
        <v>-</v>
      </c>
      <c r="J541" s="27" t="str">
        <f t="shared" si="65"/>
        <v>-</v>
      </c>
      <c r="K541" s="27" t="str">
        <f t="shared" si="66"/>
        <v>-</v>
      </c>
      <c r="L541" s="27" t="str">
        <f t="shared" si="67"/>
        <v>-</v>
      </c>
      <c r="M541" s="27" t="str">
        <f t="shared" si="68"/>
        <v>-</v>
      </c>
      <c r="N541" s="28">
        <f t="shared" si="69"/>
        <v>0</v>
      </c>
      <c r="O541" s="28">
        <f t="shared" si="71"/>
        <v>0</v>
      </c>
      <c r="P541" s="1" t="str">
        <f t="shared" si="70"/>
        <v>no</v>
      </c>
    </row>
    <row r="542" spans="1:16" x14ac:dyDescent="0.25">
      <c r="A542" s="6">
        <f>'4.OVTA Sites-Transects'!B548</f>
        <v>0</v>
      </c>
      <c r="B542" s="6">
        <f>'4.OVTA Sites-Transects'!C548</f>
        <v>0</v>
      </c>
      <c r="C542" s="6">
        <f>'4.OVTA Sites-Transects'!D548</f>
        <v>0</v>
      </c>
      <c r="D542" s="1">
        <f>'4.OVTA Sites-Transects'!E548</f>
        <v>0</v>
      </c>
      <c r="E542" s="1">
        <f>'4.OVTA Sites-Transects'!G548</f>
        <v>0</v>
      </c>
      <c r="F542" s="1">
        <f>'4.OVTA Sites-Transects'!F548</f>
        <v>0</v>
      </c>
      <c r="G542" s="6">
        <f>'4.OVTA Sites-Transects'!H548</f>
        <v>0</v>
      </c>
      <c r="H542" s="6">
        <f>'4.OVTA Sites-Transects'!I548</f>
        <v>0</v>
      </c>
      <c r="I542" s="193" t="str">
        <f t="shared" si="64"/>
        <v>-</v>
      </c>
      <c r="J542" s="27" t="str">
        <f t="shared" si="65"/>
        <v>-</v>
      </c>
      <c r="K542" s="27" t="str">
        <f t="shared" si="66"/>
        <v>-</v>
      </c>
      <c r="L542" s="27" t="str">
        <f t="shared" si="67"/>
        <v>-</v>
      </c>
      <c r="M542" s="27" t="str">
        <f t="shared" si="68"/>
        <v>-</v>
      </c>
      <c r="N542" s="28">
        <f t="shared" si="69"/>
        <v>0</v>
      </c>
      <c r="O542" s="28">
        <f t="shared" si="71"/>
        <v>0</v>
      </c>
      <c r="P542" s="1" t="str">
        <f t="shared" si="70"/>
        <v>no</v>
      </c>
    </row>
    <row r="543" spans="1:16" x14ac:dyDescent="0.25">
      <c r="A543" s="6">
        <f>'4.OVTA Sites-Transects'!B549</f>
        <v>0</v>
      </c>
      <c r="B543" s="6">
        <f>'4.OVTA Sites-Transects'!C549</f>
        <v>0</v>
      </c>
      <c r="C543" s="6">
        <f>'4.OVTA Sites-Transects'!D549</f>
        <v>0</v>
      </c>
      <c r="D543" s="1">
        <f>'4.OVTA Sites-Transects'!E549</f>
        <v>0</v>
      </c>
      <c r="E543" s="1">
        <f>'4.OVTA Sites-Transects'!G549</f>
        <v>0</v>
      </c>
      <c r="F543" s="1">
        <f>'4.OVTA Sites-Transects'!F549</f>
        <v>0</v>
      </c>
      <c r="G543" s="6">
        <f>'4.OVTA Sites-Transects'!H549</f>
        <v>0</v>
      </c>
      <c r="H543" s="6">
        <f>'4.OVTA Sites-Transects'!I549</f>
        <v>0</v>
      </c>
      <c r="I543" s="193" t="str">
        <f t="shared" si="64"/>
        <v>-</v>
      </c>
      <c r="J543" s="27" t="str">
        <f t="shared" si="65"/>
        <v>-</v>
      </c>
      <c r="K543" s="27" t="str">
        <f t="shared" si="66"/>
        <v>-</v>
      </c>
      <c r="L543" s="27" t="str">
        <f t="shared" si="67"/>
        <v>-</v>
      </c>
      <c r="M543" s="27" t="str">
        <f t="shared" si="68"/>
        <v>-</v>
      </c>
      <c r="N543" s="28">
        <f t="shared" si="69"/>
        <v>0</v>
      </c>
      <c r="O543" s="28">
        <f t="shared" si="71"/>
        <v>0</v>
      </c>
      <c r="P543" s="1" t="str">
        <f t="shared" si="70"/>
        <v>no</v>
      </c>
    </row>
    <row r="544" spans="1:16" x14ac:dyDescent="0.25">
      <c r="A544" s="6">
        <f>'4.OVTA Sites-Transects'!B550</f>
        <v>0</v>
      </c>
      <c r="B544" s="6">
        <f>'4.OVTA Sites-Transects'!C550</f>
        <v>0</v>
      </c>
      <c r="C544" s="6">
        <f>'4.OVTA Sites-Transects'!D550</f>
        <v>0</v>
      </c>
      <c r="D544" s="1">
        <f>'4.OVTA Sites-Transects'!E550</f>
        <v>0</v>
      </c>
      <c r="E544" s="1">
        <f>'4.OVTA Sites-Transects'!G550</f>
        <v>0</v>
      </c>
      <c r="F544" s="1">
        <f>'4.OVTA Sites-Transects'!F550</f>
        <v>0</v>
      </c>
      <c r="G544" s="6">
        <f>'4.OVTA Sites-Transects'!H550</f>
        <v>0</v>
      </c>
      <c r="H544" s="6">
        <f>'4.OVTA Sites-Transects'!I550</f>
        <v>0</v>
      </c>
      <c r="I544" s="193" t="str">
        <f t="shared" si="64"/>
        <v>-</v>
      </c>
      <c r="J544" s="27" t="str">
        <f t="shared" si="65"/>
        <v>-</v>
      </c>
      <c r="K544" s="27" t="str">
        <f t="shared" si="66"/>
        <v>-</v>
      </c>
      <c r="L544" s="27" t="str">
        <f t="shared" si="67"/>
        <v>-</v>
      </c>
      <c r="M544" s="27" t="str">
        <f t="shared" si="68"/>
        <v>-</v>
      </c>
      <c r="N544" s="28">
        <f t="shared" si="69"/>
        <v>0</v>
      </c>
      <c r="O544" s="28">
        <f t="shared" si="71"/>
        <v>0</v>
      </c>
      <c r="P544" s="1" t="str">
        <f t="shared" si="70"/>
        <v>no</v>
      </c>
    </row>
    <row r="545" spans="1:16" x14ac:dyDescent="0.25">
      <c r="A545" s="6">
        <f>'4.OVTA Sites-Transects'!B551</f>
        <v>0</v>
      </c>
      <c r="B545" s="6">
        <f>'4.OVTA Sites-Transects'!C551</f>
        <v>0</v>
      </c>
      <c r="C545" s="6">
        <f>'4.OVTA Sites-Transects'!D551</f>
        <v>0</v>
      </c>
      <c r="D545" s="1">
        <f>'4.OVTA Sites-Transects'!E551</f>
        <v>0</v>
      </c>
      <c r="E545" s="1">
        <f>'4.OVTA Sites-Transects'!G551</f>
        <v>0</v>
      </c>
      <c r="F545" s="1">
        <f>'4.OVTA Sites-Transects'!F551</f>
        <v>0</v>
      </c>
      <c r="G545" s="6">
        <f>'4.OVTA Sites-Transects'!H551</f>
        <v>0</v>
      </c>
      <c r="H545" s="6">
        <f>'4.OVTA Sites-Transects'!I551</f>
        <v>0</v>
      </c>
      <c r="I545" s="193" t="str">
        <f t="shared" si="64"/>
        <v>-</v>
      </c>
      <c r="J545" s="27" t="str">
        <f t="shared" si="65"/>
        <v>-</v>
      </c>
      <c r="K545" s="27" t="str">
        <f t="shared" si="66"/>
        <v>-</v>
      </c>
      <c r="L545" s="27" t="str">
        <f t="shared" si="67"/>
        <v>-</v>
      </c>
      <c r="M545" s="27" t="str">
        <f t="shared" si="68"/>
        <v>-</v>
      </c>
      <c r="N545" s="28">
        <f t="shared" si="69"/>
        <v>0</v>
      </c>
      <c r="O545" s="28">
        <f t="shared" si="71"/>
        <v>0</v>
      </c>
      <c r="P545" s="1" t="str">
        <f t="shared" si="70"/>
        <v>no</v>
      </c>
    </row>
    <row r="546" spans="1:16" x14ac:dyDescent="0.25">
      <c r="A546" s="6">
        <f>'4.OVTA Sites-Transects'!B552</f>
        <v>0</v>
      </c>
      <c r="B546" s="6">
        <f>'4.OVTA Sites-Transects'!C552</f>
        <v>0</v>
      </c>
      <c r="C546" s="6">
        <f>'4.OVTA Sites-Transects'!D552</f>
        <v>0</v>
      </c>
      <c r="D546" s="1">
        <f>'4.OVTA Sites-Transects'!E552</f>
        <v>0</v>
      </c>
      <c r="E546" s="1">
        <f>'4.OVTA Sites-Transects'!G552</f>
        <v>0</v>
      </c>
      <c r="F546" s="1">
        <f>'4.OVTA Sites-Transects'!F552</f>
        <v>0</v>
      </c>
      <c r="G546" s="6">
        <f>'4.OVTA Sites-Transects'!H552</f>
        <v>0</v>
      </c>
      <c r="H546" s="6">
        <f>'4.OVTA Sites-Transects'!I552</f>
        <v>0</v>
      </c>
      <c r="I546" s="193" t="str">
        <f t="shared" si="64"/>
        <v>-</v>
      </c>
      <c r="J546" s="27" t="str">
        <f t="shared" si="65"/>
        <v>-</v>
      </c>
      <c r="K546" s="27" t="str">
        <f t="shared" si="66"/>
        <v>-</v>
      </c>
      <c r="L546" s="27" t="str">
        <f t="shared" si="67"/>
        <v>-</v>
      </c>
      <c r="M546" s="27" t="str">
        <f t="shared" si="68"/>
        <v>-</v>
      </c>
      <c r="N546" s="28">
        <f t="shared" si="69"/>
        <v>0</v>
      </c>
      <c r="O546" s="28">
        <f t="shared" si="71"/>
        <v>0</v>
      </c>
      <c r="P546" s="1" t="str">
        <f t="shared" si="70"/>
        <v>no</v>
      </c>
    </row>
    <row r="547" spans="1:16" x14ac:dyDescent="0.25">
      <c r="A547" s="6">
        <f>'4.OVTA Sites-Transects'!B553</f>
        <v>0</v>
      </c>
      <c r="B547" s="6">
        <f>'4.OVTA Sites-Transects'!C553</f>
        <v>0</v>
      </c>
      <c r="C547" s="6">
        <f>'4.OVTA Sites-Transects'!D553</f>
        <v>0</v>
      </c>
      <c r="D547" s="1">
        <f>'4.OVTA Sites-Transects'!E553</f>
        <v>0</v>
      </c>
      <c r="E547" s="1">
        <f>'4.OVTA Sites-Transects'!G553</f>
        <v>0</v>
      </c>
      <c r="F547" s="1">
        <f>'4.OVTA Sites-Transects'!F553</f>
        <v>0</v>
      </c>
      <c r="G547" s="6">
        <f>'4.OVTA Sites-Transects'!H553</f>
        <v>0</v>
      </c>
      <c r="H547" s="6">
        <f>'4.OVTA Sites-Transects'!I553</f>
        <v>0</v>
      </c>
      <c r="I547" s="193" t="str">
        <f t="shared" si="64"/>
        <v>-</v>
      </c>
      <c r="J547" s="27" t="str">
        <f t="shared" si="65"/>
        <v>-</v>
      </c>
      <c r="K547" s="27" t="str">
        <f t="shared" si="66"/>
        <v>-</v>
      </c>
      <c r="L547" s="27" t="str">
        <f t="shared" si="67"/>
        <v>-</v>
      </c>
      <c r="M547" s="27" t="str">
        <f t="shared" si="68"/>
        <v>-</v>
      </c>
      <c r="N547" s="28">
        <f t="shared" si="69"/>
        <v>0</v>
      </c>
      <c r="O547" s="28">
        <f t="shared" si="71"/>
        <v>0</v>
      </c>
      <c r="P547" s="1" t="str">
        <f t="shared" si="70"/>
        <v>no</v>
      </c>
    </row>
    <row r="548" spans="1:16" x14ac:dyDescent="0.25">
      <c r="A548" s="6">
        <f>'4.OVTA Sites-Transects'!B554</f>
        <v>0</v>
      </c>
      <c r="B548" s="6">
        <f>'4.OVTA Sites-Transects'!C554</f>
        <v>0</v>
      </c>
      <c r="C548" s="6">
        <f>'4.OVTA Sites-Transects'!D554</f>
        <v>0</v>
      </c>
      <c r="D548" s="1">
        <f>'4.OVTA Sites-Transects'!E554</f>
        <v>0</v>
      </c>
      <c r="E548" s="1">
        <f>'4.OVTA Sites-Transects'!G554</f>
        <v>0</v>
      </c>
      <c r="F548" s="1">
        <f>'4.OVTA Sites-Transects'!F554</f>
        <v>0</v>
      </c>
      <c r="G548" s="6">
        <f>'4.OVTA Sites-Transects'!H554</f>
        <v>0</v>
      </c>
      <c r="H548" s="6">
        <f>'4.OVTA Sites-Transects'!I554</f>
        <v>0</v>
      </c>
      <c r="I548" s="193" t="str">
        <f t="shared" si="64"/>
        <v>-</v>
      </c>
      <c r="J548" s="27" t="str">
        <f t="shared" si="65"/>
        <v>-</v>
      </c>
      <c r="K548" s="27" t="str">
        <f t="shared" si="66"/>
        <v>-</v>
      </c>
      <c r="L548" s="27" t="str">
        <f t="shared" si="67"/>
        <v>-</v>
      </c>
      <c r="M548" s="27" t="str">
        <f t="shared" si="68"/>
        <v>-</v>
      </c>
      <c r="N548" s="28">
        <f t="shared" si="69"/>
        <v>0</v>
      </c>
      <c r="O548" s="28">
        <f t="shared" si="71"/>
        <v>0</v>
      </c>
      <c r="P548" s="1" t="str">
        <f t="shared" si="70"/>
        <v>no</v>
      </c>
    </row>
    <row r="549" spans="1:16" x14ac:dyDescent="0.25">
      <c r="A549" s="6">
        <f>'4.OVTA Sites-Transects'!B555</f>
        <v>0</v>
      </c>
      <c r="B549" s="6">
        <f>'4.OVTA Sites-Transects'!C555</f>
        <v>0</v>
      </c>
      <c r="C549" s="6">
        <f>'4.OVTA Sites-Transects'!D555</f>
        <v>0</v>
      </c>
      <c r="D549" s="1">
        <f>'4.OVTA Sites-Transects'!E555</f>
        <v>0</v>
      </c>
      <c r="E549" s="1">
        <f>'4.OVTA Sites-Transects'!G555</f>
        <v>0</v>
      </c>
      <c r="F549" s="1">
        <f>'4.OVTA Sites-Transects'!F555</f>
        <v>0</v>
      </c>
      <c r="G549" s="6">
        <f>'4.OVTA Sites-Transects'!H555</f>
        <v>0</v>
      </c>
      <c r="H549" s="6">
        <f>'4.OVTA Sites-Transects'!I555</f>
        <v>0</v>
      </c>
      <c r="I549" s="193" t="str">
        <f t="shared" si="64"/>
        <v>-</v>
      </c>
      <c r="J549" s="27" t="str">
        <f t="shared" si="65"/>
        <v>-</v>
      </c>
      <c r="K549" s="27" t="str">
        <f t="shared" si="66"/>
        <v>-</v>
      </c>
      <c r="L549" s="27" t="str">
        <f t="shared" si="67"/>
        <v>-</v>
      </c>
      <c r="M549" s="27" t="str">
        <f t="shared" si="68"/>
        <v>-</v>
      </c>
      <c r="N549" s="28">
        <f t="shared" si="69"/>
        <v>0</v>
      </c>
      <c r="O549" s="28">
        <f t="shared" si="71"/>
        <v>0</v>
      </c>
      <c r="P549" s="1" t="str">
        <f t="shared" si="70"/>
        <v>no</v>
      </c>
    </row>
    <row r="550" spans="1:16" x14ac:dyDescent="0.25">
      <c r="A550" s="6">
        <f>'4.OVTA Sites-Transects'!B556</f>
        <v>0</v>
      </c>
      <c r="B550" s="6">
        <f>'4.OVTA Sites-Transects'!C556</f>
        <v>0</v>
      </c>
      <c r="C550" s="6">
        <f>'4.OVTA Sites-Transects'!D556</f>
        <v>0</v>
      </c>
      <c r="D550" s="1">
        <f>'4.OVTA Sites-Transects'!E556</f>
        <v>0</v>
      </c>
      <c r="E550" s="1">
        <f>'4.OVTA Sites-Transects'!G556</f>
        <v>0</v>
      </c>
      <c r="F550" s="1">
        <f>'4.OVTA Sites-Transects'!F556</f>
        <v>0</v>
      </c>
      <c r="G550" s="6">
        <f>'4.OVTA Sites-Transects'!H556</f>
        <v>0</v>
      </c>
      <c r="H550" s="6">
        <f>'4.OVTA Sites-Transects'!I556</f>
        <v>0</v>
      </c>
      <c r="I550" s="193" t="str">
        <f t="shared" si="64"/>
        <v>-</v>
      </c>
      <c r="J550" s="27" t="str">
        <f t="shared" si="65"/>
        <v>-</v>
      </c>
      <c r="K550" s="27" t="str">
        <f t="shared" si="66"/>
        <v>-</v>
      </c>
      <c r="L550" s="27" t="str">
        <f t="shared" si="67"/>
        <v>-</v>
      </c>
      <c r="M550" s="27" t="str">
        <f t="shared" si="68"/>
        <v>-</v>
      </c>
      <c r="N550" s="28">
        <f t="shared" si="69"/>
        <v>0</v>
      </c>
      <c r="O550" s="28">
        <f t="shared" si="71"/>
        <v>0</v>
      </c>
      <c r="P550" s="1" t="str">
        <f t="shared" si="70"/>
        <v>no</v>
      </c>
    </row>
    <row r="551" spans="1:16" x14ac:dyDescent="0.25">
      <c r="A551" s="6">
        <f>'4.OVTA Sites-Transects'!B557</f>
        <v>0</v>
      </c>
      <c r="B551" s="6">
        <f>'4.OVTA Sites-Transects'!C557</f>
        <v>0</v>
      </c>
      <c r="C551" s="6">
        <f>'4.OVTA Sites-Transects'!D557</f>
        <v>0</v>
      </c>
      <c r="D551" s="1">
        <f>'4.OVTA Sites-Transects'!E557</f>
        <v>0</v>
      </c>
      <c r="E551" s="1">
        <f>'4.OVTA Sites-Transects'!G557</f>
        <v>0</v>
      </c>
      <c r="F551" s="1">
        <f>'4.OVTA Sites-Transects'!F557</f>
        <v>0</v>
      </c>
      <c r="G551" s="6">
        <f>'4.OVTA Sites-Transects'!H557</f>
        <v>0</v>
      </c>
      <c r="H551" s="6">
        <f>'4.OVTA Sites-Transects'!I557</f>
        <v>0</v>
      </c>
      <c r="I551" s="193" t="str">
        <f t="shared" si="64"/>
        <v>-</v>
      </c>
      <c r="J551" s="27" t="str">
        <f t="shared" si="65"/>
        <v>-</v>
      </c>
      <c r="K551" s="27" t="str">
        <f t="shared" si="66"/>
        <v>-</v>
      </c>
      <c r="L551" s="27" t="str">
        <f t="shared" si="67"/>
        <v>-</v>
      </c>
      <c r="M551" s="27" t="str">
        <f t="shared" si="68"/>
        <v>-</v>
      </c>
      <c r="N551" s="28">
        <f t="shared" si="69"/>
        <v>0</v>
      </c>
      <c r="O551" s="28">
        <f t="shared" si="71"/>
        <v>0</v>
      </c>
      <c r="P551" s="1" t="str">
        <f t="shared" si="70"/>
        <v>no</v>
      </c>
    </row>
    <row r="552" spans="1:16" x14ac:dyDescent="0.25">
      <c r="A552" s="6">
        <f>'4.OVTA Sites-Transects'!B558</f>
        <v>0</v>
      </c>
      <c r="B552" s="6">
        <f>'4.OVTA Sites-Transects'!C558</f>
        <v>0</v>
      </c>
      <c r="C552" s="6">
        <f>'4.OVTA Sites-Transects'!D558</f>
        <v>0</v>
      </c>
      <c r="D552" s="1">
        <f>'4.OVTA Sites-Transects'!E558</f>
        <v>0</v>
      </c>
      <c r="E552" s="1">
        <f>'4.OVTA Sites-Transects'!G558</f>
        <v>0</v>
      </c>
      <c r="F552" s="1">
        <f>'4.OVTA Sites-Transects'!F558</f>
        <v>0</v>
      </c>
      <c r="G552" s="6">
        <f>'4.OVTA Sites-Transects'!H558</f>
        <v>0</v>
      </c>
      <c r="H552" s="6">
        <f>'4.OVTA Sites-Transects'!I558</f>
        <v>0</v>
      </c>
      <c r="I552" s="193" t="str">
        <f t="shared" si="64"/>
        <v>-</v>
      </c>
      <c r="J552" s="27" t="str">
        <f t="shared" si="65"/>
        <v>-</v>
      </c>
      <c r="K552" s="27" t="str">
        <f t="shared" si="66"/>
        <v>-</v>
      </c>
      <c r="L552" s="27" t="str">
        <f t="shared" si="67"/>
        <v>-</v>
      </c>
      <c r="M552" s="27" t="str">
        <f t="shared" si="68"/>
        <v>-</v>
      </c>
      <c r="N552" s="28">
        <f t="shared" si="69"/>
        <v>0</v>
      </c>
      <c r="O552" s="28">
        <f t="shared" si="71"/>
        <v>0</v>
      </c>
      <c r="P552" s="1" t="str">
        <f t="shared" si="70"/>
        <v>no</v>
      </c>
    </row>
    <row r="553" spans="1:16" x14ac:dyDescent="0.25">
      <c r="A553" s="6">
        <f>'4.OVTA Sites-Transects'!B559</f>
        <v>0</v>
      </c>
      <c r="B553" s="6">
        <f>'4.OVTA Sites-Transects'!C559</f>
        <v>0</v>
      </c>
      <c r="C553" s="6">
        <f>'4.OVTA Sites-Transects'!D559</f>
        <v>0</v>
      </c>
      <c r="D553" s="1">
        <f>'4.OVTA Sites-Transects'!E559</f>
        <v>0</v>
      </c>
      <c r="E553" s="1">
        <f>'4.OVTA Sites-Transects'!G559</f>
        <v>0</v>
      </c>
      <c r="F553" s="1">
        <f>'4.OVTA Sites-Transects'!F559</f>
        <v>0</v>
      </c>
      <c r="G553" s="6">
        <f>'4.OVTA Sites-Transects'!H559</f>
        <v>0</v>
      </c>
      <c r="H553" s="6">
        <f>'4.OVTA Sites-Transects'!I559</f>
        <v>0</v>
      </c>
      <c r="I553" s="193" t="str">
        <f t="shared" si="64"/>
        <v>-</v>
      </c>
      <c r="J553" s="27" t="str">
        <f t="shared" si="65"/>
        <v>-</v>
      </c>
      <c r="K553" s="27" t="str">
        <f t="shared" si="66"/>
        <v>-</v>
      </c>
      <c r="L553" s="27" t="str">
        <f t="shared" si="67"/>
        <v>-</v>
      </c>
      <c r="M553" s="27" t="str">
        <f t="shared" si="68"/>
        <v>-</v>
      </c>
      <c r="N553" s="28">
        <f t="shared" si="69"/>
        <v>0</v>
      </c>
      <c r="O553" s="28">
        <f t="shared" si="71"/>
        <v>0</v>
      </c>
      <c r="P553" s="1" t="str">
        <f t="shared" si="70"/>
        <v>no</v>
      </c>
    </row>
    <row r="554" spans="1:16" x14ac:dyDescent="0.25">
      <c r="A554" s="6">
        <f>'4.OVTA Sites-Transects'!B560</f>
        <v>0</v>
      </c>
      <c r="B554" s="6">
        <f>'4.OVTA Sites-Transects'!C560</f>
        <v>0</v>
      </c>
      <c r="C554" s="6">
        <f>'4.OVTA Sites-Transects'!D560</f>
        <v>0</v>
      </c>
      <c r="D554" s="1">
        <f>'4.OVTA Sites-Transects'!E560</f>
        <v>0</v>
      </c>
      <c r="E554" s="1">
        <f>'4.OVTA Sites-Transects'!G560</f>
        <v>0</v>
      </c>
      <c r="F554" s="1">
        <f>'4.OVTA Sites-Transects'!F560</f>
        <v>0</v>
      </c>
      <c r="G554" s="6">
        <f>'4.OVTA Sites-Transects'!H560</f>
        <v>0</v>
      </c>
      <c r="H554" s="6">
        <f>'4.OVTA Sites-Transects'!I560</f>
        <v>0</v>
      </c>
      <c r="I554" s="193" t="str">
        <f t="shared" si="64"/>
        <v>-</v>
      </c>
      <c r="J554" s="27" t="str">
        <f t="shared" si="65"/>
        <v>-</v>
      </c>
      <c r="K554" s="27" t="str">
        <f t="shared" si="66"/>
        <v>-</v>
      </c>
      <c r="L554" s="27" t="str">
        <f t="shared" si="67"/>
        <v>-</v>
      </c>
      <c r="M554" s="27" t="str">
        <f t="shared" si="68"/>
        <v>-</v>
      </c>
      <c r="N554" s="28">
        <f t="shared" si="69"/>
        <v>0</v>
      </c>
      <c r="O554" s="28">
        <f t="shared" si="71"/>
        <v>0</v>
      </c>
      <c r="P554" s="1" t="str">
        <f t="shared" si="70"/>
        <v>no</v>
      </c>
    </row>
    <row r="555" spans="1:16" x14ac:dyDescent="0.25">
      <c r="A555" s="6">
        <f>'4.OVTA Sites-Transects'!B561</f>
        <v>0</v>
      </c>
      <c r="B555" s="6">
        <f>'4.OVTA Sites-Transects'!C561</f>
        <v>0</v>
      </c>
      <c r="C555" s="6">
        <f>'4.OVTA Sites-Transects'!D561</f>
        <v>0</v>
      </c>
      <c r="D555" s="1">
        <f>'4.OVTA Sites-Transects'!E561</f>
        <v>0</v>
      </c>
      <c r="E555" s="1">
        <f>'4.OVTA Sites-Transects'!G561</f>
        <v>0</v>
      </c>
      <c r="F555" s="1">
        <f>'4.OVTA Sites-Transects'!F561</f>
        <v>0</v>
      </c>
      <c r="G555" s="6">
        <f>'4.OVTA Sites-Transects'!H561</f>
        <v>0</v>
      </c>
      <c r="H555" s="6">
        <f>'4.OVTA Sites-Transects'!I561</f>
        <v>0</v>
      </c>
      <c r="I555" s="193" t="str">
        <f t="shared" si="64"/>
        <v>-</v>
      </c>
      <c r="J555" s="27" t="str">
        <f t="shared" si="65"/>
        <v>-</v>
      </c>
      <c r="K555" s="27" t="str">
        <f t="shared" si="66"/>
        <v>-</v>
      </c>
      <c r="L555" s="27" t="str">
        <f t="shared" si="67"/>
        <v>-</v>
      </c>
      <c r="M555" s="27" t="str">
        <f t="shared" si="68"/>
        <v>-</v>
      </c>
      <c r="N555" s="28">
        <f t="shared" si="69"/>
        <v>0</v>
      </c>
      <c r="O555" s="28">
        <f t="shared" si="71"/>
        <v>0</v>
      </c>
      <c r="P555" s="1" t="str">
        <f t="shared" si="70"/>
        <v>no</v>
      </c>
    </row>
    <row r="556" spans="1:16" x14ac:dyDescent="0.25">
      <c r="A556" s="6">
        <f>'4.OVTA Sites-Transects'!B562</f>
        <v>0</v>
      </c>
      <c r="B556" s="6">
        <f>'4.OVTA Sites-Transects'!C562</f>
        <v>0</v>
      </c>
      <c r="C556" s="6">
        <f>'4.OVTA Sites-Transects'!D562</f>
        <v>0</v>
      </c>
      <c r="D556" s="1">
        <f>'4.OVTA Sites-Transects'!E562</f>
        <v>0</v>
      </c>
      <c r="E556" s="1">
        <f>'4.OVTA Sites-Transects'!G562</f>
        <v>0</v>
      </c>
      <c r="F556" s="1">
        <f>'4.OVTA Sites-Transects'!F562</f>
        <v>0</v>
      </c>
      <c r="G556" s="6">
        <f>'4.OVTA Sites-Transects'!H562</f>
        <v>0</v>
      </c>
      <c r="H556" s="6">
        <f>'4.OVTA Sites-Transects'!I562</f>
        <v>0</v>
      </c>
      <c r="I556" s="193" t="str">
        <f t="shared" si="64"/>
        <v>-</v>
      </c>
      <c r="J556" s="27" t="str">
        <f t="shared" si="65"/>
        <v>-</v>
      </c>
      <c r="K556" s="27" t="str">
        <f t="shared" si="66"/>
        <v>-</v>
      </c>
      <c r="L556" s="27" t="str">
        <f t="shared" si="67"/>
        <v>-</v>
      </c>
      <c r="M556" s="27" t="str">
        <f t="shared" si="68"/>
        <v>-</v>
      </c>
      <c r="N556" s="28">
        <f t="shared" si="69"/>
        <v>0</v>
      </c>
      <c r="O556" s="28">
        <f t="shared" si="71"/>
        <v>0</v>
      </c>
      <c r="P556" s="1" t="str">
        <f t="shared" si="70"/>
        <v>no</v>
      </c>
    </row>
    <row r="557" spans="1:16" x14ac:dyDescent="0.25">
      <c r="A557" s="6">
        <f>'4.OVTA Sites-Transects'!B563</f>
        <v>0</v>
      </c>
      <c r="B557" s="6">
        <f>'4.OVTA Sites-Transects'!C563</f>
        <v>0</v>
      </c>
      <c r="C557" s="6">
        <f>'4.OVTA Sites-Transects'!D563</f>
        <v>0</v>
      </c>
      <c r="D557" s="1">
        <f>'4.OVTA Sites-Transects'!E563</f>
        <v>0</v>
      </c>
      <c r="E557" s="1">
        <f>'4.OVTA Sites-Transects'!G563</f>
        <v>0</v>
      </c>
      <c r="F557" s="1">
        <f>'4.OVTA Sites-Transects'!F563</f>
        <v>0</v>
      </c>
      <c r="G557" s="6">
        <f>'4.OVTA Sites-Transects'!H563</f>
        <v>0</v>
      </c>
      <c r="H557" s="6">
        <f>'4.OVTA Sites-Transects'!I563</f>
        <v>0</v>
      </c>
      <c r="I557" s="193" t="str">
        <f t="shared" si="64"/>
        <v>-</v>
      </c>
      <c r="J557" s="27" t="str">
        <f t="shared" si="65"/>
        <v>-</v>
      </c>
      <c r="K557" s="27" t="str">
        <f t="shared" si="66"/>
        <v>-</v>
      </c>
      <c r="L557" s="27" t="str">
        <f t="shared" si="67"/>
        <v>-</v>
      </c>
      <c r="M557" s="27" t="str">
        <f t="shared" si="68"/>
        <v>-</v>
      </c>
      <c r="N557" s="28">
        <f t="shared" si="69"/>
        <v>0</v>
      </c>
      <c r="O557" s="28">
        <f t="shared" si="71"/>
        <v>0</v>
      </c>
      <c r="P557" s="1" t="str">
        <f t="shared" si="70"/>
        <v>no</v>
      </c>
    </row>
    <row r="558" spans="1:16" x14ac:dyDescent="0.25">
      <c r="A558" s="6">
        <f>'4.OVTA Sites-Transects'!B564</f>
        <v>0</v>
      </c>
      <c r="B558" s="6">
        <f>'4.OVTA Sites-Transects'!C564</f>
        <v>0</v>
      </c>
      <c r="C558" s="6">
        <f>'4.OVTA Sites-Transects'!D564</f>
        <v>0</v>
      </c>
      <c r="D558" s="1">
        <f>'4.OVTA Sites-Transects'!E564</f>
        <v>0</v>
      </c>
      <c r="E558" s="1">
        <f>'4.OVTA Sites-Transects'!G564</f>
        <v>0</v>
      </c>
      <c r="F558" s="1">
        <f>'4.OVTA Sites-Transects'!F564</f>
        <v>0</v>
      </c>
      <c r="G558" s="6">
        <f>'4.OVTA Sites-Transects'!H564</f>
        <v>0</v>
      </c>
      <c r="H558" s="6">
        <f>'4.OVTA Sites-Transects'!I564</f>
        <v>0</v>
      </c>
      <c r="I558" s="193" t="str">
        <f t="shared" si="64"/>
        <v>-</v>
      </c>
      <c r="J558" s="27" t="str">
        <f t="shared" si="65"/>
        <v>-</v>
      </c>
      <c r="K558" s="27" t="str">
        <f t="shared" si="66"/>
        <v>-</v>
      </c>
      <c r="L558" s="27" t="str">
        <f t="shared" si="67"/>
        <v>-</v>
      </c>
      <c r="M558" s="27" t="str">
        <f t="shared" si="68"/>
        <v>-</v>
      </c>
      <c r="N558" s="28">
        <f t="shared" si="69"/>
        <v>0</v>
      </c>
      <c r="O558" s="28">
        <f t="shared" si="71"/>
        <v>0</v>
      </c>
      <c r="P558" s="1" t="str">
        <f t="shared" si="70"/>
        <v>no</v>
      </c>
    </row>
    <row r="559" spans="1:16" x14ac:dyDescent="0.25">
      <c r="A559" s="6">
        <f>'4.OVTA Sites-Transects'!B565</f>
        <v>0</v>
      </c>
      <c r="B559" s="6">
        <f>'4.OVTA Sites-Transects'!C565</f>
        <v>0</v>
      </c>
      <c r="C559" s="6">
        <f>'4.OVTA Sites-Transects'!D565</f>
        <v>0</v>
      </c>
      <c r="D559" s="1">
        <f>'4.OVTA Sites-Transects'!E565</f>
        <v>0</v>
      </c>
      <c r="E559" s="1">
        <f>'4.OVTA Sites-Transects'!G565</f>
        <v>0</v>
      </c>
      <c r="F559" s="1">
        <f>'4.OVTA Sites-Transects'!F565</f>
        <v>0</v>
      </c>
      <c r="G559" s="6">
        <f>'4.OVTA Sites-Transects'!H565</f>
        <v>0</v>
      </c>
      <c r="H559" s="6">
        <f>'4.OVTA Sites-Transects'!I565</f>
        <v>0</v>
      </c>
      <c r="I559" s="193" t="str">
        <f t="shared" si="64"/>
        <v>-</v>
      </c>
      <c r="J559" s="27" t="str">
        <f t="shared" si="65"/>
        <v>-</v>
      </c>
      <c r="K559" s="27" t="str">
        <f t="shared" si="66"/>
        <v>-</v>
      </c>
      <c r="L559" s="27" t="str">
        <f t="shared" si="67"/>
        <v>-</v>
      </c>
      <c r="M559" s="27" t="str">
        <f t="shared" si="68"/>
        <v>-</v>
      </c>
      <c r="N559" s="28">
        <f t="shared" si="69"/>
        <v>0</v>
      </c>
      <c r="O559" s="28">
        <f t="shared" si="71"/>
        <v>0</v>
      </c>
      <c r="P559" s="1" t="str">
        <f t="shared" si="70"/>
        <v>no</v>
      </c>
    </row>
    <row r="560" spans="1:16" x14ac:dyDescent="0.25">
      <c r="A560" s="6">
        <f>'4.OVTA Sites-Transects'!B566</f>
        <v>0</v>
      </c>
      <c r="B560" s="6">
        <f>'4.OVTA Sites-Transects'!C566</f>
        <v>0</v>
      </c>
      <c r="C560" s="6">
        <f>'4.OVTA Sites-Transects'!D566</f>
        <v>0</v>
      </c>
      <c r="D560" s="1">
        <f>'4.OVTA Sites-Transects'!E566</f>
        <v>0</v>
      </c>
      <c r="E560" s="1">
        <f>'4.OVTA Sites-Transects'!G566</f>
        <v>0</v>
      </c>
      <c r="F560" s="1">
        <f>'4.OVTA Sites-Transects'!F566</f>
        <v>0</v>
      </c>
      <c r="G560" s="6">
        <f>'4.OVTA Sites-Transects'!H566</f>
        <v>0</v>
      </c>
      <c r="H560" s="6">
        <f>'4.OVTA Sites-Transects'!I566</f>
        <v>0</v>
      </c>
      <c r="I560" s="193" t="str">
        <f t="shared" si="64"/>
        <v>-</v>
      </c>
      <c r="J560" s="27" t="str">
        <f t="shared" si="65"/>
        <v>-</v>
      </c>
      <c r="K560" s="27" t="str">
        <f t="shared" si="66"/>
        <v>-</v>
      </c>
      <c r="L560" s="27" t="str">
        <f t="shared" si="67"/>
        <v>-</v>
      </c>
      <c r="M560" s="27" t="str">
        <f t="shared" si="68"/>
        <v>-</v>
      </c>
      <c r="N560" s="28">
        <f t="shared" si="69"/>
        <v>0</v>
      </c>
      <c r="O560" s="28">
        <f t="shared" si="71"/>
        <v>0</v>
      </c>
      <c r="P560" s="1" t="str">
        <f t="shared" si="70"/>
        <v>no</v>
      </c>
    </row>
    <row r="561" spans="1:16" x14ac:dyDescent="0.25">
      <c r="A561" s="6">
        <f>'4.OVTA Sites-Transects'!B567</f>
        <v>0</v>
      </c>
      <c r="B561" s="6">
        <f>'4.OVTA Sites-Transects'!C567</f>
        <v>0</v>
      </c>
      <c r="C561" s="6">
        <f>'4.OVTA Sites-Transects'!D567</f>
        <v>0</v>
      </c>
      <c r="D561" s="1">
        <f>'4.OVTA Sites-Transects'!E567</f>
        <v>0</v>
      </c>
      <c r="E561" s="1">
        <f>'4.OVTA Sites-Transects'!G567</f>
        <v>0</v>
      </c>
      <c r="F561" s="1">
        <f>'4.OVTA Sites-Transects'!F567</f>
        <v>0</v>
      </c>
      <c r="G561" s="6">
        <f>'4.OVTA Sites-Transects'!H567</f>
        <v>0</v>
      </c>
      <c r="H561" s="6">
        <f>'4.OVTA Sites-Transects'!I567</f>
        <v>0</v>
      </c>
      <c r="I561" s="193" t="str">
        <f t="shared" si="64"/>
        <v>-</v>
      </c>
      <c r="J561" s="27" t="str">
        <f t="shared" si="65"/>
        <v>-</v>
      </c>
      <c r="K561" s="27" t="str">
        <f t="shared" si="66"/>
        <v>-</v>
      </c>
      <c r="L561" s="27" t="str">
        <f t="shared" si="67"/>
        <v>-</v>
      </c>
      <c r="M561" s="27" t="str">
        <f t="shared" si="68"/>
        <v>-</v>
      </c>
      <c r="N561" s="28">
        <f t="shared" si="69"/>
        <v>0</v>
      </c>
      <c r="O561" s="28">
        <f t="shared" si="71"/>
        <v>0</v>
      </c>
      <c r="P561" s="1" t="str">
        <f t="shared" si="70"/>
        <v>no</v>
      </c>
    </row>
    <row r="562" spans="1:16" x14ac:dyDescent="0.25">
      <c r="A562" s="6">
        <f>'4.OVTA Sites-Transects'!B568</f>
        <v>0</v>
      </c>
      <c r="B562" s="6">
        <f>'4.OVTA Sites-Transects'!C568</f>
        <v>0</v>
      </c>
      <c r="C562" s="6">
        <f>'4.OVTA Sites-Transects'!D568</f>
        <v>0</v>
      </c>
      <c r="D562" s="1">
        <f>'4.OVTA Sites-Transects'!E568</f>
        <v>0</v>
      </c>
      <c r="E562" s="1">
        <f>'4.OVTA Sites-Transects'!G568</f>
        <v>0</v>
      </c>
      <c r="F562" s="1">
        <f>'4.OVTA Sites-Transects'!F568</f>
        <v>0</v>
      </c>
      <c r="G562" s="6">
        <f>'4.OVTA Sites-Transects'!H568</f>
        <v>0</v>
      </c>
      <c r="H562" s="6">
        <f>'4.OVTA Sites-Transects'!I568</f>
        <v>0</v>
      </c>
      <c r="I562" s="193" t="str">
        <f t="shared" si="64"/>
        <v>-</v>
      </c>
      <c r="J562" s="27" t="str">
        <f t="shared" si="65"/>
        <v>-</v>
      </c>
      <c r="K562" s="27" t="str">
        <f t="shared" si="66"/>
        <v>-</v>
      </c>
      <c r="L562" s="27" t="str">
        <f t="shared" si="67"/>
        <v>-</v>
      </c>
      <c r="M562" s="27" t="str">
        <f t="shared" si="68"/>
        <v>-</v>
      </c>
      <c r="N562" s="28">
        <f t="shared" si="69"/>
        <v>0</v>
      </c>
      <c r="O562" s="28">
        <f t="shared" si="71"/>
        <v>0</v>
      </c>
      <c r="P562" s="1" t="str">
        <f t="shared" si="70"/>
        <v>no</v>
      </c>
    </row>
    <row r="563" spans="1:16" x14ac:dyDescent="0.25">
      <c r="A563" s="6">
        <f>'4.OVTA Sites-Transects'!B569</f>
        <v>0</v>
      </c>
      <c r="B563" s="6">
        <f>'4.OVTA Sites-Transects'!C569</f>
        <v>0</v>
      </c>
      <c r="C563" s="6">
        <f>'4.OVTA Sites-Transects'!D569</f>
        <v>0</v>
      </c>
      <c r="D563" s="1">
        <f>'4.OVTA Sites-Transects'!E569</f>
        <v>0</v>
      </c>
      <c r="E563" s="1">
        <f>'4.OVTA Sites-Transects'!G569</f>
        <v>0</v>
      </c>
      <c r="F563" s="1">
        <f>'4.OVTA Sites-Transects'!F569</f>
        <v>0</v>
      </c>
      <c r="G563" s="6">
        <f>'4.OVTA Sites-Transects'!H569</f>
        <v>0</v>
      </c>
      <c r="H563" s="6">
        <f>'4.OVTA Sites-Transects'!I569</f>
        <v>0</v>
      </c>
      <c r="I563" s="193" t="str">
        <f t="shared" si="64"/>
        <v>-</v>
      </c>
      <c r="J563" s="27" t="str">
        <f t="shared" si="65"/>
        <v>-</v>
      </c>
      <c r="K563" s="27" t="str">
        <f t="shared" si="66"/>
        <v>-</v>
      </c>
      <c r="L563" s="27" t="str">
        <f t="shared" si="67"/>
        <v>-</v>
      </c>
      <c r="M563" s="27" t="str">
        <f t="shared" si="68"/>
        <v>-</v>
      </c>
      <c r="N563" s="28">
        <f t="shared" si="69"/>
        <v>0</v>
      </c>
      <c r="O563" s="28">
        <f t="shared" si="71"/>
        <v>0</v>
      </c>
      <c r="P563" s="1" t="str">
        <f t="shared" si="70"/>
        <v>no</v>
      </c>
    </row>
    <row r="564" spans="1:16" x14ac:dyDescent="0.25">
      <c r="A564" s="6">
        <f>'4.OVTA Sites-Transects'!B570</f>
        <v>0</v>
      </c>
      <c r="B564" s="6">
        <f>'4.OVTA Sites-Transects'!C570</f>
        <v>0</v>
      </c>
      <c r="C564" s="6">
        <f>'4.OVTA Sites-Transects'!D570</f>
        <v>0</v>
      </c>
      <c r="D564" s="1">
        <f>'4.OVTA Sites-Transects'!E570</f>
        <v>0</v>
      </c>
      <c r="E564" s="1">
        <f>'4.OVTA Sites-Transects'!G570</f>
        <v>0</v>
      </c>
      <c r="F564" s="1">
        <f>'4.OVTA Sites-Transects'!F570</f>
        <v>0</v>
      </c>
      <c r="G564" s="6">
        <f>'4.OVTA Sites-Transects'!H570</f>
        <v>0</v>
      </c>
      <c r="H564" s="6">
        <f>'4.OVTA Sites-Transects'!I570</f>
        <v>0</v>
      </c>
      <c r="I564" s="193" t="str">
        <f t="shared" si="64"/>
        <v>-</v>
      </c>
      <c r="J564" s="27" t="str">
        <f t="shared" si="65"/>
        <v>-</v>
      </c>
      <c r="K564" s="27" t="str">
        <f t="shared" si="66"/>
        <v>-</v>
      </c>
      <c r="L564" s="27" t="str">
        <f t="shared" si="67"/>
        <v>-</v>
      </c>
      <c r="M564" s="27" t="str">
        <f t="shared" si="68"/>
        <v>-</v>
      </c>
      <c r="N564" s="28">
        <f t="shared" si="69"/>
        <v>0</v>
      </c>
      <c r="O564" s="28">
        <f t="shared" si="71"/>
        <v>0</v>
      </c>
      <c r="P564" s="1" t="str">
        <f t="shared" si="70"/>
        <v>no</v>
      </c>
    </row>
    <row r="565" spans="1:16" x14ac:dyDescent="0.25">
      <c r="A565" s="6">
        <f>'4.OVTA Sites-Transects'!B571</f>
        <v>0</v>
      </c>
      <c r="B565" s="6">
        <f>'4.OVTA Sites-Transects'!C571</f>
        <v>0</v>
      </c>
      <c r="C565" s="6">
        <f>'4.OVTA Sites-Transects'!D571</f>
        <v>0</v>
      </c>
      <c r="D565" s="1">
        <f>'4.OVTA Sites-Transects'!E571</f>
        <v>0</v>
      </c>
      <c r="E565" s="1">
        <f>'4.OVTA Sites-Transects'!G571</f>
        <v>0</v>
      </c>
      <c r="F565" s="1">
        <f>'4.OVTA Sites-Transects'!F571</f>
        <v>0</v>
      </c>
      <c r="G565" s="6">
        <f>'4.OVTA Sites-Transects'!H571</f>
        <v>0</v>
      </c>
      <c r="H565" s="6">
        <f>'4.OVTA Sites-Transects'!I571</f>
        <v>0</v>
      </c>
      <c r="I565" s="193" t="str">
        <f t="shared" si="64"/>
        <v>-</v>
      </c>
      <c r="J565" s="27" t="str">
        <f t="shared" si="65"/>
        <v>-</v>
      </c>
      <c r="K565" s="27" t="str">
        <f t="shared" si="66"/>
        <v>-</v>
      </c>
      <c r="L565" s="27" t="str">
        <f t="shared" si="67"/>
        <v>-</v>
      </c>
      <c r="M565" s="27" t="str">
        <f t="shared" si="68"/>
        <v>-</v>
      </c>
      <c r="N565" s="28">
        <f t="shared" si="69"/>
        <v>0</v>
      </c>
      <c r="O565" s="28">
        <f t="shared" si="71"/>
        <v>0</v>
      </c>
      <c r="P565" s="1" t="str">
        <f t="shared" si="70"/>
        <v>no</v>
      </c>
    </row>
    <row r="566" spans="1:16" x14ac:dyDescent="0.25">
      <c r="A566" s="6">
        <f>'4.OVTA Sites-Transects'!B572</f>
        <v>0</v>
      </c>
      <c r="B566" s="6">
        <f>'4.OVTA Sites-Transects'!C572</f>
        <v>0</v>
      </c>
      <c r="C566" s="6">
        <f>'4.OVTA Sites-Transects'!D572</f>
        <v>0</v>
      </c>
      <c r="D566" s="1">
        <f>'4.OVTA Sites-Transects'!E572</f>
        <v>0</v>
      </c>
      <c r="E566" s="1">
        <f>'4.OVTA Sites-Transects'!G572</f>
        <v>0</v>
      </c>
      <c r="F566" s="1">
        <f>'4.OVTA Sites-Transects'!F572</f>
        <v>0</v>
      </c>
      <c r="G566" s="6">
        <f>'4.OVTA Sites-Transects'!H572</f>
        <v>0</v>
      </c>
      <c r="H566" s="6">
        <f>'4.OVTA Sites-Transects'!I572</f>
        <v>0</v>
      </c>
      <c r="I566" s="193" t="str">
        <f t="shared" si="64"/>
        <v>-</v>
      </c>
      <c r="J566" s="27" t="str">
        <f t="shared" si="65"/>
        <v>-</v>
      </c>
      <c r="K566" s="27" t="str">
        <f t="shared" si="66"/>
        <v>-</v>
      </c>
      <c r="L566" s="27" t="str">
        <f t="shared" si="67"/>
        <v>-</v>
      </c>
      <c r="M566" s="27" t="str">
        <f t="shared" si="68"/>
        <v>-</v>
      </c>
      <c r="N566" s="28">
        <f t="shared" si="69"/>
        <v>0</v>
      </c>
      <c r="O566" s="28">
        <f t="shared" si="71"/>
        <v>0</v>
      </c>
      <c r="P566" s="1" t="str">
        <f t="shared" si="70"/>
        <v>no</v>
      </c>
    </row>
    <row r="567" spans="1:16" x14ac:dyDescent="0.25">
      <c r="A567" s="6">
        <f>'4.OVTA Sites-Transects'!B573</f>
        <v>0</v>
      </c>
      <c r="B567" s="6">
        <f>'4.OVTA Sites-Transects'!C573</f>
        <v>0</v>
      </c>
      <c r="C567" s="6">
        <f>'4.OVTA Sites-Transects'!D573</f>
        <v>0</v>
      </c>
      <c r="D567" s="1">
        <f>'4.OVTA Sites-Transects'!E573</f>
        <v>0</v>
      </c>
      <c r="E567" s="1">
        <f>'4.OVTA Sites-Transects'!G573</f>
        <v>0</v>
      </c>
      <c r="F567" s="1">
        <f>'4.OVTA Sites-Transects'!F573</f>
        <v>0</v>
      </c>
      <c r="G567" s="6">
        <f>'4.OVTA Sites-Transects'!H573</f>
        <v>0</v>
      </c>
      <c r="H567" s="6">
        <f>'4.OVTA Sites-Transects'!I573</f>
        <v>0</v>
      </c>
      <c r="I567" s="193" t="str">
        <f t="shared" si="64"/>
        <v>-</v>
      </c>
      <c r="J567" s="27" t="str">
        <f t="shared" si="65"/>
        <v>-</v>
      </c>
      <c r="K567" s="27" t="str">
        <f t="shared" si="66"/>
        <v>-</v>
      </c>
      <c r="L567" s="27" t="str">
        <f t="shared" si="67"/>
        <v>-</v>
      </c>
      <c r="M567" s="27" t="str">
        <f t="shared" si="68"/>
        <v>-</v>
      </c>
      <c r="N567" s="28">
        <f t="shared" si="69"/>
        <v>0</v>
      </c>
      <c r="O567" s="28">
        <f t="shared" si="71"/>
        <v>0</v>
      </c>
      <c r="P567" s="1" t="str">
        <f t="shared" si="70"/>
        <v>no</v>
      </c>
    </row>
    <row r="568" spans="1:16" x14ac:dyDescent="0.25">
      <c r="A568" s="6">
        <f>'4.OVTA Sites-Transects'!B574</f>
        <v>0</v>
      </c>
      <c r="B568" s="6">
        <f>'4.OVTA Sites-Transects'!C574</f>
        <v>0</v>
      </c>
      <c r="C568" s="6">
        <f>'4.OVTA Sites-Transects'!D574</f>
        <v>0</v>
      </c>
      <c r="D568" s="1">
        <f>'4.OVTA Sites-Transects'!E574</f>
        <v>0</v>
      </c>
      <c r="E568" s="1">
        <f>'4.OVTA Sites-Transects'!G574</f>
        <v>0</v>
      </c>
      <c r="F568" s="1">
        <f>'4.OVTA Sites-Transects'!F574</f>
        <v>0</v>
      </c>
      <c r="G568" s="6">
        <f>'4.OVTA Sites-Transects'!H574</f>
        <v>0</v>
      </c>
      <c r="H568" s="6">
        <f>'4.OVTA Sites-Transects'!I574</f>
        <v>0</v>
      </c>
      <c r="I568" s="193" t="str">
        <f t="shared" si="64"/>
        <v>-</v>
      </c>
      <c r="J568" s="27" t="str">
        <f t="shared" si="65"/>
        <v>-</v>
      </c>
      <c r="K568" s="27" t="str">
        <f t="shared" si="66"/>
        <v>-</v>
      </c>
      <c r="L568" s="27" t="str">
        <f t="shared" si="67"/>
        <v>-</v>
      </c>
      <c r="M568" s="27" t="str">
        <f t="shared" si="68"/>
        <v>-</v>
      </c>
      <c r="N568" s="28">
        <f t="shared" si="69"/>
        <v>0</v>
      </c>
      <c r="O568" s="28">
        <f t="shared" si="71"/>
        <v>0</v>
      </c>
      <c r="P568" s="1" t="str">
        <f t="shared" si="70"/>
        <v>no</v>
      </c>
    </row>
    <row r="569" spans="1:16" x14ac:dyDescent="0.25">
      <c r="A569" s="6">
        <f>'4.OVTA Sites-Transects'!B575</f>
        <v>0</v>
      </c>
      <c r="B569" s="6">
        <f>'4.OVTA Sites-Transects'!C575</f>
        <v>0</v>
      </c>
      <c r="C569" s="6">
        <f>'4.OVTA Sites-Transects'!D575</f>
        <v>0</v>
      </c>
      <c r="D569" s="1">
        <f>'4.OVTA Sites-Transects'!E575</f>
        <v>0</v>
      </c>
      <c r="E569" s="1">
        <f>'4.OVTA Sites-Transects'!G575</f>
        <v>0</v>
      </c>
      <c r="F569" s="1">
        <f>'4.OVTA Sites-Transects'!F575</f>
        <v>0</v>
      </c>
      <c r="G569" s="6">
        <f>'4.OVTA Sites-Transects'!H575</f>
        <v>0</v>
      </c>
      <c r="H569" s="6">
        <f>'4.OVTA Sites-Transects'!I575</f>
        <v>0</v>
      </c>
      <c r="I569" s="193" t="str">
        <f t="shared" si="64"/>
        <v>-</v>
      </c>
      <c r="J569" s="27" t="str">
        <f t="shared" si="65"/>
        <v>-</v>
      </c>
      <c r="K569" s="27" t="str">
        <f t="shared" si="66"/>
        <v>-</v>
      </c>
      <c r="L569" s="27" t="str">
        <f t="shared" si="67"/>
        <v>-</v>
      </c>
      <c r="M569" s="27" t="str">
        <f t="shared" si="68"/>
        <v>-</v>
      </c>
      <c r="N569" s="28">
        <f t="shared" si="69"/>
        <v>0</v>
      </c>
      <c r="O569" s="28">
        <f t="shared" si="71"/>
        <v>0</v>
      </c>
      <c r="P569" s="1" t="str">
        <f t="shared" si="70"/>
        <v>no</v>
      </c>
    </row>
    <row r="570" spans="1:16" x14ac:dyDescent="0.25">
      <c r="A570" s="6">
        <f>'4.OVTA Sites-Transects'!B576</f>
        <v>0</v>
      </c>
      <c r="B570" s="6">
        <f>'4.OVTA Sites-Transects'!C576</f>
        <v>0</v>
      </c>
      <c r="C570" s="6">
        <f>'4.OVTA Sites-Transects'!D576</f>
        <v>0</v>
      </c>
      <c r="D570" s="1">
        <f>'4.OVTA Sites-Transects'!E576</f>
        <v>0</v>
      </c>
      <c r="E570" s="1">
        <f>'4.OVTA Sites-Transects'!G576</f>
        <v>0</v>
      </c>
      <c r="F570" s="1">
        <f>'4.OVTA Sites-Transects'!F576</f>
        <v>0</v>
      </c>
      <c r="G570" s="6">
        <f>'4.OVTA Sites-Transects'!H576</f>
        <v>0</v>
      </c>
      <c r="H570" s="6">
        <f>'4.OVTA Sites-Transects'!I576</f>
        <v>0</v>
      </c>
      <c r="I570" s="193" t="str">
        <f t="shared" si="64"/>
        <v>-</v>
      </c>
      <c r="J570" s="27" t="str">
        <f t="shared" si="65"/>
        <v>-</v>
      </c>
      <c r="K570" s="27" t="str">
        <f t="shared" si="66"/>
        <v>-</v>
      </c>
      <c r="L570" s="27" t="str">
        <f t="shared" si="67"/>
        <v>-</v>
      </c>
      <c r="M570" s="27" t="str">
        <f t="shared" si="68"/>
        <v>-</v>
      </c>
      <c r="N570" s="28">
        <f t="shared" si="69"/>
        <v>0</v>
      </c>
      <c r="O570" s="28">
        <f t="shared" si="71"/>
        <v>0</v>
      </c>
      <c r="P570" s="1" t="str">
        <f t="shared" si="70"/>
        <v>no</v>
      </c>
    </row>
    <row r="571" spans="1:16" x14ac:dyDescent="0.25">
      <c r="A571" s="6">
        <f>'4.OVTA Sites-Transects'!B577</f>
        <v>0</v>
      </c>
      <c r="B571" s="6">
        <f>'4.OVTA Sites-Transects'!C577</f>
        <v>0</v>
      </c>
      <c r="C571" s="6">
        <f>'4.OVTA Sites-Transects'!D577</f>
        <v>0</v>
      </c>
      <c r="D571" s="1">
        <f>'4.OVTA Sites-Transects'!E577</f>
        <v>0</v>
      </c>
      <c r="E571" s="1">
        <f>'4.OVTA Sites-Transects'!G577</f>
        <v>0</v>
      </c>
      <c r="F571" s="1">
        <f>'4.OVTA Sites-Transects'!F577</f>
        <v>0</v>
      </c>
      <c r="G571" s="6">
        <f>'4.OVTA Sites-Transects'!H577</f>
        <v>0</v>
      </c>
      <c r="H571" s="6">
        <f>'4.OVTA Sites-Transects'!I577</f>
        <v>0</v>
      </c>
      <c r="I571" s="193" t="str">
        <f t="shared" si="64"/>
        <v>-</v>
      </c>
      <c r="J571" s="27" t="str">
        <f t="shared" si="65"/>
        <v>-</v>
      </c>
      <c r="K571" s="27" t="str">
        <f t="shared" si="66"/>
        <v>-</v>
      </c>
      <c r="L571" s="27" t="str">
        <f t="shared" si="67"/>
        <v>-</v>
      </c>
      <c r="M571" s="27" t="str">
        <f t="shared" si="68"/>
        <v>-</v>
      </c>
      <c r="N571" s="28">
        <f t="shared" si="69"/>
        <v>0</v>
      </c>
      <c r="O571" s="28">
        <f t="shared" si="71"/>
        <v>0</v>
      </c>
      <c r="P571" s="1" t="str">
        <f t="shared" si="70"/>
        <v>no</v>
      </c>
    </row>
    <row r="572" spans="1:16" x14ac:dyDescent="0.25">
      <c r="A572" s="6">
        <f>'4.OVTA Sites-Transects'!B578</f>
        <v>0</v>
      </c>
      <c r="B572" s="6">
        <f>'4.OVTA Sites-Transects'!C578</f>
        <v>0</v>
      </c>
      <c r="C572" s="6">
        <f>'4.OVTA Sites-Transects'!D578</f>
        <v>0</v>
      </c>
      <c r="D572" s="1">
        <f>'4.OVTA Sites-Transects'!E578</f>
        <v>0</v>
      </c>
      <c r="E572" s="1">
        <f>'4.OVTA Sites-Transects'!G578</f>
        <v>0</v>
      </c>
      <c r="F572" s="1">
        <f>'4.OVTA Sites-Transects'!F578</f>
        <v>0</v>
      </c>
      <c r="G572" s="6">
        <f>'4.OVTA Sites-Transects'!H578</f>
        <v>0</v>
      </c>
      <c r="H572" s="6">
        <f>'4.OVTA Sites-Transects'!I578</f>
        <v>0</v>
      </c>
      <c r="I572" s="193" t="str">
        <f t="shared" si="64"/>
        <v>-</v>
      </c>
      <c r="J572" s="27" t="str">
        <f t="shared" si="65"/>
        <v>-</v>
      </c>
      <c r="K572" s="27" t="str">
        <f t="shared" si="66"/>
        <v>-</v>
      </c>
      <c r="L572" s="27" t="str">
        <f t="shared" si="67"/>
        <v>-</v>
      </c>
      <c r="M572" s="27" t="str">
        <f t="shared" si="68"/>
        <v>-</v>
      </c>
      <c r="N572" s="28">
        <f t="shared" si="69"/>
        <v>0</v>
      </c>
      <c r="O572" s="28">
        <f t="shared" si="71"/>
        <v>0</v>
      </c>
      <c r="P572" s="1" t="str">
        <f t="shared" si="70"/>
        <v>no</v>
      </c>
    </row>
    <row r="573" spans="1:16" x14ac:dyDescent="0.25">
      <c r="A573" s="6">
        <f>'4.OVTA Sites-Transects'!B579</f>
        <v>0</v>
      </c>
      <c r="B573" s="6">
        <f>'4.OVTA Sites-Transects'!C579</f>
        <v>0</v>
      </c>
      <c r="C573" s="6">
        <f>'4.OVTA Sites-Transects'!D579</f>
        <v>0</v>
      </c>
      <c r="D573" s="1">
        <f>'4.OVTA Sites-Transects'!E579</f>
        <v>0</v>
      </c>
      <c r="E573" s="1">
        <f>'4.OVTA Sites-Transects'!G579</f>
        <v>0</v>
      </c>
      <c r="F573" s="1">
        <f>'4.OVTA Sites-Transects'!F579</f>
        <v>0</v>
      </c>
      <c r="G573" s="6">
        <f>'4.OVTA Sites-Transects'!H579</f>
        <v>0</v>
      </c>
      <c r="H573" s="6">
        <f>'4.OVTA Sites-Transects'!I579</f>
        <v>0</v>
      </c>
      <c r="I573" s="193" t="str">
        <f t="shared" si="64"/>
        <v>-</v>
      </c>
      <c r="J573" s="27" t="str">
        <f t="shared" si="65"/>
        <v>-</v>
      </c>
      <c r="K573" s="27" t="str">
        <f t="shared" si="66"/>
        <v>-</v>
      </c>
      <c r="L573" s="27" t="str">
        <f t="shared" si="67"/>
        <v>-</v>
      </c>
      <c r="M573" s="27" t="str">
        <f t="shared" si="68"/>
        <v>-</v>
      </c>
      <c r="N573" s="28">
        <f t="shared" si="69"/>
        <v>0</v>
      </c>
      <c r="O573" s="28">
        <f t="shared" si="71"/>
        <v>0</v>
      </c>
      <c r="P573" s="1" t="str">
        <f t="shared" si="70"/>
        <v>no</v>
      </c>
    </row>
    <row r="574" spans="1:16" x14ac:dyDescent="0.25">
      <c r="A574" s="6">
        <f>'4.OVTA Sites-Transects'!B580</f>
        <v>0</v>
      </c>
      <c r="B574" s="6">
        <f>'4.OVTA Sites-Transects'!C580</f>
        <v>0</v>
      </c>
      <c r="C574" s="6">
        <f>'4.OVTA Sites-Transects'!D580</f>
        <v>0</v>
      </c>
      <c r="D574" s="1">
        <f>'4.OVTA Sites-Transects'!E580</f>
        <v>0</v>
      </c>
      <c r="E574" s="1">
        <f>'4.OVTA Sites-Transects'!G580</f>
        <v>0</v>
      </c>
      <c r="F574" s="1">
        <f>'4.OVTA Sites-Transects'!F580</f>
        <v>0</v>
      </c>
      <c r="G574" s="6">
        <f>'4.OVTA Sites-Transects'!H580</f>
        <v>0</v>
      </c>
      <c r="H574" s="6">
        <f>'4.OVTA Sites-Transects'!I580</f>
        <v>0</v>
      </c>
      <c r="I574" s="193" t="str">
        <f t="shared" si="64"/>
        <v>-</v>
      </c>
      <c r="J574" s="27" t="str">
        <f t="shared" si="65"/>
        <v>-</v>
      </c>
      <c r="K574" s="27" t="str">
        <f t="shared" si="66"/>
        <v>-</v>
      </c>
      <c r="L574" s="27" t="str">
        <f t="shared" si="67"/>
        <v>-</v>
      </c>
      <c r="M574" s="27" t="str">
        <f t="shared" si="68"/>
        <v>-</v>
      </c>
      <c r="N574" s="28">
        <f t="shared" si="69"/>
        <v>0</v>
      </c>
      <c r="O574" s="28">
        <f t="shared" si="71"/>
        <v>0</v>
      </c>
      <c r="P574" s="1" t="str">
        <f t="shared" si="70"/>
        <v>no</v>
      </c>
    </row>
    <row r="575" spans="1:16" x14ac:dyDescent="0.25">
      <c r="A575" s="6">
        <f>'4.OVTA Sites-Transects'!B581</f>
        <v>0</v>
      </c>
      <c r="B575" s="6">
        <f>'4.OVTA Sites-Transects'!C581</f>
        <v>0</v>
      </c>
      <c r="C575" s="6">
        <f>'4.OVTA Sites-Transects'!D581</f>
        <v>0</v>
      </c>
      <c r="D575" s="1">
        <f>'4.OVTA Sites-Transects'!E581</f>
        <v>0</v>
      </c>
      <c r="E575" s="1">
        <f>'4.OVTA Sites-Transects'!G581</f>
        <v>0</v>
      </c>
      <c r="F575" s="1">
        <f>'4.OVTA Sites-Transects'!F581</f>
        <v>0</v>
      </c>
      <c r="G575" s="6">
        <f>'4.OVTA Sites-Transects'!H581</f>
        <v>0</v>
      </c>
      <c r="H575" s="6">
        <f>'4.OVTA Sites-Transects'!I581</f>
        <v>0</v>
      </c>
      <c r="I575" s="193" t="str">
        <f t="shared" si="64"/>
        <v>-</v>
      </c>
      <c r="J575" s="27" t="str">
        <f t="shared" si="65"/>
        <v>-</v>
      </c>
      <c r="K575" s="27" t="str">
        <f t="shared" si="66"/>
        <v>-</v>
      </c>
      <c r="L575" s="27" t="str">
        <f t="shared" si="67"/>
        <v>-</v>
      </c>
      <c r="M575" s="27" t="str">
        <f t="shared" si="68"/>
        <v>-</v>
      </c>
      <c r="N575" s="28">
        <f t="shared" si="69"/>
        <v>0</v>
      </c>
      <c r="O575" s="28">
        <f t="shared" si="71"/>
        <v>0</v>
      </c>
      <c r="P575" s="1" t="str">
        <f t="shared" si="70"/>
        <v>no</v>
      </c>
    </row>
    <row r="576" spans="1:16" x14ac:dyDescent="0.25">
      <c r="A576" s="6">
        <f>'4.OVTA Sites-Transects'!B582</f>
        <v>0</v>
      </c>
      <c r="B576" s="6">
        <f>'4.OVTA Sites-Transects'!C582</f>
        <v>0</v>
      </c>
      <c r="C576" s="6">
        <f>'4.OVTA Sites-Transects'!D582</f>
        <v>0</v>
      </c>
      <c r="D576" s="1">
        <f>'4.OVTA Sites-Transects'!E582</f>
        <v>0</v>
      </c>
      <c r="E576" s="1">
        <f>'4.OVTA Sites-Transects'!G582</f>
        <v>0</v>
      </c>
      <c r="F576" s="1">
        <f>'4.OVTA Sites-Transects'!F582</f>
        <v>0</v>
      </c>
      <c r="G576" s="6">
        <f>'4.OVTA Sites-Transects'!H582</f>
        <v>0</v>
      </c>
      <c r="H576" s="6">
        <f>'4.OVTA Sites-Transects'!I582</f>
        <v>0</v>
      </c>
      <c r="I576" s="193" t="str">
        <f t="shared" si="64"/>
        <v>-</v>
      </c>
      <c r="J576" s="27" t="str">
        <f t="shared" si="65"/>
        <v>-</v>
      </c>
      <c r="K576" s="27" t="str">
        <f t="shared" si="66"/>
        <v>-</v>
      </c>
      <c r="L576" s="27" t="str">
        <f t="shared" si="67"/>
        <v>-</v>
      </c>
      <c r="M576" s="27" t="str">
        <f t="shared" si="68"/>
        <v>-</v>
      </c>
      <c r="N576" s="28">
        <f t="shared" si="69"/>
        <v>0</v>
      </c>
      <c r="O576" s="28">
        <f t="shared" si="71"/>
        <v>0</v>
      </c>
      <c r="P576" s="1" t="str">
        <f t="shared" si="70"/>
        <v>no</v>
      </c>
    </row>
    <row r="577" spans="1:16" x14ac:dyDescent="0.25">
      <c r="A577" s="6">
        <f>'4.OVTA Sites-Transects'!B583</f>
        <v>0</v>
      </c>
      <c r="B577" s="6">
        <f>'4.OVTA Sites-Transects'!C583</f>
        <v>0</v>
      </c>
      <c r="C577" s="6">
        <f>'4.OVTA Sites-Transects'!D583</f>
        <v>0</v>
      </c>
      <c r="D577" s="1">
        <f>'4.OVTA Sites-Transects'!E583</f>
        <v>0</v>
      </c>
      <c r="E577" s="1">
        <f>'4.OVTA Sites-Transects'!G583</f>
        <v>0</v>
      </c>
      <c r="F577" s="1">
        <f>'4.OVTA Sites-Transects'!F583</f>
        <v>0</v>
      </c>
      <c r="G577" s="6">
        <f>'4.OVTA Sites-Transects'!H583</f>
        <v>0</v>
      </c>
      <c r="H577" s="6">
        <f>'4.OVTA Sites-Transects'!I583</f>
        <v>0</v>
      </c>
      <c r="I577" s="193" t="str">
        <f t="shared" si="64"/>
        <v>-</v>
      </c>
      <c r="J577" s="27" t="str">
        <f t="shared" si="65"/>
        <v>-</v>
      </c>
      <c r="K577" s="27" t="str">
        <f t="shared" si="66"/>
        <v>-</v>
      </c>
      <c r="L577" s="27" t="str">
        <f t="shared" si="67"/>
        <v>-</v>
      </c>
      <c r="M577" s="27" t="str">
        <f t="shared" si="68"/>
        <v>-</v>
      </c>
      <c r="N577" s="28">
        <f t="shared" si="69"/>
        <v>0</v>
      </c>
      <c r="O577" s="28">
        <f t="shared" si="71"/>
        <v>0</v>
      </c>
      <c r="P577" s="1" t="str">
        <f t="shared" si="70"/>
        <v>no</v>
      </c>
    </row>
    <row r="578" spans="1:16" x14ac:dyDescent="0.25">
      <c r="A578" s="6">
        <f>'4.OVTA Sites-Transects'!B584</f>
        <v>0</v>
      </c>
      <c r="B578" s="6">
        <f>'4.OVTA Sites-Transects'!C584</f>
        <v>0</v>
      </c>
      <c r="C578" s="6">
        <f>'4.OVTA Sites-Transects'!D584</f>
        <v>0</v>
      </c>
      <c r="D578" s="1">
        <f>'4.OVTA Sites-Transects'!E584</f>
        <v>0</v>
      </c>
      <c r="E578" s="1">
        <f>'4.OVTA Sites-Transects'!G584</f>
        <v>0</v>
      </c>
      <c r="F578" s="1">
        <f>'4.OVTA Sites-Transects'!F584</f>
        <v>0</v>
      </c>
      <c r="G578" s="6">
        <f>'4.OVTA Sites-Transects'!H584</f>
        <v>0</v>
      </c>
      <c r="H578" s="6">
        <f>'4.OVTA Sites-Transects'!I584</f>
        <v>0</v>
      </c>
      <c r="I578" s="193" t="str">
        <f t="shared" si="64"/>
        <v>-</v>
      </c>
      <c r="J578" s="27" t="str">
        <f t="shared" si="65"/>
        <v>-</v>
      </c>
      <c r="K578" s="27" t="str">
        <f t="shared" si="66"/>
        <v>-</v>
      </c>
      <c r="L578" s="27" t="str">
        <f t="shared" si="67"/>
        <v>-</v>
      </c>
      <c r="M578" s="27" t="str">
        <f t="shared" si="68"/>
        <v>-</v>
      </c>
      <c r="N578" s="28">
        <f t="shared" si="69"/>
        <v>0</v>
      </c>
      <c r="O578" s="28">
        <f t="shared" si="71"/>
        <v>0</v>
      </c>
      <c r="P578" s="1" t="str">
        <f t="shared" si="70"/>
        <v>no</v>
      </c>
    </row>
    <row r="579" spans="1:16" x14ac:dyDescent="0.25">
      <c r="A579" s="6">
        <f>'4.OVTA Sites-Transects'!B585</f>
        <v>0</v>
      </c>
      <c r="B579" s="6">
        <f>'4.OVTA Sites-Transects'!C585</f>
        <v>0</v>
      </c>
      <c r="C579" s="6">
        <f>'4.OVTA Sites-Transects'!D585</f>
        <v>0</v>
      </c>
      <c r="D579" s="1">
        <f>'4.OVTA Sites-Transects'!E585</f>
        <v>0</v>
      </c>
      <c r="E579" s="1">
        <f>'4.OVTA Sites-Transects'!G585</f>
        <v>0</v>
      </c>
      <c r="F579" s="1">
        <f>'4.OVTA Sites-Transects'!F585</f>
        <v>0</v>
      </c>
      <c r="G579" s="6">
        <f>'4.OVTA Sites-Transects'!H585</f>
        <v>0</v>
      </c>
      <c r="H579" s="6">
        <f>'4.OVTA Sites-Transects'!I585</f>
        <v>0</v>
      </c>
      <c r="I579" s="193" t="str">
        <f t="shared" ref="I579:I642" si="72">IF(F579="B", SUMIF(OVTA_Calcs_TMA, D579, WeightingFactorMod), IF(F579="C", SUMIF(OVTA_Calcs_TMA, D579, WeightingFactorHigh), IF(F579="D", SUMIF(OVTA_Calcs_TMA, D579, WeightingFactorVeryHigh), "-")))</f>
        <v>-</v>
      </c>
      <c r="J579" s="27" t="str">
        <f t="shared" ref="J579:J642" si="73">IF(ISNUMBER(AVERAGEIFS(AssessmentResultsLow, AssessmentResultsSites, $A579,AssessmentIncluded, "yes")), I579*AVERAGEIFS(AssessmentResultsLow, AssessmentResultsSites, $A579,AssessmentIncluded, "yes"), "-")</f>
        <v>-</v>
      </c>
      <c r="K579" s="27" t="str">
        <f t="shared" ref="K579:K642" si="74">IF(ISNUMBER(AVERAGEIFS(AssessmentResultsMod, AssessmentResultsSites, $A579,AssessmentIncluded, "yes")), I579*AVERAGEIFS(AssessmentResultsMod, AssessmentResultsSites, $A579,AssessmentIncluded, "yes"), "-")</f>
        <v>-</v>
      </c>
      <c r="L579" s="27" t="str">
        <f t="shared" ref="L579:L642" si="75">IF(ISNUMBER(AVERAGEIFS(AssessmentResultsHigh, AssessmentResultsSites, $A579,AssessmentIncluded, "yes")), I579*AVERAGEIFS(AssessmentResultsHigh, AssessmentResultsSites, $A579,AssessmentIncluded, "yes"), "-")</f>
        <v>-</v>
      </c>
      <c r="M579" s="27" t="str">
        <f t="shared" ref="M579:M642" si="76">IF(ISNUMBER(AVERAGEIFS(AssessmentResultsVeryHigh, AssessmentResultsSites, $A579,AssessmentIncluded, "yes")), I579*AVERAGEIFS(AssessmentResultsVeryHigh, AssessmentResultsSites, $A579,AssessmentIncluded, "yes"), "-")</f>
        <v>-</v>
      </c>
      <c r="N579" s="28">
        <f t="shared" ref="N579:N642" si="77">COUNTIFS(AssessmentResultsSites, A579, AssessmentIncluded, "yes")</f>
        <v>0</v>
      </c>
      <c r="O579" s="28">
        <f t="shared" si="71"/>
        <v>0</v>
      </c>
      <c r="P579" s="1" t="str">
        <f t="shared" ref="P579:P642" si="78">IF(AND(G579="Yes", N579&gt;0), "yes", "no")</f>
        <v>no</v>
      </c>
    </row>
    <row r="580" spans="1:16" x14ac:dyDescent="0.25">
      <c r="A580" s="6">
        <f>'4.OVTA Sites-Transects'!B586</f>
        <v>0</v>
      </c>
      <c r="B580" s="6">
        <f>'4.OVTA Sites-Transects'!C586</f>
        <v>0</v>
      </c>
      <c r="C580" s="6">
        <f>'4.OVTA Sites-Transects'!D586</f>
        <v>0</v>
      </c>
      <c r="D580" s="1">
        <f>'4.OVTA Sites-Transects'!E586</f>
        <v>0</v>
      </c>
      <c r="E580" s="1">
        <f>'4.OVTA Sites-Transects'!G586</f>
        <v>0</v>
      </c>
      <c r="F580" s="1">
        <f>'4.OVTA Sites-Transects'!F586</f>
        <v>0</v>
      </c>
      <c r="G580" s="6">
        <f>'4.OVTA Sites-Transects'!H586</f>
        <v>0</v>
      </c>
      <c r="H580" s="6">
        <f>'4.OVTA Sites-Transects'!I586</f>
        <v>0</v>
      </c>
      <c r="I580" s="193" t="str">
        <f t="shared" si="72"/>
        <v>-</v>
      </c>
      <c r="J580" s="27" t="str">
        <f t="shared" si="73"/>
        <v>-</v>
      </c>
      <c r="K580" s="27" t="str">
        <f t="shared" si="74"/>
        <v>-</v>
      </c>
      <c r="L580" s="27" t="str">
        <f t="shared" si="75"/>
        <v>-</v>
      </c>
      <c r="M580" s="27" t="str">
        <f t="shared" si="76"/>
        <v>-</v>
      </c>
      <c r="N580" s="28">
        <f t="shared" si="77"/>
        <v>0</v>
      </c>
      <c r="O580" s="28">
        <f t="shared" ref="O580:O643" si="79">IF(P580="yes", N580, 0)</f>
        <v>0</v>
      </c>
      <c r="P580" s="1" t="str">
        <f t="shared" si="78"/>
        <v>no</v>
      </c>
    </row>
    <row r="581" spans="1:16" x14ac:dyDescent="0.25">
      <c r="A581" s="6">
        <f>'4.OVTA Sites-Transects'!B587</f>
        <v>0</v>
      </c>
      <c r="B581" s="6">
        <f>'4.OVTA Sites-Transects'!C587</f>
        <v>0</v>
      </c>
      <c r="C581" s="6">
        <f>'4.OVTA Sites-Transects'!D587</f>
        <v>0</v>
      </c>
      <c r="D581" s="1">
        <f>'4.OVTA Sites-Transects'!E587</f>
        <v>0</v>
      </c>
      <c r="E581" s="1">
        <f>'4.OVTA Sites-Transects'!G587</f>
        <v>0</v>
      </c>
      <c r="F581" s="1">
        <f>'4.OVTA Sites-Transects'!F587</f>
        <v>0</v>
      </c>
      <c r="G581" s="6">
        <f>'4.OVTA Sites-Transects'!H587</f>
        <v>0</v>
      </c>
      <c r="H581" s="6">
        <f>'4.OVTA Sites-Transects'!I587</f>
        <v>0</v>
      </c>
      <c r="I581" s="193" t="str">
        <f t="shared" si="72"/>
        <v>-</v>
      </c>
      <c r="J581" s="27" t="str">
        <f t="shared" si="73"/>
        <v>-</v>
      </c>
      <c r="K581" s="27" t="str">
        <f t="shared" si="74"/>
        <v>-</v>
      </c>
      <c r="L581" s="27" t="str">
        <f t="shared" si="75"/>
        <v>-</v>
      </c>
      <c r="M581" s="27" t="str">
        <f t="shared" si="76"/>
        <v>-</v>
      </c>
      <c r="N581" s="28">
        <f t="shared" si="77"/>
        <v>0</v>
      </c>
      <c r="O581" s="28">
        <f t="shared" si="79"/>
        <v>0</v>
      </c>
      <c r="P581" s="1" t="str">
        <f t="shared" si="78"/>
        <v>no</v>
      </c>
    </row>
    <row r="582" spans="1:16" x14ac:dyDescent="0.25">
      <c r="A582" s="6">
        <f>'4.OVTA Sites-Transects'!B588</f>
        <v>0</v>
      </c>
      <c r="B582" s="6">
        <f>'4.OVTA Sites-Transects'!C588</f>
        <v>0</v>
      </c>
      <c r="C582" s="6">
        <f>'4.OVTA Sites-Transects'!D588</f>
        <v>0</v>
      </c>
      <c r="D582" s="1">
        <f>'4.OVTA Sites-Transects'!E588</f>
        <v>0</v>
      </c>
      <c r="E582" s="1">
        <f>'4.OVTA Sites-Transects'!G588</f>
        <v>0</v>
      </c>
      <c r="F582" s="1">
        <f>'4.OVTA Sites-Transects'!F588</f>
        <v>0</v>
      </c>
      <c r="G582" s="6">
        <f>'4.OVTA Sites-Transects'!H588</f>
        <v>0</v>
      </c>
      <c r="H582" s="6">
        <f>'4.OVTA Sites-Transects'!I588</f>
        <v>0</v>
      </c>
      <c r="I582" s="193" t="str">
        <f t="shared" si="72"/>
        <v>-</v>
      </c>
      <c r="J582" s="27" t="str">
        <f t="shared" si="73"/>
        <v>-</v>
      </c>
      <c r="K582" s="27" t="str">
        <f t="shared" si="74"/>
        <v>-</v>
      </c>
      <c r="L582" s="27" t="str">
        <f t="shared" si="75"/>
        <v>-</v>
      </c>
      <c r="M582" s="27" t="str">
        <f t="shared" si="76"/>
        <v>-</v>
      </c>
      <c r="N582" s="28">
        <f t="shared" si="77"/>
        <v>0</v>
      </c>
      <c r="O582" s="28">
        <f t="shared" si="79"/>
        <v>0</v>
      </c>
      <c r="P582" s="1" t="str">
        <f t="shared" si="78"/>
        <v>no</v>
      </c>
    </row>
    <row r="583" spans="1:16" x14ac:dyDescent="0.25">
      <c r="A583" s="6">
        <f>'4.OVTA Sites-Transects'!B589</f>
        <v>0</v>
      </c>
      <c r="B583" s="6">
        <f>'4.OVTA Sites-Transects'!C589</f>
        <v>0</v>
      </c>
      <c r="C583" s="6">
        <f>'4.OVTA Sites-Transects'!D589</f>
        <v>0</v>
      </c>
      <c r="D583" s="1">
        <f>'4.OVTA Sites-Transects'!E589</f>
        <v>0</v>
      </c>
      <c r="E583" s="1">
        <f>'4.OVTA Sites-Transects'!G589</f>
        <v>0</v>
      </c>
      <c r="F583" s="1">
        <f>'4.OVTA Sites-Transects'!F589</f>
        <v>0</v>
      </c>
      <c r="G583" s="6">
        <f>'4.OVTA Sites-Transects'!H589</f>
        <v>0</v>
      </c>
      <c r="H583" s="6">
        <f>'4.OVTA Sites-Transects'!I589</f>
        <v>0</v>
      </c>
      <c r="I583" s="193" t="str">
        <f t="shared" si="72"/>
        <v>-</v>
      </c>
      <c r="J583" s="27" t="str">
        <f t="shared" si="73"/>
        <v>-</v>
      </c>
      <c r="K583" s="27" t="str">
        <f t="shared" si="74"/>
        <v>-</v>
      </c>
      <c r="L583" s="27" t="str">
        <f t="shared" si="75"/>
        <v>-</v>
      </c>
      <c r="M583" s="27" t="str">
        <f t="shared" si="76"/>
        <v>-</v>
      </c>
      <c r="N583" s="28">
        <f t="shared" si="77"/>
        <v>0</v>
      </c>
      <c r="O583" s="28">
        <f t="shared" si="79"/>
        <v>0</v>
      </c>
      <c r="P583" s="1" t="str">
        <f t="shared" si="78"/>
        <v>no</v>
      </c>
    </row>
    <row r="584" spans="1:16" x14ac:dyDescent="0.25">
      <c r="A584" s="6">
        <f>'4.OVTA Sites-Transects'!B590</f>
        <v>0</v>
      </c>
      <c r="B584" s="6">
        <f>'4.OVTA Sites-Transects'!C590</f>
        <v>0</v>
      </c>
      <c r="C584" s="6">
        <f>'4.OVTA Sites-Transects'!D590</f>
        <v>0</v>
      </c>
      <c r="D584" s="1">
        <f>'4.OVTA Sites-Transects'!E590</f>
        <v>0</v>
      </c>
      <c r="E584" s="1">
        <f>'4.OVTA Sites-Transects'!G590</f>
        <v>0</v>
      </c>
      <c r="F584" s="1">
        <f>'4.OVTA Sites-Transects'!F590</f>
        <v>0</v>
      </c>
      <c r="G584" s="6">
        <f>'4.OVTA Sites-Transects'!H590</f>
        <v>0</v>
      </c>
      <c r="H584" s="6">
        <f>'4.OVTA Sites-Transects'!I590</f>
        <v>0</v>
      </c>
      <c r="I584" s="193" t="str">
        <f t="shared" si="72"/>
        <v>-</v>
      </c>
      <c r="J584" s="27" t="str">
        <f t="shared" si="73"/>
        <v>-</v>
      </c>
      <c r="K584" s="27" t="str">
        <f t="shared" si="74"/>
        <v>-</v>
      </c>
      <c r="L584" s="27" t="str">
        <f t="shared" si="75"/>
        <v>-</v>
      </c>
      <c r="M584" s="27" t="str">
        <f t="shared" si="76"/>
        <v>-</v>
      </c>
      <c r="N584" s="28">
        <f t="shared" si="77"/>
        <v>0</v>
      </c>
      <c r="O584" s="28">
        <f t="shared" si="79"/>
        <v>0</v>
      </c>
      <c r="P584" s="1" t="str">
        <f t="shared" si="78"/>
        <v>no</v>
      </c>
    </row>
    <row r="585" spans="1:16" x14ac:dyDescent="0.25">
      <c r="A585" s="6">
        <f>'4.OVTA Sites-Transects'!B591</f>
        <v>0</v>
      </c>
      <c r="B585" s="6">
        <f>'4.OVTA Sites-Transects'!C591</f>
        <v>0</v>
      </c>
      <c r="C585" s="6">
        <f>'4.OVTA Sites-Transects'!D591</f>
        <v>0</v>
      </c>
      <c r="D585" s="1">
        <f>'4.OVTA Sites-Transects'!E591</f>
        <v>0</v>
      </c>
      <c r="E585" s="1">
        <f>'4.OVTA Sites-Transects'!G591</f>
        <v>0</v>
      </c>
      <c r="F585" s="1">
        <f>'4.OVTA Sites-Transects'!F591</f>
        <v>0</v>
      </c>
      <c r="G585" s="6">
        <f>'4.OVTA Sites-Transects'!H591</f>
        <v>0</v>
      </c>
      <c r="H585" s="6">
        <f>'4.OVTA Sites-Transects'!I591</f>
        <v>0</v>
      </c>
      <c r="I585" s="193" t="str">
        <f t="shared" si="72"/>
        <v>-</v>
      </c>
      <c r="J585" s="27" t="str">
        <f t="shared" si="73"/>
        <v>-</v>
      </c>
      <c r="K585" s="27" t="str">
        <f t="shared" si="74"/>
        <v>-</v>
      </c>
      <c r="L585" s="27" t="str">
        <f t="shared" si="75"/>
        <v>-</v>
      </c>
      <c r="M585" s="27" t="str">
        <f t="shared" si="76"/>
        <v>-</v>
      </c>
      <c r="N585" s="28">
        <f t="shared" si="77"/>
        <v>0</v>
      </c>
      <c r="O585" s="28">
        <f t="shared" si="79"/>
        <v>0</v>
      </c>
      <c r="P585" s="1" t="str">
        <f t="shared" si="78"/>
        <v>no</v>
      </c>
    </row>
    <row r="586" spans="1:16" x14ac:dyDescent="0.25">
      <c r="A586" s="6">
        <f>'4.OVTA Sites-Transects'!B592</f>
        <v>0</v>
      </c>
      <c r="B586" s="6">
        <f>'4.OVTA Sites-Transects'!C592</f>
        <v>0</v>
      </c>
      <c r="C586" s="6">
        <f>'4.OVTA Sites-Transects'!D592</f>
        <v>0</v>
      </c>
      <c r="D586" s="1">
        <f>'4.OVTA Sites-Transects'!E592</f>
        <v>0</v>
      </c>
      <c r="E586" s="1">
        <f>'4.OVTA Sites-Transects'!G592</f>
        <v>0</v>
      </c>
      <c r="F586" s="1">
        <f>'4.OVTA Sites-Transects'!F592</f>
        <v>0</v>
      </c>
      <c r="G586" s="6">
        <f>'4.OVTA Sites-Transects'!H592</f>
        <v>0</v>
      </c>
      <c r="H586" s="6">
        <f>'4.OVTA Sites-Transects'!I592</f>
        <v>0</v>
      </c>
      <c r="I586" s="193" t="str">
        <f t="shared" si="72"/>
        <v>-</v>
      </c>
      <c r="J586" s="27" t="str">
        <f t="shared" si="73"/>
        <v>-</v>
      </c>
      <c r="K586" s="27" t="str">
        <f t="shared" si="74"/>
        <v>-</v>
      </c>
      <c r="L586" s="27" t="str">
        <f t="shared" si="75"/>
        <v>-</v>
      </c>
      <c r="M586" s="27" t="str">
        <f t="shared" si="76"/>
        <v>-</v>
      </c>
      <c r="N586" s="28">
        <f t="shared" si="77"/>
        <v>0</v>
      </c>
      <c r="O586" s="28">
        <f t="shared" si="79"/>
        <v>0</v>
      </c>
      <c r="P586" s="1" t="str">
        <f t="shared" si="78"/>
        <v>no</v>
      </c>
    </row>
    <row r="587" spans="1:16" x14ac:dyDescent="0.25">
      <c r="A587" s="6">
        <f>'4.OVTA Sites-Transects'!B593</f>
        <v>0</v>
      </c>
      <c r="B587" s="6">
        <f>'4.OVTA Sites-Transects'!C593</f>
        <v>0</v>
      </c>
      <c r="C587" s="6">
        <f>'4.OVTA Sites-Transects'!D593</f>
        <v>0</v>
      </c>
      <c r="D587" s="1">
        <f>'4.OVTA Sites-Transects'!E593</f>
        <v>0</v>
      </c>
      <c r="E587" s="1">
        <f>'4.OVTA Sites-Transects'!G593</f>
        <v>0</v>
      </c>
      <c r="F587" s="1">
        <f>'4.OVTA Sites-Transects'!F593</f>
        <v>0</v>
      </c>
      <c r="G587" s="6">
        <f>'4.OVTA Sites-Transects'!H593</f>
        <v>0</v>
      </c>
      <c r="H587" s="6">
        <f>'4.OVTA Sites-Transects'!I593</f>
        <v>0</v>
      </c>
      <c r="I587" s="193" t="str">
        <f t="shared" si="72"/>
        <v>-</v>
      </c>
      <c r="J587" s="27" t="str">
        <f t="shared" si="73"/>
        <v>-</v>
      </c>
      <c r="K587" s="27" t="str">
        <f t="shared" si="74"/>
        <v>-</v>
      </c>
      <c r="L587" s="27" t="str">
        <f t="shared" si="75"/>
        <v>-</v>
      </c>
      <c r="M587" s="27" t="str">
        <f t="shared" si="76"/>
        <v>-</v>
      </c>
      <c r="N587" s="28">
        <f t="shared" si="77"/>
        <v>0</v>
      </c>
      <c r="O587" s="28">
        <f t="shared" si="79"/>
        <v>0</v>
      </c>
      <c r="P587" s="1" t="str">
        <f t="shared" si="78"/>
        <v>no</v>
      </c>
    </row>
    <row r="588" spans="1:16" x14ac:dyDescent="0.25">
      <c r="A588" s="6">
        <f>'4.OVTA Sites-Transects'!B594</f>
        <v>0</v>
      </c>
      <c r="B588" s="6">
        <f>'4.OVTA Sites-Transects'!C594</f>
        <v>0</v>
      </c>
      <c r="C588" s="6">
        <f>'4.OVTA Sites-Transects'!D594</f>
        <v>0</v>
      </c>
      <c r="D588" s="1">
        <f>'4.OVTA Sites-Transects'!E594</f>
        <v>0</v>
      </c>
      <c r="E588" s="1">
        <f>'4.OVTA Sites-Transects'!G594</f>
        <v>0</v>
      </c>
      <c r="F588" s="1">
        <f>'4.OVTA Sites-Transects'!F594</f>
        <v>0</v>
      </c>
      <c r="G588" s="6">
        <f>'4.OVTA Sites-Transects'!H594</f>
        <v>0</v>
      </c>
      <c r="H588" s="6">
        <f>'4.OVTA Sites-Transects'!I594</f>
        <v>0</v>
      </c>
      <c r="I588" s="193" t="str">
        <f t="shared" si="72"/>
        <v>-</v>
      </c>
      <c r="J588" s="27" t="str">
        <f t="shared" si="73"/>
        <v>-</v>
      </c>
      <c r="K588" s="27" t="str">
        <f t="shared" si="74"/>
        <v>-</v>
      </c>
      <c r="L588" s="27" t="str">
        <f t="shared" si="75"/>
        <v>-</v>
      </c>
      <c r="M588" s="27" t="str">
        <f t="shared" si="76"/>
        <v>-</v>
      </c>
      <c r="N588" s="28">
        <f t="shared" si="77"/>
        <v>0</v>
      </c>
      <c r="O588" s="28">
        <f t="shared" si="79"/>
        <v>0</v>
      </c>
      <c r="P588" s="1" t="str">
        <f t="shared" si="78"/>
        <v>no</v>
      </c>
    </row>
    <row r="589" spans="1:16" x14ac:dyDescent="0.25">
      <c r="A589" s="6">
        <f>'4.OVTA Sites-Transects'!B595</f>
        <v>0</v>
      </c>
      <c r="B589" s="6">
        <f>'4.OVTA Sites-Transects'!C595</f>
        <v>0</v>
      </c>
      <c r="C589" s="6">
        <f>'4.OVTA Sites-Transects'!D595</f>
        <v>0</v>
      </c>
      <c r="D589" s="1">
        <f>'4.OVTA Sites-Transects'!E595</f>
        <v>0</v>
      </c>
      <c r="E589" s="1">
        <f>'4.OVTA Sites-Transects'!G595</f>
        <v>0</v>
      </c>
      <c r="F589" s="1">
        <f>'4.OVTA Sites-Transects'!F595</f>
        <v>0</v>
      </c>
      <c r="G589" s="6">
        <f>'4.OVTA Sites-Transects'!H595</f>
        <v>0</v>
      </c>
      <c r="H589" s="6">
        <f>'4.OVTA Sites-Transects'!I595</f>
        <v>0</v>
      </c>
      <c r="I589" s="193" t="str">
        <f t="shared" si="72"/>
        <v>-</v>
      </c>
      <c r="J589" s="27" t="str">
        <f t="shared" si="73"/>
        <v>-</v>
      </c>
      <c r="K589" s="27" t="str">
        <f t="shared" si="74"/>
        <v>-</v>
      </c>
      <c r="L589" s="27" t="str">
        <f t="shared" si="75"/>
        <v>-</v>
      </c>
      <c r="M589" s="27" t="str">
        <f t="shared" si="76"/>
        <v>-</v>
      </c>
      <c r="N589" s="28">
        <f t="shared" si="77"/>
        <v>0</v>
      </c>
      <c r="O589" s="28">
        <f t="shared" si="79"/>
        <v>0</v>
      </c>
      <c r="P589" s="1" t="str">
        <f t="shared" si="78"/>
        <v>no</v>
      </c>
    </row>
    <row r="590" spans="1:16" x14ac:dyDescent="0.25">
      <c r="A590" s="6">
        <f>'4.OVTA Sites-Transects'!B596</f>
        <v>0</v>
      </c>
      <c r="B590" s="6">
        <f>'4.OVTA Sites-Transects'!C596</f>
        <v>0</v>
      </c>
      <c r="C590" s="6">
        <f>'4.OVTA Sites-Transects'!D596</f>
        <v>0</v>
      </c>
      <c r="D590" s="1">
        <f>'4.OVTA Sites-Transects'!E596</f>
        <v>0</v>
      </c>
      <c r="E590" s="1">
        <f>'4.OVTA Sites-Transects'!G596</f>
        <v>0</v>
      </c>
      <c r="F590" s="1">
        <f>'4.OVTA Sites-Transects'!F596</f>
        <v>0</v>
      </c>
      <c r="G590" s="6">
        <f>'4.OVTA Sites-Transects'!H596</f>
        <v>0</v>
      </c>
      <c r="H590" s="6">
        <f>'4.OVTA Sites-Transects'!I596</f>
        <v>0</v>
      </c>
      <c r="I590" s="193" t="str">
        <f t="shared" si="72"/>
        <v>-</v>
      </c>
      <c r="J590" s="27" t="str">
        <f t="shared" si="73"/>
        <v>-</v>
      </c>
      <c r="K590" s="27" t="str">
        <f t="shared" si="74"/>
        <v>-</v>
      </c>
      <c r="L590" s="27" t="str">
        <f t="shared" si="75"/>
        <v>-</v>
      </c>
      <c r="M590" s="27" t="str">
        <f t="shared" si="76"/>
        <v>-</v>
      </c>
      <c r="N590" s="28">
        <f t="shared" si="77"/>
        <v>0</v>
      </c>
      <c r="O590" s="28">
        <f t="shared" si="79"/>
        <v>0</v>
      </c>
      <c r="P590" s="1" t="str">
        <f t="shared" si="78"/>
        <v>no</v>
      </c>
    </row>
    <row r="591" spans="1:16" x14ac:dyDescent="0.25">
      <c r="A591" s="6">
        <f>'4.OVTA Sites-Transects'!B597</f>
        <v>0</v>
      </c>
      <c r="B591" s="6">
        <f>'4.OVTA Sites-Transects'!C597</f>
        <v>0</v>
      </c>
      <c r="C591" s="6">
        <f>'4.OVTA Sites-Transects'!D597</f>
        <v>0</v>
      </c>
      <c r="D591" s="1">
        <f>'4.OVTA Sites-Transects'!E597</f>
        <v>0</v>
      </c>
      <c r="E591" s="1">
        <f>'4.OVTA Sites-Transects'!G597</f>
        <v>0</v>
      </c>
      <c r="F591" s="1">
        <f>'4.OVTA Sites-Transects'!F597</f>
        <v>0</v>
      </c>
      <c r="G591" s="6">
        <f>'4.OVTA Sites-Transects'!H597</f>
        <v>0</v>
      </c>
      <c r="H591" s="6">
        <f>'4.OVTA Sites-Transects'!I597</f>
        <v>0</v>
      </c>
      <c r="I591" s="193" t="str">
        <f t="shared" si="72"/>
        <v>-</v>
      </c>
      <c r="J591" s="27" t="str">
        <f t="shared" si="73"/>
        <v>-</v>
      </c>
      <c r="K591" s="27" t="str">
        <f t="shared" si="74"/>
        <v>-</v>
      </c>
      <c r="L591" s="27" t="str">
        <f t="shared" si="75"/>
        <v>-</v>
      </c>
      <c r="M591" s="27" t="str">
        <f t="shared" si="76"/>
        <v>-</v>
      </c>
      <c r="N591" s="28">
        <f t="shared" si="77"/>
        <v>0</v>
      </c>
      <c r="O591" s="28">
        <f t="shared" si="79"/>
        <v>0</v>
      </c>
      <c r="P591" s="1" t="str">
        <f t="shared" si="78"/>
        <v>no</v>
      </c>
    </row>
    <row r="592" spans="1:16" x14ac:dyDescent="0.25">
      <c r="A592" s="6">
        <f>'4.OVTA Sites-Transects'!B598</f>
        <v>0</v>
      </c>
      <c r="B592" s="6">
        <f>'4.OVTA Sites-Transects'!C598</f>
        <v>0</v>
      </c>
      <c r="C592" s="6">
        <f>'4.OVTA Sites-Transects'!D598</f>
        <v>0</v>
      </c>
      <c r="D592" s="1">
        <f>'4.OVTA Sites-Transects'!E598</f>
        <v>0</v>
      </c>
      <c r="E592" s="1">
        <f>'4.OVTA Sites-Transects'!G598</f>
        <v>0</v>
      </c>
      <c r="F592" s="1">
        <f>'4.OVTA Sites-Transects'!F598</f>
        <v>0</v>
      </c>
      <c r="G592" s="6">
        <f>'4.OVTA Sites-Transects'!H598</f>
        <v>0</v>
      </c>
      <c r="H592" s="6">
        <f>'4.OVTA Sites-Transects'!I598</f>
        <v>0</v>
      </c>
      <c r="I592" s="193" t="str">
        <f t="shared" si="72"/>
        <v>-</v>
      </c>
      <c r="J592" s="27" t="str">
        <f t="shared" si="73"/>
        <v>-</v>
      </c>
      <c r="K592" s="27" t="str">
        <f t="shared" si="74"/>
        <v>-</v>
      </c>
      <c r="L592" s="27" t="str">
        <f t="shared" si="75"/>
        <v>-</v>
      </c>
      <c r="M592" s="27" t="str">
        <f t="shared" si="76"/>
        <v>-</v>
      </c>
      <c r="N592" s="28">
        <f t="shared" si="77"/>
        <v>0</v>
      </c>
      <c r="O592" s="28">
        <f t="shared" si="79"/>
        <v>0</v>
      </c>
      <c r="P592" s="1" t="str">
        <f t="shared" si="78"/>
        <v>no</v>
      </c>
    </row>
    <row r="593" spans="1:16" x14ac:dyDescent="0.25">
      <c r="A593" s="6">
        <f>'4.OVTA Sites-Transects'!B599</f>
        <v>0</v>
      </c>
      <c r="B593" s="6">
        <f>'4.OVTA Sites-Transects'!C599</f>
        <v>0</v>
      </c>
      <c r="C593" s="6">
        <f>'4.OVTA Sites-Transects'!D599</f>
        <v>0</v>
      </c>
      <c r="D593" s="1">
        <f>'4.OVTA Sites-Transects'!E599</f>
        <v>0</v>
      </c>
      <c r="E593" s="1">
        <f>'4.OVTA Sites-Transects'!G599</f>
        <v>0</v>
      </c>
      <c r="F593" s="1">
        <f>'4.OVTA Sites-Transects'!F599</f>
        <v>0</v>
      </c>
      <c r="G593" s="6">
        <f>'4.OVTA Sites-Transects'!H599</f>
        <v>0</v>
      </c>
      <c r="H593" s="6">
        <f>'4.OVTA Sites-Transects'!I599</f>
        <v>0</v>
      </c>
      <c r="I593" s="193" t="str">
        <f t="shared" si="72"/>
        <v>-</v>
      </c>
      <c r="J593" s="27" t="str">
        <f t="shared" si="73"/>
        <v>-</v>
      </c>
      <c r="K593" s="27" t="str">
        <f t="shared" si="74"/>
        <v>-</v>
      </c>
      <c r="L593" s="27" t="str">
        <f t="shared" si="75"/>
        <v>-</v>
      </c>
      <c r="M593" s="27" t="str">
        <f t="shared" si="76"/>
        <v>-</v>
      </c>
      <c r="N593" s="28">
        <f t="shared" si="77"/>
        <v>0</v>
      </c>
      <c r="O593" s="28">
        <f t="shared" si="79"/>
        <v>0</v>
      </c>
      <c r="P593" s="1" t="str">
        <f t="shared" si="78"/>
        <v>no</v>
      </c>
    </row>
    <row r="594" spans="1:16" x14ac:dyDescent="0.25">
      <c r="A594" s="6">
        <f>'4.OVTA Sites-Transects'!B600</f>
        <v>0</v>
      </c>
      <c r="B594" s="6">
        <f>'4.OVTA Sites-Transects'!C600</f>
        <v>0</v>
      </c>
      <c r="C594" s="6">
        <f>'4.OVTA Sites-Transects'!D600</f>
        <v>0</v>
      </c>
      <c r="D594" s="1">
        <f>'4.OVTA Sites-Transects'!E600</f>
        <v>0</v>
      </c>
      <c r="E594" s="1">
        <f>'4.OVTA Sites-Transects'!G600</f>
        <v>0</v>
      </c>
      <c r="F594" s="1">
        <f>'4.OVTA Sites-Transects'!F600</f>
        <v>0</v>
      </c>
      <c r="G594" s="6">
        <f>'4.OVTA Sites-Transects'!H600</f>
        <v>0</v>
      </c>
      <c r="H594" s="6">
        <f>'4.OVTA Sites-Transects'!I600</f>
        <v>0</v>
      </c>
      <c r="I594" s="193" t="str">
        <f t="shared" si="72"/>
        <v>-</v>
      </c>
      <c r="J594" s="27" t="str">
        <f t="shared" si="73"/>
        <v>-</v>
      </c>
      <c r="K594" s="27" t="str">
        <f t="shared" si="74"/>
        <v>-</v>
      </c>
      <c r="L594" s="27" t="str">
        <f t="shared" si="75"/>
        <v>-</v>
      </c>
      <c r="M594" s="27" t="str">
        <f t="shared" si="76"/>
        <v>-</v>
      </c>
      <c r="N594" s="28">
        <f t="shared" si="77"/>
        <v>0</v>
      </c>
      <c r="O594" s="28">
        <f t="shared" si="79"/>
        <v>0</v>
      </c>
      <c r="P594" s="1" t="str">
        <f t="shared" si="78"/>
        <v>no</v>
      </c>
    </row>
    <row r="595" spans="1:16" x14ac:dyDescent="0.25">
      <c r="A595" s="6">
        <f>'4.OVTA Sites-Transects'!B601</f>
        <v>0</v>
      </c>
      <c r="B595" s="6">
        <f>'4.OVTA Sites-Transects'!C601</f>
        <v>0</v>
      </c>
      <c r="C595" s="6">
        <f>'4.OVTA Sites-Transects'!D601</f>
        <v>0</v>
      </c>
      <c r="D595" s="1">
        <f>'4.OVTA Sites-Transects'!E601</f>
        <v>0</v>
      </c>
      <c r="E595" s="1">
        <f>'4.OVTA Sites-Transects'!G601</f>
        <v>0</v>
      </c>
      <c r="F595" s="1">
        <f>'4.OVTA Sites-Transects'!F601</f>
        <v>0</v>
      </c>
      <c r="G595" s="6">
        <f>'4.OVTA Sites-Transects'!H601</f>
        <v>0</v>
      </c>
      <c r="H595" s="6">
        <f>'4.OVTA Sites-Transects'!I601</f>
        <v>0</v>
      </c>
      <c r="I595" s="193" t="str">
        <f t="shared" si="72"/>
        <v>-</v>
      </c>
      <c r="J595" s="27" t="str">
        <f t="shared" si="73"/>
        <v>-</v>
      </c>
      <c r="K595" s="27" t="str">
        <f t="shared" si="74"/>
        <v>-</v>
      </c>
      <c r="L595" s="27" t="str">
        <f t="shared" si="75"/>
        <v>-</v>
      </c>
      <c r="M595" s="27" t="str">
        <f t="shared" si="76"/>
        <v>-</v>
      </c>
      <c r="N595" s="28">
        <f t="shared" si="77"/>
        <v>0</v>
      </c>
      <c r="O595" s="28">
        <f t="shared" si="79"/>
        <v>0</v>
      </c>
      <c r="P595" s="1" t="str">
        <f t="shared" si="78"/>
        <v>no</v>
      </c>
    </row>
    <row r="596" spans="1:16" x14ac:dyDescent="0.25">
      <c r="A596" s="6">
        <f>'4.OVTA Sites-Transects'!B602</f>
        <v>0</v>
      </c>
      <c r="B596" s="6">
        <f>'4.OVTA Sites-Transects'!C602</f>
        <v>0</v>
      </c>
      <c r="C596" s="6">
        <f>'4.OVTA Sites-Transects'!D602</f>
        <v>0</v>
      </c>
      <c r="D596" s="1">
        <f>'4.OVTA Sites-Transects'!E602</f>
        <v>0</v>
      </c>
      <c r="E596" s="1">
        <f>'4.OVTA Sites-Transects'!G602</f>
        <v>0</v>
      </c>
      <c r="F596" s="1">
        <f>'4.OVTA Sites-Transects'!F602</f>
        <v>0</v>
      </c>
      <c r="G596" s="6">
        <f>'4.OVTA Sites-Transects'!H602</f>
        <v>0</v>
      </c>
      <c r="H596" s="6">
        <f>'4.OVTA Sites-Transects'!I602</f>
        <v>0</v>
      </c>
      <c r="I596" s="193" t="str">
        <f t="shared" si="72"/>
        <v>-</v>
      </c>
      <c r="J596" s="27" t="str">
        <f t="shared" si="73"/>
        <v>-</v>
      </c>
      <c r="K596" s="27" t="str">
        <f t="shared" si="74"/>
        <v>-</v>
      </c>
      <c r="L596" s="27" t="str">
        <f t="shared" si="75"/>
        <v>-</v>
      </c>
      <c r="M596" s="27" t="str">
        <f t="shared" si="76"/>
        <v>-</v>
      </c>
      <c r="N596" s="28">
        <f t="shared" si="77"/>
        <v>0</v>
      </c>
      <c r="O596" s="28">
        <f t="shared" si="79"/>
        <v>0</v>
      </c>
      <c r="P596" s="1" t="str">
        <f t="shared" si="78"/>
        <v>no</v>
      </c>
    </row>
    <row r="597" spans="1:16" x14ac:dyDescent="0.25">
      <c r="A597" s="6">
        <f>'4.OVTA Sites-Transects'!B603</f>
        <v>0</v>
      </c>
      <c r="B597" s="6">
        <f>'4.OVTA Sites-Transects'!C603</f>
        <v>0</v>
      </c>
      <c r="C597" s="6">
        <f>'4.OVTA Sites-Transects'!D603</f>
        <v>0</v>
      </c>
      <c r="D597" s="1">
        <f>'4.OVTA Sites-Transects'!E603</f>
        <v>0</v>
      </c>
      <c r="E597" s="1">
        <f>'4.OVTA Sites-Transects'!G603</f>
        <v>0</v>
      </c>
      <c r="F597" s="1">
        <f>'4.OVTA Sites-Transects'!F603</f>
        <v>0</v>
      </c>
      <c r="G597" s="6">
        <f>'4.OVTA Sites-Transects'!H603</f>
        <v>0</v>
      </c>
      <c r="H597" s="6">
        <f>'4.OVTA Sites-Transects'!I603</f>
        <v>0</v>
      </c>
      <c r="I597" s="193" t="str">
        <f t="shared" si="72"/>
        <v>-</v>
      </c>
      <c r="J597" s="27" t="str">
        <f t="shared" si="73"/>
        <v>-</v>
      </c>
      <c r="K597" s="27" t="str">
        <f t="shared" si="74"/>
        <v>-</v>
      </c>
      <c r="L597" s="27" t="str">
        <f t="shared" si="75"/>
        <v>-</v>
      </c>
      <c r="M597" s="27" t="str">
        <f t="shared" si="76"/>
        <v>-</v>
      </c>
      <c r="N597" s="28">
        <f t="shared" si="77"/>
        <v>0</v>
      </c>
      <c r="O597" s="28">
        <f t="shared" si="79"/>
        <v>0</v>
      </c>
      <c r="P597" s="1" t="str">
        <f t="shared" si="78"/>
        <v>no</v>
      </c>
    </row>
    <row r="598" spans="1:16" x14ac:dyDescent="0.25">
      <c r="A598" s="6">
        <f>'4.OVTA Sites-Transects'!B604</f>
        <v>0</v>
      </c>
      <c r="B598" s="6">
        <f>'4.OVTA Sites-Transects'!C604</f>
        <v>0</v>
      </c>
      <c r="C598" s="6">
        <f>'4.OVTA Sites-Transects'!D604</f>
        <v>0</v>
      </c>
      <c r="D598" s="1">
        <f>'4.OVTA Sites-Transects'!E604</f>
        <v>0</v>
      </c>
      <c r="E598" s="1">
        <f>'4.OVTA Sites-Transects'!G604</f>
        <v>0</v>
      </c>
      <c r="F598" s="1">
        <f>'4.OVTA Sites-Transects'!F604</f>
        <v>0</v>
      </c>
      <c r="G598" s="6">
        <f>'4.OVTA Sites-Transects'!H604</f>
        <v>0</v>
      </c>
      <c r="H598" s="6">
        <f>'4.OVTA Sites-Transects'!I604</f>
        <v>0</v>
      </c>
      <c r="I598" s="193" t="str">
        <f t="shared" si="72"/>
        <v>-</v>
      </c>
      <c r="J598" s="27" t="str">
        <f t="shared" si="73"/>
        <v>-</v>
      </c>
      <c r="K598" s="27" t="str">
        <f t="shared" si="74"/>
        <v>-</v>
      </c>
      <c r="L598" s="27" t="str">
        <f t="shared" si="75"/>
        <v>-</v>
      </c>
      <c r="M598" s="27" t="str">
        <f t="shared" si="76"/>
        <v>-</v>
      </c>
      <c r="N598" s="28">
        <f t="shared" si="77"/>
        <v>0</v>
      </c>
      <c r="O598" s="28">
        <f t="shared" si="79"/>
        <v>0</v>
      </c>
      <c r="P598" s="1" t="str">
        <f t="shared" si="78"/>
        <v>no</v>
      </c>
    </row>
    <row r="599" spans="1:16" x14ac:dyDescent="0.25">
      <c r="A599" s="6">
        <f>'4.OVTA Sites-Transects'!B605</f>
        <v>0</v>
      </c>
      <c r="B599" s="6">
        <f>'4.OVTA Sites-Transects'!C605</f>
        <v>0</v>
      </c>
      <c r="C599" s="6">
        <f>'4.OVTA Sites-Transects'!D605</f>
        <v>0</v>
      </c>
      <c r="D599" s="1">
        <f>'4.OVTA Sites-Transects'!E605</f>
        <v>0</v>
      </c>
      <c r="E599" s="1">
        <f>'4.OVTA Sites-Transects'!G605</f>
        <v>0</v>
      </c>
      <c r="F599" s="1">
        <f>'4.OVTA Sites-Transects'!F605</f>
        <v>0</v>
      </c>
      <c r="G599" s="6">
        <f>'4.OVTA Sites-Transects'!H605</f>
        <v>0</v>
      </c>
      <c r="H599" s="6">
        <f>'4.OVTA Sites-Transects'!I605</f>
        <v>0</v>
      </c>
      <c r="I599" s="193" t="str">
        <f t="shared" si="72"/>
        <v>-</v>
      </c>
      <c r="J599" s="27" t="str">
        <f t="shared" si="73"/>
        <v>-</v>
      </c>
      <c r="K599" s="27" t="str">
        <f t="shared" si="74"/>
        <v>-</v>
      </c>
      <c r="L599" s="27" t="str">
        <f t="shared" si="75"/>
        <v>-</v>
      </c>
      <c r="M599" s="27" t="str">
        <f t="shared" si="76"/>
        <v>-</v>
      </c>
      <c r="N599" s="28">
        <f t="shared" si="77"/>
        <v>0</v>
      </c>
      <c r="O599" s="28">
        <f t="shared" si="79"/>
        <v>0</v>
      </c>
      <c r="P599" s="1" t="str">
        <f t="shared" si="78"/>
        <v>no</v>
      </c>
    </row>
    <row r="600" spans="1:16" x14ac:dyDescent="0.25">
      <c r="A600" s="6">
        <f>'4.OVTA Sites-Transects'!B606</f>
        <v>0</v>
      </c>
      <c r="B600" s="6">
        <f>'4.OVTA Sites-Transects'!C606</f>
        <v>0</v>
      </c>
      <c r="C600" s="6">
        <f>'4.OVTA Sites-Transects'!D606</f>
        <v>0</v>
      </c>
      <c r="D600" s="1">
        <f>'4.OVTA Sites-Transects'!E606</f>
        <v>0</v>
      </c>
      <c r="E600" s="1">
        <f>'4.OVTA Sites-Transects'!G606</f>
        <v>0</v>
      </c>
      <c r="F600" s="1">
        <f>'4.OVTA Sites-Transects'!F606</f>
        <v>0</v>
      </c>
      <c r="G600" s="6">
        <f>'4.OVTA Sites-Transects'!H606</f>
        <v>0</v>
      </c>
      <c r="H600" s="6">
        <f>'4.OVTA Sites-Transects'!I606</f>
        <v>0</v>
      </c>
      <c r="I600" s="193" t="str">
        <f t="shared" si="72"/>
        <v>-</v>
      </c>
      <c r="J600" s="27" t="str">
        <f t="shared" si="73"/>
        <v>-</v>
      </c>
      <c r="K600" s="27" t="str">
        <f t="shared" si="74"/>
        <v>-</v>
      </c>
      <c r="L600" s="27" t="str">
        <f t="shared" si="75"/>
        <v>-</v>
      </c>
      <c r="M600" s="27" t="str">
        <f t="shared" si="76"/>
        <v>-</v>
      </c>
      <c r="N600" s="28">
        <f t="shared" si="77"/>
        <v>0</v>
      </c>
      <c r="O600" s="28">
        <f t="shared" si="79"/>
        <v>0</v>
      </c>
      <c r="P600" s="1" t="str">
        <f t="shared" si="78"/>
        <v>no</v>
      </c>
    </row>
    <row r="601" spans="1:16" x14ac:dyDescent="0.25">
      <c r="A601" s="6">
        <f>'4.OVTA Sites-Transects'!B607</f>
        <v>0</v>
      </c>
      <c r="B601" s="6">
        <f>'4.OVTA Sites-Transects'!C607</f>
        <v>0</v>
      </c>
      <c r="C601" s="6">
        <f>'4.OVTA Sites-Transects'!D607</f>
        <v>0</v>
      </c>
      <c r="D601" s="1">
        <f>'4.OVTA Sites-Transects'!E607</f>
        <v>0</v>
      </c>
      <c r="E601" s="1">
        <f>'4.OVTA Sites-Transects'!G607</f>
        <v>0</v>
      </c>
      <c r="F601" s="1">
        <f>'4.OVTA Sites-Transects'!F607</f>
        <v>0</v>
      </c>
      <c r="G601" s="6">
        <f>'4.OVTA Sites-Transects'!H607</f>
        <v>0</v>
      </c>
      <c r="H601" s="6">
        <f>'4.OVTA Sites-Transects'!I607</f>
        <v>0</v>
      </c>
      <c r="I601" s="193" t="str">
        <f t="shared" si="72"/>
        <v>-</v>
      </c>
      <c r="J601" s="27" t="str">
        <f t="shared" si="73"/>
        <v>-</v>
      </c>
      <c r="K601" s="27" t="str">
        <f t="shared" si="74"/>
        <v>-</v>
      </c>
      <c r="L601" s="27" t="str">
        <f t="shared" si="75"/>
        <v>-</v>
      </c>
      <c r="M601" s="27" t="str">
        <f t="shared" si="76"/>
        <v>-</v>
      </c>
      <c r="N601" s="28">
        <f t="shared" si="77"/>
        <v>0</v>
      </c>
      <c r="O601" s="28">
        <f t="shared" si="79"/>
        <v>0</v>
      </c>
      <c r="P601" s="1" t="str">
        <f t="shared" si="78"/>
        <v>no</v>
      </c>
    </row>
    <row r="602" spans="1:16" x14ac:dyDescent="0.25">
      <c r="A602" s="6">
        <f>'4.OVTA Sites-Transects'!B608</f>
        <v>0</v>
      </c>
      <c r="B602" s="6">
        <f>'4.OVTA Sites-Transects'!C608</f>
        <v>0</v>
      </c>
      <c r="C602" s="6">
        <f>'4.OVTA Sites-Transects'!D608</f>
        <v>0</v>
      </c>
      <c r="D602" s="1">
        <f>'4.OVTA Sites-Transects'!E608</f>
        <v>0</v>
      </c>
      <c r="E602" s="1">
        <f>'4.OVTA Sites-Transects'!G608</f>
        <v>0</v>
      </c>
      <c r="F602" s="1">
        <f>'4.OVTA Sites-Transects'!F608</f>
        <v>0</v>
      </c>
      <c r="G602" s="6">
        <f>'4.OVTA Sites-Transects'!H608</f>
        <v>0</v>
      </c>
      <c r="H602" s="6">
        <f>'4.OVTA Sites-Transects'!I608</f>
        <v>0</v>
      </c>
      <c r="I602" s="193" t="str">
        <f t="shared" si="72"/>
        <v>-</v>
      </c>
      <c r="J602" s="27" t="str">
        <f t="shared" si="73"/>
        <v>-</v>
      </c>
      <c r="K602" s="27" t="str">
        <f t="shared" si="74"/>
        <v>-</v>
      </c>
      <c r="L602" s="27" t="str">
        <f t="shared" si="75"/>
        <v>-</v>
      </c>
      <c r="M602" s="27" t="str">
        <f t="shared" si="76"/>
        <v>-</v>
      </c>
      <c r="N602" s="28">
        <f t="shared" si="77"/>
        <v>0</v>
      </c>
      <c r="O602" s="28">
        <f t="shared" si="79"/>
        <v>0</v>
      </c>
      <c r="P602" s="1" t="str">
        <f t="shared" si="78"/>
        <v>no</v>
      </c>
    </row>
    <row r="603" spans="1:16" x14ac:dyDescent="0.25">
      <c r="A603" s="6">
        <f>'4.OVTA Sites-Transects'!B609</f>
        <v>0</v>
      </c>
      <c r="B603" s="6">
        <f>'4.OVTA Sites-Transects'!C609</f>
        <v>0</v>
      </c>
      <c r="C603" s="6">
        <f>'4.OVTA Sites-Transects'!D609</f>
        <v>0</v>
      </c>
      <c r="D603" s="1">
        <f>'4.OVTA Sites-Transects'!E609</f>
        <v>0</v>
      </c>
      <c r="E603" s="1">
        <f>'4.OVTA Sites-Transects'!G609</f>
        <v>0</v>
      </c>
      <c r="F603" s="1">
        <f>'4.OVTA Sites-Transects'!F609</f>
        <v>0</v>
      </c>
      <c r="G603" s="6">
        <f>'4.OVTA Sites-Transects'!H609</f>
        <v>0</v>
      </c>
      <c r="H603" s="6">
        <f>'4.OVTA Sites-Transects'!I609</f>
        <v>0</v>
      </c>
      <c r="I603" s="193" t="str">
        <f t="shared" si="72"/>
        <v>-</v>
      </c>
      <c r="J603" s="27" t="str">
        <f t="shared" si="73"/>
        <v>-</v>
      </c>
      <c r="K603" s="27" t="str">
        <f t="shared" si="74"/>
        <v>-</v>
      </c>
      <c r="L603" s="27" t="str">
        <f t="shared" si="75"/>
        <v>-</v>
      </c>
      <c r="M603" s="27" t="str">
        <f t="shared" si="76"/>
        <v>-</v>
      </c>
      <c r="N603" s="28">
        <f t="shared" si="77"/>
        <v>0</v>
      </c>
      <c r="O603" s="28">
        <f t="shared" si="79"/>
        <v>0</v>
      </c>
      <c r="P603" s="1" t="str">
        <f t="shared" si="78"/>
        <v>no</v>
      </c>
    </row>
    <row r="604" spans="1:16" x14ac:dyDescent="0.25">
      <c r="A604" s="6">
        <f>'4.OVTA Sites-Transects'!B610</f>
        <v>0</v>
      </c>
      <c r="B604" s="6">
        <f>'4.OVTA Sites-Transects'!C610</f>
        <v>0</v>
      </c>
      <c r="C604" s="6">
        <f>'4.OVTA Sites-Transects'!D610</f>
        <v>0</v>
      </c>
      <c r="D604" s="1">
        <f>'4.OVTA Sites-Transects'!E610</f>
        <v>0</v>
      </c>
      <c r="E604" s="1">
        <f>'4.OVTA Sites-Transects'!G610</f>
        <v>0</v>
      </c>
      <c r="F604" s="1">
        <f>'4.OVTA Sites-Transects'!F610</f>
        <v>0</v>
      </c>
      <c r="G604" s="6">
        <f>'4.OVTA Sites-Transects'!H610</f>
        <v>0</v>
      </c>
      <c r="H604" s="6">
        <f>'4.OVTA Sites-Transects'!I610</f>
        <v>0</v>
      </c>
      <c r="I604" s="193" t="str">
        <f t="shared" si="72"/>
        <v>-</v>
      </c>
      <c r="J604" s="27" t="str">
        <f t="shared" si="73"/>
        <v>-</v>
      </c>
      <c r="K604" s="27" t="str">
        <f t="shared" si="74"/>
        <v>-</v>
      </c>
      <c r="L604" s="27" t="str">
        <f t="shared" si="75"/>
        <v>-</v>
      </c>
      <c r="M604" s="27" t="str">
        <f t="shared" si="76"/>
        <v>-</v>
      </c>
      <c r="N604" s="28">
        <f t="shared" si="77"/>
        <v>0</v>
      </c>
      <c r="O604" s="28">
        <f t="shared" si="79"/>
        <v>0</v>
      </c>
      <c r="P604" s="1" t="str">
        <f t="shared" si="78"/>
        <v>no</v>
      </c>
    </row>
    <row r="605" spans="1:16" x14ac:dyDescent="0.25">
      <c r="A605" s="6">
        <f>'4.OVTA Sites-Transects'!B611</f>
        <v>0</v>
      </c>
      <c r="B605" s="6">
        <f>'4.OVTA Sites-Transects'!C611</f>
        <v>0</v>
      </c>
      <c r="C605" s="6">
        <f>'4.OVTA Sites-Transects'!D611</f>
        <v>0</v>
      </c>
      <c r="D605" s="1">
        <f>'4.OVTA Sites-Transects'!E611</f>
        <v>0</v>
      </c>
      <c r="E605" s="1">
        <f>'4.OVTA Sites-Transects'!G611</f>
        <v>0</v>
      </c>
      <c r="F605" s="1">
        <f>'4.OVTA Sites-Transects'!F611</f>
        <v>0</v>
      </c>
      <c r="G605" s="6">
        <f>'4.OVTA Sites-Transects'!H611</f>
        <v>0</v>
      </c>
      <c r="H605" s="6">
        <f>'4.OVTA Sites-Transects'!I611</f>
        <v>0</v>
      </c>
      <c r="I605" s="193" t="str">
        <f t="shared" si="72"/>
        <v>-</v>
      </c>
      <c r="J605" s="27" t="str">
        <f t="shared" si="73"/>
        <v>-</v>
      </c>
      <c r="K605" s="27" t="str">
        <f t="shared" si="74"/>
        <v>-</v>
      </c>
      <c r="L605" s="27" t="str">
        <f t="shared" si="75"/>
        <v>-</v>
      </c>
      <c r="M605" s="27" t="str">
        <f t="shared" si="76"/>
        <v>-</v>
      </c>
      <c r="N605" s="28">
        <f t="shared" si="77"/>
        <v>0</v>
      </c>
      <c r="O605" s="28">
        <f t="shared" si="79"/>
        <v>0</v>
      </c>
      <c r="P605" s="1" t="str">
        <f t="shared" si="78"/>
        <v>no</v>
      </c>
    </row>
    <row r="606" spans="1:16" x14ac:dyDescent="0.25">
      <c r="A606" s="6">
        <f>'4.OVTA Sites-Transects'!B612</f>
        <v>0</v>
      </c>
      <c r="B606" s="6">
        <f>'4.OVTA Sites-Transects'!C612</f>
        <v>0</v>
      </c>
      <c r="C606" s="6">
        <f>'4.OVTA Sites-Transects'!D612</f>
        <v>0</v>
      </c>
      <c r="D606" s="1">
        <f>'4.OVTA Sites-Transects'!E612</f>
        <v>0</v>
      </c>
      <c r="E606" s="1">
        <f>'4.OVTA Sites-Transects'!G612</f>
        <v>0</v>
      </c>
      <c r="F606" s="1">
        <f>'4.OVTA Sites-Transects'!F612</f>
        <v>0</v>
      </c>
      <c r="G606" s="6">
        <f>'4.OVTA Sites-Transects'!H612</f>
        <v>0</v>
      </c>
      <c r="H606" s="6">
        <f>'4.OVTA Sites-Transects'!I612</f>
        <v>0</v>
      </c>
      <c r="I606" s="193" t="str">
        <f t="shared" si="72"/>
        <v>-</v>
      </c>
      <c r="J606" s="27" t="str">
        <f t="shared" si="73"/>
        <v>-</v>
      </c>
      <c r="K606" s="27" t="str">
        <f t="shared" si="74"/>
        <v>-</v>
      </c>
      <c r="L606" s="27" t="str">
        <f t="shared" si="75"/>
        <v>-</v>
      </c>
      <c r="M606" s="27" t="str">
        <f t="shared" si="76"/>
        <v>-</v>
      </c>
      <c r="N606" s="28">
        <f t="shared" si="77"/>
        <v>0</v>
      </c>
      <c r="O606" s="28">
        <f t="shared" si="79"/>
        <v>0</v>
      </c>
      <c r="P606" s="1" t="str">
        <f t="shared" si="78"/>
        <v>no</v>
      </c>
    </row>
    <row r="607" spans="1:16" x14ac:dyDescent="0.25">
      <c r="A607" s="6">
        <f>'4.OVTA Sites-Transects'!B613</f>
        <v>0</v>
      </c>
      <c r="B607" s="6">
        <f>'4.OVTA Sites-Transects'!C613</f>
        <v>0</v>
      </c>
      <c r="C607" s="6">
        <f>'4.OVTA Sites-Transects'!D613</f>
        <v>0</v>
      </c>
      <c r="D607" s="1">
        <f>'4.OVTA Sites-Transects'!E613</f>
        <v>0</v>
      </c>
      <c r="E607" s="1">
        <f>'4.OVTA Sites-Transects'!G613</f>
        <v>0</v>
      </c>
      <c r="F607" s="1">
        <f>'4.OVTA Sites-Transects'!F613</f>
        <v>0</v>
      </c>
      <c r="G607" s="6">
        <f>'4.OVTA Sites-Transects'!H613</f>
        <v>0</v>
      </c>
      <c r="H607" s="6">
        <f>'4.OVTA Sites-Transects'!I613</f>
        <v>0</v>
      </c>
      <c r="I607" s="193" t="str">
        <f t="shared" si="72"/>
        <v>-</v>
      </c>
      <c r="J607" s="27" t="str">
        <f t="shared" si="73"/>
        <v>-</v>
      </c>
      <c r="K607" s="27" t="str">
        <f t="shared" si="74"/>
        <v>-</v>
      </c>
      <c r="L607" s="27" t="str">
        <f t="shared" si="75"/>
        <v>-</v>
      </c>
      <c r="M607" s="27" t="str">
        <f t="shared" si="76"/>
        <v>-</v>
      </c>
      <c r="N607" s="28">
        <f t="shared" si="77"/>
        <v>0</v>
      </c>
      <c r="O607" s="28">
        <f t="shared" si="79"/>
        <v>0</v>
      </c>
      <c r="P607" s="1" t="str">
        <f t="shared" si="78"/>
        <v>no</v>
      </c>
    </row>
    <row r="608" spans="1:16" x14ac:dyDescent="0.25">
      <c r="A608" s="6">
        <f>'4.OVTA Sites-Transects'!B614</f>
        <v>0</v>
      </c>
      <c r="B608" s="6">
        <f>'4.OVTA Sites-Transects'!C614</f>
        <v>0</v>
      </c>
      <c r="C608" s="6">
        <f>'4.OVTA Sites-Transects'!D614</f>
        <v>0</v>
      </c>
      <c r="D608" s="1">
        <f>'4.OVTA Sites-Transects'!E614</f>
        <v>0</v>
      </c>
      <c r="E608" s="1">
        <f>'4.OVTA Sites-Transects'!G614</f>
        <v>0</v>
      </c>
      <c r="F608" s="1">
        <f>'4.OVTA Sites-Transects'!F614</f>
        <v>0</v>
      </c>
      <c r="G608" s="6">
        <f>'4.OVTA Sites-Transects'!H614</f>
        <v>0</v>
      </c>
      <c r="H608" s="6">
        <f>'4.OVTA Sites-Transects'!I614</f>
        <v>0</v>
      </c>
      <c r="I608" s="193" t="str">
        <f t="shared" si="72"/>
        <v>-</v>
      </c>
      <c r="J608" s="27" t="str">
        <f t="shared" si="73"/>
        <v>-</v>
      </c>
      <c r="K608" s="27" t="str">
        <f t="shared" si="74"/>
        <v>-</v>
      </c>
      <c r="L608" s="27" t="str">
        <f t="shared" si="75"/>
        <v>-</v>
      </c>
      <c r="M608" s="27" t="str">
        <f t="shared" si="76"/>
        <v>-</v>
      </c>
      <c r="N608" s="28">
        <f t="shared" si="77"/>
        <v>0</v>
      </c>
      <c r="O608" s="28">
        <f t="shared" si="79"/>
        <v>0</v>
      </c>
      <c r="P608" s="1" t="str">
        <f t="shared" si="78"/>
        <v>no</v>
      </c>
    </row>
    <row r="609" spans="1:16" x14ac:dyDescent="0.25">
      <c r="A609" s="6">
        <f>'4.OVTA Sites-Transects'!B615</f>
        <v>0</v>
      </c>
      <c r="B609" s="6">
        <f>'4.OVTA Sites-Transects'!C615</f>
        <v>0</v>
      </c>
      <c r="C609" s="6">
        <f>'4.OVTA Sites-Transects'!D615</f>
        <v>0</v>
      </c>
      <c r="D609" s="1">
        <f>'4.OVTA Sites-Transects'!E615</f>
        <v>0</v>
      </c>
      <c r="E609" s="1">
        <f>'4.OVTA Sites-Transects'!G615</f>
        <v>0</v>
      </c>
      <c r="F609" s="1">
        <f>'4.OVTA Sites-Transects'!F615</f>
        <v>0</v>
      </c>
      <c r="G609" s="6">
        <f>'4.OVTA Sites-Transects'!H615</f>
        <v>0</v>
      </c>
      <c r="H609" s="6">
        <f>'4.OVTA Sites-Transects'!I615</f>
        <v>0</v>
      </c>
      <c r="I609" s="193" t="str">
        <f t="shared" si="72"/>
        <v>-</v>
      </c>
      <c r="J609" s="27" t="str">
        <f t="shared" si="73"/>
        <v>-</v>
      </c>
      <c r="K609" s="27" t="str">
        <f t="shared" si="74"/>
        <v>-</v>
      </c>
      <c r="L609" s="27" t="str">
        <f t="shared" si="75"/>
        <v>-</v>
      </c>
      <c r="M609" s="27" t="str">
        <f t="shared" si="76"/>
        <v>-</v>
      </c>
      <c r="N609" s="28">
        <f t="shared" si="77"/>
        <v>0</v>
      </c>
      <c r="O609" s="28">
        <f t="shared" si="79"/>
        <v>0</v>
      </c>
      <c r="P609" s="1" t="str">
        <f t="shared" si="78"/>
        <v>no</v>
      </c>
    </row>
    <row r="610" spans="1:16" x14ac:dyDescent="0.25">
      <c r="A610" s="6">
        <f>'4.OVTA Sites-Transects'!B616</f>
        <v>0</v>
      </c>
      <c r="B610" s="6">
        <f>'4.OVTA Sites-Transects'!C616</f>
        <v>0</v>
      </c>
      <c r="C610" s="6">
        <f>'4.OVTA Sites-Transects'!D616</f>
        <v>0</v>
      </c>
      <c r="D610" s="1">
        <f>'4.OVTA Sites-Transects'!E616</f>
        <v>0</v>
      </c>
      <c r="E610" s="1">
        <f>'4.OVTA Sites-Transects'!G616</f>
        <v>0</v>
      </c>
      <c r="F610" s="1">
        <f>'4.OVTA Sites-Transects'!F616</f>
        <v>0</v>
      </c>
      <c r="G610" s="6">
        <f>'4.OVTA Sites-Transects'!H616</f>
        <v>0</v>
      </c>
      <c r="H610" s="6">
        <f>'4.OVTA Sites-Transects'!I616</f>
        <v>0</v>
      </c>
      <c r="I610" s="193" t="str">
        <f t="shared" si="72"/>
        <v>-</v>
      </c>
      <c r="J610" s="27" t="str">
        <f t="shared" si="73"/>
        <v>-</v>
      </c>
      <c r="K610" s="27" t="str">
        <f t="shared" si="74"/>
        <v>-</v>
      </c>
      <c r="L610" s="27" t="str">
        <f t="shared" si="75"/>
        <v>-</v>
      </c>
      <c r="M610" s="27" t="str">
        <f t="shared" si="76"/>
        <v>-</v>
      </c>
      <c r="N610" s="28">
        <f t="shared" si="77"/>
        <v>0</v>
      </c>
      <c r="O610" s="28">
        <f t="shared" si="79"/>
        <v>0</v>
      </c>
      <c r="P610" s="1" t="str">
        <f t="shared" si="78"/>
        <v>no</v>
      </c>
    </row>
    <row r="611" spans="1:16" x14ac:dyDescent="0.25">
      <c r="A611" s="6">
        <f>'4.OVTA Sites-Transects'!B617</f>
        <v>0</v>
      </c>
      <c r="B611" s="6">
        <f>'4.OVTA Sites-Transects'!C617</f>
        <v>0</v>
      </c>
      <c r="C611" s="6">
        <f>'4.OVTA Sites-Transects'!D617</f>
        <v>0</v>
      </c>
      <c r="D611" s="1">
        <f>'4.OVTA Sites-Transects'!E617</f>
        <v>0</v>
      </c>
      <c r="E611" s="1">
        <f>'4.OVTA Sites-Transects'!G617</f>
        <v>0</v>
      </c>
      <c r="F611" s="1">
        <f>'4.OVTA Sites-Transects'!F617</f>
        <v>0</v>
      </c>
      <c r="G611" s="6">
        <f>'4.OVTA Sites-Transects'!H617</f>
        <v>0</v>
      </c>
      <c r="H611" s="6">
        <f>'4.OVTA Sites-Transects'!I617</f>
        <v>0</v>
      </c>
      <c r="I611" s="193" t="str">
        <f t="shared" si="72"/>
        <v>-</v>
      </c>
      <c r="J611" s="27" t="str">
        <f t="shared" si="73"/>
        <v>-</v>
      </c>
      <c r="K611" s="27" t="str">
        <f t="shared" si="74"/>
        <v>-</v>
      </c>
      <c r="L611" s="27" t="str">
        <f t="shared" si="75"/>
        <v>-</v>
      </c>
      <c r="M611" s="27" t="str">
        <f t="shared" si="76"/>
        <v>-</v>
      </c>
      <c r="N611" s="28">
        <f t="shared" si="77"/>
        <v>0</v>
      </c>
      <c r="O611" s="28">
        <f t="shared" si="79"/>
        <v>0</v>
      </c>
      <c r="P611" s="1" t="str">
        <f t="shared" si="78"/>
        <v>no</v>
      </c>
    </row>
    <row r="612" spans="1:16" x14ac:dyDescent="0.25">
      <c r="A612" s="6">
        <f>'4.OVTA Sites-Transects'!B618</f>
        <v>0</v>
      </c>
      <c r="B612" s="6">
        <f>'4.OVTA Sites-Transects'!C618</f>
        <v>0</v>
      </c>
      <c r="C612" s="6">
        <f>'4.OVTA Sites-Transects'!D618</f>
        <v>0</v>
      </c>
      <c r="D612" s="1">
        <f>'4.OVTA Sites-Transects'!E618</f>
        <v>0</v>
      </c>
      <c r="E612" s="1">
        <f>'4.OVTA Sites-Transects'!G618</f>
        <v>0</v>
      </c>
      <c r="F612" s="1">
        <f>'4.OVTA Sites-Transects'!F618</f>
        <v>0</v>
      </c>
      <c r="G612" s="6">
        <f>'4.OVTA Sites-Transects'!H618</f>
        <v>0</v>
      </c>
      <c r="H612" s="6">
        <f>'4.OVTA Sites-Transects'!I618</f>
        <v>0</v>
      </c>
      <c r="I612" s="193" t="str">
        <f t="shared" si="72"/>
        <v>-</v>
      </c>
      <c r="J612" s="27" t="str">
        <f t="shared" si="73"/>
        <v>-</v>
      </c>
      <c r="K612" s="27" t="str">
        <f t="shared" si="74"/>
        <v>-</v>
      </c>
      <c r="L612" s="27" t="str">
        <f t="shared" si="75"/>
        <v>-</v>
      </c>
      <c r="M612" s="27" t="str">
        <f t="shared" si="76"/>
        <v>-</v>
      </c>
      <c r="N612" s="28">
        <f t="shared" si="77"/>
        <v>0</v>
      </c>
      <c r="O612" s="28">
        <f t="shared" si="79"/>
        <v>0</v>
      </c>
      <c r="P612" s="1" t="str">
        <f t="shared" si="78"/>
        <v>no</v>
      </c>
    </row>
    <row r="613" spans="1:16" x14ac:dyDescent="0.25">
      <c r="A613" s="6">
        <f>'4.OVTA Sites-Transects'!B619</f>
        <v>0</v>
      </c>
      <c r="B613" s="6">
        <f>'4.OVTA Sites-Transects'!C619</f>
        <v>0</v>
      </c>
      <c r="C613" s="6">
        <f>'4.OVTA Sites-Transects'!D619</f>
        <v>0</v>
      </c>
      <c r="D613" s="1">
        <f>'4.OVTA Sites-Transects'!E619</f>
        <v>0</v>
      </c>
      <c r="E613" s="1">
        <f>'4.OVTA Sites-Transects'!G619</f>
        <v>0</v>
      </c>
      <c r="F613" s="1">
        <f>'4.OVTA Sites-Transects'!F619</f>
        <v>0</v>
      </c>
      <c r="G613" s="6">
        <f>'4.OVTA Sites-Transects'!H619</f>
        <v>0</v>
      </c>
      <c r="H613" s="6">
        <f>'4.OVTA Sites-Transects'!I619</f>
        <v>0</v>
      </c>
      <c r="I613" s="193" t="str">
        <f t="shared" si="72"/>
        <v>-</v>
      </c>
      <c r="J613" s="27" t="str">
        <f t="shared" si="73"/>
        <v>-</v>
      </c>
      <c r="K613" s="27" t="str">
        <f t="shared" si="74"/>
        <v>-</v>
      </c>
      <c r="L613" s="27" t="str">
        <f t="shared" si="75"/>
        <v>-</v>
      </c>
      <c r="M613" s="27" t="str">
        <f t="shared" si="76"/>
        <v>-</v>
      </c>
      <c r="N613" s="28">
        <f t="shared" si="77"/>
        <v>0</v>
      </c>
      <c r="O613" s="28">
        <f t="shared" si="79"/>
        <v>0</v>
      </c>
      <c r="P613" s="1" t="str">
        <f t="shared" si="78"/>
        <v>no</v>
      </c>
    </row>
    <row r="614" spans="1:16" x14ac:dyDescent="0.25">
      <c r="A614" s="6">
        <f>'4.OVTA Sites-Transects'!B620</f>
        <v>0</v>
      </c>
      <c r="B614" s="6">
        <f>'4.OVTA Sites-Transects'!C620</f>
        <v>0</v>
      </c>
      <c r="C614" s="6">
        <f>'4.OVTA Sites-Transects'!D620</f>
        <v>0</v>
      </c>
      <c r="D614" s="1">
        <f>'4.OVTA Sites-Transects'!E620</f>
        <v>0</v>
      </c>
      <c r="E614" s="1">
        <f>'4.OVTA Sites-Transects'!G620</f>
        <v>0</v>
      </c>
      <c r="F614" s="1">
        <f>'4.OVTA Sites-Transects'!F620</f>
        <v>0</v>
      </c>
      <c r="G614" s="6">
        <f>'4.OVTA Sites-Transects'!H620</f>
        <v>0</v>
      </c>
      <c r="H614" s="6">
        <f>'4.OVTA Sites-Transects'!I620</f>
        <v>0</v>
      </c>
      <c r="I614" s="193" t="str">
        <f t="shared" si="72"/>
        <v>-</v>
      </c>
      <c r="J614" s="27" t="str">
        <f t="shared" si="73"/>
        <v>-</v>
      </c>
      <c r="K614" s="27" t="str">
        <f t="shared" si="74"/>
        <v>-</v>
      </c>
      <c r="L614" s="27" t="str">
        <f t="shared" si="75"/>
        <v>-</v>
      </c>
      <c r="M614" s="27" t="str">
        <f t="shared" si="76"/>
        <v>-</v>
      </c>
      <c r="N614" s="28">
        <f t="shared" si="77"/>
        <v>0</v>
      </c>
      <c r="O614" s="28">
        <f t="shared" si="79"/>
        <v>0</v>
      </c>
      <c r="P614" s="1" t="str">
        <f t="shared" si="78"/>
        <v>no</v>
      </c>
    </row>
    <row r="615" spans="1:16" x14ac:dyDescent="0.25">
      <c r="A615" s="6">
        <f>'4.OVTA Sites-Transects'!B621</f>
        <v>0</v>
      </c>
      <c r="B615" s="6">
        <f>'4.OVTA Sites-Transects'!C621</f>
        <v>0</v>
      </c>
      <c r="C615" s="6">
        <f>'4.OVTA Sites-Transects'!D621</f>
        <v>0</v>
      </c>
      <c r="D615" s="1">
        <f>'4.OVTA Sites-Transects'!E621</f>
        <v>0</v>
      </c>
      <c r="E615" s="1">
        <f>'4.OVTA Sites-Transects'!G621</f>
        <v>0</v>
      </c>
      <c r="F615" s="1">
        <f>'4.OVTA Sites-Transects'!F621</f>
        <v>0</v>
      </c>
      <c r="G615" s="6">
        <f>'4.OVTA Sites-Transects'!H621</f>
        <v>0</v>
      </c>
      <c r="H615" s="6">
        <f>'4.OVTA Sites-Transects'!I621</f>
        <v>0</v>
      </c>
      <c r="I615" s="193" t="str">
        <f t="shared" si="72"/>
        <v>-</v>
      </c>
      <c r="J615" s="27" t="str">
        <f t="shared" si="73"/>
        <v>-</v>
      </c>
      <c r="K615" s="27" t="str">
        <f t="shared" si="74"/>
        <v>-</v>
      </c>
      <c r="L615" s="27" t="str">
        <f t="shared" si="75"/>
        <v>-</v>
      </c>
      <c r="M615" s="27" t="str">
        <f t="shared" si="76"/>
        <v>-</v>
      </c>
      <c r="N615" s="28">
        <f t="shared" si="77"/>
        <v>0</v>
      </c>
      <c r="O615" s="28">
        <f t="shared" si="79"/>
        <v>0</v>
      </c>
      <c r="P615" s="1" t="str">
        <f t="shared" si="78"/>
        <v>no</v>
      </c>
    </row>
    <row r="616" spans="1:16" x14ac:dyDescent="0.25">
      <c r="A616" s="6">
        <f>'4.OVTA Sites-Transects'!B622</f>
        <v>0</v>
      </c>
      <c r="B616" s="6">
        <f>'4.OVTA Sites-Transects'!C622</f>
        <v>0</v>
      </c>
      <c r="C616" s="6">
        <f>'4.OVTA Sites-Transects'!D622</f>
        <v>0</v>
      </c>
      <c r="D616" s="1">
        <f>'4.OVTA Sites-Transects'!E622</f>
        <v>0</v>
      </c>
      <c r="E616" s="1">
        <f>'4.OVTA Sites-Transects'!G622</f>
        <v>0</v>
      </c>
      <c r="F616" s="1">
        <f>'4.OVTA Sites-Transects'!F622</f>
        <v>0</v>
      </c>
      <c r="G616" s="6">
        <f>'4.OVTA Sites-Transects'!H622</f>
        <v>0</v>
      </c>
      <c r="H616" s="6">
        <f>'4.OVTA Sites-Transects'!I622</f>
        <v>0</v>
      </c>
      <c r="I616" s="193" t="str">
        <f t="shared" si="72"/>
        <v>-</v>
      </c>
      <c r="J616" s="27" t="str">
        <f t="shared" si="73"/>
        <v>-</v>
      </c>
      <c r="K616" s="27" t="str">
        <f t="shared" si="74"/>
        <v>-</v>
      </c>
      <c r="L616" s="27" t="str">
        <f t="shared" si="75"/>
        <v>-</v>
      </c>
      <c r="M616" s="27" t="str">
        <f t="shared" si="76"/>
        <v>-</v>
      </c>
      <c r="N616" s="28">
        <f t="shared" si="77"/>
        <v>0</v>
      </c>
      <c r="O616" s="28">
        <f t="shared" si="79"/>
        <v>0</v>
      </c>
      <c r="P616" s="1" t="str">
        <f t="shared" si="78"/>
        <v>no</v>
      </c>
    </row>
    <row r="617" spans="1:16" x14ac:dyDescent="0.25">
      <c r="A617" s="6">
        <f>'4.OVTA Sites-Transects'!B623</f>
        <v>0</v>
      </c>
      <c r="B617" s="6">
        <f>'4.OVTA Sites-Transects'!C623</f>
        <v>0</v>
      </c>
      <c r="C617" s="6">
        <f>'4.OVTA Sites-Transects'!D623</f>
        <v>0</v>
      </c>
      <c r="D617" s="1">
        <f>'4.OVTA Sites-Transects'!E623</f>
        <v>0</v>
      </c>
      <c r="E617" s="1">
        <f>'4.OVTA Sites-Transects'!G623</f>
        <v>0</v>
      </c>
      <c r="F617" s="1">
        <f>'4.OVTA Sites-Transects'!F623</f>
        <v>0</v>
      </c>
      <c r="G617" s="6">
        <f>'4.OVTA Sites-Transects'!H623</f>
        <v>0</v>
      </c>
      <c r="H617" s="6">
        <f>'4.OVTA Sites-Transects'!I623</f>
        <v>0</v>
      </c>
      <c r="I617" s="193" t="str">
        <f t="shared" si="72"/>
        <v>-</v>
      </c>
      <c r="J617" s="27" t="str">
        <f t="shared" si="73"/>
        <v>-</v>
      </c>
      <c r="K617" s="27" t="str">
        <f t="shared" si="74"/>
        <v>-</v>
      </c>
      <c r="L617" s="27" t="str">
        <f t="shared" si="75"/>
        <v>-</v>
      </c>
      <c r="M617" s="27" t="str">
        <f t="shared" si="76"/>
        <v>-</v>
      </c>
      <c r="N617" s="28">
        <f t="shared" si="77"/>
        <v>0</v>
      </c>
      <c r="O617" s="28">
        <f t="shared" si="79"/>
        <v>0</v>
      </c>
      <c r="P617" s="1" t="str">
        <f t="shared" si="78"/>
        <v>no</v>
      </c>
    </row>
    <row r="618" spans="1:16" x14ac:dyDescent="0.25">
      <c r="A618" s="6">
        <f>'4.OVTA Sites-Transects'!B624</f>
        <v>0</v>
      </c>
      <c r="B618" s="6">
        <f>'4.OVTA Sites-Transects'!C624</f>
        <v>0</v>
      </c>
      <c r="C618" s="6">
        <f>'4.OVTA Sites-Transects'!D624</f>
        <v>0</v>
      </c>
      <c r="D618" s="1">
        <f>'4.OVTA Sites-Transects'!E624</f>
        <v>0</v>
      </c>
      <c r="E618" s="1">
        <f>'4.OVTA Sites-Transects'!G624</f>
        <v>0</v>
      </c>
      <c r="F618" s="1">
        <f>'4.OVTA Sites-Transects'!F624</f>
        <v>0</v>
      </c>
      <c r="G618" s="6">
        <f>'4.OVTA Sites-Transects'!H624</f>
        <v>0</v>
      </c>
      <c r="H618" s="6">
        <f>'4.OVTA Sites-Transects'!I624</f>
        <v>0</v>
      </c>
      <c r="I618" s="193" t="str">
        <f t="shared" si="72"/>
        <v>-</v>
      </c>
      <c r="J618" s="27" t="str">
        <f t="shared" si="73"/>
        <v>-</v>
      </c>
      <c r="K618" s="27" t="str">
        <f t="shared" si="74"/>
        <v>-</v>
      </c>
      <c r="L618" s="27" t="str">
        <f t="shared" si="75"/>
        <v>-</v>
      </c>
      <c r="M618" s="27" t="str">
        <f t="shared" si="76"/>
        <v>-</v>
      </c>
      <c r="N618" s="28">
        <f t="shared" si="77"/>
        <v>0</v>
      </c>
      <c r="O618" s="28">
        <f t="shared" si="79"/>
        <v>0</v>
      </c>
      <c r="P618" s="1" t="str">
        <f t="shared" si="78"/>
        <v>no</v>
      </c>
    </row>
    <row r="619" spans="1:16" x14ac:dyDescent="0.25">
      <c r="A619" s="6">
        <f>'4.OVTA Sites-Transects'!B625</f>
        <v>0</v>
      </c>
      <c r="B619" s="6">
        <f>'4.OVTA Sites-Transects'!C625</f>
        <v>0</v>
      </c>
      <c r="C619" s="6">
        <f>'4.OVTA Sites-Transects'!D625</f>
        <v>0</v>
      </c>
      <c r="D619" s="1">
        <f>'4.OVTA Sites-Transects'!E625</f>
        <v>0</v>
      </c>
      <c r="E619" s="1">
        <f>'4.OVTA Sites-Transects'!G625</f>
        <v>0</v>
      </c>
      <c r="F619" s="1">
        <f>'4.OVTA Sites-Transects'!F625</f>
        <v>0</v>
      </c>
      <c r="G619" s="6">
        <f>'4.OVTA Sites-Transects'!H625</f>
        <v>0</v>
      </c>
      <c r="H619" s="6">
        <f>'4.OVTA Sites-Transects'!I625</f>
        <v>0</v>
      </c>
      <c r="I619" s="193" t="str">
        <f t="shared" si="72"/>
        <v>-</v>
      </c>
      <c r="J619" s="27" t="str">
        <f t="shared" si="73"/>
        <v>-</v>
      </c>
      <c r="K619" s="27" t="str">
        <f t="shared" si="74"/>
        <v>-</v>
      </c>
      <c r="L619" s="27" t="str">
        <f t="shared" si="75"/>
        <v>-</v>
      </c>
      <c r="M619" s="27" t="str">
        <f t="shared" si="76"/>
        <v>-</v>
      </c>
      <c r="N619" s="28">
        <f t="shared" si="77"/>
        <v>0</v>
      </c>
      <c r="O619" s="28">
        <f t="shared" si="79"/>
        <v>0</v>
      </c>
      <c r="P619" s="1" t="str">
        <f t="shared" si="78"/>
        <v>no</v>
      </c>
    </row>
    <row r="620" spans="1:16" x14ac:dyDescent="0.25">
      <c r="A620" s="6">
        <f>'4.OVTA Sites-Transects'!B626</f>
        <v>0</v>
      </c>
      <c r="B620" s="6">
        <f>'4.OVTA Sites-Transects'!C626</f>
        <v>0</v>
      </c>
      <c r="C620" s="6">
        <f>'4.OVTA Sites-Transects'!D626</f>
        <v>0</v>
      </c>
      <c r="D620" s="1">
        <f>'4.OVTA Sites-Transects'!E626</f>
        <v>0</v>
      </c>
      <c r="E620" s="1">
        <f>'4.OVTA Sites-Transects'!G626</f>
        <v>0</v>
      </c>
      <c r="F620" s="1">
        <f>'4.OVTA Sites-Transects'!F626</f>
        <v>0</v>
      </c>
      <c r="G620" s="6">
        <f>'4.OVTA Sites-Transects'!H626</f>
        <v>0</v>
      </c>
      <c r="H620" s="6">
        <f>'4.OVTA Sites-Transects'!I626</f>
        <v>0</v>
      </c>
      <c r="I620" s="193" t="str">
        <f t="shared" si="72"/>
        <v>-</v>
      </c>
      <c r="J620" s="27" t="str">
        <f t="shared" si="73"/>
        <v>-</v>
      </c>
      <c r="K620" s="27" t="str">
        <f t="shared" si="74"/>
        <v>-</v>
      </c>
      <c r="L620" s="27" t="str">
        <f t="shared" si="75"/>
        <v>-</v>
      </c>
      <c r="M620" s="27" t="str">
        <f t="shared" si="76"/>
        <v>-</v>
      </c>
      <c r="N620" s="28">
        <f t="shared" si="77"/>
        <v>0</v>
      </c>
      <c r="O620" s="28">
        <f t="shared" si="79"/>
        <v>0</v>
      </c>
      <c r="P620" s="1" t="str">
        <f t="shared" si="78"/>
        <v>no</v>
      </c>
    </row>
    <row r="621" spans="1:16" x14ac:dyDescent="0.25">
      <c r="A621" s="6">
        <f>'4.OVTA Sites-Transects'!B627</f>
        <v>0</v>
      </c>
      <c r="B621" s="6">
        <f>'4.OVTA Sites-Transects'!C627</f>
        <v>0</v>
      </c>
      <c r="C621" s="6">
        <f>'4.OVTA Sites-Transects'!D627</f>
        <v>0</v>
      </c>
      <c r="D621" s="1">
        <f>'4.OVTA Sites-Transects'!E627</f>
        <v>0</v>
      </c>
      <c r="E621" s="1">
        <f>'4.OVTA Sites-Transects'!G627</f>
        <v>0</v>
      </c>
      <c r="F621" s="1">
        <f>'4.OVTA Sites-Transects'!F627</f>
        <v>0</v>
      </c>
      <c r="G621" s="6">
        <f>'4.OVTA Sites-Transects'!H627</f>
        <v>0</v>
      </c>
      <c r="H621" s="6">
        <f>'4.OVTA Sites-Transects'!I627</f>
        <v>0</v>
      </c>
      <c r="I621" s="193" t="str">
        <f t="shared" si="72"/>
        <v>-</v>
      </c>
      <c r="J621" s="27" t="str">
        <f t="shared" si="73"/>
        <v>-</v>
      </c>
      <c r="K621" s="27" t="str">
        <f t="shared" si="74"/>
        <v>-</v>
      </c>
      <c r="L621" s="27" t="str">
        <f t="shared" si="75"/>
        <v>-</v>
      </c>
      <c r="M621" s="27" t="str">
        <f t="shared" si="76"/>
        <v>-</v>
      </c>
      <c r="N621" s="28">
        <f t="shared" si="77"/>
        <v>0</v>
      </c>
      <c r="O621" s="28">
        <f t="shared" si="79"/>
        <v>0</v>
      </c>
      <c r="P621" s="1" t="str">
        <f t="shared" si="78"/>
        <v>no</v>
      </c>
    </row>
    <row r="622" spans="1:16" x14ac:dyDescent="0.25">
      <c r="A622" s="6">
        <f>'4.OVTA Sites-Transects'!B628</f>
        <v>0</v>
      </c>
      <c r="B622" s="6">
        <f>'4.OVTA Sites-Transects'!C628</f>
        <v>0</v>
      </c>
      <c r="C622" s="6">
        <f>'4.OVTA Sites-Transects'!D628</f>
        <v>0</v>
      </c>
      <c r="D622" s="1">
        <f>'4.OVTA Sites-Transects'!E628</f>
        <v>0</v>
      </c>
      <c r="E622" s="1">
        <f>'4.OVTA Sites-Transects'!G628</f>
        <v>0</v>
      </c>
      <c r="F622" s="1">
        <f>'4.OVTA Sites-Transects'!F628</f>
        <v>0</v>
      </c>
      <c r="G622" s="6">
        <f>'4.OVTA Sites-Transects'!H628</f>
        <v>0</v>
      </c>
      <c r="H622" s="6">
        <f>'4.OVTA Sites-Transects'!I628</f>
        <v>0</v>
      </c>
      <c r="I622" s="193" t="str">
        <f t="shared" si="72"/>
        <v>-</v>
      </c>
      <c r="J622" s="27" t="str">
        <f t="shared" si="73"/>
        <v>-</v>
      </c>
      <c r="K622" s="27" t="str">
        <f t="shared" si="74"/>
        <v>-</v>
      </c>
      <c r="L622" s="27" t="str">
        <f t="shared" si="75"/>
        <v>-</v>
      </c>
      <c r="M622" s="27" t="str">
        <f t="shared" si="76"/>
        <v>-</v>
      </c>
      <c r="N622" s="28">
        <f t="shared" si="77"/>
        <v>0</v>
      </c>
      <c r="O622" s="28">
        <f t="shared" si="79"/>
        <v>0</v>
      </c>
      <c r="P622" s="1" t="str">
        <f t="shared" si="78"/>
        <v>no</v>
      </c>
    </row>
    <row r="623" spans="1:16" x14ac:dyDescent="0.25">
      <c r="A623" s="6">
        <f>'4.OVTA Sites-Transects'!B629</f>
        <v>0</v>
      </c>
      <c r="B623" s="6">
        <f>'4.OVTA Sites-Transects'!C629</f>
        <v>0</v>
      </c>
      <c r="C623" s="6">
        <f>'4.OVTA Sites-Transects'!D629</f>
        <v>0</v>
      </c>
      <c r="D623" s="1">
        <f>'4.OVTA Sites-Transects'!E629</f>
        <v>0</v>
      </c>
      <c r="E623" s="1">
        <f>'4.OVTA Sites-Transects'!G629</f>
        <v>0</v>
      </c>
      <c r="F623" s="1">
        <f>'4.OVTA Sites-Transects'!F629</f>
        <v>0</v>
      </c>
      <c r="G623" s="6">
        <f>'4.OVTA Sites-Transects'!H629</f>
        <v>0</v>
      </c>
      <c r="H623" s="6">
        <f>'4.OVTA Sites-Transects'!I629</f>
        <v>0</v>
      </c>
      <c r="I623" s="193" t="str">
        <f t="shared" si="72"/>
        <v>-</v>
      </c>
      <c r="J623" s="27" t="str">
        <f t="shared" si="73"/>
        <v>-</v>
      </c>
      <c r="K623" s="27" t="str">
        <f t="shared" si="74"/>
        <v>-</v>
      </c>
      <c r="L623" s="27" t="str">
        <f t="shared" si="75"/>
        <v>-</v>
      </c>
      <c r="M623" s="27" t="str">
        <f t="shared" si="76"/>
        <v>-</v>
      </c>
      <c r="N623" s="28">
        <f t="shared" si="77"/>
        <v>0</v>
      </c>
      <c r="O623" s="28">
        <f t="shared" si="79"/>
        <v>0</v>
      </c>
      <c r="P623" s="1" t="str">
        <f t="shared" si="78"/>
        <v>no</v>
      </c>
    </row>
    <row r="624" spans="1:16" x14ac:dyDescent="0.25">
      <c r="A624" s="6">
        <f>'4.OVTA Sites-Transects'!B630</f>
        <v>0</v>
      </c>
      <c r="B624" s="6">
        <f>'4.OVTA Sites-Transects'!C630</f>
        <v>0</v>
      </c>
      <c r="C624" s="6">
        <f>'4.OVTA Sites-Transects'!D630</f>
        <v>0</v>
      </c>
      <c r="D624" s="1">
        <f>'4.OVTA Sites-Transects'!E630</f>
        <v>0</v>
      </c>
      <c r="E624" s="1">
        <f>'4.OVTA Sites-Transects'!G630</f>
        <v>0</v>
      </c>
      <c r="F624" s="1">
        <f>'4.OVTA Sites-Transects'!F630</f>
        <v>0</v>
      </c>
      <c r="G624" s="6">
        <f>'4.OVTA Sites-Transects'!H630</f>
        <v>0</v>
      </c>
      <c r="H624" s="6">
        <f>'4.OVTA Sites-Transects'!I630</f>
        <v>0</v>
      </c>
      <c r="I624" s="193" t="str">
        <f t="shared" si="72"/>
        <v>-</v>
      </c>
      <c r="J624" s="27" t="str">
        <f t="shared" si="73"/>
        <v>-</v>
      </c>
      <c r="K624" s="27" t="str">
        <f t="shared" si="74"/>
        <v>-</v>
      </c>
      <c r="L624" s="27" t="str">
        <f t="shared" si="75"/>
        <v>-</v>
      </c>
      <c r="M624" s="27" t="str">
        <f t="shared" si="76"/>
        <v>-</v>
      </c>
      <c r="N624" s="28">
        <f t="shared" si="77"/>
        <v>0</v>
      </c>
      <c r="O624" s="28">
        <f t="shared" si="79"/>
        <v>0</v>
      </c>
      <c r="P624" s="1" t="str">
        <f t="shared" si="78"/>
        <v>no</v>
      </c>
    </row>
    <row r="625" spans="1:16" x14ac:dyDescent="0.25">
      <c r="A625" s="6">
        <f>'4.OVTA Sites-Transects'!B631</f>
        <v>0</v>
      </c>
      <c r="B625" s="6">
        <f>'4.OVTA Sites-Transects'!C631</f>
        <v>0</v>
      </c>
      <c r="C625" s="6">
        <f>'4.OVTA Sites-Transects'!D631</f>
        <v>0</v>
      </c>
      <c r="D625" s="1">
        <f>'4.OVTA Sites-Transects'!E631</f>
        <v>0</v>
      </c>
      <c r="E625" s="1">
        <f>'4.OVTA Sites-Transects'!G631</f>
        <v>0</v>
      </c>
      <c r="F625" s="1">
        <f>'4.OVTA Sites-Transects'!F631</f>
        <v>0</v>
      </c>
      <c r="G625" s="6">
        <f>'4.OVTA Sites-Transects'!H631</f>
        <v>0</v>
      </c>
      <c r="H625" s="6">
        <f>'4.OVTA Sites-Transects'!I631</f>
        <v>0</v>
      </c>
      <c r="I625" s="193" t="str">
        <f t="shared" si="72"/>
        <v>-</v>
      </c>
      <c r="J625" s="27" t="str">
        <f t="shared" si="73"/>
        <v>-</v>
      </c>
      <c r="K625" s="27" t="str">
        <f t="shared" si="74"/>
        <v>-</v>
      </c>
      <c r="L625" s="27" t="str">
        <f t="shared" si="75"/>
        <v>-</v>
      </c>
      <c r="M625" s="27" t="str">
        <f t="shared" si="76"/>
        <v>-</v>
      </c>
      <c r="N625" s="28">
        <f t="shared" si="77"/>
        <v>0</v>
      </c>
      <c r="O625" s="28">
        <f t="shared" si="79"/>
        <v>0</v>
      </c>
      <c r="P625" s="1" t="str">
        <f t="shared" si="78"/>
        <v>no</v>
      </c>
    </row>
    <row r="626" spans="1:16" x14ac:dyDescent="0.25">
      <c r="A626" s="6">
        <f>'4.OVTA Sites-Transects'!B632</f>
        <v>0</v>
      </c>
      <c r="B626" s="6">
        <f>'4.OVTA Sites-Transects'!C632</f>
        <v>0</v>
      </c>
      <c r="C626" s="6">
        <f>'4.OVTA Sites-Transects'!D632</f>
        <v>0</v>
      </c>
      <c r="D626" s="1">
        <f>'4.OVTA Sites-Transects'!E632</f>
        <v>0</v>
      </c>
      <c r="E626" s="1">
        <f>'4.OVTA Sites-Transects'!G632</f>
        <v>0</v>
      </c>
      <c r="F626" s="1">
        <f>'4.OVTA Sites-Transects'!F632</f>
        <v>0</v>
      </c>
      <c r="G626" s="6">
        <f>'4.OVTA Sites-Transects'!H632</f>
        <v>0</v>
      </c>
      <c r="H626" s="6">
        <f>'4.OVTA Sites-Transects'!I632</f>
        <v>0</v>
      </c>
      <c r="I626" s="193" t="str">
        <f t="shared" si="72"/>
        <v>-</v>
      </c>
      <c r="J626" s="27" t="str">
        <f t="shared" si="73"/>
        <v>-</v>
      </c>
      <c r="K626" s="27" t="str">
        <f t="shared" si="74"/>
        <v>-</v>
      </c>
      <c r="L626" s="27" t="str">
        <f t="shared" si="75"/>
        <v>-</v>
      </c>
      <c r="M626" s="27" t="str">
        <f t="shared" si="76"/>
        <v>-</v>
      </c>
      <c r="N626" s="28">
        <f t="shared" si="77"/>
        <v>0</v>
      </c>
      <c r="O626" s="28">
        <f t="shared" si="79"/>
        <v>0</v>
      </c>
      <c r="P626" s="1" t="str">
        <f t="shared" si="78"/>
        <v>no</v>
      </c>
    </row>
    <row r="627" spans="1:16" x14ac:dyDescent="0.25">
      <c r="A627" s="6">
        <f>'4.OVTA Sites-Transects'!B633</f>
        <v>0</v>
      </c>
      <c r="B627" s="6">
        <f>'4.OVTA Sites-Transects'!C633</f>
        <v>0</v>
      </c>
      <c r="C627" s="6">
        <f>'4.OVTA Sites-Transects'!D633</f>
        <v>0</v>
      </c>
      <c r="D627" s="1">
        <f>'4.OVTA Sites-Transects'!E633</f>
        <v>0</v>
      </c>
      <c r="E627" s="1">
        <f>'4.OVTA Sites-Transects'!G633</f>
        <v>0</v>
      </c>
      <c r="F627" s="1">
        <f>'4.OVTA Sites-Transects'!F633</f>
        <v>0</v>
      </c>
      <c r="G627" s="6">
        <f>'4.OVTA Sites-Transects'!H633</f>
        <v>0</v>
      </c>
      <c r="H627" s="6">
        <f>'4.OVTA Sites-Transects'!I633</f>
        <v>0</v>
      </c>
      <c r="I627" s="193" t="str">
        <f t="shared" si="72"/>
        <v>-</v>
      </c>
      <c r="J627" s="27" t="str">
        <f t="shared" si="73"/>
        <v>-</v>
      </c>
      <c r="K627" s="27" t="str">
        <f t="shared" si="74"/>
        <v>-</v>
      </c>
      <c r="L627" s="27" t="str">
        <f t="shared" si="75"/>
        <v>-</v>
      </c>
      <c r="M627" s="27" t="str">
        <f t="shared" si="76"/>
        <v>-</v>
      </c>
      <c r="N627" s="28">
        <f t="shared" si="77"/>
        <v>0</v>
      </c>
      <c r="O627" s="28">
        <f t="shared" si="79"/>
        <v>0</v>
      </c>
      <c r="P627" s="1" t="str">
        <f t="shared" si="78"/>
        <v>no</v>
      </c>
    </row>
    <row r="628" spans="1:16" x14ac:dyDescent="0.25">
      <c r="A628" s="6">
        <f>'4.OVTA Sites-Transects'!B634</f>
        <v>0</v>
      </c>
      <c r="B628" s="6">
        <f>'4.OVTA Sites-Transects'!C634</f>
        <v>0</v>
      </c>
      <c r="C628" s="6">
        <f>'4.OVTA Sites-Transects'!D634</f>
        <v>0</v>
      </c>
      <c r="D628" s="1">
        <f>'4.OVTA Sites-Transects'!E634</f>
        <v>0</v>
      </c>
      <c r="E628" s="1">
        <f>'4.OVTA Sites-Transects'!G634</f>
        <v>0</v>
      </c>
      <c r="F628" s="1">
        <f>'4.OVTA Sites-Transects'!F634</f>
        <v>0</v>
      </c>
      <c r="G628" s="6">
        <f>'4.OVTA Sites-Transects'!H634</f>
        <v>0</v>
      </c>
      <c r="H628" s="6">
        <f>'4.OVTA Sites-Transects'!I634</f>
        <v>0</v>
      </c>
      <c r="I628" s="193" t="str">
        <f t="shared" si="72"/>
        <v>-</v>
      </c>
      <c r="J628" s="27" t="str">
        <f t="shared" si="73"/>
        <v>-</v>
      </c>
      <c r="K628" s="27" t="str">
        <f t="shared" si="74"/>
        <v>-</v>
      </c>
      <c r="L628" s="27" t="str">
        <f t="shared" si="75"/>
        <v>-</v>
      </c>
      <c r="M628" s="27" t="str">
        <f t="shared" si="76"/>
        <v>-</v>
      </c>
      <c r="N628" s="28">
        <f t="shared" si="77"/>
        <v>0</v>
      </c>
      <c r="O628" s="28">
        <f t="shared" si="79"/>
        <v>0</v>
      </c>
      <c r="P628" s="1" t="str">
        <f t="shared" si="78"/>
        <v>no</v>
      </c>
    </row>
    <row r="629" spans="1:16" x14ac:dyDescent="0.25">
      <c r="A629" s="6">
        <f>'4.OVTA Sites-Transects'!B635</f>
        <v>0</v>
      </c>
      <c r="B629" s="6">
        <f>'4.OVTA Sites-Transects'!C635</f>
        <v>0</v>
      </c>
      <c r="C629" s="6">
        <f>'4.OVTA Sites-Transects'!D635</f>
        <v>0</v>
      </c>
      <c r="D629" s="1">
        <f>'4.OVTA Sites-Transects'!E635</f>
        <v>0</v>
      </c>
      <c r="E629" s="1">
        <f>'4.OVTA Sites-Transects'!G635</f>
        <v>0</v>
      </c>
      <c r="F629" s="1">
        <f>'4.OVTA Sites-Transects'!F635</f>
        <v>0</v>
      </c>
      <c r="G629" s="6">
        <f>'4.OVTA Sites-Transects'!H635</f>
        <v>0</v>
      </c>
      <c r="H629" s="6">
        <f>'4.OVTA Sites-Transects'!I635</f>
        <v>0</v>
      </c>
      <c r="I629" s="193" t="str">
        <f t="shared" si="72"/>
        <v>-</v>
      </c>
      <c r="J629" s="27" t="str">
        <f t="shared" si="73"/>
        <v>-</v>
      </c>
      <c r="K629" s="27" t="str">
        <f t="shared" si="74"/>
        <v>-</v>
      </c>
      <c r="L629" s="27" t="str">
        <f t="shared" si="75"/>
        <v>-</v>
      </c>
      <c r="M629" s="27" t="str">
        <f t="shared" si="76"/>
        <v>-</v>
      </c>
      <c r="N629" s="28">
        <f t="shared" si="77"/>
        <v>0</v>
      </c>
      <c r="O629" s="28">
        <f t="shared" si="79"/>
        <v>0</v>
      </c>
      <c r="P629" s="1" t="str">
        <f t="shared" si="78"/>
        <v>no</v>
      </c>
    </row>
    <row r="630" spans="1:16" x14ac:dyDescent="0.25">
      <c r="A630" s="6">
        <f>'4.OVTA Sites-Transects'!B636</f>
        <v>0</v>
      </c>
      <c r="B630" s="6">
        <f>'4.OVTA Sites-Transects'!C636</f>
        <v>0</v>
      </c>
      <c r="C630" s="6">
        <f>'4.OVTA Sites-Transects'!D636</f>
        <v>0</v>
      </c>
      <c r="D630" s="1">
        <f>'4.OVTA Sites-Transects'!E636</f>
        <v>0</v>
      </c>
      <c r="E630" s="1">
        <f>'4.OVTA Sites-Transects'!G636</f>
        <v>0</v>
      </c>
      <c r="F630" s="1">
        <f>'4.OVTA Sites-Transects'!F636</f>
        <v>0</v>
      </c>
      <c r="G630" s="6">
        <f>'4.OVTA Sites-Transects'!H636</f>
        <v>0</v>
      </c>
      <c r="H630" s="6">
        <f>'4.OVTA Sites-Transects'!I636</f>
        <v>0</v>
      </c>
      <c r="I630" s="193" t="str">
        <f t="shared" si="72"/>
        <v>-</v>
      </c>
      <c r="J630" s="27" t="str">
        <f t="shared" si="73"/>
        <v>-</v>
      </c>
      <c r="K630" s="27" t="str">
        <f t="shared" si="74"/>
        <v>-</v>
      </c>
      <c r="L630" s="27" t="str">
        <f t="shared" si="75"/>
        <v>-</v>
      </c>
      <c r="M630" s="27" t="str">
        <f t="shared" si="76"/>
        <v>-</v>
      </c>
      <c r="N630" s="28">
        <f t="shared" si="77"/>
        <v>0</v>
      </c>
      <c r="O630" s="28">
        <f t="shared" si="79"/>
        <v>0</v>
      </c>
      <c r="P630" s="1" t="str">
        <f t="shared" si="78"/>
        <v>no</v>
      </c>
    </row>
    <row r="631" spans="1:16" x14ac:dyDescent="0.25">
      <c r="A631" s="6">
        <f>'4.OVTA Sites-Transects'!B637</f>
        <v>0</v>
      </c>
      <c r="B631" s="6">
        <f>'4.OVTA Sites-Transects'!C637</f>
        <v>0</v>
      </c>
      <c r="C631" s="6">
        <f>'4.OVTA Sites-Transects'!D637</f>
        <v>0</v>
      </c>
      <c r="D631" s="1">
        <f>'4.OVTA Sites-Transects'!E637</f>
        <v>0</v>
      </c>
      <c r="E631" s="1">
        <f>'4.OVTA Sites-Transects'!G637</f>
        <v>0</v>
      </c>
      <c r="F631" s="1">
        <f>'4.OVTA Sites-Transects'!F637</f>
        <v>0</v>
      </c>
      <c r="G631" s="6">
        <f>'4.OVTA Sites-Transects'!H637</f>
        <v>0</v>
      </c>
      <c r="H631" s="6">
        <f>'4.OVTA Sites-Transects'!I637</f>
        <v>0</v>
      </c>
      <c r="I631" s="193" t="str">
        <f t="shared" si="72"/>
        <v>-</v>
      </c>
      <c r="J631" s="27" t="str">
        <f t="shared" si="73"/>
        <v>-</v>
      </c>
      <c r="K631" s="27" t="str">
        <f t="shared" si="74"/>
        <v>-</v>
      </c>
      <c r="L631" s="27" t="str">
        <f t="shared" si="75"/>
        <v>-</v>
      </c>
      <c r="M631" s="27" t="str">
        <f t="shared" si="76"/>
        <v>-</v>
      </c>
      <c r="N631" s="28">
        <f t="shared" si="77"/>
        <v>0</v>
      </c>
      <c r="O631" s="28">
        <f t="shared" si="79"/>
        <v>0</v>
      </c>
      <c r="P631" s="1" t="str">
        <f t="shared" si="78"/>
        <v>no</v>
      </c>
    </row>
    <row r="632" spans="1:16" x14ac:dyDescent="0.25">
      <c r="A632" s="6">
        <f>'4.OVTA Sites-Transects'!B638</f>
        <v>0</v>
      </c>
      <c r="B632" s="6">
        <f>'4.OVTA Sites-Transects'!C638</f>
        <v>0</v>
      </c>
      <c r="C632" s="6">
        <f>'4.OVTA Sites-Transects'!D638</f>
        <v>0</v>
      </c>
      <c r="D632" s="1">
        <f>'4.OVTA Sites-Transects'!E638</f>
        <v>0</v>
      </c>
      <c r="E632" s="1">
        <f>'4.OVTA Sites-Transects'!G638</f>
        <v>0</v>
      </c>
      <c r="F632" s="1">
        <f>'4.OVTA Sites-Transects'!F638</f>
        <v>0</v>
      </c>
      <c r="G632" s="6">
        <f>'4.OVTA Sites-Transects'!H638</f>
        <v>0</v>
      </c>
      <c r="H632" s="6">
        <f>'4.OVTA Sites-Transects'!I638</f>
        <v>0</v>
      </c>
      <c r="I632" s="193" t="str">
        <f t="shared" si="72"/>
        <v>-</v>
      </c>
      <c r="J632" s="27" t="str">
        <f t="shared" si="73"/>
        <v>-</v>
      </c>
      <c r="K632" s="27" t="str">
        <f t="shared" si="74"/>
        <v>-</v>
      </c>
      <c r="L632" s="27" t="str">
        <f t="shared" si="75"/>
        <v>-</v>
      </c>
      <c r="M632" s="27" t="str">
        <f t="shared" si="76"/>
        <v>-</v>
      </c>
      <c r="N632" s="28">
        <f t="shared" si="77"/>
        <v>0</v>
      </c>
      <c r="O632" s="28">
        <f t="shared" si="79"/>
        <v>0</v>
      </c>
      <c r="P632" s="1" t="str">
        <f t="shared" si="78"/>
        <v>no</v>
      </c>
    </row>
    <row r="633" spans="1:16" x14ac:dyDescent="0.25">
      <c r="A633" s="6">
        <f>'4.OVTA Sites-Transects'!B639</f>
        <v>0</v>
      </c>
      <c r="B633" s="6">
        <f>'4.OVTA Sites-Transects'!C639</f>
        <v>0</v>
      </c>
      <c r="C633" s="6">
        <f>'4.OVTA Sites-Transects'!D639</f>
        <v>0</v>
      </c>
      <c r="D633" s="1">
        <f>'4.OVTA Sites-Transects'!E639</f>
        <v>0</v>
      </c>
      <c r="E633" s="1">
        <f>'4.OVTA Sites-Transects'!G639</f>
        <v>0</v>
      </c>
      <c r="F633" s="1">
        <f>'4.OVTA Sites-Transects'!F639</f>
        <v>0</v>
      </c>
      <c r="G633" s="6">
        <f>'4.OVTA Sites-Transects'!H639</f>
        <v>0</v>
      </c>
      <c r="H633" s="6">
        <f>'4.OVTA Sites-Transects'!I639</f>
        <v>0</v>
      </c>
      <c r="I633" s="193" t="str">
        <f t="shared" si="72"/>
        <v>-</v>
      </c>
      <c r="J633" s="27" t="str">
        <f t="shared" si="73"/>
        <v>-</v>
      </c>
      <c r="K633" s="27" t="str">
        <f t="shared" si="74"/>
        <v>-</v>
      </c>
      <c r="L633" s="27" t="str">
        <f t="shared" si="75"/>
        <v>-</v>
      </c>
      <c r="M633" s="27" t="str">
        <f t="shared" si="76"/>
        <v>-</v>
      </c>
      <c r="N633" s="28">
        <f t="shared" si="77"/>
        <v>0</v>
      </c>
      <c r="O633" s="28">
        <f t="shared" si="79"/>
        <v>0</v>
      </c>
      <c r="P633" s="1" t="str">
        <f t="shared" si="78"/>
        <v>no</v>
      </c>
    </row>
    <row r="634" spans="1:16" x14ac:dyDescent="0.25">
      <c r="A634" s="6">
        <f>'4.OVTA Sites-Transects'!B640</f>
        <v>0</v>
      </c>
      <c r="B634" s="6">
        <f>'4.OVTA Sites-Transects'!C640</f>
        <v>0</v>
      </c>
      <c r="C634" s="6">
        <f>'4.OVTA Sites-Transects'!D640</f>
        <v>0</v>
      </c>
      <c r="D634" s="1">
        <f>'4.OVTA Sites-Transects'!E640</f>
        <v>0</v>
      </c>
      <c r="E634" s="1">
        <f>'4.OVTA Sites-Transects'!G640</f>
        <v>0</v>
      </c>
      <c r="F634" s="1">
        <f>'4.OVTA Sites-Transects'!F640</f>
        <v>0</v>
      </c>
      <c r="G634" s="6">
        <f>'4.OVTA Sites-Transects'!H640</f>
        <v>0</v>
      </c>
      <c r="H634" s="6">
        <f>'4.OVTA Sites-Transects'!I640</f>
        <v>0</v>
      </c>
      <c r="I634" s="193" t="str">
        <f t="shared" si="72"/>
        <v>-</v>
      </c>
      <c r="J634" s="27" t="str">
        <f t="shared" si="73"/>
        <v>-</v>
      </c>
      <c r="K634" s="27" t="str">
        <f t="shared" si="74"/>
        <v>-</v>
      </c>
      <c r="L634" s="27" t="str">
        <f t="shared" si="75"/>
        <v>-</v>
      </c>
      <c r="M634" s="27" t="str">
        <f t="shared" si="76"/>
        <v>-</v>
      </c>
      <c r="N634" s="28">
        <f t="shared" si="77"/>
        <v>0</v>
      </c>
      <c r="O634" s="28">
        <f t="shared" si="79"/>
        <v>0</v>
      </c>
      <c r="P634" s="1" t="str">
        <f t="shared" si="78"/>
        <v>no</v>
      </c>
    </row>
    <row r="635" spans="1:16" x14ac:dyDescent="0.25">
      <c r="A635" s="6">
        <f>'4.OVTA Sites-Transects'!B641</f>
        <v>0</v>
      </c>
      <c r="B635" s="6">
        <f>'4.OVTA Sites-Transects'!C641</f>
        <v>0</v>
      </c>
      <c r="C635" s="6">
        <f>'4.OVTA Sites-Transects'!D641</f>
        <v>0</v>
      </c>
      <c r="D635" s="1">
        <f>'4.OVTA Sites-Transects'!E641</f>
        <v>0</v>
      </c>
      <c r="E635" s="1">
        <f>'4.OVTA Sites-Transects'!G641</f>
        <v>0</v>
      </c>
      <c r="F635" s="1">
        <f>'4.OVTA Sites-Transects'!F641</f>
        <v>0</v>
      </c>
      <c r="G635" s="6">
        <f>'4.OVTA Sites-Transects'!H641</f>
        <v>0</v>
      </c>
      <c r="H635" s="6">
        <f>'4.OVTA Sites-Transects'!I641</f>
        <v>0</v>
      </c>
      <c r="I635" s="193" t="str">
        <f t="shared" si="72"/>
        <v>-</v>
      </c>
      <c r="J635" s="27" t="str">
        <f t="shared" si="73"/>
        <v>-</v>
      </c>
      <c r="K635" s="27" t="str">
        <f t="shared" si="74"/>
        <v>-</v>
      </c>
      <c r="L635" s="27" t="str">
        <f t="shared" si="75"/>
        <v>-</v>
      </c>
      <c r="M635" s="27" t="str">
        <f t="shared" si="76"/>
        <v>-</v>
      </c>
      <c r="N635" s="28">
        <f t="shared" si="77"/>
        <v>0</v>
      </c>
      <c r="O635" s="28">
        <f t="shared" si="79"/>
        <v>0</v>
      </c>
      <c r="P635" s="1" t="str">
        <f t="shared" si="78"/>
        <v>no</v>
      </c>
    </row>
    <row r="636" spans="1:16" x14ac:dyDescent="0.25">
      <c r="A636" s="6">
        <f>'4.OVTA Sites-Transects'!B642</f>
        <v>0</v>
      </c>
      <c r="B636" s="6">
        <f>'4.OVTA Sites-Transects'!C642</f>
        <v>0</v>
      </c>
      <c r="C636" s="6">
        <f>'4.OVTA Sites-Transects'!D642</f>
        <v>0</v>
      </c>
      <c r="D636" s="1">
        <f>'4.OVTA Sites-Transects'!E642</f>
        <v>0</v>
      </c>
      <c r="E636" s="1">
        <f>'4.OVTA Sites-Transects'!G642</f>
        <v>0</v>
      </c>
      <c r="F636" s="1">
        <f>'4.OVTA Sites-Transects'!F642</f>
        <v>0</v>
      </c>
      <c r="G636" s="6">
        <f>'4.OVTA Sites-Transects'!H642</f>
        <v>0</v>
      </c>
      <c r="H636" s="6">
        <f>'4.OVTA Sites-Transects'!I642</f>
        <v>0</v>
      </c>
      <c r="I636" s="193" t="str">
        <f t="shared" si="72"/>
        <v>-</v>
      </c>
      <c r="J636" s="27" t="str">
        <f t="shared" si="73"/>
        <v>-</v>
      </c>
      <c r="K636" s="27" t="str">
        <f t="shared" si="74"/>
        <v>-</v>
      </c>
      <c r="L636" s="27" t="str">
        <f t="shared" si="75"/>
        <v>-</v>
      </c>
      <c r="M636" s="27" t="str">
        <f t="shared" si="76"/>
        <v>-</v>
      </c>
      <c r="N636" s="28">
        <f t="shared" si="77"/>
        <v>0</v>
      </c>
      <c r="O636" s="28">
        <f t="shared" si="79"/>
        <v>0</v>
      </c>
      <c r="P636" s="1" t="str">
        <f t="shared" si="78"/>
        <v>no</v>
      </c>
    </row>
    <row r="637" spans="1:16" x14ac:dyDescent="0.25">
      <c r="A637" s="6">
        <f>'4.OVTA Sites-Transects'!B643</f>
        <v>0</v>
      </c>
      <c r="B637" s="6">
        <f>'4.OVTA Sites-Transects'!C643</f>
        <v>0</v>
      </c>
      <c r="C637" s="6">
        <f>'4.OVTA Sites-Transects'!D643</f>
        <v>0</v>
      </c>
      <c r="D637" s="1">
        <f>'4.OVTA Sites-Transects'!E643</f>
        <v>0</v>
      </c>
      <c r="E637" s="1">
        <f>'4.OVTA Sites-Transects'!G643</f>
        <v>0</v>
      </c>
      <c r="F637" s="1">
        <f>'4.OVTA Sites-Transects'!F643</f>
        <v>0</v>
      </c>
      <c r="G637" s="6">
        <f>'4.OVTA Sites-Transects'!H643</f>
        <v>0</v>
      </c>
      <c r="H637" s="6">
        <f>'4.OVTA Sites-Transects'!I643</f>
        <v>0</v>
      </c>
      <c r="I637" s="193" t="str">
        <f t="shared" si="72"/>
        <v>-</v>
      </c>
      <c r="J637" s="27" t="str">
        <f t="shared" si="73"/>
        <v>-</v>
      </c>
      <c r="K637" s="27" t="str">
        <f t="shared" si="74"/>
        <v>-</v>
      </c>
      <c r="L637" s="27" t="str">
        <f t="shared" si="75"/>
        <v>-</v>
      </c>
      <c r="M637" s="27" t="str">
        <f t="shared" si="76"/>
        <v>-</v>
      </c>
      <c r="N637" s="28">
        <f t="shared" si="77"/>
        <v>0</v>
      </c>
      <c r="O637" s="28">
        <f t="shared" si="79"/>
        <v>0</v>
      </c>
      <c r="P637" s="1" t="str">
        <f t="shared" si="78"/>
        <v>no</v>
      </c>
    </row>
    <row r="638" spans="1:16" x14ac:dyDescent="0.25">
      <c r="A638" s="6">
        <f>'4.OVTA Sites-Transects'!B644</f>
        <v>0</v>
      </c>
      <c r="B638" s="6">
        <f>'4.OVTA Sites-Transects'!C644</f>
        <v>0</v>
      </c>
      <c r="C638" s="6">
        <f>'4.OVTA Sites-Transects'!D644</f>
        <v>0</v>
      </c>
      <c r="D638" s="1">
        <f>'4.OVTA Sites-Transects'!E644</f>
        <v>0</v>
      </c>
      <c r="E638" s="1">
        <f>'4.OVTA Sites-Transects'!G644</f>
        <v>0</v>
      </c>
      <c r="F638" s="1">
        <f>'4.OVTA Sites-Transects'!F644</f>
        <v>0</v>
      </c>
      <c r="G638" s="6">
        <f>'4.OVTA Sites-Transects'!H644</f>
        <v>0</v>
      </c>
      <c r="H638" s="6">
        <f>'4.OVTA Sites-Transects'!I644</f>
        <v>0</v>
      </c>
      <c r="I638" s="193" t="str">
        <f t="shared" si="72"/>
        <v>-</v>
      </c>
      <c r="J638" s="27" t="str">
        <f t="shared" si="73"/>
        <v>-</v>
      </c>
      <c r="K638" s="27" t="str">
        <f t="shared" si="74"/>
        <v>-</v>
      </c>
      <c r="L638" s="27" t="str">
        <f t="shared" si="75"/>
        <v>-</v>
      </c>
      <c r="M638" s="27" t="str">
        <f t="shared" si="76"/>
        <v>-</v>
      </c>
      <c r="N638" s="28">
        <f t="shared" si="77"/>
        <v>0</v>
      </c>
      <c r="O638" s="28">
        <f t="shared" si="79"/>
        <v>0</v>
      </c>
      <c r="P638" s="1" t="str">
        <f t="shared" si="78"/>
        <v>no</v>
      </c>
    </row>
    <row r="639" spans="1:16" x14ac:dyDescent="0.25">
      <c r="A639" s="6">
        <f>'4.OVTA Sites-Transects'!B645</f>
        <v>0</v>
      </c>
      <c r="B639" s="6">
        <f>'4.OVTA Sites-Transects'!C645</f>
        <v>0</v>
      </c>
      <c r="C639" s="6">
        <f>'4.OVTA Sites-Transects'!D645</f>
        <v>0</v>
      </c>
      <c r="D639" s="1">
        <f>'4.OVTA Sites-Transects'!E645</f>
        <v>0</v>
      </c>
      <c r="E639" s="1">
        <f>'4.OVTA Sites-Transects'!G645</f>
        <v>0</v>
      </c>
      <c r="F639" s="1">
        <f>'4.OVTA Sites-Transects'!F645</f>
        <v>0</v>
      </c>
      <c r="G639" s="6">
        <f>'4.OVTA Sites-Transects'!H645</f>
        <v>0</v>
      </c>
      <c r="H639" s="6">
        <f>'4.OVTA Sites-Transects'!I645</f>
        <v>0</v>
      </c>
      <c r="I639" s="193" t="str">
        <f t="shared" si="72"/>
        <v>-</v>
      </c>
      <c r="J639" s="27" t="str">
        <f t="shared" si="73"/>
        <v>-</v>
      </c>
      <c r="K639" s="27" t="str">
        <f t="shared" si="74"/>
        <v>-</v>
      </c>
      <c r="L639" s="27" t="str">
        <f t="shared" si="75"/>
        <v>-</v>
      </c>
      <c r="M639" s="27" t="str">
        <f t="shared" si="76"/>
        <v>-</v>
      </c>
      <c r="N639" s="28">
        <f t="shared" si="77"/>
        <v>0</v>
      </c>
      <c r="O639" s="28">
        <f t="shared" si="79"/>
        <v>0</v>
      </c>
      <c r="P639" s="1" t="str">
        <f t="shared" si="78"/>
        <v>no</v>
      </c>
    </row>
    <row r="640" spans="1:16" x14ac:dyDescent="0.25">
      <c r="A640" s="6">
        <f>'4.OVTA Sites-Transects'!B646</f>
        <v>0</v>
      </c>
      <c r="B640" s="6">
        <f>'4.OVTA Sites-Transects'!C646</f>
        <v>0</v>
      </c>
      <c r="C640" s="6">
        <f>'4.OVTA Sites-Transects'!D646</f>
        <v>0</v>
      </c>
      <c r="D640" s="1">
        <f>'4.OVTA Sites-Transects'!E646</f>
        <v>0</v>
      </c>
      <c r="E640" s="1">
        <f>'4.OVTA Sites-Transects'!G646</f>
        <v>0</v>
      </c>
      <c r="F640" s="1">
        <f>'4.OVTA Sites-Transects'!F646</f>
        <v>0</v>
      </c>
      <c r="G640" s="6">
        <f>'4.OVTA Sites-Transects'!H646</f>
        <v>0</v>
      </c>
      <c r="H640" s="6">
        <f>'4.OVTA Sites-Transects'!I646</f>
        <v>0</v>
      </c>
      <c r="I640" s="193" t="str">
        <f t="shared" si="72"/>
        <v>-</v>
      </c>
      <c r="J640" s="27" t="str">
        <f t="shared" si="73"/>
        <v>-</v>
      </c>
      <c r="K640" s="27" t="str">
        <f t="shared" si="74"/>
        <v>-</v>
      </c>
      <c r="L640" s="27" t="str">
        <f t="shared" si="75"/>
        <v>-</v>
      </c>
      <c r="M640" s="27" t="str">
        <f t="shared" si="76"/>
        <v>-</v>
      </c>
      <c r="N640" s="28">
        <f t="shared" si="77"/>
        <v>0</v>
      </c>
      <c r="O640" s="28">
        <f t="shared" si="79"/>
        <v>0</v>
      </c>
      <c r="P640" s="1" t="str">
        <f t="shared" si="78"/>
        <v>no</v>
      </c>
    </row>
    <row r="641" spans="1:16" x14ac:dyDescent="0.25">
      <c r="A641" s="6">
        <f>'4.OVTA Sites-Transects'!B647</f>
        <v>0</v>
      </c>
      <c r="B641" s="6">
        <f>'4.OVTA Sites-Transects'!C647</f>
        <v>0</v>
      </c>
      <c r="C641" s="6">
        <f>'4.OVTA Sites-Transects'!D647</f>
        <v>0</v>
      </c>
      <c r="D641" s="1">
        <f>'4.OVTA Sites-Transects'!E647</f>
        <v>0</v>
      </c>
      <c r="E641" s="1">
        <f>'4.OVTA Sites-Transects'!G647</f>
        <v>0</v>
      </c>
      <c r="F641" s="1">
        <f>'4.OVTA Sites-Transects'!F647</f>
        <v>0</v>
      </c>
      <c r="G641" s="6">
        <f>'4.OVTA Sites-Transects'!H647</f>
        <v>0</v>
      </c>
      <c r="H641" s="6">
        <f>'4.OVTA Sites-Transects'!I647</f>
        <v>0</v>
      </c>
      <c r="I641" s="193" t="str">
        <f t="shared" si="72"/>
        <v>-</v>
      </c>
      <c r="J641" s="27" t="str">
        <f t="shared" si="73"/>
        <v>-</v>
      </c>
      <c r="K641" s="27" t="str">
        <f t="shared" si="74"/>
        <v>-</v>
      </c>
      <c r="L641" s="27" t="str">
        <f t="shared" si="75"/>
        <v>-</v>
      </c>
      <c r="M641" s="27" t="str">
        <f t="shared" si="76"/>
        <v>-</v>
      </c>
      <c r="N641" s="28">
        <f t="shared" si="77"/>
        <v>0</v>
      </c>
      <c r="O641" s="28">
        <f t="shared" si="79"/>
        <v>0</v>
      </c>
      <c r="P641" s="1" t="str">
        <f t="shared" si="78"/>
        <v>no</v>
      </c>
    </row>
    <row r="642" spans="1:16" x14ac:dyDescent="0.25">
      <c r="A642" s="6">
        <f>'4.OVTA Sites-Transects'!B648</f>
        <v>0</v>
      </c>
      <c r="B642" s="6">
        <f>'4.OVTA Sites-Transects'!C648</f>
        <v>0</v>
      </c>
      <c r="C642" s="6">
        <f>'4.OVTA Sites-Transects'!D648</f>
        <v>0</v>
      </c>
      <c r="D642" s="1">
        <f>'4.OVTA Sites-Transects'!E648</f>
        <v>0</v>
      </c>
      <c r="E642" s="1">
        <f>'4.OVTA Sites-Transects'!G648</f>
        <v>0</v>
      </c>
      <c r="F642" s="1">
        <f>'4.OVTA Sites-Transects'!F648</f>
        <v>0</v>
      </c>
      <c r="G642" s="6">
        <f>'4.OVTA Sites-Transects'!H648</f>
        <v>0</v>
      </c>
      <c r="H642" s="6">
        <f>'4.OVTA Sites-Transects'!I648</f>
        <v>0</v>
      </c>
      <c r="I642" s="193" t="str">
        <f t="shared" si="72"/>
        <v>-</v>
      </c>
      <c r="J642" s="27" t="str">
        <f t="shared" si="73"/>
        <v>-</v>
      </c>
      <c r="K642" s="27" t="str">
        <f t="shared" si="74"/>
        <v>-</v>
      </c>
      <c r="L642" s="27" t="str">
        <f t="shared" si="75"/>
        <v>-</v>
      </c>
      <c r="M642" s="27" t="str">
        <f t="shared" si="76"/>
        <v>-</v>
      </c>
      <c r="N642" s="28">
        <f t="shared" si="77"/>
        <v>0</v>
      </c>
      <c r="O642" s="28">
        <f t="shared" si="79"/>
        <v>0</v>
      </c>
      <c r="P642" s="1" t="str">
        <f t="shared" si="78"/>
        <v>no</v>
      </c>
    </row>
    <row r="643" spans="1:16" x14ac:dyDescent="0.25">
      <c r="A643" s="6">
        <f>'4.OVTA Sites-Transects'!B649</f>
        <v>0</v>
      </c>
      <c r="B643" s="6">
        <f>'4.OVTA Sites-Transects'!C649</f>
        <v>0</v>
      </c>
      <c r="C643" s="6">
        <f>'4.OVTA Sites-Transects'!D649</f>
        <v>0</v>
      </c>
      <c r="D643" s="1">
        <f>'4.OVTA Sites-Transects'!E649</f>
        <v>0</v>
      </c>
      <c r="E643" s="1">
        <f>'4.OVTA Sites-Transects'!G649</f>
        <v>0</v>
      </c>
      <c r="F643" s="1">
        <f>'4.OVTA Sites-Transects'!F649</f>
        <v>0</v>
      </c>
      <c r="G643" s="6">
        <f>'4.OVTA Sites-Transects'!H649</f>
        <v>0</v>
      </c>
      <c r="H643" s="6">
        <f>'4.OVTA Sites-Transects'!I649</f>
        <v>0</v>
      </c>
      <c r="I643" s="193" t="str">
        <f t="shared" ref="I643:I706" si="80">IF(F643="B", SUMIF(OVTA_Calcs_TMA, D643, WeightingFactorMod), IF(F643="C", SUMIF(OVTA_Calcs_TMA, D643, WeightingFactorHigh), IF(F643="D", SUMIF(OVTA_Calcs_TMA, D643, WeightingFactorVeryHigh), "-")))</f>
        <v>-</v>
      </c>
      <c r="J643" s="27" t="str">
        <f t="shared" ref="J643:J706" si="81">IF(ISNUMBER(AVERAGEIFS(AssessmentResultsLow, AssessmentResultsSites, $A643,AssessmentIncluded, "yes")), I643*AVERAGEIFS(AssessmentResultsLow, AssessmentResultsSites, $A643,AssessmentIncluded, "yes"), "-")</f>
        <v>-</v>
      </c>
      <c r="K643" s="27" t="str">
        <f t="shared" ref="K643:K706" si="82">IF(ISNUMBER(AVERAGEIFS(AssessmentResultsMod, AssessmentResultsSites, $A643,AssessmentIncluded, "yes")), I643*AVERAGEIFS(AssessmentResultsMod, AssessmentResultsSites, $A643,AssessmentIncluded, "yes"), "-")</f>
        <v>-</v>
      </c>
      <c r="L643" s="27" t="str">
        <f t="shared" ref="L643:L706" si="83">IF(ISNUMBER(AVERAGEIFS(AssessmentResultsHigh, AssessmentResultsSites, $A643,AssessmentIncluded, "yes")), I643*AVERAGEIFS(AssessmentResultsHigh, AssessmentResultsSites, $A643,AssessmentIncluded, "yes"), "-")</f>
        <v>-</v>
      </c>
      <c r="M643" s="27" t="str">
        <f t="shared" ref="M643:M706" si="84">IF(ISNUMBER(AVERAGEIFS(AssessmentResultsVeryHigh, AssessmentResultsSites, $A643,AssessmentIncluded, "yes")), I643*AVERAGEIFS(AssessmentResultsVeryHigh, AssessmentResultsSites, $A643,AssessmentIncluded, "yes"), "-")</f>
        <v>-</v>
      </c>
      <c r="N643" s="28">
        <f t="shared" ref="N643:N706" si="85">COUNTIFS(AssessmentResultsSites, A643, AssessmentIncluded, "yes")</f>
        <v>0</v>
      </c>
      <c r="O643" s="28">
        <f t="shared" si="79"/>
        <v>0</v>
      </c>
      <c r="P643" s="1" t="str">
        <f t="shared" ref="P643:P706" si="86">IF(AND(G643="Yes", N643&gt;0), "yes", "no")</f>
        <v>no</v>
      </c>
    </row>
    <row r="644" spans="1:16" x14ac:dyDescent="0.25">
      <c r="A644" s="6">
        <f>'4.OVTA Sites-Transects'!B650</f>
        <v>0</v>
      </c>
      <c r="B644" s="6">
        <f>'4.OVTA Sites-Transects'!C650</f>
        <v>0</v>
      </c>
      <c r="C644" s="6">
        <f>'4.OVTA Sites-Transects'!D650</f>
        <v>0</v>
      </c>
      <c r="D644" s="1">
        <f>'4.OVTA Sites-Transects'!E650</f>
        <v>0</v>
      </c>
      <c r="E644" s="1">
        <f>'4.OVTA Sites-Transects'!G650</f>
        <v>0</v>
      </c>
      <c r="F644" s="1">
        <f>'4.OVTA Sites-Transects'!F650</f>
        <v>0</v>
      </c>
      <c r="G644" s="6">
        <f>'4.OVTA Sites-Transects'!H650</f>
        <v>0</v>
      </c>
      <c r="H644" s="6">
        <f>'4.OVTA Sites-Transects'!I650</f>
        <v>0</v>
      </c>
      <c r="I644" s="193" t="str">
        <f t="shared" si="80"/>
        <v>-</v>
      </c>
      <c r="J644" s="27" t="str">
        <f t="shared" si="81"/>
        <v>-</v>
      </c>
      <c r="K644" s="27" t="str">
        <f t="shared" si="82"/>
        <v>-</v>
      </c>
      <c r="L644" s="27" t="str">
        <f t="shared" si="83"/>
        <v>-</v>
      </c>
      <c r="M644" s="27" t="str">
        <f t="shared" si="84"/>
        <v>-</v>
      </c>
      <c r="N644" s="28">
        <f t="shared" si="85"/>
        <v>0</v>
      </c>
      <c r="O644" s="28">
        <f t="shared" ref="O644:O707" si="87">IF(P644="yes", N644, 0)</f>
        <v>0</v>
      </c>
      <c r="P644" s="1" t="str">
        <f t="shared" si="86"/>
        <v>no</v>
      </c>
    </row>
    <row r="645" spans="1:16" x14ac:dyDescent="0.25">
      <c r="A645" s="6">
        <f>'4.OVTA Sites-Transects'!B651</f>
        <v>0</v>
      </c>
      <c r="B645" s="6">
        <f>'4.OVTA Sites-Transects'!C651</f>
        <v>0</v>
      </c>
      <c r="C645" s="6">
        <f>'4.OVTA Sites-Transects'!D651</f>
        <v>0</v>
      </c>
      <c r="D645" s="1">
        <f>'4.OVTA Sites-Transects'!E651</f>
        <v>0</v>
      </c>
      <c r="E645" s="1">
        <f>'4.OVTA Sites-Transects'!G651</f>
        <v>0</v>
      </c>
      <c r="F645" s="1">
        <f>'4.OVTA Sites-Transects'!F651</f>
        <v>0</v>
      </c>
      <c r="G645" s="6">
        <f>'4.OVTA Sites-Transects'!H651</f>
        <v>0</v>
      </c>
      <c r="H645" s="6">
        <f>'4.OVTA Sites-Transects'!I651</f>
        <v>0</v>
      </c>
      <c r="I645" s="193" t="str">
        <f t="shared" si="80"/>
        <v>-</v>
      </c>
      <c r="J645" s="27" t="str">
        <f t="shared" si="81"/>
        <v>-</v>
      </c>
      <c r="K645" s="27" t="str">
        <f t="shared" si="82"/>
        <v>-</v>
      </c>
      <c r="L645" s="27" t="str">
        <f t="shared" si="83"/>
        <v>-</v>
      </c>
      <c r="M645" s="27" t="str">
        <f t="shared" si="84"/>
        <v>-</v>
      </c>
      <c r="N645" s="28">
        <f t="shared" si="85"/>
        <v>0</v>
      </c>
      <c r="O645" s="28">
        <f t="shared" si="87"/>
        <v>0</v>
      </c>
      <c r="P645" s="1" t="str">
        <f t="shared" si="86"/>
        <v>no</v>
      </c>
    </row>
    <row r="646" spans="1:16" x14ac:dyDescent="0.25">
      <c r="A646" s="6">
        <f>'4.OVTA Sites-Transects'!B652</f>
        <v>0</v>
      </c>
      <c r="B646" s="6">
        <f>'4.OVTA Sites-Transects'!C652</f>
        <v>0</v>
      </c>
      <c r="C646" s="6">
        <f>'4.OVTA Sites-Transects'!D652</f>
        <v>0</v>
      </c>
      <c r="D646" s="1">
        <f>'4.OVTA Sites-Transects'!E652</f>
        <v>0</v>
      </c>
      <c r="E646" s="1">
        <f>'4.OVTA Sites-Transects'!G652</f>
        <v>0</v>
      </c>
      <c r="F646" s="1">
        <f>'4.OVTA Sites-Transects'!F652</f>
        <v>0</v>
      </c>
      <c r="G646" s="6">
        <f>'4.OVTA Sites-Transects'!H652</f>
        <v>0</v>
      </c>
      <c r="H646" s="6">
        <f>'4.OVTA Sites-Transects'!I652</f>
        <v>0</v>
      </c>
      <c r="I646" s="193" t="str">
        <f t="shared" si="80"/>
        <v>-</v>
      </c>
      <c r="J646" s="27" t="str">
        <f t="shared" si="81"/>
        <v>-</v>
      </c>
      <c r="K646" s="27" t="str">
        <f t="shared" si="82"/>
        <v>-</v>
      </c>
      <c r="L646" s="27" t="str">
        <f t="shared" si="83"/>
        <v>-</v>
      </c>
      <c r="M646" s="27" t="str">
        <f t="shared" si="84"/>
        <v>-</v>
      </c>
      <c r="N646" s="28">
        <f t="shared" si="85"/>
        <v>0</v>
      </c>
      <c r="O646" s="28">
        <f t="shared" si="87"/>
        <v>0</v>
      </c>
      <c r="P646" s="1" t="str">
        <f t="shared" si="86"/>
        <v>no</v>
      </c>
    </row>
    <row r="647" spans="1:16" x14ac:dyDescent="0.25">
      <c r="A647" s="6">
        <f>'4.OVTA Sites-Transects'!B653</f>
        <v>0</v>
      </c>
      <c r="B647" s="6">
        <f>'4.OVTA Sites-Transects'!C653</f>
        <v>0</v>
      </c>
      <c r="C647" s="6">
        <f>'4.OVTA Sites-Transects'!D653</f>
        <v>0</v>
      </c>
      <c r="D647" s="1">
        <f>'4.OVTA Sites-Transects'!E653</f>
        <v>0</v>
      </c>
      <c r="E647" s="1">
        <f>'4.OVTA Sites-Transects'!G653</f>
        <v>0</v>
      </c>
      <c r="F647" s="1">
        <f>'4.OVTA Sites-Transects'!F653</f>
        <v>0</v>
      </c>
      <c r="G647" s="6">
        <f>'4.OVTA Sites-Transects'!H653</f>
        <v>0</v>
      </c>
      <c r="H647" s="6">
        <f>'4.OVTA Sites-Transects'!I653</f>
        <v>0</v>
      </c>
      <c r="I647" s="193" t="str">
        <f t="shared" si="80"/>
        <v>-</v>
      </c>
      <c r="J647" s="27" t="str">
        <f t="shared" si="81"/>
        <v>-</v>
      </c>
      <c r="K647" s="27" t="str">
        <f t="shared" si="82"/>
        <v>-</v>
      </c>
      <c r="L647" s="27" t="str">
        <f t="shared" si="83"/>
        <v>-</v>
      </c>
      <c r="M647" s="27" t="str">
        <f t="shared" si="84"/>
        <v>-</v>
      </c>
      <c r="N647" s="28">
        <f t="shared" si="85"/>
        <v>0</v>
      </c>
      <c r="O647" s="28">
        <f t="shared" si="87"/>
        <v>0</v>
      </c>
      <c r="P647" s="1" t="str">
        <f t="shared" si="86"/>
        <v>no</v>
      </c>
    </row>
    <row r="648" spans="1:16" x14ac:dyDescent="0.25">
      <c r="A648" s="6">
        <f>'4.OVTA Sites-Transects'!B654</f>
        <v>0</v>
      </c>
      <c r="B648" s="6">
        <f>'4.OVTA Sites-Transects'!C654</f>
        <v>0</v>
      </c>
      <c r="C648" s="6">
        <f>'4.OVTA Sites-Transects'!D654</f>
        <v>0</v>
      </c>
      <c r="D648" s="1">
        <f>'4.OVTA Sites-Transects'!E654</f>
        <v>0</v>
      </c>
      <c r="E648" s="1">
        <f>'4.OVTA Sites-Transects'!G654</f>
        <v>0</v>
      </c>
      <c r="F648" s="1">
        <f>'4.OVTA Sites-Transects'!F654</f>
        <v>0</v>
      </c>
      <c r="G648" s="6">
        <f>'4.OVTA Sites-Transects'!H654</f>
        <v>0</v>
      </c>
      <c r="H648" s="6">
        <f>'4.OVTA Sites-Transects'!I654</f>
        <v>0</v>
      </c>
      <c r="I648" s="193" t="str">
        <f t="shared" si="80"/>
        <v>-</v>
      </c>
      <c r="J648" s="27" t="str">
        <f t="shared" si="81"/>
        <v>-</v>
      </c>
      <c r="K648" s="27" t="str">
        <f t="shared" si="82"/>
        <v>-</v>
      </c>
      <c r="L648" s="27" t="str">
        <f t="shared" si="83"/>
        <v>-</v>
      </c>
      <c r="M648" s="27" t="str">
        <f t="shared" si="84"/>
        <v>-</v>
      </c>
      <c r="N648" s="28">
        <f t="shared" si="85"/>
        <v>0</v>
      </c>
      <c r="O648" s="28">
        <f t="shared" si="87"/>
        <v>0</v>
      </c>
      <c r="P648" s="1" t="str">
        <f t="shared" si="86"/>
        <v>no</v>
      </c>
    </row>
    <row r="649" spans="1:16" x14ac:dyDescent="0.25">
      <c r="A649" s="6">
        <f>'4.OVTA Sites-Transects'!B655</f>
        <v>0</v>
      </c>
      <c r="B649" s="6">
        <f>'4.OVTA Sites-Transects'!C655</f>
        <v>0</v>
      </c>
      <c r="C649" s="6">
        <f>'4.OVTA Sites-Transects'!D655</f>
        <v>0</v>
      </c>
      <c r="D649" s="1">
        <f>'4.OVTA Sites-Transects'!E655</f>
        <v>0</v>
      </c>
      <c r="E649" s="1">
        <f>'4.OVTA Sites-Transects'!G655</f>
        <v>0</v>
      </c>
      <c r="F649" s="1">
        <f>'4.OVTA Sites-Transects'!F655</f>
        <v>0</v>
      </c>
      <c r="G649" s="6">
        <f>'4.OVTA Sites-Transects'!H655</f>
        <v>0</v>
      </c>
      <c r="H649" s="6">
        <f>'4.OVTA Sites-Transects'!I655</f>
        <v>0</v>
      </c>
      <c r="I649" s="193" t="str">
        <f t="shared" si="80"/>
        <v>-</v>
      </c>
      <c r="J649" s="27" t="str">
        <f t="shared" si="81"/>
        <v>-</v>
      </c>
      <c r="K649" s="27" t="str">
        <f t="shared" si="82"/>
        <v>-</v>
      </c>
      <c r="L649" s="27" t="str">
        <f t="shared" si="83"/>
        <v>-</v>
      </c>
      <c r="M649" s="27" t="str">
        <f t="shared" si="84"/>
        <v>-</v>
      </c>
      <c r="N649" s="28">
        <f t="shared" si="85"/>
        <v>0</v>
      </c>
      <c r="O649" s="28">
        <f t="shared" si="87"/>
        <v>0</v>
      </c>
      <c r="P649" s="1" t="str">
        <f t="shared" si="86"/>
        <v>no</v>
      </c>
    </row>
    <row r="650" spans="1:16" x14ac:dyDescent="0.25">
      <c r="A650" s="6">
        <f>'4.OVTA Sites-Transects'!B656</f>
        <v>0</v>
      </c>
      <c r="B650" s="6">
        <f>'4.OVTA Sites-Transects'!C656</f>
        <v>0</v>
      </c>
      <c r="C650" s="6">
        <f>'4.OVTA Sites-Transects'!D656</f>
        <v>0</v>
      </c>
      <c r="D650" s="1">
        <f>'4.OVTA Sites-Transects'!E656</f>
        <v>0</v>
      </c>
      <c r="E650" s="1">
        <f>'4.OVTA Sites-Transects'!G656</f>
        <v>0</v>
      </c>
      <c r="F650" s="1">
        <f>'4.OVTA Sites-Transects'!F656</f>
        <v>0</v>
      </c>
      <c r="G650" s="6">
        <f>'4.OVTA Sites-Transects'!H656</f>
        <v>0</v>
      </c>
      <c r="H650" s="6">
        <f>'4.OVTA Sites-Transects'!I656</f>
        <v>0</v>
      </c>
      <c r="I650" s="193" t="str">
        <f t="shared" si="80"/>
        <v>-</v>
      </c>
      <c r="J650" s="27" t="str">
        <f t="shared" si="81"/>
        <v>-</v>
      </c>
      <c r="K650" s="27" t="str">
        <f t="shared" si="82"/>
        <v>-</v>
      </c>
      <c r="L650" s="27" t="str">
        <f t="shared" si="83"/>
        <v>-</v>
      </c>
      <c r="M650" s="27" t="str">
        <f t="shared" si="84"/>
        <v>-</v>
      </c>
      <c r="N650" s="28">
        <f t="shared" si="85"/>
        <v>0</v>
      </c>
      <c r="O650" s="28">
        <f t="shared" si="87"/>
        <v>0</v>
      </c>
      <c r="P650" s="1" t="str">
        <f t="shared" si="86"/>
        <v>no</v>
      </c>
    </row>
    <row r="651" spans="1:16" x14ac:dyDescent="0.25">
      <c r="A651" s="6">
        <f>'4.OVTA Sites-Transects'!B657</f>
        <v>0</v>
      </c>
      <c r="B651" s="6">
        <f>'4.OVTA Sites-Transects'!C657</f>
        <v>0</v>
      </c>
      <c r="C651" s="6">
        <f>'4.OVTA Sites-Transects'!D657</f>
        <v>0</v>
      </c>
      <c r="D651" s="1">
        <f>'4.OVTA Sites-Transects'!E657</f>
        <v>0</v>
      </c>
      <c r="E651" s="1">
        <f>'4.OVTA Sites-Transects'!G657</f>
        <v>0</v>
      </c>
      <c r="F651" s="1">
        <f>'4.OVTA Sites-Transects'!F657</f>
        <v>0</v>
      </c>
      <c r="G651" s="6">
        <f>'4.OVTA Sites-Transects'!H657</f>
        <v>0</v>
      </c>
      <c r="H651" s="6">
        <f>'4.OVTA Sites-Transects'!I657</f>
        <v>0</v>
      </c>
      <c r="I651" s="193" t="str">
        <f t="shared" si="80"/>
        <v>-</v>
      </c>
      <c r="J651" s="27" t="str">
        <f t="shared" si="81"/>
        <v>-</v>
      </c>
      <c r="K651" s="27" t="str">
        <f t="shared" si="82"/>
        <v>-</v>
      </c>
      <c r="L651" s="27" t="str">
        <f t="shared" si="83"/>
        <v>-</v>
      </c>
      <c r="M651" s="27" t="str">
        <f t="shared" si="84"/>
        <v>-</v>
      </c>
      <c r="N651" s="28">
        <f t="shared" si="85"/>
        <v>0</v>
      </c>
      <c r="O651" s="28">
        <f t="shared" si="87"/>
        <v>0</v>
      </c>
      <c r="P651" s="1" t="str">
        <f t="shared" si="86"/>
        <v>no</v>
      </c>
    </row>
    <row r="652" spans="1:16" x14ac:dyDescent="0.25">
      <c r="A652" s="6">
        <f>'4.OVTA Sites-Transects'!B658</f>
        <v>0</v>
      </c>
      <c r="B652" s="6">
        <f>'4.OVTA Sites-Transects'!C658</f>
        <v>0</v>
      </c>
      <c r="C652" s="6">
        <f>'4.OVTA Sites-Transects'!D658</f>
        <v>0</v>
      </c>
      <c r="D652" s="1">
        <f>'4.OVTA Sites-Transects'!E658</f>
        <v>0</v>
      </c>
      <c r="E652" s="1">
        <f>'4.OVTA Sites-Transects'!G658</f>
        <v>0</v>
      </c>
      <c r="F652" s="1">
        <f>'4.OVTA Sites-Transects'!F658</f>
        <v>0</v>
      </c>
      <c r="G652" s="6">
        <f>'4.OVTA Sites-Transects'!H658</f>
        <v>0</v>
      </c>
      <c r="H652" s="6">
        <f>'4.OVTA Sites-Transects'!I658</f>
        <v>0</v>
      </c>
      <c r="I652" s="193" t="str">
        <f t="shared" si="80"/>
        <v>-</v>
      </c>
      <c r="J652" s="27" t="str">
        <f t="shared" si="81"/>
        <v>-</v>
      </c>
      <c r="K652" s="27" t="str">
        <f t="shared" si="82"/>
        <v>-</v>
      </c>
      <c r="L652" s="27" t="str">
        <f t="shared" si="83"/>
        <v>-</v>
      </c>
      <c r="M652" s="27" t="str">
        <f t="shared" si="84"/>
        <v>-</v>
      </c>
      <c r="N652" s="28">
        <f t="shared" si="85"/>
        <v>0</v>
      </c>
      <c r="O652" s="28">
        <f t="shared" si="87"/>
        <v>0</v>
      </c>
      <c r="P652" s="1" t="str">
        <f t="shared" si="86"/>
        <v>no</v>
      </c>
    </row>
    <row r="653" spans="1:16" x14ac:dyDescent="0.25">
      <c r="A653" s="6">
        <f>'4.OVTA Sites-Transects'!B659</f>
        <v>0</v>
      </c>
      <c r="B653" s="6">
        <f>'4.OVTA Sites-Transects'!C659</f>
        <v>0</v>
      </c>
      <c r="C653" s="6">
        <f>'4.OVTA Sites-Transects'!D659</f>
        <v>0</v>
      </c>
      <c r="D653" s="1">
        <f>'4.OVTA Sites-Transects'!E659</f>
        <v>0</v>
      </c>
      <c r="E653" s="1">
        <f>'4.OVTA Sites-Transects'!G659</f>
        <v>0</v>
      </c>
      <c r="F653" s="1">
        <f>'4.OVTA Sites-Transects'!F659</f>
        <v>0</v>
      </c>
      <c r="G653" s="6">
        <f>'4.OVTA Sites-Transects'!H659</f>
        <v>0</v>
      </c>
      <c r="H653" s="6">
        <f>'4.OVTA Sites-Transects'!I659</f>
        <v>0</v>
      </c>
      <c r="I653" s="193" t="str">
        <f t="shared" si="80"/>
        <v>-</v>
      </c>
      <c r="J653" s="27" t="str">
        <f t="shared" si="81"/>
        <v>-</v>
      </c>
      <c r="K653" s="27" t="str">
        <f t="shared" si="82"/>
        <v>-</v>
      </c>
      <c r="L653" s="27" t="str">
        <f t="shared" si="83"/>
        <v>-</v>
      </c>
      <c r="M653" s="27" t="str">
        <f t="shared" si="84"/>
        <v>-</v>
      </c>
      <c r="N653" s="28">
        <f t="shared" si="85"/>
        <v>0</v>
      </c>
      <c r="O653" s="28">
        <f t="shared" si="87"/>
        <v>0</v>
      </c>
      <c r="P653" s="1" t="str">
        <f t="shared" si="86"/>
        <v>no</v>
      </c>
    </row>
    <row r="654" spans="1:16" x14ac:dyDescent="0.25">
      <c r="A654" s="6">
        <f>'4.OVTA Sites-Transects'!B660</f>
        <v>0</v>
      </c>
      <c r="B654" s="6">
        <f>'4.OVTA Sites-Transects'!C660</f>
        <v>0</v>
      </c>
      <c r="C654" s="6">
        <f>'4.OVTA Sites-Transects'!D660</f>
        <v>0</v>
      </c>
      <c r="D654" s="1">
        <f>'4.OVTA Sites-Transects'!E660</f>
        <v>0</v>
      </c>
      <c r="E654" s="1">
        <f>'4.OVTA Sites-Transects'!G660</f>
        <v>0</v>
      </c>
      <c r="F654" s="1">
        <f>'4.OVTA Sites-Transects'!F660</f>
        <v>0</v>
      </c>
      <c r="G654" s="6">
        <f>'4.OVTA Sites-Transects'!H660</f>
        <v>0</v>
      </c>
      <c r="H654" s="6">
        <f>'4.OVTA Sites-Transects'!I660</f>
        <v>0</v>
      </c>
      <c r="I654" s="193" t="str">
        <f t="shared" si="80"/>
        <v>-</v>
      </c>
      <c r="J654" s="27" t="str">
        <f t="shared" si="81"/>
        <v>-</v>
      </c>
      <c r="K654" s="27" t="str">
        <f t="shared" si="82"/>
        <v>-</v>
      </c>
      <c r="L654" s="27" t="str">
        <f t="shared" si="83"/>
        <v>-</v>
      </c>
      <c r="M654" s="27" t="str">
        <f t="shared" si="84"/>
        <v>-</v>
      </c>
      <c r="N654" s="28">
        <f t="shared" si="85"/>
        <v>0</v>
      </c>
      <c r="O654" s="28">
        <f t="shared" si="87"/>
        <v>0</v>
      </c>
      <c r="P654" s="1" t="str">
        <f t="shared" si="86"/>
        <v>no</v>
      </c>
    </row>
    <row r="655" spans="1:16" x14ac:dyDescent="0.25">
      <c r="A655" s="6">
        <f>'4.OVTA Sites-Transects'!B661</f>
        <v>0</v>
      </c>
      <c r="B655" s="6">
        <f>'4.OVTA Sites-Transects'!C661</f>
        <v>0</v>
      </c>
      <c r="C655" s="6">
        <f>'4.OVTA Sites-Transects'!D661</f>
        <v>0</v>
      </c>
      <c r="D655" s="1">
        <f>'4.OVTA Sites-Transects'!E661</f>
        <v>0</v>
      </c>
      <c r="E655" s="1">
        <f>'4.OVTA Sites-Transects'!G661</f>
        <v>0</v>
      </c>
      <c r="F655" s="1">
        <f>'4.OVTA Sites-Transects'!F661</f>
        <v>0</v>
      </c>
      <c r="G655" s="6">
        <f>'4.OVTA Sites-Transects'!H661</f>
        <v>0</v>
      </c>
      <c r="H655" s="6">
        <f>'4.OVTA Sites-Transects'!I661</f>
        <v>0</v>
      </c>
      <c r="I655" s="193" t="str">
        <f t="shared" si="80"/>
        <v>-</v>
      </c>
      <c r="J655" s="27" t="str">
        <f t="shared" si="81"/>
        <v>-</v>
      </c>
      <c r="K655" s="27" t="str">
        <f t="shared" si="82"/>
        <v>-</v>
      </c>
      <c r="L655" s="27" t="str">
        <f t="shared" si="83"/>
        <v>-</v>
      </c>
      <c r="M655" s="27" t="str">
        <f t="shared" si="84"/>
        <v>-</v>
      </c>
      <c r="N655" s="28">
        <f t="shared" si="85"/>
        <v>0</v>
      </c>
      <c r="O655" s="28">
        <f t="shared" si="87"/>
        <v>0</v>
      </c>
      <c r="P655" s="1" t="str">
        <f t="shared" si="86"/>
        <v>no</v>
      </c>
    </row>
    <row r="656" spans="1:16" x14ac:dyDescent="0.25">
      <c r="A656" s="6">
        <f>'4.OVTA Sites-Transects'!B662</f>
        <v>0</v>
      </c>
      <c r="B656" s="6">
        <f>'4.OVTA Sites-Transects'!C662</f>
        <v>0</v>
      </c>
      <c r="C656" s="6">
        <f>'4.OVTA Sites-Transects'!D662</f>
        <v>0</v>
      </c>
      <c r="D656" s="1">
        <f>'4.OVTA Sites-Transects'!E662</f>
        <v>0</v>
      </c>
      <c r="E656" s="1">
        <f>'4.OVTA Sites-Transects'!G662</f>
        <v>0</v>
      </c>
      <c r="F656" s="1">
        <f>'4.OVTA Sites-Transects'!F662</f>
        <v>0</v>
      </c>
      <c r="G656" s="6">
        <f>'4.OVTA Sites-Transects'!H662</f>
        <v>0</v>
      </c>
      <c r="H656" s="6">
        <f>'4.OVTA Sites-Transects'!I662</f>
        <v>0</v>
      </c>
      <c r="I656" s="193" t="str">
        <f t="shared" si="80"/>
        <v>-</v>
      </c>
      <c r="J656" s="27" t="str">
        <f t="shared" si="81"/>
        <v>-</v>
      </c>
      <c r="K656" s="27" t="str">
        <f t="shared" si="82"/>
        <v>-</v>
      </c>
      <c r="L656" s="27" t="str">
        <f t="shared" si="83"/>
        <v>-</v>
      </c>
      <c r="M656" s="27" t="str">
        <f t="shared" si="84"/>
        <v>-</v>
      </c>
      <c r="N656" s="28">
        <f t="shared" si="85"/>
        <v>0</v>
      </c>
      <c r="O656" s="28">
        <f t="shared" si="87"/>
        <v>0</v>
      </c>
      <c r="P656" s="1" t="str">
        <f t="shared" si="86"/>
        <v>no</v>
      </c>
    </row>
    <row r="657" spans="1:16" x14ac:dyDescent="0.25">
      <c r="A657" s="6">
        <f>'4.OVTA Sites-Transects'!B663</f>
        <v>0</v>
      </c>
      <c r="B657" s="6">
        <f>'4.OVTA Sites-Transects'!C663</f>
        <v>0</v>
      </c>
      <c r="C657" s="6">
        <f>'4.OVTA Sites-Transects'!D663</f>
        <v>0</v>
      </c>
      <c r="D657" s="1">
        <f>'4.OVTA Sites-Transects'!E663</f>
        <v>0</v>
      </c>
      <c r="E657" s="1">
        <f>'4.OVTA Sites-Transects'!G663</f>
        <v>0</v>
      </c>
      <c r="F657" s="1">
        <f>'4.OVTA Sites-Transects'!F663</f>
        <v>0</v>
      </c>
      <c r="G657" s="6">
        <f>'4.OVTA Sites-Transects'!H663</f>
        <v>0</v>
      </c>
      <c r="H657" s="6">
        <f>'4.OVTA Sites-Transects'!I663</f>
        <v>0</v>
      </c>
      <c r="I657" s="193" t="str">
        <f t="shared" si="80"/>
        <v>-</v>
      </c>
      <c r="J657" s="27" t="str">
        <f t="shared" si="81"/>
        <v>-</v>
      </c>
      <c r="K657" s="27" t="str">
        <f t="shared" si="82"/>
        <v>-</v>
      </c>
      <c r="L657" s="27" t="str">
        <f t="shared" si="83"/>
        <v>-</v>
      </c>
      <c r="M657" s="27" t="str">
        <f t="shared" si="84"/>
        <v>-</v>
      </c>
      <c r="N657" s="28">
        <f t="shared" si="85"/>
        <v>0</v>
      </c>
      <c r="O657" s="28">
        <f t="shared" si="87"/>
        <v>0</v>
      </c>
      <c r="P657" s="1" t="str">
        <f t="shared" si="86"/>
        <v>no</v>
      </c>
    </row>
    <row r="658" spans="1:16" x14ac:dyDescent="0.25">
      <c r="A658" s="6">
        <f>'4.OVTA Sites-Transects'!B664</f>
        <v>0</v>
      </c>
      <c r="B658" s="6">
        <f>'4.OVTA Sites-Transects'!C664</f>
        <v>0</v>
      </c>
      <c r="C658" s="6">
        <f>'4.OVTA Sites-Transects'!D664</f>
        <v>0</v>
      </c>
      <c r="D658" s="1">
        <f>'4.OVTA Sites-Transects'!E664</f>
        <v>0</v>
      </c>
      <c r="E658" s="1">
        <f>'4.OVTA Sites-Transects'!G664</f>
        <v>0</v>
      </c>
      <c r="F658" s="1">
        <f>'4.OVTA Sites-Transects'!F664</f>
        <v>0</v>
      </c>
      <c r="G658" s="6">
        <f>'4.OVTA Sites-Transects'!H664</f>
        <v>0</v>
      </c>
      <c r="H658" s="6">
        <f>'4.OVTA Sites-Transects'!I664</f>
        <v>0</v>
      </c>
      <c r="I658" s="193" t="str">
        <f t="shared" si="80"/>
        <v>-</v>
      </c>
      <c r="J658" s="27" t="str">
        <f t="shared" si="81"/>
        <v>-</v>
      </c>
      <c r="K658" s="27" t="str">
        <f t="shared" si="82"/>
        <v>-</v>
      </c>
      <c r="L658" s="27" t="str">
        <f t="shared" si="83"/>
        <v>-</v>
      </c>
      <c r="M658" s="27" t="str">
        <f t="shared" si="84"/>
        <v>-</v>
      </c>
      <c r="N658" s="28">
        <f t="shared" si="85"/>
        <v>0</v>
      </c>
      <c r="O658" s="28">
        <f t="shared" si="87"/>
        <v>0</v>
      </c>
      <c r="P658" s="1" t="str">
        <f t="shared" si="86"/>
        <v>no</v>
      </c>
    </row>
    <row r="659" spans="1:16" x14ac:dyDescent="0.25">
      <c r="A659" s="6">
        <f>'4.OVTA Sites-Transects'!B665</f>
        <v>0</v>
      </c>
      <c r="B659" s="6">
        <f>'4.OVTA Sites-Transects'!C665</f>
        <v>0</v>
      </c>
      <c r="C659" s="6">
        <f>'4.OVTA Sites-Transects'!D665</f>
        <v>0</v>
      </c>
      <c r="D659" s="1">
        <f>'4.OVTA Sites-Transects'!E665</f>
        <v>0</v>
      </c>
      <c r="E659" s="1">
        <f>'4.OVTA Sites-Transects'!G665</f>
        <v>0</v>
      </c>
      <c r="F659" s="1">
        <f>'4.OVTA Sites-Transects'!F665</f>
        <v>0</v>
      </c>
      <c r="G659" s="6">
        <f>'4.OVTA Sites-Transects'!H665</f>
        <v>0</v>
      </c>
      <c r="H659" s="6">
        <f>'4.OVTA Sites-Transects'!I665</f>
        <v>0</v>
      </c>
      <c r="I659" s="193" t="str">
        <f t="shared" si="80"/>
        <v>-</v>
      </c>
      <c r="J659" s="27" t="str">
        <f t="shared" si="81"/>
        <v>-</v>
      </c>
      <c r="K659" s="27" t="str">
        <f t="shared" si="82"/>
        <v>-</v>
      </c>
      <c r="L659" s="27" t="str">
        <f t="shared" si="83"/>
        <v>-</v>
      </c>
      <c r="M659" s="27" t="str">
        <f t="shared" si="84"/>
        <v>-</v>
      </c>
      <c r="N659" s="28">
        <f t="shared" si="85"/>
        <v>0</v>
      </c>
      <c r="O659" s="28">
        <f t="shared" si="87"/>
        <v>0</v>
      </c>
      <c r="P659" s="1" t="str">
        <f t="shared" si="86"/>
        <v>no</v>
      </c>
    </row>
    <row r="660" spans="1:16" x14ac:dyDescent="0.25">
      <c r="A660" s="6">
        <f>'4.OVTA Sites-Transects'!B666</f>
        <v>0</v>
      </c>
      <c r="B660" s="6">
        <f>'4.OVTA Sites-Transects'!C666</f>
        <v>0</v>
      </c>
      <c r="C660" s="6">
        <f>'4.OVTA Sites-Transects'!D666</f>
        <v>0</v>
      </c>
      <c r="D660" s="1">
        <f>'4.OVTA Sites-Transects'!E666</f>
        <v>0</v>
      </c>
      <c r="E660" s="1">
        <f>'4.OVTA Sites-Transects'!G666</f>
        <v>0</v>
      </c>
      <c r="F660" s="1">
        <f>'4.OVTA Sites-Transects'!F666</f>
        <v>0</v>
      </c>
      <c r="G660" s="6">
        <f>'4.OVTA Sites-Transects'!H666</f>
        <v>0</v>
      </c>
      <c r="H660" s="6">
        <f>'4.OVTA Sites-Transects'!I666</f>
        <v>0</v>
      </c>
      <c r="I660" s="193" t="str">
        <f t="shared" si="80"/>
        <v>-</v>
      </c>
      <c r="J660" s="27" t="str">
        <f t="shared" si="81"/>
        <v>-</v>
      </c>
      <c r="K660" s="27" t="str">
        <f t="shared" si="82"/>
        <v>-</v>
      </c>
      <c r="L660" s="27" t="str">
        <f t="shared" si="83"/>
        <v>-</v>
      </c>
      <c r="M660" s="27" t="str">
        <f t="shared" si="84"/>
        <v>-</v>
      </c>
      <c r="N660" s="28">
        <f t="shared" si="85"/>
        <v>0</v>
      </c>
      <c r="O660" s="28">
        <f t="shared" si="87"/>
        <v>0</v>
      </c>
      <c r="P660" s="1" t="str">
        <f t="shared" si="86"/>
        <v>no</v>
      </c>
    </row>
    <row r="661" spans="1:16" x14ac:dyDescent="0.25">
      <c r="A661" s="6">
        <f>'4.OVTA Sites-Transects'!B667</f>
        <v>0</v>
      </c>
      <c r="B661" s="6">
        <f>'4.OVTA Sites-Transects'!C667</f>
        <v>0</v>
      </c>
      <c r="C661" s="6">
        <f>'4.OVTA Sites-Transects'!D667</f>
        <v>0</v>
      </c>
      <c r="D661" s="1">
        <f>'4.OVTA Sites-Transects'!E667</f>
        <v>0</v>
      </c>
      <c r="E661" s="1">
        <f>'4.OVTA Sites-Transects'!G667</f>
        <v>0</v>
      </c>
      <c r="F661" s="1">
        <f>'4.OVTA Sites-Transects'!F667</f>
        <v>0</v>
      </c>
      <c r="G661" s="6">
        <f>'4.OVTA Sites-Transects'!H667</f>
        <v>0</v>
      </c>
      <c r="H661" s="6">
        <f>'4.OVTA Sites-Transects'!I667</f>
        <v>0</v>
      </c>
      <c r="I661" s="193" t="str">
        <f t="shared" si="80"/>
        <v>-</v>
      </c>
      <c r="J661" s="27" t="str">
        <f t="shared" si="81"/>
        <v>-</v>
      </c>
      <c r="K661" s="27" t="str">
        <f t="shared" si="82"/>
        <v>-</v>
      </c>
      <c r="L661" s="27" t="str">
        <f t="shared" si="83"/>
        <v>-</v>
      </c>
      <c r="M661" s="27" t="str">
        <f t="shared" si="84"/>
        <v>-</v>
      </c>
      <c r="N661" s="28">
        <f t="shared" si="85"/>
        <v>0</v>
      </c>
      <c r="O661" s="28">
        <f t="shared" si="87"/>
        <v>0</v>
      </c>
      <c r="P661" s="1" t="str">
        <f t="shared" si="86"/>
        <v>no</v>
      </c>
    </row>
    <row r="662" spans="1:16" x14ac:dyDescent="0.25">
      <c r="A662" s="6">
        <f>'4.OVTA Sites-Transects'!B668</f>
        <v>0</v>
      </c>
      <c r="B662" s="6">
        <f>'4.OVTA Sites-Transects'!C668</f>
        <v>0</v>
      </c>
      <c r="C662" s="6">
        <f>'4.OVTA Sites-Transects'!D668</f>
        <v>0</v>
      </c>
      <c r="D662" s="1">
        <f>'4.OVTA Sites-Transects'!E668</f>
        <v>0</v>
      </c>
      <c r="E662" s="1">
        <f>'4.OVTA Sites-Transects'!G668</f>
        <v>0</v>
      </c>
      <c r="F662" s="1">
        <f>'4.OVTA Sites-Transects'!F668</f>
        <v>0</v>
      </c>
      <c r="G662" s="6">
        <f>'4.OVTA Sites-Transects'!H668</f>
        <v>0</v>
      </c>
      <c r="H662" s="6">
        <f>'4.OVTA Sites-Transects'!I668</f>
        <v>0</v>
      </c>
      <c r="I662" s="193" t="str">
        <f t="shared" si="80"/>
        <v>-</v>
      </c>
      <c r="J662" s="27" t="str">
        <f t="shared" si="81"/>
        <v>-</v>
      </c>
      <c r="K662" s="27" t="str">
        <f t="shared" si="82"/>
        <v>-</v>
      </c>
      <c r="L662" s="27" t="str">
        <f t="shared" si="83"/>
        <v>-</v>
      </c>
      <c r="M662" s="27" t="str">
        <f t="shared" si="84"/>
        <v>-</v>
      </c>
      <c r="N662" s="28">
        <f t="shared" si="85"/>
        <v>0</v>
      </c>
      <c r="O662" s="28">
        <f t="shared" si="87"/>
        <v>0</v>
      </c>
      <c r="P662" s="1" t="str">
        <f t="shared" si="86"/>
        <v>no</v>
      </c>
    </row>
    <row r="663" spans="1:16" x14ac:dyDescent="0.25">
      <c r="A663" s="6">
        <f>'4.OVTA Sites-Transects'!B669</f>
        <v>0</v>
      </c>
      <c r="B663" s="6">
        <f>'4.OVTA Sites-Transects'!C669</f>
        <v>0</v>
      </c>
      <c r="C663" s="6">
        <f>'4.OVTA Sites-Transects'!D669</f>
        <v>0</v>
      </c>
      <c r="D663" s="1">
        <f>'4.OVTA Sites-Transects'!E669</f>
        <v>0</v>
      </c>
      <c r="E663" s="1">
        <f>'4.OVTA Sites-Transects'!G669</f>
        <v>0</v>
      </c>
      <c r="F663" s="1">
        <f>'4.OVTA Sites-Transects'!F669</f>
        <v>0</v>
      </c>
      <c r="G663" s="6">
        <f>'4.OVTA Sites-Transects'!H669</f>
        <v>0</v>
      </c>
      <c r="H663" s="6">
        <f>'4.OVTA Sites-Transects'!I669</f>
        <v>0</v>
      </c>
      <c r="I663" s="193" t="str">
        <f t="shared" si="80"/>
        <v>-</v>
      </c>
      <c r="J663" s="27" t="str">
        <f t="shared" si="81"/>
        <v>-</v>
      </c>
      <c r="K663" s="27" t="str">
        <f t="shared" si="82"/>
        <v>-</v>
      </c>
      <c r="L663" s="27" t="str">
        <f t="shared" si="83"/>
        <v>-</v>
      </c>
      <c r="M663" s="27" t="str">
        <f t="shared" si="84"/>
        <v>-</v>
      </c>
      <c r="N663" s="28">
        <f t="shared" si="85"/>
        <v>0</v>
      </c>
      <c r="O663" s="28">
        <f t="shared" si="87"/>
        <v>0</v>
      </c>
      <c r="P663" s="1" t="str">
        <f t="shared" si="86"/>
        <v>no</v>
      </c>
    </row>
    <row r="664" spans="1:16" x14ac:dyDescent="0.25">
      <c r="A664" s="6">
        <f>'4.OVTA Sites-Transects'!B670</f>
        <v>0</v>
      </c>
      <c r="B664" s="6">
        <f>'4.OVTA Sites-Transects'!C670</f>
        <v>0</v>
      </c>
      <c r="C664" s="6">
        <f>'4.OVTA Sites-Transects'!D670</f>
        <v>0</v>
      </c>
      <c r="D664" s="1">
        <f>'4.OVTA Sites-Transects'!E670</f>
        <v>0</v>
      </c>
      <c r="E664" s="1">
        <f>'4.OVTA Sites-Transects'!G670</f>
        <v>0</v>
      </c>
      <c r="F664" s="1">
        <f>'4.OVTA Sites-Transects'!F670</f>
        <v>0</v>
      </c>
      <c r="G664" s="6">
        <f>'4.OVTA Sites-Transects'!H670</f>
        <v>0</v>
      </c>
      <c r="H664" s="6">
        <f>'4.OVTA Sites-Transects'!I670</f>
        <v>0</v>
      </c>
      <c r="I664" s="193" t="str">
        <f t="shared" si="80"/>
        <v>-</v>
      </c>
      <c r="J664" s="27" t="str">
        <f t="shared" si="81"/>
        <v>-</v>
      </c>
      <c r="K664" s="27" t="str">
        <f t="shared" si="82"/>
        <v>-</v>
      </c>
      <c r="L664" s="27" t="str">
        <f t="shared" si="83"/>
        <v>-</v>
      </c>
      <c r="M664" s="27" t="str">
        <f t="shared" si="84"/>
        <v>-</v>
      </c>
      <c r="N664" s="28">
        <f t="shared" si="85"/>
        <v>0</v>
      </c>
      <c r="O664" s="28">
        <f t="shared" si="87"/>
        <v>0</v>
      </c>
      <c r="P664" s="1" t="str">
        <f t="shared" si="86"/>
        <v>no</v>
      </c>
    </row>
    <row r="665" spans="1:16" x14ac:dyDescent="0.25">
      <c r="A665" s="6">
        <f>'4.OVTA Sites-Transects'!B671</f>
        <v>0</v>
      </c>
      <c r="B665" s="6">
        <f>'4.OVTA Sites-Transects'!C671</f>
        <v>0</v>
      </c>
      <c r="C665" s="6">
        <f>'4.OVTA Sites-Transects'!D671</f>
        <v>0</v>
      </c>
      <c r="D665" s="1">
        <f>'4.OVTA Sites-Transects'!E671</f>
        <v>0</v>
      </c>
      <c r="E665" s="1">
        <f>'4.OVTA Sites-Transects'!G671</f>
        <v>0</v>
      </c>
      <c r="F665" s="1">
        <f>'4.OVTA Sites-Transects'!F671</f>
        <v>0</v>
      </c>
      <c r="G665" s="6">
        <f>'4.OVTA Sites-Transects'!H671</f>
        <v>0</v>
      </c>
      <c r="H665" s="6">
        <f>'4.OVTA Sites-Transects'!I671</f>
        <v>0</v>
      </c>
      <c r="I665" s="193" t="str">
        <f t="shared" si="80"/>
        <v>-</v>
      </c>
      <c r="J665" s="27" t="str">
        <f t="shared" si="81"/>
        <v>-</v>
      </c>
      <c r="K665" s="27" t="str">
        <f t="shared" si="82"/>
        <v>-</v>
      </c>
      <c r="L665" s="27" t="str">
        <f t="shared" si="83"/>
        <v>-</v>
      </c>
      <c r="M665" s="27" t="str">
        <f t="shared" si="84"/>
        <v>-</v>
      </c>
      <c r="N665" s="28">
        <f t="shared" si="85"/>
        <v>0</v>
      </c>
      <c r="O665" s="28">
        <f t="shared" si="87"/>
        <v>0</v>
      </c>
      <c r="P665" s="1" t="str">
        <f t="shared" si="86"/>
        <v>no</v>
      </c>
    </row>
    <row r="666" spans="1:16" x14ac:dyDescent="0.25">
      <c r="A666" s="6">
        <f>'4.OVTA Sites-Transects'!B672</f>
        <v>0</v>
      </c>
      <c r="B666" s="6">
        <f>'4.OVTA Sites-Transects'!C672</f>
        <v>0</v>
      </c>
      <c r="C666" s="6">
        <f>'4.OVTA Sites-Transects'!D672</f>
        <v>0</v>
      </c>
      <c r="D666" s="1">
        <f>'4.OVTA Sites-Transects'!E672</f>
        <v>0</v>
      </c>
      <c r="E666" s="1">
        <f>'4.OVTA Sites-Transects'!G672</f>
        <v>0</v>
      </c>
      <c r="F666" s="1">
        <f>'4.OVTA Sites-Transects'!F672</f>
        <v>0</v>
      </c>
      <c r="G666" s="6">
        <f>'4.OVTA Sites-Transects'!H672</f>
        <v>0</v>
      </c>
      <c r="H666" s="6">
        <f>'4.OVTA Sites-Transects'!I672</f>
        <v>0</v>
      </c>
      <c r="I666" s="193" t="str">
        <f t="shared" si="80"/>
        <v>-</v>
      </c>
      <c r="J666" s="27" t="str">
        <f t="shared" si="81"/>
        <v>-</v>
      </c>
      <c r="K666" s="27" t="str">
        <f t="shared" si="82"/>
        <v>-</v>
      </c>
      <c r="L666" s="27" t="str">
        <f t="shared" si="83"/>
        <v>-</v>
      </c>
      <c r="M666" s="27" t="str">
        <f t="shared" si="84"/>
        <v>-</v>
      </c>
      <c r="N666" s="28">
        <f t="shared" si="85"/>
        <v>0</v>
      </c>
      <c r="O666" s="28">
        <f t="shared" si="87"/>
        <v>0</v>
      </c>
      <c r="P666" s="1" t="str">
        <f t="shared" si="86"/>
        <v>no</v>
      </c>
    </row>
    <row r="667" spans="1:16" x14ac:dyDescent="0.25">
      <c r="A667" s="6">
        <f>'4.OVTA Sites-Transects'!B673</f>
        <v>0</v>
      </c>
      <c r="B667" s="6">
        <f>'4.OVTA Sites-Transects'!C673</f>
        <v>0</v>
      </c>
      <c r="C667" s="6">
        <f>'4.OVTA Sites-Transects'!D673</f>
        <v>0</v>
      </c>
      <c r="D667" s="1">
        <f>'4.OVTA Sites-Transects'!E673</f>
        <v>0</v>
      </c>
      <c r="E667" s="1">
        <f>'4.OVTA Sites-Transects'!G673</f>
        <v>0</v>
      </c>
      <c r="F667" s="1">
        <f>'4.OVTA Sites-Transects'!F673</f>
        <v>0</v>
      </c>
      <c r="G667" s="6">
        <f>'4.OVTA Sites-Transects'!H673</f>
        <v>0</v>
      </c>
      <c r="H667" s="6">
        <f>'4.OVTA Sites-Transects'!I673</f>
        <v>0</v>
      </c>
      <c r="I667" s="193" t="str">
        <f t="shared" si="80"/>
        <v>-</v>
      </c>
      <c r="J667" s="27" t="str">
        <f t="shared" si="81"/>
        <v>-</v>
      </c>
      <c r="K667" s="27" t="str">
        <f t="shared" si="82"/>
        <v>-</v>
      </c>
      <c r="L667" s="27" t="str">
        <f t="shared" si="83"/>
        <v>-</v>
      </c>
      <c r="M667" s="27" t="str">
        <f t="shared" si="84"/>
        <v>-</v>
      </c>
      <c r="N667" s="28">
        <f t="shared" si="85"/>
        <v>0</v>
      </c>
      <c r="O667" s="28">
        <f t="shared" si="87"/>
        <v>0</v>
      </c>
      <c r="P667" s="1" t="str">
        <f t="shared" si="86"/>
        <v>no</v>
      </c>
    </row>
    <row r="668" spans="1:16" x14ac:dyDescent="0.25">
      <c r="A668" s="6">
        <f>'4.OVTA Sites-Transects'!B674</f>
        <v>0</v>
      </c>
      <c r="B668" s="6">
        <f>'4.OVTA Sites-Transects'!C674</f>
        <v>0</v>
      </c>
      <c r="C668" s="6">
        <f>'4.OVTA Sites-Transects'!D674</f>
        <v>0</v>
      </c>
      <c r="D668" s="1">
        <f>'4.OVTA Sites-Transects'!E674</f>
        <v>0</v>
      </c>
      <c r="E668" s="1">
        <f>'4.OVTA Sites-Transects'!G674</f>
        <v>0</v>
      </c>
      <c r="F668" s="1">
        <f>'4.OVTA Sites-Transects'!F674</f>
        <v>0</v>
      </c>
      <c r="G668" s="6">
        <f>'4.OVTA Sites-Transects'!H674</f>
        <v>0</v>
      </c>
      <c r="H668" s="6">
        <f>'4.OVTA Sites-Transects'!I674</f>
        <v>0</v>
      </c>
      <c r="I668" s="193" t="str">
        <f t="shared" si="80"/>
        <v>-</v>
      </c>
      <c r="J668" s="27" t="str">
        <f t="shared" si="81"/>
        <v>-</v>
      </c>
      <c r="K668" s="27" t="str">
        <f t="shared" si="82"/>
        <v>-</v>
      </c>
      <c r="L668" s="27" t="str">
        <f t="shared" si="83"/>
        <v>-</v>
      </c>
      <c r="M668" s="27" t="str">
        <f t="shared" si="84"/>
        <v>-</v>
      </c>
      <c r="N668" s="28">
        <f t="shared" si="85"/>
        <v>0</v>
      </c>
      <c r="O668" s="28">
        <f t="shared" si="87"/>
        <v>0</v>
      </c>
      <c r="P668" s="1" t="str">
        <f t="shared" si="86"/>
        <v>no</v>
      </c>
    </row>
    <row r="669" spans="1:16" x14ac:dyDescent="0.25">
      <c r="A669" s="6">
        <f>'4.OVTA Sites-Transects'!B675</f>
        <v>0</v>
      </c>
      <c r="B669" s="6">
        <f>'4.OVTA Sites-Transects'!C675</f>
        <v>0</v>
      </c>
      <c r="C669" s="6">
        <f>'4.OVTA Sites-Transects'!D675</f>
        <v>0</v>
      </c>
      <c r="D669" s="1">
        <f>'4.OVTA Sites-Transects'!E675</f>
        <v>0</v>
      </c>
      <c r="E669" s="1">
        <f>'4.OVTA Sites-Transects'!G675</f>
        <v>0</v>
      </c>
      <c r="F669" s="1">
        <f>'4.OVTA Sites-Transects'!F675</f>
        <v>0</v>
      </c>
      <c r="G669" s="6">
        <f>'4.OVTA Sites-Transects'!H675</f>
        <v>0</v>
      </c>
      <c r="H669" s="6">
        <f>'4.OVTA Sites-Transects'!I675</f>
        <v>0</v>
      </c>
      <c r="I669" s="193" t="str">
        <f t="shared" si="80"/>
        <v>-</v>
      </c>
      <c r="J669" s="27" t="str">
        <f t="shared" si="81"/>
        <v>-</v>
      </c>
      <c r="K669" s="27" t="str">
        <f t="shared" si="82"/>
        <v>-</v>
      </c>
      <c r="L669" s="27" t="str">
        <f t="shared" si="83"/>
        <v>-</v>
      </c>
      <c r="M669" s="27" t="str">
        <f t="shared" si="84"/>
        <v>-</v>
      </c>
      <c r="N669" s="28">
        <f t="shared" si="85"/>
        <v>0</v>
      </c>
      <c r="O669" s="28">
        <f t="shared" si="87"/>
        <v>0</v>
      </c>
      <c r="P669" s="1" t="str">
        <f t="shared" si="86"/>
        <v>no</v>
      </c>
    </row>
    <row r="670" spans="1:16" x14ac:dyDescent="0.25">
      <c r="A670" s="6">
        <f>'4.OVTA Sites-Transects'!B676</f>
        <v>0</v>
      </c>
      <c r="B670" s="6">
        <f>'4.OVTA Sites-Transects'!C676</f>
        <v>0</v>
      </c>
      <c r="C670" s="6">
        <f>'4.OVTA Sites-Transects'!D676</f>
        <v>0</v>
      </c>
      <c r="D670" s="1">
        <f>'4.OVTA Sites-Transects'!E676</f>
        <v>0</v>
      </c>
      <c r="E670" s="1">
        <f>'4.OVTA Sites-Transects'!G676</f>
        <v>0</v>
      </c>
      <c r="F670" s="1">
        <f>'4.OVTA Sites-Transects'!F676</f>
        <v>0</v>
      </c>
      <c r="G670" s="6">
        <f>'4.OVTA Sites-Transects'!H676</f>
        <v>0</v>
      </c>
      <c r="H670" s="6">
        <f>'4.OVTA Sites-Transects'!I676</f>
        <v>0</v>
      </c>
      <c r="I670" s="193" t="str">
        <f t="shared" si="80"/>
        <v>-</v>
      </c>
      <c r="J670" s="27" t="str">
        <f t="shared" si="81"/>
        <v>-</v>
      </c>
      <c r="K670" s="27" t="str">
        <f t="shared" si="82"/>
        <v>-</v>
      </c>
      <c r="L670" s="27" t="str">
        <f t="shared" si="83"/>
        <v>-</v>
      </c>
      <c r="M670" s="27" t="str">
        <f t="shared" si="84"/>
        <v>-</v>
      </c>
      <c r="N670" s="28">
        <f t="shared" si="85"/>
        <v>0</v>
      </c>
      <c r="O670" s="28">
        <f t="shared" si="87"/>
        <v>0</v>
      </c>
      <c r="P670" s="1" t="str">
        <f t="shared" si="86"/>
        <v>no</v>
      </c>
    </row>
    <row r="671" spans="1:16" x14ac:dyDescent="0.25">
      <c r="A671" s="6">
        <f>'4.OVTA Sites-Transects'!B677</f>
        <v>0</v>
      </c>
      <c r="B671" s="6">
        <f>'4.OVTA Sites-Transects'!C677</f>
        <v>0</v>
      </c>
      <c r="C671" s="6">
        <f>'4.OVTA Sites-Transects'!D677</f>
        <v>0</v>
      </c>
      <c r="D671" s="1">
        <f>'4.OVTA Sites-Transects'!E677</f>
        <v>0</v>
      </c>
      <c r="E671" s="1">
        <f>'4.OVTA Sites-Transects'!G677</f>
        <v>0</v>
      </c>
      <c r="F671" s="1">
        <f>'4.OVTA Sites-Transects'!F677</f>
        <v>0</v>
      </c>
      <c r="G671" s="6">
        <f>'4.OVTA Sites-Transects'!H677</f>
        <v>0</v>
      </c>
      <c r="H671" s="6">
        <f>'4.OVTA Sites-Transects'!I677</f>
        <v>0</v>
      </c>
      <c r="I671" s="193" t="str">
        <f t="shared" si="80"/>
        <v>-</v>
      </c>
      <c r="J671" s="27" t="str">
        <f t="shared" si="81"/>
        <v>-</v>
      </c>
      <c r="K671" s="27" t="str">
        <f t="shared" si="82"/>
        <v>-</v>
      </c>
      <c r="L671" s="27" t="str">
        <f t="shared" si="83"/>
        <v>-</v>
      </c>
      <c r="M671" s="27" t="str">
        <f t="shared" si="84"/>
        <v>-</v>
      </c>
      <c r="N671" s="28">
        <f t="shared" si="85"/>
        <v>0</v>
      </c>
      <c r="O671" s="28">
        <f t="shared" si="87"/>
        <v>0</v>
      </c>
      <c r="P671" s="1" t="str">
        <f t="shared" si="86"/>
        <v>no</v>
      </c>
    </row>
    <row r="672" spans="1:16" x14ac:dyDescent="0.25">
      <c r="A672" s="6">
        <f>'4.OVTA Sites-Transects'!B678</f>
        <v>0</v>
      </c>
      <c r="B672" s="6">
        <f>'4.OVTA Sites-Transects'!C678</f>
        <v>0</v>
      </c>
      <c r="C672" s="6">
        <f>'4.OVTA Sites-Transects'!D678</f>
        <v>0</v>
      </c>
      <c r="D672" s="1">
        <f>'4.OVTA Sites-Transects'!E678</f>
        <v>0</v>
      </c>
      <c r="E672" s="1">
        <f>'4.OVTA Sites-Transects'!G678</f>
        <v>0</v>
      </c>
      <c r="F672" s="1">
        <f>'4.OVTA Sites-Transects'!F678</f>
        <v>0</v>
      </c>
      <c r="G672" s="6">
        <f>'4.OVTA Sites-Transects'!H678</f>
        <v>0</v>
      </c>
      <c r="H672" s="6">
        <f>'4.OVTA Sites-Transects'!I678</f>
        <v>0</v>
      </c>
      <c r="I672" s="193" t="str">
        <f t="shared" si="80"/>
        <v>-</v>
      </c>
      <c r="J672" s="27" t="str">
        <f t="shared" si="81"/>
        <v>-</v>
      </c>
      <c r="K672" s="27" t="str">
        <f t="shared" si="82"/>
        <v>-</v>
      </c>
      <c r="L672" s="27" t="str">
        <f t="shared" si="83"/>
        <v>-</v>
      </c>
      <c r="M672" s="27" t="str">
        <f t="shared" si="84"/>
        <v>-</v>
      </c>
      <c r="N672" s="28">
        <f t="shared" si="85"/>
        <v>0</v>
      </c>
      <c r="O672" s="28">
        <f t="shared" si="87"/>
        <v>0</v>
      </c>
      <c r="P672" s="1" t="str">
        <f t="shared" si="86"/>
        <v>no</v>
      </c>
    </row>
    <row r="673" spans="1:16" x14ac:dyDescent="0.25">
      <c r="A673" s="6">
        <f>'4.OVTA Sites-Transects'!B679</f>
        <v>0</v>
      </c>
      <c r="B673" s="6">
        <f>'4.OVTA Sites-Transects'!C679</f>
        <v>0</v>
      </c>
      <c r="C673" s="6">
        <f>'4.OVTA Sites-Transects'!D679</f>
        <v>0</v>
      </c>
      <c r="D673" s="1">
        <f>'4.OVTA Sites-Transects'!E679</f>
        <v>0</v>
      </c>
      <c r="E673" s="1">
        <f>'4.OVTA Sites-Transects'!G679</f>
        <v>0</v>
      </c>
      <c r="F673" s="1">
        <f>'4.OVTA Sites-Transects'!F679</f>
        <v>0</v>
      </c>
      <c r="G673" s="6">
        <f>'4.OVTA Sites-Transects'!H679</f>
        <v>0</v>
      </c>
      <c r="H673" s="6">
        <f>'4.OVTA Sites-Transects'!I679</f>
        <v>0</v>
      </c>
      <c r="I673" s="193" t="str">
        <f t="shared" si="80"/>
        <v>-</v>
      </c>
      <c r="J673" s="27" t="str">
        <f t="shared" si="81"/>
        <v>-</v>
      </c>
      <c r="K673" s="27" t="str">
        <f t="shared" si="82"/>
        <v>-</v>
      </c>
      <c r="L673" s="27" t="str">
        <f t="shared" si="83"/>
        <v>-</v>
      </c>
      <c r="M673" s="27" t="str">
        <f t="shared" si="84"/>
        <v>-</v>
      </c>
      <c r="N673" s="28">
        <f t="shared" si="85"/>
        <v>0</v>
      </c>
      <c r="O673" s="28">
        <f t="shared" si="87"/>
        <v>0</v>
      </c>
      <c r="P673" s="1" t="str">
        <f t="shared" si="86"/>
        <v>no</v>
      </c>
    </row>
    <row r="674" spans="1:16" x14ac:dyDescent="0.25">
      <c r="A674" s="6">
        <f>'4.OVTA Sites-Transects'!B680</f>
        <v>0</v>
      </c>
      <c r="B674" s="6">
        <f>'4.OVTA Sites-Transects'!C680</f>
        <v>0</v>
      </c>
      <c r="C674" s="6">
        <f>'4.OVTA Sites-Transects'!D680</f>
        <v>0</v>
      </c>
      <c r="D674" s="1">
        <f>'4.OVTA Sites-Transects'!E680</f>
        <v>0</v>
      </c>
      <c r="E674" s="1">
        <f>'4.OVTA Sites-Transects'!G680</f>
        <v>0</v>
      </c>
      <c r="F674" s="1">
        <f>'4.OVTA Sites-Transects'!F680</f>
        <v>0</v>
      </c>
      <c r="G674" s="6">
        <f>'4.OVTA Sites-Transects'!H680</f>
        <v>0</v>
      </c>
      <c r="H674" s="6">
        <f>'4.OVTA Sites-Transects'!I680</f>
        <v>0</v>
      </c>
      <c r="I674" s="193" t="str">
        <f t="shared" si="80"/>
        <v>-</v>
      </c>
      <c r="J674" s="27" t="str">
        <f t="shared" si="81"/>
        <v>-</v>
      </c>
      <c r="K674" s="27" t="str">
        <f t="shared" si="82"/>
        <v>-</v>
      </c>
      <c r="L674" s="27" t="str">
        <f t="shared" si="83"/>
        <v>-</v>
      </c>
      <c r="M674" s="27" t="str">
        <f t="shared" si="84"/>
        <v>-</v>
      </c>
      <c r="N674" s="28">
        <f t="shared" si="85"/>
        <v>0</v>
      </c>
      <c r="O674" s="28">
        <f t="shared" si="87"/>
        <v>0</v>
      </c>
      <c r="P674" s="1" t="str">
        <f t="shared" si="86"/>
        <v>no</v>
      </c>
    </row>
    <row r="675" spans="1:16" x14ac:dyDescent="0.25">
      <c r="A675" s="6">
        <f>'4.OVTA Sites-Transects'!B681</f>
        <v>0</v>
      </c>
      <c r="B675" s="6">
        <f>'4.OVTA Sites-Transects'!C681</f>
        <v>0</v>
      </c>
      <c r="C675" s="6">
        <f>'4.OVTA Sites-Transects'!D681</f>
        <v>0</v>
      </c>
      <c r="D675" s="1">
        <f>'4.OVTA Sites-Transects'!E681</f>
        <v>0</v>
      </c>
      <c r="E675" s="1">
        <f>'4.OVTA Sites-Transects'!G681</f>
        <v>0</v>
      </c>
      <c r="F675" s="1">
        <f>'4.OVTA Sites-Transects'!F681</f>
        <v>0</v>
      </c>
      <c r="G675" s="6">
        <f>'4.OVTA Sites-Transects'!H681</f>
        <v>0</v>
      </c>
      <c r="H675" s="6">
        <f>'4.OVTA Sites-Transects'!I681</f>
        <v>0</v>
      </c>
      <c r="I675" s="193" t="str">
        <f t="shared" si="80"/>
        <v>-</v>
      </c>
      <c r="J675" s="27" t="str">
        <f t="shared" si="81"/>
        <v>-</v>
      </c>
      <c r="K675" s="27" t="str">
        <f t="shared" si="82"/>
        <v>-</v>
      </c>
      <c r="L675" s="27" t="str">
        <f t="shared" si="83"/>
        <v>-</v>
      </c>
      <c r="M675" s="27" t="str">
        <f t="shared" si="84"/>
        <v>-</v>
      </c>
      <c r="N675" s="28">
        <f t="shared" si="85"/>
        <v>0</v>
      </c>
      <c r="O675" s="28">
        <f t="shared" si="87"/>
        <v>0</v>
      </c>
      <c r="P675" s="1" t="str">
        <f t="shared" si="86"/>
        <v>no</v>
      </c>
    </row>
    <row r="676" spans="1:16" x14ac:dyDescent="0.25">
      <c r="A676" s="6">
        <f>'4.OVTA Sites-Transects'!B682</f>
        <v>0</v>
      </c>
      <c r="B676" s="6">
        <f>'4.OVTA Sites-Transects'!C682</f>
        <v>0</v>
      </c>
      <c r="C676" s="6">
        <f>'4.OVTA Sites-Transects'!D682</f>
        <v>0</v>
      </c>
      <c r="D676" s="1">
        <f>'4.OVTA Sites-Transects'!E682</f>
        <v>0</v>
      </c>
      <c r="E676" s="1">
        <f>'4.OVTA Sites-Transects'!G682</f>
        <v>0</v>
      </c>
      <c r="F676" s="1">
        <f>'4.OVTA Sites-Transects'!F682</f>
        <v>0</v>
      </c>
      <c r="G676" s="6">
        <f>'4.OVTA Sites-Transects'!H682</f>
        <v>0</v>
      </c>
      <c r="H676" s="6">
        <f>'4.OVTA Sites-Transects'!I682</f>
        <v>0</v>
      </c>
      <c r="I676" s="193" t="str">
        <f t="shared" si="80"/>
        <v>-</v>
      </c>
      <c r="J676" s="27" t="str">
        <f t="shared" si="81"/>
        <v>-</v>
      </c>
      <c r="K676" s="27" t="str">
        <f t="shared" si="82"/>
        <v>-</v>
      </c>
      <c r="L676" s="27" t="str">
        <f t="shared" si="83"/>
        <v>-</v>
      </c>
      <c r="M676" s="27" t="str">
        <f t="shared" si="84"/>
        <v>-</v>
      </c>
      <c r="N676" s="28">
        <f t="shared" si="85"/>
        <v>0</v>
      </c>
      <c r="O676" s="28">
        <f t="shared" si="87"/>
        <v>0</v>
      </c>
      <c r="P676" s="1" t="str">
        <f t="shared" si="86"/>
        <v>no</v>
      </c>
    </row>
    <row r="677" spans="1:16" x14ac:dyDescent="0.25">
      <c r="A677" s="6">
        <f>'4.OVTA Sites-Transects'!B683</f>
        <v>0</v>
      </c>
      <c r="B677" s="6">
        <f>'4.OVTA Sites-Transects'!C683</f>
        <v>0</v>
      </c>
      <c r="C677" s="6">
        <f>'4.OVTA Sites-Transects'!D683</f>
        <v>0</v>
      </c>
      <c r="D677" s="1">
        <f>'4.OVTA Sites-Transects'!E683</f>
        <v>0</v>
      </c>
      <c r="E677" s="1">
        <f>'4.OVTA Sites-Transects'!G683</f>
        <v>0</v>
      </c>
      <c r="F677" s="1">
        <f>'4.OVTA Sites-Transects'!F683</f>
        <v>0</v>
      </c>
      <c r="G677" s="6">
        <f>'4.OVTA Sites-Transects'!H683</f>
        <v>0</v>
      </c>
      <c r="H677" s="6">
        <f>'4.OVTA Sites-Transects'!I683</f>
        <v>0</v>
      </c>
      <c r="I677" s="193" t="str">
        <f t="shared" si="80"/>
        <v>-</v>
      </c>
      <c r="J677" s="27" t="str">
        <f t="shared" si="81"/>
        <v>-</v>
      </c>
      <c r="K677" s="27" t="str">
        <f t="shared" si="82"/>
        <v>-</v>
      </c>
      <c r="L677" s="27" t="str">
        <f t="shared" si="83"/>
        <v>-</v>
      </c>
      <c r="M677" s="27" t="str">
        <f t="shared" si="84"/>
        <v>-</v>
      </c>
      <c r="N677" s="28">
        <f t="shared" si="85"/>
        <v>0</v>
      </c>
      <c r="O677" s="28">
        <f t="shared" si="87"/>
        <v>0</v>
      </c>
      <c r="P677" s="1" t="str">
        <f t="shared" si="86"/>
        <v>no</v>
      </c>
    </row>
    <row r="678" spans="1:16" x14ac:dyDescent="0.25">
      <c r="A678" s="6">
        <f>'4.OVTA Sites-Transects'!B684</f>
        <v>0</v>
      </c>
      <c r="B678" s="6">
        <f>'4.OVTA Sites-Transects'!C684</f>
        <v>0</v>
      </c>
      <c r="C678" s="6">
        <f>'4.OVTA Sites-Transects'!D684</f>
        <v>0</v>
      </c>
      <c r="D678" s="1">
        <f>'4.OVTA Sites-Transects'!E684</f>
        <v>0</v>
      </c>
      <c r="E678" s="1">
        <f>'4.OVTA Sites-Transects'!G684</f>
        <v>0</v>
      </c>
      <c r="F678" s="1">
        <f>'4.OVTA Sites-Transects'!F684</f>
        <v>0</v>
      </c>
      <c r="G678" s="6">
        <f>'4.OVTA Sites-Transects'!H684</f>
        <v>0</v>
      </c>
      <c r="H678" s="6">
        <f>'4.OVTA Sites-Transects'!I684</f>
        <v>0</v>
      </c>
      <c r="I678" s="193" t="str">
        <f t="shared" si="80"/>
        <v>-</v>
      </c>
      <c r="J678" s="27" t="str">
        <f t="shared" si="81"/>
        <v>-</v>
      </c>
      <c r="K678" s="27" t="str">
        <f t="shared" si="82"/>
        <v>-</v>
      </c>
      <c r="L678" s="27" t="str">
        <f t="shared" si="83"/>
        <v>-</v>
      </c>
      <c r="M678" s="27" t="str">
        <f t="shared" si="84"/>
        <v>-</v>
      </c>
      <c r="N678" s="28">
        <f t="shared" si="85"/>
        <v>0</v>
      </c>
      <c r="O678" s="28">
        <f t="shared" si="87"/>
        <v>0</v>
      </c>
      <c r="P678" s="1" t="str">
        <f t="shared" si="86"/>
        <v>no</v>
      </c>
    </row>
    <row r="679" spans="1:16" x14ac:dyDescent="0.25">
      <c r="A679" s="6">
        <f>'4.OVTA Sites-Transects'!B685</f>
        <v>0</v>
      </c>
      <c r="B679" s="6">
        <f>'4.OVTA Sites-Transects'!C685</f>
        <v>0</v>
      </c>
      <c r="C679" s="6">
        <f>'4.OVTA Sites-Transects'!D685</f>
        <v>0</v>
      </c>
      <c r="D679" s="1">
        <f>'4.OVTA Sites-Transects'!E685</f>
        <v>0</v>
      </c>
      <c r="E679" s="1">
        <f>'4.OVTA Sites-Transects'!G685</f>
        <v>0</v>
      </c>
      <c r="F679" s="1">
        <f>'4.OVTA Sites-Transects'!F685</f>
        <v>0</v>
      </c>
      <c r="G679" s="6">
        <f>'4.OVTA Sites-Transects'!H685</f>
        <v>0</v>
      </c>
      <c r="H679" s="6">
        <f>'4.OVTA Sites-Transects'!I685</f>
        <v>0</v>
      </c>
      <c r="I679" s="193" t="str">
        <f t="shared" si="80"/>
        <v>-</v>
      </c>
      <c r="J679" s="27" t="str">
        <f t="shared" si="81"/>
        <v>-</v>
      </c>
      <c r="K679" s="27" t="str">
        <f t="shared" si="82"/>
        <v>-</v>
      </c>
      <c r="L679" s="27" t="str">
        <f t="shared" si="83"/>
        <v>-</v>
      </c>
      <c r="M679" s="27" t="str">
        <f t="shared" si="84"/>
        <v>-</v>
      </c>
      <c r="N679" s="28">
        <f t="shared" si="85"/>
        <v>0</v>
      </c>
      <c r="O679" s="28">
        <f t="shared" si="87"/>
        <v>0</v>
      </c>
      <c r="P679" s="1" t="str">
        <f t="shared" si="86"/>
        <v>no</v>
      </c>
    </row>
    <row r="680" spans="1:16" x14ac:dyDescent="0.25">
      <c r="A680" s="6">
        <f>'4.OVTA Sites-Transects'!B686</f>
        <v>0</v>
      </c>
      <c r="B680" s="6">
        <f>'4.OVTA Sites-Transects'!C686</f>
        <v>0</v>
      </c>
      <c r="C680" s="6">
        <f>'4.OVTA Sites-Transects'!D686</f>
        <v>0</v>
      </c>
      <c r="D680" s="1">
        <f>'4.OVTA Sites-Transects'!E686</f>
        <v>0</v>
      </c>
      <c r="E680" s="1">
        <f>'4.OVTA Sites-Transects'!G686</f>
        <v>0</v>
      </c>
      <c r="F680" s="1">
        <f>'4.OVTA Sites-Transects'!F686</f>
        <v>0</v>
      </c>
      <c r="G680" s="6">
        <f>'4.OVTA Sites-Transects'!H686</f>
        <v>0</v>
      </c>
      <c r="H680" s="6">
        <f>'4.OVTA Sites-Transects'!I686</f>
        <v>0</v>
      </c>
      <c r="I680" s="193" t="str">
        <f t="shared" si="80"/>
        <v>-</v>
      </c>
      <c r="J680" s="27" t="str">
        <f t="shared" si="81"/>
        <v>-</v>
      </c>
      <c r="K680" s="27" t="str">
        <f t="shared" si="82"/>
        <v>-</v>
      </c>
      <c r="L680" s="27" t="str">
        <f t="shared" si="83"/>
        <v>-</v>
      </c>
      <c r="M680" s="27" t="str">
        <f t="shared" si="84"/>
        <v>-</v>
      </c>
      <c r="N680" s="28">
        <f t="shared" si="85"/>
        <v>0</v>
      </c>
      <c r="O680" s="28">
        <f t="shared" si="87"/>
        <v>0</v>
      </c>
      <c r="P680" s="1" t="str">
        <f t="shared" si="86"/>
        <v>no</v>
      </c>
    </row>
    <row r="681" spans="1:16" x14ac:dyDescent="0.25">
      <c r="A681" s="6">
        <f>'4.OVTA Sites-Transects'!B687</f>
        <v>0</v>
      </c>
      <c r="B681" s="6">
        <f>'4.OVTA Sites-Transects'!C687</f>
        <v>0</v>
      </c>
      <c r="C681" s="6">
        <f>'4.OVTA Sites-Transects'!D687</f>
        <v>0</v>
      </c>
      <c r="D681" s="1">
        <f>'4.OVTA Sites-Transects'!E687</f>
        <v>0</v>
      </c>
      <c r="E681" s="1">
        <f>'4.OVTA Sites-Transects'!G687</f>
        <v>0</v>
      </c>
      <c r="F681" s="1">
        <f>'4.OVTA Sites-Transects'!F687</f>
        <v>0</v>
      </c>
      <c r="G681" s="6">
        <f>'4.OVTA Sites-Transects'!H687</f>
        <v>0</v>
      </c>
      <c r="H681" s="6">
        <f>'4.OVTA Sites-Transects'!I687</f>
        <v>0</v>
      </c>
      <c r="I681" s="193" t="str">
        <f t="shared" si="80"/>
        <v>-</v>
      </c>
      <c r="J681" s="27" t="str">
        <f t="shared" si="81"/>
        <v>-</v>
      </c>
      <c r="K681" s="27" t="str">
        <f t="shared" si="82"/>
        <v>-</v>
      </c>
      <c r="L681" s="27" t="str">
        <f t="shared" si="83"/>
        <v>-</v>
      </c>
      <c r="M681" s="27" t="str">
        <f t="shared" si="84"/>
        <v>-</v>
      </c>
      <c r="N681" s="28">
        <f t="shared" si="85"/>
        <v>0</v>
      </c>
      <c r="O681" s="28">
        <f t="shared" si="87"/>
        <v>0</v>
      </c>
      <c r="P681" s="1" t="str">
        <f t="shared" si="86"/>
        <v>no</v>
      </c>
    </row>
    <row r="682" spans="1:16" x14ac:dyDescent="0.25">
      <c r="A682" s="6">
        <f>'4.OVTA Sites-Transects'!B688</f>
        <v>0</v>
      </c>
      <c r="B682" s="6">
        <f>'4.OVTA Sites-Transects'!C688</f>
        <v>0</v>
      </c>
      <c r="C682" s="6">
        <f>'4.OVTA Sites-Transects'!D688</f>
        <v>0</v>
      </c>
      <c r="D682" s="1">
        <f>'4.OVTA Sites-Transects'!E688</f>
        <v>0</v>
      </c>
      <c r="E682" s="1">
        <f>'4.OVTA Sites-Transects'!G688</f>
        <v>0</v>
      </c>
      <c r="F682" s="1">
        <f>'4.OVTA Sites-Transects'!F688</f>
        <v>0</v>
      </c>
      <c r="G682" s="6">
        <f>'4.OVTA Sites-Transects'!H688</f>
        <v>0</v>
      </c>
      <c r="H682" s="6">
        <f>'4.OVTA Sites-Transects'!I688</f>
        <v>0</v>
      </c>
      <c r="I682" s="193" t="str">
        <f t="shared" si="80"/>
        <v>-</v>
      </c>
      <c r="J682" s="27" t="str">
        <f t="shared" si="81"/>
        <v>-</v>
      </c>
      <c r="K682" s="27" t="str">
        <f t="shared" si="82"/>
        <v>-</v>
      </c>
      <c r="L682" s="27" t="str">
        <f t="shared" si="83"/>
        <v>-</v>
      </c>
      <c r="M682" s="27" t="str">
        <f t="shared" si="84"/>
        <v>-</v>
      </c>
      <c r="N682" s="28">
        <f t="shared" si="85"/>
        <v>0</v>
      </c>
      <c r="O682" s="28">
        <f t="shared" si="87"/>
        <v>0</v>
      </c>
      <c r="P682" s="1" t="str">
        <f t="shared" si="86"/>
        <v>no</v>
      </c>
    </row>
    <row r="683" spans="1:16" x14ac:dyDescent="0.25">
      <c r="A683" s="6">
        <f>'4.OVTA Sites-Transects'!B689</f>
        <v>0</v>
      </c>
      <c r="B683" s="6">
        <f>'4.OVTA Sites-Transects'!C689</f>
        <v>0</v>
      </c>
      <c r="C683" s="6">
        <f>'4.OVTA Sites-Transects'!D689</f>
        <v>0</v>
      </c>
      <c r="D683" s="1">
        <f>'4.OVTA Sites-Transects'!E689</f>
        <v>0</v>
      </c>
      <c r="E683" s="1">
        <f>'4.OVTA Sites-Transects'!G689</f>
        <v>0</v>
      </c>
      <c r="F683" s="1">
        <f>'4.OVTA Sites-Transects'!F689</f>
        <v>0</v>
      </c>
      <c r="G683" s="6">
        <f>'4.OVTA Sites-Transects'!H689</f>
        <v>0</v>
      </c>
      <c r="H683" s="6">
        <f>'4.OVTA Sites-Transects'!I689</f>
        <v>0</v>
      </c>
      <c r="I683" s="193" t="str">
        <f t="shared" si="80"/>
        <v>-</v>
      </c>
      <c r="J683" s="27" t="str">
        <f t="shared" si="81"/>
        <v>-</v>
      </c>
      <c r="K683" s="27" t="str">
        <f t="shared" si="82"/>
        <v>-</v>
      </c>
      <c r="L683" s="27" t="str">
        <f t="shared" si="83"/>
        <v>-</v>
      </c>
      <c r="M683" s="27" t="str">
        <f t="shared" si="84"/>
        <v>-</v>
      </c>
      <c r="N683" s="28">
        <f t="shared" si="85"/>
        <v>0</v>
      </c>
      <c r="O683" s="28">
        <f t="shared" si="87"/>
        <v>0</v>
      </c>
      <c r="P683" s="1" t="str">
        <f t="shared" si="86"/>
        <v>no</v>
      </c>
    </row>
    <row r="684" spans="1:16" x14ac:dyDescent="0.25">
      <c r="A684" s="6">
        <f>'4.OVTA Sites-Transects'!B690</f>
        <v>0</v>
      </c>
      <c r="B684" s="6">
        <f>'4.OVTA Sites-Transects'!C690</f>
        <v>0</v>
      </c>
      <c r="C684" s="6">
        <f>'4.OVTA Sites-Transects'!D690</f>
        <v>0</v>
      </c>
      <c r="D684" s="1">
        <f>'4.OVTA Sites-Transects'!E690</f>
        <v>0</v>
      </c>
      <c r="E684" s="1">
        <f>'4.OVTA Sites-Transects'!G690</f>
        <v>0</v>
      </c>
      <c r="F684" s="1">
        <f>'4.OVTA Sites-Transects'!F690</f>
        <v>0</v>
      </c>
      <c r="G684" s="6">
        <f>'4.OVTA Sites-Transects'!H690</f>
        <v>0</v>
      </c>
      <c r="H684" s="6">
        <f>'4.OVTA Sites-Transects'!I690</f>
        <v>0</v>
      </c>
      <c r="I684" s="193" t="str">
        <f t="shared" si="80"/>
        <v>-</v>
      </c>
      <c r="J684" s="27" t="str">
        <f t="shared" si="81"/>
        <v>-</v>
      </c>
      <c r="K684" s="27" t="str">
        <f t="shared" si="82"/>
        <v>-</v>
      </c>
      <c r="L684" s="27" t="str">
        <f t="shared" si="83"/>
        <v>-</v>
      </c>
      <c r="M684" s="27" t="str">
        <f t="shared" si="84"/>
        <v>-</v>
      </c>
      <c r="N684" s="28">
        <f t="shared" si="85"/>
        <v>0</v>
      </c>
      <c r="O684" s="28">
        <f t="shared" si="87"/>
        <v>0</v>
      </c>
      <c r="P684" s="1" t="str">
        <f t="shared" si="86"/>
        <v>no</v>
      </c>
    </row>
    <row r="685" spans="1:16" x14ac:dyDescent="0.25">
      <c r="A685" s="6">
        <f>'4.OVTA Sites-Transects'!B691</f>
        <v>0</v>
      </c>
      <c r="B685" s="6">
        <f>'4.OVTA Sites-Transects'!C691</f>
        <v>0</v>
      </c>
      <c r="C685" s="6">
        <f>'4.OVTA Sites-Transects'!D691</f>
        <v>0</v>
      </c>
      <c r="D685" s="1">
        <f>'4.OVTA Sites-Transects'!E691</f>
        <v>0</v>
      </c>
      <c r="E685" s="1">
        <f>'4.OVTA Sites-Transects'!G691</f>
        <v>0</v>
      </c>
      <c r="F685" s="1">
        <f>'4.OVTA Sites-Transects'!F691</f>
        <v>0</v>
      </c>
      <c r="G685" s="6">
        <f>'4.OVTA Sites-Transects'!H691</f>
        <v>0</v>
      </c>
      <c r="H685" s="6">
        <f>'4.OVTA Sites-Transects'!I691</f>
        <v>0</v>
      </c>
      <c r="I685" s="193" t="str">
        <f t="shared" si="80"/>
        <v>-</v>
      </c>
      <c r="J685" s="27" t="str">
        <f t="shared" si="81"/>
        <v>-</v>
      </c>
      <c r="K685" s="27" t="str">
        <f t="shared" si="82"/>
        <v>-</v>
      </c>
      <c r="L685" s="27" t="str">
        <f t="shared" si="83"/>
        <v>-</v>
      </c>
      <c r="M685" s="27" t="str">
        <f t="shared" si="84"/>
        <v>-</v>
      </c>
      <c r="N685" s="28">
        <f t="shared" si="85"/>
        <v>0</v>
      </c>
      <c r="O685" s="28">
        <f t="shared" si="87"/>
        <v>0</v>
      </c>
      <c r="P685" s="1" t="str">
        <f t="shared" si="86"/>
        <v>no</v>
      </c>
    </row>
    <row r="686" spans="1:16" x14ac:dyDescent="0.25">
      <c r="A686" s="6">
        <f>'4.OVTA Sites-Transects'!B692</f>
        <v>0</v>
      </c>
      <c r="B686" s="6">
        <f>'4.OVTA Sites-Transects'!C692</f>
        <v>0</v>
      </c>
      <c r="C686" s="6">
        <f>'4.OVTA Sites-Transects'!D692</f>
        <v>0</v>
      </c>
      <c r="D686" s="1">
        <f>'4.OVTA Sites-Transects'!E692</f>
        <v>0</v>
      </c>
      <c r="E686" s="1">
        <f>'4.OVTA Sites-Transects'!G692</f>
        <v>0</v>
      </c>
      <c r="F686" s="1">
        <f>'4.OVTA Sites-Transects'!F692</f>
        <v>0</v>
      </c>
      <c r="G686" s="6">
        <f>'4.OVTA Sites-Transects'!H692</f>
        <v>0</v>
      </c>
      <c r="H686" s="6">
        <f>'4.OVTA Sites-Transects'!I692</f>
        <v>0</v>
      </c>
      <c r="I686" s="193" t="str">
        <f t="shared" si="80"/>
        <v>-</v>
      </c>
      <c r="J686" s="27" t="str">
        <f t="shared" si="81"/>
        <v>-</v>
      </c>
      <c r="K686" s="27" t="str">
        <f t="shared" si="82"/>
        <v>-</v>
      </c>
      <c r="L686" s="27" t="str">
        <f t="shared" si="83"/>
        <v>-</v>
      </c>
      <c r="M686" s="27" t="str">
        <f t="shared" si="84"/>
        <v>-</v>
      </c>
      <c r="N686" s="28">
        <f t="shared" si="85"/>
        <v>0</v>
      </c>
      <c r="O686" s="28">
        <f t="shared" si="87"/>
        <v>0</v>
      </c>
      <c r="P686" s="1" t="str">
        <f t="shared" si="86"/>
        <v>no</v>
      </c>
    </row>
    <row r="687" spans="1:16" x14ac:dyDescent="0.25">
      <c r="A687" s="6">
        <f>'4.OVTA Sites-Transects'!B693</f>
        <v>0</v>
      </c>
      <c r="B687" s="6">
        <f>'4.OVTA Sites-Transects'!C693</f>
        <v>0</v>
      </c>
      <c r="C687" s="6">
        <f>'4.OVTA Sites-Transects'!D693</f>
        <v>0</v>
      </c>
      <c r="D687" s="1">
        <f>'4.OVTA Sites-Transects'!E693</f>
        <v>0</v>
      </c>
      <c r="E687" s="1">
        <f>'4.OVTA Sites-Transects'!G693</f>
        <v>0</v>
      </c>
      <c r="F687" s="1">
        <f>'4.OVTA Sites-Transects'!F693</f>
        <v>0</v>
      </c>
      <c r="G687" s="6">
        <f>'4.OVTA Sites-Transects'!H693</f>
        <v>0</v>
      </c>
      <c r="H687" s="6">
        <f>'4.OVTA Sites-Transects'!I693</f>
        <v>0</v>
      </c>
      <c r="I687" s="193" t="str">
        <f t="shared" si="80"/>
        <v>-</v>
      </c>
      <c r="J687" s="27" t="str">
        <f t="shared" si="81"/>
        <v>-</v>
      </c>
      <c r="K687" s="27" t="str">
        <f t="shared" si="82"/>
        <v>-</v>
      </c>
      <c r="L687" s="27" t="str">
        <f t="shared" si="83"/>
        <v>-</v>
      </c>
      <c r="M687" s="27" t="str">
        <f t="shared" si="84"/>
        <v>-</v>
      </c>
      <c r="N687" s="28">
        <f t="shared" si="85"/>
        <v>0</v>
      </c>
      <c r="O687" s="28">
        <f t="shared" si="87"/>
        <v>0</v>
      </c>
      <c r="P687" s="1" t="str">
        <f t="shared" si="86"/>
        <v>no</v>
      </c>
    </row>
    <row r="688" spans="1:16" x14ac:dyDescent="0.25">
      <c r="A688" s="6">
        <f>'4.OVTA Sites-Transects'!B694</f>
        <v>0</v>
      </c>
      <c r="B688" s="6">
        <f>'4.OVTA Sites-Transects'!C694</f>
        <v>0</v>
      </c>
      <c r="C688" s="6">
        <f>'4.OVTA Sites-Transects'!D694</f>
        <v>0</v>
      </c>
      <c r="D688" s="1">
        <f>'4.OVTA Sites-Transects'!E694</f>
        <v>0</v>
      </c>
      <c r="E688" s="1">
        <f>'4.OVTA Sites-Transects'!G694</f>
        <v>0</v>
      </c>
      <c r="F688" s="1">
        <f>'4.OVTA Sites-Transects'!F694</f>
        <v>0</v>
      </c>
      <c r="G688" s="6">
        <f>'4.OVTA Sites-Transects'!H694</f>
        <v>0</v>
      </c>
      <c r="H688" s="6">
        <f>'4.OVTA Sites-Transects'!I694</f>
        <v>0</v>
      </c>
      <c r="I688" s="193" t="str">
        <f t="shared" si="80"/>
        <v>-</v>
      </c>
      <c r="J688" s="27" t="str">
        <f t="shared" si="81"/>
        <v>-</v>
      </c>
      <c r="K688" s="27" t="str">
        <f t="shared" si="82"/>
        <v>-</v>
      </c>
      <c r="L688" s="27" t="str">
        <f t="shared" si="83"/>
        <v>-</v>
      </c>
      <c r="M688" s="27" t="str">
        <f t="shared" si="84"/>
        <v>-</v>
      </c>
      <c r="N688" s="28">
        <f t="shared" si="85"/>
        <v>0</v>
      </c>
      <c r="O688" s="28">
        <f t="shared" si="87"/>
        <v>0</v>
      </c>
      <c r="P688" s="1" t="str">
        <f t="shared" si="86"/>
        <v>no</v>
      </c>
    </row>
    <row r="689" spans="1:16" x14ac:dyDescent="0.25">
      <c r="A689" s="6">
        <f>'4.OVTA Sites-Transects'!B695</f>
        <v>0</v>
      </c>
      <c r="B689" s="6">
        <f>'4.OVTA Sites-Transects'!C695</f>
        <v>0</v>
      </c>
      <c r="C689" s="6">
        <f>'4.OVTA Sites-Transects'!D695</f>
        <v>0</v>
      </c>
      <c r="D689" s="1">
        <f>'4.OVTA Sites-Transects'!E695</f>
        <v>0</v>
      </c>
      <c r="E689" s="1">
        <f>'4.OVTA Sites-Transects'!G695</f>
        <v>0</v>
      </c>
      <c r="F689" s="1">
        <f>'4.OVTA Sites-Transects'!F695</f>
        <v>0</v>
      </c>
      <c r="G689" s="6">
        <f>'4.OVTA Sites-Transects'!H695</f>
        <v>0</v>
      </c>
      <c r="H689" s="6">
        <f>'4.OVTA Sites-Transects'!I695</f>
        <v>0</v>
      </c>
      <c r="I689" s="193" t="str">
        <f t="shared" si="80"/>
        <v>-</v>
      </c>
      <c r="J689" s="27" t="str">
        <f t="shared" si="81"/>
        <v>-</v>
      </c>
      <c r="K689" s="27" t="str">
        <f t="shared" si="82"/>
        <v>-</v>
      </c>
      <c r="L689" s="27" t="str">
        <f t="shared" si="83"/>
        <v>-</v>
      </c>
      <c r="M689" s="27" t="str">
        <f t="shared" si="84"/>
        <v>-</v>
      </c>
      <c r="N689" s="28">
        <f t="shared" si="85"/>
        <v>0</v>
      </c>
      <c r="O689" s="28">
        <f t="shared" si="87"/>
        <v>0</v>
      </c>
      <c r="P689" s="1" t="str">
        <f t="shared" si="86"/>
        <v>no</v>
      </c>
    </row>
    <row r="690" spans="1:16" x14ac:dyDescent="0.25">
      <c r="A690" s="6">
        <f>'4.OVTA Sites-Transects'!B696</f>
        <v>0</v>
      </c>
      <c r="B690" s="6">
        <f>'4.OVTA Sites-Transects'!C696</f>
        <v>0</v>
      </c>
      <c r="C690" s="6">
        <f>'4.OVTA Sites-Transects'!D696</f>
        <v>0</v>
      </c>
      <c r="D690" s="1">
        <f>'4.OVTA Sites-Transects'!E696</f>
        <v>0</v>
      </c>
      <c r="E690" s="1">
        <f>'4.OVTA Sites-Transects'!G696</f>
        <v>0</v>
      </c>
      <c r="F690" s="1">
        <f>'4.OVTA Sites-Transects'!F696</f>
        <v>0</v>
      </c>
      <c r="G690" s="6">
        <f>'4.OVTA Sites-Transects'!H696</f>
        <v>0</v>
      </c>
      <c r="H690" s="6">
        <f>'4.OVTA Sites-Transects'!I696</f>
        <v>0</v>
      </c>
      <c r="I690" s="193" t="str">
        <f t="shared" si="80"/>
        <v>-</v>
      </c>
      <c r="J690" s="27" t="str">
        <f t="shared" si="81"/>
        <v>-</v>
      </c>
      <c r="K690" s="27" t="str">
        <f t="shared" si="82"/>
        <v>-</v>
      </c>
      <c r="L690" s="27" t="str">
        <f t="shared" si="83"/>
        <v>-</v>
      </c>
      <c r="M690" s="27" t="str">
        <f t="shared" si="84"/>
        <v>-</v>
      </c>
      <c r="N690" s="28">
        <f t="shared" si="85"/>
        <v>0</v>
      </c>
      <c r="O690" s="28">
        <f t="shared" si="87"/>
        <v>0</v>
      </c>
      <c r="P690" s="1" t="str">
        <f t="shared" si="86"/>
        <v>no</v>
      </c>
    </row>
    <row r="691" spans="1:16" x14ac:dyDescent="0.25">
      <c r="A691" s="6">
        <f>'4.OVTA Sites-Transects'!B697</f>
        <v>0</v>
      </c>
      <c r="B691" s="6">
        <f>'4.OVTA Sites-Transects'!C697</f>
        <v>0</v>
      </c>
      <c r="C691" s="6">
        <f>'4.OVTA Sites-Transects'!D697</f>
        <v>0</v>
      </c>
      <c r="D691" s="1">
        <f>'4.OVTA Sites-Transects'!E697</f>
        <v>0</v>
      </c>
      <c r="E691" s="1">
        <f>'4.OVTA Sites-Transects'!G697</f>
        <v>0</v>
      </c>
      <c r="F691" s="1">
        <f>'4.OVTA Sites-Transects'!F697</f>
        <v>0</v>
      </c>
      <c r="G691" s="6">
        <f>'4.OVTA Sites-Transects'!H697</f>
        <v>0</v>
      </c>
      <c r="H691" s="6">
        <f>'4.OVTA Sites-Transects'!I697</f>
        <v>0</v>
      </c>
      <c r="I691" s="193" t="str">
        <f t="shared" si="80"/>
        <v>-</v>
      </c>
      <c r="J691" s="27" t="str">
        <f t="shared" si="81"/>
        <v>-</v>
      </c>
      <c r="K691" s="27" t="str">
        <f t="shared" si="82"/>
        <v>-</v>
      </c>
      <c r="L691" s="27" t="str">
        <f t="shared" si="83"/>
        <v>-</v>
      </c>
      <c r="M691" s="27" t="str">
        <f t="shared" si="84"/>
        <v>-</v>
      </c>
      <c r="N691" s="28">
        <f t="shared" si="85"/>
        <v>0</v>
      </c>
      <c r="O691" s="28">
        <f t="shared" si="87"/>
        <v>0</v>
      </c>
      <c r="P691" s="1" t="str">
        <f t="shared" si="86"/>
        <v>no</v>
      </c>
    </row>
    <row r="692" spans="1:16" x14ac:dyDescent="0.25">
      <c r="A692" s="6">
        <f>'4.OVTA Sites-Transects'!B698</f>
        <v>0</v>
      </c>
      <c r="B692" s="6">
        <f>'4.OVTA Sites-Transects'!C698</f>
        <v>0</v>
      </c>
      <c r="C692" s="6">
        <f>'4.OVTA Sites-Transects'!D698</f>
        <v>0</v>
      </c>
      <c r="D692" s="1">
        <f>'4.OVTA Sites-Transects'!E698</f>
        <v>0</v>
      </c>
      <c r="E692" s="1">
        <f>'4.OVTA Sites-Transects'!G698</f>
        <v>0</v>
      </c>
      <c r="F692" s="1">
        <f>'4.OVTA Sites-Transects'!F698</f>
        <v>0</v>
      </c>
      <c r="G692" s="6">
        <f>'4.OVTA Sites-Transects'!H698</f>
        <v>0</v>
      </c>
      <c r="H692" s="6">
        <f>'4.OVTA Sites-Transects'!I698</f>
        <v>0</v>
      </c>
      <c r="I692" s="193" t="str">
        <f t="shared" si="80"/>
        <v>-</v>
      </c>
      <c r="J692" s="27" t="str">
        <f t="shared" si="81"/>
        <v>-</v>
      </c>
      <c r="K692" s="27" t="str">
        <f t="shared" si="82"/>
        <v>-</v>
      </c>
      <c r="L692" s="27" t="str">
        <f t="shared" si="83"/>
        <v>-</v>
      </c>
      <c r="M692" s="27" t="str">
        <f t="shared" si="84"/>
        <v>-</v>
      </c>
      <c r="N692" s="28">
        <f t="shared" si="85"/>
        <v>0</v>
      </c>
      <c r="O692" s="28">
        <f t="shared" si="87"/>
        <v>0</v>
      </c>
      <c r="P692" s="1" t="str">
        <f t="shared" si="86"/>
        <v>no</v>
      </c>
    </row>
    <row r="693" spans="1:16" x14ac:dyDescent="0.25">
      <c r="A693" s="6">
        <f>'4.OVTA Sites-Transects'!B699</f>
        <v>0</v>
      </c>
      <c r="B693" s="6">
        <f>'4.OVTA Sites-Transects'!C699</f>
        <v>0</v>
      </c>
      <c r="C693" s="6">
        <f>'4.OVTA Sites-Transects'!D699</f>
        <v>0</v>
      </c>
      <c r="D693" s="1">
        <f>'4.OVTA Sites-Transects'!E699</f>
        <v>0</v>
      </c>
      <c r="E693" s="1">
        <f>'4.OVTA Sites-Transects'!G699</f>
        <v>0</v>
      </c>
      <c r="F693" s="1">
        <f>'4.OVTA Sites-Transects'!F699</f>
        <v>0</v>
      </c>
      <c r="G693" s="6">
        <f>'4.OVTA Sites-Transects'!H699</f>
        <v>0</v>
      </c>
      <c r="H693" s="6">
        <f>'4.OVTA Sites-Transects'!I699</f>
        <v>0</v>
      </c>
      <c r="I693" s="193" t="str">
        <f t="shared" si="80"/>
        <v>-</v>
      </c>
      <c r="J693" s="27" t="str">
        <f t="shared" si="81"/>
        <v>-</v>
      </c>
      <c r="K693" s="27" t="str">
        <f t="shared" si="82"/>
        <v>-</v>
      </c>
      <c r="L693" s="27" t="str">
        <f t="shared" si="83"/>
        <v>-</v>
      </c>
      <c r="M693" s="27" t="str">
        <f t="shared" si="84"/>
        <v>-</v>
      </c>
      <c r="N693" s="28">
        <f t="shared" si="85"/>
        <v>0</v>
      </c>
      <c r="O693" s="28">
        <f t="shared" si="87"/>
        <v>0</v>
      </c>
      <c r="P693" s="1" t="str">
        <f t="shared" si="86"/>
        <v>no</v>
      </c>
    </row>
    <row r="694" spans="1:16" x14ac:dyDescent="0.25">
      <c r="A694" s="6">
        <f>'4.OVTA Sites-Transects'!B700</f>
        <v>0</v>
      </c>
      <c r="B694" s="6">
        <f>'4.OVTA Sites-Transects'!C700</f>
        <v>0</v>
      </c>
      <c r="C694" s="6">
        <f>'4.OVTA Sites-Transects'!D700</f>
        <v>0</v>
      </c>
      <c r="D694" s="1">
        <f>'4.OVTA Sites-Transects'!E700</f>
        <v>0</v>
      </c>
      <c r="E694" s="1">
        <f>'4.OVTA Sites-Transects'!G700</f>
        <v>0</v>
      </c>
      <c r="F694" s="1">
        <f>'4.OVTA Sites-Transects'!F700</f>
        <v>0</v>
      </c>
      <c r="G694" s="6">
        <f>'4.OVTA Sites-Transects'!H700</f>
        <v>0</v>
      </c>
      <c r="H694" s="6">
        <f>'4.OVTA Sites-Transects'!I700</f>
        <v>0</v>
      </c>
      <c r="I694" s="193" t="str">
        <f t="shared" si="80"/>
        <v>-</v>
      </c>
      <c r="J694" s="27" t="str">
        <f t="shared" si="81"/>
        <v>-</v>
      </c>
      <c r="K694" s="27" t="str">
        <f t="shared" si="82"/>
        <v>-</v>
      </c>
      <c r="L694" s="27" t="str">
        <f t="shared" si="83"/>
        <v>-</v>
      </c>
      <c r="M694" s="27" t="str">
        <f t="shared" si="84"/>
        <v>-</v>
      </c>
      <c r="N694" s="28">
        <f t="shared" si="85"/>
        <v>0</v>
      </c>
      <c r="O694" s="28">
        <f t="shared" si="87"/>
        <v>0</v>
      </c>
      <c r="P694" s="1" t="str">
        <f t="shared" si="86"/>
        <v>no</v>
      </c>
    </row>
    <row r="695" spans="1:16" x14ac:dyDescent="0.25">
      <c r="A695" s="6">
        <f>'4.OVTA Sites-Transects'!B701</f>
        <v>0</v>
      </c>
      <c r="B695" s="6">
        <f>'4.OVTA Sites-Transects'!C701</f>
        <v>0</v>
      </c>
      <c r="C695" s="6">
        <f>'4.OVTA Sites-Transects'!D701</f>
        <v>0</v>
      </c>
      <c r="D695" s="1">
        <f>'4.OVTA Sites-Transects'!E701</f>
        <v>0</v>
      </c>
      <c r="E695" s="1">
        <f>'4.OVTA Sites-Transects'!G701</f>
        <v>0</v>
      </c>
      <c r="F695" s="1">
        <f>'4.OVTA Sites-Transects'!F701</f>
        <v>0</v>
      </c>
      <c r="G695" s="6">
        <f>'4.OVTA Sites-Transects'!H701</f>
        <v>0</v>
      </c>
      <c r="H695" s="6">
        <f>'4.OVTA Sites-Transects'!I701</f>
        <v>0</v>
      </c>
      <c r="I695" s="193" t="str">
        <f t="shared" si="80"/>
        <v>-</v>
      </c>
      <c r="J695" s="27" t="str">
        <f t="shared" si="81"/>
        <v>-</v>
      </c>
      <c r="K695" s="27" t="str">
        <f t="shared" si="82"/>
        <v>-</v>
      </c>
      <c r="L695" s="27" t="str">
        <f t="shared" si="83"/>
        <v>-</v>
      </c>
      <c r="M695" s="27" t="str">
        <f t="shared" si="84"/>
        <v>-</v>
      </c>
      <c r="N695" s="28">
        <f t="shared" si="85"/>
        <v>0</v>
      </c>
      <c r="O695" s="28">
        <f t="shared" si="87"/>
        <v>0</v>
      </c>
      <c r="P695" s="1" t="str">
        <f t="shared" si="86"/>
        <v>no</v>
      </c>
    </row>
    <row r="696" spans="1:16" x14ac:dyDescent="0.25">
      <c r="A696" s="6">
        <f>'4.OVTA Sites-Transects'!B702</f>
        <v>0</v>
      </c>
      <c r="B696" s="6">
        <f>'4.OVTA Sites-Transects'!C702</f>
        <v>0</v>
      </c>
      <c r="C696" s="6">
        <f>'4.OVTA Sites-Transects'!D702</f>
        <v>0</v>
      </c>
      <c r="D696" s="1">
        <f>'4.OVTA Sites-Transects'!E702</f>
        <v>0</v>
      </c>
      <c r="E696" s="1">
        <f>'4.OVTA Sites-Transects'!G702</f>
        <v>0</v>
      </c>
      <c r="F696" s="1">
        <f>'4.OVTA Sites-Transects'!F702</f>
        <v>0</v>
      </c>
      <c r="G696" s="6">
        <f>'4.OVTA Sites-Transects'!H702</f>
        <v>0</v>
      </c>
      <c r="H696" s="6">
        <f>'4.OVTA Sites-Transects'!I702</f>
        <v>0</v>
      </c>
      <c r="I696" s="193" t="str">
        <f t="shared" si="80"/>
        <v>-</v>
      </c>
      <c r="J696" s="27" t="str">
        <f t="shared" si="81"/>
        <v>-</v>
      </c>
      <c r="K696" s="27" t="str">
        <f t="shared" si="82"/>
        <v>-</v>
      </c>
      <c r="L696" s="27" t="str">
        <f t="shared" si="83"/>
        <v>-</v>
      </c>
      <c r="M696" s="27" t="str">
        <f t="shared" si="84"/>
        <v>-</v>
      </c>
      <c r="N696" s="28">
        <f t="shared" si="85"/>
        <v>0</v>
      </c>
      <c r="O696" s="28">
        <f t="shared" si="87"/>
        <v>0</v>
      </c>
      <c r="P696" s="1" t="str">
        <f t="shared" si="86"/>
        <v>no</v>
      </c>
    </row>
    <row r="697" spans="1:16" x14ac:dyDescent="0.25">
      <c r="A697" s="6">
        <f>'4.OVTA Sites-Transects'!B703</f>
        <v>0</v>
      </c>
      <c r="B697" s="6">
        <f>'4.OVTA Sites-Transects'!C703</f>
        <v>0</v>
      </c>
      <c r="C697" s="6">
        <f>'4.OVTA Sites-Transects'!D703</f>
        <v>0</v>
      </c>
      <c r="D697" s="1">
        <f>'4.OVTA Sites-Transects'!E703</f>
        <v>0</v>
      </c>
      <c r="E697" s="1">
        <f>'4.OVTA Sites-Transects'!G703</f>
        <v>0</v>
      </c>
      <c r="F697" s="1">
        <f>'4.OVTA Sites-Transects'!F703</f>
        <v>0</v>
      </c>
      <c r="G697" s="6">
        <f>'4.OVTA Sites-Transects'!H703</f>
        <v>0</v>
      </c>
      <c r="H697" s="6">
        <f>'4.OVTA Sites-Transects'!I703</f>
        <v>0</v>
      </c>
      <c r="I697" s="193" t="str">
        <f t="shared" si="80"/>
        <v>-</v>
      </c>
      <c r="J697" s="27" t="str">
        <f t="shared" si="81"/>
        <v>-</v>
      </c>
      <c r="K697" s="27" t="str">
        <f t="shared" si="82"/>
        <v>-</v>
      </c>
      <c r="L697" s="27" t="str">
        <f t="shared" si="83"/>
        <v>-</v>
      </c>
      <c r="M697" s="27" t="str">
        <f t="shared" si="84"/>
        <v>-</v>
      </c>
      <c r="N697" s="28">
        <f t="shared" si="85"/>
        <v>0</v>
      </c>
      <c r="O697" s="28">
        <f t="shared" si="87"/>
        <v>0</v>
      </c>
      <c r="P697" s="1" t="str">
        <f t="shared" si="86"/>
        <v>no</v>
      </c>
    </row>
    <row r="698" spans="1:16" x14ac:dyDescent="0.25">
      <c r="A698" s="6">
        <f>'4.OVTA Sites-Transects'!B704</f>
        <v>0</v>
      </c>
      <c r="B698" s="6">
        <f>'4.OVTA Sites-Transects'!C704</f>
        <v>0</v>
      </c>
      <c r="C698" s="6">
        <f>'4.OVTA Sites-Transects'!D704</f>
        <v>0</v>
      </c>
      <c r="D698" s="1">
        <f>'4.OVTA Sites-Transects'!E704</f>
        <v>0</v>
      </c>
      <c r="E698" s="1">
        <f>'4.OVTA Sites-Transects'!G704</f>
        <v>0</v>
      </c>
      <c r="F698" s="1">
        <f>'4.OVTA Sites-Transects'!F704</f>
        <v>0</v>
      </c>
      <c r="G698" s="6">
        <f>'4.OVTA Sites-Transects'!H704</f>
        <v>0</v>
      </c>
      <c r="H698" s="6">
        <f>'4.OVTA Sites-Transects'!I704</f>
        <v>0</v>
      </c>
      <c r="I698" s="193" t="str">
        <f t="shared" si="80"/>
        <v>-</v>
      </c>
      <c r="J698" s="27" t="str">
        <f t="shared" si="81"/>
        <v>-</v>
      </c>
      <c r="K698" s="27" t="str">
        <f t="shared" si="82"/>
        <v>-</v>
      </c>
      <c r="L698" s="27" t="str">
        <f t="shared" si="83"/>
        <v>-</v>
      </c>
      <c r="M698" s="27" t="str">
        <f t="shared" si="84"/>
        <v>-</v>
      </c>
      <c r="N698" s="28">
        <f t="shared" si="85"/>
        <v>0</v>
      </c>
      <c r="O698" s="28">
        <f t="shared" si="87"/>
        <v>0</v>
      </c>
      <c r="P698" s="1" t="str">
        <f t="shared" si="86"/>
        <v>no</v>
      </c>
    </row>
    <row r="699" spans="1:16" x14ac:dyDescent="0.25">
      <c r="A699" s="6">
        <f>'4.OVTA Sites-Transects'!B705</f>
        <v>0</v>
      </c>
      <c r="B699" s="6">
        <f>'4.OVTA Sites-Transects'!C705</f>
        <v>0</v>
      </c>
      <c r="C699" s="6">
        <f>'4.OVTA Sites-Transects'!D705</f>
        <v>0</v>
      </c>
      <c r="D699" s="1">
        <f>'4.OVTA Sites-Transects'!E705</f>
        <v>0</v>
      </c>
      <c r="E699" s="1">
        <f>'4.OVTA Sites-Transects'!G705</f>
        <v>0</v>
      </c>
      <c r="F699" s="1">
        <f>'4.OVTA Sites-Transects'!F705</f>
        <v>0</v>
      </c>
      <c r="G699" s="6">
        <f>'4.OVTA Sites-Transects'!H705</f>
        <v>0</v>
      </c>
      <c r="H699" s="6">
        <f>'4.OVTA Sites-Transects'!I705</f>
        <v>0</v>
      </c>
      <c r="I699" s="193" t="str">
        <f t="shared" si="80"/>
        <v>-</v>
      </c>
      <c r="J699" s="27" t="str">
        <f t="shared" si="81"/>
        <v>-</v>
      </c>
      <c r="K699" s="27" t="str">
        <f t="shared" si="82"/>
        <v>-</v>
      </c>
      <c r="L699" s="27" t="str">
        <f t="shared" si="83"/>
        <v>-</v>
      </c>
      <c r="M699" s="27" t="str">
        <f t="shared" si="84"/>
        <v>-</v>
      </c>
      <c r="N699" s="28">
        <f t="shared" si="85"/>
        <v>0</v>
      </c>
      <c r="O699" s="28">
        <f t="shared" si="87"/>
        <v>0</v>
      </c>
      <c r="P699" s="1" t="str">
        <f t="shared" si="86"/>
        <v>no</v>
      </c>
    </row>
    <row r="700" spans="1:16" x14ac:dyDescent="0.25">
      <c r="A700" s="6">
        <f>'4.OVTA Sites-Transects'!B706</f>
        <v>0</v>
      </c>
      <c r="B700" s="6">
        <f>'4.OVTA Sites-Transects'!C706</f>
        <v>0</v>
      </c>
      <c r="C700" s="6">
        <f>'4.OVTA Sites-Transects'!D706</f>
        <v>0</v>
      </c>
      <c r="D700" s="1">
        <f>'4.OVTA Sites-Transects'!E706</f>
        <v>0</v>
      </c>
      <c r="E700" s="1">
        <f>'4.OVTA Sites-Transects'!G706</f>
        <v>0</v>
      </c>
      <c r="F700" s="1">
        <f>'4.OVTA Sites-Transects'!F706</f>
        <v>0</v>
      </c>
      <c r="G700" s="6">
        <f>'4.OVTA Sites-Transects'!H706</f>
        <v>0</v>
      </c>
      <c r="H700" s="6">
        <f>'4.OVTA Sites-Transects'!I706</f>
        <v>0</v>
      </c>
      <c r="I700" s="193" t="str">
        <f t="shared" si="80"/>
        <v>-</v>
      </c>
      <c r="J700" s="27" t="str">
        <f t="shared" si="81"/>
        <v>-</v>
      </c>
      <c r="K700" s="27" t="str">
        <f t="shared" si="82"/>
        <v>-</v>
      </c>
      <c r="L700" s="27" t="str">
        <f t="shared" si="83"/>
        <v>-</v>
      </c>
      <c r="M700" s="27" t="str">
        <f t="shared" si="84"/>
        <v>-</v>
      </c>
      <c r="N700" s="28">
        <f t="shared" si="85"/>
        <v>0</v>
      </c>
      <c r="O700" s="28">
        <f t="shared" si="87"/>
        <v>0</v>
      </c>
      <c r="P700" s="1" t="str">
        <f t="shared" si="86"/>
        <v>no</v>
      </c>
    </row>
    <row r="701" spans="1:16" x14ac:dyDescent="0.25">
      <c r="A701" s="6">
        <f>'4.OVTA Sites-Transects'!B707</f>
        <v>0</v>
      </c>
      <c r="B701" s="6">
        <f>'4.OVTA Sites-Transects'!C707</f>
        <v>0</v>
      </c>
      <c r="C701" s="6">
        <f>'4.OVTA Sites-Transects'!D707</f>
        <v>0</v>
      </c>
      <c r="D701" s="1">
        <f>'4.OVTA Sites-Transects'!E707</f>
        <v>0</v>
      </c>
      <c r="E701" s="1">
        <f>'4.OVTA Sites-Transects'!G707</f>
        <v>0</v>
      </c>
      <c r="F701" s="1">
        <f>'4.OVTA Sites-Transects'!F707</f>
        <v>0</v>
      </c>
      <c r="G701" s="6">
        <f>'4.OVTA Sites-Transects'!H707</f>
        <v>0</v>
      </c>
      <c r="H701" s="6">
        <f>'4.OVTA Sites-Transects'!I707</f>
        <v>0</v>
      </c>
      <c r="I701" s="193" t="str">
        <f t="shared" si="80"/>
        <v>-</v>
      </c>
      <c r="J701" s="27" t="str">
        <f t="shared" si="81"/>
        <v>-</v>
      </c>
      <c r="K701" s="27" t="str">
        <f t="shared" si="82"/>
        <v>-</v>
      </c>
      <c r="L701" s="27" t="str">
        <f t="shared" si="83"/>
        <v>-</v>
      </c>
      <c r="M701" s="27" t="str">
        <f t="shared" si="84"/>
        <v>-</v>
      </c>
      <c r="N701" s="28">
        <f t="shared" si="85"/>
        <v>0</v>
      </c>
      <c r="O701" s="28">
        <f t="shared" si="87"/>
        <v>0</v>
      </c>
      <c r="P701" s="1" t="str">
        <f t="shared" si="86"/>
        <v>no</v>
      </c>
    </row>
    <row r="702" spans="1:16" x14ac:dyDescent="0.25">
      <c r="A702" s="6">
        <f>'4.OVTA Sites-Transects'!B708</f>
        <v>0</v>
      </c>
      <c r="B702" s="6">
        <f>'4.OVTA Sites-Transects'!C708</f>
        <v>0</v>
      </c>
      <c r="C702" s="6">
        <f>'4.OVTA Sites-Transects'!D708</f>
        <v>0</v>
      </c>
      <c r="D702" s="1">
        <f>'4.OVTA Sites-Transects'!E708</f>
        <v>0</v>
      </c>
      <c r="E702" s="1">
        <f>'4.OVTA Sites-Transects'!G708</f>
        <v>0</v>
      </c>
      <c r="F702" s="1">
        <f>'4.OVTA Sites-Transects'!F708</f>
        <v>0</v>
      </c>
      <c r="G702" s="6">
        <f>'4.OVTA Sites-Transects'!H708</f>
        <v>0</v>
      </c>
      <c r="H702" s="6">
        <f>'4.OVTA Sites-Transects'!I708</f>
        <v>0</v>
      </c>
      <c r="I702" s="193" t="str">
        <f t="shared" si="80"/>
        <v>-</v>
      </c>
      <c r="J702" s="27" t="str">
        <f t="shared" si="81"/>
        <v>-</v>
      </c>
      <c r="K702" s="27" t="str">
        <f t="shared" si="82"/>
        <v>-</v>
      </c>
      <c r="L702" s="27" t="str">
        <f t="shared" si="83"/>
        <v>-</v>
      </c>
      <c r="M702" s="27" t="str">
        <f t="shared" si="84"/>
        <v>-</v>
      </c>
      <c r="N702" s="28">
        <f t="shared" si="85"/>
        <v>0</v>
      </c>
      <c r="O702" s="28">
        <f t="shared" si="87"/>
        <v>0</v>
      </c>
      <c r="P702" s="1" t="str">
        <f t="shared" si="86"/>
        <v>no</v>
      </c>
    </row>
    <row r="703" spans="1:16" x14ac:dyDescent="0.25">
      <c r="A703" s="6">
        <f>'4.OVTA Sites-Transects'!B709</f>
        <v>0</v>
      </c>
      <c r="B703" s="6">
        <f>'4.OVTA Sites-Transects'!C709</f>
        <v>0</v>
      </c>
      <c r="C703" s="6">
        <f>'4.OVTA Sites-Transects'!D709</f>
        <v>0</v>
      </c>
      <c r="D703" s="1">
        <f>'4.OVTA Sites-Transects'!E709</f>
        <v>0</v>
      </c>
      <c r="E703" s="1">
        <f>'4.OVTA Sites-Transects'!G709</f>
        <v>0</v>
      </c>
      <c r="F703" s="1">
        <f>'4.OVTA Sites-Transects'!F709</f>
        <v>0</v>
      </c>
      <c r="G703" s="6">
        <f>'4.OVTA Sites-Transects'!H709</f>
        <v>0</v>
      </c>
      <c r="H703" s="6">
        <f>'4.OVTA Sites-Transects'!I709</f>
        <v>0</v>
      </c>
      <c r="I703" s="193" t="str">
        <f t="shared" si="80"/>
        <v>-</v>
      </c>
      <c r="J703" s="27" t="str">
        <f t="shared" si="81"/>
        <v>-</v>
      </c>
      <c r="K703" s="27" t="str">
        <f t="shared" si="82"/>
        <v>-</v>
      </c>
      <c r="L703" s="27" t="str">
        <f t="shared" si="83"/>
        <v>-</v>
      </c>
      <c r="M703" s="27" t="str">
        <f t="shared" si="84"/>
        <v>-</v>
      </c>
      <c r="N703" s="28">
        <f t="shared" si="85"/>
        <v>0</v>
      </c>
      <c r="O703" s="28">
        <f t="shared" si="87"/>
        <v>0</v>
      </c>
      <c r="P703" s="1" t="str">
        <f t="shared" si="86"/>
        <v>no</v>
      </c>
    </row>
    <row r="704" spans="1:16" x14ac:dyDescent="0.25">
      <c r="A704" s="6">
        <f>'4.OVTA Sites-Transects'!B710</f>
        <v>0</v>
      </c>
      <c r="B704" s="6">
        <f>'4.OVTA Sites-Transects'!C710</f>
        <v>0</v>
      </c>
      <c r="C704" s="6">
        <f>'4.OVTA Sites-Transects'!D710</f>
        <v>0</v>
      </c>
      <c r="D704" s="1">
        <f>'4.OVTA Sites-Transects'!E710</f>
        <v>0</v>
      </c>
      <c r="E704" s="1">
        <f>'4.OVTA Sites-Transects'!G710</f>
        <v>0</v>
      </c>
      <c r="F704" s="1">
        <f>'4.OVTA Sites-Transects'!F710</f>
        <v>0</v>
      </c>
      <c r="G704" s="6">
        <f>'4.OVTA Sites-Transects'!H710</f>
        <v>0</v>
      </c>
      <c r="H704" s="6">
        <f>'4.OVTA Sites-Transects'!I710</f>
        <v>0</v>
      </c>
      <c r="I704" s="193" t="str">
        <f t="shared" si="80"/>
        <v>-</v>
      </c>
      <c r="J704" s="27" t="str">
        <f t="shared" si="81"/>
        <v>-</v>
      </c>
      <c r="K704" s="27" t="str">
        <f t="shared" si="82"/>
        <v>-</v>
      </c>
      <c r="L704" s="27" t="str">
        <f t="shared" si="83"/>
        <v>-</v>
      </c>
      <c r="M704" s="27" t="str">
        <f t="shared" si="84"/>
        <v>-</v>
      </c>
      <c r="N704" s="28">
        <f t="shared" si="85"/>
        <v>0</v>
      </c>
      <c r="O704" s="28">
        <f t="shared" si="87"/>
        <v>0</v>
      </c>
      <c r="P704" s="1" t="str">
        <f t="shared" si="86"/>
        <v>no</v>
      </c>
    </row>
    <row r="705" spans="1:16" x14ac:dyDescent="0.25">
      <c r="A705" s="6">
        <f>'4.OVTA Sites-Transects'!B711</f>
        <v>0</v>
      </c>
      <c r="B705" s="6">
        <f>'4.OVTA Sites-Transects'!C711</f>
        <v>0</v>
      </c>
      <c r="C705" s="6">
        <f>'4.OVTA Sites-Transects'!D711</f>
        <v>0</v>
      </c>
      <c r="D705" s="1">
        <f>'4.OVTA Sites-Transects'!E711</f>
        <v>0</v>
      </c>
      <c r="E705" s="1">
        <f>'4.OVTA Sites-Transects'!G711</f>
        <v>0</v>
      </c>
      <c r="F705" s="1">
        <f>'4.OVTA Sites-Transects'!F711</f>
        <v>0</v>
      </c>
      <c r="G705" s="6">
        <f>'4.OVTA Sites-Transects'!H711</f>
        <v>0</v>
      </c>
      <c r="H705" s="6">
        <f>'4.OVTA Sites-Transects'!I711</f>
        <v>0</v>
      </c>
      <c r="I705" s="193" t="str">
        <f t="shared" si="80"/>
        <v>-</v>
      </c>
      <c r="J705" s="27" t="str">
        <f t="shared" si="81"/>
        <v>-</v>
      </c>
      <c r="K705" s="27" t="str">
        <f t="shared" si="82"/>
        <v>-</v>
      </c>
      <c r="L705" s="27" t="str">
        <f t="shared" si="83"/>
        <v>-</v>
      </c>
      <c r="M705" s="27" t="str">
        <f t="shared" si="84"/>
        <v>-</v>
      </c>
      <c r="N705" s="28">
        <f t="shared" si="85"/>
        <v>0</v>
      </c>
      <c r="O705" s="28">
        <f t="shared" si="87"/>
        <v>0</v>
      </c>
      <c r="P705" s="1" t="str">
        <f t="shared" si="86"/>
        <v>no</v>
      </c>
    </row>
    <row r="706" spans="1:16" x14ac:dyDescent="0.25">
      <c r="A706" s="6">
        <f>'4.OVTA Sites-Transects'!B712</f>
        <v>0</v>
      </c>
      <c r="B706" s="6">
        <f>'4.OVTA Sites-Transects'!C712</f>
        <v>0</v>
      </c>
      <c r="C706" s="6">
        <f>'4.OVTA Sites-Transects'!D712</f>
        <v>0</v>
      </c>
      <c r="D706" s="1">
        <f>'4.OVTA Sites-Transects'!E712</f>
        <v>0</v>
      </c>
      <c r="E706" s="1">
        <f>'4.OVTA Sites-Transects'!G712</f>
        <v>0</v>
      </c>
      <c r="F706" s="1">
        <f>'4.OVTA Sites-Transects'!F712</f>
        <v>0</v>
      </c>
      <c r="G706" s="6">
        <f>'4.OVTA Sites-Transects'!H712</f>
        <v>0</v>
      </c>
      <c r="H706" s="6">
        <f>'4.OVTA Sites-Transects'!I712</f>
        <v>0</v>
      </c>
      <c r="I706" s="193" t="str">
        <f t="shared" si="80"/>
        <v>-</v>
      </c>
      <c r="J706" s="27" t="str">
        <f t="shared" si="81"/>
        <v>-</v>
      </c>
      <c r="K706" s="27" t="str">
        <f t="shared" si="82"/>
        <v>-</v>
      </c>
      <c r="L706" s="27" t="str">
        <f t="shared" si="83"/>
        <v>-</v>
      </c>
      <c r="M706" s="27" t="str">
        <f t="shared" si="84"/>
        <v>-</v>
      </c>
      <c r="N706" s="28">
        <f t="shared" si="85"/>
        <v>0</v>
      </c>
      <c r="O706" s="28">
        <f t="shared" si="87"/>
        <v>0</v>
      </c>
      <c r="P706" s="1" t="str">
        <f t="shared" si="86"/>
        <v>no</v>
      </c>
    </row>
    <row r="707" spans="1:16" x14ac:dyDescent="0.25">
      <c r="A707" s="6">
        <f>'4.OVTA Sites-Transects'!B713</f>
        <v>0</v>
      </c>
      <c r="B707" s="6">
        <f>'4.OVTA Sites-Transects'!C713</f>
        <v>0</v>
      </c>
      <c r="C707" s="6">
        <f>'4.OVTA Sites-Transects'!D713</f>
        <v>0</v>
      </c>
      <c r="D707" s="1">
        <f>'4.OVTA Sites-Transects'!E713</f>
        <v>0</v>
      </c>
      <c r="E707" s="1">
        <f>'4.OVTA Sites-Transects'!G713</f>
        <v>0</v>
      </c>
      <c r="F707" s="1">
        <f>'4.OVTA Sites-Transects'!F713</f>
        <v>0</v>
      </c>
      <c r="G707" s="6">
        <f>'4.OVTA Sites-Transects'!H713</f>
        <v>0</v>
      </c>
      <c r="H707" s="6">
        <f>'4.OVTA Sites-Transects'!I713</f>
        <v>0</v>
      </c>
      <c r="I707" s="193" t="str">
        <f t="shared" ref="I707:I770" si="88">IF(F707="B", SUMIF(OVTA_Calcs_TMA, D707, WeightingFactorMod), IF(F707="C", SUMIF(OVTA_Calcs_TMA, D707, WeightingFactorHigh), IF(F707="D", SUMIF(OVTA_Calcs_TMA, D707, WeightingFactorVeryHigh), "-")))</f>
        <v>-</v>
      </c>
      <c r="J707" s="27" t="str">
        <f t="shared" ref="J707:J770" si="89">IF(ISNUMBER(AVERAGEIFS(AssessmentResultsLow, AssessmentResultsSites, $A707,AssessmentIncluded, "yes")), I707*AVERAGEIFS(AssessmentResultsLow, AssessmentResultsSites, $A707,AssessmentIncluded, "yes"), "-")</f>
        <v>-</v>
      </c>
      <c r="K707" s="27" t="str">
        <f t="shared" ref="K707:K770" si="90">IF(ISNUMBER(AVERAGEIFS(AssessmentResultsMod, AssessmentResultsSites, $A707,AssessmentIncluded, "yes")), I707*AVERAGEIFS(AssessmentResultsMod, AssessmentResultsSites, $A707,AssessmentIncluded, "yes"), "-")</f>
        <v>-</v>
      </c>
      <c r="L707" s="27" t="str">
        <f t="shared" ref="L707:L770" si="91">IF(ISNUMBER(AVERAGEIFS(AssessmentResultsHigh, AssessmentResultsSites, $A707,AssessmentIncluded, "yes")), I707*AVERAGEIFS(AssessmentResultsHigh, AssessmentResultsSites, $A707,AssessmentIncluded, "yes"), "-")</f>
        <v>-</v>
      </c>
      <c r="M707" s="27" t="str">
        <f t="shared" ref="M707:M770" si="92">IF(ISNUMBER(AVERAGEIFS(AssessmentResultsVeryHigh, AssessmentResultsSites, $A707,AssessmentIncluded, "yes")), I707*AVERAGEIFS(AssessmentResultsVeryHigh, AssessmentResultsSites, $A707,AssessmentIncluded, "yes"), "-")</f>
        <v>-</v>
      </c>
      <c r="N707" s="28">
        <f t="shared" ref="N707:N770" si="93">COUNTIFS(AssessmentResultsSites, A707, AssessmentIncluded, "yes")</f>
        <v>0</v>
      </c>
      <c r="O707" s="28">
        <f t="shared" si="87"/>
        <v>0</v>
      </c>
      <c r="P707" s="1" t="str">
        <f t="shared" ref="P707:P770" si="94">IF(AND(G707="Yes", N707&gt;0), "yes", "no")</f>
        <v>no</v>
      </c>
    </row>
    <row r="708" spans="1:16" x14ac:dyDescent="0.25">
      <c r="A708" s="6">
        <f>'4.OVTA Sites-Transects'!B714</f>
        <v>0</v>
      </c>
      <c r="B708" s="6">
        <f>'4.OVTA Sites-Transects'!C714</f>
        <v>0</v>
      </c>
      <c r="C708" s="6">
        <f>'4.OVTA Sites-Transects'!D714</f>
        <v>0</v>
      </c>
      <c r="D708" s="1">
        <f>'4.OVTA Sites-Transects'!E714</f>
        <v>0</v>
      </c>
      <c r="E708" s="1">
        <f>'4.OVTA Sites-Transects'!G714</f>
        <v>0</v>
      </c>
      <c r="F708" s="1">
        <f>'4.OVTA Sites-Transects'!F714</f>
        <v>0</v>
      </c>
      <c r="G708" s="6">
        <f>'4.OVTA Sites-Transects'!H714</f>
        <v>0</v>
      </c>
      <c r="H708" s="6">
        <f>'4.OVTA Sites-Transects'!I714</f>
        <v>0</v>
      </c>
      <c r="I708" s="193" t="str">
        <f t="shared" si="88"/>
        <v>-</v>
      </c>
      <c r="J708" s="27" t="str">
        <f t="shared" si="89"/>
        <v>-</v>
      </c>
      <c r="K708" s="27" t="str">
        <f t="shared" si="90"/>
        <v>-</v>
      </c>
      <c r="L708" s="27" t="str">
        <f t="shared" si="91"/>
        <v>-</v>
      </c>
      <c r="M708" s="27" t="str">
        <f t="shared" si="92"/>
        <v>-</v>
      </c>
      <c r="N708" s="28">
        <f t="shared" si="93"/>
        <v>0</v>
      </c>
      <c r="O708" s="28">
        <f t="shared" ref="O708:O771" si="95">IF(P708="yes", N708, 0)</f>
        <v>0</v>
      </c>
      <c r="P708" s="1" t="str">
        <f t="shared" si="94"/>
        <v>no</v>
      </c>
    </row>
    <row r="709" spans="1:16" x14ac:dyDescent="0.25">
      <c r="A709" s="6">
        <f>'4.OVTA Sites-Transects'!B715</f>
        <v>0</v>
      </c>
      <c r="B709" s="6">
        <f>'4.OVTA Sites-Transects'!C715</f>
        <v>0</v>
      </c>
      <c r="C709" s="6">
        <f>'4.OVTA Sites-Transects'!D715</f>
        <v>0</v>
      </c>
      <c r="D709" s="1">
        <f>'4.OVTA Sites-Transects'!E715</f>
        <v>0</v>
      </c>
      <c r="E709" s="1">
        <f>'4.OVTA Sites-Transects'!G715</f>
        <v>0</v>
      </c>
      <c r="F709" s="1">
        <f>'4.OVTA Sites-Transects'!F715</f>
        <v>0</v>
      </c>
      <c r="G709" s="6">
        <f>'4.OVTA Sites-Transects'!H715</f>
        <v>0</v>
      </c>
      <c r="H709" s="6">
        <f>'4.OVTA Sites-Transects'!I715</f>
        <v>0</v>
      </c>
      <c r="I709" s="193" t="str">
        <f t="shared" si="88"/>
        <v>-</v>
      </c>
      <c r="J709" s="27" t="str">
        <f t="shared" si="89"/>
        <v>-</v>
      </c>
      <c r="K709" s="27" t="str">
        <f t="shared" si="90"/>
        <v>-</v>
      </c>
      <c r="L709" s="27" t="str">
        <f t="shared" si="91"/>
        <v>-</v>
      </c>
      <c r="M709" s="27" t="str">
        <f t="shared" si="92"/>
        <v>-</v>
      </c>
      <c r="N709" s="28">
        <f t="shared" si="93"/>
        <v>0</v>
      </c>
      <c r="O709" s="28">
        <f t="shared" si="95"/>
        <v>0</v>
      </c>
      <c r="P709" s="1" t="str">
        <f t="shared" si="94"/>
        <v>no</v>
      </c>
    </row>
    <row r="710" spans="1:16" x14ac:dyDescent="0.25">
      <c r="A710" s="6">
        <f>'4.OVTA Sites-Transects'!B716</f>
        <v>0</v>
      </c>
      <c r="B710" s="6">
        <f>'4.OVTA Sites-Transects'!C716</f>
        <v>0</v>
      </c>
      <c r="C710" s="6">
        <f>'4.OVTA Sites-Transects'!D716</f>
        <v>0</v>
      </c>
      <c r="D710" s="1">
        <f>'4.OVTA Sites-Transects'!E716</f>
        <v>0</v>
      </c>
      <c r="E710" s="1">
        <f>'4.OVTA Sites-Transects'!G716</f>
        <v>0</v>
      </c>
      <c r="F710" s="1">
        <f>'4.OVTA Sites-Transects'!F716</f>
        <v>0</v>
      </c>
      <c r="G710" s="6">
        <f>'4.OVTA Sites-Transects'!H716</f>
        <v>0</v>
      </c>
      <c r="H710" s="6">
        <f>'4.OVTA Sites-Transects'!I716</f>
        <v>0</v>
      </c>
      <c r="I710" s="193" t="str">
        <f t="shared" si="88"/>
        <v>-</v>
      </c>
      <c r="J710" s="27" t="str">
        <f t="shared" si="89"/>
        <v>-</v>
      </c>
      <c r="K710" s="27" t="str">
        <f t="shared" si="90"/>
        <v>-</v>
      </c>
      <c r="L710" s="27" t="str">
        <f t="shared" si="91"/>
        <v>-</v>
      </c>
      <c r="M710" s="27" t="str">
        <f t="shared" si="92"/>
        <v>-</v>
      </c>
      <c r="N710" s="28">
        <f t="shared" si="93"/>
        <v>0</v>
      </c>
      <c r="O710" s="28">
        <f t="shared" si="95"/>
        <v>0</v>
      </c>
      <c r="P710" s="1" t="str">
        <f t="shared" si="94"/>
        <v>no</v>
      </c>
    </row>
    <row r="711" spans="1:16" x14ac:dyDescent="0.25">
      <c r="A711" s="6">
        <f>'4.OVTA Sites-Transects'!B717</f>
        <v>0</v>
      </c>
      <c r="B711" s="6">
        <f>'4.OVTA Sites-Transects'!C717</f>
        <v>0</v>
      </c>
      <c r="C711" s="6">
        <f>'4.OVTA Sites-Transects'!D717</f>
        <v>0</v>
      </c>
      <c r="D711" s="1">
        <f>'4.OVTA Sites-Transects'!E717</f>
        <v>0</v>
      </c>
      <c r="E711" s="1">
        <f>'4.OVTA Sites-Transects'!G717</f>
        <v>0</v>
      </c>
      <c r="F711" s="1">
        <f>'4.OVTA Sites-Transects'!F717</f>
        <v>0</v>
      </c>
      <c r="G711" s="6">
        <f>'4.OVTA Sites-Transects'!H717</f>
        <v>0</v>
      </c>
      <c r="H711" s="6">
        <f>'4.OVTA Sites-Transects'!I717</f>
        <v>0</v>
      </c>
      <c r="I711" s="193" t="str">
        <f t="shared" si="88"/>
        <v>-</v>
      </c>
      <c r="J711" s="27" t="str">
        <f t="shared" si="89"/>
        <v>-</v>
      </c>
      <c r="K711" s="27" t="str">
        <f t="shared" si="90"/>
        <v>-</v>
      </c>
      <c r="L711" s="27" t="str">
        <f t="shared" si="91"/>
        <v>-</v>
      </c>
      <c r="M711" s="27" t="str">
        <f t="shared" si="92"/>
        <v>-</v>
      </c>
      <c r="N711" s="28">
        <f t="shared" si="93"/>
        <v>0</v>
      </c>
      <c r="O711" s="28">
        <f t="shared" si="95"/>
        <v>0</v>
      </c>
      <c r="P711" s="1" t="str">
        <f t="shared" si="94"/>
        <v>no</v>
      </c>
    </row>
    <row r="712" spans="1:16" x14ac:dyDescent="0.25">
      <c r="A712" s="6">
        <f>'4.OVTA Sites-Transects'!B718</f>
        <v>0</v>
      </c>
      <c r="B712" s="6">
        <f>'4.OVTA Sites-Transects'!C718</f>
        <v>0</v>
      </c>
      <c r="C712" s="6">
        <f>'4.OVTA Sites-Transects'!D718</f>
        <v>0</v>
      </c>
      <c r="D712" s="1">
        <f>'4.OVTA Sites-Transects'!E718</f>
        <v>0</v>
      </c>
      <c r="E712" s="1">
        <f>'4.OVTA Sites-Transects'!G718</f>
        <v>0</v>
      </c>
      <c r="F712" s="1">
        <f>'4.OVTA Sites-Transects'!F718</f>
        <v>0</v>
      </c>
      <c r="G712" s="6">
        <f>'4.OVTA Sites-Transects'!H718</f>
        <v>0</v>
      </c>
      <c r="H712" s="6">
        <f>'4.OVTA Sites-Transects'!I718</f>
        <v>0</v>
      </c>
      <c r="I712" s="193" t="str">
        <f t="shared" si="88"/>
        <v>-</v>
      </c>
      <c r="J712" s="27" t="str">
        <f t="shared" si="89"/>
        <v>-</v>
      </c>
      <c r="K712" s="27" t="str">
        <f t="shared" si="90"/>
        <v>-</v>
      </c>
      <c r="L712" s="27" t="str">
        <f t="shared" si="91"/>
        <v>-</v>
      </c>
      <c r="M712" s="27" t="str">
        <f t="shared" si="92"/>
        <v>-</v>
      </c>
      <c r="N712" s="28">
        <f t="shared" si="93"/>
        <v>0</v>
      </c>
      <c r="O712" s="28">
        <f t="shared" si="95"/>
        <v>0</v>
      </c>
      <c r="P712" s="1" t="str">
        <f t="shared" si="94"/>
        <v>no</v>
      </c>
    </row>
    <row r="713" spans="1:16" x14ac:dyDescent="0.25">
      <c r="A713" s="6">
        <f>'4.OVTA Sites-Transects'!B719</f>
        <v>0</v>
      </c>
      <c r="B713" s="6">
        <f>'4.OVTA Sites-Transects'!C719</f>
        <v>0</v>
      </c>
      <c r="C713" s="6">
        <f>'4.OVTA Sites-Transects'!D719</f>
        <v>0</v>
      </c>
      <c r="D713" s="1">
        <f>'4.OVTA Sites-Transects'!E719</f>
        <v>0</v>
      </c>
      <c r="E713" s="1">
        <f>'4.OVTA Sites-Transects'!G719</f>
        <v>0</v>
      </c>
      <c r="F713" s="1">
        <f>'4.OVTA Sites-Transects'!F719</f>
        <v>0</v>
      </c>
      <c r="G713" s="6">
        <f>'4.OVTA Sites-Transects'!H719</f>
        <v>0</v>
      </c>
      <c r="H713" s="6">
        <f>'4.OVTA Sites-Transects'!I719</f>
        <v>0</v>
      </c>
      <c r="I713" s="193" t="str">
        <f t="shared" si="88"/>
        <v>-</v>
      </c>
      <c r="J713" s="27" t="str">
        <f t="shared" si="89"/>
        <v>-</v>
      </c>
      <c r="K713" s="27" t="str">
        <f t="shared" si="90"/>
        <v>-</v>
      </c>
      <c r="L713" s="27" t="str">
        <f t="shared" si="91"/>
        <v>-</v>
      </c>
      <c r="M713" s="27" t="str">
        <f t="shared" si="92"/>
        <v>-</v>
      </c>
      <c r="N713" s="28">
        <f t="shared" si="93"/>
        <v>0</v>
      </c>
      <c r="O713" s="28">
        <f t="shared" si="95"/>
        <v>0</v>
      </c>
      <c r="P713" s="1" t="str">
        <f t="shared" si="94"/>
        <v>no</v>
      </c>
    </row>
    <row r="714" spans="1:16" x14ac:dyDescent="0.25">
      <c r="A714" s="6">
        <f>'4.OVTA Sites-Transects'!B720</f>
        <v>0</v>
      </c>
      <c r="B714" s="6">
        <f>'4.OVTA Sites-Transects'!C720</f>
        <v>0</v>
      </c>
      <c r="C714" s="6">
        <f>'4.OVTA Sites-Transects'!D720</f>
        <v>0</v>
      </c>
      <c r="D714" s="1">
        <f>'4.OVTA Sites-Transects'!E720</f>
        <v>0</v>
      </c>
      <c r="E714" s="1">
        <f>'4.OVTA Sites-Transects'!G720</f>
        <v>0</v>
      </c>
      <c r="F714" s="1">
        <f>'4.OVTA Sites-Transects'!F720</f>
        <v>0</v>
      </c>
      <c r="G714" s="6">
        <f>'4.OVTA Sites-Transects'!H720</f>
        <v>0</v>
      </c>
      <c r="H714" s="6">
        <f>'4.OVTA Sites-Transects'!I720</f>
        <v>0</v>
      </c>
      <c r="I714" s="193" t="str">
        <f t="shared" si="88"/>
        <v>-</v>
      </c>
      <c r="J714" s="27" t="str">
        <f t="shared" si="89"/>
        <v>-</v>
      </c>
      <c r="K714" s="27" t="str">
        <f t="shared" si="90"/>
        <v>-</v>
      </c>
      <c r="L714" s="27" t="str">
        <f t="shared" si="91"/>
        <v>-</v>
      </c>
      <c r="M714" s="27" t="str">
        <f t="shared" si="92"/>
        <v>-</v>
      </c>
      <c r="N714" s="28">
        <f t="shared" si="93"/>
        <v>0</v>
      </c>
      <c r="O714" s="28">
        <f t="shared" si="95"/>
        <v>0</v>
      </c>
      <c r="P714" s="1" t="str">
        <f t="shared" si="94"/>
        <v>no</v>
      </c>
    </row>
    <row r="715" spans="1:16" x14ac:dyDescent="0.25">
      <c r="A715" s="6">
        <f>'4.OVTA Sites-Transects'!B721</f>
        <v>0</v>
      </c>
      <c r="B715" s="6">
        <f>'4.OVTA Sites-Transects'!C721</f>
        <v>0</v>
      </c>
      <c r="C715" s="6">
        <f>'4.OVTA Sites-Transects'!D721</f>
        <v>0</v>
      </c>
      <c r="D715" s="1">
        <f>'4.OVTA Sites-Transects'!E721</f>
        <v>0</v>
      </c>
      <c r="E715" s="1">
        <f>'4.OVTA Sites-Transects'!G721</f>
        <v>0</v>
      </c>
      <c r="F715" s="1">
        <f>'4.OVTA Sites-Transects'!F721</f>
        <v>0</v>
      </c>
      <c r="G715" s="6">
        <f>'4.OVTA Sites-Transects'!H721</f>
        <v>0</v>
      </c>
      <c r="H715" s="6">
        <f>'4.OVTA Sites-Transects'!I721</f>
        <v>0</v>
      </c>
      <c r="I715" s="193" t="str">
        <f t="shared" si="88"/>
        <v>-</v>
      </c>
      <c r="J715" s="27" t="str">
        <f t="shared" si="89"/>
        <v>-</v>
      </c>
      <c r="K715" s="27" t="str">
        <f t="shared" si="90"/>
        <v>-</v>
      </c>
      <c r="L715" s="27" t="str">
        <f t="shared" si="91"/>
        <v>-</v>
      </c>
      <c r="M715" s="27" t="str">
        <f t="shared" si="92"/>
        <v>-</v>
      </c>
      <c r="N715" s="28">
        <f t="shared" si="93"/>
        <v>0</v>
      </c>
      <c r="O715" s="28">
        <f t="shared" si="95"/>
        <v>0</v>
      </c>
      <c r="P715" s="1" t="str">
        <f t="shared" si="94"/>
        <v>no</v>
      </c>
    </row>
    <row r="716" spans="1:16" x14ac:dyDescent="0.25">
      <c r="A716" s="6">
        <f>'4.OVTA Sites-Transects'!B722</f>
        <v>0</v>
      </c>
      <c r="B716" s="6">
        <f>'4.OVTA Sites-Transects'!C722</f>
        <v>0</v>
      </c>
      <c r="C716" s="6">
        <f>'4.OVTA Sites-Transects'!D722</f>
        <v>0</v>
      </c>
      <c r="D716" s="1">
        <f>'4.OVTA Sites-Transects'!E722</f>
        <v>0</v>
      </c>
      <c r="E716" s="1">
        <f>'4.OVTA Sites-Transects'!G722</f>
        <v>0</v>
      </c>
      <c r="F716" s="1">
        <f>'4.OVTA Sites-Transects'!F722</f>
        <v>0</v>
      </c>
      <c r="G716" s="6">
        <f>'4.OVTA Sites-Transects'!H722</f>
        <v>0</v>
      </c>
      <c r="H716" s="6">
        <f>'4.OVTA Sites-Transects'!I722</f>
        <v>0</v>
      </c>
      <c r="I716" s="193" t="str">
        <f t="shared" si="88"/>
        <v>-</v>
      </c>
      <c r="J716" s="27" t="str">
        <f t="shared" si="89"/>
        <v>-</v>
      </c>
      <c r="K716" s="27" t="str">
        <f t="shared" si="90"/>
        <v>-</v>
      </c>
      <c r="L716" s="27" t="str">
        <f t="shared" si="91"/>
        <v>-</v>
      </c>
      <c r="M716" s="27" t="str">
        <f t="shared" si="92"/>
        <v>-</v>
      </c>
      <c r="N716" s="28">
        <f t="shared" si="93"/>
        <v>0</v>
      </c>
      <c r="O716" s="28">
        <f t="shared" si="95"/>
        <v>0</v>
      </c>
      <c r="P716" s="1" t="str">
        <f t="shared" si="94"/>
        <v>no</v>
      </c>
    </row>
    <row r="717" spans="1:16" x14ac:dyDescent="0.25">
      <c r="A717" s="6">
        <f>'4.OVTA Sites-Transects'!B723</f>
        <v>0</v>
      </c>
      <c r="B717" s="6">
        <f>'4.OVTA Sites-Transects'!C723</f>
        <v>0</v>
      </c>
      <c r="C717" s="6">
        <f>'4.OVTA Sites-Transects'!D723</f>
        <v>0</v>
      </c>
      <c r="D717" s="1">
        <f>'4.OVTA Sites-Transects'!E723</f>
        <v>0</v>
      </c>
      <c r="E717" s="1">
        <f>'4.OVTA Sites-Transects'!G723</f>
        <v>0</v>
      </c>
      <c r="F717" s="1">
        <f>'4.OVTA Sites-Transects'!F723</f>
        <v>0</v>
      </c>
      <c r="G717" s="6">
        <f>'4.OVTA Sites-Transects'!H723</f>
        <v>0</v>
      </c>
      <c r="H717" s="6">
        <f>'4.OVTA Sites-Transects'!I723</f>
        <v>0</v>
      </c>
      <c r="I717" s="193" t="str">
        <f t="shared" si="88"/>
        <v>-</v>
      </c>
      <c r="J717" s="27" t="str">
        <f t="shared" si="89"/>
        <v>-</v>
      </c>
      <c r="K717" s="27" t="str">
        <f t="shared" si="90"/>
        <v>-</v>
      </c>
      <c r="L717" s="27" t="str">
        <f t="shared" si="91"/>
        <v>-</v>
      </c>
      <c r="M717" s="27" t="str">
        <f t="shared" si="92"/>
        <v>-</v>
      </c>
      <c r="N717" s="28">
        <f t="shared" si="93"/>
        <v>0</v>
      </c>
      <c r="O717" s="28">
        <f t="shared" si="95"/>
        <v>0</v>
      </c>
      <c r="P717" s="1" t="str">
        <f t="shared" si="94"/>
        <v>no</v>
      </c>
    </row>
    <row r="718" spans="1:16" x14ac:dyDescent="0.25">
      <c r="A718" s="6">
        <f>'4.OVTA Sites-Transects'!B724</f>
        <v>0</v>
      </c>
      <c r="B718" s="6">
        <f>'4.OVTA Sites-Transects'!C724</f>
        <v>0</v>
      </c>
      <c r="C718" s="6">
        <f>'4.OVTA Sites-Transects'!D724</f>
        <v>0</v>
      </c>
      <c r="D718" s="1">
        <f>'4.OVTA Sites-Transects'!E724</f>
        <v>0</v>
      </c>
      <c r="E718" s="1">
        <f>'4.OVTA Sites-Transects'!G724</f>
        <v>0</v>
      </c>
      <c r="F718" s="1">
        <f>'4.OVTA Sites-Transects'!F724</f>
        <v>0</v>
      </c>
      <c r="G718" s="6">
        <f>'4.OVTA Sites-Transects'!H724</f>
        <v>0</v>
      </c>
      <c r="H718" s="6">
        <f>'4.OVTA Sites-Transects'!I724</f>
        <v>0</v>
      </c>
      <c r="I718" s="193" t="str">
        <f t="shared" si="88"/>
        <v>-</v>
      </c>
      <c r="J718" s="27" t="str">
        <f t="shared" si="89"/>
        <v>-</v>
      </c>
      <c r="K718" s="27" t="str">
        <f t="shared" si="90"/>
        <v>-</v>
      </c>
      <c r="L718" s="27" t="str">
        <f t="shared" si="91"/>
        <v>-</v>
      </c>
      <c r="M718" s="27" t="str">
        <f t="shared" si="92"/>
        <v>-</v>
      </c>
      <c r="N718" s="28">
        <f t="shared" si="93"/>
        <v>0</v>
      </c>
      <c r="O718" s="28">
        <f t="shared" si="95"/>
        <v>0</v>
      </c>
      <c r="P718" s="1" t="str">
        <f t="shared" si="94"/>
        <v>no</v>
      </c>
    </row>
    <row r="719" spans="1:16" x14ac:dyDescent="0.25">
      <c r="A719" s="6">
        <f>'4.OVTA Sites-Transects'!B725</f>
        <v>0</v>
      </c>
      <c r="B719" s="6">
        <f>'4.OVTA Sites-Transects'!C725</f>
        <v>0</v>
      </c>
      <c r="C719" s="6">
        <f>'4.OVTA Sites-Transects'!D725</f>
        <v>0</v>
      </c>
      <c r="D719" s="1">
        <f>'4.OVTA Sites-Transects'!E725</f>
        <v>0</v>
      </c>
      <c r="E719" s="1">
        <f>'4.OVTA Sites-Transects'!G725</f>
        <v>0</v>
      </c>
      <c r="F719" s="1">
        <f>'4.OVTA Sites-Transects'!F725</f>
        <v>0</v>
      </c>
      <c r="G719" s="6">
        <f>'4.OVTA Sites-Transects'!H725</f>
        <v>0</v>
      </c>
      <c r="H719" s="6">
        <f>'4.OVTA Sites-Transects'!I725</f>
        <v>0</v>
      </c>
      <c r="I719" s="193" t="str">
        <f t="shared" si="88"/>
        <v>-</v>
      </c>
      <c r="J719" s="27" t="str">
        <f t="shared" si="89"/>
        <v>-</v>
      </c>
      <c r="K719" s="27" t="str">
        <f t="shared" si="90"/>
        <v>-</v>
      </c>
      <c r="L719" s="27" t="str">
        <f t="shared" si="91"/>
        <v>-</v>
      </c>
      <c r="M719" s="27" t="str">
        <f t="shared" si="92"/>
        <v>-</v>
      </c>
      <c r="N719" s="28">
        <f t="shared" si="93"/>
        <v>0</v>
      </c>
      <c r="O719" s="28">
        <f t="shared" si="95"/>
        <v>0</v>
      </c>
      <c r="P719" s="1" t="str">
        <f t="shared" si="94"/>
        <v>no</v>
      </c>
    </row>
    <row r="720" spans="1:16" x14ac:dyDescent="0.25">
      <c r="A720" s="6">
        <f>'4.OVTA Sites-Transects'!B726</f>
        <v>0</v>
      </c>
      <c r="B720" s="6">
        <f>'4.OVTA Sites-Transects'!C726</f>
        <v>0</v>
      </c>
      <c r="C720" s="6">
        <f>'4.OVTA Sites-Transects'!D726</f>
        <v>0</v>
      </c>
      <c r="D720" s="1">
        <f>'4.OVTA Sites-Transects'!E726</f>
        <v>0</v>
      </c>
      <c r="E720" s="1">
        <f>'4.OVTA Sites-Transects'!G726</f>
        <v>0</v>
      </c>
      <c r="F720" s="1">
        <f>'4.OVTA Sites-Transects'!F726</f>
        <v>0</v>
      </c>
      <c r="G720" s="6">
        <f>'4.OVTA Sites-Transects'!H726</f>
        <v>0</v>
      </c>
      <c r="H720" s="6">
        <f>'4.OVTA Sites-Transects'!I726</f>
        <v>0</v>
      </c>
      <c r="I720" s="193" t="str">
        <f t="shared" si="88"/>
        <v>-</v>
      </c>
      <c r="J720" s="27" t="str">
        <f t="shared" si="89"/>
        <v>-</v>
      </c>
      <c r="K720" s="27" t="str">
        <f t="shared" si="90"/>
        <v>-</v>
      </c>
      <c r="L720" s="27" t="str">
        <f t="shared" si="91"/>
        <v>-</v>
      </c>
      <c r="M720" s="27" t="str">
        <f t="shared" si="92"/>
        <v>-</v>
      </c>
      <c r="N720" s="28">
        <f t="shared" si="93"/>
        <v>0</v>
      </c>
      <c r="O720" s="28">
        <f t="shared" si="95"/>
        <v>0</v>
      </c>
      <c r="P720" s="1" t="str">
        <f t="shared" si="94"/>
        <v>no</v>
      </c>
    </row>
    <row r="721" spans="1:16" x14ac:dyDescent="0.25">
      <c r="A721" s="6">
        <f>'4.OVTA Sites-Transects'!B727</f>
        <v>0</v>
      </c>
      <c r="B721" s="6">
        <f>'4.OVTA Sites-Transects'!C727</f>
        <v>0</v>
      </c>
      <c r="C721" s="6">
        <f>'4.OVTA Sites-Transects'!D727</f>
        <v>0</v>
      </c>
      <c r="D721" s="1">
        <f>'4.OVTA Sites-Transects'!E727</f>
        <v>0</v>
      </c>
      <c r="E721" s="1">
        <f>'4.OVTA Sites-Transects'!G727</f>
        <v>0</v>
      </c>
      <c r="F721" s="1">
        <f>'4.OVTA Sites-Transects'!F727</f>
        <v>0</v>
      </c>
      <c r="G721" s="6">
        <f>'4.OVTA Sites-Transects'!H727</f>
        <v>0</v>
      </c>
      <c r="H721" s="6">
        <f>'4.OVTA Sites-Transects'!I727</f>
        <v>0</v>
      </c>
      <c r="I721" s="193" t="str">
        <f t="shared" si="88"/>
        <v>-</v>
      </c>
      <c r="J721" s="27" t="str">
        <f t="shared" si="89"/>
        <v>-</v>
      </c>
      <c r="K721" s="27" t="str">
        <f t="shared" si="90"/>
        <v>-</v>
      </c>
      <c r="L721" s="27" t="str">
        <f t="shared" si="91"/>
        <v>-</v>
      </c>
      <c r="M721" s="27" t="str">
        <f t="shared" si="92"/>
        <v>-</v>
      </c>
      <c r="N721" s="28">
        <f t="shared" si="93"/>
        <v>0</v>
      </c>
      <c r="O721" s="28">
        <f t="shared" si="95"/>
        <v>0</v>
      </c>
      <c r="P721" s="1" t="str">
        <f t="shared" si="94"/>
        <v>no</v>
      </c>
    </row>
    <row r="722" spans="1:16" x14ac:dyDescent="0.25">
      <c r="A722" s="6">
        <f>'4.OVTA Sites-Transects'!B728</f>
        <v>0</v>
      </c>
      <c r="B722" s="6">
        <f>'4.OVTA Sites-Transects'!C728</f>
        <v>0</v>
      </c>
      <c r="C722" s="6">
        <f>'4.OVTA Sites-Transects'!D728</f>
        <v>0</v>
      </c>
      <c r="D722" s="1">
        <f>'4.OVTA Sites-Transects'!E728</f>
        <v>0</v>
      </c>
      <c r="E722" s="1">
        <f>'4.OVTA Sites-Transects'!G728</f>
        <v>0</v>
      </c>
      <c r="F722" s="1">
        <f>'4.OVTA Sites-Transects'!F728</f>
        <v>0</v>
      </c>
      <c r="G722" s="6">
        <f>'4.OVTA Sites-Transects'!H728</f>
        <v>0</v>
      </c>
      <c r="H722" s="6">
        <f>'4.OVTA Sites-Transects'!I728</f>
        <v>0</v>
      </c>
      <c r="I722" s="193" t="str">
        <f t="shared" si="88"/>
        <v>-</v>
      </c>
      <c r="J722" s="27" t="str">
        <f t="shared" si="89"/>
        <v>-</v>
      </c>
      <c r="K722" s="27" t="str">
        <f t="shared" si="90"/>
        <v>-</v>
      </c>
      <c r="L722" s="27" t="str">
        <f t="shared" si="91"/>
        <v>-</v>
      </c>
      <c r="M722" s="27" t="str">
        <f t="shared" si="92"/>
        <v>-</v>
      </c>
      <c r="N722" s="28">
        <f t="shared" si="93"/>
        <v>0</v>
      </c>
      <c r="O722" s="28">
        <f t="shared" si="95"/>
        <v>0</v>
      </c>
      <c r="P722" s="1" t="str">
        <f t="shared" si="94"/>
        <v>no</v>
      </c>
    </row>
    <row r="723" spans="1:16" x14ac:dyDescent="0.25">
      <c r="A723" s="6">
        <f>'4.OVTA Sites-Transects'!B729</f>
        <v>0</v>
      </c>
      <c r="B723" s="6">
        <f>'4.OVTA Sites-Transects'!C729</f>
        <v>0</v>
      </c>
      <c r="C723" s="6">
        <f>'4.OVTA Sites-Transects'!D729</f>
        <v>0</v>
      </c>
      <c r="D723" s="1">
        <f>'4.OVTA Sites-Transects'!E729</f>
        <v>0</v>
      </c>
      <c r="E723" s="1">
        <f>'4.OVTA Sites-Transects'!G729</f>
        <v>0</v>
      </c>
      <c r="F723" s="1">
        <f>'4.OVTA Sites-Transects'!F729</f>
        <v>0</v>
      </c>
      <c r="G723" s="6">
        <f>'4.OVTA Sites-Transects'!H729</f>
        <v>0</v>
      </c>
      <c r="H723" s="6">
        <f>'4.OVTA Sites-Transects'!I729</f>
        <v>0</v>
      </c>
      <c r="I723" s="193" t="str">
        <f t="shared" si="88"/>
        <v>-</v>
      </c>
      <c r="J723" s="27" t="str">
        <f t="shared" si="89"/>
        <v>-</v>
      </c>
      <c r="K723" s="27" t="str">
        <f t="shared" si="90"/>
        <v>-</v>
      </c>
      <c r="L723" s="27" t="str">
        <f t="shared" si="91"/>
        <v>-</v>
      </c>
      <c r="M723" s="27" t="str">
        <f t="shared" si="92"/>
        <v>-</v>
      </c>
      <c r="N723" s="28">
        <f t="shared" si="93"/>
        <v>0</v>
      </c>
      <c r="O723" s="28">
        <f t="shared" si="95"/>
        <v>0</v>
      </c>
      <c r="P723" s="1" t="str">
        <f t="shared" si="94"/>
        <v>no</v>
      </c>
    </row>
    <row r="724" spans="1:16" x14ac:dyDescent="0.25">
      <c r="A724" s="6">
        <f>'4.OVTA Sites-Transects'!B730</f>
        <v>0</v>
      </c>
      <c r="B724" s="6">
        <f>'4.OVTA Sites-Transects'!C730</f>
        <v>0</v>
      </c>
      <c r="C724" s="6">
        <f>'4.OVTA Sites-Transects'!D730</f>
        <v>0</v>
      </c>
      <c r="D724" s="1">
        <f>'4.OVTA Sites-Transects'!E730</f>
        <v>0</v>
      </c>
      <c r="E724" s="1">
        <f>'4.OVTA Sites-Transects'!G730</f>
        <v>0</v>
      </c>
      <c r="F724" s="1">
        <f>'4.OVTA Sites-Transects'!F730</f>
        <v>0</v>
      </c>
      <c r="G724" s="6">
        <f>'4.OVTA Sites-Transects'!H730</f>
        <v>0</v>
      </c>
      <c r="H724" s="6">
        <f>'4.OVTA Sites-Transects'!I730</f>
        <v>0</v>
      </c>
      <c r="I724" s="193" t="str">
        <f t="shared" si="88"/>
        <v>-</v>
      </c>
      <c r="J724" s="27" t="str">
        <f t="shared" si="89"/>
        <v>-</v>
      </c>
      <c r="K724" s="27" t="str">
        <f t="shared" si="90"/>
        <v>-</v>
      </c>
      <c r="L724" s="27" t="str">
        <f t="shared" si="91"/>
        <v>-</v>
      </c>
      <c r="M724" s="27" t="str">
        <f t="shared" si="92"/>
        <v>-</v>
      </c>
      <c r="N724" s="28">
        <f t="shared" si="93"/>
        <v>0</v>
      </c>
      <c r="O724" s="28">
        <f t="shared" si="95"/>
        <v>0</v>
      </c>
      <c r="P724" s="1" t="str">
        <f t="shared" si="94"/>
        <v>no</v>
      </c>
    </row>
    <row r="725" spans="1:16" x14ac:dyDescent="0.25">
      <c r="A725" s="6">
        <f>'4.OVTA Sites-Transects'!B731</f>
        <v>0</v>
      </c>
      <c r="B725" s="6">
        <f>'4.OVTA Sites-Transects'!C731</f>
        <v>0</v>
      </c>
      <c r="C725" s="6">
        <f>'4.OVTA Sites-Transects'!D731</f>
        <v>0</v>
      </c>
      <c r="D725" s="1">
        <f>'4.OVTA Sites-Transects'!E731</f>
        <v>0</v>
      </c>
      <c r="E725" s="1">
        <f>'4.OVTA Sites-Transects'!G731</f>
        <v>0</v>
      </c>
      <c r="F725" s="1">
        <f>'4.OVTA Sites-Transects'!F731</f>
        <v>0</v>
      </c>
      <c r="G725" s="6">
        <f>'4.OVTA Sites-Transects'!H731</f>
        <v>0</v>
      </c>
      <c r="H725" s="6">
        <f>'4.OVTA Sites-Transects'!I731</f>
        <v>0</v>
      </c>
      <c r="I725" s="193" t="str">
        <f t="shared" si="88"/>
        <v>-</v>
      </c>
      <c r="J725" s="27" t="str">
        <f t="shared" si="89"/>
        <v>-</v>
      </c>
      <c r="K725" s="27" t="str">
        <f t="shared" si="90"/>
        <v>-</v>
      </c>
      <c r="L725" s="27" t="str">
        <f t="shared" si="91"/>
        <v>-</v>
      </c>
      <c r="M725" s="27" t="str">
        <f t="shared" si="92"/>
        <v>-</v>
      </c>
      <c r="N725" s="28">
        <f t="shared" si="93"/>
        <v>0</v>
      </c>
      <c r="O725" s="28">
        <f t="shared" si="95"/>
        <v>0</v>
      </c>
      <c r="P725" s="1" t="str">
        <f t="shared" si="94"/>
        <v>no</v>
      </c>
    </row>
    <row r="726" spans="1:16" x14ac:dyDescent="0.25">
      <c r="A726" s="6">
        <f>'4.OVTA Sites-Transects'!B732</f>
        <v>0</v>
      </c>
      <c r="B726" s="6">
        <f>'4.OVTA Sites-Transects'!C732</f>
        <v>0</v>
      </c>
      <c r="C726" s="6">
        <f>'4.OVTA Sites-Transects'!D732</f>
        <v>0</v>
      </c>
      <c r="D726" s="1">
        <f>'4.OVTA Sites-Transects'!E732</f>
        <v>0</v>
      </c>
      <c r="E726" s="1">
        <f>'4.OVTA Sites-Transects'!G732</f>
        <v>0</v>
      </c>
      <c r="F726" s="1">
        <f>'4.OVTA Sites-Transects'!F732</f>
        <v>0</v>
      </c>
      <c r="G726" s="6">
        <f>'4.OVTA Sites-Transects'!H732</f>
        <v>0</v>
      </c>
      <c r="H726" s="6">
        <f>'4.OVTA Sites-Transects'!I732</f>
        <v>0</v>
      </c>
      <c r="I726" s="193" t="str">
        <f t="shared" si="88"/>
        <v>-</v>
      </c>
      <c r="J726" s="27" t="str">
        <f t="shared" si="89"/>
        <v>-</v>
      </c>
      <c r="K726" s="27" t="str">
        <f t="shared" si="90"/>
        <v>-</v>
      </c>
      <c r="L726" s="27" t="str">
        <f t="shared" si="91"/>
        <v>-</v>
      </c>
      <c r="M726" s="27" t="str">
        <f t="shared" si="92"/>
        <v>-</v>
      </c>
      <c r="N726" s="28">
        <f t="shared" si="93"/>
        <v>0</v>
      </c>
      <c r="O726" s="28">
        <f t="shared" si="95"/>
        <v>0</v>
      </c>
      <c r="P726" s="1" t="str">
        <f t="shared" si="94"/>
        <v>no</v>
      </c>
    </row>
    <row r="727" spans="1:16" x14ac:dyDescent="0.25">
      <c r="A727" s="6">
        <f>'4.OVTA Sites-Transects'!B733</f>
        <v>0</v>
      </c>
      <c r="B727" s="6">
        <f>'4.OVTA Sites-Transects'!C733</f>
        <v>0</v>
      </c>
      <c r="C727" s="6">
        <f>'4.OVTA Sites-Transects'!D733</f>
        <v>0</v>
      </c>
      <c r="D727" s="1">
        <f>'4.OVTA Sites-Transects'!E733</f>
        <v>0</v>
      </c>
      <c r="E727" s="1">
        <f>'4.OVTA Sites-Transects'!G733</f>
        <v>0</v>
      </c>
      <c r="F727" s="1">
        <f>'4.OVTA Sites-Transects'!F733</f>
        <v>0</v>
      </c>
      <c r="G727" s="6">
        <f>'4.OVTA Sites-Transects'!H733</f>
        <v>0</v>
      </c>
      <c r="H727" s="6">
        <f>'4.OVTA Sites-Transects'!I733</f>
        <v>0</v>
      </c>
      <c r="I727" s="193" t="str">
        <f t="shared" si="88"/>
        <v>-</v>
      </c>
      <c r="J727" s="27" t="str">
        <f t="shared" si="89"/>
        <v>-</v>
      </c>
      <c r="K727" s="27" t="str">
        <f t="shared" si="90"/>
        <v>-</v>
      </c>
      <c r="L727" s="27" t="str">
        <f t="shared" si="91"/>
        <v>-</v>
      </c>
      <c r="M727" s="27" t="str">
        <f t="shared" si="92"/>
        <v>-</v>
      </c>
      <c r="N727" s="28">
        <f t="shared" si="93"/>
        <v>0</v>
      </c>
      <c r="O727" s="28">
        <f t="shared" si="95"/>
        <v>0</v>
      </c>
      <c r="P727" s="1" t="str">
        <f t="shared" si="94"/>
        <v>no</v>
      </c>
    </row>
    <row r="728" spans="1:16" x14ac:dyDescent="0.25">
      <c r="A728" s="6">
        <f>'4.OVTA Sites-Transects'!B734</f>
        <v>0</v>
      </c>
      <c r="B728" s="6">
        <f>'4.OVTA Sites-Transects'!C734</f>
        <v>0</v>
      </c>
      <c r="C728" s="6">
        <f>'4.OVTA Sites-Transects'!D734</f>
        <v>0</v>
      </c>
      <c r="D728" s="1">
        <f>'4.OVTA Sites-Transects'!E734</f>
        <v>0</v>
      </c>
      <c r="E728" s="1">
        <f>'4.OVTA Sites-Transects'!G734</f>
        <v>0</v>
      </c>
      <c r="F728" s="1">
        <f>'4.OVTA Sites-Transects'!F734</f>
        <v>0</v>
      </c>
      <c r="G728" s="6">
        <f>'4.OVTA Sites-Transects'!H734</f>
        <v>0</v>
      </c>
      <c r="H728" s="6">
        <f>'4.OVTA Sites-Transects'!I734</f>
        <v>0</v>
      </c>
      <c r="I728" s="193" t="str">
        <f t="shared" si="88"/>
        <v>-</v>
      </c>
      <c r="J728" s="27" t="str">
        <f t="shared" si="89"/>
        <v>-</v>
      </c>
      <c r="K728" s="27" t="str">
        <f t="shared" si="90"/>
        <v>-</v>
      </c>
      <c r="L728" s="27" t="str">
        <f t="shared" si="91"/>
        <v>-</v>
      </c>
      <c r="M728" s="27" t="str">
        <f t="shared" si="92"/>
        <v>-</v>
      </c>
      <c r="N728" s="28">
        <f t="shared" si="93"/>
        <v>0</v>
      </c>
      <c r="O728" s="28">
        <f t="shared" si="95"/>
        <v>0</v>
      </c>
      <c r="P728" s="1" t="str">
        <f t="shared" si="94"/>
        <v>no</v>
      </c>
    </row>
    <row r="729" spans="1:16" x14ac:dyDescent="0.25">
      <c r="A729" s="6">
        <f>'4.OVTA Sites-Transects'!B735</f>
        <v>0</v>
      </c>
      <c r="B729" s="6">
        <f>'4.OVTA Sites-Transects'!C735</f>
        <v>0</v>
      </c>
      <c r="C729" s="6">
        <f>'4.OVTA Sites-Transects'!D735</f>
        <v>0</v>
      </c>
      <c r="D729" s="1">
        <f>'4.OVTA Sites-Transects'!E735</f>
        <v>0</v>
      </c>
      <c r="E729" s="1">
        <f>'4.OVTA Sites-Transects'!G735</f>
        <v>0</v>
      </c>
      <c r="F729" s="1">
        <f>'4.OVTA Sites-Transects'!F735</f>
        <v>0</v>
      </c>
      <c r="G729" s="6">
        <f>'4.OVTA Sites-Transects'!H735</f>
        <v>0</v>
      </c>
      <c r="H729" s="6">
        <f>'4.OVTA Sites-Transects'!I735</f>
        <v>0</v>
      </c>
      <c r="I729" s="193" t="str">
        <f t="shared" si="88"/>
        <v>-</v>
      </c>
      <c r="J729" s="27" t="str">
        <f t="shared" si="89"/>
        <v>-</v>
      </c>
      <c r="K729" s="27" t="str">
        <f t="shared" si="90"/>
        <v>-</v>
      </c>
      <c r="L729" s="27" t="str">
        <f t="shared" si="91"/>
        <v>-</v>
      </c>
      <c r="M729" s="27" t="str">
        <f t="shared" si="92"/>
        <v>-</v>
      </c>
      <c r="N729" s="28">
        <f t="shared" si="93"/>
        <v>0</v>
      </c>
      <c r="O729" s="28">
        <f t="shared" si="95"/>
        <v>0</v>
      </c>
      <c r="P729" s="1" t="str">
        <f t="shared" si="94"/>
        <v>no</v>
      </c>
    </row>
    <row r="730" spans="1:16" x14ac:dyDescent="0.25">
      <c r="A730" s="6">
        <f>'4.OVTA Sites-Transects'!B736</f>
        <v>0</v>
      </c>
      <c r="B730" s="6">
        <f>'4.OVTA Sites-Transects'!C736</f>
        <v>0</v>
      </c>
      <c r="C730" s="6">
        <f>'4.OVTA Sites-Transects'!D736</f>
        <v>0</v>
      </c>
      <c r="D730" s="1">
        <f>'4.OVTA Sites-Transects'!E736</f>
        <v>0</v>
      </c>
      <c r="E730" s="1">
        <f>'4.OVTA Sites-Transects'!G736</f>
        <v>0</v>
      </c>
      <c r="F730" s="1">
        <f>'4.OVTA Sites-Transects'!F736</f>
        <v>0</v>
      </c>
      <c r="G730" s="6">
        <f>'4.OVTA Sites-Transects'!H736</f>
        <v>0</v>
      </c>
      <c r="H730" s="6">
        <f>'4.OVTA Sites-Transects'!I736</f>
        <v>0</v>
      </c>
      <c r="I730" s="193" t="str">
        <f t="shared" si="88"/>
        <v>-</v>
      </c>
      <c r="J730" s="27" t="str">
        <f t="shared" si="89"/>
        <v>-</v>
      </c>
      <c r="K730" s="27" t="str">
        <f t="shared" si="90"/>
        <v>-</v>
      </c>
      <c r="L730" s="27" t="str">
        <f t="shared" si="91"/>
        <v>-</v>
      </c>
      <c r="M730" s="27" t="str">
        <f t="shared" si="92"/>
        <v>-</v>
      </c>
      <c r="N730" s="28">
        <f t="shared" si="93"/>
        <v>0</v>
      </c>
      <c r="O730" s="28">
        <f t="shared" si="95"/>
        <v>0</v>
      </c>
      <c r="P730" s="1" t="str">
        <f t="shared" si="94"/>
        <v>no</v>
      </c>
    </row>
    <row r="731" spans="1:16" x14ac:dyDescent="0.25">
      <c r="A731" s="6">
        <f>'4.OVTA Sites-Transects'!B737</f>
        <v>0</v>
      </c>
      <c r="B731" s="6">
        <f>'4.OVTA Sites-Transects'!C737</f>
        <v>0</v>
      </c>
      <c r="C731" s="6">
        <f>'4.OVTA Sites-Transects'!D737</f>
        <v>0</v>
      </c>
      <c r="D731" s="1">
        <f>'4.OVTA Sites-Transects'!E737</f>
        <v>0</v>
      </c>
      <c r="E731" s="1">
        <f>'4.OVTA Sites-Transects'!G737</f>
        <v>0</v>
      </c>
      <c r="F731" s="1">
        <f>'4.OVTA Sites-Transects'!F737</f>
        <v>0</v>
      </c>
      <c r="G731" s="6">
        <f>'4.OVTA Sites-Transects'!H737</f>
        <v>0</v>
      </c>
      <c r="H731" s="6">
        <f>'4.OVTA Sites-Transects'!I737</f>
        <v>0</v>
      </c>
      <c r="I731" s="193" t="str">
        <f t="shared" si="88"/>
        <v>-</v>
      </c>
      <c r="J731" s="27" t="str">
        <f t="shared" si="89"/>
        <v>-</v>
      </c>
      <c r="K731" s="27" t="str">
        <f t="shared" si="90"/>
        <v>-</v>
      </c>
      <c r="L731" s="27" t="str">
        <f t="shared" si="91"/>
        <v>-</v>
      </c>
      <c r="M731" s="27" t="str">
        <f t="shared" si="92"/>
        <v>-</v>
      </c>
      <c r="N731" s="28">
        <f t="shared" si="93"/>
        <v>0</v>
      </c>
      <c r="O731" s="28">
        <f t="shared" si="95"/>
        <v>0</v>
      </c>
      <c r="P731" s="1" t="str">
        <f t="shared" si="94"/>
        <v>no</v>
      </c>
    </row>
    <row r="732" spans="1:16" x14ac:dyDescent="0.25">
      <c r="A732" s="6">
        <f>'4.OVTA Sites-Transects'!B738</f>
        <v>0</v>
      </c>
      <c r="B732" s="6">
        <f>'4.OVTA Sites-Transects'!C738</f>
        <v>0</v>
      </c>
      <c r="C732" s="6">
        <f>'4.OVTA Sites-Transects'!D738</f>
        <v>0</v>
      </c>
      <c r="D732" s="1">
        <f>'4.OVTA Sites-Transects'!E738</f>
        <v>0</v>
      </c>
      <c r="E732" s="1">
        <f>'4.OVTA Sites-Transects'!G738</f>
        <v>0</v>
      </c>
      <c r="F732" s="1">
        <f>'4.OVTA Sites-Transects'!F738</f>
        <v>0</v>
      </c>
      <c r="G732" s="6">
        <f>'4.OVTA Sites-Transects'!H738</f>
        <v>0</v>
      </c>
      <c r="H732" s="6">
        <f>'4.OVTA Sites-Transects'!I738</f>
        <v>0</v>
      </c>
      <c r="I732" s="193" t="str">
        <f t="shared" si="88"/>
        <v>-</v>
      </c>
      <c r="J732" s="27" t="str">
        <f t="shared" si="89"/>
        <v>-</v>
      </c>
      <c r="K732" s="27" t="str">
        <f t="shared" si="90"/>
        <v>-</v>
      </c>
      <c r="L732" s="27" t="str">
        <f t="shared" si="91"/>
        <v>-</v>
      </c>
      <c r="M732" s="27" t="str">
        <f t="shared" si="92"/>
        <v>-</v>
      </c>
      <c r="N732" s="28">
        <f t="shared" si="93"/>
        <v>0</v>
      </c>
      <c r="O732" s="28">
        <f t="shared" si="95"/>
        <v>0</v>
      </c>
      <c r="P732" s="1" t="str">
        <f t="shared" si="94"/>
        <v>no</v>
      </c>
    </row>
    <row r="733" spans="1:16" x14ac:dyDescent="0.25">
      <c r="A733" s="6">
        <f>'4.OVTA Sites-Transects'!B739</f>
        <v>0</v>
      </c>
      <c r="B733" s="6">
        <f>'4.OVTA Sites-Transects'!C739</f>
        <v>0</v>
      </c>
      <c r="C733" s="6">
        <f>'4.OVTA Sites-Transects'!D739</f>
        <v>0</v>
      </c>
      <c r="D733" s="1">
        <f>'4.OVTA Sites-Transects'!E739</f>
        <v>0</v>
      </c>
      <c r="E733" s="1">
        <f>'4.OVTA Sites-Transects'!G739</f>
        <v>0</v>
      </c>
      <c r="F733" s="1">
        <f>'4.OVTA Sites-Transects'!F739</f>
        <v>0</v>
      </c>
      <c r="G733" s="6">
        <f>'4.OVTA Sites-Transects'!H739</f>
        <v>0</v>
      </c>
      <c r="H733" s="6">
        <f>'4.OVTA Sites-Transects'!I739</f>
        <v>0</v>
      </c>
      <c r="I733" s="193" t="str">
        <f t="shared" si="88"/>
        <v>-</v>
      </c>
      <c r="J733" s="27" t="str">
        <f t="shared" si="89"/>
        <v>-</v>
      </c>
      <c r="K733" s="27" t="str">
        <f t="shared" si="90"/>
        <v>-</v>
      </c>
      <c r="L733" s="27" t="str">
        <f t="shared" si="91"/>
        <v>-</v>
      </c>
      <c r="M733" s="27" t="str">
        <f t="shared" si="92"/>
        <v>-</v>
      </c>
      <c r="N733" s="28">
        <f t="shared" si="93"/>
        <v>0</v>
      </c>
      <c r="O733" s="28">
        <f t="shared" si="95"/>
        <v>0</v>
      </c>
      <c r="P733" s="1" t="str">
        <f t="shared" si="94"/>
        <v>no</v>
      </c>
    </row>
    <row r="734" spans="1:16" x14ac:dyDescent="0.25">
      <c r="A734" s="6">
        <f>'4.OVTA Sites-Transects'!B740</f>
        <v>0</v>
      </c>
      <c r="B734" s="6">
        <f>'4.OVTA Sites-Transects'!C740</f>
        <v>0</v>
      </c>
      <c r="C734" s="6">
        <f>'4.OVTA Sites-Transects'!D740</f>
        <v>0</v>
      </c>
      <c r="D734" s="1">
        <f>'4.OVTA Sites-Transects'!E740</f>
        <v>0</v>
      </c>
      <c r="E734" s="1">
        <f>'4.OVTA Sites-Transects'!G740</f>
        <v>0</v>
      </c>
      <c r="F734" s="1">
        <f>'4.OVTA Sites-Transects'!F740</f>
        <v>0</v>
      </c>
      <c r="G734" s="6">
        <f>'4.OVTA Sites-Transects'!H740</f>
        <v>0</v>
      </c>
      <c r="H734" s="6">
        <f>'4.OVTA Sites-Transects'!I740</f>
        <v>0</v>
      </c>
      <c r="I734" s="193" t="str">
        <f t="shared" si="88"/>
        <v>-</v>
      </c>
      <c r="J734" s="27" t="str">
        <f t="shared" si="89"/>
        <v>-</v>
      </c>
      <c r="K734" s="27" t="str">
        <f t="shared" si="90"/>
        <v>-</v>
      </c>
      <c r="L734" s="27" t="str">
        <f t="shared" si="91"/>
        <v>-</v>
      </c>
      <c r="M734" s="27" t="str">
        <f t="shared" si="92"/>
        <v>-</v>
      </c>
      <c r="N734" s="28">
        <f t="shared" si="93"/>
        <v>0</v>
      </c>
      <c r="O734" s="28">
        <f t="shared" si="95"/>
        <v>0</v>
      </c>
      <c r="P734" s="1" t="str">
        <f t="shared" si="94"/>
        <v>no</v>
      </c>
    </row>
    <row r="735" spans="1:16" x14ac:dyDescent="0.25">
      <c r="A735" s="6">
        <f>'4.OVTA Sites-Transects'!B741</f>
        <v>0</v>
      </c>
      <c r="B735" s="6">
        <f>'4.OVTA Sites-Transects'!C741</f>
        <v>0</v>
      </c>
      <c r="C735" s="6">
        <f>'4.OVTA Sites-Transects'!D741</f>
        <v>0</v>
      </c>
      <c r="D735" s="1">
        <f>'4.OVTA Sites-Transects'!E741</f>
        <v>0</v>
      </c>
      <c r="E735" s="1">
        <f>'4.OVTA Sites-Transects'!G741</f>
        <v>0</v>
      </c>
      <c r="F735" s="1">
        <f>'4.OVTA Sites-Transects'!F741</f>
        <v>0</v>
      </c>
      <c r="G735" s="6">
        <f>'4.OVTA Sites-Transects'!H741</f>
        <v>0</v>
      </c>
      <c r="H735" s="6">
        <f>'4.OVTA Sites-Transects'!I741</f>
        <v>0</v>
      </c>
      <c r="I735" s="193" t="str">
        <f t="shared" si="88"/>
        <v>-</v>
      </c>
      <c r="J735" s="27" t="str">
        <f t="shared" si="89"/>
        <v>-</v>
      </c>
      <c r="K735" s="27" t="str">
        <f t="shared" si="90"/>
        <v>-</v>
      </c>
      <c r="L735" s="27" t="str">
        <f t="shared" si="91"/>
        <v>-</v>
      </c>
      <c r="M735" s="27" t="str">
        <f t="shared" si="92"/>
        <v>-</v>
      </c>
      <c r="N735" s="28">
        <f t="shared" si="93"/>
        <v>0</v>
      </c>
      <c r="O735" s="28">
        <f t="shared" si="95"/>
        <v>0</v>
      </c>
      <c r="P735" s="1" t="str">
        <f t="shared" si="94"/>
        <v>no</v>
      </c>
    </row>
    <row r="736" spans="1:16" x14ac:dyDescent="0.25">
      <c r="A736" s="6">
        <f>'4.OVTA Sites-Transects'!B742</f>
        <v>0</v>
      </c>
      <c r="B736" s="6">
        <f>'4.OVTA Sites-Transects'!C742</f>
        <v>0</v>
      </c>
      <c r="C736" s="6">
        <f>'4.OVTA Sites-Transects'!D742</f>
        <v>0</v>
      </c>
      <c r="D736" s="1">
        <f>'4.OVTA Sites-Transects'!E742</f>
        <v>0</v>
      </c>
      <c r="E736" s="1">
        <f>'4.OVTA Sites-Transects'!G742</f>
        <v>0</v>
      </c>
      <c r="F736" s="1">
        <f>'4.OVTA Sites-Transects'!F742</f>
        <v>0</v>
      </c>
      <c r="G736" s="6">
        <f>'4.OVTA Sites-Transects'!H742</f>
        <v>0</v>
      </c>
      <c r="H736" s="6">
        <f>'4.OVTA Sites-Transects'!I742</f>
        <v>0</v>
      </c>
      <c r="I736" s="193" t="str">
        <f t="shared" si="88"/>
        <v>-</v>
      </c>
      <c r="J736" s="27" t="str">
        <f t="shared" si="89"/>
        <v>-</v>
      </c>
      <c r="K736" s="27" t="str">
        <f t="shared" si="90"/>
        <v>-</v>
      </c>
      <c r="L736" s="27" t="str">
        <f t="shared" si="91"/>
        <v>-</v>
      </c>
      <c r="M736" s="27" t="str">
        <f t="shared" si="92"/>
        <v>-</v>
      </c>
      <c r="N736" s="28">
        <f t="shared" si="93"/>
        <v>0</v>
      </c>
      <c r="O736" s="28">
        <f t="shared" si="95"/>
        <v>0</v>
      </c>
      <c r="P736" s="1" t="str">
        <f t="shared" si="94"/>
        <v>no</v>
      </c>
    </row>
    <row r="737" spans="1:16" x14ac:dyDescent="0.25">
      <c r="A737" s="6">
        <f>'4.OVTA Sites-Transects'!B743</f>
        <v>0</v>
      </c>
      <c r="B737" s="6">
        <f>'4.OVTA Sites-Transects'!C743</f>
        <v>0</v>
      </c>
      <c r="C737" s="6">
        <f>'4.OVTA Sites-Transects'!D743</f>
        <v>0</v>
      </c>
      <c r="D737" s="1">
        <f>'4.OVTA Sites-Transects'!E743</f>
        <v>0</v>
      </c>
      <c r="E737" s="1">
        <f>'4.OVTA Sites-Transects'!G743</f>
        <v>0</v>
      </c>
      <c r="F737" s="1">
        <f>'4.OVTA Sites-Transects'!F743</f>
        <v>0</v>
      </c>
      <c r="G737" s="6">
        <f>'4.OVTA Sites-Transects'!H743</f>
        <v>0</v>
      </c>
      <c r="H737" s="6">
        <f>'4.OVTA Sites-Transects'!I743</f>
        <v>0</v>
      </c>
      <c r="I737" s="193" t="str">
        <f t="shared" si="88"/>
        <v>-</v>
      </c>
      <c r="J737" s="27" t="str">
        <f t="shared" si="89"/>
        <v>-</v>
      </c>
      <c r="K737" s="27" t="str">
        <f t="shared" si="90"/>
        <v>-</v>
      </c>
      <c r="L737" s="27" t="str">
        <f t="shared" si="91"/>
        <v>-</v>
      </c>
      <c r="M737" s="27" t="str">
        <f t="shared" si="92"/>
        <v>-</v>
      </c>
      <c r="N737" s="28">
        <f t="shared" si="93"/>
        <v>0</v>
      </c>
      <c r="O737" s="28">
        <f t="shared" si="95"/>
        <v>0</v>
      </c>
      <c r="P737" s="1" t="str">
        <f t="shared" si="94"/>
        <v>no</v>
      </c>
    </row>
    <row r="738" spans="1:16" x14ac:dyDescent="0.25">
      <c r="A738" s="6">
        <f>'4.OVTA Sites-Transects'!B744</f>
        <v>0</v>
      </c>
      <c r="B738" s="6">
        <f>'4.OVTA Sites-Transects'!C744</f>
        <v>0</v>
      </c>
      <c r="C738" s="6">
        <f>'4.OVTA Sites-Transects'!D744</f>
        <v>0</v>
      </c>
      <c r="D738" s="1">
        <f>'4.OVTA Sites-Transects'!E744</f>
        <v>0</v>
      </c>
      <c r="E738" s="1">
        <f>'4.OVTA Sites-Transects'!G744</f>
        <v>0</v>
      </c>
      <c r="F738" s="1">
        <f>'4.OVTA Sites-Transects'!F744</f>
        <v>0</v>
      </c>
      <c r="G738" s="6">
        <f>'4.OVTA Sites-Transects'!H744</f>
        <v>0</v>
      </c>
      <c r="H738" s="6">
        <f>'4.OVTA Sites-Transects'!I744</f>
        <v>0</v>
      </c>
      <c r="I738" s="193" t="str">
        <f t="shared" si="88"/>
        <v>-</v>
      </c>
      <c r="J738" s="27" t="str">
        <f t="shared" si="89"/>
        <v>-</v>
      </c>
      <c r="K738" s="27" t="str">
        <f t="shared" si="90"/>
        <v>-</v>
      </c>
      <c r="L738" s="27" t="str">
        <f t="shared" si="91"/>
        <v>-</v>
      </c>
      <c r="M738" s="27" t="str">
        <f t="shared" si="92"/>
        <v>-</v>
      </c>
      <c r="N738" s="28">
        <f t="shared" si="93"/>
        <v>0</v>
      </c>
      <c r="O738" s="28">
        <f t="shared" si="95"/>
        <v>0</v>
      </c>
      <c r="P738" s="1" t="str">
        <f t="shared" si="94"/>
        <v>no</v>
      </c>
    </row>
    <row r="739" spans="1:16" x14ac:dyDescent="0.25">
      <c r="A739" s="6">
        <f>'4.OVTA Sites-Transects'!B745</f>
        <v>0</v>
      </c>
      <c r="B739" s="6">
        <f>'4.OVTA Sites-Transects'!C745</f>
        <v>0</v>
      </c>
      <c r="C739" s="6">
        <f>'4.OVTA Sites-Transects'!D745</f>
        <v>0</v>
      </c>
      <c r="D739" s="1">
        <f>'4.OVTA Sites-Transects'!E745</f>
        <v>0</v>
      </c>
      <c r="E739" s="1">
        <f>'4.OVTA Sites-Transects'!G745</f>
        <v>0</v>
      </c>
      <c r="F739" s="1">
        <f>'4.OVTA Sites-Transects'!F745</f>
        <v>0</v>
      </c>
      <c r="G739" s="6">
        <f>'4.OVTA Sites-Transects'!H745</f>
        <v>0</v>
      </c>
      <c r="H739" s="6">
        <f>'4.OVTA Sites-Transects'!I745</f>
        <v>0</v>
      </c>
      <c r="I739" s="193" t="str">
        <f t="shared" si="88"/>
        <v>-</v>
      </c>
      <c r="J739" s="27" t="str">
        <f t="shared" si="89"/>
        <v>-</v>
      </c>
      <c r="K739" s="27" t="str">
        <f t="shared" si="90"/>
        <v>-</v>
      </c>
      <c r="L739" s="27" t="str">
        <f t="shared" si="91"/>
        <v>-</v>
      </c>
      <c r="M739" s="27" t="str">
        <f t="shared" si="92"/>
        <v>-</v>
      </c>
      <c r="N739" s="28">
        <f t="shared" si="93"/>
        <v>0</v>
      </c>
      <c r="O739" s="28">
        <f t="shared" si="95"/>
        <v>0</v>
      </c>
      <c r="P739" s="1" t="str">
        <f t="shared" si="94"/>
        <v>no</v>
      </c>
    </row>
    <row r="740" spans="1:16" x14ac:dyDescent="0.25">
      <c r="A740" s="6">
        <f>'4.OVTA Sites-Transects'!B746</f>
        <v>0</v>
      </c>
      <c r="B740" s="6">
        <f>'4.OVTA Sites-Transects'!C746</f>
        <v>0</v>
      </c>
      <c r="C740" s="6">
        <f>'4.OVTA Sites-Transects'!D746</f>
        <v>0</v>
      </c>
      <c r="D740" s="1">
        <f>'4.OVTA Sites-Transects'!E746</f>
        <v>0</v>
      </c>
      <c r="E740" s="1">
        <f>'4.OVTA Sites-Transects'!G746</f>
        <v>0</v>
      </c>
      <c r="F740" s="1">
        <f>'4.OVTA Sites-Transects'!F746</f>
        <v>0</v>
      </c>
      <c r="G740" s="6">
        <f>'4.OVTA Sites-Transects'!H746</f>
        <v>0</v>
      </c>
      <c r="H740" s="6">
        <f>'4.OVTA Sites-Transects'!I746</f>
        <v>0</v>
      </c>
      <c r="I740" s="193" t="str">
        <f t="shared" si="88"/>
        <v>-</v>
      </c>
      <c r="J740" s="27" t="str">
        <f t="shared" si="89"/>
        <v>-</v>
      </c>
      <c r="K740" s="27" t="str">
        <f t="shared" si="90"/>
        <v>-</v>
      </c>
      <c r="L740" s="27" t="str">
        <f t="shared" si="91"/>
        <v>-</v>
      </c>
      <c r="M740" s="27" t="str">
        <f t="shared" si="92"/>
        <v>-</v>
      </c>
      <c r="N740" s="28">
        <f t="shared" si="93"/>
        <v>0</v>
      </c>
      <c r="O740" s="28">
        <f t="shared" si="95"/>
        <v>0</v>
      </c>
      <c r="P740" s="1" t="str">
        <f t="shared" si="94"/>
        <v>no</v>
      </c>
    </row>
    <row r="741" spans="1:16" x14ac:dyDescent="0.25">
      <c r="A741" s="6">
        <f>'4.OVTA Sites-Transects'!B747</f>
        <v>0</v>
      </c>
      <c r="B741" s="6">
        <f>'4.OVTA Sites-Transects'!C747</f>
        <v>0</v>
      </c>
      <c r="C741" s="6">
        <f>'4.OVTA Sites-Transects'!D747</f>
        <v>0</v>
      </c>
      <c r="D741" s="1">
        <f>'4.OVTA Sites-Transects'!E747</f>
        <v>0</v>
      </c>
      <c r="E741" s="1">
        <f>'4.OVTA Sites-Transects'!G747</f>
        <v>0</v>
      </c>
      <c r="F741" s="1">
        <f>'4.OVTA Sites-Transects'!F747</f>
        <v>0</v>
      </c>
      <c r="G741" s="6">
        <f>'4.OVTA Sites-Transects'!H747</f>
        <v>0</v>
      </c>
      <c r="H741" s="6">
        <f>'4.OVTA Sites-Transects'!I747</f>
        <v>0</v>
      </c>
      <c r="I741" s="193" t="str">
        <f t="shared" si="88"/>
        <v>-</v>
      </c>
      <c r="J741" s="27" t="str">
        <f t="shared" si="89"/>
        <v>-</v>
      </c>
      <c r="K741" s="27" t="str">
        <f t="shared" si="90"/>
        <v>-</v>
      </c>
      <c r="L741" s="27" t="str">
        <f t="shared" si="91"/>
        <v>-</v>
      </c>
      <c r="M741" s="27" t="str">
        <f t="shared" si="92"/>
        <v>-</v>
      </c>
      <c r="N741" s="28">
        <f t="shared" si="93"/>
        <v>0</v>
      </c>
      <c r="O741" s="28">
        <f t="shared" si="95"/>
        <v>0</v>
      </c>
      <c r="P741" s="1" t="str">
        <f t="shared" si="94"/>
        <v>no</v>
      </c>
    </row>
    <row r="742" spans="1:16" x14ac:dyDescent="0.25">
      <c r="A742" s="6">
        <f>'4.OVTA Sites-Transects'!B748</f>
        <v>0</v>
      </c>
      <c r="B742" s="6">
        <f>'4.OVTA Sites-Transects'!C748</f>
        <v>0</v>
      </c>
      <c r="C742" s="6">
        <f>'4.OVTA Sites-Transects'!D748</f>
        <v>0</v>
      </c>
      <c r="D742" s="1">
        <f>'4.OVTA Sites-Transects'!E748</f>
        <v>0</v>
      </c>
      <c r="E742" s="1">
        <f>'4.OVTA Sites-Transects'!G748</f>
        <v>0</v>
      </c>
      <c r="F742" s="1">
        <f>'4.OVTA Sites-Transects'!F748</f>
        <v>0</v>
      </c>
      <c r="G742" s="6">
        <f>'4.OVTA Sites-Transects'!H748</f>
        <v>0</v>
      </c>
      <c r="H742" s="6">
        <f>'4.OVTA Sites-Transects'!I748</f>
        <v>0</v>
      </c>
      <c r="I742" s="193" t="str">
        <f t="shared" si="88"/>
        <v>-</v>
      </c>
      <c r="J742" s="27" t="str">
        <f t="shared" si="89"/>
        <v>-</v>
      </c>
      <c r="K742" s="27" t="str">
        <f t="shared" si="90"/>
        <v>-</v>
      </c>
      <c r="L742" s="27" t="str">
        <f t="shared" si="91"/>
        <v>-</v>
      </c>
      <c r="M742" s="27" t="str">
        <f t="shared" si="92"/>
        <v>-</v>
      </c>
      <c r="N742" s="28">
        <f t="shared" si="93"/>
        <v>0</v>
      </c>
      <c r="O742" s="28">
        <f t="shared" si="95"/>
        <v>0</v>
      </c>
      <c r="P742" s="1" t="str">
        <f t="shared" si="94"/>
        <v>no</v>
      </c>
    </row>
    <row r="743" spans="1:16" x14ac:dyDescent="0.25">
      <c r="A743" s="6">
        <f>'4.OVTA Sites-Transects'!B749</f>
        <v>0</v>
      </c>
      <c r="B743" s="6">
        <f>'4.OVTA Sites-Transects'!C749</f>
        <v>0</v>
      </c>
      <c r="C743" s="6">
        <f>'4.OVTA Sites-Transects'!D749</f>
        <v>0</v>
      </c>
      <c r="D743" s="1">
        <f>'4.OVTA Sites-Transects'!E749</f>
        <v>0</v>
      </c>
      <c r="E743" s="1">
        <f>'4.OVTA Sites-Transects'!G749</f>
        <v>0</v>
      </c>
      <c r="F743" s="1">
        <f>'4.OVTA Sites-Transects'!F749</f>
        <v>0</v>
      </c>
      <c r="G743" s="6">
        <f>'4.OVTA Sites-Transects'!H749</f>
        <v>0</v>
      </c>
      <c r="H743" s="6">
        <f>'4.OVTA Sites-Transects'!I749</f>
        <v>0</v>
      </c>
      <c r="I743" s="193" t="str">
        <f t="shared" si="88"/>
        <v>-</v>
      </c>
      <c r="J743" s="27" t="str">
        <f t="shared" si="89"/>
        <v>-</v>
      </c>
      <c r="K743" s="27" t="str">
        <f t="shared" si="90"/>
        <v>-</v>
      </c>
      <c r="L743" s="27" t="str">
        <f t="shared" si="91"/>
        <v>-</v>
      </c>
      <c r="M743" s="27" t="str">
        <f t="shared" si="92"/>
        <v>-</v>
      </c>
      <c r="N743" s="28">
        <f t="shared" si="93"/>
        <v>0</v>
      </c>
      <c r="O743" s="28">
        <f t="shared" si="95"/>
        <v>0</v>
      </c>
      <c r="P743" s="1" t="str">
        <f t="shared" si="94"/>
        <v>no</v>
      </c>
    </row>
    <row r="744" spans="1:16" x14ac:dyDescent="0.25">
      <c r="A744" s="6">
        <f>'4.OVTA Sites-Transects'!B750</f>
        <v>0</v>
      </c>
      <c r="B744" s="6">
        <f>'4.OVTA Sites-Transects'!C750</f>
        <v>0</v>
      </c>
      <c r="C744" s="6">
        <f>'4.OVTA Sites-Transects'!D750</f>
        <v>0</v>
      </c>
      <c r="D744" s="1">
        <f>'4.OVTA Sites-Transects'!E750</f>
        <v>0</v>
      </c>
      <c r="E744" s="1">
        <f>'4.OVTA Sites-Transects'!G750</f>
        <v>0</v>
      </c>
      <c r="F744" s="1">
        <f>'4.OVTA Sites-Transects'!F750</f>
        <v>0</v>
      </c>
      <c r="G744" s="6">
        <f>'4.OVTA Sites-Transects'!H750</f>
        <v>0</v>
      </c>
      <c r="H744" s="6">
        <f>'4.OVTA Sites-Transects'!I750</f>
        <v>0</v>
      </c>
      <c r="I744" s="193" t="str">
        <f t="shared" si="88"/>
        <v>-</v>
      </c>
      <c r="J744" s="27" t="str">
        <f t="shared" si="89"/>
        <v>-</v>
      </c>
      <c r="K744" s="27" t="str">
        <f t="shared" si="90"/>
        <v>-</v>
      </c>
      <c r="L744" s="27" t="str">
        <f t="shared" si="91"/>
        <v>-</v>
      </c>
      <c r="M744" s="27" t="str">
        <f t="shared" si="92"/>
        <v>-</v>
      </c>
      <c r="N744" s="28">
        <f t="shared" si="93"/>
        <v>0</v>
      </c>
      <c r="O744" s="28">
        <f t="shared" si="95"/>
        <v>0</v>
      </c>
      <c r="P744" s="1" t="str">
        <f t="shared" si="94"/>
        <v>no</v>
      </c>
    </row>
    <row r="745" spans="1:16" x14ac:dyDescent="0.25">
      <c r="A745" s="6">
        <f>'4.OVTA Sites-Transects'!B751</f>
        <v>0</v>
      </c>
      <c r="B745" s="6">
        <f>'4.OVTA Sites-Transects'!C751</f>
        <v>0</v>
      </c>
      <c r="C745" s="6">
        <f>'4.OVTA Sites-Transects'!D751</f>
        <v>0</v>
      </c>
      <c r="D745" s="1">
        <f>'4.OVTA Sites-Transects'!E751</f>
        <v>0</v>
      </c>
      <c r="E745" s="1">
        <f>'4.OVTA Sites-Transects'!G751</f>
        <v>0</v>
      </c>
      <c r="F745" s="1">
        <f>'4.OVTA Sites-Transects'!F751</f>
        <v>0</v>
      </c>
      <c r="G745" s="6">
        <f>'4.OVTA Sites-Transects'!H751</f>
        <v>0</v>
      </c>
      <c r="H745" s="6">
        <f>'4.OVTA Sites-Transects'!I751</f>
        <v>0</v>
      </c>
      <c r="I745" s="193" t="str">
        <f t="shared" si="88"/>
        <v>-</v>
      </c>
      <c r="J745" s="27" t="str">
        <f t="shared" si="89"/>
        <v>-</v>
      </c>
      <c r="K745" s="27" t="str">
        <f t="shared" si="90"/>
        <v>-</v>
      </c>
      <c r="L745" s="27" t="str">
        <f t="shared" si="91"/>
        <v>-</v>
      </c>
      <c r="M745" s="27" t="str">
        <f t="shared" si="92"/>
        <v>-</v>
      </c>
      <c r="N745" s="28">
        <f t="shared" si="93"/>
        <v>0</v>
      </c>
      <c r="O745" s="28">
        <f t="shared" si="95"/>
        <v>0</v>
      </c>
      <c r="P745" s="1" t="str">
        <f t="shared" si="94"/>
        <v>no</v>
      </c>
    </row>
    <row r="746" spans="1:16" x14ac:dyDescent="0.25">
      <c r="A746" s="6">
        <f>'4.OVTA Sites-Transects'!B752</f>
        <v>0</v>
      </c>
      <c r="B746" s="6">
        <f>'4.OVTA Sites-Transects'!C752</f>
        <v>0</v>
      </c>
      <c r="C746" s="6">
        <f>'4.OVTA Sites-Transects'!D752</f>
        <v>0</v>
      </c>
      <c r="D746" s="1">
        <f>'4.OVTA Sites-Transects'!E752</f>
        <v>0</v>
      </c>
      <c r="E746" s="1">
        <f>'4.OVTA Sites-Transects'!G752</f>
        <v>0</v>
      </c>
      <c r="F746" s="1">
        <f>'4.OVTA Sites-Transects'!F752</f>
        <v>0</v>
      </c>
      <c r="G746" s="6">
        <f>'4.OVTA Sites-Transects'!H752</f>
        <v>0</v>
      </c>
      <c r="H746" s="6">
        <f>'4.OVTA Sites-Transects'!I752</f>
        <v>0</v>
      </c>
      <c r="I746" s="193" t="str">
        <f t="shared" si="88"/>
        <v>-</v>
      </c>
      <c r="J746" s="27" t="str">
        <f t="shared" si="89"/>
        <v>-</v>
      </c>
      <c r="K746" s="27" t="str">
        <f t="shared" si="90"/>
        <v>-</v>
      </c>
      <c r="L746" s="27" t="str">
        <f t="shared" si="91"/>
        <v>-</v>
      </c>
      <c r="M746" s="27" t="str">
        <f t="shared" si="92"/>
        <v>-</v>
      </c>
      <c r="N746" s="28">
        <f t="shared" si="93"/>
        <v>0</v>
      </c>
      <c r="O746" s="28">
        <f t="shared" si="95"/>
        <v>0</v>
      </c>
      <c r="P746" s="1" t="str">
        <f t="shared" si="94"/>
        <v>no</v>
      </c>
    </row>
    <row r="747" spans="1:16" x14ac:dyDescent="0.25">
      <c r="A747" s="6">
        <f>'4.OVTA Sites-Transects'!B753</f>
        <v>0</v>
      </c>
      <c r="B747" s="6">
        <f>'4.OVTA Sites-Transects'!C753</f>
        <v>0</v>
      </c>
      <c r="C747" s="6">
        <f>'4.OVTA Sites-Transects'!D753</f>
        <v>0</v>
      </c>
      <c r="D747" s="1">
        <f>'4.OVTA Sites-Transects'!E753</f>
        <v>0</v>
      </c>
      <c r="E747" s="1">
        <f>'4.OVTA Sites-Transects'!G753</f>
        <v>0</v>
      </c>
      <c r="F747" s="1">
        <f>'4.OVTA Sites-Transects'!F753</f>
        <v>0</v>
      </c>
      <c r="G747" s="6">
        <f>'4.OVTA Sites-Transects'!H753</f>
        <v>0</v>
      </c>
      <c r="H747" s="6">
        <f>'4.OVTA Sites-Transects'!I753</f>
        <v>0</v>
      </c>
      <c r="I747" s="193" t="str">
        <f t="shared" si="88"/>
        <v>-</v>
      </c>
      <c r="J747" s="27" t="str">
        <f t="shared" si="89"/>
        <v>-</v>
      </c>
      <c r="K747" s="27" t="str">
        <f t="shared" si="90"/>
        <v>-</v>
      </c>
      <c r="L747" s="27" t="str">
        <f t="shared" si="91"/>
        <v>-</v>
      </c>
      <c r="M747" s="27" t="str">
        <f t="shared" si="92"/>
        <v>-</v>
      </c>
      <c r="N747" s="28">
        <f t="shared" si="93"/>
        <v>0</v>
      </c>
      <c r="O747" s="28">
        <f t="shared" si="95"/>
        <v>0</v>
      </c>
      <c r="P747" s="1" t="str">
        <f t="shared" si="94"/>
        <v>no</v>
      </c>
    </row>
    <row r="748" spans="1:16" x14ac:dyDescent="0.25">
      <c r="A748" s="6">
        <f>'4.OVTA Sites-Transects'!B754</f>
        <v>0</v>
      </c>
      <c r="B748" s="6">
        <f>'4.OVTA Sites-Transects'!C754</f>
        <v>0</v>
      </c>
      <c r="C748" s="6">
        <f>'4.OVTA Sites-Transects'!D754</f>
        <v>0</v>
      </c>
      <c r="D748" s="1">
        <f>'4.OVTA Sites-Transects'!E754</f>
        <v>0</v>
      </c>
      <c r="E748" s="1">
        <f>'4.OVTA Sites-Transects'!G754</f>
        <v>0</v>
      </c>
      <c r="F748" s="1">
        <f>'4.OVTA Sites-Transects'!F754</f>
        <v>0</v>
      </c>
      <c r="G748" s="6">
        <f>'4.OVTA Sites-Transects'!H754</f>
        <v>0</v>
      </c>
      <c r="H748" s="6">
        <f>'4.OVTA Sites-Transects'!I754</f>
        <v>0</v>
      </c>
      <c r="I748" s="193" t="str">
        <f t="shared" si="88"/>
        <v>-</v>
      </c>
      <c r="J748" s="27" t="str">
        <f t="shared" si="89"/>
        <v>-</v>
      </c>
      <c r="K748" s="27" t="str">
        <f t="shared" si="90"/>
        <v>-</v>
      </c>
      <c r="L748" s="27" t="str">
        <f t="shared" si="91"/>
        <v>-</v>
      </c>
      <c r="M748" s="27" t="str">
        <f t="shared" si="92"/>
        <v>-</v>
      </c>
      <c r="N748" s="28">
        <f t="shared" si="93"/>
        <v>0</v>
      </c>
      <c r="O748" s="28">
        <f t="shared" si="95"/>
        <v>0</v>
      </c>
      <c r="P748" s="1" t="str">
        <f t="shared" si="94"/>
        <v>no</v>
      </c>
    </row>
    <row r="749" spans="1:16" x14ac:dyDescent="0.25">
      <c r="A749" s="6">
        <f>'4.OVTA Sites-Transects'!B755</f>
        <v>0</v>
      </c>
      <c r="B749" s="6">
        <f>'4.OVTA Sites-Transects'!C755</f>
        <v>0</v>
      </c>
      <c r="C749" s="6">
        <f>'4.OVTA Sites-Transects'!D755</f>
        <v>0</v>
      </c>
      <c r="D749" s="1">
        <f>'4.OVTA Sites-Transects'!E755</f>
        <v>0</v>
      </c>
      <c r="E749" s="1">
        <f>'4.OVTA Sites-Transects'!G755</f>
        <v>0</v>
      </c>
      <c r="F749" s="1">
        <f>'4.OVTA Sites-Transects'!F755</f>
        <v>0</v>
      </c>
      <c r="G749" s="6">
        <f>'4.OVTA Sites-Transects'!H755</f>
        <v>0</v>
      </c>
      <c r="H749" s="6">
        <f>'4.OVTA Sites-Transects'!I755</f>
        <v>0</v>
      </c>
      <c r="I749" s="193" t="str">
        <f t="shared" si="88"/>
        <v>-</v>
      </c>
      <c r="J749" s="27" t="str">
        <f t="shared" si="89"/>
        <v>-</v>
      </c>
      <c r="K749" s="27" t="str">
        <f t="shared" si="90"/>
        <v>-</v>
      </c>
      <c r="L749" s="27" t="str">
        <f t="shared" si="91"/>
        <v>-</v>
      </c>
      <c r="M749" s="27" t="str">
        <f t="shared" si="92"/>
        <v>-</v>
      </c>
      <c r="N749" s="28">
        <f t="shared" si="93"/>
        <v>0</v>
      </c>
      <c r="O749" s="28">
        <f t="shared" si="95"/>
        <v>0</v>
      </c>
      <c r="P749" s="1" t="str">
        <f t="shared" si="94"/>
        <v>no</v>
      </c>
    </row>
    <row r="750" spans="1:16" x14ac:dyDescent="0.25">
      <c r="A750" s="6">
        <f>'4.OVTA Sites-Transects'!B756</f>
        <v>0</v>
      </c>
      <c r="B750" s="6">
        <f>'4.OVTA Sites-Transects'!C756</f>
        <v>0</v>
      </c>
      <c r="C750" s="6">
        <f>'4.OVTA Sites-Transects'!D756</f>
        <v>0</v>
      </c>
      <c r="D750" s="1">
        <f>'4.OVTA Sites-Transects'!E756</f>
        <v>0</v>
      </c>
      <c r="E750" s="1">
        <f>'4.OVTA Sites-Transects'!G756</f>
        <v>0</v>
      </c>
      <c r="F750" s="1">
        <f>'4.OVTA Sites-Transects'!F756</f>
        <v>0</v>
      </c>
      <c r="G750" s="6">
        <f>'4.OVTA Sites-Transects'!H756</f>
        <v>0</v>
      </c>
      <c r="H750" s="6">
        <f>'4.OVTA Sites-Transects'!I756</f>
        <v>0</v>
      </c>
      <c r="I750" s="193" t="str">
        <f t="shared" si="88"/>
        <v>-</v>
      </c>
      <c r="J750" s="27" t="str">
        <f t="shared" si="89"/>
        <v>-</v>
      </c>
      <c r="K750" s="27" t="str">
        <f t="shared" si="90"/>
        <v>-</v>
      </c>
      <c r="L750" s="27" t="str">
        <f t="shared" si="91"/>
        <v>-</v>
      </c>
      <c r="M750" s="27" t="str">
        <f t="shared" si="92"/>
        <v>-</v>
      </c>
      <c r="N750" s="28">
        <f t="shared" si="93"/>
        <v>0</v>
      </c>
      <c r="O750" s="28">
        <f t="shared" si="95"/>
        <v>0</v>
      </c>
      <c r="P750" s="1" t="str">
        <f t="shared" si="94"/>
        <v>no</v>
      </c>
    </row>
    <row r="751" spans="1:16" x14ac:dyDescent="0.25">
      <c r="A751" s="6">
        <f>'4.OVTA Sites-Transects'!B757</f>
        <v>0</v>
      </c>
      <c r="B751" s="6">
        <f>'4.OVTA Sites-Transects'!C757</f>
        <v>0</v>
      </c>
      <c r="C751" s="6">
        <f>'4.OVTA Sites-Transects'!D757</f>
        <v>0</v>
      </c>
      <c r="D751" s="1">
        <f>'4.OVTA Sites-Transects'!E757</f>
        <v>0</v>
      </c>
      <c r="E751" s="1">
        <f>'4.OVTA Sites-Transects'!G757</f>
        <v>0</v>
      </c>
      <c r="F751" s="1">
        <f>'4.OVTA Sites-Transects'!F757</f>
        <v>0</v>
      </c>
      <c r="G751" s="6">
        <f>'4.OVTA Sites-Transects'!H757</f>
        <v>0</v>
      </c>
      <c r="H751" s="6">
        <f>'4.OVTA Sites-Transects'!I757</f>
        <v>0</v>
      </c>
      <c r="I751" s="193" t="str">
        <f t="shared" si="88"/>
        <v>-</v>
      </c>
      <c r="J751" s="27" t="str">
        <f t="shared" si="89"/>
        <v>-</v>
      </c>
      <c r="K751" s="27" t="str">
        <f t="shared" si="90"/>
        <v>-</v>
      </c>
      <c r="L751" s="27" t="str">
        <f t="shared" si="91"/>
        <v>-</v>
      </c>
      <c r="M751" s="27" t="str">
        <f t="shared" si="92"/>
        <v>-</v>
      </c>
      <c r="N751" s="28">
        <f t="shared" si="93"/>
        <v>0</v>
      </c>
      <c r="O751" s="28">
        <f t="shared" si="95"/>
        <v>0</v>
      </c>
      <c r="P751" s="1" t="str">
        <f t="shared" si="94"/>
        <v>no</v>
      </c>
    </row>
    <row r="752" spans="1:16" x14ac:dyDescent="0.25">
      <c r="A752" s="6">
        <f>'4.OVTA Sites-Transects'!B758</f>
        <v>0</v>
      </c>
      <c r="B752" s="6">
        <f>'4.OVTA Sites-Transects'!C758</f>
        <v>0</v>
      </c>
      <c r="C752" s="6">
        <f>'4.OVTA Sites-Transects'!D758</f>
        <v>0</v>
      </c>
      <c r="D752" s="1">
        <f>'4.OVTA Sites-Transects'!E758</f>
        <v>0</v>
      </c>
      <c r="E752" s="1">
        <f>'4.OVTA Sites-Transects'!G758</f>
        <v>0</v>
      </c>
      <c r="F752" s="1">
        <f>'4.OVTA Sites-Transects'!F758</f>
        <v>0</v>
      </c>
      <c r="G752" s="6">
        <f>'4.OVTA Sites-Transects'!H758</f>
        <v>0</v>
      </c>
      <c r="H752" s="6">
        <f>'4.OVTA Sites-Transects'!I758</f>
        <v>0</v>
      </c>
      <c r="I752" s="193" t="str">
        <f t="shared" si="88"/>
        <v>-</v>
      </c>
      <c r="J752" s="27" t="str">
        <f t="shared" si="89"/>
        <v>-</v>
      </c>
      <c r="K752" s="27" t="str">
        <f t="shared" si="90"/>
        <v>-</v>
      </c>
      <c r="L752" s="27" t="str">
        <f t="shared" si="91"/>
        <v>-</v>
      </c>
      <c r="M752" s="27" t="str">
        <f t="shared" si="92"/>
        <v>-</v>
      </c>
      <c r="N752" s="28">
        <f t="shared" si="93"/>
        <v>0</v>
      </c>
      <c r="O752" s="28">
        <f t="shared" si="95"/>
        <v>0</v>
      </c>
      <c r="P752" s="1" t="str">
        <f t="shared" si="94"/>
        <v>no</v>
      </c>
    </row>
    <row r="753" spans="1:16" x14ac:dyDescent="0.25">
      <c r="A753" s="6">
        <f>'4.OVTA Sites-Transects'!B759</f>
        <v>0</v>
      </c>
      <c r="B753" s="6">
        <f>'4.OVTA Sites-Transects'!C759</f>
        <v>0</v>
      </c>
      <c r="C753" s="6">
        <f>'4.OVTA Sites-Transects'!D759</f>
        <v>0</v>
      </c>
      <c r="D753" s="1">
        <f>'4.OVTA Sites-Transects'!E759</f>
        <v>0</v>
      </c>
      <c r="E753" s="1">
        <f>'4.OVTA Sites-Transects'!G759</f>
        <v>0</v>
      </c>
      <c r="F753" s="1">
        <f>'4.OVTA Sites-Transects'!F759</f>
        <v>0</v>
      </c>
      <c r="G753" s="6">
        <f>'4.OVTA Sites-Transects'!H759</f>
        <v>0</v>
      </c>
      <c r="H753" s="6">
        <f>'4.OVTA Sites-Transects'!I759</f>
        <v>0</v>
      </c>
      <c r="I753" s="193" t="str">
        <f t="shared" si="88"/>
        <v>-</v>
      </c>
      <c r="J753" s="27" t="str">
        <f t="shared" si="89"/>
        <v>-</v>
      </c>
      <c r="K753" s="27" t="str">
        <f t="shared" si="90"/>
        <v>-</v>
      </c>
      <c r="L753" s="27" t="str">
        <f t="shared" si="91"/>
        <v>-</v>
      </c>
      <c r="M753" s="27" t="str">
        <f t="shared" si="92"/>
        <v>-</v>
      </c>
      <c r="N753" s="28">
        <f t="shared" si="93"/>
        <v>0</v>
      </c>
      <c r="O753" s="28">
        <f t="shared" si="95"/>
        <v>0</v>
      </c>
      <c r="P753" s="1" t="str">
        <f t="shared" si="94"/>
        <v>no</v>
      </c>
    </row>
    <row r="754" spans="1:16" x14ac:dyDescent="0.25">
      <c r="A754" s="6">
        <f>'4.OVTA Sites-Transects'!B760</f>
        <v>0</v>
      </c>
      <c r="B754" s="6">
        <f>'4.OVTA Sites-Transects'!C760</f>
        <v>0</v>
      </c>
      <c r="C754" s="6">
        <f>'4.OVTA Sites-Transects'!D760</f>
        <v>0</v>
      </c>
      <c r="D754" s="1">
        <f>'4.OVTA Sites-Transects'!E760</f>
        <v>0</v>
      </c>
      <c r="E754" s="1">
        <f>'4.OVTA Sites-Transects'!G760</f>
        <v>0</v>
      </c>
      <c r="F754" s="1">
        <f>'4.OVTA Sites-Transects'!F760</f>
        <v>0</v>
      </c>
      <c r="G754" s="6">
        <f>'4.OVTA Sites-Transects'!H760</f>
        <v>0</v>
      </c>
      <c r="H754" s="6">
        <f>'4.OVTA Sites-Transects'!I760</f>
        <v>0</v>
      </c>
      <c r="I754" s="193" t="str">
        <f t="shared" si="88"/>
        <v>-</v>
      </c>
      <c r="J754" s="27" t="str">
        <f t="shared" si="89"/>
        <v>-</v>
      </c>
      <c r="K754" s="27" t="str">
        <f t="shared" si="90"/>
        <v>-</v>
      </c>
      <c r="L754" s="27" t="str">
        <f t="shared" si="91"/>
        <v>-</v>
      </c>
      <c r="M754" s="27" t="str">
        <f t="shared" si="92"/>
        <v>-</v>
      </c>
      <c r="N754" s="28">
        <f t="shared" si="93"/>
        <v>0</v>
      </c>
      <c r="O754" s="28">
        <f t="shared" si="95"/>
        <v>0</v>
      </c>
      <c r="P754" s="1" t="str">
        <f t="shared" si="94"/>
        <v>no</v>
      </c>
    </row>
    <row r="755" spans="1:16" x14ac:dyDescent="0.25">
      <c r="A755" s="6">
        <f>'4.OVTA Sites-Transects'!B761</f>
        <v>0</v>
      </c>
      <c r="B755" s="6">
        <f>'4.OVTA Sites-Transects'!C761</f>
        <v>0</v>
      </c>
      <c r="C755" s="6">
        <f>'4.OVTA Sites-Transects'!D761</f>
        <v>0</v>
      </c>
      <c r="D755" s="1">
        <f>'4.OVTA Sites-Transects'!E761</f>
        <v>0</v>
      </c>
      <c r="E755" s="1">
        <f>'4.OVTA Sites-Transects'!G761</f>
        <v>0</v>
      </c>
      <c r="F755" s="1">
        <f>'4.OVTA Sites-Transects'!F761</f>
        <v>0</v>
      </c>
      <c r="G755" s="6">
        <f>'4.OVTA Sites-Transects'!H761</f>
        <v>0</v>
      </c>
      <c r="H755" s="6">
        <f>'4.OVTA Sites-Transects'!I761</f>
        <v>0</v>
      </c>
      <c r="I755" s="193" t="str">
        <f t="shared" si="88"/>
        <v>-</v>
      </c>
      <c r="J755" s="27" t="str">
        <f t="shared" si="89"/>
        <v>-</v>
      </c>
      <c r="K755" s="27" t="str">
        <f t="shared" si="90"/>
        <v>-</v>
      </c>
      <c r="L755" s="27" t="str">
        <f t="shared" si="91"/>
        <v>-</v>
      </c>
      <c r="M755" s="27" t="str">
        <f t="shared" si="92"/>
        <v>-</v>
      </c>
      <c r="N755" s="28">
        <f t="shared" si="93"/>
        <v>0</v>
      </c>
      <c r="O755" s="28">
        <f t="shared" si="95"/>
        <v>0</v>
      </c>
      <c r="P755" s="1" t="str">
        <f t="shared" si="94"/>
        <v>no</v>
      </c>
    </row>
    <row r="756" spans="1:16" x14ac:dyDescent="0.25">
      <c r="A756" s="6">
        <f>'4.OVTA Sites-Transects'!B762</f>
        <v>0</v>
      </c>
      <c r="B756" s="6">
        <f>'4.OVTA Sites-Transects'!C762</f>
        <v>0</v>
      </c>
      <c r="C756" s="6">
        <f>'4.OVTA Sites-Transects'!D762</f>
        <v>0</v>
      </c>
      <c r="D756" s="1">
        <f>'4.OVTA Sites-Transects'!E762</f>
        <v>0</v>
      </c>
      <c r="E756" s="1">
        <f>'4.OVTA Sites-Transects'!G762</f>
        <v>0</v>
      </c>
      <c r="F756" s="1">
        <f>'4.OVTA Sites-Transects'!F762</f>
        <v>0</v>
      </c>
      <c r="G756" s="6">
        <f>'4.OVTA Sites-Transects'!H762</f>
        <v>0</v>
      </c>
      <c r="H756" s="6">
        <f>'4.OVTA Sites-Transects'!I762</f>
        <v>0</v>
      </c>
      <c r="I756" s="193" t="str">
        <f t="shared" si="88"/>
        <v>-</v>
      </c>
      <c r="J756" s="27" t="str">
        <f t="shared" si="89"/>
        <v>-</v>
      </c>
      <c r="K756" s="27" t="str">
        <f t="shared" si="90"/>
        <v>-</v>
      </c>
      <c r="L756" s="27" t="str">
        <f t="shared" si="91"/>
        <v>-</v>
      </c>
      <c r="M756" s="27" t="str">
        <f t="shared" si="92"/>
        <v>-</v>
      </c>
      <c r="N756" s="28">
        <f t="shared" si="93"/>
        <v>0</v>
      </c>
      <c r="O756" s="28">
        <f t="shared" si="95"/>
        <v>0</v>
      </c>
      <c r="P756" s="1" t="str">
        <f t="shared" si="94"/>
        <v>no</v>
      </c>
    </row>
    <row r="757" spans="1:16" x14ac:dyDescent="0.25">
      <c r="A757" s="6">
        <f>'4.OVTA Sites-Transects'!B763</f>
        <v>0</v>
      </c>
      <c r="B757" s="6">
        <f>'4.OVTA Sites-Transects'!C763</f>
        <v>0</v>
      </c>
      <c r="C757" s="6">
        <f>'4.OVTA Sites-Transects'!D763</f>
        <v>0</v>
      </c>
      <c r="D757" s="1">
        <f>'4.OVTA Sites-Transects'!E763</f>
        <v>0</v>
      </c>
      <c r="E757" s="1">
        <f>'4.OVTA Sites-Transects'!G763</f>
        <v>0</v>
      </c>
      <c r="F757" s="1">
        <f>'4.OVTA Sites-Transects'!F763</f>
        <v>0</v>
      </c>
      <c r="G757" s="6">
        <f>'4.OVTA Sites-Transects'!H763</f>
        <v>0</v>
      </c>
      <c r="H757" s="6">
        <f>'4.OVTA Sites-Transects'!I763</f>
        <v>0</v>
      </c>
      <c r="I757" s="193" t="str">
        <f t="shared" si="88"/>
        <v>-</v>
      </c>
      <c r="J757" s="27" t="str">
        <f t="shared" si="89"/>
        <v>-</v>
      </c>
      <c r="K757" s="27" t="str">
        <f t="shared" si="90"/>
        <v>-</v>
      </c>
      <c r="L757" s="27" t="str">
        <f t="shared" si="91"/>
        <v>-</v>
      </c>
      <c r="M757" s="27" t="str">
        <f t="shared" si="92"/>
        <v>-</v>
      </c>
      <c r="N757" s="28">
        <f t="shared" si="93"/>
        <v>0</v>
      </c>
      <c r="O757" s="28">
        <f t="shared" si="95"/>
        <v>0</v>
      </c>
      <c r="P757" s="1" t="str">
        <f t="shared" si="94"/>
        <v>no</v>
      </c>
    </row>
    <row r="758" spans="1:16" x14ac:dyDescent="0.25">
      <c r="A758" s="6">
        <f>'4.OVTA Sites-Transects'!B764</f>
        <v>0</v>
      </c>
      <c r="B758" s="6">
        <f>'4.OVTA Sites-Transects'!C764</f>
        <v>0</v>
      </c>
      <c r="C758" s="6">
        <f>'4.OVTA Sites-Transects'!D764</f>
        <v>0</v>
      </c>
      <c r="D758" s="1">
        <f>'4.OVTA Sites-Transects'!E764</f>
        <v>0</v>
      </c>
      <c r="E758" s="1">
        <f>'4.OVTA Sites-Transects'!G764</f>
        <v>0</v>
      </c>
      <c r="F758" s="1">
        <f>'4.OVTA Sites-Transects'!F764</f>
        <v>0</v>
      </c>
      <c r="G758" s="6">
        <f>'4.OVTA Sites-Transects'!H764</f>
        <v>0</v>
      </c>
      <c r="H758" s="6">
        <f>'4.OVTA Sites-Transects'!I764</f>
        <v>0</v>
      </c>
      <c r="I758" s="193" t="str">
        <f t="shared" si="88"/>
        <v>-</v>
      </c>
      <c r="J758" s="27" t="str">
        <f t="shared" si="89"/>
        <v>-</v>
      </c>
      <c r="K758" s="27" t="str">
        <f t="shared" si="90"/>
        <v>-</v>
      </c>
      <c r="L758" s="27" t="str">
        <f t="shared" si="91"/>
        <v>-</v>
      </c>
      <c r="M758" s="27" t="str">
        <f t="shared" si="92"/>
        <v>-</v>
      </c>
      <c r="N758" s="28">
        <f t="shared" si="93"/>
        <v>0</v>
      </c>
      <c r="O758" s="28">
        <f t="shared" si="95"/>
        <v>0</v>
      </c>
      <c r="P758" s="1" t="str">
        <f t="shared" si="94"/>
        <v>no</v>
      </c>
    </row>
    <row r="759" spans="1:16" x14ac:dyDescent="0.25">
      <c r="A759" s="6">
        <f>'4.OVTA Sites-Transects'!B765</f>
        <v>0</v>
      </c>
      <c r="B759" s="6">
        <f>'4.OVTA Sites-Transects'!C765</f>
        <v>0</v>
      </c>
      <c r="C759" s="6">
        <f>'4.OVTA Sites-Transects'!D765</f>
        <v>0</v>
      </c>
      <c r="D759" s="1">
        <f>'4.OVTA Sites-Transects'!E765</f>
        <v>0</v>
      </c>
      <c r="E759" s="1">
        <f>'4.OVTA Sites-Transects'!G765</f>
        <v>0</v>
      </c>
      <c r="F759" s="1">
        <f>'4.OVTA Sites-Transects'!F765</f>
        <v>0</v>
      </c>
      <c r="G759" s="6">
        <f>'4.OVTA Sites-Transects'!H765</f>
        <v>0</v>
      </c>
      <c r="H759" s="6">
        <f>'4.OVTA Sites-Transects'!I765</f>
        <v>0</v>
      </c>
      <c r="I759" s="193" t="str">
        <f t="shared" si="88"/>
        <v>-</v>
      </c>
      <c r="J759" s="27" t="str">
        <f t="shared" si="89"/>
        <v>-</v>
      </c>
      <c r="K759" s="27" t="str">
        <f t="shared" si="90"/>
        <v>-</v>
      </c>
      <c r="L759" s="27" t="str">
        <f t="shared" si="91"/>
        <v>-</v>
      </c>
      <c r="M759" s="27" t="str">
        <f t="shared" si="92"/>
        <v>-</v>
      </c>
      <c r="N759" s="28">
        <f t="shared" si="93"/>
        <v>0</v>
      </c>
      <c r="O759" s="28">
        <f t="shared" si="95"/>
        <v>0</v>
      </c>
      <c r="P759" s="1" t="str">
        <f t="shared" si="94"/>
        <v>no</v>
      </c>
    </row>
    <row r="760" spans="1:16" x14ac:dyDescent="0.25">
      <c r="A760" s="6">
        <f>'4.OVTA Sites-Transects'!B766</f>
        <v>0</v>
      </c>
      <c r="B760" s="6">
        <f>'4.OVTA Sites-Transects'!C766</f>
        <v>0</v>
      </c>
      <c r="C760" s="6">
        <f>'4.OVTA Sites-Transects'!D766</f>
        <v>0</v>
      </c>
      <c r="D760" s="1">
        <f>'4.OVTA Sites-Transects'!E766</f>
        <v>0</v>
      </c>
      <c r="E760" s="1">
        <f>'4.OVTA Sites-Transects'!G766</f>
        <v>0</v>
      </c>
      <c r="F760" s="1">
        <f>'4.OVTA Sites-Transects'!F766</f>
        <v>0</v>
      </c>
      <c r="G760" s="6">
        <f>'4.OVTA Sites-Transects'!H766</f>
        <v>0</v>
      </c>
      <c r="H760" s="6">
        <f>'4.OVTA Sites-Transects'!I766</f>
        <v>0</v>
      </c>
      <c r="I760" s="193" t="str">
        <f t="shared" si="88"/>
        <v>-</v>
      </c>
      <c r="J760" s="27" t="str">
        <f t="shared" si="89"/>
        <v>-</v>
      </c>
      <c r="K760" s="27" t="str">
        <f t="shared" si="90"/>
        <v>-</v>
      </c>
      <c r="L760" s="27" t="str">
        <f t="shared" si="91"/>
        <v>-</v>
      </c>
      <c r="M760" s="27" t="str">
        <f t="shared" si="92"/>
        <v>-</v>
      </c>
      <c r="N760" s="28">
        <f t="shared" si="93"/>
        <v>0</v>
      </c>
      <c r="O760" s="28">
        <f t="shared" si="95"/>
        <v>0</v>
      </c>
      <c r="P760" s="1" t="str">
        <f t="shared" si="94"/>
        <v>no</v>
      </c>
    </row>
    <row r="761" spans="1:16" x14ac:dyDescent="0.25">
      <c r="A761" s="6">
        <f>'4.OVTA Sites-Transects'!B767</f>
        <v>0</v>
      </c>
      <c r="B761" s="6">
        <f>'4.OVTA Sites-Transects'!C767</f>
        <v>0</v>
      </c>
      <c r="C761" s="6">
        <f>'4.OVTA Sites-Transects'!D767</f>
        <v>0</v>
      </c>
      <c r="D761" s="1">
        <f>'4.OVTA Sites-Transects'!E767</f>
        <v>0</v>
      </c>
      <c r="E761" s="1">
        <f>'4.OVTA Sites-Transects'!G767</f>
        <v>0</v>
      </c>
      <c r="F761" s="1">
        <f>'4.OVTA Sites-Transects'!F767</f>
        <v>0</v>
      </c>
      <c r="G761" s="6">
        <f>'4.OVTA Sites-Transects'!H767</f>
        <v>0</v>
      </c>
      <c r="H761" s="6">
        <f>'4.OVTA Sites-Transects'!I767</f>
        <v>0</v>
      </c>
      <c r="I761" s="193" t="str">
        <f t="shared" si="88"/>
        <v>-</v>
      </c>
      <c r="J761" s="27" t="str">
        <f t="shared" si="89"/>
        <v>-</v>
      </c>
      <c r="K761" s="27" t="str">
        <f t="shared" si="90"/>
        <v>-</v>
      </c>
      <c r="L761" s="27" t="str">
        <f t="shared" si="91"/>
        <v>-</v>
      </c>
      <c r="M761" s="27" t="str">
        <f t="shared" si="92"/>
        <v>-</v>
      </c>
      <c r="N761" s="28">
        <f t="shared" si="93"/>
        <v>0</v>
      </c>
      <c r="O761" s="28">
        <f t="shared" si="95"/>
        <v>0</v>
      </c>
      <c r="P761" s="1" t="str">
        <f t="shared" si="94"/>
        <v>no</v>
      </c>
    </row>
    <row r="762" spans="1:16" x14ac:dyDescent="0.25">
      <c r="A762" s="6">
        <f>'4.OVTA Sites-Transects'!B768</f>
        <v>0</v>
      </c>
      <c r="B762" s="6">
        <f>'4.OVTA Sites-Transects'!C768</f>
        <v>0</v>
      </c>
      <c r="C762" s="6">
        <f>'4.OVTA Sites-Transects'!D768</f>
        <v>0</v>
      </c>
      <c r="D762" s="1">
        <f>'4.OVTA Sites-Transects'!E768</f>
        <v>0</v>
      </c>
      <c r="E762" s="1">
        <f>'4.OVTA Sites-Transects'!G768</f>
        <v>0</v>
      </c>
      <c r="F762" s="1">
        <f>'4.OVTA Sites-Transects'!F768</f>
        <v>0</v>
      </c>
      <c r="G762" s="6">
        <f>'4.OVTA Sites-Transects'!H768</f>
        <v>0</v>
      </c>
      <c r="H762" s="6">
        <f>'4.OVTA Sites-Transects'!I768</f>
        <v>0</v>
      </c>
      <c r="I762" s="193" t="str">
        <f t="shared" si="88"/>
        <v>-</v>
      </c>
      <c r="J762" s="27" t="str">
        <f t="shared" si="89"/>
        <v>-</v>
      </c>
      <c r="K762" s="27" t="str">
        <f t="shared" si="90"/>
        <v>-</v>
      </c>
      <c r="L762" s="27" t="str">
        <f t="shared" si="91"/>
        <v>-</v>
      </c>
      <c r="M762" s="27" t="str">
        <f t="shared" si="92"/>
        <v>-</v>
      </c>
      <c r="N762" s="28">
        <f t="shared" si="93"/>
        <v>0</v>
      </c>
      <c r="O762" s="28">
        <f t="shared" si="95"/>
        <v>0</v>
      </c>
      <c r="P762" s="1" t="str">
        <f t="shared" si="94"/>
        <v>no</v>
      </c>
    </row>
    <row r="763" spans="1:16" x14ac:dyDescent="0.25">
      <c r="A763" s="6">
        <f>'4.OVTA Sites-Transects'!B769</f>
        <v>0</v>
      </c>
      <c r="B763" s="6">
        <f>'4.OVTA Sites-Transects'!C769</f>
        <v>0</v>
      </c>
      <c r="C763" s="6">
        <f>'4.OVTA Sites-Transects'!D769</f>
        <v>0</v>
      </c>
      <c r="D763" s="1">
        <f>'4.OVTA Sites-Transects'!E769</f>
        <v>0</v>
      </c>
      <c r="E763" s="1">
        <f>'4.OVTA Sites-Transects'!G769</f>
        <v>0</v>
      </c>
      <c r="F763" s="1">
        <f>'4.OVTA Sites-Transects'!F769</f>
        <v>0</v>
      </c>
      <c r="G763" s="6">
        <f>'4.OVTA Sites-Transects'!H769</f>
        <v>0</v>
      </c>
      <c r="H763" s="6">
        <f>'4.OVTA Sites-Transects'!I769</f>
        <v>0</v>
      </c>
      <c r="I763" s="193" t="str">
        <f t="shared" si="88"/>
        <v>-</v>
      </c>
      <c r="J763" s="27" t="str">
        <f t="shared" si="89"/>
        <v>-</v>
      </c>
      <c r="K763" s="27" t="str">
        <f t="shared" si="90"/>
        <v>-</v>
      </c>
      <c r="L763" s="27" t="str">
        <f t="shared" si="91"/>
        <v>-</v>
      </c>
      <c r="M763" s="27" t="str">
        <f t="shared" si="92"/>
        <v>-</v>
      </c>
      <c r="N763" s="28">
        <f t="shared" si="93"/>
        <v>0</v>
      </c>
      <c r="O763" s="28">
        <f t="shared" si="95"/>
        <v>0</v>
      </c>
      <c r="P763" s="1" t="str">
        <f t="shared" si="94"/>
        <v>no</v>
      </c>
    </row>
    <row r="764" spans="1:16" x14ac:dyDescent="0.25">
      <c r="A764" s="6">
        <f>'4.OVTA Sites-Transects'!B770</f>
        <v>0</v>
      </c>
      <c r="B764" s="6">
        <f>'4.OVTA Sites-Transects'!C770</f>
        <v>0</v>
      </c>
      <c r="C764" s="6">
        <f>'4.OVTA Sites-Transects'!D770</f>
        <v>0</v>
      </c>
      <c r="D764" s="1">
        <f>'4.OVTA Sites-Transects'!E770</f>
        <v>0</v>
      </c>
      <c r="E764" s="1">
        <f>'4.OVTA Sites-Transects'!G770</f>
        <v>0</v>
      </c>
      <c r="F764" s="1">
        <f>'4.OVTA Sites-Transects'!F770</f>
        <v>0</v>
      </c>
      <c r="G764" s="6">
        <f>'4.OVTA Sites-Transects'!H770</f>
        <v>0</v>
      </c>
      <c r="H764" s="6">
        <f>'4.OVTA Sites-Transects'!I770</f>
        <v>0</v>
      </c>
      <c r="I764" s="193" t="str">
        <f t="shared" si="88"/>
        <v>-</v>
      </c>
      <c r="J764" s="27" t="str">
        <f t="shared" si="89"/>
        <v>-</v>
      </c>
      <c r="K764" s="27" t="str">
        <f t="shared" si="90"/>
        <v>-</v>
      </c>
      <c r="L764" s="27" t="str">
        <f t="shared" si="91"/>
        <v>-</v>
      </c>
      <c r="M764" s="27" t="str">
        <f t="shared" si="92"/>
        <v>-</v>
      </c>
      <c r="N764" s="28">
        <f t="shared" si="93"/>
        <v>0</v>
      </c>
      <c r="O764" s="28">
        <f t="shared" si="95"/>
        <v>0</v>
      </c>
      <c r="P764" s="1" t="str">
        <f t="shared" si="94"/>
        <v>no</v>
      </c>
    </row>
    <row r="765" spans="1:16" x14ac:dyDescent="0.25">
      <c r="A765" s="6">
        <f>'4.OVTA Sites-Transects'!B771</f>
        <v>0</v>
      </c>
      <c r="B765" s="6">
        <f>'4.OVTA Sites-Transects'!C771</f>
        <v>0</v>
      </c>
      <c r="C765" s="6">
        <f>'4.OVTA Sites-Transects'!D771</f>
        <v>0</v>
      </c>
      <c r="D765" s="1">
        <f>'4.OVTA Sites-Transects'!E771</f>
        <v>0</v>
      </c>
      <c r="E765" s="1">
        <f>'4.OVTA Sites-Transects'!G771</f>
        <v>0</v>
      </c>
      <c r="F765" s="1">
        <f>'4.OVTA Sites-Transects'!F771</f>
        <v>0</v>
      </c>
      <c r="G765" s="6">
        <f>'4.OVTA Sites-Transects'!H771</f>
        <v>0</v>
      </c>
      <c r="H765" s="6">
        <f>'4.OVTA Sites-Transects'!I771</f>
        <v>0</v>
      </c>
      <c r="I765" s="193" t="str">
        <f t="shared" si="88"/>
        <v>-</v>
      </c>
      <c r="J765" s="27" t="str">
        <f t="shared" si="89"/>
        <v>-</v>
      </c>
      <c r="K765" s="27" t="str">
        <f t="shared" si="90"/>
        <v>-</v>
      </c>
      <c r="L765" s="27" t="str">
        <f t="shared" si="91"/>
        <v>-</v>
      </c>
      <c r="M765" s="27" t="str">
        <f t="shared" si="92"/>
        <v>-</v>
      </c>
      <c r="N765" s="28">
        <f t="shared" si="93"/>
        <v>0</v>
      </c>
      <c r="O765" s="28">
        <f t="shared" si="95"/>
        <v>0</v>
      </c>
      <c r="P765" s="1" t="str">
        <f t="shared" si="94"/>
        <v>no</v>
      </c>
    </row>
    <row r="766" spans="1:16" x14ac:dyDescent="0.25">
      <c r="A766" s="6">
        <f>'4.OVTA Sites-Transects'!B772</f>
        <v>0</v>
      </c>
      <c r="B766" s="6">
        <f>'4.OVTA Sites-Transects'!C772</f>
        <v>0</v>
      </c>
      <c r="C766" s="6">
        <f>'4.OVTA Sites-Transects'!D772</f>
        <v>0</v>
      </c>
      <c r="D766" s="1">
        <f>'4.OVTA Sites-Transects'!E772</f>
        <v>0</v>
      </c>
      <c r="E766" s="1">
        <f>'4.OVTA Sites-Transects'!G772</f>
        <v>0</v>
      </c>
      <c r="F766" s="1">
        <f>'4.OVTA Sites-Transects'!F772</f>
        <v>0</v>
      </c>
      <c r="G766" s="6">
        <f>'4.OVTA Sites-Transects'!H772</f>
        <v>0</v>
      </c>
      <c r="H766" s="6">
        <f>'4.OVTA Sites-Transects'!I772</f>
        <v>0</v>
      </c>
      <c r="I766" s="193" t="str">
        <f t="shared" si="88"/>
        <v>-</v>
      </c>
      <c r="J766" s="27" t="str">
        <f t="shared" si="89"/>
        <v>-</v>
      </c>
      <c r="K766" s="27" t="str">
        <f t="shared" si="90"/>
        <v>-</v>
      </c>
      <c r="L766" s="27" t="str">
        <f t="shared" si="91"/>
        <v>-</v>
      </c>
      <c r="M766" s="27" t="str">
        <f t="shared" si="92"/>
        <v>-</v>
      </c>
      <c r="N766" s="28">
        <f t="shared" si="93"/>
        <v>0</v>
      </c>
      <c r="O766" s="28">
        <f t="shared" si="95"/>
        <v>0</v>
      </c>
      <c r="P766" s="1" t="str">
        <f t="shared" si="94"/>
        <v>no</v>
      </c>
    </row>
    <row r="767" spans="1:16" x14ac:dyDescent="0.25">
      <c r="A767" s="6">
        <f>'4.OVTA Sites-Transects'!B773</f>
        <v>0</v>
      </c>
      <c r="B767" s="6">
        <f>'4.OVTA Sites-Transects'!C773</f>
        <v>0</v>
      </c>
      <c r="C767" s="6">
        <f>'4.OVTA Sites-Transects'!D773</f>
        <v>0</v>
      </c>
      <c r="D767" s="1">
        <f>'4.OVTA Sites-Transects'!E773</f>
        <v>0</v>
      </c>
      <c r="E767" s="1">
        <f>'4.OVTA Sites-Transects'!G773</f>
        <v>0</v>
      </c>
      <c r="F767" s="1">
        <f>'4.OVTA Sites-Transects'!F773</f>
        <v>0</v>
      </c>
      <c r="G767" s="6">
        <f>'4.OVTA Sites-Transects'!H773</f>
        <v>0</v>
      </c>
      <c r="H767" s="6">
        <f>'4.OVTA Sites-Transects'!I773</f>
        <v>0</v>
      </c>
      <c r="I767" s="193" t="str">
        <f t="shared" si="88"/>
        <v>-</v>
      </c>
      <c r="J767" s="27" t="str">
        <f t="shared" si="89"/>
        <v>-</v>
      </c>
      <c r="K767" s="27" t="str">
        <f t="shared" si="90"/>
        <v>-</v>
      </c>
      <c r="L767" s="27" t="str">
        <f t="shared" si="91"/>
        <v>-</v>
      </c>
      <c r="M767" s="27" t="str">
        <f t="shared" si="92"/>
        <v>-</v>
      </c>
      <c r="N767" s="28">
        <f t="shared" si="93"/>
        <v>0</v>
      </c>
      <c r="O767" s="28">
        <f t="shared" si="95"/>
        <v>0</v>
      </c>
      <c r="P767" s="1" t="str">
        <f t="shared" si="94"/>
        <v>no</v>
      </c>
    </row>
    <row r="768" spans="1:16" x14ac:dyDescent="0.25">
      <c r="A768" s="6">
        <f>'4.OVTA Sites-Transects'!B774</f>
        <v>0</v>
      </c>
      <c r="B768" s="6">
        <f>'4.OVTA Sites-Transects'!C774</f>
        <v>0</v>
      </c>
      <c r="C768" s="6">
        <f>'4.OVTA Sites-Transects'!D774</f>
        <v>0</v>
      </c>
      <c r="D768" s="1">
        <f>'4.OVTA Sites-Transects'!E774</f>
        <v>0</v>
      </c>
      <c r="E768" s="1">
        <f>'4.OVTA Sites-Transects'!G774</f>
        <v>0</v>
      </c>
      <c r="F768" s="1">
        <f>'4.OVTA Sites-Transects'!F774</f>
        <v>0</v>
      </c>
      <c r="G768" s="6">
        <f>'4.OVTA Sites-Transects'!H774</f>
        <v>0</v>
      </c>
      <c r="H768" s="6">
        <f>'4.OVTA Sites-Transects'!I774</f>
        <v>0</v>
      </c>
      <c r="I768" s="193" t="str">
        <f t="shared" si="88"/>
        <v>-</v>
      </c>
      <c r="J768" s="27" t="str">
        <f t="shared" si="89"/>
        <v>-</v>
      </c>
      <c r="K768" s="27" t="str">
        <f t="shared" si="90"/>
        <v>-</v>
      </c>
      <c r="L768" s="27" t="str">
        <f t="shared" si="91"/>
        <v>-</v>
      </c>
      <c r="M768" s="27" t="str">
        <f t="shared" si="92"/>
        <v>-</v>
      </c>
      <c r="N768" s="28">
        <f t="shared" si="93"/>
        <v>0</v>
      </c>
      <c r="O768" s="28">
        <f t="shared" si="95"/>
        <v>0</v>
      </c>
      <c r="P768" s="1" t="str">
        <f t="shared" si="94"/>
        <v>no</v>
      </c>
    </row>
    <row r="769" spans="1:16" x14ac:dyDescent="0.25">
      <c r="A769" s="6">
        <f>'4.OVTA Sites-Transects'!B775</f>
        <v>0</v>
      </c>
      <c r="B769" s="6">
        <f>'4.OVTA Sites-Transects'!C775</f>
        <v>0</v>
      </c>
      <c r="C769" s="6">
        <f>'4.OVTA Sites-Transects'!D775</f>
        <v>0</v>
      </c>
      <c r="D769" s="1">
        <f>'4.OVTA Sites-Transects'!E775</f>
        <v>0</v>
      </c>
      <c r="E769" s="1">
        <f>'4.OVTA Sites-Transects'!G775</f>
        <v>0</v>
      </c>
      <c r="F769" s="1">
        <f>'4.OVTA Sites-Transects'!F775</f>
        <v>0</v>
      </c>
      <c r="G769" s="6">
        <f>'4.OVTA Sites-Transects'!H775</f>
        <v>0</v>
      </c>
      <c r="H769" s="6">
        <f>'4.OVTA Sites-Transects'!I775</f>
        <v>0</v>
      </c>
      <c r="I769" s="193" t="str">
        <f t="shared" si="88"/>
        <v>-</v>
      </c>
      <c r="J769" s="27" t="str">
        <f t="shared" si="89"/>
        <v>-</v>
      </c>
      <c r="K769" s="27" t="str">
        <f t="shared" si="90"/>
        <v>-</v>
      </c>
      <c r="L769" s="27" t="str">
        <f t="shared" si="91"/>
        <v>-</v>
      </c>
      <c r="M769" s="27" t="str">
        <f t="shared" si="92"/>
        <v>-</v>
      </c>
      <c r="N769" s="28">
        <f t="shared" si="93"/>
        <v>0</v>
      </c>
      <c r="O769" s="28">
        <f t="shared" si="95"/>
        <v>0</v>
      </c>
      <c r="P769" s="1" t="str">
        <f t="shared" si="94"/>
        <v>no</v>
      </c>
    </row>
    <row r="770" spans="1:16" x14ac:dyDescent="0.25">
      <c r="A770" s="6">
        <f>'4.OVTA Sites-Transects'!B776</f>
        <v>0</v>
      </c>
      <c r="B770" s="6">
        <f>'4.OVTA Sites-Transects'!C776</f>
        <v>0</v>
      </c>
      <c r="C770" s="6">
        <f>'4.OVTA Sites-Transects'!D776</f>
        <v>0</v>
      </c>
      <c r="D770" s="1">
        <f>'4.OVTA Sites-Transects'!E776</f>
        <v>0</v>
      </c>
      <c r="E770" s="1">
        <f>'4.OVTA Sites-Transects'!G776</f>
        <v>0</v>
      </c>
      <c r="F770" s="1">
        <f>'4.OVTA Sites-Transects'!F776</f>
        <v>0</v>
      </c>
      <c r="G770" s="6">
        <f>'4.OVTA Sites-Transects'!H776</f>
        <v>0</v>
      </c>
      <c r="H770" s="6">
        <f>'4.OVTA Sites-Transects'!I776</f>
        <v>0</v>
      </c>
      <c r="I770" s="193" t="str">
        <f t="shared" si="88"/>
        <v>-</v>
      </c>
      <c r="J770" s="27" t="str">
        <f t="shared" si="89"/>
        <v>-</v>
      </c>
      <c r="K770" s="27" t="str">
        <f t="shared" si="90"/>
        <v>-</v>
      </c>
      <c r="L770" s="27" t="str">
        <f t="shared" si="91"/>
        <v>-</v>
      </c>
      <c r="M770" s="27" t="str">
        <f t="shared" si="92"/>
        <v>-</v>
      </c>
      <c r="N770" s="28">
        <f t="shared" si="93"/>
        <v>0</v>
      </c>
      <c r="O770" s="28">
        <f t="shared" si="95"/>
        <v>0</v>
      </c>
      <c r="P770" s="1" t="str">
        <f t="shared" si="94"/>
        <v>no</v>
      </c>
    </row>
    <row r="771" spans="1:16" x14ac:dyDescent="0.25">
      <c r="A771" s="6">
        <f>'4.OVTA Sites-Transects'!B777</f>
        <v>0</v>
      </c>
      <c r="B771" s="6">
        <f>'4.OVTA Sites-Transects'!C777</f>
        <v>0</v>
      </c>
      <c r="C771" s="6">
        <f>'4.OVTA Sites-Transects'!D777</f>
        <v>0</v>
      </c>
      <c r="D771" s="1">
        <f>'4.OVTA Sites-Transects'!E777</f>
        <v>0</v>
      </c>
      <c r="E771" s="1">
        <f>'4.OVTA Sites-Transects'!G777</f>
        <v>0</v>
      </c>
      <c r="F771" s="1">
        <f>'4.OVTA Sites-Transects'!F777</f>
        <v>0</v>
      </c>
      <c r="G771" s="6">
        <f>'4.OVTA Sites-Transects'!H777</f>
        <v>0</v>
      </c>
      <c r="H771" s="6">
        <f>'4.OVTA Sites-Transects'!I777</f>
        <v>0</v>
      </c>
      <c r="I771" s="193" t="str">
        <f t="shared" ref="I771:I834" si="96">IF(F771="B", SUMIF(OVTA_Calcs_TMA, D771, WeightingFactorMod), IF(F771="C", SUMIF(OVTA_Calcs_TMA, D771, WeightingFactorHigh), IF(F771="D", SUMIF(OVTA_Calcs_TMA, D771, WeightingFactorVeryHigh), "-")))</f>
        <v>-</v>
      </c>
      <c r="J771" s="27" t="str">
        <f t="shared" ref="J771:J834" si="97">IF(ISNUMBER(AVERAGEIFS(AssessmentResultsLow, AssessmentResultsSites, $A771,AssessmentIncluded, "yes")), I771*AVERAGEIFS(AssessmentResultsLow, AssessmentResultsSites, $A771,AssessmentIncluded, "yes"), "-")</f>
        <v>-</v>
      </c>
      <c r="K771" s="27" t="str">
        <f t="shared" ref="K771:K834" si="98">IF(ISNUMBER(AVERAGEIFS(AssessmentResultsMod, AssessmentResultsSites, $A771,AssessmentIncluded, "yes")), I771*AVERAGEIFS(AssessmentResultsMod, AssessmentResultsSites, $A771,AssessmentIncluded, "yes"), "-")</f>
        <v>-</v>
      </c>
      <c r="L771" s="27" t="str">
        <f t="shared" ref="L771:L834" si="99">IF(ISNUMBER(AVERAGEIFS(AssessmentResultsHigh, AssessmentResultsSites, $A771,AssessmentIncluded, "yes")), I771*AVERAGEIFS(AssessmentResultsHigh, AssessmentResultsSites, $A771,AssessmentIncluded, "yes"), "-")</f>
        <v>-</v>
      </c>
      <c r="M771" s="27" t="str">
        <f t="shared" ref="M771:M834" si="100">IF(ISNUMBER(AVERAGEIFS(AssessmentResultsVeryHigh, AssessmentResultsSites, $A771,AssessmentIncluded, "yes")), I771*AVERAGEIFS(AssessmentResultsVeryHigh, AssessmentResultsSites, $A771,AssessmentIncluded, "yes"), "-")</f>
        <v>-</v>
      </c>
      <c r="N771" s="28">
        <f t="shared" ref="N771:N834" si="101">COUNTIFS(AssessmentResultsSites, A771, AssessmentIncluded, "yes")</f>
        <v>0</v>
      </c>
      <c r="O771" s="28">
        <f t="shared" si="95"/>
        <v>0</v>
      </c>
      <c r="P771" s="1" t="str">
        <f t="shared" ref="P771:P834" si="102">IF(AND(G771="Yes", N771&gt;0), "yes", "no")</f>
        <v>no</v>
      </c>
    </row>
    <row r="772" spans="1:16" x14ac:dyDescent="0.25">
      <c r="A772" s="6">
        <f>'4.OVTA Sites-Transects'!B778</f>
        <v>0</v>
      </c>
      <c r="B772" s="6">
        <f>'4.OVTA Sites-Transects'!C778</f>
        <v>0</v>
      </c>
      <c r="C772" s="6">
        <f>'4.OVTA Sites-Transects'!D778</f>
        <v>0</v>
      </c>
      <c r="D772" s="1">
        <f>'4.OVTA Sites-Transects'!E778</f>
        <v>0</v>
      </c>
      <c r="E772" s="1">
        <f>'4.OVTA Sites-Transects'!G778</f>
        <v>0</v>
      </c>
      <c r="F772" s="1">
        <f>'4.OVTA Sites-Transects'!F778</f>
        <v>0</v>
      </c>
      <c r="G772" s="6">
        <f>'4.OVTA Sites-Transects'!H778</f>
        <v>0</v>
      </c>
      <c r="H772" s="6">
        <f>'4.OVTA Sites-Transects'!I778</f>
        <v>0</v>
      </c>
      <c r="I772" s="193" t="str">
        <f t="shared" si="96"/>
        <v>-</v>
      </c>
      <c r="J772" s="27" t="str">
        <f t="shared" si="97"/>
        <v>-</v>
      </c>
      <c r="K772" s="27" t="str">
        <f t="shared" si="98"/>
        <v>-</v>
      </c>
      <c r="L772" s="27" t="str">
        <f t="shared" si="99"/>
        <v>-</v>
      </c>
      <c r="M772" s="27" t="str">
        <f t="shared" si="100"/>
        <v>-</v>
      </c>
      <c r="N772" s="28">
        <f t="shared" si="101"/>
        <v>0</v>
      </c>
      <c r="O772" s="28">
        <f t="shared" ref="O772:O835" si="103">IF(P772="yes", N772, 0)</f>
        <v>0</v>
      </c>
      <c r="P772" s="1" t="str">
        <f t="shared" si="102"/>
        <v>no</v>
      </c>
    </row>
    <row r="773" spans="1:16" x14ac:dyDescent="0.25">
      <c r="A773" s="6">
        <f>'4.OVTA Sites-Transects'!B779</f>
        <v>0</v>
      </c>
      <c r="B773" s="6">
        <f>'4.OVTA Sites-Transects'!C779</f>
        <v>0</v>
      </c>
      <c r="C773" s="6">
        <f>'4.OVTA Sites-Transects'!D779</f>
        <v>0</v>
      </c>
      <c r="D773" s="1">
        <f>'4.OVTA Sites-Transects'!E779</f>
        <v>0</v>
      </c>
      <c r="E773" s="1">
        <f>'4.OVTA Sites-Transects'!G779</f>
        <v>0</v>
      </c>
      <c r="F773" s="1">
        <f>'4.OVTA Sites-Transects'!F779</f>
        <v>0</v>
      </c>
      <c r="G773" s="6">
        <f>'4.OVTA Sites-Transects'!H779</f>
        <v>0</v>
      </c>
      <c r="H773" s="6">
        <f>'4.OVTA Sites-Transects'!I779</f>
        <v>0</v>
      </c>
      <c r="I773" s="193" t="str">
        <f t="shared" si="96"/>
        <v>-</v>
      </c>
      <c r="J773" s="27" t="str">
        <f t="shared" si="97"/>
        <v>-</v>
      </c>
      <c r="K773" s="27" t="str">
        <f t="shared" si="98"/>
        <v>-</v>
      </c>
      <c r="L773" s="27" t="str">
        <f t="shared" si="99"/>
        <v>-</v>
      </c>
      <c r="M773" s="27" t="str">
        <f t="shared" si="100"/>
        <v>-</v>
      </c>
      <c r="N773" s="28">
        <f t="shared" si="101"/>
        <v>0</v>
      </c>
      <c r="O773" s="28">
        <f t="shared" si="103"/>
        <v>0</v>
      </c>
      <c r="P773" s="1" t="str">
        <f t="shared" si="102"/>
        <v>no</v>
      </c>
    </row>
    <row r="774" spans="1:16" x14ac:dyDescent="0.25">
      <c r="A774" s="6">
        <f>'4.OVTA Sites-Transects'!B780</f>
        <v>0</v>
      </c>
      <c r="B774" s="6">
        <f>'4.OVTA Sites-Transects'!C780</f>
        <v>0</v>
      </c>
      <c r="C774" s="6">
        <f>'4.OVTA Sites-Transects'!D780</f>
        <v>0</v>
      </c>
      <c r="D774" s="1">
        <f>'4.OVTA Sites-Transects'!E780</f>
        <v>0</v>
      </c>
      <c r="E774" s="1">
        <f>'4.OVTA Sites-Transects'!G780</f>
        <v>0</v>
      </c>
      <c r="F774" s="1">
        <f>'4.OVTA Sites-Transects'!F780</f>
        <v>0</v>
      </c>
      <c r="G774" s="6">
        <f>'4.OVTA Sites-Transects'!H780</f>
        <v>0</v>
      </c>
      <c r="H774" s="6">
        <f>'4.OVTA Sites-Transects'!I780</f>
        <v>0</v>
      </c>
      <c r="I774" s="193" t="str">
        <f t="shared" si="96"/>
        <v>-</v>
      </c>
      <c r="J774" s="27" t="str">
        <f t="shared" si="97"/>
        <v>-</v>
      </c>
      <c r="K774" s="27" t="str">
        <f t="shared" si="98"/>
        <v>-</v>
      </c>
      <c r="L774" s="27" t="str">
        <f t="shared" si="99"/>
        <v>-</v>
      </c>
      <c r="M774" s="27" t="str">
        <f t="shared" si="100"/>
        <v>-</v>
      </c>
      <c r="N774" s="28">
        <f t="shared" si="101"/>
        <v>0</v>
      </c>
      <c r="O774" s="28">
        <f t="shared" si="103"/>
        <v>0</v>
      </c>
      <c r="P774" s="1" t="str">
        <f t="shared" si="102"/>
        <v>no</v>
      </c>
    </row>
    <row r="775" spans="1:16" x14ac:dyDescent="0.25">
      <c r="A775" s="6">
        <f>'4.OVTA Sites-Transects'!B781</f>
        <v>0</v>
      </c>
      <c r="B775" s="6">
        <f>'4.OVTA Sites-Transects'!C781</f>
        <v>0</v>
      </c>
      <c r="C775" s="6">
        <f>'4.OVTA Sites-Transects'!D781</f>
        <v>0</v>
      </c>
      <c r="D775" s="1">
        <f>'4.OVTA Sites-Transects'!E781</f>
        <v>0</v>
      </c>
      <c r="E775" s="1">
        <f>'4.OVTA Sites-Transects'!G781</f>
        <v>0</v>
      </c>
      <c r="F775" s="1">
        <f>'4.OVTA Sites-Transects'!F781</f>
        <v>0</v>
      </c>
      <c r="G775" s="6">
        <f>'4.OVTA Sites-Transects'!H781</f>
        <v>0</v>
      </c>
      <c r="H775" s="6">
        <f>'4.OVTA Sites-Transects'!I781</f>
        <v>0</v>
      </c>
      <c r="I775" s="193" t="str">
        <f t="shared" si="96"/>
        <v>-</v>
      </c>
      <c r="J775" s="27" t="str">
        <f t="shared" si="97"/>
        <v>-</v>
      </c>
      <c r="K775" s="27" t="str">
        <f t="shared" si="98"/>
        <v>-</v>
      </c>
      <c r="L775" s="27" t="str">
        <f t="shared" si="99"/>
        <v>-</v>
      </c>
      <c r="M775" s="27" t="str">
        <f t="shared" si="100"/>
        <v>-</v>
      </c>
      <c r="N775" s="28">
        <f t="shared" si="101"/>
        <v>0</v>
      </c>
      <c r="O775" s="28">
        <f t="shared" si="103"/>
        <v>0</v>
      </c>
      <c r="P775" s="1" t="str">
        <f t="shared" si="102"/>
        <v>no</v>
      </c>
    </row>
    <row r="776" spans="1:16" x14ac:dyDescent="0.25">
      <c r="A776" s="6">
        <f>'4.OVTA Sites-Transects'!B782</f>
        <v>0</v>
      </c>
      <c r="B776" s="6">
        <f>'4.OVTA Sites-Transects'!C782</f>
        <v>0</v>
      </c>
      <c r="C776" s="6">
        <f>'4.OVTA Sites-Transects'!D782</f>
        <v>0</v>
      </c>
      <c r="D776" s="1">
        <f>'4.OVTA Sites-Transects'!E782</f>
        <v>0</v>
      </c>
      <c r="E776" s="1">
        <f>'4.OVTA Sites-Transects'!G782</f>
        <v>0</v>
      </c>
      <c r="F776" s="1">
        <f>'4.OVTA Sites-Transects'!F782</f>
        <v>0</v>
      </c>
      <c r="G776" s="6">
        <f>'4.OVTA Sites-Transects'!H782</f>
        <v>0</v>
      </c>
      <c r="H776" s="6">
        <f>'4.OVTA Sites-Transects'!I782</f>
        <v>0</v>
      </c>
      <c r="I776" s="193" t="str">
        <f t="shared" si="96"/>
        <v>-</v>
      </c>
      <c r="J776" s="27" t="str">
        <f t="shared" si="97"/>
        <v>-</v>
      </c>
      <c r="K776" s="27" t="str">
        <f t="shared" si="98"/>
        <v>-</v>
      </c>
      <c r="L776" s="27" t="str">
        <f t="shared" si="99"/>
        <v>-</v>
      </c>
      <c r="M776" s="27" t="str">
        <f t="shared" si="100"/>
        <v>-</v>
      </c>
      <c r="N776" s="28">
        <f t="shared" si="101"/>
        <v>0</v>
      </c>
      <c r="O776" s="28">
        <f t="shared" si="103"/>
        <v>0</v>
      </c>
      <c r="P776" s="1" t="str">
        <f t="shared" si="102"/>
        <v>no</v>
      </c>
    </row>
    <row r="777" spans="1:16" x14ac:dyDescent="0.25">
      <c r="A777" s="6">
        <f>'4.OVTA Sites-Transects'!B783</f>
        <v>0</v>
      </c>
      <c r="B777" s="6">
        <f>'4.OVTA Sites-Transects'!C783</f>
        <v>0</v>
      </c>
      <c r="C777" s="6">
        <f>'4.OVTA Sites-Transects'!D783</f>
        <v>0</v>
      </c>
      <c r="D777" s="1">
        <f>'4.OVTA Sites-Transects'!E783</f>
        <v>0</v>
      </c>
      <c r="E777" s="1">
        <f>'4.OVTA Sites-Transects'!G783</f>
        <v>0</v>
      </c>
      <c r="F777" s="1">
        <f>'4.OVTA Sites-Transects'!F783</f>
        <v>0</v>
      </c>
      <c r="G777" s="6">
        <f>'4.OVTA Sites-Transects'!H783</f>
        <v>0</v>
      </c>
      <c r="H777" s="6">
        <f>'4.OVTA Sites-Transects'!I783</f>
        <v>0</v>
      </c>
      <c r="I777" s="193" t="str">
        <f t="shared" si="96"/>
        <v>-</v>
      </c>
      <c r="J777" s="27" t="str">
        <f t="shared" si="97"/>
        <v>-</v>
      </c>
      <c r="K777" s="27" t="str">
        <f t="shared" si="98"/>
        <v>-</v>
      </c>
      <c r="L777" s="27" t="str">
        <f t="shared" si="99"/>
        <v>-</v>
      </c>
      <c r="M777" s="27" t="str">
        <f t="shared" si="100"/>
        <v>-</v>
      </c>
      <c r="N777" s="28">
        <f t="shared" si="101"/>
        <v>0</v>
      </c>
      <c r="O777" s="28">
        <f t="shared" si="103"/>
        <v>0</v>
      </c>
      <c r="P777" s="1" t="str">
        <f t="shared" si="102"/>
        <v>no</v>
      </c>
    </row>
    <row r="778" spans="1:16" x14ac:dyDescent="0.25">
      <c r="A778" s="6">
        <f>'4.OVTA Sites-Transects'!B784</f>
        <v>0</v>
      </c>
      <c r="B778" s="6">
        <f>'4.OVTA Sites-Transects'!C784</f>
        <v>0</v>
      </c>
      <c r="C778" s="6">
        <f>'4.OVTA Sites-Transects'!D784</f>
        <v>0</v>
      </c>
      <c r="D778" s="1">
        <f>'4.OVTA Sites-Transects'!E784</f>
        <v>0</v>
      </c>
      <c r="E778" s="1">
        <f>'4.OVTA Sites-Transects'!G784</f>
        <v>0</v>
      </c>
      <c r="F778" s="1">
        <f>'4.OVTA Sites-Transects'!F784</f>
        <v>0</v>
      </c>
      <c r="G778" s="6">
        <f>'4.OVTA Sites-Transects'!H784</f>
        <v>0</v>
      </c>
      <c r="H778" s="6">
        <f>'4.OVTA Sites-Transects'!I784</f>
        <v>0</v>
      </c>
      <c r="I778" s="193" t="str">
        <f t="shared" si="96"/>
        <v>-</v>
      </c>
      <c r="J778" s="27" t="str">
        <f t="shared" si="97"/>
        <v>-</v>
      </c>
      <c r="K778" s="27" t="str">
        <f t="shared" si="98"/>
        <v>-</v>
      </c>
      <c r="L778" s="27" t="str">
        <f t="shared" si="99"/>
        <v>-</v>
      </c>
      <c r="M778" s="27" t="str">
        <f t="shared" si="100"/>
        <v>-</v>
      </c>
      <c r="N778" s="28">
        <f t="shared" si="101"/>
        <v>0</v>
      </c>
      <c r="O778" s="28">
        <f t="shared" si="103"/>
        <v>0</v>
      </c>
      <c r="P778" s="1" t="str">
        <f t="shared" si="102"/>
        <v>no</v>
      </c>
    </row>
    <row r="779" spans="1:16" x14ac:dyDescent="0.25">
      <c r="A779" s="6">
        <f>'4.OVTA Sites-Transects'!B785</f>
        <v>0</v>
      </c>
      <c r="B779" s="6">
        <f>'4.OVTA Sites-Transects'!C785</f>
        <v>0</v>
      </c>
      <c r="C779" s="6">
        <f>'4.OVTA Sites-Transects'!D785</f>
        <v>0</v>
      </c>
      <c r="D779" s="1">
        <f>'4.OVTA Sites-Transects'!E785</f>
        <v>0</v>
      </c>
      <c r="E779" s="1">
        <f>'4.OVTA Sites-Transects'!G785</f>
        <v>0</v>
      </c>
      <c r="F779" s="1">
        <f>'4.OVTA Sites-Transects'!F785</f>
        <v>0</v>
      </c>
      <c r="G779" s="6">
        <f>'4.OVTA Sites-Transects'!H785</f>
        <v>0</v>
      </c>
      <c r="H779" s="6">
        <f>'4.OVTA Sites-Transects'!I785</f>
        <v>0</v>
      </c>
      <c r="I779" s="193" t="str">
        <f t="shared" si="96"/>
        <v>-</v>
      </c>
      <c r="J779" s="27" t="str">
        <f t="shared" si="97"/>
        <v>-</v>
      </c>
      <c r="K779" s="27" t="str">
        <f t="shared" si="98"/>
        <v>-</v>
      </c>
      <c r="L779" s="27" t="str">
        <f t="shared" si="99"/>
        <v>-</v>
      </c>
      <c r="M779" s="27" t="str">
        <f t="shared" si="100"/>
        <v>-</v>
      </c>
      <c r="N779" s="28">
        <f t="shared" si="101"/>
        <v>0</v>
      </c>
      <c r="O779" s="28">
        <f t="shared" si="103"/>
        <v>0</v>
      </c>
      <c r="P779" s="1" t="str">
        <f t="shared" si="102"/>
        <v>no</v>
      </c>
    </row>
    <row r="780" spans="1:16" x14ac:dyDescent="0.25">
      <c r="A780" s="6">
        <f>'4.OVTA Sites-Transects'!B786</f>
        <v>0</v>
      </c>
      <c r="B780" s="6">
        <f>'4.OVTA Sites-Transects'!C786</f>
        <v>0</v>
      </c>
      <c r="C780" s="6">
        <f>'4.OVTA Sites-Transects'!D786</f>
        <v>0</v>
      </c>
      <c r="D780" s="1">
        <f>'4.OVTA Sites-Transects'!E786</f>
        <v>0</v>
      </c>
      <c r="E780" s="1">
        <f>'4.OVTA Sites-Transects'!G786</f>
        <v>0</v>
      </c>
      <c r="F780" s="1">
        <f>'4.OVTA Sites-Transects'!F786</f>
        <v>0</v>
      </c>
      <c r="G780" s="6">
        <f>'4.OVTA Sites-Transects'!H786</f>
        <v>0</v>
      </c>
      <c r="H780" s="6">
        <f>'4.OVTA Sites-Transects'!I786</f>
        <v>0</v>
      </c>
      <c r="I780" s="193" t="str">
        <f t="shared" si="96"/>
        <v>-</v>
      </c>
      <c r="J780" s="27" t="str">
        <f t="shared" si="97"/>
        <v>-</v>
      </c>
      <c r="K780" s="27" t="str">
        <f t="shared" si="98"/>
        <v>-</v>
      </c>
      <c r="L780" s="27" t="str">
        <f t="shared" si="99"/>
        <v>-</v>
      </c>
      <c r="M780" s="27" t="str">
        <f t="shared" si="100"/>
        <v>-</v>
      </c>
      <c r="N780" s="28">
        <f t="shared" si="101"/>
        <v>0</v>
      </c>
      <c r="O780" s="28">
        <f t="shared" si="103"/>
        <v>0</v>
      </c>
      <c r="P780" s="1" t="str">
        <f t="shared" si="102"/>
        <v>no</v>
      </c>
    </row>
    <row r="781" spans="1:16" x14ac:dyDescent="0.25">
      <c r="A781" s="6">
        <f>'4.OVTA Sites-Transects'!B787</f>
        <v>0</v>
      </c>
      <c r="B781" s="6">
        <f>'4.OVTA Sites-Transects'!C787</f>
        <v>0</v>
      </c>
      <c r="C781" s="6">
        <f>'4.OVTA Sites-Transects'!D787</f>
        <v>0</v>
      </c>
      <c r="D781" s="1">
        <f>'4.OVTA Sites-Transects'!E787</f>
        <v>0</v>
      </c>
      <c r="E781" s="1">
        <f>'4.OVTA Sites-Transects'!G787</f>
        <v>0</v>
      </c>
      <c r="F781" s="1">
        <f>'4.OVTA Sites-Transects'!F787</f>
        <v>0</v>
      </c>
      <c r="G781" s="6">
        <f>'4.OVTA Sites-Transects'!H787</f>
        <v>0</v>
      </c>
      <c r="H781" s="6">
        <f>'4.OVTA Sites-Transects'!I787</f>
        <v>0</v>
      </c>
      <c r="I781" s="193" t="str">
        <f t="shared" si="96"/>
        <v>-</v>
      </c>
      <c r="J781" s="27" t="str">
        <f t="shared" si="97"/>
        <v>-</v>
      </c>
      <c r="K781" s="27" t="str">
        <f t="shared" si="98"/>
        <v>-</v>
      </c>
      <c r="L781" s="27" t="str">
        <f t="shared" si="99"/>
        <v>-</v>
      </c>
      <c r="M781" s="27" t="str">
        <f t="shared" si="100"/>
        <v>-</v>
      </c>
      <c r="N781" s="28">
        <f t="shared" si="101"/>
        <v>0</v>
      </c>
      <c r="O781" s="28">
        <f t="shared" si="103"/>
        <v>0</v>
      </c>
      <c r="P781" s="1" t="str">
        <f t="shared" si="102"/>
        <v>no</v>
      </c>
    </row>
    <row r="782" spans="1:16" x14ac:dyDescent="0.25">
      <c r="A782" s="6">
        <f>'4.OVTA Sites-Transects'!B788</f>
        <v>0</v>
      </c>
      <c r="B782" s="6">
        <f>'4.OVTA Sites-Transects'!C788</f>
        <v>0</v>
      </c>
      <c r="C782" s="6">
        <f>'4.OVTA Sites-Transects'!D788</f>
        <v>0</v>
      </c>
      <c r="D782" s="1">
        <f>'4.OVTA Sites-Transects'!E788</f>
        <v>0</v>
      </c>
      <c r="E782" s="1">
        <f>'4.OVTA Sites-Transects'!G788</f>
        <v>0</v>
      </c>
      <c r="F782" s="1">
        <f>'4.OVTA Sites-Transects'!F788</f>
        <v>0</v>
      </c>
      <c r="G782" s="6">
        <f>'4.OVTA Sites-Transects'!H788</f>
        <v>0</v>
      </c>
      <c r="H782" s="6">
        <f>'4.OVTA Sites-Transects'!I788</f>
        <v>0</v>
      </c>
      <c r="I782" s="193" t="str">
        <f t="shared" si="96"/>
        <v>-</v>
      </c>
      <c r="J782" s="27" t="str">
        <f t="shared" si="97"/>
        <v>-</v>
      </c>
      <c r="K782" s="27" t="str">
        <f t="shared" si="98"/>
        <v>-</v>
      </c>
      <c r="L782" s="27" t="str">
        <f t="shared" si="99"/>
        <v>-</v>
      </c>
      <c r="M782" s="27" t="str">
        <f t="shared" si="100"/>
        <v>-</v>
      </c>
      <c r="N782" s="28">
        <f t="shared" si="101"/>
        <v>0</v>
      </c>
      <c r="O782" s="28">
        <f t="shared" si="103"/>
        <v>0</v>
      </c>
      <c r="P782" s="1" t="str">
        <f t="shared" si="102"/>
        <v>no</v>
      </c>
    </row>
    <row r="783" spans="1:16" x14ac:dyDescent="0.25">
      <c r="A783" s="6">
        <f>'4.OVTA Sites-Transects'!B789</f>
        <v>0</v>
      </c>
      <c r="B783" s="6">
        <f>'4.OVTA Sites-Transects'!C789</f>
        <v>0</v>
      </c>
      <c r="C783" s="6">
        <f>'4.OVTA Sites-Transects'!D789</f>
        <v>0</v>
      </c>
      <c r="D783" s="1">
        <f>'4.OVTA Sites-Transects'!E789</f>
        <v>0</v>
      </c>
      <c r="E783" s="1">
        <f>'4.OVTA Sites-Transects'!G789</f>
        <v>0</v>
      </c>
      <c r="F783" s="1">
        <f>'4.OVTA Sites-Transects'!F789</f>
        <v>0</v>
      </c>
      <c r="G783" s="6">
        <f>'4.OVTA Sites-Transects'!H789</f>
        <v>0</v>
      </c>
      <c r="H783" s="6">
        <f>'4.OVTA Sites-Transects'!I789</f>
        <v>0</v>
      </c>
      <c r="I783" s="193" t="str">
        <f t="shared" si="96"/>
        <v>-</v>
      </c>
      <c r="J783" s="27" t="str">
        <f t="shared" si="97"/>
        <v>-</v>
      </c>
      <c r="K783" s="27" t="str">
        <f t="shared" si="98"/>
        <v>-</v>
      </c>
      <c r="L783" s="27" t="str">
        <f t="shared" si="99"/>
        <v>-</v>
      </c>
      <c r="M783" s="27" t="str">
        <f t="shared" si="100"/>
        <v>-</v>
      </c>
      <c r="N783" s="28">
        <f t="shared" si="101"/>
        <v>0</v>
      </c>
      <c r="O783" s="28">
        <f t="shared" si="103"/>
        <v>0</v>
      </c>
      <c r="P783" s="1" t="str">
        <f t="shared" si="102"/>
        <v>no</v>
      </c>
    </row>
    <row r="784" spans="1:16" x14ac:dyDescent="0.25">
      <c r="A784" s="6">
        <f>'4.OVTA Sites-Transects'!B790</f>
        <v>0</v>
      </c>
      <c r="B784" s="6">
        <f>'4.OVTA Sites-Transects'!C790</f>
        <v>0</v>
      </c>
      <c r="C784" s="6">
        <f>'4.OVTA Sites-Transects'!D790</f>
        <v>0</v>
      </c>
      <c r="D784" s="1">
        <f>'4.OVTA Sites-Transects'!E790</f>
        <v>0</v>
      </c>
      <c r="E784" s="1">
        <f>'4.OVTA Sites-Transects'!G790</f>
        <v>0</v>
      </c>
      <c r="F784" s="1">
        <f>'4.OVTA Sites-Transects'!F790</f>
        <v>0</v>
      </c>
      <c r="G784" s="6">
        <f>'4.OVTA Sites-Transects'!H790</f>
        <v>0</v>
      </c>
      <c r="H784" s="6">
        <f>'4.OVTA Sites-Transects'!I790</f>
        <v>0</v>
      </c>
      <c r="I784" s="193" t="str">
        <f t="shared" si="96"/>
        <v>-</v>
      </c>
      <c r="J784" s="27" t="str">
        <f t="shared" si="97"/>
        <v>-</v>
      </c>
      <c r="K784" s="27" t="str">
        <f t="shared" si="98"/>
        <v>-</v>
      </c>
      <c r="L784" s="27" t="str">
        <f t="shared" si="99"/>
        <v>-</v>
      </c>
      <c r="M784" s="27" t="str">
        <f t="shared" si="100"/>
        <v>-</v>
      </c>
      <c r="N784" s="28">
        <f t="shared" si="101"/>
        <v>0</v>
      </c>
      <c r="O784" s="28">
        <f t="shared" si="103"/>
        <v>0</v>
      </c>
      <c r="P784" s="1" t="str">
        <f t="shared" si="102"/>
        <v>no</v>
      </c>
    </row>
    <row r="785" spans="1:16" x14ac:dyDescent="0.25">
      <c r="A785" s="6">
        <f>'4.OVTA Sites-Transects'!B791</f>
        <v>0</v>
      </c>
      <c r="B785" s="6">
        <f>'4.OVTA Sites-Transects'!C791</f>
        <v>0</v>
      </c>
      <c r="C785" s="6">
        <f>'4.OVTA Sites-Transects'!D791</f>
        <v>0</v>
      </c>
      <c r="D785" s="1">
        <f>'4.OVTA Sites-Transects'!E791</f>
        <v>0</v>
      </c>
      <c r="E785" s="1">
        <f>'4.OVTA Sites-Transects'!G791</f>
        <v>0</v>
      </c>
      <c r="F785" s="1">
        <f>'4.OVTA Sites-Transects'!F791</f>
        <v>0</v>
      </c>
      <c r="G785" s="6">
        <f>'4.OVTA Sites-Transects'!H791</f>
        <v>0</v>
      </c>
      <c r="H785" s="6">
        <f>'4.OVTA Sites-Transects'!I791</f>
        <v>0</v>
      </c>
      <c r="I785" s="193" t="str">
        <f t="shared" si="96"/>
        <v>-</v>
      </c>
      <c r="J785" s="27" t="str">
        <f t="shared" si="97"/>
        <v>-</v>
      </c>
      <c r="K785" s="27" t="str">
        <f t="shared" si="98"/>
        <v>-</v>
      </c>
      <c r="L785" s="27" t="str">
        <f t="shared" si="99"/>
        <v>-</v>
      </c>
      <c r="M785" s="27" t="str">
        <f t="shared" si="100"/>
        <v>-</v>
      </c>
      <c r="N785" s="28">
        <f t="shared" si="101"/>
        <v>0</v>
      </c>
      <c r="O785" s="28">
        <f t="shared" si="103"/>
        <v>0</v>
      </c>
      <c r="P785" s="1" t="str">
        <f t="shared" si="102"/>
        <v>no</v>
      </c>
    </row>
    <row r="786" spans="1:16" x14ac:dyDescent="0.25">
      <c r="A786" s="6">
        <f>'4.OVTA Sites-Transects'!B792</f>
        <v>0</v>
      </c>
      <c r="B786" s="6">
        <f>'4.OVTA Sites-Transects'!C792</f>
        <v>0</v>
      </c>
      <c r="C786" s="6">
        <f>'4.OVTA Sites-Transects'!D792</f>
        <v>0</v>
      </c>
      <c r="D786" s="1">
        <f>'4.OVTA Sites-Transects'!E792</f>
        <v>0</v>
      </c>
      <c r="E786" s="1">
        <f>'4.OVTA Sites-Transects'!G792</f>
        <v>0</v>
      </c>
      <c r="F786" s="1">
        <f>'4.OVTA Sites-Transects'!F792</f>
        <v>0</v>
      </c>
      <c r="G786" s="6">
        <f>'4.OVTA Sites-Transects'!H792</f>
        <v>0</v>
      </c>
      <c r="H786" s="6">
        <f>'4.OVTA Sites-Transects'!I792</f>
        <v>0</v>
      </c>
      <c r="I786" s="193" t="str">
        <f t="shared" si="96"/>
        <v>-</v>
      </c>
      <c r="J786" s="27" t="str">
        <f t="shared" si="97"/>
        <v>-</v>
      </c>
      <c r="K786" s="27" t="str">
        <f t="shared" si="98"/>
        <v>-</v>
      </c>
      <c r="L786" s="27" t="str">
        <f t="shared" si="99"/>
        <v>-</v>
      </c>
      <c r="M786" s="27" t="str">
        <f t="shared" si="100"/>
        <v>-</v>
      </c>
      <c r="N786" s="28">
        <f t="shared" si="101"/>
        <v>0</v>
      </c>
      <c r="O786" s="28">
        <f t="shared" si="103"/>
        <v>0</v>
      </c>
      <c r="P786" s="1" t="str">
        <f t="shared" si="102"/>
        <v>no</v>
      </c>
    </row>
    <row r="787" spans="1:16" x14ac:dyDescent="0.25">
      <c r="A787" s="6">
        <f>'4.OVTA Sites-Transects'!B793</f>
        <v>0</v>
      </c>
      <c r="B787" s="6">
        <f>'4.OVTA Sites-Transects'!C793</f>
        <v>0</v>
      </c>
      <c r="C787" s="6">
        <f>'4.OVTA Sites-Transects'!D793</f>
        <v>0</v>
      </c>
      <c r="D787" s="1">
        <f>'4.OVTA Sites-Transects'!E793</f>
        <v>0</v>
      </c>
      <c r="E787" s="1">
        <f>'4.OVTA Sites-Transects'!G793</f>
        <v>0</v>
      </c>
      <c r="F787" s="1">
        <f>'4.OVTA Sites-Transects'!F793</f>
        <v>0</v>
      </c>
      <c r="G787" s="6">
        <f>'4.OVTA Sites-Transects'!H793</f>
        <v>0</v>
      </c>
      <c r="H787" s="6">
        <f>'4.OVTA Sites-Transects'!I793</f>
        <v>0</v>
      </c>
      <c r="I787" s="193" t="str">
        <f t="shared" si="96"/>
        <v>-</v>
      </c>
      <c r="J787" s="27" t="str">
        <f t="shared" si="97"/>
        <v>-</v>
      </c>
      <c r="K787" s="27" t="str">
        <f t="shared" si="98"/>
        <v>-</v>
      </c>
      <c r="L787" s="27" t="str">
        <f t="shared" si="99"/>
        <v>-</v>
      </c>
      <c r="M787" s="27" t="str">
        <f t="shared" si="100"/>
        <v>-</v>
      </c>
      <c r="N787" s="28">
        <f t="shared" si="101"/>
        <v>0</v>
      </c>
      <c r="O787" s="28">
        <f t="shared" si="103"/>
        <v>0</v>
      </c>
      <c r="P787" s="1" t="str">
        <f t="shared" si="102"/>
        <v>no</v>
      </c>
    </row>
    <row r="788" spans="1:16" x14ac:dyDescent="0.25">
      <c r="A788" s="6">
        <f>'4.OVTA Sites-Transects'!B794</f>
        <v>0</v>
      </c>
      <c r="B788" s="6">
        <f>'4.OVTA Sites-Transects'!C794</f>
        <v>0</v>
      </c>
      <c r="C788" s="6">
        <f>'4.OVTA Sites-Transects'!D794</f>
        <v>0</v>
      </c>
      <c r="D788" s="1">
        <f>'4.OVTA Sites-Transects'!E794</f>
        <v>0</v>
      </c>
      <c r="E788" s="1">
        <f>'4.OVTA Sites-Transects'!G794</f>
        <v>0</v>
      </c>
      <c r="F788" s="1">
        <f>'4.OVTA Sites-Transects'!F794</f>
        <v>0</v>
      </c>
      <c r="G788" s="6">
        <f>'4.OVTA Sites-Transects'!H794</f>
        <v>0</v>
      </c>
      <c r="H788" s="6">
        <f>'4.OVTA Sites-Transects'!I794</f>
        <v>0</v>
      </c>
      <c r="I788" s="193" t="str">
        <f t="shared" si="96"/>
        <v>-</v>
      </c>
      <c r="J788" s="27" t="str">
        <f t="shared" si="97"/>
        <v>-</v>
      </c>
      <c r="K788" s="27" t="str">
        <f t="shared" si="98"/>
        <v>-</v>
      </c>
      <c r="L788" s="27" t="str">
        <f t="shared" si="99"/>
        <v>-</v>
      </c>
      <c r="M788" s="27" t="str">
        <f t="shared" si="100"/>
        <v>-</v>
      </c>
      <c r="N788" s="28">
        <f t="shared" si="101"/>
        <v>0</v>
      </c>
      <c r="O788" s="28">
        <f t="shared" si="103"/>
        <v>0</v>
      </c>
      <c r="P788" s="1" t="str">
        <f t="shared" si="102"/>
        <v>no</v>
      </c>
    </row>
    <row r="789" spans="1:16" x14ac:dyDescent="0.25">
      <c r="A789" s="6">
        <f>'4.OVTA Sites-Transects'!B795</f>
        <v>0</v>
      </c>
      <c r="B789" s="6">
        <f>'4.OVTA Sites-Transects'!C795</f>
        <v>0</v>
      </c>
      <c r="C789" s="6">
        <f>'4.OVTA Sites-Transects'!D795</f>
        <v>0</v>
      </c>
      <c r="D789" s="1">
        <f>'4.OVTA Sites-Transects'!E795</f>
        <v>0</v>
      </c>
      <c r="E789" s="1">
        <f>'4.OVTA Sites-Transects'!G795</f>
        <v>0</v>
      </c>
      <c r="F789" s="1">
        <f>'4.OVTA Sites-Transects'!F795</f>
        <v>0</v>
      </c>
      <c r="G789" s="6">
        <f>'4.OVTA Sites-Transects'!H795</f>
        <v>0</v>
      </c>
      <c r="H789" s="6">
        <f>'4.OVTA Sites-Transects'!I795</f>
        <v>0</v>
      </c>
      <c r="I789" s="193" t="str">
        <f t="shared" si="96"/>
        <v>-</v>
      </c>
      <c r="J789" s="27" t="str">
        <f t="shared" si="97"/>
        <v>-</v>
      </c>
      <c r="K789" s="27" t="str">
        <f t="shared" si="98"/>
        <v>-</v>
      </c>
      <c r="L789" s="27" t="str">
        <f t="shared" si="99"/>
        <v>-</v>
      </c>
      <c r="M789" s="27" t="str">
        <f t="shared" si="100"/>
        <v>-</v>
      </c>
      <c r="N789" s="28">
        <f t="shared" si="101"/>
        <v>0</v>
      </c>
      <c r="O789" s="28">
        <f t="shared" si="103"/>
        <v>0</v>
      </c>
      <c r="P789" s="1" t="str">
        <f t="shared" si="102"/>
        <v>no</v>
      </c>
    </row>
    <row r="790" spans="1:16" x14ac:dyDescent="0.25">
      <c r="A790" s="6">
        <f>'4.OVTA Sites-Transects'!B796</f>
        <v>0</v>
      </c>
      <c r="B790" s="6">
        <f>'4.OVTA Sites-Transects'!C796</f>
        <v>0</v>
      </c>
      <c r="C790" s="6">
        <f>'4.OVTA Sites-Transects'!D796</f>
        <v>0</v>
      </c>
      <c r="D790" s="1">
        <f>'4.OVTA Sites-Transects'!E796</f>
        <v>0</v>
      </c>
      <c r="E790" s="1">
        <f>'4.OVTA Sites-Transects'!G796</f>
        <v>0</v>
      </c>
      <c r="F790" s="1">
        <f>'4.OVTA Sites-Transects'!F796</f>
        <v>0</v>
      </c>
      <c r="G790" s="6">
        <f>'4.OVTA Sites-Transects'!H796</f>
        <v>0</v>
      </c>
      <c r="H790" s="6">
        <f>'4.OVTA Sites-Transects'!I796</f>
        <v>0</v>
      </c>
      <c r="I790" s="193" t="str">
        <f t="shared" si="96"/>
        <v>-</v>
      </c>
      <c r="J790" s="27" t="str">
        <f t="shared" si="97"/>
        <v>-</v>
      </c>
      <c r="K790" s="27" t="str">
        <f t="shared" si="98"/>
        <v>-</v>
      </c>
      <c r="L790" s="27" t="str">
        <f t="shared" si="99"/>
        <v>-</v>
      </c>
      <c r="M790" s="27" t="str">
        <f t="shared" si="100"/>
        <v>-</v>
      </c>
      <c r="N790" s="28">
        <f t="shared" si="101"/>
        <v>0</v>
      </c>
      <c r="O790" s="28">
        <f t="shared" si="103"/>
        <v>0</v>
      </c>
      <c r="P790" s="1" t="str">
        <f t="shared" si="102"/>
        <v>no</v>
      </c>
    </row>
    <row r="791" spans="1:16" x14ac:dyDescent="0.25">
      <c r="A791" s="6">
        <f>'4.OVTA Sites-Transects'!B797</f>
        <v>0</v>
      </c>
      <c r="B791" s="6">
        <f>'4.OVTA Sites-Transects'!C797</f>
        <v>0</v>
      </c>
      <c r="C791" s="6">
        <f>'4.OVTA Sites-Transects'!D797</f>
        <v>0</v>
      </c>
      <c r="D791" s="1">
        <f>'4.OVTA Sites-Transects'!E797</f>
        <v>0</v>
      </c>
      <c r="E791" s="1">
        <f>'4.OVTA Sites-Transects'!G797</f>
        <v>0</v>
      </c>
      <c r="F791" s="1">
        <f>'4.OVTA Sites-Transects'!F797</f>
        <v>0</v>
      </c>
      <c r="G791" s="6">
        <f>'4.OVTA Sites-Transects'!H797</f>
        <v>0</v>
      </c>
      <c r="H791" s="6">
        <f>'4.OVTA Sites-Transects'!I797</f>
        <v>0</v>
      </c>
      <c r="I791" s="193" t="str">
        <f t="shared" si="96"/>
        <v>-</v>
      </c>
      <c r="J791" s="27" t="str">
        <f t="shared" si="97"/>
        <v>-</v>
      </c>
      <c r="K791" s="27" t="str">
        <f t="shared" si="98"/>
        <v>-</v>
      </c>
      <c r="L791" s="27" t="str">
        <f t="shared" si="99"/>
        <v>-</v>
      </c>
      <c r="M791" s="27" t="str">
        <f t="shared" si="100"/>
        <v>-</v>
      </c>
      <c r="N791" s="28">
        <f t="shared" si="101"/>
        <v>0</v>
      </c>
      <c r="O791" s="28">
        <f t="shared" si="103"/>
        <v>0</v>
      </c>
      <c r="P791" s="1" t="str">
        <f t="shared" si="102"/>
        <v>no</v>
      </c>
    </row>
    <row r="792" spans="1:16" x14ac:dyDescent="0.25">
      <c r="A792" s="6">
        <f>'4.OVTA Sites-Transects'!B798</f>
        <v>0</v>
      </c>
      <c r="B792" s="6">
        <f>'4.OVTA Sites-Transects'!C798</f>
        <v>0</v>
      </c>
      <c r="C792" s="6">
        <f>'4.OVTA Sites-Transects'!D798</f>
        <v>0</v>
      </c>
      <c r="D792" s="1">
        <f>'4.OVTA Sites-Transects'!E798</f>
        <v>0</v>
      </c>
      <c r="E792" s="1">
        <f>'4.OVTA Sites-Transects'!G798</f>
        <v>0</v>
      </c>
      <c r="F792" s="1">
        <f>'4.OVTA Sites-Transects'!F798</f>
        <v>0</v>
      </c>
      <c r="G792" s="6">
        <f>'4.OVTA Sites-Transects'!H798</f>
        <v>0</v>
      </c>
      <c r="H792" s="6">
        <f>'4.OVTA Sites-Transects'!I798</f>
        <v>0</v>
      </c>
      <c r="I792" s="193" t="str">
        <f t="shared" si="96"/>
        <v>-</v>
      </c>
      <c r="J792" s="27" t="str">
        <f t="shared" si="97"/>
        <v>-</v>
      </c>
      <c r="K792" s="27" t="str">
        <f t="shared" si="98"/>
        <v>-</v>
      </c>
      <c r="L792" s="27" t="str">
        <f t="shared" si="99"/>
        <v>-</v>
      </c>
      <c r="M792" s="27" t="str">
        <f t="shared" si="100"/>
        <v>-</v>
      </c>
      <c r="N792" s="28">
        <f t="shared" si="101"/>
        <v>0</v>
      </c>
      <c r="O792" s="28">
        <f t="shared" si="103"/>
        <v>0</v>
      </c>
      <c r="P792" s="1" t="str">
        <f t="shared" si="102"/>
        <v>no</v>
      </c>
    </row>
    <row r="793" spans="1:16" x14ac:dyDescent="0.25">
      <c r="A793" s="6">
        <f>'4.OVTA Sites-Transects'!B799</f>
        <v>0</v>
      </c>
      <c r="B793" s="6">
        <f>'4.OVTA Sites-Transects'!C799</f>
        <v>0</v>
      </c>
      <c r="C793" s="6">
        <f>'4.OVTA Sites-Transects'!D799</f>
        <v>0</v>
      </c>
      <c r="D793" s="1">
        <f>'4.OVTA Sites-Transects'!E799</f>
        <v>0</v>
      </c>
      <c r="E793" s="1">
        <f>'4.OVTA Sites-Transects'!G799</f>
        <v>0</v>
      </c>
      <c r="F793" s="1">
        <f>'4.OVTA Sites-Transects'!F799</f>
        <v>0</v>
      </c>
      <c r="G793" s="6">
        <f>'4.OVTA Sites-Transects'!H799</f>
        <v>0</v>
      </c>
      <c r="H793" s="6">
        <f>'4.OVTA Sites-Transects'!I799</f>
        <v>0</v>
      </c>
      <c r="I793" s="193" t="str">
        <f t="shared" si="96"/>
        <v>-</v>
      </c>
      <c r="J793" s="27" t="str">
        <f t="shared" si="97"/>
        <v>-</v>
      </c>
      <c r="K793" s="27" t="str">
        <f t="shared" si="98"/>
        <v>-</v>
      </c>
      <c r="L793" s="27" t="str">
        <f t="shared" si="99"/>
        <v>-</v>
      </c>
      <c r="M793" s="27" t="str">
        <f t="shared" si="100"/>
        <v>-</v>
      </c>
      <c r="N793" s="28">
        <f t="shared" si="101"/>
        <v>0</v>
      </c>
      <c r="O793" s="28">
        <f t="shared" si="103"/>
        <v>0</v>
      </c>
      <c r="P793" s="1" t="str">
        <f t="shared" si="102"/>
        <v>no</v>
      </c>
    </row>
    <row r="794" spans="1:16" x14ac:dyDescent="0.25">
      <c r="A794" s="6">
        <f>'4.OVTA Sites-Transects'!B800</f>
        <v>0</v>
      </c>
      <c r="B794" s="6">
        <f>'4.OVTA Sites-Transects'!C800</f>
        <v>0</v>
      </c>
      <c r="C794" s="6">
        <f>'4.OVTA Sites-Transects'!D800</f>
        <v>0</v>
      </c>
      <c r="D794" s="1">
        <f>'4.OVTA Sites-Transects'!E800</f>
        <v>0</v>
      </c>
      <c r="E794" s="1">
        <f>'4.OVTA Sites-Transects'!G800</f>
        <v>0</v>
      </c>
      <c r="F794" s="1">
        <f>'4.OVTA Sites-Transects'!F800</f>
        <v>0</v>
      </c>
      <c r="G794" s="6">
        <f>'4.OVTA Sites-Transects'!H800</f>
        <v>0</v>
      </c>
      <c r="H794" s="6">
        <f>'4.OVTA Sites-Transects'!I800</f>
        <v>0</v>
      </c>
      <c r="I794" s="193" t="str">
        <f t="shared" si="96"/>
        <v>-</v>
      </c>
      <c r="J794" s="27" t="str">
        <f t="shared" si="97"/>
        <v>-</v>
      </c>
      <c r="K794" s="27" t="str">
        <f t="shared" si="98"/>
        <v>-</v>
      </c>
      <c r="L794" s="27" t="str">
        <f t="shared" si="99"/>
        <v>-</v>
      </c>
      <c r="M794" s="27" t="str">
        <f t="shared" si="100"/>
        <v>-</v>
      </c>
      <c r="N794" s="28">
        <f t="shared" si="101"/>
        <v>0</v>
      </c>
      <c r="O794" s="28">
        <f t="shared" si="103"/>
        <v>0</v>
      </c>
      <c r="P794" s="1" t="str">
        <f t="shared" si="102"/>
        <v>no</v>
      </c>
    </row>
    <row r="795" spans="1:16" x14ac:dyDescent="0.25">
      <c r="A795" s="6">
        <f>'4.OVTA Sites-Transects'!B801</f>
        <v>0</v>
      </c>
      <c r="B795" s="6">
        <f>'4.OVTA Sites-Transects'!C801</f>
        <v>0</v>
      </c>
      <c r="C795" s="6">
        <f>'4.OVTA Sites-Transects'!D801</f>
        <v>0</v>
      </c>
      <c r="D795" s="1">
        <f>'4.OVTA Sites-Transects'!E801</f>
        <v>0</v>
      </c>
      <c r="E795" s="1">
        <f>'4.OVTA Sites-Transects'!G801</f>
        <v>0</v>
      </c>
      <c r="F795" s="1">
        <f>'4.OVTA Sites-Transects'!F801</f>
        <v>0</v>
      </c>
      <c r="G795" s="6">
        <f>'4.OVTA Sites-Transects'!H801</f>
        <v>0</v>
      </c>
      <c r="H795" s="6">
        <f>'4.OVTA Sites-Transects'!I801</f>
        <v>0</v>
      </c>
      <c r="I795" s="193" t="str">
        <f t="shared" si="96"/>
        <v>-</v>
      </c>
      <c r="J795" s="27" t="str">
        <f t="shared" si="97"/>
        <v>-</v>
      </c>
      <c r="K795" s="27" t="str">
        <f t="shared" si="98"/>
        <v>-</v>
      </c>
      <c r="L795" s="27" t="str">
        <f t="shared" si="99"/>
        <v>-</v>
      </c>
      <c r="M795" s="27" t="str">
        <f t="shared" si="100"/>
        <v>-</v>
      </c>
      <c r="N795" s="28">
        <f t="shared" si="101"/>
        <v>0</v>
      </c>
      <c r="O795" s="28">
        <f t="shared" si="103"/>
        <v>0</v>
      </c>
      <c r="P795" s="1" t="str">
        <f t="shared" si="102"/>
        <v>no</v>
      </c>
    </row>
    <row r="796" spans="1:16" x14ac:dyDescent="0.25">
      <c r="A796" s="6">
        <f>'4.OVTA Sites-Transects'!B802</f>
        <v>0</v>
      </c>
      <c r="B796" s="6">
        <f>'4.OVTA Sites-Transects'!C802</f>
        <v>0</v>
      </c>
      <c r="C796" s="6">
        <f>'4.OVTA Sites-Transects'!D802</f>
        <v>0</v>
      </c>
      <c r="D796" s="1">
        <f>'4.OVTA Sites-Transects'!E802</f>
        <v>0</v>
      </c>
      <c r="E796" s="1">
        <f>'4.OVTA Sites-Transects'!G802</f>
        <v>0</v>
      </c>
      <c r="F796" s="1">
        <f>'4.OVTA Sites-Transects'!F802</f>
        <v>0</v>
      </c>
      <c r="G796" s="6">
        <f>'4.OVTA Sites-Transects'!H802</f>
        <v>0</v>
      </c>
      <c r="H796" s="6">
        <f>'4.OVTA Sites-Transects'!I802</f>
        <v>0</v>
      </c>
      <c r="I796" s="193" t="str">
        <f t="shared" si="96"/>
        <v>-</v>
      </c>
      <c r="J796" s="27" t="str">
        <f t="shared" si="97"/>
        <v>-</v>
      </c>
      <c r="K796" s="27" t="str">
        <f t="shared" si="98"/>
        <v>-</v>
      </c>
      <c r="L796" s="27" t="str">
        <f t="shared" si="99"/>
        <v>-</v>
      </c>
      <c r="M796" s="27" t="str">
        <f t="shared" si="100"/>
        <v>-</v>
      </c>
      <c r="N796" s="28">
        <f t="shared" si="101"/>
        <v>0</v>
      </c>
      <c r="O796" s="28">
        <f t="shared" si="103"/>
        <v>0</v>
      </c>
      <c r="P796" s="1" t="str">
        <f t="shared" si="102"/>
        <v>no</v>
      </c>
    </row>
    <row r="797" spans="1:16" x14ac:dyDescent="0.25">
      <c r="A797" s="6">
        <f>'4.OVTA Sites-Transects'!B803</f>
        <v>0</v>
      </c>
      <c r="B797" s="6">
        <f>'4.OVTA Sites-Transects'!C803</f>
        <v>0</v>
      </c>
      <c r="C797" s="6">
        <f>'4.OVTA Sites-Transects'!D803</f>
        <v>0</v>
      </c>
      <c r="D797" s="1">
        <f>'4.OVTA Sites-Transects'!E803</f>
        <v>0</v>
      </c>
      <c r="E797" s="1">
        <f>'4.OVTA Sites-Transects'!G803</f>
        <v>0</v>
      </c>
      <c r="F797" s="1">
        <f>'4.OVTA Sites-Transects'!F803</f>
        <v>0</v>
      </c>
      <c r="G797" s="6">
        <f>'4.OVTA Sites-Transects'!H803</f>
        <v>0</v>
      </c>
      <c r="H797" s="6">
        <f>'4.OVTA Sites-Transects'!I803</f>
        <v>0</v>
      </c>
      <c r="I797" s="193" t="str">
        <f t="shared" si="96"/>
        <v>-</v>
      </c>
      <c r="J797" s="27" t="str">
        <f t="shared" si="97"/>
        <v>-</v>
      </c>
      <c r="K797" s="27" t="str">
        <f t="shared" si="98"/>
        <v>-</v>
      </c>
      <c r="L797" s="27" t="str">
        <f t="shared" si="99"/>
        <v>-</v>
      </c>
      <c r="M797" s="27" t="str">
        <f t="shared" si="100"/>
        <v>-</v>
      </c>
      <c r="N797" s="28">
        <f t="shared" si="101"/>
        <v>0</v>
      </c>
      <c r="O797" s="28">
        <f t="shared" si="103"/>
        <v>0</v>
      </c>
      <c r="P797" s="1" t="str">
        <f t="shared" si="102"/>
        <v>no</v>
      </c>
    </row>
    <row r="798" spans="1:16" x14ac:dyDescent="0.25">
      <c r="A798" s="6">
        <f>'4.OVTA Sites-Transects'!B804</f>
        <v>0</v>
      </c>
      <c r="B798" s="6">
        <f>'4.OVTA Sites-Transects'!C804</f>
        <v>0</v>
      </c>
      <c r="C798" s="6">
        <f>'4.OVTA Sites-Transects'!D804</f>
        <v>0</v>
      </c>
      <c r="D798" s="1">
        <f>'4.OVTA Sites-Transects'!E804</f>
        <v>0</v>
      </c>
      <c r="E798" s="1">
        <f>'4.OVTA Sites-Transects'!G804</f>
        <v>0</v>
      </c>
      <c r="F798" s="1">
        <f>'4.OVTA Sites-Transects'!F804</f>
        <v>0</v>
      </c>
      <c r="G798" s="6">
        <f>'4.OVTA Sites-Transects'!H804</f>
        <v>0</v>
      </c>
      <c r="H798" s="6">
        <f>'4.OVTA Sites-Transects'!I804</f>
        <v>0</v>
      </c>
      <c r="I798" s="193" t="str">
        <f t="shared" si="96"/>
        <v>-</v>
      </c>
      <c r="J798" s="27" t="str">
        <f t="shared" si="97"/>
        <v>-</v>
      </c>
      <c r="K798" s="27" t="str">
        <f t="shared" si="98"/>
        <v>-</v>
      </c>
      <c r="L798" s="27" t="str">
        <f t="shared" si="99"/>
        <v>-</v>
      </c>
      <c r="M798" s="27" t="str">
        <f t="shared" si="100"/>
        <v>-</v>
      </c>
      <c r="N798" s="28">
        <f t="shared" si="101"/>
        <v>0</v>
      </c>
      <c r="O798" s="28">
        <f t="shared" si="103"/>
        <v>0</v>
      </c>
      <c r="P798" s="1" t="str">
        <f t="shared" si="102"/>
        <v>no</v>
      </c>
    </row>
    <row r="799" spans="1:16" x14ac:dyDescent="0.25">
      <c r="A799" s="6">
        <f>'4.OVTA Sites-Transects'!B805</f>
        <v>0</v>
      </c>
      <c r="B799" s="6">
        <f>'4.OVTA Sites-Transects'!C805</f>
        <v>0</v>
      </c>
      <c r="C799" s="6">
        <f>'4.OVTA Sites-Transects'!D805</f>
        <v>0</v>
      </c>
      <c r="D799" s="1">
        <f>'4.OVTA Sites-Transects'!E805</f>
        <v>0</v>
      </c>
      <c r="E799" s="1">
        <f>'4.OVTA Sites-Transects'!G805</f>
        <v>0</v>
      </c>
      <c r="F799" s="1">
        <f>'4.OVTA Sites-Transects'!F805</f>
        <v>0</v>
      </c>
      <c r="G799" s="6">
        <f>'4.OVTA Sites-Transects'!H805</f>
        <v>0</v>
      </c>
      <c r="H799" s="6">
        <f>'4.OVTA Sites-Transects'!I805</f>
        <v>0</v>
      </c>
      <c r="I799" s="193" t="str">
        <f t="shared" si="96"/>
        <v>-</v>
      </c>
      <c r="J799" s="27" t="str">
        <f t="shared" si="97"/>
        <v>-</v>
      </c>
      <c r="K799" s="27" t="str">
        <f t="shared" si="98"/>
        <v>-</v>
      </c>
      <c r="L799" s="27" t="str">
        <f t="shared" si="99"/>
        <v>-</v>
      </c>
      <c r="M799" s="27" t="str">
        <f t="shared" si="100"/>
        <v>-</v>
      </c>
      <c r="N799" s="28">
        <f t="shared" si="101"/>
        <v>0</v>
      </c>
      <c r="O799" s="28">
        <f t="shared" si="103"/>
        <v>0</v>
      </c>
      <c r="P799" s="1" t="str">
        <f t="shared" si="102"/>
        <v>no</v>
      </c>
    </row>
    <row r="800" spans="1:16" x14ac:dyDescent="0.25">
      <c r="A800" s="6">
        <f>'4.OVTA Sites-Transects'!B806</f>
        <v>0</v>
      </c>
      <c r="B800" s="6">
        <f>'4.OVTA Sites-Transects'!C806</f>
        <v>0</v>
      </c>
      <c r="C800" s="6">
        <f>'4.OVTA Sites-Transects'!D806</f>
        <v>0</v>
      </c>
      <c r="D800" s="1">
        <f>'4.OVTA Sites-Transects'!E806</f>
        <v>0</v>
      </c>
      <c r="E800" s="1">
        <f>'4.OVTA Sites-Transects'!G806</f>
        <v>0</v>
      </c>
      <c r="F800" s="1">
        <f>'4.OVTA Sites-Transects'!F806</f>
        <v>0</v>
      </c>
      <c r="G800" s="6">
        <f>'4.OVTA Sites-Transects'!H806</f>
        <v>0</v>
      </c>
      <c r="H800" s="6">
        <f>'4.OVTA Sites-Transects'!I806</f>
        <v>0</v>
      </c>
      <c r="I800" s="193" t="str">
        <f t="shared" si="96"/>
        <v>-</v>
      </c>
      <c r="J800" s="27" t="str">
        <f t="shared" si="97"/>
        <v>-</v>
      </c>
      <c r="K800" s="27" t="str">
        <f t="shared" si="98"/>
        <v>-</v>
      </c>
      <c r="L800" s="27" t="str">
        <f t="shared" si="99"/>
        <v>-</v>
      </c>
      <c r="M800" s="27" t="str">
        <f t="shared" si="100"/>
        <v>-</v>
      </c>
      <c r="N800" s="28">
        <f t="shared" si="101"/>
        <v>0</v>
      </c>
      <c r="O800" s="28">
        <f t="shared" si="103"/>
        <v>0</v>
      </c>
      <c r="P800" s="1" t="str">
        <f t="shared" si="102"/>
        <v>no</v>
      </c>
    </row>
    <row r="801" spans="1:16" x14ac:dyDescent="0.25">
      <c r="A801" s="6">
        <f>'4.OVTA Sites-Transects'!B807</f>
        <v>0</v>
      </c>
      <c r="B801" s="6">
        <f>'4.OVTA Sites-Transects'!C807</f>
        <v>0</v>
      </c>
      <c r="C801" s="6">
        <f>'4.OVTA Sites-Transects'!D807</f>
        <v>0</v>
      </c>
      <c r="D801" s="1">
        <f>'4.OVTA Sites-Transects'!E807</f>
        <v>0</v>
      </c>
      <c r="E801" s="1">
        <f>'4.OVTA Sites-Transects'!G807</f>
        <v>0</v>
      </c>
      <c r="F801" s="1">
        <f>'4.OVTA Sites-Transects'!F807</f>
        <v>0</v>
      </c>
      <c r="G801" s="6">
        <f>'4.OVTA Sites-Transects'!H807</f>
        <v>0</v>
      </c>
      <c r="H801" s="6">
        <f>'4.OVTA Sites-Transects'!I807</f>
        <v>0</v>
      </c>
      <c r="I801" s="193" t="str">
        <f t="shared" si="96"/>
        <v>-</v>
      </c>
      <c r="J801" s="27" t="str">
        <f t="shared" si="97"/>
        <v>-</v>
      </c>
      <c r="K801" s="27" t="str">
        <f t="shared" si="98"/>
        <v>-</v>
      </c>
      <c r="L801" s="27" t="str">
        <f t="shared" si="99"/>
        <v>-</v>
      </c>
      <c r="M801" s="27" t="str">
        <f t="shared" si="100"/>
        <v>-</v>
      </c>
      <c r="N801" s="28">
        <f t="shared" si="101"/>
        <v>0</v>
      </c>
      <c r="O801" s="28">
        <f t="shared" si="103"/>
        <v>0</v>
      </c>
      <c r="P801" s="1" t="str">
        <f t="shared" si="102"/>
        <v>no</v>
      </c>
    </row>
    <row r="802" spans="1:16" x14ac:dyDescent="0.25">
      <c r="A802" s="6">
        <f>'4.OVTA Sites-Transects'!B808</f>
        <v>0</v>
      </c>
      <c r="B802" s="6">
        <f>'4.OVTA Sites-Transects'!C808</f>
        <v>0</v>
      </c>
      <c r="C802" s="6">
        <f>'4.OVTA Sites-Transects'!D808</f>
        <v>0</v>
      </c>
      <c r="D802" s="1">
        <f>'4.OVTA Sites-Transects'!E808</f>
        <v>0</v>
      </c>
      <c r="E802" s="1">
        <f>'4.OVTA Sites-Transects'!G808</f>
        <v>0</v>
      </c>
      <c r="F802" s="1">
        <f>'4.OVTA Sites-Transects'!F808</f>
        <v>0</v>
      </c>
      <c r="G802" s="6">
        <f>'4.OVTA Sites-Transects'!H808</f>
        <v>0</v>
      </c>
      <c r="H802" s="6">
        <f>'4.OVTA Sites-Transects'!I808</f>
        <v>0</v>
      </c>
      <c r="I802" s="193" t="str">
        <f t="shared" si="96"/>
        <v>-</v>
      </c>
      <c r="J802" s="27" t="str">
        <f t="shared" si="97"/>
        <v>-</v>
      </c>
      <c r="K802" s="27" t="str">
        <f t="shared" si="98"/>
        <v>-</v>
      </c>
      <c r="L802" s="27" t="str">
        <f t="shared" si="99"/>
        <v>-</v>
      </c>
      <c r="M802" s="27" t="str">
        <f t="shared" si="100"/>
        <v>-</v>
      </c>
      <c r="N802" s="28">
        <f t="shared" si="101"/>
        <v>0</v>
      </c>
      <c r="O802" s="28">
        <f t="shared" si="103"/>
        <v>0</v>
      </c>
      <c r="P802" s="1" t="str">
        <f t="shared" si="102"/>
        <v>no</v>
      </c>
    </row>
    <row r="803" spans="1:16" x14ac:dyDescent="0.25">
      <c r="A803" s="6">
        <f>'4.OVTA Sites-Transects'!B809</f>
        <v>0</v>
      </c>
      <c r="B803" s="6">
        <f>'4.OVTA Sites-Transects'!C809</f>
        <v>0</v>
      </c>
      <c r="C803" s="6">
        <f>'4.OVTA Sites-Transects'!D809</f>
        <v>0</v>
      </c>
      <c r="D803" s="1">
        <f>'4.OVTA Sites-Transects'!E809</f>
        <v>0</v>
      </c>
      <c r="E803" s="1">
        <f>'4.OVTA Sites-Transects'!G809</f>
        <v>0</v>
      </c>
      <c r="F803" s="1">
        <f>'4.OVTA Sites-Transects'!F809</f>
        <v>0</v>
      </c>
      <c r="G803" s="6">
        <f>'4.OVTA Sites-Transects'!H809</f>
        <v>0</v>
      </c>
      <c r="H803" s="6">
        <f>'4.OVTA Sites-Transects'!I809</f>
        <v>0</v>
      </c>
      <c r="I803" s="193" t="str">
        <f t="shared" si="96"/>
        <v>-</v>
      </c>
      <c r="J803" s="27" t="str">
        <f t="shared" si="97"/>
        <v>-</v>
      </c>
      <c r="K803" s="27" t="str">
        <f t="shared" si="98"/>
        <v>-</v>
      </c>
      <c r="L803" s="27" t="str">
        <f t="shared" si="99"/>
        <v>-</v>
      </c>
      <c r="M803" s="27" t="str">
        <f t="shared" si="100"/>
        <v>-</v>
      </c>
      <c r="N803" s="28">
        <f t="shared" si="101"/>
        <v>0</v>
      </c>
      <c r="O803" s="28">
        <f t="shared" si="103"/>
        <v>0</v>
      </c>
      <c r="P803" s="1" t="str">
        <f t="shared" si="102"/>
        <v>no</v>
      </c>
    </row>
    <row r="804" spans="1:16" x14ac:dyDescent="0.25">
      <c r="A804" s="6">
        <f>'4.OVTA Sites-Transects'!B810</f>
        <v>0</v>
      </c>
      <c r="B804" s="6">
        <f>'4.OVTA Sites-Transects'!C810</f>
        <v>0</v>
      </c>
      <c r="C804" s="6">
        <f>'4.OVTA Sites-Transects'!D810</f>
        <v>0</v>
      </c>
      <c r="D804" s="1">
        <f>'4.OVTA Sites-Transects'!E810</f>
        <v>0</v>
      </c>
      <c r="E804" s="1">
        <f>'4.OVTA Sites-Transects'!G810</f>
        <v>0</v>
      </c>
      <c r="F804" s="1">
        <f>'4.OVTA Sites-Transects'!F810</f>
        <v>0</v>
      </c>
      <c r="G804" s="6">
        <f>'4.OVTA Sites-Transects'!H810</f>
        <v>0</v>
      </c>
      <c r="H804" s="6">
        <f>'4.OVTA Sites-Transects'!I810</f>
        <v>0</v>
      </c>
      <c r="I804" s="193" t="str">
        <f t="shared" si="96"/>
        <v>-</v>
      </c>
      <c r="J804" s="27" t="str">
        <f t="shared" si="97"/>
        <v>-</v>
      </c>
      <c r="K804" s="27" t="str">
        <f t="shared" si="98"/>
        <v>-</v>
      </c>
      <c r="L804" s="27" t="str">
        <f t="shared" si="99"/>
        <v>-</v>
      </c>
      <c r="M804" s="27" t="str">
        <f t="shared" si="100"/>
        <v>-</v>
      </c>
      <c r="N804" s="28">
        <f t="shared" si="101"/>
        <v>0</v>
      </c>
      <c r="O804" s="28">
        <f t="shared" si="103"/>
        <v>0</v>
      </c>
      <c r="P804" s="1" t="str">
        <f t="shared" si="102"/>
        <v>no</v>
      </c>
    </row>
    <row r="805" spans="1:16" x14ac:dyDescent="0.25">
      <c r="A805" s="6">
        <f>'4.OVTA Sites-Transects'!B811</f>
        <v>0</v>
      </c>
      <c r="B805" s="6">
        <f>'4.OVTA Sites-Transects'!C811</f>
        <v>0</v>
      </c>
      <c r="C805" s="6">
        <f>'4.OVTA Sites-Transects'!D811</f>
        <v>0</v>
      </c>
      <c r="D805" s="1">
        <f>'4.OVTA Sites-Transects'!E811</f>
        <v>0</v>
      </c>
      <c r="E805" s="1">
        <f>'4.OVTA Sites-Transects'!G811</f>
        <v>0</v>
      </c>
      <c r="F805" s="1">
        <f>'4.OVTA Sites-Transects'!F811</f>
        <v>0</v>
      </c>
      <c r="G805" s="6">
        <f>'4.OVTA Sites-Transects'!H811</f>
        <v>0</v>
      </c>
      <c r="H805" s="6">
        <f>'4.OVTA Sites-Transects'!I811</f>
        <v>0</v>
      </c>
      <c r="I805" s="193" t="str">
        <f t="shared" si="96"/>
        <v>-</v>
      </c>
      <c r="J805" s="27" t="str">
        <f t="shared" si="97"/>
        <v>-</v>
      </c>
      <c r="K805" s="27" t="str">
        <f t="shared" si="98"/>
        <v>-</v>
      </c>
      <c r="L805" s="27" t="str">
        <f t="shared" si="99"/>
        <v>-</v>
      </c>
      <c r="M805" s="27" t="str">
        <f t="shared" si="100"/>
        <v>-</v>
      </c>
      <c r="N805" s="28">
        <f t="shared" si="101"/>
        <v>0</v>
      </c>
      <c r="O805" s="28">
        <f t="shared" si="103"/>
        <v>0</v>
      </c>
      <c r="P805" s="1" t="str">
        <f t="shared" si="102"/>
        <v>no</v>
      </c>
    </row>
    <row r="806" spans="1:16" x14ac:dyDescent="0.25">
      <c r="A806" s="6">
        <f>'4.OVTA Sites-Transects'!B812</f>
        <v>0</v>
      </c>
      <c r="B806" s="6">
        <f>'4.OVTA Sites-Transects'!C812</f>
        <v>0</v>
      </c>
      <c r="C806" s="6">
        <f>'4.OVTA Sites-Transects'!D812</f>
        <v>0</v>
      </c>
      <c r="D806" s="1">
        <f>'4.OVTA Sites-Transects'!E812</f>
        <v>0</v>
      </c>
      <c r="E806" s="1">
        <f>'4.OVTA Sites-Transects'!G812</f>
        <v>0</v>
      </c>
      <c r="F806" s="1">
        <f>'4.OVTA Sites-Transects'!F812</f>
        <v>0</v>
      </c>
      <c r="G806" s="6">
        <f>'4.OVTA Sites-Transects'!H812</f>
        <v>0</v>
      </c>
      <c r="H806" s="6">
        <f>'4.OVTA Sites-Transects'!I812</f>
        <v>0</v>
      </c>
      <c r="I806" s="193" t="str">
        <f t="shared" si="96"/>
        <v>-</v>
      </c>
      <c r="J806" s="27" t="str">
        <f t="shared" si="97"/>
        <v>-</v>
      </c>
      <c r="K806" s="27" t="str">
        <f t="shared" si="98"/>
        <v>-</v>
      </c>
      <c r="L806" s="27" t="str">
        <f t="shared" si="99"/>
        <v>-</v>
      </c>
      <c r="M806" s="27" t="str">
        <f t="shared" si="100"/>
        <v>-</v>
      </c>
      <c r="N806" s="28">
        <f t="shared" si="101"/>
        <v>0</v>
      </c>
      <c r="O806" s="28">
        <f t="shared" si="103"/>
        <v>0</v>
      </c>
      <c r="P806" s="1" t="str">
        <f t="shared" si="102"/>
        <v>no</v>
      </c>
    </row>
    <row r="807" spans="1:16" x14ac:dyDescent="0.25">
      <c r="A807" s="6">
        <f>'4.OVTA Sites-Transects'!B813</f>
        <v>0</v>
      </c>
      <c r="B807" s="6">
        <f>'4.OVTA Sites-Transects'!C813</f>
        <v>0</v>
      </c>
      <c r="C807" s="6">
        <f>'4.OVTA Sites-Transects'!D813</f>
        <v>0</v>
      </c>
      <c r="D807" s="1">
        <f>'4.OVTA Sites-Transects'!E813</f>
        <v>0</v>
      </c>
      <c r="E807" s="1">
        <f>'4.OVTA Sites-Transects'!G813</f>
        <v>0</v>
      </c>
      <c r="F807" s="1">
        <f>'4.OVTA Sites-Transects'!F813</f>
        <v>0</v>
      </c>
      <c r="G807" s="6">
        <f>'4.OVTA Sites-Transects'!H813</f>
        <v>0</v>
      </c>
      <c r="H807" s="6">
        <f>'4.OVTA Sites-Transects'!I813</f>
        <v>0</v>
      </c>
      <c r="I807" s="193" t="str">
        <f t="shared" si="96"/>
        <v>-</v>
      </c>
      <c r="J807" s="27" t="str">
        <f t="shared" si="97"/>
        <v>-</v>
      </c>
      <c r="K807" s="27" t="str">
        <f t="shared" si="98"/>
        <v>-</v>
      </c>
      <c r="L807" s="27" t="str">
        <f t="shared" si="99"/>
        <v>-</v>
      </c>
      <c r="M807" s="27" t="str">
        <f t="shared" si="100"/>
        <v>-</v>
      </c>
      <c r="N807" s="28">
        <f t="shared" si="101"/>
        <v>0</v>
      </c>
      <c r="O807" s="28">
        <f t="shared" si="103"/>
        <v>0</v>
      </c>
      <c r="P807" s="1" t="str">
        <f t="shared" si="102"/>
        <v>no</v>
      </c>
    </row>
    <row r="808" spans="1:16" x14ac:dyDescent="0.25">
      <c r="A808" s="6">
        <f>'4.OVTA Sites-Transects'!B814</f>
        <v>0</v>
      </c>
      <c r="B808" s="6">
        <f>'4.OVTA Sites-Transects'!C814</f>
        <v>0</v>
      </c>
      <c r="C808" s="6">
        <f>'4.OVTA Sites-Transects'!D814</f>
        <v>0</v>
      </c>
      <c r="D808" s="1">
        <f>'4.OVTA Sites-Transects'!E814</f>
        <v>0</v>
      </c>
      <c r="E808" s="1">
        <f>'4.OVTA Sites-Transects'!G814</f>
        <v>0</v>
      </c>
      <c r="F808" s="1">
        <f>'4.OVTA Sites-Transects'!F814</f>
        <v>0</v>
      </c>
      <c r="G808" s="6">
        <f>'4.OVTA Sites-Transects'!H814</f>
        <v>0</v>
      </c>
      <c r="H808" s="6">
        <f>'4.OVTA Sites-Transects'!I814</f>
        <v>0</v>
      </c>
      <c r="I808" s="193" t="str">
        <f t="shared" si="96"/>
        <v>-</v>
      </c>
      <c r="J808" s="27" t="str">
        <f t="shared" si="97"/>
        <v>-</v>
      </c>
      <c r="K808" s="27" t="str">
        <f t="shared" si="98"/>
        <v>-</v>
      </c>
      <c r="L808" s="27" t="str">
        <f t="shared" si="99"/>
        <v>-</v>
      </c>
      <c r="M808" s="27" t="str">
        <f t="shared" si="100"/>
        <v>-</v>
      </c>
      <c r="N808" s="28">
        <f t="shared" si="101"/>
        <v>0</v>
      </c>
      <c r="O808" s="28">
        <f t="shared" si="103"/>
        <v>0</v>
      </c>
      <c r="P808" s="1" t="str">
        <f t="shared" si="102"/>
        <v>no</v>
      </c>
    </row>
    <row r="809" spans="1:16" x14ac:dyDescent="0.25">
      <c r="A809" s="6">
        <f>'4.OVTA Sites-Transects'!B815</f>
        <v>0</v>
      </c>
      <c r="B809" s="6">
        <f>'4.OVTA Sites-Transects'!C815</f>
        <v>0</v>
      </c>
      <c r="C809" s="6">
        <f>'4.OVTA Sites-Transects'!D815</f>
        <v>0</v>
      </c>
      <c r="D809" s="1">
        <f>'4.OVTA Sites-Transects'!E815</f>
        <v>0</v>
      </c>
      <c r="E809" s="1">
        <f>'4.OVTA Sites-Transects'!G815</f>
        <v>0</v>
      </c>
      <c r="F809" s="1">
        <f>'4.OVTA Sites-Transects'!F815</f>
        <v>0</v>
      </c>
      <c r="G809" s="6">
        <f>'4.OVTA Sites-Transects'!H815</f>
        <v>0</v>
      </c>
      <c r="H809" s="6">
        <f>'4.OVTA Sites-Transects'!I815</f>
        <v>0</v>
      </c>
      <c r="I809" s="193" t="str">
        <f t="shared" si="96"/>
        <v>-</v>
      </c>
      <c r="J809" s="27" t="str">
        <f t="shared" si="97"/>
        <v>-</v>
      </c>
      <c r="K809" s="27" t="str">
        <f t="shared" si="98"/>
        <v>-</v>
      </c>
      <c r="L809" s="27" t="str">
        <f t="shared" si="99"/>
        <v>-</v>
      </c>
      <c r="M809" s="27" t="str">
        <f t="shared" si="100"/>
        <v>-</v>
      </c>
      <c r="N809" s="28">
        <f t="shared" si="101"/>
        <v>0</v>
      </c>
      <c r="O809" s="28">
        <f t="shared" si="103"/>
        <v>0</v>
      </c>
      <c r="P809" s="1" t="str">
        <f t="shared" si="102"/>
        <v>no</v>
      </c>
    </row>
    <row r="810" spans="1:16" x14ac:dyDescent="0.25">
      <c r="A810" s="6">
        <f>'4.OVTA Sites-Transects'!B816</f>
        <v>0</v>
      </c>
      <c r="B810" s="6">
        <f>'4.OVTA Sites-Transects'!C816</f>
        <v>0</v>
      </c>
      <c r="C810" s="6">
        <f>'4.OVTA Sites-Transects'!D816</f>
        <v>0</v>
      </c>
      <c r="D810" s="1">
        <f>'4.OVTA Sites-Transects'!E816</f>
        <v>0</v>
      </c>
      <c r="E810" s="1">
        <f>'4.OVTA Sites-Transects'!G816</f>
        <v>0</v>
      </c>
      <c r="F810" s="1">
        <f>'4.OVTA Sites-Transects'!F816</f>
        <v>0</v>
      </c>
      <c r="G810" s="6">
        <f>'4.OVTA Sites-Transects'!H816</f>
        <v>0</v>
      </c>
      <c r="H810" s="6">
        <f>'4.OVTA Sites-Transects'!I816</f>
        <v>0</v>
      </c>
      <c r="I810" s="193" t="str">
        <f t="shared" si="96"/>
        <v>-</v>
      </c>
      <c r="J810" s="27" t="str">
        <f t="shared" si="97"/>
        <v>-</v>
      </c>
      <c r="K810" s="27" t="str">
        <f t="shared" si="98"/>
        <v>-</v>
      </c>
      <c r="L810" s="27" t="str">
        <f t="shared" si="99"/>
        <v>-</v>
      </c>
      <c r="M810" s="27" t="str">
        <f t="shared" si="100"/>
        <v>-</v>
      </c>
      <c r="N810" s="28">
        <f t="shared" si="101"/>
        <v>0</v>
      </c>
      <c r="O810" s="28">
        <f t="shared" si="103"/>
        <v>0</v>
      </c>
      <c r="P810" s="1" t="str">
        <f t="shared" si="102"/>
        <v>no</v>
      </c>
    </row>
    <row r="811" spans="1:16" x14ac:dyDescent="0.25">
      <c r="A811" s="6">
        <f>'4.OVTA Sites-Transects'!B817</f>
        <v>0</v>
      </c>
      <c r="B811" s="6">
        <f>'4.OVTA Sites-Transects'!C817</f>
        <v>0</v>
      </c>
      <c r="C811" s="6">
        <f>'4.OVTA Sites-Transects'!D817</f>
        <v>0</v>
      </c>
      <c r="D811" s="1">
        <f>'4.OVTA Sites-Transects'!E817</f>
        <v>0</v>
      </c>
      <c r="E811" s="1">
        <f>'4.OVTA Sites-Transects'!G817</f>
        <v>0</v>
      </c>
      <c r="F811" s="1">
        <f>'4.OVTA Sites-Transects'!F817</f>
        <v>0</v>
      </c>
      <c r="G811" s="6">
        <f>'4.OVTA Sites-Transects'!H817</f>
        <v>0</v>
      </c>
      <c r="H811" s="6">
        <f>'4.OVTA Sites-Transects'!I817</f>
        <v>0</v>
      </c>
      <c r="I811" s="193" t="str">
        <f t="shared" si="96"/>
        <v>-</v>
      </c>
      <c r="J811" s="27" t="str">
        <f t="shared" si="97"/>
        <v>-</v>
      </c>
      <c r="K811" s="27" t="str">
        <f t="shared" si="98"/>
        <v>-</v>
      </c>
      <c r="L811" s="27" t="str">
        <f t="shared" si="99"/>
        <v>-</v>
      </c>
      <c r="M811" s="27" t="str">
        <f t="shared" si="100"/>
        <v>-</v>
      </c>
      <c r="N811" s="28">
        <f t="shared" si="101"/>
        <v>0</v>
      </c>
      <c r="O811" s="28">
        <f t="shared" si="103"/>
        <v>0</v>
      </c>
      <c r="P811" s="1" t="str">
        <f t="shared" si="102"/>
        <v>no</v>
      </c>
    </row>
    <row r="812" spans="1:16" x14ac:dyDescent="0.25">
      <c r="A812" s="6">
        <f>'4.OVTA Sites-Transects'!B818</f>
        <v>0</v>
      </c>
      <c r="B812" s="6">
        <f>'4.OVTA Sites-Transects'!C818</f>
        <v>0</v>
      </c>
      <c r="C812" s="6">
        <f>'4.OVTA Sites-Transects'!D818</f>
        <v>0</v>
      </c>
      <c r="D812" s="1">
        <f>'4.OVTA Sites-Transects'!E818</f>
        <v>0</v>
      </c>
      <c r="E812" s="1">
        <f>'4.OVTA Sites-Transects'!G818</f>
        <v>0</v>
      </c>
      <c r="F812" s="1">
        <f>'4.OVTA Sites-Transects'!F818</f>
        <v>0</v>
      </c>
      <c r="G812" s="6">
        <f>'4.OVTA Sites-Transects'!H818</f>
        <v>0</v>
      </c>
      <c r="H812" s="6">
        <f>'4.OVTA Sites-Transects'!I818</f>
        <v>0</v>
      </c>
      <c r="I812" s="193" t="str">
        <f t="shared" si="96"/>
        <v>-</v>
      </c>
      <c r="J812" s="27" t="str">
        <f t="shared" si="97"/>
        <v>-</v>
      </c>
      <c r="K812" s="27" t="str">
        <f t="shared" si="98"/>
        <v>-</v>
      </c>
      <c r="L812" s="27" t="str">
        <f t="shared" si="99"/>
        <v>-</v>
      </c>
      <c r="M812" s="27" t="str">
        <f t="shared" si="100"/>
        <v>-</v>
      </c>
      <c r="N812" s="28">
        <f t="shared" si="101"/>
        <v>0</v>
      </c>
      <c r="O812" s="28">
        <f t="shared" si="103"/>
        <v>0</v>
      </c>
      <c r="P812" s="1" t="str">
        <f t="shared" si="102"/>
        <v>no</v>
      </c>
    </row>
    <row r="813" spans="1:16" x14ac:dyDescent="0.25">
      <c r="A813" s="6">
        <f>'4.OVTA Sites-Transects'!B819</f>
        <v>0</v>
      </c>
      <c r="B813" s="6">
        <f>'4.OVTA Sites-Transects'!C819</f>
        <v>0</v>
      </c>
      <c r="C813" s="6">
        <f>'4.OVTA Sites-Transects'!D819</f>
        <v>0</v>
      </c>
      <c r="D813" s="1">
        <f>'4.OVTA Sites-Transects'!E819</f>
        <v>0</v>
      </c>
      <c r="E813" s="1">
        <f>'4.OVTA Sites-Transects'!G819</f>
        <v>0</v>
      </c>
      <c r="F813" s="1">
        <f>'4.OVTA Sites-Transects'!F819</f>
        <v>0</v>
      </c>
      <c r="G813" s="6">
        <f>'4.OVTA Sites-Transects'!H819</f>
        <v>0</v>
      </c>
      <c r="H813" s="6">
        <f>'4.OVTA Sites-Transects'!I819</f>
        <v>0</v>
      </c>
      <c r="I813" s="193" t="str">
        <f t="shared" si="96"/>
        <v>-</v>
      </c>
      <c r="J813" s="27" t="str">
        <f t="shared" si="97"/>
        <v>-</v>
      </c>
      <c r="K813" s="27" t="str">
        <f t="shared" si="98"/>
        <v>-</v>
      </c>
      <c r="L813" s="27" t="str">
        <f t="shared" si="99"/>
        <v>-</v>
      </c>
      <c r="M813" s="27" t="str">
        <f t="shared" si="100"/>
        <v>-</v>
      </c>
      <c r="N813" s="28">
        <f t="shared" si="101"/>
        <v>0</v>
      </c>
      <c r="O813" s="28">
        <f t="shared" si="103"/>
        <v>0</v>
      </c>
      <c r="P813" s="1" t="str">
        <f t="shared" si="102"/>
        <v>no</v>
      </c>
    </row>
    <row r="814" spans="1:16" x14ac:dyDescent="0.25">
      <c r="A814" s="6">
        <f>'4.OVTA Sites-Transects'!B820</f>
        <v>0</v>
      </c>
      <c r="B814" s="6">
        <f>'4.OVTA Sites-Transects'!C820</f>
        <v>0</v>
      </c>
      <c r="C814" s="6">
        <f>'4.OVTA Sites-Transects'!D820</f>
        <v>0</v>
      </c>
      <c r="D814" s="1">
        <f>'4.OVTA Sites-Transects'!E820</f>
        <v>0</v>
      </c>
      <c r="E814" s="1">
        <f>'4.OVTA Sites-Transects'!G820</f>
        <v>0</v>
      </c>
      <c r="F814" s="1">
        <f>'4.OVTA Sites-Transects'!F820</f>
        <v>0</v>
      </c>
      <c r="G814" s="6">
        <f>'4.OVTA Sites-Transects'!H820</f>
        <v>0</v>
      </c>
      <c r="H814" s="6">
        <f>'4.OVTA Sites-Transects'!I820</f>
        <v>0</v>
      </c>
      <c r="I814" s="193" t="str">
        <f t="shared" si="96"/>
        <v>-</v>
      </c>
      <c r="J814" s="27" t="str">
        <f t="shared" si="97"/>
        <v>-</v>
      </c>
      <c r="K814" s="27" t="str">
        <f t="shared" si="98"/>
        <v>-</v>
      </c>
      <c r="L814" s="27" t="str">
        <f t="shared" si="99"/>
        <v>-</v>
      </c>
      <c r="M814" s="27" t="str">
        <f t="shared" si="100"/>
        <v>-</v>
      </c>
      <c r="N814" s="28">
        <f t="shared" si="101"/>
        <v>0</v>
      </c>
      <c r="O814" s="28">
        <f t="shared" si="103"/>
        <v>0</v>
      </c>
      <c r="P814" s="1" t="str">
        <f t="shared" si="102"/>
        <v>no</v>
      </c>
    </row>
    <row r="815" spans="1:16" x14ac:dyDescent="0.25">
      <c r="A815" s="6">
        <f>'4.OVTA Sites-Transects'!B821</f>
        <v>0</v>
      </c>
      <c r="B815" s="6">
        <f>'4.OVTA Sites-Transects'!C821</f>
        <v>0</v>
      </c>
      <c r="C815" s="6">
        <f>'4.OVTA Sites-Transects'!D821</f>
        <v>0</v>
      </c>
      <c r="D815" s="1">
        <f>'4.OVTA Sites-Transects'!E821</f>
        <v>0</v>
      </c>
      <c r="E815" s="1">
        <f>'4.OVTA Sites-Transects'!G821</f>
        <v>0</v>
      </c>
      <c r="F815" s="1">
        <f>'4.OVTA Sites-Transects'!F821</f>
        <v>0</v>
      </c>
      <c r="G815" s="6">
        <f>'4.OVTA Sites-Transects'!H821</f>
        <v>0</v>
      </c>
      <c r="H815" s="6">
        <f>'4.OVTA Sites-Transects'!I821</f>
        <v>0</v>
      </c>
      <c r="I815" s="193" t="str">
        <f t="shared" si="96"/>
        <v>-</v>
      </c>
      <c r="J815" s="27" t="str">
        <f t="shared" si="97"/>
        <v>-</v>
      </c>
      <c r="K815" s="27" t="str">
        <f t="shared" si="98"/>
        <v>-</v>
      </c>
      <c r="L815" s="27" t="str">
        <f t="shared" si="99"/>
        <v>-</v>
      </c>
      <c r="M815" s="27" t="str">
        <f t="shared" si="100"/>
        <v>-</v>
      </c>
      <c r="N815" s="28">
        <f t="shared" si="101"/>
        <v>0</v>
      </c>
      <c r="O815" s="28">
        <f t="shared" si="103"/>
        <v>0</v>
      </c>
      <c r="P815" s="1" t="str">
        <f t="shared" si="102"/>
        <v>no</v>
      </c>
    </row>
    <row r="816" spans="1:16" x14ac:dyDescent="0.25">
      <c r="A816" s="6">
        <f>'4.OVTA Sites-Transects'!B822</f>
        <v>0</v>
      </c>
      <c r="B816" s="6">
        <f>'4.OVTA Sites-Transects'!C822</f>
        <v>0</v>
      </c>
      <c r="C816" s="6">
        <f>'4.OVTA Sites-Transects'!D822</f>
        <v>0</v>
      </c>
      <c r="D816" s="1">
        <f>'4.OVTA Sites-Transects'!E822</f>
        <v>0</v>
      </c>
      <c r="E816" s="1">
        <f>'4.OVTA Sites-Transects'!G822</f>
        <v>0</v>
      </c>
      <c r="F816" s="1">
        <f>'4.OVTA Sites-Transects'!F822</f>
        <v>0</v>
      </c>
      <c r="G816" s="6">
        <f>'4.OVTA Sites-Transects'!H822</f>
        <v>0</v>
      </c>
      <c r="H816" s="6">
        <f>'4.OVTA Sites-Transects'!I822</f>
        <v>0</v>
      </c>
      <c r="I816" s="193" t="str">
        <f t="shared" si="96"/>
        <v>-</v>
      </c>
      <c r="J816" s="27" t="str">
        <f t="shared" si="97"/>
        <v>-</v>
      </c>
      <c r="K816" s="27" t="str">
        <f t="shared" si="98"/>
        <v>-</v>
      </c>
      <c r="L816" s="27" t="str">
        <f t="shared" si="99"/>
        <v>-</v>
      </c>
      <c r="M816" s="27" t="str">
        <f t="shared" si="100"/>
        <v>-</v>
      </c>
      <c r="N816" s="28">
        <f t="shared" si="101"/>
        <v>0</v>
      </c>
      <c r="O816" s="28">
        <f t="shared" si="103"/>
        <v>0</v>
      </c>
      <c r="P816" s="1" t="str">
        <f t="shared" si="102"/>
        <v>no</v>
      </c>
    </row>
    <row r="817" spans="1:16" x14ac:dyDescent="0.25">
      <c r="A817" s="6">
        <f>'4.OVTA Sites-Transects'!B823</f>
        <v>0</v>
      </c>
      <c r="B817" s="6">
        <f>'4.OVTA Sites-Transects'!C823</f>
        <v>0</v>
      </c>
      <c r="C817" s="6">
        <f>'4.OVTA Sites-Transects'!D823</f>
        <v>0</v>
      </c>
      <c r="D817" s="1">
        <f>'4.OVTA Sites-Transects'!E823</f>
        <v>0</v>
      </c>
      <c r="E817" s="1">
        <f>'4.OVTA Sites-Transects'!G823</f>
        <v>0</v>
      </c>
      <c r="F817" s="1">
        <f>'4.OVTA Sites-Transects'!F823</f>
        <v>0</v>
      </c>
      <c r="G817" s="6">
        <f>'4.OVTA Sites-Transects'!H823</f>
        <v>0</v>
      </c>
      <c r="H817" s="6">
        <f>'4.OVTA Sites-Transects'!I823</f>
        <v>0</v>
      </c>
      <c r="I817" s="193" t="str">
        <f t="shared" si="96"/>
        <v>-</v>
      </c>
      <c r="J817" s="27" t="str">
        <f t="shared" si="97"/>
        <v>-</v>
      </c>
      <c r="K817" s="27" t="str">
        <f t="shared" si="98"/>
        <v>-</v>
      </c>
      <c r="L817" s="27" t="str">
        <f t="shared" si="99"/>
        <v>-</v>
      </c>
      <c r="M817" s="27" t="str">
        <f t="shared" si="100"/>
        <v>-</v>
      </c>
      <c r="N817" s="28">
        <f t="shared" si="101"/>
        <v>0</v>
      </c>
      <c r="O817" s="28">
        <f t="shared" si="103"/>
        <v>0</v>
      </c>
      <c r="P817" s="1" t="str">
        <f t="shared" si="102"/>
        <v>no</v>
      </c>
    </row>
    <row r="818" spans="1:16" x14ac:dyDescent="0.25">
      <c r="A818" s="6">
        <f>'4.OVTA Sites-Transects'!B824</f>
        <v>0</v>
      </c>
      <c r="B818" s="6">
        <f>'4.OVTA Sites-Transects'!C824</f>
        <v>0</v>
      </c>
      <c r="C818" s="6">
        <f>'4.OVTA Sites-Transects'!D824</f>
        <v>0</v>
      </c>
      <c r="D818" s="1">
        <f>'4.OVTA Sites-Transects'!E824</f>
        <v>0</v>
      </c>
      <c r="E818" s="1">
        <f>'4.OVTA Sites-Transects'!G824</f>
        <v>0</v>
      </c>
      <c r="F818" s="1">
        <f>'4.OVTA Sites-Transects'!F824</f>
        <v>0</v>
      </c>
      <c r="G818" s="6">
        <f>'4.OVTA Sites-Transects'!H824</f>
        <v>0</v>
      </c>
      <c r="H818" s="6">
        <f>'4.OVTA Sites-Transects'!I824</f>
        <v>0</v>
      </c>
      <c r="I818" s="193" t="str">
        <f t="shared" si="96"/>
        <v>-</v>
      </c>
      <c r="J818" s="27" t="str">
        <f t="shared" si="97"/>
        <v>-</v>
      </c>
      <c r="K818" s="27" t="str">
        <f t="shared" si="98"/>
        <v>-</v>
      </c>
      <c r="L818" s="27" t="str">
        <f t="shared" si="99"/>
        <v>-</v>
      </c>
      <c r="M818" s="27" t="str">
        <f t="shared" si="100"/>
        <v>-</v>
      </c>
      <c r="N818" s="28">
        <f t="shared" si="101"/>
        <v>0</v>
      </c>
      <c r="O818" s="28">
        <f t="shared" si="103"/>
        <v>0</v>
      </c>
      <c r="P818" s="1" t="str">
        <f t="shared" si="102"/>
        <v>no</v>
      </c>
    </row>
    <row r="819" spans="1:16" x14ac:dyDescent="0.25">
      <c r="A819" s="6">
        <f>'4.OVTA Sites-Transects'!B825</f>
        <v>0</v>
      </c>
      <c r="B819" s="6">
        <f>'4.OVTA Sites-Transects'!C825</f>
        <v>0</v>
      </c>
      <c r="C819" s="6">
        <f>'4.OVTA Sites-Transects'!D825</f>
        <v>0</v>
      </c>
      <c r="D819" s="1">
        <f>'4.OVTA Sites-Transects'!E825</f>
        <v>0</v>
      </c>
      <c r="E819" s="1">
        <f>'4.OVTA Sites-Transects'!G825</f>
        <v>0</v>
      </c>
      <c r="F819" s="1">
        <f>'4.OVTA Sites-Transects'!F825</f>
        <v>0</v>
      </c>
      <c r="G819" s="6">
        <f>'4.OVTA Sites-Transects'!H825</f>
        <v>0</v>
      </c>
      <c r="H819" s="6">
        <f>'4.OVTA Sites-Transects'!I825</f>
        <v>0</v>
      </c>
      <c r="I819" s="193" t="str">
        <f t="shared" si="96"/>
        <v>-</v>
      </c>
      <c r="J819" s="27" t="str">
        <f t="shared" si="97"/>
        <v>-</v>
      </c>
      <c r="K819" s="27" t="str">
        <f t="shared" si="98"/>
        <v>-</v>
      </c>
      <c r="L819" s="27" t="str">
        <f t="shared" si="99"/>
        <v>-</v>
      </c>
      <c r="M819" s="27" t="str">
        <f t="shared" si="100"/>
        <v>-</v>
      </c>
      <c r="N819" s="28">
        <f t="shared" si="101"/>
        <v>0</v>
      </c>
      <c r="O819" s="28">
        <f t="shared" si="103"/>
        <v>0</v>
      </c>
      <c r="P819" s="1" t="str">
        <f t="shared" si="102"/>
        <v>no</v>
      </c>
    </row>
    <row r="820" spans="1:16" x14ac:dyDescent="0.25">
      <c r="A820" s="6">
        <f>'4.OVTA Sites-Transects'!B826</f>
        <v>0</v>
      </c>
      <c r="B820" s="6">
        <f>'4.OVTA Sites-Transects'!C826</f>
        <v>0</v>
      </c>
      <c r="C820" s="6">
        <f>'4.OVTA Sites-Transects'!D826</f>
        <v>0</v>
      </c>
      <c r="D820" s="1">
        <f>'4.OVTA Sites-Transects'!E826</f>
        <v>0</v>
      </c>
      <c r="E820" s="1">
        <f>'4.OVTA Sites-Transects'!G826</f>
        <v>0</v>
      </c>
      <c r="F820" s="1">
        <f>'4.OVTA Sites-Transects'!F826</f>
        <v>0</v>
      </c>
      <c r="G820" s="6">
        <f>'4.OVTA Sites-Transects'!H826</f>
        <v>0</v>
      </c>
      <c r="H820" s="6">
        <f>'4.OVTA Sites-Transects'!I826</f>
        <v>0</v>
      </c>
      <c r="I820" s="193" t="str">
        <f t="shared" si="96"/>
        <v>-</v>
      </c>
      <c r="J820" s="27" t="str">
        <f t="shared" si="97"/>
        <v>-</v>
      </c>
      <c r="K820" s="27" t="str">
        <f t="shared" si="98"/>
        <v>-</v>
      </c>
      <c r="L820" s="27" t="str">
        <f t="shared" si="99"/>
        <v>-</v>
      </c>
      <c r="M820" s="27" t="str">
        <f t="shared" si="100"/>
        <v>-</v>
      </c>
      <c r="N820" s="28">
        <f t="shared" si="101"/>
        <v>0</v>
      </c>
      <c r="O820" s="28">
        <f t="shared" si="103"/>
        <v>0</v>
      </c>
      <c r="P820" s="1" t="str">
        <f t="shared" si="102"/>
        <v>no</v>
      </c>
    </row>
    <row r="821" spans="1:16" x14ac:dyDescent="0.25">
      <c r="A821" s="6">
        <f>'4.OVTA Sites-Transects'!B827</f>
        <v>0</v>
      </c>
      <c r="B821" s="6">
        <f>'4.OVTA Sites-Transects'!C827</f>
        <v>0</v>
      </c>
      <c r="C821" s="6">
        <f>'4.OVTA Sites-Transects'!D827</f>
        <v>0</v>
      </c>
      <c r="D821" s="1">
        <f>'4.OVTA Sites-Transects'!E827</f>
        <v>0</v>
      </c>
      <c r="E821" s="1">
        <f>'4.OVTA Sites-Transects'!G827</f>
        <v>0</v>
      </c>
      <c r="F821" s="1">
        <f>'4.OVTA Sites-Transects'!F827</f>
        <v>0</v>
      </c>
      <c r="G821" s="6">
        <f>'4.OVTA Sites-Transects'!H827</f>
        <v>0</v>
      </c>
      <c r="H821" s="6">
        <f>'4.OVTA Sites-Transects'!I827</f>
        <v>0</v>
      </c>
      <c r="I821" s="193" t="str">
        <f t="shared" si="96"/>
        <v>-</v>
      </c>
      <c r="J821" s="27" t="str">
        <f t="shared" si="97"/>
        <v>-</v>
      </c>
      <c r="K821" s="27" t="str">
        <f t="shared" si="98"/>
        <v>-</v>
      </c>
      <c r="L821" s="27" t="str">
        <f t="shared" si="99"/>
        <v>-</v>
      </c>
      <c r="M821" s="27" t="str">
        <f t="shared" si="100"/>
        <v>-</v>
      </c>
      <c r="N821" s="28">
        <f t="shared" si="101"/>
        <v>0</v>
      </c>
      <c r="O821" s="28">
        <f t="shared" si="103"/>
        <v>0</v>
      </c>
      <c r="P821" s="1" t="str">
        <f t="shared" si="102"/>
        <v>no</v>
      </c>
    </row>
    <row r="822" spans="1:16" x14ac:dyDescent="0.25">
      <c r="A822" s="6">
        <f>'4.OVTA Sites-Transects'!B828</f>
        <v>0</v>
      </c>
      <c r="B822" s="6">
        <f>'4.OVTA Sites-Transects'!C828</f>
        <v>0</v>
      </c>
      <c r="C822" s="6">
        <f>'4.OVTA Sites-Transects'!D828</f>
        <v>0</v>
      </c>
      <c r="D822" s="1">
        <f>'4.OVTA Sites-Transects'!E828</f>
        <v>0</v>
      </c>
      <c r="E822" s="1">
        <f>'4.OVTA Sites-Transects'!G828</f>
        <v>0</v>
      </c>
      <c r="F822" s="1">
        <f>'4.OVTA Sites-Transects'!F828</f>
        <v>0</v>
      </c>
      <c r="G822" s="6">
        <f>'4.OVTA Sites-Transects'!H828</f>
        <v>0</v>
      </c>
      <c r="H822" s="6">
        <f>'4.OVTA Sites-Transects'!I828</f>
        <v>0</v>
      </c>
      <c r="I822" s="193" t="str">
        <f t="shared" si="96"/>
        <v>-</v>
      </c>
      <c r="J822" s="27" t="str">
        <f t="shared" si="97"/>
        <v>-</v>
      </c>
      <c r="K822" s="27" t="str">
        <f t="shared" si="98"/>
        <v>-</v>
      </c>
      <c r="L822" s="27" t="str">
        <f t="shared" si="99"/>
        <v>-</v>
      </c>
      <c r="M822" s="27" t="str">
        <f t="shared" si="100"/>
        <v>-</v>
      </c>
      <c r="N822" s="28">
        <f t="shared" si="101"/>
        <v>0</v>
      </c>
      <c r="O822" s="28">
        <f t="shared" si="103"/>
        <v>0</v>
      </c>
      <c r="P822" s="1" t="str">
        <f t="shared" si="102"/>
        <v>no</v>
      </c>
    </row>
    <row r="823" spans="1:16" x14ac:dyDescent="0.25">
      <c r="A823" s="6">
        <f>'4.OVTA Sites-Transects'!B829</f>
        <v>0</v>
      </c>
      <c r="B823" s="6">
        <f>'4.OVTA Sites-Transects'!C829</f>
        <v>0</v>
      </c>
      <c r="C823" s="6">
        <f>'4.OVTA Sites-Transects'!D829</f>
        <v>0</v>
      </c>
      <c r="D823" s="1">
        <f>'4.OVTA Sites-Transects'!E829</f>
        <v>0</v>
      </c>
      <c r="E823" s="1">
        <f>'4.OVTA Sites-Transects'!G829</f>
        <v>0</v>
      </c>
      <c r="F823" s="1">
        <f>'4.OVTA Sites-Transects'!F829</f>
        <v>0</v>
      </c>
      <c r="G823" s="6">
        <f>'4.OVTA Sites-Transects'!H829</f>
        <v>0</v>
      </c>
      <c r="H823" s="6">
        <f>'4.OVTA Sites-Transects'!I829</f>
        <v>0</v>
      </c>
      <c r="I823" s="193" t="str">
        <f t="shared" si="96"/>
        <v>-</v>
      </c>
      <c r="J823" s="27" t="str">
        <f t="shared" si="97"/>
        <v>-</v>
      </c>
      <c r="K823" s="27" t="str">
        <f t="shared" si="98"/>
        <v>-</v>
      </c>
      <c r="L823" s="27" t="str">
        <f t="shared" si="99"/>
        <v>-</v>
      </c>
      <c r="M823" s="27" t="str">
        <f t="shared" si="100"/>
        <v>-</v>
      </c>
      <c r="N823" s="28">
        <f t="shared" si="101"/>
        <v>0</v>
      </c>
      <c r="O823" s="28">
        <f t="shared" si="103"/>
        <v>0</v>
      </c>
      <c r="P823" s="1" t="str">
        <f t="shared" si="102"/>
        <v>no</v>
      </c>
    </row>
    <row r="824" spans="1:16" x14ac:dyDescent="0.25">
      <c r="A824" s="6">
        <f>'4.OVTA Sites-Transects'!B830</f>
        <v>0</v>
      </c>
      <c r="B824" s="6">
        <f>'4.OVTA Sites-Transects'!C830</f>
        <v>0</v>
      </c>
      <c r="C824" s="6">
        <f>'4.OVTA Sites-Transects'!D830</f>
        <v>0</v>
      </c>
      <c r="D824" s="1">
        <f>'4.OVTA Sites-Transects'!E830</f>
        <v>0</v>
      </c>
      <c r="E824" s="1">
        <f>'4.OVTA Sites-Transects'!G830</f>
        <v>0</v>
      </c>
      <c r="F824" s="1">
        <f>'4.OVTA Sites-Transects'!F830</f>
        <v>0</v>
      </c>
      <c r="G824" s="6">
        <f>'4.OVTA Sites-Transects'!H830</f>
        <v>0</v>
      </c>
      <c r="H824" s="6">
        <f>'4.OVTA Sites-Transects'!I830</f>
        <v>0</v>
      </c>
      <c r="I824" s="193" t="str">
        <f t="shared" si="96"/>
        <v>-</v>
      </c>
      <c r="J824" s="27" t="str">
        <f t="shared" si="97"/>
        <v>-</v>
      </c>
      <c r="K824" s="27" t="str">
        <f t="shared" si="98"/>
        <v>-</v>
      </c>
      <c r="L824" s="27" t="str">
        <f t="shared" si="99"/>
        <v>-</v>
      </c>
      <c r="M824" s="27" t="str">
        <f t="shared" si="100"/>
        <v>-</v>
      </c>
      <c r="N824" s="28">
        <f t="shared" si="101"/>
        <v>0</v>
      </c>
      <c r="O824" s="28">
        <f t="shared" si="103"/>
        <v>0</v>
      </c>
      <c r="P824" s="1" t="str">
        <f t="shared" si="102"/>
        <v>no</v>
      </c>
    </row>
    <row r="825" spans="1:16" x14ac:dyDescent="0.25">
      <c r="A825" s="6">
        <f>'4.OVTA Sites-Transects'!B831</f>
        <v>0</v>
      </c>
      <c r="B825" s="6">
        <f>'4.OVTA Sites-Transects'!C831</f>
        <v>0</v>
      </c>
      <c r="C825" s="6">
        <f>'4.OVTA Sites-Transects'!D831</f>
        <v>0</v>
      </c>
      <c r="D825" s="1">
        <f>'4.OVTA Sites-Transects'!E831</f>
        <v>0</v>
      </c>
      <c r="E825" s="1">
        <f>'4.OVTA Sites-Transects'!G831</f>
        <v>0</v>
      </c>
      <c r="F825" s="1">
        <f>'4.OVTA Sites-Transects'!F831</f>
        <v>0</v>
      </c>
      <c r="G825" s="6">
        <f>'4.OVTA Sites-Transects'!H831</f>
        <v>0</v>
      </c>
      <c r="H825" s="6">
        <f>'4.OVTA Sites-Transects'!I831</f>
        <v>0</v>
      </c>
      <c r="I825" s="193" t="str">
        <f t="shared" si="96"/>
        <v>-</v>
      </c>
      <c r="J825" s="27" t="str">
        <f t="shared" si="97"/>
        <v>-</v>
      </c>
      <c r="K825" s="27" t="str">
        <f t="shared" si="98"/>
        <v>-</v>
      </c>
      <c r="L825" s="27" t="str">
        <f t="shared" si="99"/>
        <v>-</v>
      </c>
      <c r="M825" s="27" t="str">
        <f t="shared" si="100"/>
        <v>-</v>
      </c>
      <c r="N825" s="28">
        <f t="shared" si="101"/>
        <v>0</v>
      </c>
      <c r="O825" s="28">
        <f t="shared" si="103"/>
        <v>0</v>
      </c>
      <c r="P825" s="1" t="str">
        <f t="shared" si="102"/>
        <v>no</v>
      </c>
    </row>
    <row r="826" spans="1:16" x14ac:dyDescent="0.25">
      <c r="A826" s="6">
        <f>'4.OVTA Sites-Transects'!B832</f>
        <v>0</v>
      </c>
      <c r="B826" s="6">
        <f>'4.OVTA Sites-Transects'!C832</f>
        <v>0</v>
      </c>
      <c r="C826" s="6">
        <f>'4.OVTA Sites-Transects'!D832</f>
        <v>0</v>
      </c>
      <c r="D826" s="1">
        <f>'4.OVTA Sites-Transects'!E832</f>
        <v>0</v>
      </c>
      <c r="E826" s="1">
        <f>'4.OVTA Sites-Transects'!G832</f>
        <v>0</v>
      </c>
      <c r="F826" s="1">
        <f>'4.OVTA Sites-Transects'!F832</f>
        <v>0</v>
      </c>
      <c r="G826" s="6">
        <f>'4.OVTA Sites-Transects'!H832</f>
        <v>0</v>
      </c>
      <c r="H826" s="6">
        <f>'4.OVTA Sites-Transects'!I832</f>
        <v>0</v>
      </c>
      <c r="I826" s="193" t="str">
        <f t="shared" si="96"/>
        <v>-</v>
      </c>
      <c r="J826" s="27" t="str">
        <f t="shared" si="97"/>
        <v>-</v>
      </c>
      <c r="K826" s="27" t="str">
        <f t="shared" si="98"/>
        <v>-</v>
      </c>
      <c r="L826" s="27" t="str">
        <f t="shared" si="99"/>
        <v>-</v>
      </c>
      <c r="M826" s="27" t="str">
        <f t="shared" si="100"/>
        <v>-</v>
      </c>
      <c r="N826" s="28">
        <f t="shared" si="101"/>
        <v>0</v>
      </c>
      <c r="O826" s="28">
        <f t="shared" si="103"/>
        <v>0</v>
      </c>
      <c r="P826" s="1" t="str">
        <f t="shared" si="102"/>
        <v>no</v>
      </c>
    </row>
    <row r="827" spans="1:16" x14ac:dyDescent="0.25">
      <c r="A827" s="6">
        <f>'4.OVTA Sites-Transects'!B833</f>
        <v>0</v>
      </c>
      <c r="B827" s="6">
        <f>'4.OVTA Sites-Transects'!C833</f>
        <v>0</v>
      </c>
      <c r="C827" s="6">
        <f>'4.OVTA Sites-Transects'!D833</f>
        <v>0</v>
      </c>
      <c r="D827" s="1">
        <f>'4.OVTA Sites-Transects'!E833</f>
        <v>0</v>
      </c>
      <c r="E827" s="1">
        <f>'4.OVTA Sites-Transects'!G833</f>
        <v>0</v>
      </c>
      <c r="F827" s="1">
        <f>'4.OVTA Sites-Transects'!F833</f>
        <v>0</v>
      </c>
      <c r="G827" s="6">
        <f>'4.OVTA Sites-Transects'!H833</f>
        <v>0</v>
      </c>
      <c r="H827" s="6">
        <f>'4.OVTA Sites-Transects'!I833</f>
        <v>0</v>
      </c>
      <c r="I827" s="193" t="str">
        <f t="shared" si="96"/>
        <v>-</v>
      </c>
      <c r="J827" s="27" t="str">
        <f t="shared" si="97"/>
        <v>-</v>
      </c>
      <c r="K827" s="27" t="str">
        <f t="shared" si="98"/>
        <v>-</v>
      </c>
      <c r="L827" s="27" t="str">
        <f t="shared" si="99"/>
        <v>-</v>
      </c>
      <c r="M827" s="27" t="str">
        <f t="shared" si="100"/>
        <v>-</v>
      </c>
      <c r="N827" s="28">
        <f t="shared" si="101"/>
        <v>0</v>
      </c>
      <c r="O827" s="28">
        <f t="shared" si="103"/>
        <v>0</v>
      </c>
      <c r="P827" s="1" t="str">
        <f t="shared" si="102"/>
        <v>no</v>
      </c>
    </row>
    <row r="828" spans="1:16" x14ac:dyDescent="0.25">
      <c r="A828" s="6">
        <f>'4.OVTA Sites-Transects'!B834</f>
        <v>0</v>
      </c>
      <c r="B828" s="6">
        <f>'4.OVTA Sites-Transects'!C834</f>
        <v>0</v>
      </c>
      <c r="C828" s="6">
        <f>'4.OVTA Sites-Transects'!D834</f>
        <v>0</v>
      </c>
      <c r="D828" s="1">
        <f>'4.OVTA Sites-Transects'!E834</f>
        <v>0</v>
      </c>
      <c r="E828" s="1">
        <f>'4.OVTA Sites-Transects'!G834</f>
        <v>0</v>
      </c>
      <c r="F828" s="1">
        <f>'4.OVTA Sites-Transects'!F834</f>
        <v>0</v>
      </c>
      <c r="G828" s="6">
        <f>'4.OVTA Sites-Transects'!H834</f>
        <v>0</v>
      </c>
      <c r="H828" s="6">
        <f>'4.OVTA Sites-Transects'!I834</f>
        <v>0</v>
      </c>
      <c r="I828" s="193" t="str">
        <f t="shared" si="96"/>
        <v>-</v>
      </c>
      <c r="J828" s="27" t="str">
        <f t="shared" si="97"/>
        <v>-</v>
      </c>
      <c r="K828" s="27" t="str">
        <f t="shared" si="98"/>
        <v>-</v>
      </c>
      <c r="L828" s="27" t="str">
        <f t="shared" si="99"/>
        <v>-</v>
      </c>
      <c r="M828" s="27" t="str">
        <f t="shared" si="100"/>
        <v>-</v>
      </c>
      <c r="N828" s="28">
        <f t="shared" si="101"/>
        <v>0</v>
      </c>
      <c r="O828" s="28">
        <f t="shared" si="103"/>
        <v>0</v>
      </c>
      <c r="P828" s="1" t="str">
        <f t="shared" si="102"/>
        <v>no</v>
      </c>
    </row>
    <row r="829" spans="1:16" x14ac:dyDescent="0.25">
      <c r="A829" s="6">
        <f>'4.OVTA Sites-Transects'!B835</f>
        <v>0</v>
      </c>
      <c r="B829" s="6">
        <f>'4.OVTA Sites-Transects'!C835</f>
        <v>0</v>
      </c>
      <c r="C829" s="6">
        <f>'4.OVTA Sites-Transects'!D835</f>
        <v>0</v>
      </c>
      <c r="D829" s="1">
        <f>'4.OVTA Sites-Transects'!E835</f>
        <v>0</v>
      </c>
      <c r="E829" s="1">
        <f>'4.OVTA Sites-Transects'!G835</f>
        <v>0</v>
      </c>
      <c r="F829" s="1">
        <f>'4.OVTA Sites-Transects'!F835</f>
        <v>0</v>
      </c>
      <c r="G829" s="6">
        <f>'4.OVTA Sites-Transects'!H835</f>
        <v>0</v>
      </c>
      <c r="H829" s="6">
        <f>'4.OVTA Sites-Transects'!I835</f>
        <v>0</v>
      </c>
      <c r="I829" s="193" t="str">
        <f t="shared" si="96"/>
        <v>-</v>
      </c>
      <c r="J829" s="27" t="str">
        <f t="shared" si="97"/>
        <v>-</v>
      </c>
      <c r="K829" s="27" t="str">
        <f t="shared" si="98"/>
        <v>-</v>
      </c>
      <c r="L829" s="27" t="str">
        <f t="shared" si="99"/>
        <v>-</v>
      </c>
      <c r="M829" s="27" t="str">
        <f t="shared" si="100"/>
        <v>-</v>
      </c>
      <c r="N829" s="28">
        <f t="shared" si="101"/>
        <v>0</v>
      </c>
      <c r="O829" s="28">
        <f t="shared" si="103"/>
        <v>0</v>
      </c>
      <c r="P829" s="1" t="str">
        <f t="shared" si="102"/>
        <v>no</v>
      </c>
    </row>
    <row r="830" spans="1:16" x14ac:dyDescent="0.25">
      <c r="A830" s="6">
        <f>'4.OVTA Sites-Transects'!B836</f>
        <v>0</v>
      </c>
      <c r="B830" s="6">
        <f>'4.OVTA Sites-Transects'!C836</f>
        <v>0</v>
      </c>
      <c r="C830" s="6">
        <f>'4.OVTA Sites-Transects'!D836</f>
        <v>0</v>
      </c>
      <c r="D830" s="1">
        <f>'4.OVTA Sites-Transects'!E836</f>
        <v>0</v>
      </c>
      <c r="E830" s="1">
        <f>'4.OVTA Sites-Transects'!G836</f>
        <v>0</v>
      </c>
      <c r="F830" s="1">
        <f>'4.OVTA Sites-Transects'!F836</f>
        <v>0</v>
      </c>
      <c r="G830" s="6">
        <f>'4.OVTA Sites-Transects'!H836</f>
        <v>0</v>
      </c>
      <c r="H830" s="6">
        <f>'4.OVTA Sites-Transects'!I836</f>
        <v>0</v>
      </c>
      <c r="I830" s="193" t="str">
        <f t="shared" si="96"/>
        <v>-</v>
      </c>
      <c r="J830" s="27" t="str">
        <f t="shared" si="97"/>
        <v>-</v>
      </c>
      <c r="K830" s="27" t="str">
        <f t="shared" si="98"/>
        <v>-</v>
      </c>
      <c r="L830" s="27" t="str">
        <f t="shared" si="99"/>
        <v>-</v>
      </c>
      <c r="M830" s="27" t="str">
        <f t="shared" si="100"/>
        <v>-</v>
      </c>
      <c r="N830" s="28">
        <f t="shared" si="101"/>
        <v>0</v>
      </c>
      <c r="O830" s="28">
        <f t="shared" si="103"/>
        <v>0</v>
      </c>
      <c r="P830" s="1" t="str">
        <f t="shared" si="102"/>
        <v>no</v>
      </c>
    </row>
    <row r="831" spans="1:16" x14ac:dyDescent="0.25">
      <c r="A831" s="6">
        <f>'4.OVTA Sites-Transects'!B837</f>
        <v>0</v>
      </c>
      <c r="B831" s="6">
        <f>'4.OVTA Sites-Transects'!C837</f>
        <v>0</v>
      </c>
      <c r="C831" s="6">
        <f>'4.OVTA Sites-Transects'!D837</f>
        <v>0</v>
      </c>
      <c r="D831" s="1">
        <f>'4.OVTA Sites-Transects'!E837</f>
        <v>0</v>
      </c>
      <c r="E831" s="1">
        <f>'4.OVTA Sites-Transects'!G837</f>
        <v>0</v>
      </c>
      <c r="F831" s="1">
        <f>'4.OVTA Sites-Transects'!F837</f>
        <v>0</v>
      </c>
      <c r="G831" s="6">
        <f>'4.OVTA Sites-Transects'!H837</f>
        <v>0</v>
      </c>
      <c r="H831" s="6">
        <f>'4.OVTA Sites-Transects'!I837</f>
        <v>0</v>
      </c>
      <c r="I831" s="193" t="str">
        <f t="shared" si="96"/>
        <v>-</v>
      </c>
      <c r="J831" s="27" t="str">
        <f t="shared" si="97"/>
        <v>-</v>
      </c>
      <c r="K831" s="27" t="str">
        <f t="shared" si="98"/>
        <v>-</v>
      </c>
      <c r="L831" s="27" t="str">
        <f t="shared" si="99"/>
        <v>-</v>
      </c>
      <c r="M831" s="27" t="str">
        <f t="shared" si="100"/>
        <v>-</v>
      </c>
      <c r="N831" s="28">
        <f t="shared" si="101"/>
        <v>0</v>
      </c>
      <c r="O831" s="28">
        <f t="shared" si="103"/>
        <v>0</v>
      </c>
      <c r="P831" s="1" t="str">
        <f t="shared" si="102"/>
        <v>no</v>
      </c>
    </row>
    <row r="832" spans="1:16" x14ac:dyDescent="0.25">
      <c r="A832" s="6">
        <f>'4.OVTA Sites-Transects'!B838</f>
        <v>0</v>
      </c>
      <c r="B832" s="6">
        <f>'4.OVTA Sites-Transects'!C838</f>
        <v>0</v>
      </c>
      <c r="C832" s="6">
        <f>'4.OVTA Sites-Transects'!D838</f>
        <v>0</v>
      </c>
      <c r="D832" s="1">
        <f>'4.OVTA Sites-Transects'!E838</f>
        <v>0</v>
      </c>
      <c r="E832" s="1">
        <f>'4.OVTA Sites-Transects'!G838</f>
        <v>0</v>
      </c>
      <c r="F832" s="1">
        <f>'4.OVTA Sites-Transects'!F838</f>
        <v>0</v>
      </c>
      <c r="G832" s="6">
        <f>'4.OVTA Sites-Transects'!H838</f>
        <v>0</v>
      </c>
      <c r="H832" s="6">
        <f>'4.OVTA Sites-Transects'!I838</f>
        <v>0</v>
      </c>
      <c r="I832" s="193" t="str">
        <f t="shared" si="96"/>
        <v>-</v>
      </c>
      <c r="J832" s="27" t="str">
        <f t="shared" si="97"/>
        <v>-</v>
      </c>
      <c r="K832" s="27" t="str">
        <f t="shared" si="98"/>
        <v>-</v>
      </c>
      <c r="L832" s="27" t="str">
        <f t="shared" si="99"/>
        <v>-</v>
      </c>
      <c r="M832" s="27" t="str">
        <f t="shared" si="100"/>
        <v>-</v>
      </c>
      <c r="N832" s="28">
        <f t="shared" si="101"/>
        <v>0</v>
      </c>
      <c r="O832" s="28">
        <f t="shared" si="103"/>
        <v>0</v>
      </c>
      <c r="P832" s="1" t="str">
        <f t="shared" si="102"/>
        <v>no</v>
      </c>
    </row>
    <row r="833" spans="1:16" x14ac:dyDescent="0.25">
      <c r="A833" s="6">
        <f>'4.OVTA Sites-Transects'!B839</f>
        <v>0</v>
      </c>
      <c r="B833" s="6">
        <f>'4.OVTA Sites-Transects'!C839</f>
        <v>0</v>
      </c>
      <c r="C833" s="6">
        <f>'4.OVTA Sites-Transects'!D839</f>
        <v>0</v>
      </c>
      <c r="D833" s="1">
        <f>'4.OVTA Sites-Transects'!E839</f>
        <v>0</v>
      </c>
      <c r="E833" s="1">
        <f>'4.OVTA Sites-Transects'!G839</f>
        <v>0</v>
      </c>
      <c r="F833" s="1">
        <f>'4.OVTA Sites-Transects'!F839</f>
        <v>0</v>
      </c>
      <c r="G833" s="6">
        <f>'4.OVTA Sites-Transects'!H839</f>
        <v>0</v>
      </c>
      <c r="H833" s="6">
        <f>'4.OVTA Sites-Transects'!I839</f>
        <v>0</v>
      </c>
      <c r="I833" s="193" t="str">
        <f t="shared" si="96"/>
        <v>-</v>
      </c>
      <c r="J833" s="27" t="str">
        <f t="shared" si="97"/>
        <v>-</v>
      </c>
      <c r="K833" s="27" t="str">
        <f t="shared" si="98"/>
        <v>-</v>
      </c>
      <c r="L833" s="27" t="str">
        <f t="shared" si="99"/>
        <v>-</v>
      </c>
      <c r="M833" s="27" t="str">
        <f t="shared" si="100"/>
        <v>-</v>
      </c>
      <c r="N833" s="28">
        <f t="shared" si="101"/>
        <v>0</v>
      </c>
      <c r="O833" s="28">
        <f t="shared" si="103"/>
        <v>0</v>
      </c>
      <c r="P833" s="1" t="str">
        <f t="shared" si="102"/>
        <v>no</v>
      </c>
    </row>
    <row r="834" spans="1:16" x14ac:dyDescent="0.25">
      <c r="A834" s="6">
        <f>'4.OVTA Sites-Transects'!B840</f>
        <v>0</v>
      </c>
      <c r="B834" s="6">
        <f>'4.OVTA Sites-Transects'!C840</f>
        <v>0</v>
      </c>
      <c r="C834" s="6">
        <f>'4.OVTA Sites-Transects'!D840</f>
        <v>0</v>
      </c>
      <c r="D834" s="1">
        <f>'4.OVTA Sites-Transects'!E840</f>
        <v>0</v>
      </c>
      <c r="E834" s="1">
        <f>'4.OVTA Sites-Transects'!G840</f>
        <v>0</v>
      </c>
      <c r="F834" s="1">
        <f>'4.OVTA Sites-Transects'!F840</f>
        <v>0</v>
      </c>
      <c r="G834" s="6">
        <f>'4.OVTA Sites-Transects'!H840</f>
        <v>0</v>
      </c>
      <c r="H834" s="6">
        <f>'4.OVTA Sites-Transects'!I840</f>
        <v>0</v>
      </c>
      <c r="I834" s="193" t="str">
        <f t="shared" si="96"/>
        <v>-</v>
      </c>
      <c r="J834" s="27" t="str">
        <f t="shared" si="97"/>
        <v>-</v>
      </c>
      <c r="K834" s="27" t="str">
        <f t="shared" si="98"/>
        <v>-</v>
      </c>
      <c r="L834" s="27" t="str">
        <f t="shared" si="99"/>
        <v>-</v>
      </c>
      <c r="M834" s="27" t="str">
        <f t="shared" si="100"/>
        <v>-</v>
      </c>
      <c r="N834" s="28">
        <f t="shared" si="101"/>
        <v>0</v>
      </c>
      <c r="O834" s="28">
        <f t="shared" si="103"/>
        <v>0</v>
      </c>
      <c r="P834" s="1" t="str">
        <f t="shared" si="102"/>
        <v>no</v>
      </c>
    </row>
    <row r="835" spans="1:16" x14ac:dyDescent="0.25">
      <c r="A835" s="6">
        <f>'4.OVTA Sites-Transects'!B841</f>
        <v>0</v>
      </c>
      <c r="B835" s="6">
        <f>'4.OVTA Sites-Transects'!C841</f>
        <v>0</v>
      </c>
      <c r="C835" s="6">
        <f>'4.OVTA Sites-Transects'!D841</f>
        <v>0</v>
      </c>
      <c r="D835" s="1">
        <f>'4.OVTA Sites-Transects'!E841</f>
        <v>0</v>
      </c>
      <c r="E835" s="1">
        <f>'4.OVTA Sites-Transects'!G841</f>
        <v>0</v>
      </c>
      <c r="F835" s="1">
        <f>'4.OVTA Sites-Transects'!F841</f>
        <v>0</v>
      </c>
      <c r="G835" s="6">
        <f>'4.OVTA Sites-Transects'!H841</f>
        <v>0</v>
      </c>
      <c r="H835" s="6">
        <f>'4.OVTA Sites-Transects'!I841</f>
        <v>0</v>
      </c>
      <c r="I835" s="193" t="str">
        <f t="shared" ref="I835:I898" si="104">IF(F835="B", SUMIF(OVTA_Calcs_TMA, D835, WeightingFactorMod), IF(F835="C", SUMIF(OVTA_Calcs_TMA, D835, WeightingFactorHigh), IF(F835="D", SUMIF(OVTA_Calcs_TMA, D835, WeightingFactorVeryHigh), "-")))</f>
        <v>-</v>
      </c>
      <c r="J835" s="27" t="str">
        <f t="shared" ref="J835:J898" si="105">IF(ISNUMBER(AVERAGEIFS(AssessmentResultsLow, AssessmentResultsSites, $A835,AssessmentIncluded, "yes")), I835*AVERAGEIFS(AssessmentResultsLow, AssessmentResultsSites, $A835,AssessmentIncluded, "yes"), "-")</f>
        <v>-</v>
      </c>
      <c r="K835" s="27" t="str">
        <f t="shared" ref="K835:K898" si="106">IF(ISNUMBER(AVERAGEIFS(AssessmentResultsMod, AssessmentResultsSites, $A835,AssessmentIncluded, "yes")), I835*AVERAGEIFS(AssessmentResultsMod, AssessmentResultsSites, $A835,AssessmentIncluded, "yes"), "-")</f>
        <v>-</v>
      </c>
      <c r="L835" s="27" t="str">
        <f t="shared" ref="L835:L898" si="107">IF(ISNUMBER(AVERAGEIFS(AssessmentResultsHigh, AssessmentResultsSites, $A835,AssessmentIncluded, "yes")), I835*AVERAGEIFS(AssessmentResultsHigh, AssessmentResultsSites, $A835,AssessmentIncluded, "yes"), "-")</f>
        <v>-</v>
      </c>
      <c r="M835" s="27" t="str">
        <f t="shared" ref="M835:M898" si="108">IF(ISNUMBER(AVERAGEIFS(AssessmentResultsVeryHigh, AssessmentResultsSites, $A835,AssessmentIncluded, "yes")), I835*AVERAGEIFS(AssessmentResultsVeryHigh, AssessmentResultsSites, $A835,AssessmentIncluded, "yes"), "-")</f>
        <v>-</v>
      </c>
      <c r="N835" s="28">
        <f t="shared" ref="N835:N898" si="109">COUNTIFS(AssessmentResultsSites, A835, AssessmentIncluded, "yes")</f>
        <v>0</v>
      </c>
      <c r="O835" s="28">
        <f t="shared" si="103"/>
        <v>0</v>
      </c>
      <c r="P835" s="1" t="str">
        <f t="shared" ref="P835:P898" si="110">IF(AND(G835="Yes", N835&gt;0), "yes", "no")</f>
        <v>no</v>
      </c>
    </row>
    <row r="836" spans="1:16" x14ac:dyDescent="0.25">
      <c r="A836" s="6">
        <f>'4.OVTA Sites-Transects'!B842</f>
        <v>0</v>
      </c>
      <c r="B836" s="6">
        <f>'4.OVTA Sites-Transects'!C842</f>
        <v>0</v>
      </c>
      <c r="C836" s="6">
        <f>'4.OVTA Sites-Transects'!D842</f>
        <v>0</v>
      </c>
      <c r="D836" s="1">
        <f>'4.OVTA Sites-Transects'!E842</f>
        <v>0</v>
      </c>
      <c r="E836" s="1">
        <f>'4.OVTA Sites-Transects'!G842</f>
        <v>0</v>
      </c>
      <c r="F836" s="1">
        <f>'4.OVTA Sites-Transects'!F842</f>
        <v>0</v>
      </c>
      <c r="G836" s="6">
        <f>'4.OVTA Sites-Transects'!H842</f>
        <v>0</v>
      </c>
      <c r="H836" s="6">
        <f>'4.OVTA Sites-Transects'!I842</f>
        <v>0</v>
      </c>
      <c r="I836" s="193" t="str">
        <f t="shared" si="104"/>
        <v>-</v>
      </c>
      <c r="J836" s="27" t="str">
        <f t="shared" si="105"/>
        <v>-</v>
      </c>
      <c r="K836" s="27" t="str">
        <f t="shared" si="106"/>
        <v>-</v>
      </c>
      <c r="L836" s="27" t="str">
        <f t="shared" si="107"/>
        <v>-</v>
      </c>
      <c r="M836" s="27" t="str">
        <f t="shared" si="108"/>
        <v>-</v>
      </c>
      <c r="N836" s="28">
        <f t="shared" si="109"/>
        <v>0</v>
      </c>
      <c r="O836" s="28">
        <f t="shared" ref="O836:O899" si="111">IF(P836="yes", N836, 0)</f>
        <v>0</v>
      </c>
      <c r="P836" s="1" t="str">
        <f t="shared" si="110"/>
        <v>no</v>
      </c>
    </row>
    <row r="837" spans="1:16" x14ac:dyDescent="0.25">
      <c r="A837" s="6">
        <f>'4.OVTA Sites-Transects'!B843</f>
        <v>0</v>
      </c>
      <c r="B837" s="6">
        <f>'4.OVTA Sites-Transects'!C843</f>
        <v>0</v>
      </c>
      <c r="C837" s="6">
        <f>'4.OVTA Sites-Transects'!D843</f>
        <v>0</v>
      </c>
      <c r="D837" s="1">
        <f>'4.OVTA Sites-Transects'!E843</f>
        <v>0</v>
      </c>
      <c r="E837" s="1">
        <f>'4.OVTA Sites-Transects'!G843</f>
        <v>0</v>
      </c>
      <c r="F837" s="1">
        <f>'4.OVTA Sites-Transects'!F843</f>
        <v>0</v>
      </c>
      <c r="G837" s="6">
        <f>'4.OVTA Sites-Transects'!H843</f>
        <v>0</v>
      </c>
      <c r="H837" s="6">
        <f>'4.OVTA Sites-Transects'!I843</f>
        <v>0</v>
      </c>
      <c r="I837" s="193" t="str">
        <f t="shared" si="104"/>
        <v>-</v>
      </c>
      <c r="J837" s="27" t="str">
        <f t="shared" si="105"/>
        <v>-</v>
      </c>
      <c r="K837" s="27" t="str">
        <f t="shared" si="106"/>
        <v>-</v>
      </c>
      <c r="L837" s="27" t="str">
        <f t="shared" si="107"/>
        <v>-</v>
      </c>
      <c r="M837" s="27" t="str">
        <f t="shared" si="108"/>
        <v>-</v>
      </c>
      <c r="N837" s="28">
        <f t="shared" si="109"/>
        <v>0</v>
      </c>
      <c r="O837" s="28">
        <f t="shared" si="111"/>
        <v>0</v>
      </c>
      <c r="P837" s="1" t="str">
        <f t="shared" si="110"/>
        <v>no</v>
      </c>
    </row>
    <row r="838" spans="1:16" x14ac:dyDescent="0.25">
      <c r="A838" s="6">
        <f>'4.OVTA Sites-Transects'!B844</f>
        <v>0</v>
      </c>
      <c r="B838" s="6">
        <f>'4.OVTA Sites-Transects'!C844</f>
        <v>0</v>
      </c>
      <c r="C838" s="6">
        <f>'4.OVTA Sites-Transects'!D844</f>
        <v>0</v>
      </c>
      <c r="D838" s="1">
        <f>'4.OVTA Sites-Transects'!E844</f>
        <v>0</v>
      </c>
      <c r="E838" s="1">
        <f>'4.OVTA Sites-Transects'!G844</f>
        <v>0</v>
      </c>
      <c r="F838" s="1">
        <f>'4.OVTA Sites-Transects'!F844</f>
        <v>0</v>
      </c>
      <c r="G838" s="6">
        <f>'4.OVTA Sites-Transects'!H844</f>
        <v>0</v>
      </c>
      <c r="H838" s="6">
        <f>'4.OVTA Sites-Transects'!I844</f>
        <v>0</v>
      </c>
      <c r="I838" s="193" t="str">
        <f t="shared" si="104"/>
        <v>-</v>
      </c>
      <c r="J838" s="27" t="str">
        <f t="shared" si="105"/>
        <v>-</v>
      </c>
      <c r="K838" s="27" t="str">
        <f t="shared" si="106"/>
        <v>-</v>
      </c>
      <c r="L838" s="27" t="str">
        <f t="shared" si="107"/>
        <v>-</v>
      </c>
      <c r="M838" s="27" t="str">
        <f t="shared" si="108"/>
        <v>-</v>
      </c>
      <c r="N838" s="28">
        <f t="shared" si="109"/>
        <v>0</v>
      </c>
      <c r="O838" s="28">
        <f t="shared" si="111"/>
        <v>0</v>
      </c>
      <c r="P838" s="1" t="str">
        <f t="shared" si="110"/>
        <v>no</v>
      </c>
    </row>
    <row r="839" spans="1:16" x14ac:dyDescent="0.25">
      <c r="A839" s="6">
        <f>'4.OVTA Sites-Transects'!B845</f>
        <v>0</v>
      </c>
      <c r="B839" s="6">
        <f>'4.OVTA Sites-Transects'!C845</f>
        <v>0</v>
      </c>
      <c r="C839" s="6">
        <f>'4.OVTA Sites-Transects'!D845</f>
        <v>0</v>
      </c>
      <c r="D839" s="1">
        <f>'4.OVTA Sites-Transects'!E845</f>
        <v>0</v>
      </c>
      <c r="E839" s="1">
        <f>'4.OVTA Sites-Transects'!G845</f>
        <v>0</v>
      </c>
      <c r="F839" s="1">
        <f>'4.OVTA Sites-Transects'!F845</f>
        <v>0</v>
      </c>
      <c r="G839" s="6">
        <f>'4.OVTA Sites-Transects'!H845</f>
        <v>0</v>
      </c>
      <c r="H839" s="6">
        <f>'4.OVTA Sites-Transects'!I845</f>
        <v>0</v>
      </c>
      <c r="I839" s="193" t="str">
        <f t="shared" si="104"/>
        <v>-</v>
      </c>
      <c r="J839" s="27" t="str">
        <f t="shared" si="105"/>
        <v>-</v>
      </c>
      <c r="K839" s="27" t="str">
        <f t="shared" si="106"/>
        <v>-</v>
      </c>
      <c r="L839" s="27" t="str">
        <f t="shared" si="107"/>
        <v>-</v>
      </c>
      <c r="M839" s="27" t="str">
        <f t="shared" si="108"/>
        <v>-</v>
      </c>
      <c r="N839" s="28">
        <f t="shared" si="109"/>
        <v>0</v>
      </c>
      <c r="O839" s="28">
        <f t="shared" si="111"/>
        <v>0</v>
      </c>
      <c r="P839" s="1" t="str">
        <f t="shared" si="110"/>
        <v>no</v>
      </c>
    </row>
    <row r="840" spans="1:16" x14ac:dyDescent="0.25">
      <c r="A840" s="6">
        <f>'4.OVTA Sites-Transects'!B846</f>
        <v>0</v>
      </c>
      <c r="B840" s="6">
        <f>'4.OVTA Sites-Transects'!C846</f>
        <v>0</v>
      </c>
      <c r="C840" s="6">
        <f>'4.OVTA Sites-Transects'!D846</f>
        <v>0</v>
      </c>
      <c r="D840" s="1">
        <f>'4.OVTA Sites-Transects'!E846</f>
        <v>0</v>
      </c>
      <c r="E840" s="1">
        <f>'4.OVTA Sites-Transects'!G846</f>
        <v>0</v>
      </c>
      <c r="F840" s="1">
        <f>'4.OVTA Sites-Transects'!F846</f>
        <v>0</v>
      </c>
      <c r="G840" s="6">
        <f>'4.OVTA Sites-Transects'!H846</f>
        <v>0</v>
      </c>
      <c r="H840" s="6">
        <f>'4.OVTA Sites-Transects'!I846</f>
        <v>0</v>
      </c>
      <c r="I840" s="193" t="str">
        <f t="shared" si="104"/>
        <v>-</v>
      </c>
      <c r="J840" s="27" t="str">
        <f t="shared" si="105"/>
        <v>-</v>
      </c>
      <c r="K840" s="27" t="str">
        <f t="shared" si="106"/>
        <v>-</v>
      </c>
      <c r="L840" s="27" t="str">
        <f t="shared" si="107"/>
        <v>-</v>
      </c>
      <c r="M840" s="27" t="str">
        <f t="shared" si="108"/>
        <v>-</v>
      </c>
      <c r="N840" s="28">
        <f t="shared" si="109"/>
        <v>0</v>
      </c>
      <c r="O840" s="28">
        <f t="shared" si="111"/>
        <v>0</v>
      </c>
      <c r="P840" s="1" t="str">
        <f t="shared" si="110"/>
        <v>no</v>
      </c>
    </row>
    <row r="841" spans="1:16" x14ac:dyDescent="0.25">
      <c r="A841" s="6">
        <f>'4.OVTA Sites-Transects'!B847</f>
        <v>0</v>
      </c>
      <c r="B841" s="6">
        <f>'4.OVTA Sites-Transects'!C847</f>
        <v>0</v>
      </c>
      <c r="C841" s="6">
        <f>'4.OVTA Sites-Transects'!D847</f>
        <v>0</v>
      </c>
      <c r="D841" s="1">
        <f>'4.OVTA Sites-Transects'!E847</f>
        <v>0</v>
      </c>
      <c r="E841" s="1">
        <f>'4.OVTA Sites-Transects'!G847</f>
        <v>0</v>
      </c>
      <c r="F841" s="1">
        <f>'4.OVTA Sites-Transects'!F847</f>
        <v>0</v>
      </c>
      <c r="G841" s="6">
        <f>'4.OVTA Sites-Transects'!H847</f>
        <v>0</v>
      </c>
      <c r="H841" s="6">
        <f>'4.OVTA Sites-Transects'!I847</f>
        <v>0</v>
      </c>
      <c r="I841" s="193" t="str">
        <f t="shared" si="104"/>
        <v>-</v>
      </c>
      <c r="J841" s="27" t="str">
        <f t="shared" si="105"/>
        <v>-</v>
      </c>
      <c r="K841" s="27" t="str">
        <f t="shared" si="106"/>
        <v>-</v>
      </c>
      <c r="L841" s="27" t="str">
        <f t="shared" si="107"/>
        <v>-</v>
      </c>
      <c r="M841" s="27" t="str">
        <f t="shared" si="108"/>
        <v>-</v>
      </c>
      <c r="N841" s="28">
        <f t="shared" si="109"/>
        <v>0</v>
      </c>
      <c r="O841" s="28">
        <f t="shared" si="111"/>
        <v>0</v>
      </c>
      <c r="P841" s="1" t="str">
        <f t="shared" si="110"/>
        <v>no</v>
      </c>
    </row>
    <row r="842" spans="1:16" x14ac:dyDescent="0.25">
      <c r="A842" s="6">
        <f>'4.OVTA Sites-Transects'!B848</f>
        <v>0</v>
      </c>
      <c r="B842" s="6">
        <f>'4.OVTA Sites-Transects'!C848</f>
        <v>0</v>
      </c>
      <c r="C842" s="6">
        <f>'4.OVTA Sites-Transects'!D848</f>
        <v>0</v>
      </c>
      <c r="D842" s="1">
        <f>'4.OVTA Sites-Transects'!E848</f>
        <v>0</v>
      </c>
      <c r="E842" s="1">
        <f>'4.OVTA Sites-Transects'!G848</f>
        <v>0</v>
      </c>
      <c r="F842" s="1">
        <f>'4.OVTA Sites-Transects'!F848</f>
        <v>0</v>
      </c>
      <c r="G842" s="6">
        <f>'4.OVTA Sites-Transects'!H848</f>
        <v>0</v>
      </c>
      <c r="H842" s="6">
        <f>'4.OVTA Sites-Transects'!I848</f>
        <v>0</v>
      </c>
      <c r="I842" s="193" t="str">
        <f t="shared" si="104"/>
        <v>-</v>
      </c>
      <c r="J842" s="27" t="str">
        <f t="shared" si="105"/>
        <v>-</v>
      </c>
      <c r="K842" s="27" t="str">
        <f t="shared" si="106"/>
        <v>-</v>
      </c>
      <c r="L842" s="27" t="str">
        <f t="shared" si="107"/>
        <v>-</v>
      </c>
      <c r="M842" s="27" t="str">
        <f t="shared" si="108"/>
        <v>-</v>
      </c>
      <c r="N842" s="28">
        <f t="shared" si="109"/>
        <v>0</v>
      </c>
      <c r="O842" s="28">
        <f t="shared" si="111"/>
        <v>0</v>
      </c>
      <c r="P842" s="1" t="str">
        <f t="shared" si="110"/>
        <v>no</v>
      </c>
    </row>
    <row r="843" spans="1:16" x14ac:dyDescent="0.25">
      <c r="A843" s="6">
        <f>'4.OVTA Sites-Transects'!B849</f>
        <v>0</v>
      </c>
      <c r="B843" s="6">
        <f>'4.OVTA Sites-Transects'!C849</f>
        <v>0</v>
      </c>
      <c r="C843" s="6">
        <f>'4.OVTA Sites-Transects'!D849</f>
        <v>0</v>
      </c>
      <c r="D843" s="1">
        <f>'4.OVTA Sites-Transects'!E849</f>
        <v>0</v>
      </c>
      <c r="E843" s="1">
        <f>'4.OVTA Sites-Transects'!G849</f>
        <v>0</v>
      </c>
      <c r="F843" s="1">
        <f>'4.OVTA Sites-Transects'!F849</f>
        <v>0</v>
      </c>
      <c r="G843" s="6">
        <f>'4.OVTA Sites-Transects'!H849</f>
        <v>0</v>
      </c>
      <c r="H843" s="6">
        <f>'4.OVTA Sites-Transects'!I849</f>
        <v>0</v>
      </c>
      <c r="I843" s="193" t="str">
        <f t="shared" si="104"/>
        <v>-</v>
      </c>
      <c r="J843" s="27" t="str">
        <f t="shared" si="105"/>
        <v>-</v>
      </c>
      <c r="K843" s="27" t="str">
        <f t="shared" si="106"/>
        <v>-</v>
      </c>
      <c r="L843" s="27" t="str">
        <f t="shared" si="107"/>
        <v>-</v>
      </c>
      <c r="M843" s="27" t="str">
        <f t="shared" si="108"/>
        <v>-</v>
      </c>
      <c r="N843" s="28">
        <f t="shared" si="109"/>
        <v>0</v>
      </c>
      <c r="O843" s="28">
        <f t="shared" si="111"/>
        <v>0</v>
      </c>
      <c r="P843" s="1" t="str">
        <f t="shared" si="110"/>
        <v>no</v>
      </c>
    </row>
    <row r="844" spans="1:16" x14ac:dyDescent="0.25">
      <c r="A844" s="6">
        <f>'4.OVTA Sites-Transects'!B850</f>
        <v>0</v>
      </c>
      <c r="B844" s="6">
        <f>'4.OVTA Sites-Transects'!C850</f>
        <v>0</v>
      </c>
      <c r="C844" s="6">
        <f>'4.OVTA Sites-Transects'!D850</f>
        <v>0</v>
      </c>
      <c r="D844" s="1">
        <f>'4.OVTA Sites-Transects'!E850</f>
        <v>0</v>
      </c>
      <c r="E844" s="1">
        <f>'4.OVTA Sites-Transects'!G850</f>
        <v>0</v>
      </c>
      <c r="F844" s="1">
        <f>'4.OVTA Sites-Transects'!F850</f>
        <v>0</v>
      </c>
      <c r="G844" s="6">
        <f>'4.OVTA Sites-Transects'!H850</f>
        <v>0</v>
      </c>
      <c r="H844" s="6">
        <f>'4.OVTA Sites-Transects'!I850</f>
        <v>0</v>
      </c>
      <c r="I844" s="193" t="str">
        <f t="shared" si="104"/>
        <v>-</v>
      </c>
      <c r="J844" s="27" t="str">
        <f t="shared" si="105"/>
        <v>-</v>
      </c>
      <c r="K844" s="27" t="str">
        <f t="shared" si="106"/>
        <v>-</v>
      </c>
      <c r="L844" s="27" t="str">
        <f t="shared" si="107"/>
        <v>-</v>
      </c>
      <c r="M844" s="27" t="str">
        <f t="shared" si="108"/>
        <v>-</v>
      </c>
      <c r="N844" s="28">
        <f t="shared" si="109"/>
        <v>0</v>
      </c>
      <c r="O844" s="28">
        <f t="shared" si="111"/>
        <v>0</v>
      </c>
      <c r="P844" s="1" t="str">
        <f t="shared" si="110"/>
        <v>no</v>
      </c>
    </row>
    <row r="845" spans="1:16" x14ac:dyDescent="0.25">
      <c r="A845" s="6">
        <f>'4.OVTA Sites-Transects'!B851</f>
        <v>0</v>
      </c>
      <c r="B845" s="6">
        <f>'4.OVTA Sites-Transects'!C851</f>
        <v>0</v>
      </c>
      <c r="C845" s="6">
        <f>'4.OVTA Sites-Transects'!D851</f>
        <v>0</v>
      </c>
      <c r="D845" s="1">
        <f>'4.OVTA Sites-Transects'!E851</f>
        <v>0</v>
      </c>
      <c r="E845" s="1">
        <f>'4.OVTA Sites-Transects'!G851</f>
        <v>0</v>
      </c>
      <c r="F845" s="1">
        <f>'4.OVTA Sites-Transects'!F851</f>
        <v>0</v>
      </c>
      <c r="G845" s="6">
        <f>'4.OVTA Sites-Transects'!H851</f>
        <v>0</v>
      </c>
      <c r="H845" s="6">
        <f>'4.OVTA Sites-Transects'!I851</f>
        <v>0</v>
      </c>
      <c r="I845" s="193" t="str">
        <f t="shared" si="104"/>
        <v>-</v>
      </c>
      <c r="J845" s="27" t="str">
        <f t="shared" si="105"/>
        <v>-</v>
      </c>
      <c r="K845" s="27" t="str">
        <f t="shared" si="106"/>
        <v>-</v>
      </c>
      <c r="L845" s="27" t="str">
        <f t="shared" si="107"/>
        <v>-</v>
      </c>
      <c r="M845" s="27" t="str">
        <f t="shared" si="108"/>
        <v>-</v>
      </c>
      <c r="N845" s="28">
        <f t="shared" si="109"/>
        <v>0</v>
      </c>
      <c r="O845" s="28">
        <f t="shared" si="111"/>
        <v>0</v>
      </c>
      <c r="P845" s="1" t="str">
        <f t="shared" si="110"/>
        <v>no</v>
      </c>
    </row>
    <row r="846" spans="1:16" x14ac:dyDescent="0.25">
      <c r="A846" s="6">
        <f>'4.OVTA Sites-Transects'!B852</f>
        <v>0</v>
      </c>
      <c r="B846" s="6">
        <f>'4.OVTA Sites-Transects'!C852</f>
        <v>0</v>
      </c>
      <c r="C846" s="6">
        <f>'4.OVTA Sites-Transects'!D852</f>
        <v>0</v>
      </c>
      <c r="D846" s="1">
        <f>'4.OVTA Sites-Transects'!E852</f>
        <v>0</v>
      </c>
      <c r="E846" s="1">
        <f>'4.OVTA Sites-Transects'!G852</f>
        <v>0</v>
      </c>
      <c r="F846" s="1">
        <f>'4.OVTA Sites-Transects'!F852</f>
        <v>0</v>
      </c>
      <c r="G846" s="6">
        <f>'4.OVTA Sites-Transects'!H852</f>
        <v>0</v>
      </c>
      <c r="H846" s="6">
        <f>'4.OVTA Sites-Transects'!I852</f>
        <v>0</v>
      </c>
      <c r="I846" s="193" t="str">
        <f t="shared" si="104"/>
        <v>-</v>
      </c>
      <c r="J846" s="27" t="str">
        <f t="shared" si="105"/>
        <v>-</v>
      </c>
      <c r="K846" s="27" t="str">
        <f t="shared" si="106"/>
        <v>-</v>
      </c>
      <c r="L846" s="27" t="str">
        <f t="shared" si="107"/>
        <v>-</v>
      </c>
      <c r="M846" s="27" t="str">
        <f t="shared" si="108"/>
        <v>-</v>
      </c>
      <c r="N846" s="28">
        <f t="shared" si="109"/>
        <v>0</v>
      </c>
      <c r="O846" s="28">
        <f t="shared" si="111"/>
        <v>0</v>
      </c>
      <c r="P846" s="1" t="str">
        <f t="shared" si="110"/>
        <v>no</v>
      </c>
    </row>
    <row r="847" spans="1:16" x14ac:dyDescent="0.25">
      <c r="A847" s="6">
        <f>'4.OVTA Sites-Transects'!B853</f>
        <v>0</v>
      </c>
      <c r="B847" s="6">
        <f>'4.OVTA Sites-Transects'!C853</f>
        <v>0</v>
      </c>
      <c r="C847" s="6">
        <f>'4.OVTA Sites-Transects'!D853</f>
        <v>0</v>
      </c>
      <c r="D847" s="1">
        <f>'4.OVTA Sites-Transects'!E853</f>
        <v>0</v>
      </c>
      <c r="E847" s="1">
        <f>'4.OVTA Sites-Transects'!G853</f>
        <v>0</v>
      </c>
      <c r="F847" s="1">
        <f>'4.OVTA Sites-Transects'!F853</f>
        <v>0</v>
      </c>
      <c r="G847" s="6">
        <f>'4.OVTA Sites-Transects'!H853</f>
        <v>0</v>
      </c>
      <c r="H847" s="6">
        <f>'4.OVTA Sites-Transects'!I853</f>
        <v>0</v>
      </c>
      <c r="I847" s="193" t="str">
        <f t="shared" si="104"/>
        <v>-</v>
      </c>
      <c r="J847" s="27" t="str">
        <f t="shared" si="105"/>
        <v>-</v>
      </c>
      <c r="K847" s="27" t="str">
        <f t="shared" si="106"/>
        <v>-</v>
      </c>
      <c r="L847" s="27" t="str">
        <f t="shared" si="107"/>
        <v>-</v>
      </c>
      <c r="M847" s="27" t="str">
        <f t="shared" si="108"/>
        <v>-</v>
      </c>
      <c r="N847" s="28">
        <f t="shared" si="109"/>
        <v>0</v>
      </c>
      <c r="O847" s="28">
        <f t="shared" si="111"/>
        <v>0</v>
      </c>
      <c r="P847" s="1" t="str">
        <f t="shared" si="110"/>
        <v>no</v>
      </c>
    </row>
    <row r="848" spans="1:16" x14ac:dyDescent="0.25">
      <c r="A848" s="6">
        <f>'4.OVTA Sites-Transects'!B854</f>
        <v>0</v>
      </c>
      <c r="B848" s="6">
        <f>'4.OVTA Sites-Transects'!C854</f>
        <v>0</v>
      </c>
      <c r="C848" s="6">
        <f>'4.OVTA Sites-Transects'!D854</f>
        <v>0</v>
      </c>
      <c r="D848" s="1">
        <f>'4.OVTA Sites-Transects'!E854</f>
        <v>0</v>
      </c>
      <c r="E848" s="1">
        <f>'4.OVTA Sites-Transects'!G854</f>
        <v>0</v>
      </c>
      <c r="F848" s="1">
        <f>'4.OVTA Sites-Transects'!F854</f>
        <v>0</v>
      </c>
      <c r="G848" s="6">
        <f>'4.OVTA Sites-Transects'!H854</f>
        <v>0</v>
      </c>
      <c r="H848" s="6">
        <f>'4.OVTA Sites-Transects'!I854</f>
        <v>0</v>
      </c>
      <c r="I848" s="193" t="str">
        <f t="shared" si="104"/>
        <v>-</v>
      </c>
      <c r="J848" s="27" t="str">
        <f t="shared" si="105"/>
        <v>-</v>
      </c>
      <c r="K848" s="27" t="str">
        <f t="shared" si="106"/>
        <v>-</v>
      </c>
      <c r="L848" s="27" t="str">
        <f t="shared" si="107"/>
        <v>-</v>
      </c>
      <c r="M848" s="27" t="str">
        <f t="shared" si="108"/>
        <v>-</v>
      </c>
      <c r="N848" s="28">
        <f t="shared" si="109"/>
        <v>0</v>
      </c>
      <c r="O848" s="28">
        <f t="shared" si="111"/>
        <v>0</v>
      </c>
      <c r="P848" s="1" t="str">
        <f t="shared" si="110"/>
        <v>no</v>
      </c>
    </row>
    <row r="849" spans="1:16" x14ac:dyDescent="0.25">
      <c r="A849" s="6">
        <f>'4.OVTA Sites-Transects'!B855</f>
        <v>0</v>
      </c>
      <c r="B849" s="6">
        <f>'4.OVTA Sites-Transects'!C855</f>
        <v>0</v>
      </c>
      <c r="C849" s="6">
        <f>'4.OVTA Sites-Transects'!D855</f>
        <v>0</v>
      </c>
      <c r="D849" s="1">
        <f>'4.OVTA Sites-Transects'!E855</f>
        <v>0</v>
      </c>
      <c r="E849" s="1">
        <f>'4.OVTA Sites-Transects'!G855</f>
        <v>0</v>
      </c>
      <c r="F849" s="1">
        <f>'4.OVTA Sites-Transects'!F855</f>
        <v>0</v>
      </c>
      <c r="G849" s="6">
        <f>'4.OVTA Sites-Transects'!H855</f>
        <v>0</v>
      </c>
      <c r="H849" s="6">
        <f>'4.OVTA Sites-Transects'!I855</f>
        <v>0</v>
      </c>
      <c r="I849" s="193" t="str">
        <f t="shared" si="104"/>
        <v>-</v>
      </c>
      <c r="J849" s="27" t="str">
        <f t="shared" si="105"/>
        <v>-</v>
      </c>
      <c r="K849" s="27" t="str">
        <f t="shared" si="106"/>
        <v>-</v>
      </c>
      <c r="L849" s="27" t="str">
        <f t="shared" si="107"/>
        <v>-</v>
      </c>
      <c r="M849" s="27" t="str">
        <f t="shared" si="108"/>
        <v>-</v>
      </c>
      <c r="N849" s="28">
        <f t="shared" si="109"/>
        <v>0</v>
      </c>
      <c r="O849" s="28">
        <f t="shared" si="111"/>
        <v>0</v>
      </c>
      <c r="P849" s="1" t="str">
        <f t="shared" si="110"/>
        <v>no</v>
      </c>
    </row>
    <row r="850" spans="1:16" x14ac:dyDescent="0.25">
      <c r="A850" s="6">
        <f>'4.OVTA Sites-Transects'!B856</f>
        <v>0</v>
      </c>
      <c r="B850" s="6">
        <f>'4.OVTA Sites-Transects'!C856</f>
        <v>0</v>
      </c>
      <c r="C850" s="6">
        <f>'4.OVTA Sites-Transects'!D856</f>
        <v>0</v>
      </c>
      <c r="D850" s="1">
        <f>'4.OVTA Sites-Transects'!E856</f>
        <v>0</v>
      </c>
      <c r="E850" s="1">
        <f>'4.OVTA Sites-Transects'!G856</f>
        <v>0</v>
      </c>
      <c r="F850" s="1">
        <f>'4.OVTA Sites-Transects'!F856</f>
        <v>0</v>
      </c>
      <c r="G850" s="6">
        <f>'4.OVTA Sites-Transects'!H856</f>
        <v>0</v>
      </c>
      <c r="H850" s="6">
        <f>'4.OVTA Sites-Transects'!I856</f>
        <v>0</v>
      </c>
      <c r="I850" s="193" t="str">
        <f t="shared" si="104"/>
        <v>-</v>
      </c>
      <c r="J850" s="27" t="str">
        <f t="shared" si="105"/>
        <v>-</v>
      </c>
      <c r="K850" s="27" t="str">
        <f t="shared" si="106"/>
        <v>-</v>
      </c>
      <c r="L850" s="27" t="str">
        <f t="shared" si="107"/>
        <v>-</v>
      </c>
      <c r="M850" s="27" t="str">
        <f t="shared" si="108"/>
        <v>-</v>
      </c>
      <c r="N850" s="28">
        <f t="shared" si="109"/>
        <v>0</v>
      </c>
      <c r="O850" s="28">
        <f t="shared" si="111"/>
        <v>0</v>
      </c>
      <c r="P850" s="1" t="str">
        <f t="shared" si="110"/>
        <v>no</v>
      </c>
    </row>
    <row r="851" spans="1:16" x14ac:dyDescent="0.25">
      <c r="A851" s="6">
        <f>'4.OVTA Sites-Transects'!B857</f>
        <v>0</v>
      </c>
      <c r="B851" s="6">
        <f>'4.OVTA Sites-Transects'!C857</f>
        <v>0</v>
      </c>
      <c r="C851" s="6">
        <f>'4.OVTA Sites-Transects'!D857</f>
        <v>0</v>
      </c>
      <c r="D851" s="1">
        <f>'4.OVTA Sites-Transects'!E857</f>
        <v>0</v>
      </c>
      <c r="E851" s="1">
        <f>'4.OVTA Sites-Transects'!G857</f>
        <v>0</v>
      </c>
      <c r="F851" s="1">
        <f>'4.OVTA Sites-Transects'!F857</f>
        <v>0</v>
      </c>
      <c r="G851" s="6">
        <f>'4.OVTA Sites-Transects'!H857</f>
        <v>0</v>
      </c>
      <c r="H851" s="6">
        <f>'4.OVTA Sites-Transects'!I857</f>
        <v>0</v>
      </c>
      <c r="I851" s="193" t="str">
        <f t="shared" si="104"/>
        <v>-</v>
      </c>
      <c r="J851" s="27" t="str">
        <f t="shared" si="105"/>
        <v>-</v>
      </c>
      <c r="K851" s="27" t="str">
        <f t="shared" si="106"/>
        <v>-</v>
      </c>
      <c r="L851" s="27" t="str">
        <f t="shared" si="107"/>
        <v>-</v>
      </c>
      <c r="M851" s="27" t="str">
        <f t="shared" si="108"/>
        <v>-</v>
      </c>
      <c r="N851" s="28">
        <f t="shared" si="109"/>
        <v>0</v>
      </c>
      <c r="O851" s="28">
        <f t="shared" si="111"/>
        <v>0</v>
      </c>
      <c r="P851" s="1" t="str">
        <f t="shared" si="110"/>
        <v>no</v>
      </c>
    </row>
    <row r="852" spans="1:16" x14ac:dyDescent="0.25">
      <c r="A852" s="6">
        <f>'4.OVTA Sites-Transects'!B858</f>
        <v>0</v>
      </c>
      <c r="B852" s="6">
        <f>'4.OVTA Sites-Transects'!C858</f>
        <v>0</v>
      </c>
      <c r="C852" s="6">
        <f>'4.OVTA Sites-Transects'!D858</f>
        <v>0</v>
      </c>
      <c r="D852" s="1">
        <f>'4.OVTA Sites-Transects'!E858</f>
        <v>0</v>
      </c>
      <c r="E852" s="1">
        <f>'4.OVTA Sites-Transects'!G858</f>
        <v>0</v>
      </c>
      <c r="F852" s="1">
        <f>'4.OVTA Sites-Transects'!F858</f>
        <v>0</v>
      </c>
      <c r="G852" s="6">
        <f>'4.OVTA Sites-Transects'!H858</f>
        <v>0</v>
      </c>
      <c r="H852" s="6">
        <f>'4.OVTA Sites-Transects'!I858</f>
        <v>0</v>
      </c>
      <c r="I852" s="193" t="str">
        <f t="shared" si="104"/>
        <v>-</v>
      </c>
      <c r="J852" s="27" t="str">
        <f t="shared" si="105"/>
        <v>-</v>
      </c>
      <c r="K852" s="27" t="str">
        <f t="shared" si="106"/>
        <v>-</v>
      </c>
      <c r="L852" s="27" t="str">
        <f t="shared" si="107"/>
        <v>-</v>
      </c>
      <c r="M852" s="27" t="str">
        <f t="shared" si="108"/>
        <v>-</v>
      </c>
      <c r="N852" s="28">
        <f t="shared" si="109"/>
        <v>0</v>
      </c>
      <c r="O852" s="28">
        <f t="shared" si="111"/>
        <v>0</v>
      </c>
      <c r="P852" s="1" t="str">
        <f t="shared" si="110"/>
        <v>no</v>
      </c>
    </row>
    <row r="853" spans="1:16" x14ac:dyDescent="0.25">
      <c r="A853" s="6">
        <f>'4.OVTA Sites-Transects'!B859</f>
        <v>0</v>
      </c>
      <c r="B853" s="6">
        <f>'4.OVTA Sites-Transects'!C859</f>
        <v>0</v>
      </c>
      <c r="C853" s="6">
        <f>'4.OVTA Sites-Transects'!D859</f>
        <v>0</v>
      </c>
      <c r="D853" s="1">
        <f>'4.OVTA Sites-Transects'!E859</f>
        <v>0</v>
      </c>
      <c r="E853" s="1">
        <f>'4.OVTA Sites-Transects'!G859</f>
        <v>0</v>
      </c>
      <c r="F853" s="1">
        <f>'4.OVTA Sites-Transects'!F859</f>
        <v>0</v>
      </c>
      <c r="G853" s="6">
        <f>'4.OVTA Sites-Transects'!H859</f>
        <v>0</v>
      </c>
      <c r="H853" s="6">
        <f>'4.OVTA Sites-Transects'!I859</f>
        <v>0</v>
      </c>
      <c r="I853" s="193" t="str">
        <f t="shared" si="104"/>
        <v>-</v>
      </c>
      <c r="J853" s="27" t="str">
        <f t="shared" si="105"/>
        <v>-</v>
      </c>
      <c r="K853" s="27" t="str">
        <f t="shared" si="106"/>
        <v>-</v>
      </c>
      <c r="L853" s="27" t="str">
        <f t="shared" si="107"/>
        <v>-</v>
      </c>
      <c r="M853" s="27" t="str">
        <f t="shared" si="108"/>
        <v>-</v>
      </c>
      <c r="N853" s="28">
        <f t="shared" si="109"/>
        <v>0</v>
      </c>
      <c r="O853" s="28">
        <f t="shared" si="111"/>
        <v>0</v>
      </c>
      <c r="P853" s="1" t="str">
        <f t="shared" si="110"/>
        <v>no</v>
      </c>
    </row>
    <row r="854" spans="1:16" x14ac:dyDescent="0.25">
      <c r="A854" s="6">
        <f>'4.OVTA Sites-Transects'!B860</f>
        <v>0</v>
      </c>
      <c r="B854" s="6">
        <f>'4.OVTA Sites-Transects'!C860</f>
        <v>0</v>
      </c>
      <c r="C854" s="6">
        <f>'4.OVTA Sites-Transects'!D860</f>
        <v>0</v>
      </c>
      <c r="D854" s="1">
        <f>'4.OVTA Sites-Transects'!E860</f>
        <v>0</v>
      </c>
      <c r="E854" s="1">
        <f>'4.OVTA Sites-Transects'!G860</f>
        <v>0</v>
      </c>
      <c r="F854" s="1">
        <f>'4.OVTA Sites-Transects'!F860</f>
        <v>0</v>
      </c>
      <c r="G854" s="6">
        <f>'4.OVTA Sites-Transects'!H860</f>
        <v>0</v>
      </c>
      <c r="H854" s="6">
        <f>'4.OVTA Sites-Transects'!I860</f>
        <v>0</v>
      </c>
      <c r="I854" s="193" t="str">
        <f t="shared" si="104"/>
        <v>-</v>
      </c>
      <c r="J854" s="27" t="str">
        <f t="shared" si="105"/>
        <v>-</v>
      </c>
      <c r="K854" s="27" t="str">
        <f t="shared" si="106"/>
        <v>-</v>
      </c>
      <c r="L854" s="27" t="str">
        <f t="shared" si="107"/>
        <v>-</v>
      </c>
      <c r="M854" s="27" t="str">
        <f t="shared" si="108"/>
        <v>-</v>
      </c>
      <c r="N854" s="28">
        <f t="shared" si="109"/>
        <v>0</v>
      </c>
      <c r="O854" s="28">
        <f t="shared" si="111"/>
        <v>0</v>
      </c>
      <c r="P854" s="1" t="str">
        <f t="shared" si="110"/>
        <v>no</v>
      </c>
    </row>
    <row r="855" spans="1:16" x14ac:dyDescent="0.25">
      <c r="A855" s="6">
        <f>'4.OVTA Sites-Transects'!B861</f>
        <v>0</v>
      </c>
      <c r="B855" s="6">
        <f>'4.OVTA Sites-Transects'!C861</f>
        <v>0</v>
      </c>
      <c r="C855" s="6">
        <f>'4.OVTA Sites-Transects'!D861</f>
        <v>0</v>
      </c>
      <c r="D855" s="1">
        <f>'4.OVTA Sites-Transects'!E861</f>
        <v>0</v>
      </c>
      <c r="E855" s="1">
        <f>'4.OVTA Sites-Transects'!G861</f>
        <v>0</v>
      </c>
      <c r="F855" s="1">
        <f>'4.OVTA Sites-Transects'!F861</f>
        <v>0</v>
      </c>
      <c r="G855" s="6">
        <f>'4.OVTA Sites-Transects'!H861</f>
        <v>0</v>
      </c>
      <c r="H855" s="6">
        <f>'4.OVTA Sites-Transects'!I861</f>
        <v>0</v>
      </c>
      <c r="I855" s="193" t="str">
        <f t="shared" si="104"/>
        <v>-</v>
      </c>
      <c r="J855" s="27" t="str">
        <f t="shared" si="105"/>
        <v>-</v>
      </c>
      <c r="K855" s="27" t="str">
        <f t="shared" si="106"/>
        <v>-</v>
      </c>
      <c r="L855" s="27" t="str">
        <f t="shared" si="107"/>
        <v>-</v>
      </c>
      <c r="M855" s="27" t="str">
        <f t="shared" si="108"/>
        <v>-</v>
      </c>
      <c r="N855" s="28">
        <f t="shared" si="109"/>
        <v>0</v>
      </c>
      <c r="O855" s="28">
        <f t="shared" si="111"/>
        <v>0</v>
      </c>
      <c r="P855" s="1" t="str">
        <f t="shared" si="110"/>
        <v>no</v>
      </c>
    </row>
    <row r="856" spans="1:16" x14ac:dyDescent="0.25">
      <c r="A856" s="6">
        <f>'4.OVTA Sites-Transects'!B862</f>
        <v>0</v>
      </c>
      <c r="B856" s="6">
        <f>'4.OVTA Sites-Transects'!C862</f>
        <v>0</v>
      </c>
      <c r="C856" s="6">
        <f>'4.OVTA Sites-Transects'!D862</f>
        <v>0</v>
      </c>
      <c r="D856" s="1">
        <f>'4.OVTA Sites-Transects'!E862</f>
        <v>0</v>
      </c>
      <c r="E856" s="1">
        <f>'4.OVTA Sites-Transects'!G862</f>
        <v>0</v>
      </c>
      <c r="F856" s="1">
        <f>'4.OVTA Sites-Transects'!F862</f>
        <v>0</v>
      </c>
      <c r="G856" s="6">
        <f>'4.OVTA Sites-Transects'!H862</f>
        <v>0</v>
      </c>
      <c r="H856" s="6">
        <f>'4.OVTA Sites-Transects'!I862</f>
        <v>0</v>
      </c>
      <c r="I856" s="193" t="str">
        <f t="shared" si="104"/>
        <v>-</v>
      </c>
      <c r="J856" s="27" t="str">
        <f t="shared" si="105"/>
        <v>-</v>
      </c>
      <c r="K856" s="27" t="str">
        <f t="shared" si="106"/>
        <v>-</v>
      </c>
      <c r="L856" s="27" t="str">
        <f t="shared" si="107"/>
        <v>-</v>
      </c>
      <c r="M856" s="27" t="str">
        <f t="shared" si="108"/>
        <v>-</v>
      </c>
      <c r="N856" s="28">
        <f t="shared" si="109"/>
        <v>0</v>
      </c>
      <c r="O856" s="28">
        <f t="shared" si="111"/>
        <v>0</v>
      </c>
      <c r="P856" s="1" t="str">
        <f t="shared" si="110"/>
        <v>no</v>
      </c>
    </row>
    <row r="857" spans="1:16" x14ac:dyDescent="0.25">
      <c r="A857" s="6">
        <f>'4.OVTA Sites-Transects'!B863</f>
        <v>0</v>
      </c>
      <c r="B857" s="6">
        <f>'4.OVTA Sites-Transects'!C863</f>
        <v>0</v>
      </c>
      <c r="C857" s="6">
        <f>'4.OVTA Sites-Transects'!D863</f>
        <v>0</v>
      </c>
      <c r="D857" s="1">
        <f>'4.OVTA Sites-Transects'!E863</f>
        <v>0</v>
      </c>
      <c r="E857" s="1">
        <f>'4.OVTA Sites-Transects'!G863</f>
        <v>0</v>
      </c>
      <c r="F857" s="1">
        <f>'4.OVTA Sites-Transects'!F863</f>
        <v>0</v>
      </c>
      <c r="G857" s="6">
        <f>'4.OVTA Sites-Transects'!H863</f>
        <v>0</v>
      </c>
      <c r="H857" s="6">
        <f>'4.OVTA Sites-Transects'!I863</f>
        <v>0</v>
      </c>
      <c r="I857" s="193" t="str">
        <f t="shared" si="104"/>
        <v>-</v>
      </c>
      <c r="J857" s="27" t="str">
        <f t="shared" si="105"/>
        <v>-</v>
      </c>
      <c r="K857" s="27" t="str">
        <f t="shared" si="106"/>
        <v>-</v>
      </c>
      <c r="L857" s="27" t="str">
        <f t="shared" si="107"/>
        <v>-</v>
      </c>
      <c r="M857" s="27" t="str">
        <f t="shared" si="108"/>
        <v>-</v>
      </c>
      <c r="N857" s="28">
        <f t="shared" si="109"/>
        <v>0</v>
      </c>
      <c r="O857" s="28">
        <f t="shared" si="111"/>
        <v>0</v>
      </c>
      <c r="P857" s="1" t="str">
        <f t="shared" si="110"/>
        <v>no</v>
      </c>
    </row>
    <row r="858" spans="1:16" x14ac:dyDescent="0.25">
      <c r="A858" s="6">
        <f>'4.OVTA Sites-Transects'!B864</f>
        <v>0</v>
      </c>
      <c r="B858" s="6">
        <f>'4.OVTA Sites-Transects'!C864</f>
        <v>0</v>
      </c>
      <c r="C858" s="6">
        <f>'4.OVTA Sites-Transects'!D864</f>
        <v>0</v>
      </c>
      <c r="D858" s="1">
        <f>'4.OVTA Sites-Transects'!E864</f>
        <v>0</v>
      </c>
      <c r="E858" s="1">
        <f>'4.OVTA Sites-Transects'!G864</f>
        <v>0</v>
      </c>
      <c r="F858" s="1">
        <f>'4.OVTA Sites-Transects'!F864</f>
        <v>0</v>
      </c>
      <c r="G858" s="6">
        <f>'4.OVTA Sites-Transects'!H864</f>
        <v>0</v>
      </c>
      <c r="H858" s="6">
        <f>'4.OVTA Sites-Transects'!I864</f>
        <v>0</v>
      </c>
      <c r="I858" s="193" t="str">
        <f t="shared" si="104"/>
        <v>-</v>
      </c>
      <c r="J858" s="27" t="str">
        <f t="shared" si="105"/>
        <v>-</v>
      </c>
      <c r="K858" s="27" t="str">
        <f t="shared" si="106"/>
        <v>-</v>
      </c>
      <c r="L858" s="27" t="str">
        <f t="shared" si="107"/>
        <v>-</v>
      </c>
      <c r="M858" s="27" t="str">
        <f t="shared" si="108"/>
        <v>-</v>
      </c>
      <c r="N858" s="28">
        <f t="shared" si="109"/>
        <v>0</v>
      </c>
      <c r="O858" s="28">
        <f t="shared" si="111"/>
        <v>0</v>
      </c>
      <c r="P858" s="1" t="str">
        <f t="shared" si="110"/>
        <v>no</v>
      </c>
    </row>
    <row r="859" spans="1:16" x14ac:dyDescent="0.25">
      <c r="A859" s="6">
        <f>'4.OVTA Sites-Transects'!B865</f>
        <v>0</v>
      </c>
      <c r="B859" s="6">
        <f>'4.OVTA Sites-Transects'!C865</f>
        <v>0</v>
      </c>
      <c r="C859" s="6">
        <f>'4.OVTA Sites-Transects'!D865</f>
        <v>0</v>
      </c>
      <c r="D859" s="1">
        <f>'4.OVTA Sites-Transects'!E865</f>
        <v>0</v>
      </c>
      <c r="E859" s="1">
        <f>'4.OVTA Sites-Transects'!G865</f>
        <v>0</v>
      </c>
      <c r="F859" s="1">
        <f>'4.OVTA Sites-Transects'!F865</f>
        <v>0</v>
      </c>
      <c r="G859" s="6">
        <f>'4.OVTA Sites-Transects'!H865</f>
        <v>0</v>
      </c>
      <c r="H859" s="6">
        <f>'4.OVTA Sites-Transects'!I865</f>
        <v>0</v>
      </c>
      <c r="I859" s="193" t="str">
        <f t="shared" si="104"/>
        <v>-</v>
      </c>
      <c r="J859" s="27" t="str">
        <f t="shared" si="105"/>
        <v>-</v>
      </c>
      <c r="K859" s="27" t="str">
        <f t="shared" si="106"/>
        <v>-</v>
      </c>
      <c r="L859" s="27" t="str">
        <f t="shared" si="107"/>
        <v>-</v>
      </c>
      <c r="M859" s="27" t="str">
        <f t="shared" si="108"/>
        <v>-</v>
      </c>
      <c r="N859" s="28">
        <f t="shared" si="109"/>
        <v>0</v>
      </c>
      <c r="O859" s="28">
        <f t="shared" si="111"/>
        <v>0</v>
      </c>
      <c r="P859" s="1" t="str">
        <f t="shared" si="110"/>
        <v>no</v>
      </c>
    </row>
    <row r="860" spans="1:16" x14ac:dyDescent="0.25">
      <c r="A860" s="6">
        <f>'4.OVTA Sites-Transects'!B866</f>
        <v>0</v>
      </c>
      <c r="B860" s="6">
        <f>'4.OVTA Sites-Transects'!C866</f>
        <v>0</v>
      </c>
      <c r="C860" s="6">
        <f>'4.OVTA Sites-Transects'!D866</f>
        <v>0</v>
      </c>
      <c r="D860" s="1">
        <f>'4.OVTA Sites-Transects'!E866</f>
        <v>0</v>
      </c>
      <c r="E860" s="1">
        <f>'4.OVTA Sites-Transects'!G866</f>
        <v>0</v>
      </c>
      <c r="F860" s="1">
        <f>'4.OVTA Sites-Transects'!F866</f>
        <v>0</v>
      </c>
      <c r="G860" s="6">
        <f>'4.OVTA Sites-Transects'!H866</f>
        <v>0</v>
      </c>
      <c r="H860" s="6">
        <f>'4.OVTA Sites-Transects'!I866</f>
        <v>0</v>
      </c>
      <c r="I860" s="193" t="str">
        <f t="shared" si="104"/>
        <v>-</v>
      </c>
      <c r="J860" s="27" t="str">
        <f t="shared" si="105"/>
        <v>-</v>
      </c>
      <c r="K860" s="27" t="str">
        <f t="shared" si="106"/>
        <v>-</v>
      </c>
      <c r="L860" s="27" t="str">
        <f t="shared" si="107"/>
        <v>-</v>
      </c>
      <c r="M860" s="27" t="str">
        <f t="shared" si="108"/>
        <v>-</v>
      </c>
      <c r="N860" s="28">
        <f t="shared" si="109"/>
        <v>0</v>
      </c>
      <c r="O860" s="28">
        <f t="shared" si="111"/>
        <v>0</v>
      </c>
      <c r="P860" s="1" t="str">
        <f t="shared" si="110"/>
        <v>no</v>
      </c>
    </row>
    <row r="861" spans="1:16" x14ac:dyDescent="0.25">
      <c r="A861" s="6">
        <f>'4.OVTA Sites-Transects'!B867</f>
        <v>0</v>
      </c>
      <c r="B861" s="6">
        <f>'4.OVTA Sites-Transects'!C867</f>
        <v>0</v>
      </c>
      <c r="C861" s="6">
        <f>'4.OVTA Sites-Transects'!D867</f>
        <v>0</v>
      </c>
      <c r="D861" s="1">
        <f>'4.OVTA Sites-Transects'!E867</f>
        <v>0</v>
      </c>
      <c r="E861" s="1">
        <f>'4.OVTA Sites-Transects'!G867</f>
        <v>0</v>
      </c>
      <c r="F861" s="1">
        <f>'4.OVTA Sites-Transects'!F867</f>
        <v>0</v>
      </c>
      <c r="G861" s="6">
        <f>'4.OVTA Sites-Transects'!H867</f>
        <v>0</v>
      </c>
      <c r="H861" s="6">
        <f>'4.OVTA Sites-Transects'!I867</f>
        <v>0</v>
      </c>
      <c r="I861" s="193" t="str">
        <f t="shared" si="104"/>
        <v>-</v>
      </c>
      <c r="J861" s="27" t="str">
        <f t="shared" si="105"/>
        <v>-</v>
      </c>
      <c r="K861" s="27" t="str">
        <f t="shared" si="106"/>
        <v>-</v>
      </c>
      <c r="L861" s="27" t="str">
        <f t="shared" si="107"/>
        <v>-</v>
      </c>
      <c r="M861" s="27" t="str">
        <f t="shared" si="108"/>
        <v>-</v>
      </c>
      <c r="N861" s="28">
        <f t="shared" si="109"/>
        <v>0</v>
      </c>
      <c r="O861" s="28">
        <f t="shared" si="111"/>
        <v>0</v>
      </c>
      <c r="P861" s="1" t="str">
        <f t="shared" si="110"/>
        <v>no</v>
      </c>
    </row>
    <row r="862" spans="1:16" x14ac:dyDescent="0.25">
      <c r="A862" s="6">
        <f>'4.OVTA Sites-Transects'!B868</f>
        <v>0</v>
      </c>
      <c r="B862" s="6">
        <f>'4.OVTA Sites-Transects'!C868</f>
        <v>0</v>
      </c>
      <c r="C862" s="6">
        <f>'4.OVTA Sites-Transects'!D868</f>
        <v>0</v>
      </c>
      <c r="D862" s="1">
        <f>'4.OVTA Sites-Transects'!E868</f>
        <v>0</v>
      </c>
      <c r="E862" s="1">
        <f>'4.OVTA Sites-Transects'!G868</f>
        <v>0</v>
      </c>
      <c r="F862" s="1">
        <f>'4.OVTA Sites-Transects'!F868</f>
        <v>0</v>
      </c>
      <c r="G862" s="6">
        <f>'4.OVTA Sites-Transects'!H868</f>
        <v>0</v>
      </c>
      <c r="H862" s="6">
        <f>'4.OVTA Sites-Transects'!I868</f>
        <v>0</v>
      </c>
      <c r="I862" s="193" t="str">
        <f t="shared" si="104"/>
        <v>-</v>
      </c>
      <c r="J862" s="27" t="str">
        <f t="shared" si="105"/>
        <v>-</v>
      </c>
      <c r="K862" s="27" t="str">
        <f t="shared" si="106"/>
        <v>-</v>
      </c>
      <c r="L862" s="27" t="str">
        <f t="shared" si="107"/>
        <v>-</v>
      </c>
      <c r="M862" s="27" t="str">
        <f t="shared" si="108"/>
        <v>-</v>
      </c>
      <c r="N862" s="28">
        <f t="shared" si="109"/>
        <v>0</v>
      </c>
      <c r="O862" s="28">
        <f t="shared" si="111"/>
        <v>0</v>
      </c>
      <c r="P862" s="1" t="str">
        <f t="shared" si="110"/>
        <v>no</v>
      </c>
    </row>
    <row r="863" spans="1:16" x14ac:dyDescent="0.25">
      <c r="A863" s="6">
        <f>'4.OVTA Sites-Transects'!B869</f>
        <v>0</v>
      </c>
      <c r="B863" s="6">
        <f>'4.OVTA Sites-Transects'!C869</f>
        <v>0</v>
      </c>
      <c r="C863" s="6">
        <f>'4.OVTA Sites-Transects'!D869</f>
        <v>0</v>
      </c>
      <c r="D863" s="1">
        <f>'4.OVTA Sites-Transects'!E869</f>
        <v>0</v>
      </c>
      <c r="E863" s="1">
        <f>'4.OVTA Sites-Transects'!G869</f>
        <v>0</v>
      </c>
      <c r="F863" s="1">
        <f>'4.OVTA Sites-Transects'!F869</f>
        <v>0</v>
      </c>
      <c r="G863" s="6">
        <f>'4.OVTA Sites-Transects'!H869</f>
        <v>0</v>
      </c>
      <c r="H863" s="6">
        <f>'4.OVTA Sites-Transects'!I869</f>
        <v>0</v>
      </c>
      <c r="I863" s="193" t="str">
        <f t="shared" si="104"/>
        <v>-</v>
      </c>
      <c r="J863" s="27" t="str">
        <f t="shared" si="105"/>
        <v>-</v>
      </c>
      <c r="K863" s="27" t="str">
        <f t="shared" si="106"/>
        <v>-</v>
      </c>
      <c r="L863" s="27" t="str">
        <f t="shared" si="107"/>
        <v>-</v>
      </c>
      <c r="M863" s="27" t="str">
        <f t="shared" si="108"/>
        <v>-</v>
      </c>
      <c r="N863" s="28">
        <f t="shared" si="109"/>
        <v>0</v>
      </c>
      <c r="O863" s="28">
        <f t="shared" si="111"/>
        <v>0</v>
      </c>
      <c r="P863" s="1" t="str">
        <f t="shared" si="110"/>
        <v>no</v>
      </c>
    </row>
    <row r="864" spans="1:16" x14ac:dyDescent="0.25">
      <c r="A864" s="6">
        <f>'4.OVTA Sites-Transects'!B870</f>
        <v>0</v>
      </c>
      <c r="B864" s="6">
        <f>'4.OVTA Sites-Transects'!C870</f>
        <v>0</v>
      </c>
      <c r="C864" s="6">
        <f>'4.OVTA Sites-Transects'!D870</f>
        <v>0</v>
      </c>
      <c r="D864" s="1">
        <f>'4.OVTA Sites-Transects'!E870</f>
        <v>0</v>
      </c>
      <c r="E864" s="1">
        <f>'4.OVTA Sites-Transects'!G870</f>
        <v>0</v>
      </c>
      <c r="F864" s="1">
        <f>'4.OVTA Sites-Transects'!F870</f>
        <v>0</v>
      </c>
      <c r="G864" s="6">
        <f>'4.OVTA Sites-Transects'!H870</f>
        <v>0</v>
      </c>
      <c r="H864" s="6">
        <f>'4.OVTA Sites-Transects'!I870</f>
        <v>0</v>
      </c>
      <c r="I864" s="193" t="str">
        <f t="shared" si="104"/>
        <v>-</v>
      </c>
      <c r="J864" s="27" t="str">
        <f t="shared" si="105"/>
        <v>-</v>
      </c>
      <c r="K864" s="27" t="str">
        <f t="shared" si="106"/>
        <v>-</v>
      </c>
      <c r="L864" s="27" t="str">
        <f t="shared" si="107"/>
        <v>-</v>
      </c>
      <c r="M864" s="27" t="str">
        <f t="shared" si="108"/>
        <v>-</v>
      </c>
      <c r="N864" s="28">
        <f t="shared" si="109"/>
        <v>0</v>
      </c>
      <c r="O864" s="28">
        <f t="shared" si="111"/>
        <v>0</v>
      </c>
      <c r="P864" s="1" t="str">
        <f t="shared" si="110"/>
        <v>no</v>
      </c>
    </row>
    <row r="865" spans="1:16" x14ac:dyDescent="0.25">
      <c r="A865" s="6">
        <f>'4.OVTA Sites-Transects'!B871</f>
        <v>0</v>
      </c>
      <c r="B865" s="6">
        <f>'4.OVTA Sites-Transects'!C871</f>
        <v>0</v>
      </c>
      <c r="C865" s="6">
        <f>'4.OVTA Sites-Transects'!D871</f>
        <v>0</v>
      </c>
      <c r="D865" s="1">
        <f>'4.OVTA Sites-Transects'!E871</f>
        <v>0</v>
      </c>
      <c r="E865" s="1">
        <f>'4.OVTA Sites-Transects'!G871</f>
        <v>0</v>
      </c>
      <c r="F865" s="1">
        <f>'4.OVTA Sites-Transects'!F871</f>
        <v>0</v>
      </c>
      <c r="G865" s="6">
        <f>'4.OVTA Sites-Transects'!H871</f>
        <v>0</v>
      </c>
      <c r="H865" s="6">
        <f>'4.OVTA Sites-Transects'!I871</f>
        <v>0</v>
      </c>
      <c r="I865" s="193" t="str">
        <f t="shared" si="104"/>
        <v>-</v>
      </c>
      <c r="J865" s="27" t="str">
        <f t="shared" si="105"/>
        <v>-</v>
      </c>
      <c r="K865" s="27" t="str">
        <f t="shared" si="106"/>
        <v>-</v>
      </c>
      <c r="L865" s="27" t="str">
        <f t="shared" si="107"/>
        <v>-</v>
      </c>
      <c r="M865" s="27" t="str">
        <f t="shared" si="108"/>
        <v>-</v>
      </c>
      <c r="N865" s="28">
        <f t="shared" si="109"/>
        <v>0</v>
      </c>
      <c r="O865" s="28">
        <f t="shared" si="111"/>
        <v>0</v>
      </c>
      <c r="P865" s="1" t="str">
        <f t="shared" si="110"/>
        <v>no</v>
      </c>
    </row>
    <row r="866" spans="1:16" x14ac:dyDescent="0.25">
      <c r="A866" s="6">
        <f>'4.OVTA Sites-Transects'!B872</f>
        <v>0</v>
      </c>
      <c r="B866" s="6">
        <f>'4.OVTA Sites-Transects'!C872</f>
        <v>0</v>
      </c>
      <c r="C866" s="6">
        <f>'4.OVTA Sites-Transects'!D872</f>
        <v>0</v>
      </c>
      <c r="D866" s="1">
        <f>'4.OVTA Sites-Transects'!E872</f>
        <v>0</v>
      </c>
      <c r="E866" s="1">
        <f>'4.OVTA Sites-Transects'!G872</f>
        <v>0</v>
      </c>
      <c r="F866" s="1">
        <f>'4.OVTA Sites-Transects'!F872</f>
        <v>0</v>
      </c>
      <c r="G866" s="6">
        <f>'4.OVTA Sites-Transects'!H872</f>
        <v>0</v>
      </c>
      <c r="H866" s="6">
        <f>'4.OVTA Sites-Transects'!I872</f>
        <v>0</v>
      </c>
      <c r="I866" s="193" t="str">
        <f t="shared" si="104"/>
        <v>-</v>
      </c>
      <c r="J866" s="27" t="str">
        <f t="shared" si="105"/>
        <v>-</v>
      </c>
      <c r="K866" s="27" t="str">
        <f t="shared" si="106"/>
        <v>-</v>
      </c>
      <c r="L866" s="27" t="str">
        <f t="shared" si="107"/>
        <v>-</v>
      </c>
      <c r="M866" s="27" t="str">
        <f t="shared" si="108"/>
        <v>-</v>
      </c>
      <c r="N866" s="28">
        <f t="shared" si="109"/>
        <v>0</v>
      </c>
      <c r="O866" s="28">
        <f t="shared" si="111"/>
        <v>0</v>
      </c>
      <c r="P866" s="1" t="str">
        <f t="shared" si="110"/>
        <v>no</v>
      </c>
    </row>
    <row r="867" spans="1:16" x14ac:dyDescent="0.25">
      <c r="A867" s="6">
        <f>'4.OVTA Sites-Transects'!B873</f>
        <v>0</v>
      </c>
      <c r="B867" s="6">
        <f>'4.OVTA Sites-Transects'!C873</f>
        <v>0</v>
      </c>
      <c r="C867" s="6">
        <f>'4.OVTA Sites-Transects'!D873</f>
        <v>0</v>
      </c>
      <c r="D867" s="1">
        <f>'4.OVTA Sites-Transects'!E873</f>
        <v>0</v>
      </c>
      <c r="E867" s="1">
        <f>'4.OVTA Sites-Transects'!G873</f>
        <v>0</v>
      </c>
      <c r="F867" s="1">
        <f>'4.OVTA Sites-Transects'!F873</f>
        <v>0</v>
      </c>
      <c r="G867" s="6">
        <f>'4.OVTA Sites-Transects'!H873</f>
        <v>0</v>
      </c>
      <c r="H867" s="6">
        <f>'4.OVTA Sites-Transects'!I873</f>
        <v>0</v>
      </c>
      <c r="I867" s="193" t="str">
        <f t="shared" si="104"/>
        <v>-</v>
      </c>
      <c r="J867" s="27" t="str">
        <f t="shared" si="105"/>
        <v>-</v>
      </c>
      <c r="K867" s="27" t="str">
        <f t="shared" si="106"/>
        <v>-</v>
      </c>
      <c r="L867" s="27" t="str">
        <f t="shared" si="107"/>
        <v>-</v>
      </c>
      <c r="M867" s="27" t="str">
        <f t="shared" si="108"/>
        <v>-</v>
      </c>
      <c r="N867" s="28">
        <f t="shared" si="109"/>
        <v>0</v>
      </c>
      <c r="O867" s="28">
        <f t="shared" si="111"/>
        <v>0</v>
      </c>
      <c r="P867" s="1" t="str">
        <f t="shared" si="110"/>
        <v>no</v>
      </c>
    </row>
    <row r="868" spans="1:16" x14ac:dyDescent="0.25">
      <c r="A868" s="6">
        <f>'4.OVTA Sites-Transects'!B874</f>
        <v>0</v>
      </c>
      <c r="B868" s="6">
        <f>'4.OVTA Sites-Transects'!C874</f>
        <v>0</v>
      </c>
      <c r="C868" s="6">
        <f>'4.OVTA Sites-Transects'!D874</f>
        <v>0</v>
      </c>
      <c r="D868" s="1">
        <f>'4.OVTA Sites-Transects'!E874</f>
        <v>0</v>
      </c>
      <c r="E868" s="1">
        <f>'4.OVTA Sites-Transects'!G874</f>
        <v>0</v>
      </c>
      <c r="F868" s="1">
        <f>'4.OVTA Sites-Transects'!F874</f>
        <v>0</v>
      </c>
      <c r="G868" s="6">
        <f>'4.OVTA Sites-Transects'!H874</f>
        <v>0</v>
      </c>
      <c r="H868" s="6">
        <f>'4.OVTA Sites-Transects'!I874</f>
        <v>0</v>
      </c>
      <c r="I868" s="193" t="str">
        <f t="shared" si="104"/>
        <v>-</v>
      </c>
      <c r="J868" s="27" t="str">
        <f t="shared" si="105"/>
        <v>-</v>
      </c>
      <c r="K868" s="27" t="str">
        <f t="shared" si="106"/>
        <v>-</v>
      </c>
      <c r="L868" s="27" t="str">
        <f t="shared" si="107"/>
        <v>-</v>
      </c>
      <c r="M868" s="27" t="str">
        <f t="shared" si="108"/>
        <v>-</v>
      </c>
      <c r="N868" s="28">
        <f t="shared" si="109"/>
        <v>0</v>
      </c>
      <c r="O868" s="28">
        <f t="shared" si="111"/>
        <v>0</v>
      </c>
      <c r="P868" s="1" t="str">
        <f t="shared" si="110"/>
        <v>no</v>
      </c>
    </row>
    <row r="869" spans="1:16" x14ac:dyDescent="0.25">
      <c r="A869" s="6">
        <f>'4.OVTA Sites-Transects'!B875</f>
        <v>0</v>
      </c>
      <c r="B869" s="6">
        <f>'4.OVTA Sites-Transects'!C875</f>
        <v>0</v>
      </c>
      <c r="C869" s="6">
        <f>'4.OVTA Sites-Transects'!D875</f>
        <v>0</v>
      </c>
      <c r="D869" s="1">
        <f>'4.OVTA Sites-Transects'!E875</f>
        <v>0</v>
      </c>
      <c r="E869" s="1">
        <f>'4.OVTA Sites-Transects'!G875</f>
        <v>0</v>
      </c>
      <c r="F869" s="1">
        <f>'4.OVTA Sites-Transects'!F875</f>
        <v>0</v>
      </c>
      <c r="G869" s="6">
        <f>'4.OVTA Sites-Transects'!H875</f>
        <v>0</v>
      </c>
      <c r="H869" s="6">
        <f>'4.OVTA Sites-Transects'!I875</f>
        <v>0</v>
      </c>
      <c r="I869" s="193" t="str">
        <f t="shared" si="104"/>
        <v>-</v>
      </c>
      <c r="J869" s="27" t="str">
        <f t="shared" si="105"/>
        <v>-</v>
      </c>
      <c r="K869" s="27" t="str">
        <f t="shared" si="106"/>
        <v>-</v>
      </c>
      <c r="L869" s="27" t="str">
        <f t="shared" si="107"/>
        <v>-</v>
      </c>
      <c r="M869" s="27" t="str">
        <f t="shared" si="108"/>
        <v>-</v>
      </c>
      <c r="N869" s="28">
        <f t="shared" si="109"/>
        <v>0</v>
      </c>
      <c r="O869" s="28">
        <f t="shared" si="111"/>
        <v>0</v>
      </c>
      <c r="P869" s="1" t="str">
        <f t="shared" si="110"/>
        <v>no</v>
      </c>
    </row>
    <row r="870" spans="1:16" x14ac:dyDescent="0.25">
      <c r="A870" s="6">
        <f>'4.OVTA Sites-Transects'!B876</f>
        <v>0</v>
      </c>
      <c r="B870" s="6">
        <f>'4.OVTA Sites-Transects'!C876</f>
        <v>0</v>
      </c>
      <c r="C870" s="6">
        <f>'4.OVTA Sites-Transects'!D876</f>
        <v>0</v>
      </c>
      <c r="D870" s="1">
        <f>'4.OVTA Sites-Transects'!E876</f>
        <v>0</v>
      </c>
      <c r="E870" s="1">
        <f>'4.OVTA Sites-Transects'!G876</f>
        <v>0</v>
      </c>
      <c r="F870" s="1">
        <f>'4.OVTA Sites-Transects'!F876</f>
        <v>0</v>
      </c>
      <c r="G870" s="6">
        <f>'4.OVTA Sites-Transects'!H876</f>
        <v>0</v>
      </c>
      <c r="H870" s="6">
        <f>'4.OVTA Sites-Transects'!I876</f>
        <v>0</v>
      </c>
      <c r="I870" s="193" t="str">
        <f t="shared" si="104"/>
        <v>-</v>
      </c>
      <c r="J870" s="27" t="str">
        <f t="shared" si="105"/>
        <v>-</v>
      </c>
      <c r="K870" s="27" t="str">
        <f t="shared" si="106"/>
        <v>-</v>
      </c>
      <c r="L870" s="27" t="str">
        <f t="shared" si="107"/>
        <v>-</v>
      </c>
      <c r="M870" s="27" t="str">
        <f t="shared" si="108"/>
        <v>-</v>
      </c>
      <c r="N870" s="28">
        <f t="shared" si="109"/>
        <v>0</v>
      </c>
      <c r="O870" s="28">
        <f t="shared" si="111"/>
        <v>0</v>
      </c>
      <c r="P870" s="1" t="str">
        <f t="shared" si="110"/>
        <v>no</v>
      </c>
    </row>
    <row r="871" spans="1:16" x14ac:dyDescent="0.25">
      <c r="A871" s="6">
        <f>'4.OVTA Sites-Transects'!B877</f>
        <v>0</v>
      </c>
      <c r="B871" s="6">
        <f>'4.OVTA Sites-Transects'!C877</f>
        <v>0</v>
      </c>
      <c r="C871" s="6">
        <f>'4.OVTA Sites-Transects'!D877</f>
        <v>0</v>
      </c>
      <c r="D871" s="1">
        <f>'4.OVTA Sites-Transects'!E877</f>
        <v>0</v>
      </c>
      <c r="E871" s="1">
        <f>'4.OVTA Sites-Transects'!G877</f>
        <v>0</v>
      </c>
      <c r="F871" s="1">
        <f>'4.OVTA Sites-Transects'!F877</f>
        <v>0</v>
      </c>
      <c r="G871" s="6">
        <f>'4.OVTA Sites-Transects'!H877</f>
        <v>0</v>
      </c>
      <c r="H871" s="6">
        <f>'4.OVTA Sites-Transects'!I877</f>
        <v>0</v>
      </c>
      <c r="I871" s="193" t="str">
        <f t="shared" si="104"/>
        <v>-</v>
      </c>
      <c r="J871" s="27" t="str">
        <f t="shared" si="105"/>
        <v>-</v>
      </c>
      <c r="K871" s="27" t="str">
        <f t="shared" si="106"/>
        <v>-</v>
      </c>
      <c r="L871" s="27" t="str">
        <f t="shared" si="107"/>
        <v>-</v>
      </c>
      <c r="M871" s="27" t="str">
        <f t="shared" si="108"/>
        <v>-</v>
      </c>
      <c r="N871" s="28">
        <f t="shared" si="109"/>
        <v>0</v>
      </c>
      <c r="O871" s="28">
        <f t="shared" si="111"/>
        <v>0</v>
      </c>
      <c r="P871" s="1" t="str">
        <f t="shared" si="110"/>
        <v>no</v>
      </c>
    </row>
    <row r="872" spans="1:16" x14ac:dyDescent="0.25">
      <c r="A872" s="6">
        <f>'4.OVTA Sites-Transects'!B878</f>
        <v>0</v>
      </c>
      <c r="B872" s="6">
        <f>'4.OVTA Sites-Transects'!C878</f>
        <v>0</v>
      </c>
      <c r="C872" s="6">
        <f>'4.OVTA Sites-Transects'!D878</f>
        <v>0</v>
      </c>
      <c r="D872" s="1">
        <f>'4.OVTA Sites-Transects'!E878</f>
        <v>0</v>
      </c>
      <c r="E872" s="1">
        <f>'4.OVTA Sites-Transects'!G878</f>
        <v>0</v>
      </c>
      <c r="F872" s="1">
        <f>'4.OVTA Sites-Transects'!F878</f>
        <v>0</v>
      </c>
      <c r="G872" s="6">
        <f>'4.OVTA Sites-Transects'!H878</f>
        <v>0</v>
      </c>
      <c r="H872" s="6">
        <f>'4.OVTA Sites-Transects'!I878</f>
        <v>0</v>
      </c>
      <c r="I872" s="193" t="str">
        <f t="shared" si="104"/>
        <v>-</v>
      </c>
      <c r="J872" s="27" t="str">
        <f t="shared" si="105"/>
        <v>-</v>
      </c>
      <c r="K872" s="27" t="str">
        <f t="shared" si="106"/>
        <v>-</v>
      </c>
      <c r="L872" s="27" t="str">
        <f t="shared" si="107"/>
        <v>-</v>
      </c>
      <c r="M872" s="27" t="str">
        <f t="shared" si="108"/>
        <v>-</v>
      </c>
      <c r="N872" s="28">
        <f t="shared" si="109"/>
        <v>0</v>
      </c>
      <c r="O872" s="28">
        <f t="shared" si="111"/>
        <v>0</v>
      </c>
      <c r="P872" s="1" t="str">
        <f t="shared" si="110"/>
        <v>no</v>
      </c>
    </row>
    <row r="873" spans="1:16" x14ac:dyDescent="0.25">
      <c r="A873" s="6">
        <f>'4.OVTA Sites-Transects'!B879</f>
        <v>0</v>
      </c>
      <c r="B873" s="6">
        <f>'4.OVTA Sites-Transects'!C879</f>
        <v>0</v>
      </c>
      <c r="C873" s="6">
        <f>'4.OVTA Sites-Transects'!D879</f>
        <v>0</v>
      </c>
      <c r="D873" s="1">
        <f>'4.OVTA Sites-Transects'!E879</f>
        <v>0</v>
      </c>
      <c r="E873" s="1">
        <f>'4.OVTA Sites-Transects'!G879</f>
        <v>0</v>
      </c>
      <c r="F873" s="1">
        <f>'4.OVTA Sites-Transects'!F879</f>
        <v>0</v>
      </c>
      <c r="G873" s="6">
        <f>'4.OVTA Sites-Transects'!H879</f>
        <v>0</v>
      </c>
      <c r="H873" s="6">
        <f>'4.OVTA Sites-Transects'!I879</f>
        <v>0</v>
      </c>
      <c r="I873" s="193" t="str">
        <f t="shared" si="104"/>
        <v>-</v>
      </c>
      <c r="J873" s="27" t="str">
        <f t="shared" si="105"/>
        <v>-</v>
      </c>
      <c r="K873" s="27" t="str">
        <f t="shared" si="106"/>
        <v>-</v>
      </c>
      <c r="L873" s="27" t="str">
        <f t="shared" si="107"/>
        <v>-</v>
      </c>
      <c r="M873" s="27" t="str">
        <f t="shared" si="108"/>
        <v>-</v>
      </c>
      <c r="N873" s="28">
        <f t="shared" si="109"/>
        <v>0</v>
      </c>
      <c r="O873" s="28">
        <f t="shared" si="111"/>
        <v>0</v>
      </c>
      <c r="P873" s="1" t="str">
        <f t="shared" si="110"/>
        <v>no</v>
      </c>
    </row>
    <row r="874" spans="1:16" x14ac:dyDescent="0.25">
      <c r="A874" s="6">
        <f>'4.OVTA Sites-Transects'!B880</f>
        <v>0</v>
      </c>
      <c r="B874" s="6">
        <f>'4.OVTA Sites-Transects'!C880</f>
        <v>0</v>
      </c>
      <c r="C874" s="6">
        <f>'4.OVTA Sites-Transects'!D880</f>
        <v>0</v>
      </c>
      <c r="D874" s="1">
        <f>'4.OVTA Sites-Transects'!E880</f>
        <v>0</v>
      </c>
      <c r="E874" s="1">
        <f>'4.OVTA Sites-Transects'!G880</f>
        <v>0</v>
      </c>
      <c r="F874" s="1">
        <f>'4.OVTA Sites-Transects'!F880</f>
        <v>0</v>
      </c>
      <c r="G874" s="6">
        <f>'4.OVTA Sites-Transects'!H880</f>
        <v>0</v>
      </c>
      <c r="H874" s="6">
        <f>'4.OVTA Sites-Transects'!I880</f>
        <v>0</v>
      </c>
      <c r="I874" s="193" t="str">
        <f t="shared" si="104"/>
        <v>-</v>
      </c>
      <c r="J874" s="27" t="str">
        <f t="shared" si="105"/>
        <v>-</v>
      </c>
      <c r="K874" s="27" t="str">
        <f t="shared" si="106"/>
        <v>-</v>
      </c>
      <c r="L874" s="27" t="str">
        <f t="shared" si="107"/>
        <v>-</v>
      </c>
      <c r="M874" s="27" t="str">
        <f t="shared" si="108"/>
        <v>-</v>
      </c>
      <c r="N874" s="28">
        <f t="shared" si="109"/>
        <v>0</v>
      </c>
      <c r="O874" s="28">
        <f t="shared" si="111"/>
        <v>0</v>
      </c>
      <c r="P874" s="1" t="str">
        <f t="shared" si="110"/>
        <v>no</v>
      </c>
    </row>
    <row r="875" spans="1:16" x14ac:dyDescent="0.25">
      <c r="A875" s="6">
        <f>'4.OVTA Sites-Transects'!B881</f>
        <v>0</v>
      </c>
      <c r="B875" s="6">
        <f>'4.OVTA Sites-Transects'!C881</f>
        <v>0</v>
      </c>
      <c r="C875" s="6">
        <f>'4.OVTA Sites-Transects'!D881</f>
        <v>0</v>
      </c>
      <c r="D875" s="1">
        <f>'4.OVTA Sites-Transects'!E881</f>
        <v>0</v>
      </c>
      <c r="E875" s="1">
        <f>'4.OVTA Sites-Transects'!G881</f>
        <v>0</v>
      </c>
      <c r="F875" s="1">
        <f>'4.OVTA Sites-Transects'!F881</f>
        <v>0</v>
      </c>
      <c r="G875" s="6">
        <f>'4.OVTA Sites-Transects'!H881</f>
        <v>0</v>
      </c>
      <c r="H875" s="6">
        <f>'4.OVTA Sites-Transects'!I881</f>
        <v>0</v>
      </c>
      <c r="I875" s="193" t="str">
        <f t="shared" si="104"/>
        <v>-</v>
      </c>
      <c r="J875" s="27" t="str">
        <f t="shared" si="105"/>
        <v>-</v>
      </c>
      <c r="K875" s="27" t="str">
        <f t="shared" si="106"/>
        <v>-</v>
      </c>
      <c r="L875" s="27" t="str">
        <f t="shared" si="107"/>
        <v>-</v>
      </c>
      <c r="M875" s="27" t="str">
        <f t="shared" si="108"/>
        <v>-</v>
      </c>
      <c r="N875" s="28">
        <f t="shared" si="109"/>
        <v>0</v>
      </c>
      <c r="O875" s="28">
        <f t="shared" si="111"/>
        <v>0</v>
      </c>
      <c r="P875" s="1" t="str">
        <f t="shared" si="110"/>
        <v>no</v>
      </c>
    </row>
    <row r="876" spans="1:16" x14ac:dyDescent="0.25">
      <c r="A876" s="6">
        <f>'4.OVTA Sites-Transects'!B882</f>
        <v>0</v>
      </c>
      <c r="B876" s="6">
        <f>'4.OVTA Sites-Transects'!C882</f>
        <v>0</v>
      </c>
      <c r="C876" s="6">
        <f>'4.OVTA Sites-Transects'!D882</f>
        <v>0</v>
      </c>
      <c r="D876" s="1">
        <f>'4.OVTA Sites-Transects'!E882</f>
        <v>0</v>
      </c>
      <c r="E876" s="1">
        <f>'4.OVTA Sites-Transects'!G882</f>
        <v>0</v>
      </c>
      <c r="F876" s="1">
        <f>'4.OVTA Sites-Transects'!F882</f>
        <v>0</v>
      </c>
      <c r="G876" s="6">
        <f>'4.OVTA Sites-Transects'!H882</f>
        <v>0</v>
      </c>
      <c r="H876" s="6">
        <f>'4.OVTA Sites-Transects'!I882</f>
        <v>0</v>
      </c>
      <c r="I876" s="193" t="str">
        <f t="shared" si="104"/>
        <v>-</v>
      </c>
      <c r="J876" s="27" t="str">
        <f t="shared" si="105"/>
        <v>-</v>
      </c>
      <c r="K876" s="27" t="str">
        <f t="shared" si="106"/>
        <v>-</v>
      </c>
      <c r="L876" s="27" t="str">
        <f t="shared" si="107"/>
        <v>-</v>
      </c>
      <c r="M876" s="27" t="str">
        <f t="shared" si="108"/>
        <v>-</v>
      </c>
      <c r="N876" s="28">
        <f t="shared" si="109"/>
        <v>0</v>
      </c>
      <c r="O876" s="28">
        <f t="shared" si="111"/>
        <v>0</v>
      </c>
      <c r="P876" s="1" t="str">
        <f t="shared" si="110"/>
        <v>no</v>
      </c>
    </row>
    <row r="877" spans="1:16" x14ac:dyDescent="0.25">
      <c r="A877" s="6">
        <f>'4.OVTA Sites-Transects'!B883</f>
        <v>0</v>
      </c>
      <c r="B877" s="6">
        <f>'4.OVTA Sites-Transects'!C883</f>
        <v>0</v>
      </c>
      <c r="C877" s="6">
        <f>'4.OVTA Sites-Transects'!D883</f>
        <v>0</v>
      </c>
      <c r="D877" s="1">
        <f>'4.OVTA Sites-Transects'!E883</f>
        <v>0</v>
      </c>
      <c r="E877" s="1">
        <f>'4.OVTA Sites-Transects'!G883</f>
        <v>0</v>
      </c>
      <c r="F877" s="1">
        <f>'4.OVTA Sites-Transects'!F883</f>
        <v>0</v>
      </c>
      <c r="G877" s="6">
        <f>'4.OVTA Sites-Transects'!H883</f>
        <v>0</v>
      </c>
      <c r="H877" s="6">
        <f>'4.OVTA Sites-Transects'!I883</f>
        <v>0</v>
      </c>
      <c r="I877" s="193" t="str">
        <f t="shared" si="104"/>
        <v>-</v>
      </c>
      <c r="J877" s="27" t="str">
        <f t="shared" si="105"/>
        <v>-</v>
      </c>
      <c r="K877" s="27" t="str">
        <f t="shared" si="106"/>
        <v>-</v>
      </c>
      <c r="L877" s="27" t="str">
        <f t="shared" si="107"/>
        <v>-</v>
      </c>
      <c r="M877" s="27" t="str">
        <f t="shared" si="108"/>
        <v>-</v>
      </c>
      <c r="N877" s="28">
        <f t="shared" si="109"/>
        <v>0</v>
      </c>
      <c r="O877" s="28">
        <f t="shared" si="111"/>
        <v>0</v>
      </c>
      <c r="P877" s="1" t="str">
        <f t="shared" si="110"/>
        <v>no</v>
      </c>
    </row>
    <row r="878" spans="1:16" x14ac:dyDescent="0.25">
      <c r="A878" s="6">
        <f>'4.OVTA Sites-Transects'!B884</f>
        <v>0</v>
      </c>
      <c r="B878" s="6">
        <f>'4.OVTA Sites-Transects'!C884</f>
        <v>0</v>
      </c>
      <c r="C878" s="6">
        <f>'4.OVTA Sites-Transects'!D884</f>
        <v>0</v>
      </c>
      <c r="D878" s="1">
        <f>'4.OVTA Sites-Transects'!E884</f>
        <v>0</v>
      </c>
      <c r="E878" s="1">
        <f>'4.OVTA Sites-Transects'!G884</f>
        <v>0</v>
      </c>
      <c r="F878" s="1">
        <f>'4.OVTA Sites-Transects'!F884</f>
        <v>0</v>
      </c>
      <c r="G878" s="6">
        <f>'4.OVTA Sites-Transects'!H884</f>
        <v>0</v>
      </c>
      <c r="H878" s="6">
        <f>'4.OVTA Sites-Transects'!I884</f>
        <v>0</v>
      </c>
      <c r="I878" s="193" t="str">
        <f t="shared" si="104"/>
        <v>-</v>
      </c>
      <c r="J878" s="27" t="str">
        <f t="shared" si="105"/>
        <v>-</v>
      </c>
      <c r="K878" s="27" t="str">
        <f t="shared" si="106"/>
        <v>-</v>
      </c>
      <c r="L878" s="27" t="str">
        <f t="shared" si="107"/>
        <v>-</v>
      </c>
      <c r="M878" s="27" t="str">
        <f t="shared" si="108"/>
        <v>-</v>
      </c>
      <c r="N878" s="28">
        <f t="shared" si="109"/>
        <v>0</v>
      </c>
      <c r="O878" s="28">
        <f t="shared" si="111"/>
        <v>0</v>
      </c>
      <c r="P878" s="1" t="str">
        <f t="shared" si="110"/>
        <v>no</v>
      </c>
    </row>
    <row r="879" spans="1:16" x14ac:dyDescent="0.25">
      <c r="A879" s="6">
        <f>'4.OVTA Sites-Transects'!B885</f>
        <v>0</v>
      </c>
      <c r="B879" s="6">
        <f>'4.OVTA Sites-Transects'!C885</f>
        <v>0</v>
      </c>
      <c r="C879" s="6">
        <f>'4.OVTA Sites-Transects'!D885</f>
        <v>0</v>
      </c>
      <c r="D879" s="1">
        <f>'4.OVTA Sites-Transects'!E885</f>
        <v>0</v>
      </c>
      <c r="E879" s="1">
        <f>'4.OVTA Sites-Transects'!G885</f>
        <v>0</v>
      </c>
      <c r="F879" s="1">
        <f>'4.OVTA Sites-Transects'!F885</f>
        <v>0</v>
      </c>
      <c r="G879" s="6">
        <f>'4.OVTA Sites-Transects'!H885</f>
        <v>0</v>
      </c>
      <c r="H879" s="6">
        <f>'4.OVTA Sites-Transects'!I885</f>
        <v>0</v>
      </c>
      <c r="I879" s="193" t="str">
        <f t="shared" si="104"/>
        <v>-</v>
      </c>
      <c r="J879" s="27" t="str">
        <f t="shared" si="105"/>
        <v>-</v>
      </c>
      <c r="K879" s="27" t="str">
        <f t="shared" si="106"/>
        <v>-</v>
      </c>
      <c r="L879" s="27" t="str">
        <f t="shared" si="107"/>
        <v>-</v>
      </c>
      <c r="M879" s="27" t="str">
        <f t="shared" si="108"/>
        <v>-</v>
      </c>
      <c r="N879" s="28">
        <f t="shared" si="109"/>
        <v>0</v>
      </c>
      <c r="O879" s="28">
        <f t="shared" si="111"/>
        <v>0</v>
      </c>
      <c r="P879" s="1" t="str">
        <f t="shared" si="110"/>
        <v>no</v>
      </c>
    </row>
    <row r="880" spans="1:16" x14ac:dyDescent="0.25">
      <c r="A880" s="6">
        <f>'4.OVTA Sites-Transects'!B886</f>
        <v>0</v>
      </c>
      <c r="B880" s="6">
        <f>'4.OVTA Sites-Transects'!C886</f>
        <v>0</v>
      </c>
      <c r="C880" s="6">
        <f>'4.OVTA Sites-Transects'!D886</f>
        <v>0</v>
      </c>
      <c r="D880" s="1">
        <f>'4.OVTA Sites-Transects'!E886</f>
        <v>0</v>
      </c>
      <c r="E880" s="1">
        <f>'4.OVTA Sites-Transects'!G886</f>
        <v>0</v>
      </c>
      <c r="F880" s="1">
        <f>'4.OVTA Sites-Transects'!F886</f>
        <v>0</v>
      </c>
      <c r="G880" s="6">
        <f>'4.OVTA Sites-Transects'!H886</f>
        <v>0</v>
      </c>
      <c r="H880" s="6">
        <f>'4.OVTA Sites-Transects'!I886</f>
        <v>0</v>
      </c>
      <c r="I880" s="193" t="str">
        <f t="shared" si="104"/>
        <v>-</v>
      </c>
      <c r="J880" s="27" t="str">
        <f t="shared" si="105"/>
        <v>-</v>
      </c>
      <c r="K880" s="27" t="str">
        <f t="shared" si="106"/>
        <v>-</v>
      </c>
      <c r="L880" s="27" t="str">
        <f t="shared" si="107"/>
        <v>-</v>
      </c>
      <c r="M880" s="27" t="str">
        <f t="shared" si="108"/>
        <v>-</v>
      </c>
      <c r="N880" s="28">
        <f t="shared" si="109"/>
        <v>0</v>
      </c>
      <c r="O880" s="28">
        <f t="shared" si="111"/>
        <v>0</v>
      </c>
      <c r="P880" s="1" t="str">
        <f t="shared" si="110"/>
        <v>no</v>
      </c>
    </row>
    <row r="881" spans="1:16" x14ac:dyDescent="0.25">
      <c r="A881" s="6">
        <f>'4.OVTA Sites-Transects'!B887</f>
        <v>0</v>
      </c>
      <c r="B881" s="6">
        <f>'4.OVTA Sites-Transects'!C887</f>
        <v>0</v>
      </c>
      <c r="C881" s="6">
        <f>'4.OVTA Sites-Transects'!D887</f>
        <v>0</v>
      </c>
      <c r="D881" s="1">
        <f>'4.OVTA Sites-Transects'!E887</f>
        <v>0</v>
      </c>
      <c r="E881" s="1">
        <f>'4.OVTA Sites-Transects'!G887</f>
        <v>0</v>
      </c>
      <c r="F881" s="1">
        <f>'4.OVTA Sites-Transects'!F887</f>
        <v>0</v>
      </c>
      <c r="G881" s="6">
        <f>'4.OVTA Sites-Transects'!H887</f>
        <v>0</v>
      </c>
      <c r="H881" s="6">
        <f>'4.OVTA Sites-Transects'!I887</f>
        <v>0</v>
      </c>
      <c r="I881" s="193" t="str">
        <f t="shared" si="104"/>
        <v>-</v>
      </c>
      <c r="J881" s="27" t="str">
        <f t="shared" si="105"/>
        <v>-</v>
      </c>
      <c r="K881" s="27" t="str">
        <f t="shared" si="106"/>
        <v>-</v>
      </c>
      <c r="L881" s="27" t="str">
        <f t="shared" si="107"/>
        <v>-</v>
      </c>
      <c r="M881" s="27" t="str">
        <f t="shared" si="108"/>
        <v>-</v>
      </c>
      <c r="N881" s="28">
        <f t="shared" si="109"/>
        <v>0</v>
      </c>
      <c r="O881" s="28">
        <f t="shared" si="111"/>
        <v>0</v>
      </c>
      <c r="P881" s="1" t="str">
        <f t="shared" si="110"/>
        <v>no</v>
      </c>
    </row>
    <row r="882" spans="1:16" x14ac:dyDescent="0.25">
      <c r="A882" s="6">
        <f>'4.OVTA Sites-Transects'!B888</f>
        <v>0</v>
      </c>
      <c r="B882" s="6">
        <f>'4.OVTA Sites-Transects'!C888</f>
        <v>0</v>
      </c>
      <c r="C882" s="6">
        <f>'4.OVTA Sites-Transects'!D888</f>
        <v>0</v>
      </c>
      <c r="D882" s="1">
        <f>'4.OVTA Sites-Transects'!E888</f>
        <v>0</v>
      </c>
      <c r="E882" s="1">
        <f>'4.OVTA Sites-Transects'!G888</f>
        <v>0</v>
      </c>
      <c r="F882" s="1">
        <f>'4.OVTA Sites-Transects'!F888</f>
        <v>0</v>
      </c>
      <c r="G882" s="6">
        <f>'4.OVTA Sites-Transects'!H888</f>
        <v>0</v>
      </c>
      <c r="H882" s="6">
        <f>'4.OVTA Sites-Transects'!I888</f>
        <v>0</v>
      </c>
      <c r="I882" s="193" t="str">
        <f t="shared" si="104"/>
        <v>-</v>
      </c>
      <c r="J882" s="27" t="str">
        <f t="shared" si="105"/>
        <v>-</v>
      </c>
      <c r="K882" s="27" t="str">
        <f t="shared" si="106"/>
        <v>-</v>
      </c>
      <c r="L882" s="27" t="str">
        <f t="shared" si="107"/>
        <v>-</v>
      </c>
      <c r="M882" s="27" t="str">
        <f t="shared" si="108"/>
        <v>-</v>
      </c>
      <c r="N882" s="28">
        <f t="shared" si="109"/>
        <v>0</v>
      </c>
      <c r="O882" s="28">
        <f t="shared" si="111"/>
        <v>0</v>
      </c>
      <c r="P882" s="1" t="str">
        <f t="shared" si="110"/>
        <v>no</v>
      </c>
    </row>
    <row r="883" spans="1:16" x14ac:dyDescent="0.25">
      <c r="A883" s="6">
        <f>'4.OVTA Sites-Transects'!B889</f>
        <v>0</v>
      </c>
      <c r="B883" s="6">
        <f>'4.OVTA Sites-Transects'!C889</f>
        <v>0</v>
      </c>
      <c r="C883" s="6">
        <f>'4.OVTA Sites-Transects'!D889</f>
        <v>0</v>
      </c>
      <c r="D883" s="1">
        <f>'4.OVTA Sites-Transects'!E889</f>
        <v>0</v>
      </c>
      <c r="E883" s="1">
        <f>'4.OVTA Sites-Transects'!G889</f>
        <v>0</v>
      </c>
      <c r="F883" s="1">
        <f>'4.OVTA Sites-Transects'!F889</f>
        <v>0</v>
      </c>
      <c r="G883" s="6">
        <f>'4.OVTA Sites-Transects'!H889</f>
        <v>0</v>
      </c>
      <c r="H883" s="6">
        <f>'4.OVTA Sites-Transects'!I889</f>
        <v>0</v>
      </c>
      <c r="I883" s="193" t="str">
        <f t="shared" si="104"/>
        <v>-</v>
      </c>
      <c r="J883" s="27" t="str">
        <f t="shared" si="105"/>
        <v>-</v>
      </c>
      <c r="K883" s="27" t="str">
        <f t="shared" si="106"/>
        <v>-</v>
      </c>
      <c r="L883" s="27" t="str">
        <f t="shared" si="107"/>
        <v>-</v>
      </c>
      <c r="M883" s="27" t="str">
        <f t="shared" si="108"/>
        <v>-</v>
      </c>
      <c r="N883" s="28">
        <f t="shared" si="109"/>
        <v>0</v>
      </c>
      <c r="O883" s="28">
        <f t="shared" si="111"/>
        <v>0</v>
      </c>
      <c r="P883" s="1" t="str">
        <f t="shared" si="110"/>
        <v>no</v>
      </c>
    </row>
    <row r="884" spans="1:16" x14ac:dyDescent="0.25">
      <c r="A884" s="6">
        <f>'4.OVTA Sites-Transects'!B890</f>
        <v>0</v>
      </c>
      <c r="B884" s="6">
        <f>'4.OVTA Sites-Transects'!C890</f>
        <v>0</v>
      </c>
      <c r="C884" s="6">
        <f>'4.OVTA Sites-Transects'!D890</f>
        <v>0</v>
      </c>
      <c r="D884" s="1">
        <f>'4.OVTA Sites-Transects'!E890</f>
        <v>0</v>
      </c>
      <c r="E884" s="1">
        <f>'4.OVTA Sites-Transects'!G890</f>
        <v>0</v>
      </c>
      <c r="F884" s="1">
        <f>'4.OVTA Sites-Transects'!F890</f>
        <v>0</v>
      </c>
      <c r="G884" s="6">
        <f>'4.OVTA Sites-Transects'!H890</f>
        <v>0</v>
      </c>
      <c r="H884" s="6">
        <f>'4.OVTA Sites-Transects'!I890</f>
        <v>0</v>
      </c>
      <c r="I884" s="193" t="str">
        <f t="shared" si="104"/>
        <v>-</v>
      </c>
      <c r="J884" s="27" t="str">
        <f t="shared" si="105"/>
        <v>-</v>
      </c>
      <c r="K884" s="27" t="str">
        <f t="shared" si="106"/>
        <v>-</v>
      </c>
      <c r="L884" s="27" t="str">
        <f t="shared" si="107"/>
        <v>-</v>
      </c>
      <c r="M884" s="27" t="str">
        <f t="shared" si="108"/>
        <v>-</v>
      </c>
      <c r="N884" s="28">
        <f t="shared" si="109"/>
        <v>0</v>
      </c>
      <c r="O884" s="28">
        <f t="shared" si="111"/>
        <v>0</v>
      </c>
      <c r="P884" s="1" t="str">
        <f t="shared" si="110"/>
        <v>no</v>
      </c>
    </row>
    <row r="885" spans="1:16" x14ac:dyDescent="0.25">
      <c r="A885" s="6">
        <f>'4.OVTA Sites-Transects'!B891</f>
        <v>0</v>
      </c>
      <c r="B885" s="6">
        <f>'4.OVTA Sites-Transects'!C891</f>
        <v>0</v>
      </c>
      <c r="C885" s="6">
        <f>'4.OVTA Sites-Transects'!D891</f>
        <v>0</v>
      </c>
      <c r="D885" s="1">
        <f>'4.OVTA Sites-Transects'!E891</f>
        <v>0</v>
      </c>
      <c r="E885" s="1">
        <f>'4.OVTA Sites-Transects'!G891</f>
        <v>0</v>
      </c>
      <c r="F885" s="1">
        <f>'4.OVTA Sites-Transects'!F891</f>
        <v>0</v>
      </c>
      <c r="G885" s="6">
        <f>'4.OVTA Sites-Transects'!H891</f>
        <v>0</v>
      </c>
      <c r="H885" s="6">
        <f>'4.OVTA Sites-Transects'!I891</f>
        <v>0</v>
      </c>
      <c r="I885" s="193" t="str">
        <f t="shared" si="104"/>
        <v>-</v>
      </c>
      <c r="J885" s="27" t="str">
        <f t="shared" si="105"/>
        <v>-</v>
      </c>
      <c r="K885" s="27" t="str">
        <f t="shared" si="106"/>
        <v>-</v>
      </c>
      <c r="L885" s="27" t="str">
        <f t="shared" si="107"/>
        <v>-</v>
      </c>
      <c r="M885" s="27" t="str">
        <f t="shared" si="108"/>
        <v>-</v>
      </c>
      <c r="N885" s="28">
        <f t="shared" si="109"/>
        <v>0</v>
      </c>
      <c r="O885" s="28">
        <f t="shared" si="111"/>
        <v>0</v>
      </c>
      <c r="P885" s="1" t="str">
        <f t="shared" si="110"/>
        <v>no</v>
      </c>
    </row>
    <row r="886" spans="1:16" x14ac:dyDescent="0.25">
      <c r="A886" s="6">
        <f>'4.OVTA Sites-Transects'!B892</f>
        <v>0</v>
      </c>
      <c r="B886" s="6">
        <f>'4.OVTA Sites-Transects'!C892</f>
        <v>0</v>
      </c>
      <c r="C886" s="6">
        <f>'4.OVTA Sites-Transects'!D892</f>
        <v>0</v>
      </c>
      <c r="D886" s="1">
        <f>'4.OVTA Sites-Transects'!E892</f>
        <v>0</v>
      </c>
      <c r="E886" s="1">
        <f>'4.OVTA Sites-Transects'!G892</f>
        <v>0</v>
      </c>
      <c r="F886" s="1">
        <f>'4.OVTA Sites-Transects'!F892</f>
        <v>0</v>
      </c>
      <c r="G886" s="6">
        <f>'4.OVTA Sites-Transects'!H892</f>
        <v>0</v>
      </c>
      <c r="H886" s="6">
        <f>'4.OVTA Sites-Transects'!I892</f>
        <v>0</v>
      </c>
      <c r="I886" s="193" t="str">
        <f t="shared" si="104"/>
        <v>-</v>
      </c>
      <c r="J886" s="27" t="str">
        <f t="shared" si="105"/>
        <v>-</v>
      </c>
      <c r="K886" s="27" t="str">
        <f t="shared" si="106"/>
        <v>-</v>
      </c>
      <c r="L886" s="27" t="str">
        <f t="shared" si="107"/>
        <v>-</v>
      </c>
      <c r="M886" s="27" t="str">
        <f t="shared" si="108"/>
        <v>-</v>
      </c>
      <c r="N886" s="28">
        <f t="shared" si="109"/>
        <v>0</v>
      </c>
      <c r="O886" s="28">
        <f t="shared" si="111"/>
        <v>0</v>
      </c>
      <c r="P886" s="1" t="str">
        <f t="shared" si="110"/>
        <v>no</v>
      </c>
    </row>
    <row r="887" spans="1:16" x14ac:dyDescent="0.25">
      <c r="A887" s="6">
        <f>'4.OVTA Sites-Transects'!B893</f>
        <v>0</v>
      </c>
      <c r="B887" s="6">
        <f>'4.OVTA Sites-Transects'!C893</f>
        <v>0</v>
      </c>
      <c r="C887" s="6">
        <f>'4.OVTA Sites-Transects'!D893</f>
        <v>0</v>
      </c>
      <c r="D887" s="1">
        <f>'4.OVTA Sites-Transects'!E893</f>
        <v>0</v>
      </c>
      <c r="E887" s="1">
        <f>'4.OVTA Sites-Transects'!G893</f>
        <v>0</v>
      </c>
      <c r="F887" s="1">
        <f>'4.OVTA Sites-Transects'!F893</f>
        <v>0</v>
      </c>
      <c r="G887" s="6">
        <f>'4.OVTA Sites-Transects'!H893</f>
        <v>0</v>
      </c>
      <c r="H887" s="6">
        <f>'4.OVTA Sites-Transects'!I893</f>
        <v>0</v>
      </c>
      <c r="I887" s="193" t="str">
        <f t="shared" si="104"/>
        <v>-</v>
      </c>
      <c r="J887" s="27" t="str">
        <f t="shared" si="105"/>
        <v>-</v>
      </c>
      <c r="K887" s="27" t="str">
        <f t="shared" si="106"/>
        <v>-</v>
      </c>
      <c r="L887" s="27" t="str">
        <f t="shared" si="107"/>
        <v>-</v>
      </c>
      <c r="M887" s="27" t="str">
        <f t="shared" si="108"/>
        <v>-</v>
      </c>
      <c r="N887" s="28">
        <f t="shared" si="109"/>
        <v>0</v>
      </c>
      <c r="O887" s="28">
        <f t="shared" si="111"/>
        <v>0</v>
      </c>
      <c r="P887" s="1" t="str">
        <f t="shared" si="110"/>
        <v>no</v>
      </c>
    </row>
    <row r="888" spans="1:16" x14ac:dyDescent="0.25">
      <c r="A888" s="6">
        <f>'4.OVTA Sites-Transects'!B894</f>
        <v>0</v>
      </c>
      <c r="B888" s="6">
        <f>'4.OVTA Sites-Transects'!C894</f>
        <v>0</v>
      </c>
      <c r="C888" s="6">
        <f>'4.OVTA Sites-Transects'!D894</f>
        <v>0</v>
      </c>
      <c r="D888" s="1">
        <f>'4.OVTA Sites-Transects'!E894</f>
        <v>0</v>
      </c>
      <c r="E888" s="1">
        <f>'4.OVTA Sites-Transects'!G894</f>
        <v>0</v>
      </c>
      <c r="F888" s="1">
        <f>'4.OVTA Sites-Transects'!F894</f>
        <v>0</v>
      </c>
      <c r="G888" s="6">
        <f>'4.OVTA Sites-Transects'!H894</f>
        <v>0</v>
      </c>
      <c r="H888" s="6">
        <f>'4.OVTA Sites-Transects'!I894</f>
        <v>0</v>
      </c>
      <c r="I888" s="193" t="str">
        <f t="shared" si="104"/>
        <v>-</v>
      </c>
      <c r="J888" s="27" t="str">
        <f t="shared" si="105"/>
        <v>-</v>
      </c>
      <c r="K888" s="27" t="str">
        <f t="shared" si="106"/>
        <v>-</v>
      </c>
      <c r="L888" s="27" t="str">
        <f t="shared" si="107"/>
        <v>-</v>
      </c>
      <c r="M888" s="27" t="str">
        <f t="shared" si="108"/>
        <v>-</v>
      </c>
      <c r="N888" s="28">
        <f t="shared" si="109"/>
        <v>0</v>
      </c>
      <c r="O888" s="28">
        <f t="shared" si="111"/>
        <v>0</v>
      </c>
      <c r="P888" s="1" t="str">
        <f t="shared" si="110"/>
        <v>no</v>
      </c>
    </row>
    <row r="889" spans="1:16" x14ac:dyDescent="0.25">
      <c r="A889" s="6">
        <f>'4.OVTA Sites-Transects'!B895</f>
        <v>0</v>
      </c>
      <c r="B889" s="6">
        <f>'4.OVTA Sites-Transects'!C895</f>
        <v>0</v>
      </c>
      <c r="C889" s="6">
        <f>'4.OVTA Sites-Transects'!D895</f>
        <v>0</v>
      </c>
      <c r="D889" s="1">
        <f>'4.OVTA Sites-Transects'!E895</f>
        <v>0</v>
      </c>
      <c r="E889" s="1">
        <f>'4.OVTA Sites-Transects'!G895</f>
        <v>0</v>
      </c>
      <c r="F889" s="1">
        <f>'4.OVTA Sites-Transects'!F895</f>
        <v>0</v>
      </c>
      <c r="G889" s="6">
        <f>'4.OVTA Sites-Transects'!H895</f>
        <v>0</v>
      </c>
      <c r="H889" s="6">
        <f>'4.OVTA Sites-Transects'!I895</f>
        <v>0</v>
      </c>
      <c r="I889" s="193" t="str">
        <f t="shared" si="104"/>
        <v>-</v>
      </c>
      <c r="J889" s="27" t="str">
        <f t="shared" si="105"/>
        <v>-</v>
      </c>
      <c r="K889" s="27" t="str">
        <f t="shared" si="106"/>
        <v>-</v>
      </c>
      <c r="L889" s="27" t="str">
        <f t="shared" si="107"/>
        <v>-</v>
      </c>
      <c r="M889" s="27" t="str">
        <f t="shared" si="108"/>
        <v>-</v>
      </c>
      <c r="N889" s="28">
        <f t="shared" si="109"/>
        <v>0</v>
      </c>
      <c r="O889" s="28">
        <f t="shared" si="111"/>
        <v>0</v>
      </c>
      <c r="P889" s="1" t="str">
        <f t="shared" si="110"/>
        <v>no</v>
      </c>
    </row>
    <row r="890" spans="1:16" x14ac:dyDescent="0.25">
      <c r="A890" s="6">
        <f>'4.OVTA Sites-Transects'!B896</f>
        <v>0</v>
      </c>
      <c r="B890" s="6">
        <f>'4.OVTA Sites-Transects'!C896</f>
        <v>0</v>
      </c>
      <c r="C890" s="6">
        <f>'4.OVTA Sites-Transects'!D896</f>
        <v>0</v>
      </c>
      <c r="D890" s="1">
        <f>'4.OVTA Sites-Transects'!E896</f>
        <v>0</v>
      </c>
      <c r="E890" s="1">
        <f>'4.OVTA Sites-Transects'!G896</f>
        <v>0</v>
      </c>
      <c r="F890" s="1">
        <f>'4.OVTA Sites-Transects'!F896</f>
        <v>0</v>
      </c>
      <c r="G890" s="6">
        <f>'4.OVTA Sites-Transects'!H896</f>
        <v>0</v>
      </c>
      <c r="H890" s="6">
        <f>'4.OVTA Sites-Transects'!I896</f>
        <v>0</v>
      </c>
      <c r="I890" s="193" t="str">
        <f t="shared" si="104"/>
        <v>-</v>
      </c>
      <c r="J890" s="27" t="str">
        <f t="shared" si="105"/>
        <v>-</v>
      </c>
      <c r="K890" s="27" t="str">
        <f t="shared" si="106"/>
        <v>-</v>
      </c>
      <c r="L890" s="27" t="str">
        <f t="shared" si="107"/>
        <v>-</v>
      </c>
      <c r="M890" s="27" t="str">
        <f t="shared" si="108"/>
        <v>-</v>
      </c>
      <c r="N890" s="28">
        <f t="shared" si="109"/>
        <v>0</v>
      </c>
      <c r="O890" s="28">
        <f t="shared" si="111"/>
        <v>0</v>
      </c>
      <c r="P890" s="1" t="str">
        <f t="shared" si="110"/>
        <v>no</v>
      </c>
    </row>
    <row r="891" spans="1:16" x14ac:dyDescent="0.25">
      <c r="A891" s="6">
        <f>'4.OVTA Sites-Transects'!B897</f>
        <v>0</v>
      </c>
      <c r="B891" s="6">
        <f>'4.OVTA Sites-Transects'!C897</f>
        <v>0</v>
      </c>
      <c r="C891" s="6">
        <f>'4.OVTA Sites-Transects'!D897</f>
        <v>0</v>
      </c>
      <c r="D891" s="1">
        <f>'4.OVTA Sites-Transects'!E897</f>
        <v>0</v>
      </c>
      <c r="E891" s="1">
        <f>'4.OVTA Sites-Transects'!G897</f>
        <v>0</v>
      </c>
      <c r="F891" s="1">
        <f>'4.OVTA Sites-Transects'!F897</f>
        <v>0</v>
      </c>
      <c r="G891" s="6">
        <f>'4.OVTA Sites-Transects'!H897</f>
        <v>0</v>
      </c>
      <c r="H891" s="6">
        <f>'4.OVTA Sites-Transects'!I897</f>
        <v>0</v>
      </c>
      <c r="I891" s="193" t="str">
        <f t="shared" si="104"/>
        <v>-</v>
      </c>
      <c r="J891" s="27" t="str">
        <f t="shared" si="105"/>
        <v>-</v>
      </c>
      <c r="K891" s="27" t="str">
        <f t="shared" si="106"/>
        <v>-</v>
      </c>
      <c r="L891" s="27" t="str">
        <f t="shared" si="107"/>
        <v>-</v>
      </c>
      <c r="M891" s="27" t="str">
        <f t="shared" si="108"/>
        <v>-</v>
      </c>
      <c r="N891" s="28">
        <f t="shared" si="109"/>
        <v>0</v>
      </c>
      <c r="O891" s="28">
        <f t="shared" si="111"/>
        <v>0</v>
      </c>
      <c r="P891" s="1" t="str">
        <f t="shared" si="110"/>
        <v>no</v>
      </c>
    </row>
    <row r="892" spans="1:16" x14ac:dyDescent="0.25">
      <c r="A892" s="6">
        <f>'4.OVTA Sites-Transects'!B898</f>
        <v>0</v>
      </c>
      <c r="B892" s="6">
        <f>'4.OVTA Sites-Transects'!C898</f>
        <v>0</v>
      </c>
      <c r="C892" s="6">
        <f>'4.OVTA Sites-Transects'!D898</f>
        <v>0</v>
      </c>
      <c r="D892" s="1">
        <f>'4.OVTA Sites-Transects'!E898</f>
        <v>0</v>
      </c>
      <c r="E892" s="1">
        <f>'4.OVTA Sites-Transects'!G898</f>
        <v>0</v>
      </c>
      <c r="F892" s="1">
        <f>'4.OVTA Sites-Transects'!F898</f>
        <v>0</v>
      </c>
      <c r="G892" s="6">
        <f>'4.OVTA Sites-Transects'!H898</f>
        <v>0</v>
      </c>
      <c r="H892" s="6">
        <f>'4.OVTA Sites-Transects'!I898</f>
        <v>0</v>
      </c>
      <c r="I892" s="193" t="str">
        <f t="shared" si="104"/>
        <v>-</v>
      </c>
      <c r="J892" s="27" t="str">
        <f t="shared" si="105"/>
        <v>-</v>
      </c>
      <c r="K892" s="27" t="str">
        <f t="shared" si="106"/>
        <v>-</v>
      </c>
      <c r="L892" s="27" t="str">
        <f t="shared" si="107"/>
        <v>-</v>
      </c>
      <c r="M892" s="27" t="str">
        <f t="shared" si="108"/>
        <v>-</v>
      </c>
      <c r="N892" s="28">
        <f t="shared" si="109"/>
        <v>0</v>
      </c>
      <c r="O892" s="28">
        <f t="shared" si="111"/>
        <v>0</v>
      </c>
      <c r="P892" s="1" t="str">
        <f t="shared" si="110"/>
        <v>no</v>
      </c>
    </row>
    <row r="893" spans="1:16" x14ac:dyDescent="0.25">
      <c r="A893" s="6">
        <f>'4.OVTA Sites-Transects'!B899</f>
        <v>0</v>
      </c>
      <c r="B893" s="6">
        <f>'4.OVTA Sites-Transects'!C899</f>
        <v>0</v>
      </c>
      <c r="C893" s="6">
        <f>'4.OVTA Sites-Transects'!D899</f>
        <v>0</v>
      </c>
      <c r="D893" s="1">
        <f>'4.OVTA Sites-Transects'!E899</f>
        <v>0</v>
      </c>
      <c r="E893" s="1">
        <f>'4.OVTA Sites-Transects'!G899</f>
        <v>0</v>
      </c>
      <c r="F893" s="1">
        <f>'4.OVTA Sites-Transects'!F899</f>
        <v>0</v>
      </c>
      <c r="G893" s="6">
        <f>'4.OVTA Sites-Transects'!H899</f>
        <v>0</v>
      </c>
      <c r="H893" s="6">
        <f>'4.OVTA Sites-Transects'!I899</f>
        <v>0</v>
      </c>
      <c r="I893" s="193" t="str">
        <f t="shared" si="104"/>
        <v>-</v>
      </c>
      <c r="J893" s="27" t="str">
        <f t="shared" si="105"/>
        <v>-</v>
      </c>
      <c r="K893" s="27" t="str">
        <f t="shared" si="106"/>
        <v>-</v>
      </c>
      <c r="L893" s="27" t="str">
        <f t="shared" si="107"/>
        <v>-</v>
      </c>
      <c r="M893" s="27" t="str">
        <f t="shared" si="108"/>
        <v>-</v>
      </c>
      <c r="N893" s="28">
        <f t="shared" si="109"/>
        <v>0</v>
      </c>
      <c r="O893" s="28">
        <f t="shared" si="111"/>
        <v>0</v>
      </c>
      <c r="P893" s="1" t="str">
        <f t="shared" si="110"/>
        <v>no</v>
      </c>
    </row>
    <row r="894" spans="1:16" x14ac:dyDescent="0.25">
      <c r="A894" s="6">
        <f>'4.OVTA Sites-Transects'!B900</f>
        <v>0</v>
      </c>
      <c r="B894" s="6">
        <f>'4.OVTA Sites-Transects'!C900</f>
        <v>0</v>
      </c>
      <c r="C894" s="6">
        <f>'4.OVTA Sites-Transects'!D900</f>
        <v>0</v>
      </c>
      <c r="D894" s="1">
        <f>'4.OVTA Sites-Transects'!E900</f>
        <v>0</v>
      </c>
      <c r="E894" s="1">
        <f>'4.OVTA Sites-Transects'!G900</f>
        <v>0</v>
      </c>
      <c r="F894" s="1">
        <f>'4.OVTA Sites-Transects'!F900</f>
        <v>0</v>
      </c>
      <c r="G894" s="6">
        <f>'4.OVTA Sites-Transects'!H900</f>
        <v>0</v>
      </c>
      <c r="H894" s="6">
        <f>'4.OVTA Sites-Transects'!I900</f>
        <v>0</v>
      </c>
      <c r="I894" s="193" t="str">
        <f t="shared" si="104"/>
        <v>-</v>
      </c>
      <c r="J894" s="27" t="str">
        <f t="shared" si="105"/>
        <v>-</v>
      </c>
      <c r="K894" s="27" t="str">
        <f t="shared" si="106"/>
        <v>-</v>
      </c>
      <c r="L894" s="27" t="str">
        <f t="shared" si="107"/>
        <v>-</v>
      </c>
      <c r="M894" s="27" t="str">
        <f t="shared" si="108"/>
        <v>-</v>
      </c>
      <c r="N894" s="28">
        <f t="shared" si="109"/>
        <v>0</v>
      </c>
      <c r="O894" s="28">
        <f t="shared" si="111"/>
        <v>0</v>
      </c>
      <c r="P894" s="1" t="str">
        <f t="shared" si="110"/>
        <v>no</v>
      </c>
    </row>
    <row r="895" spans="1:16" x14ac:dyDescent="0.25">
      <c r="A895" s="6">
        <f>'4.OVTA Sites-Transects'!B901</f>
        <v>0</v>
      </c>
      <c r="B895" s="6">
        <f>'4.OVTA Sites-Transects'!C901</f>
        <v>0</v>
      </c>
      <c r="C895" s="6">
        <f>'4.OVTA Sites-Transects'!D901</f>
        <v>0</v>
      </c>
      <c r="D895" s="1">
        <f>'4.OVTA Sites-Transects'!E901</f>
        <v>0</v>
      </c>
      <c r="E895" s="1">
        <f>'4.OVTA Sites-Transects'!G901</f>
        <v>0</v>
      </c>
      <c r="F895" s="1">
        <f>'4.OVTA Sites-Transects'!F901</f>
        <v>0</v>
      </c>
      <c r="G895" s="6">
        <f>'4.OVTA Sites-Transects'!H901</f>
        <v>0</v>
      </c>
      <c r="H895" s="6">
        <f>'4.OVTA Sites-Transects'!I901</f>
        <v>0</v>
      </c>
      <c r="I895" s="193" t="str">
        <f t="shared" si="104"/>
        <v>-</v>
      </c>
      <c r="J895" s="27" t="str">
        <f t="shared" si="105"/>
        <v>-</v>
      </c>
      <c r="K895" s="27" t="str">
        <f t="shared" si="106"/>
        <v>-</v>
      </c>
      <c r="L895" s="27" t="str">
        <f t="shared" si="107"/>
        <v>-</v>
      </c>
      <c r="M895" s="27" t="str">
        <f t="shared" si="108"/>
        <v>-</v>
      </c>
      <c r="N895" s="28">
        <f t="shared" si="109"/>
        <v>0</v>
      </c>
      <c r="O895" s="28">
        <f t="shared" si="111"/>
        <v>0</v>
      </c>
      <c r="P895" s="1" t="str">
        <f t="shared" si="110"/>
        <v>no</v>
      </c>
    </row>
    <row r="896" spans="1:16" x14ac:dyDescent="0.25">
      <c r="A896" s="6">
        <f>'4.OVTA Sites-Transects'!B902</f>
        <v>0</v>
      </c>
      <c r="B896" s="6">
        <f>'4.OVTA Sites-Transects'!C902</f>
        <v>0</v>
      </c>
      <c r="C896" s="6">
        <f>'4.OVTA Sites-Transects'!D902</f>
        <v>0</v>
      </c>
      <c r="D896" s="1">
        <f>'4.OVTA Sites-Transects'!E902</f>
        <v>0</v>
      </c>
      <c r="E896" s="1">
        <f>'4.OVTA Sites-Transects'!G902</f>
        <v>0</v>
      </c>
      <c r="F896" s="1">
        <f>'4.OVTA Sites-Transects'!F902</f>
        <v>0</v>
      </c>
      <c r="G896" s="6">
        <f>'4.OVTA Sites-Transects'!H902</f>
        <v>0</v>
      </c>
      <c r="H896" s="6">
        <f>'4.OVTA Sites-Transects'!I902</f>
        <v>0</v>
      </c>
      <c r="I896" s="193" t="str">
        <f t="shared" si="104"/>
        <v>-</v>
      </c>
      <c r="J896" s="27" t="str">
        <f t="shared" si="105"/>
        <v>-</v>
      </c>
      <c r="K896" s="27" t="str">
        <f t="shared" si="106"/>
        <v>-</v>
      </c>
      <c r="L896" s="27" t="str">
        <f t="shared" si="107"/>
        <v>-</v>
      </c>
      <c r="M896" s="27" t="str">
        <f t="shared" si="108"/>
        <v>-</v>
      </c>
      <c r="N896" s="28">
        <f t="shared" si="109"/>
        <v>0</v>
      </c>
      <c r="O896" s="28">
        <f t="shared" si="111"/>
        <v>0</v>
      </c>
      <c r="P896" s="1" t="str">
        <f t="shared" si="110"/>
        <v>no</v>
      </c>
    </row>
    <row r="897" spans="1:16" x14ac:dyDescent="0.25">
      <c r="A897" s="6">
        <f>'4.OVTA Sites-Transects'!B903</f>
        <v>0</v>
      </c>
      <c r="B897" s="6">
        <f>'4.OVTA Sites-Transects'!C903</f>
        <v>0</v>
      </c>
      <c r="C897" s="6">
        <f>'4.OVTA Sites-Transects'!D903</f>
        <v>0</v>
      </c>
      <c r="D897" s="1">
        <f>'4.OVTA Sites-Transects'!E903</f>
        <v>0</v>
      </c>
      <c r="E897" s="1">
        <f>'4.OVTA Sites-Transects'!G903</f>
        <v>0</v>
      </c>
      <c r="F897" s="1">
        <f>'4.OVTA Sites-Transects'!F903</f>
        <v>0</v>
      </c>
      <c r="G897" s="6">
        <f>'4.OVTA Sites-Transects'!H903</f>
        <v>0</v>
      </c>
      <c r="H897" s="6">
        <f>'4.OVTA Sites-Transects'!I903</f>
        <v>0</v>
      </c>
      <c r="I897" s="193" t="str">
        <f t="shared" si="104"/>
        <v>-</v>
      </c>
      <c r="J897" s="27" t="str">
        <f t="shared" si="105"/>
        <v>-</v>
      </c>
      <c r="K897" s="27" t="str">
        <f t="shared" si="106"/>
        <v>-</v>
      </c>
      <c r="L897" s="27" t="str">
        <f t="shared" si="107"/>
        <v>-</v>
      </c>
      <c r="M897" s="27" t="str">
        <f t="shared" si="108"/>
        <v>-</v>
      </c>
      <c r="N897" s="28">
        <f t="shared" si="109"/>
        <v>0</v>
      </c>
      <c r="O897" s="28">
        <f t="shared" si="111"/>
        <v>0</v>
      </c>
      <c r="P897" s="1" t="str">
        <f t="shared" si="110"/>
        <v>no</v>
      </c>
    </row>
    <row r="898" spans="1:16" x14ac:dyDescent="0.25">
      <c r="A898" s="6">
        <f>'4.OVTA Sites-Transects'!B904</f>
        <v>0</v>
      </c>
      <c r="B898" s="6">
        <f>'4.OVTA Sites-Transects'!C904</f>
        <v>0</v>
      </c>
      <c r="C898" s="6">
        <f>'4.OVTA Sites-Transects'!D904</f>
        <v>0</v>
      </c>
      <c r="D898" s="1">
        <f>'4.OVTA Sites-Transects'!E904</f>
        <v>0</v>
      </c>
      <c r="E898" s="1">
        <f>'4.OVTA Sites-Transects'!G904</f>
        <v>0</v>
      </c>
      <c r="F898" s="1">
        <f>'4.OVTA Sites-Transects'!F904</f>
        <v>0</v>
      </c>
      <c r="G898" s="6">
        <f>'4.OVTA Sites-Transects'!H904</f>
        <v>0</v>
      </c>
      <c r="H898" s="6">
        <f>'4.OVTA Sites-Transects'!I904</f>
        <v>0</v>
      </c>
      <c r="I898" s="193" t="str">
        <f t="shared" si="104"/>
        <v>-</v>
      </c>
      <c r="J898" s="27" t="str">
        <f t="shared" si="105"/>
        <v>-</v>
      </c>
      <c r="K898" s="27" t="str">
        <f t="shared" si="106"/>
        <v>-</v>
      </c>
      <c r="L898" s="27" t="str">
        <f t="shared" si="107"/>
        <v>-</v>
      </c>
      <c r="M898" s="27" t="str">
        <f t="shared" si="108"/>
        <v>-</v>
      </c>
      <c r="N898" s="28">
        <f t="shared" si="109"/>
        <v>0</v>
      </c>
      <c r="O898" s="28">
        <f t="shared" si="111"/>
        <v>0</v>
      </c>
      <c r="P898" s="1" t="str">
        <f t="shared" si="110"/>
        <v>no</v>
      </c>
    </row>
    <row r="899" spans="1:16" x14ac:dyDescent="0.25">
      <c r="A899" s="6">
        <f>'4.OVTA Sites-Transects'!B905</f>
        <v>0</v>
      </c>
      <c r="B899" s="6">
        <f>'4.OVTA Sites-Transects'!C905</f>
        <v>0</v>
      </c>
      <c r="C899" s="6">
        <f>'4.OVTA Sites-Transects'!D905</f>
        <v>0</v>
      </c>
      <c r="D899" s="1">
        <f>'4.OVTA Sites-Transects'!E905</f>
        <v>0</v>
      </c>
      <c r="E899" s="1">
        <f>'4.OVTA Sites-Transects'!G905</f>
        <v>0</v>
      </c>
      <c r="F899" s="1">
        <f>'4.OVTA Sites-Transects'!F905</f>
        <v>0</v>
      </c>
      <c r="G899" s="6">
        <f>'4.OVTA Sites-Transects'!H905</f>
        <v>0</v>
      </c>
      <c r="H899" s="6">
        <f>'4.OVTA Sites-Transects'!I905</f>
        <v>0</v>
      </c>
      <c r="I899" s="193" t="str">
        <f t="shared" ref="I899:I962" si="112">IF(F899="B", SUMIF(OVTA_Calcs_TMA, D899, WeightingFactorMod), IF(F899="C", SUMIF(OVTA_Calcs_TMA, D899, WeightingFactorHigh), IF(F899="D", SUMIF(OVTA_Calcs_TMA, D899, WeightingFactorVeryHigh), "-")))</f>
        <v>-</v>
      </c>
      <c r="J899" s="27" t="str">
        <f t="shared" ref="J899:J962" si="113">IF(ISNUMBER(AVERAGEIFS(AssessmentResultsLow, AssessmentResultsSites, $A899,AssessmentIncluded, "yes")), I899*AVERAGEIFS(AssessmentResultsLow, AssessmentResultsSites, $A899,AssessmentIncluded, "yes"), "-")</f>
        <v>-</v>
      </c>
      <c r="K899" s="27" t="str">
        <f t="shared" ref="K899:K962" si="114">IF(ISNUMBER(AVERAGEIFS(AssessmentResultsMod, AssessmentResultsSites, $A899,AssessmentIncluded, "yes")), I899*AVERAGEIFS(AssessmentResultsMod, AssessmentResultsSites, $A899,AssessmentIncluded, "yes"), "-")</f>
        <v>-</v>
      </c>
      <c r="L899" s="27" t="str">
        <f t="shared" ref="L899:L962" si="115">IF(ISNUMBER(AVERAGEIFS(AssessmentResultsHigh, AssessmentResultsSites, $A899,AssessmentIncluded, "yes")), I899*AVERAGEIFS(AssessmentResultsHigh, AssessmentResultsSites, $A899,AssessmentIncluded, "yes"), "-")</f>
        <v>-</v>
      </c>
      <c r="M899" s="27" t="str">
        <f t="shared" ref="M899:M962" si="116">IF(ISNUMBER(AVERAGEIFS(AssessmentResultsVeryHigh, AssessmentResultsSites, $A899,AssessmentIncluded, "yes")), I899*AVERAGEIFS(AssessmentResultsVeryHigh, AssessmentResultsSites, $A899,AssessmentIncluded, "yes"), "-")</f>
        <v>-</v>
      </c>
      <c r="N899" s="28">
        <f t="shared" ref="N899:N962" si="117">COUNTIFS(AssessmentResultsSites, A899, AssessmentIncluded, "yes")</f>
        <v>0</v>
      </c>
      <c r="O899" s="28">
        <f t="shared" si="111"/>
        <v>0</v>
      </c>
      <c r="P899" s="1" t="str">
        <f t="shared" ref="P899:P962" si="118">IF(AND(G899="Yes", N899&gt;0), "yes", "no")</f>
        <v>no</v>
      </c>
    </row>
    <row r="900" spans="1:16" x14ac:dyDescent="0.25">
      <c r="A900" s="6">
        <f>'4.OVTA Sites-Transects'!B906</f>
        <v>0</v>
      </c>
      <c r="B900" s="6">
        <f>'4.OVTA Sites-Transects'!C906</f>
        <v>0</v>
      </c>
      <c r="C900" s="6">
        <f>'4.OVTA Sites-Transects'!D906</f>
        <v>0</v>
      </c>
      <c r="D900" s="1">
        <f>'4.OVTA Sites-Transects'!E906</f>
        <v>0</v>
      </c>
      <c r="E900" s="1">
        <f>'4.OVTA Sites-Transects'!G906</f>
        <v>0</v>
      </c>
      <c r="F900" s="1">
        <f>'4.OVTA Sites-Transects'!F906</f>
        <v>0</v>
      </c>
      <c r="G900" s="6">
        <f>'4.OVTA Sites-Transects'!H906</f>
        <v>0</v>
      </c>
      <c r="H900" s="6">
        <f>'4.OVTA Sites-Transects'!I906</f>
        <v>0</v>
      </c>
      <c r="I900" s="193" t="str">
        <f t="shared" si="112"/>
        <v>-</v>
      </c>
      <c r="J900" s="27" t="str">
        <f t="shared" si="113"/>
        <v>-</v>
      </c>
      <c r="K900" s="27" t="str">
        <f t="shared" si="114"/>
        <v>-</v>
      </c>
      <c r="L900" s="27" t="str">
        <f t="shared" si="115"/>
        <v>-</v>
      </c>
      <c r="M900" s="27" t="str">
        <f t="shared" si="116"/>
        <v>-</v>
      </c>
      <c r="N900" s="28">
        <f t="shared" si="117"/>
        <v>0</v>
      </c>
      <c r="O900" s="28">
        <f t="shared" ref="O900:O963" si="119">IF(P900="yes", N900, 0)</f>
        <v>0</v>
      </c>
      <c r="P900" s="1" t="str">
        <f t="shared" si="118"/>
        <v>no</v>
      </c>
    </row>
    <row r="901" spans="1:16" x14ac:dyDescent="0.25">
      <c r="A901" s="6">
        <f>'4.OVTA Sites-Transects'!B907</f>
        <v>0</v>
      </c>
      <c r="B901" s="6">
        <f>'4.OVTA Sites-Transects'!C907</f>
        <v>0</v>
      </c>
      <c r="C901" s="6">
        <f>'4.OVTA Sites-Transects'!D907</f>
        <v>0</v>
      </c>
      <c r="D901" s="1">
        <f>'4.OVTA Sites-Transects'!E907</f>
        <v>0</v>
      </c>
      <c r="E901" s="1">
        <f>'4.OVTA Sites-Transects'!G907</f>
        <v>0</v>
      </c>
      <c r="F901" s="1">
        <f>'4.OVTA Sites-Transects'!F907</f>
        <v>0</v>
      </c>
      <c r="G901" s="6">
        <f>'4.OVTA Sites-Transects'!H907</f>
        <v>0</v>
      </c>
      <c r="H901" s="6">
        <f>'4.OVTA Sites-Transects'!I907</f>
        <v>0</v>
      </c>
      <c r="I901" s="193" t="str">
        <f t="shared" si="112"/>
        <v>-</v>
      </c>
      <c r="J901" s="27" t="str">
        <f t="shared" si="113"/>
        <v>-</v>
      </c>
      <c r="K901" s="27" t="str">
        <f t="shared" si="114"/>
        <v>-</v>
      </c>
      <c r="L901" s="27" t="str">
        <f t="shared" si="115"/>
        <v>-</v>
      </c>
      <c r="M901" s="27" t="str">
        <f t="shared" si="116"/>
        <v>-</v>
      </c>
      <c r="N901" s="28">
        <f t="shared" si="117"/>
        <v>0</v>
      </c>
      <c r="O901" s="28">
        <f t="shared" si="119"/>
        <v>0</v>
      </c>
      <c r="P901" s="1" t="str">
        <f t="shared" si="118"/>
        <v>no</v>
      </c>
    </row>
    <row r="902" spans="1:16" x14ac:dyDescent="0.25">
      <c r="A902" s="6">
        <f>'4.OVTA Sites-Transects'!B908</f>
        <v>0</v>
      </c>
      <c r="B902" s="6">
        <f>'4.OVTA Sites-Transects'!C908</f>
        <v>0</v>
      </c>
      <c r="C902" s="6">
        <f>'4.OVTA Sites-Transects'!D908</f>
        <v>0</v>
      </c>
      <c r="D902" s="1">
        <f>'4.OVTA Sites-Transects'!E908</f>
        <v>0</v>
      </c>
      <c r="E902" s="1">
        <f>'4.OVTA Sites-Transects'!G908</f>
        <v>0</v>
      </c>
      <c r="F902" s="1">
        <f>'4.OVTA Sites-Transects'!F908</f>
        <v>0</v>
      </c>
      <c r="G902" s="6">
        <f>'4.OVTA Sites-Transects'!H908</f>
        <v>0</v>
      </c>
      <c r="H902" s="6">
        <f>'4.OVTA Sites-Transects'!I908</f>
        <v>0</v>
      </c>
      <c r="I902" s="193" t="str">
        <f t="shared" si="112"/>
        <v>-</v>
      </c>
      <c r="J902" s="27" t="str">
        <f t="shared" si="113"/>
        <v>-</v>
      </c>
      <c r="K902" s="27" t="str">
        <f t="shared" si="114"/>
        <v>-</v>
      </c>
      <c r="L902" s="27" t="str">
        <f t="shared" si="115"/>
        <v>-</v>
      </c>
      <c r="M902" s="27" t="str">
        <f t="shared" si="116"/>
        <v>-</v>
      </c>
      <c r="N902" s="28">
        <f t="shared" si="117"/>
        <v>0</v>
      </c>
      <c r="O902" s="28">
        <f t="shared" si="119"/>
        <v>0</v>
      </c>
      <c r="P902" s="1" t="str">
        <f t="shared" si="118"/>
        <v>no</v>
      </c>
    </row>
    <row r="903" spans="1:16" x14ac:dyDescent="0.25">
      <c r="A903" s="6">
        <f>'4.OVTA Sites-Transects'!B909</f>
        <v>0</v>
      </c>
      <c r="B903" s="6">
        <f>'4.OVTA Sites-Transects'!C909</f>
        <v>0</v>
      </c>
      <c r="C903" s="6">
        <f>'4.OVTA Sites-Transects'!D909</f>
        <v>0</v>
      </c>
      <c r="D903" s="1">
        <f>'4.OVTA Sites-Transects'!E909</f>
        <v>0</v>
      </c>
      <c r="E903" s="1">
        <f>'4.OVTA Sites-Transects'!G909</f>
        <v>0</v>
      </c>
      <c r="F903" s="1">
        <f>'4.OVTA Sites-Transects'!F909</f>
        <v>0</v>
      </c>
      <c r="G903" s="6">
        <f>'4.OVTA Sites-Transects'!H909</f>
        <v>0</v>
      </c>
      <c r="H903" s="6">
        <f>'4.OVTA Sites-Transects'!I909</f>
        <v>0</v>
      </c>
      <c r="I903" s="193" t="str">
        <f t="shared" si="112"/>
        <v>-</v>
      </c>
      <c r="J903" s="27" t="str">
        <f t="shared" si="113"/>
        <v>-</v>
      </c>
      <c r="K903" s="27" t="str">
        <f t="shared" si="114"/>
        <v>-</v>
      </c>
      <c r="L903" s="27" t="str">
        <f t="shared" si="115"/>
        <v>-</v>
      </c>
      <c r="M903" s="27" t="str">
        <f t="shared" si="116"/>
        <v>-</v>
      </c>
      <c r="N903" s="28">
        <f t="shared" si="117"/>
        <v>0</v>
      </c>
      <c r="O903" s="28">
        <f t="shared" si="119"/>
        <v>0</v>
      </c>
      <c r="P903" s="1" t="str">
        <f t="shared" si="118"/>
        <v>no</v>
      </c>
    </row>
    <row r="904" spans="1:16" x14ac:dyDescent="0.25">
      <c r="A904" s="6">
        <f>'4.OVTA Sites-Transects'!B910</f>
        <v>0</v>
      </c>
      <c r="B904" s="6">
        <f>'4.OVTA Sites-Transects'!C910</f>
        <v>0</v>
      </c>
      <c r="C904" s="6">
        <f>'4.OVTA Sites-Transects'!D910</f>
        <v>0</v>
      </c>
      <c r="D904" s="1">
        <f>'4.OVTA Sites-Transects'!E910</f>
        <v>0</v>
      </c>
      <c r="E904" s="1">
        <f>'4.OVTA Sites-Transects'!G910</f>
        <v>0</v>
      </c>
      <c r="F904" s="1">
        <f>'4.OVTA Sites-Transects'!F910</f>
        <v>0</v>
      </c>
      <c r="G904" s="6">
        <f>'4.OVTA Sites-Transects'!H910</f>
        <v>0</v>
      </c>
      <c r="H904" s="6">
        <f>'4.OVTA Sites-Transects'!I910</f>
        <v>0</v>
      </c>
      <c r="I904" s="193" t="str">
        <f t="shared" si="112"/>
        <v>-</v>
      </c>
      <c r="J904" s="27" t="str">
        <f t="shared" si="113"/>
        <v>-</v>
      </c>
      <c r="K904" s="27" t="str">
        <f t="shared" si="114"/>
        <v>-</v>
      </c>
      <c r="L904" s="27" t="str">
        <f t="shared" si="115"/>
        <v>-</v>
      </c>
      <c r="M904" s="27" t="str">
        <f t="shared" si="116"/>
        <v>-</v>
      </c>
      <c r="N904" s="28">
        <f t="shared" si="117"/>
        <v>0</v>
      </c>
      <c r="O904" s="28">
        <f t="shared" si="119"/>
        <v>0</v>
      </c>
      <c r="P904" s="1" t="str">
        <f t="shared" si="118"/>
        <v>no</v>
      </c>
    </row>
    <row r="905" spans="1:16" x14ac:dyDescent="0.25">
      <c r="A905" s="6">
        <f>'4.OVTA Sites-Transects'!B911</f>
        <v>0</v>
      </c>
      <c r="B905" s="6">
        <f>'4.OVTA Sites-Transects'!C911</f>
        <v>0</v>
      </c>
      <c r="C905" s="6">
        <f>'4.OVTA Sites-Transects'!D911</f>
        <v>0</v>
      </c>
      <c r="D905" s="1">
        <f>'4.OVTA Sites-Transects'!E911</f>
        <v>0</v>
      </c>
      <c r="E905" s="1">
        <f>'4.OVTA Sites-Transects'!G911</f>
        <v>0</v>
      </c>
      <c r="F905" s="1">
        <f>'4.OVTA Sites-Transects'!F911</f>
        <v>0</v>
      </c>
      <c r="G905" s="6">
        <f>'4.OVTA Sites-Transects'!H911</f>
        <v>0</v>
      </c>
      <c r="H905" s="6">
        <f>'4.OVTA Sites-Transects'!I911</f>
        <v>0</v>
      </c>
      <c r="I905" s="193" t="str">
        <f t="shared" si="112"/>
        <v>-</v>
      </c>
      <c r="J905" s="27" t="str">
        <f t="shared" si="113"/>
        <v>-</v>
      </c>
      <c r="K905" s="27" t="str">
        <f t="shared" si="114"/>
        <v>-</v>
      </c>
      <c r="L905" s="27" t="str">
        <f t="shared" si="115"/>
        <v>-</v>
      </c>
      <c r="M905" s="27" t="str">
        <f t="shared" si="116"/>
        <v>-</v>
      </c>
      <c r="N905" s="28">
        <f t="shared" si="117"/>
        <v>0</v>
      </c>
      <c r="O905" s="28">
        <f t="shared" si="119"/>
        <v>0</v>
      </c>
      <c r="P905" s="1" t="str">
        <f t="shared" si="118"/>
        <v>no</v>
      </c>
    </row>
    <row r="906" spans="1:16" x14ac:dyDescent="0.25">
      <c r="A906" s="6">
        <f>'4.OVTA Sites-Transects'!B912</f>
        <v>0</v>
      </c>
      <c r="B906" s="6">
        <f>'4.OVTA Sites-Transects'!C912</f>
        <v>0</v>
      </c>
      <c r="C906" s="6">
        <f>'4.OVTA Sites-Transects'!D912</f>
        <v>0</v>
      </c>
      <c r="D906" s="1">
        <f>'4.OVTA Sites-Transects'!E912</f>
        <v>0</v>
      </c>
      <c r="E906" s="1">
        <f>'4.OVTA Sites-Transects'!G912</f>
        <v>0</v>
      </c>
      <c r="F906" s="1">
        <f>'4.OVTA Sites-Transects'!F912</f>
        <v>0</v>
      </c>
      <c r="G906" s="6">
        <f>'4.OVTA Sites-Transects'!H912</f>
        <v>0</v>
      </c>
      <c r="H906" s="6">
        <f>'4.OVTA Sites-Transects'!I912</f>
        <v>0</v>
      </c>
      <c r="I906" s="193" t="str">
        <f t="shared" si="112"/>
        <v>-</v>
      </c>
      <c r="J906" s="27" t="str">
        <f t="shared" si="113"/>
        <v>-</v>
      </c>
      <c r="K906" s="27" t="str">
        <f t="shared" si="114"/>
        <v>-</v>
      </c>
      <c r="L906" s="27" t="str">
        <f t="shared" si="115"/>
        <v>-</v>
      </c>
      <c r="M906" s="27" t="str">
        <f t="shared" si="116"/>
        <v>-</v>
      </c>
      <c r="N906" s="28">
        <f t="shared" si="117"/>
        <v>0</v>
      </c>
      <c r="O906" s="28">
        <f t="shared" si="119"/>
        <v>0</v>
      </c>
      <c r="P906" s="1" t="str">
        <f t="shared" si="118"/>
        <v>no</v>
      </c>
    </row>
    <row r="907" spans="1:16" x14ac:dyDescent="0.25">
      <c r="A907" s="6">
        <f>'4.OVTA Sites-Transects'!B913</f>
        <v>0</v>
      </c>
      <c r="B907" s="6">
        <f>'4.OVTA Sites-Transects'!C913</f>
        <v>0</v>
      </c>
      <c r="C907" s="6">
        <f>'4.OVTA Sites-Transects'!D913</f>
        <v>0</v>
      </c>
      <c r="D907" s="1">
        <f>'4.OVTA Sites-Transects'!E913</f>
        <v>0</v>
      </c>
      <c r="E907" s="1">
        <f>'4.OVTA Sites-Transects'!G913</f>
        <v>0</v>
      </c>
      <c r="F907" s="1">
        <f>'4.OVTA Sites-Transects'!F913</f>
        <v>0</v>
      </c>
      <c r="G907" s="6">
        <f>'4.OVTA Sites-Transects'!H913</f>
        <v>0</v>
      </c>
      <c r="H907" s="6">
        <f>'4.OVTA Sites-Transects'!I913</f>
        <v>0</v>
      </c>
      <c r="I907" s="193" t="str">
        <f t="shared" si="112"/>
        <v>-</v>
      </c>
      <c r="J907" s="27" t="str">
        <f t="shared" si="113"/>
        <v>-</v>
      </c>
      <c r="K907" s="27" t="str">
        <f t="shared" si="114"/>
        <v>-</v>
      </c>
      <c r="L907" s="27" t="str">
        <f t="shared" si="115"/>
        <v>-</v>
      </c>
      <c r="M907" s="27" t="str">
        <f t="shared" si="116"/>
        <v>-</v>
      </c>
      <c r="N907" s="28">
        <f t="shared" si="117"/>
        <v>0</v>
      </c>
      <c r="O907" s="28">
        <f t="shared" si="119"/>
        <v>0</v>
      </c>
      <c r="P907" s="1" t="str">
        <f t="shared" si="118"/>
        <v>no</v>
      </c>
    </row>
    <row r="908" spans="1:16" x14ac:dyDescent="0.25">
      <c r="A908" s="6">
        <f>'4.OVTA Sites-Transects'!B914</f>
        <v>0</v>
      </c>
      <c r="B908" s="6">
        <f>'4.OVTA Sites-Transects'!C914</f>
        <v>0</v>
      </c>
      <c r="C908" s="6">
        <f>'4.OVTA Sites-Transects'!D914</f>
        <v>0</v>
      </c>
      <c r="D908" s="1">
        <f>'4.OVTA Sites-Transects'!E914</f>
        <v>0</v>
      </c>
      <c r="E908" s="1">
        <f>'4.OVTA Sites-Transects'!G914</f>
        <v>0</v>
      </c>
      <c r="F908" s="1">
        <f>'4.OVTA Sites-Transects'!F914</f>
        <v>0</v>
      </c>
      <c r="G908" s="6">
        <f>'4.OVTA Sites-Transects'!H914</f>
        <v>0</v>
      </c>
      <c r="H908" s="6">
        <f>'4.OVTA Sites-Transects'!I914</f>
        <v>0</v>
      </c>
      <c r="I908" s="193" t="str">
        <f t="shared" si="112"/>
        <v>-</v>
      </c>
      <c r="J908" s="27" t="str">
        <f t="shared" si="113"/>
        <v>-</v>
      </c>
      <c r="K908" s="27" t="str">
        <f t="shared" si="114"/>
        <v>-</v>
      </c>
      <c r="L908" s="27" t="str">
        <f t="shared" si="115"/>
        <v>-</v>
      </c>
      <c r="M908" s="27" t="str">
        <f t="shared" si="116"/>
        <v>-</v>
      </c>
      <c r="N908" s="28">
        <f t="shared" si="117"/>
        <v>0</v>
      </c>
      <c r="O908" s="28">
        <f t="shared" si="119"/>
        <v>0</v>
      </c>
      <c r="P908" s="1" t="str">
        <f t="shared" si="118"/>
        <v>no</v>
      </c>
    </row>
    <row r="909" spans="1:16" x14ac:dyDescent="0.25">
      <c r="A909" s="6">
        <f>'4.OVTA Sites-Transects'!B915</f>
        <v>0</v>
      </c>
      <c r="B909" s="6">
        <f>'4.OVTA Sites-Transects'!C915</f>
        <v>0</v>
      </c>
      <c r="C909" s="6">
        <f>'4.OVTA Sites-Transects'!D915</f>
        <v>0</v>
      </c>
      <c r="D909" s="1">
        <f>'4.OVTA Sites-Transects'!E915</f>
        <v>0</v>
      </c>
      <c r="E909" s="1">
        <f>'4.OVTA Sites-Transects'!G915</f>
        <v>0</v>
      </c>
      <c r="F909" s="1">
        <f>'4.OVTA Sites-Transects'!F915</f>
        <v>0</v>
      </c>
      <c r="G909" s="6">
        <f>'4.OVTA Sites-Transects'!H915</f>
        <v>0</v>
      </c>
      <c r="H909" s="6">
        <f>'4.OVTA Sites-Transects'!I915</f>
        <v>0</v>
      </c>
      <c r="I909" s="193" t="str">
        <f t="shared" si="112"/>
        <v>-</v>
      </c>
      <c r="J909" s="27" t="str">
        <f t="shared" si="113"/>
        <v>-</v>
      </c>
      <c r="K909" s="27" t="str">
        <f t="shared" si="114"/>
        <v>-</v>
      </c>
      <c r="L909" s="27" t="str">
        <f t="shared" si="115"/>
        <v>-</v>
      </c>
      <c r="M909" s="27" t="str">
        <f t="shared" si="116"/>
        <v>-</v>
      </c>
      <c r="N909" s="28">
        <f t="shared" si="117"/>
        <v>0</v>
      </c>
      <c r="O909" s="28">
        <f t="shared" si="119"/>
        <v>0</v>
      </c>
      <c r="P909" s="1" t="str">
        <f t="shared" si="118"/>
        <v>no</v>
      </c>
    </row>
    <row r="910" spans="1:16" x14ac:dyDescent="0.25">
      <c r="A910" s="6">
        <f>'4.OVTA Sites-Transects'!B916</f>
        <v>0</v>
      </c>
      <c r="B910" s="6">
        <f>'4.OVTA Sites-Transects'!C916</f>
        <v>0</v>
      </c>
      <c r="C910" s="6">
        <f>'4.OVTA Sites-Transects'!D916</f>
        <v>0</v>
      </c>
      <c r="D910" s="1">
        <f>'4.OVTA Sites-Transects'!E916</f>
        <v>0</v>
      </c>
      <c r="E910" s="1">
        <f>'4.OVTA Sites-Transects'!G916</f>
        <v>0</v>
      </c>
      <c r="F910" s="1">
        <f>'4.OVTA Sites-Transects'!F916</f>
        <v>0</v>
      </c>
      <c r="G910" s="6">
        <f>'4.OVTA Sites-Transects'!H916</f>
        <v>0</v>
      </c>
      <c r="H910" s="6">
        <f>'4.OVTA Sites-Transects'!I916</f>
        <v>0</v>
      </c>
      <c r="I910" s="193" t="str">
        <f t="shared" si="112"/>
        <v>-</v>
      </c>
      <c r="J910" s="27" t="str">
        <f t="shared" si="113"/>
        <v>-</v>
      </c>
      <c r="K910" s="27" t="str">
        <f t="shared" si="114"/>
        <v>-</v>
      </c>
      <c r="L910" s="27" t="str">
        <f t="shared" si="115"/>
        <v>-</v>
      </c>
      <c r="M910" s="27" t="str">
        <f t="shared" si="116"/>
        <v>-</v>
      </c>
      <c r="N910" s="28">
        <f t="shared" si="117"/>
        <v>0</v>
      </c>
      <c r="O910" s="28">
        <f t="shared" si="119"/>
        <v>0</v>
      </c>
      <c r="P910" s="1" t="str">
        <f t="shared" si="118"/>
        <v>no</v>
      </c>
    </row>
    <row r="911" spans="1:16" x14ac:dyDescent="0.25">
      <c r="A911" s="6">
        <f>'4.OVTA Sites-Transects'!B917</f>
        <v>0</v>
      </c>
      <c r="B911" s="6">
        <f>'4.OVTA Sites-Transects'!C917</f>
        <v>0</v>
      </c>
      <c r="C911" s="6">
        <f>'4.OVTA Sites-Transects'!D917</f>
        <v>0</v>
      </c>
      <c r="D911" s="1">
        <f>'4.OVTA Sites-Transects'!E917</f>
        <v>0</v>
      </c>
      <c r="E911" s="1">
        <f>'4.OVTA Sites-Transects'!G917</f>
        <v>0</v>
      </c>
      <c r="F911" s="1">
        <f>'4.OVTA Sites-Transects'!F917</f>
        <v>0</v>
      </c>
      <c r="G911" s="6">
        <f>'4.OVTA Sites-Transects'!H917</f>
        <v>0</v>
      </c>
      <c r="H911" s="6">
        <f>'4.OVTA Sites-Transects'!I917</f>
        <v>0</v>
      </c>
      <c r="I911" s="193" t="str">
        <f t="shared" si="112"/>
        <v>-</v>
      </c>
      <c r="J911" s="27" t="str">
        <f t="shared" si="113"/>
        <v>-</v>
      </c>
      <c r="K911" s="27" t="str">
        <f t="shared" si="114"/>
        <v>-</v>
      </c>
      <c r="L911" s="27" t="str">
        <f t="shared" si="115"/>
        <v>-</v>
      </c>
      <c r="M911" s="27" t="str">
        <f t="shared" si="116"/>
        <v>-</v>
      </c>
      <c r="N911" s="28">
        <f t="shared" si="117"/>
        <v>0</v>
      </c>
      <c r="O911" s="28">
        <f t="shared" si="119"/>
        <v>0</v>
      </c>
      <c r="P911" s="1" t="str">
        <f t="shared" si="118"/>
        <v>no</v>
      </c>
    </row>
    <row r="912" spans="1:16" x14ac:dyDescent="0.25">
      <c r="A912" s="6">
        <f>'4.OVTA Sites-Transects'!B918</f>
        <v>0</v>
      </c>
      <c r="B912" s="6">
        <f>'4.OVTA Sites-Transects'!C918</f>
        <v>0</v>
      </c>
      <c r="C912" s="6">
        <f>'4.OVTA Sites-Transects'!D918</f>
        <v>0</v>
      </c>
      <c r="D912" s="1">
        <f>'4.OVTA Sites-Transects'!E918</f>
        <v>0</v>
      </c>
      <c r="E912" s="1">
        <f>'4.OVTA Sites-Transects'!G918</f>
        <v>0</v>
      </c>
      <c r="F912" s="1">
        <f>'4.OVTA Sites-Transects'!F918</f>
        <v>0</v>
      </c>
      <c r="G912" s="6">
        <f>'4.OVTA Sites-Transects'!H918</f>
        <v>0</v>
      </c>
      <c r="H912" s="6">
        <f>'4.OVTA Sites-Transects'!I918</f>
        <v>0</v>
      </c>
      <c r="I912" s="193" t="str">
        <f t="shared" si="112"/>
        <v>-</v>
      </c>
      <c r="J912" s="27" t="str">
        <f t="shared" si="113"/>
        <v>-</v>
      </c>
      <c r="K912" s="27" t="str">
        <f t="shared" si="114"/>
        <v>-</v>
      </c>
      <c r="L912" s="27" t="str">
        <f t="shared" si="115"/>
        <v>-</v>
      </c>
      <c r="M912" s="27" t="str">
        <f t="shared" si="116"/>
        <v>-</v>
      </c>
      <c r="N912" s="28">
        <f t="shared" si="117"/>
        <v>0</v>
      </c>
      <c r="O912" s="28">
        <f t="shared" si="119"/>
        <v>0</v>
      </c>
      <c r="P912" s="1" t="str">
        <f t="shared" si="118"/>
        <v>no</v>
      </c>
    </row>
    <row r="913" spans="1:16" x14ac:dyDescent="0.25">
      <c r="A913" s="6">
        <f>'4.OVTA Sites-Transects'!B919</f>
        <v>0</v>
      </c>
      <c r="B913" s="6">
        <f>'4.OVTA Sites-Transects'!C919</f>
        <v>0</v>
      </c>
      <c r="C913" s="6">
        <f>'4.OVTA Sites-Transects'!D919</f>
        <v>0</v>
      </c>
      <c r="D913" s="1">
        <f>'4.OVTA Sites-Transects'!E919</f>
        <v>0</v>
      </c>
      <c r="E913" s="1">
        <f>'4.OVTA Sites-Transects'!G919</f>
        <v>0</v>
      </c>
      <c r="F913" s="1">
        <f>'4.OVTA Sites-Transects'!F919</f>
        <v>0</v>
      </c>
      <c r="G913" s="6">
        <f>'4.OVTA Sites-Transects'!H919</f>
        <v>0</v>
      </c>
      <c r="H913" s="6">
        <f>'4.OVTA Sites-Transects'!I919</f>
        <v>0</v>
      </c>
      <c r="I913" s="193" t="str">
        <f t="shared" si="112"/>
        <v>-</v>
      </c>
      <c r="J913" s="27" t="str">
        <f t="shared" si="113"/>
        <v>-</v>
      </c>
      <c r="K913" s="27" t="str">
        <f t="shared" si="114"/>
        <v>-</v>
      </c>
      <c r="L913" s="27" t="str">
        <f t="shared" si="115"/>
        <v>-</v>
      </c>
      <c r="M913" s="27" t="str">
        <f t="shared" si="116"/>
        <v>-</v>
      </c>
      <c r="N913" s="28">
        <f t="shared" si="117"/>
        <v>0</v>
      </c>
      <c r="O913" s="28">
        <f t="shared" si="119"/>
        <v>0</v>
      </c>
      <c r="P913" s="1" t="str">
        <f t="shared" si="118"/>
        <v>no</v>
      </c>
    </row>
    <row r="914" spans="1:16" x14ac:dyDescent="0.25">
      <c r="A914" s="6">
        <f>'4.OVTA Sites-Transects'!B920</f>
        <v>0</v>
      </c>
      <c r="B914" s="6">
        <f>'4.OVTA Sites-Transects'!C920</f>
        <v>0</v>
      </c>
      <c r="C914" s="6">
        <f>'4.OVTA Sites-Transects'!D920</f>
        <v>0</v>
      </c>
      <c r="D914" s="1">
        <f>'4.OVTA Sites-Transects'!E920</f>
        <v>0</v>
      </c>
      <c r="E914" s="1">
        <f>'4.OVTA Sites-Transects'!G920</f>
        <v>0</v>
      </c>
      <c r="F914" s="1">
        <f>'4.OVTA Sites-Transects'!F920</f>
        <v>0</v>
      </c>
      <c r="G914" s="6">
        <f>'4.OVTA Sites-Transects'!H920</f>
        <v>0</v>
      </c>
      <c r="H914" s="6">
        <f>'4.OVTA Sites-Transects'!I920</f>
        <v>0</v>
      </c>
      <c r="I914" s="193" t="str">
        <f t="shared" si="112"/>
        <v>-</v>
      </c>
      <c r="J914" s="27" t="str">
        <f t="shared" si="113"/>
        <v>-</v>
      </c>
      <c r="K914" s="27" t="str">
        <f t="shared" si="114"/>
        <v>-</v>
      </c>
      <c r="L914" s="27" t="str">
        <f t="shared" si="115"/>
        <v>-</v>
      </c>
      <c r="M914" s="27" t="str">
        <f t="shared" si="116"/>
        <v>-</v>
      </c>
      <c r="N914" s="28">
        <f t="shared" si="117"/>
        <v>0</v>
      </c>
      <c r="O914" s="28">
        <f t="shared" si="119"/>
        <v>0</v>
      </c>
      <c r="P914" s="1" t="str">
        <f t="shared" si="118"/>
        <v>no</v>
      </c>
    </row>
    <row r="915" spans="1:16" x14ac:dyDescent="0.25">
      <c r="A915" s="6">
        <f>'4.OVTA Sites-Transects'!B921</f>
        <v>0</v>
      </c>
      <c r="B915" s="6">
        <f>'4.OVTA Sites-Transects'!C921</f>
        <v>0</v>
      </c>
      <c r="C915" s="6">
        <f>'4.OVTA Sites-Transects'!D921</f>
        <v>0</v>
      </c>
      <c r="D915" s="1">
        <f>'4.OVTA Sites-Transects'!E921</f>
        <v>0</v>
      </c>
      <c r="E915" s="1">
        <f>'4.OVTA Sites-Transects'!G921</f>
        <v>0</v>
      </c>
      <c r="F915" s="1">
        <f>'4.OVTA Sites-Transects'!F921</f>
        <v>0</v>
      </c>
      <c r="G915" s="6">
        <f>'4.OVTA Sites-Transects'!H921</f>
        <v>0</v>
      </c>
      <c r="H915" s="6">
        <f>'4.OVTA Sites-Transects'!I921</f>
        <v>0</v>
      </c>
      <c r="I915" s="193" t="str">
        <f t="shared" si="112"/>
        <v>-</v>
      </c>
      <c r="J915" s="27" t="str">
        <f t="shared" si="113"/>
        <v>-</v>
      </c>
      <c r="K915" s="27" t="str">
        <f t="shared" si="114"/>
        <v>-</v>
      </c>
      <c r="L915" s="27" t="str">
        <f t="shared" si="115"/>
        <v>-</v>
      </c>
      <c r="M915" s="27" t="str">
        <f t="shared" si="116"/>
        <v>-</v>
      </c>
      <c r="N915" s="28">
        <f t="shared" si="117"/>
        <v>0</v>
      </c>
      <c r="O915" s="28">
        <f t="shared" si="119"/>
        <v>0</v>
      </c>
      <c r="P915" s="1" t="str">
        <f t="shared" si="118"/>
        <v>no</v>
      </c>
    </row>
    <row r="916" spans="1:16" x14ac:dyDescent="0.25">
      <c r="A916" s="6">
        <f>'4.OVTA Sites-Transects'!B922</f>
        <v>0</v>
      </c>
      <c r="B916" s="6">
        <f>'4.OVTA Sites-Transects'!C922</f>
        <v>0</v>
      </c>
      <c r="C916" s="6">
        <f>'4.OVTA Sites-Transects'!D922</f>
        <v>0</v>
      </c>
      <c r="D916" s="1">
        <f>'4.OVTA Sites-Transects'!E922</f>
        <v>0</v>
      </c>
      <c r="E916" s="1">
        <f>'4.OVTA Sites-Transects'!G922</f>
        <v>0</v>
      </c>
      <c r="F916" s="1">
        <f>'4.OVTA Sites-Transects'!F922</f>
        <v>0</v>
      </c>
      <c r="G916" s="6">
        <f>'4.OVTA Sites-Transects'!H922</f>
        <v>0</v>
      </c>
      <c r="H916" s="6">
        <f>'4.OVTA Sites-Transects'!I922</f>
        <v>0</v>
      </c>
      <c r="I916" s="193" t="str">
        <f t="shared" si="112"/>
        <v>-</v>
      </c>
      <c r="J916" s="27" t="str">
        <f t="shared" si="113"/>
        <v>-</v>
      </c>
      <c r="K916" s="27" t="str">
        <f t="shared" si="114"/>
        <v>-</v>
      </c>
      <c r="L916" s="27" t="str">
        <f t="shared" si="115"/>
        <v>-</v>
      </c>
      <c r="M916" s="27" t="str">
        <f t="shared" si="116"/>
        <v>-</v>
      </c>
      <c r="N916" s="28">
        <f t="shared" si="117"/>
        <v>0</v>
      </c>
      <c r="O916" s="28">
        <f t="shared" si="119"/>
        <v>0</v>
      </c>
      <c r="P916" s="1" t="str">
        <f t="shared" si="118"/>
        <v>no</v>
      </c>
    </row>
    <row r="917" spans="1:16" x14ac:dyDescent="0.25">
      <c r="A917" s="6">
        <f>'4.OVTA Sites-Transects'!B923</f>
        <v>0</v>
      </c>
      <c r="B917" s="6">
        <f>'4.OVTA Sites-Transects'!C923</f>
        <v>0</v>
      </c>
      <c r="C917" s="6">
        <f>'4.OVTA Sites-Transects'!D923</f>
        <v>0</v>
      </c>
      <c r="D917" s="1">
        <f>'4.OVTA Sites-Transects'!E923</f>
        <v>0</v>
      </c>
      <c r="E917" s="1">
        <f>'4.OVTA Sites-Transects'!G923</f>
        <v>0</v>
      </c>
      <c r="F917" s="1">
        <f>'4.OVTA Sites-Transects'!F923</f>
        <v>0</v>
      </c>
      <c r="G917" s="6">
        <f>'4.OVTA Sites-Transects'!H923</f>
        <v>0</v>
      </c>
      <c r="H917" s="6">
        <f>'4.OVTA Sites-Transects'!I923</f>
        <v>0</v>
      </c>
      <c r="I917" s="193" t="str">
        <f t="shared" si="112"/>
        <v>-</v>
      </c>
      <c r="J917" s="27" t="str">
        <f t="shared" si="113"/>
        <v>-</v>
      </c>
      <c r="K917" s="27" t="str">
        <f t="shared" si="114"/>
        <v>-</v>
      </c>
      <c r="L917" s="27" t="str">
        <f t="shared" si="115"/>
        <v>-</v>
      </c>
      <c r="M917" s="27" t="str">
        <f t="shared" si="116"/>
        <v>-</v>
      </c>
      <c r="N917" s="28">
        <f t="shared" si="117"/>
        <v>0</v>
      </c>
      <c r="O917" s="28">
        <f t="shared" si="119"/>
        <v>0</v>
      </c>
      <c r="P917" s="1" t="str">
        <f t="shared" si="118"/>
        <v>no</v>
      </c>
    </row>
    <row r="918" spans="1:16" x14ac:dyDescent="0.25">
      <c r="A918" s="6">
        <f>'4.OVTA Sites-Transects'!B924</f>
        <v>0</v>
      </c>
      <c r="B918" s="6">
        <f>'4.OVTA Sites-Transects'!C924</f>
        <v>0</v>
      </c>
      <c r="C918" s="6">
        <f>'4.OVTA Sites-Transects'!D924</f>
        <v>0</v>
      </c>
      <c r="D918" s="1">
        <f>'4.OVTA Sites-Transects'!E924</f>
        <v>0</v>
      </c>
      <c r="E918" s="1">
        <f>'4.OVTA Sites-Transects'!G924</f>
        <v>0</v>
      </c>
      <c r="F918" s="1">
        <f>'4.OVTA Sites-Transects'!F924</f>
        <v>0</v>
      </c>
      <c r="G918" s="6">
        <f>'4.OVTA Sites-Transects'!H924</f>
        <v>0</v>
      </c>
      <c r="H918" s="6">
        <f>'4.OVTA Sites-Transects'!I924</f>
        <v>0</v>
      </c>
      <c r="I918" s="193" t="str">
        <f t="shared" si="112"/>
        <v>-</v>
      </c>
      <c r="J918" s="27" t="str">
        <f t="shared" si="113"/>
        <v>-</v>
      </c>
      <c r="K918" s="27" t="str">
        <f t="shared" si="114"/>
        <v>-</v>
      </c>
      <c r="L918" s="27" t="str">
        <f t="shared" si="115"/>
        <v>-</v>
      </c>
      <c r="M918" s="27" t="str">
        <f t="shared" si="116"/>
        <v>-</v>
      </c>
      <c r="N918" s="28">
        <f t="shared" si="117"/>
        <v>0</v>
      </c>
      <c r="O918" s="28">
        <f t="shared" si="119"/>
        <v>0</v>
      </c>
      <c r="P918" s="1" t="str">
        <f t="shared" si="118"/>
        <v>no</v>
      </c>
    </row>
    <row r="919" spans="1:16" x14ac:dyDescent="0.25">
      <c r="A919" s="6">
        <f>'4.OVTA Sites-Transects'!B925</f>
        <v>0</v>
      </c>
      <c r="B919" s="6">
        <f>'4.OVTA Sites-Transects'!C925</f>
        <v>0</v>
      </c>
      <c r="C919" s="6">
        <f>'4.OVTA Sites-Transects'!D925</f>
        <v>0</v>
      </c>
      <c r="D919" s="1">
        <f>'4.OVTA Sites-Transects'!E925</f>
        <v>0</v>
      </c>
      <c r="E919" s="1">
        <f>'4.OVTA Sites-Transects'!G925</f>
        <v>0</v>
      </c>
      <c r="F919" s="1">
        <f>'4.OVTA Sites-Transects'!F925</f>
        <v>0</v>
      </c>
      <c r="G919" s="6">
        <f>'4.OVTA Sites-Transects'!H925</f>
        <v>0</v>
      </c>
      <c r="H919" s="6">
        <f>'4.OVTA Sites-Transects'!I925</f>
        <v>0</v>
      </c>
      <c r="I919" s="193" t="str">
        <f t="shared" si="112"/>
        <v>-</v>
      </c>
      <c r="J919" s="27" t="str">
        <f t="shared" si="113"/>
        <v>-</v>
      </c>
      <c r="K919" s="27" t="str">
        <f t="shared" si="114"/>
        <v>-</v>
      </c>
      <c r="L919" s="27" t="str">
        <f t="shared" si="115"/>
        <v>-</v>
      </c>
      <c r="M919" s="27" t="str">
        <f t="shared" si="116"/>
        <v>-</v>
      </c>
      <c r="N919" s="28">
        <f t="shared" si="117"/>
        <v>0</v>
      </c>
      <c r="O919" s="28">
        <f t="shared" si="119"/>
        <v>0</v>
      </c>
      <c r="P919" s="1" t="str">
        <f t="shared" si="118"/>
        <v>no</v>
      </c>
    </row>
    <row r="920" spans="1:16" x14ac:dyDescent="0.25">
      <c r="A920" s="6">
        <f>'4.OVTA Sites-Transects'!B926</f>
        <v>0</v>
      </c>
      <c r="B920" s="6">
        <f>'4.OVTA Sites-Transects'!C926</f>
        <v>0</v>
      </c>
      <c r="C920" s="6">
        <f>'4.OVTA Sites-Transects'!D926</f>
        <v>0</v>
      </c>
      <c r="D920" s="1">
        <f>'4.OVTA Sites-Transects'!E926</f>
        <v>0</v>
      </c>
      <c r="E920" s="1">
        <f>'4.OVTA Sites-Transects'!G926</f>
        <v>0</v>
      </c>
      <c r="F920" s="1">
        <f>'4.OVTA Sites-Transects'!F926</f>
        <v>0</v>
      </c>
      <c r="G920" s="6">
        <f>'4.OVTA Sites-Transects'!H926</f>
        <v>0</v>
      </c>
      <c r="H920" s="6">
        <f>'4.OVTA Sites-Transects'!I926</f>
        <v>0</v>
      </c>
      <c r="I920" s="193" t="str">
        <f t="shared" si="112"/>
        <v>-</v>
      </c>
      <c r="J920" s="27" t="str">
        <f t="shared" si="113"/>
        <v>-</v>
      </c>
      <c r="K920" s="27" t="str">
        <f t="shared" si="114"/>
        <v>-</v>
      </c>
      <c r="L920" s="27" t="str">
        <f t="shared" si="115"/>
        <v>-</v>
      </c>
      <c r="M920" s="27" t="str">
        <f t="shared" si="116"/>
        <v>-</v>
      </c>
      <c r="N920" s="28">
        <f t="shared" si="117"/>
        <v>0</v>
      </c>
      <c r="O920" s="28">
        <f t="shared" si="119"/>
        <v>0</v>
      </c>
      <c r="P920" s="1" t="str">
        <f t="shared" si="118"/>
        <v>no</v>
      </c>
    </row>
    <row r="921" spans="1:16" x14ac:dyDescent="0.25">
      <c r="A921" s="6">
        <f>'4.OVTA Sites-Transects'!B927</f>
        <v>0</v>
      </c>
      <c r="B921" s="6">
        <f>'4.OVTA Sites-Transects'!C927</f>
        <v>0</v>
      </c>
      <c r="C921" s="6">
        <f>'4.OVTA Sites-Transects'!D927</f>
        <v>0</v>
      </c>
      <c r="D921" s="1">
        <f>'4.OVTA Sites-Transects'!E927</f>
        <v>0</v>
      </c>
      <c r="E921" s="1">
        <f>'4.OVTA Sites-Transects'!G927</f>
        <v>0</v>
      </c>
      <c r="F921" s="1">
        <f>'4.OVTA Sites-Transects'!F927</f>
        <v>0</v>
      </c>
      <c r="G921" s="6">
        <f>'4.OVTA Sites-Transects'!H927</f>
        <v>0</v>
      </c>
      <c r="H921" s="6">
        <f>'4.OVTA Sites-Transects'!I927</f>
        <v>0</v>
      </c>
      <c r="I921" s="193" t="str">
        <f t="shared" si="112"/>
        <v>-</v>
      </c>
      <c r="J921" s="27" t="str">
        <f t="shared" si="113"/>
        <v>-</v>
      </c>
      <c r="K921" s="27" t="str">
        <f t="shared" si="114"/>
        <v>-</v>
      </c>
      <c r="L921" s="27" t="str">
        <f t="shared" si="115"/>
        <v>-</v>
      </c>
      <c r="M921" s="27" t="str">
        <f t="shared" si="116"/>
        <v>-</v>
      </c>
      <c r="N921" s="28">
        <f t="shared" si="117"/>
        <v>0</v>
      </c>
      <c r="O921" s="28">
        <f t="shared" si="119"/>
        <v>0</v>
      </c>
      <c r="P921" s="1" t="str">
        <f t="shared" si="118"/>
        <v>no</v>
      </c>
    </row>
    <row r="922" spans="1:16" x14ac:dyDescent="0.25">
      <c r="A922" s="6">
        <f>'4.OVTA Sites-Transects'!B928</f>
        <v>0</v>
      </c>
      <c r="B922" s="6">
        <f>'4.OVTA Sites-Transects'!C928</f>
        <v>0</v>
      </c>
      <c r="C922" s="6">
        <f>'4.OVTA Sites-Transects'!D928</f>
        <v>0</v>
      </c>
      <c r="D922" s="1">
        <f>'4.OVTA Sites-Transects'!E928</f>
        <v>0</v>
      </c>
      <c r="E922" s="1">
        <f>'4.OVTA Sites-Transects'!G928</f>
        <v>0</v>
      </c>
      <c r="F922" s="1">
        <f>'4.OVTA Sites-Transects'!F928</f>
        <v>0</v>
      </c>
      <c r="G922" s="6">
        <f>'4.OVTA Sites-Transects'!H928</f>
        <v>0</v>
      </c>
      <c r="H922" s="6">
        <f>'4.OVTA Sites-Transects'!I928</f>
        <v>0</v>
      </c>
      <c r="I922" s="193" t="str">
        <f t="shared" si="112"/>
        <v>-</v>
      </c>
      <c r="J922" s="27" t="str">
        <f t="shared" si="113"/>
        <v>-</v>
      </c>
      <c r="K922" s="27" t="str">
        <f t="shared" si="114"/>
        <v>-</v>
      </c>
      <c r="L922" s="27" t="str">
        <f t="shared" si="115"/>
        <v>-</v>
      </c>
      <c r="M922" s="27" t="str">
        <f t="shared" si="116"/>
        <v>-</v>
      </c>
      <c r="N922" s="28">
        <f t="shared" si="117"/>
        <v>0</v>
      </c>
      <c r="O922" s="28">
        <f t="shared" si="119"/>
        <v>0</v>
      </c>
      <c r="P922" s="1" t="str">
        <f t="shared" si="118"/>
        <v>no</v>
      </c>
    </row>
    <row r="923" spans="1:16" x14ac:dyDescent="0.25">
      <c r="A923" s="6">
        <f>'4.OVTA Sites-Transects'!B929</f>
        <v>0</v>
      </c>
      <c r="B923" s="6">
        <f>'4.OVTA Sites-Transects'!C929</f>
        <v>0</v>
      </c>
      <c r="C923" s="6">
        <f>'4.OVTA Sites-Transects'!D929</f>
        <v>0</v>
      </c>
      <c r="D923" s="1">
        <f>'4.OVTA Sites-Transects'!E929</f>
        <v>0</v>
      </c>
      <c r="E923" s="1">
        <f>'4.OVTA Sites-Transects'!G929</f>
        <v>0</v>
      </c>
      <c r="F923" s="1">
        <f>'4.OVTA Sites-Transects'!F929</f>
        <v>0</v>
      </c>
      <c r="G923" s="6">
        <f>'4.OVTA Sites-Transects'!H929</f>
        <v>0</v>
      </c>
      <c r="H923" s="6">
        <f>'4.OVTA Sites-Transects'!I929</f>
        <v>0</v>
      </c>
      <c r="I923" s="193" t="str">
        <f t="shared" si="112"/>
        <v>-</v>
      </c>
      <c r="J923" s="27" t="str">
        <f t="shared" si="113"/>
        <v>-</v>
      </c>
      <c r="K923" s="27" t="str">
        <f t="shared" si="114"/>
        <v>-</v>
      </c>
      <c r="L923" s="27" t="str">
        <f t="shared" si="115"/>
        <v>-</v>
      </c>
      <c r="M923" s="27" t="str">
        <f t="shared" si="116"/>
        <v>-</v>
      </c>
      <c r="N923" s="28">
        <f t="shared" si="117"/>
        <v>0</v>
      </c>
      <c r="O923" s="28">
        <f t="shared" si="119"/>
        <v>0</v>
      </c>
      <c r="P923" s="1" t="str">
        <f t="shared" si="118"/>
        <v>no</v>
      </c>
    </row>
    <row r="924" spans="1:16" x14ac:dyDescent="0.25">
      <c r="A924" s="6">
        <f>'4.OVTA Sites-Transects'!B930</f>
        <v>0</v>
      </c>
      <c r="B924" s="6">
        <f>'4.OVTA Sites-Transects'!C930</f>
        <v>0</v>
      </c>
      <c r="C924" s="6">
        <f>'4.OVTA Sites-Transects'!D930</f>
        <v>0</v>
      </c>
      <c r="D924" s="1">
        <f>'4.OVTA Sites-Transects'!E930</f>
        <v>0</v>
      </c>
      <c r="E924" s="1">
        <f>'4.OVTA Sites-Transects'!G930</f>
        <v>0</v>
      </c>
      <c r="F924" s="1">
        <f>'4.OVTA Sites-Transects'!F930</f>
        <v>0</v>
      </c>
      <c r="G924" s="6">
        <f>'4.OVTA Sites-Transects'!H930</f>
        <v>0</v>
      </c>
      <c r="H924" s="6">
        <f>'4.OVTA Sites-Transects'!I930</f>
        <v>0</v>
      </c>
      <c r="I924" s="193" t="str">
        <f t="shared" si="112"/>
        <v>-</v>
      </c>
      <c r="J924" s="27" t="str">
        <f t="shared" si="113"/>
        <v>-</v>
      </c>
      <c r="K924" s="27" t="str">
        <f t="shared" si="114"/>
        <v>-</v>
      </c>
      <c r="L924" s="27" t="str">
        <f t="shared" si="115"/>
        <v>-</v>
      </c>
      <c r="M924" s="27" t="str">
        <f t="shared" si="116"/>
        <v>-</v>
      </c>
      <c r="N924" s="28">
        <f t="shared" si="117"/>
        <v>0</v>
      </c>
      <c r="O924" s="28">
        <f t="shared" si="119"/>
        <v>0</v>
      </c>
      <c r="P924" s="1" t="str">
        <f t="shared" si="118"/>
        <v>no</v>
      </c>
    </row>
    <row r="925" spans="1:16" x14ac:dyDescent="0.25">
      <c r="A925" s="6">
        <f>'4.OVTA Sites-Transects'!B931</f>
        <v>0</v>
      </c>
      <c r="B925" s="6">
        <f>'4.OVTA Sites-Transects'!C931</f>
        <v>0</v>
      </c>
      <c r="C925" s="6">
        <f>'4.OVTA Sites-Transects'!D931</f>
        <v>0</v>
      </c>
      <c r="D925" s="1">
        <f>'4.OVTA Sites-Transects'!E931</f>
        <v>0</v>
      </c>
      <c r="E925" s="1">
        <f>'4.OVTA Sites-Transects'!G931</f>
        <v>0</v>
      </c>
      <c r="F925" s="1">
        <f>'4.OVTA Sites-Transects'!F931</f>
        <v>0</v>
      </c>
      <c r="G925" s="6">
        <f>'4.OVTA Sites-Transects'!H931</f>
        <v>0</v>
      </c>
      <c r="H925" s="6">
        <f>'4.OVTA Sites-Transects'!I931</f>
        <v>0</v>
      </c>
      <c r="I925" s="193" t="str">
        <f t="shared" si="112"/>
        <v>-</v>
      </c>
      <c r="J925" s="27" t="str">
        <f t="shared" si="113"/>
        <v>-</v>
      </c>
      <c r="K925" s="27" t="str">
        <f t="shared" si="114"/>
        <v>-</v>
      </c>
      <c r="L925" s="27" t="str">
        <f t="shared" si="115"/>
        <v>-</v>
      </c>
      <c r="M925" s="27" t="str">
        <f t="shared" si="116"/>
        <v>-</v>
      </c>
      <c r="N925" s="28">
        <f t="shared" si="117"/>
        <v>0</v>
      </c>
      <c r="O925" s="28">
        <f t="shared" si="119"/>
        <v>0</v>
      </c>
      <c r="P925" s="1" t="str">
        <f t="shared" si="118"/>
        <v>no</v>
      </c>
    </row>
    <row r="926" spans="1:16" x14ac:dyDescent="0.25">
      <c r="A926" s="6">
        <f>'4.OVTA Sites-Transects'!B932</f>
        <v>0</v>
      </c>
      <c r="B926" s="6">
        <f>'4.OVTA Sites-Transects'!C932</f>
        <v>0</v>
      </c>
      <c r="C926" s="6">
        <f>'4.OVTA Sites-Transects'!D932</f>
        <v>0</v>
      </c>
      <c r="D926" s="1">
        <f>'4.OVTA Sites-Transects'!E932</f>
        <v>0</v>
      </c>
      <c r="E926" s="1">
        <f>'4.OVTA Sites-Transects'!G932</f>
        <v>0</v>
      </c>
      <c r="F926" s="1">
        <f>'4.OVTA Sites-Transects'!F932</f>
        <v>0</v>
      </c>
      <c r="G926" s="6">
        <f>'4.OVTA Sites-Transects'!H932</f>
        <v>0</v>
      </c>
      <c r="H926" s="6">
        <f>'4.OVTA Sites-Transects'!I932</f>
        <v>0</v>
      </c>
      <c r="I926" s="193" t="str">
        <f t="shared" si="112"/>
        <v>-</v>
      </c>
      <c r="J926" s="27" t="str">
        <f t="shared" si="113"/>
        <v>-</v>
      </c>
      <c r="K926" s="27" t="str">
        <f t="shared" si="114"/>
        <v>-</v>
      </c>
      <c r="L926" s="27" t="str">
        <f t="shared" si="115"/>
        <v>-</v>
      </c>
      <c r="M926" s="27" t="str">
        <f t="shared" si="116"/>
        <v>-</v>
      </c>
      <c r="N926" s="28">
        <f t="shared" si="117"/>
        <v>0</v>
      </c>
      <c r="O926" s="28">
        <f t="shared" si="119"/>
        <v>0</v>
      </c>
      <c r="P926" s="1" t="str">
        <f t="shared" si="118"/>
        <v>no</v>
      </c>
    </row>
    <row r="927" spans="1:16" x14ac:dyDescent="0.25">
      <c r="A927" s="6">
        <f>'4.OVTA Sites-Transects'!B933</f>
        <v>0</v>
      </c>
      <c r="B927" s="6">
        <f>'4.OVTA Sites-Transects'!C933</f>
        <v>0</v>
      </c>
      <c r="C927" s="6">
        <f>'4.OVTA Sites-Transects'!D933</f>
        <v>0</v>
      </c>
      <c r="D927" s="1">
        <f>'4.OVTA Sites-Transects'!E933</f>
        <v>0</v>
      </c>
      <c r="E927" s="1">
        <f>'4.OVTA Sites-Transects'!G933</f>
        <v>0</v>
      </c>
      <c r="F927" s="1">
        <f>'4.OVTA Sites-Transects'!F933</f>
        <v>0</v>
      </c>
      <c r="G927" s="6">
        <f>'4.OVTA Sites-Transects'!H933</f>
        <v>0</v>
      </c>
      <c r="H927" s="6">
        <f>'4.OVTA Sites-Transects'!I933</f>
        <v>0</v>
      </c>
      <c r="I927" s="193" t="str">
        <f t="shared" si="112"/>
        <v>-</v>
      </c>
      <c r="J927" s="27" t="str">
        <f t="shared" si="113"/>
        <v>-</v>
      </c>
      <c r="K927" s="27" t="str">
        <f t="shared" si="114"/>
        <v>-</v>
      </c>
      <c r="L927" s="27" t="str">
        <f t="shared" si="115"/>
        <v>-</v>
      </c>
      <c r="M927" s="27" t="str">
        <f t="shared" si="116"/>
        <v>-</v>
      </c>
      <c r="N927" s="28">
        <f t="shared" si="117"/>
        <v>0</v>
      </c>
      <c r="O927" s="28">
        <f t="shared" si="119"/>
        <v>0</v>
      </c>
      <c r="P927" s="1" t="str">
        <f t="shared" si="118"/>
        <v>no</v>
      </c>
    </row>
    <row r="928" spans="1:16" x14ac:dyDescent="0.25">
      <c r="A928" s="6">
        <f>'4.OVTA Sites-Transects'!B934</f>
        <v>0</v>
      </c>
      <c r="B928" s="6">
        <f>'4.OVTA Sites-Transects'!C934</f>
        <v>0</v>
      </c>
      <c r="C928" s="6">
        <f>'4.OVTA Sites-Transects'!D934</f>
        <v>0</v>
      </c>
      <c r="D928" s="1">
        <f>'4.OVTA Sites-Transects'!E934</f>
        <v>0</v>
      </c>
      <c r="E928" s="1">
        <f>'4.OVTA Sites-Transects'!G934</f>
        <v>0</v>
      </c>
      <c r="F928" s="1">
        <f>'4.OVTA Sites-Transects'!F934</f>
        <v>0</v>
      </c>
      <c r="G928" s="6">
        <f>'4.OVTA Sites-Transects'!H934</f>
        <v>0</v>
      </c>
      <c r="H928" s="6">
        <f>'4.OVTA Sites-Transects'!I934</f>
        <v>0</v>
      </c>
      <c r="I928" s="193" t="str">
        <f t="shared" si="112"/>
        <v>-</v>
      </c>
      <c r="J928" s="27" t="str">
        <f t="shared" si="113"/>
        <v>-</v>
      </c>
      <c r="K928" s="27" t="str">
        <f t="shared" si="114"/>
        <v>-</v>
      </c>
      <c r="L928" s="27" t="str">
        <f t="shared" si="115"/>
        <v>-</v>
      </c>
      <c r="M928" s="27" t="str">
        <f t="shared" si="116"/>
        <v>-</v>
      </c>
      <c r="N928" s="28">
        <f t="shared" si="117"/>
        <v>0</v>
      </c>
      <c r="O928" s="28">
        <f t="shared" si="119"/>
        <v>0</v>
      </c>
      <c r="P928" s="1" t="str">
        <f t="shared" si="118"/>
        <v>no</v>
      </c>
    </row>
    <row r="929" spans="1:16" x14ac:dyDescent="0.25">
      <c r="A929" s="6">
        <f>'4.OVTA Sites-Transects'!B935</f>
        <v>0</v>
      </c>
      <c r="B929" s="6">
        <f>'4.OVTA Sites-Transects'!C935</f>
        <v>0</v>
      </c>
      <c r="C929" s="6">
        <f>'4.OVTA Sites-Transects'!D935</f>
        <v>0</v>
      </c>
      <c r="D929" s="1">
        <f>'4.OVTA Sites-Transects'!E935</f>
        <v>0</v>
      </c>
      <c r="E929" s="1">
        <f>'4.OVTA Sites-Transects'!G935</f>
        <v>0</v>
      </c>
      <c r="F929" s="1">
        <f>'4.OVTA Sites-Transects'!F935</f>
        <v>0</v>
      </c>
      <c r="G929" s="6">
        <f>'4.OVTA Sites-Transects'!H935</f>
        <v>0</v>
      </c>
      <c r="H929" s="6">
        <f>'4.OVTA Sites-Transects'!I935</f>
        <v>0</v>
      </c>
      <c r="I929" s="193" t="str">
        <f t="shared" si="112"/>
        <v>-</v>
      </c>
      <c r="J929" s="27" t="str">
        <f t="shared" si="113"/>
        <v>-</v>
      </c>
      <c r="K929" s="27" t="str">
        <f t="shared" si="114"/>
        <v>-</v>
      </c>
      <c r="L929" s="27" t="str">
        <f t="shared" si="115"/>
        <v>-</v>
      </c>
      <c r="M929" s="27" t="str">
        <f t="shared" si="116"/>
        <v>-</v>
      </c>
      <c r="N929" s="28">
        <f t="shared" si="117"/>
        <v>0</v>
      </c>
      <c r="O929" s="28">
        <f t="shared" si="119"/>
        <v>0</v>
      </c>
      <c r="P929" s="1" t="str">
        <f t="shared" si="118"/>
        <v>no</v>
      </c>
    </row>
    <row r="930" spans="1:16" x14ac:dyDescent="0.25">
      <c r="A930" s="6">
        <f>'4.OVTA Sites-Transects'!B936</f>
        <v>0</v>
      </c>
      <c r="B930" s="6">
        <f>'4.OVTA Sites-Transects'!C936</f>
        <v>0</v>
      </c>
      <c r="C930" s="6">
        <f>'4.OVTA Sites-Transects'!D936</f>
        <v>0</v>
      </c>
      <c r="D930" s="1">
        <f>'4.OVTA Sites-Transects'!E936</f>
        <v>0</v>
      </c>
      <c r="E930" s="1">
        <f>'4.OVTA Sites-Transects'!G936</f>
        <v>0</v>
      </c>
      <c r="F930" s="1">
        <f>'4.OVTA Sites-Transects'!F936</f>
        <v>0</v>
      </c>
      <c r="G930" s="6">
        <f>'4.OVTA Sites-Transects'!H936</f>
        <v>0</v>
      </c>
      <c r="H930" s="6">
        <f>'4.OVTA Sites-Transects'!I936</f>
        <v>0</v>
      </c>
      <c r="I930" s="193" t="str">
        <f t="shared" si="112"/>
        <v>-</v>
      </c>
      <c r="J930" s="27" t="str">
        <f t="shared" si="113"/>
        <v>-</v>
      </c>
      <c r="K930" s="27" t="str">
        <f t="shared" si="114"/>
        <v>-</v>
      </c>
      <c r="L930" s="27" t="str">
        <f t="shared" si="115"/>
        <v>-</v>
      </c>
      <c r="M930" s="27" t="str">
        <f t="shared" si="116"/>
        <v>-</v>
      </c>
      <c r="N930" s="28">
        <f t="shared" si="117"/>
        <v>0</v>
      </c>
      <c r="O930" s="28">
        <f t="shared" si="119"/>
        <v>0</v>
      </c>
      <c r="P930" s="1" t="str">
        <f t="shared" si="118"/>
        <v>no</v>
      </c>
    </row>
    <row r="931" spans="1:16" x14ac:dyDescent="0.25">
      <c r="A931" s="6">
        <f>'4.OVTA Sites-Transects'!B937</f>
        <v>0</v>
      </c>
      <c r="B931" s="6">
        <f>'4.OVTA Sites-Transects'!C937</f>
        <v>0</v>
      </c>
      <c r="C931" s="6">
        <f>'4.OVTA Sites-Transects'!D937</f>
        <v>0</v>
      </c>
      <c r="D931" s="1">
        <f>'4.OVTA Sites-Transects'!E937</f>
        <v>0</v>
      </c>
      <c r="E931" s="1">
        <f>'4.OVTA Sites-Transects'!G937</f>
        <v>0</v>
      </c>
      <c r="F931" s="1">
        <f>'4.OVTA Sites-Transects'!F937</f>
        <v>0</v>
      </c>
      <c r="G931" s="6">
        <f>'4.OVTA Sites-Transects'!H937</f>
        <v>0</v>
      </c>
      <c r="H931" s="6">
        <f>'4.OVTA Sites-Transects'!I937</f>
        <v>0</v>
      </c>
      <c r="I931" s="193" t="str">
        <f t="shared" si="112"/>
        <v>-</v>
      </c>
      <c r="J931" s="27" t="str">
        <f t="shared" si="113"/>
        <v>-</v>
      </c>
      <c r="K931" s="27" t="str">
        <f t="shared" si="114"/>
        <v>-</v>
      </c>
      <c r="L931" s="27" t="str">
        <f t="shared" si="115"/>
        <v>-</v>
      </c>
      <c r="M931" s="27" t="str">
        <f t="shared" si="116"/>
        <v>-</v>
      </c>
      <c r="N931" s="28">
        <f t="shared" si="117"/>
        <v>0</v>
      </c>
      <c r="O931" s="28">
        <f t="shared" si="119"/>
        <v>0</v>
      </c>
      <c r="P931" s="1" t="str">
        <f t="shared" si="118"/>
        <v>no</v>
      </c>
    </row>
    <row r="932" spans="1:16" x14ac:dyDescent="0.25">
      <c r="A932" s="6">
        <f>'4.OVTA Sites-Transects'!B938</f>
        <v>0</v>
      </c>
      <c r="B932" s="6">
        <f>'4.OVTA Sites-Transects'!C938</f>
        <v>0</v>
      </c>
      <c r="C932" s="6">
        <f>'4.OVTA Sites-Transects'!D938</f>
        <v>0</v>
      </c>
      <c r="D932" s="1">
        <f>'4.OVTA Sites-Transects'!E938</f>
        <v>0</v>
      </c>
      <c r="E932" s="1">
        <f>'4.OVTA Sites-Transects'!G938</f>
        <v>0</v>
      </c>
      <c r="F932" s="1">
        <f>'4.OVTA Sites-Transects'!F938</f>
        <v>0</v>
      </c>
      <c r="G932" s="6">
        <f>'4.OVTA Sites-Transects'!H938</f>
        <v>0</v>
      </c>
      <c r="H932" s="6">
        <f>'4.OVTA Sites-Transects'!I938</f>
        <v>0</v>
      </c>
      <c r="I932" s="193" t="str">
        <f t="shared" si="112"/>
        <v>-</v>
      </c>
      <c r="J932" s="27" t="str">
        <f t="shared" si="113"/>
        <v>-</v>
      </c>
      <c r="K932" s="27" t="str">
        <f t="shared" si="114"/>
        <v>-</v>
      </c>
      <c r="L932" s="27" t="str">
        <f t="shared" si="115"/>
        <v>-</v>
      </c>
      <c r="M932" s="27" t="str">
        <f t="shared" si="116"/>
        <v>-</v>
      </c>
      <c r="N932" s="28">
        <f t="shared" si="117"/>
        <v>0</v>
      </c>
      <c r="O932" s="28">
        <f t="shared" si="119"/>
        <v>0</v>
      </c>
      <c r="P932" s="1" t="str">
        <f t="shared" si="118"/>
        <v>no</v>
      </c>
    </row>
    <row r="933" spans="1:16" x14ac:dyDescent="0.25">
      <c r="A933" s="6">
        <f>'4.OVTA Sites-Transects'!B939</f>
        <v>0</v>
      </c>
      <c r="B933" s="6">
        <f>'4.OVTA Sites-Transects'!C939</f>
        <v>0</v>
      </c>
      <c r="C933" s="6">
        <f>'4.OVTA Sites-Transects'!D939</f>
        <v>0</v>
      </c>
      <c r="D933" s="1">
        <f>'4.OVTA Sites-Transects'!E939</f>
        <v>0</v>
      </c>
      <c r="E933" s="1">
        <f>'4.OVTA Sites-Transects'!G939</f>
        <v>0</v>
      </c>
      <c r="F933" s="1">
        <f>'4.OVTA Sites-Transects'!F939</f>
        <v>0</v>
      </c>
      <c r="G933" s="6">
        <f>'4.OVTA Sites-Transects'!H939</f>
        <v>0</v>
      </c>
      <c r="H933" s="6">
        <f>'4.OVTA Sites-Transects'!I939</f>
        <v>0</v>
      </c>
      <c r="I933" s="193" t="str">
        <f t="shared" si="112"/>
        <v>-</v>
      </c>
      <c r="J933" s="27" t="str">
        <f t="shared" si="113"/>
        <v>-</v>
      </c>
      <c r="K933" s="27" t="str">
        <f t="shared" si="114"/>
        <v>-</v>
      </c>
      <c r="L933" s="27" t="str">
        <f t="shared" si="115"/>
        <v>-</v>
      </c>
      <c r="M933" s="27" t="str">
        <f t="shared" si="116"/>
        <v>-</v>
      </c>
      <c r="N933" s="28">
        <f t="shared" si="117"/>
        <v>0</v>
      </c>
      <c r="O933" s="28">
        <f t="shared" si="119"/>
        <v>0</v>
      </c>
      <c r="P933" s="1" t="str">
        <f t="shared" si="118"/>
        <v>no</v>
      </c>
    </row>
    <row r="934" spans="1:16" x14ac:dyDescent="0.25">
      <c r="A934" s="6">
        <f>'4.OVTA Sites-Transects'!B940</f>
        <v>0</v>
      </c>
      <c r="B934" s="6">
        <f>'4.OVTA Sites-Transects'!C940</f>
        <v>0</v>
      </c>
      <c r="C934" s="6">
        <f>'4.OVTA Sites-Transects'!D940</f>
        <v>0</v>
      </c>
      <c r="D934" s="1">
        <f>'4.OVTA Sites-Transects'!E940</f>
        <v>0</v>
      </c>
      <c r="E934" s="1">
        <f>'4.OVTA Sites-Transects'!G940</f>
        <v>0</v>
      </c>
      <c r="F934" s="1">
        <f>'4.OVTA Sites-Transects'!F940</f>
        <v>0</v>
      </c>
      <c r="G934" s="6">
        <f>'4.OVTA Sites-Transects'!H940</f>
        <v>0</v>
      </c>
      <c r="H934" s="6">
        <f>'4.OVTA Sites-Transects'!I940</f>
        <v>0</v>
      </c>
      <c r="I934" s="193" t="str">
        <f t="shared" si="112"/>
        <v>-</v>
      </c>
      <c r="J934" s="27" t="str">
        <f t="shared" si="113"/>
        <v>-</v>
      </c>
      <c r="K934" s="27" t="str">
        <f t="shared" si="114"/>
        <v>-</v>
      </c>
      <c r="L934" s="27" t="str">
        <f t="shared" si="115"/>
        <v>-</v>
      </c>
      <c r="M934" s="27" t="str">
        <f t="shared" si="116"/>
        <v>-</v>
      </c>
      <c r="N934" s="28">
        <f t="shared" si="117"/>
        <v>0</v>
      </c>
      <c r="O934" s="28">
        <f t="shared" si="119"/>
        <v>0</v>
      </c>
      <c r="P934" s="1" t="str">
        <f t="shared" si="118"/>
        <v>no</v>
      </c>
    </row>
    <row r="935" spans="1:16" x14ac:dyDescent="0.25">
      <c r="A935" s="6">
        <f>'4.OVTA Sites-Transects'!B941</f>
        <v>0</v>
      </c>
      <c r="B935" s="6">
        <f>'4.OVTA Sites-Transects'!C941</f>
        <v>0</v>
      </c>
      <c r="C935" s="6">
        <f>'4.OVTA Sites-Transects'!D941</f>
        <v>0</v>
      </c>
      <c r="D935" s="1">
        <f>'4.OVTA Sites-Transects'!E941</f>
        <v>0</v>
      </c>
      <c r="E935" s="1">
        <f>'4.OVTA Sites-Transects'!G941</f>
        <v>0</v>
      </c>
      <c r="F935" s="1">
        <f>'4.OVTA Sites-Transects'!F941</f>
        <v>0</v>
      </c>
      <c r="G935" s="6">
        <f>'4.OVTA Sites-Transects'!H941</f>
        <v>0</v>
      </c>
      <c r="H935" s="6">
        <f>'4.OVTA Sites-Transects'!I941</f>
        <v>0</v>
      </c>
      <c r="I935" s="193" t="str">
        <f t="shared" si="112"/>
        <v>-</v>
      </c>
      <c r="J935" s="27" t="str">
        <f t="shared" si="113"/>
        <v>-</v>
      </c>
      <c r="K935" s="27" t="str">
        <f t="shared" si="114"/>
        <v>-</v>
      </c>
      <c r="L935" s="27" t="str">
        <f t="shared" si="115"/>
        <v>-</v>
      </c>
      <c r="M935" s="27" t="str">
        <f t="shared" si="116"/>
        <v>-</v>
      </c>
      <c r="N935" s="28">
        <f t="shared" si="117"/>
        <v>0</v>
      </c>
      <c r="O935" s="28">
        <f t="shared" si="119"/>
        <v>0</v>
      </c>
      <c r="P935" s="1" t="str">
        <f t="shared" si="118"/>
        <v>no</v>
      </c>
    </row>
    <row r="936" spans="1:16" x14ac:dyDescent="0.25">
      <c r="A936" s="6">
        <f>'4.OVTA Sites-Transects'!B942</f>
        <v>0</v>
      </c>
      <c r="B936" s="6">
        <f>'4.OVTA Sites-Transects'!C942</f>
        <v>0</v>
      </c>
      <c r="C936" s="6">
        <f>'4.OVTA Sites-Transects'!D942</f>
        <v>0</v>
      </c>
      <c r="D936" s="1">
        <f>'4.OVTA Sites-Transects'!E942</f>
        <v>0</v>
      </c>
      <c r="E936" s="1">
        <f>'4.OVTA Sites-Transects'!G942</f>
        <v>0</v>
      </c>
      <c r="F936" s="1">
        <f>'4.OVTA Sites-Transects'!F942</f>
        <v>0</v>
      </c>
      <c r="G936" s="6">
        <f>'4.OVTA Sites-Transects'!H942</f>
        <v>0</v>
      </c>
      <c r="H936" s="6">
        <f>'4.OVTA Sites-Transects'!I942</f>
        <v>0</v>
      </c>
      <c r="I936" s="193" t="str">
        <f t="shared" si="112"/>
        <v>-</v>
      </c>
      <c r="J936" s="27" t="str">
        <f t="shared" si="113"/>
        <v>-</v>
      </c>
      <c r="K936" s="27" t="str">
        <f t="shared" si="114"/>
        <v>-</v>
      </c>
      <c r="L936" s="27" t="str">
        <f t="shared" si="115"/>
        <v>-</v>
      </c>
      <c r="M936" s="27" t="str">
        <f t="shared" si="116"/>
        <v>-</v>
      </c>
      <c r="N936" s="28">
        <f t="shared" si="117"/>
        <v>0</v>
      </c>
      <c r="O936" s="28">
        <f t="shared" si="119"/>
        <v>0</v>
      </c>
      <c r="P936" s="1" t="str">
        <f t="shared" si="118"/>
        <v>no</v>
      </c>
    </row>
    <row r="937" spans="1:16" x14ac:dyDescent="0.25">
      <c r="A937" s="6">
        <f>'4.OVTA Sites-Transects'!B943</f>
        <v>0</v>
      </c>
      <c r="B937" s="6">
        <f>'4.OVTA Sites-Transects'!C943</f>
        <v>0</v>
      </c>
      <c r="C937" s="6">
        <f>'4.OVTA Sites-Transects'!D943</f>
        <v>0</v>
      </c>
      <c r="D937" s="1">
        <f>'4.OVTA Sites-Transects'!E943</f>
        <v>0</v>
      </c>
      <c r="E937" s="1">
        <f>'4.OVTA Sites-Transects'!G943</f>
        <v>0</v>
      </c>
      <c r="F937" s="1">
        <f>'4.OVTA Sites-Transects'!F943</f>
        <v>0</v>
      </c>
      <c r="G937" s="6">
        <f>'4.OVTA Sites-Transects'!H943</f>
        <v>0</v>
      </c>
      <c r="H937" s="6">
        <f>'4.OVTA Sites-Transects'!I943</f>
        <v>0</v>
      </c>
      <c r="I937" s="193" t="str">
        <f t="shared" si="112"/>
        <v>-</v>
      </c>
      <c r="J937" s="27" t="str">
        <f t="shared" si="113"/>
        <v>-</v>
      </c>
      <c r="K937" s="27" t="str">
        <f t="shared" si="114"/>
        <v>-</v>
      </c>
      <c r="L937" s="27" t="str">
        <f t="shared" si="115"/>
        <v>-</v>
      </c>
      <c r="M937" s="27" t="str">
        <f t="shared" si="116"/>
        <v>-</v>
      </c>
      <c r="N937" s="28">
        <f t="shared" si="117"/>
        <v>0</v>
      </c>
      <c r="O937" s="28">
        <f t="shared" si="119"/>
        <v>0</v>
      </c>
      <c r="P937" s="1" t="str">
        <f t="shared" si="118"/>
        <v>no</v>
      </c>
    </row>
    <row r="938" spans="1:16" x14ac:dyDescent="0.25">
      <c r="A938" s="6">
        <f>'4.OVTA Sites-Transects'!B944</f>
        <v>0</v>
      </c>
      <c r="B938" s="6">
        <f>'4.OVTA Sites-Transects'!C944</f>
        <v>0</v>
      </c>
      <c r="C938" s="6">
        <f>'4.OVTA Sites-Transects'!D944</f>
        <v>0</v>
      </c>
      <c r="D938" s="1">
        <f>'4.OVTA Sites-Transects'!E944</f>
        <v>0</v>
      </c>
      <c r="E938" s="1">
        <f>'4.OVTA Sites-Transects'!G944</f>
        <v>0</v>
      </c>
      <c r="F938" s="1">
        <f>'4.OVTA Sites-Transects'!F944</f>
        <v>0</v>
      </c>
      <c r="G938" s="6">
        <f>'4.OVTA Sites-Transects'!H944</f>
        <v>0</v>
      </c>
      <c r="H938" s="6">
        <f>'4.OVTA Sites-Transects'!I944</f>
        <v>0</v>
      </c>
      <c r="I938" s="193" t="str">
        <f t="shared" si="112"/>
        <v>-</v>
      </c>
      <c r="J938" s="27" t="str">
        <f t="shared" si="113"/>
        <v>-</v>
      </c>
      <c r="K938" s="27" t="str">
        <f t="shared" si="114"/>
        <v>-</v>
      </c>
      <c r="L938" s="27" t="str">
        <f t="shared" si="115"/>
        <v>-</v>
      </c>
      <c r="M938" s="27" t="str">
        <f t="shared" si="116"/>
        <v>-</v>
      </c>
      <c r="N938" s="28">
        <f t="shared" si="117"/>
        <v>0</v>
      </c>
      <c r="O938" s="28">
        <f t="shared" si="119"/>
        <v>0</v>
      </c>
      <c r="P938" s="1" t="str">
        <f t="shared" si="118"/>
        <v>no</v>
      </c>
    </row>
    <row r="939" spans="1:16" x14ac:dyDescent="0.25">
      <c r="A939" s="6">
        <f>'4.OVTA Sites-Transects'!B945</f>
        <v>0</v>
      </c>
      <c r="B939" s="6">
        <f>'4.OVTA Sites-Transects'!C945</f>
        <v>0</v>
      </c>
      <c r="C939" s="6">
        <f>'4.OVTA Sites-Transects'!D945</f>
        <v>0</v>
      </c>
      <c r="D939" s="1">
        <f>'4.OVTA Sites-Transects'!E945</f>
        <v>0</v>
      </c>
      <c r="E939" s="1">
        <f>'4.OVTA Sites-Transects'!G945</f>
        <v>0</v>
      </c>
      <c r="F939" s="1">
        <f>'4.OVTA Sites-Transects'!F945</f>
        <v>0</v>
      </c>
      <c r="G939" s="6">
        <f>'4.OVTA Sites-Transects'!H945</f>
        <v>0</v>
      </c>
      <c r="H939" s="6">
        <f>'4.OVTA Sites-Transects'!I945</f>
        <v>0</v>
      </c>
      <c r="I939" s="193" t="str">
        <f t="shared" si="112"/>
        <v>-</v>
      </c>
      <c r="J939" s="27" t="str">
        <f t="shared" si="113"/>
        <v>-</v>
      </c>
      <c r="K939" s="27" t="str">
        <f t="shared" si="114"/>
        <v>-</v>
      </c>
      <c r="L939" s="27" t="str">
        <f t="shared" si="115"/>
        <v>-</v>
      </c>
      <c r="M939" s="27" t="str">
        <f t="shared" si="116"/>
        <v>-</v>
      </c>
      <c r="N939" s="28">
        <f t="shared" si="117"/>
        <v>0</v>
      </c>
      <c r="O939" s="28">
        <f t="shared" si="119"/>
        <v>0</v>
      </c>
      <c r="P939" s="1" t="str">
        <f t="shared" si="118"/>
        <v>no</v>
      </c>
    </row>
    <row r="940" spans="1:16" x14ac:dyDescent="0.25">
      <c r="A940" s="6">
        <f>'4.OVTA Sites-Transects'!B946</f>
        <v>0</v>
      </c>
      <c r="B940" s="6">
        <f>'4.OVTA Sites-Transects'!C946</f>
        <v>0</v>
      </c>
      <c r="C940" s="6">
        <f>'4.OVTA Sites-Transects'!D946</f>
        <v>0</v>
      </c>
      <c r="D940" s="1">
        <f>'4.OVTA Sites-Transects'!E946</f>
        <v>0</v>
      </c>
      <c r="E940" s="1">
        <f>'4.OVTA Sites-Transects'!G946</f>
        <v>0</v>
      </c>
      <c r="F940" s="1">
        <f>'4.OVTA Sites-Transects'!F946</f>
        <v>0</v>
      </c>
      <c r="G940" s="6">
        <f>'4.OVTA Sites-Transects'!H946</f>
        <v>0</v>
      </c>
      <c r="H940" s="6">
        <f>'4.OVTA Sites-Transects'!I946</f>
        <v>0</v>
      </c>
      <c r="I940" s="193" t="str">
        <f t="shared" si="112"/>
        <v>-</v>
      </c>
      <c r="J940" s="27" t="str">
        <f t="shared" si="113"/>
        <v>-</v>
      </c>
      <c r="K940" s="27" t="str">
        <f t="shared" si="114"/>
        <v>-</v>
      </c>
      <c r="L940" s="27" t="str">
        <f t="shared" si="115"/>
        <v>-</v>
      </c>
      <c r="M940" s="27" t="str">
        <f t="shared" si="116"/>
        <v>-</v>
      </c>
      <c r="N940" s="28">
        <f t="shared" si="117"/>
        <v>0</v>
      </c>
      <c r="O940" s="28">
        <f t="shared" si="119"/>
        <v>0</v>
      </c>
      <c r="P940" s="1" t="str">
        <f t="shared" si="118"/>
        <v>no</v>
      </c>
    </row>
    <row r="941" spans="1:16" x14ac:dyDescent="0.25">
      <c r="A941" s="6">
        <f>'4.OVTA Sites-Transects'!B947</f>
        <v>0</v>
      </c>
      <c r="B941" s="6">
        <f>'4.OVTA Sites-Transects'!C947</f>
        <v>0</v>
      </c>
      <c r="C941" s="6">
        <f>'4.OVTA Sites-Transects'!D947</f>
        <v>0</v>
      </c>
      <c r="D941" s="1">
        <f>'4.OVTA Sites-Transects'!E947</f>
        <v>0</v>
      </c>
      <c r="E941" s="1">
        <f>'4.OVTA Sites-Transects'!G947</f>
        <v>0</v>
      </c>
      <c r="F941" s="1">
        <f>'4.OVTA Sites-Transects'!F947</f>
        <v>0</v>
      </c>
      <c r="G941" s="6">
        <f>'4.OVTA Sites-Transects'!H947</f>
        <v>0</v>
      </c>
      <c r="H941" s="6">
        <f>'4.OVTA Sites-Transects'!I947</f>
        <v>0</v>
      </c>
      <c r="I941" s="193" t="str">
        <f t="shared" si="112"/>
        <v>-</v>
      </c>
      <c r="J941" s="27" t="str">
        <f t="shared" si="113"/>
        <v>-</v>
      </c>
      <c r="K941" s="27" t="str">
        <f t="shared" si="114"/>
        <v>-</v>
      </c>
      <c r="L941" s="27" t="str">
        <f t="shared" si="115"/>
        <v>-</v>
      </c>
      <c r="M941" s="27" t="str">
        <f t="shared" si="116"/>
        <v>-</v>
      </c>
      <c r="N941" s="28">
        <f t="shared" si="117"/>
        <v>0</v>
      </c>
      <c r="O941" s="28">
        <f t="shared" si="119"/>
        <v>0</v>
      </c>
      <c r="P941" s="1" t="str">
        <f t="shared" si="118"/>
        <v>no</v>
      </c>
    </row>
    <row r="942" spans="1:16" x14ac:dyDescent="0.25">
      <c r="A942" s="6">
        <f>'4.OVTA Sites-Transects'!B948</f>
        <v>0</v>
      </c>
      <c r="B942" s="6">
        <f>'4.OVTA Sites-Transects'!C948</f>
        <v>0</v>
      </c>
      <c r="C942" s="6">
        <f>'4.OVTA Sites-Transects'!D948</f>
        <v>0</v>
      </c>
      <c r="D942" s="1">
        <f>'4.OVTA Sites-Transects'!E948</f>
        <v>0</v>
      </c>
      <c r="E942" s="1">
        <f>'4.OVTA Sites-Transects'!G948</f>
        <v>0</v>
      </c>
      <c r="F942" s="1">
        <f>'4.OVTA Sites-Transects'!F948</f>
        <v>0</v>
      </c>
      <c r="G942" s="6">
        <f>'4.OVTA Sites-Transects'!H948</f>
        <v>0</v>
      </c>
      <c r="H942" s="6">
        <f>'4.OVTA Sites-Transects'!I948</f>
        <v>0</v>
      </c>
      <c r="I942" s="193" t="str">
        <f t="shared" si="112"/>
        <v>-</v>
      </c>
      <c r="J942" s="27" t="str">
        <f t="shared" si="113"/>
        <v>-</v>
      </c>
      <c r="K942" s="27" t="str">
        <f t="shared" si="114"/>
        <v>-</v>
      </c>
      <c r="L942" s="27" t="str">
        <f t="shared" si="115"/>
        <v>-</v>
      </c>
      <c r="M942" s="27" t="str">
        <f t="shared" si="116"/>
        <v>-</v>
      </c>
      <c r="N942" s="28">
        <f t="shared" si="117"/>
        <v>0</v>
      </c>
      <c r="O942" s="28">
        <f t="shared" si="119"/>
        <v>0</v>
      </c>
      <c r="P942" s="1" t="str">
        <f t="shared" si="118"/>
        <v>no</v>
      </c>
    </row>
    <row r="943" spans="1:16" x14ac:dyDescent="0.25">
      <c r="A943" s="6">
        <f>'4.OVTA Sites-Transects'!B949</f>
        <v>0</v>
      </c>
      <c r="B943" s="6">
        <f>'4.OVTA Sites-Transects'!C949</f>
        <v>0</v>
      </c>
      <c r="C943" s="6">
        <f>'4.OVTA Sites-Transects'!D949</f>
        <v>0</v>
      </c>
      <c r="D943" s="1">
        <f>'4.OVTA Sites-Transects'!E949</f>
        <v>0</v>
      </c>
      <c r="E943" s="1">
        <f>'4.OVTA Sites-Transects'!G949</f>
        <v>0</v>
      </c>
      <c r="F943" s="1">
        <f>'4.OVTA Sites-Transects'!F949</f>
        <v>0</v>
      </c>
      <c r="G943" s="6">
        <f>'4.OVTA Sites-Transects'!H949</f>
        <v>0</v>
      </c>
      <c r="H943" s="6">
        <f>'4.OVTA Sites-Transects'!I949</f>
        <v>0</v>
      </c>
      <c r="I943" s="193" t="str">
        <f t="shared" si="112"/>
        <v>-</v>
      </c>
      <c r="J943" s="27" t="str">
        <f t="shared" si="113"/>
        <v>-</v>
      </c>
      <c r="K943" s="27" t="str">
        <f t="shared" si="114"/>
        <v>-</v>
      </c>
      <c r="L943" s="27" t="str">
        <f t="shared" si="115"/>
        <v>-</v>
      </c>
      <c r="M943" s="27" t="str">
        <f t="shared" si="116"/>
        <v>-</v>
      </c>
      <c r="N943" s="28">
        <f t="shared" si="117"/>
        <v>0</v>
      </c>
      <c r="O943" s="28">
        <f t="shared" si="119"/>
        <v>0</v>
      </c>
      <c r="P943" s="1" t="str">
        <f t="shared" si="118"/>
        <v>no</v>
      </c>
    </row>
    <row r="944" spans="1:16" x14ac:dyDescent="0.25">
      <c r="A944" s="6">
        <f>'4.OVTA Sites-Transects'!B950</f>
        <v>0</v>
      </c>
      <c r="B944" s="6">
        <f>'4.OVTA Sites-Transects'!C950</f>
        <v>0</v>
      </c>
      <c r="C944" s="6">
        <f>'4.OVTA Sites-Transects'!D950</f>
        <v>0</v>
      </c>
      <c r="D944" s="1">
        <f>'4.OVTA Sites-Transects'!E950</f>
        <v>0</v>
      </c>
      <c r="E944" s="1">
        <f>'4.OVTA Sites-Transects'!G950</f>
        <v>0</v>
      </c>
      <c r="F944" s="1">
        <f>'4.OVTA Sites-Transects'!F950</f>
        <v>0</v>
      </c>
      <c r="G944" s="6">
        <f>'4.OVTA Sites-Transects'!H950</f>
        <v>0</v>
      </c>
      <c r="H944" s="6">
        <f>'4.OVTA Sites-Transects'!I950</f>
        <v>0</v>
      </c>
      <c r="I944" s="193" t="str">
        <f t="shared" si="112"/>
        <v>-</v>
      </c>
      <c r="J944" s="27" t="str">
        <f t="shared" si="113"/>
        <v>-</v>
      </c>
      <c r="K944" s="27" t="str">
        <f t="shared" si="114"/>
        <v>-</v>
      </c>
      <c r="L944" s="27" t="str">
        <f t="shared" si="115"/>
        <v>-</v>
      </c>
      <c r="M944" s="27" t="str">
        <f t="shared" si="116"/>
        <v>-</v>
      </c>
      <c r="N944" s="28">
        <f t="shared" si="117"/>
        <v>0</v>
      </c>
      <c r="O944" s="28">
        <f t="shared" si="119"/>
        <v>0</v>
      </c>
      <c r="P944" s="1" t="str">
        <f t="shared" si="118"/>
        <v>no</v>
      </c>
    </row>
    <row r="945" spans="1:16" x14ac:dyDescent="0.25">
      <c r="A945" s="6">
        <f>'4.OVTA Sites-Transects'!B951</f>
        <v>0</v>
      </c>
      <c r="B945" s="6">
        <f>'4.OVTA Sites-Transects'!C951</f>
        <v>0</v>
      </c>
      <c r="C945" s="6">
        <f>'4.OVTA Sites-Transects'!D951</f>
        <v>0</v>
      </c>
      <c r="D945" s="1">
        <f>'4.OVTA Sites-Transects'!E951</f>
        <v>0</v>
      </c>
      <c r="E945" s="1">
        <f>'4.OVTA Sites-Transects'!G951</f>
        <v>0</v>
      </c>
      <c r="F945" s="1">
        <f>'4.OVTA Sites-Transects'!F951</f>
        <v>0</v>
      </c>
      <c r="G945" s="6">
        <f>'4.OVTA Sites-Transects'!H951</f>
        <v>0</v>
      </c>
      <c r="H945" s="6">
        <f>'4.OVTA Sites-Transects'!I951</f>
        <v>0</v>
      </c>
      <c r="I945" s="193" t="str">
        <f t="shared" si="112"/>
        <v>-</v>
      </c>
      <c r="J945" s="27" t="str">
        <f t="shared" si="113"/>
        <v>-</v>
      </c>
      <c r="K945" s="27" t="str">
        <f t="shared" si="114"/>
        <v>-</v>
      </c>
      <c r="L945" s="27" t="str">
        <f t="shared" si="115"/>
        <v>-</v>
      </c>
      <c r="M945" s="27" t="str">
        <f t="shared" si="116"/>
        <v>-</v>
      </c>
      <c r="N945" s="28">
        <f t="shared" si="117"/>
        <v>0</v>
      </c>
      <c r="O945" s="28">
        <f t="shared" si="119"/>
        <v>0</v>
      </c>
      <c r="P945" s="1" t="str">
        <f t="shared" si="118"/>
        <v>no</v>
      </c>
    </row>
    <row r="946" spans="1:16" x14ac:dyDescent="0.25">
      <c r="A946" s="6">
        <f>'4.OVTA Sites-Transects'!B952</f>
        <v>0</v>
      </c>
      <c r="B946" s="6">
        <f>'4.OVTA Sites-Transects'!C952</f>
        <v>0</v>
      </c>
      <c r="C946" s="6">
        <f>'4.OVTA Sites-Transects'!D952</f>
        <v>0</v>
      </c>
      <c r="D946" s="1">
        <f>'4.OVTA Sites-Transects'!E952</f>
        <v>0</v>
      </c>
      <c r="E946" s="1">
        <f>'4.OVTA Sites-Transects'!G952</f>
        <v>0</v>
      </c>
      <c r="F946" s="1">
        <f>'4.OVTA Sites-Transects'!F952</f>
        <v>0</v>
      </c>
      <c r="G946" s="6">
        <f>'4.OVTA Sites-Transects'!H952</f>
        <v>0</v>
      </c>
      <c r="H946" s="6">
        <f>'4.OVTA Sites-Transects'!I952</f>
        <v>0</v>
      </c>
      <c r="I946" s="193" t="str">
        <f t="shared" si="112"/>
        <v>-</v>
      </c>
      <c r="J946" s="27" t="str">
        <f t="shared" si="113"/>
        <v>-</v>
      </c>
      <c r="K946" s="27" t="str">
        <f t="shared" si="114"/>
        <v>-</v>
      </c>
      <c r="L946" s="27" t="str">
        <f t="shared" si="115"/>
        <v>-</v>
      </c>
      <c r="M946" s="27" t="str">
        <f t="shared" si="116"/>
        <v>-</v>
      </c>
      <c r="N946" s="28">
        <f t="shared" si="117"/>
        <v>0</v>
      </c>
      <c r="O946" s="28">
        <f t="shared" si="119"/>
        <v>0</v>
      </c>
      <c r="P946" s="1" t="str">
        <f t="shared" si="118"/>
        <v>no</v>
      </c>
    </row>
    <row r="947" spans="1:16" x14ac:dyDescent="0.25">
      <c r="A947" s="6">
        <f>'4.OVTA Sites-Transects'!B953</f>
        <v>0</v>
      </c>
      <c r="B947" s="6">
        <f>'4.OVTA Sites-Transects'!C953</f>
        <v>0</v>
      </c>
      <c r="C947" s="6">
        <f>'4.OVTA Sites-Transects'!D953</f>
        <v>0</v>
      </c>
      <c r="D947" s="1">
        <f>'4.OVTA Sites-Transects'!E953</f>
        <v>0</v>
      </c>
      <c r="E947" s="1">
        <f>'4.OVTA Sites-Transects'!G953</f>
        <v>0</v>
      </c>
      <c r="F947" s="1">
        <f>'4.OVTA Sites-Transects'!F953</f>
        <v>0</v>
      </c>
      <c r="G947" s="6">
        <f>'4.OVTA Sites-Transects'!H953</f>
        <v>0</v>
      </c>
      <c r="H947" s="6">
        <f>'4.OVTA Sites-Transects'!I953</f>
        <v>0</v>
      </c>
      <c r="I947" s="193" t="str">
        <f t="shared" si="112"/>
        <v>-</v>
      </c>
      <c r="J947" s="27" t="str">
        <f t="shared" si="113"/>
        <v>-</v>
      </c>
      <c r="K947" s="27" t="str">
        <f t="shared" si="114"/>
        <v>-</v>
      </c>
      <c r="L947" s="27" t="str">
        <f t="shared" si="115"/>
        <v>-</v>
      </c>
      <c r="M947" s="27" t="str">
        <f t="shared" si="116"/>
        <v>-</v>
      </c>
      <c r="N947" s="28">
        <f t="shared" si="117"/>
        <v>0</v>
      </c>
      <c r="O947" s="28">
        <f t="shared" si="119"/>
        <v>0</v>
      </c>
      <c r="P947" s="1" t="str">
        <f t="shared" si="118"/>
        <v>no</v>
      </c>
    </row>
    <row r="948" spans="1:16" x14ac:dyDescent="0.25">
      <c r="A948" s="6">
        <f>'4.OVTA Sites-Transects'!B954</f>
        <v>0</v>
      </c>
      <c r="B948" s="6">
        <f>'4.OVTA Sites-Transects'!C954</f>
        <v>0</v>
      </c>
      <c r="C948" s="6">
        <f>'4.OVTA Sites-Transects'!D954</f>
        <v>0</v>
      </c>
      <c r="D948" s="1">
        <f>'4.OVTA Sites-Transects'!E954</f>
        <v>0</v>
      </c>
      <c r="E948" s="1">
        <f>'4.OVTA Sites-Transects'!G954</f>
        <v>0</v>
      </c>
      <c r="F948" s="1">
        <f>'4.OVTA Sites-Transects'!F954</f>
        <v>0</v>
      </c>
      <c r="G948" s="6">
        <f>'4.OVTA Sites-Transects'!H954</f>
        <v>0</v>
      </c>
      <c r="H948" s="6">
        <f>'4.OVTA Sites-Transects'!I954</f>
        <v>0</v>
      </c>
      <c r="I948" s="193" t="str">
        <f t="shared" si="112"/>
        <v>-</v>
      </c>
      <c r="J948" s="27" t="str">
        <f t="shared" si="113"/>
        <v>-</v>
      </c>
      <c r="K948" s="27" t="str">
        <f t="shared" si="114"/>
        <v>-</v>
      </c>
      <c r="L948" s="27" t="str">
        <f t="shared" si="115"/>
        <v>-</v>
      </c>
      <c r="M948" s="27" t="str">
        <f t="shared" si="116"/>
        <v>-</v>
      </c>
      <c r="N948" s="28">
        <f t="shared" si="117"/>
        <v>0</v>
      </c>
      <c r="O948" s="28">
        <f t="shared" si="119"/>
        <v>0</v>
      </c>
      <c r="P948" s="1" t="str">
        <f t="shared" si="118"/>
        <v>no</v>
      </c>
    </row>
    <row r="949" spans="1:16" x14ac:dyDescent="0.25">
      <c r="A949" s="6">
        <f>'4.OVTA Sites-Transects'!B955</f>
        <v>0</v>
      </c>
      <c r="B949" s="6">
        <f>'4.OVTA Sites-Transects'!C955</f>
        <v>0</v>
      </c>
      <c r="C949" s="6">
        <f>'4.OVTA Sites-Transects'!D955</f>
        <v>0</v>
      </c>
      <c r="D949" s="1">
        <f>'4.OVTA Sites-Transects'!E955</f>
        <v>0</v>
      </c>
      <c r="E949" s="1">
        <f>'4.OVTA Sites-Transects'!G955</f>
        <v>0</v>
      </c>
      <c r="F949" s="1">
        <f>'4.OVTA Sites-Transects'!F955</f>
        <v>0</v>
      </c>
      <c r="G949" s="6">
        <f>'4.OVTA Sites-Transects'!H955</f>
        <v>0</v>
      </c>
      <c r="H949" s="6">
        <f>'4.OVTA Sites-Transects'!I955</f>
        <v>0</v>
      </c>
      <c r="I949" s="193" t="str">
        <f t="shared" si="112"/>
        <v>-</v>
      </c>
      <c r="J949" s="27" t="str">
        <f t="shared" si="113"/>
        <v>-</v>
      </c>
      <c r="K949" s="27" t="str">
        <f t="shared" si="114"/>
        <v>-</v>
      </c>
      <c r="L949" s="27" t="str">
        <f t="shared" si="115"/>
        <v>-</v>
      </c>
      <c r="M949" s="27" t="str">
        <f t="shared" si="116"/>
        <v>-</v>
      </c>
      <c r="N949" s="28">
        <f t="shared" si="117"/>
        <v>0</v>
      </c>
      <c r="O949" s="28">
        <f t="shared" si="119"/>
        <v>0</v>
      </c>
      <c r="P949" s="1" t="str">
        <f t="shared" si="118"/>
        <v>no</v>
      </c>
    </row>
    <row r="950" spans="1:16" x14ac:dyDescent="0.25">
      <c r="A950" s="6">
        <f>'4.OVTA Sites-Transects'!B956</f>
        <v>0</v>
      </c>
      <c r="B950" s="6">
        <f>'4.OVTA Sites-Transects'!C956</f>
        <v>0</v>
      </c>
      <c r="C950" s="6">
        <f>'4.OVTA Sites-Transects'!D956</f>
        <v>0</v>
      </c>
      <c r="D950" s="1">
        <f>'4.OVTA Sites-Transects'!E956</f>
        <v>0</v>
      </c>
      <c r="E950" s="1">
        <f>'4.OVTA Sites-Transects'!G956</f>
        <v>0</v>
      </c>
      <c r="F950" s="1">
        <f>'4.OVTA Sites-Transects'!F956</f>
        <v>0</v>
      </c>
      <c r="G950" s="6">
        <f>'4.OVTA Sites-Transects'!H956</f>
        <v>0</v>
      </c>
      <c r="H950" s="6">
        <f>'4.OVTA Sites-Transects'!I956</f>
        <v>0</v>
      </c>
      <c r="I950" s="193" t="str">
        <f t="shared" si="112"/>
        <v>-</v>
      </c>
      <c r="J950" s="27" t="str">
        <f t="shared" si="113"/>
        <v>-</v>
      </c>
      <c r="K950" s="27" t="str">
        <f t="shared" si="114"/>
        <v>-</v>
      </c>
      <c r="L950" s="27" t="str">
        <f t="shared" si="115"/>
        <v>-</v>
      </c>
      <c r="M950" s="27" t="str">
        <f t="shared" si="116"/>
        <v>-</v>
      </c>
      <c r="N950" s="28">
        <f t="shared" si="117"/>
        <v>0</v>
      </c>
      <c r="O950" s="28">
        <f t="shared" si="119"/>
        <v>0</v>
      </c>
      <c r="P950" s="1" t="str">
        <f t="shared" si="118"/>
        <v>no</v>
      </c>
    </row>
    <row r="951" spans="1:16" x14ac:dyDescent="0.25">
      <c r="A951" s="6">
        <f>'4.OVTA Sites-Transects'!B957</f>
        <v>0</v>
      </c>
      <c r="B951" s="6">
        <f>'4.OVTA Sites-Transects'!C957</f>
        <v>0</v>
      </c>
      <c r="C951" s="6">
        <f>'4.OVTA Sites-Transects'!D957</f>
        <v>0</v>
      </c>
      <c r="D951" s="1">
        <f>'4.OVTA Sites-Transects'!E957</f>
        <v>0</v>
      </c>
      <c r="E951" s="1">
        <f>'4.OVTA Sites-Transects'!G957</f>
        <v>0</v>
      </c>
      <c r="F951" s="1">
        <f>'4.OVTA Sites-Transects'!F957</f>
        <v>0</v>
      </c>
      <c r="G951" s="6">
        <f>'4.OVTA Sites-Transects'!H957</f>
        <v>0</v>
      </c>
      <c r="H951" s="6">
        <f>'4.OVTA Sites-Transects'!I957</f>
        <v>0</v>
      </c>
      <c r="I951" s="193" t="str">
        <f t="shared" si="112"/>
        <v>-</v>
      </c>
      <c r="J951" s="27" t="str">
        <f t="shared" si="113"/>
        <v>-</v>
      </c>
      <c r="K951" s="27" t="str">
        <f t="shared" si="114"/>
        <v>-</v>
      </c>
      <c r="L951" s="27" t="str">
        <f t="shared" si="115"/>
        <v>-</v>
      </c>
      <c r="M951" s="27" t="str">
        <f t="shared" si="116"/>
        <v>-</v>
      </c>
      <c r="N951" s="28">
        <f t="shared" si="117"/>
        <v>0</v>
      </c>
      <c r="O951" s="28">
        <f t="shared" si="119"/>
        <v>0</v>
      </c>
      <c r="P951" s="1" t="str">
        <f t="shared" si="118"/>
        <v>no</v>
      </c>
    </row>
    <row r="952" spans="1:16" x14ac:dyDescent="0.25">
      <c r="A952" s="6">
        <f>'4.OVTA Sites-Transects'!B958</f>
        <v>0</v>
      </c>
      <c r="B952" s="6">
        <f>'4.OVTA Sites-Transects'!C958</f>
        <v>0</v>
      </c>
      <c r="C952" s="6">
        <f>'4.OVTA Sites-Transects'!D958</f>
        <v>0</v>
      </c>
      <c r="D952" s="1">
        <f>'4.OVTA Sites-Transects'!E958</f>
        <v>0</v>
      </c>
      <c r="E952" s="1">
        <f>'4.OVTA Sites-Transects'!G958</f>
        <v>0</v>
      </c>
      <c r="F952" s="1">
        <f>'4.OVTA Sites-Transects'!F958</f>
        <v>0</v>
      </c>
      <c r="G952" s="6">
        <f>'4.OVTA Sites-Transects'!H958</f>
        <v>0</v>
      </c>
      <c r="H952" s="6">
        <f>'4.OVTA Sites-Transects'!I958</f>
        <v>0</v>
      </c>
      <c r="I952" s="193" t="str">
        <f t="shared" si="112"/>
        <v>-</v>
      </c>
      <c r="J952" s="27" t="str">
        <f t="shared" si="113"/>
        <v>-</v>
      </c>
      <c r="K952" s="27" t="str">
        <f t="shared" si="114"/>
        <v>-</v>
      </c>
      <c r="L952" s="27" t="str">
        <f t="shared" si="115"/>
        <v>-</v>
      </c>
      <c r="M952" s="27" t="str">
        <f t="shared" si="116"/>
        <v>-</v>
      </c>
      <c r="N952" s="28">
        <f t="shared" si="117"/>
        <v>0</v>
      </c>
      <c r="O952" s="28">
        <f t="shared" si="119"/>
        <v>0</v>
      </c>
      <c r="P952" s="1" t="str">
        <f t="shared" si="118"/>
        <v>no</v>
      </c>
    </row>
    <row r="953" spans="1:16" x14ac:dyDescent="0.25">
      <c r="A953" s="6">
        <f>'4.OVTA Sites-Transects'!B959</f>
        <v>0</v>
      </c>
      <c r="B953" s="6">
        <f>'4.OVTA Sites-Transects'!C959</f>
        <v>0</v>
      </c>
      <c r="C953" s="6">
        <f>'4.OVTA Sites-Transects'!D959</f>
        <v>0</v>
      </c>
      <c r="D953" s="1">
        <f>'4.OVTA Sites-Transects'!E959</f>
        <v>0</v>
      </c>
      <c r="E953" s="1">
        <f>'4.OVTA Sites-Transects'!G959</f>
        <v>0</v>
      </c>
      <c r="F953" s="1">
        <f>'4.OVTA Sites-Transects'!F959</f>
        <v>0</v>
      </c>
      <c r="G953" s="6">
        <f>'4.OVTA Sites-Transects'!H959</f>
        <v>0</v>
      </c>
      <c r="H953" s="6">
        <f>'4.OVTA Sites-Transects'!I959</f>
        <v>0</v>
      </c>
      <c r="I953" s="193" t="str">
        <f t="shared" si="112"/>
        <v>-</v>
      </c>
      <c r="J953" s="27" t="str">
        <f t="shared" si="113"/>
        <v>-</v>
      </c>
      <c r="K953" s="27" t="str">
        <f t="shared" si="114"/>
        <v>-</v>
      </c>
      <c r="L953" s="27" t="str">
        <f t="shared" si="115"/>
        <v>-</v>
      </c>
      <c r="M953" s="27" t="str">
        <f t="shared" si="116"/>
        <v>-</v>
      </c>
      <c r="N953" s="28">
        <f t="shared" si="117"/>
        <v>0</v>
      </c>
      <c r="O953" s="28">
        <f t="shared" si="119"/>
        <v>0</v>
      </c>
      <c r="P953" s="1" t="str">
        <f t="shared" si="118"/>
        <v>no</v>
      </c>
    </row>
    <row r="954" spans="1:16" x14ac:dyDescent="0.25">
      <c r="A954" s="6">
        <f>'4.OVTA Sites-Transects'!B960</f>
        <v>0</v>
      </c>
      <c r="B954" s="6">
        <f>'4.OVTA Sites-Transects'!C960</f>
        <v>0</v>
      </c>
      <c r="C954" s="6">
        <f>'4.OVTA Sites-Transects'!D960</f>
        <v>0</v>
      </c>
      <c r="D954" s="1">
        <f>'4.OVTA Sites-Transects'!E960</f>
        <v>0</v>
      </c>
      <c r="E954" s="1">
        <f>'4.OVTA Sites-Transects'!G960</f>
        <v>0</v>
      </c>
      <c r="F954" s="1">
        <f>'4.OVTA Sites-Transects'!F960</f>
        <v>0</v>
      </c>
      <c r="G954" s="6">
        <f>'4.OVTA Sites-Transects'!H960</f>
        <v>0</v>
      </c>
      <c r="H954" s="6">
        <f>'4.OVTA Sites-Transects'!I960</f>
        <v>0</v>
      </c>
      <c r="I954" s="193" t="str">
        <f t="shared" si="112"/>
        <v>-</v>
      </c>
      <c r="J954" s="27" t="str">
        <f t="shared" si="113"/>
        <v>-</v>
      </c>
      <c r="K954" s="27" t="str">
        <f t="shared" si="114"/>
        <v>-</v>
      </c>
      <c r="L954" s="27" t="str">
        <f t="shared" si="115"/>
        <v>-</v>
      </c>
      <c r="M954" s="27" t="str">
        <f t="shared" si="116"/>
        <v>-</v>
      </c>
      <c r="N954" s="28">
        <f t="shared" si="117"/>
        <v>0</v>
      </c>
      <c r="O954" s="28">
        <f t="shared" si="119"/>
        <v>0</v>
      </c>
      <c r="P954" s="1" t="str">
        <f t="shared" si="118"/>
        <v>no</v>
      </c>
    </row>
    <row r="955" spans="1:16" x14ac:dyDescent="0.25">
      <c r="A955" s="6">
        <f>'4.OVTA Sites-Transects'!B961</f>
        <v>0</v>
      </c>
      <c r="B955" s="6">
        <f>'4.OVTA Sites-Transects'!C961</f>
        <v>0</v>
      </c>
      <c r="C955" s="6">
        <f>'4.OVTA Sites-Transects'!D961</f>
        <v>0</v>
      </c>
      <c r="D955" s="1">
        <f>'4.OVTA Sites-Transects'!E961</f>
        <v>0</v>
      </c>
      <c r="E955" s="1">
        <f>'4.OVTA Sites-Transects'!G961</f>
        <v>0</v>
      </c>
      <c r="F955" s="1">
        <f>'4.OVTA Sites-Transects'!F961</f>
        <v>0</v>
      </c>
      <c r="G955" s="6">
        <f>'4.OVTA Sites-Transects'!H961</f>
        <v>0</v>
      </c>
      <c r="H955" s="6">
        <f>'4.OVTA Sites-Transects'!I961</f>
        <v>0</v>
      </c>
      <c r="I955" s="193" t="str">
        <f t="shared" si="112"/>
        <v>-</v>
      </c>
      <c r="J955" s="27" t="str">
        <f t="shared" si="113"/>
        <v>-</v>
      </c>
      <c r="K955" s="27" t="str">
        <f t="shared" si="114"/>
        <v>-</v>
      </c>
      <c r="L955" s="27" t="str">
        <f t="shared" si="115"/>
        <v>-</v>
      </c>
      <c r="M955" s="27" t="str">
        <f t="shared" si="116"/>
        <v>-</v>
      </c>
      <c r="N955" s="28">
        <f t="shared" si="117"/>
        <v>0</v>
      </c>
      <c r="O955" s="28">
        <f t="shared" si="119"/>
        <v>0</v>
      </c>
      <c r="P955" s="1" t="str">
        <f t="shared" si="118"/>
        <v>no</v>
      </c>
    </row>
    <row r="956" spans="1:16" x14ac:dyDescent="0.25">
      <c r="A956" s="6">
        <f>'4.OVTA Sites-Transects'!B962</f>
        <v>0</v>
      </c>
      <c r="B956" s="6">
        <f>'4.OVTA Sites-Transects'!C962</f>
        <v>0</v>
      </c>
      <c r="C956" s="6">
        <f>'4.OVTA Sites-Transects'!D962</f>
        <v>0</v>
      </c>
      <c r="D956" s="1">
        <f>'4.OVTA Sites-Transects'!E962</f>
        <v>0</v>
      </c>
      <c r="E956" s="1">
        <f>'4.OVTA Sites-Transects'!G962</f>
        <v>0</v>
      </c>
      <c r="F956" s="1">
        <f>'4.OVTA Sites-Transects'!F962</f>
        <v>0</v>
      </c>
      <c r="G956" s="6">
        <f>'4.OVTA Sites-Transects'!H962</f>
        <v>0</v>
      </c>
      <c r="H956" s="6">
        <f>'4.OVTA Sites-Transects'!I962</f>
        <v>0</v>
      </c>
      <c r="I956" s="193" t="str">
        <f t="shared" si="112"/>
        <v>-</v>
      </c>
      <c r="J956" s="27" t="str">
        <f t="shared" si="113"/>
        <v>-</v>
      </c>
      <c r="K956" s="27" t="str">
        <f t="shared" si="114"/>
        <v>-</v>
      </c>
      <c r="L956" s="27" t="str">
        <f t="shared" si="115"/>
        <v>-</v>
      </c>
      <c r="M956" s="27" t="str">
        <f t="shared" si="116"/>
        <v>-</v>
      </c>
      <c r="N956" s="28">
        <f t="shared" si="117"/>
        <v>0</v>
      </c>
      <c r="O956" s="28">
        <f t="shared" si="119"/>
        <v>0</v>
      </c>
      <c r="P956" s="1" t="str">
        <f t="shared" si="118"/>
        <v>no</v>
      </c>
    </row>
    <row r="957" spans="1:16" x14ac:dyDescent="0.25">
      <c r="A957" s="6">
        <f>'4.OVTA Sites-Transects'!B963</f>
        <v>0</v>
      </c>
      <c r="B957" s="6">
        <f>'4.OVTA Sites-Transects'!C963</f>
        <v>0</v>
      </c>
      <c r="C957" s="6">
        <f>'4.OVTA Sites-Transects'!D963</f>
        <v>0</v>
      </c>
      <c r="D957" s="1">
        <f>'4.OVTA Sites-Transects'!E963</f>
        <v>0</v>
      </c>
      <c r="E957" s="1">
        <f>'4.OVTA Sites-Transects'!G963</f>
        <v>0</v>
      </c>
      <c r="F957" s="1">
        <f>'4.OVTA Sites-Transects'!F963</f>
        <v>0</v>
      </c>
      <c r="G957" s="6">
        <f>'4.OVTA Sites-Transects'!H963</f>
        <v>0</v>
      </c>
      <c r="H957" s="6">
        <f>'4.OVTA Sites-Transects'!I963</f>
        <v>0</v>
      </c>
      <c r="I957" s="193" t="str">
        <f t="shared" si="112"/>
        <v>-</v>
      </c>
      <c r="J957" s="27" t="str">
        <f t="shared" si="113"/>
        <v>-</v>
      </c>
      <c r="K957" s="27" t="str">
        <f t="shared" si="114"/>
        <v>-</v>
      </c>
      <c r="L957" s="27" t="str">
        <f t="shared" si="115"/>
        <v>-</v>
      </c>
      <c r="M957" s="27" t="str">
        <f t="shared" si="116"/>
        <v>-</v>
      </c>
      <c r="N957" s="28">
        <f t="shared" si="117"/>
        <v>0</v>
      </c>
      <c r="O957" s="28">
        <f t="shared" si="119"/>
        <v>0</v>
      </c>
      <c r="P957" s="1" t="str">
        <f t="shared" si="118"/>
        <v>no</v>
      </c>
    </row>
    <row r="958" spans="1:16" x14ac:dyDescent="0.25">
      <c r="A958" s="6">
        <f>'4.OVTA Sites-Transects'!B964</f>
        <v>0</v>
      </c>
      <c r="B958" s="6">
        <f>'4.OVTA Sites-Transects'!C964</f>
        <v>0</v>
      </c>
      <c r="C958" s="6">
        <f>'4.OVTA Sites-Transects'!D964</f>
        <v>0</v>
      </c>
      <c r="D958" s="1">
        <f>'4.OVTA Sites-Transects'!E964</f>
        <v>0</v>
      </c>
      <c r="E958" s="1">
        <f>'4.OVTA Sites-Transects'!G964</f>
        <v>0</v>
      </c>
      <c r="F958" s="1">
        <f>'4.OVTA Sites-Transects'!F964</f>
        <v>0</v>
      </c>
      <c r="G958" s="6">
        <f>'4.OVTA Sites-Transects'!H964</f>
        <v>0</v>
      </c>
      <c r="H958" s="6">
        <f>'4.OVTA Sites-Transects'!I964</f>
        <v>0</v>
      </c>
      <c r="I958" s="193" t="str">
        <f t="shared" si="112"/>
        <v>-</v>
      </c>
      <c r="J958" s="27" t="str">
        <f t="shared" si="113"/>
        <v>-</v>
      </c>
      <c r="K958" s="27" t="str">
        <f t="shared" si="114"/>
        <v>-</v>
      </c>
      <c r="L958" s="27" t="str">
        <f t="shared" si="115"/>
        <v>-</v>
      </c>
      <c r="M958" s="27" t="str">
        <f t="shared" si="116"/>
        <v>-</v>
      </c>
      <c r="N958" s="28">
        <f t="shared" si="117"/>
        <v>0</v>
      </c>
      <c r="O958" s="28">
        <f t="shared" si="119"/>
        <v>0</v>
      </c>
      <c r="P958" s="1" t="str">
        <f t="shared" si="118"/>
        <v>no</v>
      </c>
    </row>
    <row r="959" spans="1:16" x14ac:dyDescent="0.25">
      <c r="A959" s="6">
        <f>'4.OVTA Sites-Transects'!B965</f>
        <v>0</v>
      </c>
      <c r="B959" s="6">
        <f>'4.OVTA Sites-Transects'!C965</f>
        <v>0</v>
      </c>
      <c r="C959" s="6">
        <f>'4.OVTA Sites-Transects'!D965</f>
        <v>0</v>
      </c>
      <c r="D959" s="1">
        <f>'4.OVTA Sites-Transects'!E965</f>
        <v>0</v>
      </c>
      <c r="E959" s="1">
        <f>'4.OVTA Sites-Transects'!G965</f>
        <v>0</v>
      </c>
      <c r="F959" s="1">
        <f>'4.OVTA Sites-Transects'!F965</f>
        <v>0</v>
      </c>
      <c r="G959" s="6">
        <f>'4.OVTA Sites-Transects'!H965</f>
        <v>0</v>
      </c>
      <c r="H959" s="6">
        <f>'4.OVTA Sites-Transects'!I965</f>
        <v>0</v>
      </c>
      <c r="I959" s="193" t="str">
        <f t="shared" si="112"/>
        <v>-</v>
      </c>
      <c r="J959" s="27" t="str">
        <f t="shared" si="113"/>
        <v>-</v>
      </c>
      <c r="K959" s="27" t="str">
        <f t="shared" si="114"/>
        <v>-</v>
      </c>
      <c r="L959" s="27" t="str">
        <f t="shared" si="115"/>
        <v>-</v>
      </c>
      <c r="M959" s="27" t="str">
        <f t="shared" si="116"/>
        <v>-</v>
      </c>
      <c r="N959" s="28">
        <f t="shared" si="117"/>
        <v>0</v>
      </c>
      <c r="O959" s="28">
        <f t="shared" si="119"/>
        <v>0</v>
      </c>
      <c r="P959" s="1" t="str">
        <f t="shared" si="118"/>
        <v>no</v>
      </c>
    </row>
    <row r="960" spans="1:16" x14ac:dyDescent="0.25">
      <c r="A960" s="6">
        <f>'4.OVTA Sites-Transects'!B966</f>
        <v>0</v>
      </c>
      <c r="B960" s="6">
        <f>'4.OVTA Sites-Transects'!C966</f>
        <v>0</v>
      </c>
      <c r="C960" s="6">
        <f>'4.OVTA Sites-Transects'!D966</f>
        <v>0</v>
      </c>
      <c r="D960" s="1">
        <f>'4.OVTA Sites-Transects'!E966</f>
        <v>0</v>
      </c>
      <c r="E960" s="1">
        <f>'4.OVTA Sites-Transects'!G966</f>
        <v>0</v>
      </c>
      <c r="F960" s="1">
        <f>'4.OVTA Sites-Transects'!F966</f>
        <v>0</v>
      </c>
      <c r="G960" s="6">
        <f>'4.OVTA Sites-Transects'!H966</f>
        <v>0</v>
      </c>
      <c r="H960" s="6">
        <f>'4.OVTA Sites-Transects'!I966</f>
        <v>0</v>
      </c>
      <c r="I960" s="193" t="str">
        <f t="shared" si="112"/>
        <v>-</v>
      </c>
      <c r="J960" s="27" t="str">
        <f t="shared" si="113"/>
        <v>-</v>
      </c>
      <c r="K960" s="27" t="str">
        <f t="shared" si="114"/>
        <v>-</v>
      </c>
      <c r="L960" s="27" t="str">
        <f t="shared" si="115"/>
        <v>-</v>
      </c>
      <c r="M960" s="27" t="str">
        <f t="shared" si="116"/>
        <v>-</v>
      </c>
      <c r="N960" s="28">
        <f t="shared" si="117"/>
        <v>0</v>
      </c>
      <c r="O960" s="28">
        <f t="shared" si="119"/>
        <v>0</v>
      </c>
      <c r="P960" s="1" t="str">
        <f t="shared" si="118"/>
        <v>no</v>
      </c>
    </row>
    <row r="961" spans="1:16" x14ac:dyDescent="0.25">
      <c r="A961" s="6">
        <f>'4.OVTA Sites-Transects'!B967</f>
        <v>0</v>
      </c>
      <c r="B961" s="6">
        <f>'4.OVTA Sites-Transects'!C967</f>
        <v>0</v>
      </c>
      <c r="C961" s="6">
        <f>'4.OVTA Sites-Transects'!D967</f>
        <v>0</v>
      </c>
      <c r="D961" s="1">
        <f>'4.OVTA Sites-Transects'!E967</f>
        <v>0</v>
      </c>
      <c r="E961" s="1">
        <f>'4.OVTA Sites-Transects'!G967</f>
        <v>0</v>
      </c>
      <c r="F961" s="1">
        <f>'4.OVTA Sites-Transects'!F967</f>
        <v>0</v>
      </c>
      <c r="G961" s="6">
        <f>'4.OVTA Sites-Transects'!H967</f>
        <v>0</v>
      </c>
      <c r="H961" s="6">
        <f>'4.OVTA Sites-Transects'!I967</f>
        <v>0</v>
      </c>
      <c r="I961" s="193" t="str">
        <f t="shared" si="112"/>
        <v>-</v>
      </c>
      <c r="J961" s="27" t="str">
        <f t="shared" si="113"/>
        <v>-</v>
      </c>
      <c r="K961" s="27" t="str">
        <f t="shared" si="114"/>
        <v>-</v>
      </c>
      <c r="L961" s="27" t="str">
        <f t="shared" si="115"/>
        <v>-</v>
      </c>
      <c r="M961" s="27" t="str">
        <f t="shared" si="116"/>
        <v>-</v>
      </c>
      <c r="N961" s="28">
        <f t="shared" si="117"/>
        <v>0</v>
      </c>
      <c r="O961" s="28">
        <f t="shared" si="119"/>
        <v>0</v>
      </c>
      <c r="P961" s="1" t="str">
        <f t="shared" si="118"/>
        <v>no</v>
      </c>
    </row>
    <row r="962" spans="1:16" x14ac:dyDescent="0.25">
      <c r="A962" s="6">
        <f>'4.OVTA Sites-Transects'!B968</f>
        <v>0</v>
      </c>
      <c r="B962" s="6">
        <f>'4.OVTA Sites-Transects'!C968</f>
        <v>0</v>
      </c>
      <c r="C962" s="6">
        <f>'4.OVTA Sites-Transects'!D968</f>
        <v>0</v>
      </c>
      <c r="D962" s="1">
        <f>'4.OVTA Sites-Transects'!E968</f>
        <v>0</v>
      </c>
      <c r="E962" s="1">
        <f>'4.OVTA Sites-Transects'!G968</f>
        <v>0</v>
      </c>
      <c r="F962" s="1">
        <f>'4.OVTA Sites-Transects'!F968</f>
        <v>0</v>
      </c>
      <c r="G962" s="6">
        <f>'4.OVTA Sites-Transects'!H968</f>
        <v>0</v>
      </c>
      <c r="H962" s="6">
        <f>'4.OVTA Sites-Transects'!I968</f>
        <v>0</v>
      </c>
      <c r="I962" s="193" t="str">
        <f t="shared" si="112"/>
        <v>-</v>
      </c>
      <c r="J962" s="27" t="str">
        <f t="shared" si="113"/>
        <v>-</v>
      </c>
      <c r="K962" s="27" t="str">
        <f t="shared" si="114"/>
        <v>-</v>
      </c>
      <c r="L962" s="27" t="str">
        <f t="shared" si="115"/>
        <v>-</v>
      </c>
      <c r="M962" s="27" t="str">
        <f t="shared" si="116"/>
        <v>-</v>
      </c>
      <c r="N962" s="28">
        <f t="shared" si="117"/>
        <v>0</v>
      </c>
      <c r="O962" s="28">
        <f t="shared" si="119"/>
        <v>0</v>
      </c>
      <c r="P962" s="1" t="str">
        <f t="shared" si="118"/>
        <v>no</v>
      </c>
    </row>
    <row r="963" spans="1:16" x14ac:dyDescent="0.25">
      <c r="A963" s="6">
        <f>'4.OVTA Sites-Transects'!B969</f>
        <v>0</v>
      </c>
      <c r="B963" s="6">
        <f>'4.OVTA Sites-Transects'!C969</f>
        <v>0</v>
      </c>
      <c r="C963" s="6">
        <f>'4.OVTA Sites-Transects'!D969</f>
        <v>0</v>
      </c>
      <c r="D963" s="1">
        <f>'4.OVTA Sites-Transects'!E969</f>
        <v>0</v>
      </c>
      <c r="E963" s="1">
        <f>'4.OVTA Sites-Transects'!G969</f>
        <v>0</v>
      </c>
      <c r="F963" s="1">
        <f>'4.OVTA Sites-Transects'!F969</f>
        <v>0</v>
      </c>
      <c r="G963" s="6">
        <f>'4.OVTA Sites-Transects'!H969</f>
        <v>0</v>
      </c>
      <c r="H963" s="6">
        <f>'4.OVTA Sites-Transects'!I969</f>
        <v>0</v>
      </c>
      <c r="I963" s="193" t="str">
        <f t="shared" ref="I963:I1026" si="120">IF(F963="B", SUMIF(OVTA_Calcs_TMA, D963, WeightingFactorMod), IF(F963="C", SUMIF(OVTA_Calcs_TMA, D963, WeightingFactorHigh), IF(F963="D", SUMIF(OVTA_Calcs_TMA, D963, WeightingFactorVeryHigh), "-")))</f>
        <v>-</v>
      </c>
      <c r="J963" s="27" t="str">
        <f t="shared" ref="J963:J1026" si="121">IF(ISNUMBER(AVERAGEIFS(AssessmentResultsLow, AssessmentResultsSites, $A963,AssessmentIncluded, "yes")), I963*AVERAGEIFS(AssessmentResultsLow, AssessmentResultsSites, $A963,AssessmentIncluded, "yes"), "-")</f>
        <v>-</v>
      </c>
      <c r="K963" s="27" t="str">
        <f t="shared" ref="K963:K1026" si="122">IF(ISNUMBER(AVERAGEIFS(AssessmentResultsMod, AssessmentResultsSites, $A963,AssessmentIncluded, "yes")), I963*AVERAGEIFS(AssessmentResultsMod, AssessmentResultsSites, $A963,AssessmentIncluded, "yes"), "-")</f>
        <v>-</v>
      </c>
      <c r="L963" s="27" t="str">
        <f t="shared" ref="L963:L1026" si="123">IF(ISNUMBER(AVERAGEIFS(AssessmentResultsHigh, AssessmentResultsSites, $A963,AssessmentIncluded, "yes")), I963*AVERAGEIFS(AssessmentResultsHigh, AssessmentResultsSites, $A963,AssessmentIncluded, "yes"), "-")</f>
        <v>-</v>
      </c>
      <c r="M963" s="27" t="str">
        <f t="shared" ref="M963:M1026" si="124">IF(ISNUMBER(AVERAGEIFS(AssessmentResultsVeryHigh, AssessmentResultsSites, $A963,AssessmentIncluded, "yes")), I963*AVERAGEIFS(AssessmentResultsVeryHigh, AssessmentResultsSites, $A963,AssessmentIncluded, "yes"), "-")</f>
        <v>-</v>
      </c>
      <c r="N963" s="28">
        <f t="shared" ref="N963:N1026" si="125">COUNTIFS(AssessmentResultsSites, A963, AssessmentIncluded, "yes")</f>
        <v>0</v>
      </c>
      <c r="O963" s="28">
        <f t="shared" si="119"/>
        <v>0</v>
      </c>
      <c r="P963" s="1" t="str">
        <f t="shared" ref="P963:P1026" si="126">IF(AND(G963="Yes", N963&gt;0), "yes", "no")</f>
        <v>no</v>
      </c>
    </row>
    <row r="964" spans="1:16" x14ac:dyDescent="0.25">
      <c r="A964" s="6">
        <f>'4.OVTA Sites-Transects'!B970</f>
        <v>0</v>
      </c>
      <c r="B964" s="6">
        <f>'4.OVTA Sites-Transects'!C970</f>
        <v>0</v>
      </c>
      <c r="C964" s="6">
        <f>'4.OVTA Sites-Transects'!D970</f>
        <v>0</v>
      </c>
      <c r="D964" s="1">
        <f>'4.OVTA Sites-Transects'!E970</f>
        <v>0</v>
      </c>
      <c r="E964" s="1">
        <f>'4.OVTA Sites-Transects'!G970</f>
        <v>0</v>
      </c>
      <c r="F964" s="1">
        <f>'4.OVTA Sites-Transects'!F970</f>
        <v>0</v>
      </c>
      <c r="G964" s="6">
        <f>'4.OVTA Sites-Transects'!H970</f>
        <v>0</v>
      </c>
      <c r="H964" s="6">
        <f>'4.OVTA Sites-Transects'!I970</f>
        <v>0</v>
      </c>
      <c r="I964" s="193" t="str">
        <f t="shared" si="120"/>
        <v>-</v>
      </c>
      <c r="J964" s="27" t="str">
        <f t="shared" si="121"/>
        <v>-</v>
      </c>
      <c r="K964" s="27" t="str">
        <f t="shared" si="122"/>
        <v>-</v>
      </c>
      <c r="L964" s="27" t="str">
        <f t="shared" si="123"/>
        <v>-</v>
      </c>
      <c r="M964" s="27" t="str">
        <f t="shared" si="124"/>
        <v>-</v>
      </c>
      <c r="N964" s="28">
        <f t="shared" si="125"/>
        <v>0</v>
      </c>
      <c r="O964" s="28">
        <f t="shared" ref="O964:O1027" si="127">IF(P964="yes", N964, 0)</f>
        <v>0</v>
      </c>
      <c r="P964" s="1" t="str">
        <f t="shared" si="126"/>
        <v>no</v>
      </c>
    </row>
    <row r="965" spans="1:16" x14ac:dyDescent="0.25">
      <c r="A965" s="6">
        <f>'4.OVTA Sites-Transects'!B971</f>
        <v>0</v>
      </c>
      <c r="B965" s="6">
        <f>'4.OVTA Sites-Transects'!C971</f>
        <v>0</v>
      </c>
      <c r="C965" s="6">
        <f>'4.OVTA Sites-Transects'!D971</f>
        <v>0</v>
      </c>
      <c r="D965" s="1">
        <f>'4.OVTA Sites-Transects'!E971</f>
        <v>0</v>
      </c>
      <c r="E965" s="1">
        <f>'4.OVTA Sites-Transects'!G971</f>
        <v>0</v>
      </c>
      <c r="F965" s="1">
        <f>'4.OVTA Sites-Transects'!F971</f>
        <v>0</v>
      </c>
      <c r="G965" s="6">
        <f>'4.OVTA Sites-Transects'!H971</f>
        <v>0</v>
      </c>
      <c r="H965" s="6">
        <f>'4.OVTA Sites-Transects'!I971</f>
        <v>0</v>
      </c>
      <c r="I965" s="193" t="str">
        <f t="shared" si="120"/>
        <v>-</v>
      </c>
      <c r="J965" s="27" t="str">
        <f t="shared" si="121"/>
        <v>-</v>
      </c>
      <c r="K965" s="27" t="str">
        <f t="shared" si="122"/>
        <v>-</v>
      </c>
      <c r="L965" s="27" t="str">
        <f t="shared" si="123"/>
        <v>-</v>
      </c>
      <c r="M965" s="27" t="str">
        <f t="shared" si="124"/>
        <v>-</v>
      </c>
      <c r="N965" s="28">
        <f t="shared" si="125"/>
        <v>0</v>
      </c>
      <c r="O965" s="28">
        <f t="shared" si="127"/>
        <v>0</v>
      </c>
      <c r="P965" s="1" t="str">
        <f t="shared" si="126"/>
        <v>no</v>
      </c>
    </row>
    <row r="966" spans="1:16" x14ac:dyDescent="0.25">
      <c r="A966" s="6">
        <f>'4.OVTA Sites-Transects'!B972</f>
        <v>0</v>
      </c>
      <c r="B966" s="6">
        <f>'4.OVTA Sites-Transects'!C972</f>
        <v>0</v>
      </c>
      <c r="C966" s="6">
        <f>'4.OVTA Sites-Transects'!D972</f>
        <v>0</v>
      </c>
      <c r="D966" s="1">
        <f>'4.OVTA Sites-Transects'!E972</f>
        <v>0</v>
      </c>
      <c r="E966" s="1">
        <f>'4.OVTA Sites-Transects'!G972</f>
        <v>0</v>
      </c>
      <c r="F966" s="1">
        <f>'4.OVTA Sites-Transects'!F972</f>
        <v>0</v>
      </c>
      <c r="G966" s="6">
        <f>'4.OVTA Sites-Transects'!H972</f>
        <v>0</v>
      </c>
      <c r="H966" s="6">
        <f>'4.OVTA Sites-Transects'!I972</f>
        <v>0</v>
      </c>
      <c r="I966" s="193" t="str">
        <f t="shared" si="120"/>
        <v>-</v>
      </c>
      <c r="J966" s="27" t="str">
        <f t="shared" si="121"/>
        <v>-</v>
      </c>
      <c r="K966" s="27" t="str">
        <f t="shared" si="122"/>
        <v>-</v>
      </c>
      <c r="L966" s="27" t="str">
        <f t="shared" si="123"/>
        <v>-</v>
      </c>
      <c r="M966" s="27" t="str">
        <f t="shared" si="124"/>
        <v>-</v>
      </c>
      <c r="N966" s="28">
        <f t="shared" si="125"/>
        <v>0</v>
      </c>
      <c r="O966" s="28">
        <f t="shared" si="127"/>
        <v>0</v>
      </c>
      <c r="P966" s="1" t="str">
        <f t="shared" si="126"/>
        <v>no</v>
      </c>
    </row>
    <row r="967" spans="1:16" x14ac:dyDescent="0.25">
      <c r="A967" s="6">
        <f>'4.OVTA Sites-Transects'!B973</f>
        <v>0</v>
      </c>
      <c r="B967" s="6">
        <f>'4.OVTA Sites-Transects'!C973</f>
        <v>0</v>
      </c>
      <c r="C967" s="6">
        <f>'4.OVTA Sites-Transects'!D973</f>
        <v>0</v>
      </c>
      <c r="D967" s="1">
        <f>'4.OVTA Sites-Transects'!E973</f>
        <v>0</v>
      </c>
      <c r="E967" s="1">
        <f>'4.OVTA Sites-Transects'!G973</f>
        <v>0</v>
      </c>
      <c r="F967" s="1">
        <f>'4.OVTA Sites-Transects'!F973</f>
        <v>0</v>
      </c>
      <c r="G967" s="6">
        <f>'4.OVTA Sites-Transects'!H973</f>
        <v>0</v>
      </c>
      <c r="H967" s="6">
        <f>'4.OVTA Sites-Transects'!I973</f>
        <v>0</v>
      </c>
      <c r="I967" s="193" t="str">
        <f t="shared" si="120"/>
        <v>-</v>
      </c>
      <c r="J967" s="27" t="str">
        <f t="shared" si="121"/>
        <v>-</v>
      </c>
      <c r="K967" s="27" t="str">
        <f t="shared" si="122"/>
        <v>-</v>
      </c>
      <c r="L967" s="27" t="str">
        <f t="shared" si="123"/>
        <v>-</v>
      </c>
      <c r="M967" s="27" t="str">
        <f t="shared" si="124"/>
        <v>-</v>
      </c>
      <c r="N967" s="28">
        <f t="shared" si="125"/>
        <v>0</v>
      </c>
      <c r="O967" s="28">
        <f t="shared" si="127"/>
        <v>0</v>
      </c>
      <c r="P967" s="1" t="str">
        <f t="shared" si="126"/>
        <v>no</v>
      </c>
    </row>
    <row r="968" spans="1:16" x14ac:dyDescent="0.25">
      <c r="A968" s="6">
        <f>'4.OVTA Sites-Transects'!B974</f>
        <v>0</v>
      </c>
      <c r="B968" s="6">
        <f>'4.OVTA Sites-Transects'!C974</f>
        <v>0</v>
      </c>
      <c r="C968" s="6">
        <f>'4.OVTA Sites-Transects'!D974</f>
        <v>0</v>
      </c>
      <c r="D968" s="1">
        <f>'4.OVTA Sites-Transects'!E974</f>
        <v>0</v>
      </c>
      <c r="E968" s="1">
        <f>'4.OVTA Sites-Transects'!G974</f>
        <v>0</v>
      </c>
      <c r="F968" s="1">
        <f>'4.OVTA Sites-Transects'!F974</f>
        <v>0</v>
      </c>
      <c r="G968" s="6">
        <f>'4.OVTA Sites-Transects'!H974</f>
        <v>0</v>
      </c>
      <c r="H968" s="6">
        <f>'4.OVTA Sites-Transects'!I974</f>
        <v>0</v>
      </c>
      <c r="I968" s="193" t="str">
        <f t="shared" si="120"/>
        <v>-</v>
      </c>
      <c r="J968" s="27" t="str">
        <f t="shared" si="121"/>
        <v>-</v>
      </c>
      <c r="K968" s="27" t="str">
        <f t="shared" si="122"/>
        <v>-</v>
      </c>
      <c r="L968" s="27" t="str">
        <f t="shared" si="123"/>
        <v>-</v>
      </c>
      <c r="M968" s="27" t="str">
        <f t="shared" si="124"/>
        <v>-</v>
      </c>
      <c r="N968" s="28">
        <f t="shared" si="125"/>
        <v>0</v>
      </c>
      <c r="O968" s="28">
        <f t="shared" si="127"/>
        <v>0</v>
      </c>
      <c r="P968" s="1" t="str">
        <f t="shared" si="126"/>
        <v>no</v>
      </c>
    </row>
    <row r="969" spans="1:16" x14ac:dyDescent="0.25">
      <c r="A969" s="6">
        <f>'4.OVTA Sites-Transects'!B975</f>
        <v>0</v>
      </c>
      <c r="B969" s="6">
        <f>'4.OVTA Sites-Transects'!C975</f>
        <v>0</v>
      </c>
      <c r="C969" s="6">
        <f>'4.OVTA Sites-Transects'!D975</f>
        <v>0</v>
      </c>
      <c r="D969" s="1">
        <f>'4.OVTA Sites-Transects'!E975</f>
        <v>0</v>
      </c>
      <c r="E969" s="1">
        <f>'4.OVTA Sites-Transects'!G975</f>
        <v>0</v>
      </c>
      <c r="F969" s="1">
        <f>'4.OVTA Sites-Transects'!F975</f>
        <v>0</v>
      </c>
      <c r="G969" s="6">
        <f>'4.OVTA Sites-Transects'!H975</f>
        <v>0</v>
      </c>
      <c r="H969" s="6">
        <f>'4.OVTA Sites-Transects'!I975</f>
        <v>0</v>
      </c>
      <c r="I969" s="193" t="str">
        <f t="shared" si="120"/>
        <v>-</v>
      </c>
      <c r="J969" s="27" t="str">
        <f t="shared" si="121"/>
        <v>-</v>
      </c>
      <c r="K969" s="27" t="str">
        <f t="shared" si="122"/>
        <v>-</v>
      </c>
      <c r="L969" s="27" t="str">
        <f t="shared" si="123"/>
        <v>-</v>
      </c>
      <c r="M969" s="27" t="str">
        <f t="shared" si="124"/>
        <v>-</v>
      </c>
      <c r="N969" s="28">
        <f t="shared" si="125"/>
        <v>0</v>
      </c>
      <c r="O969" s="28">
        <f t="shared" si="127"/>
        <v>0</v>
      </c>
      <c r="P969" s="1" t="str">
        <f t="shared" si="126"/>
        <v>no</v>
      </c>
    </row>
    <row r="970" spans="1:16" x14ac:dyDescent="0.25">
      <c r="A970" s="6">
        <f>'4.OVTA Sites-Transects'!B976</f>
        <v>0</v>
      </c>
      <c r="B970" s="6">
        <f>'4.OVTA Sites-Transects'!C976</f>
        <v>0</v>
      </c>
      <c r="C970" s="6">
        <f>'4.OVTA Sites-Transects'!D976</f>
        <v>0</v>
      </c>
      <c r="D970" s="1">
        <f>'4.OVTA Sites-Transects'!E976</f>
        <v>0</v>
      </c>
      <c r="E970" s="1">
        <f>'4.OVTA Sites-Transects'!G976</f>
        <v>0</v>
      </c>
      <c r="F970" s="1">
        <f>'4.OVTA Sites-Transects'!F976</f>
        <v>0</v>
      </c>
      <c r="G970" s="6">
        <f>'4.OVTA Sites-Transects'!H976</f>
        <v>0</v>
      </c>
      <c r="H970" s="6">
        <f>'4.OVTA Sites-Transects'!I976</f>
        <v>0</v>
      </c>
      <c r="I970" s="193" t="str">
        <f t="shared" si="120"/>
        <v>-</v>
      </c>
      <c r="J970" s="27" t="str">
        <f t="shared" si="121"/>
        <v>-</v>
      </c>
      <c r="K970" s="27" t="str">
        <f t="shared" si="122"/>
        <v>-</v>
      </c>
      <c r="L970" s="27" t="str">
        <f t="shared" si="123"/>
        <v>-</v>
      </c>
      <c r="M970" s="27" t="str">
        <f t="shared" si="124"/>
        <v>-</v>
      </c>
      <c r="N970" s="28">
        <f t="shared" si="125"/>
        <v>0</v>
      </c>
      <c r="O970" s="28">
        <f t="shared" si="127"/>
        <v>0</v>
      </c>
      <c r="P970" s="1" t="str">
        <f t="shared" si="126"/>
        <v>no</v>
      </c>
    </row>
    <row r="971" spans="1:16" x14ac:dyDescent="0.25">
      <c r="A971" s="6">
        <f>'4.OVTA Sites-Transects'!B977</f>
        <v>0</v>
      </c>
      <c r="B971" s="6">
        <f>'4.OVTA Sites-Transects'!C977</f>
        <v>0</v>
      </c>
      <c r="C971" s="6">
        <f>'4.OVTA Sites-Transects'!D977</f>
        <v>0</v>
      </c>
      <c r="D971" s="1">
        <f>'4.OVTA Sites-Transects'!E977</f>
        <v>0</v>
      </c>
      <c r="E971" s="1">
        <f>'4.OVTA Sites-Transects'!G977</f>
        <v>0</v>
      </c>
      <c r="F971" s="1">
        <f>'4.OVTA Sites-Transects'!F977</f>
        <v>0</v>
      </c>
      <c r="G971" s="6">
        <f>'4.OVTA Sites-Transects'!H977</f>
        <v>0</v>
      </c>
      <c r="H971" s="6">
        <f>'4.OVTA Sites-Transects'!I977</f>
        <v>0</v>
      </c>
      <c r="I971" s="193" t="str">
        <f t="shared" si="120"/>
        <v>-</v>
      </c>
      <c r="J971" s="27" t="str">
        <f t="shared" si="121"/>
        <v>-</v>
      </c>
      <c r="K971" s="27" t="str">
        <f t="shared" si="122"/>
        <v>-</v>
      </c>
      <c r="L971" s="27" t="str">
        <f t="shared" si="123"/>
        <v>-</v>
      </c>
      <c r="M971" s="27" t="str">
        <f t="shared" si="124"/>
        <v>-</v>
      </c>
      <c r="N971" s="28">
        <f t="shared" si="125"/>
        <v>0</v>
      </c>
      <c r="O971" s="28">
        <f t="shared" si="127"/>
        <v>0</v>
      </c>
      <c r="P971" s="1" t="str">
        <f t="shared" si="126"/>
        <v>no</v>
      </c>
    </row>
    <row r="972" spans="1:16" x14ac:dyDescent="0.25">
      <c r="A972" s="6">
        <f>'4.OVTA Sites-Transects'!B978</f>
        <v>0</v>
      </c>
      <c r="B972" s="6">
        <f>'4.OVTA Sites-Transects'!C978</f>
        <v>0</v>
      </c>
      <c r="C972" s="6">
        <f>'4.OVTA Sites-Transects'!D978</f>
        <v>0</v>
      </c>
      <c r="D972" s="1">
        <f>'4.OVTA Sites-Transects'!E978</f>
        <v>0</v>
      </c>
      <c r="E972" s="1">
        <f>'4.OVTA Sites-Transects'!G978</f>
        <v>0</v>
      </c>
      <c r="F972" s="1">
        <f>'4.OVTA Sites-Transects'!F978</f>
        <v>0</v>
      </c>
      <c r="G972" s="6">
        <f>'4.OVTA Sites-Transects'!H978</f>
        <v>0</v>
      </c>
      <c r="H972" s="6">
        <f>'4.OVTA Sites-Transects'!I978</f>
        <v>0</v>
      </c>
      <c r="I972" s="193" t="str">
        <f t="shared" si="120"/>
        <v>-</v>
      </c>
      <c r="J972" s="27" t="str">
        <f t="shared" si="121"/>
        <v>-</v>
      </c>
      <c r="K972" s="27" t="str">
        <f t="shared" si="122"/>
        <v>-</v>
      </c>
      <c r="L972" s="27" t="str">
        <f t="shared" si="123"/>
        <v>-</v>
      </c>
      <c r="M972" s="27" t="str">
        <f t="shared" si="124"/>
        <v>-</v>
      </c>
      <c r="N972" s="28">
        <f t="shared" si="125"/>
        <v>0</v>
      </c>
      <c r="O972" s="28">
        <f t="shared" si="127"/>
        <v>0</v>
      </c>
      <c r="P972" s="1" t="str">
        <f t="shared" si="126"/>
        <v>no</v>
      </c>
    </row>
    <row r="973" spans="1:16" x14ac:dyDescent="0.25">
      <c r="A973" s="6">
        <f>'4.OVTA Sites-Transects'!B979</f>
        <v>0</v>
      </c>
      <c r="B973" s="6">
        <f>'4.OVTA Sites-Transects'!C979</f>
        <v>0</v>
      </c>
      <c r="C973" s="6">
        <f>'4.OVTA Sites-Transects'!D979</f>
        <v>0</v>
      </c>
      <c r="D973" s="1">
        <f>'4.OVTA Sites-Transects'!E979</f>
        <v>0</v>
      </c>
      <c r="E973" s="1">
        <f>'4.OVTA Sites-Transects'!G979</f>
        <v>0</v>
      </c>
      <c r="F973" s="1">
        <f>'4.OVTA Sites-Transects'!F979</f>
        <v>0</v>
      </c>
      <c r="G973" s="6">
        <f>'4.OVTA Sites-Transects'!H979</f>
        <v>0</v>
      </c>
      <c r="H973" s="6">
        <f>'4.OVTA Sites-Transects'!I979</f>
        <v>0</v>
      </c>
      <c r="I973" s="193" t="str">
        <f t="shared" si="120"/>
        <v>-</v>
      </c>
      <c r="J973" s="27" t="str">
        <f t="shared" si="121"/>
        <v>-</v>
      </c>
      <c r="K973" s="27" t="str">
        <f t="shared" si="122"/>
        <v>-</v>
      </c>
      <c r="L973" s="27" t="str">
        <f t="shared" si="123"/>
        <v>-</v>
      </c>
      <c r="M973" s="27" t="str">
        <f t="shared" si="124"/>
        <v>-</v>
      </c>
      <c r="N973" s="28">
        <f t="shared" si="125"/>
        <v>0</v>
      </c>
      <c r="O973" s="28">
        <f t="shared" si="127"/>
        <v>0</v>
      </c>
      <c r="P973" s="1" t="str">
        <f t="shared" si="126"/>
        <v>no</v>
      </c>
    </row>
    <row r="974" spans="1:16" x14ac:dyDescent="0.25">
      <c r="A974" s="6">
        <f>'4.OVTA Sites-Transects'!B980</f>
        <v>0</v>
      </c>
      <c r="B974" s="6">
        <f>'4.OVTA Sites-Transects'!C980</f>
        <v>0</v>
      </c>
      <c r="C974" s="6">
        <f>'4.OVTA Sites-Transects'!D980</f>
        <v>0</v>
      </c>
      <c r="D974" s="1">
        <f>'4.OVTA Sites-Transects'!E980</f>
        <v>0</v>
      </c>
      <c r="E974" s="1">
        <f>'4.OVTA Sites-Transects'!G980</f>
        <v>0</v>
      </c>
      <c r="F974" s="1">
        <f>'4.OVTA Sites-Transects'!F980</f>
        <v>0</v>
      </c>
      <c r="G974" s="6">
        <f>'4.OVTA Sites-Transects'!H980</f>
        <v>0</v>
      </c>
      <c r="H974" s="6">
        <f>'4.OVTA Sites-Transects'!I980</f>
        <v>0</v>
      </c>
      <c r="I974" s="193" t="str">
        <f t="shared" si="120"/>
        <v>-</v>
      </c>
      <c r="J974" s="27" t="str">
        <f t="shared" si="121"/>
        <v>-</v>
      </c>
      <c r="K974" s="27" t="str">
        <f t="shared" si="122"/>
        <v>-</v>
      </c>
      <c r="L974" s="27" t="str">
        <f t="shared" si="123"/>
        <v>-</v>
      </c>
      <c r="M974" s="27" t="str">
        <f t="shared" si="124"/>
        <v>-</v>
      </c>
      <c r="N974" s="28">
        <f t="shared" si="125"/>
        <v>0</v>
      </c>
      <c r="O974" s="28">
        <f t="shared" si="127"/>
        <v>0</v>
      </c>
      <c r="P974" s="1" t="str">
        <f t="shared" si="126"/>
        <v>no</v>
      </c>
    </row>
    <row r="975" spans="1:16" x14ac:dyDescent="0.25">
      <c r="A975" s="6">
        <f>'4.OVTA Sites-Transects'!B981</f>
        <v>0</v>
      </c>
      <c r="B975" s="6">
        <f>'4.OVTA Sites-Transects'!C981</f>
        <v>0</v>
      </c>
      <c r="C975" s="6">
        <f>'4.OVTA Sites-Transects'!D981</f>
        <v>0</v>
      </c>
      <c r="D975" s="1">
        <f>'4.OVTA Sites-Transects'!E981</f>
        <v>0</v>
      </c>
      <c r="E975" s="1">
        <f>'4.OVTA Sites-Transects'!G981</f>
        <v>0</v>
      </c>
      <c r="F975" s="1">
        <f>'4.OVTA Sites-Transects'!F981</f>
        <v>0</v>
      </c>
      <c r="G975" s="6">
        <f>'4.OVTA Sites-Transects'!H981</f>
        <v>0</v>
      </c>
      <c r="H975" s="6">
        <f>'4.OVTA Sites-Transects'!I981</f>
        <v>0</v>
      </c>
      <c r="I975" s="193" t="str">
        <f t="shared" si="120"/>
        <v>-</v>
      </c>
      <c r="J975" s="27" t="str">
        <f t="shared" si="121"/>
        <v>-</v>
      </c>
      <c r="K975" s="27" t="str">
        <f t="shared" si="122"/>
        <v>-</v>
      </c>
      <c r="L975" s="27" t="str">
        <f t="shared" si="123"/>
        <v>-</v>
      </c>
      <c r="M975" s="27" t="str">
        <f t="shared" si="124"/>
        <v>-</v>
      </c>
      <c r="N975" s="28">
        <f t="shared" si="125"/>
        <v>0</v>
      </c>
      <c r="O975" s="28">
        <f t="shared" si="127"/>
        <v>0</v>
      </c>
      <c r="P975" s="1" t="str">
        <f t="shared" si="126"/>
        <v>no</v>
      </c>
    </row>
    <row r="976" spans="1:16" x14ac:dyDescent="0.25">
      <c r="A976" s="6">
        <f>'4.OVTA Sites-Transects'!B982</f>
        <v>0</v>
      </c>
      <c r="B976" s="6">
        <f>'4.OVTA Sites-Transects'!C982</f>
        <v>0</v>
      </c>
      <c r="C976" s="6">
        <f>'4.OVTA Sites-Transects'!D982</f>
        <v>0</v>
      </c>
      <c r="D976" s="1">
        <f>'4.OVTA Sites-Transects'!E982</f>
        <v>0</v>
      </c>
      <c r="E976" s="1">
        <f>'4.OVTA Sites-Transects'!G982</f>
        <v>0</v>
      </c>
      <c r="F976" s="1">
        <f>'4.OVTA Sites-Transects'!F982</f>
        <v>0</v>
      </c>
      <c r="G976" s="6">
        <f>'4.OVTA Sites-Transects'!H982</f>
        <v>0</v>
      </c>
      <c r="H976" s="6">
        <f>'4.OVTA Sites-Transects'!I982</f>
        <v>0</v>
      </c>
      <c r="I976" s="193" t="str">
        <f t="shared" si="120"/>
        <v>-</v>
      </c>
      <c r="J976" s="27" t="str">
        <f t="shared" si="121"/>
        <v>-</v>
      </c>
      <c r="K976" s="27" t="str">
        <f t="shared" si="122"/>
        <v>-</v>
      </c>
      <c r="L976" s="27" t="str">
        <f t="shared" si="123"/>
        <v>-</v>
      </c>
      <c r="M976" s="27" t="str">
        <f t="shared" si="124"/>
        <v>-</v>
      </c>
      <c r="N976" s="28">
        <f t="shared" si="125"/>
        <v>0</v>
      </c>
      <c r="O976" s="28">
        <f t="shared" si="127"/>
        <v>0</v>
      </c>
      <c r="P976" s="1" t="str">
        <f t="shared" si="126"/>
        <v>no</v>
      </c>
    </row>
    <row r="977" spans="1:16" x14ac:dyDescent="0.25">
      <c r="A977" s="6">
        <f>'4.OVTA Sites-Transects'!B983</f>
        <v>0</v>
      </c>
      <c r="B977" s="6">
        <f>'4.OVTA Sites-Transects'!C983</f>
        <v>0</v>
      </c>
      <c r="C977" s="6">
        <f>'4.OVTA Sites-Transects'!D983</f>
        <v>0</v>
      </c>
      <c r="D977" s="1">
        <f>'4.OVTA Sites-Transects'!E983</f>
        <v>0</v>
      </c>
      <c r="E977" s="1">
        <f>'4.OVTA Sites-Transects'!G983</f>
        <v>0</v>
      </c>
      <c r="F977" s="1">
        <f>'4.OVTA Sites-Transects'!F983</f>
        <v>0</v>
      </c>
      <c r="G977" s="6">
        <f>'4.OVTA Sites-Transects'!H983</f>
        <v>0</v>
      </c>
      <c r="H977" s="6">
        <f>'4.OVTA Sites-Transects'!I983</f>
        <v>0</v>
      </c>
      <c r="I977" s="193" t="str">
        <f t="shared" si="120"/>
        <v>-</v>
      </c>
      <c r="J977" s="27" t="str">
        <f t="shared" si="121"/>
        <v>-</v>
      </c>
      <c r="K977" s="27" t="str">
        <f t="shared" si="122"/>
        <v>-</v>
      </c>
      <c r="L977" s="27" t="str">
        <f t="shared" si="123"/>
        <v>-</v>
      </c>
      <c r="M977" s="27" t="str">
        <f t="shared" si="124"/>
        <v>-</v>
      </c>
      <c r="N977" s="28">
        <f t="shared" si="125"/>
        <v>0</v>
      </c>
      <c r="O977" s="28">
        <f t="shared" si="127"/>
        <v>0</v>
      </c>
      <c r="P977" s="1" t="str">
        <f t="shared" si="126"/>
        <v>no</v>
      </c>
    </row>
    <row r="978" spans="1:16" x14ac:dyDescent="0.25">
      <c r="A978" s="6">
        <f>'4.OVTA Sites-Transects'!B984</f>
        <v>0</v>
      </c>
      <c r="B978" s="6">
        <f>'4.OVTA Sites-Transects'!C984</f>
        <v>0</v>
      </c>
      <c r="C978" s="6">
        <f>'4.OVTA Sites-Transects'!D984</f>
        <v>0</v>
      </c>
      <c r="D978" s="1">
        <f>'4.OVTA Sites-Transects'!E984</f>
        <v>0</v>
      </c>
      <c r="E978" s="1">
        <f>'4.OVTA Sites-Transects'!G984</f>
        <v>0</v>
      </c>
      <c r="F978" s="1">
        <f>'4.OVTA Sites-Transects'!F984</f>
        <v>0</v>
      </c>
      <c r="G978" s="6">
        <f>'4.OVTA Sites-Transects'!H984</f>
        <v>0</v>
      </c>
      <c r="H978" s="6">
        <f>'4.OVTA Sites-Transects'!I984</f>
        <v>0</v>
      </c>
      <c r="I978" s="193" t="str">
        <f t="shared" si="120"/>
        <v>-</v>
      </c>
      <c r="J978" s="27" t="str">
        <f t="shared" si="121"/>
        <v>-</v>
      </c>
      <c r="K978" s="27" t="str">
        <f t="shared" si="122"/>
        <v>-</v>
      </c>
      <c r="L978" s="27" t="str">
        <f t="shared" si="123"/>
        <v>-</v>
      </c>
      <c r="M978" s="27" t="str">
        <f t="shared" si="124"/>
        <v>-</v>
      </c>
      <c r="N978" s="28">
        <f t="shared" si="125"/>
        <v>0</v>
      </c>
      <c r="O978" s="28">
        <f t="shared" si="127"/>
        <v>0</v>
      </c>
      <c r="P978" s="1" t="str">
        <f t="shared" si="126"/>
        <v>no</v>
      </c>
    </row>
    <row r="979" spans="1:16" x14ac:dyDescent="0.25">
      <c r="A979" s="6">
        <f>'4.OVTA Sites-Transects'!B985</f>
        <v>0</v>
      </c>
      <c r="B979" s="6">
        <f>'4.OVTA Sites-Transects'!C985</f>
        <v>0</v>
      </c>
      <c r="C979" s="6">
        <f>'4.OVTA Sites-Transects'!D985</f>
        <v>0</v>
      </c>
      <c r="D979" s="1">
        <f>'4.OVTA Sites-Transects'!E985</f>
        <v>0</v>
      </c>
      <c r="E979" s="1">
        <f>'4.OVTA Sites-Transects'!G985</f>
        <v>0</v>
      </c>
      <c r="F979" s="1">
        <f>'4.OVTA Sites-Transects'!F985</f>
        <v>0</v>
      </c>
      <c r="G979" s="6">
        <f>'4.OVTA Sites-Transects'!H985</f>
        <v>0</v>
      </c>
      <c r="H979" s="6">
        <f>'4.OVTA Sites-Transects'!I985</f>
        <v>0</v>
      </c>
      <c r="I979" s="193" t="str">
        <f t="shared" si="120"/>
        <v>-</v>
      </c>
      <c r="J979" s="27" t="str">
        <f t="shared" si="121"/>
        <v>-</v>
      </c>
      <c r="K979" s="27" t="str">
        <f t="shared" si="122"/>
        <v>-</v>
      </c>
      <c r="L979" s="27" t="str">
        <f t="shared" si="123"/>
        <v>-</v>
      </c>
      <c r="M979" s="27" t="str">
        <f t="shared" si="124"/>
        <v>-</v>
      </c>
      <c r="N979" s="28">
        <f t="shared" si="125"/>
        <v>0</v>
      </c>
      <c r="O979" s="28">
        <f t="shared" si="127"/>
        <v>0</v>
      </c>
      <c r="P979" s="1" t="str">
        <f t="shared" si="126"/>
        <v>no</v>
      </c>
    </row>
    <row r="980" spans="1:16" x14ac:dyDescent="0.25">
      <c r="A980" s="6">
        <f>'4.OVTA Sites-Transects'!B986</f>
        <v>0</v>
      </c>
      <c r="B980" s="6">
        <f>'4.OVTA Sites-Transects'!C986</f>
        <v>0</v>
      </c>
      <c r="C980" s="6">
        <f>'4.OVTA Sites-Transects'!D986</f>
        <v>0</v>
      </c>
      <c r="D980" s="1">
        <f>'4.OVTA Sites-Transects'!E986</f>
        <v>0</v>
      </c>
      <c r="E980" s="1">
        <f>'4.OVTA Sites-Transects'!G986</f>
        <v>0</v>
      </c>
      <c r="F980" s="1">
        <f>'4.OVTA Sites-Transects'!F986</f>
        <v>0</v>
      </c>
      <c r="G980" s="6">
        <f>'4.OVTA Sites-Transects'!H986</f>
        <v>0</v>
      </c>
      <c r="H980" s="6">
        <f>'4.OVTA Sites-Transects'!I986</f>
        <v>0</v>
      </c>
      <c r="I980" s="193" t="str">
        <f t="shared" si="120"/>
        <v>-</v>
      </c>
      <c r="J980" s="27" t="str">
        <f t="shared" si="121"/>
        <v>-</v>
      </c>
      <c r="K980" s="27" t="str">
        <f t="shared" si="122"/>
        <v>-</v>
      </c>
      <c r="L980" s="27" t="str">
        <f t="shared" si="123"/>
        <v>-</v>
      </c>
      <c r="M980" s="27" t="str">
        <f t="shared" si="124"/>
        <v>-</v>
      </c>
      <c r="N980" s="28">
        <f t="shared" si="125"/>
        <v>0</v>
      </c>
      <c r="O980" s="28">
        <f t="shared" si="127"/>
        <v>0</v>
      </c>
      <c r="P980" s="1" t="str">
        <f t="shared" si="126"/>
        <v>no</v>
      </c>
    </row>
    <row r="981" spans="1:16" x14ac:dyDescent="0.25">
      <c r="A981" s="6">
        <f>'4.OVTA Sites-Transects'!B987</f>
        <v>0</v>
      </c>
      <c r="B981" s="6">
        <f>'4.OVTA Sites-Transects'!C987</f>
        <v>0</v>
      </c>
      <c r="C981" s="6">
        <f>'4.OVTA Sites-Transects'!D987</f>
        <v>0</v>
      </c>
      <c r="D981" s="1">
        <f>'4.OVTA Sites-Transects'!E987</f>
        <v>0</v>
      </c>
      <c r="E981" s="1">
        <f>'4.OVTA Sites-Transects'!G987</f>
        <v>0</v>
      </c>
      <c r="F981" s="1">
        <f>'4.OVTA Sites-Transects'!F987</f>
        <v>0</v>
      </c>
      <c r="G981" s="6">
        <f>'4.OVTA Sites-Transects'!H987</f>
        <v>0</v>
      </c>
      <c r="H981" s="6">
        <f>'4.OVTA Sites-Transects'!I987</f>
        <v>0</v>
      </c>
      <c r="I981" s="193" t="str">
        <f t="shared" si="120"/>
        <v>-</v>
      </c>
      <c r="J981" s="27" t="str">
        <f t="shared" si="121"/>
        <v>-</v>
      </c>
      <c r="K981" s="27" t="str">
        <f t="shared" si="122"/>
        <v>-</v>
      </c>
      <c r="L981" s="27" t="str">
        <f t="shared" si="123"/>
        <v>-</v>
      </c>
      <c r="M981" s="27" t="str">
        <f t="shared" si="124"/>
        <v>-</v>
      </c>
      <c r="N981" s="28">
        <f t="shared" si="125"/>
        <v>0</v>
      </c>
      <c r="O981" s="28">
        <f t="shared" si="127"/>
        <v>0</v>
      </c>
      <c r="P981" s="1" t="str">
        <f t="shared" si="126"/>
        <v>no</v>
      </c>
    </row>
    <row r="982" spans="1:16" x14ac:dyDescent="0.25">
      <c r="A982" s="6">
        <f>'4.OVTA Sites-Transects'!B988</f>
        <v>0</v>
      </c>
      <c r="B982" s="6">
        <f>'4.OVTA Sites-Transects'!C988</f>
        <v>0</v>
      </c>
      <c r="C982" s="6">
        <f>'4.OVTA Sites-Transects'!D988</f>
        <v>0</v>
      </c>
      <c r="D982" s="1">
        <f>'4.OVTA Sites-Transects'!E988</f>
        <v>0</v>
      </c>
      <c r="E982" s="1">
        <f>'4.OVTA Sites-Transects'!G988</f>
        <v>0</v>
      </c>
      <c r="F982" s="1">
        <f>'4.OVTA Sites-Transects'!F988</f>
        <v>0</v>
      </c>
      <c r="G982" s="6">
        <f>'4.OVTA Sites-Transects'!H988</f>
        <v>0</v>
      </c>
      <c r="H982" s="6">
        <f>'4.OVTA Sites-Transects'!I988</f>
        <v>0</v>
      </c>
      <c r="I982" s="193" t="str">
        <f t="shared" si="120"/>
        <v>-</v>
      </c>
      <c r="J982" s="27" t="str">
        <f t="shared" si="121"/>
        <v>-</v>
      </c>
      <c r="K982" s="27" t="str">
        <f t="shared" si="122"/>
        <v>-</v>
      </c>
      <c r="L982" s="27" t="str">
        <f t="shared" si="123"/>
        <v>-</v>
      </c>
      <c r="M982" s="27" t="str">
        <f t="shared" si="124"/>
        <v>-</v>
      </c>
      <c r="N982" s="28">
        <f t="shared" si="125"/>
        <v>0</v>
      </c>
      <c r="O982" s="28">
        <f t="shared" si="127"/>
        <v>0</v>
      </c>
      <c r="P982" s="1" t="str">
        <f t="shared" si="126"/>
        <v>no</v>
      </c>
    </row>
    <row r="983" spans="1:16" x14ac:dyDescent="0.25">
      <c r="A983" s="6">
        <f>'4.OVTA Sites-Transects'!B989</f>
        <v>0</v>
      </c>
      <c r="B983" s="6">
        <f>'4.OVTA Sites-Transects'!C989</f>
        <v>0</v>
      </c>
      <c r="C983" s="6">
        <f>'4.OVTA Sites-Transects'!D989</f>
        <v>0</v>
      </c>
      <c r="D983" s="1">
        <f>'4.OVTA Sites-Transects'!E989</f>
        <v>0</v>
      </c>
      <c r="E983" s="1">
        <f>'4.OVTA Sites-Transects'!G989</f>
        <v>0</v>
      </c>
      <c r="F983" s="1">
        <f>'4.OVTA Sites-Transects'!F989</f>
        <v>0</v>
      </c>
      <c r="G983" s="6">
        <f>'4.OVTA Sites-Transects'!H989</f>
        <v>0</v>
      </c>
      <c r="H983" s="6">
        <f>'4.OVTA Sites-Transects'!I989</f>
        <v>0</v>
      </c>
      <c r="I983" s="193" t="str">
        <f t="shared" si="120"/>
        <v>-</v>
      </c>
      <c r="J983" s="27" t="str">
        <f t="shared" si="121"/>
        <v>-</v>
      </c>
      <c r="K983" s="27" t="str">
        <f t="shared" si="122"/>
        <v>-</v>
      </c>
      <c r="L983" s="27" t="str">
        <f t="shared" si="123"/>
        <v>-</v>
      </c>
      <c r="M983" s="27" t="str">
        <f t="shared" si="124"/>
        <v>-</v>
      </c>
      <c r="N983" s="28">
        <f t="shared" si="125"/>
        <v>0</v>
      </c>
      <c r="O983" s="28">
        <f t="shared" si="127"/>
        <v>0</v>
      </c>
      <c r="P983" s="1" t="str">
        <f t="shared" si="126"/>
        <v>no</v>
      </c>
    </row>
    <row r="984" spans="1:16" x14ac:dyDescent="0.25">
      <c r="A984" s="6">
        <f>'4.OVTA Sites-Transects'!B990</f>
        <v>0</v>
      </c>
      <c r="B984" s="6">
        <f>'4.OVTA Sites-Transects'!C990</f>
        <v>0</v>
      </c>
      <c r="C984" s="6">
        <f>'4.OVTA Sites-Transects'!D990</f>
        <v>0</v>
      </c>
      <c r="D984" s="1">
        <f>'4.OVTA Sites-Transects'!E990</f>
        <v>0</v>
      </c>
      <c r="E984" s="1">
        <f>'4.OVTA Sites-Transects'!G990</f>
        <v>0</v>
      </c>
      <c r="F984" s="1">
        <f>'4.OVTA Sites-Transects'!F990</f>
        <v>0</v>
      </c>
      <c r="G984" s="6">
        <f>'4.OVTA Sites-Transects'!H990</f>
        <v>0</v>
      </c>
      <c r="H984" s="6">
        <f>'4.OVTA Sites-Transects'!I990</f>
        <v>0</v>
      </c>
      <c r="I984" s="193" t="str">
        <f t="shared" si="120"/>
        <v>-</v>
      </c>
      <c r="J984" s="27" t="str">
        <f t="shared" si="121"/>
        <v>-</v>
      </c>
      <c r="K984" s="27" t="str">
        <f t="shared" si="122"/>
        <v>-</v>
      </c>
      <c r="L984" s="27" t="str">
        <f t="shared" si="123"/>
        <v>-</v>
      </c>
      <c r="M984" s="27" t="str">
        <f t="shared" si="124"/>
        <v>-</v>
      </c>
      <c r="N984" s="28">
        <f t="shared" si="125"/>
        <v>0</v>
      </c>
      <c r="O984" s="28">
        <f t="shared" si="127"/>
        <v>0</v>
      </c>
      <c r="P984" s="1" t="str">
        <f t="shared" si="126"/>
        <v>no</v>
      </c>
    </row>
    <row r="985" spans="1:16" x14ac:dyDescent="0.25">
      <c r="A985" s="6">
        <f>'4.OVTA Sites-Transects'!B991</f>
        <v>0</v>
      </c>
      <c r="B985" s="6">
        <f>'4.OVTA Sites-Transects'!C991</f>
        <v>0</v>
      </c>
      <c r="C985" s="6">
        <f>'4.OVTA Sites-Transects'!D991</f>
        <v>0</v>
      </c>
      <c r="D985" s="1">
        <f>'4.OVTA Sites-Transects'!E991</f>
        <v>0</v>
      </c>
      <c r="E985" s="1">
        <f>'4.OVTA Sites-Transects'!G991</f>
        <v>0</v>
      </c>
      <c r="F985" s="1">
        <f>'4.OVTA Sites-Transects'!F991</f>
        <v>0</v>
      </c>
      <c r="G985" s="6">
        <f>'4.OVTA Sites-Transects'!H991</f>
        <v>0</v>
      </c>
      <c r="H985" s="6">
        <f>'4.OVTA Sites-Transects'!I991</f>
        <v>0</v>
      </c>
      <c r="I985" s="193" t="str">
        <f t="shared" si="120"/>
        <v>-</v>
      </c>
      <c r="J985" s="27" t="str">
        <f t="shared" si="121"/>
        <v>-</v>
      </c>
      <c r="K985" s="27" t="str">
        <f t="shared" si="122"/>
        <v>-</v>
      </c>
      <c r="L985" s="27" t="str">
        <f t="shared" si="123"/>
        <v>-</v>
      </c>
      <c r="M985" s="27" t="str">
        <f t="shared" si="124"/>
        <v>-</v>
      </c>
      <c r="N985" s="28">
        <f t="shared" si="125"/>
        <v>0</v>
      </c>
      <c r="O985" s="28">
        <f t="shared" si="127"/>
        <v>0</v>
      </c>
      <c r="P985" s="1" t="str">
        <f t="shared" si="126"/>
        <v>no</v>
      </c>
    </row>
    <row r="986" spans="1:16" x14ac:dyDescent="0.25">
      <c r="A986" s="6">
        <f>'4.OVTA Sites-Transects'!B992</f>
        <v>0</v>
      </c>
      <c r="B986" s="6">
        <f>'4.OVTA Sites-Transects'!C992</f>
        <v>0</v>
      </c>
      <c r="C986" s="6">
        <f>'4.OVTA Sites-Transects'!D992</f>
        <v>0</v>
      </c>
      <c r="D986" s="1">
        <f>'4.OVTA Sites-Transects'!E992</f>
        <v>0</v>
      </c>
      <c r="E986" s="1">
        <f>'4.OVTA Sites-Transects'!G992</f>
        <v>0</v>
      </c>
      <c r="F986" s="1">
        <f>'4.OVTA Sites-Transects'!F992</f>
        <v>0</v>
      </c>
      <c r="G986" s="6">
        <f>'4.OVTA Sites-Transects'!H992</f>
        <v>0</v>
      </c>
      <c r="H986" s="6">
        <f>'4.OVTA Sites-Transects'!I992</f>
        <v>0</v>
      </c>
      <c r="I986" s="193" t="str">
        <f t="shared" si="120"/>
        <v>-</v>
      </c>
      <c r="J986" s="27" t="str">
        <f t="shared" si="121"/>
        <v>-</v>
      </c>
      <c r="K986" s="27" t="str">
        <f t="shared" si="122"/>
        <v>-</v>
      </c>
      <c r="L986" s="27" t="str">
        <f t="shared" si="123"/>
        <v>-</v>
      </c>
      <c r="M986" s="27" t="str">
        <f t="shared" si="124"/>
        <v>-</v>
      </c>
      <c r="N986" s="28">
        <f t="shared" si="125"/>
        <v>0</v>
      </c>
      <c r="O986" s="28">
        <f t="shared" si="127"/>
        <v>0</v>
      </c>
      <c r="P986" s="1" t="str">
        <f t="shared" si="126"/>
        <v>no</v>
      </c>
    </row>
    <row r="987" spans="1:16" x14ac:dyDescent="0.25">
      <c r="A987" s="6">
        <f>'4.OVTA Sites-Transects'!B993</f>
        <v>0</v>
      </c>
      <c r="B987" s="6">
        <f>'4.OVTA Sites-Transects'!C993</f>
        <v>0</v>
      </c>
      <c r="C987" s="6">
        <f>'4.OVTA Sites-Transects'!D993</f>
        <v>0</v>
      </c>
      <c r="D987" s="1">
        <f>'4.OVTA Sites-Transects'!E993</f>
        <v>0</v>
      </c>
      <c r="E987" s="1">
        <f>'4.OVTA Sites-Transects'!G993</f>
        <v>0</v>
      </c>
      <c r="F987" s="1">
        <f>'4.OVTA Sites-Transects'!F993</f>
        <v>0</v>
      </c>
      <c r="G987" s="6">
        <f>'4.OVTA Sites-Transects'!H993</f>
        <v>0</v>
      </c>
      <c r="H987" s="6">
        <f>'4.OVTA Sites-Transects'!I993</f>
        <v>0</v>
      </c>
      <c r="I987" s="193" t="str">
        <f t="shared" si="120"/>
        <v>-</v>
      </c>
      <c r="J987" s="27" t="str">
        <f t="shared" si="121"/>
        <v>-</v>
      </c>
      <c r="K987" s="27" t="str">
        <f t="shared" si="122"/>
        <v>-</v>
      </c>
      <c r="L987" s="27" t="str">
        <f t="shared" si="123"/>
        <v>-</v>
      </c>
      <c r="M987" s="27" t="str">
        <f t="shared" si="124"/>
        <v>-</v>
      </c>
      <c r="N987" s="28">
        <f t="shared" si="125"/>
        <v>0</v>
      </c>
      <c r="O987" s="28">
        <f t="shared" si="127"/>
        <v>0</v>
      </c>
      <c r="P987" s="1" t="str">
        <f t="shared" si="126"/>
        <v>no</v>
      </c>
    </row>
    <row r="988" spans="1:16" x14ac:dyDescent="0.25">
      <c r="A988" s="6">
        <f>'4.OVTA Sites-Transects'!B994</f>
        <v>0</v>
      </c>
      <c r="B988" s="6">
        <f>'4.OVTA Sites-Transects'!C994</f>
        <v>0</v>
      </c>
      <c r="C988" s="6">
        <f>'4.OVTA Sites-Transects'!D994</f>
        <v>0</v>
      </c>
      <c r="D988" s="1">
        <f>'4.OVTA Sites-Transects'!E994</f>
        <v>0</v>
      </c>
      <c r="E988" s="1">
        <f>'4.OVTA Sites-Transects'!G994</f>
        <v>0</v>
      </c>
      <c r="F988" s="1">
        <f>'4.OVTA Sites-Transects'!F994</f>
        <v>0</v>
      </c>
      <c r="G988" s="6">
        <f>'4.OVTA Sites-Transects'!H994</f>
        <v>0</v>
      </c>
      <c r="H988" s="6">
        <f>'4.OVTA Sites-Transects'!I994</f>
        <v>0</v>
      </c>
      <c r="I988" s="193" t="str">
        <f t="shared" si="120"/>
        <v>-</v>
      </c>
      <c r="J988" s="27" t="str">
        <f t="shared" si="121"/>
        <v>-</v>
      </c>
      <c r="K988" s="27" t="str">
        <f t="shared" si="122"/>
        <v>-</v>
      </c>
      <c r="L988" s="27" t="str">
        <f t="shared" si="123"/>
        <v>-</v>
      </c>
      <c r="M988" s="27" t="str">
        <f t="shared" si="124"/>
        <v>-</v>
      </c>
      <c r="N988" s="28">
        <f t="shared" si="125"/>
        <v>0</v>
      </c>
      <c r="O988" s="28">
        <f t="shared" si="127"/>
        <v>0</v>
      </c>
      <c r="P988" s="1" t="str">
        <f t="shared" si="126"/>
        <v>no</v>
      </c>
    </row>
    <row r="989" spans="1:16" x14ac:dyDescent="0.25">
      <c r="A989" s="6">
        <f>'4.OVTA Sites-Transects'!B995</f>
        <v>0</v>
      </c>
      <c r="B989" s="6">
        <f>'4.OVTA Sites-Transects'!C995</f>
        <v>0</v>
      </c>
      <c r="C989" s="6">
        <f>'4.OVTA Sites-Transects'!D995</f>
        <v>0</v>
      </c>
      <c r="D989" s="1">
        <f>'4.OVTA Sites-Transects'!E995</f>
        <v>0</v>
      </c>
      <c r="E989" s="1">
        <f>'4.OVTA Sites-Transects'!G995</f>
        <v>0</v>
      </c>
      <c r="F989" s="1">
        <f>'4.OVTA Sites-Transects'!F995</f>
        <v>0</v>
      </c>
      <c r="G989" s="6">
        <f>'4.OVTA Sites-Transects'!H995</f>
        <v>0</v>
      </c>
      <c r="H989" s="6">
        <f>'4.OVTA Sites-Transects'!I995</f>
        <v>0</v>
      </c>
      <c r="I989" s="193" t="str">
        <f t="shared" si="120"/>
        <v>-</v>
      </c>
      <c r="J989" s="27" t="str">
        <f t="shared" si="121"/>
        <v>-</v>
      </c>
      <c r="K989" s="27" t="str">
        <f t="shared" si="122"/>
        <v>-</v>
      </c>
      <c r="L989" s="27" t="str">
        <f t="shared" si="123"/>
        <v>-</v>
      </c>
      <c r="M989" s="27" t="str">
        <f t="shared" si="124"/>
        <v>-</v>
      </c>
      <c r="N989" s="28">
        <f t="shared" si="125"/>
        <v>0</v>
      </c>
      <c r="O989" s="28">
        <f t="shared" si="127"/>
        <v>0</v>
      </c>
      <c r="P989" s="1" t="str">
        <f t="shared" si="126"/>
        <v>no</v>
      </c>
    </row>
    <row r="990" spans="1:16" x14ac:dyDescent="0.25">
      <c r="A990" s="6">
        <f>'4.OVTA Sites-Transects'!B996</f>
        <v>0</v>
      </c>
      <c r="B990" s="6">
        <f>'4.OVTA Sites-Transects'!C996</f>
        <v>0</v>
      </c>
      <c r="C990" s="6">
        <f>'4.OVTA Sites-Transects'!D996</f>
        <v>0</v>
      </c>
      <c r="D990" s="1">
        <f>'4.OVTA Sites-Transects'!E996</f>
        <v>0</v>
      </c>
      <c r="E990" s="1">
        <f>'4.OVTA Sites-Transects'!G996</f>
        <v>0</v>
      </c>
      <c r="F990" s="1">
        <f>'4.OVTA Sites-Transects'!F996</f>
        <v>0</v>
      </c>
      <c r="G990" s="6">
        <f>'4.OVTA Sites-Transects'!H996</f>
        <v>0</v>
      </c>
      <c r="H990" s="6">
        <f>'4.OVTA Sites-Transects'!I996</f>
        <v>0</v>
      </c>
      <c r="I990" s="193" t="str">
        <f t="shared" si="120"/>
        <v>-</v>
      </c>
      <c r="J990" s="27" t="str">
        <f t="shared" si="121"/>
        <v>-</v>
      </c>
      <c r="K990" s="27" t="str">
        <f t="shared" si="122"/>
        <v>-</v>
      </c>
      <c r="L990" s="27" t="str">
        <f t="shared" si="123"/>
        <v>-</v>
      </c>
      <c r="M990" s="27" t="str">
        <f t="shared" si="124"/>
        <v>-</v>
      </c>
      <c r="N990" s="28">
        <f t="shared" si="125"/>
        <v>0</v>
      </c>
      <c r="O990" s="28">
        <f t="shared" si="127"/>
        <v>0</v>
      </c>
      <c r="P990" s="1" t="str">
        <f t="shared" si="126"/>
        <v>no</v>
      </c>
    </row>
    <row r="991" spans="1:16" x14ac:dyDescent="0.25">
      <c r="A991" s="6">
        <f>'4.OVTA Sites-Transects'!B997</f>
        <v>0</v>
      </c>
      <c r="B991" s="6">
        <f>'4.OVTA Sites-Transects'!C997</f>
        <v>0</v>
      </c>
      <c r="C991" s="6">
        <f>'4.OVTA Sites-Transects'!D997</f>
        <v>0</v>
      </c>
      <c r="D991" s="1">
        <f>'4.OVTA Sites-Transects'!E997</f>
        <v>0</v>
      </c>
      <c r="E991" s="1">
        <f>'4.OVTA Sites-Transects'!G997</f>
        <v>0</v>
      </c>
      <c r="F991" s="1">
        <f>'4.OVTA Sites-Transects'!F997</f>
        <v>0</v>
      </c>
      <c r="G991" s="6">
        <f>'4.OVTA Sites-Transects'!H997</f>
        <v>0</v>
      </c>
      <c r="H991" s="6">
        <f>'4.OVTA Sites-Transects'!I997</f>
        <v>0</v>
      </c>
      <c r="I991" s="193" t="str">
        <f t="shared" si="120"/>
        <v>-</v>
      </c>
      <c r="J991" s="27" t="str">
        <f t="shared" si="121"/>
        <v>-</v>
      </c>
      <c r="K991" s="27" t="str">
        <f t="shared" si="122"/>
        <v>-</v>
      </c>
      <c r="L991" s="27" t="str">
        <f t="shared" si="123"/>
        <v>-</v>
      </c>
      <c r="M991" s="27" t="str">
        <f t="shared" si="124"/>
        <v>-</v>
      </c>
      <c r="N991" s="28">
        <f t="shared" si="125"/>
        <v>0</v>
      </c>
      <c r="O991" s="28">
        <f t="shared" si="127"/>
        <v>0</v>
      </c>
      <c r="P991" s="1" t="str">
        <f t="shared" si="126"/>
        <v>no</v>
      </c>
    </row>
    <row r="992" spans="1:16" x14ac:dyDescent="0.25">
      <c r="A992" s="6">
        <f>'4.OVTA Sites-Transects'!B998</f>
        <v>0</v>
      </c>
      <c r="B992" s="6">
        <f>'4.OVTA Sites-Transects'!C998</f>
        <v>0</v>
      </c>
      <c r="C992" s="6">
        <f>'4.OVTA Sites-Transects'!D998</f>
        <v>0</v>
      </c>
      <c r="D992" s="1">
        <f>'4.OVTA Sites-Transects'!E998</f>
        <v>0</v>
      </c>
      <c r="E992" s="1">
        <f>'4.OVTA Sites-Transects'!G998</f>
        <v>0</v>
      </c>
      <c r="F992" s="1">
        <f>'4.OVTA Sites-Transects'!F998</f>
        <v>0</v>
      </c>
      <c r="G992" s="6">
        <f>'4.OVTA Sites-Transects'!H998</f>
        <v>0</v>
      </c>
      <c r="H992" s="6">
        <f>'4.OVTA Sites-Transects'!I998</f>
        <v>0</v>
      </c>
      <c r="I992" s="193" t="str">
        <f t="shared" si="120"/>
        <v>-</v>
      </c>
      <c r="J992" s="27" t="str">
        <f t="shared" si="121"/>
        <v>-</v>
      </c>
      <c r="K992" s="27" t="str">
        <f t="shared" si="122"/>
        <v>-</v>
      </c>
      <c r="L992" s="27" t="str">
        <f t="shared" si="123"/>
        <v>-</v>
      </c>
      <c r="M992" s="27" t="str">
        <f t="shared" si="124"/>
        <v>-</v>
      </c>
      <c r="N992" s="28">
        <f t="shared" si="125"/>
        <v>0</v>
      </c>
      <c r="O992" s="28">
        <f t="shared" si="127"/>
        <v>0</v>
      </c>
      <c r="P992" s="1" t="str">
        <f t="shared" si="126"/>
        <v>no</v>
      </c>
    </row>
    <row r="993" spans="1:16" x14ac:dyDescent="0.25">
      <c r="A993" s="6">
        <f>'4.OVTA Sites-Transects'!B999</f>
        <v>0</v>
      </c>
      <c r="B993" s="6">
        <f>'4.OVTA Sites-Transects'!C999</f>
        <v>0</v>
      </c>
      <c r="C993" s="6">
        <f>'4.OVTA Sites-Transects'!D999</f>
        <v>0</v>
      </c>
      <c r="D993" s="1">
        <f>'4.OVTA Sites-Transects'!E999</f>
        <v>0</v>
      </c>
      <c r="E993" s="1">
        <f>'4.OVTA Sites-Transects'!G999</f>
        <v>0</v>
      </c>
      <c r="F993" s="1">
        <f>'4.OVTA Sites-Transects'!F999</f>
        <v>0</v>
      </c>
      <c r="G993" s="6">
        <f>'4.OVTA Sites-Transects'!H999</f>
        <v>0</v>
      </c>
      <c r="H993" s="6">
        <f>'4.OVTA Sites-Transects'!I999</f>
        <v>0</v>
      </c>
      <c r="I993" s="193" t="str">
        <f t="shared" si="120"/>
        <v>-</v>
      </c>
      <c r="J993" s="27" t="str">
        <f t="shared" si="121"/>
        <v>-</v>
      </c>
      <c r="K993" s="27" t="str">
        <f t="shared" si="122"/>
        <v>-</v>
      </c>
      <c r="L993" s="27" t="str">
        <f t="shared" si="123"/>
        <v>-</v>
      </c>
      <c r="M993" s="27" t="str">
        <f t="shared" si="124"/>
        <v>-</v>
      </c>
      <c r="N993" s="28">
        <f t="shared" si="125"/>
        <v>0</v>
      </c>
      <c r="O993" s="28">
        <f t="shared" si="127"/>
        <v>0</v>
      </c>
      <c r="P993" s="1" t="str">
        <f t="shared" si="126"/>
        <v>no</v>
      </c>
    </row>
    <row r="994" spans="1:16" x14ac:dyDescent="0.25">
      <c r="A994" s="6">
        <f>'4.OVTA Sites-Transects'!B1000</f>
        <v>0</v>
      </c>
      <c r="B994" s="6">
        <f>'4.OVTA Sites-Transects'!C1000</f>
        <v>0</v>
      </c>
      <c r="C994" s="6">
        <f>'4.OVTA Sites-Transects'!D1000</f>
        <v>0</v>
      </c>
      <c r="D994" s="1">
        <f>'4.OVTA Sites-Transects'!E1000</f>
        <v>0</v>
      </c>
      <c r="E994" s="1">
        <f>'4.OVTA Sites-Transects'!G1000</f>
        <v>0</v>
      </c>
      <c r="F994" s="1">
        <f>'4.OVTA Sites-Transects'!F1000</f>
        <v>0</v>
      </c>
      <c r="G994" s="6">
        <f>'4.OVTA Sites-Transects'!H1000</f>
        <v>0</v>
      </c>
      <c r="H994" s="6">
        <f>'4.OVTA Sites-Transects'!I1000</f>
        <v>0</v>
      </c>
      <c r="I994" s="193" t="str">
        <f t="shared" si="120"/>
        <v>-</v>
      </c>
      <c r="J994" s="27" t="str">
        <f t="shared" si="121"/>
        <v>-</v>
      </c>
      <c r="K994" s="27" t="str">
        <f t="shared" si="122"/>
        <v>-</v>
      </c>
      <c r="L994" s="27" t="str">
        <f t="shared" si="123"/>
        <v>-</v>
      </c>
      <c r="M994" s="27" t="str">
        <f t="shared" si="124"/>
        <v>-</v>
      </c>
      <c r="N994" s="28">
        <f t="shared" si="125"/>
        <v>0</v>
      </c>
      <c r="O994" s="28">
        <f t="shared" si="127"/>
        <v>0</v>
      </c>
      <c r="P994" s="1" t="str">
        <f t="shared" si="126"/>
        <v>no</v>
      </c>
    </row>
    <row r="995" spans="1:16" x14ac:dyDescent="0.25">
      <c r="A995" s="6">
        <f>'4.OVTA Sites-Transects'!B1001</f>
        <v>0</v>
      </c>
      <c r="B995" s="6">
        <f>'4.OVTA Sites-Transects'!C1001</f>
        <v>0</v>
      </c>
      <c r="C995" s="6">
        <f>'4.OVTA Sites-Transects'!D1001</f>
        <v>0</v>
      </c>
      <c r="D995" s="1">
        <f>'4.OVTA Sites-Transects'!E1001</f>
        <v>0</v>
      </c>
      <c r="E995" s="1">
        <f>'4.OVTA Sites-Transects'!G1001</f>
        <v>0</v>
      </c>
      <c r="F995" s="1">
        <f>'4.OVTA Sites-Transects'!F1001</f>
        <v>0</v>
      </c>
      <c r="G995" s="6">
        <f>'4.OVTA Sites-Transects'!H1001</f>
        <v>0</v>
      </c>
      <c r="H995" s="6">
        <f>'4.OVTA Sites-Transects'!I1001</f>
        <v>0</v>
      </c>
      <c r="I995" s="193" t="str">
        <f t="shared" si="120"/>
        <v>-</v>
      </c>
      <c r="J995" s="27" t="str">
        <f t="shared" si="121"/>
        <v>-</v>
      </c>
      <c r="K995" s="27" t="str">
        <f t="shared" si="122"/>
        <v>-</v>
      </c>
      <c r="L995" s="27" t="str">
        <f t="shared" si="123"/>
        <v>-</v>
      </c>
      <c r="M995" s="27" t="str">
        <f t="shared" si="124"/>
        <v>-</v>
      </c>
      <c r="N995" s="28">
        <f t="shared" si="125"/>
        <v>0</v>
      </c>
      <c r="O995" s="28">
        <f t="shared" si="127"/>
        <v>0</v>
      </c>
      <c r="P995" s="1" t="str">
        <f t="shared" si="126"/>
        <v>no</v>
      </c>
    </row>
    <row r="996" spans="1:16" x14ac:dyDescent="0.25">
      <c r="A996" s="6">
        <f>'4.OVTA Sites-Transects'!B1002</f>
        <v>0</v>
      </c>
      <c r="B996" s="6">
        <f>'4.OVTA Sites-Transects'!C1002</f>
        <v>0</v>
      </c>
      <c r="C996" s="6">
        <f>'4.OVTA Sites-Transects'!D1002</f>
        <v>0</v>
      </c>
      <c r="D996" s="1">
        <f>'4.OVTA Sites-Transects'!E1002</f>
        <v>0</v>
      </c>
      <c r="E996" s="1">
        <f>'4.OVTA Sites-Transects'!G1002</f>
        <v>0</v>
      </c>
      <c r="F996" s="1">
        <f>'4.OVTA Sites-Transects'!F1002</f>
        <v>0</v>
      </c>
      <c r="G996" s="6">
        <f>'4.OVTA Sites-Transects'!H1002</f>
        <v>0</v>
      </c>
      <c r="H996" s="6">
        <f>'4.OVTA Sites-Transects'!I1002</f>
        <v>0</v>
      </c>
      <c r="I996" s="193" t="str">
        <f t="shared" si="120"/>
        <v>-</v>
      </c>
      <c r="J996" s="27" t="str">
        <f t="shared" si="121"/>
        <v>-</v>
      </c>
      <c r="K996" s="27" t="str">
        <f t="shared" si="122"/>
        <v>-</v>
      </c>
      <c r="L996" s="27" t="str">
        <f t="shared" si="123"/>
        <v>-</v>
      </c>
      <c r="M996" s="27" t="str">
        <f t="shared" si="124"/>
        <v>-</v>
      </c>
      <c r="N996" s="28">
        <f t="shared" si="125"/>
        <v>0</v>
      </c>
      <c r="O996" s="28">
        <f t="shared" si="127"/>
        <v>0</v>
      </c>
      <c r="P996" s="1" t="str">
        <f t="shared" si="126"/>
        <v>no</v>
      </c>
    </row>
    <row r="997" spans="1:16" x14ac:dyDescent="0.25">
      <c r="A997" s="6">
        <f>'4.OVTA Sites-Transects'!B1003</f>
        <v>0</v>
      </c>
      <c r="B997" s="6">
        <f>'4.OVTA Sites-Transects'!C1003</f>
        <v>0</v>
      </c>
      <c r="C997" s="6">
        <f>'4.OVTA Sites-Transects'!D1003</f>
        <v>0</v>
      </c>
      <c r="D997" s="1">
        <f>'4.OVTA Sites-Transects'!E1003</f>
        <v>0</v>
      </c>
      <c r="E997" s="1">
        <f>'4.OVTA Sites-Transects'!G1003</f>
        <v>0</v>
      </c>
      <c r="F997" s="1">
        <f>'4.OVTA Sites-Transects'!F1003</f>
        <v>0</v>
      </c>
      <c r="G997" s="6">
        <f>'4.OVTA Sites-Transects'!H1003</f>
        <v>0</v>
      </c>
      <c r="H997" s="6">
        <f>'4.OVTA Sites-Transects'!I1003</f>
        <v>0</v>
      </c>
      <c r="I997" s="193" t="str">
        <f t="shared" si="120"/>
        <v>-</v>
      </c>
      <c r="J997" s="27" t="str">
        <f t="shared" si="121"/>
        <v>-</v>
      </c>
      <c r="K997" s="27" t="str">
        <f t="shared" si="122"/>
        <v>-</v>
      </c>
      <c r="L997" s="27" t="str">
        <f t="shared" si="123"/>
        <v>-</v>
      </c>
      <c r="M997" s="27" t="str">
        <f t="shared" si="124"/>
        <v>-</v>
      </c>
      <c r="N997" s="28">
        <f t="shared" si="125"/>
        <v>0</v>
      </c>
      <c r="O997" s="28">
        <f t="shared" si="127"/>
        <v>0</v>
      </c>
      <c r="P997" s="1" t="str">
        <f t="shared" si="126"/>
        <v>no</v>
      </c>
    </row>
    <row r="998" spans="1:16" x14ac:dyDescent="0.25">
      <c r="A998" s="6">
        <f>'4.OVTA Sites-Transects'!B1004</f>
        <v>0</v>
      </c>
      <c r="B998" s="6">
        <f>'4.OVTA Sites-Transects'!C1004</f>
        <v>0</v>
      </c>
      <c r="C998" s="6">
        <f>'4.OVTA Sites-Transects'!D1004</f>
        <v>0</v>
      </c>
      <c r="D998" s="1">
        <f>'4.OVTA Sites-Transects'!E1004</f>
        <v>0</v>
      </c>
      <c r="E998" s="1">
        <f>'4.OVTA Sites-Transects'!G1004</f>
        <v>0</v>
      </c>
      <c r="F998" s="1">
        <f>'4.OVTA Sites-Transects'!F1004</f>
        <v>0</v>
      </c>
      <c r="G998" s="6">
        <f>'4.OVTA Sites-Transects'!H1004</f>
        <v>0</v>
      </c>
      <c r="H998" s="6">
        <f>'4.OVTA Sites-Transects'!I1004</f>
        <v>0</v>
      </c>
      <c r="I998" s="193" t="str">
        <f t="shared" si="120"/>
        <v>-</v>
      </c>
      <c r="J998" s="27" t="str">
        <f t="shared" si="121"/>
        <v>-</v>
      </c>
      <c r="K998" s="27" t="str">
        <f t="shared" si="122"/>
        <v>-</v>
      </c>
      <c r="L998" s="27" t="str">
        <f t="shared" si="123"/>
        <v>-</v>
      </c>
      <c r="M998" s="27" t="str">
        <f t="shared" si="124"/>
        <v>-</v>
      </c>
      <c r="N998" s="28">
        <f t="shared" si="125"/>
        <v>0</v>
      </c>
      <c r="O998" s="28">
        <f t="shared" si="127"/>
        <v>0</v>
      </c>
      <c r="P998" s="1" t="str">
        <f t="shared" si="126"/>
        <v>no</v>
      </c>
    </row>
    <row r="999" spans="1:16" x14ac:dyDescent="0.25">
      <c r="A999" s="6">
        <f>'4.OVTA Sites-Transects'!B1005</f>
        <v>0</v>
      </c>
      <c r="B999" s="6">
        <f>'4.OVTA Sites-Transects'!C1005</f>
        <v>0</v>
      </c>
      <c r="C999" s="6">
        <f>'4.OVTA Sites-Transects'!D1005</f>
        <v>0</v>
      </c>
      <c r="D999" s="1">
        <f>'4.OVTA Sites-Transects'!E1005</f>
        <v>0</v>
      </c>
      <c r="E999" s="1">
        <f>'4.OVTA Sites-Transects'!G1005</f>
        <v>0</v>
      </c>
      <c r="F999" s="1">
        <f>'4.OVTA Sites-Transects'!F1005</f>
        <v>0</v>
      </c>
      <c r="G999" s="6">
        <f>'4.OVTA Sites-Transects'!H1005</f>
        <v>0</v>
      </c>
      <c r="H999" s="6">
        <f>'4.OVTA Sites-Transects'!I1005</f>
        <v>0</v>
      </c>
      <c r="I999" s="193" t="str">
        <f t="shared" si="120"/>
        <v>-</v>
      </c>
      <c r="J999" s="27" t="str">
        <f t="shared" si="121"/>
        <v>-</v>
      </c>
      <c r="K999" s="27" t="str">
        <f t="shared" si="122"/>
        <v>-</v>
      </c>
      <c r="L999" s="27" t="str">
        <f t="shared" si="123"/>
        <v>-</v>
      </c>
      <c r="M999" s="27" t="str">
        <f t="shared" si="124"/>
        <v>-</v>
      </c>
      <c r="N999" s="28">
        <f t="shared" si="125"/>
        <v>0</v>
      </c>
      <c r="O999" s="28">
        <f t="shared" si="127"/>
        <v>0</v>
      </c>
      <c r="P999" s="1" t="str">
        <f t="shared" si="126"/>
        <v>no</v>
      </c>
    </row>
    <row r="1000" spans="1:16" x14ac:dyDescent="0.25">
      <c r="A1000" s="6">
        <f>'4.OVTA Sites-Transects'!B1006</f>
        <v>0</v>
      </c>
      <c r="B1000" s="6">
        <f>'4.OVTA Sites-Transects'!C1006</f>
        <v>0</v>
      </c>
      <c r="C1000" s="6">
        <f>'4.OVTA Sites-Transects'!D1006</f>
        <v>0</v>
      </c>
      <c r="D1000" s="1">
        <f>'4.OVTA Sites-Transects'!E1006</f>
        <v>0</v>
      </c>
      <c r="E1000" s="1">
        <f>'4.OVTA Sites-Transects'!G1006</f>
        <v>0</v>
      </c>
      <c r="F1000" s="1">
        <f>'4.OVTA Sites-Transects'!F1006</f>
        <v>0</v>
      </c>
      <c r="G1000" s="6">
        <f>'4.OVTA Sites-Transects'!H1006</f>
        <v>0</v>
      </c>
      <c r="H1000" s="6">
        <f>'4.OVTA Sites-Transects'!I1006</f>
        <v>0</v>
      </c>
      <c r="I1000" s="193" t="str">
        <f t="shared" si="120"/>
        <v>-</v>
      </c>
      <c r="J1000" s="27" t="str">
        <f t="shared" si="121"/>
        <v>-</v>
      </c>
      <c r="K1000" s="27" t="str">
        <f t="shared" si="122"/>
        <v>-</v>
      </c>
      <c r="L1000" s="27" t="str">
        <f t="shared" si="123"/>
        <v>-</v>
      </c>
      <c r="M1000" s="27" t="str">
        <f t="shared" si="124"/>
        <v>-</v>
      </c>
      <c r="N1000" s="28">
        <f t="shared" si="125"/>
        <v>0</v>
      </c>
      <c r="O1000" s="28">
        <f t="shared" si="127"/>
        <v>0</v>
      </c>
      <c r="P1000" s="1" t="str">
        <f t="shared" si="126"/>
        <v>no</v>
      </c>
    </row>
    <row r="1001" spans="1:16" x14ac:dyDescent="0.25">
      <c r="A1001" s="6">
        <f>'4.OVTA Sites-Transects'!B1007</f>
        <v>0</v>
      </c>
      <c r="B1001" s="6">
        <f>'4.OVTA Sites-Transects'!C1007</f>
        <v>0</v>
      </c>
      <c r="C1001" s="6">
        <f>'4.OVTA Sites-Transects'!D1007</f>
        <v>0</v>
      </c>
      <c r="D1001" s="1">
        <f>'4.OVTA Sites-Transects'!E1007</f>
        <v>0</v>
      </c>
      <c r="E1001" s="1">
        <f>'4.OVTA Sites-Transects'!G1007</f>
        <v>0</v>
      </c>
      <c r="F1001" s="1">
        <f>'4.OVTA Sites-Transects'!F1007</f>
        <v>0</v>
      </c>
      <c r="G1001" s="6">
        <f>'4.OVTA Sites-Transects'!H1007</f>
        <v>0</v>
      </c>
      <c r="H1001" s="6">
        <f>'4.OVTA Sites-Transects'!I1007</f>
        <v>0</v>
      </c>
      <c r="I1001" s="193" t="str">
        <f t="shared" si="120"/>
        <v>-</v>
      </c>
      <c r="J1001" s="27" t="str">
        <f t="shared" si="121"/>
        <v>-</v>
      </c>
      <c r="K1001" s="27" t="str">
        <f t="shared" si="122"/>
        <v>-</v>
      </c>
      <c r="L1001" s="27" t="str">
        <f t="shared" si="123"/>
        <v>-</v>
      </c>
      <c r="M1001" s="27" t="str">
        <f t="shared" si="124"/>
        <v>-</v>
      </c>
      <c r="N1001" s="28">
        <f t="shared" si="125"/>
        <v>0</v>
      </c>
      <c r="O1001" s="28">
        <f t="shared" si="127"/>
        <v>0</v>
      </c>
      <c r="P1001" s="1" t="str">
        <f t="shared" si="126"/>
        <v>no</v>
      </c>
    </row>
    <row r="1002" spans="1:16" x14ac:dyDescent="0.25">
      <c r="A1002" s="6">
        <f>'4.OVTA Sites-Transects'!B1008</f>
        <v>0</v>
      </c>
      <c r="B1002" s="6">
        <f>'4.OVTA Sites-Transects'!C1008</f>
        <v>0</v>
      </c>
      <c r="C1002" s="6">
        <f>'4.OVTA Sites-Transects'!D1008</f>
        <v>0</v>
      </c>
      <c r="D1002" s="1">
        <f>'4.OVTA Sites-Transects'!E1008</f>
        <v>0</v>
      </c>
      <c r="E1002" s="1">
        <f>'4.OVTA Sites-Transects'!G1008</f>
        <v>0</v>
      </c>
      <c r="F1002" s="1">
        <f>'4.OVTA Sites-Transects'!F1008</f>
        <v>0</v>
      </c>
      <c r="G1002" s="6">
        <f>'4.OVTA Sites-Transects'!H1008</f>
        <v>0</v>
      </c>
      <c r="H1002" s="6">
        <f>'4.OVTA Sites-Transects'!I1008</f>
        <v>0</v>
      </c>
      <c r="I1002" s="193" t="str">
        <f t="shared" si="120"/>
        <v>-</v>
      </c>
      <c r="J1002" s="27" t="str">
        <f t="shared" si="121"/>
        <v>-</v>
      </c>
      <c r="K1002" s="27" t="str">
        <f t="shared" si="122"/>
        <v>-</v>
      </c>
      <c r="L1002" s="27" t="str">
        <f t="shared" si="123"/>
        <v>-</v>
      </c>
      <c r="M1002" s="27" t="str">
        <f t="shared" si="124"/>
        <v>-</v>
      </c>
      <c r="N1002" s="28">
        <f t="shared" si="125"/>
        <v>0</v>
      </c>
      <c r="O1002" s="28">
        <f t="shared" si="127"/>
        <v>0</v>
      </c>
      <c r="P1002" s="1" t="str">
        <f t="shared" si="126"/>
        <v>no</v>
      </c>
    </row>
    <row r="1003" spans="1:16" x14ac:dyDescent="0.25">
      <c r="A1003" s="6">
        <f>'4.OVTA Sites-Transects'!B1009</f>
        <v>0</v>
      </c>
      <c r="B1003" s="6">
        <f>'4.OVTA Sites-Transects'!C1009</f>
        <v>0</v>
      </c>
      <c r="C1003" s="6">
        <f>'4.OVTA Sites-Transects'!D1009</f>
        <v>0</v>
      </c>
      <c r="D1003" s="1">
        <f>'4.OVTA Sites-Transects'!E1009</f>
        <v>0</v>
      </c>
      <c r="E1003" s="1">
        <f>'4.OVTA Sites-Transects'!G1009</f>
        <v>0</v>
      </c>
      <c r="F1003" s="1">
        <f>'4.OVTA Sites-Transects'!F1009</f>
        <v>0</v>
      </c>
      <c r="G1003" s="6">
        <f>'4.OVTA Sites-Transects'!H1009</f>
        <v>0</v>
      </c>
      <c r="H1003" s="6">
        <f>'4.OVTA Sites-Transects'!I1009</f>
        <v>0</v>
      </c>
      <c r="I1003" s="193" t="str">
        <f t="shared" si="120"/>
        <v>-</v>
      </c>
      <c r="J1003" s="27" t="str">
        <f t="shared" si="121"/>
        <v>-</v>
      </c>
      <c r="K1003" s="27" t="str">
        <f t="shared" si="122"/>
        <v>-</v>
      </c>
      <c r="L1003" s="27" t="str">
        <f t="shared" si="123"/>
        <v>-</v>
      </c>
      <c r="M1003" s="27" t="str">
        <f t="shared" si="124"/>
        <v>-</v>
      </c>
      <c r="N1003" s="28">
        <f t="shared" si="125"/>
        <v>0</v>
      </c>
      <c r="O1003" s="28">
        <f t="shared" si="127"/>
        <v>0</v>
      </c>
      <c r="P1003" s="1" t="str">
        <f t="shared" si="126"/>
        <v>no</v>
      </c>
    </row>
    <row r="1004" spans="1:16" x14ac:dyDescent="0.25">
      <c r="A1004" s="6">
        <f>'4.OVTA Sites-Transects'!B1010</f>
        <v>0</v>
      </c>
      <c r="B1004" s="6">
        <f>'4.OVTA Sites-Transects'!C1010</f>
        <v>0</v>
      </c>
      <c r="C1004" s="6">
        <f>'4.OVTA Sites-Transects'!D1010</f>
        <v>0</v>
      </c>
      <c r="D1004" s="1">
        <f>'4.OVTA Sites-Transects'!E1010</f>
        <v>0</v>
      </c>
      <c r="E1004" s="1">
        <f>'4.OVTA Sites-Transects'!G1010</f>
        <v>0</v>
      </c>
      <c r="F1004" s="1">
        <f>'4.OVTA Sites-Transects'!F1010</f>
        <v>0</v>
      </c>
      <c r="G1004" s="6">
        <f>'4.OVTA Sites-Transects'!H1010</f>
        <v>0</v>
      </c>
      <c r="H1004" s="6">
        <f>'4.OVTA Sites-Transects'!I1010</f>
        <v>0</v>
      </c>
      <c r="I1004" s="193" t="str">
        <f t="shared" si="120"/>
        <v>-</v>
      </c>
      <c r="J1004" s="27" t="str">
        <f t="shared" si="121"/>
        <v>-</v>
      </c>
      <c r="K1004" s="27" t="str">
        <f t="shared" si="122"/>
        <v>-</v>
      </c>
      <c r="L1004" s="27" t="str">
        <f t="shared" si="123"/>
        <v>-</v>
      </c>
      <c r="M1004" s="27" t="str">
        <f t="shared" si="124"/>
        <v>-</v>
      </c>
      <c r="N1004" s="28">
        <f t="shared" si="125"/>
        <v>0</v>
      </c>
      <c r="O1004" s="28">
        <f t="shared" si="127"/>
        <v>0</v>
      </c>
      <c r="P1004" s="1" t="str">
        <f t="shared" si="126"/>
        <v>no</v>
      </c>
    </row>
    <row r="1005" spans="1:16" x14ac:dyDescent="0.25">
      <c r="A1005" s="6">
        <f>'4.OVTA Sites-Transects'!B1011</f>
        <v>0</v>
      </c>
      <c r="B1005" s="6">
        <f>'4.OVTA Sites-Transects'!C1011</f>
        <v>0</v>
      </c>
      <c r="C1005" s="6">
        <f>'4.OVTA Sites-Transects'!D1011</f>
        <v>0</v>
      </c>
      <c r="D1005" s="1">
        <f>'4.OVTA Sites-Transects'!E1011</f>
        <v>0</v>
      </c>
      <c r="E1005" s="1">
        <f>'4.OVTA Sites-Transects'!G1011</f>
        <v>0</v>
      </c>
      <c r="F1005" s="1">
        <f>'4.OVTA Sites-Transects'!F1011</f>
        <v>0</v>
      </c>
      <c r="G1005" s="6">
        <f>'4.OVTA Sites-Transects'!H1011</f>
        <v>0</v>
      </c>
      <c r="H1005" s="6">
        <f>'4.OVTA Sites-Transects'!I1011</f>
        <v>0</v>
      </c>
      <c r="I1005" s="193" t="str">
        <f t="shared" si="120"/>
        <v>-</v>
      </c>
      <c r="J1005" s="27" t="str">
        <f t="shared" si="121"/>
        <v>-</v>
      </c>
      <c r="K1005" s="27" t="str">
        <f t="shared" si="122"/>
        <v>-</v>
      </c>
      <c r="L1005" s="27" t="str">
        <f t="shared" si="123"/>
        <v>-</v>
      </c>
      <c r="M1005" s="27" t="str">
        <f t="shared" si="124"/>
        <v>-</v>
      </c>
      <c r="N1005" s="28">
        <f t="shared" si="125"/>
        <v>0</v>
      </c>
      <c r="O1005" s="28">
        <f t="shared" si="127"/>
        <v>0</v>
      </c>
      <c r="P1005" s="1" t="str">
        <f t="shared" si="126"/>
        <v>no</v>
      </c>
    </row>
    <row r="1006" spans="1:16" x14ac:dyDescent="0.25">
      <c r="A1006" s="6">
        <f>'4.OVTA Sites-Transects'!B1012</f>
        <v>0</v>
      </c>
      <c r="B1006" s="6">
        <f>'4.OVTA Sites-Transects'!C1012</f>
        <v>0</v>
      </c>
      <c r="C1006" s="6">
        <f>'4.OVTA Sites-Transects'!D1012</f>
        <v>0</v>
      </c>
      <c r="D1006" s="1">
        <f>'4.OVTA Sites-Transects'!E1012</f>
        <v>0</v>
      </c>
      <c r="E1006" s="1">
        <f>'4.OVTA Sites-Transects'!G1012</f>
        <v>0</v>
      </c>
      <c r="F1006" s="1">
        <f>'4.OVTA Sites-Transects'!F1012</f>
        <v>0</v>
      </c>
      <c r="G1006" s="6">
        <f>'4.OVTA Sites-Transects'!H1012</f>
        <v>0</v>
      </c>
      <c r="H1006" s="6">
        <f>'4.OVTA Sites-Transects'!I1012</f>
        <v>0</v>
      </c>
      <c r="I1006" s="193" t="str">
        <f t="shared" si="120"/>
        <v>-</v>
      </c>
      <c r="J1006" s="27" t="str">
        <f t="shared" si="121"/>
        <v>-</v>
      </c>
      <c r="K1006" s="27" t="str">
        <f t="shared" si="122"/>
        <v>-</v>
      </c>
      <c r="L1006" s="27" t="str">
        <f t="shared" si="123"/>
        <v>-</v>
      </c>
      <c r="M1006" s="27" t="str">
        <f t="shared" si="124"/>
        <v>-</v>
      </c>
      <c r="N1006" s="28">
        <f t="shared" si="125"/>
        <v>0</v>
      </c>
      <c r="O1006" s="28">
        <f t="shared" si="127"/>
        <v>0</v>
      </c>
      <c r="P1006" s="1" t="str">
        <f t="shared" si="126"/>
        <v>no</v>
      </c>
    </row>
    <row r="1007" spans="1:16" x14ac:dyDescent="0.25">
      <c r="A1007" s="6">
        <f>'4.OVTA Sites-Transects'!B1013</f>
        <v>0</v>
      </c>
      <c r="B1007" s="6">
        <f>'4.OVTA Sites-Transects'!C1013</f>
        <v>0</v>
      </c>
      <c r="C1007" s="6">
        <f>'4.OVTA Sites-Transects'!D1013</f>
        <v>0</v>
      </c>
      <c r="D1007" s="1">
        <f>'4.OVTA Sites-Transects'!E1013</f>
        <v>0</v>
      </c>
      <c r="E1007" s="1">
        <f>'4.OVTA Sites-Transects'!G1013</f>
        <v>0</v>
      </c>
      <c r="F1007" s="1">
        <f>'4.OVTA Sites-Transects'!F1013</f>
        <v>0</v>
      </c>
      <c r="G1007" s="6">
        <f>'4.OVTA Sites-Transects'!H1013</f>
        <v>0</v>
      </c>
      <c r="H1007" s="6">
        <f>'4.OVTA Sites-Transects'!I1013</f>
        <v>0</v>
      </c>
      <c r="I1007" s="193" t="str">
        <f t="shared" si="120"/>
        <v>-</v>
      </c>
      <c r="J1007" s="27" t="str">
        <f t="shared" si="121"/>
        <v>-</v>
      </c>
      <c r="K1007" s="27" t="str">
        <f t="shared" si="122"/>
        <v>-</v>
      </c>
      <c r="L1007" s="27" t="str">
        <f t="shared" si="123"/>
        <v>-</v>
      </c>
      <c r="M1007" s="27" t="str">
        <f t="shared" si="124"/>
        <v>-</v>
      </c>
      <c r="N1007" s="28">
        <f t="shared" si="125"/>
        <v>0</v>
      </c>
      <c r="O1007" s="28">
        <f t="shared" si="127"/>
        <v>0</v>
      </c>
      <c r="P1007" s="1" t="str">
        <f t="shared" si="126"/>
        <v>no</v>
      </c>
    </row>
    <row r="1008" spans="1:16" x14ac:dyDescent="0.25">
      <c r="A1008" s="6">
        <f>'4.OVTA Sites-Transects'!B1014</f>
        <v>0</v>
      </c>
      <c r="B1008" s="6">
        <f>'4.OVTA Sites-Transects'!C1014</f>
        <v>0</v>
      </c>
      <c r="C1008" s="6">
        <f>'4.OVTA Sites-Transects'!D1014</f>
        <v>0</v>
      </c>
      <c r="D1008" s="1">
        <f>'4.OVTA Sites-Transects'!E1014</f>
        <v>0</v>
      </c>
      <c r="E1008" s="1">
        <f>'4.OVTA Sites-Transects'!G1014</f>
        <v>0</v>
      </c>
      <c r="F1008" s="1">
        <f>'4.OVTA Sites-Transects'!F1014</f>
        <v>0</v>
      </c>
      <c r="G1008" s="6">
        <f>'4.OVTA Sites-Transects'!H1014</f>
        <v>0</v>
      </c>
      <c r="H1008" s="6">
        <f>'4.OVTA Sites-Transects'!I1014</f>
        <v>0</v>
      </c>
      <c r="I1008" s="193" t="str">
        <f t="shared" si="120"/>
        <v>-</v>
      </c>
      <c r="J1008" s="27" t="str">
        <f t="shared" si="121"/>
        <v>-</v>
      </c>
      <c r="K1008" s="27" t="str">
        <f t="shared" si="122"/>
        <v>-</v>
      </c>
      <c r="L1008" s="27" t="str">
        <f t="shared" si="123"/>
        <v>-</v>
      </c>
      <c r="M1008" s="27" t="str">
        <f t="shared" si="124"/>
        <v>-</v>
      </c>
      <c r="N1008" s="28">
        <f t="shared" si="125"/>
        <v>0</v>
      </c>
      <c r="O1008" s="28">
        <f t="shared" si="127"/>
        <v>0</v>
      </c>
      <c r="P1008" s="1" t="str">
        <f t="shared" si="126"/>
        <v>no</v>
      </c>
    </row>
    <row r="1009" spans="1:16" x14ac:dyDescent="0.25">
      <c r="A1009" s="6">
        <f>'4.OVTA Sites-Transects'!B1015</f>
        <v>0</v>
      </c>
      <c r="B1009" s="6">
        <f>'4.OVTA Sites-Transects'!C1015</f>
        <v>0</v>
      </c>
      <c r="C1009" s="6">
        <f>'4.OVTA Sites-Transects'!D1015</f>
        <v>0</v>
      </c>
      <c r="D1009" s="1">
        <f>'4.OVTA Sites-Transects'!E1015</f>
        <v>0</v>
      </c>
      <c r="E1009" s="1">
        <f>'4.OVTA Sites-Transects'!G1015</f>
        <v>0</v>
      </c>
      <c r="F1009" s="1">
        <f>'4.OVTA Sites-Transects'!F1015</f>
        <v>0</v>
      </c>
      <c r="G1009" s="6">
        <f>'4.OVTA Sites-Transects'!H1015</f>
        <v>0</v>
      </c>
      <c r="H1009" s="6">
        <f>'4.OVTA Sites-Transects'!I1015</f>
        <v>0</v>
      </c>
      <c r="I1009" s="193" t="str">
        <f t="shared" si="120"/>
        <v>-</v>
      </c>
      <c r="J1009" s="27" t="str">
        <f t="shared" si="121"/>
        <v>-</v>
      </c>
      <c r="K1009" s="27" t="str">
        <f t="shared" si="122"/>
        <v>-</v>
      </c>
      <c r="L1009" s="27" t="str">
        <f t="shared" si="123"/>
        <v>-</v>
      </c>
      <c r="M1009" s="27" t="str">
        <f t="shared" si="124"/>
        <v>-</v>
      </c>
      <c r="N1009" s="28">
        <f t="shared" si="125"/>
        <v>0</v>
      </c>
      <c r="O1009" s="28">
        <f t="shared" si="127"/>
        <v>0</v>
      </c>
      <c r="P1009" s="1" t="str">
        <f t="shared" si="126"/>
        <v>no</v>
      </c>
    </row>
    <row r="1010" spans="1:16" x14ac:dyDescent="0.25">
      <c r="A1010" s="6">
        <f>'4.OVTA Sites-Transects'!B1016</f>
        <v>0</v>
      </c>
      <c r="B1010" s="6">
        <f>'4.OVTA Sites-Transects'!C1016</f>
        <v>0</v>
      </c>
      <c r="C1010" s="6">
        <f>'4.OVTA Sites-Transects'!D1016</f>
        <v>0</v>
      </c>
      <c r="D1010" s="1">
        <f>'4.OVTA Sites-Transects'!E1016</f>
        <v>0</v>
      </c>
      <c r="E1010" s="1">
        <f>'4.OVTA Sites-Transects'!G1016</f>
        <v>0</v>
      </c>
      <c r="F1010" s="1">
        <f>'4.OVTA Sites-Transects'!F1016</f>
        <v>0</v>
      </c>
      <c r="G1010" s="6">
        <f>'4.OVTA Sites-Transects'!H1016</f>
        <v>0</v>
      </c>
      <c r="H1010" s="6">
        <f>'4.OVTA Sites-Transects'!I1016</f>
        <v>0</v>
      </c>
      <c r="I1010" s="193" t="str">
        <f t="shared" si="120"/>
        <v>-</v>
      </c>
      <c r="J1010" s="27" t="str">
        <f t="shared" si="121"/>
        <v>-</v>
      </c>
      <c r="K1010" s="27" t="str">
        <f t="shared" si="122"/>
        <v>-</v>
      </c>
      <c r="L1010" s="27" t="str">
        <f t="shared" si="123"/>
        <v>-</v>
      </c>
      <c r="M1010" s="27" t="str">
        <f t="shared" si="124"/>
        <v>-</v>
      </c>
      <c r="N1010" s="28">
        <f t="shared" si="125"/>
        <v>0</v>
      </c>
      <c r="O1010" s="28">
        <f t="shared" si="127"/>
        <v>0</v>
      </c>
      <c r="P1010" s="1" t="str">
        <f t="shared" si="126"/>
        <v>no</v>
      </c>
    </row>
    <row r="1011" spans="1:16" x14ac:dyDescent="0.25">
      <c r="A1011" s="6">
        <f>'4.OVTA Sites-Transects'!B1017</f>
        <v>0</v>
      </c>
      <c r="B1011" s="6">
        <f>'4.OVTA Sites-Transects'!C1017</f>
        <v>0</v>
      </c>
      <c r="C1011" s="6">
        <f>'4.OVTA Sites-Transects'!D1017</f>
        <v>0</v>
      </c>
      <c r="D1011" s="1">
        <f>'4.OVTA Sites-Transects'!E1017</f>
        <v>0</v>
      </c>
      <c r="E1011" s="1">
        <f>'4.OVTA Sites-Transects'!G1017</f>
        <v>0</v>
      </c>
      <c r="F1011" s="1">
        <f>'4.OVTA Sites-Transects'!F1017</f>
        <v>0</v>
      </c>
      <c r="G1011" s="6">
        <f>'4.OVTA Sites-Transects'!H1017</f>
        <v>0</v>
      </c>
      <c r="H1011" s="6">
        <f>'4.OVTA Sites-Transects'!I1017</f>
        <v>0</v>
      </c>
      <c r="I1011" s="193" t="str">
        <f t="shared" si="120"/>
        <v>-</v>
      </c>
      <c r="J1011" s="27" t="str">
        <f t="shared" si="121"/>
        <v>-</v>
      </c>
      <c r="K1011" s="27" t="str">
        <f t="shared" si="122"/>
        <v>-</v>
      </c>
      <c r="L1011" s="27" t="str">
        <f t="shared" si="123"/>
        <v>-</v>
      </c>
      <c r="M1011" s="27" t="str">
        <f t="shared" si="124"/>
        <v>-</v>
      </c>
      <c r="N1011" s="28">
        <f t="shared" si="125"/>
        <v>0</v>
      </c>
      <c r="O1011" s="28">
        <f t="shared" si="127"/>
        <v>0</v>
      </c>
      <c r="P1011" s="1" t="str">
        <f t="shared" si="126"/>
        <v>no</v>
      </c>
    </row>
    <row r="1012" spans="1:16" x14ac:dyDescent="0.25">
      <c r="A1012" s="6">
        <f>'4.OVTA Sites-Transects'!B1018</f>
        <v>0</v>
      </c>
      <c r="B1012" s="6">
        <f>'4.OVTA Sites-Transects'!C1018</f>
        <v>0</v>
      </c>
      <c r="C1012" s="6">
        <f>'4.OVTA Sites-Transects'!D1018</f>
        <v>0</v>
      </c>
      <c r="D1012" s="1">
        <f>'4.OVTA Sites-Transects'!E1018</f>
        <v>0</v>
      </c>
      <c r="E1012" s="1">
        <f>'4.OVTA Sites-Transects'!G1018</f>
        <v>0</v>
      </c>
      <c r="F1012" s="1">
        <f>'4.OVTA Sites-Transects'!F1018</f>
        <v>0</v>
      </c>
      <c r="G1012" s="6">
        <f>'4.OVTA Sites-Transects'!H1018</f>
        <v>0</v>
      </c>
      <c r="H1012" s="6">
        <f>'4.OVTA Sites-Transects'!I1018</f>
        <v>0</v>
      </c>
      <c r="I1012" s="193" t="str">
        <f t="shared" si="120"/>
        <v>-</v>
      </c>
      <c r="J1012" s="27" t="str">
        <f t="shared" si="121"/>
        <v>-</v>
      </c>
      <c r="K1012" s="27" t="str">
        <f t="shared" si="122"/>
        <v>-</v>
      </c>
      <c r="L1012" s="27" t="str">
        <f t="shared" si="123"/>
        <v>-</v>
      </c>
      <c r="M1012" s="27" t="str">
        <f t="shared" si="124"/>
        <v>-</v>
      </c>
      <c r="N1012" s="28">
        <f t="shared" si="125"/>
        <v>0</v>
      </c>
      <c r="O1012" s="28">
        <f t="shared" si="127"/>
        <v>0</v>
      </c>
      <c r="P1012" s="1" t="str">
        <f t="shared" si="126"/>
        <v>no</v>
      </c>
    </row>
    <row r="1013" spans="1:16" x14ac:dyDescent="0.25">
      <c r="A1013" s="6">
        <f>'4.OVTA Sites-Transects'!B1019</f>
        <v>0</v>
      </c>
      <c r="B1013" s="6">
        <f>'4.OVTA Sites-Transects'!C1019</f>
        <v>0</v>
      </c>
      <c r="C1013" s="6">
        <f>'4.OVTA Sites-Transects'!D1019</f>
        <v>0</v>
      </c>
      <c r="D1013" s="1">
        <f>'4.OVTA Sites-Transects'!E1019</f>
        <v>0</v>
      </c>
      <c r="E1013" s="1">
        <f>'4.OVTA Sites-Transects'!G1019</f>
        <v>0</v>
      </c>
      <c r="F1013" s="1">
        <f>'4.OVTA Sites-Transects'!F1019</f>
        <v>0</v>
      </c>
      <c r="G1013" s="6">
        <f>'4.OVTA Sites-Transects'!H1019</f>
        <v>0</v>
      </c>
      <c r="H1013" s="6">
        <f>'4.OVTA Sites-Transects'!I1019</f>
        <v>0</v>
      </c>
      <c r="I1013" s="193" t="str">
        <f t="shared" si="120"/>
        <v>-</v>
      </c>
      <c r="J1013" s="27" t="str">
        <f t="shared" si="121"/>
        <v>-</v>
      </c>
      <c r="K1013" s="27" t="str">
        <f t="shared" si="122"/>
        <v>-</v>
      </c>
      <c r="L1013" s="27" t="str">
        <f t="shared" si="123"/>
        <v>-</v>
      </c>
      <c r="M1013" s="27" t="str">
        <f t="shared" si="124"/>
        <v>-</v>
      </c>
      <c r="N1013" s="28">
        <f t="shared" si="125"/>
        <v>0</v>
      </c>
      <c r="O1013" s="28">
        <f t="shared" si="127"/>
        <v>0</v>
      </c>
      <c r="P1013" s="1" t="str">
        <f t="shared" si="126"/>
        <v>no</v>
      </c>
    </row>
    <row r="1014" spans="1:16" x14ac:dyDescent="0.25">
      <c r="A1014" s="6">
        <f>'4.OVTA Sites-Transects'!B1020</f>
        <v>0</v>
      </c>
      <c r="B1014" s="6">
        <f>'4.OVTA Sites-Transects'!C1020</f>
        <v>0</v>
      </c>
      <c r="C1014" s="6">
        <f>'4.OVTA Sites-Transects'!D1020</f>
        <v>0</v>
      </c>
      <c r="D1014" s="1">
        <f>'4.OVTA Sites-Transects'!E1020</f>
        <v>0</v>
      </c>
      <c r="E1014" s="1">
        <f>'4.OVTA Sites-Transects'!G1020</f>
        <v>0</v>
      </c>
      <c r="F1014" s="1">
        <f>'4.OVTA Sites-Transects'!F1020</f>
        <v>0</v>
      </c>
      <c r="G1014" s="6">
        <f>'4.OVTA Sites-Transects'!H1020</f>
        <v>0</v>
      </c>
      <c r="H1014" s="6">
        <f>'4.OVTA Sites-Transects'!I1020</f>
        <v>0</v>
      </c>
      <c r="I1014" s="193" t="str">
        <f t="shared" si="120"/>
        <v>-</v>
      </c>
      <c r="J1014" s="27" t="str">
        <f t="shared" si="121"/>
        <v>-</v>
      </c>
      <c r="K1014" s="27" t="str">
        <f t="shared" si="122"/>
        <v>-</v>
      </c>
      <c r="L1014" s="27" t="str">
        <f t="shared" si="123"/>
        <v>-</v>
      </c>
      <c r="M1014" s="27" t="str">
        <f t="shared" si="124"/>
        <v>-</v>
      </c>
      <c r="N1014" s="28">
        <f t="shared" si="125"/>
        <v>0</v>
      </c>
      <c r="O1014" s="28">
        <f t="shared" si="127"/>
        <v>0</v>
      </c>
      <c r="P1014" s="1" t="str">
        <f t="shared" si="126"/>
        <v>no</v>
      </c>
    </row>
    <row r="1015" spans="1:16" x14ac:dyDescent="0.25">
      <c r="A1015" s="6">
        <f>'4.OVTA Sites-Transects'!B1021</f>
        <v>0</v>
      </c>
      <c r="B1015" s="6">
        <f>'4.OVTA Sites-Transects'!C1021</f>
        <v>0</v>
      </c>
      <c r="C1015" s="6">
        <f>'4.OVTA Sites-Transects'!D1021</f>
        <v>0</v>
      </c>
      <c r="D1015" s="1">
        <f>'4.OVTA Sites-Transects'!E1021</f>
        <v>0</v>
      </c>
      <c r="E1015" s="1">
        <f>'4.OVTA Sites-Transects'!G1021</f>
        <v>0</v>
      </c>
      <c r="F1015" s="1">
        <f>'4.OVTA Sites-Transects'!F1021</f>
        <v>0</v>
      </c>
      <c r="G1015" s="6">
        <f>'4.OVTA Sites-Transects'!H1021</f>
        <v>0</v>
      </c>
      <c r="H1015" s="6">
        <f>'4.OVTA Sites-Transects'!I1021</f>
        <v>0</v>
      </c>
      <c r="I1015" s="193" t="str">
        <f t="shared" si="120"/>
        <v>-</v>
      </c>
      <c r="J1015" s="27" t="str">
        <f t="shared" si="121"/>
        <v>-</v>
      </c>
      <c r="K1015" s="27" t="str">
        <f t="shared" si="122"/>
        <v>-</v>
      </c>
      <c r="L1015" s="27" t="str">
        <f t="shared" si="123"/>
        <v>-</v>
      </c>
      <c r="M1015" s="27" t="str">
        <f t="shared" si="124"/>
        <v>-</v>
      </c>
      <c r="N1015" s="28">
        <f t="shared" si="125"/>
        <v>0</v>
      </c>
      <c r="O1015" s="28">
        <f t="shared" si="127"/>
        <v>0</v>
      </c>
      <c r="P1015" s="1" t="str">
        <f t="shared" si="126"/>
        <v>no</v>
      </c>
    </row>
    <row r="1016" spans="1:16" x14ac:dyDescent="0.25">
      <c r="A1016" s="6">
        <f>'4.OVTA Sites-Transects'!B1022</f>
        <v>0</v>
      </c>
      <c r="B1016" s="6">
        <f>'4.OVTA Sites-Transects'!C1022</f>
        <v>0</v>
      </c>
      <c r="C1016" s="6">
        <f>'4.OVTA Sites-Transects'!D1022</f>
        <v>0</v>
      </c>
      <c r="D1016" s="1">
        <f>'4.OVTA Sites-Transects'!E1022</f>
        <v>0</v>
      </c>
      <c r="E1016" s="1">
        <f>'4.OVTA Sites-Transects'!G1022</f>
        <v>0</v>
      </c>
      <c r="F1016" s="1">
        <f>'4.OVTA Sites-Transects'!F1022</f>
        <v>0</v>
      </c>
      <c r="G1016" s="6">
        <f>'4.OVTA Sites-Transects'!H1022</f>
        <v>0</v>
      </c>
      <c r="H1016" s="6">
        <f>'4.OVTA Sites-Transects'!I1022</f>
        <v>0</v>
      </c>
      <c r="I1016" s="193" t="str">
        <f t="shared" si="120"/>
        <v>-</v>
      </c>
      <c r="J1016" s="27" t="str">
        <f t="shared" si="121"/>
        <v>-</v>
      </c>
      <c r="K1016" s="27" t="str">
        <f t="shared" si="122"/>
        <v>-</v>
      </c>
      <c r="L1016" s="27" t="str">
        <f t="shared" si="123"/>
        <v>-</v>
      </c>
      <c r="M1016" s="27" t="str">
        <f t="shared" si="124"/>
        <v>-</v>
      </c>
      <c r="N1016" s="28">
        <f t="shared" si="125"/>
        <v>0</v>
      </c>
      <c r="O1016" s="28">
        <f t="shared" si="127"/>
        <v>0</v>
      </c>
      <c r="P1016" s="1" t="str">
        <f t="shared" si="126"/>
        <v>no</v>
      </c>
    </row>
    <row r="1017" spans="1:16" x14ac:dyDescent="0.25">
      <c r="A1017" s="6">
        <f>'4.OVTA Sites-Transects'!B1023</f>
        <v>0</v>
      </c>
      <c r="B1017" s="6">
        <f>'4.OVTA Sites-Transects'!C1023</f>
        <v>0</v>
      </c>
      <c r="C1017" s="6">
        <f>'4.OVTA Sites-Transects'!D1023</f>
        <v>0</v>
      </c>
      <c r="D1017" s="1">
        <f>'4.OVTA Sites-Transects'!E1023</f>
        <v>0</v>
      </c>
      <c r="E1017" s="1">
        <f>'4.OVTA Sites-Transects'!G1023</f>
        <v>0</v>
      </c>
      <c r="F1017" s="1">
        <f>'4.OVTA Sites-Transects'!F1023</f>
        <v>0</v>
      </c>
      <c r="G1017" s="6">
        <f>'4.OVTA Sites-Transects'!H1023</f>
        <v>0</v>
      </c>
      <c r="H1017" s="6">
        <f>'4.OVTA Sites-Transects'!I1023</f>
        <v>0</v>
      </c>
      <c r="I1017" s="193" t="str">
        <f t="shared" si="120"/>
        <v>-</v>
      </c>
      <c r="J1017" s="27" t="str">
        <f t="shared" si="121"/>
        <v>-</v>
      </c>
      <c r="K1017" s="27" t="str">
        <f t="shared" si="122"/>
        <v>-</v>
      </c>
      <c r="L1017" s="27" t="str">
        <f t="shared" si="123"/>
        <v>-</v>
      </c>
      <c r="M1017" s="27" t="str">
        <f t="shared" si="124"/>
        <v>-</v>
      </c>
      <c r="N1017" s="28">
        <f t="shared" si="125"/>
        <v>0</v>
      </c>
      <c r="O1017" s="28">
        <f t="shared" si="127"/>
        <v>0</v>
      </c>
      <c r="P1017" s="1" t="str">
        <f t="shared" si="126"/>
        <v>no</v>
      </c>
    </row>
    <row r="1018" spans="1:16" x14ac:dyDescent="0.25">
      <c r="A1018" s="6">
        <f>'4.OVTA Sites-Transects'!B1024</f>
        <v>0</v>
      </c>
      <c r="B1018" s="6">
        <f>'4.OVTA Sites-Transects'!C1024</f>
        <v>0</v>
      </c>
      <c r="C1018" s="6">
        <f>'4.OVTA Sites-Transects'!D1024</f>
        <v>0</v>
      </c>
      <c r="D1018" s="1">
        <f>'4.OVTA Sites-Transects'!E1024</f>
        <v>0</v>
      </c>
      <c r="E1018" s="1">
        <f>'4.OVTA Sites-Transects'!G1024</f>
        <v>0</v>
      </c>
      <c r="F1018" s="1">
        <f>'4.OVTA Sites-Transects'!F1024</f>
        <v>0</v>
      </c>
      <c r="G1018" s="6">
        <f>'4.OVTA Sites-Transects'!H1024</f>
        <v>0</v>
      </c>
      <c r="H1018" s="6">
        <f>'4.OVTA Sites-Transects'!I1024</f>
        <v>0</v>
      </c>
      <c r="I1018" s="193" t="str">
        <f t="shared" si="120"/>
        <v>-</v>
      </c>
      <c r="J1018" s="27" t="str">
        <f t="shared" si="121"/>
        <v>-</v>
      </c>
      <c r="K1018" s="27" t="str">
        <f t="shared" si="122"/>
        <v>-</v>
      </c>
      <c r="L1018" s="27" t="str">
        <f t="shared" si="123"/>
        <v>-</v>
      </c>
      <c r="M1018" s="27" t="str">
        <f t="shared" si="124"/>
        <v>-</v>
      </c>
      <c r="N1018" s="28">
        <f t="shared" si="125"/>
        <v>0</v>
      </c>
      <c r="O1018" s="28">
        <f t="shared" si="127"/>
        <v>0</v>
      </c>
      <c r="P1018" s="1" t="str">
        <f t="shared" si="126"/>
        <v>no</v>
      </c>
    </row>
    <row r="1019" spans="1:16" x14ac:dyDescent="0.25">
      <c r="A1019" s="6">
        <f>'4.OVTA Sites-Transects'!B1025</f>
        <v>0</v>
      </c>
      <c r="B1019" s="6">
        <f>'4.OVTA Sites-Transects'!C1025</f>
        <v>0</v>
      </c>
      <c r="C1019" s="6">
        <f>'4.OVTA Sites-Transects'!D1025</f>
        <v>0</v>
      </c>
      <c r="D1019" s="1">
        <f>'4.OVTA Sites-Transects'!E1025</f>
        <v>0</v>
      </c>
      <c r="E1019" s="1">
        <f>'4.OVTA Sites-Transects'!G1025</f>
        <v>0</v>
      </c>
      <c r="F1019" s="1">
        <f>'4.OVTA Sites-Transects'!F1025</f>
        <v>0</v>
      </c>
      <c r="G1019" s="6">
        <f>'4.OVTA Sites-Transects'!H1025</f>
        <v>0</v>
      </c>
      <c r="H1019" s="6">
        <f>'4.OVTA Sites-Transects'!I1025</f>
        <v>0</v>
      </c>
      <c r="I1019" s="193" t="str">
        <f t="shared" si="120"/>
        <v>-</v>
      </c>
      <c r="J1019" s="27" t="str">
        <f t="shared" si="121"/>
        <v>-</v>
      </c>
      <c r="K1019" s="27" t="str">
        <f t="shared" si="122"/>
        <v>-</v>
      </c>
      <c r="L1019" s="27" t="str">
        <f t="shared" si="123"/>
        <v>-</v>
      </c>
      <c r="M1019" s="27" t="str">
        <f t="shared" si="124"/>
        <v>-</v>
      </c>
      <c r="N1019" s="28">
        <f t="shared" si="125"/>
        <v>0</v>
      </c>
      <c r="O1019" s="28">
        <f t="shared" si="127"/>
        <v>0</v>
      </c>
      <c r="P1019" s="1" t="str">
        <f t="shared" si="126"/>
        <v>no</v>
      </c>
    </row>
    <row r="1020" spans="1:16" x14ac:dyDescent="0.25">
      <c r="A1020" s="6">
        <f>'4.OVTA Sites-Transects'!B1026</f>
        <v>0</v>
      </c>
      <c r="B1020" s="6">
        <f>'4.OVTA Sites-Transects'!C1026</f>
        <v>0</v>
      </c>
      <c r="C1020" s="6">
        <f>'4.OVTA Sites-Transects'!D1026</f>
        <v>0</v>
      </c>
      <c r="D1020" s="1">
        <f>'4.OVTA Sites-Transects'!E1026</f>
        <v>0</v>
      </c>
      <c r="E1020" s="1">
        <f>'4.OVTA Sites-Transects'!G1026</f>
        <v>0</v>
      </c>
      <c r="F1020" s="1">
        <f>'4.OVTA Sites-Transects'!F1026</f>
        <v>0</v>
      </c>
      <c r="G1020" s="6">
        <f>'4.OVTA Sites-Transects'!H1026</f>
        <v>0</v>
      </c>
      <c r="H1020" s="6">
        <f>'4.OVTA Sites-Transects'!I1026</f>
        <v>0</v>
      </c>
      <c r="I1020" s="193" t="str">
        <f t="shared" si="120"/>
        <v>-</v>
      </c>
      <c r="J1020" s="27" t="str">
        <f t="shared" si="121"/>
        <v>-</v>
      </c>
      <c r="K1020" s="27" t="str">
        <f t="shared" si="122"/>
        <v>-</v>
      </c>
      <c r="L1020" s="27" t="str">
        <f t="shared" si="123"/>
        <v>-</v>
      </c>
      <c r="M1020" s="27" t="str">
        <f t="shared" si="124"/>
        <v>-</v>
      </c>
      <c r="N1020" s="28">
        <f t="shared" si="125"/>
        <v>0</v>
      </c>
      <c r="O1020" s="28">
        <f t="shared" si="127"/>
        <v>0</v>
      </c>
      <c r="P1020" s="1" t="str">
        <f t="shared" si="126"/>
        <v>no</v>
      </c>
    </row>
    <row r="1021" spans="1:16" x14ac:dyDescent="0.25">
      <c r="A1021" s="6">
        <f>'4.OVTA Sites-Transects'!B1027</f>
        <v>0</v>
      </c>
      <c r="B1021" s="6">
        <f>'4.OVTA Sites-Transects'!C1027</f>
        <v>0</v>
      </c>
      <c r="C1021" s="6">
        <f>'4.OVTA Sites-Transects'!D1027</f>
        <v>0</v>
      </c>
      <c r="D1021" s="1">
        <f>'4.OVTA Sites-Transects'!E1027</f>
        <v>0</v>
      </c>
      <c r="E1021" s="1">
        <f>'4.OVTA Sites-Transects'!G1027</f>
        <v>0</v>
      </c>
      <c r="F1021" s="1">
        <f>'4.OVTA Sites-Transects'!F1027</f>
        <v>0</v>
      </c>
      <c r="G1021" s="6">
        <f>'4.OVTA Sites-Transects'!H1027</f>
        <v>0</v>
      </c>
      <c r="H1021" s="6">
        <f>'4.OVTA Sites-Transects'!I1027</f>
        <v>0</v>
      </c>
      <c r="I1021" s="193" t="str">
        <f t="shared" si="120"/>
        <v>-</v>
      </c>
      <c r="J1021" s="27" t="str">
        <f t="shared" si="121"/>
        <v>-</v>
      </c>
      <c r="K1021" s="27" t="str">
        <f t="shared" si="122"/>
        <v>-</v>
      </c>
      <c r="L1021" s="27" t="str">
        <f t="shared" si="123"/>
        <v>-</v>
      </c>
      <c r="M1021" s="27" t="str">
        <f t="shared" si="124"/>
        <v>-</v>
      </c>
      <c r="N1021" s="28">
        <f t="shared" si="125"/>
        <v>0</v>
      </c>
      <c r="O1021" s="28">
        <f t="shared" si="127"/>
        <v>0</v>
      </c>
      <c r="P1021" s="1" t="str">
        <f t="shared" si="126"/>
        <v>no</v>
      </c>
    </row>
    <row r="1022" spans="1:16" x14ac:dyDescent="0.25">
      <c r="A1022" s="6">
        <f>'4.OVTA Sites-Transects'!B1028</f>
        <v>0</v>
      </c>
      <c r="B1022" s="6">
        <f>'4.OVTA Sites-Transects'!C1028</f>
        <v>0</v>
      </c>
      <c r="C1022" s="6">
        <f>'4.OVTA Sites-Transects'!D1028</f>
        <v>0</v>
      </c>
      <c r="D1022" s="1">
        <f>'4.OVTA Sites-Transects'!E1028</f>
        <v>0</v>
      </c>
      <c r="E1022" s="1">
        <f>'4.OVTA Sites-Transects'!G1028</f>
        <v>0</v>
      </c>
      <c r="F1022" s="1">
        <f>'4.OVTA Sites-Transects'!F1028</f>
        <v>0</v>
      </c>
      <c r="G1022" s="6">
        <f>'4.OVTA Sites-Transects'!H1028</f>
        <v>0</v>
      </c>
      <c r="H1022" s="6">
        <f>'4.OVTA Sites-Transects'!I1028</f>
        <v>0</v>
      </c>
      <c r="I1022" s="193" t="str">
        <f t="shared" si="120"/>
        <v>-</v>
      </c>
      <c r="J1022" s="27" t="str">
        <f t="shared" si="121"/>
        <v>-</v>
      </c>
      <c r="K1022" s="27" t="str">
        <f t="shared" si="122"/>
        <v>-</v>
      </c>
      <c r="L1022" s="27" t="str">
        <f t="shared" si="123"/>
        <v>-</v>
      </c>
      <c r="M1022" s="27" t="str">
        <f t="shared" si="124"/>
        <v>-</v>
      </c>
      <c r="N1022" s="28">
        <f t="shared" si="125"/>
        <v>0</v>
      </c>
      <c r="O1022" s="28">
        <f t="shared" si="127"/>
        <v>0</v>
      </c>
      <c r="P1022" s="1" t="str">
        <f t="shared" si="126"/>
        <v>no</v>
      </c>
    </row>
    <row r="1023" spans="1:16" x14ac:dyDescent="0.25">
      <c r="A1023" s="6">
        <f>'4.OVTA Sites-Transects'!B1029</f>
        <v>0</v>
      </c>
      <c r="B1023" s="6">
        <f>'4.OVTA Sites-Transects'!C1029</f>
        <v>0</v>
      </c>
      <c r="C1023" s="6">
        <f>'4.OVTA Sites-Transects'!D1029</f>
        <v>0</v>
      </c>
      <c r="D1023" s="1">
        <f>'4.OVTA Sites-Transects'!E1029</f>
        <v>0</v>
      </c>
      <c r="E1023" s="1">
        <f>'4.OVTA Sites-Transects'!G1029</f>
        <v>0</v>
      </c>
      <c r="F1023" s="1">
        <f>'4.OVTA Sites-Transects'!F1029</f>
        <v>0</v>
      </c>
      <c r="G1023" s="6">
        <f>'4.OVTA Sites-Transects'!H1029</f>
        <v>0</v>
      </c>
      <c r="H1023" s="6">
        <f>'4.OVTA Sites-Transects'!I1029</f>
        <v>0</v>
      </c>
      <c r="I1023" s="193" t="str">
        <f t="shared" si="120"/>
        <v>-</v>
      </c>
      <c r="J1023" s="27" t="str">
        <f t="shared" si="121"/>
        <v>-</v>
      </c>
      <c r="K1023" s="27" t="str">
        <f t="shared" si="122"/>
        <v>-</v>
      </c>
      <c r="L1023" s="27" t="str">
        <f t="shared" si="123"/>
        <v>-</v>
      </c>
      <c r="M1023" s="27" t="str">
        <f t="shared" si="124"/>
        <v>-</v>
      </c>
      <c r="N1023" s="28">
        <f t="shared" si="125"/>
        <v>0</v>
      </c>
      <c r="O1023" s="28">
        <f t="shared" si="127"/>
        <v>0</v>
      </c>
      <c r="P1023" s="1" t="str">
        <f t="shared" si="126"/>
        <v>no</v>
      </c>
    </row>
    <row r="1024" spans="1:16" x14ac:dyDescent="0.25">
      <c r="A1024" s="6">
        <f>'4.OVTA Sites-Transects'!B1030</f>
        <v>0</v>
      </c>
      <c r="B1024" s="6">
        <f>'4.OVTA Sites-Transects'!C1030</f>
        <v>0</v>
      </c>
      <c r="C1024" s="6">
        <f>'4.OVTA Sites-Transects'!D1030</f>
        <v>0</v>
      </c>
      <c r="D1024" s="1">
        <f>'4.OVTA Sites-Transects'!E1030</f>
        <v>0</v>
      </c>
      <c r="E1024" s="1">
        <f>'4.OVTA Sites-Transects'!G1030</f>
        <v>0</v>
      </c>
      <c r="F1024" s="1">
        <f>'4.OVTA Sites-Transects'!F1030</f>
        <v>0</v>
      </c>
      <c r="G1024" s="6">
        <f>'4.OVTA Sites-Transects'!H1030</f>
        <v>0</v>
      </c>
      <c r="H1024" s="6">
        <f>'4.OVTA Sites-Transects'!I1030</f>
        <v>0</v>
      </c>
      <c r="I1024" s="193" t="str">
        <f t="shared" si="120"/>
        <v>-</v>
      </c>
      <c r="J1024" s="27" t="str">
        <f t="shared" si="121"/>
        <v>-</v>
      </c>
      <c r="K1024" s="27" t="str">
        <f t="shared" si="122"/>
        <v>-</v>
      </c>
      <c r="L1024" s="27" t="str">
        <f t="shared" si="123"/>
        <v>-</v>
      </c>
      <c r="M1024" s="27" t="str">
        <f t="shared" si="124"/>
        <v>-</v>
      </c>
      <c r="N1024" s="28">
        <f t="shared" si="125"/>
        <v>0</v>
      </c>
      <c r="O1024" s="28">
        <f t="shared" si="127"/>
        <v>0</v>
      </c>
      <c r="P1024" s="1" t="str">
        <f t="shared" si="126"/>
        <v>no</v>
      </c>
    </row>
    <row r="1025" spans="1:16" x14ac:dyDescent="0.25">
      <c r="A1025" s="6">
        <f>'4.OVTA Sites-Transects'!B1031</f>
        <v>0</v>
      </c>
      <c r="B1025" s="6">
        <f>'4.OVTA Sites-Transects'!C1031</f>
        <v>0</v>
      </c>
      <c r="C1025" s="6">
        <f>'4.OVTA Sites-Transects'!D1031</f>
        <v>0</v>
      </c>
      <c r="D1025" s="1">
        <f>'4.OVTA Sites-Transects'!E1031</f>
        <v>0</v>
      </c>
      <c r="E1025" s="1">
        <f>'4.OVTA Sites-Transects'!G1031</f>
        <v>0</v>
      </c>
      <c r="F1025" s="1">
        <f>'4.OVTA Sites-Transects'!F1031</f>
        <v>0</v>
      </c>
      <c r="G1025" s="6">
        <f>'4.OVTA Sites-Transects'!H1031</f>
        <v>0</v>
      </c>
      <c r="H1025" s="6">
        <f>'4.OVTA Sites-Transects'!I1031</f>
        <v>0</v>
      </c>
      <c r="I1025" s="193" t="str">
        <f t="shared" si="120"/>
        <v>-</v>
      </c>
      <c r="J1025" s="27" t="str">
        <f t="shared" si="121"/>
        <v>-</v>
      </c>
      <c r="K1025" s="27" t="str">
        <f t="shared" si="122"/>
        <v>-</v>
      </c>
      <c r="L1025" s="27" t="str">
        <f t="shared" si="123"/>
        <v>-</v>
      </c>
      <c r="M1025" s="27" t="str">
        <f t="shared" si="124"/>
        <v>-</v>
      </c>
      <c r="N1025" s="28">
        <f t="shared" si="125"/>
        <v>0</v>
      </c>
      <c r="O1025" s="28">
        <f t="shared" si="127"/>
        <v>0</v>
      </c>
      <c r="P1025" s="1" t="str">
        <f t="shared" si="126"/>
        <v>no</v>
      </c>
    </row>
    <row r="1026" spans="1:16" x14ac:dyDescent="0.25">
      <c r="A1026" s="6">
        <f>'4.OVTA Sites-Transects'!B1032</f>
        <v>0</v>
      </c>
      <c r="B1026" s="6">
        <f>'4.OVTA Sites-Transects'!C1032</f>
        <v>0</v>
      </c>
      <c r="C1026" s="6">
        <f>'4.OVTA Sites-Transects'!D1032</f>
        <v>0</v>
      </c>
      <c r="D1026" s="1">
        <f>'4.OVTA Sites-Transects'!E1032</f>
        <v>0</v>
      </c>
      <c r="E1026" s="1">
        <f>'4.OVTA Sites-Transects'!G1032</f>
        <v>0</v>
      </c>
      <c r="F1026" s="1">
        <f>'4.OVTA Sites-Transects'!F1032</f>
        <v>0</v>
      </c>
      <c r="G1026" s="6">
        <f>'4.OVTA Sites-Transects'!H1032</f>
        <v>0</v>
      </c>
      <c r="H1026" s="6">
        <f>'4.OVTA Sites-Transects'!I1032</f>
        <v>0</v>
      </c>
      <c r="I1026" s="193" t="str">
        <f t="shared" si="120"/>
        <v>-</v>
      </c>
      <c r="J1026" s="27" t="str">
        <f t="shared" si="121"/>
        <v>-</v>
      </c>
      <c r="K1026" s="27" t="str">
        <f t="shared" si="122"/>
        <v>-</v>
      </c>
      <c r="L1026" s="27" t="str">
        <f t="shared" si="123"/>
        <v>-</v>
      </c>
      <c r="M1026" s="27" t="str">
        <f t="shared" si="124"/>
        <v>-</v>
      </c>
      <c r="N1026" s="28">
        <f t="shared" si="125"/>
        <v>0</v>
      </c>
      <c r="O1026" s="28">
        <f t="shared" si="127"/>
        <v>0</v>
      </c>
      <c r="P1026" s="1" t="str">
        <f t="shared" si="126"/>
        <v>no</v>
      </c>
    </row>
    <row r="1027" spans="1:16" x14ac:dyDescent="0.25">
      <c r="A1027" s="6">
        <f>'4.OVTA Sites-Transects'!B1033</f>
        <v>0</v>
      </c>
      <c r="B1027" s="6">
        <f>'4.OVTA Sites-Transects'!C1033</f>
        <v>0</v>
      </c>
      <c r="C1027" s="6">
        <f>'4.OVTA Sites-Transects'!D1033</f>
        <v>0</v>
      </c>
      <c r="D1027" s="1">
        <f>'4.OVTA Sites-Transects'!E1033</f>
        <v>0</v>
      </c>
      <c r="E1027" s="1">
        <f>'4.OVTA Sites-Transects'!G1033</f>
        <v>0</v>
      </c>
      <c r="F1027" s="1">
        <f>'4.OVTA Sites-Transects'!F1033</f>
        <v>0</v>
      </c>
      <c r="G1027" s="6">
        <f>'4.OVTA Sites-Transects'!H1033</f>
        <v>0</v>
      </c>
      <c r="H1027" s="6">
        <f>'4.OVTA Sites-Transects'!I1033</f>
        <v>0</v>
      </c>
      <c r="I1027" s="193" t="str">
        <f t="shared" ref="I1027:I1090" si="128">IF(F1027="B", SUMIF(OVTA_Calcs_TMA, D1027, WeightingFactorMod), IF(F1027="C", SUMIF(OVTA_Calcs_TMA, D1027, WeightingFactorHigh), IF(F1027="D", SUMIF(OVTA_Calcs_TMA, D1027, WeightingFactorVeryHigh), "-")))</f>
        <v>-</v>
      </c>
      <c r="J1027" s="27" t="str">
        <f t="shared" ref="J1027:J1090" si="129">IF(ISNUMBER(AVERAGEIFS(AssessmentResultsLow, AssessmentResultsSites, $A1027,AssessmentIncluded, "yes")), I1027*AVERAGEIFS(AssessmentResultsLow, AssessmentResultsSites, $A1027,AssessmentIncluded, "yes"), "-")</f>
        <v>-</v>
      </c>
      <c r="K1027" s="27" t="str">
        <f t="shared" ref="K1027:K1090" si="130">IF(ISNUMBER(AVERAGEIFS(AssessmentResultsMod, AssessmentResultsSites, $A1027,AssessmentIncluded, "yes")), I1027*AVERAGEIFS(AssessmentResultsMod, AssessmentResultsSites, $A1027,AssessmentIncluded, "yes"), "-")</f>
        <v>-</v>
      </c>
      <c r="L1027" s="27" t="str">
        <f t="shared" ref="L1027:L1090" si="131">IF(ISNUMBER(AVERAGEIFS(AssessmentResultsHigh, AssessmentResultsSites, $A1027,AssessmentIncluded, "yes")), I1027*AVERAGEIFS(AssessmentResultsHigh, AssessmentResultsSites, $A1027,AssessmentIncluded, "yes"), "-")</f>
        <v>-</v>
      </c>
      <c r="M1027" s="27" t="str">
        <f t="shared" ref="M1027:M1090" si="132">IF(ISNUMBER(AVERAGEIFS(AssessmentResultsVeryHigh, AssessmentResultsSites, $A1027,AssessmentIncluded, "yes")), I1027*AVERAGEIFS(AssessmentResultsVeryHigh, AssessmentResultsSites, $A1027,AssessmentIncluded, "yes"), "-")</f>
        <v>-</v>
      </c>
      <c r="N1027" s="28">
        <f t="shared" ref="N1027:N1090" si="133">COUNTIFS(AssessmentResultsSites, A1027, AssessmentIncluded, "yes")</f>
        <v>0</v>
      </c>
      <c r="O1027" s="28">
        <f t="shared" si="127"/>
        <v>0</v>
      </c>
      <c r="P1027" s="1" t="str">
        <f t="shared" ref="P1027:P1090" si="134">IF(AND(G1027="Yes", N1027&gt;0), "yes", "no")</f>
        <v>no</v>
      </c>
    </row>
    <row r="1028" spans="1:16" x14ac:dyDescent="0.25">
      <c r="A1028" s="6">
        <f>'4.OVTA Sites-Transects'!B1034</f>
        <v>0</v>
      </c>
      <c r="B1028" s="6">
        <f>'4.OVTA Sites-Transects'!C1034</f>
        <v>0</v>
      </c>
      <c r="C1028" s="6">
        <f>'4.OVTA Sites-Transects'!D1034</f>
        <v>0</v>
      </c>
      <c r="D1028" s="1">
        <f>'4.OVTA Sites-Transects'!E1034</f>
        <v>0</v>
      </c>
      <c r="E1028" s="1">
        <f>'4.OVTA Sites-Transects'!G1034</f>
        <v>0</v>
      </c>
      <c r="F1028" s="1">
        <f>'4.OVTA Sites-Transects'!F1034</f>
        <v>0</v>
      </c>
      <c r="G1028" s="6">
        <f>'4.OVTA Sites-Transects'!H1034</f>
        <v>0</v>
      </c>
      <c r="H1028" s="6">
        <f>'4.OVTA Sites-Transects'!I1034</f>
        <v>0</v>
      </c>
      <c r="I1028" s="193" t="str">
        <f t="shared" si="128"/>
        <v>-</v>
      </c>
      <c r="J1028" s="27" t="str">
        <f t="shared" si="129"/>
        <v>-</v>
      </c>
      <c r="K1028" s="27" t="str">
        <f t="shared" si="130"/>
        <v>-</v>
      </c>
      <c r="L1028" s="27" t="str">
        <f t="shared" si="131"/>
        <v>-</v>
      </c>
      <c r="M1028" s="27" t="str">
        <f t="shared" si="132"/>
        <v>-</v>
      </c>
      <c r="N1028" s="28">
        <f t="shared" si="133"/>
        <v>0</v>
      </c>
      <c r="O1028" s="28">
        <f t="shared" ref="O1028:O1091" si="135">IF(P1028="yes", N1028, 0)</f>
        <v>0</v>
      </c>
      <c r="P1028" s="1" t="str">
        <f t="shared" si="134"/>
        <v>no</v>
      </c>
    </row>
    <row r="1029" spans="1:16" x14ac:dyDescent="0.25">
      <c r="A1029" s="6">
        <f>'4.OVTA Sites-Transects'!B1035</f>
        <v>0</v>
      </c>
      <c r="B1029" s="6">
        <f>'4.OVTA Sites-Transects'!C1035</f>
        <v>0</v>
      </c>
      <c r="C1029" s="6">
        <f>'4.OVTA Sites-Transects'!D1035</f>
        <v>0</v>
      </c>
      <c r="D1029" s="1">
        <f>'4.OVTA Sites-Transects'!E1035</f>
        <v>0</v>
      </c>
      <c r="E1029" s="1">
        <f>'4.OVTA Sites-Transects'!G1035</f>
        <v>0</v>
      </c>
      <c r="F1029" s="1">
        <f>'4.OVTA Sites-Transects'!F1035</f>
        <v>0</v>
      </c>
      <c r="G1029" s="6">
        <f>'4.OVTA Sites-Transects'!H1035</f>
        <v>0</v>
      </c>
      <c r="H1029" s="6">
        <f>'4.OVTA Sites-Transects'!I1035</f>
        <v>0</v>
      </c>
      <c r="I1029" s="193" t="str">
        <f t="shared" si="128"/>
        <v>-</v>
      </c>
      <c r="J1029" s="27" t="str">
        <f t="shared" si="129"/>
        <v>-</v>
      </c>
      <c r="K1029" s="27" t="str">
        <f t="shared" si="130"/>
        <v>-</v>
      </c>
      <c r="L1029" s="27" t="str">
        <f t="shared" si="131"/>
        <v>-</v>
      </c>
      <c r="M1029" s="27" t="str">
        <f t="shared" si="132"/>
        <v>-</v>
      </c>
      <c r="N1029" s="28">
        <f t="shared" si="133"/>
        <v>0</v>
      </c>
      <c r="O1029" s="28">
        <f t="shared" si="135"/>
        <v>0</v>
      </c>
      <c r="P1029" s="1" t="str">
        <f t="shared" si="134"/>
        <v>no</v>
      </c>
    </row>
    <row r="1030" spans="1:16" x14ac:dyDescent="0.25">
      <c r="A1030" s="6">
        <f>'4.OVTA Sites-Transects'!B1036</f>
        <v>0</v>
      </c>
      <c r="B1030" s="6">
        <f>'4.OVTA Sites-Transects'!C1036</f>
        <v>0</v>
      </c>
      <c r="C1030" s="6">
        <f>'4.OVTA Sites-Transects'!D1036</f>
        <v>0</v>
      </c>
      <c r="D1030" s="1">
        <f>'4.OVTA Sites-Transects'!E1036</f>
        <v>0</v>
      </c>
      <c r="E1030" s="1">
        <f>'4.OVTA Sites-Transects'!G1036</f>
        <v>0</v>
      </c>
      <c r="F1030" s="1">
        <f>'4.OVTA Sites-Transects'!F1036</f>
        <v>0</v>
      </c>
      <c r="G1030" s="6">
        <f>'4.OVTA Sites-Transects'!H1036</f>
        <v>0</v>
      </c>
      <c r="H1030" s="6">
        <f>'4.OVTA Sites-Transects'!I1036</f>
        <v>0</v>
      </c>
      <c r="I1030" s="193" t="str">
        <f t="shared" si="128"/>
        <v>-</v>
      </c>
      <c r="J1030" s="27" t="str">
        <f t="shared" si="129"/>
        <v>-</v>
      </c>
      <c r="K1030" s="27" t="str">
        <f t="shared" si="130"/>
        <v>-</v>
      </c>
      <c r="L1030" s="27" t="str">
        <f t="shared" si="131"/>
        <v>-</v>
      </c>
      <c r="M1030" s="27" t="str">
        <f t="shared" si="132"/>
        <v>-</v>
      </c>
      <c r="N1030" s="28">
        <f t="shared" si="133"/>
        <v>0</v>
      </c>
      <c r="O1030" s="28">
        <f t="shared" si="135"/>
        <v>0</v>
      </c>
      <c r="P1030" s="1" t="str">
        <f t="shared" si="134"/>
        <v>no</v>
      </c>
    </row>
    <row r="1031" spans="1:16" x14ac:dyDescent="0.25">
      <c r="A1031" s="6">
        <f>'4.OVTA Sites-Transects'!B1037</f>
        <v>0</v>
      </c>
      <c r="B1031" s="6">
        <f>'4.OVTA Sites-Transects'!C1037</f>
        <v>0</v>
      </c>
      <c r="C1031" s="6">
        <f>'4.OVTA Sites-Transects'!D1037</f>
        <v>0</v>
      </c>
      <c r="D1031" s="1">
        <f>'4.OVTA Sites-Transects'!E1037</f>
        <v>0</v>
      </c>
      <c r="E1031" s="1">
        <f>'4.OVTA Sites-Transects'!G1037</f>
        <v>0</v>
      </c>
      <c r="F1031" s="1">
        <f>'4.OVTA Sites-Transects'!F1037</f>
        <v>0</v>
      </c>
      <c r="G1031" s="6">
        <f>'4.OVTA Sites-Transects'!H1037</f>
        <v>0</v>
      </c>
      <c r="H1031" s="6">
        <f>'4.OVTA Sites-Transects'!I1037</f>
        <v>0</v>
      </c>
      <c r="I1031" s="193" t="str">
        <f t="shared" si="128"/>
        <v>-</v>
      </c>
      <c r="J1031" s="27" t="str">
        <f t="shared" si="129"/>
        <v>-</v>
      </c>
      <c r="K1031" s="27" t="str">
        <f t="shared" si="130"/>
        <v>-</v>
      </c>
      <c r="L1031" s="27" t="str">
        <f t="shared" si="131"/>
        <v>-</v>
      </c>
      <c r="M1031" s="27" t="str">
        <f t="shared" si="132"/>
        <v>-</v>
      </c>
      <c r="N1031" s="28">
        <f t="shared" si="133"/>
        <v>0</v>
      </c>
      <c r="O1031" s="28">
        <f t="shared" si="135"/>
        <v>0</v>
      </c>
      <c r="P1031" s="1" t="str">
        <f t="shared" si="134"/>
        <v>no</v>
      </c>
    </row>
    <row r="1032" spans="1:16" x14ac:dyDescent="0.25">
      <c r="A1032" s="6">
        <f>'4.OVTA Sites-Transects'!B1038</f>
        <v>0</v>
      </c>
      <c r="B1032" s="6">
        <f>'4.OVTA Sites-Transects'!C1038</f>
        <v>0</v>
      </c>
      <c r="C1032" s="6">
        <f>'4.OVTA Sites-Transects'!D1038</f>
        <v>0</v>
      </c>
      <c r="D1032" s="1">
        <f>'4.OVTA Sites-Transects'!E1038</f>
        <v>0</v>
      </c>
      <c r="E1032" s="1">
        <f>'4.OVTA Sites-Transects'!G1038</f>
        <v>0</v>
      </c>
      <c r="F1032" s="1">
        <f>'4.OVTA Sites-Transects'!F1038</f>
        <v>0</v>
      </c>
      <c r="G1032" s="6">
        <f>'4.OVTA Sites-Transects'!H1038</f>
        <v>0</v>
      </c>
      <c r="H1032" s="6">
        <f>'4.OVTA Sites-Transects'!I1038</f>
        <v>0</v>
      </c>
      <c r="I1032" s="193" t="str">
        <f t="shared" si="128"/>
        <v>-</v>
      </c>
      <c r="J1032" s="27" t="str">
        <f t="shared" si="129"/>
        <v>-</v>
      </c>
      <c r="K1032" s="27" t="str">
        <f t="shared" si="130"/>
        <v>-</v>
      </c>
      <c r="L1032" s="27" t="str">
        <f t="shared" si="131"/>
        <v>-</v>
      </c>
      <c r="M1032" s="27" t="str">
        <f t="shared" si="132"/>
        <v>-</v>
      </c>
      <c r="N1032" s="28">
        <f t="shared" si="133"/>
        <v>0</v>
      </c>
      <c r="O1032" s="28">
        <f t="shared" si="135"/>
        <v>0</v>
      </c>
      <c r="P1032" s="1" t="str">
        <f t="shared" si="134"/>
        <v>no</v>
      </c>
    </row>
    <row r="1033" spans="1:16" x14ac:dyDescent="0.25">
      <c r="A1033" s="6">
        <f>'4.OVTA Sites-Transects'!B1039</f>
        <v>0</v>
      </c>
      <c r="B1033" s="6">
        <f>'4.OVTA Sites-Transects'!C1039</f>
        <v>0</v>
      </c>
      <c r="C1033" s="6">
        <f>'4.OVTA Sites-Transects'!D1039</f>
        <v>0</v>
      </c>
      <c r="D1033" s="1">
        <f>'4.OVTA Sites-Transects'!E1039</f>
        <v>0</v>
      </c>
      <c r="E1033" s="1">
        <f>'4.OVTA Sites-Transects'!G1039</f>
        <v>0</v>
      </c>
      <c r="F1033" s="1">
        <f>'4.OVTA Sites-Transects'!F1039</f>
        <v>0</v>
      </c>
      <c r="G1033" s="6">
        <f>'4.OVTA Sites-Transects'!H1039</f>
        <v>0</v>
      </c>
      <c r="H1033" s="6">
        <f>'4.OVTA Sites-Transects'!I1039</f>
        <v>0</v>
      </c>
      <c r="I1033" s="193" t="str">
        <f t="shared" si="128"/>
        <v>-</v>
      </c>
      <c r="J1033" s="27" t="str">
        <f t="shared" si="129"/>
        <v>-</v>
      </c>
      <c r="K1033" s="27" t="str">
        <f t="shared" si="130"/>
        <v>-</v>
      </c>
      <c r="L1033" s="27" t="str">
        <f t="shared" si="131"/>
        <v>-</v>
      </c>
      <c r="M1033" s="27" t="str">
        <f t="shared" si="132"/>
        <v>-</v>
      </c>
      <c r="N1033" s="28">
        <f t="shared" si="133"/>
        <v>0</v>
      </c>
      <c r="O1033" s="28">
        <f t="shared" si="135"/>
        <v>0</v>
      </c>
      <c r="P1033" s="1" t="str">
        <f t="shared" si="134"/>
        <v>no</v>
      </c>
    </row>
    <row r="1034" spans="1:16" x14ac:dyDescent="0.25">
      <c r="A1034" s="6">
        <f>'4.OVTA Sites-Transects'!B1040</f>
        <v>0</v>
      </c>
      <c r="B1034" s="6">
        <f>'4.OVTA Sites-Transects'!C1040</f>
        <v>0</v>
      </c>
      <c r="C1034" s="6">
        <f>'4.OVTA Sites-Transects'!D1040</f>
        <v>0</v>
      </c>
      <c r="D1034" s="1">
        <f>'4.OVTA Sites-Transects'!E1040</f>
        <v>0</v>
      </c>
      <c r="E1034" s="1">
        <f>'4.OVTA Sites-Transects'!G1040</f>
        <v>0</v>
      </c>
      <c r="F1034" s="1">
        <f>'4.OVTA Sites-Transects'!F1040</f>
        <v>0</v>
      </c>
      <c r="G1034" s="6">
        <f>'4.OVTA Sites-Transects'!H1040</f>
        <v>0</v>
      </c>
      <c r="H1034" s="6">
        <f>'4.OVTA Sites-Transects'!I1040</f>
        <v>0</v>
      </c>
      <c r="I1034" s="193" t="str">
        <f t="shared" si="128"/>
        <v>-</v>
      </c>
      <c r="J1034" s="27" t="str">
        <f t="shared" si="129"/>
        <v>-</v>
      </c>
      <c r="K1034" s="27" t="str">
        <f t="shared" si="130"/>
        <v>-</v>
      </c>
      <c r="L1034" s="27" t="str">
        <f t="shared" si="131"/>
        <v>-</v>
      </c>
      <c r="M1034" s="27" t="str">
        <f t="shared" si="132"/>
        <v>-</v>
      </c>
      <c r="N1034" s="28">
        <f t="shared" si="133"/>
        <v>0</v>
      </c>
      <c r="O1034" s="28">
        <f t="shared" si="135"/>
        <v>0</v>
      </c>
      <c r="P1034" s="1" t="str">
        <f t="shared" si="134"/>
        <v>no</v>
      </c>
    </row>
    <row r="1035" spans="1:16" x14ac:dyDescent="0.25">
      <c r="A1035" s="6">
        <f>'4.OVTA Sites-Transects'!B1041</f>
        <v>0</v>
      </c>
      <c r="B1035" s="6">
        <f>'4.OVTA Sites-Transects'!C1041</f>
        <v>0</v>
      </c>
      <c r="C1035" s="6">
        <f>'4.OVTA Sites-Transects'!D1041</f>
        <v>0</v>
      </c>
      <c r="D1035" s="1">
        <f>'4.OVTA Sites-Transects'!E1041</f>
        <v>0</v>
      </c>
      <c r="E1035" s="1">
        <f>'4.OVTA Sites-Transects'!G1041</f>
        <v>0</v>
      </c>
      <c r="F1035" s="1">
        <f>'4.OVTA Sites-Transects'!F1041</f>
        <v>0</v>
      </c>
      <c r="G1035" s="6">
        <f>'4.OVTA Sites-Transects'!H1041</f>
        <v>0</v>
      </c>
      <c r="H1035" s="6">
        <f>'4.OVTA Sites-Transects'!I1041</f>
        <v>0</v>
      </c>
      <c r="I1035" s="193" t="str">
        <f t="shared" si="128"/>
        <v>-</v>
      </c>
      <c r="J1035" s="27" t="str">
        <f t="shared" si="129"/>
        <v>-</v>
      </c>
      <c r="K1035" s="27" t="str">
        <f t="shared" si="130"/>
        <v>-</v>
      </c>
      <c r="L1035" s="27" t="str">
        <f t="shared" si="131"/>
        <v>-</v>
      </c>
      <c r="M1035" s="27" t="str">
        <f t="shared" si="132"/>
        <v>-</v>
      </c>
      <c r="N1035" s="28">
        <f t="shared" si="133"/>
        <v>0</v>
      </c>
      <c r="O1035" s="28">
        <f t="shared" si="135"/>
        <v>0</v>
      </c>
      <c r="P1035" s="1" t="str">
        <f t="shared" si="134"/>
        <v>no</v>
      </c>
    </row>
    <row r="1036" spans="1:16" x14ac:dyDescent="0.25">
      <c r="A1036" s="6">
        <f>'4.OVTA Sites-Transects'!B1042</f>
        <v>0</v>
      </c>
      <c r="B1036" s="6">
        <f>'4.OVTA Sites-Transects'!C1042</f>
        <v>0</v>
      </c>
      <c r="C1036" s="6">
        <f>'4.OVTA Sites-Transects'!D1042</f>
        <v>0</v>
      </c>
      <c r="D1036" s="1">
        <f>'4.OVTA Sites-Transects'!E1042</f>
        <v>0</v>
      </c>
      <c r="E1036" s="1">
        <f>'4.OVTA Sites-Transects'!G1042</f>
        <v>0</v>
      </c>
      <c r="F1036" s="1">
        <f>'4.OVTA Sites-Transects'!F1042</f>
        <v>0</v>
      </c>
      <c r="G1036" s="6">
        <f>'4.OVTA Sites-Transects'!H1042</f>
        <v>0</v>
      </c>
      <c r="H1036" s="6">
        <f>'4.OVTA Sites-Transects'!I1042</f>
        <v>0</v>
      </c>
      <c r="I1036" s="193" t="str">
        <f t="shared" si="128"/>
        <v>-</v>
      </c>
      <c r="J1036" s="27" t="str">
        <f t="shared" si="129"/>
        <v>-</v>
      </c>
      <c r="K1036" s="27" t="str">
        <f t="shared" si="130"/>
        <v>-</v>
      </c>
      <c r="L1036" s="27" t="str">
        <f t="shared" si="131"/>
        <v>-</v>
      </c>
      <c r="M1036" s="27" t="str">
        <f t="shared" si="132"/>
        <v>-</v>
      </c>
      <c r="N1036" s="28">
        <f t="shared" si="133"/>
        <v>0</v>
      </c>
      <c r="O1036" s="28">
        <f t="shared" si="135"/>
        <v>0</v>
      </c>
      <c r="P1036" s="1" t="str">
        <f t="shared" si="134"/>
        <v>no</v>
      </c>
    </row>
    <row r="1037" spans="1:16" x14ac:dyDescent="0.25">
      <c r="A1037" s="6">
        <f>'4.OVTA Sites-Transects'!B1043</f>
        <v>0</v>
      </c>
      <c r="B1037" s="6">
        <f>'4.OVTA Sites-Transects'!C1043</f>
        <v>0</v>
      </c>
      <c r="C1037" s="6">
        <f>'4.OVTA Sites-Transects'!D1043</f>
        <v>0</v>
      </c>
      <c r="D1037" s="1">
        <f>'4.OVTA Sites-Transects'!E1043</f>
        <v>0</v>
      </c>
      <c r="E1037" s="1">
        <f>'4.OVTA Sites-Transects'!G1043</f>
        <v>0</v>
      </c>
      <c r="F1037" s="1">
        <f>'4.OVTA Sites-Transects'!F1043</f>
        <v>0</v>
      </c>
      <c r="G1037" s="6">
        <f>'4.OVTA Sites-Transects'!H1043</f>
        <v>0</v>
      </c>
      <c r="H1037" s="6">
        <f>'4.OVTA Sites-Transects'!I1043</f>
        <v>0</v>
      </c>
      <c r="I1037" s="193" t="str">
        <f t="shared" si="128"/>
        <v>-</v>
      </c>
      <c r="J1037" s="27" t="str">
        <f t="shared" si="129"/>
        <v>-</v>
      </c>
      <c r="K1037" s="27" t="str">
        <f t="shared" si="130"/>
        <v>-</v>
      </c>
      <c r="L1037" s="27" t="str">
        <f t="shared" si="131"/>
        <v>-</v>
      </c>
      <c r="M1037" s="27" t="str">
        <f t="shared" si="132"/>
        <v>-</v>
      </c>
      <c r="N1037" s="28">
        <f t="shared" si="133"/>
        <v>0</v>
      </c>
      <c r="O1037" s="28">
        <f t="shared" si="135"/>
        <v>0</v>
      </c>
      <c r="P1037" s="1" t="str">
        <f t="shared" si="134"/>
        <v>no</v>
      </c>
    </row>
    <row r="1038" spans="1:16" x14ac:dyDescent="0.25">
      <c r="A1038" s="6">
        <f>'4.OVTA Sites-Transects'!B1044</f>
        <v>0</v>
      </c>
      <c r="B1038" s="6">
        <f>'4.OVTA Sites-Transects'!C1044</f>
        <v>0</v>
      </c>
      <c r="C1038" s="6">
        <f>'4.OVTA Sites-Transects'!D1044</f>
        <v>0</v>
      </c>
      <c r="D1038" s="1">
        <f>'4.OVTA Sites-Transects'!E1044</f>
        <v>0</v>
      </c>
      <c r="E1038" s="1">
        <f>'4.OVTA Sites-Transects'!G1044</f>
        <v>0</v>
      </c>
      <c r="F1038" s="1">
        <f>'4.OVTA Sites-Transects'!F1044</f>
        <v>0</v>
      </c>
      <c r="G1038" s="6">
        <f>'4.OVTA Sites-Transects'!H1044</f>
        <v>0</v>
      </c>
      <c r="H1038" s="6">
        <f>'4.OVTA Sites-Transects'!I1044</f>
        <v>0</v>
      </c>
      <c r="I1038" s="193" t="str">
        <f t="shared" si="128"/>
        <v>-</v>
      </c>
      <c r="J1038" s="27" t="str">
        <f t="shared" si="129"/>
        <v>-</v>
      </c>
      <c r="K1038" s="27" t="str">
        <f t="shared" si="130"/>
        <v>-</v>
      </c>
      <c r="L1038" s="27" t="str">
        <f t="shared" si="131"/>
        <v>-</v>
      </c>
      <c r="M1038" s="27" t="str">
        <f t="shared" si="132"/>
        <v>-</v>
      </c>
      <c r="N1038" s="28">
        <f t="shared" si="133"/>
        <v>0</v>
      </c>
      <c r="O1038" s="28">
        <f t="shared" si="135"/>
        <v>0</v>
      </c>
      <c r="P1038" s="1" t="str">
        <f t="shared" si="134"/>
        <v>no</v>
      </c>
    </row>
    <row r="1039" spans="1:16" x14ac:dyDescent="0.25">
      <c r="A1039" s="6">
        <f>'4.OVTA Sites-Transects'!B1045</f>
        <v>0</v>
      </c>
      <c r="B1039" s="6">
        <f>'4.OVTA Sites-Transects'!C1045</f>
        <v>0</v>
      </c>
      <c r="C1039" s="6">
        <f>'4.OVTA Sites-Transects'!D1045</f>
        <v>0</v>
      </c>
      <c r="D1039" s="1">
        <f>'4.OVTA Sites-Transects'!E1045</f>
        <v>0</v>
      </c>
      <c r="E1039" s="1">
        <f>'4.OVTA Sites-Transects'!G1045</f>
        <v>0</v>
      </c>
      <c r="F1039" s="1">
        <f>'4.OVTA Sites-Transects'!F1045</f>
        <v>0</v>
      </c>
      <c r="G1039" s="6">
        <f>'4.OVTA Sites-Transects'!H1045</f>
        <v>0</v>
      </c>
      <c r="H1039" s="6">
        <f>'4.OVTA Sites-Transects'!I1045</f>
        <v>0</v>
      </c>
      <c r="I1039" s="193" t="str">
        <f t="shared" si="128"/>
        <v>-</v>
      </c>
      <c r="J1039" s="27" t="str">
        <f t="shared" si="129"/>
        <v>-</v>
      </c>
      <c r="K1039" s="27" t="str">
        <f t="shared" si="130"/>
        <v>-</v>
      </c>
      <c r="L1039" s="27" t="str">
        <f t="shared" si="131"/>
        <v>-</v>
      </c>
      <c r="M1039" s="27" t="str">
        <f t="shared" si="132"/>
        <v>-</v>
      </c>
      <c r="N1039" s="28">
        <f t="shared" si="133"/>
        <v>0</v>
      </c>
      <c r="O1039" s="28">
        <f t="shared" si="135"/>
        <v>0</v>
      </c>
      <c r="P1039" s="1" t="str">
        <f t="shared" si="134"/>
        <v>no</v>
      </c>
    </row>
    <row r="1040" spans="1:16" x14ac:dyDescent="0.25">
      <c r="A1040" s="6">
        <f>'4.OVTA Sites-Transects'!B1046</f>
        <v>0</v>
      </c>
      <c r="B1040" s="6">
        <f>'4.OVTA Sites-Transects'!C1046</f>
        <v>0</v>
      </c>
      <c r="C1040" s="6">
        <f>'4.OVTA Sites-Transects'!D1046</f>
        <v>0</v>
      </c>
      <c r="D1040" s="1">
        <f>'4.OVTA Sites-Transects'!E1046</f>
        <v>0</v>
      </c>
      <c r="E1040" s="1">
        <f>'4.OVTA Sites-Transects'!G1046</f>
        <v>0</v>
      </c>
      <c r="F1040" s="1">
        <f>'4.OVTA Sites-Transects'!F1046</f>
        <v>0</v>
      </c>
      <c r="G1040" s="6">
        <f>'4.OVTA Sites-Transects'!H1046</f>
        <v>0</v>
      </c>
      <c r="H1040" s="6">
        <f>'4.OVTA Sites-Transects'!I1046</f>
        <v>0</v>
      </c>
      <c r="I1040" s="193" t="str">
        <f t="shared" si="128"/>
        <v>-</v>
      </c>
      <c r="J1040" s="27" t="str">
        <f t="shared" si="129"/>
        <v>-</v>
      </c>
      <c r="K1040" s="27" t="str">
        <f t="shared" si="130"/>
        <v>-</v>
      </c>
      <c r="L1040" s="27" t="str">
        <f t="shared" si="131"/>
        <v>-</v>
      </c>
      <c r="M1040" s="27" t="str">
        <f t="shared" si="132"/>
        <v>-</v>
      </c>
      <c r="N1040" s="28">
        <f t="shared" si="133"/>
        <v>0</v>
      </c>
      <c r="O1040" s="28">
        <f t="shared" si="135"/>
        <v>0</v>
      </c>
      <c r="P1040" s="1" t="str">
        <f t="shared" si="134"/>
        <v>no</v>
      </c>
    </row>
    <row r="1041" spans="1:16" x14ac:dyDescent="0.25">
      <c r="A1041" s="6">
        <f>'4.OVTA Sites-Transects'!B1047</f>
        <v>0</v>
      </c>
      <c r="B1041" s="6">
        <f>'4.OVTA Sites-Transects'!C1047</f>
        <v>0</v>
      </c>
      <c r="C1041" s="6">
        <f>'4.OVTA Sites-Transects'!D1047</f>
        <v>0</v>
      </c>
      <c r="D1041" s="1">
        <f>'4.OVTA Sites-Transects'!E1047</f>
        <v>0</v>
      </c>
      <c r="E1041" s="1">
        <f>'4.OVTA Sites-Transects'!G1047</f>
        <v>0</v>
      </c>
      <c r="F1041" s="1">
        <f>'4.OVTA Sites-Transects'!F1047</f>
        <v>0</v>
      </c>
      <c r="G1041" s="6">
        <f>'4.OVTA Sites-Transects'!H1047</f>
        <v>0</v>
      </c>
      <c r="H1041" s="6">
        <f>'4.OVTA Sites-Transects'!I1047</f>
        <v>0</v>
      </c>
      <c r="I1041" s="193" t="str">
        <f t="shared" si="128"/>
        <v>-</v>
      </c>
      <c r="J1041" s="27" t="str">
        <f t="shared" si="129"/>
        <v>-</v>
      </c>
      <c r="K1041" s="27" t="str">
        <f t="shared" si="130"/>
        <v>-</v>
      </c>
      <c r="L1041" s="27" t="str">
        <f t="shared" si="131"/>
        <v>-</v>
      </c>
      <c r="M1041" s="27" t="str">
        <f t="shared" si="132"/>
        <v>-</v>
      </c>
      <c r="N1041" s="28">
        <f t="shared" si="133"/>
        <v>0</v>
      </c>
      <c r="O1041" s="28">
        <f t="shared" si="135"/>
        <v>0</v>
      </c>
      <c r="P1041" s="1" t="str">
        <f t="shared" si="134"/>
        <v>no</v>
      </c>
    </row>
    <row r="1042" spans="1:16" x14ac:dyDescent="0.25">
      <c r="A1042" s="6">
        <f>'4.OVTA Sites-Transects'!B1048</f>
        <v>0</v>
      </c>
      <c r="B1042" s="6">
        <f>'4.OVTA Sites-Transects'!C1048</f>
        <v>0</v>
      </c>
      <c r="C1042" s="6">
        <f>'4.OVTA Sites-Transects'!D1048</f>
        <v>0</v>
      </c>
      <c r="D1042" s="1">
        <f>'4.OVTA Sites-Transects'!E1048</f>
        <v>0</v>
      </c>
      <c r="E1042" s="1">
        <f>'4.OVTA Sites-Transects'!G1048</f>
        <v>0</v>
      </c>
      <c r="F1042" s="1">
        <f>'4.OVTA Sites-Transects'!F1048</f>
        <v>0</v>
      </c>
      <c r="G1042" s="6">
        <f>'4.OVTA Sites-Transects'!H1048</f>
        <v>0</v>
      </c>
      <c r="H1042" s="6">
        <f>'4.OVTA Sites-Transects'!I1048</f>
        <v>0</v>
      </c>
      <c r="I1042" s="193" t="str">
        <f t="shared" si="128"/>
        <v>-</v>
      </c>
      <c r="J1042" s="27" t="str">
        <f t="shared" si="129"/>
        <v>-</v>
      </c>
      <c r="K1042" s="27" t="str">
        <f t="shared" si="130"/>
        <v>-</v>
      </c>
      <c r="L1042" s="27" t="str">
        <f t="shared" si="131"/>
        <v>-</v>
      </c>
      <c r="M1042" s="27" t="str">
        <f t="shared" si="132"/>
        <v>-</v>
      </c>
      <c r="N1042" s="28">
        <f t="shared" si="133"/>
        <v>0</v>
      </c>
      <c r="O1042" s="28">
        <f t="shared" si="135"/>
        <v>0</v>
      </c>
      <c r="P1042" s="1" t="str">
        <f t="shared" si="134"/>
        <v>no</v>
      </c>
    </row>
    <row r="1043" spans="1:16" x14ac:dyDescent="0.25">
      <c r="A1043" s="6">
        <f>'4.OVTA Sites-Transects'!B1049</f>
        <v>0</v>
      </c>
      <c r="B1043" s="6">
        <f>'4.OVTA Sites-Transects'!C1049</f>
        <v>0</v>
      </c>
      <c r="C1043" s="6">
        <f>'4.OVTA Sites-Transects'!D1049</f>
        <v>0</v>
      </c>
      <c r="D1043" s="1">
        <f>'4.OVTA Sites-Transects'!E1049</f>
        <v>0</v>
      </c>
      <c r="E1043" s="1">
        <f>'4.OVTA Sites-Transects'!G1049</f>
        <v>0</v>
      </c>
      <c r="F1043" s="1">
        <f>'4.OVTA Sites-Transects'!F1049</f>
        <v>0</v>
      </c>
      <c r="G1043" s="6">
        <f>'4.OVTA Sites-Transects'!H1049</f>
        <v>0</v>
      </c>
      <c r="H1043" s="6">
        <f>'4.OVTA Sites-Transects'!I1049</f>
        <v>0</v>
      </c>
      <c r="I1043" s="193" t="str">
        <f t="shared" si="128"/>
        <v>-</v>
      </c>
      <c r="J1043" s="27" t="str">
        <f t="shared" si="129"/>
        <v>-</v>
      </c>
      <c r="K1043" s="27" t="str">
        <f t="shared" si="130"/>
        <v>-</v>
      </c>
      <c r="L1043" s="27" t="str">
        <f t="shared" si="131"/>
        <v>-</v>
      </c>
      <c r="M1043" s="27" t="str">
        <f t="shared" si="132"/>
        <v>-</v>
      </c>
      <c r="N1043" s="28">
        <f t="shared" si="133"/>
        <v>0</v>
      </c>
      <c r="O1043" s="28">
        <f t="shared" si="135"/>
        <v>0</v>
      </c>
      <c r="P1043" s="1" t="str">
        <f t="shared" si="134"/>
        <v>no</v>
      </c>
    </row>
    <row r="1044" spans="1:16" x14ac:dyDescent="0.25">
      <c r="A1044" s="6">
        <f>'4.OVTA Sites-Transects'!B1050</f>
        <v>0</v>
      </c>
      <c r="B1044" s="6">
        <f>'4.OVTA Sites-Transects'!C1050</f>
        <v>0</v>
      </c>
      <c r="C1044" s="6">
        <f>'4.OVTA Sites-Transects'!D1050</f>
        <v>0</v>
      </c>
      <c r="D1044" s="1">
        <f>'4.OVTA Sites-Transects'!E1050</f>
        <v>0</v>
      </c>
      <c r="E1044" s="1">
        <f>'4.OVTA Sites-Transects'!G1050</f>
        <v>0</v>
      </c>
      <c r="F1044" s="1">
        <f>'4.OVTA Sites-Transects'!F1050</f>
        <v>0</v>
      </c>
      <c r="G1044" s="6">
        <f>'4.OVTA Sites-Transects'!H1050</f>
        <v>0</v>
      </c>
      <c r="H1044" s="6">
        <f>'4.OVTA Sites-Transects'!I1050</f>
        <v>0</v>
      </c>
      <c r="I1044" s="193" t="str">
        <f t="shared" si="128"/>
        <v>-</v>
      </c>
      <c r="J1044" s="27" t="str">
        <f t="shared" si="129"/>
        <v>-</v>
      </c>
      <c r="K1044" s="27" t="str">
        <f t="shared" si="130"/>
        <v>-</v>
      </c>
      <c r="L1044" s="27" t="str">
        <f t="shared" si="131"/>
        <v>-</v>
      </c>
      <c r="M1044" s="27" t="str">
        <f t="shared" si="132"/>
        <v>-</v>
      </c>
      <c r="N1044" s="28">
        <f t="shared" si="133"/>
        <v>0</v>
      </c>
      <c r="O1044" s="28">
        <f t="shared" si="135"/>
        <v>0</v>
      </c>
      <c r="P1044" s="1" t="str">
        <f t="shared" si="134"/>
        <v>no</v>
      </c>
    </row>
    <row r="1045" spans="1:16" x14ac:dyDescent="0.25">
      <c r="A1045" s="6">
        <f>'4.OVTA Sites-Transects'!B1051</f>
        <v>0</v>
      </c>
      <c r="B1045" s="6">
        <f>'4.OVTA Sites-Transects'!C1051</f>
        <v>0</v>
      </c>
      <c r="C1045" s="6">
        <f>'4.OVTA Sites-Transects'!D1051</f>
        <v>0</v>
      </c>
      <c r="D1045" s="1">
        <f>'4.OVTA Sites-Transects'!E1051</f>
        <v>0</v>
      </c>
      <c r="E1045" s="1">
        <f>'4.OVTA Sites-Transects'!G1051</f>
        <v>0</v>
      </c>
      <c r="F1045" s="1">
        <f>'4.OVTA Sites-Transects'!F1051</f>
        <v>0</v>
      </c>
      <c r="G1045" s="6">
        <f>'4.OVTA Sites-Transects'!H1051</f>
        <v>0</v>
      </c>
      <c r="H1045" s="6">
        <f>'4.OVTA Sites-Transects'!I1051</f>
        <v>0</v>
      </c>
      <c r="I1045" s="193" t="str">
        <f t="shared" si="128"/>
        <v>-</v>
      </c>
      <c r="J1045" s="27" t="str">
        <f t="shared" si="129"/>
        <v>-</v>
      </c>
      <c r="K1045" s="27" t="str">
        <f t="shared" si="130"/>
        <v>-</v>
      </c>
      <c r="L1045" s="27" t="str">
        <f t="shared" si="131"/>
        <v>-</v>
      </c>
      <c r="M1045" s="27" t="str">
        <f t="shared" si="132"/>
        <v>-</v>
      </c>
      <c r="N1045" s="28">
        <f t="shared" si="133"/>
        <v>0</v>
      </c>
      <c r="O1045" s="28">
        <f t="shared" si="135"/>
        <v>0</v>
      </c>
      <c r="P1045" s="1" t="str">
        <f t="shared" si="134"/>
        <v>no</v>
      </c>
    </row>
    <row r="1046" spans="1:16" x14ac:dyDescent="0.25">
      <c r="A1046" s="6">
        <f>'4.OVTA Sites-Transects'!B1052</f>
        <v>0</v>
      </c>
      <c r="B1046" s="6">
        <f>'4.OVTA Sites-Transects'!C1052</f>
        <v>0</v>
      </c>
      <c r="C1046" s="6">
        <f>'4.OVTA Sites-Transects'!D1052</f>
        <v>0</v>
      </c>
      <c r="D1046" s="1">
        <f>'4.OVTA Sites-Transects'!E1052</f>
        <v>0</v>
      </c>
      <c r="E1046" s="1">
        <f>'4.OVTA Sites-Transects'!G1052</f>
        <v>0</v>
      </c>
      <c r="F1046" s="1">
        <f>'4.OVTA Sites-Transects'!F1052</f>
        <v>0</v>
      </c>
      <c r="G1046" s="6">
        <f>'4.OVTA Sites-Transects'!H1052</f>
        <v>0</v>
      </c>
      <c r="H1046" s="6">
        <f>'4.OVTA Sites-Transects'!I1052</f>
        <v>0</v>
      </c>
      <c r="I1046" s="193" t="str">
        <f t="shared" si="128"/>
        <v>-</v>
      </c>
      <c r="J1046" s="27" t="str">
        <f t="shared" si="129"/>
        <v>-</v>
      </c>
      <c r="K1046" s="27" t="str">
        <f t="shared" si="130"/>
        <v>-</v>
      </c>
      <c r="L1046" s="27" t="str">
        <f t="shared" si="131"/>
        <v>-</v>
      </c>
      <c r="M1046" s="27" t="str">
        <f t="shared" si="132"/>
        <v>-</v>
      </c>
      <c r="N1046" s="28">
        <f t="shared" si="133"/>
        <v>0</v>
      </c>
      <c r="O1046" s="28">
        <f t="shared" si="135"/>
        <v>0</v>
      </c>
      <c r="P1046" s="1" t="str">
        <f t="shared" si="134"/>
        <v>no</v>
      </c>
    </row>
    <row r="1047" spans="1:16" x14ac:dyDescent="0.25">
      <c r="A1047" s="6">
        <f>'4.OVTA Sites-Transects'!B1053</f>
        <v>0</v>
      </c>
      <c r="B1047" s="6">
        <f>'4.OVTA Sites-Transects'!C1053</f>
        <v>0</v>
      </c>
      <c r="C1047" s="6">
        <f>'4.OVTA Sites-Transects'!D1053</f>
        <v>0</v>
      </c>
      <c r="D1047" s="1">
        <f>'4.OVTA Sites-Transects'!E1053</f>
        <v>0</v>
      </c>
      <c r="E1047" s="1">
        <f>'4.OVTA Sites-Transects'!G1053</f>
        <v>0</v>
      </c>
      <c r="F1047" s="1">
        <f>'4.OVTA Sites-Transects'!F1053</f>
        <v>0</v>
      </c>
      <c r="G1047" s="6">
        <f>'4.OVTA Sites-Transects'!H1053</f>
        <v>0</v>
      </c>
      <c r="H1047" s="6">
        <f>'4.OVTA Sites-Transects'!I1053</f>
        <v>0</v>
      </c>
      <c r="I1047" s="193" t="str">
        <f t="shared" si="128"/>
        <v>-</v>
      </c>
      <c r="J1047" s="27" t="str">
        <f t="shared" si="129"/>
        <v>-</v>
      </c>
      <c r="K1047" s="27" t="str">
        <f t="shared" si="130"/>
        <v>-</v>
      </c>
      <c r="L1047" s="27" t="str">
        <f t="shared" si="131"/>
        <v>-</v>
      </c>
      <c r="M1047" s="27" t="str">
        <f t="shared" si="132"/>
        <v>-</v>
      </c>
      <c r="N1047" s="28">
        <f t="shared" si="133"/>
        <v>0</v>
      </c>
      <c r="O1047" s="28">
        <f t="shared" si="135"/>
        <v>0</v>
      </c>
      <c r="P1047" s="1" t="str">
        <f t="shared" si="134"/>
        <v>no</v>
      </c>
    </row>
    <row r="1048" spans="1:16" x14ac:dyDescent="0.25">
      <c r="A1048" s="6">
        <f>'4.OVTA Sites-Transects'!B1054</f>
        <v>0</v>
      </c>
      <c r="B1048" s="6">
        <f>'4.OVTA Sites-Transects'!C1054</f>
        <v>0</v>
      </c>
      <c r="C1048" s="6">
        <f>'4.OVTA Sites-Transects'!D1054</f>
        <v>0</v>
      </c>
      <c r="D1048" s="1">
        <f>'4.OVTA Sites-Transects'!E1054</f>
        <v>0</v>
      </c>
      <c r="E1048" s="1">
        <f>'4.OVTA Sites-Transects'!G1054</f>
        <v>0</v>
      </c>
      <c r="F1048" s="1">
        <f>'4.OVTA Sites-Transects'!F1054</f>
        <v>0</v>
      </c>
      <c r="G1048" s="6">
        <f>'4.OVTA Sites-Transects'!H1054</f>
        <v>0</v>
      </c>
      <c r="H1048" s="6">
        <f>'4.OVTA Sites-Transects'!I1054</f>
        <v>0</v>
      </c>
      <c r="I1048" s="193" t="str">
        <f t="shared" si="128"/>
        <v>-</v>
      </c>
      <c r="J1048" s="27" t="str">
        <f t="shared" si="129"/>
        <v>-</v>
      </c>
      <c r="K1048" s="27" t="str">
        <f t="shared" si="130"/>
        <v>-</v>
      </c>
      <c r="L1048" s="27" t="str">
        <f t="shared" si="131"/>
        <v>-</v>
      </c>
      <c r="M1048" s="27" t="str">
        <f t="shared" si="132"/>
        <v>-</v>
      </c>
      <c r="N1048" s="28">
        <f t="shared" si="133"/>
        <v>0</v>
      </c>
      <c r="O1048" s="28">
        <f t="shared" si="135"/>
        <v>0</v>
      </c>
      <c r="P1048" s="1" t="str">
        <f t="shared" si="134"/>
        <v>no</v>
      </c>
    </row>
    <row r="1049" spans="1:16" x14ac:dyDescent="0.25">
      <c r="A1049" s="6">
        <f>'4.OVTA Sites-Transects'!B1055</f>
        <v>0</v>
      </c>
      <c r="B1049" s="6">
        <f>'4.OVTA Sites-Transects'!C1055</f>
        <v>0</v>
      </c>
      <c r="C1049" s="6">
        <f>'4.OVTA Sites-Transects'!D1055</f>
        <v>0</v>
      </c>
      <c r="D1049" s="1">
        <f>'4.OVTA Sites-Transects'!E1055</f>
        <v>0</v>
      </c>
      <c r="E1049" s="1">
        <f>'4.OVTA Sites-Transects'!G1055</f>
        <v>0</v>
      </c>
      <c r="F1049" s="1">
        <f>'4.OVTA Sites-Transects'!F1055</f>
        <v>0</v>
      </c>
      <c r="G1049" s="6">
        <f>'4.OVTA Sites-Transects'!H1055</f>
        <v>0</v>
      </c>
      <c r="H1049" s="6">
        <f>'4.OVTA Sites-Transects'!I1055</f>
        <v>0</v>
      </c>
      <c r="I1049" s="193" t="str">
        <f t="shared" si="128"/>
        <v>-</v>
      </c>
      <c r="J1049" s="27" t="str">
        <f t="shared" si="129"/>
        <v>-</v>
      </c>
      <c r="K1049" s="27" t="str">
        <f t="shared" si="130"/>
        <v>-</v>
      </c>
      <c r="L1049" s="27" t="str">
        <f t="shared" si="131"/>
        <v>-</v>
      </c>
      <c r="M1049" s="27" t="str">
        <f t="shared" si="132"/>
        <v>-</v>
      </c>
      <c r="N1049" s="28">
        <f t="shared" si="133"/>
        <v>0</v>
      </c>
      <c r="O1049" s="28">
        <f t="shared" si="135"/>
        <v>0</v>
      </c>
      <c r="P1049" s="1" t="str">
        <f t="shared" si="134"/>
        <v>no</v>
      </c>
    </row>
    <row r="1050" spans="1:16" x14ac:dyDescent="0.25">
      <c r="A1050" s="6">
        <f>'4.OVTA Sites-Transects'!B1056</f>
        <v>0</v>
      </c>
      <c r="B1050" s="6">
        <f>'4.OVTA Sites-Transects'!C1056</f>
        <v>0</v>
      </c>
      <c r="C1050" s="6">
        <f>'4.OVTA Sites-Transects'!D1056</f>
        <v>0</v>
      </c>
      <c r="D1050" s="1">
        <f>'4.OVTA Sites-Transects'!E1056</f>
        <v>0</v>
      </c>
      <c r="E1050" s="1">
        <f>'4.OVTA Sites-Transects'!G1056</f>
        <v>0</v>
      </c>
      <c r="F1050" s="1">
        <f>'4.OVTA Sites-Transects'!F1056</f>
        <v>0</v>
      </c>
      <c r="G1050" s="6">
        <f>'4.OVTA Sites-Transects'!H1056</f>
        <v>0</v>
      </c>
      <c r="H1050" s="6">
        <f>'4.OVTA Sites-Transects'!I1056</f>
        <v>0</v>
      </c>
      <c r="I1050" s="193" t="str">
        <f t="shared" si="128"/>
        <v>-</v>
      </c>
      <c r="J1050" s="27" t="str">
        <f t="shared" si="129"/>
        <v>-</v>
      </c>
      <c r="K1050" s="27" t="str">
        <f t="shared" si="130"/>
        <v>-</v>
      </c>
      <c r="L1050" s="27" t="str">
        <f t="shared" si="131"/>
        <v>-</v>
      </c>
      <c r="M1050" s="27" t="str">
        <f t="shared" si="132"/>
        <v>-</v>
      </c>
      <c r="N1050" s="28">
        <f t="shared" si="133"/>
        <v>0</v>
      </c>
      <c r="O1050" s="28">
        <f t="shared" si="135"/>
        <v>0</v>
      </c>
      <c r="P1050" s="1" t="str">
        <f t="shared" si="134"/>
        <v>no</v>
      </c>
    </row>
    <row r="1051" spans="1:16" x14ac:dyDescent="0.25">
      <c r="A1051" s="6">
        <f>'4.OVTA Sites-Transects'!B1057</f>
        <v>0</v>
      </c>
      <c r="B1051" s="6">
        <f>'4.OVTA Sites-Transects'!C1057</f>
        <v>0</v>
      </c>
      <c r="C1051" s="6">
        <f>'4.OVTA Sites-Transects'!D1057</f>
        <v>0</v>
      </c>
      <c r="D1051" s="1">
        <f>'4.OVTA Sites-Transects'!E1057</f>
        <v>0</v>
      </c>
      <c r="E1051" s="1">
        <f>'4.OVTA Sites-Transects'!G1057</f>
        <v>0</v>
      </c>
      <c r="F1051" s="1">
        <f>'4.OVTA Sites-Transects'!F1057</f>
        <v>0</v>
      </c>
      <c r="G1051" s="6">
        <f>'4.OVTA Sites-Transects'!H1057</f>
        <v>0</v>
      </c>
      <c r="H1051" s="6">
        <f>'4.OVTA Sites-Transects'!I1057</f>
        <v>0</v>
      </c>
      <c r="I1051" s="193" t="str">
        <f t="shared" si="128"/>
        <v>-</v>
      </c>
      <c r="J1051" s="27" t="str">
        <f t="shared" si="129"/>
        <v>-</v>
      </c>
      <c r="K1051" s="27" t="str">
        <f t="shared" si="130"/>
        <v>-</v>
      </c>
      <c r="L1051" s="27" t="str">
        <f t="shared" si="131"/>
        <v>-</v>
      </c>
      <c r="M1051" s="27" t="str">
        <f t="shared" si="132"/>
        <v>-</v>
      </c>
      <c r="N1051" s="28">
        <f t="shared" si="133"/>
        <v>0</v>
      </c>
      <c r="O1051" s="28">
        <f t="shared" si="135"/>
        <v>0</v>
      </c>
      <c r="P1051" s="1" t="str">
        <f t="shared" si="134"/>
        <v>no</v>
      </c>
    </row>
    <row r="1052" spans="1:16" x14ac:dyDescent="0.25">
      <c r="A1052" s="6">
        <f>'4.OVTA Sites-Transects'!B1058</f>
        <v>0</v>
      </c>
      <c r="B1052" s="6">
        <f>'4.OVTA Sites-Transects'!C1058</f>
        <v>0</v>
      </c>
      <c r="C1052" s="6">
        <f>'4.OVTA Sites-Transects'!D1058</f>
        <v>0</v>
      </c>
      <c r="D1052" s="1">
        <f>'4.OVTA Sites-Transects'!E1058</f>
        <v>0</v>
      </c>
      <c r="E1052" s="1">
        <f>'4.OVTA Sites-Transects'!G1058</f>
        <v>0</v>
      </c>
      <c r="F1052" s="1">
        <f>'4.OVTA Sites-Transects'!F1058</f>
        <v>0</v>
      </c>
      <c r="G1052" s="6">
        <f>'4.OVTA Sites-Transects'!H1058</f>
        <v>0</v>
      </c>
      <c r="H1052" s="6">
        <f>'4.OVTA Sites-Transects'!I1058</f>
        <v>0</v>
      </c>
      <c r="I1052" s="193" t="str">
        <f t="shared" si="128"/>
        <v>-</v>
      </c>
      <c r="J1052" s="27" t="str">
        <f t="shared" si="129"/>
        <v>-</v>
      </c>
      <c r="K1052" s="27" t="str">
        <f t="shared" si="130"/>
        <v>-</v>
      </c>
      <c r="L1052" s="27" t="str">
        <f t="shared" si="131"/>
        <v>-</v>
      </c>
      <c r="M1052" s="27" t="str">
        <f t="shared" si="132"/>
        <v>-</v>
      </c>
      <c r="N1052" s="28">
        <f t="shared" si="133"/>
        <v>0</v>
      </c>
      <c r="O1052" s="28">
        <f t="shared" si="135"/>
        <v>0</v>
      </c>
      <c r="P1052" s="1" t="str">
        <f t="shared" si="134"/>
        <v>no</v>
      </c>
    </row>
    <row r="1053" spans="1:16" x14ac:dyDescent="0.25">
      <c r="A1053" s="6">
        <f>'4.OVTA Sites-Transects'!B1059</f>
        <v>0</v>
      </c>
      <c r="B1053" s="6">
        <f>'4.OVTA Sites-Transects'!C1059</f>
        <v>0</v>
      </c>
      <c r="C1053" s="6">
        <f>'4.OVTA Sites-Transects'!D1059</f>
        <v>0</v>
      </c>
      <c r="D1053" s="1">
        <f>'4.OVTA Sites-Transects'!E1059</f>
        <v>0</v>
      </c>
      <c r="E1053" s="1">
        <f>'4.OVTA Sites-Transects'!G1059</f>
        <v>0</v>
      </c>
      <c r="F1053" s="1">
        <f>'4.OVTA Sites-Transects'!F1059</f>
        <v>0</v>
      </c>
      <c r="G1053" s="6">
        <f>'4.OVTA Sites-Transects'!H1059</f>
        <v>0</v>
      </c>
      <c r="H1053" s="6">
        <f>'4.OVTA Sites-Transects'!I1059</f>
        <v>0</v>
      </c>
      <c r="I1053" s="193" t="str">
        <f t="shared" si="128"/>
        <v>-</v>
      </c>
      <c r="J1053" s="27" t="str">
        <f t="shared" si="129"/>
        <v>-</v>
      </c>
      <c r="K1053" s="27" t="str">
        <f t="shared" si="130"/>
        <v>-</v>
      </c>
      <c r="L1053" s="27" t="str">
        <f t="shared" si="131"/>
        <v>-</v>
      </c>
      <c r="M1053" s="27" t="str">
        <f t="shared" si="132"/>
        <v>-</v>
      </c>
      <c r="N1053" s="28">
        <f t="shared" si="133"/>
        <v>0</v>
      </c>
      <c r="O1053" s="28">
        <f t="shared" si="135"/>
        <v>0</v>
      </c>
      <c r="P1053" s="1" t="str">
        <f t="shared" si="134"/>
        <v>no</v>
      </c>
    </row>
    <row r="1054" spans="1:16" x14ac:dyDescent="0.25">
      <c r="A1054" s="6">
        <f>'4.OVTA Sites-Transects'!B1060</f>
        <v>0</v>
      </c>
      <c r="B1054" s="6">
        <f>'4.OVTA Sites-Transects'!C1060</f>
        <v>0</v>
      </c>
      <c r="C1054" s="6">
        <f>'4.OVTA Sites-Transects'!D1060</f>
        <v>0</v>
      </c>
      <c r="D1054" s="1">
        <f>'4.OVTA Sites-Transects'!E1060</f>
        <v>0</v>
      </c>
      <c r="E1054" s="1">
        <f>'4.OVTA Sites-Transects'!G1060</f>
        <v>0</v>
      </c>
      <c r="F1054" s="1">
        <f>'4.OVTA Sites-Transects'!F1060</f>
        <v>0</v>
      </c>
      <c r="G1054" s="6">
        <f>'4.OVTA Sites-Transects'!H1060</f>
        <v>0</v>
      </c>
      <c r="H1054" s="6">
        <f>'4.OVTA Sites-Transects'!I1060</f>
        <v>0</v>
      </c>
      <c r="I1054" s="193" t="str">
        <f t="shared" si="128"/>
        <v>-</v>
      </c>
      <c r="J1054" s="27" t="str">
        <f t="shared" si="129"/>
        <v>-</v>
      </c>
      <c r="K1054" s="27" t="str">
        <f t="shared" si="130"/>
        <v>-</v>
      </c>
      <c r="L1054" s="27" t="str">
        <f t="shared" si="131"/>
        <v>-</v>
      </c>
      <c r="M1054" s="27" t="str">
        <f t="shared" si="132"/>
        <v>-</v>
      </c>
      <c r="N1054" s="28">
        <f t="shared" si="133"/>
        <v>0</v>
      </c>
      <c r="O1054" s="28">
        <f t="shared" si="135"/>
        <v>0</v>
      </c>
      <c r="P1054" s="1" t="str">
        <f t="shared" si="134"/>
        <v>no</v>
      </c>
    </row>
    <row r="1055" spans="1:16" x14ac:dyDescent="0.25">
      <c r="A1055" s="6">
        <f>'4.OVTA Sites-Transects'!B1061</f>
        <v>0</v>
      </c>
      <c r="B1055" s="6">
        <f>'4.OVTA Sites-Transects'!C1061</f>
        <v>0</v>
      </c>
      <c r="C1055" s="6">
        <f>'4.OVTA Sites-Transects'!D1061</f>
        <v>0</v>
      </c>
      <c r="D1055" s="1">
        <f>'4.OVTA Sites-Transects'!E1061</f>
        <v>0</v>
      </c>
      <c r="E1055" s="1">
        <f>'4.OVTA Sites-Transects'!G1061</f>
        <v>0</v>
      </c>
      <c r="F1055" s="1">
        <f>'4.OVTA Sites-Transects'!F1061</f>
        <v>0</v>
      </c>
      <c r="G1055" s="6">
        <f>'4.OVTA Sites-Transects'!H1061</f>
        <v>0</v>
      </c>
      <c r="H1055" s="6">
        <f>'4.OVTA Sites-Transects'!I1061</f>
        <v>0</v>
      </c>
      <c r="I1055" s="193" t="str">
        <f t="shared" si="128"/>
        <v>-</v>
      </c>
      <c r="J1055" s="27" t="str">
        <f t="shared" si="129"/>
        <v>-</v>
      </c>
      <c r="K1055" s="27" t="str">
        <f t="shared" si="130"/>
        <v>-</v>
      </c>
      <c r="L1055" s="27" t="str">
        <f t="shared" si="131"/>
        <v>-</v>
      </c>
      <c r="M1055" s="27" t="str">
        <f t="shared" si="132"/>
        <v>-</v>
      </c>
      <c r="N1055" s="28">
        <f t="shared" si="133"/>
        <v>0</v>
      </c>
      <c r="O1055" s="28">
        <f t="shared" si="135"/>
        <v>0</v>
      </c>
      <c r="P1055" s="1" t="str">
        <f t="shared" si="134"/>
        <v>no</v>
      </c>
    </row>
    <row r="1056" spans="1:16" x14ac:dyDescent="0.25">
      <c r="A1056" s="6">
        <f>'4.OVTA Sites-Transects'!B1062</f>
        <v>0</v>
      </c>
      <c r="B1056" s="6">
        <f>'4.OVTA Sites-Transects'!C1062</f>
        <v>0</v>
      </c>
      <c r="C1056" s="6">
        <f>'4.OVTA Sites-Transects'!D1062</f>
        <v>0</v>
      </c>
      <c r="D1056" s="1">
        <f>'4.OVTA Sites-Transects'!E1062</f>
        <v>0</v>
      </c>
      <c r="E1056" s="1">
        <f>'4.OVTA Sites-Transects'!G1062</f>
        <v>0</v>
      </c>
      <c r="F1056" s="1">
        <f>'4.OVTA Sites-Transects'!F1062</f>
        <v>0</v>
      </c>
      <c r="G1056" s="6">
        <f>'4.OVTA Sites-Transects'!H1062</f>
        <v>0</v>
      </c>
      <c r="H1056" s="6">
        <f>'4.OVTA Sites-Transects'!I1062</f>
        <v>0</v>
      </c>
      <c r="I1056" s="193" t="str">
        <f t="shared" si="128"/>
        <v>-</v>
      </c>
      <c r="J1056" s="27" t="str">
        <f t="shared" si="129"/>
        <v>-</v>
      </c>
      <c r="K1056" s="27" t="str">
        <f t="shared" si="130"/>
        <v>-</v>
      </c>
      <c r="L1056" s="27" t="str">
        <f t="shared" si="131"/>
        <v>-</v>
      </c>
      <c r="M1056" s="27" t="str">
        <f t="shared" si="132"/>
        <v>-</v>
      </c>
      <c r="N1056" s="28">
        <f t="shared" si="133"/>
        <v>0</v>
      </c>
      <c r="O1056" s="28">
        <f t="shared" si="135"/>
        <v>0</v>
      </c>
      <c r="P1056" s="1" t="str">
        <f t="shared" si="134"/>
        <v>no</v>
      </c>
    </row>
    <row r="1057" spans="1:16" x14ac:dyDescent="0.25">
      <c r="A1057" s="6">
        <f>'4.OVTA Sites-Transects'!B1063</f>
        <v>0</v>
      </c>
      <c r="B1057" s="6">
        <f>'4.OVTA Sites-Transects'!C1063</f>
        <v>0</v>
      </c>
      <c r="C1057" s="6">
        <f>'4.OVTA Sites-Transects'!D1063</f>
        <v>0</v>
      </c>
      <c r="D1057" s="1">
        <f>'4.OVTA Sites-Transects'!E1063</f>
        <v>0</v>
      </c>
      <c r="E1057" s="1">
        <f>'4.OVTA Sites-Transects'!G1063</f>
        <v>0</v>
      </c>
      <c r="F1057" s="1">
        <f>'4.OVTA Sites-Transects'!F1063</f>
        <v>0</v>
      </c>
      <c r="G1057" s="6">
        <f>'4.OVTA Sites-Transects'!H1063</f>
        <v>0</v>
      </c>
      <c r="H1057" s="6">
        <f>'4.OVTA Sites-Transects'!I1063</f>
        <v>0</v>
      </c>
      <c r="I1057" s="193" t="str">
        <f t="shared" si="128"/>
        <v>-</v>
      </c>
      <c r="J1057" s="27" t="str">
        <f t="shared" si="129"/>
        <v>-</v>
      </c>
      <c r="K1057" s="27" t="str">
        <f t="shared" si="130"/>
        <v>-</v>
      </c>
      <c r="L1057" s="27" t="str">
        <f t="shared" si="131"/>
        <v>-</v>
      </c>
      <c r="M1057" s="27" t="str">
        <f t="shared" si="132"/>
        <v>-</v>
      </c>
      <c r="N1057" s="28">
        <f t="shared" si="133"/>
        <v>0</v>
      </c>
      <c r="O1057" s="28">
        <f t="shared" si="135"/>
        <v>0</v>
      </c>
      <c r="P1057" s="1" t="str">
        <f t="shared" si="134"/>
        <v>no</v>
      </c>
    </row>
    <row r="1058" spans="1:16" x14ac:dyDescent="0.25">
      <c r="A1058" s="6">
        <f>'4.OVTA Sites-Transects'!B1064</f>
        <v>0</v>
      </c>
      <c r="B1058" s="6">
        <f>'4.OVTA Sites-Transects'!C1064</f>
        <v>0</v>
      </c>
      <c r="C1058" s="6">
        <f>'4.OVTA Sites-Transects'!D1064</f>
        <v>0</v>
      </c>
      <c r="D1058" s="1">
        <f>'4.OVTA Sites-Transects'!E1064</f>
        <v>0</v>
      </c>
      <c r="E1058" s="1">
        <f>'4.OVTA Sites-Transects'!G1064</f>
        <v>0</v>
      </c>
      <c r="F1058" s="1">
        <f>'4.OVTA Sites-Transects'!F1064</f>
        <v>0</v>
      </c>
      <c r="G1058" s="6">
        <f>'4.OVTA Sites-Transects'!H1064</f>
        <v>0</v>
      </c>
      <c r="H1058" s="6">
        <f>'4.OVTA Sites-Transects'!I1064</f>
        <v>0</v>
      </c>
      <c r="I1058" s="193" t="str">
        <f t="shared" si="128"/>
        <v>-</v>
      </c>
      <c r="J1058" s="27" t="str">
        <f t="shared" si="129"/>
        <v>-</v>
      </c>
      <c r="K1058" s="27" t="str">
        <f t="shared" si="130"/>
        <v>-</v>
      </c>
      <c r="L1058" s="27" t="str">
        <f t="shared" si="131"/>
        <v>-</v>
      </c>
      <c r="M1058" s="27" t="str">
        <f t="shared" si="132"/>
        <v>-</v>
      </c>
      <c r="N1058" s="28">
        <f t="shared" si="133"/>
        <v>0</v>
      </c>
      <c r="O1058" s="28">
        <f t="shared" si="135"/>
        <v>0</v>
      </c>
      <c r="P1058" s="1" t="str">
        <f t="shared" si="134"/>
        <v>no</v>
      </c>
    </row>
    <row r="1059" spans="1:16" x14ac:dyDescent="0.25">
      <c r="A1059" s="6">
        <f>'4.OVTA Sites-Transects'!B1065</f>
        <v>0</v>
      </c>
      <c r="B1059" s="6">
        <f>'4.OVTA Sites-Transects'!C1065</f>
        <v>0</v>
      </c>
      <c r="C1059" s="6">
        <f>'4.OVTA Sites-Transects'!D1065</f>
        <v>0</v>
      </c>
      <c r="D1059" s="1">
        <f>'4.OVTA Sites-Transects'!E1065</f>
        <v>0</v>
      </c>
      <c r="E1059" s="1">
        <f>'4.OVTA Sites-Transects'!G1065</f>
        <v>0</v>
      </c>
      <c r="F1059" s="1">
        <f>'4.OVTA Sites-Transects'!F1065</f>
        <v>0</v>
      </c>
      <c r="G1059" s="6">
        <f>'4.OVTA Sites-Transects'!H1065</f>
        <v>0</v>
      </c>
      <c r="H1059" s="6">
        <f>'4.OVTA Sites-Transects'!I1065</f>
        <v>0</v>
      </c>
      <c r="I1059" s="193" t="str">
        <f t="shared" si="128"/>
        <v>-</v>
      </c>
      <c r="J1059" s="27" t="str">
        <f t="shared" si="129"/>
        <v>-</v>
      </c>
      <c r="K1059" s="27" t="str">
        <f t="shared" si="130"/>
        <v>-</v>
      </c>
      <c r="L1059" s="27" t="str">
        <f t="shared" si="131"/>
        <v>-</v>
      </c>
      <c r="M1059" s="27" t="str">
        <f t="shared" si="132"/>
        <v>-</v>
      </c>
      <c r="N1059" s="28">
        <f t="shared" si="133"/>
        <v>0</v>
      </c>
      <c r="O1059" s="28">
        <f t="shared" si="135"/>
        <v>0</v>
      </c>
      <c r="P1059" s="1" t="str">
        <f t="shared" si="134"/>
        <v>no</v>
      </c>
    </row>
    <row r="1060" spans="1:16" x14ac:dyDescent="0.25">
      <c r="A1060" s="6">
        <f>'4.OVTA Sites-Transects'!B1066</f>
        <v>0</v>
      </c>
      <c r="B1060" s="6">
        <f>'4.OVTA Sites-Transects'!C1066</f>
        <v>0</v>
      </c>
      <c r="C1060" s="6">
        <f>'4.OVTA Sites-Transects'!D1066</f>
        <v>0</v>
      </c>
      <c r="D1060" s="1">
        <f>'4.OVTA Sites-Transects'!E1066</f>
        <v>0</v>
      </c>
      <c r="E1060" s="1">
        <f>'4.OVTA Sites-Transects'!G1066</f>
        <v>0</v>
      </c>
      <c r="F1060" s="1">
        <f>'4.OVTA Sites-Transects'!F1066</f>
        <v>0</v>
      </c>
      <c r="G1060" s="6">
        <f>'4.OVTA Sites-Transects'!H1066</f>
        <v>0</v>
      </c>
      <c r="H1060" s="6">
        <f>'4.OVTA Sites-Transects'!I1066</f>
        <v>0</v>
      </c>
      <c r="I1060" s="193" t="str">
        <f t="shared" si="128"/>
        <v>-</v>
      </c>
      <c r="J1060" s="27" t="str">
        <f t="shared" si="129"/>
        <v>-</v>
      </c>
      <c r="K1060" s="27" t="str">
        <f t="shared" si="130"/>
        <v>-</v>
      </c>
      <c r="L1060" s="27" t="str">
        <f t="shared" si="131"/>
        <v>-</v>
      </c>
      <c r="M1060" s="27" t="str">
        <f t="shared" si="132"/>
        <v>-</v>
      </c>
      <c r="N1060" s="28">
        <f t="shared" si="133"/>
        <v>0</v>
      </c>
      <c r="O1060" s="28">
        <f t="shared" si="135"/>
        <v>0</v>
      </c>
      <c r="P1060" s="1" t="str">
        <f t="shared" si="134"/>
        <v>no</v>
      </c>
    </row>
    <row r="1061" spans="1:16" x14ac:dyDescent="0.25">
      <c r="A1061" s="6">
        <f>'4.OVTA Sites-Transects'!B1067</f>
        <v>0</v>
      </c>
      <c r="B1061" s="6">
        <f>'4.OVTA Sites-Transects'!C1067</f>
        <v>0</v>
      </c>
      <c r="C1061" s="6">
        <f>'4.OVTA Sites-Transects'!D1067</f>
        <v>0</v>
      </c>
      <c r="D1061" s="1">
        <f>'4.OVTA Sites-Transects'!E1067</f>
        <v>0</v>
      </c>
      <c r="E1061" s="1">
        <f>'4.OVTA Sites-Transects'!G1067</f>
        <v>0</v>
      </c>
      <c r="F1061" s="1">
        <f>'4.OVTA Sites-Transects'!F1067</f>
        <v>0</v>
      </c>
      <c r="G1061" s="6">
        <f>'4.OVTA Sites-Transects'!H1067</f>
        <v>0</v>
      </c>
      <c r="H1061" s="6">
        <f>'4.OVTA Sites-Transects'!I1067</f>
        <v>0</v>
      </c>
      <c r="I1061" s="193" t="str">
        <f t="shared" si="128"/>
        <v>-</v>
      </c>
      <c r="J1061" s="27" t="str">
        <f t="shared" si="129"/>
        <v>-</v>
      </c>
      <c r="K1061" s="27" t="str">
        <f t="shared" si="130"/>
        <v>-</v>
      </c>
      <c r="L1061" s="27" t="str">
        <f t="shared" si="131"/>
        <v>-</v>
      </c>
      <c r="M1061" s="27" t="str">
        <f t="shared" si="132"/>
        <v>-</v>
      </c>
      <c r="N1061" s="28">
        <f t="shared" si="133"/>
        <v>0</v>
      </c>
      <c r="O1061" s="28">
        <f t="shared" si="135"/>
        <v>0</v>
      </c>
      <c r="P1061" s="1" t="str">
        <f t="shared" si="134"/>
        <v>no</v>
      </c>
    </row>
    <row r="1062" spans="1:16" x14ac:dyDescent="0.25">
      <c r="A1062" s="6">
        <f>'4.OVTA Sites-Transects'!B1068</f>
        <v>0</v>
      </c>
      <c r="B1062" s="6">
        <f>'4.OVTA Sites-Transects'!C1068</f>
        <v>0</v>
      </c>
      <c r="C1062" s="6">
        <f>'4.OVTA Sites-Transects'!D1068</f>
        <v>0</v>
      </c>
      <c r="D1062" s="1">
        <f>'4.OVTA Sites-Transects'!E1068</f>
        <v>0</v>
      </c>
      <c r="E1062" s="1">
        <f>'4.OVTA Sites-Transects'!G1068</f>
        <v>0</v>
      </c>
      <c r="F1062" s="1">
        <f>'4.OVTA Sites-Transects'!F1068</f>
        <v>0</v>
      </c>
      <c r="G1062" s="6">
        <f>'4.OVTA Sites-Transects'!H1068</f>
        <v>0</v>
      </c>
      <c r="H1062" s="6">
        <f>'4.OVTA Sites-Transects'!I1068</f>
        <v>0</v>
      </c>
      <c r="I1062" s="193" t="str">
        <f t="shared" si="128"/>
        <v>-</v>
      </c>
      <c r="J1062" s="27" t="str">
        <f t="shared" si="129"/>
        <v>-</v>
      </c>
      <c r="K1062" s="27" t="str">
        <f t="shared" si="130"/>
        <v>-</v>
      </c>
      <c r="L1062" s="27" t="str">
        <f t="shared" si="131"/>
        <v>-</v>
      </c>
      <c r="M1062" s="27" t="str">
        <f t="shared" si="132"/>
        <v>-</v>
      </c>
      <c r="N1062" s="28">
        <f t="shared" si="133"/>
        <v>0</v>
      </c>
      <c r="O1062" s="28">
        <f t="shared" si="135"/>
        <v>0</v>
      </c>
      <c r="P1062" s="1" t="str">
        <f t="shared" si="134"/>
        <v>no</v>
      </c>
    </row>
    <row r="1063" spans="1:16" x14ac:dyDescent="0.25">
      <c r="A1063" s="6">
        <f>'4.OVTA Sites-Transects'!B1069</f>
        <v>0</v>
      </c>
      <c r="B1063" s="6">
        <f>'4.OVTA Sites-Transects'!C1069</f>
        <v>0</v>
      </c>
      <c r="C1063" s="6">
        <f>'4.OVTA Sites-Transects'!D1069</f>
        <v>0</v>
      </c>
      <c r="D1063" s="1">
        <f>'4.OVTA Sites-Transects'!E1069</f>
        <v>0</v>
      </c>
      <c r="E1063" s="1">
        <f>'4.OVTA Sites-Transects'!G1069</f>
        <v>0</v>
      </c>
      <c r="F1063" s="1">
        <f>'4.OVTA Sites-Transects'!F1069</f>
        <v>0</v>
      </c>
      <c r="G1063" s="6">
        <f>'4.OVTA Sites-Transects'!H1069</f>
        <v>0</v>
      </c>
      <c r="H1063" s="6">
        <f>'4.OVTA Sites-Transects'!I1069</f>
        <v>0</v>
      </c>
      <c r="I1063" s="193" t="str">
        <f t="shared" si="128"/>
        <v>-</v>
      </c>
      <c r="J1063" s="27" t="str">
        <f t="shared" si="129"/>
        <v>-</v>
      </c>
      <c r="K1063" s="27" t="str">
        <f t="shared" si="130"/>
        <v>-</v>
      </c>
      <c r="L1063" s="27" t="str">
        <f t="shared" si="131"/>
        <v>-</v>
      </c>
      <c r="M1063" s="27" t="str">
        <f t="shared" si="132"/>
        <v>-</v>
      </c>
      <c r="N1063" s="28">
        <f t="shared" si="133"/>
        <v>0</v>
      </c>
      <c r="O1063" s="28">
        <f t="shared" si="135"/>
        <v>0</v>
      </c>
      <c r="P1063" s="1" t="str">
        <f t="shared" si="134"/>
        <v>no</v>
      </c>
    </row>
    <row r="1064" spans="1:16" x14ac:dyDescent="0.25">
      <c r="A1064" s="6">
        <f>'4.OVTA Sites-Transects'!B1070</f>
        <v>0</v>
      </c>
      <c r="B1064" s="6">
        <f>'4.OVTA Sites-Transects'!C1070</f>
        <v>0</v>
      </c>
      <c r="C1064" s="6">
        <f>'4.OVTA Sites-Transects'!D1070</f>
        <v>0</v>
      </c>
      <c r="D1064" s="1">
        <f>'4.OVTA Sites-Transects'!E1070</f>
        <v>0</v>
      </c>
      <c r="E1064" s="1">
        <f>'4.OVTA Sites-Transects'!G1070</f>
        <v>0</v>
      </c>
      <c r="F1064" s="1">
        <f>'4.OVTA Sites-Transects'!F1070</f>
        <v>0</v>
      </c>
      <c r="G1064" s="6">
        <f>'4.OVTA Sites-Transects'!H1070</f>
        <v>0</v>
      </c>
      <c r="H1064" s="6">
        <f>'4.OVTA Sites-Transects'!I1070</f>
        <v>0</v>
      </c>
      <c r="I1064" s="193" t="str">
        <f t="shared" si="128"/>
        <v>-</v>
      </c>
      <c r="J1064" s="27" t="str">
        <f t="shared" si="129"/>
        <v>-</v>
      </c>
      <c r="K1064" s="27" t="str">
        <f t="shared" si="130"/>
        <v>-</v>
      </c>
      <c r="L1064" s="27" t="str">
        <f t="shared" si="131"/>
        <v>-</v>
      </c>
      <c r="M1064" s="27" t="str">
        <f t="shared" si="132"/>
        <v>-</v>
      </c>
      <c r="N1064" s="28">
        <f t="shared" si="133"/>
        <v>0</v>
      </c>
      <c r="O1064" s="28">
        <f t="shared" si="135"/>
        <v>0</v>
      </c>
      <c r="P1064" s="1" t="str">
        <f t="shared" si="134"/>
        <v>no</v>
      </c>
    </row>
    <row r="1065" spans="1:16" x14ac:dyDescent="0.25">
      <c r="A1065" s="6">
        <f>'4.OVTA Sites-Transects'!B1071</f>
        <v>0</v>
      </c>
      <c r="B1065" s="6">
        <f>'4.OVTA Sites-Transects'!C1071</f>
        <v>0</v>
      </c>
      <c r="C1065" s="6">
        <f>'4.OVTA Sites-Transects'!D1071</f>
        <v>0</v>
      </c>
      <c r="D1065" s="1">
        <f>'4.OVTA Sites-Transects'!E1071</f>
        <v>0</v>
      </c>
      <c r="E1065" s="1">
        <f>'4.OVTA Sites-Transects'!G1071</f>
        <v>0</v>
      </c>
      <c r="F1065" s="1">
        <f>'4.OVTA Sites-Transects'!F1071</f>
        <v>0</v>
      </c>
      <c r="G1065" s="6">
        <f>'4.OVTA Sites-Transects'!H1071</f>
        <v>0</v>
      </c>
      <c r="H1065" s="6">
        <f>'4.OVTA Sites-Transects'!I1071</f>
        <v>0</v>
      </c>
      <c r="I1065" s="193" t="str">
        <f t="shared" si="128"/>
        <v>-</v>
      </c>
      <c r="J1065" s="27" t="str">
        <f t="shared" si="129"/>
        <v>-</v>
      </c>
      <c r="K1065" s="27" t="str">
        <f t="shared" si="130"/>
        <v>-</v>
      </c>
      <c r="L1065" s="27" t="str">
        <f t="shared" si="131"/>
        <v>-</v>
      </c>
      <c r="M1065" s="27" t="str">
        <f t="shared" si="132"/>
        <v>-</v>
      </c>
      <c r="N1065" s="28">
        <f t="shared" si="133"/>
        <v>0</v>
      </c>
      <c r="O1065" s="28">
        <f t="shared" si="135"/>
        <v>0</v>
      </c>
      <c r="P1065" s="1" t="str">
        <f t="shared" si="134"/>
        <v>no</v>
      </c>
    </row>
    <row r="1066" spans="1:16" x14ac:dyDescent="0.25">
      <c r="A1066" s="6">
        <f>'4.OVTA Sites-Transects'!B1072</f>
        <v>0</v>
      </c>
      <c r="B1066" s="6">
        <f>'4.OVTA Sites-Transects'!C1072</f>
        <v>0</v>
      </c>
      <c r="C1066" s="6">
        <f>'4.OVTA Sites-Transects'!D1072</f>
        <v>0</v>
      </c>
      <c r="D1066" s="1">
        <f>'4.OVTA Sites-Transects'!E1072</f>
        <v>0</v>
      </c>
      <c r="E1066" s="1">
        <f>'4.OVTA Sites-Transects'!G1072</f>
        <v>0</v>
      </c>
      <c r="F1066" s="1">
        <f>'4.OVTA Sites-Transects'!F1072</f>
        <v>0</v>
      </c>
      <c r="G1066" s="6">
        <f>'4.OVTA Sites-Transects'!H1072</f>
        <v>0</v>
      </c>
      <c r="H1066" s="6">
        <f>'4.OVTA Sites-Transects'!I1072</f>
        <v>0</v>
      </c>
      <c r="I1066" s="193" t="str">
        <f t="shared" si="128"/>
        <v>-</v>
      </c>
      <c r="J1066" s="27" t="str">
        <f t="shared" si="129"/>
        <v>-</v>
      </c>
      <c r="K1066" s="27" t="str">
        <f t="shared" si="130"/>
        <v>-</v>
      </c>
      <c r="L1066" s="27" t="str">
        <f t="shared" si="131"/>
        <v>-</v>
      </c>
      <c r="M1066" s="27" t="str">
        <f t="shared" si="132"/>
        <v>-</v>
      </c>
      <c r="N1066" s="28">
        <f t="shared" si="133"/>
        <v>0</v>
      </c>
      <c r="O1066" s="28">
        <f t="shared" si="135"/>
        <v>0</v>
      </c>
      <c r="P1066" s="1" t="str">
        <f t="shared" si="134"/>
        <v>no</v>
      </c>
    </row>
    <row r="1067" spans="1:16" x14ac:dyDescent="0.25">
      <c r="A1067" s="6">
        <f>'4.OVTA Sites-Transects'!B1073</f>
        <v>0</v>
      </c>
      <c r="B1067" s="6">
        <f>'4.OVTA Sites-Transects'!C1073</f>
        <v>0</v>
      </c>
      <c r="C1067" s="6">
        <f>'4.OVTA Sites-Transects'!D1073</f>
        <v>0</v>
      </c>
      <c r="D1067" s="1">
        <f>'4.OVTA Sites-Transects'!E1073</f>
        <v>0</v>
      </c>
      <c r="E1067" s="1">
        <f>'4.OVTA Sites-Transects'!G1073</f>
        <v>0</v>
      </c>
      <c r="F1067" s="1">
        <f>'4.OVTA Sites-Transects'!F1073</f>
        <v>0</v>
      </c>
      <c r="G1067" s="6">
        <f>'4.OVTA Sites-Transects'!H1073</f>
        <v>0</v>
      </c>
      <c r="H1067" s="6">
        <f>'4.OVTA Sites-Transects'!I1073</f>
        <v>0</v>
      </c>
      <c r="I1067" s="193" t="str">
        <f t="shared" si="128"/>
        <v>-</v>
      </c>
      <c r="J1067" s="27" t="str">
        <f t="shared" si="129"/>
        <v>-</v>
      </c>
      <c r="K1067" s="27" t="str">
        <f t="shared" si="130"/>
        <v>-</v>
      </c>
      <c r="L1067" s="27" t="str">
        <f t="shared" si="131"/>
        <v>-</v>
      </c>
      <c r="M1067" s="27" t="str">
        <f t="shared" si="132"/>
        <v>-</v>
      </c>
      <c r="N1067" s="28">
        <f t="shared" si="133"/>
        <v>0</v>
      </c>
      <c r="O1067" s="28">
        <f t="shared" si="135"/>
        <v>0</v>
      </c>
      <c r="P1067" s="1" t="str">
        <f t="shared" si="134"/>
        <v>no</v>
      </c>
    </row>
    <row r="1068" spans="1:16" x14ac:dyDescent="0.25">
      <c r="A1068" s="6">
        <f>'4.OVTA Sites-Transects'!B1074</f>
        <v>0</v>
      </c>
      <c r="B1068" s="6">
        <f>'4.OVTA Sites-Transects'!C1074</f>
        <v>0</v>
      </c>
      <c r="C1068" s="6">
        <f>'4.OVTA Sites-Transects'!D1074</f>
        <v>0</v>
      </c>
      <c r="D1068" s="1">
        <f>'4.OVTA Sites-Transects'!E1074</f>
        <v>0</v>
      </c>
      <c r="E1068" s="1">
        <f>'4.OVTA Sites-Transects'!G1074</f>
        <v>0</v>
      </c>
      <c r="F1068" s="1">
        <f>'4.OVTA Sites-Transects'!F1074</f>
        <v>0</v>
      </c>
      <c r="G1068" s="6">
        <f>'4.OVTA Sites-Transects'!H1074</f>
        <v>0</v>
      </c>
      <c r="H1068" s="6">
        <f>'4.OVTA Sites-Transects'!I1074</f>
        <v>0</v>
      </c>
      <c r="I1068" s="193" t="str">
        <f t="shared" si="128"/>
        <v>-</v>
      </c>
      <c r="J1068" s="27" t="str">
        <f t="shared" si="129"/>
        <v>-</v>
      </c>
      <c r="K1068" s="27" t="str">
        <f t="shared" si="130"/>
        <v>-</v>
      </c>
      <c r="L1068" s="27" t="str">
        <f t="shared" si="131"/>
        <v>-</v>
      </c>
      <c r="M1068" s="27" t="str">
        <f t="shared" si="132"/>
        <v>-</v>
      </c>
      <c r="N1068" s="28">
        <f t="shared" si="133"/>
        <v>0</v>
      </c>
      <c r="O1068" s="28">
        <f t="shared" si="135"/>
        <v>0</v>
      </c>
      <c r="P1068" s="1" t="str">
        <f t="shared" si="134"/>
        <v>no</v>
      </c>
    </row>
    <row r="1069" spans="1:16" x14ac:dyDescent="0.25">
      <c r="A1069" s="6">
        <f>'4.OVTA Sites-Transects'!B1075</f>
        <v>0</v>
      </c>
      <c r="B1069" s="6">
        <f>'4.OVTA Sites-Transects'!C1075</f>
        <v>0</v>
      </c>
      <c r="C1069" s="6">
        <f>'4.OVTA Sites-Transects'!D1075</f>
        <v>0</v>
      </c>
      <c r="D1069" s="1">
        <f>'4.OVTA Sites-Transects'!E1075</f>
        <v>0</v>
      </c>
      <c r="E1069" s="1">
        <f>'4.OVTA Sites-Transects'!G1075</f>
        <v>0</v>
      </c>
      <c r="F1069" s="1">
        <f>'4.OVTA Sites-Transects'!F1075</f>
        <v>0</v>
      </c>
      <c r="G1069" s="6">
        <f>'4.OVTA Sites-Transects'!H1075</f>
        <v>0</v>
      </c>
      <c r="H1069" s="6">
        <f>'4.OVTA Sites-Transects'!I1075</f>
        <v>0</v>
      </c>
      <c r="I1069" s="193" t="str">
        <f t="shared" si="128"/>
        <v>-</v>
      </c>
      <c r="J1069" s="27" t="str">
        <f t="shared" si="129"/>
        <v>-</v>
      </c>
      <c r="K1069" s="27" t="str">
        <f t="shared" si="130"/>
        <v>-</v>
      </c>
      <c r="L1069" s="27" t="str">
        <f t="shared" si="131"/>
        <v>-</v>
      </c>
      <c r="M1069" s="27" t="str">
        <f t="shared" si="132"/>
        <v>-</v>
      </c>
      <c r="N1069" s="28">
        <f t="shared" si="133"/>
        <v>0</v>
      </c>
      <c r="O1069" s="28">
        <f t="shared" si="135"/>
        <v>0</v>
      </c>
      <c r="P1069" s="1" t="str">
        <f t="shared" si="134"/>
        <v>no</v>
      </c>
    </row>
    <row r="1070" spans="1:16" x14ac:dyDescent="0.25">
      <c r="A1070" s="6">
        <f>'4.OVTA Sites-Transects'!B1076</f>
        <v>0</v>
      </c>
      <c r="B1070" s="6">
        <f>'4.OVTA Sites-Transects'!C1076</f>
        <v>0</v>
      </c>
      <c r="C1070" s="6">
        <f>'4.OVTA Sites-Transects'!D1076</f>
        <v>0</v>
      </c>
      <c r="D1070" s="1">
        <f>'4.OVTA Sites-Transects'!E1076</f>
        <v>0</v>
      </c>
      <c r="E1070" s="1">
        <f>'4.OVTA Sites-Transects'!G1076</f>
        <v>0</v>
      </c>
      <c r="F1070" s="1">
        <f>'4.OVTA Sites-Transects'!F1076</f>
        <v>0</v>
      </c>
      <c r="G1070" s="6">
        <f>'4.OVTA Sites-Transects'!H1076</f>
        <v>0</v>
      </c>
      <c r="H1070" s="6">
        <f>'4.OVTA Sites-Transects'!I1076</f>
        <v>0</v>
      </c>
      <c r="I1070" s="193" t="str">
        <f t="shared" si="128"/>
        <v>-</v>
      </c>
      <c r="J1070" s="27" t="str">
        <f t="shared" si="129"/>
        <v>-</v>
      </c>
      <c r="K1070" s="27" t="str">
        <f t="shared" si="130"/>
        <v>-</v>
      </c>
      <c r="L1070" s="27" t="str">
        <f t="shared" si="131"/>
        <v>-</v>
      </c>
      <c r="M1070" s="27" t="str">
        <f t="shared" si="132"/>
        <v>-</v>
      </c>
      <c r="N1070" s="28">
        <f t="shared" si="133"/>
        <v>0</v>
      </c>
      <c r="O1070" s="28">
        <f t="shared" si="135"/>
        <v>0</v>
      </c>
      <c r="P1070" s="1" t="str">
        <f t="shared" si="134"/>
        <v>no</v>
      </c>
    </row>
    <row r="1071" spans="1:16" x14ac:dyDescent="0.25">
      <c r="A1071" s="6">
        <f>'4.OVTA Sites-Transects'!B1077</f>
        <v>0</v>
      </c>
      <c r="B1071" s="6">
        <f>'4.OVTA Sites-Transects'!C1077</f>
        <v>0</v>
      </c>
      <c r="C1071" s="6">
        <f>'4.OVTA Sites-Transects'!D1077</f>
        <v>0</v>
      </c>
      <c r="D1071" s="1">
        <f>'4.OVTA Sites-Transects'!E1077</f>
        <v>0</v>
      </c>
      <c r="E1071" s="1">
        <f>'4.OVTA Sites-Transects'!G1077</f>
        <v>0</v>
      </c>
      <c r="F1071" s="1">
        <f>'4.OVTA Sites-Transects'!F1077</f>
        <v>0</v>
      </c>
      <c r="G1071" s="6">
        <f>'4.OVTA Sites-Transects'!H1077</f>
        <v>0</v>
      </c>
      <c r="H1071" s="6">
        <f>'4.OVTA Sites-Transects'!I1077</f>
        <v>0</v>
      </c>
      <c r="I1071" s="193" t="str">
        <f t="shared" si="128"/>
        <v>-</v>
      </c>
      <c r="J1071" s="27" t="str">
        <f t="shared" si="129"/>
        <v>-</v>
      </c>
      <c r="K1071" s="27" t="str">
        <f t="shared" si="130"/>
        <v>-</v>
      </c>
      <c r="L1071" s="27" t="str">
        <f t="shared" si="131"/>
        <v>-</v>
      </c>
      <c r="M1071" s="27" t="str">
        <f t="shared" si="132"/>
        <v>-</v>
      </c>
      <c r="N1071" s="28">
        <f t="shared" si="133"/>
        <v>0</v>
      </c>
      <c r="O1071" s="28">
        <f t="shared" si="135"/>
        <v>0</v>
      </c>
      <c r="P1071" s="1" t="str">
        <f t="shared" si="134"/>
        <v>no</v>
      </c>
    </row>
    <row r="1072" spans="1:16" x14ac:dyDescent="0.25">
      <c r="A1072" s="6">
        <f>'4.OVTA Sites-Transects'!B1078</f>
        <v>0</v>
      </c>
      <c r="B1072" s="6">
        <f>'4.OVTA Sites-Transects'!C1078</f>
        <v>0</v>
      </c>
      <c r="C1072" s="6">
        <f>'4.OVTA Sites-Transects'!D1078</f>
        <v>0</v>
      </c>
      <c r="D1072" s="1">
        <f>'4.OVTA Sites-Transects'!E1078</f>
        <v>0</v>
      </c>
      <c r="E1072" s="1">
        <f>'4.OVTA Sites-Transects'!G1078</f>
        <v>0</v>
      </c>
      <c r="F1072" s="1">
        <f>'4.OVTA Sites-Transects'!F1078</f>
        <v>0</v>
      </c>
      <c r="G1072" s="6">
        <f>'4.OVTA Sites-Transects'!H1078</f>
        <v>0</v>
      </c>
      <c r="H1072" s="6">
        <f>'4.OVTA Sites-Transects'!I1078</f>
        <v>0</v>
      </c>
      <c r="I1072" s="193" t="str">
        <f t="shared" si="128"/>
        <v>-</v>
      </c>
      <c r="J1072" s="27" t="str">
        <f t="shared" si="129"/>
        <v>-</v>
      </c>
      <c r="K1072" s="27" t="str">
        <f t="shared" si="130"/>
        <v>-</v>
      </c>
      <c r="L1072" s="27" t="str">
        <f t="shared" si="131"/>
        <v>-</v>
      </c>
      <c r="M1072" s="27" t="str">
        <f t="shared" si="132"/>
        <v>-</v>
      </c>
      <c r="N1072" s="28">
        <f t="shared" si="133"/>
        <v>0</v>
      </c>
      <c r="O1072" s="28">
        <f t="shared" si="135"/>
        <v>0</v>
      </c>
      <c r="P1072" s="1" t="str">
        <f t="shared" si="134"/>
        <v>no</v>
      </c>
    </row>
    <row r="1073" spans="1:16" x14ac:dyDescent="0.25">
      <c r="A1073" s="6">
        <f>'4.OVTA Sites-Transects'!B1079</f>
        <v>0</v>
      </c>
      <c r="B1073" s="6">
        <f>'4.OVTA Sites-Transects'!C1079</f>
        <v>0</v>
      </c>
      <c r="C1073" s="6">
        <f>'4.OVTA Sites-Transects'!D1079</f>
        <v>0</v>
      </c>
      <c r="D1073" s="1">
        <f>'4.OVTA Sites-Transects'!E1079</f>
        <v>0</v>
      </c>
      <c r="E1073" s="1">
        <f>'4.OVTA Sites-Transects'!G1079</f>
        <v>0</v>
      </c>
      <c r="F1073" s="1">
        <f>'4.OVTA Sites-Transects'!F1079</f>
        <v>0</v>
      </c>
      <c r="G1073" s="6">
        <f>'4.OVTA Sites-Transects'!H1079</f>
        <v>0</v>
      </c>
      <c r="H1073" s="6">
        <f>'4.OVTA Sites-Transects'!I1079</f>
        <v>0</v>
      </c>
      <c r="I1073" s="193" t="str">
        <f t="shared" si="128"/>
        <v>-</v>
      </c>
      <c r="J1073" s="27" t="str">
        <f t="shared" si="129"/>
        <v>-</v>
      </c>
      <c r="K1073" s="27" t="str">
        <f t="shared" si="130"/>
        <v>-</v>
      </c>
      <c r="L1073" s="27" t="str">
        <f t="shared" si="131"/>
        <v>-</v>
      </c>
      <c r="M1073" s="27" t="str">
        <f t="shared" si="132"/>
        <v>-</v>
      </c>
      <c r="N1073" s="28">
        <f t="shared" si="133"/>
        <v>0</v>
      </c>
      <c r="O1073" s="28">
        <f t="shared" si="135"/>
        <v>0</v>
      </c>
      <c r="P1073" s="1" t="str">
        <f t="shared" si="134"/>
        <v>no</v>
      </c>
    </row>
    <row r="1074" spans="1:16" x14ac:dyDescent="0.25">
      <c r="A1074" s="6">
        <f>'4.OVTA Sites-Transects'!B1080</f>
        <v>0</v>
      </c>
      <c r="B1074" s="6">
        <f>'4.OVTA Sites-Transects'!C1080</f>
        <v>0</v>
      </c>
      <c r="C1074" s="6">
        <f>'4.OVTA Sites-Transects'!D1080</f>
        <v>0</v>
      </c>
      <c r="D1074" s="1">
        <f>'4.OVTA Sites-Transects'!E1080</f>
        <v>0</v>
      </c>
      <c r="E1074" s="1">
        <f>'4.OVTA Sites-Transects'!G1080</f>
        <v>0</v>
      </c>
      <c r="F1074" s="1">
        <f>'4.OVTA Sites-Transects'!F1080</f>
        <v>0</v>
      </c>
      <c r="G1074" s="6">
        <f>'4.OVTA Sites-Transects'!H1080</f>
        <v>0</v>
      </c>
      <c r="H1074" s="6">
        <f>'4.OVTA Sites-Transects'!I1080</f>
        <v>0</v>
      </c>
      <c r="I1074" s="193" t="str">
        <f t="shared" si="128"/>
        <v>-</v>
      </c>
      <c r="J1074" s="27" t="str">
        <f t="shared" si="129"/>
        <v>-</v>
      </c>
      <c r="K1074" s="27" t="str">
        <f t="shared" si="130"/>
        <v>-</v>
      </c>
      <c r="L1074" s="27" t="str">
        <f t="shared" si="131"/>
        <v>-</v>
      </c>
      <c r="M1074" s="27" t="str">
        <f t="shared" si="132"/>
        <v>-</v>
      </c>
      <c r="N1074" s="28">
        <f t="shared" si="133"/>
        <v>0</v>
      </c>
      <c r="O1074" s="28">
        <f t="shared" si="135"/>
        <v>0</v>
      </c>
      <c r="P1074" s="1" t="str">
        <f t="shared" si="134"/>
        <v>no</v>
      </c>
    </row>
    <row r="1075" spans="1:16" x14ac:dyDescent="0.25">
      <c r="A1075" s="6">
        <f>'4.OVTA Sites-Transects'!B1081</f>
        <v>0</v>
      </c>
      <c r="B1075" s="6">
        <f>'4.OVTA Sites-Transects'!C1081</f>
        <v>0</v>
      </c>
      <c r="C1075" s="6">
        <f>'4.OVTA Sites-Transects'!D1081</f>
        <v>0</v>
      </c>
      <c r="D1075" s="1">
        <f>'4.OVTA Sites-Transects'!E1081</f>
        <v>0</v>
      </c>
      <c r="E1075" s="1">
        <f>'4.OVTA Sites-Transects'!G1081</f>
        <v>0</v>
      </c>
      <c r="F1075" s="1">
        <f>'4.OVTA Sites-Transects'!F1081</f>
        <v>0</v>
      </c>
      <c r="G1075" s="6">
        <f>'4.OVTA Sites-Transects'!H1081</f>
        <v>0</v>
      </c>
      <c r="H1075" s="6">
        <f>'4.OVTA Sites-Transects'!I1081</f>
        <v>0</v>
      </c>
      <c r="I1075" s="193" t="str">
        <f t="shared" si="128"/>
        <v>-</v>
      </c>
      <c r="J1075" s="27" t="str">
        <f t="shared" si="129"/>
        <v>-</v>
      </c>
      <c r="K1075" s="27" t="str">
        <f t="shared" si="130"/>
        <v>-</v>
      </c>
      <c r="L1075" s="27" t="str">
        <f t="shared" si="131"/>
        <v>-</v>
      </c>
      <c r="M1075" s="27" t="str">
        <f t="shared" si="132"/>
        <v>-</v>
      </c>
      <c r="N1075" s="28">
        <f t="shared" si="133"/>
        <v>0</v>
      </c>
      <c r="O1075" s="28">
        <f t="shared" si="135"/>
        <v>0</v>
      </c>
      <c r="P1075" s="1" t="str">
        <f t="shared" si="134"/>
        <v>no</v>
      </c>
    </row>
    <row r="1076" spans="1:16" x14ac:dyDescent="0.25">
      <c r="A1076" s="6">
        <f>'4.OVTA Sites-Transects'!B1082</f>
        <v>0</v>
      </c>
      <c r="B1076" s="6">
        <f>'4.OVTA Sites-Transects'!C1082</f>
        <v>0</v>
      </c>
      <c r="C1076" s="6">
        <f>'4.OVTA Sites-Transects'!D1082</f>
        <v>0</v>
      </c>
      <c r="D1076" s="1">
        <f>'4.OVTA Sites-Transects'!E1082</f>
        <v>0</v>
      </c>
      <c r="E1076" s="1">
        <f>'4.OVTA Sites-Transects'!G1082</f>
        <v>0</v>
      </c>
      <c r="F1076" s="1">
        <f>'4.OVTA Sites-Transects'!F1082</f>
        <v>0</v>
      </c>
      <c r="G1076" s="6">
        <f>'4.OVTA Sites-Transects'!H1082</f>
        <v>0</v>
      </c>
      <c r="H1076" s="6">
        <f>'4.OVTA Sites-Transects'!I1082</f>
        <v>0</v>
      </c>
      <c r="I1076" s="193" t="str">
        <f t="shared" si="128"/>
        <v>-</v>
      </c>
      <c r="J1076" s="27" t="str">
        <f t="shared" si="129"/>
        <v>-</v>
      </c>
      <c r="K1076" s="27" t="str">
        <f t="shared" si="130"/>
        <v>-</v>
      </c>
      <c r="L1076" s="27" t="str">
        <f t="shared" si="131"/>
        <v>-</v>
      </c>
      <c r="M1076" s="27" t="str">
        <f t="shared" si="132"/>
        <v>-</v>
      </c>
      <c r="N1076" s="28">
        <f t="shared" si="133"/>
        <v>0</v>
      </c>
      <c r="O1076" s="28">
        <f t="shared" si="135"/>
        <v>0</v>
      </c>
      <c r="P1076" s="1" t="str">
        <f t="shared" si="134"/>
        <v>no</v>
      </c>
    </row>
    <row r="1077" spans="1:16" x14ac:dyDescent="0.25">
      <c r="A1077" s="6">
        <f>'4.OVTA Sites-Transects'!B1083</f>
        <v>0</v>
      </c>
      <c r="B1077" s="6">
        <f>'4.OVTA Sites-Transects'!C1083</f>
        <v>0</v>
      </c>
      <c r="C1077" s="6">
        <f>'4.OVTA Sites-Transects'!D1083</f>
        <v>0</v>
      </c>
      <c r="D1077" s="1">
        <f>'4.OVTA Sites-Transects'!E1083</f>
        <v>0</v>
      </c>
      <c r="E1077" s="1">
        <f>'4.OVTA Sites-Transects'!G1083</f>
        <v>0</v>
      </c>
      <c r="F1077" s="1">
        <f>'4.OVTA Sites-Transects'!F1083</f>
        <v>0</v>
      </c>
      <c r="G1077" s="6">
        <f>'4.OVTA Sites-Transects'!H1083</f>
        <v>0</v>
      </c>
      <c r="H1077" s="6">
        <f>'4.OVTA Sites-Transects'!I1083</f>
        <v>0</v>
      </c>
      <c r="I1077" s="193" t="str">
        <f t="shared" si="128"/>
        <v>-</v>
      </c>
      <c r="J1077" s="27" t="str">
        <f t="shared" si="129"/>
        <v>-</v>
      </c>
      <c r="K1077" s="27" t="str">
        <f t="shared" si="130"/>
        <v>-</v>
      </c>
      <c r="L1077" s="27" t="str">
        <f t="shared" si="131"/>
        <v>-</v>
      </c>
      <c r="M1077" s="27" t="str">
        <f t="shared" si="132"/>
        <v>-</v>
      </c>
      <c r="N1077" s="28">
        <f t="shared" si="133"/>
        <v>0</v>
      </c>
      <c r="O1077" s="28">
        <f t="shared" si="135"/>
        <v>0</v>
      </c>
      <c r="P1077" s="1" t="str">
        <f t="shared" si="134"/>
        <v>no</v>
      </c>
    </row>
    <row r="1078" spans="1:16" x14ac:dyDescent="0.25">
      <c r="A1078" s="6">
        <f>'4.OVTA Sites-Transects'!B1084</f>
        <v>0</v>
      </c>
      <c r="B1078" s="6">
        <f>'4.OVTA Sites-Transects'!C1084</f>
        <v>0</v>
      </c>
      <c r="C1078" s="6">
        <f>'4.OVTA Sites-Transects'!D1084</f>
        <v>0</v>
      </c>
      <c r="D1078" s="1">
        <f>'4.OVTA Sites-Transects'!E1084</f>
        <v>0</v>
      </c>
      <c r="E1078" s="1">
        <f>'4.OVTA Sites-Transects'!G1084</f>
        <v>0</v>
      </c>
      <c r="F1078" s="1">
        <f>'4.OVTA Sites-Transects'!F1084</f>
        <v>0</v>
      </c>
      <c r="G1078" s="6">
        <f>'4.OVTA Sites-Transects'!H1084</f>
        <v>0</v>
      </c>
      <c r="H1078" s="6">
        <f>'4.OVTA Sites-Transects'!I1084</f>
        <v>0</v>
      </c>
      <c r="I1078" s="193" t="str">
        <f t="shared" si="128"/>
        <v>-</v>
      </c>
      <c r="J1078" s="27" t="str">
        <f t="shared" si="129"/>
        <v>-</v>
      </c>
      <c r="K1078" s="27" t="str">
        <f t="shared" si="130"/>
        <v>-</v>
      </c>
      <c r="L1078" s="27" t="str">
        <f t="shared" si="131"/>
        <v>-</v>
      </c>
      <c r="M1078" s="27" t="str">
        <f t="shared" si="132"/>
        <v>-</v>
      </c>
      <c r="N1078" s="28">
        <f t="shared" si="133"/>
        <v>0</v>
      </c>
      <c r="O1078" s="28">
        <f t="shared" si="135"/>
        <v>0</v>
      </c>
      <c r="P1078" s="1" t="str">
        <f t="shared" si="134"/>
        <v>no</v>
      </c>
    </row>
    <row r="1079" spans="1:16" x14ac:dyDescent="0.25">
      <c r="A1079" s="6">
        <f>'4.OVTA Sites-Transects'!B1085</f>
        <v>0</v>
      </c>
      <c r="B1079" s="6">
        <f>'4.OVTA Sites-Transects'!C1085</f>
        <v>0</v>
      </c>
      <c r="C1079" s="6">
        <f>'4.OVTA Sites-Transects'!D1085</f>
        <v>0</v>
      </c>
      <c r="D1079" s="1">
        <f>'4.OVTA Sites-Transects'!E1085</f>
        <v>0</v>
      </c>
      <c r="E1079" s="1">
        <f>'4.OVTA Sites-Transects'!G1085</f>
        <v>0</v>
      </c>
      <c r="F1079" s="1">
        <f>'4.OVTA Sites-Transects'!F1085</f>
        <v>0</v>
      </c>
      <c r="G1079" s="6">
        <f>'4.OVTA Sites-Transects'!H1085</f>
        <v>0</v>
      </c>
      <c r="H1079" s="6">
        <f>'4.OVTA Sites-Transects'!I1085</f>
        <v>0</v>
      </c>
      <c r="I1079" s="193" t="str">
        <f t="shared" si="128"/>
        <v>-</v>
      </c>
      <c r="J1079" s="27" t="str">
        <f t="shared" si="129"/>
        <v>-</v>
      </c>
      <c r="K1079" s="27" t="str">
        <f t="shared" si="130"/>
        <v>-</v>
      </c>
      <c r="L1079" s="27" t="str">
        <f t="shared" si="131"/>
        <v>-</v>
      </c>
      <c r="M1079" s="27" t="str">
        <f t="shared" si="132"/>
        <v>-</v>
      </c>
      <c r="N1079" s="28">
        <f t="shared" si="133"/>
        <v>0</v>
      </c>
      <c r="O1079" s="28">
        <f t="shared" si="135"/>
        <v>0</v>
      </c>
      <c r="P1079" s="1" t="str">
        <f t="shared" si="134"/>
        <v>no</v>
      </c>
    </row>
    <row r="1080" spans="1:16" x14ac:dyDescent="0.25">
      <c r="A1080" s="6">
        <f>'4.OVTA Sites-Transects'!B1086</f>
        <v>0</v>
      </c>
      <c r="B1080" s="6">
        <f>'4.OVTA Sites-Transects'!C1086</f>
        <v>0</v>
      </c>
      <c r="C1080" s="6">
        <f>'4.OVTA Sites-Transects'!D1086</f>
        <v>0</v>
      </c>
      <c r="D1080" s="1">
        <f>'4.OVTA Sites-Transects'!E1086</f>
        <v>0</v>
      </c>
      <c r="E1080" s="1">
        <f>'4.OVTA Sites-Transects'!G1086</f>
        <v>0</v>
      </c>
      <c r="F1080" s="1">
        <f>'4.OVTA Sites-Transects'!F1086</f>
        <v>0</v>
      </c>
      <c r="G1080" s="6">
        <f>'4.OVTA Sites-Transects'!H1086</f>
        <v>0</v>
      </c>
      <c r="H1080" s="6">
        <f>'4.OVTA Sites-Transects'!I1086</f>
        <v>0</v>
      </c>
      <c r="I1080" s="193" t="str">
        <f t="shared" si="128"/>
        <v>-</v>
      </c>
      <c r="J1080" s="27" t="str">
        <f t="shared" si="129"/>
        <v>-</v>
      </c>
      <c r="K1080" s="27" t="str">
        <f t="shared" si="130"/>
        <v>-</v>
      </c>
      <c r="L1080" s="27" t="str">
        <f t="shared" si="131"/>
        <v>-</v>
      </c>
      <c r="M1080" s="27" t="str">
        <f t="shared" si="132"/>
        <v>-</v>
      </c>
      <c r="N1080" s="28">
        <f t="shared" si="133"/>
        <v>0</v>
      </c>
      <c r="O1080" s="28">
        <f t="shared" si="135"/>
        <v>0</v>
      </c>
      <c r="P1080" s="1" t="str">
        <f t="shared" si="134"/>
        <v>no</v>
      </c>
    </row>
    <row r="1081" spans="1:16" x14ac:dyDescent="0.25">
      <c r="A1081" s="6">
        <f>'4.OVTA Sites-Transects'!B1087</f>
        <v>0</v>
      </c>
      <c r="B1081" s="6">
        <f>'4.OVTA Sites-Transects'!C1087</f>
        <v>0</v>
      </c>
      <c r="C1081" s="6">
        <f>'4.OVTA Sites-Transects'!D1087</f>
        <v>0</v>
      </c>
      <c r="D1081" s="1">
        <f>'4.OVTA Sites-Transects'!E1087</f>
        <v>0</v>
      </c>
      <c r="E1081" s="1">
        <f>'4.OVTA Sites-Transects'!G1087</f>
        <v>0</v>
      </c>
      <c r="F1081" s="1">
        <f>'4.OVTA Sites-Transects'!F1087</f>
        <v>0</v>
      </c>
      <c r="G1081" s="6">
        <f>'4.OVTA Sites-Transects'!H1087</f>
        <v>0</v>
      </c>
      <c r="H1081" s="6">
        <f>'4.OVTA Sites-Transects'!I1087</f>
        <v>0</v>
      </c>
      <c r="I1081" s="193" t="str">
        <f t="shared" si="128"/>
        <v>-</v>
      </c>
      <c r="J1081" s="27" t="str">
        <f t="shared" si="129"/>
        <v>-</v>
      </c>
      <c r="K1081" s="27" t="str">
        <f t="shared" si="130"/>
        <v>-</v>
      </c>
      <c r="L1081" s="27" t="str">
        <f t="shared" si="131"/>
        <v>-</v>
      </c>
      <c r="M1081" s="27" t="str">
        <f t="shared" si="132"/>
        <v>-</v>
      </c>
      <c r="N1081" s="28">
        <f t="shared" si="133"/>
        <v>0</v>
      </c>
      <c r="O1081" s="28">
        <f t="shared" si="135"/>
        <v>0</v>
      </c>
      <c r="P1081" s="1" t="str">
        <f t="shared" si="134"/>
        <v>no</v>
      </c>
    </row>
    <row r="1082" spans="1:16" x14ac:dyDescent="0.25">
      <c r="A1082" s="6">
        <f>'4.OVTA Sites-Transects'!B1088</f>
        <v>0</v>
      </c>
      <c r="B1082" s="6">
        <f>'4.OVTA Sites-Transects'!C1088</f>
        <v>0</v>
      </c>
      <c r="C1082" s="6">
        <f>'4.OVTA Sites-Transects'!D1088</f>
        <v>0</v>
      </c>
      <c r="D1082" s="1">
        <f>'4.OVTA Sites-Transects'!E1088</f>
        <v>0</v>
      </c>
      <c r="E1082" s="1">
        <f>'4.OVTA Sites-Transects'!G1088</f>
        <v>0</v>
      </c>
      <c r="F1082" s="1">
        <f>'4.OVTA Sites-Transects'!F1088</f>
        <v>0</v>
      </c>
      <c r="G1082" s="6">
        <f>'4.OVTA Sites-Transects'!H1088</f>
        <v>0</v>
      </c>
      <c r="H1082" s="6">
        <f>'4.OVTA Sites-Transects'!I1088</f>
        <v>0</v>
      </c>
      <c r="I1082" s="193" t="str">
        <f t="shared" si="128"/>
        <v>-</v>
      </c>
      <c r="J1082" s="27" t="str">
        <f t="shared" si="129"/>
        <v>-</v>
      </c>
      <c r="K1082" s="27" t="str">
        <f t="shared" si="130"/>
        <v>-</v>
      </c>
      <c r="L1082" s="27" t="str">
        <f t="shared" si="131"/>
        <v>-</v>
      </c>
      <c r="M1082" s="27" t="str">
        <f t="shared" si="132"/>
        <v>-</v>
      </c>
      <c r="N1082" s="28">
        <f t="shared" si="133"/>
        <v>0</v>
      </c>
      <c r="O1082" s="28">
        <f t="shared" si="135"/>
        <v>0</v>
      </c>
      <c r="P1082" s="1" t="str">
        <f t="shared" si="134"/>
        <v>no</v>
      </c>
    </row>
    <row r="1083" spans="1:16" x14ac:dyDescent="0.25">
      <c r="A1083" s="6">
        <f>'4.OVTA Sites-Transects'!B1089</f>
        <v>0</v>
      </c>
      <c r="B1083" s="6">
        <f>'4.OVTA Sites-Transects'!C1089</f>
        <v>0</v>
      </c>
      <c r="C1083" s="6">
        <f>'4.OVTA Sites-Transects'!D1089</f>
        <v>0</v>
      </c>
      <c r="D1083" s="1">
        <f>'4.OVTA Sites-Transects'!E1089</f>
        <v>0</v>
      </c>
      <c r="E1083" s="1">
        <f>'4.OVTA Sites-Transects'!G1089</f>
        <v>0</v>
      </c>
      <c r="F1083" s="1">
        <f>'4.OVTA Sites-Transects'!F1089</f>
        <v>0</v>
      </c>
      <c r="G1083" s="6">
        <f>'4.OVTA Sites-Transects'!H1089</f>
        <v>0</v>
      </c>
      <c r="H1083" s="6">
        <f>'4.OVTA Sites-Transects'!I1089</f>
        <v>0</v>
      </c>
      <c r="I1083" s="193" t="str">
        <f t="shared" si="128"/>
        <v>-</v>
      </c>
      <c r="J1083" s="27" t="str">
        <f t="shared" si="129"/>
        <v>-</v>
      </c>
      <c r="K1083" s="27" t="str">
        <f t="shared" si="130"/>
        <v>-</v>
      </c>
      <c r="L1083" s="27" t="str">
        <f t="shared" si="131"/>
        <v>-</v>
      </c>
      <c r="M1083" s="27" t="str">
        <f t="shared" si="132"/>
        <v>-</v>
      </c>
      <c r="N1083" s="28">
        <f t="shared" si="133"/>
        <v>0</v>
      </c>
      <c r="O1083" s="28">
        <f t="shared" si="135"/>
        <v>0</v>
      </c>
      <c r="P1083" s="1" t="str">
        <f t="shared" si="134"/>
        <v>no</v>
      </c>
    </row>
    <row r="1084" spans="1:16" x14ac:dyDescent="0.25">
      <c r="A1084" s="6">
        <f>'4.OVTA Sites-Transects'!B1090</f>
        <v>0</v>
      </c>
      <c r="B1084" s="6">
        <f>'4.OVTA Sites-Transects'!C1090</f>
        <v>0</v>
      </c>
      <c r="C1084" s="6">
        <f>'4.OVTA Sites-Transects'!D1090</f>
        <v>0</v>
      </c>
      <c r="D1084" s="1">
        <f>'4.OVTA Sites-Transects'!E1090</f>
        <v>0</v>
      </c>
      <c r="E1084" s="1">
        <f>'4.OVTA Sites-Transects'!G1090</f>
        <v>0</v>
      </c>
      <c r="F1084" s="1">
        <f>'4.OVTA Sites-Transects'!F1090</f>
        <v>0</v>
      </c>
      <c r="G1084" s="6">
        <f>'4.OVTA Sites-Transects'!H1090</f>
        <v>0</v>
      </c>
      <c r="H1084" s="6">
        <f>'4.OVTA Sites-Transects'!I1090</f>
        <v>0</v>
      </c>
      <c r="I1084" s="193" t="str">
        <f t="shared" si="128"/>
        <v>-</v>
      </c>
      <c r="J1084" s="27" t="str">
        <f t="shared" si="129"/>
        <v>-</v>
      </c>
      <c r="K1084" s="27" t="str">
        <f t="shared" si="130"/>
        <v>-</v>
      </c>
      <c r="L1084" s="27" t="str">
        <f t="shared" si="131"/>
        <v>-</v>
      </c>
      <c r="M1084" s="27" t="str">
        <f t="shared" si="132"/>
        <v>-</v>
      </c>
      <c r="N1084" s="28">
        <f t="shared" si="133"/>
        <v>0</v>
      </c>
      <c r="O1084" s="28">
        <f t="shared" si="135"/>
        <v>0</v>
      </c>
      <c r="P1084" s="1" t="str">
        <f t="shared" si="134"/>
        <v>no</v>
      </c>
    </row>
    <row r="1085" spans="1:16" x14ac:dyDescent="0.25">
      <c r="A1085" s="6">
        <f>'4.OVTA Sites-Transects'!B1091</f>
        <v>0</v>
      </c>
      <c r="B1085" s="6">
        <f>'4.OVTA Sites-Transects'!C1091</f>
        <v>0</v>
      </c>
      <c r="C1085" s="6">
        <f>'4.OVTA Sites-Transects'!D1091</f>
        <v>0</v>
      </c>
      <c r="D1085" s="1">
        <f>'4.OVTA Sites-Transects'!E1091</f>
        <v>0</v>
      </c>
      <c r="E1085" s="1">
        <f>'4.OVTA Sites-Transects'!G1091</f>
        <v>0</v>
      </c>
      <c r="F1085" s="1">
        <f>'4.OVTA Sites-Transects'!F1091</f>
        <v>0</v>
      </c>
      <c r="G1085" s="6">
        <f>'4.OVTA Sites-Transects'!H1091</f>
        <v>0</v>
      </c>
      <c r="H1085" s="6">
        <f>'4.OVTA Sites-Transects'!I1091</f>
        <v>0</v>
      </c>
      <c r="I1085" s="193" t="str">
        <f t="shared" si="128"/>
        <v>-</v>
      </c>
      <c r="J1085" s="27" t="str">
        <f t="shared" si="129"/>
        <v>-</v>
      </c>
      <c r="K1085" s="27" t="str">
        <f t="shared" si="130"/>
        <v>-</v>
      </c>
      <c r="L1085" s="27" t="str">
        <f t="shared" si="131"/>
        <v>-</v>
      </c>
      <c r="M1085" s="27" t="str">
        <f t="shared" si="132"/>
        <v>-</v>
      </c>
      <c r="N1085" s="28">
        <f t="shared" si="133"/>
        <v>0</v>
      </c>
      <c r="O1085" s="28">
        <f t="shared" si="135"/>
        <v>0</v>
      </c>
      <c r="P1085" s="1" t="str">
        <f t="shared" si="134"/>
        <v>no</v>
      </c>
    </row>
    <row r="1086" spans="1:16" x14ac:dyDescent="0.25">
      <c r="A1086" s="6">
        <f>'4.OVTA Sites-Transects'!B1092</f>
        <v>0</v>
      </c>
      <c r="B1086" s="6">
        <f>'4.OVTA Sites-Transects'!C1092</f>
        <v>0</v>
      </c>
      <c r="C1086" s="6">
        <f>'4.OVTA Sites-Transects'!D1092</f>
        <v>0</v>
      </c>
      <c r="D1086" s="1">
        <f>'4.OVTA Sites-Transects'!E1092</f>
        <v>0</v>
      </c>
      <c r="E1086" s="1">
        <f>'4.OVTA Sites-Transects'!G1092</f>
        <v>0</v>
      </c>
      <c r="F1086" s="1">
        <f>'4.OVTA Sites-Transects'!F1092</f>
        <v>0</v>
      </c>
      <c r="G1086" s="6">
        <f>'4.OVTA Sites-Transects'!H1092</f>
        <v>0</v>
      </c>
      <c r="H1086" s="6">
        <f>'4.OVTA Sites-Transects'!I1092</f>
        <v>0</v>
      </c>
      <c r="I1086" s="193" t="str">
        <f t="shared" si="128"/>
        <v>-</v>
      </c>
      <c r="J1086" s="27" t="str">
        <f t="shared" si="129"/>
        <v>-</v>
      </c>
      <c r="K1086" s="27" t="str">
        <f t="shared" si="130"/>
        <v>-</v>
      </c>
      <c r="L1086" s="27" t="str">
        <f t="shared" si="131"/>
        <v>-</v>
      </c>
      <c r="M1086" s="27" t="str">
        <f t="shared" si="132"/>
        <v>-</v>
      </c>
      <c r="N1086" s="28">
        <f t="shared" si="133"/>
        <v>0</v>
      </c>
      <c r="O1086" s="28">
        <f t="shared" si="135"/>
        <v>0</v>
      </c>
      <c r="P1086" s="1" t="str">
        <f t="shared" si="134"/>
        <v>no</v>
      </c>
    </row>
    <row r="1087" spans="1:16" x14ac:dyDescent="0.25">
      <c r="A1087" s="6">
        <f>'4.OVTA Sites-Transects'!B1093</f>
        <v>0</v>
      </c>
      <c r="B1087" s="6">
        <f>'4.OVTA Sites-Transects'!C1093</f>
        <v>0</v>
      </c>
      <c r="C1087" s="6">
        <f>'4.OVTA Sites-Transects'!D1093</f>
        <v>0</v>
      </c>
      <c r="D1087" s="1">
        <f>'4.OVTA Sites-Transects'!E1093</f>
        <v>0</v>
      </c>
      <c r="E1087" s="1">
        <f>'4.OVTA Sites-Transects'!G1093</f>
        <v>0</v>
      </c>
      <c r="F1087" s="1">
        <f>'4.OVTA Sites-Transects'!F1093</f>
        <v>0</v>
      </c>
      <c r="G1087" s="6">
        <f>'4.OVTA Sites-Transects'!H1093</f>
        <v>0</v>
      </c>
      <c r="H1087" s="6">
        <f>'4.OVTA Sites-Transects'!I1093</f>
        <v>0</v>
      </c>
      <c r="I1087" s="193" t="str">
        <f t="shared" si="128"/>
        <v>-</v>
      </c>
      <c r="J1087" s="27" t="str">
        <f t="shared" si="129"/>
        <v>-</v>
      </c>
      <c r="K1087" s="27" t="str">
        <f t="shared" si="130"/>
        <v>-</v>
      </c>
      <c r="L1087" s="27" t="str">
        <f t="shared" si="131"/>
        <v>-</v>
      </c>
      <c r="M1087" s="27" t="str">
        <f t="shared" si="132"/>
        <v>-</v>
      </c>
      <c r="N1087" s="28">
        <f t="shared" si="133"/>
        <v>0</v>
      </c>
      <c r="O1087" s="28">
        <f t="shared" si="135"/>
        <v>0</v>
      </c>
      <c r="P1087" s="1" t="str">
        <f t="shared" si="134"/>
        <v>no</v>
      </c>
    </row>
    <row r="1088" spans="1:16" x14ac:dyDescent="0.25">
      <c r="A1088" s="6">
        <f>'4.OVTA Sites-Transects'!B1094</f>
        <v>0</v>
      </c>
      <c r="B1088" s="6">
        <f>'4.OVTA Sites-Transects'!C1094</f>
        <v>0</v>
      </c>
      <c r="C1088" s="6">
        <f>'4.OVTA Sites-Transects'!D1094</f>
        <v>0</v>
      </c>
      <c r="D1088" s="1">
        <f>'4.OVTA Sites-Transects'!E1094</f>
        <v>0</v>
      </c>
      <c r="E1088" s="1">
        <f>'4.OVTA Sites-Transects'!G1094</f>
        <v>0</v>
      </c>
      <c r="F1088" s="1">
        <f>'4.OVTA Sites-Transects'!F1094</f>
        <v>0</v>
      </c>
      <c r="G1088" s="6">
        <f>'4.OVTA Sites-Transects'!H1094</f>
        <v>0</v>
      </c>
      <c r="H1088" s="6">
        <f>'4.OVTA Sites-Transects'!I1094</f>
        <v>0</v>
      </c>
      <c r="I1088" s="193" t="str">
        <f t="shared" si="128"/>
        <v>-</v>
      </c>
      <c r="J1088" s="27" t="str">
        <f t="shared" si="129"/>
        <v>-</v>
      </c>
      <c r="K1088" s="27" t="str">
        <f t="shared" si="130"/>
        <v>-</v>
      </c>
      <c r="L1088" s="27" t="str">
        <f t="shared" si="131"/>
        <v>-</v>
      </c>
      <c r="M1088" s="27" t="str">
        <f t="shared" si="132"/>
        <v>-</v>
      </c>
      <c r="N1088" s="28">
        <f t="shared" si="133"/>
        <v>0</v>
      </c>
      <c r="O1088" s="28">
        <f t="shared" si="135"/>
        <v>0</v>
      </c>
      <c r="P1088" s="1" t="str">
        <f t="shared" si="134"/>
        <v>no</v>
      </c>
    </row>
    <row r="1089" spans="1:16" x14ac:dyDescent="0.25">
      <c r="A1089" s="6">
        <f>'4.OVTA Sites-Transects'!B1095</f>
        <v>0</v>
      </c>
      <c r="B1089" s="6">
        <f>'4.OVTA Sites-Transects'!C1095</f>
        <v>0</v>
      </c>
      <c r="C1089" s="6">
        <f>'4.OVTA Sites-Transects'!D1095</f>
        <v>0</v>
      </c>
      <c r="D1089" s="1">
        <f>'4.OVTA Sites-Transects'!E1095</f>
        <v>0</v>
      </c>
      <c r="E1089" s="1">
        <f>'4.OVTA Sites-Transects'!G1095</f>
        <v>0</v>
      </c>
      <c r="F1089" s="1">
        <f>'4.OVTA Sites-Transects'!F1095</f>
        <v>0</v>
      </c>
      <c r="G1089" s="6">
        <f>'4.OVTA Sites-Transects'!H1095</f>
        <v>0</v>
      </c>
      <c r="H1089" s="6">
        <f>'4.OVTA Sites-Transects'!I1095</f>
        <v>0</v>
      </c>
      <c r="I1089" s="193" t="str">
        <f t="shared" si="128"/>
        <v>-</v>
      </c>
      <c r="J1089" s="27" t="str">
        <f t="shared" si="129"/>
        <v>-</v>
      </c>
      <c r="K1089" s="27" t="str">
        <f t="shared" si="130"/>
        <v>-</v>
      </c>
      <c r="L1089" s="27" t="str">
        <f t="shared" si="131"/>
        <v>-</v>
      </c>
      <c r="M1089" s="27" t="str">
        <f t="shared" si="132"/>
        <v>-</v>
      </c>
      <c r="N1089" s="28">
        <f t="shared" si="133"/>
        <v>0</v>
      </c>
      <c r="O1089" s="28">
        <f t="shared" si="135"/>
        <v>0</v>
      </c>
      <c r="P1089" s="1" t="str">
        <f t="shared" si="134"/>
        <v>no</v>
      </c>
    </row>
    <row r="1090" spans="1:16" x14ac:dyDescent="0.25">
      <c r="A1090" s="6">
        <f>'4.OVTA Sites-Transects'!B1096</f>
        <v>0</v>
      </c>
      <c r="B1090" s="6">
        <f>'4.OVTA Sites-Transects'!C1096</f>
        <v>0</v>
      </c>
      <c r="C1090" s="6">
        <f>'4.OVTA Sites-Transects'!D1096</f>
        <v>0</v>
      </c>
      <c r="D1090" s="1">
        <f>'4.OVTA Sites-Transects'!E1096</f>
        <v>0</v>
      </c>
      <c r="E1090" s="1">
        <f>'4.OVTA Sites-Transects'!G1096</f>
        <v>0</v>
      </c>
      <c r="F1090" s="1">
        <f>'4.OVTA Sites-Transects'!F1096</f>
        <v>0</v>
      </c>
      <c r="G1090" s="6">
        <f>'4.OVTA Sites-Transects'!H1096</f>
        <v>0</v>
      </c>
      <c r="H1090" s="6">
        <f>'4.OVTA Sites-Transects'!I1096</f>
        <v>0</v>
      </c>
      <c r="I1090" s="193" t="str">
        <f t="shared" si="128"/>
        <v>-</v>
      </c>
      <c r="J1090" s="27" t="str">
        <f t="shared" si="129"/>
        <v>-</v>
      </c>
      <c r="K1090" s="27" t="str">
        <f t="shared" si="130"/>
        <v>-</v>
      </c>
      <c r="L1090" s="27" t="str">
        <f t="shared" si="131"/>
        <v>-</v>
      </c>
      <c r="M1090" s="27" t="str">
        <f t="shared" si="132"/>
        <v>-</v>
      </c>
      <c r="N1090" s="28">
        <f t="shared" si="133"/>
        <v>0</v>
      </c>
      <c r="O1090" s="28">
        <f t="shared" si="135"/>
        <v>0</v>
      </c>
      <c r="P1090" s="1" t="str">
        <f t="shared" si="134"/>
        <v>no</v>
      </c>
    </row>
    <row r="1091" spans="1:16" x14ac:dyDescent="0.25">
      <c r="A1091" s="6">
        <f>'4.OVTA Sites-Transects'!B1097</f>
        <v>0</v>
      </c>
      <c r="B1091" s="6">
        <f>'4.OVTA Sites-Transects'!C1097</f>
        <v>0</v>
      </c>
      <c r="C1091" s="6">
        <f>'4.OVTA Sites-Transects'!D1097</f>
        <v>0</v>
      </c>
      <c r="D1091" s="1">
        <f>'4.OVTA Sites-Transects'!E1097</f>
        <v>0</v>
      </c>
      <c r="E1091" s="1">
        <f>'4.OVTA Sites-Transects'!G1097</f>
        <v>0</v>
      </c>
      <c r="F1091" s="1">
        <f>'4.OVTA Sites-Transects'!F1097</f>
        <v>0</v>
      </c>
      <c r="G1091" s="6">
        <f>'4.OVTA Sites-Transects'!H1097</f>
        <v>0</v>
      </c>
      <c r="H1091" s="6">
        <f>'4.OVTA Sites-Transects'!I1097</f>
        <v>0</v>
      </c>
      <c r="I1091" s="193" t="str">
        <f t="shared" ref="I1091:I1154" si="136">IF(F1091="B", SUMIF(OVTA_Calcs_TMA, D1091, WeightingFactorMod), IF(F1091="C", SUMIF(OVTA_Calcs_TMA, D1091, WeightingFactorHigh), IF(F1091="D", SUMIF(OVTA_Calcs_TMA, D1091, WeightingFactorVeryHigh), "-")))</f>
        <v>-</v>
      </c>
      <c r="J1091" s="27" t="str">
        <f t="shared" ref="J1091:J1154" si="137">IF(ISNUMBER(AVERAGEIFS(AssessmentResultsLow, AssessmentResultsSites, $A1091,AssessmentIncluded, "yes")), I1091*AVERAGEIFS(AssessmentResultsLow, AssessmentResultsSites, $A1091,AssessmentIncluded, "yes"), "-")</f>
        <v>-</v>
      </c>
      <c r="K1091" s="27" t="str">
        <f t="shared" ref="K1091:K1154" si="138">IF(ISNUMBER(AVERAGEIFS(AssessmentResultsMod, AssessmentResultsSites, $A1091,AssessmentIncluded, "yes")), I1091*AVERAGEIFS(AssessmentResultsMod, AssessmentResultsSites, $A1091,AssessmentIncluded, "yes"), "-")</f>
        <v>-</v>
      </c>
      <c r="L1091" s="27" t="str">
        <f t="shared" ref="L1091:L1154" si="139">IF(ISNUMBER(AVERAGEIFS(AssessmentResultsHigh, AssessmentResultsSites, $A1091,AssessmentIncluded, "yes")), I1091*AVERAGEIFS(AssessmentResultsHigh, AssessmentResultsSites, $A1091,AssessmentIncluded, "yes"), "-")</f>
        <v>-</v>
      </c>
      <c r="M1091" s="27" t="str">
        <f t="shared" ref="M1091:M1154" si="140">IF(ISNUMBER(AVERAGEIFS(AssessmentResultsVeryHigh, AssessmentResultsSites, $A1091,AssessmentIncluded, "yes")), I1091*AVERAGEIFS(AssessmentResultsVeryHigh, AssessmentResultsSites, $A1091,AssessmentIncluded, "yes"), "-")</f>
        <v>-</v>
      </c>
      <c r="N1091" s="28">
        <f t="shared" ref="N1091:N1154" si="141">COUNTIFS(AssessmentResultsSites, A1091, AssessmentIncluded, "yes")</f>
        <v>0</v>
      </c>
      <c r="O1091" s="28">
        <f t="shared" si="135"/>
        <v>0</v>
      </c>
      <c r="P1091" s="1" t="str">
        <f t="shared" ref="P1091:P1154" si="142">IF(AND(G1091="Yes", N1091&gt;0), "yes", "no")</f>
        <v>no</v>
      </c>
    </row>
    <row r="1092" spans="1:16" x14ac:dyDescent="0.25">
      <c r="A1092" s="6">
        <f>'4.OVTA Sites-Transects'!B1098</f>
        <v>0</v>
      </c>
      <c r="B1092" s="6">
        <f>'4.OVTA Sites-Transects'!C1098</f>
        <v>0</v>
      </c>
      <c r="C1092" s="6">
        <f>'4.OVTA Sites-Transects'!D1098</f>
        <v>0</v>
      </c>
      <c r="D1092" s="1">
        <f>'4.OVTA Sites-Transects'!E1098</f>
        <v>0</v>
      </c>
      <c r="E1092" s="1">
        <f>'4.OVTA Sites-Transects'!G1098</f>
        <v>0</v>
      </c>
      <c r="F1092" s="1">
        <f>'4.OVTA Sites-Transects'!F1098</f>
        <v>0</v>
      </c>
      <c r="G1092" s="6">
        <f>'4.OVTA Sites-Transects'!H1098</f>
        <v>0</v>
      </c>
      <c r="H1092" s="6">
        <f>'4.OVTA Sites-Transects'!I1098</f>
        <v>0</v>
      </c>
      <c r="I1092" s="193" t="str">
        <f t="shared" si="136"/>
        <v>-</v>
      </c>
      <c r="J1092" s="27" t="str">
        <f t="shared" si="137"/>
        <v>-</v>
      </c>
      <c r="K1092" s="27" t="str">
        <f t="shared" si="138"/>
        <v>-</v>
      </c>
      <c r="L1092" s="27" t="str">
        <f t="shared" si="139"/>
        <v>-</v>
      </c>
      <c r="M1092" s="27" t="str">
        <f t="shared" si="140"/>
        <v>-</v>
      </c>
      <c r="N1092" s="28">
        <f t="shared" si="141"/>
        <v>0</v>
      </c>
      <c r="O1092" s="28">
        <f t="shared" ref="O1092:O1155" si="143">IF(P1092="yes", N1092, 0)</f>
        <v>0</v>
      </c>
      <c r="P1092" s="1" t="str">
        <f t="shared" si="142"/>
        <v>no</v>
      </c>
    </row>
    <row r="1093" spans="1:16" x14ac:dyDescent="0.25">
      <c r="A1093" s="6">
        <f>'4.OVTA Sites-Transects'!B1099</f>
        <v>0</v>
      </c>
      <c r="B1093" s="6">
        <f>'4.OVTA Sites-Transects'!C1099</f>
        <v>0</v>
      </c>
      <c r="C1093" s="6">
        <f>'4.OVTA Sites-Transects'!D1099</f>
        <v>0</v>
      </c>
      <c r="D1093" s="1">
        <f>'4.OVTA Sites-Transects'!E1099</f>
        <v>0</v>
      </c>
      <c r="E1093" s="1">
        <f>'4.OVTA Sites-Transects'!G1099</f>
        <v>0</v>
      </c>
      <c r="F1093" s="1">
        <f>'4.OVTA Sites-Transects'!F1099</f>
        <v>0</v>
      </c>
      <c r="G1093" s="6">
        <f>'4.OVTA Sites-Transects'!H1099</f>
        <v>0</v>
      </c>
      <c r="H1093" s="6">
        <f>'4.OVTA Sites-Transects'!I1099</f>
        <v>0</v>
      </c>
      <c r="I1093" s="193" t="str">
        <f t="shared" si="136"/>
        <v>-</v>
      </c>
      <c r="J1093" s="27" t="str">
        <f t="shared" si="137"/>
        <v>-</v>
      </c>
      <c r="K1093" s="27" t="str">
        <f t="shared" si="138"/>
        <v>-</v>
      </c>
      <c r="L1093" s="27" t="str">
        <f t="shared" si="139"/>
        <v>-</v>
      </c>
      <c r="M1093" s="27" t="str">
        <f t="shared" si="140"/>
        <v>-</v>
      </c>
      <c r="N1093" s="28">
        <f t="shared" si="141"/>
        <v>0</v>
      </c>
      <c r="O1093" s="28">
        <f t="shared" si="143"/>
        <v>0</v>
      </c>
      <c r="P1093" s="1" t="str">
        <f t="shared" si="142"/>
        <v>no</v>
      </c>
    </row>
    <row r="1094" spans="1:16" x14ac:dyDescent="0.25">
      <c r="A1094" s="6">
        <f>'4.OVTA Sites-Transects'!B1100</f>
        <v>0</v>
      </c>
      <c r="B1094" s="6">
        <f>'4.OVTA Sites-Transects'!C1100</f>
        <v>0</v>
      </c>
      <c r="C1094" s="6">
        <f>'4.OVTA Sites-Transects'!D1100</f>
        <v>0</v>
      </c>
      <c r="D1094" s="1">
        <f>'4.OVTA Sites-Transects'!E1100</f>
        <v>0</v>
      </c>
      <c r="E1094" s="1">
        <f>'4.OVTA Sites-Transects'!G1100</f>
        <v>0</v>
      </c>
      <c r="F1094" s="1">
        <f>'4.OVTA Sites-Transects'!F1100</f>
        <v>0</v>
      </c>
      <c r="G1094" s="6">
        <f>'4.OVTA Sites-Transects'!H1100</f>
        <v>0</v>
      </c>
      <c r="H1094" s="6">
        <f>'4.OVTA Sites-Transects'!I1100</f>
        <v>0</v>
      </c>
      <c r="I1094" s="193" t="str">
        <f t="shared" si="136"/>
        <v>-</v>
      </c>
      <c r="J1094" s="27" t="str">
        <f t="shared" si="137"/>
        <v>-</v>
      </c>
      <c r="K1094" s="27" t="str">
        <f t="shared" si="138"/>
        <v>-</v>
      </c>
      <c r="L1094" s="27" t="str">
        <f t="shared" si="139"/>
        <v>-</v>
      </c>
      <c r="M1094" s="27" t="str">
        <f t="shared" si="140"/>
        <v>-</v>
      </c>
      <c r="N1094" s="28">
        <f t="shared" si="141"/>
        <v>0</v>
      </c>
      <c r="O1094" s="28">
        <f t="shared" si="143"/>
        <v>0</v>
      </c>
      <c r="P1094" s="1" t="str">
        <f t="shared" si="142"/>
        <v>no</v>
      </c>
    </row>
    <row r="1095" spans="1:16" x14ac:dyDescent="0.25">
      <c r="A1095" s="6">
        <f>'4.OVTA Sites-Transects'!B1101</f>
        <v>0</v>
      </c>
      <c r="B1095" s="6">
        <f>'4.OVTA Sites-Transects'!C1101</f>
        <v>0</v>
      </c>
      <c r="C1095" s="6">
        <f>'4.OVTA Sites-Transects'!D1101</f>
        <v>0</v>
      </c>
      <c r="D1095" s="1">
        <f>'4.OVTA Sites-Transects'!E1101</f>
        <v>0</v>
      </c>
      <c r="E1095" s="1">
        <f>'4.OVTA Sites-Transects'!G1101</f>
        <v>0</v>
      </c>
      <c r="F1095" s="1">
        <f>'4.OVTA Sites-Transects'!F1101</f>
        <v>0</v>
      </c>
      <c r="G1095" s="6">
        <f>'4.OVTA Sites-Transects'!H1101</f>
        <v>0</v>
      </c>
      <c r="H1095" s="6">
        <f>'4.OVTA Sites-Transects'!I1101</f>
        <v>0</v>
      </c>
      <c r="I1095" s="193" t="str">
        <f t="shared" si="136"/>
        <v>-</v>
      </c>
      <c r="J1095" s="27" t="str">
        <f t="shared" si="137"/>
        <v>-</v>
      </c>
      <c r="K1095" s="27" t="str">
        <f t="shared" si="138"/>
        <v>-</v>
      </c>
      <c r="L1095" s="27" t="str">
        <f t="shared" si="139"/>
        <v>-</v>
      </c>
      <c r="M1095" s="27" t="str">
        <f t="shared" si="140"/>
        <v>-</v>
      </c>
      <c r="N1095" s="28">
        <f t="shared" si="141"/>
        <v>0</v>
      </c>
      <c r="O1095" s="28">
        <f t="shared" si="143"/>
        <v>0</v>
      </c>
      <c r="P1095" s="1" t="str">
        <f t="shared" si="142"/>
        <v>no</v>
      </c>
    </row>
    <row r="1096" spans="1:16" x14ac:dyDescent="0.25">
      <c r="A1096" s="6">
        <f>'4.OVTA Sites-Transects'!B1102</f>
        <v>0</v>
      </c>
      <c r="B1096" s="6">
        <f>'4.OVTA Sites-Transects'!C1102</f>
        <v>0</v>
      </c>
      <c r="C1096" s="6">
        <f>'4.OVTA Sites-Transects'!D1102</f>
        <v>0</v>
      </c>
      <c r="D1096" s="1">
        <f>'4.OVTA Sites-Transects'!E1102</f>
        <v>0</v>
      </c>
      <c r="E1096" s="1">
        <f>'4.OVTA Sites-Transects'!G1102</f>
        <v>0</v>
      </c>
      <c r="F1096" s="1">
        <f>'4.OVTA Sites-Transects'!F1102</f>
        <v>0</v>
      </c>
      <c r="G1096" s="6">
        <f>'4.OVTA Sites-Transects'!H1102</f>
        <v>0</v>
      </c>
      <c r="H1096" s="6">
        <f>'4.OVTA Sites-Transects'!I1102</f>
        <v>0</v>
      </c>
      <c r="I1096" s="193" t="str">
        <f t="shared" si="136"/>
        <v>-</v>
      </c>
      <c r="J1096" s="27" t="str">
        <f t="shared" si="137"/>
        <v>-</v>
      </c>
      <c r="K1096" s="27" t="str">
        <f t="shared" si="138"/>
        <v>-</v>
      </c>
      <c r="L1096" s="27" t="str">
        <f t="shared" si="139"/>
        <v>-</v>
      </c>
      <c r="M1096" s="27" t="str">
        <f t="shared" si="140"/>
        <v>-</v>
      </c>
      <c r="N1096" s="28">
        <f t="shared" si="141"/>
        <v>0</v>
      </c>
      <c r="O1096" s="28">
        <f t="shared" si="143"/>
        <v>0</v>
      </c>
      <c r="P1096" s="1" t="str">
        <f t="shared" si="142"/>
        <v>no</v>
      </c>
    </row>
    <row r="1097" spans="1:16" x14ac:dyDescent="0.25">
      <c r="A1097" s="6">
        <f>'4.OVTA Sites-Transects'!B1103</f>
        <v>0</v>
      </c>
      <c r="B1097" s="6">
        <f>'4.OVTA Sites-Transects'!C1103</f>
        <v>0</v>
      </c>
      <c r="C1097" s="6">
        <f>'4.OVTA Sites-Transects'!D1103</f>
        <v>0</v>
      </c>
      <c r="D1097" s="1">
        <f>'4.OVTA Sites-Transects'!E1103</f>
        <v>0</v>
      </c>
      <c r="E1097" s="1">
        <f>'4.OVTA Sites-Transects'!G1103</f>
        <v>0</v>
      </c>
      <c r="F1097" s="1">
        <f>'4.OVTA Sites-Transects'!F1103</f>
        <v>0</v>
      </c>
      <c r="G1097" s="6">
        <f>'4.OVTA Sites-Transects'!H1103</f>
        <v>0</v>
      </c>
      <c r="H1097" s="6">
        <f>'4.OVTA Sites-Transects'!I1103</f>
        <v>0</v>
      </c>
      <c r="I1097" s="193" t="str">
        <f t="shared" si="136"/>
        <v>-</v>
      </c>
      <c r="J1097" s="27" t="str">
        <f t="shared" si="137"/>
        <v>-</v>
      </c>
      <c r="K1097" s="27" t="str">
        <f t="shared" si="138"/>
        <v>-</v>
      </c>
      <c r="L1097" s="27" t="str">
        <f t="shared" si="139"/>
        <v>-</v>
      </c>
      <c r="M1097" s="27" t="str">
        <f t="shared" si="140"/>
        <v>-</v>
      </c>
      <c r="N1097" s="28">
        <f t="shared" si="141"/>
        <v>0</v>
      </c>
      <c r="O1097" s="28">
        <f t="shared" si="143"/>
        <v>0</v>
      </c>
      <c r="P1097" s="1" t="str">
        <f t="shared" si="142"/>
        <v>no</v>
      </c>
    </row>
    <row r="1098" spans="1:16" x14ac:dyDescent="0.25">
      <c r="A1098" s="6">
        <f>'4.OVTA Sites-Transects'!B1104</f>
        <v>0</v>
      </c>
      <c r="B1098" s="6">
        <f>'4.OVTA Sites-Transects'!C1104</f>
        <v>0</v>
      </c>
      <c r="C1098" s="6">
        <f>'4.OVTA Sites-Transects'!D1104</f>
        <v>0</v>
      </c>
      <c r="D1098" s="1">
        <f>'4.OVTA Sites-Transects'!E1104</f>
        <v>0</v>
      </c>
      <c r="E1098" s="1">
        <f>'4.OVTA Sites-Transects'!G1104</f>
        <v>0</v>
      </c>
      <c r="F1098" s="1">
        <f>'4.OVTA Sites-Transects'!F1104</f>
        <v>0</v>
      </c>
      <c r="G1098" s="6">
        <f>'4.OVTA Sites-Transects'!H1104</f>
        <v>0</v>
      </c>
      <c r="H1098" s="6">
        <f>'4.OVTA Sites-Transects'!I1104</f>
        <v>0</v>
      </c>
      <c r="I1098" s="193" t="str">
        <f t="shared" si="136"/>
        <v>-</v>
      </c>
      <c r="J1098" s="27" t="str">
        <f t="shared" si="137"/>
        <v>-</v>
      </c>
      <c r="K1098" s="27" t="str">
        <f t="shared" si="138"/>
        <v>-</v>
      </c>
      <c r="L1098" s="27" t="str">
        <f t="shared" si="139"/>
        <v>-</v>
      </c>
      <c r="M1098" s="27" t="str">
        <f t="shared" si="140"/>
        <v>-</v>
      </c>
      <c r="N1098" s="28">
        <f t="shared" si="141"/>
        <v>0</v>
      </c>
      <c r="O1098" s="28">
        <f t="shared" si="143"/>
        <v>0</v>
      </c>
      <c r="P1098" s="1" t="str">
        <f t="shared" si="142"/>
        <v>no</v>
      </c>
    </row>
    <row r="1099" spans="1:16" x14ac:dyDescent="0.25">
      <c r="A1099" s="6">
        <f>'4.OVTA Sites-Transects'!B1105</f>
        <v>0</v>
      </c>
      <c r="B1099" s="6">
        <f>'4.OVTA Sites-Transects'!C1105</f>
        <v>0</v>
      </c>
      <c r="C1099" s="6">
        <f>'4.OVTA Sites-Transects'!D1105</f>
        <v>0</v>
      </c>
      <c r="D1099" s="1">
        <f>'4.OVTA Sites-Transects'!E1105</f>
        <v>0</v>
      </c>
      <c r="E1099" s="1">
        <f>'4.OVTA Sites-Transects'!G1105</f>
        <v>0</v>
      </c>
      <c r="F1099" s="1">
        <f>'4.OVTA Sites-Transects'!F1105</f>
        <v>0</v>
      </c>
      <c r="G1099" s="6">
        <f>'4.OVTA Sites-Transects'!H1105</f>
        <v>0</v>
      </c>
      <c r="H1099" s="6">
        <f>'4.OVTA Sites-Transects'!I1105</f>
        <v>0</v>
      </c>
      <c r="I1099" s="193" t="str">
        <f t="shared" si="136"/>
        <v>-</v>
      </c>
      <c r="J1099" s="27" t="str">
        <f t="shared" si="137"/>
        <v>-</v>
      </c>
      <c r="K1099" s="27" t="str">
        <f t="shared" si="138"/>
        <v>-</v>
      </c>
      <c r="L1099" s="27" t="str">
        <f t="shared" si="139"/>
        <v>-</v>
      </c>
      <c r="M1099" s="27" t="str">
        <f t="shared" si="140"/>
        <v>-</v>
      </c>
      <c r="N1099" s="28">
        <f t="shared" si="141"/>
        <v>0</v>
      </c>
      <c r="O1099" s="28">
        <f t="shared" si="143"/>
        <v>0</v>
      </c>
      <c r="P1099" s="1" t="str">
        <f t="shared" si="142"/>
        <v>no</v>
      </c>
    </row>
    <row r="1100" spans="1:16" x14ac:dyDescent="0.25">
      <c r="A1100" s="6">
        <f>'4.OVTA Sites-Transects'!B1106</f>
        <v>0</v>
      </c>
      <c r="B1100" s="6">
        <f>'4.OVTA Sites-Transects'!C1106</f>
        <v>0</v>
      </c>
      <c r="C1100" s="6">
        <f>'4.OVTA Sites-Transects'!D1106</f>
        <v>0</v>
      </c>
      <c r="D1100" s="1">
        <f>'4.OVTA Sites-Transects'!E1106</f>
        <v>0</v>
      </c>
      <c r="E1100" s="1">
        <f>'4.OVTA Sites-Transects'!G1106</f>
        <v>0</v>
      </c>
      <c r="F1100" s="1">
        <f>'4.OVTA Sites-Transects'!F1106</f>
        <v>0</v>
      </c>
      <c r="G1100" s="6">
        <f>'4.OVTA Sites-Transects'!H1106</f>
        <v>0</v>
      </c>
      <c r="H1100" s="6">
        <f>'4.OVTA Sites-Transects'!I1106</f>
        <v>0</v>
      </c>
      <c r="I1100" s="193" t="str">
        <f t="shared" si="136"/>
        <v>-</v>
      </c>
      <c r="J1100" s="27" t="str">
        <f t="shared" si="137"/>
        <v>-</v>
      </c>
      <c r="K1100" s="27" t="str">
        <f t="shared" si="138"/>
        <v>-</v>
      </c>
      <c r="L1100" s="27" t="str">
        <f t="shared" si="139"/>
        <v>-</v>
      </c>
      <c r="M1100" s="27" t="str">
        <f t="shared" si="140"/>
        <v>-</v>
      </c>
      <c r="N1100" s="28">
        <f t="shared" si="141"/>
        <v>0</v>
      </c>
      <c r="O1100" s="28">
        <f t="shared" si="143"/>
        <v>0</v>
      </c>
      <c r="P1100" s="1" t="str">
        <f t="shared" si="142"/>
        <v>no</v>
      </c>
    </row>
    <row r="1101" spans="1:16" x14ac:dyDescent="0.25">
      <c r="A1101" s="6">
        <f>'4.OVTA Sites-Transects'!B1107</f>
        <v>0</v>
      </c>
      <c r="B1101" s="6">
        <f>'4.OVTA Sites-Transects'!C1107</f>
        <v>0</v>
      </c>
      <c r="C1101" s="6">
        <f>'4.OVTA Sites-Transects'!D1107</f>
        <v>0</v>
      </c>
      <c r="D1101" s="1">
        <f>'4.OVTA Sites-Transects'!E1107</f>
        <v>0</v>
      </c>
      <c r="E1101" s="1">
        <f>'4.OVTA Sites-Transects'!G1107</f>
        <v>0</v>
      </c>
      <c r="F1101" s="1">
        <f>'4.OVTA Sites-Transects'!F1107</f>
        <v>0</v>
      </c>
      <c r="G1101" s="6">
        <f>'4.OVTA Sites-Transects'!H1107</f>
        <v>0</v>
      </c>
      <c r="H1101" s="6">
        <f>'4.OVTA Sites-Transects'!I1107</f>
        <v>0</v>
      </c>
      <c r="I1101" s="193" t="str">
        <f t="shared" si="136"/>
        <v>-</v>
      </c>
      <c r="J1101" s="27" t="str">
        <f t="shared" si="137"/>
        <v>-</v>
      </c>
      <c r="K1101" s="27" t="str">
        <f t="shared" si="138"/>
        <v>-</v>
      </c>
      <c r="L1101" s="27" t="str">
        <f t="shared" si="139"/>
        <v>-</v>
      </c>
      <c r="M1101" s="27" t="str">
        <f t="shared" si="140"/>
        <v>-</v>
      </c>
      <c r="N1101" s="28">
        <f t="shared" si="141"/>
        <v>0</v>
      </c>
      <c r="O1101" s="28">
        <f t="shared" si="143"/>
        <v>0</v>
      </c>
      <c r="P1101" s="1" t="str">
        <f t="shared" si="142"/>
        <v>no</v>
      </c>
    </row>
    <row r="1102" spans="1:16" x14ac:dyDescent="0.25">
      <c r="A1102" s="6">
        <f>'4.OVTA Sites-Transects'!B1108</f>
        <v>0</v>
      </c>
      <c r="B1102" s="6">
        <f>'4.OVTA Sites-Transects'!C1108</f>
        <v>0</v>
      </c>
      <c r="C1102" s="6">
        <f>'4.OVTA Sites-Transects'!D1108</f>
        <v>0</v>
      </c>
      <c r="D1102" s="1">
        <f>'4.OVTA Sites-Transects'!E1108</f>
        <v>0</v>
      </c>
      <c r="E1102" s="1">
        <f>'4.OVTA Sites-Transects'!G1108</f>
        <v>0</v>
      </c>
      <c r="F1102" s="1">
        <f>'4.OVTA Sites-Transects'!F1108</f>
        <v>0</v>
      </c>
      <c r="G1102" s="6">
        <f>'4.OVTA Sites-Transects'!H1108</f>
        <v>0</v>
      </c>
      <c r="H1102" s="6">
        <f>'4.OVTA Sites-Transects'!I1108</f>
        <v>0</v>
      </c>
      <c r="I1102" s="193" t="str">
        <f t="shared" si="136"/>
        <v>-</v>
      </c>
      <c r="J1102" s="27" t="str">
        <f t="shared" si="137"/>
        <v>-</v>
      </c>
      <c r="K1102" s="27" t="str">
        <f t="shared" si="138"/>
        <v>-</v>
      </c>
      <c r="L1102" s="27" t="str">
        <f t="shared" si="139"/>
        <v>-</v>
      </c>
      <c r="M1102" s="27" t="str">
        <f t="shared" si="140"/>
        <v>-</v>
      </c>
      <c r="N1102" s="28">
        <f t="shared" si="141"/>
        <v>0</v>
      </c>
      <c r="O1102" s="28">
        <f t="shared" si="143"/>
        <v>0</v>
      </c>
      <c r="P1102" s="1" t="str">
        <f t="shared" si="142"/>
        <v>no</v>
      </c>
    </row>
    <row r="1103" spans="1:16" x14ac:dyDescent="0.25">
      <c r="A1103" s="6">
        <f>'4.OVTA Sites-Transects'!B1109</f>
        <v>0</v>
      </c>
      <c r="B1103" s="6">
        <f>'4.OVTA Sites-Transects'!C1109</f>
        <v>0</v>
      </c>
      <c r="C1103" s="6">
        <f>'4.OVTA Sites-Transects'!D1109</f>
        <v>0</v>
      </c>
      <c r="D1103" s="1">
        <f>'4.OVTA Sites-Transects'!E1109</f>
        <v>0</v>
      </c>
      <c r="E1103" s="1">
        <f>'4.OVTA Sites-Transects'!G1109</f>
        <v>0</v>
      </c>
      <c r="F1103" s="1">
        <f>'4.OVTA Sites-Transects'!F1109</f>
        <v>0</v>
      </c>
      <c r="G1103" s="6">
        <f>'4.OVTA Sites-Transects'!H1109</f>
        <v>0</v>
      </c>
      <c r="H1103" s="6">
        <f>'4.OVTA Sites-Transects'!I1109</f>
        <v>0</v>
      </c>
      <c r="I1103" s="193" t="str">
        <f t="shared" si="136"/>
        <v>-</v>
      </c>
      <c r="J1103" s="27" t="str">
        <f t="shared" si="137"/>
        <v>-</v>
      </c>
      <c r="K1103" s="27" t="str">
        <f t="shared" si="138"/>
        <v>-</v>
      </c>
      <c r="L1103" s="27" t="str">
        <f t="shared" si="139"/>
        <v>-</v>
      </c>
      <c r="M1103" s="27" t="str">
        <f t="shared" si="140"/>
        <v>-</v>
      </c>
      <c r="N1103" s="28">
        <f t="shared" si="141"/>
        <v>0</v>
      </c>
      <c r="O1103" s="28">
        <f t="shared" si="143"/>
        <v>0</v>
      </c>
      <c r="P1103" s="1" t="str">
        <f t="shared" si="142"/>
        <v>no</v>
      </c>
    </row>
    <row r="1104" spans="1:16" x14ac:dyDescent="0.25">
      <c r="A1104" s="6">
        <f>'4.OVTA Sites-Transects'!B1110</f>
        <v>0</v>
      </c>
      <c r="B1104" s="6">
        <f>'4.OVTA Sites-Transects'!C1110</f>
        <v>0</v>
      </c>
      <c r="C1104" s="6">
        <f>'4.OVTA Sites-Transects'!D1110</f>
        <v>0</v>
      </c>
      <c r="D1104" s="1">
        <f>'4.OVTA Sites-Transects'!E1110</f>
        <v>0</v>
      </c>
      <c r="E1104" s="1">
        <f>'4.OVTA Sites-Transects'!G1110</f>
        <v>0</v>
      </c>
      <c r="F1104" s="1">
        <f>'4.OVTA Sites-Transects'!F1110</f>
        <v>0</v>
      </c>
      <c r="G1104" s="6">
        <f>'4.OVTA Sites-Transects'!H1110</f>
        <v>0</v>
      </c>
      <c r="H1104" s="6">
        <f>'4.OVTA Sites-Transects'!I1110</f>
        <v>0</v>
      </c>
      <c r="I1104" s="193" t="str">
        <f t="shared" si="136"/>
        <v>-</v>
      </c>
      <c r="J1104" s="27" t="str">
        <f t="shared" si="137"/>
        <v>-</v>
      </c>
      <c r="K1104" s="27" t="str">
        <f t="shared" si="138"/>
        <v>-</v>
      </c>
      <c r="L1104" s="27" t="str">
        <f t="shared" si="139"/>
        <v>-</v>
      </c>
      <c r="M1104" s="27" t="str">
        <f t="shared" si="140"/>
        <v>-</v>
      </c>
      <c r="N1104" s="28">
        <f t="shared" si="141"/>
        <v>0</v>
      </c>
      <c r="O1104" s="28">
        <f t="shared" si="143"/>
        <v>0</v>
      </c>
      <c r="P1104" s="1" t="str">
        <f t="shared" si="142"/>
        <v>no</v>
      </c>
    </row>
    <row r="1105" spans="1:16" x14ac:dyDescent="0.25">
      <c r="A1105" s="6">
        <f>'4.OVTA Sites-Transects'!B1111</f>
        <v>0</v>
      </c>
      <c r="B1105" s="6">
        <f>'4.OVTA Sites-Transects'!C1111</f>
        <v>0</v>
      </c>
      <c r="C1105" s="6">
        <f>'4.OVTA Sites-Transects'!D1111</f>
        <v>0</v>
      </c>
      <c r="D1105" s="1">
        <f>'4.OVTA Sites-Transects'!E1111</f>
        <v>0</v>
      </c>
      <c r="E1105" s="1">
        <f>'4.OVTA Sites-Transects'!G1111</f>
        <v>0</v>
      </c>
      <c r="F1105" s="1">
        <f>'4.OVTA Sites-Transects'!F1111</f>
        <v>0</v>
      </c>
      <c r="G1105" s="6">
        <f>'4.OVTA Sites-Transects'!H1111</f>
        <v>0</v>
      </c>
      <c r="H1105" s="6">
        <f>'4.OVTA Sites-Transects'!I1111</f>
        <v>0</v>
      </c>
      <c r="I1105" s="193" t="str">
        <f t="shared" si="136"/>
        <v>-</v>
      </c>
      <c r="J1105" s="27" t="str">
        <f t="shared" si="137"/>
        <v>-</v>
      </c>
      <c r="K1105" s="27" t="str">
        <f t="shared" si="138"/>
        <v>-</v>
      </c>
      <c r="L1105" s="27" t="str">
        <f t="shared" si="139"/>
        <v>-</v>
      </c>
      <c r="M1105" s="27" t="str">
        <f t="shared" si="140"/>
        <v>-</v>
      </c>
      <c r="N1105" s="28">
        <f t="shared" si="141"/>
        <v>0</v>
      </c>
      <c r="O1105" s="28">
        <f t="shared" si="143"/>
        <v>0</v>
      </c>
      <c r="P1105" s="1" t="str">
        <f t="shared" si="142"/>
        <v>no</v>
      </c>
    </row>
    <row r="1106" spans="1:16" x14ac:dyDescent="0.25">
      <c r="A1106" s="6">
        <f>'4.OVTA Sites-Transects'!B1112</f>
        <v>0</v>
      </c>
      <c r="B1106" s="6">
        <f>'4.OVTA Sites-Transects'!C1112</f>
        <v>0</v>
      </c>
      <c r="C1106" s="6">
        <f>'4.OVTA Sites-Transects'!D1112</f>
        <v>0</v>
      </c>
      <c r="D1106" s="1">
        <f>'4.OVTA Sites-Transects'!E1112</f>
        <v>0</v>
      </c>
      <c r="E1106" s="1">
        <f>'4.OVTA Sites-Transects'!G1112</f>
        <v>0</v>
      </c>
      <c r="F1106" s="1">
        <f>'4.OVTA Sites-Transects'!F1112</f>
        <v>0</v>
      </c>
      <c r="G1106" s="6">
        <f>'4.OVTA Sites-Transects'!H1112</f>
        <v>0</v>
      </c>
      <c r="H1106" s="6">
        <f>'4.OVTA Sites-Transects'!I1112</f>
        <v>0</v>
      </c>
      <c r="I1106" s="193" t="str">
        <f t="shared" si="136"/>
        <v>-</v>
      </c>
      <c r="J1106" s="27" t="str">
        <f t="shared" si="137"/>
        <v>-</v>
      </c>
      <c r="K1106" s="27" t="str">
        <f t="shared" si="138"/>
        <v>-</v>
      </c>
      <c r="L1106" s="27" t="str">
        <f t="shared" si="139"/>
        <v>-</v>
      </c>
      <c r="M1106" s="27" t="str">
        <f t="shared" si="140"/>
        <v>-</v>
      </c>
      <c r="N1106" s="28">
        <f t="shared" si="141"/>
        <v>0</v>
      </c>
      <c r="O1106" s="28">
        <f t="shared" si="143"/>
        <v>0</v>
      </c>
      <c r="P1106" s="1" t="str">
        <f t="shared" si="142"/>
        <v>no</v>
      </c>
    </row>
    <row r="1107" spans="1:16" x14ac:dyDescent="0.25">
      <c r="A1107" s="6">
        <f>'4.OVTA Sites-Transects'!B1113</f>
        <v>0</v>
      </c>
      <c r="B1107" s="6">
        <f>'4.OVTA Sites-Transects'!C1113</f>
        <v>0</v>
      </c>
      <c r="C1107" s="6">
        <f>'4.OVTA Sites-Transects'!D1113</f>
        <v>0</v>
      </c>
      <c r="D1107" s="1">
        <f>'4.OVTA Sites-Transects'!E1113</f>
        <v>0</v>
      </c>
      <c r="E1107" s="1">
        <f>'4.OVTA Sites-Transects'!G1113</f>
        <v>0</v>
      </c>
      <c r="F1107" s="1">
        <f>'4.OVTA Sites-Transects'!F1113</f>
        <v>0</v>
      </c>
      <c r="G1107" s="6">
        <f>'4.OVTA Sites-Transects'!H1113</f>
        <v>0</v>
      </c>
      <c r="H1107" s="6">
        <f>'4.OVTA Sites-Transects'!I1113</f>
        <v>0</v>
      </c>
      <c r="I1107" s="193" t="str">
        <f t="shared" si="136"/>
        <v>-</v>
      </c>
      <c r="J1107" s="27" t="str">
        <f t="shared" si="137"/>
        <v>-</v>
      </c>
      <c r="K1107" s="27" t="str">
        <f t="shared" si="138"/>
        <v>-</v>
      </c>
      <c r="L1107" s="27" t="str">
        <f t="shared" si="139"/>
        <v>-</v>
      </c>
      <c r="M1107" s="27" t="str">
        <f t="shared" si="140"/>
        <v>-</v>
      </c>
      <c r="N1107" s="28">
        <f t="shared" si="141"/>
        <v>0</v>
      </c>
      <c r="O1107" s="28">
        <f t="shared" si="143"/>
        <v>0</v>
      </c>
      <c r="P1107" s="1" t="str">
        <f t="shared" si="142"/>
        <v>no</v>
      </c>
    </row>
    <row r="1108" spans="1:16" x14ac:dyDescent="0.25">
      <c r="A1108" s="6">
        <f>'4.OVTA Sites-Transects'!B1114</f>
        <v>0</v>
      </c>
      <c r="B1108" s="6">
        <f>'4.OVTA Sites-Transects'!C1114</f>
        <v>0</v>
      </c>
      <c r="C1108" s="6">
        <f>'4.OVTA Sites-Transects'!D1114</f>
        <v>0</v>
      </c>
      <c r="D1108" s="1">
        <f>'4.OVTA Sites-Transects'!E1114</f>
        <v>0</v>
      </c>
      <c r="E1108" s="1">
        <f>'4.OVTA Sites-Transects'!G1114</f>
        <v>0</v>
      </c>
      <c r="F1108" s="1">
        <f>'4.OVTA Sites-Transects'!F1114</f>
        <v>0</v>
      </c>
      <c r="G1108" s="6">
        <f>'4.OVTA Sites-Transects'!H1114</f>
        <v>0</v>
      </c>
      <c r="H1108" s="6">
        <f>'4.OVTA Sites-Transects'!I1114</f>
        <v>0</v>
      </c>
      <c r="I1108" s="193" t="str">
        <f t="shared" si="136"/>
        <v>-</v>
      </c>
      <c r="J1108" s="27" t="str">
        <f t="shared" si="137"/>
        <v>-</v>
      </c>
      <c r="K1108" s="27" t="str">
        <f t="shared" si="138"/>
        <v>-</v>
      </c>
      <c r="L1108" s="27" t="str">
        <f t="shared" si="139"/>
        <v>-</v>
      </c>
      <c r="M1108" s="27" t="str">
        <f t="shared" si="140"/>
        <v>-</v>
      </c>
      <c r="N1108" s="28">
        <f t="shared" si="141"/>
        <v>0</v>
      </c>
      <c r="O1108" s="28">
        <f t="shared" si="143"/>
        <v>0</v>
      </c>
      <c r="P1108" s="1" t="str">
        <f t="shared" si="142"/>
        <v>no</v>
      </c>
    </row>
    <row r="1109" spans="1:16" x14ac:dyDescent="0.25">
      <c r="A1109" s="6">
        <f>'4.OVTA Sites-Transects'!B1115</f>
        <v>0</v>
      </c>
      <c r="B1109" s="6">
        <f>'4.OVTA Sites-Transects'!C1115</f>
        <v>0</v>
      </c>
      <c r="C1109" s="6">
        <f>'4.OVTA Sites-Transects'!D1115</f>
        <v>0</v>
      </c>
      <c r="D1109" s="1">
        <f>'4.OVTA Sites-Transects'!E1115</f>
        <v>0</v>
      </c>
      <c r="E1109" s="1">
        <f>'4.OVTA Sites-Transects'!G1115</f>
        <v>0</v>
      </c>
      <c r="F1109" s="1">
        <f>'4.OVTA Sites-Transects'!F1115</f>
        <v>0</v>
      </c>
      <c r="G1109" s="6">
        <f>'4.OVTA Sites-Transects'!H1115</f>
        <v>0</v>
      </c>
      <c r="H1109" s="6">
        <f>'4.OVTA Sites-Transects'!I1115</f>
        <v>0</v>
      </c>
      <c r="I1109" s="193" t="str">
        <f t="shared" si="136"/>
        <v>-</v>
      </c>
      <c r="J1109" s="27" t="str">
        <f t="shared" si="137"/>
        <v>-</v>
      </c>
      <c r="K1109" s="27" t="str">
        <f t="shared" si="138"/>
        <v>-</v>
      </c>
      <c r="L1109" s="27" t="str">
        <f t="shared" si="139"/>
        <v>-</v>
      </c>
      <c r="M1109" s="27" t="str">
        <f t="shared" si="140"/>
        <v>-</v>
      </c>
      <c r="N1109" s="28">
        <f t="shared" si="141"/>
        <v>0</v>
      </c>
      <c r="O1109" s="28">
        <f t="shared" si="143"/>
        <v>0</v>
      </c>
      <c r="P1109" s="1" t="str">
        <f t="shared" si="142"/>
        <v>no</v>
      </c>
    </row>
    <row r="1110" spans="1:16" x14ac:dyDescent="0.25">
      <c r="A1110" s="6">
        <f>'4.OVTA Sites-Transects'!B1116</f>
        <v>0</v>
      </c>
      <c r="B1110" s="6">
        <f>'4.OVTA Sites-Transects'!C1116</f>
        <v>0</v>
      </c>
      <c r="C1110" s="6">
        <f>'4.OVTA Sites-Transects'!D1116</f>
        <v>0</v>
      </c>
      <c r="D1110" s="1">
        <f>'4.OVTA Sites-Transects'!E1116</f>
        <v>0</v>
      </c>
      <c r="E1110" s="1">
        <f>'4.OVTA Sites-Transects'!G1116</f>
        <v>0</v>
      </c>
      <c r="F1110" s="1">
        <f>'4.OVTA Sites-Transects'!F1116</f>
        <v>0</v>
      </c>
      <c r="G1110" s="6">
        <f>'4.OVTA Sites-Transects'!H1116</f>
        <v>0</v>
      </c>
      <c r="H1110" s="6">
        <f>'4.OVTA Sites-Transects'!I1116</f>
        <v>0</v>
      </c>
      <c r="I1110" s="193" t="str">
        <f t="shared" si="136"/>
        <v>-</v>
      </c>
      <c r="J1110" s="27" t="str">
        <f t="shared" si="137"/>
        <v>-</v>
      </c>
      <c r="K1110" s="27" t="str">
        <f t="shared" si="138"/>
        <v>-</v>
      </c>
      <c r="L1110" s="27" t="str">
        <f t="shared" si="139"/>
        <v>-</v>
      </c>
      <c r="M1110" s="27" t="str">
        <f t="shared" si="140"/>
        <v>-</v>
      </c>
      <c r="N1110" s="28">
        <f t="shared" si="141"/>
        <v>0</v>
      </c>
      <c r="O1110" s="28">
        <f t="shared" si="143"/>
        <v>0</v>
      </c>
      <c r="P1110" s="1" t="str">
        <f t="shared" si="142"/>
        <v>no</v>
      </c>
    </row>
    <row r="1111" spans="1:16" x14ac:dyDescent="0.25">
      <c r="A1111" s="6">
        <f>'4.OVTA Sites-Transects'!B1117</f>
        <v>0</v>
      </c>
      <c r="B1111" s="6">
        <f>'4.OVTA Sites-Transects'!C1117</f>
        <v>0</v>
      </c>
      <c r="C1111" s="6">
        <f>'4.OVTA Sites-Transects'!D1117</f>
        <v>0</v>
      </c>
      <c r="D1111" s="1">
        <f>'4.OVTA Sites-Transects'!E1117</f>
        <v>0</v>
      </c>
      <c r="E1111" s="1">
        <f>'4.OVTA Sites-Transects'!G1117</f>
        <v>0</v>
      </c>
      <c r="F1111" s="1">
        <f>'4.OVTA Sites-Transects'!F1117</f>
        <v>0</v>
      </c>
      <c r="G1111" s="6">
        <f>'4.OVTA Sites-Transects'!H1117</f>
        <v>0</v>
      </c>
      <c r="H1111" s="6">
        <f>'4.OVTA Sites-Transects'!I1117</f>
        <v>0</v>
      </c>
      <c r="I1111" s="193" t="str">
        <f t="shared" si="136"/>
        <v>-</v>
      </c>
      <c r="J1111" s="27" t="str">
        <f t="shared" si="137"/>
        <v>-</v>
      </c>
      <c r="K1111" s="27" t="str">
        <f t="shared" si="138"/>
        <v>-</v>
      </c>
      <c r="L1111" s="27" t="str">
        <f t="shared" si="139"/>
        <v>-</v>
      </c>
      <c r="M1111" s="27" t="str">
        <f t="shared" si="140"/>
        <v>-</v>
      </c>
      <c r="N1111" s="28">
        <f t="shared" si="141"/>
        <v>0</v>
      </c>
      <c r="O1111" s="28">
        <f t="shared" si="143"/>
        <v>0</v>
      </c>
      <c r="P1111" s="1" t="str">
        <f t="shared" si="142"/>
        <v>no</v>
      </c>
    </row>
    <row r="1112" spans="1:16" x14ac:dyDescent="0.25">
      <c r="A1112" s="6">
        <f>'4.OVTA Sites-Transects'!B1118</f>
        <v>0</v>
      </c>
      <c r="B1112" s="6">
        <f>'4.OVTA Sites-Transects'!C1118</f>
        <v>0</v>
      </c>
      <c r="C1112" s="6">
        <f>'4.OVTA Sites-Transects'!D1118</f>
        <v>0</v>
      </c>
      <c r="D1112" s="1">
        <f>'4.OVTA Sites-Transects'!E1118</f>
        <v>0</v>
      </c>
      <c r="E1112" s="1">
        <f>'4.OVTA Sites-Transects'!G1118</f>
        <v>0</v>
      </c>
      <c r="F1112" s="1">
        <f>'4.OVTA Sites-Transects'!F1118</f>
        <v>0</v>
      </c>
      <c r="G1112" s="6">
        <f>'4.OVTA Sites-Transects'!H1118</f>
        <v>0</v>
      </c>
      <c r="H1112" s="6">
        <f>'4.OVTA Sites-Transects'!I1118</f>
        <v>0</v>
      </c>
      <c r="I1112" s="193" t="str">
        <f t="shared" si="136"/>
        <v>-</v>
      </c>
      <c r="J1112" s="27" t="str">
        <f t="shared" si="137"/>
        <v>-</v>
      </c>
      <c r="K1112" s="27" t="str">
        <f t="shared" si="138"/>
        <v>-</v>
      </c>
      <c r="L1112" s="27" t="str">
        <f t="shared" si="139"/>
        <v>-</v>
      </c>
      <c r="M1112" s="27" t="str">
        <f t="shared" si="140"/>
        <v>-</v>
      </c>
      <c r="N1112" s="28">
        <f t="shared" si="141"/>
        <v>0</v>
      </c>
      <c r="O1112" s="28">
        <f t="shared" si="143"/>
        <v>0</v>
      </c>
      <c r="P1112" s="1" t="str">
        <f t="shared" si="142"/>
        <v>no</v>
      </c>
    </row>
    <row r="1113" spans="1:16" x14ac:dyDescent="0.25">
      <c r="A1113" s="6">
        <f>'4.OVTA Sites-Transects'!B1119</f>
        <v>0</v>
      </c>
      <c r="B1113" s="6">
        <f>'4.OVTA Sites-Transects'!C1119</f>
        <v>0</v>
      </c>
      <c r="C1113" s="6">
        <f>'4.OVTA Sites-Transects'!D1119</f>
        <v>0</v>
      </c>
      <c r="D1113" s="1">
        <f>'4.OVTA Sites-Transects'!E1119</f>
        <v>0</v>
      </c>
      <c r="E1113" s="1">
        <f>'4.OVTA Sites-Transects'!G1119</f>
        <v>0</v>
      </c>
      <c r="F1113" s="1">
        <f>'4.OVTA Sites-Transects'!F1119</f>
        <v>0</v>
      </c>
      <c r="G1113" s="6">
        <f>'4.OVTA Sites-Transects'!H1119</f>
        <v>0</v>
      </c>
      <c r="H1113" s="6">
        <f>'4.OVTA Sites-Transects'!I1119</f>
        <v>0</v>
      </c>
      <c r="I1113" s="193" t="str">
        <f t="shared" si="136"/>
        <v>-</v>
      </c>
      <c r="J1113" s="27" t="str">
        <f t="shared" si="137"/>
        <v>-</v>
      </c>
      <c r="K1113" s="27" t="str">
        <f t="shared" si="138"/>
        <v>-</v>
      </c>
      <c r="L1113" s="27" t="str">
        <f t="shared" si="139"/>
        <v>-</v>
      </c>
      <c r="M1113" s="27" t="str">
        <f t="shared" si="140"/>
        <v>-</v>
      </c>
      <c r="N1113" s="28">
        <f t="shared" si="141"/>
        <v>0</v>
      </c>
      <c r="O1113" s="28">
        <f t="shared" si="143"/>
        <v>0</v>
      </c>
      <c r="P1113" s="1" t="str">
        <f t="shared" si="142"/>
        <v>no</v>
      </c>
    </row>
    <row r="1114" spans="1:16" x14ac:dyDescent="0.25">
      <c r="A1114" s="6">
        <f>'4.OVTA Sites-Transects'!B1120</f>
        <v>0</v>
      </c>
      <c r="B1114" s="6">
        <f>'4.OVTA Sites-Transects'!C1120</f>
        <v>0</v>
      </c>
      <c r="C1114" s="6">
        <f>'4.OVTA Sites-Transects'!D1120</f>
        <v>0</v>
      </c>
      <c r="D1114" s="1">
        <f>'4.OVTA Sites-Transects'!E1120</f>
        <v>0</v>
      </c>
      <c r="E1114" s="1">
        <f>'4.OVTA Sites-Transects'!G1120</f>
        <v>0</v>
      </c>
      <c r="F1114" s="1">
        <f>'4.OVTA Sites-Transects'!F1120</f>
        <v>0</v>
      </c>
      <c r="G1114" s="6">
        <f>'4.OVTA Sites-Transects'!H1120</f>
        <v>0</v>
      </c>
      <c r="H1114" s="6">
        <f>'4.OVTA Sites-Transects'!I1120</f>
        <v>0</v>
      </c>
      <c r="I1114" s="193" t="str">
        <f t="shared" si="136"/>
        <v>-</v>
      </c>
      <c r="J1114" s="27" t="str">
        <f t="shared" si="137"/>
        <v>-</v>
      </c>
      <c r="K1114" s="27" t="str">
        <f t="shared" si="138"/>
        <v>-</v>
      </c>
      <c r="L1114" s="27" t="str">
        <f t="shared" si="139"/>
        <v>-</v>
      </c>
      <c r="M1114" s="27" t="str">
        <f t="shared" si="140"/>
        <v>-</v>
      </c>
      <c r="N1114" s="28">
        <f t="shared" si="141"/>
        <v>0</v>
      </c>
      <c r="O1114" s="28">
        <f t="shared" si="143"/>
        <v>0</v>
      </c>
      <c r="P1114" s="1" t="str">
        <f t="shared" si="142"/>
        <v>no</v>
      </c>
    </row>
    <row r="1115" spans="1:16" x14ac:dyDescent="0.25">
      <c r="A1115" s="6">
        <f>'4.OVTA Sites-Transects'!B1121</f>
        <v>0</v>
      </c>
      <c r="B1115" s="6">
        <f>'4.OVTA Sites-Transects'!C1121</f>
        <v>0</v>
      </c>
      <c r="C1115" s="6">
        <f>'4.OVTA Sites-Transects'!D1121</f>
        <v>0</v>
      </c>
      <c r="D1115" s="1">
        <f>'4.OVTA Sites-Transects'!E1121</f>
        <v>0</v>
      </c>
      <c r="E1115" s="1">
        <f>'4.OVTA Sites-Transects'!G1121</f>
        <v>0</v>
      </c>
      <c r="F1115" s="1">
        <f>'4.OVTA Sites-Transects'!F1121</f>
        <v>0</v>
      </c>
      <c r="G1115" s="6">
        <f>'4.OVTA Sites-Transects'!H1121</f>
        <v>0</v>
      </c>
      <c r="H1115" s="6">
        <f>'4.OVTA Sites-Transects'!I1121</f>
        <v>0</v>
      </c>
      <c r="I1115" s="193" t="str">
        <f t="shared" si="136"/>
        <v>-</v>
      </c>
      <c r="J1115" s="27" t="str">
        <f t="shared" si="137"/>
        <v>-</v>
      </c>
      <c r="K1115" s="27" t="str">
        <f t="shared" si="138"/>
        <v>-</v>
      </c>
      <c r="L1115" s="27" t="str">
        <f t="shared" si="139"/>
        <v>-</v>
      </c>
      <c r="M1115" s="27" t="str">
        <f t="shared" si="140"/>
        <v>-</v>
      </c>
      <c r="N1115" s="28">
        <f t="shared" si="141"/>
        <v>0</v>
      </c>
      <c r="O1115" s="28">
        <f t="shared" si="143"/>
        <v>0</v>
      </c>
      <c r="P1115" s="1" t="str">
        <f t="shared" si="142"/>
        <v>no</v>
      </c>
    </row>
    <row r="1116" spans="1:16" x14ac:dyDescent="0.25">
      <c r="A1116" s="6">
        <f>'4.OVTA Sites-Transects'!B1122</f>
        <v>0</v>
      </c>
      <c r="B1116" s="6">
        <f>'4.OVTA Sites-Transects'!C1122</f>
        <v>0</v>
      </c>
      <c r="C1116" s="6">
        <f>'4.OVTA Sites-Transects'!D1122</f>
        <v>0</v>
      </c>
      <c r="D1116" s="1">
        <f>'4.OVTA Sites-Transects'!E1122</f>
        <v>0</v>
      </c>
      <c r="E1116" s="1">
        <f>'4.OVTA Sites-Transects'!G1122</f>
        <v>0</v>
      </c>
      <c r="F1116" s="1">
        <f>'4.OVTA Sites-Transects'!F1122</f>
        <v>0</v>
      </c>
      <c r="G1116" s="6">
        <f>'4.OVTA Sites-Transects'!H1122</f>
        <v>0</v>
      </c>
      <c r="H1116" s="6">
        <f>'4.OVTA Sites-Transects'!I1122</f>
        <v>0</v>
      </c>
      <c r="I1116" s="193" t="str">
        <f t="shared" si="136"/>
        <v>-</v>
      </c>
      <c r="J1116" s="27" t="str">
        <f t="shared" si="137"/>
        <v>-</v>
      </c>
      <c r="K1116" s="27" t="str">
        <f t="shared" si="138"/>
        <v>-</v>
      </c>
      <c r="L1116" s="27" t="str">
        <f t="shared" si="139"/>
        <v>-</v>
      </c>
      <c r="M1116" s="27" t="str">
        <f t="shared" si="140"/>
        <v>-</v>
      </c>
      <c r="N1116" s="28">
        <f t="shared" si="141"/>
        <v>0</v>
      </c>
      <c r="O1116" s="28">
        <f t="shared" si="143"/>
        <v>0</v>
      </c>
      <c r="P1116" s="1" t="str">
        <f t="shared" si="142"/>
        <v>no</v>
      </c>
    </row>
    <row r="1117" spans="1:16" x14ac:dyDescent="0.25">
      <c r="A1117" s="6">
        <f>'4.OVTA Sites-Transects'!B1123</f>
        <v>0</v>
      </c>
      <c r="B1117" s="6">
        <f>'4.OVTA Sites-Transects'!C1123</f>
        <v>0</v>
      </c>
      <c r="C1117" s="6">
        <f>'4.OVTA Sites-Transects'!D1123</f>
        <v>0</v>
      </c>
      <c r="D1117" s="1">
        <f>'4.OVTA Sites-Transects'!E1123</f>
        <v>0</v>
      </c>
      <c r="E1117" s="1">
        <f>'4.OVTA Sites-Transects'!G1123</f>
        <v>0</v>
      </c>
      <c r="F1117" s="1">
        <f>'4.OVTA Sites-Transects'!F1123</f>
        <v>0</v>
      </c>
      <c r="G1117" s="6">
        <f>'4.OVTA Sites-Transects'!H1123</f>
        <v>0</v>
      </c>
      <c r="H1117" s="6">
        <f>'4.OVTA Sites-Transects'!I1123</f>
        <v>0</v>
      </c>
      <c r="I1117" s="193" t="str">
        <f t="shared" si="136"/>
        <v>-</v>
      </c>
      <c r="J1117" s="27" t="str">
        <f t="shared" si="137"/>
        <v>-</v>
      </c>
      <c r="K1117" s="27" t="str">
        <f t="shared" si="138"/>
        <v>-</v>
      </c>
      <c r="L1117" s="27" t="str">
        <f t="shared" si="139"/>
        <v>-</v>
      </c>
      <c r="M1117" s="27" t="str">
        <f t="shared" si="140"/>
        <v>-</v>
      </c>
      <c r="N1117" s="28">
        <f t="shared" si="141"/>
        <v>0</v>
      </c>
      <c r="O1117" s="28">
        <f t="shared" si="143"/>
        <v>0</v>
      </c>
      <c r="P1117" s="1" t="str">
        <f t="shared" si="142"/>
        <v>no</v>
      </c>
    </row>
    <row r="1118" spans="1:16" x14ac:dyDescent="0.25">
      <c r="A1118" s="6">
        <f>'4.OVTA Sites-Transects'!B1124</f>
        <v>0</v>
      </c>
      <c r="B1118" s="6">
        <f>'4.OVTA Sites-Transects'!C1124</f>
        <v>0</v>
      </c>
      <c r="C1118" s="6">
        <f>'4.OVTA Sites-Transects'!D1124</f>
        <v>0</v>
      </c>
      <c r="D1118" s="1">
        <f>'4.OVTA Sites-Transects'!E1124</f>
        <v>0</v>
      </c>
      <c r="E1118" s="1">
        <f>'4.OVTA Sites-Transects'!G1124</f>
        <v>0</v>
      </c>
      <c r="F1118" s="1">
        <f>'4.OVTA Sites-Transects'!F1124</f>
        <v>0</v>
      </c>
      <c r="G1118" s="6">
        <f>'4.OVTA Sites-Transects'!H1124</f>
        <v>0</v>
      </c>
      <c r="H1118" s="6">
        <f>'4.OVTA Sites-Transects'!I1124</f>
        <v>0</v>
      </c>
      <c r="I1118" s="193" t="str">
        <f t="shared" si="136"/>
        <v>-</v>
      </c>
      <c r="J1118" s="27" t="str">
        <f t="shared" si="137"/>
        <v>-</v>
      </c>
      <c r="K1118" s="27" t="str">
        <f t="shared" si="138"/>
        <v>-</v>
      </c>
      <c r="L1118" s="27" t="str">
        <f t="shared" si="139"/>
        <v>-</v>
      </c>
      <c r="M1118" s="27" t="str">
        <f t="shared" si="140"/>
        <v>-</v>
      </c>
      <c r="N1118" s="28">
        <f t="shared" si="141"/>
        <v>0</v>
      </c>
      <c r="O1118" s="28">
        <f t="shared" si="143"/>
        <v>0</v>
      </c>
      <c r="P1118" s="1" t="str">
        <f t="shared" si="142"/>
        <v>no</v>
      </c>
    </row>
    <row r="1119" spans="1:16" x14ac:dyDescent="0.25">
      <c r="A1119" s="6">
        <f>'4.OVTA Sites-Transects'!B1125</f>
        <v>0</v>
      </c>
      <c r="B1119" s="6">
        <f>'4.OVTA Sites-Transects'!C1125</f>
        <v>0</v>
      </c>
      <c r="C1119" s="6">
        <f>'4.OVTA Sites-Transects'!D1125</f>
        <v>0</v>
      </c>
      <c r="D1119" s="1">
        <f>'4.OVTA Sites-Transects'!E1125</f>
        <v>0</v>
      </c>
      <c r="E1119" s="1">
        <f>'4.OVTA Sites-Transects'!G1125</f>
        <v>0</v>
      </c>
      <c r="F1119" s="1">
        <f>'4.OVTA Sites-Transects'!F1125</f>
        <v>0</v>
      </c>
      <c r="G1119" s="6">
        <f>'4.OVTA Sites-Transects'!H1125</f>
        <v>0</v>
      </c>
      <c r="H1119" s="6">
        <f>'4.OVTA Sites-Transects'!I1125</f>
        <v>0</v>
      </c>
      <c r="I1119" s="193" t="str">
        <f t="shared" si="136"/>
        <v>-</v>
      </c>
      <c r="J1119" s="27" t="str">
        <f t="shared" si="137"/>
        <v>-</v>
      </c>
      <c r="K1119" s="27" t="str">
        <f t="shared" si="138"/>
        <v>-</v>
      </c>
      <c r="L1119" s="27" t="str">
        <f t="shared" si="139"/>
        <v>-</v>
      </c>
      <c r="M1119" s="27" t="str">
        <f t="shared" si="140"/>
        <v>-</v>
      </c>
      <c r="N1119" s="28">
        <f t="shared" si="141"/>
        <v>0</v>
      </c>
      <c r="O1119" s="28">
        <f t="shared" si="143"/>
        <v>0</v>
      </c>
      <c r="P1119" s="1" t="str">
        <f t="shared" si="142"/>
        <v>no</v>
      </c>
    </row>
    <row r="1120" spans="1:16" x14ac:dyDescent="0.25">
      <c r="A1120" s="6">
        <f>'4.OVTA Sites-Transects'!B1126</f>
        <v>0</v>
      </c>
      <c r="B1120" s="6">
        <f>'4.OVTA Sites-Transects'!C1126</f>
        <v>0</v>
      </c>
      <c r="C1120" s="6">
        <f>'4.OVTA Sites-Transects'!D1126</f>
        <v>0</v>
      </c>
      <c r="D1120" s="1">
        <f>'4.OVTA Sites-Transects'!E1126</f>
        <v>0</v>
      </c>
      <c r="E1120" s="1">
        <f>'4.OVTA Sites-Transects'!G1126</f>
        <v>0</v>
      </c>
      <c r="F1120" s="1">
        <f>'4.OVTA Sites-Transects'!F1126</f>
        <v>0</v>
      </c>
      <c r="G1120" s="6">
        <f>'4.OVTA Sites-Transects'!H1126</f>
        <v>0</v>
      </c>
      <c r="H1120" s="6">
        <f>'4.OVTA Sites-Transects'!I1126</f>
        <v>0</v>
      </c>
      <c r="I1120" s="193" t="str">
        <f t="shared" si="136"/>
        <v>-</v>
      </c>
      <c r="J1120" s="27" t="str">
        <f t="shared" si="137"/>
        <v>-</v>
      </c>
      <c r="K1120" s="27" t="str">
        <f t="shared" si="138"/>
        <v>-</v>
      </c>
      <c r="L1120" s="27" t="str">
        <f t="shared" si="139"/>
        <v>-</v>
      </c>
      <c r="M1120" s="27" t="str">
        <f t="shared" si="140"/>
        <v>-</v>
      </c>
      <c r="N1120" s="28">
        <f t="shared" si="141"/>
        <v>0</v>
      </c>
      <c r="O1120" s="28">
        <f t="shared" si="143"/>
        <v>0</v>
      </c>
      <c r="P1120" s="1" t="str">
        <f t="shared" si="142"/>
        <v>no</v>
      </c>
    </row>
    <row r="1121" spans="1:16" x14ac:dyDescent="0.25">
      <c r="A1121" s="6">
        <f>'4.OVTA Sites-Transects'!B1127</f>
        <v>0</v>
      </c>
      <c r="B1121" s="6">
        <f>'4.OVTA Sites-Transects'!C1127</f>
        <v>0</v>
      </c>
      <c r="C1121" s="6">
        <f>'4.OVTA Sites-Transects'!D1127</f>
        <v>0</v>
      </c>
      <c r="D1121" s="1">
        <f>'4.OVTA Sites-Transects'!E1127</f>
        <v>0</v>
      </c>
      <c r="E1121" s="1">
        <f>'4.OVTA Sites-Transects'!G1127</f>
        <v>0</v>
      </c>
      <c r="F1121" s="1">
        <f>'4.OVTA Sites-Transects'!F1127</f>
        <v>0</v>
      </c>
      <c r="G1121" s="6">
        <f>'4.OVTA Sites-Transects'!H1127</f>
        <v>0</v>
      </c>
      <c r="H1121" s="6">
        <f>'4.OVTA Sites-Transects'!I1127</f>
        <v>0</v>
      </c>
      <c r="I1121" s="193" t="str">
        <f t="shared" si="136"/>
        <v>-</v>
      </c>
      <c r="J1121" s="27" t="str">
        <f t="shared" si="137"/>
        <v>-</v>
      </c>
      <c r="K1121" s="27" t="str">
        <f t="shared" si="138"/>
        <v>-</v>
      </c>
      <c r="L1121" s="27" t="str">
        <f t="shared" si="139"/>
        <v>-</v>
      </c>
      <c r="M1121" s="27" t="str">
        <f t="shared" si="140"/>
        <v>-</v>
      </c>
      <c r="N1121" s="28">
        <f t="shared" si="141"/>
        <v>0</v>
      </c>
      <c r="O1121" s="28">
        <f t="shared" si="143"/>
        <v>0</v>
      </c>
      <c r="P1121" s="1" t="str">
        <f t="shared" si="142"/>
        <v>no</v>
      </c>
    </row>
    <row r="1122" spans="1:16" x14ac:dyDescent="0.25">
      <c r="A1122" s="6">
        <f>'4.OVTA Sites-Transects'!B1128</f>
        <v>0</v>
      </c>
      <c r="B1122" s="6">
        <f>'4.OVTA Sites-Transects'!C1128</f>
        <v>0</v>
      </c>
      <c r="C1122" s="6">
        <f>'4.OVTA Sites-Transects'!D1128</f>
        <v>0</v>
      </c>
      <c r="D1122" s="1">
        <f>'4.OVTA Sites-Transects'!E1128</f>
        <v>0</v>
      </c>
      <c r="E1122" s="1">
        <f>'4.OVTA Sites-Transects'!G1128</f>
        <v>0</v>
      </c>
      <c r="F1122" s="1">
        <f>'4.OVTA Sites-Transects'!F1128</f>
        <v>0</v>
      </c>
      <c r="G1122" s="6">
        <f>'4.OVTA Sites-Transects'!H1128</f>
        <v>0</v>
      </c>
      <c r="H1122" s="6">
        <f>'4.OVTA Sites-Transects'!I1128</f>
        <v>0</v>
      </c>
      <c r="I1122" s="193" t="str">
        <f t="shared" si="136"/>
        <v>-</v>
      </c>
      <c r="J1122" s="27" t="str">
        <f t="shared" si="137"/>
        <v>-</v>
      </c>
      <c r="K1122" s="27" t="str">
        <f t="shared" si="138"/>
        <v>-</v>
      </c>
      <c r="L1122" s="27" t="str">
        <f t="shared" si="139"/>
        <v>-</v>
      </c>
      <c r="M1122" s="27" t="str">
        <f t="shared" si="140"/>
        <v>-</v>
      </c>
      <c r="N1122" s="28">
        <f t="shared" si="141"/>
        <v>0</v>
      </c>
      <c r="O1122" s="28">
        <f t="shared" si="143"/>
        <v>0</v>
      </c>
      <c r="P1122" s="1" t="str">
        <f t="shared" si="142"/>
        <v>no</v>
      </c>
    </row>
    <row r="1123" spans="1:16" x14ac:dyDescent="0.25">
      <c r="A1123" s="6">
        <f>'4.OVTA Sites-Transects'!B1129</f>
        <v>0</v>
      </c>
      <c r="B1123" s="6">
        <f>'4.OVTA Sites-Transects'!C1129</f>
        <v>0</v>
      </c>
      <c r="C1123" s="6">
        <f>'4.OVTA Sites-Transects'!D1129</f>
        <v>0</v>
      </c>
      <c r="D1123" s="1">
        <f>'4.OVTA Sites-Transects'!E1129</f>
        <v>0</v>
      </c>
      <c r="E1123" s="1">
        <f>'4.OVTA Sites-Transects'!G1129</f>
        <v>0</v>
      </c>
      <c r="F1123" s="1">
        <f>'4.OVTA Sites-Transects'!F1129</f>
        <v>0</v>
      </c>
      <c r="G1123" s="6">
        <f>'4.OVTA Sites-Transects'!H1129</f>
        <v>0</v>
      </c>
      <c r="H1123" s="6">
        <f>'4.OVTA Sites-Transects'!I1129</f>
        <v>0</v>
      </c>
      <c r="I1123" s="193" t="str">
        <f t="shared" si="136"/>
        <v>-</v>
      </c>
      <c r="J1123" s="27" t="str">
        <f t="shared" si="137"/>
        <v>-</v>
      </c>
      <c r="K1123" s="27" t="str">
        <f t="shared" si="138"/>
        <v>-</v>
      </c>
      <c r="L1123" s="27" t="str">
        <f t="shared" si="139"/>
        <v>-</v>
      </c>
      <c r="M1123" s="27" t="str">
        <f t="shared" si="140"/>
        <v>-</v>
      </c>
      <c r="N1123" s="28">
        <f t="shared" si="141"/>
        <v>0</v>
      </c>
      <c r="O1123" s="28">
        <f t="shared" si="143"/>
        <v>0</v>
      </c>
      <c r="P1123" s="1" t="str">
        <f t="shared" si="142"/>
        <v>no</v>
      </c>
    </row>
    <row r="1124" spans="1:16" x14ac:dyDescent="0.25">
      <c r="A1124" s="6">
        <f>'4.OVTA Sites-Transects'!B1130</f>
        <v>0</v>
      </c>
      <c r="B1124" s="6">
        <f>'4.OVTA Sites-Transects'!C1130</f>
        <v>0</v>
      </c>
      <c r="C1124" s="6">
        <f>'4.OVTA Sites-Transects'!D1130</f>
        <v>0</v>
      </c>
      <c r="D1124" s="1">
        <f>'4.OVTA Sites-Transects'!E1130</f>
        <v>0</v>
      </c>
      <c r="E1124" s="1">
        <f>'4.OVTA Sites-Transects'!G1130</f>
        <v>0</v>
      </c>
      <c r="F1124" s="1">
        <f>'4.OVTA Sites-Transects'!F1130</f>
        <v>0</v>
      </c>
      <c r="G1124" s="6">
        <f>'4.OVTA Sites-Transects'!H1130</f>
        <v>0</v>
      </c>
      <c r="H1124" s="6">
        <f>'4.OVTA Sites-Transects'!I1130</f>
        <v>0</v>
      </c>
      <c r="I1124" s="193" t="str">
        <f t="shared" si="136"/>
        <v>-</v>
      </c>
      <c r="J1124" s="27" t="str">
        <f t="shared" si="137"/>
        <v>-</v>
      </c>
      <c r="K1124" s="27" t="str">
        <f t="shared" si="138"/>
        <v>-</v>
      </c>
      <c r="L1124" s="27" t="str">
        <f t="shared" si="139"/>
        <v>-</v>
      </c>
      <c r="M1124" s="27" t="str">
        <f t="shared" si="140"/>
        <v>-</v>
      </c>
      <c r="N1124" s="28">
        <f t="shared" si="141"/>
        <v>0</v>
      </c>
      <c r="O1124" s="28">
        <f t="shared" si="143"/>
        <v>0</v>
      </c>
      <c r="P1124" s="1" t="str">
        <f t="shared" si="142"/>
        <v>no</v>
      </c>
    </row>
    <row r="1125" spans="1:16" x14ac:dyDescent="0.25">
      <c r="A1125" s="6">
        <f>'4.OVTA Sites-Transects'!B1131</f>
        <v>0</v>
      </c>
      <c r="B1125" s="6">
        <f>'4.OVTA Sites-Transects'!C1131</f>
        <v>0</v>
      </c>
      <c r="C1125" s="6">
        <f>'4.OVTA Sites-Transects'!D1131</f>
        <v>0</v>
      </c>
      <c r="D1125" s="1">
        <f>'4.OVTA Sites-Transects'!E1131</f>
        <v>0</v>
      </c>
      <c r="E1125" s="1">
        <f>'4.OVTA Sites-Transects'!G1131</f>
        <v>0</v>
      </c>
      <c r="F1125" s="1">
        <f>'4.OVTA Sites-Transects'!F1131</f>
        <v>0</v>
      </c>
      <c r="G1125" s="6">
        <f>'4.OVTA Sites-Transects'!H1131</f>
        <v>0</v>
      </c>
      <c r="H1125" s="6">
        <f>'4.OVTA Sites-Transects'!I1131</f>
        <v>0</v>
      </c>
      <c r="I1125" s="193" t="str">
        <f t="shared" si="136"/>
        <v>-</v>
      </c>
      <c r="J1125" s="27" t="str">
        <f t="shared" si="137"/>
        <v>-</v>
      </c>
      <c r="K1125" s="27" t="str">
        <f t="shared" si="138"/>
        <v>-</v>
      </c>
      <c r="L1125" s="27" t="str">
        <f t="shared" si="139"/>
        <v>-</v>
      </c>
      <c r="M1125" s="27" t="str">
        <f t="shared" si="140"/>
        <v>-</v>
      </c>
      <c r="N1125" s="28">
        <f t="shared" si="141"/>
        <v>0</v>
      </c>
      <c r="O1125" s="28">
        <f t="shared" si="143"/>
        <v>0</v>
      </c>
      <c r="P1125" s="1" t="str">
        <f t="shared" si="142"/>
        <v>no</v>
      </c>
    </row>
    <row r="1126" spans="1:16" x14ac:dyDescent="0.25">
      <c r="A1126" s="6">
        <f>'4.OVTA Sites-Transects'!B1132</f>
        <v>0</v>
      </c>
      <c r="B1126" s="6">
        <f>'4.OVTA Sites-Transects'!C1132</f>
        <v>0</v>
      </c>
      <c r="C1126" s="6">
        <f>'4.OVTA Sites-Transects'!D1132</f>
        <v>0</v>
      </c>
      <c r="D1126" s="1">
        <f>'4.OVTA Sites-Transects'!E1132</f>
        <v>0</v>
      </c>
      <c r="E1126" s="1">
        <f>'4.OVTA Sites-Transects'!G1132</f>
        <v>0</v>
      </c>
      <c r="F1126" s="1">
        <f>'4.OVTA Sites-Transects'!F1132</f>
        <v>0</v>
      </c>
      <c r="G1126" s="6">
        <f>'4.OVTA Sites-Transects'!H1132</f>
        <v>0</v>
      </c>
      <c r="H1126" s="6">
        <f>'4.OVTA Sites-Transects'!I1132</f>
        <v>0</v>
      </c>
      <c r="I1126" s="193" t="str">
        <f t="shared" si="136"/>
        <v>-</v>
      </c>
      <c r="J1126" s="27" t="str">
        <f t="shared" si="137"/>
        <v>-</v>
      </c>
      <c r="K1126" s="27" t="str">
        <f t="shared" si="138"/>
        <v>-</v>
      </c>
      <c r="L1126" s="27" t="str">
        <f t="shared" si="139"/>
        <v>-</v>
      </c>
      <c r="M1126" s="27" t="str">
        <f t="shared" si="140"/>
        <v>-</v>
      </c>
      <c r="N1126" s="28">
        <f t="shared" si="141"/>
        <v>0</v>
      </c>
      <c r="O1126" s="28">
        <f t="shared" si="143"/>
        <v>0</v>
      </c>
      <c r="P1126" s="1" t="str">
        <f t="shared" si="142"/>
        <v>no</v>
      </c>
    </row>
    <row r="1127" spans="1:16" x14ac:dyDescent="0.25">
      <c r="A1127" s="6">
        <f>'4.OVTA Sites-Transects'!B1133</f>
        <v>0</v>
      </c>
      <c r="B1127" s="6">
        <f>'4.OVTA Sites-Transects'!C1133</f>
        <v>0</v>
      </c>
      <c r="C1127" s="6">
        <f>'4.OVTA Sites-Transects'!D1133</f>
        <v>0</v>
      </c>
      <c r="D1127" s="1">
        <f>'4.OVTA Sites-Transects'!E1133</f>
        <v>0</v>
      </c>
      <c r="E1127" s="1">
        <f>'4.OVTA Sites-Transects'!G1133</f>
        <v>0</v>
      </c>
      <c r="F1127" s="1">
        <f>'4.OVTA Sites-Transects'!F1133</f>
        <v>0</v>
      </c>
      <c r="G1127" s="6">
        <f>'4.OVTA Sites-Transects'!H1133</f>
        <v>0</v>
      </c>
      <c r="H1127" s="6">
        <f>'4.OVTA Sites-Transects'!I1133</f>
        <v>0</v>
      </c>
      <c r="I1127" s="193" t="str">
        <f t="shared" si="136"/>
        <v>-</v>
      </c>
      <c r="J1127" s="27" t="str">
        <f t="shared" si="137"/>
        <v>-</v>
      </c>
      <c r="K1127" s="27" t="str">
        <f t="shared" si="138"/>
        <v>-</v>
      </c>
      <c r="L1127" s="27" t="str">
        <f t="shared" si="139"/>
        <v>-</v>
      </c>
      <c r="M1127" s="27" t="str">
        <f t="shared" si="140"/>
        <v>-</v>
      </c>
      <c r="N1127" s="28">
        <f t="shared" si="141"/>
        <v>0</v>
      </c>
      <c r="O1127" s="28">
        <f t="shared" si="143"/>
        <v>0</v>
      </c>
      <c r="P1127" s="1" t="str">
        <f t="shared" si="142"/>
        <v>no</v>
      </c>
    </row>
    <row r="1128" spans="1:16" x14ac:dyDescent="0.25">
      <c r="A1128" s="6">
        <f>'4.OVTA Sites-Transects'!B1134</f>
        <v>0</v>
      </c>
      <c r="B1128" s="6">
        <f>'4.OVTA Sites-Transects'!C1134</f>
        <v>0</v>
      </c>
      <c r="C1128" s="6">
        <f>'4.OVTA Sites-Transects'!D1134</f>
        <v>0</v>
      </c>
      <c r="D1128" s="1">
        <f>'4.OVTA Sites-Transects'!E1134</f>
        <v>0</v>
      </c>
      <c r="E1128" s="1">
        <f>'4.OVTA Sites-Transects'!G1134</f>
        <v>0</v>
      </c>
      <c r="F1128" s="1">
        <f>'4.OVTA Sites-Transects'!F1134</f>
        <v>0</v>
      </c>
      <c r="G1128" s="6">
        <f>'4.OVTA Sites-Transects'!H1134</f>
        <v>0</v>
      </c>
      <c r="H1128" s="6">
        <f>'4.OVTA Sites-Transects'!I1134</f>
        <v>0</v>
      </c>
      <c r="I1128" s="193" t="str">
        <f t="shared" si="136"/>
        <v>-</v>
      </c>
      <c r="J1128" s="27" t="str">
        <f t="shared" si="137"/>
        <v>-</v>
      </c>
      <c r="K1128" s="27" t="str">
        <f t="shared" si="138"/>
        <v>-</v>
      </c>
      <c r="L1128" s="27" t="str">
        <f t="shared" si="139"/>
        <v>-</v>
      </c>
      <c r="M1128" s="27" t="str">
        <f t="shared" si="140"/>
        <v>-</v>
      </c>
      <c r="N1128" s="28">
        <f t="shared" si="141"/>
        <v>0</v>
      </c>
      <c r="O1128" s="28">
        <f t="shared" si="143"/>
        <v>0</v>
      </c>
      <c r="P1128" s="1" t="str">
        <f t="shared" si="142"/>
        <v>no</v>
      </c>
    </row>
    <row r="1129" spans="1:16" x14ac:dyDescent="0.25">
      <c r="A1129" s="6">
        <f>'4.OVTA Sites-Transects'!B1135</f>
        <v>0</v>
      </c>
      <c r="B1129" s="6">
        <f>'4.OVTA Sites-Transects'!C1135</f>
        <v>0</v>
      </c>
      <c r="C1129" s="6">
        <f>'4.OVTA Sites-Transects'!D1135</f>
        <v>0</v>
      </c>
      <c r="D1129" s="1">
        <f>'4.OVTA Sites-Transects'!E1135</f>
        <v>0</v>
      </c>
      <c r="E1129" s="1">
        <f>'4.OVTA Sites-Transects'!G1135</f>
        <v>0</v>
      </c>
      <c r="F1129" s="1">
        <f>'4.OVTA Sites-Transects'!F1135</f>
        <v>0</v>
      </c>
      <c r="G1129" s="6">
        <f>'4.OVTA Sites-Transects'!H1135</f>
        <v>0</v>
      </c>
      <c r="H1129" s="6">
        <f>'4.OVTA Sites-Transects'!I1135</f>
        <v>0</v>
      </c>
      <c r="I1129" s="193" t="str">
        <f t="shared" si="136"/>
        <v>-</v>
      </c>
      <c r="J1129" s="27" t="str">
        <f t="shared" si="137"/>
        <v>-</v>
      </c>
      <c r="K1129" s="27" t="str">
        <f t="shared" si="138"/>
        <v>-</v>
      </c>
      <c r="L1129" s="27" t="str">
        <f t="shared" si="139"/>
        <v>-</v>
      </c>
      <c r="M1129" s="27" t="str">
        <f t="shared" si="140"/>
        <v>-</v>
      </c>
      <c r="N1129" s="28">
        <f t="shared" si="141"/>
        <v>0</v>
      </c>
      <c r="O1129" s="28">
        <f t="shared" si="143"/>
        <v>0</v>
      </c>
      <c r="P1129" s="1" t="str">
        <f t="shared" si="142"/>
        <v>no</v>
      </c>
    </row>
    <row r="1130" spans="1:16" x14ac:dyDescent="0.25">
      <c r="A1130" s="6">
        <f>'4.OVTA Sites-Transects'!B1136</f>
        <v>0</v>
      </c>
      <c r="B1130" s="6">
        <f>'4.OVTA Sites-Transects'!C1136</f>
        <v>0</v>
      </c>
      <c r="C1130" s="6">
        <f>'4.OVTA Sites-Transects'!D1136</f>
        <v>0</v>
      </c>
      <c r="D1130" s="1">
        <f>'4.OVTA Sites-Transects'!E1136</f>
        <v>0</v>
      </c>
      <c r="E1130" s="1">
        <f>'4.OVTA Sites-Transects'!G1136</f>
        <v>0</v>
      </c>
      <c r="F1130" s="1">
        <f>'4.OVTA Sites-Transects'!F1136</f>
        <v>0</v>
      </c>
      <c r="G1130" s="6">
        <f>'4.OVTA Sites-Transects'!H1136</f>
        <v>0</v>
      </c>
      <c r="H1130" s="6">
        <f>'4.OVTA Sites-Transects'!I1136</f>
        <v>0</v>
      </c>
      <c r="I1130" s="193" t="str">
        <f t="shared" si="136"/>
        <v>-</v>
      </c>
      <c r="J1130" s="27" t="str">
        <f t="shared" si="137"/>
        <v>-</v>
      </c>
      <c r="K1130" s="27" t="str">
        <f t="shared" si="138"/>
        <v>-</v>
      </c>
      <c r="L1130" s="27" t="str">
        <f t="shared" si="139"/>
        <v>-</v>
      </c>
      <c r="M1130" s="27" t="str">
        <f t="shared" si="140"/>
        <v>-</v>
      </c>
      <c r="N1130" s="28">
        <f t="shared" si="141"/>
        <v>0</v>
      </c>
      <c r="O1130" s="28">
        <f t="shared" si="143"/>
        <v>0</v>
      </c>
      <c r="P1130" s="1" t="str">
        <f t="shared" si="142"/>
        <v>no</v>
      </c>
    </row>
    <row r="1131" spans="1:16" x14ac:dyDescent="0.25">
      <c r="A1131" s="6">
        <f>'4.OVTA Sites-Transects'!B1137</f>
        <v>0</v>
      </c>
      <c r="B1131" s="6">
        <f>'4.OVTA Sites-Transects'!C1137</f>
        <v>0</v>
      </c>
      <c r="C1131" s="6">
        <f>'4.OVTA Sites-Transects'!D1137</f>
        <v>0</v>
      </c>
      <c r="D1131" s="1">
        <f>'4.OVTA Sites-Transects'!E1137</f>
        <v>0</v>
      </c>
      <c r="E1131" s="1">
        <f>'4.OVTA Sites-Transects'!G1137</f>
        <v>0</v>
      </c>
      <c r="F1131" s="1">
        <f>'4.OVTA Sites-Transects'!F1137</f>
        <v>0</v>
      </c>
      <c r="G1131" s="6">
        <f>'4.OVTA Sites-Transects'!H1137</f>
        <v>0</v>
      </c>
      <c r="H1131" s="6">
        <f>'4.OVTA Sites-Transects'!I1137</f>
        <v>0</v>
      </c>
      <c r="I1131" s="193" t="str">
        <f t="shared" si="136"/>
        <v>-</v>
      </c>
      <c r="J1131" s="27" t="str">
        <f t="shared" si="137"/>
        <v>-</v>
      </c>
      <c r="K1131" s="27" t="str">
        <f t="shared" si="138"/>
        <v>-</v>
      </c>
      <c r="L1131" s="27" t="str">
        <f t="shared" si="139"/>
        <v>-</v>
      </c>
      <c r="M1131" s="27" t="str">
        <f t="shared" si="140"/>
        <v>-</v>
      </c>
      <c r="N1131" s="28">
        <f t="shared" si="141"/>
        <v>0</v>
      </c>
      <c r="O1131" s="28">
        <f t="shared" si="143"/>
        <v>0</v>
      </c>
      <c r="P1131" s="1" t="str">
        <f t="shared" si="142"/>
        <v>no</v>
      </c>
    </row>
    <row r="1132" spans="1:16" x14ac:dyDescent="0.25">
      <c r="A1132" s="6">
        <f>'4.OVTA Sites-Transects'!B1138</f>
        <v>0</v>
      </c>
      <c r="B1132" s="6">
        <f>'4.OVTA Sites-Transects'!C1138</f>
        <v>0</v>
      </c>
      <c r="C1132" s="6">
        <f>'4.OVTA Sites-Transects'!D1138</f>
        <v>0</v>
      </c>
      <c r="D1132" s="1">
        <f>'4.OVTA Sites-Transects'!E1138</f>
        <v>0</v>
      </c>
      <c r="E1132" s="1">
        <f>'4.OVTA Sites-Transects'!G1138</f>
        <v>0</v>
      </c>
      <c r="F1132" s="1">
        <f>'4.OVTA Sites-Transects'!F1138</f>
        <v>0</v>
      </c>
      <c r="G1132" s="6">
        <f>'4.OVTA Sites-Transects'!H1138</f>
        <v>0</v>
      </c>
      <c r="H1132" s="6">
        <f>'4.OVTA Sites-Transects'!I1138</f>
        <v>0</v>
      </c>
      <c r="I1132" s="193" t="str">
        <f t="shared" si="136"/>
        <v>-</v>
      </c>
      <c r="J1132" s="27" t="str">
        <f t="shared" si="137"/>
        <v>-</v>
      </c>
      <c r="K1132" s="27" t="str">
        <f t="shared" si="138"/>
        <v>-</v>
      </c>
      <c r="L1132" s="27" t="str">
        <f t="shared" si="139"/>
        <v>-</v>
      </c>
      <c r="M1132" s="27" t="str">
        <f t="shared" si="140"/>
        <v>-</v>
      </c>
      <c r="N1132" s="28">
        <f t="shared" si="141"/>
        <v>0</v>
      </c>
      <c r="O1132" s="28">
        <f t="shared" si="143"/>
        <v>0</v>
      </c>
      <c r="P1132" s="1" t="str">
        <f t="shared" si="142"/>
        <v>no</v>
      </c>
    </row>
    <row r="1133" spans="1:16" x14ac:dyDescent="0.25">
      <c r="A1133" s="6">
        <f>'4.OVTA Sites-Transects'!B1139</f>
        <v>0</v>
      </c>
      <c r="B1133" s="6">
        <f>'4.OVTA Sites-Transects'!C1139</f>
        <v>0</v>
      </c>
      <c r="C1133" s="6">
        <f>'4.OVTA Sites-Transects'!D1139</f>
        <v>0</v>
      </c>
      <c r="D1133" s="1">
        <f>'4.OVTA Sites-Transects'!E1139</f>
        <v>0</v>
      </c>
      <c r="E1133" s="1">
        <f>'4.OVTA Sites-Transects'!G1139</f>
        <v>0</v>
      </c>
      <c r="F1133" s="1">
        <f>'4.OVTA Sites-Transects'!F1139</f>
        <v>0</v>
      </c>
      <c r="G1133" s="6">
        <f>'4.OVTA Sites-Transects'!H1139</f>
        <v>0</v>
      </c>
      <c r="H1133" s="6">
        <f>'4.OVTA Sites-Transects'!I1139</f>
        <v>0</v>
      </c>
      <c r="I1133" s="193" t="str">
        <f t="shared" si="136"/>
        <v>-</v>
      </c>
      <c r="J1133" s="27" t="str">
        <f t="shared" si="137"/>
        <v>-</v>
      </c>
      <c r="K1133" s="27" t="str">
        <f t="shared" si="138"/>
        <v>-</v>
      </c>
      <c r="L1133" s="27" t="str">
        <f t="shared" si="139"/>
        <v>-</v>
      </c>
      <c r="M1133" s="27" t="str">
        <f t="shared" si="140"/>
        <v>-</v>
      </c>
      <c r="N1133" s="28">
        <f t="shared" si="141"/>
        <v>0</v>
      </c>
      <c r="O1133" s="28">
        <f t="shared" si="143"/>
        <v>0</v>
      </c>
      <c r="P1133" s="1" t="str">
        <f t="shared" si="142"/>
        <v>no</v>
      </c>
    </row>
    <row r="1134" spans="1:16" x14ac:dyDescent="0.25">
      <c r="A1134" s="6">
        <f>'4.OVTA Sites-Transects'!B1140</f>
        <v>0</v>
      </c>
      <c r="B1134" s="6">
        <f>'4.OVTA Sites-Transects'!C1140</f>
        <v>0</v>
      </c>
      <c r="C1134" s="6">
        <f>'4.OVTA Sites-Transects'!D1140</f>
        <v>0</v>
      </c>
      <c r="D1134" s="1">
        <f>'4.OVTA Sites-Transects'!E1140</f>
        <v>0</v>
      </c>
      <c r="E1134" s="1">
        <f>'4.OVTA Sites-Transects'!G1140</f>
        <v>0</v>
      </c>
      <c r="F1134" s="1">
        <f>'4.OVTA Sites-Transects'!F1140</f>
        <v>0</v>
      </c>
      <c r="G1134" s="6">
        <f>'4.OVTA Sites-Transects'!H1140</f>
        <v>0</v>
      </c>
      <c r="H1134" s="6">
        <f>'4.OVTA Sites-Transects'!I1140</f>
        <v>0</v>
      </c>
      <c r="I1134" s="193" t="str">
        <f t="shared" si="136"/>
        <v>-</v>
      </c>
      <c r="J1134" s="27" t="str">
        <f t="shared" si="137"/>
        <v>-</v>
      </c>
      <c r="K1134" s="27" t="str">
        <f t="shared" si="138"/>
        <v>-</v>
      </c>
      <c r="L1134" s="27" t="str">
        <f t="shared" si="139"/>
        <v>-</v>
      </c>
      <c r="M1134" s="27" t="str">
        <f t="shared" si="140"/>
        <v>-</v>
      </c>
      <c r="N1134" s="28">
        <f t="shared" si="141"/>
        <v>0</v>
      </c>
      <c r="O1134" s="28">
        <f t="shared" si="143"/>
        <v>0</v>
      </c>
      <c r="P1134" s="1" t="str">
        <f t="shared" si="142"/>
        <v>no</v>
      </c>
    </row>
    <row r="1135" spans="1:16" x14ac:dyDescent="0.25">
      <c r="A1135" s="6">
        <f>'4.OVTA Sites-Transects'!B1141</f>
        <v>0</v>
      </c>
      <c r="B1135" s="6">
        <f>'4.OVTA Sites-Transects'!C1141</f>
        <v>0</v>
      </c>
      <c r="C1135" s="6">
        <f>'4.OVTA Sites-Transects'!D1141</f>
        <v>0</v>
      </c>
      <c r="D1135" s="1">
        <f>'4.OVTA Sites-Transects'!E1141</f>
        <v>0</v>
      </c>
      <c r="E1135" s="1">
        <f>'4.OVTA Sites-Transects'!G1141</f>
        <v>0</v>
      </c>
      <c r="F1135" s="1">
        <f>'4.OVTA Sites-Transects'!F1141</f>
        <v>0</v>
      </c>
      <c r="G1135" s="6">
        <f>'4.OVTA Sites-Transects'!H1141</f>
        <v>0</v>
      </c>
      <c r="H1135" s="6">
        <f>'4.OVTA Sites-Transects'!I1141</f>
        <v>0</v>
      </c>
      <c r="I1135" s="193" t="str">
        <f t="shared" si="136"/>
        <v>-</v>
      </c>
      <c r="J1135" s="27" t="str">
        <f t="shared" si="137"/>
        <v>-</v>
      </c>
      <c r="K1135" s="27" t="str">
        <f t="shared" si="138"/>
        <v>-</v>
      </c>
      <c r="L1135" s="27" t="str">
        <f t="shared" si="139"/>
        <v>-</v>
      </c>
      <c r="M1135" s="27" t="str">
        <f t="shared" si="140"/>
        <v>-</v>
      </c>
      <c r="N1135" s="28">
        <f t="shared" si="141"/>
        <v>0</v>
      </c>
      <c r="O1135" s="28">
        <f t="shared" si="143"/>
        <v>0</v>
      </c>
      <c r="P1135" s="1" t="str">
        <f t="shared" si="142"/>
        <v>no</v>
      </c>
    </row>
    <row r="1136" spans="1:16" x14ac:dyDescent="0.25">
      <c r="A1136" s="6">
        <f>'4.OVTA Sites-Transects'!B1142</f>
        <v>0</v>
      </c>
      <c r="B1136" s="6">
        <f>'4.OVTA Sites-Transects'!C1142</f>
        <v>0</v>
      </c>
      <c r="C1136" s="6">
        <f>'4.OVTA Sites-Transects'!D1142</f>
        <v>0</v>
      </c>
      <c r="D1136" s="1">
        <f>'4.OVTA Sites-Transects'!E1142</f>
        <v>0</v>
      </c>
      <c r="E1136" s="1">
        <f>'4.OVTA Sites-Transects'!G1142</f>
        <v>0</v>
      </c>
      <c r="F1136" s="1">
        <f>'4.OVTA Sites-Transects'!F1142</f>
        <v>0</v>
      </c>
      <c r="G1136" s="6">
        <f>'4.OVTA Sites-Transects'!H1142</f>
        <v>0</v>
      </c>
      <c r="H1136" s="6">
        <f>'4.OVTA Sites-Transects'!I1142</f>
        <v>0</v>
      </c>
      <c r="I1136" s="193" t="str">
        <f t="shared" si="136"/>
        <v>-</v>
      </c>
      <c r="J1136" s="27" t="str">
        <f t="shared" si="137"/>
        <v>-</v>
      </c>
      <c r="K1136" s="27" t="str">
        <f t="shared" si="138"/>
        <v>-</v>
      </c>
      <c r="L1136" s="27" t="str">
        <f t="shared" si="139"/>
        <v>-</v>
      </c>
      <c r="M1136" s="27" t="str">
        <f t="shared" si="140"/>
        <v>-</v>
      </c>
      <c r="N1136" s="28">
        <f t="shared" si="141"/>
        <v>0</v>
      </c>
      <c r="O1136" s="28">
        <f t="shared" si="143"/>
        <v>0</v>
      </c>
      <c r="P1136" s="1" t="str">
        <f t="shared" si="142"/>
        <v>no</v>
      </c>
    </row>
    <row r="1137" spans="1:16" x14ac:dyDescent="0.25">
      <c r="A1137" s="6">
        <f>'4.OVTA Sites-Transects'!B1143</f>
        <v>0</v>
      </c>
      <c r="B1137" s="6">
        <f>'4.OVTA Sites-Transects'!C1143</f>
        <v>0</v>
      </c>
      <c r="C1137" s="6">
        <f>'4.OVTA Sites-Transects'!D1143</f>
        <v>0</v>
      </c>
      <c r="D1137" s="1">
        <f>'4.OVTA Sites-Transects'!E1143</f>
        <v>0</v>
      </c>
      <c r="E1137" s="1">
        <f>'4.OVTA Sites-Transects'!G1143</f>
        <v>0</v>
      </c>
      <c r="F1137" s="1">
        <f>'4.OVTA Sites-Transects'!F1143</f>
        <v>0</v>
      </c>
      <c r="G1137" s="6">
        <f>'4.OVTA Sites-Transects'!H1143</f>
        <v>0</v>
      </c>
      <c r="H1137" s="6">
        <f>'4.OVTA Sites-Transects'!I1143</f>
        <v>0</v>
      </c>
      <c r="I1137" s="193" t="str">
        <f t="shared" si="136"/>
        <v>-</v>
      </c>
      <c r="J1137" s="27" t="str">
        <f t="shared" si="137"/>
        <v>-</v>
      </c>
      <c r="K1137" s="27" t="str">
        <f t="shared" si="138"/>
        <v>-</v>
      </c>
      <c r="L1137" s="27" t="str">
        <f t="shared" si="139"/>
        <v>-</v>
      </c>
      <c r="M1137" s="27" t="str">
        <f t="shared" si="140"/>
        <v>-</v>
      </c>
      <c r="N1137" s="28">
        <f t="shared" si="141"/>
        <v>0</v>
      </c>
      <c r="O1137" s="28">
        <f t="shared" si="143"/>
        <v>0</v>
      </c>
      <c r="P1137" s="1" t="str">
        <f t="shared" si="142"/>
        <v>no</v>
      </c>
    </row>
    <row r="1138" spans="1:16" x14ac:dyDescent="0.25">
      <c r="A1138" s="6">
        <f>'4.OVTA Sites-Transects'!B1144</f>
        <v>0</v>
      </c>
      <c r="B1138" s="6">
        <f>'4.OVTA Sites-Transects'!C1144</f>
        <v>0</v>
      </c>
      <c r="C1138" s="6">
        <f>'4.OVTA Sites-Transects'!D1144</f>
        <v>0</v>
      </c>
      <c r="D1138" s="1">
        <f>'4.OVTA Sites-Transects'!E1144</f>
        <v>0</v>
      </c>
      <c r="E1138" s="1">
        <f>'4.OVTA Sites-Transects'!G1144</f>
        <v>0</v>
      </c>
      <c r="F1138" s="1">
        <f>'4.OVTA Sites-Transects'!F1144</f>
        <v>0</v>
      </c>
      <c r="G1138" s="6">
        <f>'4.OVTA Sites-Transects'!H1144</f>
        <v>0</v>
      </c>
      <c r="H1138" s="6">
        <f>'4.OVTA Sites-Transects'!I1144</f>
        <v>0</v>
      </c>
      <c r="I1138" s="193" t="str">
        <f t="shared" si="136"/>
        <v>-</v>
      </c>
      <c r="J1138" s="27" t="str">
        <f t="shared" si="137"/>
        <v>-</v>
      </c>
      <c r="K1138" s="27" t="str">
        <f t="shared" si="138"/>
        <v>-</v>
      </c>
      <c r="L1138" s="27" t="str">
        <f t="shared" si="139"/>
        <v>-</v>
      </c>
      <c r="M1138" s="27" t="str">
        <f t="shared" si="140"/>
        <v>-</v>
      </c>
      <c r="N1138" s="28">
        <f t="shared" si="141"/>
        <v>0</v>
      </c>
      <c r="O1138" s="28">
        <f t="shared" si="143"/>
        <v>0</v>
      </c>
      <c r="P1138" s="1" t="str">
        <f t="shared" si="142"/>
        <v>no</v>
      </c>
    </row>
    <row r="1139" spans="1:16" x14ac:dyDescent="0.25">
      <c r="A1139" s="6">
        <f>'4.OVTA Sites-Transects'!B1145</f>
        <v>0</v>
      </c>
      <c r="B1139" s="6">
        <f>'4.OVTA Sites-Transects'!C1145</f>
        <v>0</v>
      </c>
      <c r="C1139" s="6">
        <f>'4.OVTA Sites-Transects'!D1145</f>
        <v>0</v>
      </c>
      <c r="D1139" s="1">
        <f>'4.OVTA Sites-Transects'!E1145</f>
        <v>0</v>
      </c>
      <c r="E1139" s="1">
        <f>'4.OVTA Sites-Transects'!G1145</f>
        <v>0</v>
      </c>
      <c r="F1139" s="1">
        <f>'4.OVTA Sites-Transects'!F1145</f>
        <v>0</v>
      </c>
      <c r="G1139" s="6">
        <f>'4.OVTA Sites-Transects'!H1145</f>
        <v>0</v>
      </c>
      <c r="H1139" s="6">
        <f>'4.OVTA Sites-Transects'!I1145</f>
        <v>0</v>
      </c>
      <c r="I1139" s="193" t="str">
        <f t="shared" si="136"/>
        <v>-</v>
      </c>
      <c r="J1139" s="27" t="str">
        <f t="shared" si="137"/>
        <v>-</v>
      </c>
      <c r="K1139" s="27" t="str">
        <f t="shared" si="138"/>
        <v>-</v>
      </c>
      <c r="L1139" s="27" t="str">
        <f t="shared" si="139"/>
        <v>-</v>
      </c>
      <c r="M1139" s="27" t="str">
        <f t="shared" si="140"/>
        <v>-</v>
      </c>
      <c r="N1139" s="28">
        <f t="shared" si="141"/>
        <v>0</v>
      </c>
      <c r="O1139" s="28">
        <f t="shared" si="143"/>
        <v>0</v>
      </c>
      <c r="P1139" s="1" t="str">
        <f t="shared" si="142"/>
        <v>no</v>
      </c>
    </row>
    <row r="1140" spans="1:16" x14ac:dyDescent="0.25">
      <c r="A1140" s="6">
        <f>'4.OVTA Sites-Transects'!B1146</f>
        <v>0</v>
      </c>
      <c r="B1140" s="6">
        <f>'4.OVTA Sites-Transects'!C1146</f>
        <v>0</v>
      </c>
      <c r="C1140" s="6">
        <f>'4.OVTA Sites-Transects'!D1146</f>
        <v>0</v>
      </c>
      <c r="D1140" s="1">
        <f>'4.OVTA Sites-Transects'!E1146</f>
        <v>0</v>
      </c>
      <c r="E1140" s="1">
        <f>'4.OVTA Sites-Transects'!G1146</f>
        <v>0</v>
      </c>
      <c r="F1140" s="1">
        <f>'4.OVTA Sites-Transects'!F1146</f>
        <v>0</v>
      </c>
      <c r="G1140" s="6">
        <f>'4.OVTA Sites-Transects'!H1146</f>
        <v>0</v>
      </c>
      <c r="H1140" s="6">
        <f>'4.OVTA Sites-Transects'!I1146</f>
        <v>0</v>
      </c>
      <c r="I1140" s="193" t="str">
        <f t="shared" si="136"/>
        <v>-</v>
      </c>
      <c r="J1140" s="27" t="str">
        <f t="shared" si="137"/>
        <v>-</v>
      </c>
      <c r="K1140" s="27" t="str">
        <f t="shared" si="138"/>
        <v>-</v>
      </c>
      <c r="L1140" s="27" t="str">
        <f t="shared" si="139"/>
        <v>-</v>
      </c>
      <c r="M1140" s="27" t="str">
        <f t="shared" si="140"/>
        <v>-</v>
      </c>
      <c r="N1140" s="28">
        <f t="shared" si="141"/>
        <v>0</v>
      </c>
      <c r="O1140" s="28">
        <f t="shared" si="143"/>
        <v>0</v>
      </c>
      <c r="P1140" s="1" t="str">
        <f t="shared" si="142"/>
        <v>no</v>
      </c>
    </row>
    <row r="1141" spans="1:16" x14ac:dyDescent="0.25">
      <c r="A1141" s="6">
        <f>'4.OVTA Sites-Transects'!B1147</f>
        <v>0</v>
      </c>
      <c r="B1141" s="6">
        <f>'4.OVTA Sites-Transects'!C1147</f>
        <v>0</v>
      </c>
      <c r="C1141" s="6">
        <f>'4.OVTA Sites-Transects'!D1147</f>
        <v>0</v>
      </c>
      <c r="D1141" s="1">
        <f>'4.OVTA Sites-Transects'!E1147</f>
        <v>0</v>
      </c>
      <c r="E1141" s="1">
        <f>'4.OVTA Sites-Transects'!G1147</f>
        <v>0</v>
      </c>
      <c r="F1141" s="1">
        <f>'4.OVTA Sites-Transects'!F1147</f>
        <v>0</v>
      </c>
      <c r="G1141" s="6">
        <f>'4.OVTA Sites-Transects'!H1147</f>
        <v>0</v>
      </c>
      <c r="H1141" s="6">
        <f>'4.OVTA Sites-Transects'!I1147</f>
        <v>0</v>
      </c>
      <c r="I1141" s="193" t="str">
        <f t="shared" si="136"/>
        <v>-</v>
      </c>
      <c r="J1141" s="27" t="str">
        <f t="shared" si="137"/>
        <v>-</v>
      </c>
      <c r="K1141" s="27" t="str">
        <f t="shared" si="138"/>
        <v>-</v>
      </c>
      <c r="L1141" s="27" t="str">
        <f t="shared" si="139"/>
        <v>-</v>
      </c>
      <c r="M1141" s="27" t="str">
        <f t="shared" si="140"/>
        <v>-</v>
      </c>
      <c r="N1141" s="28">
        <f t="shared" si="141"/>
        <v>0</v>
      </c>
      <c r="O1141" s="28">
        <f t="shared" si="143"/>
        <v>0</v>
      </c>
      <c r="P1141" s="1" t="str">
        <f t="shared" si="142"/>
        <v>no</v>
      </c>
    </row>
    <row r="1142" spans="1:16" x14ac:dyDescent="0.25">
      <c r="A1142" s="6">
        <f>'4.OVTA Sites-Transects'!B1148</f>
        <v>0</v>
      </c>
      <c r="B1142" s="6">
        <f>'4.OVTA Sites-Transects'!C1148</f>
        <v>0</v>
      </c>
      <c r="C1142" s="6">
        <f>'4.OVTA Sites-Transects'!D1148</f>
        <v>0</v>
      </c>
      <c r="D1142" s="1">
        <f>'4.OVTA Sites-Transects'!E1148</f>
        <v>0</v>
      </c>
      <c r="E1142" s="1">
        <f>'4.OVTA Sites-Transects'!G1148</f>
        <v>0</v>
      </c>
      <c r="F1142" s="1">
        <f>'4.OVTA Sites-Transects'!F1148</f>
        <v>0</v>
      </c>
      <c r="G1142" s="6">
        <f>'4.OVTA Sites-Transects'!H1148</f>
        <v>0</v>
      </c>
      <c r="H1142" s="6">
        <f>'4.OVTA Sites-Transects'!I1148</f>
        <v>0</v>
      </c>
      <c r="I1142" s="193" t="str">
        <f t="shared" si="136"/>
        <v>-</v>
      </c>
      <c r="J1142" s="27" t="str">
        <f t="shared" si="137"/>
        <v>-</v>
      </c>
      <c r="K1142" s="27" t="str">
        <f t="shared" si="138"/>
        <v>-</v>
      </c>
      <c r="L1142" s="27" t="str">
        <f t="shared" si="139"/>
        <v>-</v>
      </c>
      <c r="M1142" s="27" t="str">
        <f t="shared" si="140"/>
        <v>-</v>
      </c>
      <c r="N1142" s="28">
        <f t="shared" si="141"/>
        <v>0</v>
      </c>
      <c r="O1142" s="28">
        <f t="shared" si="143"/>
        <v>0</v>
      </c>
      <c r="P1142" s="1" t="str">
        <f t="shared" si="142"/>
        <v>no</v>
      </c>
    </row>
    <row r="1143" spans="1:16" x14ac:dyDescent="0.25">
      <c r="A1143" s="6">
        <f>'4.OVTA Sites-Transects'!B1149</f>
        <v>0</v>
      </c>
      <c r="B1143" s="6">
        <f>'4.OVTA Sites-Transects'!C1149</f>
        <v>0</v>
      </c>
      <c r="C1143" s="6">
        <f>'4.OVTA Sites-Transects'!D1149</f>
        <v>0</v>
      </c>
      <c r="D1143" s="1">
        <f>'4.OVTA Sites-Transects'!E1149</f>
        <v>0</v>
      </c>
      <c r="E1143" s="1">
        <f>'4.OVTA Sites-Transects'!G1149</f>
        <v>0</v>
      </c>
      <c r="F1143" s="1">
        <f>'4.OVTA Sites-Transects'!F1149</f>
        <v>0</v>
      </c>
      <c r="G1143" s="6">
        <f>'4.OVTA Sites-Transects'!H1149</f>
        <v>0</v>
      </c>
      <c r="H1143" s="6">
        <f>'4.OVTA Sites-Transects'!I1149</f>
        <v>0</v>
      </c>
      <c r="I1143" s="193" t="str">
        <f t="shared" si="136"/>
        <v>-</v>
      </c>
      <c r="J1143" s="27" t="str">
        <f t="shared" si="137"/>
        <v>-</v>
      </c>
      <c r="K1143" s="27" t="str">
        <f t="shared" si="138"/>
        <v>-</v>
      </c>
      <c r="L1143" s="27" t="str">
        <f t="shared" si="139"/>
        <v>-</v>
      </c>
      <c r="M1143" s="27" t="str">
        <f t="shared" si="140"/>
        <v>-</v>
      </c>
      <c r="N1143" s="28">
        <f t="shared" si="141"/>
        <v>0</v>
      </c>
      <c r="O1143" s="28">
        <f t="shared" si="143"/>
        <v>0</v>
      </c>
      <c r="P1143" s="1" t="str">
        <f t="shared" si="142"/>
        <v>no</v>
      </c>
    </row>
    <row r="1144" spans="1:16" x14ac:dyDescent="0.25">
      <c r="A1144" s="6">
        <f>'4.OVTA Sites-Transects'!B1150</f>
        <v>0</v>
      </c>
      <c r="B1144" s="6">
        <f>'4.OVTA Sites-Transects'!C1150</f>
        <v>0</v>
      </c>
      <c r="C1144" s="6">
        <f>'4.OVTA Sites-Transects'!D1150</f>
        <v>0</v>
      </c>
      <c r="D1144" s="1">
        <f>'4.OVTA Sites-Transects'!E1150</f>
        <v>0</v>
      </c>
      <c r="E1144" s="1">
        <f>'4.OVTA Sites-Transects'!G1150</f>
        <v>0</v>
      </c>
      <c r="F1144" s="1">
        <f>'4.OVTA Sites-Transects'!F1150</f>
        <v>0</v>
      </c>
      <c r="G1144" s="6">
        <f>'4.OVTA Sites-Transects'!H1150</f>
        <v>0</v>
      </c>
      <c r="H1144" s="6">
        <f>'4.OVTA Sites-Transects'!I1150</f>
        <v>0</v>
      </c>
      <c r="I1144" s="193" t="str">
        <f t="shared" si="136"/>
        <v>-</v>
      </c>
      <c r="J1144" s="27" t="str">
        <f t="shared" si="137"/>
        <v>-</v>
      </c>
      <c r="K1144" s="27" t="str">
        <f t="shared" si="138"/>
        <v>-</v>
      </c>
      <c r="L1144" s="27" t="str">
        <f t="shared" si="139"/>
        <v>-</v>
      </c>
      <c r="M1144" s="27" t="str">
        <f t="shared" si="140"/>
        <v>-</v>
      </c>
      <c r="N1144" s="28">
        <f t="shared" si="141"/>
        <v>0</v>
      </c>
      <c r="O1144" s="28">
        <f t="shared" si="143"/>
        <v>0</v>
      </c>
      <c r="P1144" s="1" t="str">
        <f t="shared" si="142"/>
        <v>no</v>
      </c>
    </row>
    <row r="1145" spans="1:16" x14ac:dyDescent="0.25">
      <c r="A1145" s="6">
        <f>'4.OVTA Sites-Transects'!B1151</f>
        <v>0</v>
      </c>
      <c r="B1145" s="6">
        <f>'4.OVTA Sites-Transects'!C1151</f>
        <v>0</v>
      </c>
      <c r="C1145" s="6">
        <f>'4.OVTA Sites-Transects'!D1151</f>
        <v>0</v>
      </c>
      <c r="D1145" s="1">
        <f>'4.OVTA Sites-Transects'!E1151</f>
        <v>0</v>
      </c>
      <c r="E1145" s="1">
        <f>'4.OVTA Sites-Transects'!G1151</f>
        <v>0</v>
      </c>
      <c r="F1145" s="1">
        <f>'4.OVTA Sites-Transects'!F1151</f>
        <v>0</v>
      </c>
      <c r="G1145" s="6">
        <f>'4.OVTA Sites-Transects'!H1151</f>
        <v>0</v>
      </c>
      <c r="H1145" s="6">
        <f>'4.OVTA Sites-Transects'!I1151</f>
        <v>0</v>
      </c>
      <c r="I1145" s="193" t="str">
        <f t="shared" si="136"/>
        <v>-</v>
      </c>
      <c r="J1145" s="27" t="str">
        <f t="shared" si="137"/>
        <v>-</v>
      </c>
      <c r="K1145" s="27" t="str">
        <f t="shared" si="138"/>
        <v>-</v>
      </c>
      <c r="L1145" s="27" t="str">
        <f t="shared" si="139"/>
        <v>-</v>
      </c>
      <c r="M1145" s="27" t="str">
        <f t="shared" si="140"/>
        <v>-</v>
      </c>
      <c r="N1145" s="28">
        <f t="shared" si="141"/>
        <v>0</v>
      </c>
      <c r="O1145" s="28">
        <f t="shared" si="143"/>
        <v>0</v>
      </c>
      <c r="P1145" s="1" t="str">
        <f t="shared" si="142"/>
        <v>no</v>
      </c>
    </row>
    <row r="1146" spans="1:16" x14ac:dyDescent="0.25">
      <c r="A1146" s="6">
        <f>'4.OVTA Sites-Transects'!B1152</f>
        <v>0</v>
      </c>
      <c r="B1146" s="6">
        <f>'4.OVTA Sites-Transects'!C1152</f>
        <v>0</v>
      </c>
      <c r="C1146" s="6">
        <f>'4.OVTA Sites-Transects'!D1152</f>
        <v>0</v>
      </c>
      <c r="D1146" s="1">
        <f>'4.OVTA Sites-Transects'!E1152</f>
        <v>0</v>
      </c>
      <c r="E1146" s="1">
        <f>'4.OVTA Sites-Transects'!G1152</f>
        <v>0</v>
      </c>
      <c r="F1146" s="1">
        <f>'4.OVTA Sites-Transects'!F1152</f>
        <v>0</v>
      </c>
      <c r="G1146" s="6">
        <f>'4.OVTA Sites-Transects'!H1152</f>
        <v>0</v>
      </c>
      <c r="H1146" s="6">
        <f>'4.OVTA Sites-Transects'!I1152</f>
        <v>0</v>
      </c>
      <c r="I1146" s="193" t="str">
        <f t="shared" si="136"/>
        <v>-</v>
      </c>
      <c r="J1146" s="27" t="str">
        <f t="shared" si="137"/>
        <v>-</v>
      </c>
      <c r="K1146" s="27" t="str">
        <f t="shared" si="138"/>
        <v>-</v>
      </c>
      <c r="L1146" s="27" t="str">
        <f t="shared" si="139"/>
        <v>-</v>
      </c>
      <c r="M1146" s="27" t="str">
        <f t="shared" si="140"/>
        <v>-</v>
      </c>
      <c r="N1146" s="28">
        <f t="shared" si="141"/>
        <v>0</v>
      </c>
      <c r="O1146" s="28">
        <f t="shared" si="143"/>
        <v>0</v>
      </c>
      <c r="P1146" s="1" t="str">
        <f t="shared" si="142"/>
        <v>no</v>
      </c>
    </row>
    <row r="1147" spans="1:16" x14ac:dyDescent="0.25">
      <c r="A1147" s="6">
        <f>'4.OVTA Sites-Transects'!B1153</f>
        <v>0</v>
      </c>
      <c r="B1147" s="6">
        <f>'4.OVTA Sites-Transects'!C1153</f>
        <v>0</v>
      </c>
      <c r="C1147" s="6">
        <f>'4.OVTA Sites-Transects'!D1153</f>
        <v>0</v>
      </c>
      <c r="D1147" s="1">
        <f>'4.OVTA Sites-Transects'!E1153</f>
        <v>0</v>
      </c>
      <c r="E1147" s="1">
        <f>'4.OVTA Sites-Transects'!G1153</f>
        <v>0</v>
      </c>
      <c r="F1147" s="1">
        <f>'4.OVTA Sites-Transects'!F1153</f>
        <v>0</v>
      </c>
      <c r="G1147" s="6">
        <f>'4.OVTA Sites-Transects'!H1153</f>
        <v>0</v>
      </c>
      <c r="H1147" s="6">
        <f>'4.OVTA Sites-Transects'!I1153</f>
        <v>0</v>
      </c>
      <c r="I1147" s="193" t="str">
        <f t="shared" si="136"/>
        <v>-</v>
      </c>
      <c r="J1147" s="27" t="str">
        <f t="shared" si="137"/>
        <v>-</v>
      </c>
      <c r="K1147" s="27" t="str">
        <f t="shared" si="138"/>
        <v>-</v>
      </c>
      <c r="L1147" s="27" t="str">
        <f t="shared" si="139"/>
        <v>-</v>
      </c>
      <c r="M1147" s="27" t="str">
        <f t="shared" si="140"/>
        <v>-</v>
      </c>
      <c r="N1147" s="28">
        <f t="shared" si="141"/>
        <v>0</v>
      </c>
      <c r="O1147" s="28">
        <f t="shared" si="143"/>
        <v>0</v>
      </c>
      <c r="P1147" s="1" t="str">
        <f t="shared" si="142"/>
        <v>no</v>
      </c>
    </row>
    <row r="1148" spans="1:16" x14ac:dyDescent="0.25">
      <c r="A1148" s="6">
        <f>'4.OVTA Sites-Transects'!B1154</f>
        <v>0</v>
      </c>
      <c r="B1148" s="6">
        <f>'4.OVTA Sites-Transects'!C1154</f>
        <v>0</v>
      </c>
      <c r="C1148" s="6">
        <f>'4.OVTA Sites-Transects'!D1154</f>
        <v>0</v>
      </c>
      <c r="D1148" s="1">
        <f>'4.OVTA Sites-Transects'!E1154</f>
        <v>0</v>
      </c>
      <c r="E1148" s="1">
        <f>'4.OVTA Sites-Transects'!G1154</f>
        <v>0</v>
      </c>
      <c r="F1148" s="1">
        <f>'4.OVTA Sites-Transects'!F1154</f>
        <v>0</v>
      </c>
      <c r="G1148" s="6">
        <f>'4.OVTA Sites-Transects'!H1154</f>
        <v>0</v>
      </c>
      <c r="H1148" s="6">
        <f>'4.OVTA Sites-Transects'!I1154</f>
        <v>0</v>
      </c>
      <c r="I1148" s="193" t="str">
        <f t="shared" si="136"/>
        <v>-</v>
      </c>
      <c r="J1148" s="27" t="str">
        <f t="shared" si="137"/>
        <v>-</v>
      </c>
      <c r="K1148" s="27" t="str">
        <f t="shared" si="138"/>
        <v>-</v>
      </c>
      <c r="L1148" s="27" t="str">
        <f t="shared" si="139"/>
        <v>-</v>
      </c>
      <c r="M1148" s="27" t="str">
        <f t="shared" si="140"/>
        <v>-</v>
      </c>
      <c r="N1148" s="28">
        <f t="shared" si="141"/>
        <v>0</v>
      </c>
      <c r="O1148" s="28">
        <f t="shared" si="143"/>
        <v>0</v>
      </c>
      <c r="P1148" s="1" t="str">
        <f t="shared" si="142"/>
        <v>no</v>
      </c>
    </row>
    <row r="1149" spans="1:16" x14ac:dyDescent="0.25">
      <c r="A1149" s="6">
        <f>'4.OVTA Sites-Transects'!B1155</f>
        <v>0</v>
      </c>
      <c r="B1149" s="6">
        <f>'4.OVTA Sites-Transects'!C1155</f>
        <v>0</v>
      </c>
      <c r="C1149" s="6">
        <f>'4.OVTA Sites-Transects'!D1155</f>
        <v>0</v>
      </c>
      <c r="D1149" s="1">
        <f>'4.OVTA Sites-Transects'!E1155</f>
        <v>0</v>
      </c>
      <c r="E1149" s="1">
        <f>'4.OVTA Sites-Transects'!G1155</f>
        <v>0</v>
      </c>
      <c r="F1149" s="1">
        <f>'4.OVTA Sites-Transects'!F1155</f>
        <v>0</v>
      </c>
      <c r="G1149" s="6">
        <f>'4.OVTA Sites-Transects'!H1155</f>
        <v>0</v>
      </c>
      <c r="H1149" s="6">
        <f>'4.OVTA Sites-Transects'!I1155</f>
        <v>0</v>
      </c>
      <c r="I1149" s="193" t="str">
        <f t="shared" si="136"/>
        <v>-</v>
      </c>
      <c r="J1149" s="27" t="str">
        <f t="shared" si="137"/>
        <v>-</v>
      </c>
      <c r="K1149" s="27" t="str">
        <f t="shared" si="138"/>
        <v>-</v>
      </c>
      <c r="L1149" s="27" t="str">
        <f t="shared" si="139"/>
        <v>-</v>
      </c>
      <c r="M1149" s="27" t="str">
        <f t="shared" si="140"/>
        <v>-</v>
      </c>
      <c r="N1149" s="28">
        <f t="shared" si="141"/>
        <v>0</v>
      </c>
      <c r="O1149" s="28">
        <f t="shared" si="143"/>
        <v>0</v>
      </c>
      <c r="P1149" s="1" t="str">
        <f t="shared" si="142"/>
        <v>no</v>
      </c>
    </row>
    <row r="1150" spans="1:16" x14ac:dyDescent="0.25">
      <c r="A1150" s="6">
        <f>'4.OVTA Sites-Transects'!B1156</f>
        <v>0</v>
      </c>
      <c r="B1150" s="6">
        <f>'4.OVTA Sites-Transects'!C1156</f>
        <v>0</v>
      </c>
      <c r="C1150" s="6">
        <f>'4.OVTA Sites-Transects'!D1156</f>
        <v>0</v>
      </c>
      <c r="D1150" s="1">
        <f>'4.OVTA Sites-Transects'!E1156</f>
        <v>0</v>
      </c>
      <c r="E1150" s="1">
        <f>'4.OVTA Sites-Transects'!G1156</f>
        <v>0</v>
      </c>
      <c r="F1150" s="1">
        <f>'4.OVTA Sites-Transects'!F1156</f>
        <v>0</v>
      </c>
      <c r="G1150" s="6">
        <f>'4.OVTA Sites-Transects'!H1156</f>
        <v>0</v>
      </c>
      <c r="H1150" s="6">
        <f>'4.OVTA Sites-Transects'!I1156</f>
        <v>0</v>
      </c>
      <c r="I1150" s="193" t="str">
        <f t="shared" si="136"/>
        <v>-</v>
      </c>
      <c r="J1150" s="27" t="str">
        <f t="shared" si="137"/>
        <v>-</v>
      </c>
      <c r="K1150" s="27" t="str">
        <f t="shared" si="138"/>
        <v>-</v>
      </c>
      <c r="L1150" s="27" t="str">
        <f t="shared" si="139"/>
        <v>-</v>
      </c>
      <c r="M1150" s="27" t="str">
        <f t="shared" si="140"/>
        <v>-</v>
      </c>
      <c r="N1150" s="28">
        <f t="shared" si="141"/>
        <v>0</v>
      </c>
      <c r="O1150" s="28">
        <f t="shared" si="143"/>
        <v>0</v>
      </c>
      <c r="P1150" s="1" t="str">
        <f t="shared" si="142"/>
        <v>no</v>
      </c>
    </row>
    <row r="1151" spans="1:16" x14ac:dyDescent="0.25">
      <c r="A1151" s="6">
        <f>'4.OVTA Sites-Transects'!B1157</f>
        <v>0</v>
      </c>
      <c r="B1151" s="6">
        <f>'4.OVTA Sites-Transects'!C1157</f>
        <v>0</v>
      </c>
      <c r="C1151" s="6">
        <f>'4.OVTA Sites-Transects'!D1157</f>
        <v>0</v>
      </c>
      <c r="D1151" s="1">
        <f>'4.OVTA Sites-Transects'!E1157</f>
        <v>0</v>
      </c>
      <c r="E1151" s="1">
        <f>'4.OVTA Sites-Transects'!G1157</f>
        <v>0</v>
      </c>
      <c r="F1151" s="1">
        <f>'4.OVTA Sites-Transects'!F1157</f>
        <v>0</v>
      </c>
      <c r="G1151" s="6">
        <f>'4.OVTA Sites-Transects'!H1157</f>
        <v>0</v>
      </c>
      <c r="H1151" s="6">
        <f>'4.OVTA Sites-Transects'!I1157</f>
        <v>0</v>
      </c>
      <c r="I1151" s="193" t="str">
        <f t="shared" si="136"/>
        <v>-</v>
      </c>
      <c r="J1151" s="27" t="str">
        <f t="shared" si="137"/>
        <v>-</v>
      </c>
      <c r="K1151" s="27" t="str">
        <f t="shared" si="138"/>
        <v>-</v>
      </c>
      <c r="L1151" s="27" t="str">
        <f t="shared" si="139"/>
        <v>-</v>
      </c>
      <c r="M1151" s="27" t="str">
        <f t="shared" si="140"/>
        <v>-</v>
      </c>
      <c r="N1151" s="28">
        <f t="shared" si="141"/>
        <v>0</v>
      </c>
      <c r="O1151" s="28">
        <f t="shared" si="143"/>
        <v>0</v>
      </c>
      <c r="P1151" s="1" t="str">
        <f t="shared" si="142"/>
        <v>no</v>
      </c>
    </row>
    <row r="1152" spans="1:16" x14ac:dyDescent="0.25">
      <c r="A1152" s="6">
        <f>'4.OVTA Sites-Transects'!B1158</f>
        <v>0</v>
      </c>
      <c r="B1152" s="6">
        <f>'4.OVTA Sites-Transects'!C1158</f>
        <v>0</v>
      </c>
      <c r="C1152" s="6">
        <f>'4.OVTA Sites-Transects'!D1158</f>
        <v>0</v>
      </c>
      <c r="D1152" s="1">
        <f>'4.OVTA Sites-Transects'!E1158</f>
        <v>0</v>
      </c>
      <c r="E1152" s="1">
        <f>'4.OVTA Sites-Transects'!G1158</f>
        <v>0</v>
      </c>
      <c r="F1152" s="1">
        <f>'4.OVTA Sites-Transects'!F1158</f>
        <v>0</v>
      </c>
      <c r="G1152" s="6">
        <f>'4.OVTA Sites-Transects'!H1158</f>
        <v>0</v>
      </c>
      <c r="H1152" s="6">
        <f>'4.OVTA Sites-Transects'!I1158</f>
        <v>0</v>
      </c>
      <c r="I1152" s="193" t="str">
        <f t="shared" si="136"/>
        <v>-</v>
      </c>
      <c r="J1152" s="27" t="str">
        <f t="shared" si="137"/>
        <v>-</v>
      </c>
      <c r="K1152" s="27" t="str">
        <f t="shared" si="138"/>
        <v>-</v>
      </c>
      <c r="L1152" s="27" t="str">
        <f t="shared" si="139"/>
        <v>-</v>
      </c>
      <c r="M1152" s="27" t="str">
        <f t="shared" si="140"/>
        <v>-</v>
      </c>
      <c r="N1152" s="28">
        <f t="shared" si="141"/>
        <v>0</v>
      </c>
      <c r="O1152" s="28">
        <f t="shared" si="143"/>
        <v>0</v>
      </c>
      <c r="P1152" s="1" t="str">
        <f t="shared" si="142"/>
        <v>no</v>
      </c>
    </row>
    <row r="1153" spans="1:16" x14ac:dyDescent="0.25">
      <c r="A1153" s="6">
        <f>'4.OVTA Sites-Transects'!B1159</f>
        <v>0</v>
      </c>
      <c r="B1153" s="6">
        <f>'4.OVTA Sites-Transects'!C1159</f>
        <v>0</v>
      </c>
      <c r="C1153" s="6">
        <f>'4.OVTA Sites-Transects'!D1159</f>
        <v>0</v>
      </c>
      <c r="D1153" s="1">
        <f>'4.OVTA Sites-Transects'!E1159</f>
        <v>0</v>
      </c>
      <c r="E1153" s="1">
        <f>'4.OVTA Sites-Transects'!G1159</f>
        <v>0</v>
      </c>
      <c r="F1153" s="1">
        <f>'4.OVTA Sites-Transects'!F1159</f>
        <v>0</v>
      </c>
      <c r="G1153" s="6">
        <f>'4.OVTA Sites-Transects'!H1159</f>
        <v>0</v>
      </c>
      <c r="H1153" s="6">
        <f>'4.OVTA Sites-Transects'!I1159</f>
        <v>0</v>
      </c>
      <c r="I1153" s="193" t="str">
        <f t="shared" si="136"/>
        <v>-</v>
      </c>
      <c r="J1153" s="27" t="str">
        <f t="shared" si="137"/>
        <v>-</v>
      </c>
      <c r="K1153" s="27" t="str">
        <f t="shared" si="138"/>
        <v>-</v>
      </c>
      <c r="L1153" s="27" t="str">
        <f t="shared" si="139"/>
        <v>-</v>
      </c>
      <c r="M1153" s="27" t="str">
        <f t="shared" si="140"/>
        <v>-</v>
      </c>
      <c r="N1153" s="28">
        <f t="shared" si="141"/>
        <v>0</v>
      </c>
      <c r="O1153" s="28">
        <f t="shared" si="143"/>
        <v>0</v>
      </c>
      <c r="P1153" s="1" t="str">
        <f t="shared" si="142"/>
        <v>no</v>
      </c>
    </row>
    <row r="1154" spans="1:16" x14ac:dyDescent="0.25">
      <c r="A1154" s="6">
        <f>'4.OVTA Sites-Transects'!B1160</f>
        <v>0</v>
      </c>
      <c r="B1154" s="6">
        <f>'4.OVTA Sites-Transects'!C1160</f>
        <v>0</v>
      </c>
      <c r="C1154" s="6">
        <f>'4.OVTA Sites-Transects'!D1160</f>
        <v>0</v>
      </c>
      <c r="D1154" s="1">
        <f>'4.OVTA Sites-Transects'!E1160</f>
        <v>0</v>
      </c>
      <c r="E1154" s="1">
        <f>'4.OVTA Sites-Transects'!G1160</f>
        <v>0</v>
      </c>
      <c r="F1154" s="1">
        <f>'4.OVTA Sites-Transects'!F1160</f>
        <v>0</v>
      </c>
      <c r="G1154" s="6">
        <f>'4.OVTA Sites-Transects'!H1160</f>
        <v>0</v>
      </c>
      <c r="H1154" s="6">
        <f>'4.OVTA Sites-Transects'!I1160</f>
        <v>0</v>
      </c>
      <c r="I1154" s="193" t="str">
        <f t="shared" si="136"/>
        <v>-</v>
      </c>
      <c r="J1154" s="27" t="str">
        <f t="shared" si="137"/>
        <v>-</v>
      </c>
      <c r="K1154" s="27" t="str">
        <f t="shared" si="138"/>
        <v>-</v>
      </c>
      <c r="L1154" s="27" t="str">
        <f t="shared" si="139"/>
        <v>-</v>
      </c>
      <c r="M1154" s="27" t="str">
        <f t="shared" si="140"/>
        <v>-</v>
      </c>
      <c r="N1154" s="28">
        <f t="shared" si="141"/>
        <v>0</v>
      </c>
      <c r="O1154" s="28">
        <f t="shared" si="143"/>
        <v>0</v>
      </c>
      <c r="P1154" s="1" t="str">
        <f t="shared" si="142"/>
        <v>no</v>
      </c>
    </row>
    <row r="1155" spans="1:16" x14ac:dyDescent="0.25">
      <c r="A1155" s="6">
        <f>'4.OVTA Sites-Transects'!B1161</f>
        <v>0</v>
      </c>
      <c r="B1155" s="6">
        <f>'4.OVTA Sites-Transects'!C1161</f>
        <v>0</v>
      </c>
      <c r="C1155" s="6">
        <f>'4.OVTA Sites-Transects'!D1161</f>
        <v>0</v>
      </c>
      <c r="D1155" s="1">
        <f>'4.OVTA Sites-Transects'!E1161</f>
        <v>0</v>
      </c>
      <c r="E1155" s="1">
        <f>'4.OVTA Sites-Transects'!G1161</f>
        <v>0</v>
      </c>
      <c r="F1155" s="1">
        <f>'4.OVTA Sites-Transects'!F1161</f>
        <v>0</v>
      </c>
      <c r="G1155" s="6">
        <f>'4.OVTA Sites-Transects'!H1161</f>
        <v>0</v>
      </c>
      <c r="H1155" s="6">
        <f>'4.OVTA Sites-Transects'!I1161</f>
        <v>0</v>
      </c>
      <c r="I1155" s="193" t="str">
        <f t="shared" ref="I1155:I1218" si="144">IF(F1155="B", SUMIF(OVTA_Calcs_TMA, D1155, WeightingFactorMod), IF(F1155="C", SUMIF(OVTA_Calcs_TMA, D1155, WeightingFactorHigh), IF(F1155="D", SUMIF(OVTA_Calcs_TMA, D1155, WeightingFactorVeryHigh), "-")))</f>
        <v>-</v>
      </c>
      <c r="J1155" s="27" t="str">
        <f t="shared" ref="J1155:J1218" si="145">IF(ISNUMBER(AVERAGEIFS(AssessmentResultsLow, AssessmentResultsSites, $A1155,AssessmentIncluded, "yes")), I1155*AVERAGEIFS(AssessmentResultsLow, AssessmentResultsSites, $A1155,AssessmentIncluded, "yes"), "-")</f>
        <v>-</v>
      </c>
      <c r="K1155" s="27" t="str">
        <f t="shared" ref="K1155:K1218" si="146">IF(ISNUMBER(AVERAGEIFS(AssessmentResultsMod, AssessmentResultsSites, $A1155,AssessmentIncluded, "yes")), I1155*AVERAGEIFS(AssessmentResultsMod, AssessmentResultsSites, $A1155,AssessmentIncluded, "yes"), "-")</f>
        <v>-</v>
      </c>
      <c r="L1155" s="27" t="str">
        <f t="shared" ref="L1155:L1218" si="147">IF(ISNUMBER(AVERAGEIFS(AssessmentResultsHigh, AssessmentResultsSites, $A1155,AssessmentIncluded, "yes")), I1155*AVERAGEIFS(AssessmentResultsHigh, AssessmentResultsSites, $A1155,AssessmentIncluded, "yes"), "-")</f>
        <v>-</v>
      </c>
      <c r="M1155" s="27" t="str">
        <f t="shared" ref="M1155:M1218" si="148">IF(ISNUMBER(AVERAGEIFS(AssessmentResultsVeryHigh, AssessmentResultsSites, $A1155,AssessmentIncluded, "yes")), I1155*AVERAGEIFS(AssessmentResultsVeryHigh, AssessmentResultsSites, $A1155,AssessmentIncluded, "yes"), "-")</f>
        <v>-</v>
      </c>
      <c r="N1155" s="28">
        <f t="shared" ref="N1155:N1218" si="149">COUNTIFS(AssessmentResultsSites, A1155, AssessmentIncluded, "yes")</f>
        <v>0</v>
      </c>
      <c r="O1155" s="28">
        <f t="shared" si="143"/>
        <v>0</v>
      </c>
      <c r="P1155" s="1" t="str">
        <f t="shared" ref="P1155:P1218" si="150">IF(AND(G1155="Yes", N1155&gt;0), "yes", "no")</f>
        <v>no</v>
      </c>
    </row>
    <row r="1156" spans="1:16" x14ac:dyDescent="0.25">
      <c r="A1156" s="6">
        <f>'4.OVTA Sites-Transects'!B1162</f>
        <v>0</v>
      </c>
      <c r="B1156" s="6">
        <f>'4.OVTA Sites-Transects'!C1162</f>
        <v>0</v>
      </c>
      <c r="C1156" s="6">
        <f>'4.OVTA Sites-Transects'!D1162</f>
        <v>0</v>
      </c>
      <c r="D1156" s="1">
        <f>'4.OVTA Sites-Transects'!E1162</f>
        <v>0</v>
      </c>
      <c r="E1156" s="1">
        <f>'4.OVTA Sites-Transects'!G1162</f>
        <v>0</v>
      </c>
      <c r="F1156" s="1">
        <f>'4.OVTA Sites-Transects'!F1162</f>
        <v>0</v>
      </c>
      <c r="G1156" s="6">
        <f>'4.OVTA Sites-Transects'!H1162</f>
        <v>0</v>
      </c>
      <c r="H1156" s="6">
        <f>'4.OVTA Sites-Transects'!I1162</f>
        <v>0</v>
      </c>
      <c r="I1156" s="193" t="str">
        <f t="shared" si="144"/>
        <v>-</v>
      </c>
      <c r="J1156" s="27" t="str">
        <f t="shared" si="145"/>
        <v>-</v>
      </c>
      <c r="K1156" s="27" t="str">
        <f t="shared" si="146"/>
        <v>-</v>
      </c>
      <c r="L1156" s="27" t="str">
        <f t="shared" si="147"/>
        <v>-</v>
      </c>
      <c r="M1156" s="27" t="str">
        <f t="shared" si="148"/>
        <v>-</v>
      </c>
      <c r="N1156" s="28">
        <f t="shared" si="149"/>
        <v>0</v>
      </c>
      <c r="O1156" s="28">
        <f t="shared" ref="O1156:O1219" si="151">IF(P1156="yes", N1156, 0)</f>
        <v>0</v>
      </c>
      <c r="P1156" s="1" t="str">
        <f t="shared" si="150"/>
        <v>no</v>
      </c>
    </row>
    <row r="1157" spans="1:16" x14ac:dyDescent="0.25">
      <c r="A1157" s="6">
        <f>'4.OVTA Sites-Transects'!B1163</f>
        <v>0</v>
      </c>
      <c r="B1157" s="6">
        <f>'4.OVTA Sites-Transects'!C1163</f>
        <v>0</v>
      </c>
      <c r="C1157" s="6">
        <f>'4.OVTA Sites-Transects'!D1163</f>
        <v>0</v>
      </c>
      <c r="D1157" s="1">
        <f>'4.OVTA Sites-Transects'!E1163</f>
        <v>0</v>
      </c>
      <c r="E1157" s="1">
        <f>'4.OVTA Sites-Transects'!G1163</f>
        <v>0</v>
      </c>
      <c r="F1157" s="1">
        <f>'4.OVTA Sites-Transects'!F1163</f>
        <v>0</v>
      </c>
      <c r="G1157" s="6">
        <f>'4.OVTA Sites-Transects'!H1163</f>
        <v>0</v>
      </c>
      <c r="H1157" s="6">
        <f>'4.OVTA Sites-Transects'!I1163</f>
        <v>0</v>
      </c>
      <c r="I1157" s="193" t="str">
        <f t="shared" si="144"/>
        <v>-</v>
      </c>
      <c r="J1157" s="27" t="str">
        <f t="shared" si="145"/>
        <v>-</v>
      </c>
      <c r="K1157" s="27" t="str">
        <f t="shared" si="146"/>
        <v>-</v>
      </c>
      <c r="L1157" s="27" t="str">
        <f t="shared" si="147"/>
        <v>-</v>
      </c>
      <c r="M1157" s="27" t="str">
        <f t="shared" si="148"/>
        <v>-</v>
      </c>
      <c r="N1157" s="28">
        <f t="shared" si="149"/>
        <v>0</v>
      </c>
      <c r="O1157" s="28">
        <f t="shared" si="151"/>
        <v>0</v>
      </c>
      <c r="P1157" s="1" t="str">
        <f t="shared" si="150"/>
        <v>no</v>
      </c>
    </row>
    <row r="1158" spans="1:16" x14ac:dyDescent="0.25">
      <c r="A1158" s="6">
        <f>'4.OVTA Sites-Transects'!B1164</f>
        <v>0</v>
      </c>
      <c r="B1158" s="6">
        <f>'4.OVTA Sites-Transects'!C1164</f>
        <v>0</v>
      </c>
      <c r="C1158" s="6">
        <f>'4.OVTA Sites-Transects'!D1164</f>
        <v>0</v>
      </c>
      <c r="D1158" s="1">
        <f>'4.OVTA Sites-Transects'!E1164</f>
        <v>0</v>
      </c>
      <c r="E1158" s="1">
        <f>'4.OVTA Sites-Transects'!G1164</f>
        <v>0</v>
      </c>
      <c r="F1158" s="1">
        <f>'4.OVTA Sites-Transects'!F1164</f>
        <v>0</v>
      </c>
      <c r="G1158" s="6">
        <f>'4.OVTA Sites-Transects'!H1164</f>
        <v>0</v>
      </c>
      <c r="H1158" s="6">
        <f>'4.OVTA Sites-Transects'!I1164</f>
        <v>0</v>
      </c>
      <c r="I1158" s="193" t="str">
        <f t="shared" si="144"/>
        <v>-</v>
      </c>
      <c r="J1158" s="27" t="str">
        <f t="shared" si="145"/>
        <v>-</v>
      </c>
      <c r="K1158" s="27" t="str">
        <f t="shared" si="146"/>
        <v>-</v>
      </c>
      <c r="L1158" s="27" t="str">
        <f t="shared" si="147"/>
        <v>-</v>
      </c>
      <c r="M1158" s="27" t="str">
        <f t="shared" si="148"/>
        <v>-</v>
      </c>
      <c r="N1158" s="28">
        <f t="shared" si="149"/>
        <v>0</v>
      </c>
      <c r="O1158" s="28">
        <f t="shared" si="151"/>
        <v>0</v>
      </c>
      <c r="P1158" s="1" t="str">
        <f t="shared" si="150"/>
        <v>no</v>
      </c>
    </row>
    <row r="1159" spans="1:16" x14ac:dyDescent="0.25">
      <c r="A1159" s="6">
        <f>'4.OVTA Sites-Transects'!B1165</f>
        <v>0</v>
      </c>
      <c r="B1159" s="6">
        <f>'4.OVTA Sites-Transects'!C1165</f>
        <v>0</v>
      </c>
      <c r="C1159" s="6">
        <f>'4.OVTA Sites-Transects'!D1165</f>
        <v>0</v>
      </c>
      <c r="D1159" s="1">
        <f>'4.OVTA Sites-Transects'!E1165</f>
        <v>0</v>
      </c>
      <c r="E1159" s="1">
        <f>'4.OVTA Sites-Transects'!G1165</f>
        <v>0</v>
      </c>
      <c r="F1159" s="1">
        <f>'4.OVTA Sites-Transects'!F1165</f>
        <v>0</v>
      </c>
      <c r="G1159" s="6">
        <f>'4.OVTA Sites-Transects'!H1165</f>
        <v>0</v>
      </c>
      <c r="H1159" s="6">
        <f>'4.OVTA Sites-Transects'!I1165</f>
        <v>0</v>
      </c>
      <c r="I1159" s="193" t="str">
        <f t="shared" si="144"/>
        <v>-</v>
      </c>
      <c r="J1159" s="27" t="str">
        <f t="shared" si="145"/>
        <v>-</v>
      </c>
      <c r="K1159" s="27" t="str">
        <f t="shared" si="146"/>
        <v>-</v>
      </c>
      <c r="L1159" s="27" t="str">
        <f t="shared" si="147"/>
        <v>-</v>
      </c>
      <c r="M1159" s="27" t="str">
        <f t="shared" si="148"/>
        <v>-</v>
      </c>
      <c r="N1159" s="28">
        <f t="shared" si="149"/>
        <v>0</v>
      </c>
      <c r="O1159" s="28">
        <f t="shared" si="151"/>
        <v>0</v>
      </c>
      <c r="P1159" s="1" t="str">
        <f t="shared" si="150"/>
        <v>no</v>
      </c>
    </row>
    <row r="1160" spans="1:16" x14ac:dyDescent="0.25">
      <c r="A1160" s="6">
        <f>'4.OVTA Sites-Transects'!B1166</f>
        <v>0</v>
      </c>
      <c r="B1160" s="6">
        <f>'4.OVTA Sites-Transects'!C1166</f>
        <v>0</v>
      </c>
      <c r="C1160" s="6">
        <f>'4.OVTA Sites-Transects'!D1166</f>
        <v>0</v>
      </c>
      <c r="D1160" s="1">
        <f>'4.OVTA Sites-Transects'!E1166</f>
        <v>0</v>
      </c>
      <c r="E1160" s="1">
        <f>'4.OVTA Sites-Transects'!G1166</f>
        <v>0</v>
      </c>
      <c r="F1160" s="1">
        <f>'4.OVTA Sites-Transects'!F1166</f>
        <v>0</v>
      </c>
      <c r="G1160" s="6">
        <f>'4.OVTA Sites-Transects'!H1166</f>
        <v>0</v>
      </c>
      <c r="H1160" s="6">
        <f>'4.OVTA Sites-Transects'!I1166</f>
        <v>0</v>
      </c>
      <c r="I1160" s="193" t="str">
        <f t="shared" si="144"/>
        <v>-</v>
      </c>
      <c r="J1160" s="27" t="str">
        <f t="shared" si="145"/>
        <v>-</v>
      </c>
      <c r="K1160" s="27" t="str">
        <f t="shared" si="146"/>
        <v>-</v>
      </c>
      <c r="L1160" s="27" t="str">
        <f t="shared" si="147"/>
        <v>-</v>
      </c>
      <c r="M1160" s="27" t="str">
        <f t="shared" si="148"/>
        <v>-</v>
      </c>
      <c r="N1160" s="28">
        <f t="shared" si="149"/>
        <v>0</v>
      </c>
      <c r="O1160" s="28">
        <f t="shared" si="151"/>
        <v>0</v>
      </c>
      <c r="P1160" s="1" t="str">
        <f t="shared" si="150"/>
        <v>no</v>
      </c>
    </row>
    <row r="1161" spans="1:16" x14ac:dyDescent="0.25">
      <c r="A1161" s="6">
        <f>'4.OVTA Sites-Transects'!B1167</f>
        <v>0</v>
      </c>
      <c r="B1161" s="6">
        <f>'4.OVTA Sites-Transects'!C1167</f>
        <v>0</v>
      </c>
      <c r="C1161" s="6">
        <f>'4.OVTA Sites-Transects'!D1167</f>
        <v>0</v>
      </c>
      <c r="D1161" s="1">
        <f>'4.OVTA Sites-Transects'!E1167</f>
        <v>0</v>
      </c>
      <c r="E1161" s="1">
        <f>'4.OVTA Sites-Transects'!G1167</f>
        <v>0</v>
      </c>
      <c r="F1161" s="1">
        <f>'4.OVTA Sites-Transects'!F1167</f>
        <v>0</v>
      </c>
      <c r="G1161" s="6">
        <f>'4.OVTA Sites-Transects'!H1167</f>
        <v>0</v>
      </c>
      <c r="H1161" s="6">
        <f>'4.OVTA Sites-Transects'!I1167</f>
        <v>0</v>
      </c>
      <c r="I1161" s="193" t="str">
        <f t="shared" si="144"/>
        <v>-</v>
      </c>
      <c r="J1161" s="27" t="str">
        <f t="shared" si="145"/>
        <v>-</v>
      </c>
      <c r="K1161" s="27" t="str">
        <f t="shared" si="146"/>
        <v>-</v>
      </c>
      <c r="L1161" s="27" t="str">
        <f t="shared" si="147"/>
        <v>-</v>
      </c>
      <c r="M1161" s="27" t="str">
        <f t="shared" si="148"/>
        <v>-</v>
      </c>
      <c r="N1161" s="28">
        <f t="shared" si="149"/>
        <v>0</v>
      </c>
      <c r="O1161" s="28">
        <f t="shared" si="151"/>
        <v>0</v>
      </c>
      <c r="P1161" s="1" t="str">
        <f t="shared" si="150"/>
        <v>no</v>
      </c>
    </row>
    <row r="1162" spans="1:16" x14ac:dyDescent="0.25">
      <c r="A1162" s="6">
        <f>'4.OVTA Sites-Transects'!B1168</f>
        <v>0</v>
      </c>
      <c r="B1162" s="6">
        <f>'4.OVTA Sites-Transects'!C1168</f>
        <v>0</v>
      </c>
      <c r="C1162" s="6">
        <f>'4.OVTA Sites-Transects'!D1168</f>
        <v>0</v>
      </c>
      <c r="D1162" s="1">
        <f>'4.OVTA Sites-Transects'!E1168</f>
        <v>0</v>
      </c>
      <c r="E1162" s="1">
        <f>'4.OVTA Sites-Transects'!G1168</f>
        <v>0</v>
      </c>
      <c r="F1162" s="1">
        <f>'4.OVTA Sites-Transects'!F1168</f>
        <v>0</v>
      </c>
      <c r="G1162" s="6">
        <f>'4.OVTA Sites-Transects'!H1168</f>
        <v>0</v>
      </c>
      <c r="H1162" s="6">
        <f>'4.OVTA Sites-Transects'!I1168</f>
        <v>0</v>
      </c>
      <c r="I1162" s="193" t="str">
        <f t="shared" si="144"/>
        <v>-</v>
      </c>
      <c r="J1162" s="27" t="str">
        <f t="shared" si="145"/>
        <v>-</v>
      </c>
      <c r="K1162" s="27" t="str">
        <f t="shared" si="146"/>
        <v>-</v>
      </c>
      <c r="L1162" s="27" t="str">
        <f t="shared" si="147"/>
        <v>-</v>
      </c>
      <c r="M1162" s="27" t="str">
        <f t="shared" si="148"/>
        <v>-</v>
      </c>
      <c r="N1162" s="28">
        <f t="shared" si="149"/>
        <v>0</v>
      </c>
      <c r="O1162" s="28">
        <f t="shared" si="151"/>
        <v>0</v>
      </c>
      <c r="P1162" s="1" t="str">
        <f t="shared" si="150"/>
        <v>no</v>
      </c>
    </row>
    <row r="1163" spans="1:16" x14ac:dyDescent="0.25">
      <c r="A1163" s="6">
        <f>'4.OVTA Sites-Transects'!B1169</f>
        <v>0</v>
      </c>
      <c r="B1163" s="6">
        <f>'4.OVTA Sites-Transects'!C1169</f>
        <v>0</v>
      </c>
      <c r="C1163" s="6">
        <f>'4.OVTA Sites-Transects'!D1169</f>
        <v>0</v>
      </c>
      <c r="D1163" s="1">
        <f>'4.OVTA Sites-Transects'!E1169</f>
        <v>0</v>
      </c>
      <c r="E1163" s="1">
        <f>'4.OVTA Sites-Transects'!G1169</f>
        <v>0</v>
      </c>
      <c r="F1163" s="1">
        <f>'4.OVTA Sites-Transects'!F1169</f>
        <v>0</v>
      </c>
      <c r="G1163" s="6">
        <f>'4.OVTA Sites-Transects'!H1169</f>
        <v>0</v>
      </c>
      <c r="H1163" s="6">
        <f>'4.OVTA Sites-Transects'!I1169</f>
        <v>0</v>
      </c>
      <c r="I1163" s="193" t="str">
        <f t="shared" si="144"/>
        <v>-</v>
      </c>
      <c r="J1163" s="27" t="str">
        <f t="shared" si="145"/>
        <v>-</v>
      </c>
      <c r="K1163" s="27" t="str">
        <f t="shared" si="146"/>
        <v>-</v>
      </c>
      <c r="L1163" s="27" t="str">
        <f t="shared" si="147"/>
        <v>-</v>
      </c>
      <c r="M1163" s="27" t="str">
        <f t="shared" si="148"/>
        <v>-</v>
      </c>
      <c r="N1163" s="28">
        <f t="shared" si="149"/>
        <v>0</v>
      </c>
      <c r="O1163" s="28">
        <f t="shared" si="151"/>
        <v>0</v>
      </c>
      <c r="P1163" s="1" t="str">
        <f t="shared" si="150"/>
        <v>no</v>
      </c>
    </row>
    <row r="1164" spans="1:16" x14ac:dyDescent="0.25">
      <c r="A1164" s="6">
        <f>'4.OVTA Sites-Transects'!B1170</f>
        <v>0</v>
      </c>
      <c r="B1164" s="6">
        <f>'4.OVTA Sites-Transects'!C1170</f>
        <v>0</v>
      </c>
      <c r="C1164" s="6">
        <f>'4.OVTA Sites-Transects'!D1170</f>
        <v>0</v>
      </c>
      <c r="D1164" s="1">
        <f>'4.OVTA Sites-Transects'!E1170</f>
        <v>0</v>
      </c>
      <c r="E1164" s="1">
        <f>'4.OVTA Sites-Transects'!G1170</f>
        <v>0</v>
      </c>
      <c r="F1164" s="1">
        <f>'4.OVTA Sites-Transects'!F1170</f>
        <v>0</v>
      </c>
      <c r="G1164" s="6">
        <f>'4.OVTA Sites-Transects'!H1170</f>
        <v>0</v>
      </c>
      <c r="H1164" s="6">
        <f>'4.OVTA Sites-Transects'!I1170</f>
        <v>0</v>
      </c>
      <c r="I1164" s="193" t="str">
        <f t="shared" si="144"/>
        <v>-</v>
      </c>
      <c r="J1164" s="27" t="str">
        <f t="shared" si="145"/>
        <v>-</v>
      </c>
      <c r="K1164" s="27" t="str">
        <f t="shared" si="146"/>
        <v>-</v>
      </c>
      <c r="L1164" s="27" t="str">
        <f t="shared" si="147"/>
        <v>-</v>
      </c>
      <c r="M1164" s="27" t="str">
        <f t="shared" si="148"/>
        <v>-</v>
      </c>
      <c r="N1164" s="28">
        <f t="shared" si="149"/>
        <v>0</v>
      </c>
      <c r="O1164" s="28">
        <f t="shared" si="151"/>
        <v>0</v>
      </c>
      <c r="P1164" s="1" t="str">
        <f t="shared" si="150"/>
        <v>no</v>
      </c>
    </row>
    <row r="1165" spans="1:16" x14ac:dyDescent="0.25">
      <c r="A1165" s="6">
        <f>'4.OVTA Sites-Transects'!B1171</f>
        <v>0</v>
      </c>
      <c r="B1165" s="6">
        <f>'4.OVTA Sites-Transects'!C1171</f>
        <v>0</v>
      </c>
      <c r="C1165" s="6">
        <f>'4.OVTA Sites-Transects'!D1171</f>
        <v>0</v>
      </c>
      <c r="D1165" s="1">
        <f>'4.OVTA Sites-Transects'!E1171</f>
        <v>0</v>
      </c>
      <c r="E1165" s="1">
        <f>'4.OVTA Sites-Transects'!G1171</f>
        <v>0</v>
      </c>
      <c r="F1165" s="1">
        <f>'4.OVTA Sites-Transects'!F1171</f>
        <v>0</v>
      </c>
      <c r="G1165" s="6">
        <f>'4.OVTA Sites-Transects'!H1171</f>
        <v>0</v>
      </c>
      <c r="H1165" s="6">
        <f>'4.OVTA Sites-Transects'!I1171</f>
        <v>0</v>
      </c>
      <c r="I1165" s="193" t="str">
        <f t="shared" si="144"/>
        <v>-</v>
      </c>
      <c r="J1165" s="27" t="str">
        <f t="shared" si="145"/>
        <v>-</v>
      </c>
      <c r="K1165" s="27" t="str">
        <f t="shared" si="146"/>
        <v>-</v>
      </c>
      <c r="L1165" s="27" t="str">
        <f t="shared" si="147"/>
        <v>-</v>
      </c>
      <c r="M1165" s="27" t="str">
        <f t="shared" si="148"/>
        <v>-</v>
      </c>
      <c r="N1165" s="28">
        <f t="shared" si="149"/>
        <v>0</v>
      </c>
      <c r="O1165" s="28">
        <f t="shared" si="151"/>
        <v>0</v>
      </c>
      <c r="P1165" s="1" t="str">
        <f t="shared" si="150"/>
        <v>no</v>
      </c>
    </row>
    <row r="1166" spans="1:16" x14ac:dyDescent="0.25">
      <c r="A1166" s="6">
        <f>'4.OVTA Sites-Transects'!B1172</f>
        <v>0</v>
      </c>
      <c r="B1166" s="6">
        <f>'4.OVTA Sites-Transects'!C1172</f>
        <v>0</v>
      </c>
      <c r="C1166" s="6">
        <f>'4.OVTA Sites-Transects'!D1172</f>
        <v>0</v>
      </c>
      <c r="D1166" s="1">
        <f>'4.OVTA Sites-Transects'!E1172</f>
        <v>0</v>
      </c>
      <c r="E1166" s="1">
        <f>'4.OVTA Sites-Transects'!G1172</f>
        <v>0</v>
      </c>
      <c r="F1166" s="1">
        <f>'4.OVTA Sites-Transects'!F1172</f>
        <v>0</v>
      </c>
      <c r="G1166" s="6">
        <f>'4.OVTA Sites-Transects'!H1172</f>
        <v>0</v>
      </c>
      <c r="H1166" s="6">
        <f>'4.OVTA Sites-Transects'!I1172</f>
        <v>0</v>
      </c>
      <c r="I1166" s="193" t="str">
        <f t="shared" si="144"/>
        <v>-</v>
      </c>
      <c r="J1166" s="27" t="str">
        <f t="shared" si="145"/>
        <v>-</v>
      </c>
      <c r="K1166" s="27" t="str">
        <f t="shared" si="146"/>
        <v>-</v>
      </c>
      <c r="L1166" s="27" t="str">
        <f t="shared" si="147"/>
        <v>-</v>
      </c>
      <c r="M1166" s="27" t="str">
        <f t="shared" si="148"/>
        <v>-</v>
      </c>
      <c r="N1166" s="28">
        <f t="shared" si="149"/>
        <v>0</v>
      </c>
      <c r="O1166" s="28">
        <f t="shared" si="151"/>
        <v>0</v>
      </c>
      <c r="P1166" s="1" t="str">
        <f t="shared" si="150"/>
        <v>no</v>
      </c>
    </row>
    <row r="1167" spans="1:16" x14ac:dyDescent="0.25">
      <c r="A1167" s="6">
        <f>'4.OVTA Sites-Transects'!B1173</f>
        <v>0</v>
      </c>
      <c r="B1167" s="6">
        <f>'4.OVTA Sites-Transects'!C1173</f>
        <v>0</v>
      </c>
      <c r="C1167" s="6">
        <f>'4.OVTA Sites-Transects'!D1173</f>
        <v>0</v>
      </c>
      <c r="D1167" s="1">
        <f>'4.OVTA Sites-Transects'!E1173</f>
        <v>0</v>
      </c>
      <c r="E1167" s="1">
        <f>'4.OVTA Sites-Transects'!G1173</f>
        <v>0</v>
      </c>
      <c r="F1167" s="1">
        <f>'4.OVTA Sites-Transects'!F1173</f>
        <v>0</v>
      </c>
      <c r="G1167" s="6">
        <f>'4.OVTA Sites-Transects'!H1173</f>
        <v>0</v>
      </c>
      <c r="H1167" s="6">
        <f>'4.OVTA Sites-Transects'!I1173</f>
        <v>0</v>
      </c>
      <c r="I1167" s="193" t="str">
        <f t="shared" si="144"/>
        <v>-</v>
      </c>
      <c r="J1167" s="27" t="str">
        <f t="shared" si="145"/>
        <v>-</v>
      </c>
      <c r="K1167" s="27" t="str">
        <f t="shared" si="146"/>
        <v>-</v>
      </c>
      <c r="L1167" s="27" t="str">
        <f t="shared" si="147"/>
        <v>-</v>
      </c>
      <c r="M1167" s="27" t="str">
        <f t="shared" si="148"/>
        <v>-</v>
      </c>
      <c r="N1167" s="28">
        <f t="shared" si="149"/>
        <v>0</v>
      </c>
      <c r="O1167" s="28">
        <f t="shared" si="151"/>
        <v>0</v>
      </c>
      <c r="P1167" s="1" t="str">
        <f t="shared" si="150"/>
        <v>no</v>
      </c>
    </row>
    <row r="1168" spans="1:16" x14ac:dyDescent="0.25">
      <c r="A1168" s="6">
        <f>'4.OVTA Sites-Transects'!B1174</f>
        <v>0</v>
      </c>
      <c r="B1168" s="6">
        <f>'4.OVTA Sites-Transects'!C1174</f>
        <v>0</v>
      </c>
      <c r="C1168" s="6">
        <f>'4.OVTA Sites-Transects'!D1174</f>
        <v>0</v>
      </c>
      <c r="D1168" s="1">
        <f>'4.OVTA Sites-Transects'!E1174</f>
        <v>0</v>
      </c>
      <c r="E1168" s="1">
        <f>'4.OVTA Sites-Transects'!G1174</f>
        <v>0</v>
      </c>
      <c r="F1168" s="1">
        <f>'4.OVTA Sites-Transects'!F1174</f>
        <v>0</v>
      </c>
      <c r="G1168" s="6">
        <f>'4.OVTA Sites-Transects'!H1174</f>
        <v>0</v>
      </c>
      <c r="H1168" s="6">
        <f>'4.OVTA Sites-Transects'!I1174</f>
        <v>0</v>
      </c>
      <c r="I1168" s="193" t="str">
        <f t="shared" si="144"/>
        <v>-</v>
      </c>
      <c r="J1168" s="27" t="str">
        <f t="shared" si="145"/>
        <v>-</v>
      </c>
      <c r="K1168" s="27" t="str">
        <f t="shared" si="146"/>
        <v>-</v>
      </c>
      <c r="L1168" s="27" t="str">
        <f t="shared" si="147"/>
        <v>-</v>
      </c>
      <c r="M1168" s="27" t="str">
        <f t="shared" si="148"/>
        <v>-</v>
      </c>
      <c r="N1168" s="28">
        <f t="shared" si="149"/>
        <v>0</v>
      </c>
      <c r="O1168" s="28">
        <f t="shared" si="151"/>
        <v>0</v>
      </c>
      <c r="P1168" s="1" t="str">
        <f t="shared" si="150"/>
        <v>no</v>
      </c>
    </row>
    <row r="1169" spans="1:16" x14ac:dyDescent="0.25">
      <c r="A1169" s="6">
        <f>'4.OVTA Sites-Transects'!B1175</f>
        <v>0</v>
      </c>
      <c r="B1169" s="6">
        <f>'4.OVTA Sites-Transects'!C1175</f>
        <v>0</v>
      </c>
      <c r="C1169" s="6">
        <f>'4.OVTA Sites-Transects'!D1175</f>
        <v>0</v>
      </c>
      <c r="D1169" s="1">
        <f>'4.OVTA Sites-Transects'!E1175</f>
        <v>0</v>
      </c>
      <c r="E1169" s="1">
        <f>'4.OVTA Sites-Transects'!G1175</f>
        <v>0</v>
      </c>
      <c r="F1169" s="1">
        <f>'4.OVTA Sites-Transects'!F1175</f>
        <v>0</v>
      </c>
      <c r="G1169" s="6">
        <f>'4.OVTA Sites-Transects'!H1175</f>
        <v>0</v>
      </c>
      <c r="H1169" s="6">
        <f>'4.OVTA Sites-Transects'!I1175</f>
        <v>0</v>
      </c>
      <c r="I1169" s="193" t="str">
        <f t="shared" si="144"/>
        <v>-</v>
      </c>
      <c r="J1169" s="27" t="str">
        <f t="shared" si="145"/>
        <v>-</v>
      </c>
      <c r="K1169" s="27" t="str">
        <f t="shared" si="146"/>
        <v>-</v>
      </c>
      <c r="L1169" s="27" t="str">
        <f t="shared" si="147"/>
        <v>-</v>
      </c>
      <c r="M1169" s="27" t="str">
        <f t="shared" si="148"/>
        <v>-</v>
      </c>
      <c r="N1169" s="28">
        <f t="shared" si="149"/>
        <v>0</v>
      </c>
      <c r="O1169" s="28">
        <f t="shared" si="151"/>
        <v>0</v>
      </c>
      <c r="P1169" s="1" t="str">
        <f t="shared" si="150"/>
        <v>no</v>
      </c>
    </row>
    <row r="1170" spans="1:16" x14ac:dyDescent="0.25">
      <c r="A1170" s="6">
        <f>'4.OVTA Sites-Transects'!B1176</f>
        <v>0</v>
      </c>
      <c r="B1170" s="6">
        <f>'4.OVTA Sites-Transects'!C1176</f>
        <v>0</v>
      </c>
      <c r="C1170" s="6">
        <f>'4.OVTA Sites-Transects'!D1176</f>
        <v>0</v>
      </c>
      <c r="D1170" s="1">
        <f>'4.OVTA Sites-Transects'!E1176</f>
        <v>0</v>
      </c>
      <c r="E1170" s="1">
        <f>'4.OVTA Sites-Transects'!G1176</f>
        <v>0</v>
      </c>
      <c r="F1170" s="1">
        <f>'4.OVTA Sites-Transects'!F1176</f>
        <v>0</v>
      </c>
      <c r="G1170" s="6">
        <f>'4.OVTA Sites-Transects'!H1176</f>
        <v>0</v>
      </c>
      <c r="H1170" s="6">
        <f>'4.OVTA Sites-Transects'!I1176</f>
        <v>0</v>
      </c>
      <c r="I1170" s="193" t="str">
        <f t="shared" si="144"/>
        <v>-</v>
      </c>
      <c r="J1170" s="27" t="str">
        <f t="shared" si="145"/>
        <v>-</v>
      </c>
      <c r="K1170" s="27" t="str">
        <f t="shared" si="146"/>
        <v>-</v>
      </c>
      <c r="L1170" s="27" t="str">
        <f t="shared" si="147"/>
        <v>-</v>
      </c>
      <c r="M1170" s="27" t="str">
        <f t="shared" si="148"/>
        <v>-</v>
      </c>
      <c r="N1170" s="28">
        <f t="shared" si="149"/>
        <v>0</v>
      </c>
      <c r="O1170" s="28">
        <f t="shared" si="151"/>
        <v>0</v>
      </c>
      <c r="P1170" s="1" t="str">
        <f t="shared" si="150"/>
        <v>no</v>
      </c>
    </row>
    <row r="1171" spans="1:16" x14ac:dyDescent="0.25">
      <c r="A1171" s="6">
        <f>'4.OVTA Sites-Transects'!B1177</f>
        <v>0</v>
      </c>
      <c r="B1171" s="6">
        <f>'4.OVTA Sites-Transects'!C1177</f>
        <v>0</v>
      </c>
      <c r="C1171" s="6">
        <f>'4.OVTA Sites-Transects'!D1177</f>
        <v>0</v>
      </c>
      <c r="D1171" s="1">
        <f>'4.OVTA Sites-Transects'!E1177</f>
        <v>0</v>
      </c>
      <c r="E1171" s="1">
        <f>'4.OVTA Sites-Transects'!G1177</f>
        <v>0</v>
      </c>
      <c r="F1171" s="1">
        <f>'4.OVTA Sites-Transects'!F1177</f>
        <v>0</v>
      </c>
      <c r="G1171" s="6">
        <f>'4.OVTA Sites-Transects'!H1177</f>
        <v>0</v>
      </c>
      <c r="H1171" s="6">
        <f>'4.OVTA Sites-Transects'!I1177</f>
        <v>0</v>
      </c>
      <c r="I1171" s="193" t="str">
        <f t="shared" si="144"/>
        <v>-</v>
      </c>
      <c r="J1171" s="27" t="str">
        <f t="shared" si="145"/>
        <v>-</v>
      </c>
      <c r="K1171" s="27" t="str">
        <f t="shared" si="146"/>
        <v>-</v>
      </c>
      <c r="L1171" s="27" t="str">
        <f t="shared" si="147"/>
        <v>-</v>
      </c>
      <c r="M1171" s="27" t="str">
        <f t="shared" si="148"/>
        <v>-</v>
      </c>
      <c r="N1171" s="28">
        <f t="shared" si="149"/>
        <v>0</v>
      </c>
      <c r="O1171" s="28">
        <f t="shared" si="151"/>
        <v>0</v>
      </c>
      <c r="P1171" s="1" t="str">
        <f t="shared" si="150"/>
        <v>no</v>
      </c>
    </row>
    <row r="1172" spans="1:16" x14ac:dyDescent="0.25">
      <c r="A1172" s="6">
        <f>'4.OVTA Sites-Transects'!B1178</f>
        <v>0</v>
      </c>
      <c r="B1172" s="6">
        <f>'4.OVTA Sites-Transects'!C1178</f>
        <v>0</v>
      </c>
      <c r="C1172" s="6">
        <f>'4.OVTA Sites-Transects'!D1178</f>
        <v>0</v>
      </c>
      <c r="D1172" s="1">
        <f>'4.OVTA Sites-Transects'!E1178</f>
        <v>0</v>
      </c>
      <c r="E1172" s="1">
        <f>'4.OVTA Sites-Transects'!G1178</f>
        <v>0</v>
      </c>
      <c r="F1172" s="1">
        <f>'4.OVTA Sites-Transects'!F1178</f>
        <v>0</v>
      </c>
      <c r="G1172" s="6">
        <f>'4.OVTA Sites-Transects'!H1178</f>
        <v>0</v>
      </c>
      <c r="H1172" s="6">
        <f>'4.OVTA Sites-Transects'!I1178</f>
        <v>0</v>
      </c>
      <c r="I1172" s="193" t="str">
        <f t="shared" si="144"/>
        <v>-</v>
      </c>
      <c r="J1172" s="27" t="str">
        <f t="shared" si="145"/>
        <v>-</v>
      </c>
      <c r="K1172" s="27" t="str">
        <f t="shared" si="146"/>
        <v>-</v>
      </c>
      <c r="L1172" s="27" t="str">
        <f t="shared" si="147"/>
        <v>-</v>
      </c>
      <c r="M1172" s="27" t="str">
        <f t="shared" si="148"/>
        <v>-</v>
      </c>
      <c r="N1172" s="28">
        <f t="shared" si="149"/>
        <v>0</v>
      </c>
      <c r="O1172" s="28">
        <f t="shared" si="151"/>
        <v>0</v>
      </c>
      <c r="P1172" s="1" t="str">
        <f t="shared" si="150"/>
        <v>no</v>
      </c>
    </row>
    <row r="1173" spans="1:16" x14ac:dyDescent="0.25">
      <c r="A1173" s="6">
        <f>'4.OVTA Sites-Transects'!B1179</f>
        <v>0</v>
      </c>
      <c r="B1173" s="6">
        <f>'4.OVTA Sites-Transects'!C1179</f>
        <v>0</v>
      </c>
      <c r="C1173" s="6">
        <f>'4.OVTA Sites-Transects'!D1179</f>
        <v>0</v>
      </c>
      <c r="D1173" s="1">
        <f>'4.OVTA Sites-Transects'!E1179</f>
        <v>0</v>
      </c>
      <c r="E1173" s="1">
        <f>'4.OVTA Sites-Transects'!G1179</f>
        <v>0</v>
      </c>
      <c r="F1173" s="1">
        <f>'4.OVTA Sites-Transects'!F1179</f>
        <v>0</v>
      </c>
      <c r="G1173" s="6">
        <f>'4.OVTA Sites-Transects'!H1179</f>
        <v>0</v>
      </c>
      <c r="H1173" s="6">
        <f>'4.OVTA Sites-Transects'!I1179</f>
        <v>0</v>
      </c>
      <c r="I1173" s="193" t="str">
        <f t="shared" si="144"/>
        <v>-</v>
      </c>
      <c r="J1173" s="27" t="str">
        <f t="shared" si="145"/>
        <v>-</v>
      </c>
      <c r="K1173" s="27" t="str">
        <f t="shared" si="146"/>
        <v>-</v>
      </c>
      <c r="L1173" s="27" t="str">
        <f t="shared" si="147"/>
        <v>-</v>
      </c>
      <c r="M1173" s="27" t="str">
        <f t="shared" si="148"/>
        <v>-</v>
      </c>
      <c r="N1173" s="28">
        <f t="shared" si="149"/>
        <v>0</v>
      </c>
      <c r="O1173" s="28">
        <f t="shared" si="151"/>
        <v>0</v>
      </c>
      <c r="P1173" s="1" t="str">
        <f t="shared" si="150"/>
        <v>no</v>
      </c>
    </row>
    <row r="1174" spans="1:16" x14ac:dyDescent="0.25">
      <c r="A1174" s="6">
        <f>'4.OVTA Sites-Transects'!B1180</f>
        <v>0</v>
      </c>
      <c r="B1174" s="6">
        <f>'4.OVTA Sites-Transects'!C1180</f>
        <v>0</v>
      </c>
      <c r="C1174" s="6">
        <f>'4.OVTA Sites-Transects'!D1180</f>
        <v>0</v>
      </c>
      <c r="D1174" s="1">
        <f>'4.OVTA Sites-Transects'!E1180</f>
        <v>0</v>
      </c>
      <c r="E1174" s="1">
        <f>'4.OVTA Sites-Transects'!G1180</f>
        <v>0</v>
      </c>
      <c r="F1174" s="1">
        <f>'4.OVTA Sites-Transects'!F1180</f>
        <v>0</v>
      </c>
      <c r="G1174" s="6">
        <f>'4.OVTA Sites-Transects'!H1180</f>
        <v>0</v>
      </c>
      <c r="H1174" s="6">
        <f>'4.OVTA Sites-Transects'!I1180</f>
        <v>0</v>
      </c>
      <c r="I1174" s="193" t="str">
        <f t="shared" si="144"/>
        <v>-</v>
      </c>
      <c r="J1174" s="27" t="str">
        <f t="shared" si="145"/>
        <v>-</v>
      </c>
      <c r="K1174" s="27" t="str">
        <f t="shared" si="146"/>
        <v>-</v>
      </c>
      <c r="L1174" s="27" t="str">
        <f t="shared" si="147"/>
        <v>-</v>
      </c>
      <c r="M1174" s="27" t="str">
        <f t="shared" si="148"/>
        <v>-</v>
      </c>
      <c r="N1174" s="28">
        <f t="shared" si="149"/>
        <v>0</v>
      </c>
      <c r="O1174" s="28">
        <f t="shared" si="151"/>
        <v>0</v>
      </c>
      <c r="P1174" s="1" t="str">
        <f t="shared" si="150"/>
        <v>no</v>
      </c>
    </row>
    <row r="1175" spans="1:16" x14ac:dyDescent="0.25">
      <c r="A1175" s="6">
        <f>'4.OVTA Sites-Transects'!B1181</f>
        <v>0</v>
      </c>
      <c r="B1175" s="6">
        <f>'4.OVTA Sites-Transects'!C1181</f>
        <v>0</v>
      </c>
      <c r="C1175" s="6">
        <f>'4.OVTA Sites-Transects'!D1181</f>
        <v>0</v>
      </c>
      <c r="D1175" s="1">
        <f>'4.OVTA Sites-Transects'!E1181</f>
        <v>0</v>
      </c>
      <c r="E1175" s="1">
        <f>'4.OVTA Sites-Transects'!G1181</f>
        <v>0</v>
      </c>
      <c r="F1175" s="1">
        <f>'4.OVTA Sites-Transects'!F1181</f>
        <v>0</v>
      </c>
      <c r="G1175" s="6">
        <f>'4.OVTA Sites-Transects'!H1181</f>
        <v>0</v>
      </c>
      <c r="H1175" s="6">
        <f>'4.OVTA Sites-Transects'!I1181</f>
        <v>0</v>
      </c>
      <c r="I1175" s="193" t="str">
        <f t="shared" si="144"/>
        <v>-</v>
      </c>
      <c r="J1175" s="27" t="str">
        <f t="shared" si="145"/>
        <v>-</v>
      </c>
      <c r="K1175" s="27" t="str">
        <f t="shared" si="146"/>
        <v>-</v>
      </c>
      <c r="L1175" s="27" t="str">
        <f t="shared" si="147"/>
        <v>-</v>
      </c>
      <c r="M1175" s="27" t="str">
        <f t="shared" si="148"/>
        <v>-</v>
      </c>
      <c r="N1175" s="28">
        <f t="shared" si="149"/>
        <v>0</v>
      </c>
      <c r="O1175" s="28">
        <f t="shared" si="151"/>
        <v>0</v>
      </c>
      <c r="P1175" s="1" t="str">
        <f t="shared" si="150"/>
        <v>no</v>
      </c>
    </row>
    <row r="1176" spans="1:16" x14ac:dyDescent="0.25">
      <c r="A1176" s="6">
        <f>'4.OVTA Sites-Transects'!B1182</f>
        <v>0</v>
      </c>
      <c r="B1176" s="6">
        <f>'4.OVTA Sites-Transects'!C1182</f>
        <v>0</v>
      </c>
      <c r="C1176" s="6">
        <f>'4.OVTA Sites-Transects'!D1182</f>
        <v>0</v>
      </c>
      <c r="D1176" s="1">
        <f>'4.OVTA Sites-Transects'!E1182</f>
        <v>0</v>
      </c>
      <c r="E1176" s="1">
        <f>'4.OVTA Sites-Transects'!G1182</f>
        <v>0</v>
      </c>
      <c r="F1176" s="1">
        <f>'4.OVTA Sites-Transects'!F1182</f>
        <v>0</v>
      </c>
      <c r="G1176" s="6">
        <f>'4.OVTA Sites-Transects'!H1182</f>
        <v>0</v>
      </c>
      <c r="H1176" s="6">
        <f>'4.OVTA Sites-Transects'!I1182</f>
        <v>0</v>
      </c>
      <c r="I1176" s="193" t="str">
        <f t="shared" si="144"/>
        <v>-</v>
      </c>
      <c r="J1176" s="27" t="str">
        <f t="shared" si="145"/>
        <v>-</v>
      </c>
      <c r="K1176" s="27" t="str">
        <f t="shared" si="146"/>
        <v>-</v>
      </c>
      <c r="L1176" s="27" t="str">
        <f t="shared" si="147"/>
        <v>-</v>
      </c>
      <c r="M1176" s="27" t="str">
        <f t="shared" si="148"/>
        <v>-</v>
      </c>
      <c r="N1176" s="28">
        <f t="shared" si="149"/>
        <v>0</v>
      </c>
      <c r="O1176" s="28">
        <f t="shared" si="151"/>
        <v>0</v>
      </c>
      <c r="P1176" s="1" t="str">
        <f t="shared" si="150"/>
        <v>no</v>
      </c>
    </row>
    <row r="1177" spans="1:16" x14ac:dyDescent="0.25">
      <c r="A1177" s="6">
        <f>'4.OVTA Sites-Transects'!B1183</f>
        <v>0</v>
      </c>
      <c r="B1177" s="6">
        <f>'4.OVTA Sites-Transects'!C1183</f>
        <v>0</v>
      </c>
      <c r="C1177" s="6">
        <f>'4.OVTA Sites-Transects'!D1183</f>
        <v>0</v>
      </c>
      <c r="D1177" s="1">
        <f>'4.OVTA Sites-Transects'!E1183</f>
        <v>0</v>
      </c>
      <c r="E1177" s="1">
        <f>'4.OVTA Sites-Transects'!G1183</f>
        <v>0</v>
      </c>
      <c r="F1177" s="1">
        <f>'4.OVTA Sites-Transects'!F1183</f>
        <v>0</v>
      </c>
      <c r="G1177" s="6">
        <f>'4.OVTA Sites-Transects'!H1183</f>
        <v>0</v>
      </c>
      <c r="H1177" s="6">
        <f>'4.OVTA Sites-Transects'!I1183</f>
        <v>0</v>
      </c>
      <c r="I1177" s="193" t="str">
        <f t="shared" si="144"/>
        <v>-</v>
      </c>
      <c r="J1177" s="27" t="str">
        <f t="shared" si="145"/>
        <v>-</v>
      </c>
      <c r="K1177" s="27" t="str">
        <f t="shared" si="146"/>
        <v>-</v>
      </c>
      <c r="L1177" s="27" t="str">
        <f t="shared" si="147"/>
        <v>-</v>
      </c>
      <c r="M1177" s="27" t="str">
        <f t="shared" si="148"/>
        <v>-</v>
      </c>
      <c r="N1177" s="28">
        <f t="shared" si="149"/>
        <v>0</v>
      </c>
      <c r="O1177" s="28">
        <f t="shared" si="151"/>
        <v>0</v>
      </c>
      <c r="P1177" s="1" t="str">
        <f t="shared" si="150"/>
        <v>no</v>
      </c>
    </row>
    <row r="1178" spans="1:16" x14ac:dyDescent="0.25">
      <c r="A1178" s="6">
        <f>'4.OVTA Sites-Transects'!B1184</f>
        <v>0</v>
      </c>
      <c r="B1178" s="6">
        <f>'4.OVTA Sites-Transects'!C1184</f>
        <v>0</v>
      </c>
      <c r="C1178" s="6">
        <f>'4.OVTA Sites-Transects'!D1184</f>
        <v>0</v>
      </c>
      <c r="D1178" s="1">
        <f>'4.OVTA Sites-Transects'!E1184</f>
        <v>0</v>
      </c>
      <c r="E1178" s="1">
        <f>'4.OVTA Sites-Transects'!G1184</f>
        <v>0</v>
      </c>
      <c r="F1178" s="1">
        <f>'4.OVTA Sites-Transects'!F1184</f>
        <v>0</v>
      </c>
      <c r="G1178" s="6">
        <f>'4.OVTA Sites-Transects'!H1184</f>
        <v>0</v>
      </c>
      <c r="H1178" s="6">
        <f>'4.OVTA Sites-Transects'!I1184</f>
        <v>0</v>
      </c>
      <c r="I1178" s="193" t="str">
        <f t="shared" si="144"/>
        <v>-</v>
      </c>
      <c r="J1178" s="27" t="str">
        <f t="shared" si="145"/>
        <v>-</v>
      </c>
      <c r="K1178" s="27" t="str">
        <f t="shared" si="146"/>
        <v>-</v>
      </c>
      <c r="L1178" s="27" t="str">
        <f t="shared" si="147"/>
        <v>-</v>
      </c>
      <c r="M1178" s="27" t="str">
        <f t="shared" si="148"/>
        <v>-</v>
      </c>
      <c r="N1178" s="28">
        <f t="shared" si="149"/>
        <v>0</v>
      </c>
      <c r="O1178" s="28">
        <f t="shared" si="151"/>
        <v>0</v>
      </c>
      <c r="P1178" s="1" t="str">
        <f t="shared" si="150"/>
        <v>no</v>
      </c>
    </row>
    <row r="1179" spans="1:16" x14ac:dyDescent="0.25">
      <c r="A1179" s="6">
        <f>'4.OVTA Sites-Transects'!B1185</f>
        <v>0</v>
      </c>
      <c r="B1179" s="6">
        <f>'4.OVTA Sites-Transects'!C1185</f>
        <v>0</v>
      </c>
      <c r="C1179" s="6">
        <f>'4.OVTA Sites-Transects'!D1185</f>
        <v>0</v>
      </c>
      <c r="D1179" s="1">
        <f>'4.OVTA Sites-Transects'!E1185</f>
        <v>0</v>
      </c>
      <c r="E1179" s="1">
        <f>'4.OVTA Sites-Transects'!G1185</f>
        <v>0</v>
      </c>
      <c r="F1179" s="1">
        <f>'4.OVTA Sites-Transects'!F1185</f>
        <v>0</v>
      </c>
      <c r="G1179" s="6">
        <f>'4.OVTA Sites-Transects'!H1185</f>
        <v>0</v>
      </c>
      <c r="H1179" s="6">
        <f>'4.OVTA Sites-Transects'!I1185</f>
        <v>0</v>
      </c>
      <c r="I1179" s="193" t="str">
        <f t="shared" si="144"/>
        <v>-</v>
      </c>
      <c r="J1179" s="27" t="str">
        <f t="shared" si="145"/>
        <v>-</v>
      </c>
      <c r="K1179" s="27" t="str">
        <f t="shared" si="146"/>
        <v>-</v>
      </c>
      <c r="L1179" s="27" t="str">
        <f t="shared" si="147"/>
        <v>-</v>
      </c>
      <c r="M1179" s="27" t="str">
        <f t="shared" si="148"/>
        <v>-</v>
      </c>
      <c r="N1179" s="28">
        <f t="shared" si="149"/>
        <v>0</v>
      </c>
      <c r="O1179" s="28">
        <f t="shared" si="151"/>
        <v>0</v>
      </c>
      <c r="P1179" s="1" t="str">
        <f t="shared" si="150"/>
        <v>no</v>
      </c>
    </row>
    <row r="1180" spans="1:16" x14ac:dyDescent="0.25">
      <c r="A1180" s="6">
        <f>'4.OVTA Sites-Transects'!B1186</f>
        <v>0</v>
      </c>
      <c r="B1180" s="6">
        <f>'4.OVTA Sites-Transects'!C1186</f>
        <v>0</v>
      </c>
      <c r="C1180" s="6">
        <f>'4.OVTA Sites-Transects'!D1186</f>
        <v>0</v>
      </c>
      <c r="D1180" s="1">
        <f>'4.OVTA Sites-Transects'!E1186</f>
        <v>0</v>
      </c>
      <c r="E1180" s="1">
        <f>'4.OVTA Sites-Transects'!G1186</f>
        <v>0</v>
      </c>
      <c r="F1180" s="1">
        <f>'4.OVTA Sites-Transects'!F1186</f>
        <v>0</v>
      </c>
      <c r="G1180" s="6">
        <f>'4.OVTA Sites-Transects'!H1186</f>
        <v>0</v>
      </c>
      <c r="H1180" s="6">
        <f>'4.OVTA Sites-Transects'!I1186</f>
        <v>0</v>
      </c>
      <c r="I1180" s="193" t="str">
        <f t="shared" si="144"/>
        <v>-</v>
      </c>
      <c r="J1180" s="27" t="str">
        <f t="shared" si="145"/>
        <v>-</v>
      </c>
      <c r="K1180" s="27" t="str">
        <f t="shared" si="146"/>
        <v>-</v>
      </c>
      <c r="L1180" s="27" t="str">
        <f t="shared" si="147"/>
        <v>-</v>
      </c>
      <c r="M1180" s="27" t="str">
        <f t="shared" si="148"/>
        <v>-</v>
      </c>
      <c r="N1180" s="28">
        <f t="shared" si="149"/>
        <v>0</v>
      </c>
      <c r="O1180" s="28">
        <f t="shared" si="151"/>
        <v>0</v>
      </c>
      <c r="P1180" s="1" t="str">
        <f t="shared" si="150"/>
        <v>no</v>
      </c>
    </row>
    <row r="1181" spans="1:16" x14ac:dyDescent="0.25">
      <c r="A1181" s="6">
        <f>'4.OVTA Sites-Transects'!B1187</f>
        <v>0</v>
      </c>
      <c r="B1181" s="6">
        <f>'4.OVTA Sites-Transects'!C1187</f>
        <v>0</v>
      </c>
      <c r="C1181" s="6">
        <f>'4.OVTA Sites-Transects'!D1187</f>
        <v>0</v>
      </c>
      <c r="D1181" s="1">
        <f>'4.OVTA Sites-Transects'!E1187</f>
        <v>0</v>
      </c>
      <c r="E1181" s="1">
        <f>'4.OVTA Sites-Transects'!G1187</f>
        <v>0</v>
      </c>
      <c r="F1181" s="1">
        <f>'4.OVTA Sites-Transects'!F1187</f>
        <v>0</v>
      </c>
      <c r="G1181" s="6">
        <f>'4.OVTA Sites-Transects'!H1187</f>
        <v>0</v>
      </c>
      <c r="H1181" s="6">
        <f>'4.OVTA Sites-Transects'!I1187</f>
        <v>0</v>
      </c>
      <c r="I1181" s="193" t="str">
        <f t="shared" si="144"/>
        <v>-</v>
      </c>
      <c r="J1181" s="27" t="str">
        <f t="shared" si="145"/>
        <v>-</v>
      </c>
      <c r="K1181" s="27" t="str">
        <f t="shared" si="146"/>
        <v>-</v>
      </c>
      <c r="L1181" s="27" t="str">
        <f t="shared" si="147"/>
        <v>-</v>
      </c>
      <c r="M1181" s="27" t="str">
        <f t="shared" si="148"/>
        <v>-</v>
      </c>
      <c r="N1181" s="28">
        <f t="shared" si="149"/>
        <v>0</v>
      </c>
      <c r="O1181" s="28">
        <f t="shared" si="151"/>
        <v>0</v>
      </c>
      <c r="P1181" s="1" t="str">
        <f t="shared" si="150"/>
        <v>no</v>
      </c>
    </row>
    <row r="1182" spans="1:16" x14ac:dyDescent="0.25">
      <c r="A1182" s="6">
        <f>'4.OVTA Sites-Transects'!B1188</f>
        <v>0</v>
      </c>
      <c r="B1182" s="6">
        <f>'4.OVTA Sites-Transects'!C1188</f>
        <v>0</v>
      </c>
      <c r="C1182" s="6">
        <f>'4.OVTA Sites-Transects'!D1188</f>
        <v>0</v>
      </c>
      <c r="D1182" s="1">
        <f>'4.OVTA Sites-Transects'!E1188</f>
        <v>0</v>
      </c>
      <c r="E1182" s="1">
        <f>'4.OVTA Sites-Transects'!G1188</f>
        <v>0</v>
      </c>
      <c r="F1182" s="1">
        <f>'4.OVTA Sites-Transects'!F1188</f>
        <v>0</v>
      </c>
      <c r="G1182" s="6">
        <f>'4.OVTA Sites-Transects'!H1188</f>
        <v>0</v>
      </c>
      <c r="H1182" s="6">
        <f>'4.OVTA Sites-Transects'!I1188</f>
        <v>0</v>
      </c>
      <c r="I1182" s="193" t="str">
        <f t="shared" si="144"/>
        <v>-</v>
      </c>
      <c r="J1182" s="27" t="str">
        <f t="shared" si="145"/>
        <v>-</v>
      </c>
      <c r="K1182" s="27" t="str">
        <f t="shared" si="146"/>
        <v>-</v>
      </c>
      <c r="L1182" s="27" t="str">
        <f t="shared" si="147"/>
        <v>-</v>
      </c>
      <c r="M1182" s="27" t="str">
        <f t="shared" si="148"/>
        <v>-</v>
      </c>
      <c r="N1182" s="28">
        <f t="shared" si="149"/>
        <v>0</v>
      </c>
      <c r="O1182" s="28">
        <f t="shared" si="151"/>
        <v>0</v>
      </c>
      <c r="P1182" s="1" t="str">
        <f t="shared" si="150"/>
        <v>no</v>
      </c>
    </row>
    <row r="1183" spans="1:16" x14ac:dyDescent="0.25">
      <c r="A1183" s="6">
        <f>'4.OVTA Sites-Transects'!B1189</f>
        <v>0</v>
      </c>
      <c r="B1183" s="6">
        <f>'4.OVTA Sites-Transects'!C1189</f>
        <v>0</v>
      </c>
      <c r="C1183" s="6">
        <f>'4.OVTA Sites-Transects'!D1189</f>
        <v>0</v>
      </c>
      <c r="D1183" s="1">
        <f>'4.OVTA Sites-Transects'!E1189</f>
        <v>0</v>
      </c>
      <c r="E1183" s="1">
        <f>'4.OVTA Sites-Transects'!G1189</f>
        <v>0</v>
      </c>
      <c r="F1183" s="1">
        <f>'4.OVTA Sites-Transects'!F1189</f>
        <v>0</v>
      </c>
      <c r="G1183" s="6">
        <f>'4.OVTA Sites-Transects'!H1189</f>
        <v>0</v>
      </c>
      <c r="H1183" s="6">
        <f>'4.OVTA Sites-Transects'!I1189</f>
        <v>0</v>
      </c>
      <c r="I1183" s="193" t="str">
        <f t="shared" si="144"/>
        <v>-</v>
      </c>
      <c r="J1183" s="27" t="str">
        <f t="shared" si="145"/>
        <v>-</v>
      </c>
      <c r="K1183" s="27" t="str">
        <f t="shared" si="146"/>
        <v>-</v>
      </c>
      <c r="L1183" s="27" t="str">
        <f t="shared" si="147"/>
        <v>-</v>
      </c>
      <c r="M1183" s="27" t="str">
        <f t="shared" si="148"/>
        <v>-</v>
      </c>
      <c r="N1183" s="28">
        <f t="shared" si="149"/>
        <v>0</v>
      </c>
      <c r="O1183" s="28">
        <f t="shared" si="151"/>
        <v>0</v>
      </c>
      <c r="P1183" s="1" t="str">
        <f t="shared" si="150"/>
        <v>no</v>
      </c>
    </row>
    <row r="1184" spans="1:16" x14ac:dyDescent="0.25">
      <c r="A1184" s="6">
        <f>'4.OVTA Sites-Transects'!B1190</f>
        <v>0</v>
      </c>
      <c r="B1184" s="6">
        <f>'4.OVTA Sites-Transects'!C1190</f>
        <v>0</v>
      </c>
      <c r="C1184" s="6">
        <f>'4.OVTA Sites-Transects'!D1190</f>
        <v>0</v>
      </c>
      <c r="D1184" s="1">
        <f>'4.OVTA Sites-Transects'!E1190</f>
        <v>0</v>
      </c>
      <c r="E1184" s="1">
        <f>'4.OVTA Sites-Transects'!G1190</f>
        <v>0</v>
      </c>
      <c r="F1184" s="1">
        <f>'4.OVTA Sites-Transects'!F1190</f>
        <v>0</v>
      </c>
      <c r="G1184" s="6">
        <f>'4.OVTA Sites-Transects'!H1190</f>
        <v>0</v>
      </c>
      <c r="H1184" s="6">
        <f>'4.OVTA Sites-Transects'!I1190</f>
        <v>0</v>
      </c>
      <c r="I1184" s="193" t="str">
        <f t="shared" si="144"/>
        <v>-</v>
      </c>
      <c r="J1184" s="27" t="str">
        <f t="shared" si="145"/>
        <v>-</v>
      </c>
      <c r="K1184" s="27" t="str">
        <f t="shared" si="146"/>
        <v>-</v>
      </c>
      <c r="L1184" s="27" t="str">
        <f t="shared" si="147"/>
        <v>-</v>
      </c>
      <c r="M1184" s="27" t="str">
        <f t="shared" si="148"/>
        <v>-</v>
      </c>
      <c r="N1184" s="28">
        <f t="shared" si="149"/>
        <v>0</v>
      </c>
      <c r="O1184" s="28">
        <f t="shared" si="151"/>
        <v>0</v>
      </c>
      <c r="P1184" s="1" t="str">
        <f t="shared" si="150"/>
        <v>no</v>
      </c>
    </row>
    <row r="1185" spans="1:16" x14ac:dyDescent="0.25">
      <c r="A1185" s="6">
        <f>'4.OVTA Sites-Transects'!B1191</f>
        <v>0</v>
      </c>
      <c r="B1185" s="6">
        <f>'4.OVTA Sites-Transects'!C1191</f>
        <v>0</v>
      </c>
      <c r="C1185" s="6">
        <f>'4.OVTA Sites-Transects'!D1191</f>
        <v>0</v>
      </c>
      <c r="D1185" s="1">
        <f>'4.OVTA Sites-Transects'!E1191</f>
        <v>0</v>
      </c>
      <c r="E1185" s="1">
        <f>'4.OVTA Sites-Transects'!G1191</f>
        <v>0</v>
      </c>
      <c r="F1185" s="1">
        <f>'4.OVTA Sites-Transects'!F1191</f>
        <v>0</v>
      </c>
      <c r="G1185" s="6">
        <f>'4.OVTA Sites-Transects'!H1191</f>
        <v>0</v>
      </c>
      <c r="H1185" s="6">
        <f>'4.OVTA Sites-Transects'!I1191</f>
        <v>0</v>
      </c>
      <c r="I1185" s="193" t="str">
        <f t="shared" si="144"/>
        <v>-</v>
      </c>
      <c r="J1185" s="27" t="str">
        <f t="shared" si="145"/>
        <v>-</v>
      </c>
      <c r="K1185" s="27" t="str">
        <f t="shared" si="146"/>
        <v>-</v>
      </c>
      <c r="L1185" s="27" t="str">
        <f t="shared" si="147"/>
        <v>-</v>
      </c>
      <c r="M1185" s="27" t="str">
        <f t="shared" si="148"/>
        <v>-</v>
      </c>
      <c r="N1185" s="28">
        <f t="shared" si="149"/>
        <v>0</v>
      </c>
      <c r="O1185" s="28">
        <f t="shared" si="151"/>
        <v>0</v>
      </c>
      <c r="P1185" s="1" t="str">
        <f t="shared" si="150"/>
        <v>no</v>
      </c>
    </row>
    <row r="1186" spans="1:16" x14ac:dyDescent="0.25">
      <c r="A1186" s="6">
        <f>'4.OVTA Sites-Transects'!B1192</f>
        <v>0</v>
      </c>
      <c r="B1186" s="6">
        <f>'4.OVTA Sites-Transects'!C1192</f>
        <v>0</v>
      </c>
      <c r="C1186" s="6">
        <f>'4.OVTA Sites-Transects'!D1192</f>
        <v>0</v>
      </c>
      <c r="D1186" s="1">
        <f>'4.OVTA Sites-Transects'!E1192</f>
        <v>0</v>
      </c>
      <c r="E1186" s="1">
        <f>'4.OVTA Sites-Transects'!G1192</f>
        <v>0</v>
      </c>
      <c r="F1186" s="1">
        <f>'4.OVTA Sites-Transects'!F1192</f>
        <v>0</v>
      </c>
      <c r="G1186" s="6">
        <f>'4.OVTA Sites-Transects'!H1192</f>
        <v>0</v>
      </c>
      <c r="H1186" s="6">
        <f>'4.OVTA Sites-Transects'!I1192</f>
        <v>0</v>
      </c>
      <c r="I1186" s="193" t="str">
        <f t="shared" si="144"/>
        <v>-</v>
      </c>
      <c r="J1186" s="27" t="str">
        <f t="shared" si="145"/>
        <v>-</v>
      </c>
      <c r="K1186" s="27" t="str">
        <f t="shared" si="146"/>
        <v>-</v>
      </c>
      <c r="L1186" s="27" t="str">
        <f t="shared" si="147"/>
        <v>-</v>
      </c>
      <c r="M1186" s="27" t="str">
        <f t="shared" si="148"/>
        <v>-</v>
      </c>
      <c r="N1186" s="28">
        <f t="shared" si="149"/>
        <v>0</v>
      </c>
      <c r="O1186" s="28">
        <f t="shared" si="151"/>
        <v>0</v>
      </c>
      <c r="P1186" s="1" t="str">
        <f t="shared" si="150"/>
        <v>no</v>
      </c>
    </row>
    <row r="1187" spans="1:16" x14ac:dyDescent="0.25">
      <c r="A1187" s="6">
        <f>'4.OVTA Sites-Transects'!B1193</f>
        <v>0</v>
      </c>
      <c r="B1187" s="6">
        <f>'4.OVTA Sites-Transects'!C1193</f>
        <v>0</v>
      </c>
      <c r="C1187" s="6">
        <f>'4.OVTA Sites-Transects'!D1193</f>
        <v>0</v>
      </c>
      <c r="D1187" s="1">
        <f>'4.OVTA Sites-Transects'!E1193</f>
        <v>0</v>
      </c>
      <c r="E1187" s="1">
        <f>'4.OVTA Sites-Transects'!G1193</f>
        <v>0</v>
      </c>
      <c r="F1187" s="1">
        <f>'4.OVTA Sites-Transects'!F1193</f>
        <v>0</v>
      </c>
      <c r="G1187" s="6">
        <f>'4.OVTA Sites-Transects'!H1193</f>
        <v>0</v>
      </c>
      <c r="H1187" s="6">
        <f>'4.OVTA Sites-Transects'!I1193</f>
        <v>0</v>
      </c>
      <c r="I1187" s="193" t="str">
        <f t="shared" si="144"/>
        <v>-</v>
      </c>
      <c r="J1187" s="27" t="str">
        <f t="shared" si="145"/>
        <v>-</v>
      </c>
      <c r="K1187" s="27" t="str">
        <f t="shared" si="146"/>
        <v>-</v>
      </c>
      <c r="L1187" s="27" t="str">
        <f t="shared" si="147"/>
        <v>-</v>
      </c>
      <c r="M1187" s="27" t="str">
        <f t="shared" si="148"/>
        <v>-</v>
      </c>
      <c r="N1187" s="28">
        <f t="shared" si="149"/>
        <v>0</v>
      </c>
      <c r="O1187" s="28">
        <f t="shared" si="151"/>
        <v>0</v>
      </c>
      <c r="P1187" s="1" t="str">
        <f t="shared" si="150"/>
        <v>no</v>
      </c>
    </row>
    <row r="1188" spans="1:16" x14ac:dyDescent="0.25">
      <c r="A1188" s="6">
        <f>'4.OVTA Sites-Transects'!B1194</f>
        <v>0</v>
      </c>
      <c r="B1188" s="6">
        <f>'4.OVTA Sites-Transects'!C1194</f>
        <v>0</v>
      </c>
      <c r="C1188" s="6">
        <f>'4.OVTA Sites-Transects'!D1194</f>
        <v>0</v>
      </c>
      <c r="D1188" s="1">
        <f>'4.OVTA Sites-Transects'!E1194</f>
        <v>0</v>
      </c>
      <c r="E1188" s="1">
        <f>'4.OVTA Sites-Transects'!G1194</f>
        <v>0</v>
      </c>
      <c r="F1188" s="1">
        <f>'4.OVTA Sites-Transects'!F1194</f>
        <v>0</v>
      </c>
      <c r="G1188" s="6">
        <f>'4.OVTA Sites-Transects'!H1194</f>
        <v>0</v>
      </c>
      <c r="H1188" s="6">
        <f>'4.OVTA Sites-Transects'!I1194</f>
        <v>0</v>
      </c>
      <c r="I1188" s="193" t="str">
        <f t="shared" si="144"/>
        <v>-</v>
      </c>
      <c r="J1188" s="27" t="str">
        <f t="shared" si="145"/>
        <v>-</v>
      </c>
      <c r="K1188" s="27" t="str">
        <f t="shared" si="146"/>
        <v>-</v>
      </c>
      <c r="L1188" s="27" t="str">
        <f t="shared" si="147"/>
        <v>-</v>
      </c>
      <c r="M1188" s="27" t="str">
        <f t="shared" si="148"/>
        <v>-</v>
      </c>
      <c r="N1188" s="28">
        <f t="shared" si="149"/>
        <v>0</v>
      </c>
      <c r="O1188" s="28">
        <f t="shared" si="151"/>
        <v>0</v>
      </c>
      <c r="P1188" s="1" t="str">
        <f t="shared" si="150"/>
        <v>no</v>
      </c>
    </row>
    <row r="1189" spans="1:16" x14ac:dyDescent="0.25">
      <c r="A1189" s="6">
        <f>'4.OVTA Sites-Transects'!B1195</f>
        <v>0</v>
      </c>
      <c r="B1189" s="6">
        <f>'4.OVTA Sites-Transects'!C1195</f>
        <v>0</v>
      </c>
      <c r="C1189" s="6">
        <f>'4.OVTA Sites-Transects'!D1195</f>
        <v>0</v>
      </c>
      <c r="D1189" s="1">
        <f>'4.OVTA Sites-Transects'!E1195</f>
        <v>0</v>
      </c>
      <c r="E1189" s="1">
        <f>'4.OVTA Sites-Transects'!G1195</f>
        <v>0</v>
      </c>
      <c r="F1189" s="1">
        <f>'4.OVTA Sites-Transects'!F1195</f>
        <v>0</v>
      </c>
      <c r="G1189" s="6">
        <f>'4.OVTA Sites-Transects'!H1195</f>
        <v>0</v>
      </c>
      <c r="H1189" s="6">
        <f>'4.OVTA Sites-Transects'!I1195</f>
        <v>0</v>
      </c>
      <c r="I1189" s="193" t="str">
        <f t="shared" si="144"/>
        <v>-</v>
      </c>
      <c r="J1189" s="27" t="str">
        <f t="shared" si="145"/>
        <v>-</v>
      </c>
      <c r="K1189" s="27" t="str">
        <f t="shared" si="146"/>
        <v>-</v>
      </c>
      <c r="L1189" s="27" t="str">
        <f t="shared" si="147"/>
        <v>-</v>
      </c>
      <c r="M1189" s="27" t="str">
        <f t="shared" si="148"/>
        <v>-</v>
      </c>
      <c r="N1189" s="28">
        <f t="shared" si="149"/>
        <v>0</v>
      </c>
      <c r="O1189" s="28">
        <f t="shared" si="151"/>
        <v>0</v>
      </c>
      <c r="P1189" s="1" t="str">
        <f t="shared" si="150"/>
        <v>no</v>
      </c>
    </row>
    <row r="1190" spans="1:16" x14ac:dyDescent="0.25">
      <c r="A1190" s="6">
        <f>'4.OVTA Sites-Transects'!B1196</f>
        <v>0</v>
      </c>
      <c r="B1190" s="6">
        <f>'4.OVTA Sites-Transects'!C1196</f>
        <v>0</v>
      </c>
      <c r="C1190" s="6">
        <f>'4.OVTA Sites-Transects'!D1196</f>
        <v>0</v>
      </c>
      <c r="D1190" s="1">
        <f>'4.OVTA Sites-Transects'!E1196</f>
        <v>0</v>
      </c>
      <c r="E1190" s="1">
        <f>'4.OVTA Sites-Transects'!G1196</f>
        <v>0</v>
      </c>
      <c r="F1190" s="1">
        <f>'4.OVTA Sites-Transects'!F1196</f>
        <v>0</v>
      </c>
      <c r="G1190" s="6">
        <f>'4.OVTA Sites-Transects'!H1196</f>
        <v>0</v>
      </c>
      <c r="H1190" s="6">
        <f>'4.OVTA Sites-Transects'!I1196</f>
        <v>0</v>
      </c>
      <c r="I1190" s="193" t="str">
        <f t="shared" si="144"/>
        <v>-</v>
      </c>
      <c r="J1190" s="27" t="str">
        <f t="shared" si="145"/>
        <v>-</v>
      </c>
      <c r="K1190" s="27" t="str">
        <f t="shared" si="146"/>
        <v>-</v>
      </c>
      <c r="L1190" s="27" t="str">
        <f t="shared" si="147"/>
        <v>-</v>
      </c>
      <c r="M1190" s="27" t="str">
        <f t="shared" si="148"/>
        <v>-</v>
      </c>
      <c r="N1190" s="28">
        <f t="shared" si="149"/>
        <v>0</v>
      </c>
      <c r="O1190" s="28">
        <f t="shared" si="151"/>
        <v>0</v>
      </c>
      <c r="P1190" s="1" t="str">
        <f t="shared" si="150"/>
        <v>no</v>
      </c>
    </row>
    <row r="1191" spans="1:16" x14ac:dyDescent="0.25">
      <c r="A1191" s="6">
        <f>'4.OVTA Sites-Transects'!B1197</f>
        <v>0</v>
      </c>
      <c r="B1191" s="6">
        <f>'4.OVTA Sites-Transects'!C1197</f>
        <v>0</v>
      </c>
      <c r="C1191" s="6">
        <f>'4.OVTA Sites-Transects'!D1197</f>
        <v>0</v>
      </c>
      <c r="D1191" s="1">
        <f>'4.OVTA Sites-Transects'!E1197</f>
        <v>0</v>
      </c>
      <c r="E1191" s="1">
        <f>'4.OVTA Sites-Transects'!G1197</f>
        <v>0</v>
      </c>
      <c r="F1191" s="1">
        <f>'4.OVTA Sites-Transects'!F1197</f>
        <v>0</v>
      </c>
      <c r="G1191" s="6">
        <f>'4.OVTA Sites-Transects'!H1197</f>
        <v>0</v>
      </c>
      <c r="H1191" s="6">
        <f>'4.OVTA Sites-Transects'!I1197</f>
        <v>0</v>
      </c>
      <c r="I1191" s="193" t="str">
        <f t="shared" si="144"/>
        <v>-</v>
      </c>
      <c r="J1191" s="27" t="str">
        <f t="shared" si="145"/>
        <v>-</v>
      </c>
      <c r="K1191" s="27" t="str">
        <f t="shared" si="146"/>
        <v>-</v>
      </c>
      <c r="L1191" s="27" t="str">
        <f t="shared" si="147"/>
        <v>-</v>
      </c>
      <c r="M1191" s="27" t="str">
        <f t="shared" si="148"/>
        <v>-</v>
      </c>
      <c r="N1191" s="28">
        <f t="shared" si="149"/>
        <v>0</v>
      </c>
      <c r="O1191" s="28">
        <f t="shared" si="151"/>
        <v>0</v>
      </c>
      <c r="P1191" s="1" t="str">
        <f t="shared" si="150"/>
        <v>no</v>
      </c>
    </row>
    <row r="1192" spans="1:16" x14ac:dyDescent="0.25">
      <c r="A1192" s="6">
        <f>'4.OVTA Sites-Transects'!B1198</f>
        <v>0</v>
      </c>
      <c r="B1192" s="6">
        <f>'4.OVTA Sites-Transects'!C1198</f>
        <v>0</v>
      </c>
      <c r="C1192" s="6">
        <f>'4.OVTA Sites-Transects'!D1198</f>
        <v>0</v>
      </c>
      <c r="D1192" s="1">
        <f>'4.OVTA Sites-Transects'!E1198</f>
        <v>0</v>
      </c>
      <c r="E1192" s="1">
        <f>'4.OVTA Sites-Transects'!G1198</f>
        <v>0</v>
      </c>
      <c r="F1192" s="1">
        <f>'4.OVTA Sites-Transects'!F1198</f>
        <v>0</v>
      </c>
      <c r="G1192" s="6">
        <f>'4.OVTA Sites-Transects'!H1198</f>
        <v>0</v>
      </c>
      <c r="H1192" s="6">
        <f>'4.OVTA Sites-Transects'!I1198</f>
        <v>0</v>
      </c>
      <c r="I1192" s="193" t="str">
        <f t="shared" si="144"/>
        <v>-</v>
      </c>
      <c r="J1192" s="27" t="str">
        <f t="shared" si="145"/>
        <v>-</v>
      </c>
      <c r="K1192" s="27" t="str">
        <f t="shared" si="146"/>
        <v>-</v>
      </c>
      <c r="L1192" s="27" t="str">
        <f t="shared" si="147"/>
        <v>-</v>
      </c>
      <c r="M1192" s="27" t="str">
        <f t="shared" si="148"/>
        <v>-</v>
      </c>
      <c r="N1192" s="28">
        <f t="shared" si="149"/>
        <v>0</v>
      </c>
      <c r="O1192" s="28">
        <f t="shared" si="151"/>
        <v>0</v>
      </c>
      <c r="P1192" s="1" t="str">
        <f t="shared" si="150"/>
        <v>no</v>
      </c>
    </row>
    <row r="1193" spans="1:16" x14ac:dyDescent="0.25">
      <c r="A1193" s="6">
        <f>'4.OVTA Sites-Transects'!B1199</f>
        <v>0</v>
      </c>
      <c r="B1193" s="6">
        <f>'4.OVTA Sites-Transects'!C1199</f>
        <v>0</v>
      </c>
      <c r="C1193" s="6">
        <f>'4.OVTA Sites-Transects'!D1199</f>
        <v>0</v>
      </c>
      <c r="D1193" s="1">
        <f>'4.OVTA Sites-Transects'!E1199</f>
        <v>0</v>
      </c>
      <c r="E1193" s="1">
        <f>'4.OVTA Sites-Transects'!G1199</f>
        <v>0</v>
      </c>
      <c r="F1193" s="1">
        <f>'4.OVTA Sites-Transects'!F1199</f>
        <v>0</v>
      </c>
      <c r="G1193" s="6">
        <f>'4.OVTA Sites-Transects'!H1199</f>
        <v>0</v>
      </c>
      <c r="H1193" s="6">
        <f>'4.OVTA Sites-Transects'!I1199</f>
        <v>0</v>
      </c>
      <c r="I1193" s="193" t="str">
        <f t="shared" si="144"/>
        <v>-</v>
      </c>
      <c r="J1193" s="27" t="str">
        <f t="shared" si="145"/>
        <v>-</v>
      </c>
      <c r="K1193" s="27" t="str">
        <f t="shared" si="146"/>
        <v>-</v>
      </c>
      <c r="L1193" s="27" t="str">
        <f t="shared" si="147"/>
        <v>-</v>
      </c>
      <c r="M1193" s="27" t="str">
        <f t="shared" si="148"/>
        <v>-</v>
      </c>
      <c r="N1193" s="28">
        <f t="shared" si="149"/>
        <v>0</v>
      </c>
      <c r="O1193" s="28">
        <f t="shared" si="151"/>
        <v>0</v>
      </c>
      <c r="P1193" s="1" t="str">
        <f t="shared" si="150"/>
        <v>no</v>
      </c>
    </row>
    <row r="1194" spans="1:16" x14ac:dyDescent="0.25">
      <c r="A1194" s="6">
        <f>'4.OVTA Sites-Transects'!B1200</f>
        <v>0</v>
      </c>
      <c r="B1194" s="6">
        <f>'4.OVTA Sites-Transects'!C1200</f>
        <v>0</v>
      </c>
      <c r="C1194" s="6">
        <f>'4.OVTA Sites-Transects'!D1200</f>
        <v>0</v>
      </c>
      <c r="D1194" s="1">
        <f>'4.OVTA Sites-Transects'!E1200</f>
        <v>0</v>
      </c>
      <c r="E1194" s="1">
        <f>'4.OVTA Sites-Transects'!G1200</f>
        <v>0</v>
      </c>
      <c r="F1194" s="1">
        <f>'4.OVTA Sites-Transects'!F1200</f>
        <v>0</v>
      </c>
      <c r="G1194" s="6">
        <f>'4.OVTA Sites-Transects'!H1200</f>
        <v>0</v>
      </c>
      <c r="H1194" s="6">
        <f>'4.OVTA Sites-Transects'!I1200</f>
        <v>0</v>
      </c>
      <c r="I1194" s="193" t="str">
        <f t="shared" si="144"/>
        <v>-</v>
      </c>
      <c r="J1194" s="27" t="str">
        <f t="shared" si="145"/>
        <v>-</v>
      </c>
      <c r="K1194" s="27" t="str">
        <f t="shared" si="146"/>
        <v>-</v>
      </c>
      <c r="L1194" s="27" t="str">
        <f t="shared" si="147"/>
        <v>-</v>
      </c>
      <c r="M1194" s="27" t="str">
        <f t="shared" si="148"/>
        <v>-</v>
      </c>
      <c r="N1194" s="28">
        <f t="shared" si="149"/>
        <v>0</v>
      </c>
      <c r="O1194" s="28">
        <f t="shared" si="151"/>
        <v>0</v>
      </c>
      <c r="P1194" s="1" t="str">
        <f t="shared" si="150"/>
        <v>no</v>
      </c>
    </row>
    <row r="1195" spans="1:16" x14ac:dyDescent="0.25">
      <c r="A1195" s="6">
        <f>'4.OVTA Sites-Transects'!B1201</f>
        <v>0</v>
      </c>
      <c r="B1195" s="6">
        <f>'4.OVTA Sites-Transects'!C1201</f>
        <v>0</v>
      </c>
      <c r="C1195" s="6">
        <f>'4.OVTA Sites-Transects'!D1201</f>
        <v>0</v>
      </c>
      <c r="D1195" s="1">
        <f>'4.OVTA Sites-Transects'!E1201</f>
        <v>0</v>
      </c>
      <c r="E1195" s="1">
        <f>'4.OVTA Sites-Transects'!G1201</f>
        <v>0</v>
      </c>
      <c r="F1195" s="1">
        <f>'4.OVTA Sites-Transects'!F1201</f>
        <v>0</v>
      </c>
      <c r="G1195" s="6">
        <f>'4.OVTA Sites-Transects'!H1201</f>
        <v>0</v>
      </c>
      <c r="H1195" s="6">
        <f>'4.OVTA Sites-Transects'!I1201</f>
        <v>0</v>
      </c>
      <c r="I1195" s="193" t="str">
        <f t="shared" si="144"/>
        <v>-</v>
      </c>
      <c r="J1195" s="27" t="str">
        <f t="shared" si="145"/>
        <v>-</v>
      </c>
      <c r="K1195" s="27" t="str">
        <f t="shared" si="146"/>
        <v>-</v>
      </c>
      <c r="L1195" s="27" t="str">
        <f t="shared" si="147"/>
        <v>-</v>
      </c>
      <c r="M1195" s="27" t="str">
        <f t="shared" si="148"/>
        <v>-</v>
      </c>
      <c r="N1195" s="28">
        <f t="shared" si="149"/>
        <v>0</v>
      </c>
      <c r="O1195" s="28">
        <f t="shared" si="151"/>
        <v>0</v>
      </c>
      <c r="P1195" s="1" t="str">
        <f t="shared" si="150"/>
        <v>no</v>
      </c>
    </row>
    <row r="1196" spans="1:16" x14ac:dyDescent="0.25">
      <c r="A1196" s="6">
        <f>'4.OVTA Sites-Transects'!B1202</f>
        <v>0</v>
      </c>
      <c r="B1196" s="6">
        <f>'4.OVTA Sites-Transects'!C1202</f>
        <v>0</v>
      </c>
      <c r="C1196" s="6">
        <f>'4.OVTA Sites-Transects'!D1202</f>
        <v>0</v>
      </c>
      <c r="D1196" s="1">
        <f>'4.OVTA Sites-Transects'!E1202</f>
        <v>0</v>
      </c>
      <c r="E1196" s="1">
        <f>'4.OVTA Sites-Transects'!G1202</f>
        <v>0</v>
      </c>
      <c r="F1196" s="1">
        <f>'4.OVTA Sites-Transects'!F1202</f>
        <v>0</v>
      </c>
      <c r="G1196" s="6">
        <f>'4.OVTA Sites-Transects'!H1202</f>
        <v>0</v>
      </c>
      <c r="H1196" s="6">
        <f>'4.OVTA Sites-Transects'!I1202</f>
        <v>0</v>
      </c>
      <c r="I1196" s="193" t="str">
        <f t="shared" si="144"/>
        <v>-</v>
      </c>
      <c r="J1196" s="27" t="str">
        <f t="shared" si="145"/>
        <v>-</v>
      </c>
      <c r="K1196" s="27" t="str">
        <f t="shared" si="146"/>
        <v>-</v>
      </c>
      <c r="L1196" s="27" t="str">
        <f t="shared" si="147"/>
        <v>-</v>
      </c>
      <c r="M1196" s="27" t="str">
        <f t="shared" si="148"/>
        <v>-</v>
      </c>
      <c r="N1196" s="28">
        <f t="shared" si="149"/>
        <v>0</v>
      </c>
      <c r="O1196" s="28">
        <f t="shared" si="151"/>
        <v>0</v>
      </c>
      <c r="P1196" s="1" t="str">
        <f t="shared" si="150"/>
        <v>no</v>
      </c>
    </row>
    <row r="1197" spans="1:16" x14ac:dyDescent="0.25">
      <c r="A1197" s="6">
        <f>'4.OVTA Sites-Transects'!B1203</f>
        <v>0</v>
      </c>
      <c r="B1197" s="6">
        <f>'4.OVTA Sites-Transects'!C1203</f>
        <v>0</v>
      </c>
      <c r="C1197" s="6">
        <f>'4.OVTA Sites-Transects'!D1203</f>
        <v>0</v>
      </c>
      <c r="D1197" s="1">
        <f>'4.OVTA Sites-Transects'!E1203</f>
        <v>0</v>
      </c>
      <c r="E1197" s="1">
        <f>'4.OVTA Sites-Transects'!G1203</f>
        <v>0</v>
      </c>
      <c r="F1197" s="1">
        <f>'4.OVTA Sites-Transects'!F1203</f>
        <v>0</v>
      </c>
      <c r="G1197" s="6">
        <f>'4.OVTA Sites-Transects'!H1203</f>
        <v>0</v>
      </c>
      <c r="H1197" s="6">
        <f>'4.OVTA Sites-Transects'!I1203</f>
        <v>0</v>
      </c>
      <c r="I1197" s="193" t="str">
        <f t="shared" si="144"/>
        <v>-</v>
      </c>
      <c r="J1197" s="27" t="str">
        <f t="shared" si="145"/>
        <v>-</v>
      </c>
      <c r="K1197" s="27" t="str">
        <f t="shared" si="146"/>
        <v>-</v>
      </c>
      <c r="L1197" s="27" t="str">
        <f t="shared" si="147"/>
        <v>-</v>
      </c>
      <c r="M1197" s="27" t="str">
        <f t="shared" si="148"/>
        <v>-</v>
      </c>
      <c r="N1197" s="28">
        <f t="shared" si="149"/>
        <v>0</v>
      </c>
      <c r="O1197" s="28">
        <f t="shared" si="151"/>
        <v>0</v>
      </c>
      <c r="P1197" s="1" t="str">
        <f t="shared" si="150"/>
        <v>no</v>
      </c>
    </row>
    <row r="1198" spans="1:16" x14ac:dyDescent="0.25">
      <c r="A1198" s="6">
        <f>'4.OVTA Sites-Transects'!B1204</f>
        <v>0</v>
      </c>
      <c r="B1198" s="6">
        <f>'4.OVTA Sites-Transects'!C1204</f>
        <v>0</v>
      </c>
      <c r="C1198" s="6">
        <f>'4.OVTA Sites-Transects'!D1204</f>
        <v>0</v>
      </c>
      <c r="D1198" s="1">
        <f>'4.OVTA Sites-Transects'!E1204</f>
        <v>0</v>
      </c>
      <c r="E1198" s="1">
        <f>'4.OVTA Sites-Transects'!G1204</f>
        <v>0</v>
      </c>
      <c r="F1198" s="1">
        <f>'4.OVTA Sites-Transects'!F1204</f>
        <v>0</v>
      </c>
      <c r="G1198" s="6">
        <f>'4.OVTA Sites-Transects'!H1204</f>
        <v>0</v>
      </c>
      <c r="H1198" s="6">
        <f>'4.OVTA Sites-Transects'!I1204</f>
        <v>0</v>
      </c>
      <c r="I1198" s="193" t="str">
        <f t="shared" si="144"/>
        <v>-</v>
      </c>
      <c r="J1198" s="27" t="str">
        <f t="shared" si="145"/>
        <v>-</v>
      </c>
      <c r="K1198" s="27" t="str">
        <f t="shared" si="146"/>
        <v>-</v>
      </c>
      <c r="L1198" s="27" t="str">
        <f t="shared" si="147"/>
        <v>-</v>
      </c>
      <c r="M1198" s="27" t="str">
        <f t="shared" si="148"/>
        <v>-</v>
      </c>
      <c r="N1198" s="28">
        <f t="shared" si="149"/>
        <v>0</v>
      </c>
      <c r="O1198" s="28">
        <f t="shared" si="151"/>
        <v>0</v>
      </c>
      <c r="P1198" s="1" t="str">
        <f t="shared" si="150"/>
        <v>no</v>
      </c>
    </row>
    <row r="1199" spans="1:16" x14ac:dyDescent="0.25">
      <c r="A1199" s="6">
        <f>'4.OVTA Sites-Transects'!B1205</f>
        <v>0</v>
      </c>
      <c r="B1199" s="6">
        <f>'4.OVTA Sites-Transects'!C1205</f>
        <v>0</v>
      </c>
      <c r="C1199" s="6">
        <f>'4.OVTA Sites-Transects'!D1205</f>
        <v>0</v>
      </c>
      <c r="D1199" s="1">
        <f>'4.OVTA Sites-Transects'!E1205</f>
        <v>0</v>
      </c>
      <c r="E1199" s="1">
        <f>'4.OVTA Sites-Transects'!G1205</f>
        <v>0</v>
      </c>
      <c r="F1199" s="1">
        <f>'4.OVTA Sites-Transects'!F1205</f>
        <v>0</v>
      </c>
      <c r="G1199" s="6">
        <f>'4.OVTA Sites-Transects'!H1205</f>
        <v>0</v>
      </c>
      <c r="H1199" s="6">
        <f>'4.OVTA Sites-Transects'!I1205</f>
        <v>0</v>
      </c>
      <c r="I1199" s="193" t="str">
        <f t="shared" si="144"/>
        <v>-</v>
      </c>
      <c r="J1199" s="27" t="str">
        <f t="shared" si="145"/>
        <v>-</v>
      </c>
      <c r="K1199" s="27" t="str">
        <f t="shared" si="146"/>
        <v>-</v>
      </c>
      <c r="L1199" s="27" t="str">
        <f t="shared" si="147"/>
        <v>-</v>
      </c>
      <c r="M1199" s="27" t="str">
        <f t="shared" si="148"/>
        <v>-</v>
      </c>
      <c r="N1199" s="28">
        <f t="shared" si="149"/>
        <v>0</v>
      </c>
      <c r="O1199" s="28">
        <f t="shared" si="151"/>
        <v>0</v>
      </c>
      <c r="P1199" s="1" t="str">
        <f t="shared" si="150"/>
        <v>no</v>
      </c>
    </row>
    <row r="1200" spans="1:16" x14ac:dyDescent="0.25">
      <c r="A1200" s="6">
        <f>'4.OVTA Sites-Transects'!B1206</f>
        <v>0</v>
      </c>
      <c r="B1200" s="6">
        <f>'4.OVTA Sites-Transects'!C1206</f>
        <v>0</v>
      </c>
      <c r="C1200" s="6">
        <f>'4.OVTA Sites-Transects'!D1206</f>
        <v>0</v>
      </c>
      <c r="D1200" s="1">
        <f>'4.OVTA Sites-Transects'!E1206</f>
        <v>0</v>
      </c>
      <c r="E1200" s="1">
        <f>'4.OVTA Sites-Transects'!G1206</f>
        <v>0</v>
      </c>
      <c r="F1200" s="1">
        <f>'4.OVTA Sites-Transects'!F1206</f>
        <v>0</v>
      </c>
      <c r="G1200" s="6">
        <f>'4.OVTA Sites-Transects'!H1206</f>
        <v>0</v>
      </c>
      <c r="H1200" s="6">
        <f>'4.OVTA Sites-Transects'!I1206</f>
        <v>0</v>
      </c>
      <c r="I1200" s="193" t="str">
        <f t="shared" si="144"/>
        <v>-</v>
      </c>
      <c r="J1200" s="27" t="str">
        <f t="shared" si="145"/>
        <v>-</v>
      </c>
      <c r="K1200" s="27" t="str">
        <f t="shared" si="146"/>
        <v>-</v>
      </c>
      <c r="L1200" s="27" t="str">
        <f t="shared" si="147"/>
        <v>-</v>
      </c>
      <c r="M1200" s="27" t="str">
        <f t="shared" si="148"/>
        <v>-</v>
      </c>
      <c r="N1200" s="28">
        <f t="shared" si="149"/>
        <v>0</v>
      </c>
      <c r="O1200" s="28">
        <f t="shared" si="151"/>
        <v>0</v>
      </c>
      <c r="P1200" s="1" t="str">
        <f t="shared" si="150"/>
        <v>no</v>
      </c>
    </row>
    <row r="1201" spans="1:16" x14ac:dyDescent="0.25">
      <c r="A1201" s="6">
        <f>'4.OVTA Sites-Transects'!B1207</f>
        <v>0</v>
      </c>
      <c r="B1201" s="6">
        <f>'4.OVTA Sites-Transects'!C1207</f>
        <v>0</v>
      </c>
      <c r="C1201" s="6">
        <f>'4.OVTA Sites-Transects'!D1207</f>
        <v>0</v>
      </c>
      <c r="D1201" s="1">
        <f>'4.OVTA Sites-Transects'!E1207</f>
        <v>0</v>
      </c>
      <c r="E1201" s="1">
        <f>'4.OVTA Sites-Transects'!G1207</f>
        <v>0</v>
      </c>
      <c r="F1201" s="1">
        <f>'4.OVTA Sites-Transects'!F1207</f>
        <v>0</v>
      </c>
      <c r="G1201" s="6">
        <f>'4.OVTA Sites-Transects'!H1207</f>
        <v>0</v>
      </c>
      <c r="H1201" s="6">
        <f>'4.OVTA Sites-Transects'!I1207</f>
        <v>0</v>
      </c>
      <c r="I1201" s="193" t="str">
        <f t="shared" si="144"/>
        <v>-</v>
      </c>
      <c r="J1201" s="27" t="str">
        <f t="shared" si="145"/>
        <v>-</v>
      </c>
      <c r="K1201" s="27" t="str">
        <f t="shared" si="146"/>
        <v>-</v>
      </c>
      <c r="L1201" s="27" t="str">
        <f t="shared" si="147"/>
        <v>-</v>
      </c>
      <c r="M1201" s="27" t="str">
        <f t="shared" si="148"/>
        <v>-</v>
      </c>
      <c r="N1201" s="28">
        <f t="shared" si="149"/>
        <v>0</v>
      </c>
      <c r="O1201" s="28">
        <f t="shared" si="151"/>
        <v>0</v>
      </c>
      <c r="P1201" s="1" t="str">
        <f t="shared" si="150"/>
        <v>no</v>
      </c>
    </row>
    <row r="1202" spans="1:16" x14ac:dyDescent="0.25">
      <c r="A1202" s="6">
        <f>'4.OVTA Sites-Transects'!B1208</f>
        <v>0</v>
      </c>
      <c r="B1202" s="6">
        <f>'4.OVTA Sites-Transects'!C1208</f>
        <v>0</v>
      </c>
      <c r="C1202" s="6">
        <f>'4.OVTA Sites-Transects'!D1208</f>
        <v>0</v>
      </c>
      <c r="D1202" s="1">
        <f>'4.OVTA Sites-Transects'!E1208</f>
        <v>0</v>
      </c>
      <c r="E1202" s="1">
        <f>'4.OVTA Sites-Transects'!G1208</f>
        <v>0</v>
      </c>
      <c r="F1202" s="1">
        <f>'4.OVTA Sites-Transects'!F1208</f>
        <v>0</v>
      </c>
      <c r="G1202" s="6">
        <f>'4.OVTA Sites-Transects'!H1208</f>
        <v>0</v>
      </c>
      <c r="H1202" s="6">
        <f>'4.OVTA Sites-Transects'!I1208</f>
        <v>0</v>
      </c>
      <c r="I1202" s="193" t="str">
        <f t="shared" si="144"/>
        <v>-</v>
      </c>
      <c r="J1202" s="27" t="str">
        <f t="shared" si="145"/>
        <v>-</v>
      </c>
      <c r="K1202" s="27" t="str">
        <f t="shared" si="146"/>
        <v>-</v>
      </c>
      <c r="L1202" s="27" t="str">
        <f t="shared" si="147"/>
        <v>-</v>
      </c>
      <c r="M1202" s="27" t="str">
        <f t="shared" si="148"/>
        <v>-</v>
      </c>
      <c r="N1202" s="28">
        <f t="shared" si="149"/>
        <v>0</v>
      </c>
      <c r="O1202" s="28">
        <f t="shared" si="151"/>
        <v>0</v>
      </c>
      <c r="P1202" s="1" t="str">
        <f t="shared" si="150"/>
        <v>no</v>
      </c>
    </row>
    <row r="1203" spans="1:16" x14ac:dyDescent="0.25">
      <c r="A1203" s="6">
        <f>'4.OVTA Sites-Transects'!B1209</f>
        <v>0</v>
      </c>
      <c r="B1203" s="6">
        <f>'4.OVTA Sites-Transects'!C1209</f>
        <v>0</v>
      </c>
      <c r="C1203" s="6">
        <f>'4.OVTA Sites-Transects'!D1209</f>
        <v>0</v>
      </c>
      <c r="D1203" s="1">
        <f>'4.OVTA Sites-Transects'!E1209</f>
        <v>0</v>
      </c>
      <c r="E1203" s="1">
        <f>'4.OVTA Sites-Transects'!G1209</f>
        <v>0</v>
      </c>
      <c r="F1203" s="1">
        <f>'4.OVTA Sites-Transects'!F1209</f>
        <v>0</v>
      </c>
      <c r="G1203" s="6">
        <f>'4.OVTA Sites-Transects'!H1209</f>
        <v>0</v>
      </c>
      <c r="H1203" s="6">
        <f>'4.OVTA Sites-Transects'!I1209</f>
        <v>0</v>
      </c>
      <c r="I1203" s="193" t="str">
        <f t="shared" si="144"/>
        <v>-</v>
      </c>
      <c r="J1203" s="27" t="str">
        <f t="shared" si="145"/>
        <v>-</v>
      </c>
      <c r="K1203" s="27" t="str">
        <f t="shared" si="146"/>
        <v>-</v>
      </c>
      <c r="L1203" s="27" t="str">
        <f t="shared" si="147"/>
        <v>-</v>
      </c>
      <c r="M1203" s="27" t="str">
        <f t="shared" si="148"/>
        <v>-</v>
      </c>
      <c r="N1203" s="28">
        <f t="shared" si="149"/>
        <v>0</v>
      </c>
      <c r="O1203" s="28">
        <f t="shared" si="151"/>
        <v>0</v>
      </c>
      <c r="P1203" s="1" t="str">
        <f t="shared" si="150"/>
        <v>no</v>
      </c>
    </row>
    <row r="1204" spans="1:16" x14ac:dyDescent="0.25">
      <c r="A1204" s="6">
        <f>'4.OVTA Sites-Transects'!B1210</f>
        <v>0</v>
      </c>
      <c r="B1204" s="6">
        <f>'4.OVTA Sites-Transects'!C1210</f>
        <v>0</v>
      </c>
      <c r="C1204" s="6">
        <f>'4.OVTA Sites-Transects'!D1210</f>
        <v>0</v>
      </c>
      <c r="D1204" s="1">
        <f>'4.OVTA Sites-Transects'!E1210</f>
        <v>0</v>
      </c>
      <c r="E1204" s="1">
        <f>'4.OVTA Sites-Transects'!G1210</f>
        <v>0</v>
      </c>
      <c r="F1204" s="1">
        <f>'4.OVTA Sites-Transects'!F1210</f>
        <v>0</v>
      </c>
      <c r="G1204" s="6">
        <f>'4.OVTA Sites-Transects'!H1210</f>
        <v>0</v>
      </c>
      <c r="H1204" s="6">
        <f>'4.OVTA Sites-Transects'!I1210</f>
        <v>0</v>
      </c>
      <c r="I1204" s="193" t="str">
        <f t="shared" si="144"/>
        <v>-</v>
      </c>
      <c r="J1204" s="27" t="str">
        <f t="shared" si="145"/>
        <v>-</v>
      </c>
      <c r="K1204" s="27" t="str">
        <f t="shared" si="146"/>
        <v>-</v>
      </c>
      <c r="L1204" s="27" t="str">
        <f t="shared" si="147"/>
        <v>-</v>
      </c>
      <c r="M1204" s="27" t="str">
        <f t="shared" si="148"/>
        <v>-</v>
      </c>
      <c r="N1204" s="28">
        <f t="shared" si="149"/>
        <v>0</v>
      </c>
      <c r="O1204" s="28">
        <f t="shared" si="151"/>
        <v>0</v>
      </c>
      <c r="P1204" s="1" t="str">
        <f t="shared" si="150"/>
        <v>no</v>
      </c>
    </row>
    <row r="1205" spans="1:16" x14ac:dyDescent="0.25">
      <c r="A1205" s="6">
        <f>'4.OVTA Sites-Transects'!B1211</f>
        <v>0</v>
      </c>
      <c r="B1205" s="6">
        <f>'4.OVTA Sites-Transects'!C1211</f>
        <v>0</v>
      </c>
      <c r="C1205" s="6">
        <f>'4.OVTA Sites-Transects'!D1211</f>
        <v>0</v>
      </c>
      <c r="D1205" s="1">
        <f>'4.OVTA Sites-Transects'!E1211</f>
        <v>0</v>
      </c>
      <c r="E1205" s="1">
        <f>'4.OVTA Sites-Transects'!G1211</f>
        <v>0</v>
      </c>
      <c r="F1205" s="1">
        <f>'4.OVTA Sites-Transects'!F1211</f>
        <v>0</v>
      </c>
      <c r="G1205" s="6">
        <f>'4.OVTA Sites-Transects'!H1211</f>
        <v>0</v>
      </c>
      <c r="H1205" s="6">
        <f>'4.OVTA Sites-Transects'!I1211</f>
        <v>0</v>
      </c>
      <c r="I1205" s="193" t="str">
        <f t="shared" si="144"/>
        <v>-</v>
      </c>
      <c r="J1205" s="27" t="str">
        <f t="shared" si="145"/>
        <v>-</v>
      </c>
      <c r="K1205" s="27" t="str">
        <f t="shared" si="146"/>
        <v>-</v>
      </c>
      <c r="L1205" s="27" t="str">
        <f t="shared" si="147"/>
        <v>-</v>
      </c>
      <c r="M1205" s="27" t="str">
        <f t="shared" si="148"/>
        <v>-</v>
      </c>
      <c r="N1205" s="28">
        <f t="shared" si="149"/>
        <v>0</v>
      </c>
      <c r="O1205" s="28">
        <f t="shared" si="151"/>
        <v>0</v>
      </c>
      <c r="P1205" s="1" t="str">
        <f t="shared" si="150"/>
        <v>no</v>
      </c>
    </row>
    <row r="1206" spans="1:16" x14ac:dyDescent="0.25">
      <c r="A1206" s="6">
        <f>'4.OVTA Sites-Transects'!B1212</f>
        <v>0</v>
      </c>
      <c r="B1206" s="6">
        <f>'4.OVTA Sites-Transects'!C1212</f>
        <v>0</v>
      </c>
      <c r="C1206" s="6">
        <f>'4.OVTA Sites-Transects'!D1212</f>
        <v>0</v>
      </c>
      <c r="D1206" s="1">
        <f>'4.OVTA Sites-Transects'!E1212</f>
        <v>0</v>
      </c>
      <c r="E1206" s="1">
        <f>'4.OVTA Sites-Transects'!G1212</f>
        <v>0</v>
      </c>
      <c r="F1206" s="1">
        <f>'4.OVTA Sites-Transects'!F1212</f>
        <v>0</v>
      </c>
      <c r="G1206" s="6">
        <f>'4.OVTA Sites-Transects'!H1212</f>
        <v>0</v>
      </c>
      <c r="H1206" s="6">
        <f>'4.OVTA Sites-Transects'!I1212</f>
        <v>0</v>
      </c>
      <c r="I1206" s="193" t="str">
        <f t="shared" si="144"/>
        <v>-</v>
      </c>
      <c r="J1206" s="27" t="str">
        <f t="shared" si="145"/>
        <v>-</v>
      </c>
      <c r="K1206" s="27" t="str">
        <f t="shared" si="146"/>
        <v>-</v>
      </c>
      <c r="L1206" s="27" t="str">
        <f t="shared" si="147"/>
        <v>-</v>
      </c>
      <c r="M1206" s="27" t="str">
        <f t="shared" si="148"/>
        <v>-</v>
      </c>
      <c r="N1206" s="28">
        <f t="shared" si="149"/>
        <v>0</v>
      </c>
      <c r="O1206" s="28">
        <f t="shared" si="151"/>
        <v>0</v>
      </c>
      <c r="P1206" s="1" t="str">
        <f t="shared" si="150"/>
        <v>no</v>
      </c>
    </row>
    <row r="1207" spans="1:16" x14ac:dyDescent="0.25">
      <c r="A1207" s="6">
        <f>'4.OVTA Sites-Transects'!B1213</f>
        <v>0</v>
      </c>
      <c r="B1207" s="6">
        <f>'4.OVTA Sites-Transects'!C1213</f>
        <v>0</v>
      </c>
      <c r="C1207" s="6">
        <f>'4.OVTA Sites-Transects'!D1213</f>
        <v>0</v>
      </c>
      <c r="D1207" s="1">
        <f>'4.OVTA Sites-Transects'!E1213</f>
        <v>0</v>
      </c>
      <c r="E1207" s="1">
        <f>'4.OVTA Sites-Transects'!G1213</f>
        <v>0</v>
      </c>
      <c r="F1207" s="1">
        <f>'4.OVTA Sites-Transects'!F1213</f>
        <v>0</v>
      </c>
      <c r="G1207" s="6">
        <f>'4.OVTA Sites-Transects'!H1213</f>
        <v>0</v>
      </c>
      <c r="H1207" s="6">
        <f>'4.OVTA Sites-Transects'!I1213</f>
        <v>0</v>
      </c>
      <c r="I1207" s="193" t="str">
        <f t="shared" si="144"/>
        <v>-</v>
      </c>
      <c r="J1207" s="27" t="str">
        <f t="shared" si="145"/>
        <v>-</v>
      </c>
      <c r="K1207" s="27" t="str">
        <f t="shared" si="146"/>
        <v>-</v>
      </c>
      <c r="L1207" s="27" t="str">
        <f t="shared" si="147"/>
        <v>-</v>
      </c>
      <c r="M1207" s="27" t="str">
        <f t="shared" si="148"/>
        <v>-</v>
      </c>
      <c r="N1207" s="28">
        <f t="shared" si="149"/>
        <v>0</v>
      </c>
      <c r="O1207" s="28">
        <f t="shared" si="151"/>
        <v>0</v>
      </c>
      <c r="P1207" s="1" t="str">
        <f t="shared" si="150"/>
        <v>no</v>
      </c>
    </row>
    <row r="1208" spans="1:16" x14ac:dyDescent="0.25">
      <c r="A1208" s="6">
        <f>'4.OVTA Sites-Transects'!B1214</f>
        <v>0</v>
      </c>
      <c r="B1208" s="6">
        <f>'4.OVTA Sites-Transects'!C1214</f>
        <v>0</v>
      </c>
      <c r="C1208" s="6">
        <f>'4.OVTA Sites-Transects'!D1214</f>
        <v>0</v>
      </c>
      <c r="D1208" s="1">
        <f>'4.OVTA Sites-Transects'!E1214</f>
        <v>0</v>
      </c>
      <c r="E1208" s="1">
        <f>'4.OVTA Sites-Transects'!G1214</f>
        <v>0</v>
      </c>
      <c r="F1208" s="1">
        <f>'4.OVTA Sites-Transects'!F1214</f>
        <v>0</v>
      </c>
      <c r="G1208" s="6">
        <f>'4.OVTA Sites-Transects'!H1214</f>
        <v>0</v>
      </c>
      <c r="H1208" s="6">
        <f>'4.OVTA Sites-Transects'!I1214</f>
        <v>0</v>
      </c>
      <c r="I1208" s="193" t="str">
        <f t="shared" si="144"/>
        <v>-</v>
      </c>
      <c r="J1208" s="27" t="str">
        <f t="shared" si="145"/>
        <v>-</v>
      </c>
      <c r="K1208" s="27" t="str">
        <f t="shared" si="146"/>
        <v>-</v>
      </c>
      <c r="L1208" s="27" t="str">
        <f t="shared" si="147"/>
        <v>-</v>
      </c>
      <c r="M1208" s="27" t="str">
        <f t="shared" si="148"/>
        <v>-</v>
      </c>
      <c r="N1208" s="28">
        <f t="shared" si="149"/>
        <v>0</v>
      </c>
      <c r="O1208" s="28">
        <f t="shared" si="151"/>
        <v>0</v>
      </c>
      <c r="P1208" s="1" t="str">
        <f t="shared" si="150"/>
        <v>no</v>
      </c>
    </row>
    <row r="1209" spans="1:16" x14ac:dyDescent="0.25">
      <c r="A1209" s="6">
        <f>'4.OVTA Sites-Transects'!B1215</f>
        <v>0</v>
      </c>
      <c r="B1209" s="6">
        <f>'4.OVTA Sites-Transects'!C1215</f>
        <v>0</v>
      </c>
      <c r="C1209" s="6">
        <f>'4.OVTA Sites-Transects'!D1215</f>
        <v>0</v>
      </c>
      <c r="D1209" s="1">
        <f>'4.OVTA Sites-Transects'!E1215</f>
        <v>0</v>
      </c>
      <c r="E1209" s="1">
        <f>'4.OVTA Sites-Transects'!G1215</f>
        <v>0</v>
      </c>
      <c r="F1209" s="1">
        <f>'4.OVTA Sites-Transects'!F1215</f>
        <v>0</v>
      </c>
      <c r="G1209" s="6">
        <f>'4.OVTA Sites-Transects'!H1215</f>
        <v>0</v>
      </c>
      <c r="H1209" s="6">
        <f>'4.OVTA Sites-Transects'!I1215</f>
        <v>0</v>
      </c>
      <c r="I1209" s="193" t="str">
        <f t="shared" si="144"/>
        <v>-</v>
      </c>
      <c r="J1209" s="27" t="str">
        <f t="shared" si="145"/>
        <v>-</v>
      </c>
      <c r="K1209" s="27" t="str">
        <f t="shared" si="146"/>
        <v>-</v>
      </c>
      <c r="L1209" s="27" t="str">
        <f t="shared" si="147"/>
        <v>-</v>
      </c>
      <c r="M1209" s="27" t="str">
        <f t="shared" si="148"/>
        <v>-</v>
      </c>
      <c r="N1209" s="28">
        <f t="shared" si="149"/>
        <v>0</v>
      </c>
      <c r="O1209" s="28">
        <f t="shared" si="151"/>
        <v>0</v>
      </c>
      <c r="P1209" s="1" t="str">
        <f t="shared" si="150"/>
        <v>no</v>
      </c>
    </row>
    <row r="1210" spans="1:16" x14ac:dyDescent="0.25">
      <c r="A1210" s="6">
        <f>'4.OVTA Sites-Transects'!B1216</f>
        <v>0</v>
      </c>
      <c r="B1210" s="6">
        <f>'4.OVTA Sites-Transects'!C1216</f>
        <v>0</v>
      </c>
      <c r="C1210" s="6">
        <f>'4.OVTA Sites-Transects'!D1216</f>
        <v>0</v>
      </c>
      <c r="D1210" s="1">
        <f>'4.OVTA Sites-Transects'!E1216</f>
        <v>0</v>
      </c>
      <c r="E1210" s="1">
        <f>'4.OVTA Sites-Transects'!G1216</f>
        <v>0</v>
      </c>
      <c r="F1210" s="1">
        <f>'4.OVTA Sites-Transects'!F1216</f>
        <v>0</v>
      </c>
      <c r="G1210" s="6">
        <f>'4.OVTA Sites-Transects'!H1216</f>
        <v>0</v>
      </c>
      <c r="H1210" s="6">
        <f>'4.OVTA Sites-Transects'!I1216</f>
        <v>0</v>
      </c>
      <c r="I1210" s="193" t="str">
        <f t="shared" si="144"/>
        <v>-</v>
      </c>
      <c r="J1210" s="27" t="str">
        <f t="shared" si="145"/>
        <v>-</v>
      </c>
      <c r="K1210" s="27" t="str">
        <f t="shared" si="146"/>
        <v>-</v>
      </c>
      <c r="L1210" s="27" t="str">
        <f t="shared" si="147"/>
        <v>-</v>
      </c>
      <c r="M1210" s="27" t="str">
        <f t="shared" si="148"/>
        <v>-</v>
      </c>
      <c r="N1210" s="28">
        <f t="shared" si="149"/>
        <v>0</v>
      </c>
      <c r="O1210" s="28">
        <f t="shared" si="151"/>
        <v>0</v>
      </c>
      <c r="P1210" s="1" t="str">
        <f t="shared" si="150"/>
        <v>no</v>
      </c>
    </row>
    <row r="1211" spans="1:16" x14ac:dyDescent="0.25">
      <c r="A1211" s="6">
        <f>'4.OVTA Sites-Transects'!B1217</f>
        <v>0</v>
      </c>
      <c r="B1211" s="6">
        <f>'4.OVTA Sites-Transects'!C1217</f>
        <v>0</v>
      </c>
      <c r="C1211" s="6">
        <f>'4.OVTA Sites-Transects'!D1217</f>
        <v>0</v>
      </c>
      <c r="D1211" s="1">
        <f>'4.OVTA Sites-Transects'!E1217</f>
        <v>0</v>
      </c>
      <c r="E1211" s="1">
        <f>'4.OVTA Sites-Transects'!G1217</f>
        <v>0</v>
      </c>
      <c r="F1211" s="1">
        <f>'4.OVTA Sites-Transects'!F1217</f>
        <v>0</v>
      </c>
      <c r="G1211" s="6">
        <f>'4.OVTA Sites-Transects'!H1217</f>
        <v>0</v>
      </c>
      <c r="H1211" s="6">
        <f>'4.OVTA Sites-Transects'!I1217</f>
        <v>0</v>
      </c>
      <c r="I1211" s="193" t="str">
        <f t="shared" si="144"/>
        <v>-</v>
      </c>
      <c r="J1211" s="27" t="str">
        <f t="shared" si="145"/>
        <v>-</v>
      </c>
      <c r="K1211" s="27" t="str">
        <f t="shared" si="146"/>
        <v>-</v>
      </c>
      <c r="L1211" s="27" t="str">
        <f t="shared" si="147"/>
        <v>-</v>
      </c>
      <c r="M1211" s="27" t="str">
        <f t="shared" si="148"/>
        <v>-</v>
      </c>
      <c r="N1211" s="28">
        <f t="shared" si="149"/>
        <v>0</v>
      </c>
      <c r="O1211" s="28">
        <f t="shared" si="151"/>
        <v>0</v>
      </c>
      <c r="P1211" s="1" t="str">
        <f t="shared" si="150"/>
        <v>no</v>
      </c>
    </row>
    <row r="1212" spans="1:16" x14ac:dyDescent="0.25">
      <c r="A1212" s="6">
        <f>'4.OVTA Sites-Transects'!B1218</f>
        <v>0</v>
      </c>
      <c r="B1212" s="6">
        <f>'4.OVTA Sites-Transects'!C1218</f>
        <v>0</v>
      </c>
      <c r="C1212" s="6">
        <f>'4.OVTA Sites-Transects'!D1218</f>
        <v>0</v>
      </c>
      <c r="D1212" s="1">
        <f>'4.OVTA Sites-Transects'!E1218</f>
        <v>0</v>
      </c>
      <c r="E1212" s="1">
        <f>'4.OVTA Sites-Transects'!G1218</f>
        <v>0</v>
      </c>
      <c r="F1212" s="1">
        <f>'4.OVTA Sites-Transects'!F1218</f>
        <v>0</v>
      </c>
      <c r="G1212" s="6">
        <f>'4.OVTA Sites-Transects'!H1218</f>
        <v>0</v>
      </c>
      <c r="H1212" s="6">
        <f>'4.OVTA Sites-Transects'!I1218</f>
        <v>0</v>
      </c>
      <c r="I1212" s="193" t="str">
        <f t="shared" si="144"/>
        <v>-</v>
      </c>
      <c r="J1212" s="27" t="str">
        <f t="shared" si="145"/>
        <v>-</v>
      </c>
      <c r="K1212" s="27" t="str">
        <f t="shared" si="146"/>
        <v>-</v>
      </c>
      <c r="L1212" s="27" t="str">
        <f t="shared" si="147"/>
        <v>-</v>
      </c>
      <c r="M1212" s="27" t="str">
        <f t="shared" si="148"/>
        <v>-</v>
      </c>
      <c r="N1212" s="28">
        <f t="shared" si="149"/>
        <v>0</v>
      </c>
      <c r="O1212" s="28">
        <f t="shared" si="151"/>
        <v>0</v>
      </c>
      <c r="P1212" s="1" t="str">
        <f t="shared" si="150"/>
        <v>no</v>
      </c>
    </row>
    <row r="1213" spans="1:16" x14ac:dyDescent="0.25">
      <c r="A1213" s="6">
        <f>'4.OVTA Sites-Transects'!B1219</f>
        <v>0</v>
      </c>
      <c r="B1213" s="6">
        <f>'4.OVTA Sites-Transects'!C1219</f>
        <v>0</v>
      </c>
      <c r="C1213" s="6">
        <f>'4.OVTA Sites-Transects'!D1219</f>
        <v>0</v>
      </c>
      <c r="D1213" s="1">
        <f>'4.OVTA Sites-Transects'!E1219</f>
        <v>0</v>
      </c>
      <c r="E1213" s="1">
        <f>'4.OVTA Sites-Transects'!G1219</f>
        <v>0</v>
      </c>
      <c r="F1213" s="1">
        <f>'4.OVTA Sites-Transects'!F1219</f>
        <v>0</v>
      </c>
      <c r="G1213" s="6">
        <f>'4.OVTA Sites-Transects'!H1219</f>
        <v>0</v>
      </c>
      <c r="H1213" s="6">
        <f>'4.OVTA Sites-Transects'!I1219</f>
        <v>0</v>
      </c>
      <c r="I1213" s="193" t="str">
        <f t="shared" si="144"/>
        <v>-</v>
      </c>
      <c r="J1213" s="27" t="str">
        <f t="shared" si="145"/>
        <v>-</v>
      </c>
      <c r="K1213" s="27" t="str">
        <f t="shared" si="146"/>
        <v>-</v>
      </c>
      <c r="L1213" s="27" t="str">
        <f t="shared" si="147"/>
        <v>-</v>
      </c>
      <c r="M1213" s="27" t="str">
        <f t="shared" si="148"/>
        <v>-</v>
      </c>
      <c r="N1213" s="28">
        <f t="shared" si="149"/>
        <v>0</v>
      </c>
      <c r="O1213" s="28">
        <f t="shared" si="151"/>
        <v>0</v>
      </c>
      <c r="P1213" s="1" t="str">
        <f t="shared" si="150"/>
        <v>no</v>
      </c>
    </row>
    <row r="1214" spans="1:16" x14ac:dyDescent="0.25">
      <c r="A1214" s="6">
        <f>'4.OVTA Sites-Transects'!B1220</f>
        <v>0</v>
      </c>
      <c r="B1214" s="6">
        <f>'4.OVTA Sites-Transects'!C1220</f>
        <v>0</v>
      </c>
      <c r="C1214" s="6">
        <f>'4.OVTA Sites-Transects'!D1220</f>
        <v>0</v>
      </c>
      <c r="D1214" s="1">
        <f>'4.OVTA Sites-Transects'!E1220</f>
        <v>0</v>
      </c>
      <c r="E1214" s="1">
        <f>'4.OVTA Sites-Transects'!G1220</f>
        <v>0</v>
      </c>
      <c r="F1214" s="1">
        <f>'4.OVTA Sites-Transects'!F1220</f>
        <v>0</v>
      </c>
      <c r="G1214" s="6">
        <f>'4.OVTA Sites-Transects'!H1220</f>
        <v>0</v>
      </c>
      <c r="H1214" s="6">
        <f>'4.OVTA Sites-Transects'!I1220</f>
        <v>0</v>
      </c>
      <c r="I1214" s="193" t="str">
        <f t="shared" si="144"/>
        <v>-</v>
      </c>
      <c r="J1214" s="27" t="str">
        <f t="shared" si="145"/>
        <v>-</v>
      </c>
      <c r="K1214" s="27" t="str">
        <f t="shared" si="146"/>
        <v>-</v>
      </c>
      <c r="L1214" s="27" t="str">
        <f t="shared" si="147"/>
        <v>-</v>
      </c>
      <c r="M1214" s="27" t="str">
        <f t="shared" si="148"/>
        <v>-</v>
      </c>
      <c r="N1214" s="28">
        <f t="shared" si="149"/>
        <v>0</v>
      </c>
      <c r="O1214" s="28">
        <f t="shared" si="151"/>
        <v>0</v>
      </c>
      <c r="P1214" s="1" t="str">
        <f t="shared" si="150"/>
        <v>no</v>
      </c>
    </row>
    <row r="1215" spans="1:16" x14ac:dyDescent="0.25">
      <c r="A1215" s="6">
        <f>'4.OVTA Sites-Transects'!B1221</f>
        <v>0</v>
      </c>
      <c r="B1215" s="6">
        <f>'4.OVTA Sites-Transects'!C1221</f>
        <v>0</v>
      </c>
      <c r="C1215" s="6">
        <f>'4.OVTA Sites-Transects'!D1221</f>
        <v>0</v>
      </c>
      <c r="D1215" s="1">
        <f>'4.OVTA Sites-Transects'!E1221</f>
        <v>0</v>
      </c>
      <c r="E1215" s="1">
        <f>'4.OVTA Sites-Transects'!G1221</f>
        <v>0</v>
      </c>
      <c r="F1215" s="1">
        <f>'4.OVTA Sites-Transects'!F1221</f>
        <v>0</v>
      </c>
      <c r="G1215" s="6">
        <f>'4.OVTA Sites-Transects'!H1221</f>
        <v>0</v>
      </c>
      <c r="H1215" s="6">
        <f>'4.OVTA Sites-Transects'!I1221</f>
        <v>0</v>
      </c>
      <c r="I1215" s="193" t="str">
        <f t="shared" si="144"/>
        <v>-</v>
      </c>
      <c r="J1215" s="27" t="str">
        <f t="shared" si="145"/>
        <v>-</v>
      </c>
      <c r="K1215" s="27" t="str">
        <f t="shared" si="146"/>
        <v>-</v>
      </c>
      <c r="L1215" s="27" t="str">
        <f t="shared" si="147"/>
        <v>-</v>
      </c>
      <c r="M1215" s="27" t="str">
        <f t="shared" si="148"/>
        <v>-</v>
      </c>
      <c r="N1215" s="28">
        <f t="shared" si="149"/>
        <v>0</v>
      </c>
      <c r="O1215" s="28">
        <f t="shared" si="151"/>
        <v>0</v>
      </c>
      <c r="P1215" s="1" t="str">
        <f t="shared" si="150"/>
        <v>no</v>
      </c>
    </row>
    <row r="1216" spans="1:16" x14ac:dyDescent="0.25">
      <c r="A1216" s="6">
        <f>'4.OVTA Sites-Transects'!B1222</f>
        <v>0</v>
      </c>
      <c r="B1216" s="6">
        <f>'4.OVTA Sites-Transects'!C1222</f>
        <v>0</v>
      </c>
      <c r="C1216" s="6">
        <f>'4.OVTA Sites-Transects'!D1222</f>
        <v>0</v>
      </c>
      <c r="D1216" s="1">
        <f>'4.OVTA Sites-Transects'!E1222</f>
        <v>0</v>
      </c>
      <c r="E1216" s="1">
        <f>'4.OVTA Sites-Transects'!G1222</f>
        <v>0</v>
      </c>
      <c r="F1216" s="1">
        <f>'4.OVTA Sites-Transects'!F1222</f>
        <v>0</v>
      </c>
      <c r="G1216" s="6">
        <f>'4.OVTA Sites-Transects'!H1222</f>
        <v>0</v>
      </c>
      <c r="H1216" s="6">
        <f>'4.OVTA Sites-Transects'!I1222</f>
        <v>0</v>
      </c>
      <c r="I1216" s="193" t="str">
        <f t="shared" si="144"/>
        <v>-</v>
      </c>
      <c r="J1216" s="27" t="str">
        <f t="shared" si="145"/>
        <v>-</v>
      </c>
      <c r="K1216" s="27" t="str">
        <f t="shared" si="146"/>
        <v>-</v>
      </c>
      <c r="L1216" s="27" t="str">
        <f t="shared" si="147"/>
        <v>-</v>
      </c>
      <c r="M1216" s="27" t="str">
        <f t="shared" si="148"/>
        <v>-</v>
      </c>
      <c r="N1216" s="28">
        <f t="shared" si="149"/>
        <v>0</v>
      </c>
      <c r="O1216" s="28">
        <f t="shared" si="151"/>
        <v>0</v>
      </c>
      <c r="P1216" s="1" t="str">
        <f t="shared" si="150"/>
        <v>no</v>
      </c>
    </row>
    <row r="1217" spans="1:16" x14ac:dyDescent="0.25">
      <c r="A1217" s="6">
        <f>'4.OVTA Sites-Transects'!B1223</f>
        <v>0</v>
      </c>
      <c r="B1217" s="6">
        <f>'4.OVTA Sites-Transects'!C1223</f>
        <v>0</v>
      </c>
      <c r="C1217" s="6">
        <f>'4.OVTA Sites-Transects'!D1223</f>
        <v>0</v>
      </c>
      <c r="D1217" s="1">
        <f>'4.OVTA Sites-Transects'!E1223</f>
        <v>0</v>
      </c>
      <c r="E1217" s="1">
        <f>'4.OVTA Sites-Transects'!G1223</f>
        <v>0</v>
      </c>
      <c r="F1217" s="1">
        <f>'4.OVTA Sites-Transects'!F1223</f>
        <v>0</v>
      </c>
      <c r="G1217" s="6">
        <f>'4.OVTA Sites-Transects'!H1223</f>
        <v>0</v>
      </c>
      <c r="H1217" s="6">
        <f>'4.OVTA Sites-Transects'!I1223</f>
        <v>0</v>
      </c>
      <c r="I1217" s="193" t="str">
        <f t="shared" si="144"/>
        <v>-</v>
      </c>
      <c r="J1217" s="27" t="str">
        <f t="shared" si="145"/>
        <v>-</v>
      </c>
      <c r="K1217" s="27" t="str">
        <f t="shared" si="146"/>
        <v>-</v>
      </c>
      <c r="L1217" s="27" t="str">
        <f t="shared" si="147"/>
        <v>-</v>
      </c>
      <c r="M1217" s="27" t="str">
        <f t="shared" si="148"/>
        <v>-</v>
      </c>
      <c r="N1217" s="28">
        <f t="shared" si="149"/>
        <v>0</v>
      </c>
      <c r="O1217" s="28">
        <f t="shared" si="151"/>
        <v>0</v>
      </c>
      <c r="P1217" s="1" t="str">
        <f t="shared" si="150"/>
        <v>no</v>
      </c>
    </row>
    <row r="1218" spans="1:16" x14ac:dyDescent="0.25">
      <c r="A1218" s="6">
        <f>'4.OVTA Sites-Transects'!B1224</f>
        <v>0</v>
      </c>
      <c r="B1218" s="6">
        <f>'4.OVTA Sites-Transects'!C1224</f>
        <v>0</v>
      </c>
      <c r="C1218" s="6">
        <f>'4.OVTA Sites-Transects'!D1224</f>
        <v>0</v>
      </c>
      <c r="D1218" s="1">
        <f>'4.OVTA Sites-Transects'!E1224</f>
        <v>0</v>
      </c>
      <c r="E1218" s="1">
        <f>'4.OVTA Sites-Transects'!G1224</f>
        <v>0</v>
      </c>
      <c r="F1218" s="1">
        <f>'4.OVTA Sites-Transects'!F1224</f>
        <v>0</v>
      </c>
      <c r="G1218" s="6">
        <f>'4.OVTA Sites-Transects'!H1224</f>
        <v>0</v>
      </c>
      <c r="H1218" s="6">
        <f>'4.OVTA Sites-Transects'!I1224</f>
        <v>0</v>
      </c>
      <c r="I1218" s="193" t="str">
        <f t="shared" si="144"/>
        <v>-</v>
      </c>
      <c r="J1218" s="27" t="str">
        <f t="shared" si="145"/>
        <v>-</v>
      </c>
      <c r="K1218" s="27" t="str">
        <f t="shared" si="146"/>
        <v>-</v>
      </c>
      <c r="L1218" s="27" t="str">
        <f t="shared" si="147"/>
        <v>-</v>
      </c>
      <c r="M1218" s="27" t="str">
        <f t="shared" si="148"/>
        <v>-</v>
      </c>
      <c r="N1218" s="28">
        <f t="shared" si="149"/>
        <v>0</v>
      </c>
      <c r="O1218" s="28">
        <f t="shared" si="151"/>
        <v>0</v>
      </c>
      <c r="P1218" s="1" t="str">
        <f t="shared" si="150"/>
        <v>no</v>
      </c>
    </row>
    <row r="1219" spans="1:16" x14ac:dyDescent="0.25">
      <c r="A1219" s="6">
        <f>'4.OVTA Sites-Transects'!B1225</f>
        <v>0</v>
      </c>
      <c r="B1219" s="6">
        <f>'4.OVTA Sites-Transects'!C1225</f>
        <v>0</v>
      </c>
      <c r="C1219" s="6">
        <f>'4.OVTA Sites-Transects'!D1225</f>
        <v>0</v>
      </c>
      <c r="D1219" s="1">
        <f>'4.OVTA Sites-Transects'!E1225</f>
        <v>0</v>
      </c>
      <c r="E1219" s="1">
        <f>'4.OVTA Sites-Transects'!G1225</f>
        <v>0</v>
      </c>
      <c r="F1219" s="1">
        <f>'4.OVTA Sites-Transects'!F1225</f>
        <v>0</v>
      </c>
      <c r="G1219" s="6">
        <f>'4.OVTA Sites-Transects'!H1225</f>
        <v>0</v>
      </c>
      <c r="H1219" s="6">
        <f>'4.OVTA Sites-Transects'!I1225</f>
        <v>0</v>
      </c>
      <c r="I1219" s="193" t="str">
        <f t="shared" ref="I1219:I1282" si="152">IF(F1219="B", SUMIF(OVTA_Calcs_TMA, D1219, WeightingFactorMod), IF(F1219="C", SUMIF(OVTA_Calcs_TMA, D1219, WeightingFactorHigh), IF(F1219="D", SUMIF(OVTA_Calcs_TMA, D1219, WeightingFactorVeryHigh), "-")))</f>
        <v>-</v>
      </c>
      <c r="J1219" s="27" t="str">
        <f t="shared" ref="J1219:J1282" si="153">IF(ISNUMBER(AVERAGEIFS(AssessmentResultsLow, AssessmentResultsSites, $A1219,AssessmentIncluded, "yes")), I1219*AVERAGEIFS(AssessmentResultsLow, AssessmentResultsSites, $A1219,AssessmentIncluded, "yes"), "-")</f>
        <v>-</v>
      </c>
      <c r="K1219" s="27" t="str">
        <f t="shared" ref="K1219:K1282" si="154">IF(ISNUMBER(AVERAGEIFS(AssessmentResultsMod, AssessmentResultsSites, $A1219,AssessmentIncluded, "yes")), I1219*AVERAGEIFS(AssessmentResultsMod, AssessmentResultsSites, $A1219,AssessmentIncluded, "yes"), "-")</f>
        <v>-</v>
      </c>
      <c r="L1219" s="27" t="str">
        <f t="shared" ref="L1219:L1282" si="155">IF(ISNUMBER(AVERAGEIFS(AssessmentResultsHigh, AssessmentResultsSites, $A1219,AssessmentIncluded, "yes")), I1219*AVERAGEIFS(AssessmentResultsHigh, AssessmentResultsSites, $A1219,AssessmentIncluded, "yes"), "-")</f>
        <v>-</v>
      </c>
      <c r="M1219" s="27" t="str">
        <f t="shared" ref="M1219:M1282" si="156">IF(ISNUMBER(AVERAGEIFS(AssessmentResultsVeryHigh, AssessmentResultsSites, $A1219,AssessmentIncluded, "yes")), I1219*AVERAGEIFS(AssessmentResultsVeryHigh, AssessmentResultsSites, $A1219,AssessmentIncluded, "yes"), "-")</f>
        <v>-</v>
      </c>
      <c r="N1219" s="28">
        <f t="shared" ref="N1219:N1282" si="157">COUNTIFS(AssessmentResultsSites, A1219, AssessmentIncluded, "yes")</f>
        <v>0</v>
      </c>
      <c r="O1219" s="28">
        <f t="shared" si="151"/>
        <v>0</v>
      </c>
      <c r="P1219" s="1" t="str">
        <f t="shared" ref="P1219:P1282" si="158">IF(AND(G1219="Yes", N1219&gt;0), "yes", "no")</f>
        <v>no</v>
      </c>
    </row>
    <row r="1220" spans="1:16" x14ac:dyDescent="0.25">
      <c r="A1220" s="6">
        <f>'4.OVTA Sites-Transects'!B1226</f>
        <v>0</v>
      </c>
      <c r="B1220" s="6">
        <f>'4.OVTA Sites-Transects'!C1226</f>
        <v>0</v>
      </c>
      <c r="C1220" s="6">
        <f>'4.OVTA Sites-Transects'!D1226</f>
        <v>0</v>
      </c>
      <c r="D1220" s="1">
        <f>'4.OVTA Sites-Transects'!E1226</f>
        <v>0</v>
      </c>
      <c r="E1220" s="1">
        <f>'4.OVTA Sites-Transects'!G1226</f>
        <v>0</v>
      </c>
      <c r="F1220" s="1">
        <f>'4.OVTA Sites-Transects'!F1226</f>
        <v>0</v>
      </c>
      <c r="G1220" s="6">
        <f>'4.OVTA Sites-Transects'!H1226</f>
        <v>0</v>
      </c>
      <c r="H1220" s="6">
        <f>'4.OVTA Sites-Transects'!I1226</f>
        <v>0</v>
      </c>
      <c r="I1220" s="193" t="str">
        <f t="shared" si="152"/>
        <v>-</v>
      </c>
      <c r="J1220" s="27" t="str">
        <f t="shared" si="153"/>
        <v>-</v>
      </c>
      <c r="K1220" s="27" t="str">
        <f t="shared" si="154"/>
        <v>-</v>
      </c>
      <c r="L1220" s="27" t="str">
        <f t="shared" si="155"/>
        <v>-</v>
      </c>
      <c r="M1220" s="27" t="str">
        <f t="shared" si="156"/>
        <v>-</v>
      </c>
      <c r="N1220" s="28">
        <f t="shared" si="157"/>
        <v>0</v>
      </c>
      <c r="O1220" s="28">
        <f t="shared" ref="O1220:O1283" si="159">IF(P1220="yes", N1220, 0)</f>
        <v>0</v>
      </c>
      <c r="P1220" s="1" t="str">
        <f t="shared" si="158"/>
        <v>no</v>
      </c>
    </row>
    <row r="1221" spans="1:16" x14ac:dyDescent="0.25">
      <c r="A1221" s="6">
        <f>'4.OVTA Sites-Transects'!B1227</f>
        <v>0</v>
      </c>
      <c r="B1221" s="6">
        <f>'4.OVTA Sites-Transects'!C1227</f>
        <v>0</v>
      </c>
      <c r="C1221" s="6">
        <f>'4.OVTA Sites-Transects'!D1227</f>
        <v>0</v>
      </c>
      <c r="D1221" s="1">
        <f>'4.OVTA Sites-Transects'!E1227</f>
        <v>0</v>
      </c>
      <c r="E1221" s="1">
        <f>'4.OVTA Sites-Transects'!G1227</f>
        <v>0</v>
      </c>
      <c r="F1221" s="1">
        <f>'4.OVTA Sites-Transects'!F1227</f>
        <v>0</v>
      </c>
      <c r="G1221" s="6">
        <f>'4.OVTA Sites-Transects'!H1227</f>
        <v>0</v>
      </c>
      <c r="H1221" s="6">
        <f>'4.OVTA Sites-Transects'!I1227</f>
        <v>0</v>
      </c>
      <c r="I1221" s="193" t="str">
        <f t="shared" si="152"/>
        <v>-</v>
      </c>
      <c r="J1221" s="27" t="str">
        <f t="shared" si="153"/>
        <v>-</v>
      </c>
      <c r="K1221" s="27" t="str">
        <f t="shared" si="154"/>
        <v>-</v>
      </c>
      <c r="L1221" s="27" t="str">
        <f t="shared" si="155"/>
        <v>-</v>
      </c>
      <c r="M1221" s="27" t="str">
        <f t="shared" si="156"/>
        <v>-</v>
      </c>
      <c r="N1221" s="28">
        <f t="shared" si="157"/>
        <v>0</v>
      </c>
      <c r="O1221" s="28">
        <f t="shared" si="159"/>
        <v>0</v>
      </c>
      <c r="P1221" s="1" t="str">
        <f t="shared" si="158"/>
        <v>no</v>
      </c>
    </row>
    <row r="1222" spans="1:16" x14ac:dyDescent="0.25">
      <c r="A1222" s="6">
        <f>'4.OVTA Sites-Transects'!B1228</f>
        <v>0</v>
      </c>
      <c r="B1222" s="6">
        <f>'4.OVTA Sites-Transects'!C1228</f>
        <v>0</v>
      </c>
      <c r="C1222" s="6">
        <f>'4.OVTA Sites-Transects'!D1228</f>
        <v>0</v>
      </c>
      <c r="D1222" s="1">
        <f>'4.OVTA Sites-Transects'!E1228</f>
        <v>0</v>
      </c>
      <c r="E1222" s="1">
        <f>'4.OVTA Sites-Transects'!G1228</f>
        <v>0</v>
      </c>
      <c r="F1222" s="1">
        <f>'4.OVTA Sites-Transects'!F1228</f>
        <v>0</v>
      </c>
      <c r="G1222" s="6">
        <f>'4.OVTA Sites-Transects'!H1228</f>
        <v>0</v>
      </c>
      <c r="H1222" s="6">
        <f>'4.OVTA Sites-Transects'!I1228</f>
        <v>0</v>
      </c>
      <c r="I1222" s="193" t="str">
        <f t="shared" si="152"/>
        <v>-</v>
      </c>
      <c r="J1222" s="27" t="str">
        <f t="shared" si="153"/>
        <v>-</v>
      </c>
      <c r="K1222" s="27" t="str">
        <f t="shared" si="154"/>
        <v>-</v>
      </c>
      <c r="L1222" s="27" t="str">
        <f t="shared" si="155"/>
        <v>-</v>
      </c>
      <c r="M1222" s="27" t="str">
        <f t="shared" si="156"/>
        <v>-</v>
      </c>
      <c r="N1222" s="28">
        <f t="shared" si="157"/>
        <v>0</v>
      </c>
      <c r="O1222" s="28">
        <f t="shared" si="159"/>
        <v>0</v>
      </c>
      <c r="P1222" s="1" t="str">
        <f t="shared" si="158"/>
        <v>no</v>
      </c>
    </row>
    <row r="1223" spans="1:16" x14ac:dyDescent="0.25">
      <c r="A1223" s="6">
        <f>'4.OVTA Sites-Transects'!B1229</f>
        <v>0</v>
      </c>
      <c r="B1223" s="6">
        <f>'4.OVTA Sites-Transects'!C1229</f>
        <v>0</v>
      </c>
      <c r="C1223" s="6">
        <f>'4.OVTA Sites-Transects'!D1229</f>
        <v>0</v>
      </c>
      <c r="D1223" s="1">
        <f>'4.OVTA Sites-Transects'!E1229</f>
        <v>0</v>
      </c>
      <c r="E1223" s="1">
        <f>'4.OVTA Sites-Transects'!G1229</f>
        <v>0</v>
      </c>
      <c r="F1223" s="1">
        <f>'4.OVTA Sites-Transects'!F1229</f>
        <v>0</v>
      </c>
      <c r="G1223" s="6">
        <f>'4.OVTA Sites-Transects'!H1229</f>
        <v>0</v>
      </c>
      <c r="H1223" s="6">
        <f>'4.OVTA Sites-Transects'!I1229</f>
        <v>0</v>
      </c>
      <c r="I1223" s="193" t="str">
        <f t="shared" si="152"/>
        <v>-</v>
      </c>
      <c r="J1223" s="27" t="str">
        <f t="shared" si="153"/>
        <v>-</v>
      </c>
      <c r="K1223" s="27" t="str">
        <f t="shared" si="154"/>
        <v>-</v>
      </c>
      <c r="L1223" s="27" t="str">
        <f t="shared" si="155"/>
        <v>-</v>
      </c>
      <c r="M1223" s="27" t="str">
        <f t="shared" si="156"/>
        <v>-</v>
      </c>
      <c r="N1223" s="28">
        <f t="shared" si="157"/>
        <v>0</v>
      </c>
      <c r="O1223" s="28">
        <f t="shared" si="159"/>
        <v>0</v>
      </c>
      <c r="P1223" s="1" t="str">
        <f t="shared" si="158"/>
        <v>no</v>
      </c>
    </row>
    <row r="1224" spans="1:16" x14ac:dyDescent="0.25">
      <c r="A1224" s="6">
        <f>'4.OVTA Sites-Transects'!B1230</f>
        <v>0</v>
      </c>
      <c r="B1224" s="6">
        <f>'4.OVTA Sites-Transects'!C1230</f>
        <v>0</v>
      </c>
      <c r="C1224" s="6">
        <f>'4.OVTA Sites-Transects'!D1230</f>
        <v>0</v>
      </c>
      <c r="D1224" s="1">
        <f>'4.OVTA Sites-Transects'!E1230</f>
        <v>0</v>
      </c>
      <c r="E1224" s="1">
        <f>'4.OVTA Sites-Transects'!G1230</f>
        <v>0</v>
      </c>
      <c r="F1224" s="1">
        <f>'4.OVTA Sites-Transects'!F1230</f>
        <v>0</v>
      </c>
      <c r="G1224" s="6">
        <f>'4.OVTA Sites-Transects'!H1230</f>
        <v>0</v>
      </c>
      <c r="H1224" s="6">
        <f>'4.OVTA Sites-Transects'!I1230</f>
        <v>0</v>
      </c>
      <c r="I1224" s="193" t="str">
        <f t="shared" si="152"/>
        <v>-</v>
      </c>
      <c r="J1224" s="27" t="str">
        <f t="shared" si="153"/>
        <v>-</v>
      </c>
      <c r="K1224" s="27" t="str">
        <f t="shared" si="154"/>
        <v>-</v>
      </c>
      <c r="L1224" s="27" t="str">
        <f t="shared" si="155"/>
        <v>-</v>
      </c>
      <c r="M1224" s="27" t="str">
        <f t="shared" si="156"/>
        <v>-</v>
      </c>
      <c r="N1224" s="28">
        <f t="shared" si="157"/>
        <v>0</v>
      </c>
      <c r="O1224" s="28">
        <f t="shared" si="159"/>
        <v>0</v>
      </c>
      <c r="P1224" s="1" t="str">
        <f t="shared" si="158"/>
        <v>no</v>
      </c>
    </row>
    <row r="1225" spans="1:16" x14ac:dyDescent="0.25">
      <c r="A1225" s="6">
        <f>'4.OVTA Sites-Transects'!B1231</f>
        <v>0</v>
      </c>
      <c r="B1225" s="6">
        <f>'4.OVTA Sites-Transects'!C1231</f>
        <v>0</v>
      </c>
      <c r="C1225" s="6">
        <f>'4.OVTA Sites-Transects'!D1231</f>
        <v>0</v>
      </c>
      <c r="D1225" s="1">
        <f>'4.OVTA Sites-Transects'!E1231</f>
        <v>0</v>
      </c>
      <c r="E1225" s="1">
        <f>'4.OVTA Sites-Transects'!G1231</f>
        <v>0</v>
      </c>
      <c r="F1225" s="1">
        <f>'4.OVTA Sites-Transects'!F1231</f>
        <v>0</v>
      </c>
      <c r="G1225" s="6">
        <f>'4.OVTA Sites-Transects'!H1231</f>
        <v>0</v>
      </c>
      <c r="H1225" s="6">
        <f>'4.OVTA Sites-Transects'!I1231</f>
        <v>0</v>
      </c>
      <c r="I1225" s="193" t="str">
        <f t="shared" si="152"/>
        <v>-</v>
      </c>
      <c r="J1225" s="27" t="str">
        <f t="shared" si="153"/>
        <v>-</v>
      </c>
      <c r="K1225" s="27" t="str">
        <f t="shared" si="154"/>
        <v>-</v>
      </c>
      <c r="L1225" s="27" t="str">
        <f t="shared" si="155"/>
        <v>-</v>
      </c>
      <c r="M1225" s="27" t="str">
        <f t="shared" si="156"/>
        <v>-</v>
      </c>
      <c r="N1225" s="28">
        <f t="shared" si="157"/>
        <v>0</v>
      </c>
      <c r="O1225" s="28">
        <f t="shared" si="159"/>
        <v>0</v>
      </c>
      <c r="P1225" s="1" t="str">
        <f t="shared" si="158"/>
        <v>no</v>
      </c>
    </row>
    <row r="1226" spans="1:16" x14ac:dyDescent="0.25">
      <c r="A1226" s="6">
        <f>'4.OVTA Sites-Transects'!B1232</f>
        <v>0</v>
      </c>
      <c r="B1226" s="6">
        <f>'4.OVTA Sites-Transects'!C1232</f>
        <v>0</v>
      </c>
      <c r="C1226" s="6">
        <f>'4.OVTA Sites-Transects'!D1232</f>
        <v>0</v>
      </c>
      <c r="D1226" s="1">
        <f>'4.OVTA Sites-Transects'!E1232</f>
        <v>0</v>
      </c>
      <c r="E1226" s="1">
        <f>'4.OVTA Sites-Transects'!G1232</f>
        <v>0</v>
      </c>
      <c r="F1226" s="1">
        <f>'4.OVTA Sites-Transects'!F1232</f>
        <v>0</v>
      </c>
      <c r="G1226" s="6">
        <f>'4.OVTA Sites-Transects'!H1232</f>
        <v>0</v>
      </c>
      <c r="H1226" s="6">
        <f>'4.OVTA Sites-Transects'!I1232</f>
        <v>0</v>
      </c>
      <c r="I1226" s="193" t="str">
        <f t="shared" si="152"/>
        <v>-</v>
      </c>
      <c r="J1226" s="27" t="str">
        <f t="shared" si="153"/>
        <v>-</v>
      </c>
      <c r="K1226" s="27" t="str">
        <f t="shared" si="154"/>
        <v>-</v>
      </c>
      <c r="L1226" s="27" t="str">
        <f t="shared" si="155"/>
        <v>-</v>
      </c>
      <c r="M1226" s="27" t="str">
        <f t="shared" si="156"/>
        <v>-</v>
      </c>
      <c r="N1226" s="28">
        <f t="shared" si="157"/>
        <v>0</v>
      </c>
      <c r="O1226" s="28">
        <f t="shared" si="159"/>
        <v>0</v>
      </c>
      <c r="P1226" s="1" t="str">
        <f t="shared" si="158"/>
        <v>no</v>
      </c>
    </row>
    <row r="1227" spans="1:16" x14ac:dyDescent="0.25">
      <c r="A1227" s="6">
        <f>'4.OVTA Sites-Transects'!B1233</f>
        <v>0</v>
      </c>
      <c r="B1227" s="6">
        <f>'4.OVTA Sites-Transects'!C1233</f>
        <v>0</v>
      </c>
      <c r="C1227" s="6">
        <f>'4.OVTA Sites-Transects'!D1233</f>
        <v>0</v>
      </c>
      <c r="D1227" s="1">
        <f>'4.OVTA Sites-Transects'!E1233</f>
        <v>0</v>
      </c>
      <c r="E1227" s="1">
        <f>'4.OVTA Sites-Transects'!G1233</f>
        <v>0</v>
      </c>
      <c r="F1227" s="1">
        <f>'4.OVTA Sites-Transects'!F1233</f>
        <v>0</v>
      </c>
      <c r="G1227" s="6">
        <f>'4.OVTA Sites-Transects'!H1233</f>
        <v>0</v>
      </c>
      <c r="H1227" s="6">
        <f>'4.OVTA Sites-Transects'!I1233</f>
        <v>0</v>
      </c>
      <c r="I1227" s="193" t="str">
        <f t="shared" si="152"/>
        <v>-</v>
      </c>
      <c r="J1227" s="27" t="str">
        <f t="shared" si="153"/>
        <v>-</v>
      </c>
      <c r="K1227" s="27" t="str">
        <f t="shared" si="154"/>
        <v>-</v>
      </c>
      <c r="L1227" s="27" t="str">
        <f t="shared" si="155"/>
        <v>-</v>
      </c>
      <c r="M1227" s="27" t="str">
        <f t="shared" si="156"/>
        <v>-</v>
      </c>
      <c r="N1227" s="28">
        <f t="shared" si="157"/>
        <v>0</v>
      </c>
      <c r="O1227" s="28">
        <f t="shared" si="159"/>
        <v>0</v>
      </c>
      <c r="P1227" s="1" t="str">
        <f t="shared" si="158"/>
        <v>no</v>
      </c>
    </row>
    <row r="1228" spans="1:16" x14ac:dyDescent="0.25">
      <c r="A1228" s="6">
        <f>'4.OVTA Sites-Transects'!B1234</f>
        <v>0</v>
      </c>
      <c r="B1228" s="6">
        <f>'4.OVTA Sites-Transects'!C1234</f>
        <v>0</v>
      </c>
      <c r="C1228" s="6">
        <f>'4.OVTA Sites-Transects'!D1234</f>
        <v>0</v>
      </c>
      <c r="D1228" s="1">
        <f>'4.OVTA Sites-Transects'!E1234</f>
        <v>0</v>
      </c>
      <c r="E1228" s="1">
        <f>'4.OVTA Sites-Transects'!G1234</f>
        <v>0</v>
      </c>
      <c r="F1228" s="1">
        <f>'4.OVTA Sites-Transects'!F1234</f>
        <v>0</v>
      </c>
      <c r="G1228" s="6">
        <f>'4.OVTA Sites-Transects'!H1234</f>
        <v>0</v>
      </c>
      <c r="H1228" s="6">
        <f>'4.OVTA Sites-Transects'!I1234</f>
        <v>0</v>
      </c>
      <c r="I1228" s="193" t="str">
        <f t="shared" si="152"/>
        <v>-</v>
      </c>
      <c r="J1228" s="27" t="str">
        <f t="shared" si="153"/>
        <v>-</v>
      </c>
      <c r="K1228" s="27" t="str">
        <f t="shared" si="154"/>
        <v>-</v>
      </c>
      <c r="L1228" s="27" t="str">
        <f t="shared" si="155"/>
        <v>-</v>
      </c>
      <c r="M1228" s="27" t="str">
        <f t="shared" si="156"/>
        <v>-</v>
      </c>
      <c r="N1228" s="28">
        <f t="shared" si="157"/>
        <v>0</v>
      </c>
      <c r="O1228" s="28">
        <f t="shared" si="159"/>
        <v>0</v>
      </c>
      <c r="P1228" s="1" t="str">
        <f t="shared" si="158"/>
        <v>no</v>
      </c>
    </row>
    <row r="1229" spans="1:16" x14ac:dyDescent="0.25">
      <c r="A1229" s="6">
        <f>'4.OVTA Sites-Transects'!B1235</f>
        <v>0</v>
      </c>
      <c r="B1229" s="6">
        <f>'4.OVTA Sites-Transects'!C1235</f>
        <v>0</v>
      </c>
      <c r="C1229" s="6">
        <f>'4.OVTA Sites-Transects'!D1235</f>
        <v>0</v>
      </c>
      <c r="D1229" s="1">
        <f>'4.OVTA Sites-Transects'!E1235</f>
        <v>0</v>
      </c>
      <c r="E1229" s="1">
        <f>'4.OVTA Sites-Transects'!G1235</f>
        <v>0</v>
      </c>
      <c r="F1229" s="1">
        <f>'4.OVTA Sites-Transects'!F1235</f>
        <v>0</v>
      </c>
      <c r="G1229" s="6">
        <f>'4.OVTA Sites-Transects'!H1235</f>
        <v>0</v>
      </c>
      <c r="H1229" s="6">
        <f>'4.OVTA Sites-Transects'!I1235</f>
        <v>0</v>
      </c>
      <c r="I1229" s="193" t="str">
        <f t="shared" si="152"/>
        <v>-</v>
      </c>
      <c r="J1229" s="27" t="str">
        <f t="shared" si="153"/>
        <v>-</v>
      </c>
      <c r="K1229" s="27" t="str">
        <f t="shared" si="154"/>
        <v>-</v>
      </c>
      <c r="L1229" s="27" t="str">
        <f t="shared" si="155"/>
        <v>-</v>
      </c>
      <c r="M1229" s="27" t="str">
        <f t="shared" si="156"/>
        <v>-</v>
      </c>
      <c r="N1229" s="28">
        <f t="shared" si="157"/>
        <v>0</v>
      </c>
      <c r="O1229" s="28">
        <f t="shared" si="159"/>
        <v>0</v>
      </c>
      <c r="P1229" s="1" t="str">
        <f t="shared" si="158"/>
        <v>no</v>
      </c>
    </row>
    <row r="1230" spans="1:16" x14ac:dyDescent="0.25">
      <c r="A1230" s="6">
        <f>'4.OVTA Sites-Transects'!B1236</f>
        <v>0</v>
      </c>
      <c r="B1230" s="6">
        <f>'4.OVTA Sites-Transects'!C1236</f>
        <v>0</v>
      </c>
      <c r="C1230" s="6">
        <f>'4.OVTA Sites-Transects'!D1236</f>
        <v>0</v>
      </c>
      <c r="D1230" s="1">
        <f>'4.OVTA Sites-Transects'!E1236</f>
        <v>0</v>
      </c>
      <c r="E1230" s="1">
        <f>'4.OVTA Sites-Transects'!G1236</f>
        <v>0</v>
      </c>
      <c r="F1230" s="1">
        <f>'4.OVTA Sites-Transects'!F1236</f>
        <v>0</v>
      </c>
      <c r="G1230" s="6">
        <f>'4.OVTA Sites-Transects'!H1236</f>
        <v>0</v>
      </c>
      <c r="H1230" s="6">
        <f>'4.OVTA Sites-Transects'!I1236</f>
        <v>0</v>
      </c>
      <c r="I1230" s="193" t="str">
        <f t="shared" si="152"/>
        <v>-</v>
      </c>
      <c r="J1230" s="27" t="str">
        <f t="shared" si="153"/>
        <v>-</v>
      </c>
      <c r="K1230" s="27" t="str">
        <f t="shared" si="154"/>
        <v>-</v>
      </c>
      <c r="L1230" s="27" t="str">
        <f t="shared" si="155"/>
        <v>-</v>
      </c>
      <c r="M1230" s="27" t="str">
        <f t="shared" si="156"/>
        <v>-</v>
      </c>
      <c r="N1230" s="28">
        <f t="shared" si="157"/>
        <v>0</v>
      </c>
      <c r="O1230" s="28">
        <f t="shared" si="159"/>
        <v>0</v>
      </c>
      <c r="P1230" s="1" t="str">
        <f t="shared" si="158"/>
        <v>no</v>
      </c>
    </row>
    <row r="1231" spans="1:16" x14ac:dyDescent="0.25">
      <c r="A1231" s="6">
        <f>'4.OVTA Sites-Transects'!B1237</f>
        <v>0</v>
      </c>
      <c r="B1231" s="6">
        <f>'4.OVTA Sites-Transects'!C1237</f>
        <v>0</v>
      </c>
      <c r="C1231" s="6">
        <f>'4.OVTA Sites-Transects'!D1237</f>
        <v>0</v>
      </c>
      <c r="D1231" s="1">
        <f>'4.OVTA Sites-Transects'!E1237</f>
        <v>0</v>
      </c>
      <c r="E1231" s="1">
        <f>'4.OVTA Sites-Transects'!G1237</f>
        <v>0</v>
      </c>
      <c r="F1231" s="1">
        <f>'4.OVTA Sites-Transects'!F1237</f>
        <v>0</v>
      </c>
      <c r="G1231" s="6">
        <f>'4.OVTA Sites-Transects'!H1237</f>
        <v>0</v>
      </c>
      <c r="H1231" s="6">
        <f>'4.OVTA Sites-Transects'!I1237</f>
        <v>0</v>
      </c>
      <c r="I1231" s="193" t="str">
        <f t="shared" si="152"/>
        <v>-</v>
      </c>
      <c r="J1231" s="27" t="str">
        <f t="shared" si="153"/>
        <v>-</v>
      </c>
      <c r="K1231" s="27" t="str">
        <f t="shared" si="154"/>
        <v>-</v>
      </c>
      <c r="L1231" s="27" t="str">
        <f t="shared" si="155"/>
        <v>-</v>
      </c>
      <c r="M1231" s="27" t="str">
        <f t="shared" si="156"/>
        <v>-</v>
      </c>
      <c r="N1231" s="28">
        <f t="shared" si="157"/>
        <v>0</v>
      </c>
      <c r="O1231" s="28">
        <f t="shared" si="159"/>
        <v>0</v>
      </c>
      <c r="P1231" s="1" t="str">
        <f t="shared" si="158"/>
        <v>no</v>
      </c>
    </row>
    <row r="1232" spans="1:16" x14ac:dyDescent="0.25">
      <c r="A1232" s="6">
        <f>'4.OVTA Sites-Transects'!B1238</f>
        <v>0</v>
      </c>
      <c r="B1232" s="6">
        <f>'4.OVTA Sites-Transects'!C1238</f>
        <v>0</v>
      </c>
      <c r="C1232" s="6">
        <f>'4.OVTA Sites-Transects'!D1238</f>
        <v>0</v>
      </c>
      <c r="D1232" s="1">
        <f>'4.OVTA Sites-Transects'!E1238</f>
        <v>0</v>
      </c>
      <c r="E1232" s="1">
        <f>'4.OVTA Sites-Transects'!G1238</f>
        <v>0</v>
      </c>
      <c r="F1232" s="1">
        <f>'4.OVTA Sites-Transects'!F1238</f>
        <v>0</v>
      </c>
      <c r="G1232" s="6">
        <f>'4.OVTA Sites-Transects'!H1238</f>
        <v>0</v>
      </c>
      <c r="H1232" s="6">
        <f>'4.OVTA Sites-Transects'!I1238</f>
        <v>0</v>
      </c>
      <c r="I1232" s="193" t="str">
        <f t="shared" si="152"/>
        <v>-</v>
      </c>
      <c r="J1232" s="27" t="str">
        <f t="shared" si="153"/>
        <v>-</v>
      </c>
      <c r="K1232" s="27" t="str">
        <f t="shared" si="154"/>
        <v>-</v>
      </c>
      <c r="L1232" s="27" t="str">
        <f t="shared" si="155"/>
        <v>-</v>
      </c>
      <c r="M1232" s="27" t="str">
        <f t="shared" si="156"/>
        <v>-</v>
      </c>
      <c r="N1232" s="28">
        <f t="shared" si="157"/>
        <v>0</v>
      </c>
      <c r="O1232" s="28">
        <f t="shared" si="159"/>
        <v>0</v>
      </c>
      <c r="P1232" s="1" t="str">
        <f t="shared" si="158"/>
        <v>no</v>
      </c>
    </row>
    <row r="1233" spans="1:16" x14ac:dyDescent="0.25">
      <c r="A1233" s="6">
        <f>'4.OVTA Sites-Transects'!B1239</f>
        <v>0</v>
      </c>
      <c r="B1233" s="6">
        <f>'4.OVTA Sites-Transects'!C1239</f>
        <v>0</v>
      </c>
      <c r="C1233" s="6">
        <f>'4.OVTA Sites-Transects'!D1239</f>
        <v>0</v>
      </c>
      <c r="D1233" s="1">
        <f>'4.OVTA Sites-Transects'!E1239</f>
        <v>0</v>
      </c>
      <c r="E1233" s="1">
        <f>'4.OVTA Sites-Transects'!G1239</f>
        <v>0</v>
      </c>
      <c r="F1233" s="1">
        <f>'4.OVTA Sites-Transects'!F1239</f>
        <v>0</v>
      </c>
      <c r="G1233" s="6">
        <f>'4.OVTA Sites-Transects'!H1239</f>
        <v>0</v>
      </c>
      <c r="H1233" s="6">
        <f>'4.OVTA Sites-Transects'!I1239</f>
        <v>0</v>
      </c>
      <c r="I1233" s="193" t="str">
        <f t="shared" si="152"/>
        <v>-</v>
      </c>
      <c r="J1233" s="27" t="str">
        <f t="shared" si="153"/>
        <v>-</v>
      </c>
      <c r="K1233" s="27" t="str">
        <f t="shared" si="154"/>
        <v>-</v>
      </c>
      <c r="L1233" s="27" t="str">
        <f t="shared" si="155"/>
        <v>-</v>
      </c>
      <c r="M1233" s="27" t="str">
        <f t="shared" si="156"/>
        <v>-</v>
      </c>
      <c r="N1233" s="28">
        <f t="shared" si="157"/>
        <v>0</v>
      </c>
      <c r="O1233" s="28">
        <f t="shared" si="159"/>
        <v>0</v>
      </c>
      <c r="P1233" s="1" t="str">
        <f t="shared" si="158"/>
        <v>no</v>
      </c>
    </row>
    <row r="1234" spans="1:16" x14ac:dyDescent="0.25">
      <c r="A1234" s="6">
        <f>'4.OVTA Sites-Transects'!B1240</f>
        <v>0</v>
      </c>
      <c r="B1234" s="6">
        <f>'4.OVTA Sites-Transects'!C1240</f>
        <v>0</v>
      </c>
      <c r="C1234" s="6">
        <f>'4.OVTA Sites-Transects'!D1240</f>
        <v>0</v>
      </c>
      <c r="D1234" s="1">
        <f>'4.OVTA Sites-Transects'!E1240</f>
        <v>0</v>
      </c>
      <c r="E1234" s="1">
        <f>'4.OVTA Sites-Transects'!G1240</f>
        <v>0</v>
      </c>
      <c r="F1234" s="1">
        <f>'4.OVTA Sites-Transects'!F1240</f>
        <v>0</v>
      </c>
      <c r="G1234" s="6">
        <f>'4.OVTA Sites-Transects'!H1240</f>
        <v>0</v>
      </c>
      <c r="H1234" s="6">
        <f>'4.OVTA Sites-Transects'!I1240</f>
        <v>0</v>
      </c>
      <c r="I1234" s="193" t="str">
        <f t="shared" si="152"/>
        <v>-</v>
      </c>
      <c r="J1234" s="27" t="str">
        <f t="shared" si="153"/>
        <v>-</v>
      </c>
      <c r="K1234" s="27" t="str">
        <f t="shared" si="154"/>
        <v>-</v>
      </c>
      <c r="L1234" s="27" t="str">
        <f t="shared" si="155"/>
        <v>-</v>
      </c>
      <c r="M1234" s="27" t="str">
        <f t="shared" si="156"/>
        <v>-</v>
      </c>
      <c r="N1234" s="28">
        <f t="shared" si="157"/>
        <v>0</v>
      </c>
      <c r="O1234" s="28">
        <f t="shared" si="159"/>
        <v>0</v>
      </c>
      <c r="P1234" s="1" t="str">
        <f t="shared" si="158"/>
        <v>no</v>
      </c>
    </row>
    <row r="1235" spans="1:16" x14ac:dyDescent="0.25">
      <c r="A1235" s="6">
        <f>'4.OVTA Sites-Transects'!B1241</f>
        <v>0</v>
      </c>
      <c r="B1235" s="6">
        <f>'4.OVTA Sites-Transects'!C1241</f>
        <v>0</v>
      </c>
      <c r="C1235" s="6">
        <f>'4.OVTA Sites-Transects'!D1241</f>
        <v>0</v>
      </c>
      <c r="D1235" s="1">
        <f>'4.OVTA Sites-Transects'!E1241</f>
        <v>0</v>
      </c>
      <c r="E1235" s="1">
        <f>'4.OVTA Sites-Transects'!G1241</f>
        <v>0</v>
      </c>
      <c r="F1235" s="1">
        <f>'4.OVTA Sites-Transects'!F1241</f>
        <v>0</v>
      </c>
      <c r="G1235" s="6">
        <f>'4.OVTA Sites-Transects'!H1241</f>
        <v>0</v>
      </c>
      <c r="H1235" s="6">
        <f>'4.OVTA Sites-Transects'!I1241</f>
        <v>0</v>
      </c>
      <c r="I1235" s="193" t="str">
        <f t="shared" si="152"/>
        <v>-</v>
      </c>
      <c r="J1235" s="27" t="str">
        <f t="shared" si="153"/>
        <v>-</v>
      </c>
      <c r="K1235" s="27" t="str">
        <f t="shared" si="154"/>
        <v>-</v>
      </c>
      <c r="L1235" s="27" t="str">
        <f t="shared" si="155"/>
        <v>-</v>
      </c>
      <c r="M1235" s="27" t="str">
        <f t="shared" si="156"/>
        <v>-</v>
      </c>
      <c r="N1235" s="28">
        <f t="shared" si="157"/>
        <v>0</v>
      </c>
      <c r="O1235" s="28">
        <f t="shared" si="159"/>
        <v>0</v>
      </c>
      <c r="P1235" s="1" t="str">
        <f t="shared" si="158"/>
        <v>no</v>
      </c>
    </row>
    <row r="1236" spans="1:16" x14ac:dyDescent="0.25">
      <c r="A1236" s="6">
        <f>'4.OVTA Sites-Transects'!B1242</f>
        <v>0</v>
      </c>
      <c r="B1236" s="6">
        <f>'4.OVTA Sites-Transects'!C1242</f>
        <v>0</v>
      </c>
      <c r="C1236" s="6">
        <f>'4.OVTA Sites-Transects'!D1242</f>
        <v>0</v>
      </c>
      <c r="D1236" s="1">
        <f>'4.OVTA Sites-Transects'!E1242</f>
        <v>0</v>
      </c>
      <c r="E1236" s="1">
        <f>'4.OVTA Sites-Transects'!G1242</f>
        <v>0</v>
      </c>
      <c r="F1236" s="1">
        <f>'4.OVTA Sites-Transects'!F1242</f>
        <v>0</v>
      </c>
      <c r="G1236" s="6">
        <f>'4.OVTA Sites-Transects'!H1242</f>
        <v>0</v>
      </c>
      <c r="H1236" s="6">
        <f>'4.OVTA Sites-Transects'!I1242</f>
        <v>0</v>
      </c>
      <c r="I1236" s="193" t="str">
        <f t="shared" si="152"/>
        <v>-</v>
      </c>
      <c r="J1236" s="27" t="str">
        <f t="shared" si="153"/>
        <v>-</v>
      </c>
      <c r="K1236" s="27" t="str">
        <f t="shared" si="154"/>
        <v>-</v>
      </c>
      <c r="L1236" s="27" t="str">
        <f t="shared" si="155"/>
        <v>-</v>
      </c>
      <c r="M1236" s="27" t="str">
        <f t="shared" si="156"/>
        <v>-</v>
      </c>
      <c r="N1236" s="28">
        <f t="shared" si="157"/>
        <v>0</v>
      </c>
      <c r="O1236" s="28">
        <f t="shared" si="159"/>
        <v>0</v>
      </c>
      <c r="P1236" s="1" t="str">
        <f t="shared" si="158"/>
        <v>no</v>
      </c>
    </row>
    <row r="1237" spans="1:16" x14ac:dyDescent="0.25">
      <c r="A1237" s="6">
        <f>'4.OVTA Sites-Transects'!B1243</f>
        <v>0</v>
      </c>
      <c r="B1237" s="6">
        <f>'4.OVTA Sites-Transects'!C1243</f>
        <v>0</v>
      </c>
      <c r="C1237" s="6">
        <f>'4.OVTA Sites-Transects'!D1243</f>
        <v>0</v>
      </c>
      <c r="D1237" s="1">
        <f>'4.OVTA Sites-Transects'!E1243</f>
        <v>0</v>
      </c>
      <c r="E1237" s="1">
        <f>'4.OVTA Sites-Transects'!G1243</f>
        <v>0</v>
      </c>
      <c r="F1237" s="1">
        <f>'4.OVTA Sites-Transects'!F1243</f>
        <v>0</v>
      </c>
      <c r="G1237" s="6">
        <f>'4.OVTA Sites-Transects'!H1243</f>
        <v>0</v>
      </c>
      <c r="H1237" s="6">
        <f>'4.OVTA Sites-Transects'!I1243</f>
        <v>0</v>
      </c>
      <c r="I1237" s="193" t="str">
        <f t="shared" si="152"/>
        <v>-</v>
      </c>
      <c r="J1237" s="27" t="str">
        <f t="shared" si="153"/>
        <v>-</v>
      </c>
      <c r="K1237" s="27" t="str">
        <f t="shared" si="154"/>
        <v>-</v>
      </c>
      <c r="L1237" s="27" t="str">
        <f t="shared" si="155"/>
        <v>-</v>
      </c>
      <c r="M1237" s="27" t="str">
        <f t="shared" si="156"/>
        <v>-</v>
      </c>
      <c r="N1237" s="28">
        <f t="shared" si="157"/>
        <v>0</v>
      </c>
      <c r="O1237" s="28">
        <f t="shared" si="159"/>
        <v>0</v>
      </c>
      <c r="P1237" s="1" t="str">
        <f t="shared" si="158"/>
        <v>no</v>
      </c>
    </row>
    <row r="1238" spans="1:16" x14ac:dyDescent="0.25">
      <c r="A1238" s="6">
        <f>'4.OVTA Sites-Transects'!B1244</f>
        <v>0</v>
      </c>
      <c r="B1238" s="6">
        <f>'4.OVTA Sites-Transects'!C1244</f>
        <v>0</v>
      </c>
      <c r="C1238" s="6">
        <f>'4.OVTA Sites-Transects'!D1244</f>
        <v>0</v>
      </c>
      <c r="D1238" s="1">
        <f>'4.OVTA Sites-Transects'!E1244</f>
        <v>0</v>
      </c>
      <c r="E1238" s="1">
        <f>'4.OVTA Sites-Transects'!G1244</f>
        <v>0</v>
      </c>
      <c r="F1238" s="1">
        <f>'4.OVTA Sites-Transects'!F1244</f>
        <v>0</v>
      </c>
      <c r="G1238" s="6">
        <f>'4.OVTA Sites-Transects'!H1244</f>
        <v>0</v>
      </c>
      <c r="H1238" s="6">
        <f>'4.OVTA Sites-Transects'!I1244</f>
        <v>0</v>
      </c>
      <c r="I1238" s="193" t="str">
        <f t="shared" si="152"/>
        <v>-</v>
      </c>
      <c r="J1238" s="27" t="str">
        <f t="shared" si="153"/>
        <v>-</v>
      </c>
      <c r="K1238" s="27" t="str">
        <f t="shared" si="154"/>
        <v>-</v>
      </c>
      <c r="L1238" s="27" t="str">
        <f t="shared" si="155"/>
        <v>-</v>
      </c>
      <c r="M1238" s="27" t="str">
        <f t="shared" si="156"/>
        <v>-</v>
      </c>
      <c r="N1238" s="28">
        <f t="shared" si="157"/>
        <v>0</v>
      </c>
      <c r="O1238" s="28">
        <f t="shared" si="159"/>
        <v>0</v>
      </c>
      <c r="P1238" s="1" t="str">
        <f t="shared" si="158"/>
        <v>no</v>
      </c>
    </row>
    <row r="1239" spans="1:16" x14ac:dyDescent="0.25">
      <c r="A1239" s="6">
        <f>'4.OVTA Sites-Transects'!B1245</f>
        <v>0</v>
      </c>
      <c r="B1239" s="6">
        <f>'4.OVTA Sites-Transects'!C1245</f>
        <v>0</v>
      </c>
      <c r="C1239" s="6">
        <f>'4.OVTA Sites-Transects'!D1245</f>
        <v>0</v>
      </c>
      <c r="D1239" s="1">
        <f>'4.OVTA Sites-Transects'!E1245</f>
        <v>0</v>
      </c>
      <c r="E1239" s="1">
        <f>'4.OVTA Sites-Transects'!G1245</f>
        <v>0</v>
      </c>
      <c r="F1239" s="1">
        <f>'4.OVTA Sites-Transects'!F1245</f>
        <v>0</v>
      </c>
      <c r="G1239" s="6">
        <f>'4.OVTA Sites-Transects'!H1245</f>
        <v>0</v>
      </c>
      <c r="H1239" s="6">
        <f>'4.OVTA Sites-Transects'!I1245</f>
        <v>0</v>
      </c>
      <c r="I1239" s="193" t="str">
        <f t="shared" si="152"/>
        <v>-</v>
      </c>
      <c r="J1239" s="27" t="str">
        <f t="shared" si="153"/>
        <v>-</v>
      </c>
      <c r="K1239" s="27" t="str">
        <f t="shared" si="154"/>
        <v>-</v>
      </c>
      <c r="L1239" s="27" t="str">
        <f t="shared" si="155"/>
        <v>-</v>
      </c>
      <c r="M1239" s="27" t="str">
        <f t="shared" si="156"/>
        <v>-</v>
      </c>
      <c r="N1239" s="28">
        <f t="shared" si="157"/>
        <v>0</v>
      </c>
      <c r="O1239" s="28">
        <f t="shared" si="159"/>
        <v>0</v>
      </c>
      <c r="P1239" s="1" t="str">
        <f t="shared" si="158"/>
        <v>no</v>
      </c>
    </row>
    <row r="1240" spans="1:16" x14ac:dyDescent="0.25">
      <c r="A1240" s="6">
        <f>'4.OVTA Sites-Transects'!B1246</f>
        <v>0</v>
      </c>
      <c r="B1240" s="6">
        <f>'4.OVTA Sites-Transects'!C1246</f>
        <v>0</v>
      </c>
      <c r="C1240" s="6">
        <f>'4.OVTA Sites-Transects'!D1246</f>
        <v>0</v>
      </c>
      <c r="D1240" s="1">
        <f>'4.OVTA Sites-Transects'!E1246</f>
        <v>0</v>
      </c>
      <c r="E1240" s="1">
        <f>'4.OVTA Sites-Transects'!G1246</f>
        <v>0</v>
      </c>
      <c r="F1240" s="1">
        <f>'4.OVTA Sites-Transects'!F1246</f>
        <v>0</v>
      </c>
      <c r="G1240" s="6">
        <f>'4.OVTA Sites-Transects'!H1246</f>
        <v>0</v>
      </c>
      <c r="H1240" s="6">
        <f>'4.OVTA Sites-Transects'!I1246</f>
        <v>0</v>
      </c>
      <c r="I1240" s="193" t="str">
        <f t="shared" si="152"/>
        <v>-</v>
      </c>
      <c r="J1240" s="27" t="str">
        <f t="shared" si="153"/>
        <v>-</v>
      </c>
      <c r="K1240" s="27" t="str">
        <f t="shared" si="154"/>
        <v>-</v>
      </c>
      <c r="L1240" s="27" t="str">
        <f t="shared" si="155"/>
        <v>-</v>
      </c>
      <c r="M1240" s="27" t="str">
        <f t="shared" si="156"/>
        <v>-</v>
      </c>
      <c r="N1240" s="28">
        <f t="shared" si="157"/>
        <v>0</v>
      </c>
      <c r="O1240" s="28">
        <f t="shared" si="159"/>
        <v>0</v>
      </c>
      <c r="P1240" s="1" t="str">
        <f t="shared" si="158"/>
        <v>no</v>
      </c>
    </row>
    <row r="1241" spans="1:16" x14ac:dyDescent="0.25">
      <c r="A1241" s="6">
        <f>'4.OVTA Sites-Transects'!B1247</f>
        <v>0</v>
      </c>
      <c r="B1241" s="6">
        <f>'4.OVTA Sites-Transects'!C1247</f>
        <v>0</v>
      </c>
      <c r="C1241" s="6">
        <f>'4.OVTA Sites-Transects'!D1247</f>
        <v>0</v>
      </c>
      <c r="D1241" s="1">
        <f>'4.OVTA Sites-Transects'!E1247</f>
        <v>0</v>
      </c>
      <c r="E1241" s="1">
        <f>'4.OVTA Sites-Transects'!G1247</f>
        <v>0</v>
      </c>
      <c r="F1241" s="1">
        <f>'4.OVTA Sites-Transects'!F1247</f>
        <v>0</v>
      </c>
      <c r="G1241" s="6">
        <f>'4.OVTA Sites-Transects'!H1247</f>
        <v>0</v>
      </c>
      <c r="H1241" s="6">
        <f>'4.OVTA Sites-Transects'!I1247</f>
        <v>0</v>
      </c>
      <c r="I1241" s="193" t="str">
        <f t="shared" si="152"/>
        <v>-</v>
      </c>
      <c r="J1241" s="27" t="str">
        <f t="shared" si="153"/>
        <v>-</v>
      </c>
      <c r="K1241" s="27" t="str">
        <f t="shared" si="154"/>
        <v>-</v>
      </c>
      <c r="L1241" s="27" t="str">
        <f t="shared" si="155"/>
        <v>-</v>
      </c>
      <c r="M1241" s="27" t="str">
        <f t="shared" si="156"/>
        <v>-</v>
      </c>
      <c r="N1241" s="28">
        <f t="shared" si="157"/>
        <v>0</v>
      </c>
      <c r="O1241" s="28">
        <f t="shared" si="159"/>
        <v>0</v>
      </c>
      <c r="P1241" s="1" t="str">
        <f t="shared" si="158"/>
        <v>no</v>
      </c>
    </row>
    <row r="1242" spans="1:16" x14ac:dyDescent="0.25">
      <c r="A1242" s="6">
        <f>'4.OVTA Sites-Transects'!B1248</f>
        <v>0</v>
      </c>
      <c r="B1242" s="6">
        <f>'4.OVTA Sites-Transects'!C1248</f>
        <v>0</v>
      </c>
      <c r="C1242" s="6">
        <f>'4.OVTA Sites-Transects'!D1248</f>
        <v>0</v>
      </c>
      <c r="D1242" s="1">
        <f>'4.OVTA Sites-Transects'!E1248</f>
        <v>0</v>
      </c>
      <c r="E1242" s="1">
        <f>'4.OVTA Sites-Transects'!G1248</f>
        <v>0</v>
      </c>
      <c r="F1242" s="1">
        <f>'4.OVTA Sites-Transects'!F1248</f>
        <v>0</v>
      </c>
      <c r="G1242" s="6">
        <f>'4.OVTA Sites-Transects'!H1248</f>
        <v>0</v>
      </c>
      <c r="H1242" s="6">
        <f>'4.OVTA Sites-Transects'!I1248</f>
        <v>0</v>
      </c>
      <c r="I1242" s="193" t="str">
        <f t="shared" si="152"/>
        <v>-</v>
      </c>
      <c r="J1242" s="27" t="str">
        <f t="shared" si="153"/>
        <v>-</v>
      </c>
      <c r="K1242" s="27" t="str">
        <f t="shared" si="154"/>
        <v>-</v>
      </c>
      <c r="L1242" s="27" t="str">
        <f t="shared" si="155"/>
        <v>-</v>
      </c>
      <c r="M1242" s="27" t="str">
        <f t="shared" si="156"/>
        <v>-</v>
      </c>
      <c r="N1242" s="28">
        <f t="shared" si="157"/>
        <v>0</v>
      </c>
      <c r="O1242" s="28">
        <f t="shared" si="159"/>
        <v>0</v>
      </c>
      <c r="P1242" s="1" t="str">
        <f t="shared" si="158"/>
        <v>no</v>
      </c>
    </row>
    <row r="1243" spans="1:16" x14ac:dyDescent="0.25">
      <c r="A1243" s="6">
        <f>'4.OVTA Sites-Transects'!B1249</f>
        <v>0</v>
      </c>
      <c r="B1243" s="6">
        <f>'4.OVTA Sites-Transects'!C1249</f>
        <v>0</v>
      </c>
      <c r="C1243" s="6">
        <f>'4.OVTA Sites-Transects'!D1249</f>
        <v>0</v>
      </c>
      <c r="D1243" s="1">
        <f>'4.OVTA Sites-Transects'!E1249</f>
        <v>0</v>
      </c>
      <c r="E1243" s="1">
        <f>'4.OVTA Sites-Transects'!G1249</f>
        <v>0</v>
      </c>
      <c r="F1243" s="1">
        <f>'4.OVTA Sites-Transects'!F1249</f>
        <v>0</v>
      </c>
      <c r="G1243" s="6">
        <f>'4.OVTA Sites-Transects'!H1249</f>
        <v>0</v>
      </c>
      <c r="H1243" s="6">
        <f>'4.OVTA Sites-Transects'!I1249</f>
        <v>0</v>
      </c>
      <c r="I1243" s="193" t="str">
        <f t="shared" si="152"/>
        <v>-</v>
      </c>
      <c r="J1243" s="27" t="str">
        <f t="shared" si="153"/>
        <v>-</v>
      </c>
      <c r="K1243" s="27" t="str">
        <f t="shared" si="154"/>
        <v>-</v>
      </c>
      <c r="L1243" s="27" t="str">
        <f t="shared" si="155"/>
        <v>-</v>
      </c>
      <c r="M1243" s="27" t="str">
        <f t="shared" si="156"/>
        <v>-</v>
      </c>
      <c r="N1243" s="28">
        <f t="shared" si="157"/>
        <v>0</v>
      </c>
      <c r="O1243" s="28">
        <f t="shared" si="159"/>
        <v>0</v>
      </c>
      <c r="P1243" s="1" t="str">
        <f t="shared" si="158"/>
        <v>no</v>
      </c>
    </row>
    <row r="1244" spans="1:16" x14ac:dyDescent="0.25">
      <c r="A1244" s="6">
        <f>'4.OVTA Sites-Transects'!B1250</f>
        <v>0</v>
      </c>
      <c r="B1244" s="6">
        <f>'4.OVTA Sites-Transects'!C1250</f>
        <v>0</v>
      </c>
      <c r="C1244" s="6">
        <f>'4.OVTA Sites-Transects'!D1250</f>
        <v>0</v>
      </c>
      <c r="D1244" s="1">
        <f>'4.OVTA Sites-Transects'!E1250</f>
        <v>0</v>
      </c>
      <c r="E1244" s="1">
        <f>'4.OVTA Sites-Transects'!G1250</f>
        <v>0</v>
      </c>
      <c r="F1244" s="1">
        <f>'4.OVTA Sites-Transects'!F1250</f>
        <v>0</v>
      </c>
      <c r="G1244" s="6">
        <f>'4.OVTA Sites-Transects'!H1250</f>
        <v>0</v>
      </c>
      <c r="H1244" s="6">
        <f>'4.OVTA Sites-Transects'!I1250</f>
        <v>0</v>
      </c>
      <c r="I1244" s="193" t="str">
        <f t="shared" si="152"/>
        <v>-</v>
      </c>
      <c r="J1244" s="27" t="str">
        <f t="shared" si="153"/>
        <v>-</v>
      </c>
      <c r="K1244" s="27" t="str">
        <f t="shared" si="154"/>
        <v>-</v>
      </c>
      <c r="L1244" s="27" t="str">
        <f t="shared" si="155"/>
        <v>-</v>
      </c>
      <c r="M1244" s="27" t="str">
        <f t="shared" si="156"/>
        <v>-</v>
      </c>
      <c r="N1244" s="28">
        <f t="shared" si="157"/>
        <v>0</v>
      </c>
      <c r="O1244" s="28">
        <f t="shared" si="159"/>
        <v>0</v>
      </c>
      <c r="P1244" s="1" t="str">
        <f t="shared" si="158"/>
        <v>no</v>
      </c>
    </row>
    <row r="1245" spans="1:16" x14ac:dyDescent="0.25">
      <c r="A1245" s="6">
        <f>'4.OVTA Sites-Transects'!B1251</f>
        <v>0</v>
      </c>
      <c r="B1245" s="6">
        <f>'4.OVTA Sites-Transects'!C1251</f>
        <v>0</v>
      </c>
      <c r="C1245" s="6">
        <f>'4.OVTA Sites-Transects'!D1251</f>
        <v>0</v>
      </c>
      <c r="D1245" s="1">
        <f>'4.OVTA Sites-Transects'!E1251</f>
        <v>0</v>
      </c>
      <c r="E1245" s="1">
        <f>'4.OVTA Sites-Transects'!G1251</f>
        <v>0</v>
      </c>
      <c r="F1245" s="1">
        <f>'4.OVTA Sites-Transects'!F1251</f>
        <v>0</v>
      </c>
      <c r="G1245" s="6">
        <f>'4.OVTA Sites-Transects'!H1251</f>
        <v>0</v>
      </c>
      <c r="H1245" s="6">
        <f>'4.OVTA Sites-Transects'!I1251</f>
        <v>0</v>
      </c>
      <c r="I1245" s="193" t="str">
        <f t="shared" si="152"/>
        <v>-</v>
      </c>
      <c r="J1245" s="27" t="str">
        <f t="shared" si="153"/>
        <v>-</v>
      </c>
      <c r="K1245" s="27" t="str">
        <f t="shared" si="154"/>
        <v>-</v>
      </c>
      <c r="L1245" s="27" t="str">
        <f t="shared" si="155"/>
        <v>-</v>
      </c>
      <c r="M1245" s="27" t="str">
        <f t="shared" si="156"/>
        <v>-</v>
      </c>
      <c r="N1245" s="28">
        <f t="shared" si="157"/>
        <v>0</v>
      </c>
      <c r="O1245" s="28">
        <f t="shared" si="159"/>
        <v>0</v>
      </c>
      <c r="P1245" s="1" t="str">
        <f t="shared" si="158"/>
        <v>no</v>
      </c>
    </row>
    <row r="1246" spans="1:16" x14ac:dyDescent="0.25">
      <c r="A1246" s="6">
        <f>'4.OVTA Sites-Transects'!B1252</f>
        <v>0</v>
      </c>
      <c r="B1246" s="6">
        <f>'4.OVTA Sites-Transects'!C1252</f>
        <v>0</v>
      </c>
      <c r="C1246" s="6">
        <f>'4.OVTA Sites-Transects'!D1252</f>
        <v>0</v>
      </c>
      <c r="D1246" s="1">
        <f>'4.OVTA Sites-Transects'!E1252</f>
        <v>0</v>
      </c>
      <c r="E1246" s="1">
        <f>'4.OVTA Sites-Transects'!G1252</f>
        <v>0</v>
      </c>
      <c r="F1246" s="1">
        <f>'4.OVTA Sites-Transects'!F1252</f>
        <v>0</v>
      </c>
      <c r="G1246" s="6">
        <f>'4.OVTA Sites-Transects'!H1252</f>
        <v>0</v>
      </c>
      <c r="H1246" s="6">
        <f>'4.OVTA Sites-Transects'!I1252</f>
        <v>0</v>
      </c>
      <c r="I1246" s="193" t="str">
        <f t="shared" si="152"/>
        <v>-</v>
      </c>
      <c r="J1246" s="27" t="str">
        <f t="shared" si="153"/>
        <v>-</v>
      </c>
      <c r="K1246" s="27" t="str">
        <f t="shared" si="154"/>
        <v>-</v>
      </c>
      <c r="L1246" s="27" t="str">
        <f t="shared" si="155"/>
        <v>-</v>
      </c>
      <c r="M1246" s="27" t="str">
        <f t="shared" si="156"/>
        <v>-</v>
      </c>
      <c r="N1246" s="28">
        <f t="shared" si="157"/>
        <v>0</v>
      </c>
      <c r="O1246" s="28">
        <f t="shared" si="159"/>
        <v>0</v>
      </c>
      <c r="P1246" s="1" t="str">
        <f t="shared" si="158"/>
        <v>no</v>
      </c>
    </row>
    <row r="1247" spans="1:16" x14ac:dyDescent="0.25">
      <c r="A1247" s="6">
        <f>'4.OVTA Sites-Transects'!B1253</f>
        <v>0</v>
      </c>
      <c r="B1247" s="6">
        <f>'4.OVTA Sites-Transects'!C1253</f>
        <v>0</v>
      </c>
      <c r="C1247" s="6">
        <f>'4.OVTA Sites-Transects'!D1253</f>
        <v>0</v>
      </c>
      <c r="D1247" s="1">
        <f>'4.OVTA Sites-Transects'!E1253</f>
        <v>0</v>
      </c>
      <c r="E1247" s="1">
        <f>'4.OVTA Sites-Transects'!G1253</f>
        <v>0</v>
      </c>
      <c r="F1247" s="1">
        <f>'4.OVTA Sites-Transects'!F1253</f>
        <v>0</v>
      </c>
      <c r="G1247" s="6">
        <f>'4.OVTA Sites-Transects'!H1253</f>
        <v>0</v>
      </c>
      <c r="H1247" s="6">
        <f>'4.OVTA Sites-Transects'!I1253</f>
        <v>0</v>
      </c>
      <c r="I1247" s="193" t="str">
        <f t="shared" si="152"/>
        <v>-</v>
      </c>
      <c r="J1247" s="27" t="str">
        <f t="shared" si="153"/>
        <v>-</v>
      </c>
      <c r="K1247" s="27" t="str">
        <f t="shared" si="154"/>
        <v>-</v>
      </c>
      <c r="L1247" s="27" t="str">
        <f t="shared" si="155"/>
        <v>-</v>
      </c>
      <c r="M1247" s="27" t="str">
        <f t="shared" si="156"/>
        <v>-</v>
      </c>
      <c r="N1247" s="28">
        <f t="shared" si="157"/>
        <v>0</v>
      </c>
      <c r="O1247" s="28">
        <f t="shared" si="159"/>
        <v>0</v>
      </c>
      <c r="P1247" s="1" t="str">
        <f t="shared" si="158"/>
        <v>no</v>
      </c>
    </row>
    <row r="1248" spans="1:16" x14ac:dyDescent="0.25">
      <c r="A1248" s="6">
        <f>'4.OVTA Sites-Transects'!B1254</f>
        <v>0</v>
      </c>
      <c r="B1248" s="6">
        <f>'4.OVTA Sites-Transects'!C1254</f>
        <v>0</v>
      </c>
      <c r="C1248" s="6">
        <f>'4.OVTA Sites-Transects'!D1254</f>
        <v>0</v>
      </c>
      <c r="D1248" s="1">
        <f>'4.OVTA Sites-Transects'!E1254</f>
        <v>0</v>
      </c>
      <c r="E1248" s="1">
        <f>'4.OVTA Sites-Transects'!G1254</f>
        <v>0</v>
      </c>
      <c r="F1248" s="1">
        <f>'4.OVTA Sites-Transects'!F1254</f>
        <v>0</v>
      </c>
      <c r="G1248" s="6">
        <f>'4.OVTA Sites-Transects'!H1254</f>
        <v>0</v>
      </c>
      <c r="H1248" s="6">
        <f>'4.OVTA Sites-Transects'!I1254</f>
        <v>0</v>
      </c>
      <c r="I1248" s="193" t="str">
        <f t="shared" si="152"/>
        <v>-</v>
      </c>
      <c r="J1248" s="27" t="str">
        <f t="shared" si="153"/>
        <v>-</v>
      </c>
      <c r="K1248" s="27" t="str">
        <f t="shared" si="154"/>
        <v>-</v>
      </c>
      <c r="L1248" s="27" t="str">
        <f t="shared" si="155"/>
        <v>-</v>
      </c>
      <c r="M1248" s="27" t="str">
        <f t="shared" si="156"/>
        <v>-</v>
      </c>
      <c r="N1248" s="28">
        <f t="shared" si="157"/>
        <v>0</v>
      </c>
      <c r="O1248" s="28">
        <f t="shared" si="159"/>
        <v>0</v>
      </c>
      <c r="P1248" s="1" t="str">
        <f t="shared" si="158"/>
        <v>no</v>
      </c>
    </row>
    <row r="1249" spans="1:16" x14ac:dyDescent="0.25">
      <c r="A1249" s="6">
        <f>'4.OVTA Sites-Transects'!B1255</f>
        <v>0</v>
      </c>
      <c r="B1249" s="6">
        <f>'4.OVTA Sites-Transects'!C1255</f>
        <v>0</v>
      </c>
      <c r="C1249" s="6">
        <f>'4.OVTA Sites-Transects'!D1255</f>
        <v>0</v>
      </c>
      <c r="D1249" s="1">
        <f>'4.OVTA Sites-Transects'!E1255</f>
        <v>0</v>
      </c>
      <c r="E1249" s="1">
        <f>'4.OVTA Sites-Transects'!G1255</f>
        <v>0</v>
      </c>
      <c r="F1249" s="1">
        <f>'4.OVTA Sites-Transects'!F1255</f>
        <v>0</v>
      </c>
      <c r="G1249" s="6">
        <f>'4.OVTA Sites-Transects'!H1255</f>
        <v>0</v>
      </c>
      <c r="H1249" s="6">
        <f>'4.OVTA Sites-Transects'!I1255</f>
        <v>0</v>
      </c>
      <c r="I1249" s="193" t="str">
        <f t="shared" si="152"/>
        <v>-</v>
      </c>
      <c r="J1249" s="27" t="str">
        <f t="shared" si="153"/>
        <v>-</v>
      </c>
      <c r="K1249" s="27" t="str">
        <f t="shared" si="154"/>
        <v>-</v>
      </c>
      <c r="L1249" s="27" t="str">
        <f t="shared" si="155"/>
        <v>-</v>
      </c>
      <c r="M1249" s="27" t="str">
        <f t="shared" si="156"/>
        <v>-</v>
      </c>
      <c r="N1249" s="28">
        <f t="shared" si="157"/>
        <v>0</v>
      </c>
      <c r="O1249" s="28">
        <f t="shared" si="159"/>
        <v>0</v>
      </c>
      <c r="P1249" s="1" t="str">
        <f t="shared" si="158"/>
        <v>no</v>
      </c>
    </row>
    <row r="1250" spans="1:16" x14ac:dyDescent="0.25">
      <c r="A1250" s="6">
        <f>'4.OVTA Sites-Transects'!B1256</f>
        <v>0</v>
      </c>
      <c r="B1250" s="6">
        <f>'4.OVTA Sites-Transects'!C1256</f>
        <v>0</v>
      </c>
      <c r="C1250" s="6">
        <f>'4.OVTA Sites-Transects'!D1256</f>
        <v>0</v>
      </c>
      <c r="D1250" s="1">
        <f>'4.OVTA Sites-Transects'!E1256</f>
        <v>0</v>
      </c>
      <c r="E1250" s="1">
        <f>'4.OVTA Sites-Transects'!G1256</f>
        <v>0</v>
      </c>
      <c r="F1250" s="1">
        <f>'4.OVTA Sites-Transects'!F1256</f>
        <v>0</v>
      </c>
      <c r="G1250" s="6">
        <f>'4.OVTA Sites-Transects'!H1256</f>
        <v>0</v>
      </c>
      <c r="H1250" s="6">
        <f>'4.OVTA Sites-Transects'!I1256</f>
        <v>0</v>
      </c>
      <c r="I1250" s="193" t="str">
        <f t="shared" si="152"/>
        <v>-</v>
      </c>
      <c r="J1250" s="27" t="str">
        <f t="shared" si="153"/>
        <v>-</v>
      </c>
      <c r="K1250" s="27" t="str">
        <f t="shared" si="154"/>
        <v>-</v>
      </c>
      <c r="L1250" s="27" t="str">
        <f t="shared" si="155"/>
        <v>-</v>
      </c>
      <c r="M1250" s="27" t="str">
        <f t="shared" si="156"/>
        <v>-</v>
      </c>
      <c r="N1250" s="28">
        <f t="shared" si="157"/>
        <v>0</v>
      </c>
      <c r="O1250" s="28">
        <f t="shared" si="159"/>
        <v>0</v>
      </c>
      <c r="P1250" s="1" t="str">
        <f t="shared" si="158"/>
        <v>no</v>
      </c>
    </row>
    <row r="1251" spans="1:16" x14ac:dyDescent="0.25">
      <c r="A1251" s="6">
        <f>'4.OVTA Sites-Transects'!B1257</f>
        <v>0</v>
      </c>
      <c r="B1251" s="6">
        <f>'4.OVTA Sites-Transects'!C1257</f>
        <v>0</v>
      </c>
      <c r="C1251" s="6">
        <f>'4.OVTA Sites-Transects'!D1257</f>
        <v>0</v>
      </c>
      <c r="D1251" s="1">
        <f>'4.OVTA Sites-Transects'!E1257</f>
        <v>0</v>
      </c>
      <c r="E1251" s="1">
        <f>'4.OVTA Sites-Transects'!G1257</f>
        <v>0</v>
      </c>
      <c r="F1251" s="1">
        <f>'4.OVTA Sites-Transects'!F1257</f>
        <v>0</v>
      </c>
      <c r="G1251" s="6">
        <f>'4.OVTA Sites-Transects'!H1257</f>
        <v>0</v>
      </c>
      <c r="H1251" s="6">
        <f>'4.OVTA Sites-Transects'!I1257</f>
        <v>0</v>
      </c>
      <c r="I1251" s="193" t="str">
        <f t="shared" si="152"/>
        <v>-</v>
      </c>
      <c r="J1251" s="27" t="str">
        <f t="shared" si="153"/>
        <v>-</v>
      </c>
      <c r="K1251" s="27" t="str">
        <f t="shared" si="154"/>
        <v>-</v>
      </c>
      <c r="L1251" s="27" t="str">
        <f t="shared" si="155"/>
        <v>-</v>
      </c>
      <c r="M1251" s="27" t="str">
        <f t="shared" si="156"/>
        <v>-</v>
      </c>
      <c r="N1251" s="28">
        <f t="shared" si="157"/>
        <v>0</v>
      </c>
      <c r="O1251" s="28">
        <f t="shared" si="159"/>
        <v>0</v>
      </c>
      <c r="P1251" s="1" t="str">
        <f t="shared" si="158"/>
        <v>no</v>
      </c>
    </row>
    <row r="1252" spans="1:16" x14ac:dyDescent="0.25">
      <c r="A1252" s="6">
        <f>'4.OVTA Sites-Transects'!B1258</f>
        <v>0</v>
      </c>
      <c r="B1252" s="6">
        <f>'4.OVTA Sites-Transects'!C1258</f>
        <v>0</v>
      </c>
      <c r="C1252" s="6">
        <f>'4.OVTA Sites-Transects'!D1258</f>
        <v>0</v>
      </c>
      <c r="D1252" s="1">
        <f>'4.OVTA Sites-Transects'!E1258</f>
        <v>0</v>
      </c>
      <c r="E1252" s="1">
        <f>'4.OVTA Sites-Transects'!G1258</f>
        <v>0</v>
      </c>
      <c r="F1252" s="1">
        <f>'4.OVTA Sites-Transects'!F1258</f>
        <v>0</v>
      </c>
      <c r="G1252" s="6">
        <f>'4.OVTA Sites-Transects'!H1258</f>
        <v>0</v>
      </c>
      <c r="H1252" s="6">
        <f>'4.OVTA Sites-Transects'!I1258</f>
        <v>0</v>
      </c>
      <c r="I1252" s="193" t="str">
        <f t="shared" si="152"/>
        <v>-</v>
      </c>
      <c r="J1252" s="27" t="str">
        <f t="shared" si="153"/>
        <v>-</v>
      </c>
      <c r="K1252" s="27" t="str">
        <f t="shared" si="154"/>
        <v>-</v>
      </c>
      <c r="L1252" s="27" t="str">
        <f t="shared" si="155"/>
        <v>-</v>
      </c>
      <c r="M1252" s="27" t="str">
        <f t="shared" si="156"/>
        <v>-</v>
      </c>
      <c r="N1252" s="28">
        <f t="shared" si="157"/>
        <v>0</v>
      </c>
      <c r="O1252" s="28">
        <f t="shared" si="159"/>
        <v>0</v>
      </c>
      <c r="P1252" s="1" t="str">
        <f t="shared" si="158"/>
        <v>no</v>
      </c>
    </row>
    <row r="1253" spans="1:16" x14ac:dyDescent="0.25">
      <c r="A1253" s="6">
        <f>'4.OVTA Sites-Transects'!B1259</f>
        <v>0</v>
      </c>
      <c r="B1253" s="6">
        <f>'4.OVTA Sites-Transects'!C1259</f>
        <v>0</v>
      </c>
      <c r="C1253" s="6">
        <f>'4.OVTA Sites-Transects'!D1259</f>
        <v>0</v>
      </c>
      <c r="D1253" s="1">
        <f>'4.OVTA Sites-Transects'!E1259</f>
        <v>0</v>
      </c>
      <c r="E1253" s="1">
        <f>'4.OVTA Sites-Transects'!G1259</f>
        <v>0</v>
      </c>
      <c r="F1253" s="1">
        <f>'4.OVTA Sites-Transects'!F1259</f>
        <v>0</v>
      </c>
      <c r="G1253" s="6">
        <f>'4.OVTA Sites-Transects'!H1259</f>
        <v>0</v>
      </c>
      <c r="H1253" s="6">
        <f>'4.OVTA Sites-Transects'!I1259</f>
        <v>0</v>
      </c>
      <c r="I1253" s="193" t="str">
        <f t="shared" si="152"/>
        <v>-</v>
      </c>
      <c r="J1253" s="27" t="str">
        <f t="shared" si="153"/>
        <v>-</v>
      </c>
      <c r="K1253" s="27" t="str">
        <f t="shared" si="154"/>
        <v>-</v>
      </c>
      <c r="L1253" s="27" t="str">
        <f t="shared" si="155"/>
        <v>-</v>
      </c>
      <c r="M1253" s="27" t="str">
        <f t="shared" si="156"/>
        <v>-</v>
      </c>
      <c r="N1253" s="28">
        <f t="shared" si="157"/>
        <v>0</v>
      </c>
      <c r="O1253" s="28">
        <f t="shared" si="159"/>
        <v>0</v>
      </c>
      <c r="P1253" s="1" t="str">
        <f t="shared" si="158"/>
        <v>no</v>
      </c>
    </row>
    <row r="1254" spans="1:16" x14ac:dyDescent="0.25">
      <c r="A1254" s="6">
        <f>'4.OVTA Sites-Transects'!B1260</f>
        <v>0</v>
      </c>
      <c r="B1254" s="6">
        <f>'4.OVTA Sites-Transects'!C1260</f>
        <v>0</v>
      </c>
      <c r="C1254" s="6">
        <f>'4.OVTA Sites-Transects'!D1260</f>
        <v>0</v>
      </c>
      <c r="D1254" s="1">
        <f>'4.OVTA Sites-Transects'!E1260</f>
        <v>0</v>
      </c>
      <c r="E1254" s="1">
        <f>'4.OVTA Sites-Transects'!G1260</f>
        <v>0</v>
      </c>
      <c r="F1254" s="1">
        <f>'4.OVTA Sites-Transects'!F1260</f>
        <v>0</v>
      </c>
      <c r="G1254" s="6">
        <f>'4.OVTA Sites-Transects'!H1260</f>
        <v>0</v>
      </c>
      <c r="H1254" s="6">
        <f>'4.OVTA Sites-Transects'!I1260</f>
        <v>0</v>
      </c>
      <c r="I1254" s="193" t="str">
        <f t="shared" si="152"/>
        <v>-</v>
      </c>
      <c r="J1254" s="27" t="str">
        <f t="shared" si="153"/>
        <v>-</v>
      </c>
      <c r="K1254" s="27" t="str">
        <f t="shared" si="154"/>
        <v>-</v>
      </c>
      <c r="L1254" s="27" t="str">
        <f t="shared" si="155"/>
        <v>-</v>
      </c>
      <c r="M1254" s="27" t="str">
        <f t="shared" si="156"/>
        <v>-</v>
      </c>
      <c r="N1254" s="28">
        <f t="shared" si="157"/>
        <v>0</v>
      </c>
      <c r="O1254" s="28">
        <f t="shared" si="159"/>
        <v>0</v>
      </c>
      <c r="P1254" s="1" t="str">
        <f t="shared" si="158"/>
        <v>no</v>
      </c>
    </row>
    <row r="1255" spans="1:16" x14ac:dyDescent="0.25">
      <c r="A1255" s="6">
        <f>'4.OVTA Sites-Transects'!B1261</f>
        <v>0</v>
      </c>
      <c r="B1255" s="6">
        <f>'4.OVTA Sites-Transects'!C1261</f>
        <v>0</v>
      </c>
      <c r="C1255" s="6">
        <f>'4.OVTA Sites-Transects'!D1261</f>
        <v>0</v>
      </c>
      <c r="D1255" s="1">
        <f>'4.OVTA Sites-Transects'!E1261</f>
        <v>0</v>
      </c>
      <c r="E1255" s="1">
        <f>'4.OVTA Sites-Transects'!G1261</f>
        <v>0</v>
      </c>
      <c r="F1255" s="1">
        <f>'4.OVTA Sites-Transects'!F1261</f>
        <v>0</v>
      </c>
      <c r="G1255" s="6">
        <f>'4.OVTA Sites-Transects'!H1261</f>
        <v>0</v>
      </c>
      <c r="H1255" s="6">
        <f>'4.OVTA Sites-Transects'!I1261</f>
        <v>0</v>
      </c>
      <c r="I1255" s="193" t="str">
        <f t="shared" si="152"/>
        <v>-</v>
      </c>
      <c r="J1255" s="27" t="str">
        <f t="shared" si="153"/>
        <v>-</v>
      </c>
      <c r="K1255" s="27" t="str">
        <f t="shared" si="154"/>
        <v>-</v>
      </c>
      <c r="L1255" s="27" t="str">
        <f t="shared" si="155"/>
        <v>-</v>
      </c>
      <c r="M1255" s="27" t="str">
        <f t="shared" si="156"/>
        <v>-</v>
      </c>
      <c r="N1255" s="28">
        <f t="shared" si="157"/>
        <v>0</v>
      </c>
      <c r="O1255" s="28">
        <f t="shared" si="159"/>
        <v>0</v>
      </c>
      <c r="P1255" s="1" t="str">
        <f t="shared" si="158"/>
        <v>no</v>
      </c>
    </row>
    <row r="1256" spans="1:16" x14ac:dyDescent="0.25">
      <c r="A1256" s="6">
        <f>'4.OVTA Sites-Transects'!B1262</f>
        <v>0</v>
      </c>
      <c r="B1256" s="6">
        <f>'4.OVTA Sites-Transects'!C1262</f>
        <v>0</v>
      </c>
      <c r="C1256" s="6">
        <f>'4.OVTA Sites-Transects'!D1262</f>
        <v>0</v>
      </c>
      <c r="D1256" s="1">
        <f>'4.OVTA Sites-Transects'!E1262</f>
        <v>0</v>
      </c>
      <c r="E1256" s="1">
        <f>'4.OVTA Sites-Transects'!G1262</f>
        <v>0</v>
      </c>
      <c r="F1256" s="1">
        <f>'4.OVTA Sites-Transects'!F1262</f>
        <v>0</v>
      </c>
      <c r="G1256" s="6">
        <f>'4.OVTA Sites-Transects'!H1262</f>
        <v>0</v>
      </c>
      <c r="H1256" s="6">
        <f>'4.OVTA Sites-Transects'!I1262</f>
        <v>0</v>
      </c>
      <c r="I1256" s="193" t="str">
        <f t="shared" si="152"/>
        <v>-</v>
      </c>
      <c r="J1256" s="27" t="str">
        <f t="shared" si="153"/>
        <v>-</v>
      </c>
      <c r="K1256" s="27" t="str">
        <f t="shared" si="154"/>
        <v>-</v>
      </c>
      <c r="L1256" s="27" t="str">
        <f t="shared" si="155"/>
        <v>-</v>
      </c>
      <c r="M1256" s="27" t="str">
        <f t="shared" si="156"/>
        <v>-</v>
      </c>
      <c r="N1256" s="28">
        <f t="shared" si="157"/>
        <v>0</v>
      </c>
      <c r="O1256" s="28">
        <f t="shared" si="159"/>
        <v>0</v>
      </c>
      <c r="P1256" s="1" t="str">
        <f t="shared" si="158"/>
        <v>no</v>
      </c>
    </row>
    <row r="1257" spans="1:16" x14ac:dyDescent="0.25">
      <c r="A1257" s="6">
        <f>'4.OVTA Sites-Transects'!B1263</f>
        <v>0</v>
      </c>
      <c r="B1257" s="6">
        <f>'4.OVTA Sites-Transects'!C1263</f>
        <v>0</v>
      </c>
      <c r="C1257" s="6">
        <f>'4.OVTA Sites-Transects'!D1263</f>
        <v>0</v>
      </c>
      <c r="D1257" s="1">
        <f>'4.OVTA Sites-Transects'!E1263</f>
        <v>0</v>
      </c>
      <c r="E1257" s="1">
        <f>'4.OVTA Sites-Transects'!G1263</f>
        <v>0</v>
      </c>
      <c r="F1257" s="1">
        <f>'4.OVTA Sites-Transects'!F1263</f>
        <v>0</v>
      </c>
      <c r="G1257" s="6">
        <f>'4.OVTA Sites-Transects'!H1263</f>
        <v>0</v>
      </c>
      <c r="H1257" s="6">
        <f>'4.OVTA Sites-Transects'!I1263</f>
        <v>0</v>
      </c>
      <c r="I1257" s="193" t="str">
        <f t="shared" si="152"/>
        <v>-</v>
      </c>
      <c r="J1257" s="27" t="str">
        <f t="shared" si="153"/>
        <v>-</v>
      </c>
      <c r="K1257" s="27" t="str">
        <f t="shared" si="154"/>
        <v>-</v>
      </c>
      <c r="L1257" s="27" t="str">
        <f t="shared" si="155"/>
        <v>-</v>
      </c>
      <c r="M1257" s="27" t="str">
        <f t="shared" si="156"/>
        <v>-</v>
      </c>
      <c r="N1257" s="28">
        <f t="shared" si="157"/>
        <v>0</v>
      </c>
      <c r="O1257" s="28">
        <f t="shared" si="159"/>
        <v>0</v>
      </c>
      <c r="P1257" s="1" t="str">
        <f t="shared" si="158"/>
        <v>no</v>
      </c>
    </row>
    <row r="1258" spans="1:16" x14ac:dyDescent="0.25">
      <c r="A1258" s="6">
        <f>'4.OVTA Sites-Transects'!B1264</f>
        <v>0</v>
      </c>
      <c r="B1258" s="6">
        <f>'4.OVTA Sites-Transects'!C1264</f>
        <v>0</v>
      </c>
      <c r="C1258" s="6">
        <f>'4.OVTA Sites-Transects'!D1264</f>
        <v>0</v>
      </c>
      <c r="D1258" s="1">
        <f>'4.OVTA Sites-Transects'!E1264</f>
        <v>0</v>
      </c>
      <c r="E1258" s="1">
        <f>'4.OVTA Sites-Transects'!G1264</f>
        <v>0</v>
      </c>
      <c r="F1258" s="1">
        <f>'4.OVTA Sites-Transects'!F1264</f>
        <v>0</v>
      </c>
      <c r="G1258" s="6">
        <f>'4.OVTA Sites-Transects'!H1264</f>
        <v>0</v>
      </c>
      <c r="H1258" s="6">
        <f>'4.OVTA Sites-Transects'!I1264</f>
        <v>0</v>
      </c>
      <c r="I1258" s="193" t="str">
        <f t="shared" si="152"/>
        <v>-</v>
      </c>
      <c r="J1258" s="27" t="str">
        <f t="shared" si="153"/>
        <v>-</v>
      </c>
      <c r="K1258" s="27" t="str">
        <f t="shared" si="154"/>
        <v>-</v>
      </c>
      <c r="L1258" s="27" t="str">
        <f t="shared" si="155"/>
        <v>-</v>
      </c>
      <c r="M1258" s="27" t="str">
        <f t="shared" si="156"/>
        <v>-</v>
      </c>
      <c r="N1258" s="28">
        <f t="shared" si="157"/>
        <v>0</v>
      </c>
      <c r="O1258" s="28">
        <f t="shared" si="159"/>
        <v>0</v>
      </c>
      <c r="P1258" s="1" t="str">
        <f t="shared" si="158"/>
        <v>no</v>
      </c>
    </row>
    <row r="1259" spans="1:16" x14ac:dyDescent="0.25">
      <c r="A1259" s="6">
        <f>'4.OVTA Sites-Transects'!B1265</f>
        <v>0</v>
      </c>
      <c r="B1259" s="6">
        <f>'4.OVTA Sites-Transects'!C1265</f>
        <v>0</v>
      </c>
      <c r="C1259" s="6">
        <f>'4.OVTA Sites-Transects'!D1265</f>
        <v>0</v>
      </c>
      <c r="D1259" s="1">
        <f>'4.OVTA Sites-Transects'!E1265</f>
        <v>0</v>
      </c>
      <c r="E1259" s="1">
        <f>'4.OVTA Sites-Transects'!G1265</f>
        <v>0</v>
      </c>
      <c r="F1259" s="1">
        <f>'4.OVTA Sites-Transects'!F1265</f>
        <v>0</v>
      </c>
      <c r="G1259" s="6">
        <f>'4.OVTA Sites-Transects'!H1265</f>
        <v>0</v>
      </c>
      <c r="H1259" s="6">
        <f>'4.OVTA Sites-Transects'!I1265</f>
        <v>0</v>
      </c>
      <c r="I1259" s="193" t="str">
        <f t="shared" si="152"/>
        <v>-</v>
      </c>
      <c r="J1259" s="27" t="str">
        <f t="shared" si="153"/>
        <v>-</v>
      </c>
      <c r="K1259" s="27" t="str">
        <f t="shared" si="154"/>
        <v>-</v>
      </c>
      <c r="L1259" s="27" t="str">
        <f t="shared" si="155"/>
        <v>-</v>
      </c>
      <c r="M1259" s="27" t="str">
        <f t="shared" si="156"/>
        <v>-</v>
      </c>
      <c r="N1259" s="28">
        <f t="shared" si="157"/>
        <v>0</v>
      </c>
      <c r="O1259" s="28">
        <f t="shared" si="159"/>
        <v>0</v>
      </c>
      <c r="P1259" s="1" t="str">
        <f t="shared" si="158"/>
        <v>no</v>
      </c>
    </row>
    <row r="1260" spans="1:16" x14ac:dyDescent="0.25">
      <c r="A1260" s="6">
        <f>'4.OVTA Sites-Transects'!B1266</f>
        <v>0</v>
      </c>
      <c r="B1260" s="6">
        <f>'4.OVTA Sites-Transects'!C1266</f>
        <v>0</v>
      </c>
      <c r="C1260" s="6">
        <f>'4.OVTA Sites-Transects'!D1266</f>
        <v>0</v>
      </c>
      <c r="D1260" s="1">
        <f>'4.OVTA Sites-Transects'!E1266</f>
        <v>0</v>
      </c>
      <c r="E1260" s="1">
        <f>'4.OVTA Sites-Transects'!G1266</f>
        <v>0</v>
      </c>
      <c r="F1260" s="1">
        <f>'4.OVTA Sites-Transects'!F1266</f>
        <v>0</v>
      </c>
      <c r="G1260" s="6">
        <f>'4.OVTA Sites-Transects'!H1266</f>
        <v>0</v>
      </c>
      <c r="H1260" s="6">
        <f>'4.OVTA Sites-Transects'!I1266</f>
        <v>0</v>
      </c>
      <c r="I1260" s="193" t="str">
        <f t="shared" si="152"/>
        <v>-</v>
      </c>
      <c r="J1260" s="27" t="str">
        <f t="shared" si="153"/>
        <v>-</v>
      </c>
      <c r="K1260" s="27" t="str">
        <f t="shared" si="154"/>
        <v>-</v>
      </c>
      <c r="L1260" s="27" t="str">
        <f t="shared" si="155"/>
        <v>-</v>
      </c>
      <c r="M1260" s="27" t="str">
        <f t="shared" si="156"/>
        <v>-</v>
      </c>
      <c r="N1260" s="28">
        <f t="shared" si="157"/>
        <v>0</v>
      </c>
      <c r="O1260" s="28">
        <f t="shared" si="159"/>
        <v>0</v>
      </c>
      <c r="P1260" s="1" t="str">
        <f t="shared" si="158"/>
        <v>no</v>
      </c>
    </row>
    <row r="1261" spans="1:16" x14ac:dyDescent="0.25">
      <c r="A1261" s="6">
        <f>'4.OVTA Sites-Transects'!B1267</f>
        <v>0</v>
      </c>
      <c r="B1261" s="6">
        <f>'4.OVTA Sites-Transects'!C1267</f>
        <v>0</v>
      </c>
      <c r="C1261" s="6">
        <f>'4.OVTA Sites-Transects'!D1267</f>
        <v>0</v>
      </c>
      <c r="D1261" s="1">
        <f>'4.OVTA Sites-Transects'!E1267</f>
        <v>0</v>
      </c>
      <c r="E1261" s="1">
        <f>'4.OVTA Sites-Transects'!G1267</f>
        <v>0</v>
      </c>
      <c r="F1261" s="1">
        <f>'4.OVTA Sites-Transects'!F1267</f>
        <v>0</v>
      </c>
      <c r="G1261" s="6">
        <f>'4.OVTA Sites-Transects'!H1267</f>
        <v>0</v>
      </c>
      <c r="H1261" s="6">
        <f>'4.OVTA Sites-Transects'!I1267</f>
        <v>0</v>
      </c>
      <c r="I1261" s="193" t="str">
        <f t="shared" si="152"/>
        <v>-</v>
      </c>
      <c r="J1261" s="27" t="str">
        <f t="shared" si="153"/>
        <v>-</v>
      </c>
      <c r="K1261" s="27" t="str">
        <f t="shared" si="154"/>
        <v>-</v>
      </c>
      <c r="L1261" s="27" t="str">
        <f t="shared" si="155"/>
        <v>-</v>
      </c>
      <c r="M1261" s="27" t="str">
        <f t="shared" si="156"/>
        <v>-</v>
      </c>
      <c r="N1261" s="28">
        <f t="shared" si="157"/>
        <v>0</v>
      </c>
      <c r="O1261" s="28">
        <f t="shared" si="159"/>
        <v>0</v>
      </c>
      <c r="P1261" s="1" t="str">
        <f t="shared" si="158"/>
        <v>no</v>
      </c>
    </row>
    <row r="1262" spans="1:16" x14ac:dyDescent="0.25">
      <c r="A1262" s="6">
        <f>'4.OVTA Sites-Transects'!B1268</f>
        <v>0</v>
      </c>
      <c r="B1262" s="6">
        <f>'4.OVTA Sites-Transects'!C1268</f>
        <v>0</v>
      </c>
      <c r="C1262" s="6">
        <f>'4.OVTA Sites-Transects'!D1268</f>
        <v>0</v>
      </c>
      <c r="D1262" s="1">
        <f>'4.OVTA Sites-Transects'!E1268</f>
        <v>0</v>
      </c>
      <c r="E1262" s="1">
        <f>'4.OVTA Sites-Transects'!G1268</f>
        <v>0</v>
      </c>
      <c r="F1262" s="1">
        <f>'4.OVTA Sites-Transects'!F1268</f>
        <v>0</v>
      </c>
      <c r="G1262" s="6">
        <f>'4.OVTA Sites-Transects'!H1268</f>
        <v>0</v>
      </c>
      <c r="H1262" s="6">
        <f>'4.OVTA Sites-Transects'!I1268</f>
        <v>0</v>
      </c>
      <c r="I1262" s="193" t="str">
        <f t="shared" si="152"/>
        <v>-</v>
      </c>
      <c r="J1262" s="27" t="str">
        <f t="shared" si="153"/>
        <v>-</v>
      </c>
      <c r="K1262" s="27" t="str">
        <f t="shared" si="154"/>
        <v>-</v>
      </c>
      <c r="L1262" s="27" t="str">
        <f t="shared" si="155"/>
        <v>-</v>
      </c>
      <c r="M1262" s="27" t="str">
        <f t="shared" si="156"/>
        <v>-</v>
      </c>
      <c r="N1262" s="28">
        <f t="shared" si="157"/>
        <v>0</v>
      </c>
      <c r="O1262" s="28">
        <f t="shared" si="159"/>
        <v>0</v>
      </c>
      <c r="P1262" s="1" t="str">
        <f t="shared" si="158"/>
        <v>no</v>
      </c>
    </row>
    <row r="1263" spans="1:16" x14ac:dyDescent="0.25">
      <c r="A1263" s="6">
        <f>'4.OVTA Sites-Transects'!B1269</f>
        <v>0</v>
      </c>
      <c r="B1263" s="6">
        <f>'4.OVTA Sites-Transects'!C1269</f>
        <v>0</v>
      </c>
      <c r="C1263" s="6">
        <f>'4.OVTA Sites-Transects'!D1269</f>
        <v>0</v>
      </c>
      <c r="D1263" s="1">
        <f>'4.OVTA Sites-Transects'!E1269</f>
        <v>0</v>
      </c>
      <c r="E1263" s="1">
        <f>'4.OVTA Sites-Transects'!G1269</f>
        <v>0</v>
      </c>
      <c r="F1263" s="1">
        <f>'4.OVTA Sites-Transects'!F1269</f>
        <v>0</v>
      </c>
      <c r="G1263" s="6">
        <f>'4.OVTA Sites-Transects'!H1269</f>
        <v>0</v>
      </c>
      <c r="H1263" s="6">
        <f>'4.OVTA Sites-Transects'!I1269</f>
        <v>0</v>
      </c>
      <c r="I1263" s="193" t="str">
        <f t="shared" si="152"/>
        <v>-</v>
      </c>
      <c r="J1263" s="27" t="str">
        <f t="shared" si="153"/>
        <v>-</v>
      </c>
      <c r="K1263" s="27" t="str">
        <f t="shared" si="154"/>
        <v>-</v>
      </c>
      <c r="L1263" s="27" t="str">
        <f t="shared" si="155"/>
        <v>-</v>
      </c>
      <c r="M1263" s="27" t="str">
        <f t="shared" si="156"/>
        <v>-</v>
      </c>
      <c r="N1263" s="28">
        <f t="shared" si="157"/>
        <v>0</v>
      </c>
      <c r="O1263" s="28">
        <f t="shared" si="159"/>
        <v>0</v>
      </c>
      <c r="P1263" s="1" t="str">
        <f t="shared" si="158"/>
        <v>no</v>
      </c>
    </row>
    <row r="1264" spans="1:16" x14ac:dyDescent="0.25">
      <c r="A1264" s="6">
        <f>'4.OVTA Sites-Transects'!B1270</f>
        <v>0</v>
      </c>
      <c r="B1264" s="6">
        <f>'4.OVTA Sites-Transects'!C1270</f>
        <v>0</v>
      </c>
      <c r="C1264" s="6">
        <f>'4.OVTA Sites-Transects'!D1270</f>
        <v>0</v>
      </c>
      <c r="D1264" s="1">
        <f>'4.OVTA Sites-Transects'!E1270</f>
        <v>0</v>
      </c>
      <c r="E1264" s="1">
        <f>'4.OVTA Sites-Transects'!G1270</f>
        <v>0</v>
      </c>
      <c r="F1264" s="1">
        <f>'4.OVTA Sites-Transects'!F1270</f>
        <v>0</v>
      </c>
      <c r="G1264" s="6">
        <f>'4.OVTA Sites-Transects'!H1270</f>
        <v>0</v>
      </c>
      <c r="H1264" s="6">
        <f>'4.OVTA Sites-Transects'!I1270</f>
        <v>0</v>
      </c>
      <c r="I1264" s="193" t="str">
        <f t="shared" si="152"/>
        <v>-</v>
      </c>
      <c r="J1264" s="27" t="str">
        <f t="shared" si="153"/>
        <v>-</v>
      </c>
      <c r="K1264" s="27" t="str">
        <f t="shared" si="154"/>
        <v>-</v>
      </c>
      <c r="L1264" s="27" t="str">
        <f t="shared" si="155"/>
        <v>-</v>
      </c>
      <c r="M1264" s="27" t="str">
        <f t="shared" si="156"/>
        <v>-</v>
      </c>
      <c r="N1264" s="28">
        <f t="shared" si="157"/>
        <v>0</v>
      </c>
      <c r="O1264" s="28">
        <f t="shared" si="159"/>
        <v>0</v>
      </c>
      <c r="P1264" s="1" t="str">
        <f t="shared" si="158"/>
        <v>no</v>
      </c>
    </row>
    <row r="1265" spans="1:16" x14ac:dyDescent="0.25">
      <c r="A1265" s="6">
        <f>'4.OVTA Sites-Transects'!B1271</f>
        <v>0</v>
      </c>
      <c r="B1265" s="6">
        <f>'4.OVTA Sites-Transects'!C1271</f>
        <v>0</v>
      </c>
      <c r="C1265" s="6">
        <f>'4.OVTA Sites-Transects'!D1271</f>
        <v>0</v>
      </c>
      <c r="D1265" s="1">
        <f>'4.OVTA Sites-Transects'!E1271</f>
        <v>0</v>
      </c>
      <c r="E1265" s="1">
        <f>'4.OVTA Sites-Transects'!G1271</f>
        <v>0</v>
      </c>
      <c r="F1265" s="1">
        <f>'4.OVTA Sites-Transects'!F1271</f>
        <v>0</v>
      </c>
      <c r="G1265" s="6">
        <f>'4.OVTA Sites-Transects'!H1271</f>
        <v>0</v>
      </c>
      <c r="H1265" s="6">
        <f>'4.OVTA Sites-Transects'!I1271</f>
        <v>0</v>
      </c>
      <c r="I1265" s="193" t="str">
        <f t="shared" si="152"/>
        <v>-</v>
      </c>
      <c r="J1265" s="27" t="str">
        <f t="shared" si="153"/>
        <v>-</v>
      </c>
      <c r="K1265" s="27" t="str">
        <f t="shared" si="154"/>
        <v>-</v>
      </c>
      <c r="L1265" s="27" t="str">
        <f t="shared" si="155"/>
        <v>-</v>
      </c>
      <c r="M1265" s="27" t="str">
        <f t="shared" si="156"/>
        <v>-</v>
      </c>
      <c r="N1265" s="28">
        <f t="shared" si="157"/>
        <v>0</v>
      </c>
      <c r="O1265" s="28">
        <f t="shared" si="159"/>
        <v>0</v>
      </c>
      <c r="P1265" s="1" t="str">
        <f t="shared" si="158"/>
        <v>no</v>
      </c>
    </row>
    <row r="1266" spans="1:16" x14ac:dyDescent="0.25">
      <c r="A1266" s="6">
        <f>'4.OVTA Sites-Transects'!B1272</f>
        <v>0</v>
      </c>
      <c r="B1266" s="6">
        <f>'4.OVTA Sites-Transects'!C1272</f>
        <v>0</v>
      </c>
      <c r="C1266" s="6">
        <f>'4.OVTA Sites-Transects'!D1272</f>
        <v>0</v>
      </c>
      <c r="D1266" s="1">
        <f>'4.OVTA Sites-Transects'!E1272</f>
        <v>0</v>
      </c>
      <c r="E1266" s="1">
        <f>'4.OVTA Sites-Transects'!G1272</f>
        <v>0</v>
      </c>
      <c r="F1266" s="1">
        <f>'4.OVTA Sites-Transects'!F1272</f>
        <v>0</v>
      </c>
      <c r="G1266" s="6">
        <f>'4.OVTA Sites-Transects'!H1272</f>
        <v>0</v>
      </c>
      <c r="H1266" s="6">
        <f>'4.OVTA Sites-Transects'!I1272</f>
        <v>0</v>
      </c>
      <c r="I1266" s="193" t="str">
        <f t="shared" si="152"/>
        <v>-</v>
      </c>
      <c r="J1266" s="27" t="str">
        <f t="shared" si="153"/>
        <v>-</v>
      </c>
      <c r="K1266" s="27" t="str">
        <f t="shared" si="154"/>
        <v>-</v>
      </c>
      <c r="L1266" s="27" t="str">
        <f t="shared" si="155"/>
        <v>-</v>
      </c>
      <c r="M1266" s="27" t="str">
        <f t="shared" si="156"/>
        <v>-</v>
      </c>
      <c r="N1266" s="28">
        <f t="shared" si="157"/>
        <v>0</v>
      </c>
      <c r="O1266" s="28">
        <f t="shared" si="159"/>
        <v>0</v>
      </c>
      <c r="P1266" s="1" t="str">
        <f t="shared" si="158"/>
        <v>no</v>
      </c>
    </row>
    <row r="1267" spans="1:16" x14ac:dyDescent="0.25">
      <c r="A1267" s="6">
        <f>'4.OVTA Sites-Transects'!B1273</f>
        <v>0</v>
      </c>
      <c r="B1267" s="6">
        <f>'4.OVTA Sites-Transects'!C1273</f>
        <v>0</v>
      </c>
      <c r="C1267" s="6">
        <f>'4.OVTA Sites-Transects'!D1273</f>
        <v>0</v>
      </c>
      <c r="D1267" s="1">
        <f>'4.OVTA Sites-Transects'!E1273</f>
        <v>0</v>
      </c>
      <c r="E1267" s="1">
        <f>'4.OVTA Sites-Transects'!G1273</f>
        <v>0</v>
      </c>
      <c r="F1267" s="1">
        <f>'4.OVTA Sites-Transects'!F1273</f>
        <v>0</v>
      </c>
      <c r="G1267" s="6">
        <f>'4.OVTA Sites-Transects'!H1273</f>
        <v>0</v>
      </c>
      <c r="H1267" s="6">
        <f>'4.OVTA Sites-Transects'!I1273</f>
        <v>0</v>
      </c>
      <c r="I1267" s="193" t="str">
        <f t="shared" si="152"/>
        <v>-</v>
      </c>
      <c r="J1267" s="27" t="str">
        <f t="shared" si="153"/>
        <v>-</v>
      </c>
      <c r="K1267" s="27" t="str">
        <f t="shared" si="154"/>
        <v>-</v>
      </c>
      <c r="L1267" s="27" t="str">
        <f t="shared" si="155"/>
        <v>-</v>
      </c>
      <c r="M1267" s="27" t="str">
        <f t="shared" si="156"/>
        <v>-</v>
      </c>
      <c r="N1267" s="28">
        <f t="shared" si="157"/>
        <v>0</v>
      </c>
      <c r="O1267" s="28">
        <f t="shared" si="159"/>
        <v>0</v>
      </c>
      <c r="P1267" s="1" t="str">
        <f t="shared" si="158"/>
        <v>no</v>
      </c>
    </row>
    <row r="1268" spans="1:16" x14ac:dyDescent="0.25">
      <c r="A1268" s="6">
        <f>'4.OVTA Sites-Transects'!B1274</f>
        <v>0</v>
      </c>
      <c r="B1268" s="6">
        <f>'4.OVTA Sites-Transects'!C1274</f>
        <v>0</v>
      </c>
      <c r="C1268" s="6">
        <f>'4.OVTA Sites-Transects'!D1274</f>
        <v>0</v>
      </c>
      <c r="D1268" s="1">
        <f>'4.OVTA Sites-Transects'!E1274</f>
        <v>0</v>
      </c>
      <c r="E1268" s="1">
        <f>'4.OVTA Sites-Transects'!G1274</f>
        <v>0</v>
      </c>
      <c r="F1268" s="1">
        <f>'4.OVTA Sites-Transects'!F1274</f>
        <v>0</v>
      </c>
      <c r="G1268" s="6">
        <f>'4.OVTA Sites-Transects'!H1274</f>
        <v>0</v>
      </c>
      <c r="H1268" s="6">
        <f>'4.OVTA Sites-Transects'!I1274</f>
        <v>0</v>
      </c>
      <c r="I1268" s="193" t="str">
        <f t="shared" si="152"/>
        <v>-</v>
      </c>
      <c r="J1268" s="27" t="str">
        <f t="shared" si="153"/>
        <v>-</v>
      </c>
      <c r="K1268" s="27" t="str">
        <f t="shared" si="154"/>
        <v>-</v>
      </c>
      <c r="L1268" s="27" t="str">
        <f t="shared" si="155"/>
        <v>-</v>
      </c>
      <c r="M1268" s="27" t="str">
        <f t="shared" si="156"/>
        <v>-</v>
      </c>
      <c r="N1268" s="28">
        <f t="shared" si="157"/>
        <v>0</v>
      </c>
      <c r="O1268" s="28">
        <f t="shared" si="159"/>
        <v>0</v>
      </c>
      <c r="P1268" s="1" t="str">
        <f t="shared" si="158"/>
        <v>no</v>
      </c>
    </row>
    <row r="1269" spans="1:16" x14ac:dyDescent="0.25">
      <c r="A1269" s="6">
        <f>'4.OVTA Sites-Transects'!B1275</f>
        <v>0</v>
      </c>
      <c r="B1269" s="6">
        <f>'4.OVTA Sites-Transects'!C1275</f>
        <v>0</v>
      </c>
      <c r="C1269" s="6">
        <f>'4.OVTA Sites-Transects'!D1275</f>
        <v>0</v>
      </c>
      <c r="D1269" s="1">
        <f>'4.OVTA Sites-Transects'!E1275</f>
        <v>0</v>
      </c>
      <c r="E1269" s="1">
        <f>'4.OVTA Sites-Transects'!G1275</f>
        <v>0</v>
      </c>
      <c r="F1269" s="1">
        <f>'4.OVTA Sites-Transects'!F1275</f>
        <v>0</v>
      </c>
      <c r="G1269" s="6">
        <f>'4.OVTA Sites-Transects'!H1275</f>
        <v>0</v>
      </c>
      <c r="H1269" s="6">
        <f>'4.OVTA Sites-Transects'!I1275</f>
        <v>0</v>
      </c>
      <c r="I1269" s="193" t="str">
        <f t="shared" si="152"/>
        <v>-</v>
      </c>
      <c r="J1269" s="27" t="str">
        <f t="shared" si="153"/>
        <v>-</v>
      </c>
      <c r="K1269" s="27" t="str">
        <f t="shared" si="154"/>
        <v>-</v>
      </c>
      <c r="L1269" s="27" t="str">
        <f t="shared" si="155"/>
        <v>-</v>
      </c>
      <c r="M1269" s="27" t="str">
        <f t="shared" si="156"/>
        <v>-</v>
      </c>
      <c r="N1269" s="28">
        <f t="shared" si="157"/>
        <v>0</v>
      </c>
      <c r="O1269" s="28">
        <f t="shared" si="159"/>
        <v>0</v>
      </c>
      <c r="P1269" s="1" t="str">
        <f t="shared" si="158"/>
        <v>no</v>
      </c>
    </row>
    <row r="1270" spans="1:16" x14ac:dyDescent="0.25">
      <c r="A1270" s="6">
        <f>'4.OVTA Sites-Transects'!B1276</f>
        <v>0</v>
      </c>
      <c r="B1270" s="6">
        <f>'4.OVTA Sites-Transects'!C1276</f>
        <v>0</v>
      </c>
      <c r="C1270" s="6">
        <f>'4.OVTA Sites-Transects'!D1276</f>
        <v>0</v>
      </c>
      <c r="D1270" s="1">
        <f>'4.OVTA Sites-Transects'!E1276</f>
        <v>0</v>
      </c>
      <c r="E1270" s="1">
        <f>'4.OVTA Sites-Transects'!G1276</f>
        <v>0</v>
      </c>
      <c r="F1270" s="1">
        <f>'4.OVTA Sites-Transects'!F1276</f>
        <v>0</v>
      </c>
      <c r="G1270" s="6">
        <f>'4.OVTA Sites-Transects'!H1276</f>
        <v>0</v>
      </c>
      <c r="H1270" s="6">
        <f>'4.OVTA Sites-Transects'!I1276</f>
        <v>0</v>
      </c>
      <c r="I1270" s="193" t="str">
        <f t="shared" si="152"/>
        <v>-</v>
      </c>
      <c r="J1270" s="27" t="str">
        <f t="shared" si="153"/>
        <v>-</v>
      </c>
      <c r="K1270" s="27" t="str">
        <f t="shared" si="154"/>
        <v>-</v>
      </c>
      <c r="L1270" s="27" t="str">
        <f t="shared" si="155"/>
        <v>-</v>
      </c>
      <c r="M1270" s="27" t="str">
        <f t="shared" si="156"/>
        <v>-</v>
      </c>
      <c r="N1270" s="28">
        <f t="shared" si="157"/>
        <v>0</v>
      </c>
      <c r="O1270" s="28">
        <f t="shared" si="159"/>
        <v>0</v>
      </c>
      <c r="P1270" s="1" t="str">
        <f t="shared" si="158"/>
        <v>no</v>
      </c>
    </row>
    <row r="1271" spans="1:16" x14ac:dyDescent="0.25">
      <c r="A1271" s="6">
        <f>'4.OVTA Sites-Transects'!B1277</f>
        <v>0</v>
      </c>
      <c r="B1271" s="6">
        <f>'4.OVTA Sites-Transects'!C1277</f>
        <v>0</v>
      </c>
      <c r="C1271" s="6">
        <f>'4.OVTA Sites-Transects'!D1277</f>
        <v>0</v>
      </c>
      <c r="D1271" s="1">
        <f>'4.OVTA Sites-Transects'!E1277</f>
        <v>0</v>
      </c>
      <c r="E1271" s="1">
        <f>'4.OVTA Sites-Transects'!G1277</f>
        <v>0</v>
      </c>
      <c r="F1271" s="1">
        <f>'4.OVTA Sites-Transects'!F1277</f>
        <v>0</v>
      </c>
      <c r="G1271" s="6">
        <f>'4.OVTA Sites-Transects'!H1277</f>
        <v>0</v>
      </c>
      <c r="H1271" s="6">
        <f>'4.OVTA Sites-Transects'!I1277</f>
        <v>0</v>
      </c>
      <c r="I1271" s="193" t="str">
        <f t="shared" si="152"/>
        <v>-</v>
      </c>
      <c r="J1271" s="27" t="str">
        <f t="shared" si="153"/>
        <v>-</v>
      </c>
      <c r="K1271" s="27" t="str">
        <f t="shared" si="154"/>
        <v>-</v>
      </c>
      <c r="L1271" s="27" t="str">
        <f t="shared" si="155"/>
        <v>-</v>
      </c>
      <c r="M1271" s="27" t="str">
        <f t="shared" si="156"/>
        <v>-</v>
      </c>
      <c r="N1271" s="28">
        <f t="shared" si="157"/>
        <v>0</v>
      </c>
      <c r="O1271" s="28">
        <f t="shared" si="159"/>
        <v>0</v>
      </c>
      <c r="P1271" s="1" t="str">
        <f t="shared" si="158"/>
        <v>no</v>
      </c>
    </row>
    <row r="1272" spans="1:16" x14ac:dyDescent="0.25">
      <c r="A1272" s="6">
        <f>'4.OVTA Sites-Transects'!B1278</f>
        <v>0</v>
      </c>
      <c r="B1272" s="6">
        <f>'4.OVTA Sites-Transects'!C1278</f>
        <v>0</v>
      </c>
      <c r="C1272" s="6">
        <f>'4.OVTA Sites-Transects'!D1278</f>
        <v>0</v>
      </c>
      <c r="D1272" s="1">
        <f>'4.OVTA Sites-Transects'!E1278</f>
        <v>0</v>
      </c>
      <c r="E1272" s="1">
        <f>'4.OVTA Sites-Transects'!G1278</f>
        <v>0</v>
      </c>
      <c r="F1272" s="1">
        <f>'4.OVTA Sites-Transects'!F1278</f>
        <v>0</v>
      </c>
      <c r="G1272" s="6">
        <f>'4.OVTA Sites-Transects'!H1278</f>
        <v>0</v>
      </c>
      <c r="H1272" s="6">
        <f>'4.OVTA Sites-Transects'!I1278</f>
        <v>0</v>
      </c>
      <c r="I1272" s="193" t="str">
        <f t="shared" si="152"/>
        <v>-</v>
      </c>
      <c r="J1272" s="27" t="str">
        <f t="shared" si="153"/>
        <v>-</v>
      </c>
      <c r="K1272" s="27" t="str">
        <f t="shared" si="154"/>
        <v>-</v>
      </c>
      <c r="L1272" s="27" t="str">
        <f t="shared" si="155"/>
        <v>-</v>
      </c>
      <c r="M1272" s="27" t="str">
        <f t="shared" si="156"/>
        <v>-</v>
      </c>
      <c r="N1272" s="28">
        <f t="shared" si="157"/>
        <v>0</v>
      </c>
      <c r="O1272" s="28">
        <f t="shared" si="159"/>
        <v>0</v>
      </c>
      <c r="P1272" s="1" t="str">
        <f t="shared" si="158"/>
        <v>no</v>
      </c>
    </row>
    <row r="1273" spans="1:16" x14ac:dyDescent="0.25">
      <c r="A1273" s="6">
        <f>'4.OVTA Sites-Transects'!B1279</f>
        <v>0</v>
      </c>
      <c r="B1273" s="6">
        <f>'4.OVTA Sites-Transects'!C1279</f>
        <v>0</v>
      </c>
      <c r="C1273" s="6">
        <f>'4.OVTA Sites-Transects'!D1279</f>
        <v>0</v>
      </c>
      <c r="D1273" s="1">
        <f>'4.OVTA Sites-Transects'!E1279</f>
        <v>0</v>
      </c>
      <c r="E1273" s="1">
        <f>'4.OVTA Sites-Transects'!G1279</f>
        <v>0</v>
      </c>
      <c r="F1273" s="1">
        <f>'4.OVTA Sites-Transects'!F1279</f>
        <v>0</v>
      </c>
      <c r="G1273" s="6">
        <f>'4.OVTA Sites-Transects'!H1279</f>
        <v>0</v>
      </c>
      <c r="H1273" s="6">
        <f>'4.OVTA Sites-Transects'!I1279</f>
        <v>0</v>
      </c>
      <c r="I1273" s="193" t="str">
        <f t="shared" si="152"/>
        <v>-</v>
      </c>
      <c r="J1273" s="27" t="str">
        <f t="shared" si="153"/>
        <v>-</v>
      </c>
      <c r="K1273" s="27" t="str">
        <f t="shared" si="154"/>
        <v>-</v>
      </c>
      <c r="L1273" s="27" t="str">
        <f t="shared" si="155"/>
        <v>-</v>
      </c>
      <c r="M1273" s="27" t="str">
        <f t="shared" si="156"/>
        <v>-</v>
      </c>
      <c r="N1273" s="28">
        <f t="shared" si="157"/>
        <v>0</v>
      </c>
      <c r="O1273" s="28">
        <f t="shared" si="159"/>
        <v>0</v>
      </c>
      <c r="P1273" s="1" t="str">
        <f t="shared" si="158"/>
        <v>no</v>
      </c>
    </row>
    <row r="1274" spans="1:16" x14ac:dyDescent="0.25">
      <c r="A1274" s="6">
        <f>'4.OVTA Sites-Transects'!B1280</f>
        <v>0</v>
      </c>
      <c r="B1274" s="6">
        <f>'4.OVTA Sites-Transects'!C1280</f>
        <v>0</v>
      </c>
      <c r="C1274" s="6">
        <f>'4.OVTA Sites-Transects'!D1280</f>
        <v>0</v>
      </c>
      <c r="D1274" s="1">
        <f>'4.OVTA Sites-Transects'!E1280</f>
        <v>0</v>
      </c>
      <c r="E1274" s="1">
        <f>'4.OVTA Sites-Transects'!G1280</f>
        <v>0</v>
      </c>
      <c r="F1274" s="1">
        <f>'4.OVTA Sites-Transects'!F1280</f>
        <v>0</v>
      </c>
      <c r="G1274" s="6">
        <f>'4.OVTA Sites-Transects'!H1280</f>
        <v>0</v>
      </c>
      <c r="H1274" s="6">
        <f>'4.OVTA Sites-Transects'!I1280</f>
        <v>0</v>
      </c>
      <c r="I1274" s="193" t="str">
        <f t="shared" si="152"/>
        <v>-</v>
      </c>
      <c r="J1274" s="27" t="str">
        <f t="shared" si="153"/>
        <v>-</v>
      </c>
      <c r="K1274" s="27" t="str">
        <f t="shared" si="154"/>
        <v>-</v>
      </c>
      <c r="L1274" s="27" t="str">
        <f t="shared" si="155"/>
        <v>-</v>
      </c>
      <c r="M1274" s="27" t="str">
        <f t="shared" si="156"/>
        <v>-</v>
      </c>
      <c r="N1274" s="28">
        <f t="shared" si="157"/>
        <v>0</v>
      </c>
      <c r="O1274" s="28">
        <f t="shared" si="159"/>
        <v>0</v>
      </c>
      <c r="P1274" s="1" t="str">
        <f t="shared" si="158"/>
        <v>no</v>
      </c>
    </row>
    <row r="1275" spans="1:16" x14ac:dyDescent="0.25">
      <c r="A1275" s="6">
        <f>'4.OVTA Sites-Transects'!B1281</f>
        <v>0</v>
      </c>
      <c r="B1275" s="6">
        <f>'4.OVTA Sites-Transects'!C1281</f>
        <v>0</v>
      </c>
      <c r="C1275" s="6">
        <f>'4.OVTA Sites-Transects'!D1281</f>
        <v>0</v>
      </c>
      <c r="D1275" s="1">
        <f>'4.OVTA Sites-Transects'!E1281</f>
        <v>0</v>
      </c>
      <c r="E1275" s="1">
        <f>'4.OVTA Sites-Transects'!G1281</f>
        <v>0</v>
      </c>
      <c r="F1275" s="1">
        <f>'4.OVTA Sites-Transects'!F1281</f>
        <v>0</v>
      </c>
      <c r="G1275" s="6">
        <f>'4.OVTA Sites-Transects'!H1281</f>
        <v>0</v>
      </c>
      <c r="H1275" s="6">
        <f>'4.OVTA Sites-Transects'!I1281</f>
        <v>0</v>
      </c>
      <c r="I1275" s="193" t="str">
        <f t="shared" si="152"/>
        <v>-</v>
      </c>
      <c r="J1275" s="27" t="str">
        <f t="shared" si="153"/>
        <v>-</v>
      </c>
      <c r="K1275" s="27" t="str">
        <f t="shared" si="154"/>
        <v>-</v>
      </c>
      <c r="L1275" s="27" t="str">
        <f t="shared" si="155"/>
        <v>-</v>
      </c>
      <c r="M1275" s="27" t="str">
        <f t="shared" si="156"/>
        <v>-</v>
      </c>
      <c r="N1275" s="28">
        <f t="shared" si="157"/>
        <v>0</v>
      </c>
      <c r="O1275" s="28">
        <f t="shared" si="159"/>
        <v>0</v>
      </c>
      <c r="P1275" s="1" t="str">
        <f t="shared" si="158"/>
        <v>no</v>
      </c>
    </row>
    <row r="1276" spans="1:16" x14ac:dyDescent="0.25">
      <c r="A1276" s="6">
        <f>'4.OVTA Sites-Transects'!B1282</f>
        <v>0</v>
      </c>
      <c r="B1276" s="6">
        <f>'4.OVTA Sites-Transects'!C1282</f>
        <v>0</v>
      </c>
      <c r="C1276" s="6">
        <f>'4.OVTA Sites-Transects'!D1282</f>
        <v>0</v>
      </c>
      <c r="D1276" s="1">
        <f>'4.OVTA Sites-Transects'!E1282</f>
        <v>0</v>
      </c>
      <c r="E1276" s="1">
        <f>'4.OVTA Sites-Transects'!G1282</f>
        <v>0</v>
      </c>
      <c r="F1276" s="1">
        <f>'4.OVTA Sites-Transects'!F1282</f>
        <v>0</v>
      </c>
      <c r="G1276" s="6">
        <f>'4.OVTA Sites-Transects'!H1282</f>
        <v>0</v>
      </c>
      <c r="H1276" s="6">
        <f>'4.OVTA Sites-Transects'!I1282</f>
        <v>0</v>
      </c>
      <c r="I1276" s="193" t="str">
        <f t="shared" si="152"/>
        <v>-</v>
      </c>
      <c r="J1276" s="27" t="str">
        <f t="shared" si="153"/>
        <v>-</v>
      </c>
      <c r="K1276" s="27" t="str">
        <f t="shared" si="154"/>
        <v>-</v>
      </c>
      <c r="L1276" s="27" t="str">
        <f t="shared" si="155"/>
        <v>-</v>
      </c>
      <c r="M1276" s="27" t="str">
        <f t="shared" si="156"/>
        <v>-</v>
      </c>
      <c r="N1276" s="28">
        <f t="shared" si="157"/>
        <v>0</v>
      </c>
      <c r="O1276" s="28">
        <f t="shared" si="159"/>
        <v>0</v>
      </c>
      <c r="P1276" s="1" t="str">
        <f t="shared" si="158"/>
        <v>no</v>
      </c>
    </row>
    <row r="1277" spans="1:16" x14ac:dyDescent="0.25">
      <c r="A1277" s="6">
        <f>'4.OVTA Sites-Transects'!B1283</f>
        <v>0</v>
      </c>
      <c r="B1277" s="6">
        <f>'4.OVTA Sites-Transects'!C1283</f>
        <v>0</v>
      </c>
      <c r="C1277" s="6">
        <f>'4.OVTA Sites-Transects'!D1283</f>
        <v>0</v>
      </c>
      <c r="D1277" s="1">
        <f>'4.OVTA Sites-Transects'!E1283</f>
        <v>0</v>
      </c>
      <c r="E1277" s="1">
        <f>'4.OVTA Sites-Transects'!G1283</f>
        <v>0</v>
      </c>
      <c r="F1277" s="1">
        <f>'4.OVTA Sites-Transects'!F1283</f>
        <v>0</v>
      </c>
      <c r="G1277" s="6">
        <f>'4.OVTA Sites-Transects'!H1283</f>
        <v>0</v>
      </c>
      <c r="H1277" s="6">
        <f>'4.OVTA Sites-Transects'!I1283</f>
        <v>0</v>
      </c>
      <c r="I1277" s="193" t="str">
        <f t="shared" si="152"/>
        <v>-</v>
      </c>
      <c r="J1277" s="27" t="str">
        <f t="shared" si="153"/>
        <v>-</v>
      </c>
      <c r="K1277" s="27" t="str">
        <f t="shared" si="154"/>
        <v>-</v>
      </c>
      <c r="L1277" s="27" t="str">
        <f t="shared" si="155"/>
        <v>-</v>
      </c>
      <c r="M1277" s="27" t="str">
        <f t="shared" si="156"/>
        <v>-</v>
      </c>
      <c r="N1277" s="28">
        <f t="shared" si="157"/>
        <v>0</v>
      </c>
      <c r="O1277" s="28">
        <f t="shared" si="159"/>
        <v>0</v>
      </c>
      <c r="P1277" s="1" t="str">
        <f t="shared" si="158"/>
        <v>no</v>
      </c>
    </row>
    <row r="1278" spans="1:16" x14ac:dyDescent="0.25">
      <c r="A1278" s="6">
        <f>'4.OVTA Sites-Transects'!B1284</f>
        <v>0</v>
      </c>
      <c r="B1278" s="6">
        <f>'4.OVTA Sites-Transects'!C1284</f>
        <v>0</v>
      </c>
      <c r="C1278" s="6">
        <f>'4.OVTA Sites-Transects'!D1284</f>
        <v>0</v>
      </c>
      <c r="D1278" s="1">
        <f>'4.OVTA Sites-Transects'!E1284</f>
        <v>0</v>
      </c>
      <c r="E1278" s="1">
        <f>'4.OVTA Sites-Transects'!G1284</f>
        <v>0</v>
      </c>
      <c r="F1278" s="1">
        <f>'4.OVTA Sites-Transects'!F1284</f>
        <v>0</v>
      </c>
      <c r="G1278" s="6">
        <f>'4.OVTA Sites-Transects'!H1284</f>
        <v>0</v>
      </c>
      <c r="H1278" s="6">
        <f>'4.OVTA Sites-Transects'!I1284</f>
        <v>0</v>
      </c>
      <c r="I1278" s="193" t="str">
        <f t="shared" si="152"/>
        <v>-</v>
      </c>
      <c r="J1278" s="27" t="str">
        <f t="shared" si="153"/>
        <v>-</v>
      </c>
      <c r="K1278" s="27" t="str">
        <f t="shared" si="154"/>
        <v>-</v>
      </c>
      <c r="L1278" s="27" t="str">
        <f t="shared" si="155"/>
        <v>-</v>
      </c>
      <c r="M1278" s="27" t="str">
        <f t="shared" si="156"/>
        <v>-</v>
      </c>
      <c r="N1278" s="28">
        <f t="shared" si="157"/>
        <v>0</v>
      </c>
      <c r="O1278" s="28">
        <f t="shared" si="159"/>
        <v>0</v>
      </c>
      <c r="P1278" s="1" t="str">
        <f t="shared" si="158"/>
        <v>no</v>
      </c>
    </row>
    <row r="1279" spans="1:16" x14ac:dyDescent="0.25">
      <c r="A1279" s="6">
        <f>'4.OVTA Sites-Transects'!B1285</f>
        <v>0</v>
      </c>
      <c r="B1279" s="6">
        <f>'4.OVTA Sites-Transects'!C1285</f>
        <v>0</v>
      </c>
      <c r="C1279" s="6">
        <f>'4.OVTA Sites-Transects'!D1285</f>
        <v>0</v>
      </c>
      <c r="D1279" s="1">
        <f>'4.OVTA Sites-Transects'!E1285</f>
        <v>0</v>
      </c>
      <c r="E1279" s="1">
        <f>'4.OVTA Sites-Transects'!G1285</f>
        <v>0</v>
      </c>
      <c r="F1279" s="1">
        <f>'4.OVTA Sites-Transects'!F1285</f>
        <v>0</v>
      </c>
      <c r="G1279" s="6">
        <f>'4.OVTA Sites-Transects'!H1285</f>
        <v>0</v>
      </c>
      <c r="H1279" s="6">
        <f>'4.OVTA Sites-Transects'!I1285</f>
        <v>0</v>
      </c>
      <c r="I1279" s="193" t="str">
        <f t="shared" si="152"/>
        <v>-</v>
      </c>
      <c r="J1279" s="27" t="str">
        <f t="shared" si="153"/>
        <v>-</v>
      </c>
      <c r="K1279" s="27" t="str">
        <f t="shared" si="154"/>
        <v>-</v>
      </c>
      <c r="L1279" s="27" t="str">
        <f t="shared" si="155"/>
        <v>-</v>
      </c>
      <c r="M1279" s="27" t="str">
        <f t="shared" si="156"/>
        <v>-</v>
      </c>
      <c r="N1279" s="28">
        <f t="shared" si="157"/>
        <v>0</v>
      </c>
      <c r="O1279" s="28">
        <f t="shared" si="159"/>
        <v>0</v>
      </c>
      <c r="P1279" s="1" t="str">
        <f t="shared" si="158"/>
        <v>no</v>
      </c>
    </row>
    <row r="1280" spans="1:16" x14ac:dyDescent="0.25">
      <c r="A1280" s="6">
        <f>'4.OVTA Sites-Transects'!B1286</f>
        <v>0</v>
      </c>
      <c r="B1280" s="6">
        <f>'4.OVTA Sites-Transects'!C1286</f>
        <v>0</v>
      </c>
      <c r="C1280" s="6">
        <f>'4.OVTA Sites-Transects'!D1286</f>
        <v>0</v>
      </c>
      <c r="D1280" s="1">
        <f>'4.OVTA Sites-Transects'!E1286</f>
        <v>0</v>
      </c>
      <c r="E1280" s="1">
        <f>'4.OVTA Sites-Transects'!G1286</f>
        <v>0</v>
      </c>
      <c r="F1280" s="1">
        <f>'4.OVTA Sites-Transects'!F1286</f>
        <v>0</v>
      </c>
      <c r="G1280" s="6">
        <f>'4.OVTA Sites-Transects'!H1286</f>
        <v>0</v>
      </c>
      <c r="H1280" s="6">
        <f>'4.OVTA Sites-Transects'!I1286</f>
        <v>0</v>
      </c>
      <c r="I1280" s="193" t="str">
        <f t="shared" si="152"/>
        <v>-</v>
      </c>
      <c r="J1280" s="27" t="str">
        <f t="shared" si="153"/>
        <v>-</v>
      </c>
      <c r="K1280" s="27" t="str">
        <f t="shared" si="154"/>
        <v>-</v>
      </c>
      <c r="L1280" s="27" t="str">
        <f t="shared" si="155"/>
        <v>-</v>
      </c>
      <c r="M1280" s="27" t="str">
        <f t="shared" si="156"/>
        <v>-</v>
      </c>
      <c r="N1280" s="28">
        <f t="shared" si="157"/>
        <v>0</v>
      </c>
      <c r="O1280" s="28">
        <f t="shared" si="159"/>
        <v>0</v>
      </c>
      <c r="P1280" s="1" t="str">
        <f t="shared" si="158"/>
        <v>no</v>
      </c>
    </row>
    <row r="1281" spans="1:16" x14ac:dyDescent="0.25">
      <c r="A1281" s="6">
        <f>'4.OVTA Sites-Transects'!B1287</f>
        <v>0</v>
      </c>
      <c r="B1281" s="6">
        <f>'4.OVTA Sites-Transects'!C1287</f>
        <v>0</v>
      </c>
      <c r="C1281" s="6">
        <f>'4.OVTA Sites-Transects'!D1287</f>
        <v>0</v>
      </c>
      <c r="D1281" s="1">
        <f>'4.OVTA Sites-Transects'!E1287</f>
        <v>0</v>
      </c>
      <c r="E1281" s="1">
        <f>'4.OVTA Sites-Transects'!G1287</f>
        <v>0</v>
      </c>
      <c r="F1281" s="1">
        <f>'4.OVTA Sites-Transects'!F1287</f>
        <v>0</v>
      </c>
      <c r="G1281" s="6">
        <f>'4.OVTA Sites-Transects'!H1287</f>
        <v>0</v>
      </c>
      <c r="H1281" s="6">
        <f>'4.OVTA Sites-Transects'!I1287</f>
        <v>0</v>
      </c>
      <c r="I1281" s="193" t="str">
        <f t="shared" si="152"/>
        <v>-</v>
      </c>
      <c r="J1281" s="27" t="str">
        <f t="shared" si="153"/>
        <v>-</v>
      </c>
      <c r="K1281" s="27" t="str">
        <f t="shared" si="154"/>
        <v>-</v>
      </c>
      <c r="L1281" s="27" t="str">
        <f t="shared" si="155"/>
        <v>-</v>
      </c>
      <c r="M1281" s="27" t="str">
        <f t="shared" si="156"/>
        <v>-</v>
      </c>
      <c r="N1281" s="28">
        <f t="shared" si="157"/>
        <v>0</v>
      </c>
      <c r="O1281" s="28">
        <f t="shared" si="159"/>
        <v>0</v>
      </c>
      <c r="P1281" s="1" t="str">
        <f t="shared" si="158"/>
        <v>no</v>
      </c>
    </row>
    <row r="1282" spans="1:16" x14ac:dyDescent="0.25">
      <c r="A1282" s="6">
        <f>'4.OVTA Sites-Transects'!B1288</f>
        <v>0</v>
      </c>
      <c r="B1282" s="6">
        <f>'4.OVTA Sites-Transects'!C1288</f>
        <v>0</v>
      </c>
      <c r="C1282" s="6">
        <f>'4.OVTA Sites-Transects'!D1288</f>
        <v>0</v>
      </c>
      <c r="D1282" s="1">
        <f>'4.OVTA Sites-Transects'!E1288</f>
        <v>0</v>
      </c>
      <c r="E1282" s="1">
        <f>'4.OVTA Sites-Transects'!G1288</f>
        <v>0</v>
      </c>
      <c r="F1282" s="1">
        <f>'4.OVTA Sites-Transects'!F1288</f>
        <v>0</v>
      </c>
      <c r="G1282" s="6">
        <f>'4.OVTA Sites-Transects'!H1288</f>
        <v>0</v>
      </c>
      <c r="H1282" s="6">
        <f>'4.OVTA Sites-Transects'!I1288</f>
        <v>0</v>
      </c>
      <c r="I1282" s="193" t="str">
        <f t="shared" si="152"/>
        <v>-</v>
      </c>
      <c r="J1282" s="27" t="str">
        <f t="shared" si="153"/>
        <v>-</v>
      </c>
      <c r="K1282" s="27" t="str">
        <f t="shared" si="154"/>
        <v>-</v>
      </c>
      <c r="L1282" s="27" t="str">
        <f t="shared" si="155"/>
        <v>-</v>
      </c>
      <c r="M1282" s="27" t="str">
        <f t="shared" si="156"/>
        <v>-</v>
      </c>
      <c r="N1282" s="28">
        <f t="shared" si="157"/>
        <v>0</v>
      </c>
      <c r="O1282" s="28">
        <f t="shared" si="159"/>
        <v>0</v>
      </c>
      <c r="P1282" s="1" t="str">
        <f t="shared" si="158"/>
        <v>no</v>
      </c>
    </row>
    <row r="1283" spans="1:16" x14ac:dyDescent="0.25">
      <c r="A1283" s="6">
        <f>'4.OVTA Sites-Transects'!B1289</f>
        <v>0</v>
      </c>
      <c r="B1283" s="6">
        <f>'4.OVTA Sites-Transects'!C1289</f>
        <v>0</v>
      </c>
      <c r="C1283" s="6">
        <f>'4.OVTA Sites-Transects'!D1289</f>
        <v>0</v>
      </c>
      <c r="D1283" s="1">
        <f>'4.OVTA Sites-Transects'!E1289</f>
        <v>0</v>
      </c>
      <c r="E1283" s="1">
        <f>'4.OVTA Sites-Transects'!G1289</f>
        <v>0</v>
      </c>
      <c r="F1283" s="1">
        <f>'4.OVTA Sites-Transects'!F1289</f>
        <v>0</v>
      </c>
      <c r="G1283" s="6">
        <f>'4.OVTA Sites-Transects'!H1289</f>
        <v>0</v>
      </c>
      <c r="H1283" s="6">
        <f>'4.OVTA Sites-Transects'!I1289</f>
        <v>0</v>
      </c>
      <c r="I1283" s="193" t="str">
        <f t="shared" ref="I1283:I1346" si="160">IF(F1283="B", SUMIF(OVTA_Calcs_TMA, D1283, WeightingFactorMod), IF(F1283="C", SUMIF(OVTA_Calcs_TMA, D1283, WeightingFactorHigh), IF(F1283="D", SUMIF(OVTA_Calcs_TMA, D1283, WeightingFactorVeryHigh), "-")))</f>
        <v>-</v>
      </c>
      <c r="J1283" s="27" t="str">
        <f t="shared" ref="J1283:J1346" si="161">IF(ISNUMBER(AVERAGEIFS(AssessmentResultsLow, AssessmentResultsSites, $A1283,AssessmentIncluded, "yes")), I1283*AVERAGEIFS(AssessmentResultsLow, AssessmentResultsSites, $A1283,AssessmentIncluded, "yes"), "-")</f>
        <v>-</v>
      </c>
      <c r="K1283" s="27" t="str">
        <f t="shared" ref="K1283:K1346" si="162">IF(ISNUMBER(AVERAGEIFS(AssessmentResultsMod, AssessmentResultsSites, $A1283,AssessmentIncluded, "yes")), I1283*AVERAGEIFS(AssessmentResultsMod, AssessmentResultsSites, $A1283,AssessmentIncluded, "yes"), "-")</f>
        <v>-</v>
      </c>
      <c r="L1283" s="27" t="str">
        <f t="shared" ref="L1283:L1346" si="163">IF(ISNUMBER(AVERAGEIFS(AssessmentResultsHigh, AssessmentResultsSites, $A1283,AssessmentIncluded, "yes")), I1283*AVERAGEIFS(AssessmentResultsHigh, AssessmentResultsSites, $A1283,AssessmentIncluded, "yes"), "-")</f>
        <v>-</v>
      </c>
      <c r="M1283" s="27" t="str">
        <f t="shared" ref="M1283:M1346" si="164">IF(ISNUMBER(AVERAGEIFS(AssessmentResultsVeryHigh, AssessmentResultsSites, $A1283,AssessmentIncluded, "yes")), I1283*AVERAGEIFS(AssessmentResultsVeryHigh, AssessmentResultsSites, $A1283,AssessmentIncluded, "yes"), "-")</f>
        <v>-</v>
      </c>
      <c r="N1283" s="28">
        <f t="shared" ref="N1283:N1346" si="165">COUNTIFS(AssessmentResultsSites, A1283, AssessmentIncluded, "yes")</f>
        <v>0</v>
      </c>
      <c r="O1283" s="28">
        <f t="shared" si="159"/>
        <v>0</v>
      </c>
      <c r="P1283" s="1" t="str">
        <f t="shared" ref="P1283:P1346" si="166">IF(AND(G1283="Yes", N1283&gt;0), "yes", "no")</f>
        <v>no</v>
      </c>
    </row>
    <row r="1284" spans="1:16" x14ac:dyDescent="0.25">
      <c r="A1284" s="6">
        <f>'4.OVTA Sites-Transects'!B1290</f>
        <v>0</v>
      </c>
      <c r="B1284" s="6">
        <f>'4.OVTA Sites-Transects'!C1290</f>
        <v>0</v>
      </c>
      <c r="C1284" s="6">
        <f>'4.OVTA Sites-Transects'!D1290</f>
        <v>0</v>
      </c>
      <c r="D1284" s="1">
        <f>'4.OVTA Sites-Transects'!E1290</f>
        <v>0</v>
      </c>
      <c r="E1284" s="1">
        <f>'4.OVTA Sites-Transects'!G1290</f>
        <v>0</v>
      </c>
      <c r="F1284" s="1">
        <f>'4.OVTA Sites-Transects'!F1290</f>
        <v>0</v>
      </c>
      <c r="G1284" s="6">
        <f>'4.OVTA Sites-Transects'!H1290</f>
        <v>0</v>
      </c>
      <c r="H1284" s="6">
        <f>'4.OVTA Sites-Transects'!I1290</f>
        <v>0</v>
      </c>
      <c r="I1284" s="193" t="str">
        <f t="shared" si="160"/>
        <v>-</v>
      </c>
      <c r="J1284" s="27" t="str">
        <f t="shared" si="161"/>
        <v>-</v>
      </c>
      <c r="K1284" s="27" t="str">
        <f t="shared" si="162"/>
        <v>-</v>
      </c>
      <c r="L1284" s="27" t="str">
        <f t="shared" si="163"/>
        <v>-</v>
      </c>
      <c r="M1284" s="27" t="str">
        <f t="shared" si="164"/>
        <v>-</v>
      </c>
      <c r="N1284" s="28">
        <f t="shared" si="165"/>
        <v>0</v>
      </c>
      <c r="O1284" s="28">
        <f t="shared" ref="O1284:O1347" si="167">IF(P1284="yes", N1284, 0)</f>
        <v>0</v>
      </c>
      <c r="P1284" s="1" t="str">
        <f t="shared" si="166"/>
        <v>no</v>
      </c>
    </row>
    <row r="1285" spans="1:16" x14ac:dyDescent="0.25">
      <c r="A1285" s="6">
        <f>'4.OVTA Sites-Transects'!B1291</f>
        <v>0</v>
      </c>
      <c r="B1285" s="6">
        <f>'4.OVTA Sites-Transects'!C1291</f>
        <v>0</v>
      </c>
      <c r="C1285" s="6">
        <f>'4.OVTA Sites-Transects'!D1291</f>
        <v>0</v>
      </c>
      <c r="D1285" s="1">
        <f>'4.OVTA Sites-Transects'!E1291</f>
        <v>0</v>
      </c>
      <c r="E1285" s="1">
        <f>'4.OVTA Sites-Transects'!G1291</f>
        <v>0</v>
      </c>
      <c r="F1285" s="1">
        <f>'4.OVTA Sites-Transects'!F1291</f>
        <v>0</v>
      </c>
      <c r="G1285" s="6">
        <f>'4.OVTA Sites-Transects'!H1291</f>
        <v>0</v>
      </c>
      <c r="H1285" s="6">
        <f>'4.OVTA Sites-Transects'!I1291</f>
        <v>0</v>
      </c>
      <c r="I1285" s="193" t="str">
        <f t="shared" si="160"/>
        <v>-</v>
      </c>
      <c r="J1285" s="27" t="str">
        <f t="shared" si="161"/>
        <v>-</v>
      </c>
      <c r="K1285" s="27" t="str">
        <f t="shared" si="162"/>
        <v>-</v>
      </c>
      <c r="L1285" s="27" t="str">
        <f t="shared" si="163"/>
        <v>-</v>
      </c>
      <c r="M1285" s="27" t="str">
        <f t="shared" si="164"/>
        <v>-</v>
      </c>
      <c r="N1285" s="28">
        <f t="shared" si="165"/>
        <v>0</v>
      </c>
      <c r="O1285" s="28">
        <f t="shared" si="167"/>
        <v>0</v>
      </c>
      <c r="P1285" s="1" t="str">
        <f t="shared" si="166"/>
        <v>no</v>
      </c>
    </row>
    <row r="1286" spans="1:16" x14ac:dyDescent="0.25">
      <c r="A1286" s="6">
        <f>'4.OVTA Sites-Transects'!B1292</f>
        <v>0</v>
      </c>
      <c r="B1286" s="6">
        <f>'4.OVTA Sites-Transects'!C1292</f>
        <v>0</v>
      </c>
      <c r="C1286" s="6">
        <f>'4.OVTA Sites-Transects'!D1292</f>
        <v>0</v>
      </c>
      <c r="D1286" s="1">
        <f>'4.OVTA Sites-Transects'!E1292</f>
        <v>0</v>
      </c>
      <c r="E1286" s="1">
        <f>'4.OVTA Sites-Transects'!G1292</f>
        <v>0</v>
      </c>
      <c r="F1286" s="1">
        <f>'4.OVTA Sites-Transects'!F1292</f>
        <v>0</v>
      </c>
      <c r="G1286" s="6">
        <f>'4.OVTA Sites-Transects'!H1292</f>
        <v>0</v>
      </c>
      <c r="H1286" s="6">
        <f>'4.OVTA Sites-Transects'!I1292</f>
        <v>0</v>
      </c>
      <c r="I1286" s="193" t="str">
        <f t="shared" si="160"/>
        <v>-</v>
      </c>
      <c r="J1286" s="27" t="str">
        <f t="shared" si="161"/>
        <v>-</v>
      </c>
      <c r="K1286" s="27" t="str">
        <f t="shared" si="162"/>
        <v>-</v>
      </c>
      <c r="L1286" s="27" t="str">
        <f t="shared" si="163"/>
        <v>-</v>
      </c>
      <c r="M1286" s="27" t="str">
        <f t="shared" si="164"/>
        <v>-</v>
      </c>
      <c r="N1286" s="28">
        <f t="shared" si="165"/>
        <v>0</v>
      </c>
      <c r="O1286" s="28">
        <f t="shared" si="167"/>
        <v>0</v>
      </c>
      <c r="P1286" s="1" t="str">
        <f t="shared" si="166"/>
        <v>no</v>
      </c>
    </row>
    <row r="1287" spans="1:16" x14ac:dyDescent="0.25">
      <c r="A1287" s="6">
        <f>'4.OVTA Sites-Transects'!B1293</f>
        <v>0</v>
      </c>
      <c r="B1287" s="6">
        <f>'4.OVTA Sites-Transects'!C1293</f>
        <v>0</v>
      </c>
      <c r="C1287" s="6">
        <f>'4.OVTA Sites-Transects'!D1293</f>
        <v>0</v>
      </c>
      <c r="D1287" s="1">
        <f>'4.OVTA Sites-Transects'!E1293</f>
        <v>0</v>
      </c>
      <c r="E1287" s="1">
        <f>'4.OVTA Sites-Transects'!G1293</f>
        <v>0</v>
      </c>
      <c r="F1287" s="1">
        <f>'4.OVTA Sites-Transects'!F1293</f>
        <v>0</v>
      </c>
      <c r="G1287" s="6">
        <f>'4.OVTA Sites-Transects'!H1293</f>
        <v>0</v>
      </c>
      <c r="H1287" s="6">
        <f>'4.OVTA Sites-Transects'!I1293</f>
        <v>0</v>
      </c>
      <c r="I1287" s="193" t="str">
        <f t="shared" si="160"/>
        <v>-</v>
      </c>
      <c r="J1287" s="27" t="str">
        <f t="shared" si="161"/>
        <v>-</v>
      </c>
      <c r="K1287" s="27" t="str">
        <f t="shared" si="162"/>
        <v>-</v>
      </c>
      <c r="L1287" s="27" t="str">
        <f t="shared" si="163"/>
        <v>-</v>
      </c>
      <c r="M1287" s="27" t="str">
        <f t="shared" si="164"/>
        <v>-</v>
      </c>
      <c r="N1287" s="28">
        <f t="shared" si="165"/>
        <v>0</v>
      </c>
      <c r="O1287" s="28">
        <f t="shared" si="167"/>
        <v>0</v>
      </c>
      <c r="P1287" s="1" t="str">
        <f t="shared" si="166"/>
        <v>no</v>
      </c>
    </row>
    <row r="1288" spans="1:16" x14ac:dyDescent="0.25">
      <c r="A1288" s="6">
        <f>'4.OVTA Sites-Transects'!B1294</f>
        <v>0</v>
      </c>
      <c r="B1288" s="6">
        <f>'4.OVTA Sites-Transects'!C1294</f>
        <v>0</v>
      </c>
      <c r="C1288" s="6">
        <f>'4.OVTA Sites-Transects'!D1294</f>
        <v>0</v>
      </c>
      <c r="D1288" s="1">
        <f>'4.OVTA Sites-Transects'!E1294</f>
        <v>0</v>
      </c>
      <c r="E1288" s="1">
        <f>'4.OVTA Sites-Transects'!G1294</f>
        <v>0</v>
      </c>
      <c r="F1288" s="1">
        <f>'4.OVTA Sites-Transects'!F1294</f>
        <v>0</v>
      </c>
      <c r="G1288" s="6">
        <f>'4.OVTA Sites-Transects'!H1294</f>
        <v>0</v>
      </c>
      <c r="H1288" s="6">
        <f>'4.OVTA Sites-Transects'!I1294</f>
        <v>0</v>
      </c>
      <c r="I1288" s="193" t="str">
        <f t="shared" si="160"/>
        <v>-</v>
      </c>
      <c r="J1288" s="27" t="str">
        <f t="shared" si="161"/>
        <v>-</v>
      </c>
      <c r="K1288" s="27" t="str">
        <f t="shared" si="162"/>
        <v>-</v>
      </c>
      <c r="L1288" s="27" t="str">
        <f t="shared" si="163"/>
        <v>-</v>
      </c>
      <c r="M1288" s="27" t="str">
        <f t="shared" si="164"/>
        <v>-</v>
      </c>
      <c r="N1288" s="28">
        <f t="shared" si="165"/>
        <v>0</v>
      </c>
      <c r="O1288" s="28">
        <f t="shared" si="167"/>
        <v>0</v>
      </c>
      <c r="P1288" s="1" t="str">
        <f t="shared" si="166"/>
        <v>no</v>
      </c>
    </row>
    <row r="1289" spans="1:16" x14ac:dyDescent="0.25">
      <c r="A1289" s="6">
        <f>'4.OVTA Sites-Transects'!B1295</f>
        <v>0</v>
      </c>
      <c r="B1289" s="6">
        <f>'4.OVTA Sites-Transects'!C1295</f>
        <v>0</v>
      </c>
      <c r="C1289" s="6">
        <f>'4.OVTA Sites-Transects'!D1295</f>
        <v>0</v>
      </c>
      <c r="D1289" s="1">
        <f>'4.OVTA Sites-Transects'!E1295</f>
        <v>0</v>
      </c>
      <c r="E1289" s="1">
        <f>'4.OVTA Sites-Transects'!G1295</f>
        <v>0</v>
      </c>
      <c r="F1289" s="1">
        <f>'4.OVTA Sites-Transects'!F1295</f>
        <v>0</v>
      </c>
      <c r="G1289" s="6">
        <f>'4.OVTA Sites-Transects'!H1295</f>
        <v>0</v>
      </c>
      <c r="H1289" s="6">
        <f>'4.OVTA Sites-Transects'!I1295</f>
        <v>0</v>
      </c>
      <c r="I1289" s="193" t="str">
        <f t="shared" si="160"/>
        <v>-</v>
      </c>
      <c r="J1289" s="27" t="str">
        <f t="shared" si="161"/>
        <v>-</v>
      </c>
      <c r="K1289" s="27" t="str">
        <f t="shared" si="162"/>
        <v>-</v>
      </c>
      <c r="L1289" s="27" t="str">
        <f t="shared" si="163"/>
        <v>-</v>
      </c>
      <c r="M1289" s="27" t="str">
        <f t="shared" si="164"/>
        <v>-</v>
      </c>
      <c r="N1289" s="28">
        <f t="shared" si="165"/>
        <v>0</v>
      </c>
      <c r="O1289" s="28">
        <f t="shared" si="167"/>
        <v>0</v>
      </c>
      <c r="P1289" s="1" t="str">
        <f t="shared" si="166"/>
        <v>no</v>
      </c>
    </row>
    <row r="1290" spans="1:16" x14ac:dyDescent="0.25">
      <c r="A1290" s="6">
        <f>'4.OVTA Sites-Transects'!B1296</f>
        <v>0</v>
      </c>
      <c r="B1290" s="6">
        <f>'4.OVTA Sites-Transects'!C1296</f>
        <v>0</v>
      </c>
      <c r="C1290" s="6">
        <f>'4.OVTA Sites-Transects'!D1296</f>
        <v>0</v>
      </c>
      <c r="D1290" s="1">
        <f>'4.OVTA Sites-Transects'!E1296</f>
        <v>0</v>
      </c>
      <c r="E1290" s="1">
        <f>'4.OVTA Sites-Transects'!G1296</f>
        <v>0</v>
      </c>
      <c r="F1290" s="1">
        <f>'4.OVTA Sites-Transects'!F1296</f>
        <v>0</v>
      </c>
      <c r="G1290" s="6">
        <f>'4.OVTA Sites-Transects'!H1296</f>
        <v>0</v>
      </c>
      <c r="H1290" s="6">
        <f>'4.OVTA Sites-Transects'!I1296</f>
        <v>0</v>
      </c>
      <c r="I1290" s="193" t="str">
        <f t="shared" si="160"/>
        <v>-</v>
      </c>
      <c r="J1290" s="27" t="str">
        <f t="shared" si="161"/>
        <v>-</v>
      </c>
      <c r="K1290" s="27" t="str">
        <f t="shared" si="162"/>
        <v>-</v>
      </c>
      <c r="L1290" s="27" t="str">
        <f t="shared" si="163"/>
        <v>-</v>
      </c>
      <c r="M1290" s="27" t="str">
        <f t="shared" si="164"/>
        <v>-</v>
      </c>
      <c r="N1290" s="28">
        <f t="shared" si="165"/>
        <v>0</v>
      </c>
      <c r="O1290" s="28">
        <f t="shared" si="167"/>
        <v>0</v>
      </c>
      <c r="P1290" s="1" t="str">
        <f t="shared" si="166"/>
        <v>no</v>
      </c>
    </row>
    <row r="1291" spans="1:16" x14ac:dyDescent="0.25">
      <c r="A1291" s="6">
        <f>'4.OVTA Sites-Transects'!B1297</f>
        <v>0</v>
      </c>
      <c r="B1291" s="6">
        <f>'4.OVTA Sites-Transects'!C1297</f>
        <v>0</v>
      </c>
      <c r="C1291" s="6">
        <f>'4.OVTA Sites-Transects'!D1297</f>
        <v>0</v>
      </c>
      <c r="D1291" s="1">
        <f>'4.OVTA Sites-Transects'!E1297</f>
        <v>0</v>
      </c>
      <c r="E1291" s="1">
        <f>'4.OVTA Sites-Transects'!G1297</f>
        <v>0</v>
      </c>
      <c r="F1291" s="1">
        <f>'4.OVTA Sites-Transects'!F1297</f>
        <v>0</v>
      </c>
      <c r="G1291" s="6">
        <f>'4.OVTA Sites-Transects'!H1297</f>
        <v>0</v>
      </c>
      <c r="H1291" s="6">
        <f>'4.OVTA Sites-Transects'!I1297</f>
        <v>0</v>
      </c>
      <c r="I1291" s="193" t="str">
        <f t="shared" si="160"/>
        <v>-</v>
      </c>
      <c r="J1291" s="27" t="str">
        <f t="shared" si="161"/>
        <v>-</v>
      </c>
      <c r="K1291" s="27" t="str">
        <f t="shared" si="162"/>
        <v>-</v>
      </c>
      <c r="L1291" s="27" t="str">
        <f t="shared" si="163"/>
        <v>-</v>
      </c>
      <c r="M1291" s="27" t="str">
        <f t="shared" si="164"/>
        <v>-</v>
      </c>
      <c r="N1291" s="28">
        <f t="shared" si="165"/>
        <v>0</v>
      </c>
      <c r="O1291" s="28">
        <f t="shared" si="167"/>
        <v>0</v>
      </c>
      <c r="P1291" s="1" t="str">
        <f t="shared" si="166"/>
        <v>no</v>
      </c>
    </row>
    <row r="1292" spans="1:16" x14ac:dyDescent="0.25">
      <c r="A1292" s="6">
        <f>'4.OVTA Sites-Transects'!B1298</f>
        <v>0</v>
      </c>
      <c r="B1292" s="6">
        <f>'4.OVTA Sites-Transects'!C1298</f>
        <v>0</v>
      </c>
      <c r="C1292" s="6">
        <f>'4.OVTA Sites-Transects'!D1298</f>
        <v>0</v>
      </c>
      <c r="D1292" s="1">
        <f>'4.OVTA Sites-Transects'!E1298</f>
        <v>0</v>
      </c>
      <c r="E1292" s="1">
        <f>'4.OVTA Sites-Transects'!G1298</f>
        <v>0</v>
      </c>
      <c r="F1292" s="1">
        <f>'4.OVTA Sites-Transects'!F1298</f>
        <v>0</v>
      </c>
      <c r="G1292" s="6">
        <f>'4.OVTA Sites-Transects'!H1298</f>
        <v>0</v>
      </c>
      <c r="H1292" s="6">
        <f>'4.OVTA Sites-Transects'!I1298</f>
        <v>0</v>
      </c>
      <c r="I1292" s="193" t="str">
        <f t="shared" si="160"/>
        <v>-</v>
      </c>
      <c r="J1292" s="27" t="str">
        <f t="shared" si="161"/>
        <v>-</v>
      </c>
      <c r="K1292" s="27" t="str">
        <f t="shared" si="162"/>
        <v>-</v>
      </c>
      <c r="L1292" s="27" t="str">
        <f t="shared" si="163"/>
        <v>-</v>
      </c>
      <c r="M1292" s="27" t="str">
        <f t="shared" si="164"/>
        <v>-</v>
      </c>
      <c r="N1292" s="28">
        <f t="shared" si="165"/>
        <v>0</v>
      </c>
      <c r="O1292" s="28">
        <f t="shared" si="167"/>
        <v>0</v>
      </c>
      <c r="P1292" s="1" t="str">
        <f t="shared" si="166"/>
        <v>no</v>
      </c>
    </row>
    <row r="1293" spans="1:16" x14ac:dyDescent="0.25">
      <c r="A1293" s="6">
        <f>'4.OVTA Sites-Transects'!B1299</f>
        <v>0</v>
      </c>
      <c r="B1293" s="6">
        <f>'4.OVTA Sites-Transects'!C1299</f>
        <v>0</v>
      </c>
      <c r="C1293" s="6">
        <f>'4.OVTA Sites-Transects'!D1299</f>
        <v>0</v>
      </c>
      <c r="D1293" s="1">
        <f>'4.OVTA Sites-Transects'!E1299</f>
        <v>0</v>
      </c>
      <c r="E1293" s="1">
        <f>'4.OVTA Sites-Transects'!G1299</f>
        <v>0</v>
      </c>
      <c r="F1293" s="1">
        <f>'4.OVTA Sites-Transects'!F1299</f>
        <v>0</v>
      </c>
      <c r="G1293" s="6">
        <f>'4.OVTA Sites-Transects'!H1299</f>
        <v>0</v>
      </c>
      <c r="H1293" s="6">
        <f>'4.OVTA Sites-Transects'!I1299</f>
        <v>0</v>
      </c>
      <c r="I1293" s="193" t="str">
        <f t="shared" si="160"/>
        <v>-</v>
      </c>
      <c r="J1293" s="27" t="str">
        <f t="shared" si="161"/>
        <v>-</v>
      </c>
      <c r="K1293" s="27" t="str">
        <f t="shared" si="162"/>
        <v>-</v>
      </c>
      <c r="L1293" s="27" t="str">
        <f t="shared" si="163"/>
        <v>-</v>
      </c>
      <c r="M1293" s="27" t="str">
        <f t="shared" si="164"/>
        <v>-</v>
      </c>
      <c r="N1293" s="28">
        <f t="shared" si="165"/>
        <v>0</v>
      </c>
      <c r="O1293" s="28">
        <f t="shared" si="167"/>
        <v>0</v>
      </c>
      <c r="P1293" s="1" t="str">
        <f t="shared" si="166"/>
        <v>no</v>
      </c>
    </row>
    <row r="1294" spans="1:16" x14ac:dyDescent="0.25">
      <c r="A1294" s="6">
        <f>'4.OVTA Sites-Transects'!B1300</f>
        <v>0</v>
      </c>
      <c r="B1294" s="6">
        <f>'4.OVTA Sites-Transects'!C1300</f>
        <v>0</v>
      </c>
      <c r="C1294" s="6">
        <f>'4.OVTA Sites-Transects'!D1300</f>
        <v>0</v>
      </c>
      <c r="D1294" s="1">
        <f>'4.OVTA Sites-Transects'!E1300</f>
        <v>0</v>
      </c>
      <c r="E1294" s="1">
        <f>'4.OVTA Sites-Transects'!G1300</f>
        <v>0</v>
      </c>
      <c r="F1294" s="1">
        <f>'4.OVTA Sites-Transects'!F1300</f>
        <v>0</v>
      </c>
      <c r="G1294" s="6">
        <f>'4.OVTA Sites-Transects'!H1300</f>
        <v>0</v>
      </c>
      <c r="H1294" s="6">
        <f>'4.OVTA Sites-Transects'!I1300</f>
        <v>0</v>
      </c>
      <c r="I1294" s="193" t="str">
        <f t="shared" si="160"/>
        <v>-</v>
      </c>
      <c r="J1294" s="27" t="str">
        <f t="shared" si="161"/>
        <v>-</v>
      </c>
      <c r="K1294" s="27" t="str">
        <f t="shared" si="162"/>
        <v>-</v>
      </c>
      <c r="L1294" s="27" t="str">
        <f t="shared" si="163"/>
        <v>-</v>
      </c>
      <c r="M1294" s="27" t="str">
        <f t="shared" si="164"/>
        <v>-</v>
      </c>
      <c r="N1294" s="28">
        <f t="shared" si="165"/>
        <v>0</v>
      </c>
      <c r="O1294" s="28">
        <f t="shared" si="167"/>
        <v>0</v>
      </c>
      <c r="P1294" s="1" t="str">
        <f t="shared" si="166"/>
        <v>no</v>
      </c>
    </row>
    <row r="1295" spans="1:16" x14ac:dyDescent="0.25">
      <c r="A1295" s="6">
        <f>'4.OVTA Sites-Transects'!B1301</f>
        <v>0</v>
      </c>
      <c r="B1295" s="6">
        <f>'4.OVTA Sites-Transects'!C1301</f>
        <v>0</v>
      </c>
      <c r="C1295" s="6">
        <f>'4.OVTA Sites-Transects'!D1301</f>
        <v>0</v>
      </c>
      <c r="D1295" s="1">
        <f>'4.OVTA Sites-Transects'!E1301</f>
        <v>0</v>
      </c>
      <c r="E1295" s="1">
        <f>'4.OVTA Sites-Transects'!G1301</f>
        <v>0</v>
      </c>
      <c r="F1295" s="1">
        <f>'4.OVTA Sites-Transects'!F1301</f>
        <v>0</v>
      </c>
      <c r="G1295" s="6">
        <f>'4.OVTA Sites-Transects'!H1301</f>
        <v>0</v>
      </c>
      <c r="H1295" s="6">
        <f>'4.OVTA Sites-Transects'!I1301</f>
        <v>0</v>
      </c>
      <c r="I1295" s="193" t="str">
        <f t="shared" si="160"/>
        <v>-</v>
      </c>
      <c r="J1295" s="27" t="str">
        <f t="shared" si="161"/>
        <v>-</v>
      </c>
      <c r="K1295" s="27" t="str">
        <f t="shared" si="162"/>
        <v>-</v>
      </c>
      <c r="L1295" s="27" t="str">
        <f t="shared" si="163"/>
        <v>-</v>
      </c>
      <c r="M1295" s="27" t="str">
        <f t="shared" si="164"/>
        <v>-</v>
      </c>
      <c r="N1295" s="28">
        <f t="shared" si="165"/>
        <v>0</v>
      </c>
      <c r="O1295" s="28">
        <f t="shared" si="167"/>
        <v>0</v>
      </c>
      <c r="P1295" s="1" t="str">
        <f t="shared" si="166"/>
        <v>no</v>
      </c>
    </row>
    <row r="1296" spans="1:16" x14ac:dyDescent="0.25">
      <c r="A1296" s="6">
        <f>'4.OVTA Sites-Transects'!B1302</f>
        <v>0</v>
      </c>
      <c r="B1296" s="6">
        <f>'4.OVTA Sites-Transects'!C1302</f>
        <v>0</v>
      </c>
      <c r="C1296" s="6">
        <f>'4.OVTA Sites-Transects'!D1302</f>
        <v>0</v>
      </c>
      <c r="D1296" s="1">
        <f>'4.OVTA Sites-Transects'!E1302</f>
        <v>0</v>
      </c>
      <c r="E1296" s="1">
        <f>'4.OVTA Sites-Transects'!G1302</f>
        <v>0</v>
      </c>
      <c r="F1296" s="1">
        <f>'4.OVTA Sites-Transects'!F1302</f>
        <v>0</v>
      </c>
      <c r="G1296" s="6">
        <f>'4.OVTA Sites-Transects'!H1302</f>
        <v>0</v>
      </c>
      <c r="H1296" s="6">
        <f>'4.OVTA Sites-Transects'!I1302</f>
        <v>0</v>
      </c>
      <c r="I1296" s="193" t="str">
        <f t="shared" si="160"/>
        <v>-</v>
      </c>
      <c r="J1296" s="27" t="str">
        <f t="shared" si="161"/>
        <v>-</v>
      </c>
      <c r="K1296" s="27" t="str">
        <f t="shared" si="162"/>
        <v>-</v>
      </c>
      <c r="L1296" s="27" t="str">
        <f t="shared" si="163"/>
        <v>-</v>
      </c>
      <c r="M1296" s="27" t="str">
        <f t="shared" si="164"/>
        <v>-</v>
      </c>
      <c r="N1296" s="28">
        <f t="shared" si="165"/>
        <v>0</v>
      </c>
      <c r="O1296" s="28">
        <f t="shared" si="167"/>
        <v>0</v>
      </c>
      <c r="P1296" s="1" t="str">
        <f t="shared" si="166"/>
        <v>no</v>
      </c>
    </row>
    <row r="1297" spans="1:16" x14ac:dyDescent="0.25">
      <c r="A1297" s="6">
        <f>'4.OVTA Sites-Transects'!B1303</f>
        <v>0</v>
      </c>
      <c r="B1297" s="6">
        <f>'4.OVTA Sites-Transects'!C1303</f>
        <v>0</v>
      </c>
      <c r="C1297" s="6">
        <f>'4.OVTA Sites-Transects'!D1303</f>
        <v>0</v>
      </c>
      <c r="D1297" s="1">
        <f>'4.OVTA Sites-Transects'!E1303</f>
        <v>0</v>
      </c>
      <c r="E1297" s="1">
        <f>'4.OVTA Sites-Transects'!G1303</f>
        <v>0</v>
      </c>
      <c r="F1297" s="1">
        <f>'4.OVTA Sites-Transects'!F1303</f>
        <v>0</v>
      </c>
      <c r="G1297" s="6">
        <f>'4.OVTA Sites-Transects'!H1303</f>
        <v>0</v>
      </c>
      <c r="H1297" s="6">
        <f>'4.OVTA Sites-Transects'!I1303</f>
        <v>0</v>
      </c>
      <c r="I1297" s="193" t="str">
        <f t="shared" si="160"/>
        <v>-</v>
      </c>
      <c r="J1297" s="27" t="str">
        <f t="shared" si="161"/>
        <v>-</v>
      </c>
      <c r="K1297" s="27" t="str">
        <f t="shared" si="162"/>
        <v>-</v>
      </c>
      <c r="L1297" s="27" t="str">
        <f t="shared" si="163"/>
        <v>-</v>
      </c>
      <c r="M1297" s="27" t="str">
        <f t="shared" si="164"/>
        <v>-</v>
      </c>
      <c r="N1297" s="28">
        <f t="shared" si="165"/>
        <v>0</v>
      </c>
      <c r="O1297" s="28">
        <f t="shared" si="167"/>
        <v>0</v>
      </c>
      <c r="P1297" s="1" t="str">
        <f t="shared" si="166"/>
        <v>no</v>
      </c>
    </row>
    <row r="1298" spans="1:16" x14ac:dyDescent="0.25">
      <c r="A1298" s="6">
        <f>'4.OVTA Sites-Transects'!B1304</f>
        <v>0</v>
      </c>
      <c r="B1298" s="6">
        <f>'4.OVTA Sites-Transects'!C1304</f>
        <v>0</v>
      </c>
      <c r="C1298" s="6">
        <f>'4.OVTA Sites-Transects'!D1304</f>
        <v>0</v>
      </c>
      <c r="D1298" s="1">
        <f>'4.OVTA Sites-Transects'!E1304</f>
        <v>0</v>
      </c>
      <c r="E1298" s="1">
        <f>'4.OVTA Sites-Transects'!G1304</f>
        <v>0</v>
      </c>
      <c r="F1298" s="1">
        <f>'4.OVTA Sites-Transects'!F1304</f>
        <v>0</v>
      </c>
      <c r="G1298" s="6">
        <f>'4.OVTA Sites-Transects'!H1304</f>
        <v>0</v>
      </c>
      <c r="H1298" s="6">
        <f>'4.OVTA Sites-Transects'!I1304</f>
        <v>0</v>
      </c>
      <c r="I1298" s="193" t="str">
        <f t="shared" si="160"/>
        <v>-</v>
      </c>
      <c r="J1298" s="27" t="str">
        <f t="shared" si="161"/>
        <v>-</v>
      </c>
      <c r="K1298" s="27" t="str">
        <f t="shared" si="162"/>
        <v>-</v>
      </c>
      <c r="L1298" s="27" t="str">
        <f t="shared" si="163"/>
        <v>-</v>
      </c>
      <c r="M1298" s="27" t="str">
        <f t="shared" si="164"/>
        <v>-</v>
      </c>
      <c r="N1298" s="28">
        <f t="shared" si="165"/>
        <v>0</v>
      </c>
      <c r="O1298" s="28">
        <f t="shared" si="167"/>
        <v>0</v>
      </c>
      <c r="P1298" s="1" t="str">
        <f t="shared" si="166"/>
        <v>no</v>
      </c>
    </row>
    <row r="1299" spans="1:16" x14ac:dyDescent="0.25">
      <c r="A1299" s="6">
        <f>'4.OVTA Sites-Transects'!B1305</f>
        <v>0</v>
      </c>
      <c r="B1299" s="6">
        <f>'4.OVTA Sites-Transects'!C1305</f>
        <v>0</v>
      </c>
      <c r="C1299" s="6">
        <f>'4.OVTA Sites-Transects'!D1305</f>
        <v>0</v>
      </c>
      <c r="D1299" s="1">
        <f>'4.OVTA Sites-Transects'!E1305</f>
        <v>0</v>
      </c>
      <c r="E1299" s="1">
        <f>'4.OVTA Sites-Transects'!G1305</f>
        <v>0</v>
      </c>
      <c r="F1299" s="1">
        <f>'4.OVTA Sites-Transects'!F1305</f>
        <v>0</v>
      </c>
      <c r="G1299" s="6">
        <f>'4.OVTA Sites-Transects'!H1305</f>
        <v>0</v>
      </c>
      <c r="H1299" s="6">
        <f>'4.OVTA Sites-Transects'!I1305</f>
        <v>0</v>
      </c>
      <c r="I1299" s="193" t="str">
        <f t="shared" si="160"/>
        <v>-</v>
      </c>
      <c r="J1299" s="27" t="str">
        <f t="shared" si="161"/>
        <v>-</v>
      </c>
      <c r="K1299" s="27" t="str">
        <f t="shared" si="162"/>
        <v>-</v>
      </c>
      <c r="L1299" s="27" t="str">
        <f t="shared" si="163"/>
        <v>-</v>
      </c>
      <c r="M1299" s="27" t="str">
        <f t="shared" si="164"/>
        <v>-</v>
      </c>
      <c r="N1299" s="28">
        <f t="shared" si="165"/>
        <v>0</v>
      </c>
      <c r="O1299" s="28">
        <f t="shared" si="167"/>
        <v>0</v>
      </c>
      <c r="P1299" s="1" t="str">
        <f t="shared" si="166"/>
        <v>no</v>
      </c>
    </row>
    <row r="1300" spans="1:16" x14ac:dyDescent="0.25">
      <c r="A1300" s="6">
        <f>'4.OVTA Sites-Transects'!B1306</f>
        <v>0</v>
      </c>
      <c r="B1300" s="6">
        <f>'4.OVTA Sites-Transects'!C1306</f>
        <v>0</v>
      </c>
      <c r="C1300" s="6">
        <f>'4.OVTA Sites-Transects'!D1306</f>
        <v>0</v>
      </c>
      <c r="D1300" s="1">
        <f>'4.OVTA Sites-Transects'!E1306</f>
        <v>0</v>
      </c>
      <c r="E1300" s="1">
        <f>'4.OVTA Sites-Transects'!G1306</f>
        <v>0</v>
      </c>
      <c r="F1300" s="1">
        <f>'4.OVTA Sites-Transects'!F1306</f>
        <v>0</v>
      </c>
      <c r="G1300" s="6">
        <f>'4.OVTA Sites-Transects'!H1306</f>
        <v>0</v>
      </c>
      <c r="H1300" s="6">
        <f>'4.OVTA Sites-Transects'!I1306</f>
        <v>0</v>
      </c>
      <c r="I1300" s="193" t="str">
        <f t="shared" si="160"/>
        <v>-</v>
      </c>
      <c r="J1300" s="27" t="str">
        <f t="shared" si="161"/>
        <v>-</v>
      </c>
      <c r="K1300" s="27" t="str">
        <f t="shared" si="162"/>
        <v>-</v>
      </c>
      <c r="L1300" s="27" t="str">
        <f t="shared" si="163"/>
        <v>-</v>
      </c>
      <c r="M1300" s="27" t="str">
        <f t="shared" si="164"/>
        <v>-</v>
      </c>
      <c r="N1300" s="28">
        <f t="shared" si="165"/>
        <v>0</v>
      </c>
      <c r="O1300" s="28">
        <f t="shared" si="167"/>
        <v>0</v>
      </c>
      <c r="P1300" s="1" t="str">
        <f t="shared" si="166"/>
        <v>no</v>
      </c>
    </row>
    <row r="1301" spans="1:16" x14ac:dyDescent="0.25">
      <c r="A1301" s="6">
        <f>'4.OVTA Sites-Transects'!B1307</f>
        <v>0</v>
      </c>
      <c r="B1301" s="6">
        <f>'4.OVTA Sites-Transects'!C1307</f>
        <v>0</v>
      </c>
      <c r="C1301" s="6">
        <f>'4.OVTA Sites-Transects'!D1307</f>
        <v>0</v>
      </c>
      <c r="D1301" s="1">
        <f>'4.OVTA Sites-Transects'!E1307</f>
        <v>0</v>
      </c>
      <c r="E1301" s="1">
        <f>'4.OVTA Sites-Transects'!G1307</f>
        <v>0</v>
      </c>
      <c r="F1301" s="1">
        <f>'4.OVTA Sites-Transects'!F1307</f>
        <v>0</v>
      </c>
      <c r="G1301" s="6">
        <f>'4.OVTA Sites-Transects'!H1307</f>
        <v>0</v>
      </c>
      <c r="H1301" s="6">
        <f>'4.OVTA Sites-Transects'!I1307</f>
        <v>0</v>
      </c>
      <c r="I1301" s="193" t="str">
        <f t="shared" si="160"/>
        <v>-</v>
      </c>
      <c r="J1301" s="27" t="str">
        <f t="shared" si="161"/>
        <v>-</v>
      </c>
      <c r="K1301" s="27" t="str">
        <f t="shared" si="162"/>
        <v>-</v>
      </c>
      <c r="L1301" s="27" t="str">
        <f t="shared" si="163"/>
        <v>-</v>
      </c>
      <c r="M1301" s="27" t="str">
        <f t="shared" si="164"/>
        <v>-</v>
      </c>
      <c r="N1301" s="28">
        <f t="shared" si="165"/>
        <v>0</v>
      </c>
      <c r="O1301" s="28">
        <f t="shared" si="167"/>
        <v>0</v>
      </c>
      <c r="P1301" s="1" t="str">
        <f t="shared" si="166"/>
        <v>no</v>
      </c>
    </row>
    <row r="1302" spans="1:16" x14ac:dyDescent="0.25">
      <c r="A1302" s="6">
        <f>'4.OVTA Sites-Transects'!B1308</f>
        <v>0</v>
      </c>
      <c r="B1302" s="6">
        <f>'4.OVTA Sites-Transects'!C1308</f>
        <v>0</v>
      </c>
      <c r="C1302" s="6">
        <f>'4.OVTA Sites-Transects'!D1308</f>
        <v>0</v>
      </c>
      <c r="D1302" s="1">
        <f>'4.OVTA Sites-Transects'!E1308</f>
        <v>0</v>
      </c>
      <c r="E1302" s="1">
        <f>'4.OVTA Sites-Transects'!G1308</f>
        <v>0</v>
      </c>
      <c r="F1302" s="1">
        <f>'4.OVTA Sites-Transects'!F1308</f>
        <v>0</v>
      </c>
      <c r="G1302" s="6">
        <f>'4.OVTA Sites-Transects'!H1308</f>
        <v>0</v>
      </c>
      <c r="H1302" s="6">
        <f>'4.OVTA Sites-Transects'!I1308</f>
        <v>0</v>
      </c>
      <c r="I1302" s="193" t="str">
        <f t="shared" si="160"/>
        <v>-</v>
      </c>
      <c r="J1302" s="27" t="str">
        <f t="shared" si="161"/>
        <v>-</v>
      </c>
      <c r="K1302" s="27" t="str">
        <f t="shared" si="162"/>
        <v>-</v>
      </c>
      <c r="L1302" s="27" t="str">
        <f t="shared" si="163"/>
        <v>-</v>
      </c>
      <c r="M1302" s="27" t="str">
        <f t="shared" si="164"/>
        <v>-</v>
      </c>
      <c r="N1302" s="28">
        <f t="shared" si="165"/>
        <v>0</v>
      </c>
      <c r="O1302" s="28">
        <f t="shared" si="167"/>
        <v>0</v>
      </c>
      <c r="P1302" s="1" t="str">
        <f t="shared" si="166"/>
        <v>no</v>
      </c>
    </row>
    <row r="1303" spans="1:16" x14ac:dyDescent="0.25">
      <c r="A1303" s="6">
        <f>'4.OVTA Sites-Transects'!B1309</f>
        <v>0</v>
      </c>
      <c r="B1303" s="6">
        <f>'4.OVTA Sites-Transects'!C1309</f>
        <v>0</v>
      </c>
      <c r="C1303" s="6">
        <f>'4.OVTA Sites-Transects'!D1309</f>
        <v>0</v>
      </c>
      <c r="D1303" s="1">
        <f>'4.OVTA Sites-Transects'!E1309</f>
        <v>0</v>
      </c>
      <c r="E1303" s="1">
        <f>'4.OVTA Sites-Transects'!G1309</f>
        <v>0</v>
      </c>
      <c r="F1303" s="1">
        <f>'4.OVTA Sites-Transects'!F1309</f>
        <v>0</v>
      </c>
      <c r="G1303" s="6">
        <f>'4.OVTA Sites-Transects'!H1309</f>
        <v>0</v>
      </c>
      <c r="H1303" s="6">
        <f>'4.OVTA Sites-Transects'!I1309</f>
        <v>0</v>
      </c>
      <c r="I1303" s="193" t="str">
        <f t="shared" si="160"/>
        <v>-</v>
      </c>
      <c r="J1303" s="27" t="str">
        <f t="shared" si="161"/>
        <v>-</v>
      </c>
      <c r="K1303" s="27" t="str">
        <f t="shared" si="162"/>
        <v>-</v>
      </c>
      <c r="L1303" s="27" t="str">
        <f t="shared" si="163"/>
        <v>-</v>
      </c>
      <c r="M1303" s="27" t="str">
        <f t="shared" si="164"/>
        <v>-</v>
      </c>
      <c r="N1303" s="28">
        <f t="shared" si="165"/>
        <v>0</v>
      </c>
      <c r="O1303" s="28">
        <f t="shared" si="167"/>
        <v>0</v>
      </c>
      <c r="P1303" s="1" t="str">
        <f t="shared" si="166"/>
        <v>no</v>
      </c>
    </row>
    <row r="1304" spans="1:16" x14ac:dyDescent="0.25">
      <c r="A1304" s="6">
        <f>'4.OVTA Sites-Transects'!B1310</f>
        <v>0</v>
      </c>
      <c r="B1304" s="6">
        <f>'4.OVTA Sites-Transects'!C1310</f>
        <v>0</v>
      </c>
      <c r="C1304" s="6">
        <f>'4.OVTA Sites-Transects'!D1310</f>
        <v>0</v>
      </c>
      <c r="D1304" s="1">
        <f>'4.OVTA Sites-Transects'!E1310</f>
        <v>0</v>
      </c>
      <c r="E1304" s="1">
        <f>'4.OVTA Sites-Transects'!G1310</f>
        <v>0</v>
      </c>
      <c r="F1304" s="1">
        <f>'4.OVTA Sites-Transects'!F1310</f>
        <v>0</v>
      </c>
      <c r="G1304" s="6">
        <f>'4.OVTA Sites-Transects'!H1310</f>
        <v>0</v>
      </c>
      <c r="H1304" s="6">
        <f>'4.OVTA Sites-Transects'!I1310</f>
        <v>0</v>
      </c>
      <c r="I1304" s="193" t="str">
        <f t="shared" si="160"/>
        <v>-</v>
      </c>
      <c r="J1304" s="27" t="str">
        <f t="shared" si="161"/>
        <v>-</v>
      </c>
      <c r="K1304" s="27" t="str">
        <f t="shared" si="162"/>
        <v>-</v>
      </c>
      <c r="L1304" s="27" t="str">
        <f t="shared" si="163"/>
        <v>-</v>
      </c>
      <c r="M1304" s="27" t="str">
        <f t="shared" si="164"/>
        <v>-</v>
      </c>
      <c r="N1304" s="28">
        <f t="shared" si="165"/>
        <v>0</v>
      </c>
      <c r="O1304" s="28">
        <f t="shared" si="167"/>
        <v>0</v>
      </c>
      <c r="P1304" s="1" t="str">
        <f t="shared" si="166"/>
        <v>no</v>
      </c>
    </row>
    <row r="1305" spans="1:16" x14ac:dyDescent="0.25">
      <c r="A1305" s="6">
        <f>'4.OVTA Sites-Transects'!B1311</f>
        <v>0</v>
      </c>
      <c r="B1305" s="6">
        <f>'4.OVTA Sites-Transects'!C1311</f>
        <v>0</v>
      </c>
      <c r="C1305" s="6">
        <f>'4.OVTA Sites-Transects'!D1311</f>
        <v>0</v>
      </c>
      <c r="D1305" s="1">
        <f>'4.OVTA Sites-Transects'!E1311</f>
        <v>0</v>
      </c>
      <c r="E1305" s="1">
        <f>'4.OVTA Sites-Transects'!G1311</f>
        <v>0</v>
      </c>
      <c r="F1305" s="1">
        <f>'4.OVTA Sites-Transects'!F1311</f>
        <v>0</v>
      </c>
      <c r="G1305" s="6">
        <f>'4.OVTA Sites-Transects'!H1311</f>
        <v>0</v>
      </c>
      <c r="H1305" s="6">
        <f>'4.OVTA Sites-Transects'!I1311</f>
        <v>0</v>
      </c>
      <c r="I1305" s="193" t="str">
        <f t="shared" si="160"/>
        <v>-</v>
      </c>
      <c r="J1305" s="27" t="str">
        <f t="shared" si="161"/>
        <v>-</v>
      </c>
      <c r="K1305" s="27" t="str">
        <f t="shared" si="162"/>
        <v>-</v>
      </c>
      <c r="L1305" s="27" t="str">
        <f t="shared" si="163"/>
        <v>-</v>
      </c>
      <c r="M1305" s="27" t="str">
        <f t="shared" si="164"/>
        <v>-</v>
      </c>
      <c r="N1305" s="28">
        <f t="shared" si="165"/>
        <v>0</v>
      </c>
      <c r="O1305" s="28">
        <f t="shared" si="167"/>
        <v>0</v>
      </c>
      <c r="P1305" s="1" t="str">
        <f t="shared" si="166"/>
        <v>no</v>
      </c>
    </row>
    <row r="1306" spans="1:16" x14ac:dyDescent="0.25">
      <c r="A1306" s="6">
        <f>'4.OVTA Sites-Transects'!B1312</f>
        <v>0</v>
      </c>
      <c r="B1306" s="6">
        <f>'4.OVTA Sites-Transects'!C1312</f>
        <v>0</v>
      </c>
      <c r="C1306" s="6">
        <f>'4.OVTA Sites-Transects'!D1312</f>
        <v>0</v>
      </c>
      <c r="D1306" s="1">
        <f>'4.OVTA Sites-Transects'!E1312</f>
        <v>0</v>
      </c>
      <c r="E1306" s="1">
        <f>'4.OVTA Sites-Transects'!G1312</f>
        <v>0</v>
      </c>
      <c r="F1306" s="1">
        <f>'4.OVTA Sites-Transects'!F1312</f>
        <v>0</v>
      </c>
      <c r="G1306" s="6">
        <f>'4.OVTA Sites-Transects'!H1312</f>
        <v>0</v>
      </c>
      <c r="H1306" s="6">
        <f>'4.OVTA Sites-Transects'!I1312</f>
        <v>0</v>
      </c>
      <c r="I1306" s="193" t="str">
        <f t="shared" si="160"/>
        <v>-</v>
      </c>
      <c r="J1306" s="27" t="str">
        <f t="shared" si="161"/>
        <v>-</v>
      </c>
      <c r="K1306" s="27" t="str">
        <f t="shared" si="162"/>
        <v>-</v>
      </c>
      <c r="L1306" s="27" t="str">
        <f t="shared" si="163"/>
        <v>-</v>
      </c>
      <c r="M1306" s="27" t="str">
        <f t="shared" si="164"/>
        <v>-</v>
      </c>
      <c r="N1306" s="28">
        <f t="shared" si="165"/>
        <v>0</v>
      </c>
      <c r="O1306" s="28">
        <f t="shared" si="167"/>
        <v>0</v>
      </c>
      <c r="P1306" s="1" t="str">
        <f t="shared" si="166"/>
        <v>no</v>
      </c>
    </row>
    <row r="1307" spans="1:16" x14ac:dyDescent="0.25">
      <c r="A1307" s="6">
        <f>'4.OVTA Sites-Transects'!B1313</f>
        <v>0</v>
      </c>
      <c r="B1307" s="6">
        <f>'4.OVTA Sites-Transects'!C1313</f>
        <v>0</v>
      </c>
      <c r="C1307" s="6">
        <f>'4.OVTA Sites-Transects'!D1313</f>
        <v>0</v>
      </c>
      <c r="D1307" s="1">
        <f>'4.OVTA Sites-Transects'!E1313</f>
        <v>0</v>
      </c>
      <c r="E1307" s="1">
        <f>'4.OVTA Sites-Transects'!G1313</f>
        <v>0</v>
      </c>
      <c r="F1307" s="1">
        <f>'4.OVTA Sites-Transects'!F1313</f>
        <v>0</v>
      </c>
      <c r="G1307" s="6">
        <f>'4.OVTA Sites-Transects'!H1313</f>
        <v>0</v>
      </c>
      <c r="H1307" s="6">
        <f>'4.OVTA Sites-Transects'!I1313</f>
        <v>0</v>
      </c>
      <c r="I1307" s="193" t="str">
        <f t="shared" si="160"/>
        <v>-</v>
      </c>
      <c r="J1307" s="27" t="str">
        <f t="shared" si="161"/>
        <v>-</v>
      </c>
      <c r="K1307" s="27" t="str">
        <f t="shared" si="162"/>
        <v>-</v>
      </c>
      <c r="L1307" s="27" t="str">
        <f t="shared" si="163"/>
        <v>-</v>
      </c>
      <c r="M1307" s="27" t="str">
        <f t="shared" si="164"/>
        <v>-</v>
      </c>
      <c r="N1307" s="28">
        <f t="shared" si="165"/>
        <v>0</v>
      </c>
      <c r="O1307" s="28">
        <f t="shared" si="167"/>
        <v>0</v>
      </c>
      <c r="P1307" s="1" t="str">
        <f t="shared" si="166"/>
        <v>no</v>
      </c>
    </row>
    <row r="1308" spans="1:16" x14ac:dyDescent="0.25">
      <c r="A1308" s="6">
        <f>'4.OVTA Sites-Transects'!B1314</f>
        <v>0</v>
      </c>
      <c r="B1308" s="6">
        <f>'4.OVTA Sites-Transects'!C1314</f>
        <v>0</v>
      </c>
      <c r="C1308" s="6">
        <f>'4.OVTA Sites-Transects'!D1314</f>
        <v>0</v>
      </c>
      <c r="D1308" s="1">
        <f>'4.OVTA Sites-Transects'!E1314</f>
        <v>0</v>
      </c>
      <c r="E1308" s="1">
        <f>'4.OVTA Sites-Transects'!G1314</f>
        <v>0</v>
      </c>
      <c r="F1308" s="1">
        <f>'4.OVTA Sites-Transects'!F1314</f>
        <v>0</v>
      </c>
      <c r="G1308" s="6">
        <f>'4.OVTA Sites-Transects'!H1314</f>
        <v>0</v>
      </c>
      <c r="H1308" s="6">
        <f>'4.OVTA Sites-Transects'!I1314</f>
        <v>0</v>
      </c>
      <c r="I1308" s="193" t="str">
        <f t="shared" si="160"/>
        <v>-</v>
      </c>
      <c r="J1308" s="27" t="str">
        <f t="shared" si="161"/>
        <v>-</v>
      </c>
      <c r="K1308" s="27" t="str">
        <f t="shared" si="162"/>
        <v>-</v>
      </c>
      <c r="L1308" s="27" t="str">
        <f t="shared" si="163"/>
        <v>-</v>
      </c>
      <c r="M1308" s="27" t="str">
        <f t="shared" si="164"/>
        <v>-</v>
      </c>
      <c r="N1308" s="28">
        <f t="shared" si="165"/>
        <v>0</v>
      </c>
      <c r="O1308" s="28">
        <f t="shared" si="167"/>
        <v>0</v>
      </c>
      <c r="P1308" s="1" t="str">
        <f t="shared" si="166"/>
        <v>no</v>
      </c>
    </row>
    <row r="1309" spans="1:16" x14ac:dyDescent="0.25">
      <c r="A1309" s="6">
        <f>'4.OVTA Sites-Transects'!B1315</f>
        <v>0</v>
      </c>
      <c r="B1309" s="6">
        <f>'4.OVTA Sites-Transects'!C1315</f>
        <v>0</v>
      </c>
      <c r="C1309" s="6">
        <f>'4.OVTA Sites-Transects'!D1315</f>
        <v>0</v>
      </c>
      <c r="D1309" s="1">
        <f>'4.OVTA Sites-Transects'!E1315</f>
        <v>0</v>
      </c>
      <c r="E1309" s="1">
        <f>'4.OVTA Sites-Transects'!G1315</f>
        <v>0</v>
      </c>
      <c r="F1309" s="1">
        <f>'4.OVTA Sites-Transects'!F1315</f>
        <v>0</v>
      </c>
      <c r="G1309" s="6">
        <f>'4.OVTA Sites-Transects'!H1315</f>
        <v>0</v>
      </c>
      <c r="H1309" s="6">
        <f>'4.OVTA Sites-Transects'!I1315</f>
        <v>0</v>
      </c>
      <c r="I1309" s="193" t="str">
        <f t="shared" si="160"/>
        <v>-</v>
      </c>
      <c r="J1309" s="27" t="str">
        <f t="shared" si="161"/>
        <v>-</v>
      </c>
      <c r="K1309" s="27" t="str">
        <f t="shared" si="162"/>
        <v>-</v>
      </c>
      <c r="L1309" s="27" t="str">
        <f t="shared" si="163"/>
        <v>-</v>
      </c>
      <c r="M1309" s="27" t="str">
        <f t="shared" si="164"/>
        <v>-</v>
      </c>
      <c r="N1309" s="28">
        <f t="shared" si="165"/>
        <v>0</v>
      </c>
      <c r="O1309" s="28">
        <f t="shared" si="167"/>
        <v>0</v>
      </c>
      <c r="P1309" s="1" t="str">
        <f t="shared" si="166"/>
        <v>no</v>
      </c>
    </row>
    <row r="1310" spans="1:16" x14ac:dyDescent="0.25">
      <c r="A1310" s="6">
        <f>'4.OVTA Sites-Transects'!B1316</f>
        <v>0</v>
      </c>
      <c r="B1310" s="6">
        <f>'4.OVTA Sites-Transects'!C1316</f>
        <v>0</v>
      </c>
      <c r="C1310" s="6">
        <f>'4.OVTA Sites-Transects'!D1316</f>
        <v>0</v>
      </c>
      <c r="D1310" s="1">
        <f>'4.OVTA Sites-Transects'!E1316</f>
        <v>0</v>
      </c>
      <c r="E1310" s="1">
        <f>'4.OVTA Sites-Transects'!G1316</f>
        <v>0</v>
      </c>
      <c r="F1310" s="1">
        <f>'4.OVTA Sites-Transects'!F1316</f>
        <v>0</v>
      </c>
      <c r="G1310" s="6">
        <f>'4.OVTA Sites-Transects'!H1316</f>
        <v>0</v>
      </c>
      <c r="H1310" s="6">
        <f>'4.OVTA Sites-Transects'!I1316</f>
        <v>0</v>
      </c>
      <c r="I1310" s="193" t="str">
        <f t="shared" si="160"/>
        <v>-</v>
      </c>
      <c r="J1310" s="27" t="str">
        <f t="shared" si="161"/>
        <v>-</v>
      </c>
      <c r="K1310" s="27" t="str">
        <f t="shared" si="162"/>
        <v>-</v>
      </c>
      <c r="L1310" s="27" t="str">
        <f t="shared" si="163"/>
        <v>-</v>
      </c>
      <c r="M1310" s="27" t="str">
        <f t="shared" si="164"/>
        <v>-</v>
      </c>
      <c r="N1310" s="28">
        <f t="shared" si="165"/>
        <v>0</v>
      </c>
      <c r="O1310" s="28">
        <f t="shared" si="167"/>
        <v>0</v>
      </c>
      <c r="P1310" s="1" t="str">
        <f t="shared" si="166"/>
        <v>no</v>
      </c>
    </row>
    <row r="1311" spans="1:16" x14ac:dyDescent="0.25">
      <c r="A1311" s="6">
        <f>'4.OVTA Sites-Transects'!B1317</f>
        <v>0</v>
      </c>
      <c r="B1311" s="6">
        <f>'4.OVTA Sites-Transects'!C1317</f>
        <v>0</v>
      </c>
      <c r="C1311" s="6">
        <f>'4.OVTA Sites-Transects'!D1317</f>
        <v>0</v>
      </c>
      <c r="D1311" s="1">
        <f>'4.OVTA Sites-Transects'!E1317</f>
        <v>0</v>
      </c>
      <c r="E1311" s="1">
        <f>'4.OVTA Sites-Transects'!G1317</f>
        <v>0</v>
      </c>
      <c r="F1311" s="1">
        <f>'4.OVTA Sites-Transects'!F1317</f>
        <v>0</v>
      </c>
      <c r="G1311" s="6">
        <f>'4.OVTA Sites-Transects'!H1317</f>
        <v>0</v>
      </c>
      <c r="H1311" s="6">
        <f>'4.OVTA Sites-Transects'!I1317</f>
        <v>0</v>
      </c>
      <c r="I1311" s="193" t="str">
        <f t="shared" si="160"/>
        <v>-</v>
      </c>
      <c r="J1311" s="27" t="str">
        <f t="shared" si="161"/>
        <v>-</v>
      </c>
      <c r="K1311" s="27" t="str">
        <f t="shared" si="162"/>
        <v>-</v>
      </c>
      <c r="L1311" s="27" t="str">
        <f t="shared" si="163"/>
        <v>-</v>
      </c>
      <c r="M1311" s="27" t="str">
        <f t="shared" si="164"/>
        <v>-</v>
      </c>
      <c r="N1311" s="28">
        <f t="shared" si="165"/>
        <v>0</v>
      </c>
      <c r="O1311" s="28">
        <f t="shared" si="167"/>
        <v>0</v>
      </c>
      <c r="P1311" s="1" t="str">
        <f t="shared" si="166"/>
        <v>no</v>
      </c>
    </row>
    <row r="1312" spans="1:16" x14ac:dyDescent="0.25">
      <c r="A1312" s="6">
        <f>'4.OVTA Sites-Transects'!B1318</f>
        <v>0</v>
      </c>
      <c r="B1312" s="6">
        <f>'4.OVTA Sites-Transects'!C1318</f>
        <v>0</v>
      </c>
      <c r="C1312" s="6">
        <f>'4.OVTA Sites-Transects'!D1318</f>
        <v>0</v>
      </c>
      <c r="D1312" s="1">
        <f>'4.OVTA Sites-Transects'!E1318</f>
        <v>0</v>
      </c>
      <c r="E1312" s="1">
        <f>'4.OVTA Sites-Transects'!G1318</f>
        <v>0</v>
      </c>
      <c r="F1312" s="1">
        <f>'4.OVTA Sites-Transects'!F1318</f>
        <v>0</v>
      </c>
      <c r="G1312" s="6">
        <f>'4.OVTA Sites-Transects'!H1318</f>
        <v>0</v>
      </c>
      <c r="H1312" s="6">
        <f>'4.OVTA Sites-Transects'!I1318</f>
        <v>0</v>
      </c>
      <c r="I1312" s="193" t="str">
        <f t="shared" si="160"/>
        <v>-</v>
      </c>
      <c r="J1312" s="27" t="str">
        <f t="shared" si="161"/>
        <v>-</v>
      </c>
      <c r="K1312" s="27" t="str">
        <f t="shared" si="162"/>
        <v>-</v>
      </c>
      <c r="L1312" s="27" t="str">
        <f t="shared" si="163"/>
        <v>-</v>
      </c>
      <c r="M1312" s="27" t="str">
        <f t="shared" si="164"/>
        <v>-</v>
      </c>
      <c r="N1312" s="28">
        <f t="shared" si="165"/>
        <v>0</v>
      </c>
      <c r="O1312" s="28">
        <f t="shared" si="167"/>
        <v>0</v>
      </c>
      <c r="P1312" s="1" t="str">
        <f t="shared" si="166"/>
        <v>no</v>
      </c>
    </row>
    <row r="1313" spans="1:16" x14ac:dyDescent="0.25">
      <c r="A1313" s="6">
        <f>'4.OVTA Sites-Transects'!B1319</f>
        <v>0</v>
      </c>
      <c r="B1313" s="6">
        <f>'4.OVTA Sites-Transects'!C1319</f>
        <v>0</v>
      </c>
      <c r="C1313" s="6">
        <f>'4.OVTA Sites-Transects'!D1319</f>
        <v>0</v>
      </c>
      <c r="D1313" s="1">
        <f>'4.OVTA Sites-Transects'!E1319</f>
        <v>0</v>
      </c>
      <c r="E1313" s="1">
        <f>'4.OVTA Sites-Transects'!G1319</f>
        <v>0</v>
      </c>
      <c r="F1313" s="1">
        <f>'4.OVTA Sites-Transects'!F1319</f>
        <v>0</v>
      </c>
      <c r="G1313" s="6">
        <f>'4.OVTA Sites-Transects'!H1319</f>
        <v>0</v>
      </c>
      <c r="H1313" s="6">
        <f>'4.OVTA Sites-Transects'!I1319</f>
        <v>0</v>
      </c>
      <c r="I1313" s="193" t="str">
        <f t="shared" si="160"/>
        <v>-</v>
      </c>
      <c r="J1313" s="27" t="str">
        <f t="shared" si="161"/>
        <v>-</v>
      </c>
      <c r="K1313" s="27" t="str">
        <f t="shared" si="162"/>
        <v>-</v>
      </c>
      <c r="L1313" s="27" t="str">
        <f t="shared" si="163"/>
        <v>-</v>
      </c>
      <c r="M1313" s="27" t="str">
        <f t="shared" si="164"/>
        <v>-</v>
      </c>
      <c r="N1313" s="28">
        <f t="shared" si="165"/>
        <v>0</v>
      </c>
      <c r="O1313" s="28">
        <f t="shared" si="167"/>
        <v>0</v>
      </c>
      <c r="P1313" s="1" t="str">
        <f t="shared" si="166"/>
        <v>no</v>
      </c>
    </row>
    <row r="1314" spans="1:16" x14ac:dyDescent="0.25">
      <c r="A1314" s="6">
        <f>'4.OVTA Sites-Transects'!B1320</f>
        <v>0</v>
      </c>
      <c r="B1314" s="6">
        <f>'4.OVTA Sites-Transects'!C1320</f>
        <v>0</v>
      </c>
      <c r="C1314" s="6">
        <f>'4.OVTA Sites-Transects'!D1320</f>
        <v>0</v>
      </c>
      <c r="D1314" s="1">
        <f>'4.OVTA Sites-Transects'!E1320</f>
        <v>0</v>
      </c>
      <c r="E1314" s="1">
        <f>'4.OVTA Sites-Transects'!G1320</f>
        <v>0</v>
      </c>
      <c r="F1314" s="1">
        <f>'4.OVTA Sites-Transects'!F1320</f>
        <v>0</v>
      </c>
      <c r="G1314" s="6">
        <f>'4.OVTA Sites-Transects'!H1320</f>
        <v>0</v>
      </c>
      <c r="H1314" s="6">
        <f>'4.OVTA Sites-Transects'!I1320</f>
        <v>0</v>
      </c>
      <c r="I1314" s="193" t="str">
        <f t="shared" si="160"/>
        <v>-</v>
      </c>
      <c r="J1314" s="27" t="str">
        <f t="shared" si="161"/>
        <v>-</v>
      </c>
      <c r="K1314" s="27" t="str">
        <f t="shared" si="162"/>
        <v>-</v>
      </c>
      <c r="L1314" s="27" t="str">
        <f t="shared" si="163"/>
        <v>-</v>
      </c>
      <c r="M1314" s="27" t="str">
        <f t="shared" si="164"/>
        <v>-</v>
      </c>
      <c r="N1314" s="28">
        <f t="shared" si="165"/>
        <v>0</v>
      </c>
      <c r="O1314" s="28">
        <f t="shared" si="167"/>
        <v>0</v>
      </c>
      <c r="P1314" s="1" t="str">
        <f t="shared" si="166"/>
        <v>no</v>
      </c>
    </row>
    <row r="1315" spans="1:16" x14ac:dyDescent="0.25">
      <c r="A1315" s="6">
        <f>'4.OVTA Sites-Transects'!B1321</f>
        <v>0</v>
      </c>
      <c r="B1315" s="6">
        <f>'4.OVTA Sites-Transects'!C1321</f>
        <v>0</v>
      </c>
      <c r="C1315" s="6">
        <f>'4.OVTA Sites-Transects'!D1321</f>
        <v>0</v>
      </c>
      <c r="D1315" s="1">
        <f>'4.OVTA Sites-Transects'!E1321</f>
        <v>0</v>
      </c>
      <c r="E1315" s="1">
        <f>'4.OVTA Sites-Transects'!G1321</f>
        <v>0</v>
      </c>
      <c r="F1315" s="1">
        <f>'4.OVTA Sites-Transects'!F1321</f>
        <v>0</v>
      </c>
      <c r="G1315" s="6">
        <f>'4.OVTA Sites-Transects'!H1321</f>
        <v>0</v>
      </c>
      <c r="H1315" s="6">
        <f>'4.OVTA Sites-Transects'!I1321</f>
        <v>0</v>
      </c>
      <c r="I1315" s="193" t="str">
        <f t="shared" si="160"/>
        <v>-</v>
      </c>
      <c r="J1315" s="27" t="str">
        <f t="shared" si="161"/>
        <v>-</v>
      </c>
      <c r="K1315" s="27" t="str">
        <f t="shared" si="162"/>
        <v>-</v>
      </c>
      <c r="L1315" s="27" t="str">
        <f t="shared" si="163"/>
        <v>-</v>
      </c>
      <c r="M1315" s="27" t="str">
        <f t="shared" si="164"/>
        <v>-</v>
      </c>
      <c r="N1315" s="28">
        <f t="shared" si="165"/>
        <v>0</v>
      </c>
      <c r="O1315" s="28">
        <f t="shared" si="167"/>
        <v>0</v>
      </c>
      <c r="P1315" s="1" t="str">
        <f t="shared" si="166"/>
        <v>no</v>
      </c>
    </row>
    <row r="1316" spans="1:16" x14ac:dyDescent="0.25">
      <c r="A1316" s="6">
        <f>'4.OVTA Sites-Transects'!B1322</f>
        <v>0</v>
      </c>
      <c r="B1316" s="6">
        <f>'4.OVTA Sites-Transects'!C1322</f>
        <v>0</v>
      </c>
      <c r="C1316" s="6">
        <f>'4.OVTA Sites-Transects'!D1322</f>
        <v>0</v>
      </c>
      <c r="D1316" s="1">
        <f>'4.OVTA Sites-Transects'!E1322</f>
        <v>0</v>
      </c>
      <c r="E1316" s="1">
        <f>'4.OVTA Sites-Transects'!G1322</f>
        <v>0</v>
      </c>
      <c r="F1316" s="1">
        <f>'4.OVTA Sites-Transects'!F1322</f>
        <v>0</v>
      </c>
      <c r="G1316" s="6">
        <f>'4.OVTA Sites-Transects'!H1322</f>
        <v>0</v>
      </c>
      <c r="H1316" s="6">
        <f>'4.OVTA Sites-Transects'!I1322</f>
        <v>0</v>
      </c>
      <c r="I1316" s="193" t="str">
        <f t="shared" si="160"/>
        <v>-</v>
      </c>
      <c r="J1316" s="27" t="str">
        <f t="shared" si="161"/>
        <v>-</v>
      </c>
      <c r="K1316" s="27" t="str">
        <f t="shared" si="162"/>
        <v>-</v>
      </c>
      <c r="L1316" s="27" t="str">
        <f t="shared" si="163"/>
        <v>-</v>
      </c>
      <c r="M1316" s="27" t="str">
        <f t="shared" si="164"/>
        <v>-</v>
      </c>
      <c r="N1316" s="28">
        <f t="shared" si="165"/>
        <v>0</v>
      </c>
      <c r="O1316" s="28">
        <f t="shared" si="167"/>
        <v>0</v>
      </c>
      <c r="P1316" s="1" t="str">
        <f t="shared" si="166"/>
        <v>no</v>
      </c>
    </row>
    <row r="1317" spans="1:16" x14ac:dyDescent="0.25">
      <c r="A1317" s="6">
        <f>'4.OVTA Sites-Transects'!B1323</f>
        <v>0</v>
      </c>
      <c r="B1317" s="6">
        <f>'4.OVTA Sites-Transects'!C1323</f>
        <v>0</v>
      </c>
      <c r="C1317" s="6">
        <f>'4.OVTA Sites-Transects'!D1323</f>
        <v>0</v>
      </c>
      <c r="D1317" s="1">
        <f>'4.OVTA Sites-Transects'!E1323</f>
        <v>0</v>
      </c>
      <c r="E1317" s="1">
        <f>'4.OVTA Sites-Transects'!G1323</f>
        <v>0</v>
      </c>
      <c r="F1317" s="1">
        <f>'4.OVTA Sites-Transects'!F1323</f>
        <v>0</v>
      </c>
      <c r="G1317" s="6">
        <f>'4.OVTA Sites-Transects'!H1323</f>
        <v>0</v>
      </c>
      <c r="H1317" s="6">
        <f>'4.OVTA Sites-Transects'!I1323</f>
        <v>0</v>
      </c>
      <c r="I1317" s="193" t="str">
        <f t="shared" si="160"/>
        <v>-</v>
      </c>
      <c r="J1317" s="27" t="str">
        <f t="shared" si="161"/>
        <v>-</v>
      </c>
      <c r="K1317" s="27" t="str">
        <f t="shared" si="162"/>
        <v>-</v>
      </c>
      <c r="L1317" s="27" t="str">
        <f t="shared" si="163"/>
        <v>-</v>
      </c>
      <c r="M1317" s="27" t="str">
        <f t="shared" si="164"/>
        <v>-</v>
      </c>
      <c r="N1317" s="28">
        <f t="shared" si="165"/>
        <v>0</v>
      </c>
      <c r="O1317" s="28">
        <f t="shared" si="167"/>
        <v>0</v>
      </c>
      <c r="P1317" s="1" t="str">
        <f t="shared" si="166"/>
        <v>no</v>
      </c>
    </row>
    <row r="1318" spans="1:16" x14ac:dyDescent="0.25">
      <c r="A1318" s="6">
        <f>'4.OVTA Sites-Transects'!B1324</f>
        <v>0</v>
      </c>
      <c r="B1318" s="6">
        <f>'4.OVTA Sites-Transects'!C1324</f>
        <v>0</v>
      </c>
      <c r="C1318" s="6">
        <f>'4.OVTA Sites-Transects'!D1324</f>
        <v>0</v>
      </c>
      <c r="D1318" s="1">
        <f>'4.OVTA Sites-Transects'!E1324</f>
        <v>0</v>
      </c>
      <c r="E1318" s="1">
        <f>'4.OVTA Sites-Transects'!G1324</f>
        <v>0</v>
      </c>
      <c r="F1318" s="1">
        <f>'4.OVTA Sites-Transects'!F1324</f>
        <v>0</v>
      </c>
      <c r="G1318" s="6">
        <f>'4.OVTA Sites-Transects'!H1324</f>
        <v>0</v>
      </c>
      <c r="H1318" s="6">
        <f>'4.OVTA Sites-Transects'!I1324</f>
        <v>0</v>
      </c>
      <c r="I1318" s="193" t="str">
        <f t="shared" si="160"/>
        <v>-</v>
      </c>
      <c r="J1318" s="27" t="str">
        <f t="shared" si="161"/>
        <v>-</v>
      </c>
      <c r="K1318" s="27" t="str">
        <f t="shared" si="162"/>
        <v>-</v>
      </c>
      <c r="L1318" s="27" t="str">
        <f t="shared" si="163"/>
        <v>-</v>
      </c>
      <c r="M1318" s="27" t="str">
        <f t="shared" si="164"/>
        <v>-</v>
      </c>
      <c r="N1318" s="28">
        <f t="shared" si="165"/>
        <v>0</v>
      </c>
      <c r="O1318" s="28">
        <f t="shared" si="167"/>
        <v>0</v>
      </c>
      <c r="P1318" s="1" t="str">
        <f t="shared" si="166"/>
        <v>no</v>
      </c>
    </row>
    <row r="1319" spans="1:16" x14ac:dyDescent="0.25">
      <c r="A1319" s="6">
        <f>'4.OVTA Sites-Transects'!B1325</f>
        <v>0</v>
      </c>
      <c r="B1319" s="6">
        <f>'4.OVTA Sites-Transects'!C1325</f>
        <v>0</v>
      </c>
      <c r="C1319" s="6">
        <f>'4.OVTA Sites-Transects'!D1325</f>
        <v>0</v>
      </c>
      <c r="D1319" s="1">
        <f>'4.OVTA Sites-Transects'!E1325</f>
        <v>0</v>
      </c>
      <c r="E1319" s="1">
        <f>'4.OVTA Sites-Transects'!G1325</f>
        <v>0</v>
      </c>
      <c r="F1319" s="1">
        <f>'4.OVTA Sites-Transects'!F1325</f>
        <v>0</v>
      </c>
      <c r="G1319" s="6">
        <f>'4.OVTA Sites-Transects'!H1325</f>
        <v>0</v>
      </c>
      <c r="H1319" s="6">
        <f>'4.OVTA Sites-Transects'!I1325</f>
        <v>0</v>
      </c>
      <c r="I1319" s="193" t="str">
        <f t="shared" si="160"/>
        <v>-</v>
      </c>
      <c r="J1319" s="27" t="str">
        <f t="shared" si="161"/>
        <v>-</v>
      </c>
      <c r="K1319" s="27" t="str">
        <f t="shared" si="162"/>
        <v>-</v>
      </c>
      <c r="L1319" s="27" t="str">
        <f t="shared" si="163"/>
        <v>-</v>
      </c>
      <c r="M1319" s="27" t="str">
        <f t="shared" si="164"/>
        <v>-</v>
      </c>
      <c r="N1319" s="28">
        <f t="shared" si="165"/>
        <v>0</v>
      </c>
      <c r="O1319" s="28">
        <f t="shared" si="167"/>
        <v>0</v>
      </c>
      <c r="P1319" s="1" t="str">
        <f t="shared" si="166"/>
        <v>no</v>
      </c>
    </row>
    <row r="1320" spans="1:16" x14ac:dyDescent="0.25">
      <c r="A1320" s="6">
        <f>'4.OVTA Sites-Transects'!B1326</f>
        <v>0</v>
      </c>
      <c r="B1320" s="6">
        <f>'4.OVTA Sites-Transects'!C1326</f>
        <v>0</v>
      </c>
      <c r="C1320" s="6">
        <f>'4.OVTA Sites-Transects'!D1326</f>
        <v>0</v>
      </c>
      <c r="D1320" s="1">
        <f>'4.OVTA Sites-Transects'!E1326</f>
        <v>0</v>
      </c>
      <c r="E1320" s="1">
        <f>'4.OVTA Sites-Transects'!G1326</f>
        <v>0</v>
      </c>
      <c r="F1320" s="1">
        <f>'4.OVTA Sites-Transects'!F1326</f>
        <v>0</v>
      </c>
      <c r="G1320" s="6">
        <f>'4.OVTA Sites-Transects'!H1326</f>
        <v>0</v>
      </c>
      <c r="H1320" s="6">
        <f>'4.OVTA Sites-Transects'!I1326</f>
        <v>0</v>
      </c>
      <c r="I1320" s="193" t="str">
        <f t="shared" si="160"/>
        <v>-</v>
      </c>
      <c r="J1320" s="27" t="str">
        <f t="shared" si="161"/>
        <v>-</v>
      </c>
      <c r="K1320" s="27" t="str">
        <f t="shared" si="162"/>
        <v>-</v>
      </c>
      <c r="L1320" s="27" t="str">
        <f t="shared" si="163"/>
        <v>-</v>
      </c>
      <c r="M1320" s="27" t="str">
        <f t="shared" si="164"/>
        <v>-</v>
      </c>
      <c r="N1320" s="28">
        <f t="shared" si="165"/>
        <v>0</v>
      </c>
      <c r="O1320" s="28">
        <f t="shared" si="167"/>
        <v>0</v>
      </c>
      <c r="P1320" s="1" t="str">
        <f t="shared" si="166"/>
        <v>no</v>
      </c>
    </row>
    <row r="1321" spans="1:16" x14ac:dyDescent="0.25">
      <c r="A1321" s="6">
        <f>'4.OVTA Sites-Transects'!B1327</f>
        <v>0</v>
      </c>
      <c r="B1321" s="6">
        <f>'4.OVTA Sites-Transects'!C1327</f>
        <v>0</v>
      </c>
      <c r="C1321" s="6">
        <f>'4.OVTA Sites-Transects'!D1327</f>
        <v>0</v>
      </c>
      <c r="D1321" s="1">
        <f>'4.OVTA Sites-Transects'!E1327</f>
        <v>0</v>
      </c>
      <c r="E1321" s="1">
        <f>'4.OVTA Sites-Transects'!G1327</f>
        <v>0</v>
      </c>
      <c r="F1321" s="1">
        <f>'4.OVTA Sites-Transects'!F1327</f>
        <v>0</v>
      </c>
      <c r="G1321" s="6">
        <f>'4.OVTA Sites-Transects'!H1327</f>
        <v>0</v>
      </c>
      <c r="H1321" s="6">
        <f>'4.OVTA Sites-Transects'!I1327</f>
        <v>0</v>
      </c>
      <c r="I1321" s="193" t="str">
        <f t="shared" si="160"/>
        <v>-</v>
      </c>
      <c r="J1321" s="27" t="str">
        <f t="shared" si="161"/>
        <v>-</v>
      </c>
      <c r="K1321" s="27" t="str">
        <f t="shared" si="162"/>
        <v>-</v>
      </c>
      <c r="L1321" s="27" t="str">
        <f t="shared" si="163"/>
        <v>-</v>
      </c>
      <c r="M1321" s="27" t="str">
        <f t="shared" si="164"/>
        <v>-</v>
      </c>
      <c r="N1321" s="28">
        <f t="shared" si="165"/>
        <v>0</v>
      </c>
      <c r="O1321" s="28">
        <f t="shared" si="167"/>
        <v>0</v>
      </c>
      <c r="P1321" s="1" t="str">
        <f t="shared" si="166"/>
        <v>no</v>
      </c>
    </row>
    <row r="1322" spans="1:16" x14ac:dyDescent="0.25">
      <c r="A1322" s="6">
        <f>'4.OVTA Sites-Transects'!B1328</f>
        <v>0</v>
      </c>
      <c r="B1322" s="6">
        <f>'4.OVTA Sites-Transects'!C1328</f>
        <v>0</v>
      </c>
      <c r="C1322" s="6">
        <f>'4.OVTA Sites-Transects'!D1328</f>
        <v>0</v>
      </c>
      <c r="D1322" s="1">
        <f>'4.OVTA Sites-Transects'!E1328</f>
        <v>0</v>
      </c>
      <c r="E1322" s="1">
        <f>'4.OVTA Sites-Transects'!G1328</f>
        <v>0</v>
      </c>
      <c r="F1322" s="1">
        <f>'4.OVTA Sites-Transects'!F1328</f>
        <v>0</v>
      </c>
      <c r="G1322" s="6">
        <f>'4.OVTA Sites-Transects'!H1328</f>
        <v>0</v>
      </c>
      <c r="H1322" s="6">
        <f>'4.OVTA Sites-Transects'!I1328</f>
        <v>0</v>
      </c>
      <c r="I1322" s="193" t="str">
        <f t="shared" si="160"/>
        <v>-</v>
      </c>
      <c r="J1322" s="27" t="str">
        <f t="shared" si="161"/>
        <v>-</v>
      </c>
      <c r="K1322" s="27" t="str">
        <f t="shared" si="162"/>
        <v>-</v>
      </c>
      <c r="L1322" s="27" t="str">
        <f t="shared" si="163"/>
        <v>-</v>
      </c>
      <c r="M1322" s="27" t="str">
        <f t="shared" si="164"/>
        <v>-</v>
      </c>
      <c r="N1322" s="28">
        <f t="shared" si="165"/>
        <v>0</v>
      </c>
      <c r="O1322" s="28">
        <f t="shared" si="167"/>
        <v>0</v>
      </c>
      <c r="P1322" s="1" t="str">
        <f t="shared" si="166"/>
        <v>no</v>
      </c>
    </row>
    <row r="1323" spans="1:16" x14ac:dyDescent="0.25">
      <c r="A1323" s="6">
        <f>'4.OVTA Sites-Transects'!B1329</f>
        <v>0</v>
      </c>
      <c r="B1323" s="6">
        <f>'4.OVTA Sites-Transects'!C1329</f>
        <v>0</v>
      </c>
      <c r="C1323" s="6">
        <f>'4.OVTA Sites-Transects'!D1329</f>
        <v>0</v>
      </c>
      <c r="D1323" s="1">
        <f>'4.OVTA Sites-Transects'!E1329</f>
        <v>0</v>
      </c>
      <c r="E1323" s="1">
        <f>'4.OVTA Sites-Transects'!G1329</f>
        <v>0</v>
      </c>
      <c r="F1323" s="1">
        <f>'4.OVTA Sites-Transects'!F1329</f>
        <v>0</v>
      </c>
      <c r="G1323" s="6">
        <f>'4.OVTA Sites-Transects'!H1329</f>
        <v>0</v>
      </c>
      <c r="H1323" s="6">
        <f>'4.OVTA Sites-Transects'!I1329</f>
        <v>0</v>
      </c>
      <c r="I1323" s="193" t="str">
        <f t="shared" si="160"/>
        <v>-</v>
      </c>
      <c r="J1323" s="27" t="str">
        <f t="shared" si="161"/>
        <v>-</v>
      </c>
      <c r="K1323" s="27" t="str">
        <f t="shared" si="162"/>
        <v>-</v>
      </c>
      <c r="L1323" s="27" t="str">
        <f t="shared" si="163"/>
        <v>-</v>
      </c>
      <c r="M1323" s="27" t="str">
        <f t="shared" si="164"/>
        <v>-</v>
      </c>
      <c r="N1323" s="28">
        <f t="shared" si="165"/>
        <v>0</v>
      </c>
      <c r="O1323" s="28">
        <f t="shared" si="167"/>
        <v>0</v>
      </c>
      <c r="P1323" s="1" t="str">
        <f t="shared" si="166"/>
        <v>no</v>
      </c>
    </row>
    <row r="1324" spans="1:16" x14ac:dyDescent="0.25">
      <c r="A1324" s="6">
        <f>'4.OVTA Sites-Transects'!B1330</f>
        <v>0</v>
      </c>
      <c r="B1324" s="6">
        <f>'4.OVTA Sites-Transects'!C1330</f>
        <v>0</v>
      </c>
      <c r="C1324" s="6">
        <f>'4.OVTA Sites-Transects'!D1330</f>
        <v>0</v>
      </c>
      <c r="D1324" s="1">
        <f>'4.OVTA Sites-Transects'!E1330</f>
        <v>0</v>
      </c>
      <c r="E1324" s="1">
        <f>'4.OVTA Sites-Transects'!G1330</f>
        <v>0</v>
      </c>
      <c r="F1324" s="1">
        <f>'4.OVTA Sites-Transects'!F1330</f>
        <v>0</v>
      </c>
      <c r="G1324" s="6">
        <f>'4.OVTA Sites-Transects'!H1330</f>
        <v>0</v>
      </c>
      <c r="H1324" s="6">
        <f>'4.OVTA Sites-Transects'!I1330</f>
        <v>0</v>
      </c>
      <c r="I1324" s="193" t="str">
        <f t="shared" si="160"/>
        <v>-</v>
      </c>
      <c r="J1324" s="27" t="str">
        <f t="shared" si="161"/>
        <v>-</v>
      </c>
      <c r="K1324" s="27" t="str">
        <f t="shared" si="162"/>
        <v>-</v>
      </c>
      <c r="L1324" s="27" t="str">
        <f t="shared" si="163"/>
        <v>-</v>
      </c>
      <c r="M1324" s="27" t="str">
        <f t="shared" si="164"/>
        <v>-</v>
      </c>
      <c r="N1324" s="28">
        <f t="shared" si="165"/>
        <v>0</v>
      </c>
      <c r="O1324" s="28">
        <f t="shared" si="167"/>
        <v>0</v>
      </c>
      <c r="P1324" s="1" t="str">
        <f t="shared" si="166"/>
        <v>no</v>
      </c>
    </row>
    <row r="1325" spans="1:16" x14ac:dyDescent="0.25">
      <c r="A1325" s="6">
        <f>'4.OVTA Sites-Transects'!B1331</f>
        <v>0</v>
      </c>
      <c r="B1325" s="6">
        <f>'4.OVTA Sites-Transects'!C1331</f>
        <v>0</v>
      </c>
      <c r="C1325" s="6">
        <f>'4.OVTA Sites-Transects'!D1331</f>
        <v>0</v>
      </c>
      <c r="D1325" s="1">
        <f>'4.OVTA Sites-Transects'!E1331</f>
        <v>0</v>
      </c>
      <c r="E1325" s="1">
        <f>'4.OVTA Sites-Transects'!G1331</f>
        <v>0</v>
      </c>
      <c r="F1325" s="1">
        <f>'4.OVTA Sites-Transects'!F1331</f>
        <v>0</v>
      </c>
      <c r="G1325" s="6">
        <f>'4.OVTA Sites-Transects'!H1331</f>
        <v>0</v>
      </c>
      <c r="H1325" s="6">
        <f>'4.OVTA Sites-Transects'!I1331</f>
        <v>0</v>
      </c>
      <c r="I1325" s="193" t="str">
        <f t="shared" si="160"/>
        <v>-</v>
      </c>
      <c r="J1325" s="27" t="str">
        <f t="shared" si="161"/>
        <v>-</v>
      </c>
      <c r="K1325" s="27" t="str">
        <f t="shared" si="162"/>
        <v>-</v>
      </c>
      <c r="L1325" s="27" t="str">
        <f t="shared" si="163"/>
        <v>-</v>
      </c>
      <c r="M1325" s="27" t="str">
        <f t="shared" si="164"/>
        <v>-</v>
      </c>
      <c r="N1325" s="28">
        <f t="shared" si="165"/>
        <v>0</v>
      </c>
      <c r="O1325" s="28">
        <f t="shared" si="167"/>
        <v>0</v>
      </c>
      <c r="P1325" s="1" t="str">
        <f t="shared" si="166"/>
        <v>no</v>
      </c>
    </row>
    <row r="1326" spans="1:16" x14ac:dyDescent="0.25">
      <c r="A1326" s="6">
        <f>'4.OVTA Sites-Transects'!B1332</f>
        <v>0</v>
      </c>
      <c r="B1326" s="6">
        <f>'4.OVTA Sites-Transects'!C1332</f>
        <v>0</v>
      </c>
      <c r="C1326" s="6">
        <f>'4.OVTA Sites-Transects'!D1332</f>
        <v>0</v>
      </c>
      <c r="D1326" s="1">
        <f>'4.OVTA Sites-Transects'!E1332</f>
        <v>0</v>
      </c>
      <c r="E1326" s="1">
        <f>'4.OVTA Sites-Transects'!G1332</f>
        <v>0</v>
      </c>
      <c r="F1326" s="1">
        <f>'4.OVTA Sites-Transects'!F1332</f>
        <v>0</v>
      </c>
      <c r="G1326" s="6">
        <f>'4.OVTA Sites-Transects'!H1332</f>
        <v>0</v>
      </c>
      <c r="H1326" s="6">
        <f>'4.OVTA Sites-Transects'!I1332</f>
        <v>0</v>
      </c>
      <c r="I1326" s="193" t="str">
        <f t="shared" si="160"/>
        <v>-</v>
      </c>
      <c r="J1326" s="27" t="str">
        <f t="shared" si="161"/>
        <v>-</v>
      </c>
      <c r="K1326" s="27" t="str">
        <f t="shared" si="162"/>
        <v>-</v>
      </c>
      <c r="L1326" s="27" t="str">
        <f t="shared" si="163"/>
        <v>-</v>
      </c>
      <c r="M1326" s="27" t="str">
        <f t="shared" si="164"/>
        <v>-</v>
      </c>
      <c r="N1326" s="28">
        <f t="shared" si="165"/>
        <v>0</v>
      </c>
      <c r="O1326" s="28">
        <f t="shared" si="167"/>
        <v>0</v>
      </c>
      <c r="P1326" s="1" t="str">
        <f t="shared" si="166"/>
        <v>no</v>
      </c>
    </row>
    <row r="1327" spans="1:16" x14ac:dyDescent="0.25">
      <c r="A1327" s="6">
        <f>'4.OVTA Sites-Transects'!B1333</f>
        <v>0</v>
      </c>
      <c r="B1327" s="6">
        <f>'4.OVTA Sites-Transects'!C1333</f>
        <v>0</v>
      </c>
      <c r="C1327" s="6">
        <f>'4.OVTA Sites-Transects'!D1333</f>
        <v>0</v>
      </c>
      <c r="D1327" s="1">
        <f>'4.OVTA Sites-Transects'!E1333</f>
        <v>0</v>
      </c>
      <c r="E1327" s="1">
        <f>'4.OVTA Sites-Transects'!G1333</f>
        <v>0</v>
      </c>
      <c r="F1327" s="1">
        <f>'4.OVTA Sites-Transects'!F1333</f>
        <v>0</v>
      </c>
      <c r="G1327" s="6">
        <f>'4.OVTA Sites-Transects'!H1333</f>
        <v>0</v>
      </c>
      <c r="H1327" s="6">
        <f>'4.OVTA Sites-Transects'!I1333</f>
        <v>0</v>
      </c>
      <c r="I1327" s="193" t="str">
        <f t="shared" si="160"/>
        <v>-</v>
      </c>
      <c r="J1327" s="27" t="str">
        <f t="shared" si="161"/>
        <v>-</v>
      </c>
      <c r="K1327" s="27" t="str">
        <f t="shared" si="162"/>
        <v>-</v>
      </c>
      <c r="L1327" s="27" t="str">
        <f t="shared" si="163"/>
        <v>-</v>
      </c>
      <c r="M1327" s="27" t="str">
        <f t="shared" si="164"/>
        <v>-</v>
      </c>
      <c r="N1327" s="28">
        <f t="shared" si="165"/>
        <v>0</v>
      </c>
      <c r="O1327" s="28">
        <f t="shared" si="167"/>
        <v>0</v>
      </c>
      <c r="P1327" s="1" t="str">
        <f t="shared" si="166"/>
        <v>no</v>
      </c>
    </row>
    <row r="1328" spans="1:16" x14ac:dyDescent="0.25">
      <c r="A1328" s="6">
        <f>'4.OVTA Sites-Transects'!B1334</f>
        <v>0</v>
      </c>
      <c r="B1328" s="6">
        <f>'4.OVTA Sites-Transects'!C1334</f>
        <v>0</v>
      </c>
      <c r="C1328" s="6">
        <f>'4.OVTA Sites-Transects'!D1334</f>
        <v>0</v>
      </c>
      <c r="D1328" s="1">
        <f>'4.OVTA Sites-Transects'!E1334</f>
        <v>0</v>
      </c>
      <c r="E1328" s="1">
        <f>'4.OVTA Sites-Transects'!G1334</f>
        <v>0</v>
      </c>
      <c r="F1328" s="1">
        <f>'4.OVTA Sites-Transects'!F1334</f>
        <v>0</v>
      </c>
      <c r="G1328" s="6">
        <f>'4.OVTA Sites-Transects'!H1334</f>
        <v>0</v>
      </c>
      <c r="H1328" s="6">
        <f>'4.OVTA Sites-Transects'!I1334</f>
        <v>0</v>
      </c>
      <c r="I1328" s="193" t="str">
        <f t="shared" si="160"/>
        <v>-</v>
      </c>
      <c r="J1328" s="27" t="str">
        <f t="shared" si="161"/>
        <v>-</v>
      </c>
      <c r="K1328" s="27" t="str">
        <f t="shared" si="162"/>
        <v>-</v>
      </c>
      <c r="L1328" s="27" t="str">
        <f t="shared" si="163"/>
        <v>-</v>
      </c>
      <c r="M1328" s="27" t="str">
        <f t="shared" si="164"/>
        <v>-</v>
      </c>
      <c r="N1328" s="28">
        <f t="shared" si="165"/>
        <v>0</v>
      </c>
      <c r="O1328" s="28">
        <f t="shared" si="167"/>
        <v>0</v>
      </c>
      <c r="P1328" s="1" t="str">
        <f t="shared" si="166"/>
        <v>no</v>
      </c>
    </row>
    <row r="1329" spans="1:16" x14ac:dyDescent="0.25">
      <c r="A1329" s="6">
        <f>'4.OVTA Sites-Transects'!B1335</f>
        <v>0</v>
      </c>
      <c r="B1329" s="6">
        <f>'4.OVTA Sites-Transects'!C1335</f>
        <v>0</v>
      </c>
      <c r="C1329" s="6">
        <f>'4.OVTA Sites-Transects'!D1335</f>
        <v>0</v>
      </c>
      <c r="D1329" s="1">
        <f>'4.OVTA Sites-Transects'!E1335</f>
        <v>0</v>
      </c>
      <c r="E1329" s="1">
        <f>'4.OVTA Sites-Transects'!G1335</f>
        <v>0</v>
      </c>
      <c r="F1329" s="1">
        <f>'4.OVTA Sites-Transects'!F1335</f>
        <v>0</v>
      </c>
      <c r="G1329" s="6">
        <f>'4.OVTA Sites-Transects'!H1335</f>
        <v>0</v>
      </c>
      <c r="H1329" s="6">
        <f>'4.OVTA Sites-Transects'!I1335</f>
        <v>0</v>
      </c>
      <c r="I1329" s="193" t="str">
        <f t="shared" si="160"/>
        <v>-</v>
      </c>
      <c r="J1329" s="27" t="str">
        <f t="shared" si="161"/>
        <v>-</v>
      </c>
      <c r="K1329" s="27" t="str">
        <f t="shared" si="162"/>
        <v>-</v>
      </c>
      <c r="L1329" s="27" t="str">
        <f t="shared" si="163"/>
        <v>-</v>
      </c>
      <c r="M1329" s="27" t="str">
        <f t="shared" si="164"/>
        <v>-</v>
      </c>
      <c r="N1329" s="28">
        <f t="shared" si="165"/>
        <v>0</v>
      </c>
      <c r="O1329" s="28">
        <f t="shared" si="167"/>
        <v>0</v>
      </c>
      <c r="P1329" s="1" t="str">
        <f t="shared" si="166"/>
        <v>no</v>
      </c>
    </row>
    <row r="1330" spans="1:16" x14ac:dyDescent="0.25">
      <c r="A1330" s="6">
        <f>'4.OVTA Sites-Transects'!B1336</f>
        <v>0</v>
      </c>
      <c r="B1330" s="6">
        <f>'4.OVTA Sites-Transects'!C1336</f>
        <v>0</v>
      </c>
      <c r="C1330" s="6">
        <f>'4.OVTA Sites-Transects'!D1336</f>
        <v>0</v>
      </c>
      <c r="D1330" s="1">
        <f>'4.OVTA Sites-Transects'!E1336</f>
        <v>0</v>
      </c>
      <c r="E1330" s="1">
        <f>'4.OVTA Sites-Transects'!G1336</f>
        <v>0</v>
      </c>
      <c r="F1330" s="1">
        <f>'4.OVTA Sites-Transects'!F1336</f>
        <v>0</v>
      </c>
      <c r="G1330" s="6">
        <f>'4.OVTA Sites-Transects'!H1336</f>
        <v>0</v>
      </c>
      <c r="H1330" s="6">
        <f>'4.OVTA Sites-Transects'!I1336</f>
        <v>0</v>
      </c>
      <c r="I1330" s="193" t="str">
        <f t="shared" si="160"/>
        <v>-</v>
      </c>
      <c r="J1330" s="27" t="str">
        <f t="shared" si="161"/>
        <v>-</v>
      </c>
      <c r="K1330" s="27" t="str">
        <f t="shared" si="162"/>
        <v>-</v>
      </c>
      <c r="L1330" s="27" t="str">
        <f t="shared" si="163"/>
        <v>-</v>
      </c>
      <c r="M1330" s="27" t="str">
        <f t="shared" si="164"/>
        <v>-</v>
      </c>
      <c r="N1330" s="28">
        <f t="shared" si="165"/>
        <v>0</v>
      </c>
      <c r="O1330" s="28">
        <f t="shared" si="167"/>
        <v>0</v>
      </c>
      <c r="P1330" s="1" t="str">
        <f t="shared" si="166"/>
        <v>no</v>
      </c>
    </row>
    <row r="1331" spans="1:16" x14ac:dyDescent="0.25">
      <c r="A1331" s="6">
        <f>'4.OVTA Sites-Transects'!B1337</f>
        <v>0</v>
      </c>
      <c r="B1331" s="6">
        <f>'4.OVTA Sites-Transects'!C1337</f>
        <v>0</v>
      </c>
      <c r="C1331" s="6">
        <f>'4.OVTA Sites-Transects'!D1337</f>
        <v>0</v>
      </c>
      <c r="D1331" s="1">
        <f>'4.OVTA Sites-Transects'!E1337</f>
        <v>0</v>
      </c>
      <c r="E1331" s="1">
        <f>'4.OVTA Sites-Transects'!G1337</f>
        <v>0</v>
      </c>
      <c r="F1331" s="1">
        <f>'4.OVTA Sites-Transects'!F1337</f>
        <v>0</v>
      </c>
      <c r="G1331" s="6">
        <f>'4.OVTA Sites-Transects'!H1337</f>
        <v>0</v>
      </c>
      <c r="H1331" s="6">
        <f>'4.OVTA Sites-Transects'!I1337</f>
        <v>0</v>
      </c>
      <c r="I1331" s="193" t="str">
        <f t="shared" si="160"/>
        <v>-</v>
      </c>
      <c r="J1331" s="27" t="str">
        <f t="shared" si="161"/>
        <v>-</v>
      </c>
      <c r="K1331" s="27" t="str">
        <f t="shared" si="162"/>
        <v>-</v>
      </c>
      <c r="L1331" s="27" t="str">
        <f t="shared" si="163"/>
        <v>-</v>
      </c>
      <c r="M1331" s="27" t="str">
        <f t="shared" si="164"/>
        <v>-</v>
      </c>
      <c r="N1331" s="28">
        <f t="shared" si="165"/>
        <v>0</v>
      </c>
      <c r="O1331" s="28">
        <f t="shared" si="167"/>
        <v>0</v>
      </c>
      <c r="P1331" s="1" t="str">
        <f t="shared" si="166"/>
        <v>no</v>
      </c>
    </row>
    <row r="1332" spans="1:16" x14ac:dyDescent="0.25">
      <c r="A1332" s="6">
        <f>'4.OVTA Sites-Transects'!B1338</f>
        <v>0</v>
      </c>
      <c r="B1332" s="6">
        <f>'4.OVTA Sites-Transects'!C1338</f>
        <v>0</v>
      </c>
      <c r="C1332" s="6">
        <f>'4.OVTA Sites-Transects'!D1338</f>
        <v>0</v>
      </c>
      <c r="D1332" s="1">
        <f>'4.OVTA Sites-Transects'!E1338</f>
        <v>0</v>
      </c>
      <c r="E1332" s="1">
        <f>'4.OVTA Sites-Transects'!G1338</f>
        <v>0</v>
      </c>
      <c r="F1332" s="1">
        <f>'4.OVTA Sites-Transects'!F1338</f>
        <v>0</v>
      </c>
      <c r="G1332" s="6">
        <f>'4.OVTA Sites-Transects'!H1338</f>
        <v>0</v>
      </c>
      <c r="H1332" s="6">
        <f>'4.OVTA Sites-Transects'!I1338</f>
        <v>0</v>
      </c>
      <c r="I1332" s="193" t="str">
        <f t="shared" si="160"/>
        <v>-</v>
      </c>
      <c r="J1332" s="27" t="str">
        <f t="shared" si="161"/>
        <v>-</v>
      </c>
      <c r="K1332" s="27" t="str">
        <f t="shared" si="162"/>
        <v>-</v>
      </c>
      <c r="L1332" s="27" t="str">
        <f t="shared" si="163"/>
        <v>-</v>
      </c>
      <c r="M1332" s="27" t="str">
        <f t="shared" si="164"/>
        <v>-</v>
      </c>
      <c r="N1332" s="28">
        <f t="shared" si="165"/>
        <v>0</v>
      </c>
      <c r="O1332" s="28">
        <f t="shared" si="167"/>
        <v>0</v>
      </c>
      <c r="P1332" s="1" t="str">
        <f t="shared" si="166"/>
        <v>no</v>
      </c>
    </row>
    <row r="1333" spans="1:16" x14ac:dyDescent="0.25">
      <c r="A1333" s="6">
        <f>'4.OVTA Sites-Transects'!B1339</f>
        <v>0</v>
      </c>
      <c r="B1333" s="6">
        <f>'4.OVTA Sites-Transects'!C1339</f>
        <v>0</v>
      </c>
      <c r="C1333" s="6">
        <f>'4.OVTA Sites-Transects'!D1339</f>
        <v>0</v>
      </c>
      <c r="D1333" s="1">
        <f>'4.OVTA Sites-Transects'!E1339</f>
        <v>0</v>
      </c>
      <c r="E1333" s="1">
        <f>'4.OVTA Sites-Transects'!G1339</f>
        <v>0</v>
      </c>
      <c r="F1333" s="1">
        <f>'4.OVTA Sites-Transects'!F1339</f>
        <v>0</v>
      </c>
      <c r="G1333" s="6">
        <f>'4.OVTA Sites-Transects'!H1339</f>
        <v>0</v>
      </c>
      <c r="H1333" s="6">
        <f>'4.OVTA Sites-Transects'!I1339</f>
        <v>0</v>
      </c>
      <c r="I1333" s="193" t="str">
        <f t="shared" si="160"/>
        <v>-</v>
      </c>
      <c r="J1333" s="27" t="str">
        <f t="shared" si="161"/>
        <v>-</v>
      </c>
      <c r="K1333" s="27" t="str">
        <f t="shared" si="162"/>
        <v>-</v>
      </c>
      <c r="L1333" s="27" t="str">
        <f t="shared" si="163"/>
        <v>-</v>
      </c>
      <c r="M1333" s="27" t="str">
        <f t="shared" si="164"/>
        <v>-</v>
      </c>
      <c r="N1333" s="28">
        <f t="shared" si="165"/>
        <v>0</v>
      </c>
      <c r="O1333" s="28">
        <f t="shared" si="167"/>
        <v>0</v>
      </c>
      <c r="P1333" s="1" t="str">
        <f t="shared" si="166"/>
        <v>no</v>
      </c>
    </row>
    <row r="1334" spans="1:16" x14ac:dyDescent="0.25">
      <c r="A1334" s="6">
        <f>'4.OVTA Sites-Transects'!B1340</f>
        <v>0</v>
      </c>
      <c r="B1334" s="6">
        <f>'4.OVTA Sites-Transects'!C1340</f>
        <v>0</v>
      </c>
      <c r="C1334" s="6">
        <f>'4.OVTA Sites-Transects'!D1340</f>
        <v>0</v>
      </c>
      <c r="D1334" s="1">
        <f>'4.OVTA Sites-Transects'!E1340</f>
        <v>0</v>
      </c>
      <c r="E1334" s="1">
        <f>'4.OVTA Sites-Transects'!G1340</f>
        <v>0</v>
      </c>
      <c r="F1334" s="1">
        <f>'4.OVTA Sites-Transects'!F1340</f>
        <v>0</v>
      </c>
      <c r="G1334" s="6">
        <f>'4.OVTA Sites-Transects'!H1340</f>
        <v>0</v>
      </c>
      <c r="H1334" s="6">
        <f>'4.OVTA Sites-Transects'!I1340</f>
        <v>0</v>
      </c>
      <c r="I1334" s="193" t="str">
        <f t="shared" si="160"/>
        <v>-</v>
      </c>
      <c r="J1334" s="27" t="str">
        <f t="shared" si="161"/>
        <v>-</v>
      </c>
      <c r="K1334" s="27" t="str">
        <f t="shared" si="162"/>
        <v>-</v>
      </c>
      <c r="L1334" s="27" t="str">
        <f t="shared" si="163"/>
        <v>-</v>
      </c>
      <c r="M1334" s="27" t="str">
        <f t="shared" si="164"/>
        <v>-</v>
      </c>
      <c r="N1334" s="28">
        <f t="shared" si="165"/>
        <v>0</v>
      </c>
      <c r="O1334" s="28">
        <f t="shared" si="167"/>
        <v>0</v>
      </c>
      <c r="P1334" s="1" t="str">
        <f t="shared" si="166"/>
        <v>no</v>
      </c>
    </row>
    <row r="1335" spans="1:16" x14ac:dyDescent="0.25">
      <c r="A1335" s="6">
        <f>'4.OVTA Sites-Transects'!B1341</f>
        <v>0</v>
      </c>
      <c r="B1335" s="6">
        <f>'4.OVTA Sites-Transects'!C1341</f>
        <v>0</v>
      </c>
      <c r="C1335" s="6">
        <f>'4.OVTA Sites-Transects'!D1341</f>
        <v>0</v>
      </c>
      <c r="D1335" s="1">
        <f>'4.OVTA Sites-Transects'!E1341</f>
        <v>0</v>
      </c>
      <c r="E1335" s="1">
        <f>'4.OVTA Sites-Transects'!G1341</f>
        <v>0</v>
      </c>
      <c r="F1335" s="1">
        <f>'4.OVTA Sites-Transects'!F1341</f>
        <v>0</v>
      </c>
      <c r="G1335" s="6">
        <f>'4.OVTA Sites-Transects'!H1341</f>
        <v>0</v>
      </c>
      <c r="H1335" s="6">
        <f>'4.OVTA Sites-Transects'!I1341</f>
        <v>0</v>
      </c>
      <c r="I1335" s="193" t="str">
        <f t="shared" si="160"/>
        <v>-</v>
      </c>
      <c r="J1335" s="27" t="str">
        <f t="shared" si="161"/>
        <v>-</v>
      </c>
      <c r="K1335" s="27" t="str">
        <f t="shared" si="162"/>
        <v>-</v>
      </c>
      <c r="L1335" s="27" t="str">
        <f t="shared" si="163"/>
        <v>-</v>
      </c>
      <c r="M1335" s="27" t="str">
        <f t="shared" si="164"/>
        <v>-</v>
      </c>
      <c r="N1335" s="28">
        <f t="shared" si="165"/>
        <v>0</v>
      </c>
      <c r="O1335" s="28">
        <f t="shared" si="167"/>
        <v>0</v>
      </c>
      <c r="P1335" s="1" t="str">
        <f t="shared" si="166"/>
        <v>no</v>
      </c>
    </row>
    <row r="1336" spans="1:16" x14ac:dyDescent="0.25">
      <c r="A1336" s="6">
        <f>'4.OVTA Sites-Transects'!B1342</f>
        <v>0</v>
      </c>
      <c r="B1336" s="6">
        <f>'4.OVTA Sites-Transects'!C1342</f>
        <v>0</v>
      </c>
      <c r="C1336" s="6">
        <f>'4.OVTA Sites-Transects'!D1342</f>
        <v>0</v>
      </c>
      <c r="D1336" s="1">
        <f>'4.OVTA Sites-Transects'!E1342</f>
        <v>0</v>
      </c>
      <c r="E1336" s="1">
        <f>'4.OVTA Sites-Transects'!G1342</f>
        <v>0</v>
      </c>
      <c r="F1336" s="1">
        <f>'4.OVTA Sites-Transects'!F1342</f>
        <v>0</v>
      </c>
      <c r="G1336" s="6">
        <f>'4.OVTA Sites-Transects'!H1342</f>
        <v>0</v>
      </c>
      <c r="H1336" s="6">
        <f>'4.OVTA Sites-Transects'!I1342</f>
        <v>0</v>
      </c>
      <c r="I1336" s="193" t="str">
        <f t="shared" si="160"/>
        <v>-</v>
      </c>
      <c r="J1336" s="27" t="str">
        <f t="shared" si="161"/>
        <v>-</v>
      </c>
      <c r="K1336" s="27" t="str">
        <f t="shared" si="162"/>
        <v>-</v>
      </c>
      <c r="L1336" s="27" t="str">
        <f t="shared" si="163"/>
        <v>-</v>
      </c>
      <c r="M1336" s="27" t="str">
        <f t="shared" si="164"/>
        <v>-</v>
      </c>
      <c r="N1336" s="28">
        <f t="shared" si="165"/>
        <v>0</v>
      </c>
      <c r="O1336" s="28">
        <f t="shared" si="167"/>
        <v>0</v>
      </c>
      <c r="P1336" s="1" t="str">
        <f t="shared" si="166"/>
        <v>no</v>
      </c>
    </row>
    <row r="1337" spans="1:16" x14ac:dyDescent="0.25">
      <c r="A1337" s="6">
        <f>'4.OVTA Sites-Transects'!B1343</f>
        <v>0</v>
      </c>
      <c r="B1337" s="6">
        <f>'4.OVTA Sites-Transects'!C1343</f>
        <v>0</v>
      </c>
      <c r="C1337" s="6">
        <f>'4.OVTA Sites-Transects'!D1343</f>
        <v>0</v>
      </c>
      <c r="D1337" s="1">
        <f>'4.OVTA Sites-Transects'!E1343</f>
        <v>0</v>
      </c>
      <c r="E1337" s="1">
        <f>'4.OVTA Sites-Transects'!G1343</f>
        <v>0</v>
      </c>
      <c r="F1337" s="1">
        <f>'4.OVTA Sites-Transects'!F1343</f>
        <v>0</v>
      </c>
      <c r="G1337" s="6">
        <f>'4.OVTA Sites-Transects'!H1343</f>
        <v>0</v>
      </c>
      <c r="H1337" s="6">
        <f>'4.OVTA Sites-Transects'!I1343</f>
        <v>0</v>
      </c>
      <c r="I1337" s="193" t="str">
        <f t="shared" si="160"/>
        <v>-</v>
      </c>
      <c r="J1337" s="27" t="str">
        <f t="shared" si="161"/>
        <v>-</v>
      </c>
      <c r="K1337" s="27" t="str">
        <f t="shared" si="162"/>
        <v>-</v>
      </c>
      <c r="L1337" s="27" t="str">
        <f t="shared" si="163"/>
        <v>-</v>
      </c>
      <c r="M1337" s="27" t="str">
        <f t="shared" si="164"/>
        <v>-</v>
      </c>
      <c r="N1337" s="28">
        <f t="shared" si="165"/>
        <v>0</v>
      </c>
      <c r="O1337" s="28">
        <f t="shared" si="167"/>
        <v>0</v>
      </c>
      <c r="P1337" s="1" t="str">
        <f t="shared" si="166"/>
        <v>no</v>
      </c>
    </row>
    <row r="1338" spans="1:16" x14ac:dyDescent="0.25">
      <c r="A1338" s="6">
        <f>'4.OVTA Sites-Transects'!B1344</f>
        <v>0</v>
      </c>
      <c r="B1338" s="6">
        <f>'4.OVTA Sites-Transects'!C1344</f>
        <v>0</v>
      </c>
      <c r="C1338" s="6">
        <f>'4.OVTA Sites-Transects'!D1344</f>
        <v>0</v>
      </c>
      <c r="D1338" s="1">
        <f>'4.OVTA Sites-Transects'!E1344</f>
        <v>0</v>
      </c>
      <c r="E1338" s="1">
        <f>'4.OVTA Sites-Transects'!G1344</f>
        <v>0</v>
      </c>
      <c r="F1338" s="1">
        <f>'4.OVTA Sites-Transects'!F1344</f>
        <v>0</v>
      </c>
      <c r="G1338" s="6">
        <f>'4.OVTA Sites-Transects'!H1344</f>
        <v>0</v>
      </c>
      <c r="H1338" s="6">
        <f>'4.OVTA Sites-Transects'!I1344</f>
        <v>0</v>
      </c>
      <c r="I1338" s="193" t="str">
        <f t="shared" si="160"/>
        <v>-</v>
      </c>
      <c r="J1338" s="27" t="str">
        <f t="shared" si="161"/>
        <v>-</v>
      </c>
      <c r="K1338" s="27" t="str">
        <f t="shared" si="162"/>
        <v>-</v>
      </c>
      <c r="L1338" s="27" t="str">
        <f t="shared" si="163"/>
        <v>-</v>
      </c>
      <c r="M1338" s="27" t="str">
        <f t="shared" si="164"/>
        <v>-</v>
      </c>
      <c r="N1338" s="28">
        <f t="shared" si="165"/>
        <v>0</v>
      </c>
      <c r="O1338" s="28">
        <f t="shared" si="167"/>
        <v>0</v>
      </c>
      <c r="P1338" s="1" t="str">
        <f t="shared" si="166"/>
        <v>no</v>
      </c>
    </row>
    <row r="1339" spans="1:16" x14ac:dyDescent="0.25">
      <c r="A1339" s="6">
        <f>'4.OVTA Sites-Transects'!B1345</f>
        <v>0</v>
      </c>
      <c r="B1339" s="6">
        <f>'4.OVTA Sites-Transects'!C1345</f>
        <v>0</v>
      </c>
      <c r="C1339" s="6">
        <f>'4.OVTA Sites-Transects'!D1345</f>
        <v>0</v>
      </c>
      <c r="D1339" s="1">
        <f>'4.OVTA Sites-Transects'!E1345</f>
        <v>0</v>
      </c>
      <c r="E1339" s="1">
        <f>'4.OVTA Sites-Transects'!G1345</f>
        <v>0</v>
      </c>
      <c r="F1339" s="1">
        <f>'4.OVTA Sites-Transects'!F1345</f>
        <v>0</v>
      </c>
      <c r="G1339" s="6">
        <f>'4.OVTA Sites-Transects'!H1345</f>
        <v>0</v>
      </c>
      <c r="H1339" s="6">
        <f>'4.OVTA Sites-Transects'!I1345</f>
        <v>0</v>
      </c>
      <c r="I1339" s="193" t="str">
        <f t="shared" si="160"/>
        <v>-</v>
      </c>
      <c r="J1339" s="27" t="str">
        <f t="shared" si="161"/>
        <v>-</v>
      </c>
      <c r="K1339" s="27" t="str">
        <f t="shared" si="162"/>
        <v>-</v>
      </c>
      <c r="L1339" s="27" t="str">
        <f t="shared" si="163"/>
        <v>-</v>
      </c>
      <c r="M1339" s="27" t="str">
        <f t="shared" si="164"/>
        <v>-</v>
      </c>
      <c r="N1339" s="28">
        <f t="shared" si="165"/>
        <v>0</v>
      </c>
      <c r="O1339" s="28">
        <f t="shared" si="167"/>
        <v>0</v>
      </c>
      <c r="P1339" s="1" t="str">
        <f t="shared" si="166"/>
        <v>no</v>
      </c>
    </row>
    <row r="1340" spans="1:16" x14ac:dyDescent="0.25">
      <c r="A1340" s="6">
        <f>'4.OVTA Sites-Transects'!B1346</f>
        <v>0</v>
      </c>
      <c r="B1340" s="6">
        <f>'4.OVTA Sites-Transects'!C1346</f>
        <v>0</v>
      </c>
      <c r="C1340" s="6">
        <f>'4.OVTA Sites-Transects'!D1346</f>
        <v>0</v>
      </c>
      <c r="D1340" s="1">
        <f>'4.OVTA Sites-Transects'!E1346</f>
        <v>0</v>
      </c>
      <c r="E1340" s="1">
        <f>'4.OVTA Sites-Transects'!G1346</f>
        <v>0</v>
      </c>
      <c r="F1340" s="1">
        <f>'4.OVTA Sites-Transects'!F1346</f>
        <v>0</v>
      </c>
      <c r="G1340" s="6">
        <f>'4.OVTA Sites-Transects'!H1346</f>
        <v>0</v>
      </c>
      <c r="H1340" s="6">
        <f>'4.OVTA Sites-Transects'!I1346</f>
        <v>0</v>
      </c>
      <c r="I1340" s="193" t="str">
        <f t="shared" si="160"/>
        <v>-</v>
      </c>
      <c r="J1340" s="27" t="str">
        <f t="shared" si="161"/>
        <v>-</v>
      </c>
      <c r="K1340" s="27" t="str">
        <f t="shared" si="162"/>
        <v>-</v>
      </c>
      <c r="L1340" s="27" t="str">
        <f t="shared" si="163"/>
        <v>-</v>
      </c>
      <c r="M1340" s="27" t="str">
        <f t="shared" si="164"/>
        <v>-</v>
      </c>
      <c r="N1340" s="28">
        <f t="shared" si="165"/>
        <v>0</v>
      </c>
      <c r="O1340" s="28">
        <f t="shared" si="167"/>
        <v>0</v>
      </c>
      <c r="P1340" s="1" t="str">
        <f t="shared" si="166"/>
        <v>no</v>
      </c>
    </row>
    <row r="1341" spans="1:16" x14ac:dyDescent="0.25">
      <c r="A1341" s="6">
        <f>'4.OVTA Sites-Transects'!B1347</f>
        <v>0</v>
      </c>
      <c r="B1341" s="6">
        <f>'4.OVTA Sites-Transects'!C1347</f>
        <v>0</v>
      </c>
      <c r="C1341" s="6">
        <f>'4.OVTA Sites-Transects'!D1347</f>
        <v>0</v>
      </c>
      <c r="D1341" s="1">
        <f>'4.OVTA Sites-Transects'!E1347</f>
        <v>0</v>
      </c>
      <c r="E1341" s="1">
        <f>'4.OVTA Sites-Transects'!G1347</f>
        <v>0</v>
      </c>
      <c r="F1341" s="1">
        <f>'4.OVTA Sites-Transects'!F1347</f>
        <v>0</v>
      </c>
      <c r="G1341" s="6">
        <f>'4.OVTA Sites-Transects'!H1347</f>
        <v>0</v>
      </c>
      <c r="H1341" s="6">
        <f>'4.OVTA Sites-Transects'!I1347</f>
        <v>0</v>
      </c>
      <c r="I1341" s="193" t="str">
        <f t="shared" si="160"/>
        <v>-</v>
      </c>
      <c r="J1341" s="27" t="str">
        <f t="shared" si="161"/>
        <v>-</v>
      </c>
      <c r="K1341" s="27" t="str">
        <f t="shared" si="162"/>
        <v>-</v>
      </c>
      <c r="L1341" s="27" t="str">
        <f t="shared" si="163"/>
        <v>-</v>
      </c>
      <c r="M1341" s="27" t="str">
        <f t="shared" si="164"/>
        <v>-</v>
      </c>
      <c r="N1341" s="28">
        <f t="shared" si="165"/>
        <v>0</v>
      </c>
      <c r="O1341" s="28">
        <f t="shared" si="167"/>
        <v>0</v>
      </c>
      <c r="P1341" s="1" t="str">
        <f t="shared" si="166"/>
        <v>no</v>
      </c>
    </row>
    <row r="1342" spans="1:16" x14ac:dyDescent="0.25">
      <c r="A1342" s="6">
        <f>'4.OVTA Sites-Transects'!B1348</f>
        <v>0</v>
      </c>
      <c r="B1342" s="6">
        <f>'4.OVTA Sites-Transects'!C1348</f>
        <v>0</v>
      </c>
      <c r="C1342" s="6">
        <f>'4.OVTA Sites-Transects'!D1348</f>
        <v>0</v>
      </c>
      <c r="D1342" s="1">
        <f>'4.OVTA Sites-Transects'!E1348</f>
        <v>0</v>
      </c>
      <c r="E1342" s="1">
        <f>'4.OVTA Sites-Transects'!G1348</f>
        <v>0</v>
      </c>
      <c r="F1342" s="1">
        <f>'4.OVTA Sites-Transects'!F1348</f>
        <v>0</v>
      </c>
      <c r="G1342" s="6">
        <f>'4.OVTA Sites-Transects'!H1348</f>
        <v>0</v>
      </c>
      <c r="H1342" s="6">
        <f>'4.OVTA Sites-Transects'!I1348</f>
        <v>0</v>
      </c>
      <c r="I1342" s="193" t="str">
        <f t="shared" si="160"/>
        <v>-</v>
      </c>
      <c r="J1342" s="27" t="str">
        <f t="shared" si="161"/>
        <v>-</v>
      </c>
      <c r="K1342" s="27" t="str">
        <f t="shared" si="162"/>
        <v>-</v>
      </c>
      <c r="L1342" s="27" t="str">
        <f t="shared" si="163"/>
        <v>-</v>
      </c>
      <c r="M1342" s="27" t="str">
        <f t="shared" si="164"/>
        <v>-</v>
      </c>
      <c r="N1342" s="28">
        <f t="shared" si="165"/>
        <v>0</v>
      </c>
      <c r="O1342" s="28">
        <f t="shared" si="167"/>
        <v>0</v>
      </c>
      <c r="P1342" s="1" t="str">
        <f t="shared" si="166"/>
        <v>no</v>
      </c>
    </row>
    <row r="1343" spans="1:16" x14ac:dyDescent="0.25">
      <c r="A1343" s="6">
        <f>'4.OVTA Sites-Transects'!B1349</f>
        <v>0</v>
      </c>
      <c r="B1343" s="6">
        <f>'4.OVTA Sites-Transects'!C1349</f>
        <v>0</v>
      </c>
      <c r="C1343" s="6">
        <f>'4.OVTA Sites-Transects'!D1349</f>
        <v>0</v>
      </c>
      <c r="D1343" s="1">
        <f>'4.OVTA Sites-Transects'!E1349</f>
        <v>0</v>
      </c>
      <c r="E1343" s="1">
        <f>'4.OVTA Sites-Transects'!G1349</f>
        <v>0</v>
      </c>
      <c r="F1343" s="1">
        <f>'4.OVTA Sites-Transects'!F1349</f>
        <v>0</v>
      </c>
      <c r="G1343" s="6">
        <f>'4.OVTA Sites-Transects'!H1349</f>
        <v>0</v>
      </c>
      <c r="H1343" s="6">
        <f>'4.OVTA Sites-Transects'!I1349</f>
        <v>0</v>
      </c>
      <c r="I1343" s="193" t="str">
        <f t="shared" si="160"/>
        <v>-</v>
      </c>
      <c r="J1343" s="27" t="str">
        <f t="shared" si="161"/>
        <v>-</v>
      </c>
      <c r="K1343" s="27" t="str">
        <f t="shared" si="162"/>
        <v>-</v>
      </c>
      <c r="L1343" s="27" t="str">
        <f t="shared" si="163"/>
        <v>-</v>
      </c>
      <c r="M1343" s="27" t="str">
        <f t="shared" si="164"/>
        <v>-</v>
      </c>
      <c r="N1343" s="28">
        <f t="shared" si="165"/>
        <v>0</v>
      </c>
      <c r="O1343" s="28">
        <f t="shared" si="167"/>
        <v>0</v>
      </c>
      <c r="P1343" s="1" t="str">
        <f t="shared" si="166"/>
        <v>no</v>
      </c>
    </row>
    <row r="1344" spans="1:16" x14ac:dyDescent="0.25">
      <c r="A1344" s="6">
        <f>'4.OVTA Sites-Transects'!B1350</f>
        <v>0</v>
      </c>
      <c r="B1344" s="6">
        <f>'4.OVTA Sites-Transects'!C1350</f>
        <v>0</v>
      </c>
      <c r="C1344" s="6">
        <f>'4.OVTA Sites-Transects'!D1350</f>
        <v>0</v>
      </c>
      <c r="D1344" s="1">
        <f>'4.OVTA Sites-Transects'!E1350</f>
        <v>0</v>
      </c>
      <c r="E1344" s="1">
        <f>'4.OVTA Sites-Transects'!G1350</f>
        <v>0</v>
      </c>
      <c r="F1344" s="1">
        <f>'4.OVTA Sites-Transects'!F1350</f>
        <v>0</v>
      </c>
      <c r="G1344" s="6">
        <f>'4.OVTA Sites-Transects'!H1350</f>
        <v>0</v>
      </c>
      <c r="H1344" s="6">
        <f>'4.OVTA Sites-Transects'!I1350</f>
        <v>0</v>
      </c>
      <c r="I1344" s="193" t="str">
        <f t="shared" si="160"/>
        <v>-</v>
      </c>
      <c r="J1344" s="27" t="str">
        <f t="shared" si="161"/>
        <v>-</v>
      </c>
      <c r="K1344" s="27" t="str">
        <f t="shared" si="162"/>
        <v>-</v>
      </c>
      <c r="L1344" s="27" t="str">
        <f t="shared" si="163"/>
        <v>-</v>
      </c>
      <c r="M1344" s="27" t="str">
        <f t="shared" si="164"/>
        <v>-</v>
      </c>
      <c r="N1344" s="28">
        <f t="shared" si="165"/>
        <v>0</v>
      </c>
      <c r="O1344" s="28">
        <f t="shared" si="167"/>
        <v>0</v>
      </c>
      <c r="P1344" s="1" t="str">
        <f t="shared" si="166"/>
        <v>no</v>
      </c>
    </row>
    <row r="1345" spans="1:16" x14ac:dyDescent="0.25">
      <c r="A1345" s="6">
        <f>'4.OVTA Sites-Transects'!B1351</f>
        <v>0</v>
      </c>
      <c r="B1345" s="6">
        <f>'4.OVTA Sites-Transects'!C1351</f>
        <v>0</v>
      </c>
      <c r="C1345" s="6">
        <f>'4.OVTA Sites-Transects'!D1351</f>
        <v>0</v>
      </c>
      <c r="D1345" s="1">
        <f>'4.OVTA Sites-Transects'!E1351</f>
        <v>0</v>
      </c>
      <c r="E1345" s="1">
        <f>'4.OVTA Sites-Transects'!G1351</f>
        <v>0</v>
      </c>
      <c r="F1345" s="1">
        <f>'4.OVTA Sites-Transects'!F1351</f>
        <v>0</v>
      </c>
      <c r="G1345" s="6">
        <f>'4.OVTA Sites-Transects'!H1351</f>
        <v>0</v>
      </c>
      <c r="H1345" s="6">
        <f>'4.OVTA Sites-Transects'!I1351</f>
        <v>0</v>
      </c>
      <c r="I1345" s="193" t="str">
        <f t="shared" si="160"/>
        <v>-</v>
      </c>
      <c r="J1345" s="27" t="str">
        <f t="shared" si="161"/>
        <v>-</v>
      </c>
      <c r="K1345" s="27" t="str">
        <f t="shared" si="162"/>
        <v>-</v>
      </c>
      <c r="L1345" s="27" t="str">
        <f t="shared" si="163"/>
        <v>-</v>
      </c>
      <c r="M1345" s="27" t="str">
        <f t="shared" si="164"/>
        <v>-</v>
      </c>
      <c r="N1345" s="28">
        <f t="shared" si="165"/>
        <v>0</v>
      </c>
      <c r="O1345" s="28">
        <f t="shared" si="167"/>
        <v>0</v>
      </c>
      <c r="P1345" s="1" t="str">
        <f t="shared" si="166"/>
        <v>no</v>
      </c>
    </row>
    <row r="1346" spans="1:16" x14ac:dyDescent="0.25">
      <c r="A1346" s="6">
        <f>'4.OVTA Sites-Transects'!B1352</f>
        <v>0</v>
      </c>
      <c r="B1346" s="6">
        <f>'4.OVTA Sites-Transects'!C1352</f>
        <v>0</v>
      </c>
      <c r="C1346" s="6">
        <f>'4.OVTA Sites-Transects'!D1352</f>
        <v>0</v>
      </c>
      <c r="D1346" s="1">
        <f>'4.OVTA Sites-Transects'!E1352</f>
        <v>0</v>
      </c>
      <c r="E1346" s="1">
        <f>'4.OVTA Sites-Transects'!G1352</f>
        <v>0</v>
      </c>
      <c r="F1346" s="1">
        <f>'4.OVTA Sites-Transects'!F1352</f>
        <v>0</v>
      </c>
      <c r="G1346" s="6">
        <f>'4.OVTA Sites-Transects'!H1352</f>
        <v>0</v>
      </c>
      <c r="H1346" s="6">
        <f>'4.OVTA Sites-Transects'!I1352</f>
        <v>0</v>
      </c>
      <c r="I1346" s="193" t="str">
        <f t="shared" si="160"/>
        <v>-</v>
      </c>
      <c r="J1346" s="27" t="str">
        <f t="shared" si="161"/>
        <v>-</v>
      </c>
      <c r="K1346" s="27" t="str">
        <f t="shared" si="162"/>
        <v>-</v>
      </c>
      <c r="L1346" s="27" t="str">
        <f t="shared" si="163"/>
        <v>-</v>
      </c>
      <c r="M1346" s="27" t="str">
        <f t="shared" si="164"/>
        <v>-</v>
      </c>
      <c r="N1346" s="28">
        <f t="shared" si="165"/>
        <v>0</v>
      </c>
      <c r="O1346" s="28">
        <f t="shared" si="167"/>
        <v>0</v>
      </c>
      <c r="P1346" s="1" t="str">
        <f t="shared" si="166"/>
        <v>no</v>
      </c>
    </row>
    <row r="1347" spans="1:16" x14ac:dyDescent="0.25">
      <c r="A1347" s="6">
        <f>'4.OVTA Sites-Transects'!B1353</f>
        <v>0</v>
      </c>
      <c r="B1347" s="6">
        <f>'4.OVTA Sites-Transects'!C1353</f>
        <v>0</v>
      </c>
      <c r="C1347" s="6">
        <f>'4.OVTA Sites-Transects'!D1353</f>
        <v>0</v>
      </c>
      <c r="D1347" s="1">
        <f>'4.OVTA Sites-Transects'!E1353</f>
        <v>0</v>
      </c>
      <c r="E1347" s="1">
        <f>'4.OVTA Sites-Transects'!G1353</f>
        <v>0</v>
      </c>
      <c r="F1347" s="1">
        <f>'4.OVTA Sites-Transects'!F1353</f>
        <v>0</v>
      </c>
      <c r="G1347" s="6">
        <f>'4.OVTA Sites-Transects'!H1353</f>
        <v>0</v>
      </c>
      <c r="H1347" s="6">
        <f>'4.OVTA Sites-Transects'!I1353</f>
        <v>0</v>
      </c>
      <c r="I1347" s="193" t="str">
        <f t="shared" ref="I1347:I1410" si="168">IF(F1347="B", SUMIF(OVTA_Calcs_TMA, D1347, WeightingFactorMod), IF(F1347="C", SUMIF(OVTA_Calcs_TMA, D1347, WeightingFactorHigh), IF(F1347="D", SUMIF(OVTA_Calcs_TMA, D1347, WeightingFactorVeryHigh), "-")))</f>
        <v>-</v>
      </c>
      <c r="J1347" s="27" t="str">
        <f t="shared" ref="J1347:J1410" si="169">IF(ISNUMBER(AVERAGEIFS(AssessmentResultsLow, AssessmentResultsSites, $A1347,AssessmentIncluded, "yes")), I1347*AVERAGEIFS(AssessmentResultsLow, AssessmentResultsSites, $A1347,AssessmentIncluded, "yes"), "-")</f>
        <v>-</v>
      </c>
      <c r="K1347" s="27" t="str">
        <f t="shared" ref="K1347:K1410" si="170">IF(ISNUMBER(AVERAGEIFS(AssessmentResultsMod, AssessmentResultsSites, $A1347,AssessmentIncluded, "yes")), I1347*AVERAGEIFS(AssessmentResultsMod, AssessmentResultsSites, $A1347,AssessmentIncluded, "yes"), "-")</f>
        <v>-</v>
      </c>
      <c r="L1347" s="27" t="str">
        <f t="shared" ref="L1347:L1410" si="171">IF(ISNUMBER(AVERAGEIFS(AssessmentResultsHigh, AssessmentResultsSites, $A1347,AssessmentIncluded, "yes")), I1347*AVERAGEIFS(AssessmentResultsHigh, AssessmentResultsSites, $A1347,AssessmentIncluded, "yes"), "-")</f>
        <v>-</v>
      </c>
      <c r="M1347" s="27" t="str">
        <f t="shared" ref="M1347:M1410" si="172">IF(ISNUMBER(AVERAGEIFS(AssessmentResultsVeryHigh, AssessmentResultsSites, $A1347,AssessmentIncluded, "yes")), I1347*AVERAGEIFS(AssessmentResultsVeryHigh, AssessmentResultsSites, $A1347,AssessmentIncluded, "yes"), "-")</f>
        <v>-</v>
      </c>
      <c r="N1347" s="28">
        <f t="shared" ref="N1347:N1410" si="173">COUNTIFS(AssessmentResultsSites, A1347, AssessmentIncluded, "yes")</f>
        <v>0</v>
      </c>
      <c r="O1347" s="28">
        <f t="shared" si="167"/>
        <v>0</v>
      </c>
      <c r="P1347" s="1" t="str">
        <f t="shared" ref="P1347:P1410" si="174">IF(AND(G1347="Yes", N1347&gt;0), "yes", "no")</f>
        <v>no</v>
      </c>
    </row>
    <row r="1348" spans="1:16" x14ac:dyDescent="0.25">
      <c r="A1348" s="6">
        <f>'4.OVTA Sites-Transects'!B1354</f>
        <v>0</v>
      </c>
      <c r="B1348" s="6">
        <f>'4.OVTA Sites-Transects'!C1354</f>
        <v>0</v>
      </c>
      <c r="C1348" s="6">
        <f>'4.OVTA Sites-Transects'!D1354</f>
        <v>0</v>
      </c>
      <c r="D1348" s="1">
        <f>'4.OVTA Sites-Transects'!E1354</f>
        <v>0</v>
      </c>
      <c r="E1348" s="1">
        <f>'4.OVTA Sites-Transects'!G1354</f>
        <v>0</v>
      </c>
      <c r="F1348" s="1">
        <f>'4.OVTA Sites-Transects'!F1354</f>
        <v>0</v>
      </c>
      <c r="G1348" s="6">
        <f>'4.OVTA Sites-Transects'!H1354</f>
        <v>0</v>
      </c>
      <c r="H1348" s="6">
        <f>'4.OVTA Sites-Transects'!I1354</f>
        <v>0</v>
      </c>
      <c r="I1348" s="193" t="str">
        <f t="shared" si="168"/>
        <v>-</v>
      </c>
      <c r="J1348" s="27" t="str">
        <f t="shared" si="169"/>
        <v>-</v>
      </c>
      <c r="K1348" s="27" t="str">
        <f t="shared" si="170"/>
        <v>-</v>
      </c>
      <c r="L1348" s="27" t="str">
        <f t="shared" si="171"/>
        <v>-</v>
      </c>
      <c r="M1348" s="27" t="str">
        <f t="shared" si="172"/>
        <v>-</v>
      </c>
      <c r="N1348" s="28">
        <f t="shared" si="173"/>
        <v>0</v>
      </c>
      <c r="O1348" s="28">
        <f t="shared" ref="O1348:O1411" si="175">IF(P1348="yes", N1348, 0)</f>
        <v>0</v>
      </c>
      <c r="P1348" s="1" t="str">
        <f t="shared" si="174"/>
        <v>no</v>
      </c>
    </row>
    <row r="1349" spans="1:16" x14ac:dyDescent="0.25">
      <c r="A1349" s="6">
        <f>'4.OVTA Sites-Transects'!B1355</f>
        <v>0</v>
      </c>
      <c r="B1349" s="6">
        <f>'4.OVTA Sites-Transects'!C1355</f>
        <v>0</v>
      </c>
      <c r="C1349" s="6">
        <f>'4.OVTA Sites-Transects'!D1355</f>
        <v>0</v>
      </c>
      <c r="D1349" s="1">
        <f>'4.OVTA Sites-Transects'!E1355</f>
        <v>0</v>
      </c>
      <c r="E1349" s="1">
        <f>'4.OVTA Sites-Transects'!G1355</f>
        <v>0</v>
      </c>
      <c r="F1349" s="1">
        <f>'4.OVTA Sites-Transects'!F1355</f>
        <v>0</v>
      </c>
      <c r="G1349" s="6">
        <f>'4.OVTA Sites-Transects'!H1355</f>
        <v>0</v>
      </c>
      <c r="H1349" s="6">
        <f>'4.OVTA Sites-Transects'!I1355</f>
        <v>0</v>
      </c>
      <c r="I1349" s="193" t="str">
        <f t="shared" si="168"/>
        <v>-</v>
      </c>
      <c r="J1349" s="27" t="str">
        <f t="shared" si="169"/>
        <v>-</v>
      </c>
      <c r="K1349" s="27" t="str">
        <f t="shared" si="170"/>
        <v>-</v>
      </c>
      <c r="L1349" s="27" t="str">
        <f t="shared" si="171"/>
        <v>-</v>
      </c>
      <c r="M1349" s="27" t="str">
        <f t="shared" si="172"/>
        <v>-</v>
      </c>
      <c r="N1349" s="28">
        <f t="shared" si="173"/>
        <v>0</v>
      </c>
      <c r="O1349" s="28">
        <f t="shared" si="175"/>
        <v>0</v>
      </c>
      <c r="P1349" s="1" t="str">
        <f t="shared" si="174"/>
        <v>no</v>
      </c>
    </row>
    <row r="1350" spans="1:16" x14ac:dyDescent="0.25">
      <c r="A1350" s="6">
        <f>'4.OVTA Sites-Transects'!B1356</f>
        <v>0</v>
      </c>
      <c r="B1350" s="6">
        <f>'4.OVTA Sites-Transects'!C1356</f>
        <v>0</v>
      </c>
      <c r="C1350" s="6">
        <f>'4.OVTA Sites-Transects'!D1356</f>
        <v>0</v>
      </c>
      <c r="D1350" s="1">
        <f>'4.OVTA Sites-Transects'!E1356</f>
        <v>0</v>
      </c>
      <c r="E1350" s="1">
        <f>'4.OVTA Sites-Transects'!G1356</f>
        <v>0</v>
      </c>
      <c r="F1350" s="1">
        <f>'4.OVTA Sites-Transects'!F1356</f>
        <v>0</v>
      </c>
      <c r="G1350" s="6">
        <f>'4.OVTA Sites-Transects'!H1356</f>
        <v>0</v>
      </c>
      <c r="H1350" s="6">
        <f>'4.OVTA Sites-Transects'!I1356</f>
        <v>0</v>
      </c>
      <c r="I1350" s="193" t="str">
        <f t="shared" si="168"/>
        <v>-</v>
      </c>
      <c r="J1350" s="27" t="str">
        <f t="shared" si="169"/>
        <v>-</v>
      </c>
      <c r="K1350" s="27" t="str">
        <f t="shared" si="170"/>
        <v>-</v>
      </c>
      <c r="L1350" s="27" t="str">
        <f t="shared" si="171"/>
        <v>-</v>
      </c>
      <c r="M1350" s="27" t="str">
        <f t="shared" si="172"/>
        <v>-</v>
      </c>
      <c r="N1350" s="28">
        <f t="shared" si="173"/>
        <v>0</v>
      </c>
      <c r="O1350" s="28">
        <f t="shared" si="175"/>
        <v>0</v>
      </c>
      <c r="P1350" s="1" t="str">
        <f t="shared" si="174"/>
        <v>no</v>
      </c>
    </row>
    <row r="1351" spans="1:16" x14ac:dyDescent="0.25">
      <c r="A1351" s="6">
        <f>'4.OVTA Sites-Transects'!B1357</f>
        <v>0</v>
      </c>
      <c r="B1351" s="6">
        <f>'4.OVTA Sites-Transects'!C1357</f>
        <v>0</v>
      </c>
      <c r="C1351" s="6">
        <f>'4.OVTA Sites-Transects'!D1357</f>
        <v>0</v>
      </c>
      <c r="D1351" s="1">
        <f>'4.OVTA Sites-Transects'!E1357</f>
        <v>0</v>
      </c>
      <c r="E1351" s="1">
        <f>'4.OVTA Sites-Transects'!G1357</f>
        <v>0</v>
      </c>
      <c r="F1351" s="1">
        <f>'4.OVTA Sites-Transects'!F1357</f>
        <v>0</v>
      </c>
      <c r="G1351" s="6">
        <f>'4.OVTA Sites-Transects'!H1357</f>
        <v>0</v>
      </c>
      <c r="H1351" s="6">
        <f>'4.OVTA Sites-Transects'!I1357</f>
        <v>0</v>
      </c>
      <c r="I1351" s="193" t="str">
        <f t="shared" si="168"/>
        <v>-</v>
      </c>
      <c r="J1351" s="27" t="str">
        <f t="shared" si="169"/>
        <v>-</v>
      </c>
      <c r="K1351" s="27" t="str">
        <f t="shared" si="170"/>
        <v>-</v>
      </c>
      <c r="L1351" s="27" t="str">
        <f t="shared" si="171"/>
        <v>-</v>
      </c>
      <c r="M1351" s="27" t="str">
        <f t="shared" si="172"/>
        <v>-</v>
      </c>
      <c r="N1351" s="28">
        <f t="shared" si="173"/>
        <v>0</v>
      </c>
      <c r="O1351" s="28">
        <f t="shared" si="175"/>
        <v>0</v>
      </c>
      <c r="P1351" s="1" t="str">
        <f t="shared" si="174"/>
        <v>no</v>
      </c>
    </row>
    <row r="1352" spans="1:16" x14ac:dyDescent="0.25">
      <c r="A1352" s="6">
        <f>'4.OVTA Sites-Transects'!B1358</f>
        <v>0</v>
      </c>
      <c r="B1352" s="6">
        <f>'4.OVTA Sites-Transects'!C1358</f>
        <v>0</v>
      </c>
      <c r="C1352" s="6">
        <f>'4.OVTA Sites-Transects'!D1358</f>
        <v>0</v>
      </c>
      <c r="D1352" s="1">
        <f>'4.OVTA Sites-Transects'!E1358</f>
        <v>0</v>
      </c>
      <c r="E1352" s="1">
        <f>'4.OVTA Sites-Transects'!G1358</f>
        <v>0</v>
      </c>
      <c r="F1352" s="1">
        <f>'4.OVTA Sites-Transects'!F1358</f>
        <v>0</v>
      </c>
      <c r="G1352" s="6">
        <f>'4.OVTA Sites-Transects'!H1358</f>
        <v>0</v>
      </c>
      <c r="H1352" s="6">
        <f>'4.OVTA Sites-Transects'!I1358</f>
        <v>0</v>
      </c>
      <c r="I1352" s="193" t="str">
        <f t="shared" si="168"/>
        <v>-</v>
      </c>
      <c r="J1352" s="27" t="str">
        <f t="shared" si="169"/>
        <v>-</v>
      </c>
      <c r="K1352" s="27" t="str">
        <f t="shared" si="170"/>
        <v>-</v>
      </c>
      <c r="L1352" s="27" t="str">
        <f t="shared" si="171"/>
        <v>-</v>
      </c>
      <c r="M1352" s="27" t="str">
        <f t="shared" si="172"/>
        <v>-</v>
      </c>
      <c r="N1352" s="28">
        <f t="shared" si="173"/>
        <v>0</v>
      </c>
      <c r="O1352" s="28">
        <f t="shared" si="175"/>
        <v>0</v>
      </c>
      <c r="P1352" s="1" t="str">
        <f t="shared" si="174"/>
        <v>no</v>
      </c>
    </row>
    <row r="1353" spans="1:16" x14ac:dyDescent="0.25">
      <c r="A1353" s="6">
        <f>'4.OVTA Sites-Transects'!B1359</f>
        <v>0</v>
      </c>
      <c r="B1353" s="6">
        <f>'4.OVTA Sites-Transects'!C1359</f>
        <v>0</v>
      </c>
      <c r="C1353" s="6">
        <f>'4.OVTA Sites-Transects'!D1359</f>
        <v>0</v>
      </c>
      <c r="D1353" s="1">
        <f>'4.OVTA Sites-Transects'!E1359</f>
        <v>0</v>
      </c>
      <c r="E1353" s="1">
        <f>'4.OVTA Sites-Transects'!G1359</f>
        <v>0</v>
      </c>
      <c r="F1353" s="1">
        <f>'4.OVTA Sites-Transects'!F1359</f>
        <v>0</v>
      </c>
      <c r="G1353" s="6">
        <f>'4.OVTA Sites-Transects'!H1359</f>
        <v>0</v>
      </c>
      <c r="H1353" s="6">
        <f>'4.OVTA Sites-Transects'!I1359</f>
        <v>0</v>
      </c>
      <c r="I1353" s="193" t="str">
        <f t="shared" si="168"/>
        <v>-</v>
      </c>
      <c r="J1353" s="27" t="str">
        <f t="shared" si="169"/>
        <v>-</v>
      </c>
      <c r="K1353" s="27" t="str">
        <f t="shared" si="170"/>
        <v>-</v>
      </c>
      <c r="L1353" s="27" t="str">
        <f t="shared" si="171"/>
        <v>-</v>
      </c>
      <c r="M1353" s="27" t="str">
        <f t="shared" si="172"/>
        <v>-</v>
      </c>
      <c r="N1353" s="28">
        <f t="shared" si="173"/>
        <v>0</v>
      </c>
      <c r="O1353" s="28">
        <f t="shared" si="175"/>
        <v>0</v>
      </c>
      <c r="P1353" s="1" t="str">
        <f t="shared" si="174"/>
        <v>no</v>
      </c>
    </row>
    <row r="1354" spans="1:16" x14ac:dyDescent="0.25">
      <c r="A1354" s="6">
        <f>'4.OVTA Sites-Transects'!B1360</f>
        <v>0</v>
      </c>
      <c r="B1354" s="6">
        <f>'4.OVTA Sites-Transects'!C1360</f>
        <v>0</v>
      </c>
      <c r="C1354" s="6">
        <f>'4.OVTA Sites-Transects'!D1360</f>
        <v>0</v>
      </c>
      <c r="D1354" s="1">
        <f>'4.OVTA Sites-Transects'!E1360</f>
        <v>0</v>
      </c>
      <c r="E1354" s="1">
        <f>'4.OVTA Sites-Transects'!G1360</f>
        <v>0</v>
      </c>
      <c r="F1354" s="1">
        <f>'4.OVTA Sites-Transects'!F1360</f>
        <v>0</v>
      </c>
      <c r="G1354" s="6">
        <f>'4.OVTA Sites-Transects'!H1360</f>
        <v>0</v>
      </c>
      <c r="H1354" s="6">
        <f>'4.OVTA Sites-Transects'!I1360</f>
        <v>0</v>
      </c>
      <c r="I1354" s="193" t="str">
        <f t="shared" si="168"/>
        <v>-</v>
      </c>
      <c r="J1354" s="27" t="str">
        <f t="shared" si="169"/>
        <v>-</v>
      </c>
      <c r="K1354" s="27" t="str">
        <f t="shared" si="170"/>
        <v>-</v>
      </c>
      <c r="L1354" s="27" t="str">
        <f t="shared" si="171"/>
        <v>-</v>
      </c>
      <c r="M1354" s="27" t="str">
        <f t="shared" si="172"/>
        <v>-</v>
      </c>
      <c r="N1354" s="28">
        <f t="shared" si="173"/>
        <v>0</v>
      </c>
      <c r="O1354" s="28">
        <f t="shared" si="175"/>
        <v>0</v>
      </c>
      <c r="P1354" s="1" t="str">
        <f t="shared" si="174"/>
        <v>no</v>
      </c>
    </row>
    <row r="1355" spans="1:16" x14ac:dyDescent="0.25">
      <c r="A1355" s="6">
        <f>'4.OVTA Sites-Transects'!B1361</f>
        <v>0</v>
      </c>
      <c r="B1355" s="6">
        <f>'4.OVTA Sites-Transects'!C1361</f>
        <v>0</v>
      </c>
      <c r="C1355" s="6">
        <f>'4.OVTA Sites-Transects'!D1361</f>
        <v>0</v>
      </c>
      <c r="D1355" s="1">
        <f>'4.OVTA Sites-Transects'!E1361</f>
        <v>0</v>
      </c>
      <c r="E1355" s="1">
        <f>'4.OVTA Sites-Transects'!G1361</f>
        <v>0</v>
      </c>
      <c r="F1355" s="1">
        <f>'4.OVTA Sites-Transects'!F1361</f>
        <v>0</v>
      </c>
      <c r="G1355" s="6">
        <f>'4.OVTA Sites-Transects'!H1361</f>
        <v>0</v>
      </c>
      <c r="H1355" s="6">
        <f>'4.OVTA Sites-Transects'!I1361</f>
        <v>0</v>
      </c>
      <c r="I1355" s="193" t="str">
        <f t="shared" si="168"/>
        <v>-</v>
      </c>
      <c r="J1355" s="27" t="str">
        <f t="shared" si="169"/>
        <v>-</v>
      </c>
      <c r="K1355" s="27" t="str">
        <f t="shared" si="170"/>
        <v>-</v>
      </c>
      <c r="L1355" s="27" t="str">
        <f t="shared" si="171"/>
        <v>-</v>
      </c>
      <c r="M1355" s="27" t="str">
        <f t="shared" si="172"/>
        <v>-</v>
      </c>
      <c r="N1355" s="28">
        <f t="shared" si="173"/>
        <v>0</v>
      </c>
      <c r="O1355" s="28">
        <f t="shared" si="175"/>
        <v>0</v>
      </c>
      <c r="P1355" s="1" t="str">
        <f t="shared" si="174"/>
        <v>no</v>
      </c>
    </row>
    <row r="1356" spans="1:16" x14ac:dyDescent="0.25">
      <c r="A1356" s="6">
        <f>'4.OVTA Sites-Transects'!B1362</f>
        <v>0</v>
      </c>
      <c r="B1356" s="6">
        <f>'4.OVTA Sites-Transects'!C1362</f>
        <v>0</v>
      </c>
      <c r="C1356" s="6">
        <f>'4.OVTA Sites-Transects'!D1362</f>
        <v>0</v>
      </c>
      <c r="D1356" s="1">
        <f>'4.OVTA Sites-Transects'!E1362</f>
        <v>0</v>
      </c>
      <c r="E1356" s="1">
        <f>'4.OVTA Sites-Transects'!G1362</f>
        <v>0</v>
      </c>
      <c r="F1356" s="1">
        <f>'4.OVTA Sites-Transects'!F1362</f>
        <v>0</v>
      </c>
      <c r="G1356" s="6">
        <f>'4.OVTA Sites-Transects'!H1362</f>
        <v>0</v>
      </c>
      <c r="H1356" s="6">
        <f>'4.OVTA Sites-Transects'!I1362</f>
        <v>0</v>
      </c>
      <c r="I1356" s="193" t="str">
        <f t="shared" si="168"/>
        <v>-</v>
      </c>
      <c r="J1356" s="27" t="str">
        <f t="shared" si="169"/>
        <v>-</v>
      </c>
      <c r="K1356" s="27" t="str">
        <f t="shared" si="170"/>
        <v>-</v>
      </c>
      <c r="L1356" s="27" t="str">
        <f t="shared" si="171"/>
        <v>-</v>
      </c>
      <c r="M1356" s="27" t="str">
        <f t="shared" si="172"/>
        <v>-</v>
      </c>
      <c r="N1356" s="28">
        <f t="shared" si="173"/>
        <v>0</v>
      </c>
      <c r="O1356" s="28">
        <f t="shared" si="175"/>
        <v>0</v>
      </c>
      <c r="P1356" s="1" t="str">
        <f t="shared" si="174"/>
        <v>no</v>
      </c>
    </row>
    <row r="1357" spans="1:16" x14ac:dyDescent="0.25">
      <c r="A1357" s="6">
        <f>'4.OVTA Sites-Transects'!B1363</f>
        <v>0</v>
      </c>
      <c r="B1357" s="6">
        <f>'4.OVTA Sites-Transects'!C1363</f>
        <v>0</v>
      </c>
      <c r="C1357" s="6">
        <f>'4.OVTA Sites-Transects'!D1363</f>
        <v>0</v>
      </c>
      <c r="D1357" s="1">
        <f>'4.OVTA Sites-Transects'!E1363</f>
        <v>0</v>
      </c>
      <c r="E1357" s="1">
        <f>'4.OVTA Sites-Transects'!G1363</f>
        <v>0</v>
      </c>
      <c r="F1357" s="1">
        <f>'4.OVTA Sites-Transects'!F1363</f>
        <v>0</v>
      </c>
      <c r="G1357" s="6">
        <f>'4.OVTA Sites-Transects'!H1363</f>
        <v>0</v>
      </c>
      <c r="H1357" s="6">
        <f>'4.OVTA Sites-Transects'!I1363</f>
        <v>0</v>
      </c>
      <c r="I1357" s="193" t="str">
        <f t="shared" si="168"/>
        <v>-</v>
      </c>
      <c r="J1357" s="27" t="str">
        <f t="shared" si="169"/>
        <v>-</v>
      </c>
      <c r="K1357" s="27" t="str">
        <f t="shared" si="170"/>
        <v>-</v>
      </c>
      <c r="L1357" s="27" t="str">
        <f t="shared" si="171"/>
        <v>-</v>
      </c>
      <c r="M1357" s="27" t="str">
        <f t="shared" si="172"/>
        <v>-</v>
      </c>
      <c r="N1357" s="28">
        <f t="shared" si="173"/>
        <v>0</v>
      </c>
      <c r="O1357" s="28">
        <f t="shared" si="175"/>
        <v>0</v>
      </c>
      <c r="P1357" s="1" t="str">
        <f t="shared" si="174"/>
        <v>no</v>
      </c>
    </row>
    <row r="1358" spans="1:16" x14ac:dyDescent="0.25">
      <c r="A1358" s="6">
        <f>'4.OVTA Sites-Transects'!B1364</f>
        <v>0</v>
      </c>
      <c r="B1358" s="6">
        <f>'4.OVTA Sites-Transects'!C1364</f>
        <v>0</v>
      </c>
      <c r="C1358" s="6">
        <f>'4.OVTA Sites-Transects'!D1364</f>
        <v>0</v>
      </c>
      <c r="D1358" s="1">
        <f>'4.OVTA Sites-Transects'!E1364</f>
        <v>0</v>
      </c>
      <c r="E1358" s="1">
        <f>'4.OVTA Sites-Transects'!G1364</f>
        <v>0</v>
      </c>
      <c r="F1358" s="1">
        <f>'4.OVTA Sites-Transects'!F1364</f>
        <v>0</v>
      </c>
      <c r="G1358" s="6">
        <f>'4.OVTA Sites-Transects'!H1364</f>
        <v>0</v>
      </c>
      <c r="H1358" s="6">
        <f>'4.OVTA Sites-Transects'!I1364</f>
        <v>0</v>
      </c>
      <c r="I1358" s="193" t="str">
        <f t="shared" si="168"/>
        <v>-</v>
      </c>
      <c r="J1358" s="27" t="str">
        <f t="shared" si="169"/>
        <v>-</v>
      </c>
      <c r="K1358" s="27" t="str">
        <f t="shared" si="170"/>
        <v>-</v>
      </c>
      <c r="L1358" s="27" t="str">
        <f t="shared" si="171"/>
        <v>-</v>
      </c>
      <c r="M1358" s="27" t="str">
        <f t="shared" si="172"/>
        <v>-</v>
      </c>
      <c r="N1358" s="28">
        <f t="shared" si="173"/>
        <v>0</v>
      </c>
      <c r="O1358" s="28">
        <f t="shared" si="175"/>
        <v>0</v>
      </c>
      <c r="P1358" s="1" t="str">
        <f t="shared" si="174"/>
        <v>no</v>
      </c>
    </row>
    <row r="1359" spans="1:16" x14ac:dyDescent="0.25">
      <c r="A1359" s="6">
        <f>'4.OVTA Sites-Transects'!B1365</f>
        <v>0</v>
      </c>
      <c r="B1359" s="6">
        <f>'4.OVTA Sites-Transects'!C1365</f>
        <v>0</v>
      </c>
      <c r="C1359" s="6">
        <f>'4.OVTA Sites-Transects'!D1365</f>
        <v>0</v>
      </c>
      <c r="D1359" s="1">
        <f>'4.OVTA Sites-Transects'!E1365</f>
        <v>0</v>
      </c>
      <c r="E1359" s="1">
        <f>'4.OVTA Sites-Transects'!G1365</f>
        <v>0</v>
      </c>
      <c r="F1359" s="1">
        <f>'4.OVTA Sites-Transects'!F1365</f>
        <v>0</v>
      </c>
      <c r="G1359" s="6">
        <f>'4.OVTA Sites-Transects'!H1365</f>
        <v>0</v>
      </c>
      <c r="H1359" s="6">
        <f>'4.OVTA Sites-Transects'!I1365</f>
        <v>0</v>
      </c>
      <c r="I1359" s="193" t="str">
        <f t="shared" si="168"/>
        <v>-</v>
      </c>
      <c r="J1359" s="27" t="str">
        <f t="shared" si="169"/>
        <v>-</v>
      </c>
      <c r="K1359" s="27" t="str">
        <f t="shared" si="170"/>
        <v>-</v>
      </c>
      <c r="L1359" s="27" t="str">
        <f t="shared" si="171"/>
        <v>-</v>
      </c>
      <c r="M1359" s="27" t="str">
        <f t="shared" si="172"/>
        <v>-</v>
      </c>
      <c r="N1359" s="28">
        <f t="shared" si="173"/>
        <v>0</v>
      </c>
      <c r="O1359" s="28">
        <f t="shared" si="175"/>
        <v>0</v>
      </c>
      <c r="P1359" s="1" t="str">
        <f t="shared" si="174"/>
        <v>no</v>
      </c>
    </row>
    <row r="1360" spans="1:16" x14ac:dyDescent="0.25">
      <c r="A1360" s="6">
        <f>'4.OVTA Sites-Transects'!B1366</f>
        <v>0</v>
      </c>
      <c r="B1360" s="6">
        <f>'4.OVTA Sites-Transects'!C1366</f>
        <v>0</v>
      </c>
      <c r="C1360" s="6">
        <f>'4.OVTA Sites-Transects'!D1366</f>
        <v>0</v>
      </c>
      <c r="D1360" s="1">
        <f>'4.OVTA Sites-Transects'!E1366</f>
        <v>0</v>
      </c>
      <c r="E1360" s="1">
        <f>'4.OVTA Sites-Transects'!G1366</f>
        <v>0</v>
      </c>
      <c r="F1360" s="1">
        <f>'4.OVTA Sites-Transects'!F1366</f>
        <v>0</v>
      </c>
      <c r="G1360" s="6">
        <f>'4.OVTA Sites-Transects'!H1366</f>
        <v>0</v>
      </c>
      <c r="H1360" s="6">
        <f>'4.OVTA Sites-Transects'!I1366</f>
        <v>0</v>
      </c>
      <c r="I1360" s="193" t="str">
        <f t="shared" si="168"/>
        <v>-</v>
      </c>
      <c r="J1360" s="27" t="str">
        <f t="shared" si="169"/>
        <v>-</v>
      </c>
      <c r="K1360" s="27" t="str">
        <f t="shared" si="170"/>
        <v>-</v>
      </c>
      <c r="L1360" s="27" t="str">
        <f t="shared" si="171"/>
        <v>-</v>
      </c>
      <c r="M1360" s="27" t="str">
        <f t="shared" si="172"/>
        <v>-</v>
      </c>
      <c r="N1360" s="28">
        <f t="shared" si="173"/>
        <v>0</v>
      </c>
      <c r="O1360" s="28">
        <f t="shared" si="175"/>
        <v>0</v>
      </c>
      <c r="P1360" s="1" t="str">
        <f t="shared" si="174"/>
        <v>no</v>
      </c>
    </row>
    <row r="1361" spans="1:16" x14ac:dyDescent="0.25">
      <c r="A1361" s="6">
        <f>'4.OVTA Sites-Transects'!B1367</f>
        <v>0</v>
      </c>
      <c r="B1361" s="6">
        <f>'4.OVTA Sites-Transects'!C1367</f>
        <v>0</v>
      </c>
      <c r="C1361" s="6">
        <f>'4.OVTA Sites-Transects'!D1367</f>
        <v>0</v>
      </c>
      <c r="D1361" s="1">
        <f>'4.OVTA Sites-Transects'!E1367</f>
        <v>0</v>
      </c>
      <c r="E1361" s="1">
        <f>'4.OVTA Sites-Transects'!G1367</f>
        <v>0</v>
      </c>
      <c r="F1361" s="1">
        <f>'4.OVTA Sites-Transects'!F1367</f>
        <v>0</v>
      </c>
      <c r="G1361" s="6">
        <f>'4.OVTA Sites-Transects'!H1367</f>
        <v>0</v>
      </c>
      <c r="H1361" s="6">
        <f>'4.OVTA Sites-Transects'!I1367</f>
        <v>0</v>
      </c>
      <c r="I1361" s="193" t="str">
        <f t="shared" si="168"/>
        <v>-</v>
      </c>
      <c r="J1361" s="27" t="str">
        <f t="shared" si="169"/>
        <v>-</v>
      </c>
      <c r="K1361" s="27" t="str">
        <f t="shared" si="170"/>
        <v>-</v>
      </c>
      <c r="L1361" s="27" t="str">
        <f t="shared" si="171"/>
        <v>-</v>
      </c>
      <c r="M1361" s="27" t="str">
        <f t="shared" si="172"/>
        <v>-</v>
      </c>
      <c r="N1361" s="28">
        <f t="shared" si="173"/>
        <v>0</v>
      </c>
      <c r="O1361" s="28">
        <f t="shared" si="175"/>
        <v>0</v>
      </c>
      <c r="P1361" s="1" t="str">
        <f t="shared" si="174"/>
        <v>no</v>
      </c>
    </row>
    <row r="1362" spans="1:16" x14ac:dyDescent="0.25">
      <c r="A1362" s="6">
        <f>'4.OVTA Sites-Transects'!B1368</f>
        <v>0</v>
      </c>
      <c r="B1362" s="6">
        <f>'4.OVTA Sites-Transects'!C1368</f>
        <v>0</v>
      </c>
      <c r="C1362" s="6">
        <f>'4.OVTA Sites-Transects'!D1368</f>
        <v>0</v>
      </c>
      <c r="D1362" s="1">
        <f>'4.OVTA Sites-Transects'!E1368</f>
        <v>0</v>
      </c>
      <c r="E1362" s="1">
        <f>'4.OVTA Sites-Transects'!G1368</f>
        <v>0</v>
      </c>
      <c r="F1362" s="1">
        <f>'4.OVTA Sites-Transects'!F1368</f>
        <v>0</v>
      </c>
      <c r="G1362" s="6">
        <f>'4.OVTA Sites-Transects'!H1368</f>
        <v>0</v>
      </c>
      <c r="H1362" s="6">
        <f>'4.OVTA Sites-Transects'!I1368</f>
        <v>0</v>
      </c>
      <c r="I1362" s="193" t="str">
        <f t="shared" si="168"/>
        <v>-</v>
      </c>
      <c r="J1362" s="27" t="str">
        <f t="shared" si="169"/>
        <v>-</v>
      </c>
      <c r="K1362" s="27" t="str">
        <f t="shared" si="170"/>
        <v>-</v>
      </c>
      <c r="L1362" s="27" t="str">
        <f t="shared" si="171"/>
        <v>-</v>
      </c>
      <c r="M1362" s="27" t="str">
        <f t="shared" si="172"/>
        <v>-</v>
      </c>
      <c r="N1362" s="28">
        <f t="shared" si="173"/>
        <v>0</v>
      </c>
      <c r="O1362" s="28">
        <f t="shared" si="175"/>
        <v>0</v>
      </c>
      <c r="P1362" s="1" t="str">
        <f t="shared" si="174"/>
        <v>no</v>
      </c>
    </row>
    <row r="1363" spans="1:16" x14ac:dyDescent="0.25">
      <c r="A1363" s="6">
        <f>'4.OVTA Sites-Transects'!B1369</f>
        <v>0</v>
      </c>
      <c r="B1363" s="6">
        <f>'4.OVTA Sites-Transects'!C1369</f>
        <v>0</v>
      </c>
      <c r="C1363" s="6">
        <f>'4.OVTA Sites-Transects'!D1369</f>
        <v>0</v>
      </c>
      <c r="D1363" s="1">
        <f>'4.OVTA Sites-Transects'!E1369</f>
        <v>0</v>
      </c>
      <c r="E1363" s="1">
        <f>'4.OVTA Sites-Transects'!G1369</f>
        <v>0</v>
      </c>
      <c r="F1363" s="1">
        <f>'4.OVTA Sites-Transects'!F1369</f>
        <v>0</v>
      </c>
      <c r="G1363" s="6">
        <f>'4.OVTA Sites-Transects'!H1369</f>
        <v>0</v>
      </c>
      <c r="H1363" s="6">
        <f>'4.OVTA Sites-Transects'!I1369</f>
        <v>0</v>
      </c>
      <c r="I1363" s="193" t="str">
        <f t="shared" si="168"/>
        <v>-</v>
      </c>
      <c r="J1363" s="27" t="str">
        <f t="shared" si="169"/>
        <v>-</v>
      </c>
      <c r="K1363" s="27" t="str">
        <f t="shared" si="170"/>
        <v>-</v>
      </c>
      <c r="L1363" s="27" t="str">
        <f t="shared" si="171"/>
        <v>-</v>
      </c>
      <c r="M1363" s="27" t="str">
        <f t="shared" si="172"/>
        <v>-</v>
      </c>
      <c r="N1363" s="28">
        <f t="shared" si="173"/>
        <v>0</v>
      </c>
      <c r="O1363" s="28">
        <f t="shared" si="175"/>
        <v>0</v>
      </c>
      <c r="P1363" s="1" t="str">
        <f t="shared" si="174"/>
        <v>no</v>
      </c>
    </row>
    <row r="1364" spans="1:16" x14ac:dyDescent="0.25">
      <c r="A1364" s="6">
        <f>'4.OVTA Sites-Transects'!B1370</f>
        <v>0</v>
      </c>
      <c r="B1364" s="6">
        <f>'4.OVTA Sites-Transects'!C1370</f>
        <v>0</v>
      </c>
      <c r="C1364" s="6">
        <f>'4.OVTA Sites-Transects'!D1370</f>
        <v>0</v>
      </c>
      <c r="D1364" s="1">
        <f>'4.OVTA Sites-Transects'!E1370</f>
        <v>0</v>
      </c>
      <c r="E1364" s="1">
        <f>'4.OVTA Sites-Transects'!G1370</f>
        <v>0</v>
      </c>
      <c r="F1364" s="1">
        <f>'4.OVTA Sites-Transects'!F1370</f>
        <v>0</v>
      </c>
      <c r="G1364" s="6">
        <f>'4.OVTA Sites-Transects'!H1370</f>
        <v>0</v>
      </c>
      <c r="H1364" s="6">
        <f>'4.OVTA Sites-Transects'!I1370</f>
        <v>0</v>
      </c>
      <c r="I1364" s="193" t="str">
        <f t="shared" si="168"/>
        <v>-</v>
      </c>
      <c r="J1364" s="27" t="str">
        <f t="shared" si="169"/>
        <v>-</v>
      </c>
      <c r="K1364" s="27" t="str">
        <f t="shared" si="170"/>
        <v>-</v>
      </c>
      <c r="L1364" s="27" t="str">
        <f t="shared" si="171"/>
        <v>-</v>
      </c>
      <c r="M1364" s="27" t="str">
        <f t="shared" si="172"/>
        <v>-</v>
      </c>
      <c r="N1364" s="28">
        <f t="shared" si="173"/>
        <v>0</v>
      </c>
      <c r="O1364" s="28">
        <f t="shared" si="175"/>
        <v>0</v>
      </c>
      <c r="P1364" s="1" t="str">
        <f t="shared" si="174"/>
        <v>no</v>
      </c>
    </row>
    <row r="1365" spans="1:16" x14ac:dyDescent="0.25">
      <c r="A1365" s="6">
        <f>'4.OVTA Sites-Transects'!B1371</f>
        <v>0</v>
      </c>
      <c r="B1365" s="6">
        <f>'4.OVTA Sites-Transects'!C1371</f>
        <v>0</v>
      </c>
      <c r="C1365" s="6">
        <f>'4.OVTA Sites-Transects'!D1371</f>
        <v>0</v>
      </c>
      <c r="D1365" s="1">
        <f>'4.OVTA Sites-Transects'!E1371</f>
        <v>0</v>
      </c>
      <c r="E1365" s="1">
        <f>'4.OVTA Sites-Transects'!G1371</f>
        <v>0</v>
      </c>
      <c r="F1365" s="1">
        <f>'4.OVTA Sites-Transects'!F1371</f>
        <v>0</v>
      </c>
      <c r="G1365" s="6">
        <f>'4.OVTA Sites-Transects'!H1371</f>
        <v>0</v>
      </c>
      <c r="H1365" s="6">
        <f>'4.OVTA Sites-Transects'!I1371</f>
        <v>0</v>
      </c>
      <c r="I1365" s="193" t="str">
        <f t="shared" si="168"/>
        <v>-</v>
      </c>
      <c r="J1365" s="27" t="str">
        <f t="shared" si="169"/>
        <v>-</v>
      </c>
      <c r="K1365" s="27" t="str">
        <f t="shared" si="170"/>
        <v>-</v>
      </c>
      <c r="L1365" s="27" t="str">
        <f t="shared" si="171"/>
        <v>-</v>
      </c>
      <c r="M1365" s="27" t="str">
        <f t="shared" si="172"/>
        <v>-</v>
      </c>
      <c r="N1365" s="28">
        <f t="shared" si="173"/>
        <v>0</v>
      </c>
      <c r="O1365" s="28">
        <f t="shared" si="175"/>
        <v>0</v>
      </c>
      <c r="P1365" s="1" t="str">
        <f t="shared" si="174"/>
        <v>no</v>
      </c>
    </row>
    <row r="1366" spans="1:16" x14ac:dyDescent="0.25">
      <c r="A1366" s="6">
        <f>'4.OVTA Sites-Transects'!B1372</f>
        <v>0</v>
      </c>
      <c r="B1366" s="6">
        <f>'4.OVTA Sites-Transects'!C1372</f>
        <v>0</v>
      </c>
      <c r="C1366" s="6">
        <f>'4.OVTA Sites-Transects'!D1372</f>
        <v>0</v>
      </c>
      <c r="D1366" s="1">
        <f>'4.OVTA Sites-Transects'!E1372</f>
        <v>0</v>
      </c>
      <c r="E1366" s="1">
        <f>'4.OVTA Sites-Transects'!G1372</f>
        <v>0</v>
      </c>
      <c r="F1366" s="1">
        <f>'4.OVTA Sites-Transects'!F1372</f>
        <v>0</v>
      </c>
      <c r="G1366" s="6">
        <f>'4.OVTA Sites-Transects'!H1372</f>
        <v>0</v>
      </c>
      <c r="H1366" s="6">
        <f>'4.OVTA Sites-Transects'!I1372</f>
        <v>0</v>
      </c>
      <c r="I1366" s="193" t="str">
        <f t="shared" si="168"/>
        <v>-</v>
      </c>
      <c r="J1366" s="27" t="str">
        <f t="shared" si="169"/>
        <v>-</v>
      </c>
      <c r="K1366" s="27" t="str">
        <f t="shared" si="170"/>
        <v>-</v>
      </c>
      <c r="L1366" s="27" t="str">
        <f t="shared" si="171"/>
        <v>-</v>
      </c>
      <c r="M1366" s="27" t="str">
        <f t="shared" si="172"/>
        <v>-</v>
      </c>
      <c r="N1366" s="28">
        <f t="shared" si="173"/>
        <v>0</v>
      </c>
      <c r="O1366" s="28">
        <f t="shared" si="175"/>
        <v>0</v>
      </c>
      <c r="P1366" s="1" t="str">
        <f t="shared" si="174"/>
        <v>no</v>
      </c>
    </row>
    <row r="1367" spans="1:16" x14ac:dyDescent="0.25">
      <c r="A1367" s="6">
        <f>'4.OVTA Sites-Transects'!B1373</f>
        <v>0</v>
      </c>
      <c r="B1367" s="6">
        <f>'4.OVTA Sites-Transects'!C1373</f>
        <v>0</v>
      </c>
      <c r="C1367" s="6">
        <f>'4.OVTA Sites-Transects'!D1373</f>
        <v>0</v>
      </c>
      <c r="D1367" s="1">
        <f>'4.OVTA Sites-Transects'!E1373</f>
        <v>0</v>
      </c>
      <c r="E1367" s="1">
        <f>'4.OVTA Sites-Transects'!G1373</f>
        <v>0</v>
      </c>
      <c r="F1367" s="1">
        <f>'4.OVTA Sites-Transects'!F1373</f>
        <v>0</v>
      </c>
      <c r="G1367" s="6">
        <f>'4.OVTA Sites-Transects'!H1373</f>
        <v>0</v>
      </c>
      <c r="H1367" s="6">
        <f>'4.OVTA Sites-Transects'!I1373</f>
        <v>0</v>
      </c>
      <c r="I1367" s="193" t="str">
        <f t="shared" si="168"/>
        <v>-</v>
      </c>
      <c r="J1367" s="27" t="str">
        <f t="shared" si="169"/>
        <v>-</v>
      </c>
      <c r="K1367" s="27" t="str">
        <f t="shared" si="170"/>
        <v>-</v>
      </c>
      <c r="L1367" s="27" t="str">
        <f t="shared" si="171"/>
        <v>-</v>
      </c>
      <c r="M1367" s="27" t="str">
        <f t="shared" si="172"/>
        <v>-</v>
      </c>
      <c r="N1367" s="28">
        <f t="shared" si="173"/>
        <v>0</v>
      </c>
      <c r="O1367" s="28">
        <f t="shared" si="175"/>
        <v>0</v>
      </c>
      <c r="P1367" s="1" t="str">
        <f t="shared" si="174"/>
        <v>no</v>
      </c>
    </row>
    <row r="1368" spans="1:16" x14ac:dyDescent="0.25">
      <c r="A1368" s="6">
        <f>'4.OVTA Sites-Transects'!B1374</f>
        <v>0</v>
      </c>
      <c r="B1368" s="6">
        <f>'4.OVTA Sites-Transects'!C1374</f>
        <v>0</v>
      </c>
      <c r="C1368" s="6">
        <f>'4.OVTA Sites-Transects'!D1374</f>
        <v>0</v>
      </c>
      <c r="D1368" s="1">
        <f>'4.OVTA Sites-Transects'!E1374</f>
        <v>0</v>
      </c>
      <c r="E1368" s="1">
        <f>'4.OVTA Sites-Transects'!G1374</f>
        <v>0</v>
      </c>
      <c r="F1368" s="1">
        <f>'4.OVTA Sites-Transects'!F1374</f>
        <v>0</v>
      </c>
      <c r="G1368" s="6">
        <f>'4.OVTA Sites-Transects'!H1374</f>
        <v>0</v>
      </c>
      <c r="H1368" s="6">
        <f>'4.OVTA Sites-Transects'!I1374</f>
        <v>0</v>
      </c>
      <c r="I1368" s="193" t="str">
        <f t="shared" si="168"/>
        <v>-</v>
      </c>
      <c r="J1368" s="27" t="str">
        <f t="shared" si="169"/>
        <v>-</v>
      </c>
      <c r="K1368" s="27" t="str">
        <f t="shared" si="170"/>
        <v>-</v>
      </c>
      <c r="L1368" s="27" t="str">
        <f t="shared" si="171"/>
        <v>-</v>
      </c>
      <c r="M1368" s="27" t="str">
        <f t="shared" si="172"/>
        <v>-</v>
      </c>
      <c r="N1368" s="28">
        <f t="shared" si="173"/>
        <v>0</v>
      </c>
      <c r="O1368" s="28">
        <f t="shared" si="175"/>
        <v>0</v>
      </c>
      <c r="P1368" s="1" t="str">
        <f t="shared" si="174"/>
        <v>no</v>
      </c>
    </row>
    <row r="1369" spans="1:16" x14ac:dyDescent="0.25">
      <c r="A1369" s="6">
        <f>'4.OVTA Sites-Transects'!B1375</f>
        <v>0</v>
      </c>
      <c r="B1369" s="6">
        <f>'4.OVTA Sites-Transects'!C1375</f>
        <v>0</v>
      </c>
      <c r="C1369" s="6">
        <f>'4.OVTA Sites-Transects'!D1375</f>
        <v>0</v>
      </c>
      <c r="D1369" s="1">
        <f>'4.OVTA Sites-Transects'!E1375</f>
        <v>0</v>
      </c>
      <c r="E1369" s="1">
        <f>'4.OVTA Sites-Transects'!G1375</f>
        <v>0</v>
      </c>
      <c r="F1369" s="1">
        <f>'4.OVTA Sites-Transects'!F1375</f>
        <v>0</v>
      </c>
      <c r="G1369" s="6">
        <f>'4.OVTA Sites-Transects'!H1375</f>
        <v>0</v>
      </c>
      <c r="H1369" s="6">
        <f>'4.OVTA Sites-Transects'!I1375</f>
        <v>0</v>
      </c>
      <c r="I1369" s="193" t="str">
        <f t="shared" si="168"/>
        <v>-</v>
      </c>
      <c r="J1369" s="27" t="str">
        <f t="shared" si="169"/>
        <v>-</v>
      </c>
      <c r="K1369" s="27" t="str">
        <f t="shared" si="170"/>
        <v>-</v>
      </c>
      <c r="L1369" s="27" t="str">
        <f t="shared" si="171"/>
        <v>-</v>
      </c>
      <c r="M1369" s="27" t="str">
        <f t="shared" si="172"/>
        <v>-</v>
      </c>
      <c r="N1369" s="28">
        <f t="shared" si="173"/>
        <v>0</v>
      </c>
      <c r="O1369" s="28">
        <f t="shared" si="175"/>
        <v>0</v>
      </c>
      <c r="P1369" s="1" t="str">
        <f t="shared" si="174"/>
        <v>no</v>
      </c>
    </row>
    <row r="1370" spans="1:16" x14ac:dyDescent="0.25">
      <c r="A1370" s="6">
        <f>'4.OVTA Sites-Transects'!B1376</f>
        <v>0</v>
      </c>
      <c r="B1370" s="6">
        <f>'4.OVTA Sites-Transects'!C1376</f>
        <v>0</v>
      </c>
      <c r="C1370" s="6">
        <f>'4.OVTA Sites-Transects'!D1376</f>
        <v>0</v>
      </c>
      <c r="D1370" s="1">
        <f>'4.OVTA Sites-Transects'!E1376</f>
        <v>0</v>
      </c>
      <c r="E1370" s="1">
        <f>'4.OVTA Sites-Transects'!G1376</f>
        <v>0</v>
      </c>
      <c r="F1370" s="1">
        <f>'4.OVTA Sites-Transects'!F1376</f>
        <v>0</v>
      </c>
      <c r="G1370" s="6">
        <f>'4.OVTA Sites-Transects'!H1376</f>
        <v>0</v>
      </c>
      <c r="H1370" s="6">
        <f>'4.OVTA Sites-Transects'!I1376</f>
        <v>0</v>
      </c>
      <c r="I1370" s="193" t="str">
        <f t="shared" si="168"/>
        <v>-</v>
      </c>
      <c r="J1370" s="27" t="str">
        <f t="shared" si="169"/>
        <v>-</v>
      </c>
      <c r="K1370" s="27" t="str">
        <f t="shared" si="170"/>
        <v>-</v>
      </c>
      <c r="L1370" s="27" t="str">
        <f t="shared" si="171"/>
        <v>-</v>
      </c>
      <c r="M1370" s="27" t="str">
        <f t="shared" si="172"/>
        <v>-</v>
      </c>
      <c r="N1370" s="28">
        <f t="shared" si="173"/>
        <v>0</v>
      </c>
      <c r="O1370" s="28">
        <f t="shared" si="175"/>
        <v>0</v>
      </c>
      <c r="P1370" s="1" t="str">
        <f t="shared" si="174"/>
        <v>no</v>
      </c>
    </row>
    <row r="1371" spans="1:16" x14ac:dyDescent="0.25">
      <c r="A1371" s="6">
        <f>'4.OVTA Sites-Transects'!B1377</f>
        <v>0</v>
      </c>
      <c r="B1371" s="6">
        <f>'4.OVTA Sites-Transects'!C1377</f>
        <v>0</v>
      </c>
      <c r="C1371" s="6">
        <f>'4.OVTA Sites-Transects'!D1377</f>
        <v>0</v>
      </c>
      <c r="D1371" s="1">
        <f>'4.OVTA Sites-Transects'!E1377</f>
        <v>0</v>
      </c>
      <c r="E1371" s="1">
        <f>'4.OVTA Sites-Transects'!G1377</f>
        <v>0</v>
      </c>
      <c r="F1371" s="1">
        <f>'4.OVTA Sites-Transects'!F1377</f>
        <v>0</v>
      </c>
      <c r="G1371" s="6">
        <f>'4.OVTA Sites-Transects'!H1377</f>
        <v>0</v>
      </c>
      <c r="H1371" s="6">
        <f>'4.OVTA Sites-Transects'!I1377</f>
        <v>0</v>
      </c>
      <c r="I1371" s="193" t="str">
        <f t="shared" si="168"/>
        <v>-</v>
      </c>
      <c r="J1371" s="27" t="str">
        <f t="shared" si="169"/>
        <v>-</v>
      </c>
      <c r="K1371" s="27" t="str">
        <f t="shared" si="170"/>
        <v>-</v>
      </c>
      <c r="L1371" s="27" t="str">
        <f t="shared" si="171"/>
        <v>-</v>
      </c>
      <c r="M1371" s="27" t="str">
        <f t="shared" si="172"/>
        <v>-</v>
      </c>
      <c r="N1371" s="28">
        <f t="shared" si="173"/>
        <v>0</v>
      </c>
      <c r="O1371" s="28">
        <f t="shared" si="175"/>
        <v>0</v>
      </c>
      <c r="P1371" s="1" t="str">
        <f t="shared" si="174"/>
        <v>no</v>
      </c>
    </row>
    <row r="1372" spans="1:16" x14ac:dyDescent="0.25">
      <c r="A1372" s="6">
        <f>'4.OVTA Sites-Transects'!B1378</f>
        <v>0</v>
      </c>
      <c r="B1372" s="6">
        <f>'4.OVTA Sites-Transects'!C1378</f>
        <v>0</v>
      </c>
      <c r="C1372" s="6">
        <f>'4.OVTA Sites-Transects'!D1378</f>
        <v>0</v>
      </c>
      <c r="D1372" s="1">
        <f>'4.OVTA Sites-Transects'!E1378</f>
        <v>0</v>
      </c>
      <c r="E1372" s="1">
        <f>'4.OVTA Sites-Transects'!G1378</f>
        <v>0</v>
      </c>
      <c r="F1372" s="1">
        <f>'4.OVTA Sites-Transects'!F1378</f>
        <v>0</v>
      </c>
      <c r="G1372" s="6">
        <f>'4.OVTA Sites-Transects'!H1378</f>
        <v>0</v>
      </c>
      <c r="H1372" s="6">
        <f>'4.OVTA Sites-Transects'!I1378</f>
        <v>0</v>
      </c>
      <c r="I1372" s="193" t="str">
        <f t="shared" si="168"/>
        <v>-</v>
      </c>
      <c r="J1372" s="27" t="str">
        <f t="shared" si="169"/>
        <v>-</v>
      </c>
      <c r="K1372" s="27" t="str">
        <f t="shared" si="170"/>
        <v>-</v>
      </c>
      <c r="L1372" s="27" t="str">
        <f t="shared" si="171"/>
        <v>-</v>
      </c>
      <c r="M1372" s="27" t="str">
        <f t="shared" si="172"/>
        <v>-</v>
      </c>
      <c r="N1372" s="28">
        <f t="shared" si="173"/>
        <v>0</v>
      </c>
      <c r="O1372" s="28">
        <f t="shared" si="175"/>
        <v>0</v>
      </c>
      <c r="P1372" s="1" t="str">
        <f t="shared" si="174"/>
        <v>no</v>
      </c>
    </row>
    <row r="1373" spans="1:16" x14ac:dyDescent="0.25">
      <c r="A1373" s="6">
        <f>'4.OVTA Sites-Transects'!B1379</f>
        <v>0</v>
      </c>
      <c r="B1373" s="6">
        <f>'4.OVTA Sites-Transects'!C1379</f>
        <v>0</v>
      </c>
      <c r="C1373" s="6">
        <f>'4.OVTA Sites-Transects'!D1379</f>
        <v>0</v>
      </c>
      <c r="D1373" s="1">
        <f>'4.OVTA Sites-Transects'!E1379</f>
        <v>0</v>
      </c>
      <c r="E1373" s="1">
        <f>'4.OVTA Sites-Transects'!G1379</f>
        <v>0</v>
      </c>
      <c r="F1373" s="1">
        <f>'4.OVTA Sites-Transects'!F1379</f>
        <v>0</v>
      </c>
      <c r="G1373" s="6">
        <f>'4.OVTA Sites-Transects'!H1379</f>
        <v>0</v>
      </c>
      <c r="H1373" s="6">
        <f>'4.OVTA Sites-Transects'!I1379</f>
        <v>0</v>
      </c>
      <c r="I1373" s="193" t="str">
        <f t="shared" si="168"/>
        <v>-</v>
      </c>
      <c r="J1373" s="27" t="str">
        <f t="shared" si="169"/>
        <v>-</v>
      </c>
      <c r="K1373" s="27" t="str">
        <f t="shared" si="170"/>
        <v>-</v>
      </c>
      <c r="L1373" s="27" t="str">
        <f t="shared" si="171"/>
        <v>-</v>
      </c>
      <c r="M1373" s="27" t="str">
        <f t="shared" si="172"/>
        <v>-</v>
      </c>
      <c r="N1373" s="28">
        <f t="shared" si="173"/>
        <v>0</v>
      </c>
      <c r="O1373" s="28">
        <f t="shared" si="175"/>
        <v>0</v>
      </c>
      <c r="P1373" s="1" t="str">
        <f t="shared" si="174"/>
        <v>no</v>
      </c>
    </row>
    <row r="1374" spans="1:16" x14ac:dyDescent="0.25">
      <c r="A1374" s="6">
        <f>'4.OVTA Sites-Transects'!B1380</f>
        <v>0</v>
      </c>
      <c r="B1374" s="6">
        <f>'4.OVTA Sites-Transects'!C1380</f>
        <v>0</v>
      </c>
      <c r="C1374" s="6">
        <f>'4.OVTA Sites-Transects'!D1380</f>
        <v>0</v>
      </c>
      <c r="D1374" s="1">
        <f>'4.OVTA Sites-Transects'!E1380</f>
        <v>0</v>
      </c>
      <c r="E1374" s="1">
        <f>'4.OVTA Sites-Transects'!G1380</f>
        <v>0</v>
      </c>
      <c r="F1374" s="1">
        <f>'4.OVTA Sites-Transects'!F1380</f>
        <v>0</v>
      </c>
      <c r="G1374" s="6">
        <f>'4.OVTA Sites-Transects'!H1380</f>
        <v>0</v>
      </c>
      <c r="H1374" s="6">
        <f>'4.OVTA Sites-Transects'!I1380</f>
        <v>0</v>
      </c>
      <c r="I1374" s="193" t="str">
        <f t="shared" si="168"/>
        <v>-</v>
      </c>
      <c r="J1374" s="27" t="str">
        <f t="shared" si="169"/>
        <v>-</v>
      </c>
      <c r="K1374" s="27" t="str">
        <f t="shared" si="170"/>
        <v>-</v>
      </c>
      <c r="L1374" s="27" t="str">
        <f t="shared" si="171"/>
        <v>-</v>
      </c>
      <c r="M1374" s="27" t="str">
        <f t="shared" si="172"/>
        <v>-</v>
      </c>
      <c r="N1374" s="28">
        <f t="shared" si="173"/>
        <v>0</v>
      </c>
      <c r="O1374" s="28">
        <f t="shared" si="175"/>
        <v>0</v>
      </c>
      <c r="P1374" s="1" t="str">
        <f t="shared" si="174"/>
        <v>no</v>
      </c>
    </row>
    <row r="1375" spans="1:16" x14ac:dyDescent="0.25">
      <c r="A1375" s="6">
        <f>'4.OVTA Sites-Transects'!B1381</f>
        <v>0</v>
      </c>
      <c r="B1375" s="6">
        <f>'4.OVTA Sites-Transects'!C1381</f>
        <v>0</v>
      </c>
      <c r="C1375" s="6">
        <f>'4.OVTA Sites-Transects'!D1381</f>
        <v>0</v>
      </c>
      <c r="D1375" s="1">
        <f>'4.OVTA Sites-Transects'!E1381</f>
        <v>0</v>
      </c>
      <c r="E1375" s="1">
        <f>'4.OVTA Sites-Transects'!G1381</f>
        <v>0</v>
      </c>
      <c r="F1375" s="1">
        <f>'4.OVTA Sites-Transects'!F1381</f>
        <v>0</v>
      </c>
      <c r="G1375" s="6">
        <f>'4.OVTA Sites-Transects'!H1381</f>
        <v>0</v>
      </c>
      <c r="H1375" s="6">
        <f>'4.OVTA Sites-Transects'!I1381</f>
        <v>0</v>
      </c>
      <c r="I1375" s="193" t="str">
        <f t="shared" si="168"/>
        <v>-</v>
      </c>
      <c r="J1375" s="27" t="str">
        <f t="shared" si="169"/>
        <v>-</v>
      </c>
      <c r="K1375" s="27" t="str">
        <f t="shared" si="170"/>
        <v>-</v>
      </c>
      <c r="L1375" s="27" t="str">
        <f t="shared" si="171"/>
        <v>-</v>
      </c>
      <c r="M1375" s="27" t="str">
        <f t="shared" si="172"/>
        <v>-</v>
      </c>
      <c r="N1375" s="28">
        <f t="shared" si="173"/>
        <v>0</v>
      </c>
      <c r="O1375" s="28">
        <f t="shared" si="175"/>
        <v>0</v>
      </c>
      <c r="P1375" s="1" t="str">
        <f t="shared" si="174"/>
        <v>no</v>
      </c>
    </row>
    <row r="1376" spans="1:16" x14ac:dyDescent="0.25">
      <c r="A1376" s="6">
        <f>'4.OVTA Sites-Transects'!B1382</f>
        <v>0</v>
      </c>
      <c r="B1376" s="6">
        <f>'4.OVTA Sites-Transects'!C1382</f>
        <v>0</v>
      </c>
      <c r="C1376" s="6">
        <f>'4.OVTA Sites-Transects'!D1382</f>
        <v>0</v>
      </c>
      <c r="D1376" s="1">
        <f>'4.OVTA Sites-Transects'!E1382</f>
        <v>0</v>
      </c>
      <c r="E1376" s="1">
        <f>'4.OVTA Sites-Transects'!G1382</f>
        <v>0</v>
      </c>
      <c r="F1376" s="1">
        <f>'4.OVTA Sites-Transects'!F1382</f>
        <v>0</v>
      </c>
      <c r="G1376" s="6">
        <f>'4.OVTA Sites-Transects'!H1382</f>
        <v>0</v>
      </c>
      <c r="H1376" s="6">
        <f>'4.OVTA Sites-Transects'!I1382</f>
        <v>0</v>
      </c>
      <c r="I1376" s="193" t="str">
        <f t="shared" si="168"/>
        <v>-</v>
      </c>
      <c r="J1376" s="27" t="str">
        <f t="shared" si="169"/>
        <v>-</v>
      </c>
      <c r="K1376" s="27" t="str">
        <f t="shared" si="170"/>
        <v>-</v>
      </c>
      <c r="L1376" s="27" t="str">
        <f t="shared" si="171"/>
        <v>-</v>
      </c>
      <c r="M1376" s="27" t="str">
        <f t="shared" si="172"/>
        <v>-</v>
      </c>
      <c r="N1376" s="28">
        <f t="shared" si="173"/>
        <v>0</v>
      </c>
      <c r="O1376" s="28">
        <f t="shared" si="175"/>
        <v>0</v>
      </c>
      <c r="P1376" s="1" t="str">
        <f t="shared" si="174"/>
        <v>no</v>
      </c>
    </row>
    <row r="1377" spans="1:16" x14ac:dyDescent="0.25">
      <c r="A1377" s="6">
        <f>'4.OVTA Sites-Transects'!B1383</f>
        <v>0</v>
      </c>
      <c r="B1377" s="6">
        <f>'4.OVTA Sites-Transects'!C1383</f>
        <v>0</v>
      </c>
      <c r="C1377" s="6">
        <f>'4.OVTA Sites-Transects'!D1383</f>
        <v>0</v>
      </c>
      <c r="D1377" s="1">
        <f>'4.OVTA Sites-Transects'!E1383</f>
        <v>0</v>
      </c>
      <c r="E1377" s="1">
        <f>'4.OVTA Sites-Transects'!G1383</f>
        <v>0</v>
      </c>
      <c r="F1377" s="1">
        <f>'4.OVTA Sites-Transects'!F1383</f>
        <v>0</v>
      </c>
      <c r="G1377" s="6">
        <f>'4.OVTA Sites-Transects'!H1383</f>
        <v>0</v>
      </c>
      <c r="H1377" s="6">
        <f>'4.OVTA Sites-Transects'!I1383</f>
        <v>0</v>
      </c>
      <c r="I1377" s="193" t="str">
        <f t="shared" si="168"/>
        <v>-</v>
      </c>
      <c r="J1377" s="27" t="str">
        <f t="shared" si="169"/>
        <v>-</v>
      </c>
      <c r="K1377" s="27" t="str">
        <f t="shared" si="170"/>
        <v>-</v>
      </c>
      <c r="L1377" s="27" t="str">
        <f t="shared" si="171"/>
        <v>-</v>
      </c>
      <c r="M1377" s="27" t="str">
        <f t="shared" si="172"/>
        <v>-</v>
      </c>
      <c r="N1377" s="28">
        <f t="shared" si="173"/>
        <v>0</v>
      </c>
      <c r="O1377" s="28">
        <f t="shared" si="175"/>
        <v>0</v>
      </c>
      <c r="P1377" s="1" t="str">
        <f t="shared" si="174"/>
        <v>no</v>
      </c>
    </row>
    <row r="1378" spans="1:16" x14ac:dyDescent="0.25">
      <c r="A1378" s="6">
        <f>'4.OVTA Sites-Transects'!B1384</f>
        <v>0</v>
      </c>
      <c r="B1378" s="6">
        <f>'4.OVTA Sites-Transects'!C1384</f>
        <v>0</v>
      </c>
      <c r="C1378" s="6">
        <f>'4.OVTA Sites-Transects'!D1384</f>
        <v>0</v>
      </c>
      <c r="D1378" s="1">
        <f>'4.OVTA Sites-Transects'!E1384</f>
        <v>0</v>
      </c>
      <c r="E1378" s="1">
        <f>'4.OVTA Sites-Transects'!G1384</f>
        <v>0</v>
      </c>
      <c r="F1378" s="1">
        <f>'4.OVTA Sites-Transects'!F1384</f>
        <v>0</v>
      </c>
      <c r="G1378" s="6">
        <f>'4.OVTA Sites-Transects'!H1384</f>
        <v>0</v>
      </c>
      <c r="H1378" s="6">
        <f>'4.OVTA Sites-Transects'!I1384</f>
        <v>0</v>
      </c>
      <c r="I1378" s="193" t="str">
        <f t="shared" si="168"/>
        <v>-</v>
      </c>
      <c r="J1378" s="27" t="str">
        <f t="shared" si="169"/>
        <v>-</v>
      </c>
      <c r="K1378" s="27" t="str">
        <f t="shared" si="170"/>
        <v>-</v>
      </c>
      <c r="L1378" s="27" t="str">
        <f t="shared" si="171"/>
        <v>-</v>
      </c>
      <c r="M1378" s="27" t="str">
        <f t="shared" si="172"/>
        <v>-</v>
      </c>
      <c r="N1378" s="28">
        <f t="shared" si="173"/>
        <v>0</v>
      </c>
      <c r="O1378" s="28">
        <f t="shared" si="175"/>
        <v>0</v>
      </c>
      <c r="P1378" s="1" t="str">
        <f t="shared" si="174"/>
        <v>no</v>
      </c>
    </row>
    <row r="1379" spans="1:16" x14ac:dyDescent="0.25">
      <c r="A1379" s="6">
        <f>'4.OVTA Sites-Transects'!B1385</f>
        <v>0</v>
      </c>
      <c r="B1379" s="6">
        <f>'4.OVTA Sites-Transects'!C1385</f>
        <v>0</v>
      </c>
      <c r="C1379" s="6">
        <f>'4.OVTA Sites-Transects'!D1385</f>
        <v>0</v>
      </c>
      <c r="D1379" s="1">
        <f>'4.OVTA Sites-Transects'!E1385</f>
        <v>0</v>
      </c>
      <c r="E1379" s="1">
        <f>'4.OVTA Sites-Transects'!G1385</f>
        <v>0</v>
      </c>
      <c r="F1379" s="1">
        <f>'4.OVTA Sites-Transects'!F1385</f>
        <v>0</v>
      </c>
      <c r="G1379" s="6">
        <f>'4.OVTA Sites-Transects'!H1385</f>
        <v>0</v>
      </c>
      <c r="H1379" s="6">
        <f>'4.OVTA Sites-Transects'!I1385</f>
        <v>0</v>
      </c>
      <c r="I1379" s="193" t="str">
        <f t="shared" si="168"/>
        <v>-</v>
      </c>
      <c r="J1379" s="27" t="str">
        <f t="shared" si="169"/>
        <v>-</v>
      </c>
      <c r="K1379" s="27" t="str">
        <f t="shared" si="170"/>
        <v>-</v>
      </c>
      <c r="L1379" s="27" t="str">
        <f t="shared" si="171"/>
        <v>-</v>
      </c>
      <c r="M1379" s="27" t="str">
        <f t="shared" si="172"/>
        <v>-</v>
      </c>
      <c r="N1379" s="28">
        <f t="shared" si="173"/>
        <v>0</v>
      </c>
      <c r="O1379" s="28">
        <f t="shared" si="175"/>
        <v>0</v>
      </c>
      <c r="P1379" s="1" t="str">
        <f t="shared" si="174"/>
        <v>no</v>
      </c>
    </row>
    <row r="1380" spans="1:16" x14ac:dyDescent="0.25">
      <c r="A1380" s="6">
        <f>'4.OVTA Sites-Transects'!B1386</f>
        <v>0</v>
      </c>
      <c r="B1380" s="6">
        <f>'4.OVTA Sites-Transects'!C1386</f>
        <v>0</v>
      </c>
      <c r="C1380" s="6">
        <f>'4.OVTA Sites-Transects'!D1386</f>
        <v>0</v>
      </c>
      <c r="D1380" s="1">
        <f>'4.OVTA Sites-Transects'!E1386</f>
        <v>0</v>
      </c>
      <c r="E1380" s="1">
        <f>'4.OVTA Sites-Transects'!G1386</f>
        <v>0</v>
      </c>
      <c r="F1380" s="1">
        <f>'4.OVTA Sites-Transects'!F1386</f>
        <v>0</v>
      </c>
      <c r="G1380" s="6">
        <f>'4.OVTA Sites-Transects'!H1386</f>
        <v>0</v>
      </c>
      <c r="H1380" s="6">
        <f>'4.OVTA Sites-Transects'!I1386</f>
        <v>0</v>
      </c>
      <c r="I1380" s="193" t="str">
        <f t="shared" si="168"/>
        <v>-</v>
      </c>
      <c r="J1380" s="27" t="str">
        <f t="shared" si="169"/>
        <v>-</v>
      </c>
      <c r="K1380" s="27" t="str">
        <f t="shared" si="170"/>
        <v>-</v>
      </c>
      <c r="L1380" s="27" t="str">
        <f t="shared" si="171"/>
        <v>-</v>
      </c>
      <c r="M1380" s="27" t="str">
        <f t="shared" si="172"/>
        <v>-</v>
      </c>
      <c r="N1380" s="28">
        <f t="shared" si="173"/>
        <v>0</v>
      </c>
      <c r="O1380" s="28">
        <f t="shared" si="175"/>
        <v>0</v>
      </c>
      <c r="P1380" s="1" t="str">
        <f t="shared" si="174"/>
        <v>no</v>
      </c>
    </row>
    <row r="1381" spans="1:16" x14ac:dyDescent="0.25">
      <c r="A1381" s="6">
        <f>'4.OVTA Sites-Transects'!B1387</f>
        <v>0</v>
      </c>
      <c r="B1381" s="6">
        <f>'4.OVTA Sites-Transects'!C1387</f>
        <v>0</v>
      </c>
      <c r="C1381" s="6">
        <f>'4.OVTA Sites-Transects'!D1387</f>
        <v>0</v>
      </c>
      <c r="D1381" s="1">
        <f>'4.OVTA Sites-Transects'!E1387</f>
        <v>0</v>
      </c>
      <c r="E1381" s="1">
        <f>'4.OVTA Sites-Transects'!G1387</f>
        <v>0</v>
      </c>
      <c r="F1381" s="1">
        <f>'4.OVTA Sites-Transects'!F1387</f>
        <v>0</v>
      </c>
      <c r="G1381" s="6">
        <f>'4.OVTA Sites-Transects'!H1387</f>
        <v>0</v>
      </c>
      <c r="H1381" s="6">
        <f>'4.OVTA Sites-Transects'!I1387</f>
        <v>0</v>
      </c>
      <c r="I1381" s="193" t="str">
        <f t="shared" si="168"/>
        <v>-</v>
      </c>
      <c r="J1381" s="27" t="str">
        <f t="shared" si="169"/>
        <v>-</v>
      </c>
      <c r="K1381" s="27" t="str">
        <f t="shared" si="170"/>
        <v>-</v>
      </c>
      <c r="L1381" s="27" t="str">
        <f t="shared" si="171"/>
        <v>-</v>
      </c>
      <c r="M1381" s="27" t="str">
        <f t="shared" si="172"/>
        <v>-</v>
      </c>
      <c r="N1381" s="28">
        <f t="shared" si="173"/>
        <v>0</v>
      </c>
      <c r="O1381" s="28">
        <f t="shared" si="175"/>
        <v>0</v>
      </c>
      <c r="P1381" s="1" t="str">
        <f t="shared" si="174"/>
        <v>no</v>
      </c>
    </row>
    <row r="1382" spans="1:16" x14ac:dyDescent="0.25">
      <c r="A1382" s="6">
        <f>'4.OVTA Sites-Transects'!B1388</f>
        <v>0</v>
      </c>
      <c r="B1382" s="6">
        <f>'4.OVTA Sites-Transects'!C1388</f>
        <v>0</v>
      </c>
      <c r="C1382" s="6">
        <f>'4.OVTA Sites-Transects'!D1388</f>
        <v>0</v>
      </c>
      <c r="D1382" s="1">
        <f>'4.OVTA Sites-Transects'!E1388</f>
        <v>0</v>
      </c>
      <c r="E1382" s="1">
        <f>'4.OVTA Sites-Transects'!G1388</f>
        <v>0</v>
      </c>
      <c r="F1382" s="1">
        <f>'4.OVTA Sites-Transects'!F1388</f>
        <v>0</v>
      </c>
      <c r="G1382" s="6">
        <f>'4.OVTA Sites-Transects'!H1388</f>
        <v>0</v>
      </c>
      <c r="H1382" s="6">
        <f>'4.OVTA Sites-Transects'!I1388</f>
        <v>0</v>
      </c>
      <c r="I1382" s="193" t="str">
        <f t="shared" si="168"/>
        <v>-</v>
      </c>
      <c r="J1382" s="27" t="str">
        <f t="shared" si="169"/>
        <v>-</v>
      </c>
      <c r="K1382" s="27" t="str">
        <f t="shared" si="170"/>
        <v>-</v>
      </c>
      <c r="L1382" s="27" t="str">
        <f t="shared" si="171"/>
        <v>-</v>
      </c>
      <c r="M1382" s="27" t="str">
        <f t="shared" si="172"/>
        <v>-</v>
      </c>
      <c r="N1382" s="28">
        <f t="shared" si="173"/>
        <v>0</v>
      </c>
      <c r="O1382" s="28">
        <f t="shared" si="175"/>
        <v>0</v>
      </c>
      <c r="P1382" s="1" t="str">
        <f t="shared" si="174"/>
        <v>no</v>
      </c>
    </row>
    <row r="1383" spans="1:16" x14ac:dyDescent="0.25">
      <c r="A1383" s="6">
        <f>'4.OVTA Sites-Transects'!B1389</f>
        <v>0</v>
      </c>
      <c r="B1383" s="6">
        <f>'4.OVTA Sites-Transects'!C1389</f>
        <v>0</v>
      </c>
      <c r="C1383" s="6">
        <f>'4.OVTA Sites-Transects'!D1389</f>
        <v>0</v>
      </c>
      <c r="D1383" s="1">
        <f>'4.OVTA Sites-Transects'!E1389</f>
        <v>0</v>
      </c>
      <c r="E1383" s="1">
        <f>'4.OVTA Sites-Transects'!G1389</f>
        <v>0</v>
      </c>
      <c r="F1383" s="1">
        <f>'4.OVTA Sites-Transects'!F1389</f>
        <v>0</v>
      </c>
      <c r="G1383" s="6">
        <f>'4.OVTA Sites-Transects'!H1389</f>
        <v>0</v>
      </c>
      <c r="H1383" s="6">
        <f>'4.OVTA Sites-Transects'!I1389</f>
        <v>0</v>
      </c>
      <c r="I1383" s="193" t="str">
        <f t="shared" si="168"/>
        <v>-</v>
      </c>
      <c r="J1383" s="27" t="str">
        <f t="shared" si="169"/>
        <v>-</v>
      </c>
      <c r="K1383" s="27" t="str">
        <f t="shared" si="170"/>
        <v>-</v>
      </c>
      <c r="L1383" s="27" t="str">
        <f t="shared" si="171"/>
        <v>-</v>
      </c>
      <c r="M1383" s="27" t="str">
        <f t="shared" si="172"/>
        <v>-</v>
      </c>
      <c r="N1383" s="28">
        <f t="shared" si="173"/>
        <v>0</v>
      </c>
      <c r="O1383" s="28">
        <f t="shared" si="175"/>
        <v>0</v>
      </c>
      <c r="P1383" s="1" t="str">
        <f t="shared" si="174"/>
        <v>no</v>
      </c>
    </row>
    <row r="1384" spans="1:16" x14ac:dyDescent="0.25">
      <c r="A1384" s="6">
        <f>'4.OVTA Sites-Transects'!B1390</f>
        <v>0</v>
      </c>
      <c r="B1384" s="6">
        <f>'4.OVTA Sites-Transects'!C1390</f>
        <v>0</v>
      </c>
      <c r="C1384" s="6">
        <f>'4.OVTA Sites-Transects'!D1390</f>
        <v>0</v>
      </c>
      <c r="D1384" s="1">
        <f>'4.OVTA Sites-Transects'!E1390</f>
        <v>0</v>
      </c>
      <c r="E1384" s="1">
        <f>'4.OVTA Sites-Transects'!G1390</f>
        <v>0</v>
      </c>
      <c r="F1384" s="1">
        <f>'4.OVTA Sites-Transects'!F1390</f>
        <v>0</v>
      </c>
      <c r="G1384" s="6">
        <f>'4.OVTA Sites-Transects'!H1390</f>
        <v>0</v>
      </c>
      <c r="H1384" s="6">
        <f>'4.OVTA Sites-Transects'!I1390</f>
        <v>0</v>
      </c>
      <c r="I1384" s="193" t="str">
        <f t="shared" si="168"/>
        <v>-</v>
      </c>
      <c r="J1384" s="27" t="str">
        <f t="shared" si="169"/>
        <v>-</v>
      </c>
      <c r="K1384" s="27" t="str">
        <f t="shared" si="170"/>
        <v>-</v>
      </c>
      <c r="L1384" s="27" t="str">
        <f t="shared" si="171"/>
        <v>-</v>
      </c>
      <c r="M1384" s="27" t="str">
        <f t="shared" si="172"/>
        <v>-</v>
      </c>
      <c r="N1384" s="28">
        <f t="shared" si="173"/>
        <v>0</v>
      </c>
      <c r="O1384" s="28">
        <f t="shared" si="175"/>
        <v>0</v>
      </c>
      <c r="P1384" s="1" t="str">
        <f t="shared" si="174"/>
        <v>no</v>
      </c>
    </row>
    <row r="1385" spans="1:16" x14ac:dyDescent="0.25">
      <c r="A1385" s="6">
        <f>'4.OVTA Sites-Transects'!B1391</f>
        <v>0</v>
      </c>
      <c r="B1385" s="6">
        <f>'4.OVTA Sites-Transects'!C1391</f>
        <v>0</v>
      </c>
      <c r="C1385" s="6">
        <f>'4.OVTA Sites-Transects'!D1391</f>
        <v>0</v>
      </c>
      <c r="D1385" s="1">
        <f>'4.OVTA Sites-Transects'!E1391</f>
        <v>0</v>
      </c>
      <c r="E1385" s="1">
        <f>'4.OVTA Sites-Transects'!G1391</f>
        <v>0</v>
      </c>
      <c r="F1385" s="1">
        <f>'4.OVTA Sites-Transects'!F1391</f>
        <v>0</v>
      </c>
      <c r="G1385" s="6">
        <f>'4.OVTA Sites-Transects'!H1391</f>
        <v>0</v>
      </c>
      <c r="H1385" s="6">
        <f>'4.OVTA Sites-Transects'!I1391</f>
        <v>0</v>
      </c>
      <c r="I1385" s="193" t="str">
        <f t="shared" si="168"/>
        <v>-</v>
      </c>
      <c r="J1385" s="27" t="str">
        <f t="shared" si="169"/>
        <v>-</v>
      </c>
      <c r="K1385" s="27" t="str">
        <f t="shared" si="170"/>
        <v>-</v>
      </c>
      <c r="L1385" s="27" t="str">
        <f t="shared" si="171"/>
        <v>-</v>
      </c>
      <c r="M1385" s="27" t="str">
        <f t="shared" si="172"/>
        <v>-</v>
      </c>
      <c r="N1385" s="28">
        <f t="shared" si="173"/>
        <v>0</v>
      </c>
      <c r="O1385" s="28">
        <f t="shared" si="175"/>
        <v>0</v>
      </c>
      <c r="P1385" s="1" t="str">
        <f t="shared" si="174"/>
        <v>no</v>
      </c>
    </row>
    <row r="1386" spans="1:16" x14ac:dyDescent="0.25">
      <c r="A1386" s="6">
        <f>'4.OVTA Sites-Transects'!B1392</f>
        <v>0</v>
      </c>
      <c r="B1386" s="6">
        <f>'4.OVTA Sites-Transects'!C1392</f>
        <v>0</v>
      </c>
      <c r="C1386" s="6">
        <f>'4.OVTA Sites-Transects'!D1392</f>
        <v>0</v>
      </c>
      <c r="D1386" s="1">
        <f>'4.OVTA Sites-Transects'!E1392</f>
        <v>0</v>
      </c>
      <c r="E1386" s="1">
        <f>'4.OVTA Sites-Transects'!G1392</f>
        <v>0</v>
      </c>
      <c r="F1386" s="1">
        <f>'4.OVTA Sites-Transects'!F1392</f>
        <v>0</v>
      </c>
      <c r="G1386" s="6">
        <f>'4.OVTA Sites-Transects'!H1392</f>
        <v>0</v>
      </c>
      <c r="H1386" s="6">
        <f>'4.OVTA Sites-Transects'!I1392</f>
        <v>0</v>
      </c>
      <c r="I1386" s="193" t="str">
        <f t="shared" si="168"/>
        <v>-</v>
      </c>
      <c r="J1386" s="27" t="str">
        <f t="shared" si="169"/>
        <v>-</v>
      </c>
      <c r="K1386" s="27" t="str">
        <f t="shared" si="170"/>
        <v>-</v>
      </c>
      <c r="L1386" s="27" t="str">
        <f t="shared" si="171"/>
        <v>-</v>
      </c>
      <c r="M1386" s="27" t="str">
        <f t="shared" si="172"/>
        <v>-</v>
      </c>
      <c r="N1386" s="28">
        <f t="shared" si="173"/>
        <v>0</v>
      </c>
      <c r="O1386" s="28">
        <f t="shared" si="175"/>
        <v>0</v>
      </c>
      <c r="P1386" s="1" t="str">
        <f t="shared" si="174"/>
        <v>no</v>
      </c>
    </row>
    <row r="1387" spans="1:16" x14ac:dyDescent="0.25">
      <c r="A1387" s="6">
        <f>'4.OVTA Sites-Transects'!B1393</f>
        <v>0</v>
      </c>
      <c r="B1387" s="6">
        <f>'4.OVTA Sites-Transects'!C1393</f>
        <v>0</v>
      </c>
      <c r="C1387" s="6">
        <f>'4.OVTA Sites-Transects'!D1393</f>
        <v>0</v>
      </c>
      <c r="D1387" s="1">
        <f>'4.OVTA Sites-Transects'!E1393</f>
        <v>0</v>
      </c>
      <c r="E1387" s="1">
        <f>'4.OVTA Sites-Transects'!G1393</f>
        <v>0</v>
      </c>
      <c r="F1387" s="1">
        <f>'4.OVTA Sites-Transects'!F1393</f>
        <v>0</v>
      </c>
      <c r="G1387" s="6">
        <f>'4.OVTA Sites-Transects'!H1393</f>
        <v>0</v>
      </c>
      <c r="H1387" s="6">
        <f>'4.OVTA Sites-Transects'!I1393</f>
        <v>0</v>
      </c>
      <c r="I1387" s="193" t="str">
        <f t="shared" si="168"/>
        <v>-</v>
      </c>
      <c r="J1387" s="27" t="str">
        <f t="shared" si="169"/>
        <v>-</v>
      </c>
      <c r="K1387" s="27" t="str">
        <f t="shared" si="170"/>
        <v>-</v>
      </c>
      <c r="L1387" s="27" t="str">
        <f t="shared" si="171"/>
        <v>-</v>
      </c>
      <c r="M1387" s="27" t="str">
        <f t="shared" si="172"/>
        <v>-</v>
      </c>
      <c r="N1387" s="28">
        <f t="shared" si="173"/>
        <v>0</v>
      </c>
      <c r="O1387" s="28">
        <f t="shared" si="175"/>
        <v>0</v>
      </c>
      <c r="P1387" s="1" t="str">
        <f t="shared" si="174"/>
        <v>no</v>
      </c>
    </row>
    <row r="1388" spans="1:16" x14ac:dyDescent="0.25">
      <c r="A1388" s="6">
        <f>'4.OVTA Sites-Transects'!B1394</f>
        <v>0</v>
      </c>
      <c r="B1388" s="6">
        <f>'4.OVTA Sites-Transects'!C1394</f>
        <v>0</v>
      </c>
      <c r="C1388" s="6">
        <f>'4.OVTA Sites-Transects'!D1394</f>
        <v>0</v>
      </c>
      <c r="D1388" s="1">
        <f>'4.OVTA Sites-Transects'!E1394</f>
        <v>0</v>
      </c>
      <c r="E1388" s="1">
        <f>'4.OVTA Sites-Transects'!G1394</f>
        <v>0</v>
      </c>
      <c r="F1388" s="1">
        <f>'4.OVTA Sites-Transects'!F1394</f>
        <v>0</v>
      </c>
      <c r="G1388" s="6">
        <f>'4.OVTA Sites-Transects'!H1394</f>
        <v>0</v>
      </c>
      <c r="H1388" s="6">
        <f>'4.OVTA Sites-Transects'!I1394</f>
        <v>0</v>
      </c>
      <c r="I1388" s="193" t="str">
        <f t="shared" si="168"/>
        <v>-</v>
      </c>
      <c r="J1388" s="27" t="str">
        <f t="shared" si="169"/>
        <v>-</v>
      </c>
      <c r="K1388" s="27" t="str">
        <f t="shared" si="170"/>
        <v>-</v>
      </c>
      <c r="L1388" s="27" t="str">
        <f t="shared" si="171"/>
        <v>-</v>
      </c>
      <c r="M1388" s="27" t="str">
        <f t="shared" si="172"/>
        <v>-</v>
      </c>
      <c r="N1388" s="28">
        <f t="shared" si="173"/>
        <v>0</v>
      </c>
      <c r="O1388" s="28">
        <f t="shared" si="175"/>
        <v>0</v>
      </c>
      <c r="P1388" s="1" t="str">
        <f t="shared" si="174"/>
        <v>no</v>
      </c>
    </row>
    <row r="1389" spans="1:16" x14ac:dyDescent="0.25">
      <c r="A1389" s="6">
        <f>'4.OVTA Sites-Transects'!B1395</f>
        <v>0</v>
      </c>
      <c r="B1389" s="6">
        <f>'4.OVTA Sites-Transects'!C1395</f>
        <v>0</v>
      </c>
      <c r="C1389" s="6">
        <f>'4.OVTA Sites-Transects'!D1395</f>
        <v>0</v>
      </c>
      <c r="D1389" s="1">
        <f>'4.OVTA Sites-Transects'!E1395</f>
        <v>0</v>
      </c>
      <c r="E1389" s="1">
        <f>'4.OVTA Sites-Transects'!G1395</f>
        <v>0</v>
      </c>
      <c r="F1389" s="1">
        <f>'4.OVTA Sites-Transects'!F1395</f>
        <v>0</v>
      </c>
      <c r="G1389" s="6">
        <f>'4.OVTA Sites-Transects'!H1395</f>
        <v>0</v>
      </c>
      <c r="H1389" s="6">
        <f>'4.OVTA Sites-Transects'!I1395</f>
        <v>0</v>
      </c>
      <c r="I1389" s="193" t="str">
        <f t="shared" si="168"/>
        <v>-</v>
      </c>
      <c r="J1389" s="27" t="str">
        <f t="shared" si="169"/>
        <v>-</v>
      </c>
      <c r="K1389" s="27" t="str">
        <f t="shared" si="170"/>
        <v>-</v>
      </c>
      <c r="L1389" s="27" t="str">
        <f t="shared" si="171"/>
        <v>-</v>
      </c>
      <c r="M1389" s="27" t="str">
        <f t="shared" si="172"/>
        <v>-</v>
      </c>
      <c r="N1389" s="28">
        <f t="shared" si="173"/>
        <v>0</v>
      </c>
      <c r="O1389" s="28">
        <f t="shared" si="175"/>
        <v>0</v>
      </c>
      <c r="P1389" s="1" t="str">
        <f t="shared" si="174"/>
        <v>no</v>
      </c>
    </row>
    <row r="1390" spans="1:16" x14ac:dyDescent="0.25">
      <c r="A1390" s="6">
        <f>'4.OVTA Sites-Transects'!B1396</f>
        <v>0</v>
      </c>
      <c r="B1390" s="6">
        <f>'4.OVTA Sites-Transects'!C1396</f>
        <v>0</v>
      </c>
      <c r="C1390" s="6">
        <f>'4.OVTA Sites-Transects'!D1396</f>
        <v>0</v>
      </c>
      <c r="D1390" s="1">
        <f>'4.OVTA Sites-Transects'!E1396</f>
        <v>0</v>
      </c>
      <c r="E1390" s="1">
        <f>'4.OVTA Sites-Transects'!G1396</f>
        <v>0</v>
      </c>
      <c r="F1390" s="1">
        <f>'4.OVTA Sites-Transects'!F1396</f>
        <v>0</v>
      </c>
      <c r="G1390" s="6">
        <f>'4.OVTA Sites-Transects'!H1396</f>
        <v>0</v>
      </c>
      <c r="H1390" s="6">
        <f>'4.OVTA Sites-Transects'!I1396</f>
        <v>0</v>
      </c>
      <c r="I1390" s="193" t="str">
        <f t="shared" si="168"/>
        <v>-</v>
      </c>
      <c r="J1390" s="27" t="str">
        <f t="shared" si="169"/>
        <v>-</v>
      </c>
      <c r="K1390" s="27" t="str">
        <f t="shared" si="170"/>
        <v>-</v>
      </c>
      <c r="L1390" s="27" t="str">
        <f t="shared" si="171"/>
        <v>-</v>
      </c>
      <c r="M1390" s="27" t="str">
        <f t="shared" si="172"/>
        <v>-</v>
      </c>
      <c r="N1390" s="28">
        <f t="shared" si="173"/>
        <v>0</v>
      </c>
      <c r="O1390" s="28">
        <f t="shared" si="175"/>
        <v>0</v>
      </c>
      <c r="P1390" s="1" t="str">
        <f t="shared" si="174"/>
        <v>no</v>
      </c>
    </row>
    <row r="1391" spans="1:16" x14ac:dyDescent="0.25">
      <c r="A1391" s="6">
        <f>'4.OVTA Sites-Transects'!B1397</f>
        <v>0</v>
      </c>
      <c r="B1391" s="6">
        <f>'4.OVTA Sites-Transects'!C1397</f>
        <v>0</v>
      </c>
      <c r="C1391" s="6">
        <f>'4.OVTA Sites-Transects'!D1397</f>
        <v>0</v>
      </c>
      <c r="D1391" s="1">
        <f>'4.OVTA Sites-Transects'!E1397</f>
        <v>0</v>
      </c>
      <c r="E1391" s="1">
        <f>'4.OVTA Sites-Transects'!G1397</f>
        <v>0</v>
      </c>
      <c r="F1391" s="1">
        <f>'4.OVTA Sites-Transects'!F1397</f>
        <v>0</v>
      </c>
      <c r="G1391" s="6">
        <f>'4.OVTA Sites-Transects'!H1397</f>
        <v>0</v>
      </c>
      <c r="H1391" s="6">
        <f>'4.OVTA Sites-Transects'!I1397</f>
        <v>0</v>
      </c>
      <c r="I1391" s="193" t="str">
        <f t="shared" si="168"/>
        <v>-</v>
      </c>
      <c r="J1391" s="27" t="str">
        <f t="shared" si="169"/>
        <v>-</v>
      </c>
      <c r="K1391" s="27" t="str">
        <f t="shared" si="170"/>
        <v>-</v>
      </c>
      <c r="L1391" s="27" t="str">
        <f t="shared" si="171"/>
        <v>-</v>
      </c>
      <c r="M1391" s="27" t="str">
        <f t="shared" si="172"/>
        <v>-</v>
      </c>
      <c r="N1391" s="28">
        <f t="shared" si="173"/>
        <v>0</v>
      </c>
      <c r="O1391" s="28">
        <f t="shared" si="175"/>
        <v>0</v>
      </c>
      <c r="P1391" s="1" t="str">
        <f t="shared" si="174"/>
        <v>no</v>
      </c>
    </row>
    <row r="1392" spans="1:16" x14ac:dyDescent="0.25">
      <c r="A1392" s="6">
        <f>'4.OVTA Sites-Transects'!B1398</f>
        <v>0</v>
      </c>
      <c r="B1392" s="6">
        <f>'4.OVTA Sites-Transects'!C1398</f>
        <v>0</v>
      </c>
      <c r="C1392" s="6">
        <f>'4.OVTA Sites-Transects'!D1398</f>
        <v>0</v>
      </c>
      <c r="D1392" s="1">
        <f>'4.OVTA Sites-Transects'!E1398</f>
        <v>0</v>
      </c>
      <c r="E1392" s="1">
        <f>'4.OVTA Sites-Transects'!G1398</f>
        <v>0</v>
      </c>
      <c r="F1392" s="1">
        <f>'4.OVTA Sites-Transects'!F1398</f>
        <v>0</v>
      </c>
      <c r="G1392" s="6">
        <f>'4.OVTA Sites-Transects'!H1398</f>
        <v>0</v>
      </c>
      <c r="H1392" s="6">
        <f>'4.OVTA Sites-Transects'!I1398</f>
        <v>0</v>
      </c>
      <c r="I1392" s="193" t="str">
        <f t="shared" si="168"/>
        <v>-</v>
      </c>
      <c r="J1392" s="27" t="str">
        <f t="shared" si="169"/>
        <v>-</v>
      </c>
      <c r="K1392" s="27" t="str">
        <f t="shared" si="170"/>
        <v>-</v>
      </c>
      <c r="L1392" s="27" t="str">
        <f t="shared" si="171"/>
        <v>-</v>
      </c>
      <c r="M1392" s="27" t="str">
        <f t="shared" si="172"/>
        <v>-</v>
      </c>
      <c r="N1392" s="28">
        <f t="shared" si="173"/>
        <v>0</v>
      </c>
      <c r="O1392" s="28">
        <f t="shared" si="175"/>
        <v>0</v>
      </c>
      <c r="P1392" s="1" t="str">
        <f t="shared" si="174"/>
        <v>no</v>
      </c>
    </row>
    <row r="1393" spans="1:16" x14ac:dyDescent="0.25">
      <c r="A1393" s="6">
        <f>'4.OVTA Sites-Transects'!B1399</f>
        <v>0</v>
      </c>
      <c r="B1393" s="6">
        <f>'4.OVTA Sites-Transects'!C1399</f>
        <v>0</v>
      </c>
      <c r="C1393" s="6">
        <f>'4.OVTA Sites-Transects'!D1399</f>
        <v>0</v>
      </c>
      <c r="D1393" s="1">
        <f>'4.OVTA Sites-Transects'!E1399</f>
        <v>0</v>
      </c>
      <c r="E1393" s="1">
        <f>'4.OVTA Sites-Transects'!G1399</f>
        <v>0</v>
      </c>
      <c r="F1393" s="1">
        <f>'4.OVTA Sites-Transects'!F1399</f>
        <v>0</v>
      </c>
      <c r="G1393" s="6">
        <f>'4.OVTA Sites-Transects'!H1399</f>
        <v>0</v>
      </c>
      <c r="H1393" s="6">
        <f>'4.OVTA Sites-Transects'!I1399</f>
        <v>0</v>
      </c>
      <c r="I1393" s="193" t="str">
        <f t="shared" si="168"/>
        <v>-</v>
      </c>
      <c r="J1393" s="27" t="str">
        <f t="shared" si="169"/>
        <v>-</v>
      </c>
      <c r="K1393" s="27" t="str">
        <f t="shared" si="170"/>
        <v>-</v>
      </c>
      <c r="L1393" s="27" t="str">
        <f t="shared" si="171"/>
        <v>-</v>
      </c>
      <c r="M1393" s="27" t="str">
        <f t="shared" si="172"/>
        <v>-</v>
      </c>
      <c r="N1393" s="28">
        <f t="shared" si="173"/>
        <v>0</v>
      </c>
      <c r="O1393" s="28">
        <f t="shared" si="175"/>
        <v>0</v>
      </c>
      <c r="P1393" s="1" t="str">
        <f t="shared" si="174"/>
        <v>no</v>
      </c>
    </row>
    <row r="1394" spans="1:16" x14ac:dyDescent="0.25">
      <c r="A1394" s="6">
        <f>'4.OVTA Sites-Transects'!B1400</f>
        <v>0</v>
      </c>
      <c r="B1394" s="6">
        <f>'4.OVTA Sites-Transects'!C1400</f>
        <v>0</v>
      </c>
      <c r="C1394" s="6">
        <f>'4.OVTA Sites-Transects'!D1400</f>
        <v>0</v>
      </c>
      <c r="D1394" s="1">
        <f>'4.OVTA Sites-Transects'!E1400</f>
        <v>0</v>
      </c>
      <c r="E1394" s="1">
        <f>'4.OVTA Sites-Transects'!G1400</f>
        <v>0</v>
      </c>
      <c r="F1394" s="1">
        <f>'4.OVTA Sites-Transects'!F1400</f>
        <v>0</v>
      </c>
      <c r="G1394" s="6">
        <f>'4.OVTA Sites-Transects'!H1400</f>
        <v>0</v>
      </c>
      <c r="H1394" s="6">
        <f>'4.OVTA Sites-Transects'!I1400</f>
        <v>0</v>
      </c>
      <c r="I1394" s="193" t="str">
        <f t="shared" si="168"/>
        <v>-</v>
      </c>
      <c r="J1394" s="27" t="str">
        <f t="shared" si="169"/>
        <v>-</v>
      </c>
      <c r="K1394" s="27" t="str">
        <f t="shared" si="170"/>
        <v>-</v>
      </c>
      <c r="L1394" s="27" t="str">
        <f t="shared" si="171"/>
        <v>-</v>
      </c>
      <c r="M1394" s="27" t="str">
        <f t="shared" si="172"/>
        <v>-</v>
      </c>
      <c r="N1394" s="28">
        <f t="shared" si="173"/>
        <v>0</v>
      </c>
      <c r="O1394" s="28">
        <f t="shared" si="175"/>
        <v>0</v>
      </c>
      <c r="P1394" s="1" t="str">
        <f t="shared" si="174"/>
        <v>no</v>
      </c>
    </row>
    <row r="1395" spans="1:16" x14ac:dyDescent="0.25">
      <c r="A1395" s="6">
        <f>'4.OVTA Sites-Transects'!B1401</f>
        <v>0</v>
      </c>
      <c r="B1395" s="6">
        <f>'4.OVTA Sites-Transects'!C1401</f>
        <v>0</v>
      </c>
      <c r="C1395" s="6">
        <f>'4.OVTA Sites-Transects'!D1401</f>
        <v>0</v>
      </c>
      <c r="D1395" s="1">
        <f>'4.OVTA Sites-Transects'!E1401</f>
        <v>0</v>
      </c>
      <c r="E1395" s="1">
        <f>'4.OVTA Sites-Transects'!G1401</f>
        <v>0</v>
      </c>
      <c r="F1395" s="1">
        <f>'4.OVTA Sites-Transects'!F1401</f>
        <v>0</v>
      </c>
      <c r="G1395" s="6">
        <f>'4.OVTA Sites-Transects'!H1401</f>
        <v>0</v>
      </c>
      <c r="H1395" s="6">
        <f>'4.OVTA Sites-Transects'!I1401</f>
        <v>0</v>
      </c>
      <c r="I1395" s="193" t="str">
        <f t="shared" si="168"/>
        <v>-</v>
      </c>
      <c r="J1395" s="27" t="str">
        <f t="shared" si="169"/>
        <v>-</v>
      </c>
      <c r="K1395" s="27" t="str">
        <f t="shared" si="170"/>
        <v>-</v>
      </c>
      <c r="L1395" s="27" t="str">
        <f t="shared" si="171"/>
        <v>-</v>
      </c>
      <c r="M1395" s="27" t="str">
        <f t="shared" si="172"/>
        <v>-</v>
      </c>
      <c r="N1395" s="28">
        <f t="shared" si="173"/>
        <v>0</v>
      </c>
      <c r="O1395" s="28">
        <f t="shared" si="175"/>
        <v>0</v>
      </c>
      <c r="P1395" s="1" t="str">
        <f t="shared" si="174"/>
        <v>no</v>
      </c>
    </row>
    <row r="1396" spans="1:16" x14ac:dyDescent="0.25">
      <c r="A1396" s="6">
        <f>'4.OVTA Sites-Transects'!B1402</f>
        <v>0</v>
      </c>
      <c r="B1396" s="6">
        <f>'4.OVTA Sites-Transects'!C1402</f>
        <v>0</v>
      </c>
      <c r="C1396" s="6">
        <f>'4.OVTA Sites-Transects'!D1402</f>
        <v>0</v>
      </c>
      <c r="D1396" s="1">
        <f>'4.OVTA Sites-Transects'!E1402</f>
        <v>0</v>
      </c>
      <c r="E1396" s="1">
        <f>'4.OVTA Sites-Transects'!G1402</f>
        <v>0</v>
      </c>
      <c r="F1396" s="1">
        <f>'4.OVTA Sites-Transects'!F1402</f>
        <v>0</v>
      </c>
      <c r="G1396" s="6">
        <f>'4.OVTA Sites-Transects'!H1402</f>
        <v>0</v>
      </c>
      <c r="H1396" s="6">
        <f>'4.OVTA Sites-Transects'!I1402</f>
        <v>0</v>
      </c>
      <c r="I1396" s="193" t="str">
        <f t="shared" si="168"/>
        <v>-</v>
      </c>
      <c r="J1396" s="27" t="str">
        <f t="shared" si="169"/>
        <v>-</v>
      </c>
      <c r="K1396" s="27" t="str">
        <f t="shared" si="170"/>
        <v>-</v>
      </c>
      <c r="L1396" s="27" t="str">
        <f t="shared" si="171"/>
        <v>-</v>
      </c>
      <c r="M1396" s="27" t="str">
        <f t="shared" si="172"/>
        <v>-</v>
      </c>
      <c r="N1396" s="28">
        <f t="shared" si="173"/>
        <v>0</v>
      </c>
      <c r="O1396" s="28">
        <f t="shared" si="175"/>
        <v>0</v>
      </c>
      <c r="P1396" s="1" t="str">
        <f t="shared" si="174"/>
        <v>no</v>
      </c>
    </row>
    <row r="1397" spans="1:16" x14ac:dyDescent="0.25">
      <c r="A1397" s="6">
        <f>'4.OVTA Sites-Transects'!B1403</f>
        <v>0</v>
      </c>
      <c r="B1397" s="6">
        <f>'4.OVTA Sites-Transects'!C1403</f>
        <v>0</v>
      </c>
      <c r="C1397" s="6">
        <f>'4.OVTA Sites-Transects'!D1403</f>
        <v>0</v>
      </c>
      <c r="D1397" s="1">
        <f>'4.OVTA Sites-Transects'!E1403</f>
        <v>0</v>
      </c>
      <c r="E1397" s="1">
        <f>'4.OVTA Sites-Transects'!G1403</f>
        <v>0</v>
      </c>
      <c r="F1397" s="1">
        <f>'4.OVTA Sites-Transects'!F1403</f>
        <v>0</v>
      </c>
      <c r="G1397" s="6">
        <f>'4.OVTA Sites-Transects'!H1403</f>
        <v>0</v>
      </c>
      <c r="H1397" s="6">
        <f>'4.OVTA Sites-Transects'!I1403</f>
        <v>0</v>
      </c>
      <c r="I1397" s="193" t="str">
        <f t="shared" si="168"/>
        <v>-</v>
      </c>
      <c r="J1397" s="27" t="str">
        <f t="shared" si="169"/>
        <v>-</v>
      </c>
      <c r="K1397" s="27" t="str">
        <f t="shared" si="170"/>
        <v>-</v>
      </c>
      <c r="L1397" s="27" t="str">
        <f t="shared" si="171"/>
        <v>-</v>
      </c>
      <c r="M1397" s="27" t="str">
        <f t="shared" si="172"/>
        <v>-</v>
      </c>
      <c r="N1397" s="28">
        <f t="shared" si="173"/>
        <v>0</v>
      </c>
      <c r="O1397" s="28">
        <f t="shared" si="175"/>
        <v>0</v>
      </c>
      <c r="P1397" s="1" t="str">
        <f t="shared" si="174"/>
        <v>no</v>
      </c>
    </row>
    <row r="1398" spans="1:16" x14ac:dyDescent="0.25">
      <c r="A1398" s="6">
        <f>'4.OVTA Sites-Transects'!B1404</f>
        <v>0</v>
      </c>
      <c r="B1398" s="6">
        <f>'4.OVTA Sites-Transects'!C1404</f>
        <v>0</v>
      </c>
      <c r="C1398" s="6">
        <f>'4.OVTA Sites-Transects'!D1404</f>
        <v>0</v>
      </c>
      <c r="D1398" s="1">
        <f>'4.OVTA Sites-Transects'!E1404</f>
        <v>0</v>
      </c>
      <c r="E1398" s="1">
        <f>'4.OVTA Sites-Transects'!G1404</f>
        <v>0</v>
      </c>
      <c r="F1398" s="1">
        <f>'4.OVTA Sites-Transects'!F1404</f>
        <v>0</v>
      </c>
      <c r="G1398" s="6">
        <f>'4.OVTA Sites-Transects'!H1404</f>
        <v>0</v>
      </c>
      <c r="H1398" s="6">
        <f>'4.OVTA Sites-Transects'!I1404</f>
        <v>0</v>
      </c>
      <c r="I1398" s="193" t="str">
        <f t="shared" si="168"/>
        <v>-</v>
      </c>
      <c r="J1398" s="27" t="str">
        <f t="shared" si="169"/>
        <v>-</v>
      </c>
      <c r="K1398" s="27" t="str">
        <f t="shared" si="170"/>
        <v>-</v>
      </c>
      <c r="L1398" s="27" t="str">
        <f t="shared" si="171"/>
        <v>-</v>
      </c>
      <c r="M1398" s="27" t="str">
        <f t="shared" si="172"/>
        <v>-</v>
      </c>
      <c r="N1398" s="28">
        <f t="shared" si="173"/>
        <v>0</v>
      </c>
      <c r="O1398" s="28">
        <f t="shared" si="175"/>
        <v>0</v>
      </c>
      <c r="P1398" s="1" t="str">
        <f t="shared" si="174"/>
        <v>no</v>
      </c>
    </row>
    <row r="1399" spans="1:16" x14ac:dyDescent="0.25">
      <c r="A1399" s="6">
        <f>'4.OVTA Sites-Transects'!B1405</f>
        <v>0</v>
      </c>
      <c r="B1399" s="6">
        <f>'4.OVTA Sites-Transects'!C1405</f>
        <v>0</v>
      </c>
      <c r="C1399" s="6">
        <f>'4.OVTA Sites-Transects'!D1405</f>
        <v>0</v>
      </c>
      <c r="D1399" s="1">
        <f>'4.OVTA Sites-Transects'!E1405</f>
        <v>0</v>
      </c>
      <c r="E1399" s="1">
        <f>'4.OVTA Sites-Transects'!G1405</f>
        <v>0</v>
      </c>
      <c r="F1399" s="1">
        <f>'4.OVTA Sites-Transects'!F1405</f>
        <v>0</v>
      </c>
      <c r="G1399" s="6">
        <f>'4.OVTA Sites-Transects'!H1405</f>
        <v>0</v>
      </c>
      <c r="H1399" s="6">
        <f>'4.OVTA Sites-Transects'!I1405</f>
        <v>0</v>
      </c>
      <c r="I1399" s="193" t="str">
        <f t="shared" si="168"/>
        <v>-</v>
      </c>
      <c r="J1399" s="27" t="str">
        <f t="shared" si="169"/>
        <v>-</v>
      </c>
      <c r="K1399" s="27" t="str">
        <f t="shared" si="170"/>
        <v>-</v>
      </c>
      <c r="L1399" s="27" t="str">
        <f t="shared" si="171"/>
        <v>-</v>
      </c>
      <c r="M1399" s="27" t="str">
        <f t="shared" si="172"/>
        <v>-</v>
      </c>
      <c r="N1399" s="28">
        <f t="shared" si="173"/>
        <v>0</v>
      </c>
      <c r="O1399" s="28">
        <f t="shared" si="175"/>
        <v>0</v>
      </c>
      <c r="P1399" s="1" t="str">
        <f t="shared" si="174"/>
        <v>no</v>
      </c>
    </row>
    <row r="1400" spans="1:16" x14ac:dyDescent="0.25">
      <c r="A1400" s="6">
        <f>'4.OVTA Sites-Transects'!B1406</f>
        <v>0</v>
      </c>
      <c r="B1400" s="6">
        <f>'4.OVTA Sites-Transects'!C1406</f>
        <v>0</v>
      </c>
      <c r="C1400" s="6">
        <f>'4.OVTA Sites-Transects'!D1406</f>
        <v>0</v>
      </c>
      <c r="D1400" s="1">
        <f>'4.OVTA Sites-Transects'!E1406</f>
        <v>0</v>
      </c>
      <c r="E1400" s="1">
        <f>'4.OVTA Sites-Transects'!G1406</f>
        <v>0</v>
      </c>
      <c r="F1400" s="1">
        <f>'4.OVTA Sites-Transects'!F1406</f>
        <v>0</v>
      </c>
      <c r="G1400" s="6">
        <f>'4.OVTA Sites-Transects'!H1406</f>
        <v>0</v>
      </c>
      <c r="H1400" s="6">
        <f>'4.OVTA Sites-Transects'!I1406</f>
        <v>0</v>
      </c>
      <c r="I1400" s="193" t="str">
        <f t="shared" si="168"/>
        <v>-</v>
      </c>
      <c r="J1400" s="27" t="str">
        <f t="shared" si="169"/>
        <v>-</v>
      </c>
      <c r="K1400" s="27" t="str">
        <f t="shared" si="170"/>
        <v>-</v>
      </c>
      <c r="L1400" s="27" t="str">
        <f t="shared" si="171"/>
        <v>-</v>
      </c>
      <c r="M1400" s="27" t="str">
        <f t="shared" si="172"/>
        <v>-</v>
      </c>
      <c r="N1400" s="28">
        <f t="shared" si="173"/>
        <v>0</v>
      </c>
      <c r="O1400" s="28">
        <f t="shared" si="175"/>
        <v>0</v>
      </c>
      <c r="P1400" s="1" t="str">
        <f t="shared" si="174"/>
        <v>no</v>
      </c>
    </row>
    <row r="1401" spans="1:16" x14ac:dyDescent="0.25">
      <c r="A1401" s="6">
        <f>'4.OVTA Sites-Transects'!B1407</f>
        <v>0</v>
      </c>
      <c r="B1401" s="6">
        <f>'4.OVTA Sites-Transects'!C1407</f>
        <v>0</v>
      </c>
      <c r="C1401" s="6">
        <f>'4.OVTA Sites-Transects'!D1407</f>
        <v>0</v>
      </c>
      <c r="D1401" s="1">
        <f>'4.OVTA Sites-Transects'!E1407</f>
        <v>0</v>
      </c>
      <c r="E1401" s="1">
        <f>'4.OVTA Sites-Transects'!G1407</f>
        <v>0</v>
      </c>
      <c r="F1401" s="1">
        <f>'4.OVTA Sites-Transects'!F1407</f>
        <v>0</v>
      </c>
      <c r="G1401" s="6">
        <f>'4.OVTA Sites-Transects'!H1407</f>
        <v>0</v>
      </c>
      <c r="H1401" s="6">
        <f>'4.OVTA Sites-Transects'!I1407</f>
        <v>0</v>
      </c>
      <c r="I1401" s="193" t="str">
        <f t="shared" si="168"/>
        <v>-</v>
      </c>
      <c r="J1401" s="27" t="str">
        <f t="shared" si="169"/>
        <v>-</v>
      </c>
      <c r="K1401" s="27" t="str">
        <f t="shared" si="170"/>
        <v>-</v>
      </c>
      <c r="L1401" s="27" t="str">
        <f t="shared" si="171"/>
        <v>-</v>
      </c>
      <c r="M1401" s="27" t="str">
        <f t="shared" si="172"/>
        <v>-</v>
      </c>
      <c r="N1401" s="28">
        <f t="shared" si="173"/>
        <v>0</v>
      </c>
      <c r="O1401" s="28">
        <f t="shared" si="175"/>
        <v>0</v>
      </c>
      <c r="P1401" s="1" t="str">
        <f t="shared" si="174"/>
        <v>no</v>
      </c>
    </row>
    <row r="1402" spans="1:16" x14ac:dyDescent="0.25">
      <c r="A1402" s="6">
        <f>'4.OVTA Sites-Transects'!B1408</f>
        <v>0</v>
      </c>
      <c r="B1402" s="6">
        <f>'4.OVTA Sites-Transects'!C1408</f>
        <v>0</v>
      </c>
      <c r="C1402" s="6">
        <f>'4.OVTA Sites-Transects'!D1408</f>
        <v>0</v>
      </c>
      <c r="D1402" s="1">
        <f>'4.OVTA Sites-Transects'!E1408</f>
        <v>0</v>
      </c>
      <c r="E1402" s="1">
        <f>'4.OVTA Sites-Transects'!G1408</f>
        <v>0</v>
      </c>
      <c r="F1402" s="1">
        <f>'4.OVTA Sites-Transects'!F1408</f>
        <v>0</v>
      </c>
      <c r="G1402" s="6">
        <f>'4.OVTA Sites-Transects'!H1408</f>
        <v>0</v>
      </c>
      <c r="H1402" s="6">
        <f>'4.OVTA Sites-Transects'!I1408</f>
        <v>0</v>
      </c>
      <c r="I1402" s="193" t="str">
        <f t="shared" si="168"/>
        <v>-</v>
      </c>
      <c r="J1402" s="27" t="str">
        <f t="shared" si="169"/>
        <v>-</v>
      </c>
      <c r="K1402" s="27" t="str">
        <f t="shared" si="170"/>
        <v>-</v>
      </c>
      <c r="L1402" s="27" t="str">
        <f t="shared" si="171"/>
        <v>-</v>
      </c>
      <c r="M1402" s="27" t="str">
        <f t="shared" si="172"/>
        <v>-</v>
      </c>
      <c r="N1402" s="28">
        <f t="shared" si="173"/>
        <v>0</v>
      </c>
      <c r="O1402" s="28">
        <f t="shared" si="175"/>
        <v>0</v>
      </c>
      <c r="P1402" s="1" t="str">
        <f t="shared" si="174"/>
        <v>no</v>
      </c>
    </row>
    <row r="1403" spans="1:16" x14ac:dyDescent="0.25">
      <c r="A1403" s="6">
        <f>'4.OVTA Sites-Transects'!B1409</f>
        <v>0</v>
      </c>
      <c r="B1403" s="6">
        <f>'4.OVTA Sites-Transects'!C1409</f>
        <v>0</v>
      </c>
      <c r="C1403" s="6">
        <f>'4.OVTA Sites-Transects'!D1409</f>
        <v>0</v>
      </c>
      <c r="D1403" s="1">
        <f>'4.OVTA Sites-Transects'!E1409</f>
        <v>0</v>
      </c>
      <c r="E1403" s="1">
        <f>'4.OVTA Sites-Transects'!G1409</f>
        <v>0</v>
      </c>
      <c r="F1403" s="1">
        <f>'4.OVTA Sites-Transects'!F1409</f>
        <v>0</v>
      </c>
      <c r="G1403" s="6">
        <f>'4.OVTA Sites-Transects'!H1409</f>
        <v>0</v>
      </c>
      <c r="H1403" s="6">
        <f>'4.OVTA Sites-Transects'!I1409</f>
        <v>0</v>
      </c>
      <c r="I1403" s="193" t="str">
        <f t="shared" si="168"/>
        <v>-</v>
      </c>
      <c r="J1403" s="27" t="str">
        <f t="shared" si="169"/>
        <v>-</v>
      </c>
      <c r="K1403" s="27" t="str">
        <f t="shared" si="170"/>
        <v>-</v>
      </c>
      <c r="L1403" s="27" t="str">
        <f t="shared" si="171"/>
        <v>-</v>
      </c>
      <c r="M1403" s="27" t="str">
        <f t="shared" si="172"/>
        <v>-</v>
      </c>
      <c r="N1403" s="28">
        <f t="shared" si="173"/>
        <v>0</v>
      </c>
      <c r="O1403" s="28">
        <f t="shared" si="175"/>
        <v>0</v>
      </c>
      <c r="P1403" s="1" t="str">
        <f t="shared" si="174"/>
        <v>no</v>
      </c>
    </row>
    <row r="1404" spans="1:16" x14ac:dyDescent="0.25">
      <c r="A1404" s="6">
        <f>'4.OVTA Sites-Transects'!B1410</f>
        <v>0</v>
      </c>
      <c r="B1404" s="6">
        <f>'4.OVTA Sites-Transects'!C1410</f>
        <v>0</v>
      </c>
      <c r="C1404" s="6">
        <f>'4.OVTA Sites-Transects'!D1410</f>
        <v>0</v>
      </c>
      <c r="D1404" s="1">
        <f>'4.OVTA Sites-Transects'!E1410</f>
        <v>0</v>
      </c>
      <c r="E1404" s="1">
        <f>'4.OVTA Sites-Transects'!G1410</f>
        <v>0</v>
      </c>
      <c r="F1404" s="1">
        <f>'4.OVTA Sites-Transects'!F1410</f>
        <v>0</v>
      </c>
      <c r="G1404" s="6">
        <f>'4.OVTA Sites-Transects'!H1410</f>
        <v>0</v>
      </c>
      <c r="H1404" s="6">
        <f>'4.OVTA Sites-Transects'!I1410</f>
        <v>0</v>
      </c>
      <c r="I1404" s="193" t="str">
        <f t="shared" si="168"/>
        <v>-</v>
      </c>
      <c r="J1404" s="27" t="str">
        <f t="shared" si="169"/>
        <v>-</v>
      </c>
      <c r="K1404" s="27" t="str">
        <f t="shared" si="170"/>
        <v>-</v>
      </c>
      <c r="L1404" s="27" t="str">
        <f t="shared" si="171"/>
        <v>-</v>
      </c>
      <c r="M1404" s="27" t="str">
        <f t="shared" si="172"/>
        <v>-</v>
      </c>
      <c r="N1404" s="28">
        <f t="shared" si="173"/>
        <v>0</v>
      </c>
      <c r="O1404" s="28">
        <f t="shared" si="175"/>
        <v>0</v>
      </c>
      <c r="P1404" s="1" t="str">
        <f t="shared" si="174"/>
        <v>no</v>
      </c>
    </row>
    <row r="1405" spans="1:16" x14ac:dyDescent="0.25">
      <c r="A1405" s="6">
        <f>'4.OVTA Sites-Transects'!B1411</f>
        <v>0</v>
      </c>
      <c r="B1405" s="6">
        <f>'4.OVTA Sites-Transects'!C1411</f>
        <v>0</v>
      </c>
      <c r="C1405" s="6">
        <f>'4.OVTA Sites-Transects'!D1411</f>
        <v>0</v>
      </c>
      <c r="D1405" s="1">
        <f>'4.OVTA Sites-Transects'!E1411</f>
        <v>0</v>
      </c>
      <c r="E1405" s="1">
        <f>'4.OVTA Sites-Transects'!G1411</f>
        <v>0</v>
      </c>
      <c r="F1405" s="1">
        <f>'4.OVTA Sites-Transects'!F1411</f>
        <v>0</v>
      </c>
      <c r="G1405" s="6">
        <f>'4.OVTA Sites-Transects'!H1411</f>
        <v>0</v>
      </c>
      <c r="H1405" s="6">
        <f>'4.OVTA Sites-Transects'!I1411</f>
        <v>0</v>
      </c>
      <c r="I1405" s="193" t="str">
        <f t="shared" si="168"/>
        <v>-</v>
      </c>
      <c r="J1405" s="27" t="str">
        <f t="shared" si="169"/>
        <v>-</v>
      </c>
      <c r="K1405" s="27" t="str">
        <f t="shared" si="170"/>
        <v>-</v>
      </c>
      <c r="L1405" s="27" t="str">
        <f t="shared" si="171"/>
        <v>-</v>
      </c>
      <c r="M1405" s="27" t="str">
        <f t="shared" si="172"/>
        <v>-</v>
      </c>
      <c r="N1405" s="28">
        <f t="shared" si="173"/>
        <v>0</v>
      </c>
      <c r="O1405" s="28">
        <f t="shared" si="175"/>
        <v>0</v>
      </c>
      <c r="P1405" s="1" t="str">
        <f t="shared" si="174"/>
        <v>no</v>
      </c>
    </row>
    <row r="1406" spans="1:16" x14ac:dyDescent="0.25">
      <c r="A1406" s="6">
        <f>'4.OVTA Sites-Transects'!B1412</f>
        <v>0</v>
      </c>
      <c r="B1406" s="6">
        <f>'4.OVTA Sites-Transects'!C1412</f>
        <v>0</v>
      </c>
      <c r="C1406" s="6">
        <f>'4.OVTA Sites-Transects'!D1412</f>
        <v>0</v>
      </c>
      <c r="D1406" s="1">
        <f>'4.OVTA Sites-Transects'!E1412</f>
        <v>0</v>
      </c>
      <c r="E1406" s="1">
        <f>'4.OVTA Sites-Transects'!G1412</f>
        <v>0</v>
      </c>
      <c r="F1406" s="1">
        <f>'4.OVTA Sites-Transects'!F1412</f>
        <v>0</v>
      </c>
      <c r="G1406" s="6">
        <f>'4.OVTA Sites-Transects'!H1412</f>
        <v>0</v>
      </c>
      <c r="H1406" s="6">
        <f>'4.OVTA Sites-Transects'!I1412</f>
        <v>0</v>
      </c>
      <c r="I1406" s="193" t="str">
        <f t="shared" si="168"/>
        <v>-</v>
      </c>
      <c r="J1406" s="27" t="str">
        <f t="shared" si="169"/>
        <v>-</v>
      </c>
      <c r="K1406" s="27" t="str">
        <f t="shared" si="170"/>
        <v>-</v>
      </c>
      <c r="L1406" s="27" t="str">
        <f t="shared" si="171"/>
        <v>-</v>
      </c>
      <c r="M1406" s="27" t="str">
        <f t="shared" si="172"/>
        <v>-</v>
      </c>
      <c r="N1406" s="28">
        <f t="shared" si="173"/>
        <v>0</v>
      </c>
      <c r="O1406" s="28">
        <f t="shared" si="175"/>
        <v>0</v>
      </c>
      <c r="P1406" s="1" t="str">
        <f t="shared" si="174"/>
        <v>no</v>
      </c>
    </row>
    <row r="1407" spans="1:16" x14ac:dyDescent="0.25">
      <c r="A1407" s="6">
        <f>'4.OVTA Sites-Transects'!B1413</f>
        <v>0</v>
      </c>
      <c r="B1407" s="6">
        <f>'4.OVTA Sites-Transects'!C1413</f>
        <v>0</v>
      </c>
      <c r="C1407" s="6">
        <f>'4.OVTA Sites-Transects'!D1413</f>
        <v>0</v>
      </c>
      <c r="D1407" s="1">
        <f>'4.OVTA Sites-Transects'!E1413</f>
        <v>0</v>
      </c>
      <c r="E1407" s="1">
        <f>'4.OVTA Sites-Transects'!G1413</f>
        <v>0</v>
      </c>
      <c r="F1407" s="1">
        <f>'4.OVTA Sites-Transects'!F1413</f>
        <v>0</v>
      </c>
      <c r="G1407" s="6">
        <f>'4.OVTA Sites-Transects'!H1413</f>
        <v>0</v>
      </c>
      <c r="H1407" s="6">
        <f>'4.OVTA Sites-Transects'!I1413</f>
        <v>0</v>
      </c>
      <c r="I1407" s="193" t="str">
        <f t="shared" si="168"/>
        <v>-</v>
      </c>
      <c r="J1407" s="27" t="str">
        <f t="shared" si="169"/>
        <v>-</v>
      </c>
      <c r="K1407" s="27" t="str">
        <f t="shared" si="170"/>
        <v>-</v>
      </c>
      <c r="L1407" s="27" t="str">
        <f t="shared" si="171"/>
        <v>-</v>
      </c>
      <c r="M1407" s="27" t="str">
        <f t="shared" si="172"/>
        <v>-</v>
      </c>
      <c r="N1407" s="28">
        <f t="shared" si="173"/>
        <v>0</v>
      </c>
      <c r="O1407" s="28">
        <f t="shared" si="175"/>
        <v>0</v>
      </c>
      <c r="P1407" s="1" t="str">
        <f t="shared" si="174"/>
        <v>no</v>
      </c>
    </row>
    <row r="1408" spans="1:16" x14ac:dyDescent="0.25">
      <c r="A1408" s="6">
        <f>'4.OVTA Sites-Transects'!B1414</f>
        <v>0</v>
      </c>
      <c r="B1408" s="6">
        <f>'4.OVTA Sites-Transects'!C1414</f>
        <v>0</v>
      </c>
      <c r="C1408" s="6">
        <f>'4.OVTA Sites-Transects'!D1414</f>
        <v>0</v>
      </c>
      <c r="D1408" s="1">
        <f>'4.OVTA Sites-Transects'!E1414</f>
        <v>0</v>
      </c>
      <c r="E1408" s="1">
        <f>'4.OVTA Sites-Transects'!G1414</f>
        <v>0</v>
      </c>
      <c r="F1408" s="1">
        <f>'4.OVTA Sites-Transects'!F1414</f>
        <v>0</v>
      </c>
      <c r="G1408" s="6">
        <f>'4.OVTA Sites-Transects'!H1414</f>
        <v>0</v>
      </c>
      <c r="H1408" s="6">
        <f>'4.OVTA Sites-Transects'!I1414</f>
        <v>0</v>
      </c>
      <c r="I1408" s="193" t="str">
        <f t="shared" si="168"/>
        <v>-</v>
      </c>
      <c r="J1408" s="27" t="str">
        <f t="shared" si="169"/>
        <v>-</v>
      </c>
      <c r="K1408" s="27" t="str">
        <f t="shared" si="170"/>
        <v>-</v>
      </c>
      <c r="L1408" s="27" t="str">
        <f t="shared" si="171"/>
        <v>-</v>
      </c>
      <c r="M1408" s="27" t="str">
        <f t="shared" si="172"/>
        <v>-</v>
      </c>
      <c r="N1408" s="28">
        <f t="shared" si="173"/>
        <v>0</v>
      </c>
      <c r="O1408" s="28">
        <f t="shared" si="175"/>
        <v>0</v>
      </c>
      <c r="P1408" s="1" t="str">
        <f t="shared" si="174"/>
        <v>no</v>
      </c>
    </row>
    <row r="1409" spans="1:16" x14ac:dyDescent="0.25">
      <c r="A1409" s="6">
        <f>'4.OVTA Sites-Transects'!B1415</f>
        <v>0</v>
      </c>
      <c r="B1409" s="6">
        <f>'4.OVTA Sites-Transects'!C1415</f>
        <v>0</v>
      </c>
      <c r="C1409" s="6">
        <f>'4.OVTA Sites-Transects'!D1415</f>
        <v>0</v>
      </c>
      <c r="D1409" s="1">
        <f>'4.OVTA Sites-Transects'!E1415</f>
        <v>0</v>
      </c>
      <c r="E1409" s="1">
        <f>'4.OVTA Sites-Transects'!G1415</f>
        <v>0</v>
      </c>
      <c r="F1409" s="1">
        <f>'4.OVTA Sites-Transects'!F1415</f>
        <v>0</v>
      </c>
      <c r="G1409" s="6">
        <f>'4.OVTA Sites-Transects'!H1415</f>
        <v>0</v>
      </c>
      <c r="H1409" s="6">
        <f>'4.OVTA Sites-Transects'!I1415</f>
        <v>0</v>
      </c>
      <c r="I1409" s="193" t="str">
        <f t="shared" si="168"/>
        <v>-</v>
      </c>
      <c r="J1409" s="27" t="str">
        <f t="shared" si="169"/>
        <v>-</v>
      </c>
      <c r="K1409" s="27" t="str">
        <f t="shared" si="170"/>
        <v>-</v>
      </c>
      <c r="L1409" s="27" t="str">
        <f t="shared" si="171"/>
        <v>-</v>
      </c>
      <c r="M1409" s="27" t="str">
        <f t="shared" si="172"/>
        <v>-</v>
      </c>
      <c r="N1409" s="28">
        <f t="shared" si="173"/>
        <v>0</v>
      </c>
      <c r="O1409" s="28">
        <f t="shared" si="175"/>
        <v>0</v>
      </c>
      <c r="P1409" s="1" t="str">
        <f t="shared" si="174"/>
        <v>no</v>
      </c>
    </row>
    <row r="1410" spans="1:16" x14ac:dyDescent="0.25">
      <c r="A1410" s="6">
        <f>'4.OVTA Sites-Transects'!B1416</f>
        <v>0</v>
      </c>
      <c r="B1410" s="6">
        <f>'4.OVTA Sites-Transects'!C1416</f>
        <v>0</v>
      </c>
      <c r="C1410" s="6">
        <f>'4.OVTA Sites-Transects'!D1416</f>
        <v>0</v>
      </c>
      <c r="D1410" s="1">
        <f>'4.OVTA Sites-Transects'!E1416</f>
        <v>0</v>
      </c>
      <c r="E1410" s="1">
        <f>'4.OVTA Sites-Transects'!G1416</f>
        <v>0</v>
      </c>
      <c r="F1410" s="1">
        <f>'4.OVTA Sites-Transects'!F1416</f>
        <v>0</v>
      </c>
      <c r="G1410" s="6">
        <f>'4.OVTA Sites-Transects'!H1416</f>
        <v>0</v>
      </c>
      <c r="H1410" s="6">
        <f>'4.OVTA Sites-Transects'!I1416</f>
        <v>0</v>
      </c>
      <c r="I1410" s="193" t="str">
        <f t="shared" si="168"/>
        <v>-</v>
      </c>
      <c r="J1410" s="27" t="str">
        <f t="shared" si="169"/>
        <v>-</v>
      </c>
      <c r="K1410" s="27" t="str">
        <f t="shared" si="170"/>
        <v>-</v>
      </c>
      <c r="L1410" s="27" t="str">
        <f t="shared" si="171"/>
        <v>-</v>
      </c>
      <c r="M1410" s="27" t="str">
        <f t="shared" si="172"/>
        <v>-</v>
      </c>
      <c r="N1410" s="28">
        <f t="shared" si="173"/>
        <v>0</v>
      </c>
      <c r="O1410" s="28">
        <f t="shared" si="175"/>
        <v>0</v>
      </c>
      <c r="P1410" s="1" t="str">
        <f t="shared" si="174"/>
        <v>no</v>
      </c>
    </row>
    <row r="1411" spans="1:16" x14ac:dyDescent="0.25">
      <c r="A1411" s="6">
        <f>'4.OVTA Sites-Transects'!B1417</f>
        <v>0</v>
      </c>
      <c r="B1411" s="6">
        <f>'4.OVTA Sites-Transects'!C1417</f>
        <v>0</v>
      </c>
      <c r="C1411" s="6">
        <f>'4.OVTA Sites-Transects'!D1417</f>
        <v>0</v>
      </c>
      <c r="D1411" s="1">
        <f>'4.OVTA Sites-Transects'!E1417</f>
        <v>0</v>
      </c>
      <c r="E1411" s="1">
        <f>'4.OVTA Sites-Transects'!G1417</f>
        <v>0</v>
      </c>
      <c r="F1411" s="1">
        <f>'4.OVTA Sites-Transects'!F1417</f>
        <v>0</v>
      </c>
      <c r="G1411" s="6">
        <f>'4.OVTA Sites-Transects'!H1417</f>
        <v>0</v>
      </c>
      <c r="H1411" s="6">
        <f>'4.OVTA Sites-Transects'!I1417</f>
        <v>0</v>
      </c>
      <c r="I1411" s="193" t="str">
        <f t="shared" ref="I1411:I1474" si="176">IF(F1411="B", SUMIF(OVTA_Calcs_TMA, D1411, WeightingFactorMod), IF(F1411="C", SUMIF(OVTA_Calcs_TMA, D1411, WeightingFactorHigh), IF(F1411="D", SUMIF(OVTA_Calcs_TMA, D1411, WeightingFactorVeryHigh), "-")))</f>
        <v>-</v>
      </c>
      <c r="J1411" s="27" t="str">
        <f t="shared" ref="J1411:J1474" si="177">IF(ISNUMBER(AVERAGEIFS(AssessmentResultsLow, AssessmentResultsSites, $A1411,AssessmentIncluded, "yes")), I1411*AVERAGEIFS(AssessmentResultsLow, AssessmentResultsSites, $A1411,AssessmentIncluded, "yes"), "-")</f>
        <v>-</v>
      </c>
      <c r="K1411" s="27" t="str">
        <f t="shared" ref="K1411:K1474" si="178">IF(ISNUMBER(AVERAGEIFS(AssessmentResultsMod, AssessmentResultsSites, $A1411,AssessmentIncluded, "yes")), I1411*AVERAGEIFS(AssessmentResultsMod, AssessmentResultsSites, $A1411,AssessmentIncluded, "yes"), "-")</f>
        <v>-</v>
      </c>
      <c r="L1411" s="27" t="str">
        <f t="shared" ref="L1411:L1474" si="179">IF(ISNUMBER(AVERAGEIFS(AssessmentResultsHigh, AssessmentResultsSites, $A1411,AssessmentIncluded, "yes")), I1411*AVERAGEIFS(AssessmentResultsHigh, AssessmentResultsSites, $A1411,AssessmentIncluded, "yes"), "-")</f>
        <v>-</v>
      </c>
      <c r="M1411" s="27" t="str">
        <f t="shared" ref="M1411:M1474" si="180">IF(ISNUMBER(AVERAGEIFS(AssessmentResultsVeryHigh, AssessmentResultsSites, $A1411,AssessmentIncluded, "yes")), I1411*AVERAGEIFS(AssessmentResultsVeryHigh, AssessmentResultsSites, $A1411,AssessmentIncluded, "yes"), "-")</f>
        <v>-</v>
      </c>
      <c r="N1411" s="28">
        <f t="shared" ref="N1411:N1474" si="181">COUNTIFS(AssessmentResultsSites, A1411, AssessmentIncluded, "yes")</f>
        <v>0</v>
      </c>
      <c r="O1411" s="28">
        <f t="shared" si="175"/>
        <v>0</v>
      </c>
      <c r="P1411" s="1" t="str">
        <f t="shared" ref="P1411:P1474" si="182">IF(AND(G1411="Yes", N1411&gt;0), "yes", "no")</f>
        <v>no</v>
      </c>
    </row>
    <row r="1412" spans="1:16" x14ac:dyDescent="0.25">
      <c r="A1412" s="6">
        <f>'4.OVTA Sites-Transects'!B1418</f>
        <v>0</v>
      </c>
      <c r="B1412" s="6">
        <f>'4.OVTA Sites-Transects'!C1418</f>
        <v>0</v>
      </c>
      <c r="C1412" s="6">
        <f>'4.OVTA Sites-Transects'!D1418</f>
        <v>0</v>
      </c>
      <c r="D1412" s="1">
        <f>'4.OVTA Sites-Transects'!E1418</f>
        <v>0</v>
      </c>
      <c r="E1412" s="1">
        <f>'4.OVTA Sites-Transects'!G1418</f>
        <v>0</v>
      </c>
      <c r="F1412" s="1">
        <f>'4.OVTA Sites-Transects'!F1418</f>
        <v>0</v>
      </c>
      <c r="G1412" s="6">
        <f>'4.OVTA Sites-Transects'!H1418</f>
        <v>0</v>
      </c>
      <c r="H1412" s="6">
        <f>'4.OVTA Sites-Transects'!I1418</f>
        <v>0</v>
      </c>
      <c r="I1412" s="193" t="str">
        <f t="shared" si="176"/>
        <v>-</v>
      </c>
      <c r="J1412" s="27" t="str">
        <f t="shared" si="177"/>
        <v>-</v>
      </c>
      <c r="K1412" s="27" t="str">
        <f t="shared" si="178"/>
        <v>-</v>
      </c>
      <c r="L1412" s="27" t="str">
        <f t="shared" si="179"/>
        <v>-</v>
      </c>
      <c r="M1412" s="27" t="str">
        <f t="shared" si="180"/>
        <v>-</v>
      </c>
      <c r="N1412" s="28">
        <f t="shared" si="181"/>
        <v>0</v>
      </c>
      <c r="O1412" s="28">
        <f t="shared" ref="O1412:O1475" si="183">IF(P1412="yes", N1412, 0)</f>
        <v>0</v>
      </c>
      <c r="P1412" s="1" t="str">
        <f t="shared" si="182"/>
        <v>no</v>
      </c>
    </row>
    <row r="1413" spans="1:16" x14ac:dyDescent="0.25">
      <c r="A1413" s="6">
        <f>'4.OVTA Sites-Transects'!B1419</f>
        <v>0</v>
      </c>
      <c r="B1413" s="6">
        <f>'4.OVTA Sites-Transects'!C1419</f>
        <v>0</v>
      </c>
      <c r="C1413" s="6">
        <f>'4.OVTA Sites-Transects'!D1419</f>
        <v>0</v>
      </c>
      <c r="D1413" s="1">
        <f>'4.OVTA Sites-Transects'!E1419</f>
        <v>0</v>
      </c>
      <c r="E1413" s="1">
        <f>'4.OVTA Sites-Transects'!G1419</f>
        <v>0</v>
      </c>
      <c r="F1413" s="1">
        <f>'4.OVTA Sites-Transects'!F1419</f>
        <v>0</v>
      </c>
      <c r="G1413" s="6">
        <f>'4.OVTA Sites-Transects'!H1419</f>
        <v>0</v>
      </c>
      <c r="H1413" s="6">
        <f>'4.OVTA Sites-Transects'!I1419</f>
        <v>0</v>
      </c>
      <c r="I1413" s="193" t="str">
        <f t="shared" si="176"/>
        <v>-</v>
      </c>
      <c r="J1413" s="27" t="str">
        <f t="shared" si="177"/>
        <v>-</v>
      </c>
      <c r="K1413" s="27" t="str">
        <f t="shared" si="178"/>
        <v>-</v>
      </c>
      <c r="L1413" s="27" t="str">
        <f t="shared" si="179"/>
        <v>-</v>
      </c>
      <c r="M1413" s="27" t="str">
        <f t="shared" si="180"/>
        <v>-</v>
      </c>
      <c r="N1413" s="28">
        <f t="shared" si="181"/>
        <v>0</v>
      </c>
      <c r="O1413" s="28">
        <f t="shared" si="183"/>
        <v>0</v>
      </c>
      <c r="P1413" s="1" t="str">
        <f t="shared" si="182"/>
        <v>no</v>
      </c>
    </row>
    <row r="1414" spans="1:16" x14ac:dyDescent="0.25">
      <c r="A1414" s="6">
        <f>'4.OVTA Sites-Transects'!B1420</f>
        <v>0</v>
      </c>
      <c r="B1414" s="6">
        <f>'4.OVTA Sites-Transects'!C1420</f>
        <v>0</v>
      </c>
      <c r="C1414" s="6">
        <f>'4.OVTA Sites-Transects'!D1420</f>
        <v>0</v>
      </c>
      <c r="D1414" s="1">
        <f>'4.OVTA Sites-Transects'!E1420</f>
        <v>0</v>
      </c>
      <c r="E1414" s="1">
        <f>'4.OVTA Sites-Transects'!G1420</f>
        <v>0</v>
      </c>
      <c r="F1414" s="1">
        <f>'4.OVTA Sites-Transects'!F1420</f>
        <v>0</v>
      </c>
      <c r="G1414" s="6">
        <f>'4.OVTA Sites-Transects'!H1420</f>
        <v>0</v>
      </c>
      <c r="H1414" s="6">
        <f>'4.OVTA Sites-Transects'!I1420</f>
        <v>0</v>
      </c>
      <c r="I1414" s="193" t="str">
        <f t="shared" si="176"/>
        <v>-</v>
      </c>
      <c r="J1414" s="27" t="str">
        <f t="shared" si="177"/>
        <v>-</v>
      </c>
      <c r="K1414" s="27" t="str">
        <f t="shared" si="178"/>
        <v>-</v>
      </c>
      <c r="L1414" s="27" t="str">
        <f t="shared" si="179"/>
        <v>-</v>
      </c>
      <c r="M1414" s="27" t="str">
        <f t="shared" si="180"/>
        <v>-</v>
      </c>
      <c r="N1414" s="28">
        <f t="shared" si="181"/>
        <v>0</v>
      </c>
      <c r="O1414" s="28">
        <f t="shared" si="183"/>
        <v>0</v>
      </c>
      <c r="P1414" s="1" t="str">
        <f t="shared" si="182"/>
        <v>no</v>
      </c>
    </row>
    <row r="1415" spans="1:16" x14ac:dyDescent="0.25">
      <c r="A1415" s="6">
        <f>'4.OVTA Sites-Transects'!B1421</f>
        <v>0</v>
      </c>
      <c r="B1415" s="6">
        <f>'4.OVTA Sites-Transects'!C1421</f>
        <v>0</v>
      </c>
      <c r="C1415" s="6">
        <f>'4.OVTA Sites-Transects'!D1421</f>
        <v>0</v>
      </c>
      <c r="D1415" s="1">
        <f>'4.OVTA Sites-Transects'!E1421</f>
        <v>0</v>
      </c>
      <c r="E1415" s="1">
        <f>'4.OVTA Sites-Transects'!G1421</f>
        <v>0</v>
      </c>
      <c r="F1415" s="1">
        <f>'4.OVTA Sites-Transects'!F1421</f>
        <v>0</v>
      </c>
      <c r="G1415" s="6">
        <f>'4.OVTA Sites-Transects'!H1421</f>
        <v>0</v>
      </c>
      <c r="H1415" s="6">
        <f>'4.OVTA Sites-Transects'!I1421</f>
        <v>0</v>
      </c>
      <c r="I1415" s="193" t="str">
        <f t="shared" si="176"/>
        <v>-</v>
      </c>
      <c r="J1415" s="27" t="str">
        <f t="shared" si="177"/>
        <v>-</v>
      </c>
      <c r="K1415" s="27" t="str">
        <f t="shared" si="178"/>
        <v>-</v>
      </c>
      <c r="L1415" s="27" t="str">
        <f t="shared" si="179"/>
        <v>-</v>
      </c>
      <c r="M1415" s="27" t="str">
        <f t="shared" si="180"/>
        <v>-</v>
      </c>
      <c r="N1415" s="28">
        <f t="shared" si="181"/>
        <v>0</v>
      </c>
      <c r="O1415" s="28">
        <f t="shared" si="183"/>
        <v>0</v>
      </c>
      <c r="P1415" s="1" t="str">
        <f t="shared" si="182"/>
        <v>no</v>
      </c>
    </row>
    <row r="1416" spans="1:16" x14ac:dyDescent="0.25">
      <c r="A1416" s="6">
        <f>'4.OVTA Sites-Transects'!B1422</f>
        <v>0</v>
      </c>
      <c r="B1416" s="6">
        <f>'4.OVTA Sites-Transects'!C1422</f>
        <v>0</v>
      </c>
      <c r="C1416" s="6">
        <f>'4.OVTA Sites-Transects'!D1422</f>
        <v>0</v>
      </c>
      <c r="D1416" s="1">
        <f>'4.OVTA Sites-Transects'!E1422</f>
        <v>0</v>
      </c>
      <c r="E1416" s="1">
        <f>'4.OVTA Sites-Transects'!G1422</f>
        <v>0</v>
      </c>
      <c r="F1416" s="1">
        <f>'4.OVTA Sites-Transects'!F1422</f>
        <v>0</v>
      </c>
      <c r="G1416" s="6">
        <f>'4.OVTA Sites-Transects'!H1422</f>
        <v>0</v>
      </c>
      <c r="H1416" s="6">
        <f>'4.OVTA Sites-Transects'!I1422</f>
        <v>0</v>
      </c>
      <c r="I1416" s="193" t="str">
        <f t="shared" si="176"/>
        <v>-</v>
      </c>
      <c r="J1416" s="27" t="str">
        <f t="shared" si="177"/>
        <v>-</v>
      </c>
      <c r="K1416" s="27" t="str">
        <f t="shared" si="178"/>
        <v>-</v>
      </c>
      <c r="L1416" s="27" t="str">
        <f t="shared" si="179"/>
        <v>-</v>
      </c>
      <c r="M1416" s="27" t="str">
        <f t="shared" si="180"/>
        <v>-</v>
      </c>
      <c r="N1416" s="28">
        <f t="shared" si="181"/>
        <v>0</v>
      </c>
      <c r="O1416" s="28">
        <f t="shared" si="183"/>
        <v>0</v>
      </c>
      <c r="P1416" s="1" t="str">
        <f t="shared" si="182"/>
        <v>no</v>
      </c>
    </row>
    <row r="1417" spans="1:16" x14ac:dyDescent="0.25">
      <c r="A1417" s="6">
        <f>'4.OVTA Sites-Transects'!B1423</f>
        <v>0</v>
      </c>
      <c r="B1417" s="6">
        <f>'4.OVTA Sites-Transects'!C1423</f>
        <v>0</v>
      </c>
      <c r="C1417" s="6">
        <f>'4.OVTA Sites-Transects'!D1423</f>
        <v>0</v>
      </c>
      <c r="D1417" s="1">
        <f>'4.OVTA Sites-Transects'!E1423</f>
        <v>0</v>
      </c>
      <c r="E1417" s="1">
        <f>'4.OVTA Sites-Transects'!G1423</f>
        <v>0</v>
      </c>
      <c r="F1417" s="1">
        <f>'4.OVTA Sites-Transects'!F1423</f>
        <v>0</v>
      </c>
      <c r="G1417" s="6">
        <f>'4.OVTA Sites-Transects'!H1423</f>
        <v>0</v>
      </c>
      <c r="H1417" s="6">
        <f>'4.OVTA Sites-Transects'!I1423</f>
        <v>0</v>
      </c>
      <c r="I1417" s="193" t="str">
        <f t="shared" si="176"/>
        <v>-</v>
      </c>
      <c r="J1417" s="27" t="str">
        <f t="shared" si="177"/>
        <v>-</v>
      </c>
      <c r="K1417" s="27" t="str">
        <f t="shared" si="178"/>
        <v>-</v>
      </c>
      <c r="L1417" s="27" t="str">
        <f t="shared" si="179"/>
        <v>-</v>
      </c>
      <c r="M1417" s="27" t="str">
        <f t="shared" si="180"/>
        <v>-</v>
      </c>
      <c r="N1417" s="28">
        <f t="shared" si="181"/>
        <v>0</v>
      </c>
      <c r="O1417" s="28">
        <f t="shared" si="183"/>
        <v>0</v>
      </c>
      <c r="P1417" s="1" t="str">
        <f t="shared" si="182"/>
        <v>no</v>
      </c>
    </row>
    <row r="1418" spans="1:16" x14ac:dyDescent="0.25">
      <c r="A1418" s="6">
        <f>'4.OVTA Sites-Transects'!B1424</f>
        <v>0</v>
      </c>
      <c r="B1418" s="6">
        <f>'4.OVTA Sites-Transects'!C1424</f>
        <v>0</v>
      </c>
      <c r="C1418" s="6">
        <f>'4.OVTA Sites-Transects'!D1424</f>
        <v>0</v>
      </c>
      <c r="D1418" s="1">
        <f>'4.OVTA Sites-Transects'!E1424</f>
        <v>0</v>
      </c>
      <c r="E1418" s="1">
        <f>'4.OVTA Sites-Transects'!G1424</f>
        <v>0</v>
      </c>
      <c r="F1418" s="1">
        <f>'4.OVTA Sites-Transects'!F1424</f>
        <v>0</v>
      </c>
      <c r="G1418" s="6">
        <f>'4.OVTA Sites-Transects'!H1424</f>
        <v>0</v>
      </c>
      <c r="H1418" s="6">
        <f>'4.OVTA Sites-Transects'!I1424</f>
        <v>0</v>
      </c>
      <c r="I1418" s="193" t="str">
        <f t="shared" si="176"/>
        <v>-</v>
      </c>
      <c r="J1418" s="27" t="str">
        <f t="shared" si="177"/>
        <v>-</v>
      </c>
      <c r="K1418" s="27" t="str">
        <f t="shared" si="178"/>
        <v>-</v>
      </c>
      <c r="L1418" s="27" t="str">
        <f t="shared" si="179"/>
        <v>-</v>
      </c>
      <c r="M1418" s="27" t="str">
        <f t="shared" si="180"/>
        <v>-</v>
      </c>
      <c r="N1418" s="28">
        <f t="shared" si="181"/>
        <v>0</v>
      </c>
      <c r="O1418" s="28">
        <f t="shared" si="183"/>
        <v>0</v>
      </c>
      <c r="P1418" s="1" t="str">
        <f t="shared" si="182"/>
        <v>no</v>
      </c>
    </row>
    <row r="1419" spans="1:16" x14ac:dyDescent="0.25">
      <c r="A1419" s="6">
        <f>'4.OVTA Sites-Transects'!B1425</f>
        <v>0</v>
      </c>
      <c r="B1419" s="6">
        <f>'4.OVTA Sites-Transects'!C1425</f>
        <v>0</v>
      </c>
      <c r="C1419" s="6">
        <f>'4.OVTA Sites-Transects'!D1425</f>
        <v>0</v>
      </c>
      <c r="D1419" s="1">
        <f>'4.OVTA Sites-Transects'!E1425</f>
        <v>0</v>
      </c>
      <c r="E1419" s="1">
        <f>'4.OVTA Sites-Transects'!G1425</f>
        <v>0</v>
      </c>
      <c r="F1419" s="1">
        <f>'4.OVTA Sites-Transects'!F1425</f>
        <v>0</v>
      </c>
      <c r="G1419" s="6">
        <f>'4.OVTA Sites-Transects'!H1425</f>
        <v>0</v>
      </c>
      <c r="H1419" s="6">
        <f>'4.OVTA Sites-Transects'!I1425</f>
        <v>0</v>
      </c>
      <c r="I1419" s="193" t="str">
        <f t="shared" si="176"/>
        <v>-</v>
      </c>
      <c r="J1419" s="27" t="str">
        <f t="shared" si="177"/>
        <v>-</v>
      </c>
      <c r="K1419" s="27" t="str">
        <f t="shared" si="178"/>
        <v>-</v>
      </c>
      <c r="L1419" s="27" t="str">
        <f t="shared" si="179"/>
        <v>-</v>
      </c>
      <c r="M1419" s="27" t="str">
        <f t="shared" si="180"/>
        <v>-</v>
      </c>
      <c r="N1419" s="28">
        <f t="shared" si="181"/>
        <v>0</v>
      </c>
      <c r="O1419" s="28">
        <f t="shared" si="183"/>
        <v>0</v>
      </c>
      <c r="P1419" s="1" t="str">
        <f t="shared" si="182"/>
        <v>no</v>
      </c>
    </row>
    <row r="1420" spans="1:16" x14ac:dyDescent="0.25">
      <c r="A1420" s="6">
        <f>'4.OVTA Sites-Transects'!B1426</f>
        <v>0</v>
      </c>
      <c r="B1420" s="6">
        <f>'4.OVTA Sites-Transects'!C1426</f>
        <v>0</v>
      </c>
      <c r="C1420" s="6">
        <f>'4.OVTA Sites-Transects'!D1426</f>
        <v>0</v>
      </c>
      <c r="D1420" s="1">
        <f>'4.OVTA Sites-Transects'!E1426</f>
        <v>0</v>
      </c>
      <c r="E1420" s="1">
        <f>'4.OVTA Sites-Transects'!G1426</f>
        <v>0</v>
      </c>
      <c r="F1420" s="1">
        <f>'4.OVTA Sites-Transects'!F1426</f>
        <v>0</v>
      </c>
      <c r="G1420" s="6">
        <f>'4.OVTA Sites-Transects'!H1426</f>
        <v>0</v>
      </c>
      <c r="H1420" s="6">
        <f>'4.OVTA Sites-Transects'!I1426</f>
        <v>0</v>
      </c>
      <c r="I1420" s="193" t="str">
        <f t="shared" si="176"/>
        <v>-</v>
      </c>
      <c r="J1420" s="27" t="str">
        <f t="shared" si="177"/>
        <v>-</v>
      </c>
      <c r="K1420" s="27" t="str">
        <f t="shared" si="178"/>
        <v>-</v>
      </c>
      <c r="L1420" s="27" t="str">
        <f t="shared" si="179"/>
        <v>-</v>
      </c>
      <c r="M1420" s="27" t="str">
        <f t="shared" si="180"/>
        <v>-</v>
      </c>
      <c r="N1420" s="28">
        <f t="shared" si="181"/>
        <v>0</v>
      </c>
      <c r="O1420" s="28">
        <f t="shared" si="183"/>
        <v>0</v>
      </c>
      <c r="P1420" s="1" t="str">
        <f t="shared" si="182"/>
        <v>no</v>
      </c>
    </row>
    <row r="1421" spans="1:16" x14ac:dyDescent="0.25">
      <c r="A1421" s="6">
        <f>'4.OVTA Sites-Transects'!B1427</f>
        <v>0</v>
      </c>
      <c r="B1421" s="6">
        <f>'4.OVTA Sites-Transects'!C1427</f>
        <v>0</v>
      </c>
      <c r="C1421" s="6">
        <f>'4.OVTA Sites-Transects'!D1427</f>
        <v>0</v>
      </c>
      <c r="D1421" s="1">
        <f>'4.OVTA Sites-Transects'!E1427</f>
        <v>0</v>
      </c>
      <c r="E1421" s="1">
        <f>'4.OVTA Sites-Transects'!G1427</f>
        <v>0</v>
      </c>
      <c r="F1421" s="1">
        <f>'4.OVTA Sites-Transects'!F1427</f>
        <v>0</v>
      </c>
      <c r="G1421" s="6">
        <f>'4.OVTA Sites-Transects'!H1427</f>
        <v>0</v>
      </c>
      <c r="H1421" s="6">
        <f>'4.OVTA Sites-Transects'!I1427</f>
        <v>0</v>
      </c>
      <c r="I1421" s="193" t="str">
        <f t="shared" si="176"/>
        <v>-</v>
      </c>
      <c r="J1421" s="27" t="str">
        <f t="shared" si="177"/>
        <v>-</v>
      </c>
      <c r="K1421" s="27" t="str">
        <f t="shared" si="178"/>
        <v>-</v>
      </c>
      <c r="L1421" s="27" t="str">
        <f t="shared" si="179"/>
        <v>-</v>
      </c>
      <c r="M1421" s="27" t="str">
        <f t="shared" si="180"/>
        <v>-</v>
      </c>
      <c r="N1421" s="28">
        <f t="shared" si="181"/>
        <v>0</v>
      </c>
      <c r="O1421" s="28">
        <f t="shared" si="183"/>
        <v>0</v>
      </c>
      <c r="P1421" s="1" t="str">
        <f t="shared" si="182"/>
        <v>no</v>
      </c>
    </row>
    <row r="1422" spans="1:16" x14ac:dyDescent="0.25">
      <c r="A1422" s="6">
        <f>'4.OVTA Sites-Transects'!B1428</f>
        <v>0</v>
      </c>
      <c r="B1422" s="6">
        <f>'4.OVTA Sites-Transects'!C1428</f>
        <v>0</v>
      </c>
      <c r="C1422" s="6">
        <f>'4.OVTA Sites-Transects'!D1428</f>
        <v>0</v>
      </c>
      <c r="D1422" s="1">
        <f>'4.OVTA Sites-Transects'!E1428</f>
        <v>0</v>
      </c>
      <c r="E1422" s="1">
        <f>'4.OVTA Sites-Transects'!G1428</f>
        <v>0</v>
      </c>
      <c r="F1422" s="1">
        <f>'4.OVTA Sites-Transects'!F1428</f>
        <v>0</v>
      </c>
      <c r="G1422" s="6">
        <f>'4.OVTA Sites-Transects'!H1428</f>
        <v>0</v>
      </c>
      <c r="H1422" s="6">
        <f>'4.OVTA Sites-Transects'!I1428</f>
        <v>0</v>
      </c>
      <c r="I1422" s="193" t="str">
        <f t="shared" si="176"/>
        <v>-</v>
      </c>
      <c r="J1422" s="27" t="str">
        <f t="shared" si="177"/>
        <v>-</v>
      </c>
      <c r="K1422" s="27" t="str">
        <f t="shared" si="178"/>
        <v>-</v>
      </c>
      <c r="L1422" s="27" t="str">
        <f t="shared" si="179"/>
        <v>-</v>
      </c>
      <c r="M1422" s="27" t="str">
        <f t="shared" si="180"/>
        <v>-</v>
      </c>
      <c r="N1422" s="28">
        <f t="shared" si="181"/>
        <v>0</v>
      </c>
      <c r="O1422" s="28">
        <f t="shared" si="183"/>
        <v>0</v>
      </c>
      <c r="P1422" s="1" t="str">
        <f t="shared" si="182"/>
        <v>no</v>
      </c>
    </row>
    <row r="1423" spans="1:16" x14ac:dyDescent="0.25">
      <c r="A1423" s="6">
        <f>'4.OVTA Sites-Transects'!B1429</f>
        <v>0</v>
      </c>
      <c r="B1423" s="6">
        <f>'4.OVTA Sites-Transects'!C1429</f>
        <v>0</v>
      </c>
      <c r="C1423" s="6">
        <f>'4.OVTA Sites-Transects'!D1429</f>
        <v>0</v>
      </c>
      <c r="D1423" s="1">
        <f>'4.OVTA Sites-Transects'!E1429</f>
        <v>0</v>
      </c>
      <c r="E1423" s="1">
        <f>'4.OVTA Sites-Transects'!G1429</f>
        <v>0</v>
      </c>
      <c r="F1423" s="1">
        <f>'4.OVTA Sites-Transects'!F1429</f>
        <v>0</v>
      </c>
      <c r="G1423" s="6">
        <f>'4.OVTA Sites-Transects'!H1429</f>
        <v>0</v>
      </c>
      <c r="H1423" s="6">
        <f>'4.OVTA Sites-Transects'!I1429</f>
        <v>0</v>
      </c>
      <c r="I1423" s="193" t="str">
        <f t="shared" si="176"/>
        <v>-</v>
      </c>
      <c r="J1423" s="27" t="str">
        <f t="shared" si="177"/>
        <v>-</v>
      </c>
      <c r="K1423" s="27" t="str">
        <f t="shared" si="178"/>
        <v>-</v>
      </c>
      <c r="L1423" s="27" t="str">
        <f t="shared" si="179"/>
        <v>-</v>
      </c>
      <c r="M1423" s="27" t="str">
        <f t="shared" si="180"/>
        <v>-</v>
      </c>
      <c r="N1423" s="28">
        <f t="shared" si="181"/>
        <v>0</v>
      </c>
      <c r="O1423" s="28">
        <f t="shared" si="183"/>
        <v>0</v>
      </c>
      <c r="P1423" s="1" t="str">
        <f t="shared" si="182"/>
        <v>no</v>
      </c>
    </row>
    <row r="1424" spans="1:16" x14ac:dyDescent="0.25">
      <c r="A1424" s="6">
        <f>'4.OVTA Sites-Transects'!B1430</f>
        <v>0</v>
      </c>
      <c r="B1424" s="6">
        <f>'4.OVTA Sites-Transects'!C1430</f>
        <v>0</v>
      </c>
      <c r="C1424" s="6">
        <f>'4.OVTA Sites-Transects'!D1430</f>
        <v>0</v>
      </c>
      <c r="D1424" s="1">
        <f>'4.OVTA Sites-Transects'!E1430</f>
        <v>0</v>
      </c>
      <c r="E1424" s="1">
        <f>'4.OVTA Sites-Transects'!G1430</f>
        <v>0</v>
      </c>
      <c r="F1424" s="1">
        <f>'4.OVTA Sites-Transects'!F1430</f>
        <v>0</v>
      </c>
      <c r="G1424" s="6">
        <f>'4.OVTA Sites-Transects'!H1430</f>
        <v>0</v>
      </c>
      <c r="H1424" s="6">
        <f>'4.OVTA Sites-Transects'!I1430</f>
        <v>0</v>
      </c>
      <c r="I1424" s="193" t="str">
        <f t="shared" si="176"/>
        <v>-</v>
      </c>
      <c r="J1424" s="27" t="str">
        <f t="shared" si="177"/>
        <v>-</v>
      </c>
      <c r="K1424" s="27" t="str">
        <f t="shared" si="178"/>
        <v>-</v>
      </c>
      <c r="L1424" s="27" t="str">
        <f t="shared" si="179"/>
        <v>-</v>
      </c>
      <c r="M1424" s="27" t="str">
        <f t="shared" si="180"/>
        <v>-</v>
      </c>
      <c r="N1424" s="28">
        <f t="shared" si="181"/>
        <v>0</v>
      </c>
      <c r="O1424" s="28">
        <f t="shared" si="183"/>
        <v>0</v>
      </c>
      <c r="P1424" s="1" t="str">
        <f t="shared" si="182"/>
        <v>no</v>
      </c>
    </row>
    <row r="1425" spans="1:16" x14ac:dyDescent="0.25">
      <c r="A1425" s="6">
        <f>'4.OVTA Sites-Transects'!B1431</f>
        <v>0</v>
      </c>
      <c r="B1425" s="6">
        <f>'4.OVTA Sites-Transects'!C1431</f>
        <v>0</v>
      </c>
      <c r="C1425" s="6">
        <f>'4.OVTA Sites-Transects'!D1431</f>
        <v>0</v>
      </c>
      <c r="D1425" s="1">
        <f>'4.OVTA Sites-Transects'!E1431</f>
        <v>0</v>
      </c>
      <c r="E1425" s="1">
        <f>'4.OVTA Sites-Transects'!G1431</f>
        <v>0</v>
      </c>
      <c r="F1425" s="1">
        <f>'4.OVTA Sites-Transects'!F1431</f>
        <v>0</v>
      </c>
      <c r="G1425" s="6">
        <f>'4.OVTA Sites-Transects'!H1431</f>
        <v>0</v>
      </c>
      <c r="H1425" s="6">
        <f>'4.OVTA Sites-Transects'!I1431</f>
        <v>0</v>
      </c>
      <c r="I1425" s="193" t="str">
        <f t="shared" si="176"/>
        <v>-</v>
      </c>
      <c r="J1425" s="27" t="str">
        <f t="shared" si="177"/>
        <v>-</v>
      </c>
      <c r="K1425" s="27" t="str">
        <f t="shared" si="178"/>
        <v>-</v>
      </c>
      <c r="L1425" s="27" t="str">
        <f t="shared" si="179"/>
        <v>-</v>
      </c>
      <c r="M1425" s="27" t="str">
        <f t="shared" si="180"/>
        <v>-</v>
      </c>
      <c r="N1425" s="28">
        <f t="shared" si="181"/>
        <v>0</v>
      </c>
      <c r="O1425" s="28">
        <f t="shared" si="183"/>
        <v>0</v>
      </c>
      <c r="P1425" s="1" t="str">
        <f t="shared" si="182"/>
        <v>no</v>
      </c>
    </row>
    <row r="1426" spans="1:16" x14ac:dyDescent="0.25">
      <c r="A1426" s="6">
        <f>'4.OVTA Sites-Transects'!B1432</f>
        <v>0</v>
      </c>
      <c r="B1426" s="6">
        <f>'4.OVTA Sites-Transects'!C1432</f>
        <v>0</v>
      </c>
      <c r="C1426" s="6">
        <f>'4.OVTA Sites-Transects'!D1432</f>
        <v>0</v>
      </c>
      <c r="D1426" s="1">
        <f>'4.OVTA Sites-Transects'!E1432</f>
        <v>0</v>
      </c>
      <c r="E1426" s="1">
        <f>'4.OVTA Sites-Transects'!G1432</f>
        <v>0</v>
      </c>
      <c r="F1426" s="1">
        <f>'4.OVTA Sites-Transects'!F1432</f>
        <v>0</v>
      </c>
      <c r="G1426" s="6">
        <f>'4.OVTA Sites-Transects'!H1432</f>
        <v>0</v>
      </c>
      <c r="H1426" s="6">
        <f>'4.OVTA Sites-Transects'!I1432</f>
        <v>0</v>
      </c>
      <c r="I1426" s="193" t="str">
        <f t="shared" si="176"/>
        <v>-</v>
      </c>
      <c r="J1426" s="27" t="str">
        <f t="shared" si="177"/>
        <v>-</v>
      </c>
      <c r="K1426" s="27" t="str">
        <f t="shared" si="178"/>
        <v>-</v>
      </c>
      <c r="L1426" s="27" t="str">
        <f t="shared" si="179"/>
        <v>-</v>
      </c>
      <c r="M1426" s="27" t="str">
        <f t="shared" si="180"/>
        <v>-</v>
      </c>
      <c r="N1426" s="28">
        <f t="shared" si="181"/>
        <v>0</v>
      </c>
      <c r="O1426" s="28">
        <f t="shared" si="183"/>
        <v>0</v>
      </c>
      <c r="P1426" s="1" t="str">
        <f t="shared" si="182"/>
        <v>no</v>
      </c>
    </row>
    <row r="1427" spans="1:16" x14ac:dyDescent="0.25">
      <c r="A1427" s="6">
        <f>'4.OVTA Sites-Transects'!B1433</f>
        <v>0</v>
      </c>
      <c r="B1427" s="6">
        <f>'4.OVTA Sites-Transects'!C1433</f>
        <v>0</v>
      </c>
      <c r="C1427" s="6">
        <f>'4.OVTA Sites-Transects'!D1433</f>
        <v>0</v>
      </c>
      <c r="D1427" s="1">
        <f>'4.OVTA Sites-Transects'!E1433</f>
        <v>0</v>
      </c>
      <c r="E1427" s="1">
        <f>'4.OVTA Sites-Transects'!G1433</f>
        <v>0</v>
      </c>
      <c r="F1427" s="1">
        <f>'4.OVTA Sites-Transects'!F1433</f>
        <v>0</v>
      </c>
      <c r="G1427" s="6">
        <f>'4.OVTA Sites-Transects'!H1433</f>
        <v>0</v>
      </c>
      <c r="H1427" s="6">
        <f>'4.OVTA Sites-Transects'!I1433</f>
        <v>0</v>
      </c>
      <c r="I1427" s="193" t="str">
        <f t="shared" si="176"/>
        <v>-</v>
      </c>
      <c r="J1427" s="27" t="str">
        <f t="shared" si="177"/>
        <v>-</v>
      </c>
      <c r="K1427" s="27" t="str">
        <f t="shared" si="178"/>
        <v>-</v>
      </c>
      <c r="L1427" s="27" t="str">
        <f t="shared" si="179"/>
        <v>-</v>
      </c>
      <c r="M1427" s="27" t="str">
        <f t="shared" si="180"/>
        <v>-</v>
      </c>
      <c r="N1427" s="28">
        <f t="shared" si="181"/>
        <v>0</v>
      </c>
      <c r="O1427" s="28">
        <f t="shared" si="183"/>
        <v>0</v>
      </c>
      <c r="P1427" s="1" t="str">
        <f t="shared" si="182"/>
        <v>no</v>
      </c>
    </row>
    <row r="1428" spans="1:16" x14ac:dyDescent="0.25">
      <c r="A1428" s="6">
        <f>'4.OVTA Sites-Transects'!B1434</f>
        <v>0</v>
      </c>
      <c r="B1428" s="6">
        <f>'4.OVTA Sites-Transects'!C1434</f>
        <v>0</v>
      </c>
      <c r="C1428" s="6">
        <f>'4.OVTA Sites-Transects'!D1434</f>
        <v>0</v>
      </c>
      <c r="D1428" s="1">
        <f>'4.OVTA Sites-Transects'!E1434</f>
        <v>0</v>
      </c>
      <c r="E1428" s="1">
        <f>'4.OVTA Sites-Transects'!G1434</f>
        <v>0</v>
      </c>
      <c r="F1428" s="1">
        <f>'4.OVTA Sites-Transects'!F1434</f>
        <v>0</v>
      </c>
      <c r="G1428" s="6">
        <f>'4.OVTA Sites-Transects'!H1434</f>
        <v>0</v>
      </c>
      <c r="H1428" s="6">
        <f>'4.OVTA Sites-Transects'!I1434</f>
        <v>0</v>
      </c>
      <c r="I1428" s="193" t="str">
        <f t="shared" si="176"/>
        <v>-</v>
      </c>
      <c r="J1428" s="27" t="str">
        <f t="shared" si="177"/>
        <v>-</v>
      </c>
      <c r="K1428" s="27" t="str">
        <f t="shared" si="178"/>
        <v>-</v>
      </c>
      <c r="L1428" s="27" t="str">
        <f t="shared" si="179"/>
        <v>-</v>
      </c>
      <c r="M1428" s="27" t="str">
        <f t="shared" si="180"/>
        <v>-</v>
      </c>
      <c r="N1428" s="28">
        <f t="shared" si="181"/>
        <v>0</v>
      </c>
      <c r="O1428" s="28">
        <f t="shared" si="183"/>
        <v>0</v>
      </c>
      <c r="P1428" s="1" t="str">
        <f t="shared" si="182"/>
        <v>no</v>
      </c>
    </row>
    <row r="1429" spans="1:16" x14ac:dyDescent="0.25">
      <c r="A1429" s="6">
        <f>'4.OVTA Sites-Transects'!B1435</f>
        <v>0</v>
      </c>
      <c r="B1429" s="6">
        <f>'4.OVTA Sites-Transects'!C1435</f>
        <v>0</v>
      </c>
      <c r="C1429" s="6">
        <f>'4.OVTA Sites-Transects'!D1435</f>
        <v>0</v>
      </c>
      <c r="D1429" s="1">
        <f>'4.OVTA Sites-Transects'!E1435</f>
        <v>0</v>
      </c>
      <c r="E1429" s="1">
        <f>'4.OVTA Sites-Transects'!G1435</f>
        <v>0</v>
      </c>
      <c r="F1429" s="1">
        <f>'4.OVTA Sites-Transects'!F1435</f>
        <v>0</v>
      </c>
      <c r="G1429" s="6">
        <f>'4.OVTA Sites-Transects'!H1435</f>
        <v>0</v>
      </c>
      <c r="H1429" s="6">
        <f>'4.OVTA Sites-Transects'!I1435</f>
        <v>0</v>
      </c>
      <c r="I1429" s="193" t="str">
        <f t="shared" si="176"/>
        <v>-</v>
      </c>
      <c r="J1429" s="27" t="str">
        <f t="shared" si="177"/>
        <v>-</v>
      </c>
      <c r="K1429" s="27" t="str">
        <f t="shared" si="178"/>
        <v>-</v>
      </c>
      <c r="L1429" s="27" t="str">
        <f t="shared" si="179"/>
        <v>-</v>
      </c>
      <c r="M1429" s="27" t="str">
        <f t="shared" si="180"/>
        <v>-</v>
      </c>
      <c r="N1429" s="28">
        <f t="shared" si="181"/>
        <v>0</v>
      </c>
      <c r="O1429" s="28">
        <f t="shared" si="183"/>
        <v>0</v>
      </c>
      <c r="P1429" s="1" t="str">
        <f t="shared" si="182"/>
        <v>no</v>
      </c>
    </row>
    <row r="1430" spans="1:16" x14ac:dyDescent="0.25">
      <c r="A1430" s="6">
        <f>'4.OVTA Sites-Transects'!B1436</f>
        <v>0</v>
      </c>
      <c r="B1430" s="6">
        <f>'4.OVTA Sites-Transects'!C1436</f>
        <v>0</v>
      </c>
      <c r="C1430" s="6">
        <f>'4.OVTA Sites-Transects'!D1436</f>
        <v>0</v>
      </c>
      <c r="D1430" s="1">
        <f>'4.OVTA Sites-Transects'!E1436</f>
        <v>0</v>
      </c>
      <c r="E1430" s="1">
        <f>'4.OVTA Sites-Transects'!G1436</f>
        <v>0</v>
      </c>
      <c r="F1430" s="1">
        <f>'4.OVTA Sites-Transects'!F1436</f>
        <v>0</v>
      </c>
      <c r="G1430" s="6">
        <f>'4.OVTA Sites-Transects'!H1436</f>
        <v>0</v>
      </c>
      <c r="H1430" s="6">
        <f>'4.OVTA Sites-Transects'!I1436</f>
        <v>0</v>
      </c>
      <c r="I1430" s="193" t="str">
        <f t="shared" si="176"/>
        <v>-</v>
      </c>
      <c r="J1430" s="27" t="str">
        <f t="shared" si="177"/>
        <v>-</v>
      </c>
      <c r="K1430" s="27" t="str">
        <f t="shared" si="178"/>
        <v>-</v>
      </c>
      <c r="L1430" s="27" t="str">
        <f t="shared" si="179"/>
        <v>-</v>
      </c>
      <c r="M1430" s="27" t="str">
        <f t="shared" si="180"/>
        <v>-</v>
      </c>
      <c r="N1430" s="28">
        <f t="shared" si="181"/>
        <v>0</v>
      </c>
      <c r="O1430" s="28">
        <f t="shared" si="183"/>
        <v>0</v>
      </c>
      <c r="P1430" s="1" t="str">
        <f t="shared" si="182"/>
        <v>no</v>
      </c>
    </row>
    <row r="1431" spans="1:16" x14ac:dyDescent="0.25">
      <c r="A1431" s="6">
        <f>'4.OVTA Sites-Transects'!B1437</f>
        <v>0</v>
      </c>
      <c r="B1431" s="6">
        <f>'4.OVTA Sites-Transects'!C1437</f>
        <v>0</v>
      </c>
      <c r="C1431" s="6">
        <f>'4.OVTA Sites-Transects'!D1437</f>
        <v>0</v>
      </c>
      <c r="D1431" s="1">
        <f>'4.OVTA Sites-Transects'!E1437</f>
        <v>0</v>
      </c>
      <c r="E1431" s="1">
        <f>'4.OVTA Sites-Transects'!G1437</f>
        <v>0</v>
      </c>
      <c r="F1431" s="1">
        <f>'4.OVTA Sites-Transects'!F1437</f>
        <v>0</v>
      </c>
      <c r="G1431" s="6">
        <f>'4.OVTA Sites-Transects'!H1437</f>
        <v>0</v>
      </c>
      <c r="H1431" s="6">
        <f>'4.OVTA Sites-Transects'!I1437</f>
        <v>0</v>
      </c>
      <c r="I1431" s="193" t="str">
        <f t="shared" si="176"/>
        <v>-</v>
      </c>
      <c r="J1431" s="27" t="str">
        <f t="shared" si="177"/>
        <v>-</v>
      </c>
      <c r="K1431" s="27" t="str">
        <f t="shared" si="178"/>
        <v>-</v>
      </c>
      <c r="L1431" s="27" t="str">
        <f t="shared" si="179"/>
        <v>-</v>
      </c>
      <c r="M1431" s="27" t="str">
        <f t="shared" si="180"/>
        <v>-</v>
      </c>
      <c r="N1431" s="28">
        <f t="shared" si="181"/>
        <v>0</v>
      </c>
      <c r="O1431" s="28">
        <f t="shared" si="183"/>
        <v>0</v>
      </c>
      <c r="P1431" s="1" t="str">
        <f t="shared" si="182"/>
        <v>no</v>
      </c>
    </row>
    <row r="1432" spans="1:16" x14ac:dyDescent="0.25">
      <c r="A1432" s="6">
        <f>'4.OVTA Sites-Transects'!B1438</f>
        <v>0</v>
      </c>
      <c r="B1432" s="6">
        <f>'4.OVTA Sites-Transects'!C1438</f>
        <v>0</v>
      </c>
      <c r="C1432" s="6">
        <f>'4.OVTA Sites-Transects'!D1438</f>
        <v>0</v>
      </c>
      <c r="D1432" s="1">
        <f>'4.OVTA Sites-Transects'!E1438</f>
        <v>0</v>
      </c>
      <c r="E1432" s="1">
        <f>'4.OVTA Sites-Transects'!G1438</f>
        <v>0</v>
      </c>
      <c r="F1432" s="1">
        <f>'4.OVTA Sites-Transects'!F1438</f>
        <v>0</v>
      </c>
      <c r="G1432" s="6">
        <f>'4.OVTA Sites-Transects'!H1438</f>
        <v>0</v>
      </c>
      <c r="H1432" s="6">
        <f>'4.OVTA Sites-Transects'!I1438</f>
        <v>0</v>
      </c>
      <c r="I1432" s="193" t="str">
        <f t="shared" si="176"/>
        <v>-</v>
      </c>
      <c r="J1432" s="27" t="str">
        <f t="shared" si="177"/>
        <v>-</v>
      </c>
      <c r="K1432" s="27" t="str">
        <f t="shared" si="178"/>
        <v>-</v>
      </c>
      <c r="L1432" s="27" t="str">
        <f t="shared" si="179"/>
        <v>-</v>
      </c>
      <c r="M1432" s="27" t="str">
        <f t="shared" si="180"/>
        <v>-</v>
      </c>
      <c r="N1432" s="28">
        <f t="shared" si="181"/>
        <v>0</v>
      </c>
      <c r="O1432" s="28">
        <f t="shared" si="183"/>
        <v>0</v>
      </c>
      <c r="P1432" s="1" t="str">
        <f t="shared" si="182"/>
        <v>no</v>
      </c>
    </row>
    <row r="1433" spans="1:16" x14ac:dyDescent="0.25">
      <c r="A1433" s="6">
        <f>'4.OVTA Sites-Transects'!B1439</f>
        <v>0</v>
      </c>
      <c r="B1433" s="6">
        <f>'4.OVTA Sites-Transects'!C1439</f>
        <v>0</v>
      </c>
      <c r="C1433" s="6">
        <f>'4.OVTA Sites-Transects'!D1439</f>
        <v>0</v>
      </c>
      <c r="D1433" s="1">
        <f>'4.OVTA Sites-Transects'!E1439</f>
        <v>0</v>
      </c>
      <c r="E1433" s="1">
        <f>'4.OVTA Sites-Transects'!G1439</f>
        <v>0</v>
      </c>
      <c r="F1433" s="1">
        <f>'4.OVTA Sites-Transects'!F1439</f>
        <v>0</v>
      </c>
      <c r="G1433" s="6">
        <f>'4.OVTA Sites-Transects'!H1439</f>
        <v>0</v>
      </c>
      <c r="H1433" s="6">
        <f>'4.OVTA Sites-Transects'!I1439</f>
        <v>0</v>
      </c>
      <c r="I1433" s="193" t="str">
        <f t="shared" si="176"/>
        <v>-</v>
      </c>
      <c r="J1433" s="27" t="str">
        <f t="shared" si="177"/>
        <v>-</v>
      </c>
      <c r="K1433" s="27" t="str">
        <f t="shared" si="178"/>
        <v>-</v>
      </c>
      <c r="L1433" s="27" t="str">
        <f t="shared" si="179"/>
        <v>-</v>
      </c>
      <c r="M1433" s="27" t="str">
        <f t="shared" si="180"/>
        <v>-</v>
      </c>
      <c r="N1433" s="28">
        <f t="shared" si="181"/>
        <v>0</v>
      </c>
      <c r="O1433" s="28">
        <f t="shared" si="183"/>
        <v>0</v>
      </c>
      <c r="P1433" s="1" t="str">
        <f t="shared" si="182"/>
        <v>no</v>
      </c>
    </row>
    <row r="1434" spans="1:16" x14ac:dyDescent="0.25">
      <c r="A1434" s="6">
        <f>'4.OVTA Sites-Transects'!B1440</f>
        <v>0</v>
      </c>
      <c r="B1434" s="6">
        <f>'4.OVTA Sites-Transects'!C1440</f>
        <v>0</v>
      </c>
      <c r="C1434" s="6">
        <f>'4.OVTA Sites-Transects'!D1440</f>
        <v>0</v>
      </c>
      <c r="D1434" s="1">
        <f>'4.OVTA Sites-Transects'!E1440</f>
        <v>0</v>
      </c>
      <c r="E1434" s="1">
        <f>'4.OVTA Sites-Transects'!G1440</f>
        <v>0</v>
      </c>
      <c r="F1434" s="1">
        <f>'4.OVTA Sites-Transects'!F1440</f>
        <v>0</v>
      </c>
      <c r="G1434" s="6">
        <f>'4.OVTA Sites-Transects'!H1440</f>
        <v>0</v>
      </c>
      <c r="H1434" s="6">
        <f>'4.OVTA Sites-Transects'!I1440</f>
        <v>0</v>
      </c>
      <c r="I1434" s="193" t="str">
        <f t="shared" si="176"/>
        <v>-</v>
      </c>
      <c r="J1434" s="27" t="str">
        <f t="shared" si="177"/>
        <v>-</v>
      </c>
      <c r="K1434" s="27" t="str">
        <f t="shared" si="178"/>
        <v>-</v>
      </c>
      <c r="L1434" s="27" t="str">
        <f t="shared" si="179"/>
        <v>-</v>
      </c>
      <c r="M1434" s="27" t="str">
        <f t="shared" si="180"/>
        <v>-</v>
      </c>
      <c r="N1434" s="28">
        <f t="shared" si="181"/>
        <v>0</v>
      </c>
      <c r="O1434" s="28">
        <f t="shared" si="183"/>
        <v>0</v>
      </c>
      <c r="P1434" s="1" t="str">
        <f t="shared" si="182"/>
        <v>no</v>
      </c>
    </row>
    <row r="1435" spans="1:16" x14ac:dyDescent="0.25">
      <c r="A1435" s="6">
        <f>'4.OVTA Sites-Transects'!B1441</f>
        <v>0</v>
      </c>
      <c r="B1435" s="6">
        <f>'4.OVTA Sites-Transects'!C1441</f>
        <v>0</v>
      </c>
      <c r="C1435" s="6">
        <f>'4.OVTA Sites-Transects'!D1441</f>
        <v>0</v>
      </c>
      <c r="D1435" s="1">
        <f>'4.OVTA Sites-Transects'!E1441</f>
        <v>0</v>
      </c>
      <c r="E1435" s="1">
        <f>'4.OVTA Sites-Transects'!G1441</f>
        <v>0</v>
      </c>
      <c r="F1435" s="1">
        <f>'4.OVTA Sites-Transects'!F1441</f>
        <v>0</v>
      </c>
      <c r="G1435" s="6">
        <f>'4.OVTA Sites-Transects'!H1441</f>
        <v>0</v>
      </c>
      <c r="H1435" s="6">
        <f>'4.OVTA Sites-Transects'!I1441</f>
        <v>0</v>
      </c>
      <c r="I1435" s="193" t="str">
        <f t="shared" si="176"/>
        <v>-</v>
      </c>
      <c r="J1435" s="27" t="str">
        <f t="shared" si="177"/>
        <v>-</v>
      </c>
      <c r="K1435" s="27" t="str">
        <f t="shared" si="178"/>
        <v>-</v>
      </c>
      <c r="L1435" s="27" t="str">
        <f t="shared" si="179"/>
        <v>-</v>
      </c>
      <c r="M1435" s="27" t="str">
        <f t="shared" si="180"/>
        <v>-</v>
      </c>
      <c r="N1435" s="28">
        <f t="shared" si="181"/>
        <v>0</v>
      </c>
      <c r="O1435" s="28">
        <f t="shared" si="183"/>
        <v>0</v>
      </c>
      <c r="P1435" s="1" t="str">
        <f t="shared" si="182"/>
        <v>no</v>
      </c>
    </row>
    <row r="1436" spans="1:16" x14ac:dyDescent="0.25">
      <c r="A1436" s="6">
        <f>'4.OVTA Sites-Transects'!B1442</f>
        <v>0</v>
      </c>
      <c r="B1436" s="6">
        <f>'4.OVTA Sites-Transects'!C1442</f>
        <v>0</v>
      </c>
      <c r="C1436" s="6">
        <f>'4.OVTA Sites-Transects'!D1442</f>
        <v>0</v>
      </c>
      <c r="D1436" s="1">
        <f>'4.OVTA Sites-Transects'!E1442</f>
        <v>0</v>
      </c>
      <c r="E1436" s="1">
        <f>'4.OVTA Sites-Transects'!G1442</f>
        <v>0</v>
      </c>
      <c r="F1436" s="1">
        <f>'4.OVTA Sites-Transects'!F1442</f>
        <v>0</v>
      </c>
      <c r="G1436" s="6">
        <f>'4.OVTA Sites-Transects'!H1442</f>
        <v>0</v>
      </c>
      <c r="H1436" s="6">
        <f>'4.OVTA Sites-Transects'!I1442</f>
        <v>0</v>
      </c>
      <c r="I1436" s="193" t="str">
        <f t="shared" si="176"/>
        <v>-</v>
      </c>
      <c r="J1436" s="27" t="str">
        <f t="shared" si="177"/>
        <v>-</v>
      </c>
      <c r="K1436" s="27" t="str">
        <f t="shared" si="178"/>
        <v>-</v>
      </c>
      <c r="L1436" s="27" t="str">
        <f t="shared" si="179"/>
        <v>-</v>
      </c>
      <c r="M1436" s="27" t="str">
        <f t="shared" si="180"/>
        <v>-</v>
      </c>
      <c r="N1436" s="28">
        <f t="shared" si="181"/>
        <v>0</v>
      </c>
      <c r="O1436" s="28">
        <f t="shared" si="183"/>
        <v>0</v>
      </c>
      <c r="P1436" s="1" t="str">
        <f t="shared" si="182"/>
        <v>no</v>
      </c>
    </row>
    <row r="1437" spans="1:16" x14ac:dyDescent="0.25">
      <c r="A1437" s="6">
        <f>'4.OVTA Sites-Transects'!B1443</f>
        <v>0</v>
      </c>
      <c r="B1437" s="6">
        <f>'4.OVTA Sites-Transects'!C1443</f>
        <v>0</v>
      </c>
      <c r="C1437" s="6">
        <f>'4.OVTA Sites-Transects'!D1443</f>
        <v>0</v>
      </c>
      <c r="D1437" s="1">
        <f>'4.OVTA Sites-Transects'!E1443</f>
        <v>0</v>
      </c>
      <c r="E1437" s="1">
        <f>'4.OVTA Sites-Transects'!G1443</f>
        <v>0</v>
      </c>
      <c r="F1437" s="1">
        <f>'4.OVTA Sites-Transects'!F1443</f>
        <v>0</v>
      </c>
      <c r="G1437" s="6">
        <f>'4.OVTA Sites-Transects'!H1443</f>
        <v>0</v>
      </c>
      <c r="H1437" s="6">
        <f>'4.OVTA Sites-Transects'!I1443</f>
        <v>0</v>
      </c>
      <c r="I1437" s="193" t="str">
        <f t="shared" si="176"/>
        <v>-</v>
      </c>
      <c r="J1437" s="27" t="str">
        <f t="shared" si="177"/>
        <v>-</v>
      </c>
      <c r="K1437" s="27" t="str">
        <f t="shared" si="178"/>
        <v>-</v>
      </c>
      <c r="L1437" s="27" t="str">
        <f t="shared" si="179"/>
        <v>-</v>
      </c>
      <c r="M1437" s="27" t="str">
        <f t="shared" si="180"/>
        <v>-</v>
      </c>
      <c r="N1437" s="28">
        <f t="shared" si="181"/>
        <v>0</v>
      </c>
      <c r="O1437" s="28">
        <f t="shared" si="183"/>
        <v>0</v>
      </c>
      <c r="P1437" s="1" t="str">
        <f t="shared" si="182"/>
        <v>no</v>
      </c>
    </row>
    <row r="1438" spans="1:16" x14ac:dyDescent="0.25">
      <c r="A1438" s="6">
        <f>'4.OVTA Sites-Transects'!B1444</f>
        <v>0</v>
      </c>
      <c r="B1438" s="6">
        <f>'4.OVTA Sites-Transects'!C1444</f>
        <v>0</v>
      </c>
      <c r="C1438" s="6">
        <f>'4.OVTA Sites-Transects'!D1444</f>
        <v>0</v>
      </c>
      <c r="D1438" s="1">
        <f>'4.OVTA Sites-Transects'!E1444</f>
        <v>0</v>
      </c>
      <c r="E1438" s="1">
        <f>'4.OVTA Sites-Transects'!G1444</f>
        <v>0</v>
      </c>
      <c r="F1438" s="1">
        <f>'4.OVTA Sites-Transects'!F1444</f>
        <v>0</v>
      </c>
      <c r="G1438" s="6">
        <f>'4.OVTA Sites-Transects'!H1444</f>
        <v>0</v>
      </c>
      <c r="H1438" s="6">
        <f>'4.OVTA Sites-Transects'!I1444</f>
        <v>0</v>
      </c>
      <c r="I1438" s="193" t="str">
        <f t="shared" si="176"/>
        <v>-</v>
      </c>
      <c r="J1438" s="27" t="str">
        <f t="shared" si="177"/>
        <v>-</v>
      </c>
      <c r="K1438" s="27" t="str">
        <f t="shared" si="178"/>
        <v>-</v>
      </c>
      <c r="L1438" s="27" t="str">
        <f t="shared" si="179"/>
        <v>-</v>
      </c>
      <c r="M1438" s="27" t="str">
        <f t="shared" si="180"/>
        <v>-</v>
      </c>
      <c r="N1438" s="28">
        <f t="shared" si="181"/>
        <v>0</v>
      </c>
      <c r="O1438" s="28">
        <f t="shared" si="183"/>
        <v>0</v>
      </c>
      <c r="P1438" s="1" t="str">
        <f t="shared" si="182"/>
        <v>no</v>
      </c>
    </row>
    <row r="1439" spans="1:16" x14ac:dyDescent="0.25">
      <c r="A1439" s="6">
        <f>'4.OVTA Sites-Transects'!B1445</f>
        <v>0</v>
      </c>
      <c r="B1439" s="6">
        <f>'4.OVTA Sites-Transects'!C1445</f>
        <v>0</v>
      </c>
      <c r="C1439" s="6">
        <f>'4.OVTA Sites-Transects'!D1445</f>
        <v>0</v>
      </c>
      <c r="D1439" s="1">
        <f>'4.OVTA Sites-Transects'!E1445</f>
        <v>0</v>
      </c>
      <c r="E1439" s="1">
        <f>'4.OVTA Sites-Transects'!G1445</f>
        <v>0</v>
      </c>
      <c r="F1439" s="1">
        <f>'4.OVTA Sites-Transects'!F1445</f>
        <v>0</v>
      </c>
      <c r="G1439" s="6">
        <f>'4.OVTA Sites-Transects'!H1445</f>
        <v>0</v>
      </c>
      <c r="H1439" s="6">
        <f>'4.OVTA Sites-Transects'!I1445</f>
        <v>0</v>
      </c>
      <c r="I1439" s="193" t="str">
        <f t="shared" si="176"/>
        <v>-</v>
      </c>
      <c r="J1439" s="27" t="str">
        <f t="shared" si="177"/>
        <v>-</v>
      </c>
      <c r="K1439" s="27" t="str">
        <f t="shared" si="178"/>
        <v>-</v>
      </c>
      <c r="L1439" s="27" t="str">
        <f t="shared" si="179"/>
        <v>-</v>
      </c>
      <c r="M1439" s="27" t="str">
        <f t="shared" si="180"/>
        <v>-</v>
      </c>
      <c r="N1439" s="28">
        <f t="shared" si="181"/>
        <v>0</v>
      </c>
      <c r="O1439" s="28">
        <f t="shared" si="183"/>
        <v>0</v>
      </c>
      <c r="P1439" s="1" t="str">
        <f t="shared" si="182"/>
        <v>no</v>
      </c>
    </row>
    <row r="1440" spans="1:16" x14ac:dyDescent="0.25">
      <c r="A1440" s="6">
        <f>'4.OVTA Sites-Transects'!B1446</f>
        <v>0</v>
      </c>
      <c r="B1440" s="6">
        <f>'4.OVTA Sites-Transects'!C1446</f>
        <v>0</v>
      </c>
      <c r="C1440" s="6">
        <f>'4.OVTA Sites-Transects'!D1446</f>
        <v>0</v>
      </c>
      <c r="D1440" s="1">
        <f>'4.OVTA Sites-Transects'!E1446</f>
        <v>0</v>
      </c>
      <c r="E1440" s="1">
        <f>'4.OVTA Sites-Transects'!G1446</f>
        <v>0</v>
      </c>
      <c r="F1440" s="1">
        <f>'4.OVTA Sites-Transects'!F1446</f>
        <v>0</v>
      </c>
      <c r="G1440" s="6">
        <f>'4.OVTA Sites-Transects'!H1446</f>
        <v>0</v>
      </c>
      <c r="H1440" s="6">
        <f>'4.OVTA Sites-Transects'!I1446</f>
        <v>0</v>
      </c>
      <c r="I1440" s="193" t="str">
        <f t="shared" si="176"/>
        <v>-</v>
      </c>
      <c r="J1440" s="27" t="str">
        <f t="shared" si="177"/>
        <v>-</v>
      </c>
      <c r="K1440" s="27" t="str">
        <f t="shared" si="178"/>
        <v>-</v>
      </c>
      <c r="L1440" s="27" t="str">
        <f t="shared" si="179"/>
        <v>-</v>
      </c>
      <c r="M1440" s="27" t="str">
        <f t="shared" si="180"/>
        <v>-</v>
      </c>
      <c r="N1440" s="28">
        <f t="shared" si="181"/>
        <v>0</v>
      </c>
      <c r="O1440" s="28">
        <f t="shared" si="183"/>
        <v>0</v>
      </c>
      <c r="P1440" s="1" t="str">
        <f t="shared" si="182"/>
        <v>no</v>
      </c>
    </row>
    <row r="1441" spans="1:16" x14ac:dyDescent="0.25">
      <c r="A1441" s="6">
        <f>'4.OVTA Sites-Transects'!B1447</f>
        <v>0</v>
      </c>
      <c r="B1441" s="6">
        <f>'4.OVTA Sites-Transects'!C1447</f>
        <v>0</v>
      </c>
      <c r="C1441" s="6">
        <f>'4.OVTA Sites-Transects'!D1447</f>
        <v>0</v>
      </c>
      <c r="D1441" s="1">
        <f>'4.OVTA Sites-Transects'!E1447</f>
        <v>0</v>
      </c>
      <c r="E1441" s="1">
        <f>'4.OVTA Sites-Transects'!G1447</f>
        <v>0</v>
      </c>
      <c r="F1441" s="1">
        <f>'4.OVTA Sites-Transects'!F1447</f>
        <v>0</v>
      </c>
      <c r="G1441" s="6">
        <f>'4.OVTA Sites-Transects'!H1447</f>
        <v>0</v>
      </c>
      <c r="H1441" s="6">
        <f>'4.OVTA Sites-Transects'!I1447</f>
        <v>0</v>
      </c>
      <c r="I1441" s="193" t="str">
        <f t="shared" si="176"/>
        <v>-</v>
      </c>
      <c r="J1441" s="27" t="str">
        <f t="shared" si="177"/>
        <v>-</v>
      </c>
      <c r="K1441" s="27" t="str">
        <f t="shared" si="178"/>
        <v>-</v>
      </c>
      <c r="L1441" s="27" t="str">
        <f t="shared" si="179"/>
        <v>-</v>
      </c>
      <c r="M1441" s="27" t="str">
        <f t="shared" si="180"/>
        <v>-</v>
      </c>
      <c r="N1441" s="28">
        <f t="shared" si="181"/>
        <v>0</v>
      </c>
      <c r="O1441" s="28">
        <f t="shared" si="183"/>
        <v>0</v>
      </c>
      <c r="P1441" s="1" t="str">
        <f t="shared" si="182"/>
        <v>no</v>
      </c>
    </row>
    <row r="1442" spans="1:16" x14ac:dyDescent="0.25">
      <c r="A1442" s="6">
        <f>'4.OVTA Sites-Transects'!B1448</f>
        <v>0</v>
      </c>
      <c r="B1442" s="6">
        <f>'4.OVTA Sites-Transects'!C1448</f>
        <v>0</v>
      </c>
      <c r="C1442" s="6">
        <f>'4.OVTA Sites-Transects'!D1448</f>
        <v>0</v>
      </c>
      <c r="D1442" s="1">
        <f>'4.OVTA Sites-Transects'!E1448</f>
        <v>0</v>
      </c>
      <c r="E1442" s="1">
        <f>'4.OVTA Sites-Transects'!G1448</f>
        <v>0</v>
      </c>
      <c r="F1442" s="1">
        <f>'4.OVTA Sites-Transects'!F1448</f>
        <v>0</v>
      </c>
      <c r="G1442" s="6">
        <f>'4.OVTA Sites-Transects'!H1448</f>
        <v>0</v>
      </c>
      <c r="H1442" s="6">
        <f>'4.OVTA Sites-Transects'!I1448</f>
        <v>0</v>
      </c>
      <c r="I1442" s="193" t="str">
        <f t="shared" si="176"/>
        <v>-</v>
      </c>
      <c r="J1442" s="27" t="str">
        <f t="shared" si="177"/>
        <v>-</v>
      </c>
      <c r="K1442" s="27" t="str">
        <f t="shared" si="178"/>
        <v>-</v>
      </c>
      <c r="L1442" s="27" t="str">
        <f t="shared" si="179"/>
        <v>-</v>
      </c>
      <c r="M1442" s="27" t="str">
        <f t="shared" si="180"/>
        <v>-</v>
      </c>
      <c r="N1442" s="28">
        <f t="shared" si="181"/>
        <v>0</v>
      </c>
      <c r="O1442" s="28">
        <f t="shared" si="183"/>
        <v>0</v>
      </c>
      <c r="P1442" s="1" t="str">
        <f t="shared" si="182"/>
        <v>no</v>
      </c>
    </row>
    <row r="1443" spans="1:16" x14ac:dyDescent="0.25">
      <c r="A1443" s="6">
        <f>'4.OVTA Sites-Transects'!B1449</f>
        <v>0</v>
      </c>
      <c r="B1443" s="6">
        <f>'4.OVTA Sites-Transects'!C1449</f>
        <v>0</v>
      </c>
      <c r="C1443" s="6">
        <f>'4.OVTA Sites-Transects'!D1449</f>
        <v>0</v>
      </c>
      <c r="D1443" s="1">
        <f>'4.OVTA Sites-Transects'!E1449</f>
        <v>0</v>
      </c>
      <c r="E1443" s="1">
        <f>'4.OVTA Sites-Transects'!G1449</f>
        <v>0</v>
      </c>
      <c r="F1443" s="1">
        <f>'4.OVTA Sites-Transects'!F1449</f>
        <v>0</v>
      </c>
      <c r="G1443" s="6">
        <f>'4.OVTA Sites-Transects'!H1449</f>
        <v>0</v>
      </c>
      <c r="H1443" s="6">
        <f>'4.OVTA Sites-Transects'!I1449</f>
        <v>0</v>
      </c>
      <c r="I1443" s="193" t="str">
        <f t="shared" si="176"/>
        <v>-</v>
      </c>
      <c r="J1443" s="27" t="str">
        <f t="shared" si="177"/>
        <v>-</v>
      </c>
      <c r="K1443" s="27" t="str">
        <f t="shared" si="178"/>
        <v>-</v>
      </c>
      <c r="L1443" s="27" t="str">
        <f t="shared" si="179"/>
        <v>-</v>
      </c>
      <c r="M1443" s="27" t="str">
        <f t="shared" si="180"/>
        <v>-</v>
      </c>
      <c r="N1443" s="28">
        <f t="shared" si="181"/>
        <v>0</v>
      </c>
      <c r="O1443" s="28">
        <f t="shared" si="183"/>
        <v>0</v>
      </c>
      <c r="P1443" s="1" t="str">
        <f t="shared" si="182"/>
        <v>no</v>
      </c>
    </row>
    <row r="1444" spans="1:16" x14ac:dyDescent="0.25">
      <c r="A1444" s="6">
        <f>'4.OVTA Sites-Transects'!B1450</f>
        <v>0</v>
      </c>
      <c r="B1444" s="6">
        <f>'4.OVTA Sites-Transects'!C1450</f>
        <v>0</v>
      </c>
      <c r="C1444" s="6">
        <f>'4.OVTA Sites-Transects'!D1450</f>
        <v>0</v>
      </c>
      <c r="D1444" s="1">
        <f>'4.OVTA Sites-Transects'!E1450</f>
        <v>0</v>
      </c>
      <c r="E1444" s="1">
        <f>'4.OVTA Sites-Transects'!G1450</f>
        <v>0</v>
      </c>
      <c r="F1444" s="1">
        <f>'4.OVTA Sites-Transects'!F1450</f>
        <v>0</v>
      </c>
      <c r="G1444" s="6">
        <f>'4.OVTA Sites-Transects'!H1450</f>
        <v>0</v>
      </c>
      <c r="H1444" s="6">
        <f>'4.OVTA Sites-Transects'!I1450</f>
        <v>0</v>
      </c>
      <c r="I1444" s="193" t="str">
        <f t="shared" si="176"/>
        <v>-</v>
      </c>
      <c r="J1444" s="27" t="str">
        <f t="shared" si="177"/>
        <v>-</v>
      </c>
      <c r="K1444" s="27" t="str">
        <f t="shared" si="178"/>
        <v>-</v>
      </c>
      <c r="L1444" s="27" t="str">
        <f t="shared" si="179"/>
        <v>-</v>
      </c>
      <c r="M1444" s="27" t="str">
        <f t="shared" si="180"/>
        <v>-</v>
      </c>
      <c r="N1444" s="28">
        <f t="shared" si="181"/>
        <v>0</v>
      </c>
      <c r="O1444" s="28">
        <f t="shared" si="183"/>
        <v>0</v>
      </c>
      <c r="P1444" s="1" t="str">
        <f t="shared" si="182"/>
        <v>no</v>
      </c>
    </row>
    <row r="1445" spans="1:16" x14ac:dyDescent="0.25">
      <c r="A1445" s="6">
        <f>'4.OVTA Sites-Transects'!B1451</f>
        <v>0</v>
      </c>
      <c r="B1445" s="6">
        <f>'4.OVTA Sites-Transects'!C1451</f>
        <v>0</v>
      </c>
      <c r="C1445" s="6">
        <f>'4.OVTA Sites-Transects'!D1451</f>
        <v>0</v>
      </c>
      <c r="D1445" s="1">
        <f>'4.OVTA Sites-Transects'!E1451</f>
        <v>0</v>
      </c>
      <c r="E1445" s="1">
        <f>'4.OVTA Sites-Transects'!G1451</f>
        <v>0</v>
      </c>
      <c r="F1445" s="1">
        <f>'4.OVTA Sites-Transects'!F1451</f>
        <v>0</v>
      </c>
      <c r="G1445" s="6">
        <f>'4.OVTA Sites-Transects'!H1451</f>
        <v>0</v>
      </c>
      <c r="H1445" s="6">
        <f>'4.OVTA Sites-Transects'!I1451</f>
        <v>0</v>
      </c>
      <c r="I1445" s="193" t="str">
        <f t="shared" si="176"/>
        <v>-</v>
      </c>
      <c r="J1445" s="27" t="str">
        <f t="shared" si="177"/>
        <v>-</v>
      </c>
      <c r="K1445" s="27" t="str">
        <f t="shared" si="178"/>
        <v>-</v>
      </c>
      <c r="L1445" s="27" t="str">
        <f t="shared" si="179"/>
        <v>-</v>
      </c>
      <c r="M1445" s="27" t="str">
        <f t="shared" si="180"/>
        <v>-</v>
      </c>
      <c r="N1445" s="28">
        <f t="shared" si="181"/>
        <v>0</v>
      </c>
      <c r="O1445" s="28">
        <f t="shared" si="183"/>
        <v>0</v>
      </c>
      <c r="P1445" s="1" t="str">
        <f t="shared" si="182"/>
        <v>no</v>
      </c>
    </row>
    <row r="1446" spans="1:16" x14ac:dyDescent="0.25">
      <c r="A1446" s="6">
        <f>'4.OVTA Sites-Transects'!B1452</f>
        <v>0</v>
      </c>
      <c r="B1446" s="6">
        <f>'4.OVTA Sites-Transects'!C1452</f>
        <v>0</v>
      </c>
      <c r="C1446" s="6">
        <f>'4.OVTA Sites-Transects'!D1452</f>
        <v>0</v>
      </c>
      <c r="D1446" s="1">
        <f>'4.OVTA Sites-Transects'!E1452</f>
        <v>0</v>
      </c>
      <c r="E1446" s="1">
        <f>'4.OVTA Sites-Transects'!G1452</f>
        <v>0</v>
      </c>
      <c r="F1446" s="1">
        <f>'4.OVTA Sites-Transects'!F1452</f>
        <v>0</v>
      </c>
      <c r="G1446" s="6">
        <f>'4.OVTA Sites-Transects'!H1452</f>
        <v>0</v>
      </c>
      <c r="H1446" s="6">
        <f>'4.OVTA Sites-Transects'!I1452</f>
        <v>0</v>
      </c>
      <c r="I1446" s="193" t="str">
        <f t="shared" si="176"/>
        <v>-</v>
      </c>
      <c r="J1446" s="27" t="str">
        <f t="shared" si="177"/>
        <v>-</v>
      </c>
      <c r="K1446" s="27" t="str">
        <f t="shared" si="178"/>
        <v>-</v>
      </c>
      <c r="L1446" s="27" t="str">
        <f t="shared" si="179"/>
        <v>-</v>
      </c>
      <c r="M1446" s="27" t="str">
        <f t="shared" si="180"/>
        <v>-</v>
      </c>
      <c r="N1446" s="28">
        <f t="shared" si="181"/>
        <v>0</v>
      </c>
      <c r="O1446" s="28">
        <f t="shared" si="183"/>
        <v>0</v>
      </c>
      <c r="P1446" s="1" t="str">
        <f t="shared" si="182"/>
        <v>no</v>
      </c>
    </row>
    <row r="1447" spans="1:16" x14ac:dyDescent="0.25">
      <c r="A1447" s="6">
        <f>'4.OVTA Sites-Transects'!B1453</f>
        <v>0</v>
      </c>
      <c r="B1447" s="6">
        <f>'4.OVTA Sites-Transects'!C1453</f>
        <v>0</v>
      </c>
      <c r="C1447" s="6">
        <f>'4.OVTA Sites-Transects'!D1453</f>
        <v>0</v>
      </c>
      <c r="D1447" s="1">
        <f>'4.OVTA Sites-Transects'!E1453</f>
        <v>0</v>
      </c>
      <c r="E1447" s="1">
        <f>'4.OVTA Sites-Transects'!G1453</f>
        <v>0</v>
      </c>
      <c r="F1447" s="1">
        <f>'4.OVTA Sites-Transects'!F1453</f>
        <v>0</v>
      </c>
      <c r="G1447" s="6">
        <f>'4.OVTA Sites-Transects'!H1453</f>
        <v>0</v>
      </c>
      <c r="H1447" s="6">
        <f>'4.OVTA Sites-Transects'!I1453</f>
        <v>0</v>
      </c>
      <c r="I1447" s="193" t="str">
        <f t="shared" si="176"/>
        <v>-</v>
      </c>
      <c r="J1447" s="27" t="str">
        <f t="shared" si="177"/>
        <v>-</v>
      </c>
      <c r="K1447" s="27" t="str">
        <f t="shared" si="178"/>
        <v>-</v>
      </c>
      <c r="L1447" s="27" t="str">
        <f t="shared" si="179"/>
        <v>-</v>
      </c>
      <c r="M1447" s="27" t="str">
        <f t="shared" si="180"/>
        <v>-</v>
      </c>
      <c r="N1447" s="28">
        <f t="shared" si="181"/>
        <v>0</v>
      </c>
      <c r="O1447" s="28">
        <f t="shared" si="183"/>
        <v>0</v>
      </c>
      <c r="P1447" s="1" t="str">
        <f t="shared" si="182"/>
        <v>no</v>
      </c>
    </row>
    <row r="1448" spans="1:16" x14ac:dyDescent="0.25">
      <c r="A1448" s="6">
        <f>'4.OVTA Sites-Transects'!B1454</f>
        <v>0</v>
      </c>
      <c r="B1448" s="6">
        <f>'4.OVTA Sites-Transects'!C1454</f>
        <v>0</v>
      </c>
      <c r="C1448" s="6">
        <f>'4.OVTA Sites-Transects'!D1454</f>
        <v>0</v>
      </c>
      <c r="D1448" s="1">
        <f>'4.OVTA Sites-Transects'!E1454</f>
        <v>0</v>
      </c>
      <c r="E1448" s="1">
        <f>'4.OVTA Sites-Transects'!G1454</f>
        <v>0</v>
      </c>
      <c r="F1448" s="1">
        <f>'4.OVTA Sites-Transects'!F1454</f>
        <v>0</v>
      </c>
      <c r="G1448" s="6">
        <f>'4.OVTA Sites-Transects'!H1454</f>
        <v>0</v>
      </c>
      <c r="H1448" s="6">
        <f>'4.OVTA Sites-Transects'!I1454</f>
        <v>0</v>
      </c>
      <c r="I1448" s="193" t="str">
        <f t="shared" si="176"/>
        <v>-</v>
      </c>
      <c r="J1448" s="27" t="str">
        <f t="shared" si="177"/>
        <v>-</v>
      </c>
      <c r="K1448" s="27" t="str">
        <f t="shared" si="178"/>
        <v>-</v>
      </c>
      <c r="L1448" s="27" t="str">
        <f t="shared" si="179"/>
        <v>-</v>
      </c>
      <c r="M1448" s="27" t="str">
        <f t="shared" si="180"/>
        <v>-</v>
      </c>
      <c r="N1448" s="28">
        <f t="shared" si="181"/>
        <v>0</v>
      </c>
      <c r="O1448" s="28">
        <f t="shared" si="183"/>
        <v>0</v>
      </c>
      <c r="P1448" s="1" t="str">
        <f t="shared" si="182"/>
        <v>no</v>
      </c>
    </row>
    <row r="1449" spans="1:16" x14ac:dyDescent="0.25">
      <c r="A1449" s="6">
        <f>'4.OVTA Sites-Transects'!B1455</f>
        <v>0</v>
      </c>
      <c r="B1449" s="6">
        <f>'4.OVTA Sites-Transects'!C1455</f>
        <v>0</v>
      </c>
      <c r="C1449" s="6">
        <f>'4.OVTA Sites-Transects'!D1455</f>
        <v>0</v>
      </c>
      <c r="D1449" s="1">
        <f>'4.OVTA Sites-Transects'!E1455</f>
        <v>0</v>
      </c>
      <c r="E1449" s="1">
        <f>'4.OVTA Sites-Transects'!G1455</f>
        <v>0</v>
      </c>
      <c r="F1449" s="1">
        <f>'4.OVTA Sites-Transects'!F1455</f>
        <v>0</v>
      </c>
      <c r="G1449" s="6">
        <f>'4.OVTA Sites-Transects'!H1455</f>
        <v>0</v>
      </c>
      <c r="H1449" s="6">
        <f>'4.OVTA Sites-Transects'!I1455</f>
        <v>0</v>
      </c>
      <c r="I1449" s="193" t="str">
        <f t="shared" si="176"/>
        <v>-</v>
      </c>
      <c r="J1449" s="27" t="str">
        <f t="shared" si="177"/>
        <v>-</v>
      </c>
      <c r="K1449" s="27" t="str">
        <f t="shared" si="178"/>
        <v>-</v>
      </c>
      <c r="L1449" s="27" t="str">
        <f t="shared" si="179"/>
        <v>-</v>
      </c>
      <c r="M1449" s="27" t="str">
        <f t="shared" si="180"/>
        <v>-</v>
      </c>
      <c r="N1449" s="28">
        <f t="shared" si="181"/>
        <v>0</v>
      </c>
      <c r="O1449" s="28">
        <f t="shared" si="183"/>
        <v>0</v>
      </c>
      <c r="P1449" s="1" t="str">
        <f t="shared" si="182"/>
        <v>no</v>
      </c>
    </row>
    <row r="1450" spans="1:16" x14ac:dyDescent="0.25">
      <c r="A1450" s="6">
        <f>'4.OVTA Sites-Transects'!B1456</f>
        <v>0</v>
      </c>
      <c r="B1450" s="6">
        <f>'4.OVTA Sites-Transects'!C1456</f>
        <v>0</v>
      </c>
      <c r="C1450" s="6">
        <f>'4.OVTA Sites-Transects'!D1456</f>
        <v>0</v>
      </c>
      <c r="D1450" s="1">
        <f>'4.OVTA Sites-Transects'!E1456</f>
        <v>0</v>
      </c>
      <c r="E1450" s="1">
        <f>'4.OVTA Sites-Transects'!G1456</f>
        <v>0</v>
      </c>
      <c r="F1450" s="1">
        <f>'4.OVTA Sites-Transects'!F1456</f>
        <v>0</v>
      </c>
      <c r="G1450" s="6">
        <f>'4.OVTA Sites-Transects'!H1456</f>
        <v>0</v>
      </c>
      <c r="H1450" s="6">
        <f>'4.OVTA Sites-Transects'!I1456</f>
        <v>0</v>
      </c>
      <c r="I1450" s="193" t="str">
        <f t="shared" si="176"/>
        <v>-</v>
      </c>
      <c r="J1450" s="27" t="str">
        <f t="shared" si="177"/>
        <v>-</v>
      </c>
      <c r="K1450" s="27" t="str">
        <f t="shared" si="178"/>
        <v>-</v>
      </c>
      <c r="L1450" s="27" t="str">
        <f t="shared" si="179"/>
        <v>-</v>
      </c>
      <c r="M1450" s="27" t="str">
        <f t="shared" si="180"/>
        <v>-</v>
      </c>
      <c r="N1450" s="28">
        <f t="shared" si="181"/>
        <v>0</v>
      </c>
      <c r="O1450" s="28">
        <f t="shared" si="183"/>
        <v>0</v>
      </c>
      <c r="P1450" s="1" t="str">
        <f t="shared" si="182"/>
        <v>no</v>
      </c>
    </row>
    <row r="1451" spans="1:16" x14ac:dyDescent="0.25">
      <c r="A1451" s="6">
        <f>'4.OVTA Sites-Transects'!B1457</f>
        <v>0</v>
      </c>
      <c r="B1451" s="6">
        <f>'4.OVTA Sites-Transects'!C1457</f>
        <v>0</v>
      </c>
      <c r="C1451" s="6">
        <f>'4.OVTA Sites-Transects'!D1457</f>
        <v>0</v>
      </c>
      <c r="D1451" s="1">
        <f>'4.OVTA Sites-Transects'!E1457</f>
        <v>0</v>
      </c>
      <c r="E1451" s="1">
        <f>'4.OVTA Sites-Transects'!G1457</f>
        <v>0</v>
      </c>
      <c r="F1451" s="1">
        <f>'4.OVTA Sites-Transects'!F1457</f>
        <v>0</v>
      </c>
      <c r="G1451" s="6">
        <f>'4.OVTA Sites-Transects'!H1457</f>
        <v>0</v>
      </c>
      <c r="H1451" s="6">
        <f>'4.OVTA Sites-Transects'!I1457</f>
        <v>0</v>
      </c>
      <c r="I1451" s="193" t="str">
        <f t="shared" si="176"/>
        <v>-</v>
      </c>
      <c r="J1451" s="27" t="str">
        <f t="shared" si="177"/>
        <v>-</v>
      </c>
      <c r="K1451" s="27" t="str">
        <f t="shared" si="178"/>
        <v>-</v>
      </c>
      <c r="L1451" s="27" t="str">
        <f t="shared" si="179"/>
        <v>-</v>
      </c>
      <c r="M1451" s="27" t="str">
        <f t="shared" si="180"/>
        <v>-</v>
      </c>
      <c r="N1451" s="28">
        <f t="shared" si="181"/>
        <v>0</v>
      </c>
      <c r="O1451" s="28">
        <f t="shared" si="183"/>
        <v>0</v>
      </c>
      <c r="P1451" s="1" t="str">
        <f t="shared" si="182"/>
        <v>no</v>
      </c>
    </row>
    <row r="1452" spans="1:16" x14ac:dyDescent="0.25">
      <c r="A1452" s="6">
        <f>'4.OVTA Sites-Transects'!B1458</f>
        <v>0</v>
      </c>
      <c r="B1452" s="6">
        <f>'4.OVTA Sites-Transects'!C1458</f>
        <v>0</v>
      </c>
      <c r="C1452" s="6">
        <f>'4.OVTA Sites-Transects'!D1458</f>
        <v>0</v>
      </c>
      <c r="D1452" s="1">
        <f>'4.OVTA Sites-Transects'!E1458</f>
        <v>0</v>
      </c>
      <c r="E1452" s="1">
        <f>'4.OVTA Sites-Transects'!G1458</f>
        <v>0</v>
      </c>
      <c r="F1452" s="1">
        <f>'4.OVTA Sites-Transects'!F1458</f>
        <v>0</v>
      </c>
      <c r="G1452" s="6">
        <f>'4.OVTA Sites-Transects'!H1458</f>
        <v>0</v>
      </c>
      <c r="H1452" s="6">
        <f>'4.OVTA Sites-Transects'!I1458</f>
        <v>0</v>
      </c>
      <c r="I1452" s="193" t="str">
        <f t="shared" si="176"/>
        <v>-</v>
      </c>
      <c r="J1452" s="27" t="str">
        <f t="shared" si="177"/>
        <v>-</v>
      </c>
      <c r="K1452" s="27" t="str">
        <f t="shared" si="178"/>
        <v>-</v>
      </c>
      <c r="L1452" s="27" t="str">
        <f t="shared" si="179"/>
        <v>-</v>
      </c>
      <c r="M1452" s="27" t="str">
        <f t="shared" si="180"/>
        <v>-</v>
      </c>
      <c r="N1452" s="28">
        <f t="shared" si="181"/>
        <v>0</v>
      </c>
      <c r="O1452" s="28">
        <f t="shared" si="183"/>
        <v>0</v>
      </c>
      <c r="P1452" s="1" t="str">
        <f t="shared" si="182"/>
        <v>no</v>
      </c>
    </row>
    <row r="1453" spans="1:16" x14ac:dyDescent="0.25">
      <c r="A1453" s="6">
        <f>'4.OVTA Sites-Transects'!B1459</f>
        <v>0</v>
      </c>
      <c r="B1453" s="6">
        <f>'4.OVTA Sites-Transects'!C1459</f>
        <v>0</v>
      </c>
      <c r="C1453" s="6">
        <f>'4.OVTA Sites-Transects'!D1459</f>
        <v>0</v>
      </c>
      <c r="D1453" s="1">
        <f>'4.OVTA Sites-Transects'!E1459</f>
        <v>0</v>
      </c>
      <c r="E1453" s="1">
        <f>'4.OVTA Sites-Transects'!G1459</f>
        <v>0</v>
      </c>
      <c r="F1453" s="1">
        <f>'4.OVTA Sites-Transects'!F1459</f>
        <v>0</v>
      </c>
      <c r="G1453" s="6">
        <f>'4.OVTA Sites-Transects'!H1459</f>
        <v>0</v>
      </c>
      <c r="H1453" s="6">
        <f>'4.OVTA Sites-Transects'!I1459</f>
        <v>0</v>
      </c>
      <c r="I1453" s="193" t="str">
        <f t="shared" si="176"/>
        <v>-</v>
      </c>
      <c r="J1453" s="27" t="str">
        <f t="shared" si="177"/>
        <v>-</v>
      </c>
      <c r="K1453" s="27" t="str">
        <f t="shared" si="178"/>
        <v>-</v>
      </c>
      <c r="L1453" s="27" t="str">
        <f t="shared" si="179"/>
        <v>-</v>
      </c>
      <c r="M1453" s="27" t="str">
        <f t="shared" si="180"/>
        <v>-</v>
      </c>
      <c r="N1453" s="28">
        <f t="shared" si="181"/>
        <v>0</v>
      </c>
      <c r="O1453" s="28">
        <f t="shared" si="183"/>
        <v>0</v>
      </c>
      <c r="P1453" s="1" t="str">
        <f t="shared" si="182"/>
        <v>no</v>
      </c>
    </row>
    <row r="1454" spans="1:16" x14ac:dyDescent="0.25">
      <c r="A1454" s="6">
        <f>'4.OVTA Sites-Transects'!B1460</f>
        <v>0</v>
      </c>
      <c r="B1454" s="6">
        <f>'4.OVTA Sites-Transects'!C1460</f>
        <v>0</v>
      </c>
      <c r="C1454" s="6">
        <f>'4.OVTA Sites-Transects'!D1460</f>
        <v>0</v>
      </c>
      <c r="D1454" s="1">
        <f>'4.OVTA Sites-Transects'!E1460</f>
        <v>0</v>
      </c>
      <c r="E1454" s="1">
        <f>'4.OVTA Sites-Transects'!G1460</f>
        <v>0</v>
      </c>
      <c r="F1454" s="1">
        <f>'4.OVTA Sites-Transects'!F1460</f>
        <v>0</v>
      </c>
      <c r="G1454" s="6">
        <f>'4.OVTA Sites-Transects'!H1460</f>
        <v>0</v>
      </c>
      <c r="H1454" s="6">
        <f>'4.OVTA Sites-Transects'!I1460</f>
        <v>0</v>
      </c>
      <c r="I1454" s="193" t="str">
        <f t="shared" si="176"/>
        <v>-</v>
      </c>
      <c r="J1454" s="27" t="str">
        <f t="shared" si="177"/>
        <v>-</v>
      </c>
      <c r="K1454" s="27" t="str">
        <f t="shared" si="178"/>
        <v>-</v>
      </c>
      <c r="L1454" s="27" t="str">
        <f t="shared" si="179"/>
        <v>-</v>
      </c>
      <c r="M1454" s="27" t="str">
        <f t="shared" si="180"/>
        <v>-</v>
      </c>
      <c r="N1454" s="28">
        <f t="shared" si="181"/>
        <v>0</v>
      </c>
      <c r="O1454" s="28">
        <f t="shared" si="183"/>
        <v>0</v>
      </c>
      <c r="P1454" s="1" t="str">
        <f t="shared" si="182"/>
        <v>no</v>
      </c>
    </row>
    <row r="1455" spans="1:16" x14ac:dyDescent="0.25">
      <c r="A1455" s="6">
        <f>'4.OVTA Sites-Transects'!B1461</f>
        <v>0</v>
      </c>
      <c r="B1455" s="6">
        <f>'4.OVTA Sites-Transects'!C1461</f>
        <v>0</v>
      </c>
      <c r="C1455" s="6">
        <f>'4.OVTA Sites-Transects'!D1461</f>
        <v>0</v>
      </c>
      <c r="D1455" s="1">
        <f>'4.OVTA Sites-Transects'!E1461</f>
        <v>0</v>
      </c>
      <c r="E1455" s="1">
        <f>'4.OVTA Sites-Transects'!G1461</f>
        <v>0</v>
      </c>
      <c r="F1455" s="1">
        <f>'4.OVTA Sites-Transects'!F1461</f>
        <v>0</v>
      </c>
      <c r="G1455" s="6">
        <f>'4.OVTA Sites-Transects'!H1461</f>
        <v>0</v>
      </c>
      <c r="H1455" s="6">
        <f>'4.OVTA Sites-Transects'!I1461</f>
        <v>0</v>
      </c>
      <c r="I1455" s="193" t="str">
        <f t="shared" si="176"/>
        <v>-</v>
      </c>
      <c r="J1455" s="27" t="str">
        <f t="shared" si="177"/>
        <v>-</v>
      </c>
      <c r="K1455" s="27" t="str">
        <f t="shared" si="178"/>
        <v>-</v>
      </c>
      <c r="L1455" s="27" t="str">
        <f t="shared" si="179"/>
        <v>-</v>
      </c>
      <c r="M1455" s="27" t="str">
        <f t="shared" si="180"/>
        <v>-</v>
      </c>
      <c r="N1455" s="28">
        <f t="shared" si="181"/>
        <v>0</v>
      </c>
      <c r="O1455" s="28">
        <f t="shared" si="183"/>
        <v>0</v>
      </c>
      <c r="P1455" s="1" t="str">
        <f t="shared" si="182"/>
        <v>no</v>
      </c>
    </row>
    <row r="1456" spans="1:16" x14ac:dyDescent="0.25">
      <c r="A1456" s="6">
        <f>'4.OVTA Sites-Transects'!B1462</f>
        <v>0</v>
      </c>
      <c r="B1456" s="6">
        <f>'4.OVTA Sites-Transects'!C1462</f>
        <v>0</v>
      </c>
      <c r="C1456" s="6">
        <f>'4.OVTA Sites-Transects'!D1462</f>
        <v>0</v>
      </c>
      <c r="D1456" s="1">
        <f>'4.OVTA Sites-Transects'!E1462</f>
        <v>0</v>
      </c>
      <c r="E1456" s="1">
        <f>'4.OVTA Sites-Transects'!G1462</f>
        <v>0</v>
      </c>
      <c r="F1456" s="1">
        <f>'4.OVTA Sites-Transects'!F1462</f>
        <v>0</v>
      </c>
      <c r="G1456" s="6">
        <f>'4.OVTA Sites-Transects'!H1462</f>
        <v>0</v>
      </c>
      <c r="H1456" s="6">
        <f>'4.OVTA Sites-Transects'!I1462</f>
        <v>0</v>
      </c>
      <c r="I1456" s="193" t="str">
        <f t="shared" si="176"/>
        <v>-</v>
      </c>
      <c r="J1456" s="27" t="str">
        <f t="shared" si="177"/>
        <v>-</v>
      </c>
      <c r="K1456" s="27" t="str">
        <f t="shared" si="178"/>
        <v>-</v>
      </c>
      <c r="L1456" s="27" t="str">
        <f t="shared" si="179"/>
        <v>-</v>
      </c>
      <c r="M1456" s="27" t="str">
        <f t="shared" si="180"/>
        <v>-</v>
      </c>
      <c r="N1456" s="28">
        <f t="shared" si="181"/>
        <v>0</v>
      </c>
      <c r="O1456" s="28">
        <f t="shared" si="183"/>
        <v>0</v>
      </c>
      <c r="P1456" s="1" t="str">
        <f t="shared" si="182"/>
        <v>no</v>
      </c>
    </row>
    <row r="1457" spans="1:16" x14ac:dyDescent="0.25">
      <c r="A1457" s="6">
        <f>'4.OVTA Sites-Transects'!B1463</f>
        <v>0</v>
      </c>
      <c r="B1457" s="6">
        <f>'4.OVTA Sites-Transects'!C1463</f>
        <v>0</v>
      </c>
      <c r="C1457" s="6">
        <f>'4.OVTA Sites-Transects'!D1463</f>
        <v>0</v>
      </c>
      <c r="D1457" s="1">
        <f>'4.OVTA Sites-Transects'!E1463</f>
        <v>0</v>
      </c>
      <c r="E1457" s="1">
        <f>'4.OVTA Sites-Transects'!G1463</f>
        <v>0</v>
      </c>
      <c r="F1457" s="1">
        <f>'4.OVTA Sites-Transects'!F1463</f>
        <v>0</v>
      </c>
      <c r="G1457" s="6">
        <f>'4.OVTA Sites-Transects'!H1463</f>
        <v>0</v>
      </c>
      <c r="H1457" s="6">
        <f>'4.OVTA Sites-Transects'!I1463</f>
        <v>0</v>
      </c>
      <c r="I1457" s="193" t="str">
        <f t="shared" si="176"/>
        <v>-</v>
      </c>
      <c r="J1457" s="27" t="str">
        <f t="shared" si="177"/>
        <v>-</v>
      </c>
      <c r="K1457" s="27" t="str">
        <f t="shared" si="178"/>
        <v>-</v>
      </c>
      <c r="L1457" s="27" t="str">
        <f t="shared" si="179"/>
        <v>-</v>
      </c>
      <c r="M1457" s="27" t="str">
        <f t="shared" si="180"/>
        <v>-</v>
      </c>
      <c r="N1457" s="28">
        <f t="shared" si="181"/>
        <v>0</v>
      </c>
      <c r="O1457" s="28">
        <f t="shared" si="183"/>
        <v>0</v>
      </c>
      <c r="P1457" s="1" t="str">
        <f t="shared" si="182"/>
        <v>no</v>
      </c>
    </row>
    <row r="1458" spans="1:16" x14ac:dyDescent="0.25">
      <c r="A1458" s="6">
        <f>'4.OVTA Sites-Transects'!B1464</f>
        <v>0</v>
      </c>
      <c r="B1458" s="6">
        <f>'4.OVTA Sites-Transects'!C1464</f>
        <v>0</v>
      </c>
      <c r="C1458" s="6">
        <f>'4.OVTA Sites-Transects'!D1464</f>
        <v>0</v>
      </c>
      <c r="D1458" s="1">
        <f>'4.OVTA Sites-Transects'!E1464</f>
        <v>0</v>
      </c>
      <c r="E1458" s="1">
        <f>'4.OVTA Sites-Transects'!G1464</f>
        <v>0</v>
      </c>
      <c r="F1458" s="1">
        <f>'4.OVTA Sites-Transects'!F1464</f>
        <v>0</v>
      </c>
      <c r="G1458" s="6">
        <f>'4.OVTA Sites-Transects'!H1464</f>
        <v>0</v>
      </c>
      <c r="H1458" s="6">
        <f>'4.OVTA Sites-Transects'!I1464</f>
        <v>0</v>
      </c>
      <c r="I1458" s="193" t="str">
        <f t="shared" si="176"/>
        <v>-</v>
      </c>
      <c r="J1458" s="27" t="str">
        <f t="shared" si="177"/>
        <v>-</v>
      </c>
      <c r="K1458" s="27" t="str">
        <f t="shared" si="178"/>
        <v>-</v>
      </c>
      <c r="L1458" s="27" t="str">
        <f t="shared" si="179"/>
        <v>-</v>
      </c>
      <c r="M1458" s="27" t="str">
        <f t="shared" si="180"/>
        <v>-</v>
      </c>
      <c r="N1458" s="28">
        <f t="shared" si="181"/>
        <v>0</v>
      </c>
      <c r="O1458" s="28">
        <f t="shared" si="183"/>
        <v>0</v>
      </c>
      <c r="P1458" s="1" t="str">
        <f t="shared" si="182"/>
        <v>no</v>
      </c>
    </row>
    <row r="1459" spans="1:16" x14ac:dyDescent="0.25">
      <c r="A1459" s="6">
        <f>'4.OVTA Sites-Transects'!B1465</f>
        <v>0</v>
      </c>
      <c r="B1459" s="6">
        <f>'4.OVTA Sites-Transects'!C1465</f>
        <v>0</v>
      </c>
      <c r="C1459" s="6">
        <f>'4.OVTA Sites-Transects'!D1465</f>
        <v>0</v>
      </c>
      <c r="D1459" s="1">
        <f>'4.OVTA Sites-Transects'!E1465</f>
        <v>0</v>
      </c>
      <c r="E1459" s="1">
        <f>'4.OVTA Sites-Transects'!G1465</f>
        <v>0</v>
      </c>
      <c r="F1459" s="1">
        <f>'4.OVTA Sites-Transects'!F1465</f>
        <v>0</v>
      </c>
      <c r="G1459" s="6">
        <f>'4.OVTA Sites-Transects'!H1465</f>
        <v>0</v>
      </c>
      <c r="H1459" s="6">
        <f>'4.OVTA Sites-Transects'!I1465</f>
        <v>0</v>
      </c>
      <c r="I1459" s="193" t="str">
        <f t="shared" si="176"/>
        <v>-</v>
      </c>
      <c r="J1459" s="27" t="str">
        <f t="shared" si="177"/>
        <v>-</v>
      </c>
      <c r="K1459" s="27" t="str">
        <f t="shared" si="178"/>
        <v>-</v>
      </c>
      <c r="L1459" s="27" t="str">
        <f t="shared" si="179"/>
        <v>-</v>
      </c>
      <c r="M1459" s="27" t="str">
        <f t="shared" si="180"/>
        <v>-</v>
      </c>
      <c r="N1459" s="28">
        <f t="shared" si="181"/>
        <v>0</v>
      </c>
      <c r="O1459" s="28">
        <f t="shared" si="183"/>
        <v>0</v>
      </c>
      <c r="P1459" s="1" t="str">
        <f t="shared" si="182"/>
        <v>no</v>
      </c>
    </row>
    <row r="1460" spans="1:16" x14ac:dyDescent="0.25">
      <c r="A1460" s="6">
        <f>'4.OVTA Sites-Transects'!B1466</f>
        <v>0</v>
      </c>
      <c r="B1460" s="6">
        <f>'4.OVTA Sites-Transects'!C1466</f>
        <v>0</v>
      </c>
      <c r="C1460" s="6">
        <f>'4.OVTA Sites-Transects'!D1466</f>
        <v>0</v>
      </c>
      <c r="D1460" s="1">
        <f>'4.OVTA Sites-Transects'!E1466</f>
        <v>0</v>
      </c>
      <c r="E1460" s="1">
        <f>'4.OVTA Sites-Transects'!G1466</f>
        <v>0</v>
      </c>
      <c r="F1460" s="1">
        <f>'4.OVTA Sites-Transects'!F1466</f>
        <v>0</v>
      </c>
      <c r="G1460" s="6">
        <f>'4.OVTA Sites-Transects'!H1466</f>
        <v>0</v>
      </c>
      <c r="H1460" s="6">
        <f>'4.OVTA Sites-Transects'!I1466</f>
        <v>0</v>
      </c>
      <c r="I1460" s="193" t="str">
        <f t="shared" si="176"/>
        <v>-</v>
      </c>
      <c r="J1460" s="27" t="str">
        <f t="shared" si="177"/>
        <v>-</v>
      </c>
      <c r="K1460" s="27" t="str">
        <f t="shared" si="178"/>
        <v>-</v>
      </c>
      <c r="L1460" s="27" t="str">
        <f t="shared" si="179"/>
        <v>-</v>
      </c>
      <c r="M1460" s="27" t="str">
        <f t="shared" si="180"/>
        <v>-</v>
      </c>
      <c r="N1460" s="28">
        <f t="shared" si="181"/>
        <v>0</v>
      </c>
      <c r="O1460" s="28">
        <f t="shared" si="183"/>
        <v>0</v>
      </c>
      <c r="P1460" s="1" t="str">
        <f t="shared" si="182"/>
        <v>no</v>
      </c>
    </row>
    <row r="1461" spans="1:16" x14ac:dyDescent="0.25">
      <c r="A1461" s="6">
        <f>'4.OVTA Sites-Transects'!B1467</f>
        <v>0</v>
      </c>
      <c r="B1461" s="6">
        <f>'4.OVTA Sites-Transects'!C1467</f>
        <v>0</v>
      </c>
      <c r="C1461" s="6">
        <f>'4.OVTA Sites-Transects'!D1467</f>
        <v>0</v>
      </c>
      <c r="D1461" s="1">
        <f>'4.OVTA Sites-Transects'!E1467</f>
        <v>0</v>
      </c>
      <c r="E1461" s="1">
        <f>'4.OVTA Sites-Transects'!G1467</f>
        <v>0</v>
      </c>
      <c r="F1461" s="1">
        <f>'4.OVTA Sites-Transects'!F1467</f>
        <v>0</v>
      </c>
      <c r="G1461" s="6">
        <f>'4.OVTA Sites-Transects'!H1467</f>
        <v>0</v>
      </c>
      <c r="H1461" s="6">
        <f>'4.OVTA Sites-Transects'!I1467</f>
        <v>0</v>
      </c>
      <c r="I1461" s="193" t="str">
        <f t="shared" si="176"/>
        <v>-</v>
      </c>
      <c r="J1461" s="27" t="str">
        <f t="shared" si="177"/>
        <v>-</v>
      </c>
      <c r="K1461" s="27" t="str">
        <f t="shared" si="178"/>
        <v>-</v>
      </c>
      <c r="L1461" s="27" t="str">
        <f t="shared" si="179"/>
        <v>-</v>
      </c>
      <c r="M1461" s="27" t="str">
        <f t="shared" si="180"/>
        <v>-</v>
      </c>
      <c r="N1461" s="28">
        <f t="shared" si="181"/>
        <v>0</v>
      </c>
      <c r="O1461" s="28">
        <f t="shared" si="183"/>
        <v>0</v>
      </c>
      <c r="P1461" s="1" t="str">
        <f t="shared" si="182"/>
        <v>no</v>
      </c>
    </row>
    <row r="1462" spans="1:16" x14ac:dyDescent="0.25">
      <c r="A1462" s="6">
        <f>'4.OVTA Sites-Transects'!B1468</f>
        <v>0</v>
      </c>
      <c r="B1462" s="6">
        <f>'4.OVTA Sites-Transects'!C1468</f>
        <v>0</v>
      </c>
      <c r="C1462" s="6">
        <f>'4.OVTA Sites-Transects'!D1468</f>
        <v>0</v>
      </c>
      <c r="D1462" s="1">
        <f>'4.OVTA Sites-Transects'!E1468</f>
        <v>0</v>
      </c>
      <c r="E1462" s="1">
        <f>'4.OVTA Sites-Transects'!G1468</f>
        <v>0</v>
      </c>
      <c r="F1462" s="1">
        <f>'4.OVTA Sites-Transects'!F1468</f>
        <v>0</v>
      </c>
      <c r="G1462" s="6">
        <f>'4.OVTA Sites-Transects'!H1468</f>
        <v>0</v>
      </c>
      <c r="H1462" s="6">
        <f>'4.OVTA Sites-Transects'!I1468</f>
        <v>0</v>
      </c>
      <c r="I1462" s="193" t="str">
        <f t="shared" si="176"/>
        <v>-</v>
      </c>
      <c r="J1462" s="27" t="str">
        <f t="shared" si="177"/>
        <v>-</v>
      </c>
      <c r="K1462" s="27" t="str">
        <f t="shared" si="178"/>
        <v>-</v>
      </c>
      <c r="L1462" s="27" t="str">
        <f t="shared" si="179"/>
        <v>-</v>
      </c>
      <c r="M1462" s="27" t="str">
        <f t="shared" si="180"/>
        <v>-</v>
      </c>
      <c r="N1462" s="28">
        <f t="shared" si="181"/>
        <v>0</v>
      </c>
      <c r="O1462" s="28">
        <f t="shared" si="183"/>
        <v>0</v>
      </c>
      <c r="P1462" s="1" t="str">
        <f t="shared" si="182"/>
        <v>no</v>
      </c>
    </row>
    <row r="1463" spans="1:16" x14ac:dyDescent="0.25">
      <c r="A1463" s="6">
        <f>'4.OVTA Sites-Transects'!B1469</f>
        <v>0</v>
      </c>
      <c r="B1463" s="6">
        <f>'4.OVTA Sites-Transects'!C1469</f>
        <v>0</v>
      </c>
      <c r="C1463" s="6">
        <f>'4.OVTA Sites-Transects'!D1469</f>
        <v>0</v>
      </c>
      <c r="D1463" s="1">
        <f>'4.OVTA Sites-Transects'!E1469</f>
        <v>0</v>
      </c>
      <c r="E1463" s="1">
        <f>'4.OVTA Sites-Transects'!G1469</f>
        <v>0</v>
      </c>
      <c r="F1463" s="1">
        <f>'4.OVTA Sites-Transects'!F1469</f>
        <v>0</v>
      </c>
      <c r="G1463" s="6">
        <f>'4.OVTA Sites-Transects'!H1469</f>
        <v>0</v>
      </c>
      <c r="H1463" s="6">
        <f>'4.OVTA Sites-Transects'!I1469</f>
        <v>0</v>
      </c>
      <c r="I1463" s="193" t="str">
        <f t="shared" si="176"/>
        <v>-</v>
      </c>
      <c r="J1463" s="27" t="str">
        <f t="shared" si="177"/>
        <v>-</v>
      </c>
      <c r="K1463" s="27" t="str">
        <f t="shared" si="178"/>
        <v>-</v>
      </c>
      <c r="L1463" s="27" t="str">
        <f t="shared" si="179"/>
        <v>-</v>
      </c>
      <c r="M1463" s="27" t="str">
        <f t="shared" si="180"/>
        <v>-</v>
      </c>
      <c r="N1463" s="28">
        <f t="shared" si="181"/>
        <v>0</v>
      </c>
      <c r="O1463" s="28">
        <f t="shared" si="183"/>
        <v>0</v>
      </c>
      <c r="P1463" s="1" t="str">
        <f t="shared" si="182"/>
        <v>no</v>
      </c>
    </row>
    <row r="1464" spans="1:16" x14ac:dyDescent="0.25">
      <c r="A1464" s="6">
        <f>'4.OVTA Sites-Transects'!B1470</f>
        <v>0</v>
      </c>
      <c r="B1464" s="6">
        <f>'4.OVTA Sites-Transects'!C1470</f>
        <v>0</v>
      </c>
      <c r="C1464" s="6">
        <f>'4.OVTA Sites-Transects'!D1470</f>
        <v>0</v>
      </c>
      <c r="D1464" s="1">
        <f>'4.OVTA Sites-Transects'!E1470</f>
        <v>0</v>
      </c>
      <c r="E1464" s="1">
        <f>'4.OVTA Sites-Transects'!G1470</f>
        <v>0</v>
      </c>
      <c r="F1464" s="1">
        <f>'4.OVTA Sites-Transects'!F1470</f>
        <v>0</v>
      </c>
      <c r="G1464" s="6">
        <f>'4.OVTA Sites-Transects'!H1470</f>
        <v>0</v>
      </c>
      <c r="H1464" s="6">
        <f>'4.OVTA Sites-Transects'!I1470</f>
        <v>0</v>
      </c>
      <c r="I1464" s="193" t="str">
        <f t="shared" si="176"/>
        <v>-</v>
      </c>
      <c r="J1464" s="27" t="str">
        <f t="shared" si="177"/>
        <v>-</v>
      </c>
      <c r="K1464" s="27" t="str">
        <f t="shared" si="178"/>
        <v>-</v>
      </c>
      <c r="L1464" s="27" t="str">
        <f t="shared" si="179"/>
        <v>-</v>
      </c>
      <c r="M1464" s="27" t="str">
        <f t="shared" si="180"/>
        <v>-</v>
      </c>
      <c r="N1464" s="28">
        <f t="shared" si="181"/>
        <v>0</v>
      </c>
      <c r="O1464" s="28">
        <f t="shared" si="183"/>
        <v>0</v>
      </c>
      <c r="P1464" s="1" t="str">
        <f t="shared" si="182"/>
        <v>no</v>
      </c>
    </row>
    <row r="1465" spans="1:16" x14ac:dyDescent="0.25">
      <c r="A1465" s="6">
        <f>'4.OVTA Sites-Transects'!B1471</f>
        <v>0</v>
      </c>
      <c r="B1465" s="6">
        <f>'4.OVTA Sites-Transects'!C1471</f>
        <v>0</v>
      </c>
      <c r="C1465" s="6">
        <f>'4.OVTA Sites-Transects'!D1471</f>
        <v>0</v>
      </c>
      <c r="D1465" s="1">
        <f>'4.OVTA Sites-Transects'!E1471</f>
        <v>0</v>
      </c>
      <c r="E1465" s="1">
        <f>'4.OVTA Sites-Transects'!G1471</f>
        <v>0</v>
      </c>
      <c r="F1465" s="1">
        <f>'4.OVTA Sites-Transects'!F1471</f>
        <v>0</v>
      </c>
      <c r="G1465" s="6">
        <f>'4.OVTA Sites-Transects'!H1471</f>
        <v>0</v>
      </c>
      <c r="H1465" s="6">
        <f>'4.OVTA Sites-Transects'!I1471</f>
        <v>0</v>
      </c>
      <c r="I1465" s="193" t="str">
        <f t="shared" si="176"/>
        <v>-</v>
      </c>
      <c r="J1465" s="27" t="str">
        <f t="shared" si="177"/>
        <v>-</v>
      </c>
      <c r="K1465" s="27" t="str">
        <f t="shared" si="178"/>
        <v>-</v>
      </c>
      <c r="L1465" s="27" t="str">
        <f t="shared" si="179"/>
        <v>-</v>
      </c>
      <c r="M1465" s="27" t="str">
        <f t="shared" si="180"/>
        <v>-</v>
      </c>
      <c r="N1465" s="28">
        <f t="shared" si="181"/>
        <v>0</v>
      </c>
      <c r="O1465" s="28">
        <f t="shared" si="183"/>
        <v>0</v>
      </c>
      <c r="P1465" s="1" t="str">
        <f t="shared" si="182"/>
        <v>no</v>
      </c>
    </row>
    <row r="1466" spans="1:16" x14ac:dyDescent="0.25">
      <c r="A1466" s="6">
        <f>'4.OVTA Sites-Transects'!B1472</f>
        <v>0</v>
      </c>
      <c r="B1466" s="6">
        <f>'4.OVTA Sites-Transects'!C1472</f>
        <v>0</v>
      </c>
      <c r="C1466" s="6">
        <f>'4.OVTA Sites-Transects'!D1472</f>
        <v>0</v>
      </c>
      <c r="D1466" s="1">
        <f>'4.OVTA Sites-Transects'!E1472</f>
        <v>0</v>
      </c>
      <c r="E1466" s="1">
        <f>'4.OVTA Sites-Transects'!G1472</f>
        <v>0</v>
      </c>
      <c r="F1466" s="1">
        <f>'4.OVTA Sites-Transects'!F1472</f>
        <v>0</v>
      </c>
      <c r="G1466" s="6">
        <f>'4.OVTA Sites-Transects'!H1472</f>
        <v>0</v>
      </c>
      <c r="H1466" s="6">
        <f>'4.OVTA Sites-Transects'!I1472</f>
        <v>0</v>
      </c>
      <c r="I1466" s="193" t="str">
        <f t="shared" si="176"/>
        <v>-</v>
      </c>
      <c r="J1466" s="27" t="str">
        <f t="shared" si="177"/>
        <v>-</v>
      </c>
      <c r="K1466" s="27" t="str">
        <f t="shared" si="178"/>
        <v>-</v>
      </c>
      <c r="L1466" s="27" t="str">
        <f t="shared" si="179"/>
        <v>-</v>
      </c>
      <c r="M1466" s="27" t="str">
        <f t="shared" si="180"/>
        <v>-</v>
      </c>
      <c r="N1466" s="28">
        <f t="shared" si="181"/>
        <v>0</v>
      </c>
      <c r="O1466" s="28">
        <f t="shared" si="183"/>
        <v>0</v>
      </c>
      <c r="P1466" s="1" t="str">
        <f t="shared" si="182"/>
        <v>no</v>
      </c>
    </row>
    <row r="1467" spans="1:16" x14ac:dyDescent="0.25">
      <c r="A1467" s="6">
        <f>'4.OVTA Sites-Transects'!B1473</f>
        <v>0</v>
      </c>
      <c r="B1467" s="6">
        <f>'4.OVTA Sites-Transects'!C1473</f>
        <v>0</v>
      </c>
      <c r="C1467" s="6">
        <f>'4.OVTA Sites-Transects'!D1473</f>
        <v>0</v>
      </c>
      <c r="D1467" s="1">
        <f>'4.OVTA Sites-Transects'!E1473</f>
        <v>0</v>
      </c>
      <c r="E1467" s="1">
        <f>'4.OVTA Sites-Transects'!G1473</f>
        <v>0</v>
      </c>
      <c r="F1467" s="1">
        <f>'4.OVTA Sites-Transects'!F1473</f>
        <v>0</v>
      </c>
      <c r="G1467" s="6">
        <f>'4.OVTA Sites-Transects'!H1473</f>
        <v>0</v>
      </c>
      <c r="H1467" s="6">
        <f>'4.OVTA Sites-Transects'!I1473</f>
        <v>0</v>
      </c>
      <c r="I1467" s="193" t="str">
        <f t="shared" si="176"/>
        <v>-</v>
      </c>
      <c r="J1467" s="27" t="str">
        <f t="shared" si="177"/>
        <v>-</v>
      </c>
      <c r="K1467" s="27" t="str">
        <f t="shared" si="178"/>
        <v>-</v>
      </c>
      <c r="L1467" s="27" t="str">
        <f t="shared" si="179"/>
        <v>-</v>
      </c>
      <c r="M1467" s="27" t="str">
        <f t="shared" si="180"/>
        <v>-</v>
      </c>
      <c r="N1467" s="28">
        <f t="shared" si="181"/>
        <v>0</v>
      </c>
      <c r="O1467" s="28">
        <f t="shared" si="183"/>
        <v>0</v>
      </c>
      <c r="P1467" s="1" t="str">
        <f t="shared" si="182"/>
        <v>no</v>
      </c>
    </row>
    <row r="1468" spans="1:16" x14ac:dyDescent="0.25">
      <c r="A1468" s="6">
        <f>'4.OVTA Sites-Transects'!B1474</f>
        <v>0</v>
      </c>
      <c r="B1468" s="6">
        <f>'4.OVTA Sites-Transects'!C1474</f>
        <v>0</v>
      </c>
      <c r="C1468" s="6">
        <f>'4.OVTA Sites-Transects'!D1474</f>
        <v>0</v>
      </c>
      <c r="D1468" s="1">
        <f>'4.OVTA Sites-Transects'!E1474</f>
        <v>0</v>
      </c>
      <c r="E1468" s="1">
        <f>'4.OVTA Sites-Transects'!G1474</f>
        <v>0</v>
      </c>
      <c r="F1468" s="1">
        <f>'4.OVTA Sites-Transects'!F1474</f>
        <v>0</v>
      </c>
      <c r="G1468" s="6">
        <f>'4.OVTA Sites-Transects'!H1474</f>
        <v>0</v>
      </c>
      <c r="H1468" s="6">
        <f>'4.OVTA Sites-Transects'!I1474</f>
        <v>0</v>
      </c>
      <c r="I1468" s="193" t="str">
        <f t="shared" si="176"/>
        <v>-</v>
      </c>
      <c r="J1468" s="27" t="str">
        <f t="shared" si="177"/>
        <v>-</v>
      </c>
      <c r="K1468" s="27" t="str">
        <f t="shared" si="178"/>
        <v>-</v>
      </c>
      <c r="L1468" s="27" t="str">
        <f t="shared" si="179"/>
        <v>-</v>
      </c>
      <c r="M1468" s="27" t="str">
        <f t="shared" si="180"/>
        <v>-</v>
      </c>
      <c r="N1468" s="28">
        <f t="shared" si="181"/>
        <v>0</v>
      </c>
      <c r="O1468" s="28">
        <f t="shared" si="183"/>
        <v>0</v>
      </c>
      <c r="P1468" s="1" t="str">
        <f t="shared" si="182"/>
        <v>no</v>
      </c>
    </row>
    <row r="1469" spans="1:16" x14ac:dyDescent="0.25">
      <c r="A1469" s="6">
        <f>'4.OVTA Sites-Transects'!B1475</f>
        <v>0</v>
      </c>
      <c r="B1469" s="6">
        <f>'4.OVTA Sites-Transects'!C1475</f>
        <v>0</v>
      </c>
      <c r="C1469" s="6">
        <f>'4.OVTA Sites-Transects'!D1475</f>
        <v>0</v>
      </c>
      <c r="D1469" s="1">
        <f>'4.OVTA Sites-Transects'!E1475</f>
        <v>0</v>
      </c>
      <c r="E1469" s="1">
        <f>'4.OVTA Sites-Transects'!G1475</f>
        <v>0</v>
      </c>
      <c r="F1469" s="1">
        <f>'4.OVTA Sites-Transects'!F1475</f>
        <v>0</v>
      </c>
      <c r="G1469" s="6">
        <f>'4.OVTA Sites-Transects'!H1475</f>
        <v>0</v>
      </c>
      <c r="H1469" s="6">
        <f>'4.OVTA Sites-Transects'!I1475</f>
        <v>0</v>
      </c>
      <c r="I1469" s="193" t="str">
        <f t="shared" si="176"/>
        <v>-</v>
      </c>
      <c r="J1469" s="27" t="str">
        <f t="shared" si="177"/>
        <v>-</v>
      </c>
      <c r="K1469" s="27" t="str">
        <f t="shared" si="178"/>
        <v>-</v>
      </c>
      <c r="L1469" s="27" t="str">
        <f t="shared" si="179"/>
        <v>-</v>
      </c>
      <c r="M1469" s="27" t="str">
        <f t="shared" si="180"/>
        <v>-</v>
      </c>
      <c r="N1469" s="28">
        <f t="shared" si="181"/>
        <v>0</v>
      </c>
      <c r="O1469" s="28">
        <f t="shared" si="183"/>
        <v>0</v>
      </c>
      <c r="P1469" s="1" t="str">
        <f t="shared" si="182"/>
        <v>no</v>
      </c>
    </row>
    <row r="1470" spans="1:16" x14ac:dyDescent="0.25">
      <c r="A1470" s="6">
        <f>'4.OVTA Sites-Transects'!B1476</f>
        <v>0</v>
      </c>
      <c r="B1470" s="6">
        <f>'4.OVTA Sites-Transects'!C1476</f>
        <v>0</v>
      </c>
      <c r="C1470" s="6">
        <f>'4.OVTA Sites-Transects'!D1476</f>
        <v>0</v>
      </c>
      <c r="D1470" s="1">
        <f>'4.OVTA Sites-Transects'!E1476</f>
        <v>0</v>
      </c>
      <c r="E1470" s="1">
        <f>'4.OVTA Sites-Transects'!G1476</f>
        <v>0</v>
      </c>
      <c r="F1470" s="1">
        <f>'4.OVTA Sites-Transects'!F1476</f>
        <v>0</v>
      </c>
      <c r="G1470" s="6">
        <f>'4.OVTA Sites-Transects'!H1476</f>
        <v>0</v>
      </c>
      <c r="H1470" s="6">
        <f>'4.OVTA Sites-Transects'!I1476</f>
        <v>0</v>
      </c>
      <c r="I1470" s="193" t="str">
        <f t="shared" si="176"/>
        <v>-</v>
      </c>
      <c r="J1470" s="27" t="str">
        <f t="shared" si="177"/>
        <v>-</v>
      </c>
      <c r="K1470" s="27" t="str">
        <f t="shared" si="178"/>
        <v>-</v>
      </c>
      <c r="L1470" s="27" t="str">
        <f t="shared" si="179"/>
        <v>-</v>
      </c>
      <c r="M1470" s="27" t="str">
        <f t="shared" si="180"/>
        <v>-</v>
      </c>
      <c r="N1470" s="28">
        <f t="shared" si="181"/>
        <v>0</v>
      </c>
      <c r="O1470" s="28">
        <f t="shared" si="183"/>
        <v>0</v>
      </c>
      <c r="P1470" s="1" t="str">
        <f t="shared" si="182"/>
        <v>no</v>
      </c>
    </row>
    <row r="1471" spans="1:16" x14ac:dyDescent="0.25">
      <c r="A1471" s="6">
        <f>'4.OVTA Sites-Transects'!B1477</f>
        <v>0</v>
      </c>
      <c r="B1471" s="6">
        <f>'4.OVTA Sites-Transects'!C1477</f>
        <v>0</v>
      </c>
      <c r="C1471" s="6">
        <f>'4.OVTA Sites-Transects'!D1477</f>
        <v>0</v>
      </c>
      <c r="D1471" s="1">
        <f>'4.OVTA Sites-Transects'!E1477</f>
        <v>0</v>
      </c>
      <c r="E1471" s="1">
        <f>'4.OVTA Sites-Transects'!G1477</f>
        <v>0</v>
      </c>
      <c r="F1471" s="1">
        <f>'4.OVTA Sites-Transects'!F1477</f>
        <v>0</v>
      </c>
      <c r="G1471" s="6">
        <f>'4.OVTA Sites-Transects'!H1477</f>
        <v>0</v>
      </c>
      <c r="H1471" s="6">
        <f>'4.OVTA Sites-Transects'!I1477</f>
        <v>0</v>
      </c>
      <c r="I1471" s="193" t="str">
        <f t="shared" si="176"/>
        <v>-</v>
      </c>
      <c r="J1471" s="27" t="str">
        <f t="shared" si="177"/>
        <v>-</v>
      </c>
      <c r="K1471" s="27" t="str">
        <f t="shared" si="178"/>
        <v>-</v>
      </c>
      <c r="L1471" s="27" t="str">
        <f t="shared" si="179"/>
        <v>-</v>
      </c>
      <c r="M1471" s="27" t="str">
        <f t="shared" si="180"/>
        <v>-</v>
      </c>
      <c r="N1471" s="28">
        <f t="shared" si="181"/>
        <v>0</v>
      </c>
      <c r="O1471" s="28">
        <f t="shared" si="183"/>
        <v>0</v>
      </c>
      <c r="P1471" s="1" t="str">
        <f t="shared" si="182"/>
        <v>no</v>
      </c>
    </row>
    <row r="1472" spans="1:16" x14ac:dyDescent="0.25">
      <c r="A1472" s="6">
        <f>'4.OVTA Sites-Transects'!B1478</f>
        <v>0</v>
      </c>
      <c r="B1472" s="6">
        <f>'4.OVTA Sites-Transects'!C1478</f>
        <v>0</v>
      </c>
      <c r="C1472" s="6">
        <f>'4.OVTA Sites-Transects'!D1478</f>
        <v>0</v>
      </c>
      <c r="D1472" s="1">
        <f>'4.OVTA Sites-Transects'!E1478</f>
        <v>0</v>
      </c>
      <c r="E1472" s="1">
        <f>'4.OVTA Sites-Transects'!G1478</f>
        <v>0</v>
      </c>
      <c r="F1472" s="1">
        <f>'4.OVTA Sites-Transects'!F1478</f>
        <v>0</v>
      </c>
      <c r="G1472" s="6">
        <f>'4.OVTA Sites-Transects'!H1478</f>
        <v>0</v>
      </c>
      <c r="H1472" s="6">
        <f>'4.OVTA Sites-Transects'!I1478</f>
        <v>0</v>
      </c>
      <c r="I1472" s="193" t="str">
        <f t="shared" si="176"/>
        <v>-</v>
      </c>
      <c r="J1472" s="27" t="str">
        <f t="shared" si="177"/>
        <v>-</v>
      </c>
      <c r="K1472" s="27" t="str">
        <f t="shared" si="178"/>
        <v>-</v>
      </c>
      <c r="L1472" s="27" t="str">
        <f t="shared" si="179"/>
        <v>-</v>
      </c>
      <c r="M1472" s="27" t="str">
        <f t="shared" si="180"/>
        <v>-</v>
      </c>
      <c r="N1472" s="28">
        <f t="shared" si="181"/>
        <v>0</v>
      </c>
      <c r="O1472" s="28">
        <f t="shared" si="183"/>
        <v>0</v>
      </c>
      <c r="P1472" s="1" t="str">
        <f t="shared" si="182"/>
        <v>no</v>
      </c>
    </row>
    <row r="1473" spans="1:16" x14ac:dyDescent="0.25">
      <c r="A1473" s="6">
        <f>'4.OVTA Sites-Transects'!B1479</f>
        <v>0</v>
      </c>
      <c r="B1473" s="6">
        <f>'4.OVTA Sites-Transects'!C1479</f>
        <v>0</v>
      </c>
      <c r="C1473" s="6">
        <f>'4.OVTA Sites-Transects'!D1479</f>
        <v>0</v>
      </c>
      <c r="D1473" s="1">
        <f>'4.OVTA Sites-Transects'!E1479</f>
        <v>0</v>
      </c>
      <c r="E1473" s="1">
        <f>'4.OVTA Sites-Transects'!G1479</f>
        <v>0</v>
      </c>
      <c r="F1473" s="1">
        <f>'4.OVTA Sites-Transects'!F1479</f>
        <v>0</v>
      </c>
      <c r="G1473" s="6">
        <f>'4.OVTA Sites-Transects'!H1479</f>
        <v>0</v>
      </c>
      <c r="H1473" s="6">
        <f>'4.OVTA Sites-Transects'!I1479</f>
        <v>0</v>
      </c>
      <c r="I1473" s="193" t="str">
        <f t="shared" si="176"/>
        <v>-</v>
      </c>
      <c r="J1473" s="27" t="str">
        <f t="shared" si="177"/>
        <v>-</v>
      </c>
      <c r="K1473" s="27" t="str">
        <f t="shared" si="178"/>
        <v>-</v>
      </c>
      <c r="L1473" s="27" t="str">
        <f t="shared" si="179"/>
        <v>-</v>
      </c>
      <c r="M1473" s="27" t="str">
        <f t="shared" si="180"/>
        <v>-</v>
      </c>
      <c r="N1473" s="28">
        <f t="shared" si="181"/>
        <v>0</v>
      </c>
      <c r="O1473" s="28">
        <f t="shared" si="183"/>
        <v>0</v>
      </c>
      <c r="P1473" s="1" t="str">
        <f t="shared" si="182"/>
        <v>no</v>
      </c>
    </row>
    <row r="1474" spans="1:16" x14ac:dyDescent="0.25">
      <c r="A1474" s="6">
        <f>'4.OVTA Sites-Transects'!B1480</f>
        <v>0</v>
      </c>
      <c r="B1474" s="6">
        <f>'4.OVTA Sites-Transects'!C1480</f>
        <v>0</v>
      </c>
      <c r="C1474" s="6">
        <f>'4.OVTA Sites-Transects'!D1480</f>
        <v>0</v>
      </c>
      <c r="D1474" s="1">
        <f>'4.OVTA Sites-Transects'!E1480</f>
        <v>0</v>
      </c>
      <c r="E1474" s="1">
        <f>'4.OVTA Sites-Transects'!G1480</f>
        <v>0</v>
      </c>
      <c r="F1474" s="1">
        <f>'4.OVTA Sites-Transects'!F1480</f>
        <v>0</v>
      </c>
      <c r="G1474" s="6">
        <f>'4.OVTA Sites-Transects'!H1480</f>
        <v>0</v>
      </c>
      <c r="H1474" s="6">
        <f>'4.OVTA Sites-Transects'!I1480</f>
        <v>0</v>
      </c>
      <c r="I1474" s="193" t="str">
        <f t="shared" si="176"/>
        <v>-</v>
      </c>
      <c r="J1474" s="27" t="str">
        <f t="shared" si="177"/>
        <v>-</v>
      </c>
      <c r="K1474" s="27" t="str">
        <f t="shared" si="178"/>
        <v>-</v>
      </c>
      <c r="L1474" s="27" t="str">
        <f t="shared" si="179"/>
        <v>-</v>
      </c>
      <c r="M1474" s="27" t="str">
        <f t="shared" si="180"/>
        <v>-</v>
      </c>
      <c r="N1474" s="28">
        <f t="shared" si="181"/>
        <v>0</v>
      </c>
      <c r="O1474" s="28">
        <f t="shared" si="183"/>
        <v>0</v>
      </c>
      <c r="P1474" s="1" t="str">
        <f t="shared" si="182"/>
        <v>no</v>
      </c>
    </row>
    <row r="1475" spans="1:16" x14ac:dyDescent="0.25">
      <c r="A1475" s="6">
        <f>'4.OVTA Sites-Transects'!B1481</f>
        <v>0</v>
      </c>
      <c r="B1475" s="6">
        <f>'4.OVTA Sites-Transects'!C1481</f>
        <v>0</v>
      </c>
      <c r="C1475" s="6">
        <f>'4.OVTA Sites-Transects'!D1481</f>
        <v>0</v>
      </c>
      <c r="D1475" s="1">
        <f>'4.OVTA Sites-Transects'!E1481</f>
        <v>0</v>
      </c>
      <c r="E1475" s="1">
        <f>'4.OVTA Sites-Transects'!G1481</f>
        <v>0</v>
      </c>
      <c r="F1475" s="1">
        <f>'4.OVTA Sites-Transects'!F1481</f>
        <v>0</v>
      </c>
      <c r="G1475" s="6">
        <f>'4.OVTA Sites-Transects'!H1481</f>
        <v>0</v>
      </c>
      <c r="H1475" s="6">
        <f>'4.OVTA Sites-Transects'!I1481</f>
        <v>0</v>
      </c>
      <c r="I1475" s="193" t="str">
        <f t="shared" ref="I1475:I1538" si="184">IF(F1475="B", SUMIF(OVTA_Calcs_TMA, D1475, WeightingFactorMod), IF(F1475="C", SUMIF(OVTA_Calcs_TMA, D1475, WeightingFactorHigh), IF(F1475="D", SUMIF(OVTA_Calcs_TMA, D1475, WeightingFactorVeryHigh), "-")))</f>
        <v>-</v>
      </c>
      <c r="J1475" s="27" t="str">
        <f t="shared" ref="J1475:J1538" si="185">IF(ISNUMBER(AVERAGEIFS(AssessmentResultsLow, AssessmentResultsSites, $A1475,AssessmentIncluded, "yes")), I1475*AVERAGEIFS(AssessmentResultsLow, AssessmentResultsSites, $A1475,AssessmentIncluded, "yes"), "-")</f>
        <v>-</v>
      </c>
      <c r="K1475" s="27" t="str">
        <f t="shared" ref="K1475:K1538" si="186">IF(ISNUMBER(AVERAGEIFS(AssessmentResultsMod, AssessmentResultsSites, $A1475,AssessmentIncluded, "yes")), I1475*AVERAGEIFS(AssessmentResultsMod, AssessmentResultsSites, $A1475,AssessmentIncluded, "yes"), "-")</f>
        <v>-</v>
      </c>
      <c r="L1475" s="27" t="str">
        <f t="shared" ref="L1475:L1538" si="187">IF(ISNUMBER(AVERAGEIFS(AssessmentResultsHigh, AssessmentResultsSites, $A1475,AssessmentIncluded, "yes")), I1475*AVERAGEIFS(AssessmentResultsHigh, AssessmentResultsSites, $A1475,AssessmentIncluded, "yes"), "-")</f>
        <v>-</v>
      </c>
      <c r="M1475" s="27" t="str">
        <f t="shared" ref="M1475:M1538" si="188">IF(ISNUMBER(AVERAGEIFS(AssessmentResultsVeryHigh, AssessmentResultsSites, $A1475,AssessmentIncluded, "yes")), I1475*AVERAGEIFS(AssessmentResultsVeryHigh, AssessmentResultsSites, $A1475,AssessmentIncluded, "yes"), "-")</f>
        <v>-</v>
      </c>
      <c r="N1475" s="28">
        <f t="shared" ref="N1475:N1538" si="189">COUNTIFS(AssessmentResultsSites, A1475, AssessmentIncluded, "yes")</f>
        <v>0</v>
      </c>
      <c r="O1475" s="28">
        <f t="shared" si="183"/>
        <v>0</v>
      </c>
      <c r="P1475" s="1" t="str">
        <f t="shared" ref="P1475:P1538" si="190">IF(AND(G1475="Yes", N1475&gt;0), "yes", "no")</f>
        <v>no</v>
      </c>
    </row>
    <row r="1476" spans="1:16" x14ac:dyDescent="0.25">
      <c r="A1476" s="6">
        <f>'4.OVTA Sites-Transects'!B1482</f>
        <v>0</v>
      </c>
      <c r="B1476" s="6">
        <f>'4.OVTA Sites-Transects'!C1482</f>
        <v>0</v>
      </c>
      <c r="C1476" s="6">
        <f>'4.OVTA Sites-Transects'!D1482</f>
        <v>0</v>
      </c>
      <c r="D1476" s="1">
        <f>'4.OVTA Sites-Transects'!E1482</f>
        <v>0</v>
      </c>
      <c r="E1476" s="1">
        <f>'4.OVTA Sites-Transects'!G1482</f>
        <v>0</v>
      </c>
      <c r="F1476" s="1">
        <f>'4.OVTA Sites-Transects'!F1482</f>
        <v>0</v>
      </c>
      <c r="G1476" s="6">
        <f>'4.OVTA Sites-Transects'!H1482</f>
        <v>0</v>
      </c>
      <c r="H1476" s="6">
        <f>'4.OVTA Sites-Transects'!I1482</f>
        <v>0</v>
      </c>
      <c r="I1476" s="193" t="str">
        <f t="shared" si="184"/>
        <v>-</v>
      </c>
      <c r="J1476" s="27" t="str">
        <f t="shared" si="185"/>
        <v>-</v>
      </c>
      <c r="K1476" s="27" t="str">
        <f t="shared" si="186"/>
        <v>-</v>
      </c>
      <c r="L1476" s="27" t="str">
        <f t="shared" si="187"/>
        <v>-</v>
      </c>
      <c r="M1476" s="27" t="str">
        <f t="shared" si="188"/>
        <v>-</v>
      </c>
      <c r="N1476" s="28">
        <f t="shared" si="189"/>
        <v>0</v>
      </c>
      <c r="O1476" s="28">
        <f t="shared" ref="O1476:O1539" si="191">IF(P1476="yes", N1476, 0)</f>
        <v>0</v>
      </c>
      <c r="P1476" s="1" t="str">
        <f t="shared" si="190"/>
        <v>no</v>
      </c>
    </row>
    <row r="1477" spans="1:16" x14ac:dyDescent="0.25">
      <c r="A1477" s="6">
        <f>'4.OVTA Sites-Transects'!B1483</f>
        <v>0</v>
      </c>
      <c r="B1477" s="6">
        <f>'4.OVTA Sites-Transects'!C1483</f>
        <v>0</v>
      </c>
      <c r="C1477" s="6">
        <f>'4.OVTA Sites-Transects'!D1483</f>
        <v>0</v>
      </c>
      <c r="D1477" s="1">
        <f>'4.OVTA Sites-Transects'!E1483</f>
        <v>0</v>
      </c>
      <c r="E1477" s="1">
        <f>'4.OVTA Sites-Transects'!G1483</f>
        <v>0</v>
      </c>
      <c r="F1477" s="1">
        <f>'4.OVTA Sites-Transects'!F1483</f>
        <v>0</v>
      </c>
      <c r="G1477" s="6">
        <f>'4.OVTA Sites-Transects'!H1483</f>
        <v>0</v>
      </c>
      <c r="H1477" s="6">
        <f>'4.OVTA Sites-Transects'!I1483</f>
        <v>0</v>
      </c>
      <c r="I1477" s="193" t="str">
        <f t="shared" si="184"/>
        <v>-</v>
      </c>
      <c r="J1477" s="27" t="str">
        <f t="shared" si="185"/>
        <v>-</v>
      </c>
      <c r="K1477" s="27" t="str">
        <f t="shared" si="186"/>
        <v>-</v>
      </c>
      <c r="L1477" s="27" t="str">
        <f t="shared" si="187"/>
        <v>-</v>
      </c>
      <c r="M1477" s="27" t="str">
        <f t="shared" si="188"/>
        <v>-</v>
      </c>
      <c r="N1477" s="28">
        <f t="shared" si="189"/>
        <v>0</v>
      </c>
      <c r="O1477" s="28">
        <f t="shared" si="191"/>
        <v>0</v>
      </c>
      <c r="P1477" s="1" t="str">
        <f t="shared" si="190"/>
        <v>no</v>
      </c>
    </row>
    <row r="1478" spans="1:16" x14ac:dyDescent="0.25">
      <c r="A1478" s="6">
        <f>'4.OVTA Sites-Transects'!B1484</f>
        <v>0</v>
      </c>
      <c r="B1478" s="6">
        <f>'4.OVTA Sites-Transects'!C1484</f>
        <v>0</v>
      </c>
      <c r="C1478" s="6">
        <f>'4.OVTA Sites-Transects'!D1484</f>
        <v>0</v>
      </c>
      <c r="D1478" s="1">
        <f>'4.OVTA Sites-Transects'!E1484</f>
        <v>0</v>
      </c>
      <c r="E1478" s="1">
        <f>'4.OVTA Sites-Transects'!G1484</f>
        <v>0</v>
      </c>
      <c r="F1478" s="1">
        <f>'4.OVTA Sites-Transects'!F1484</f>
        <v>0</v>
      </c>
      <c r="G1478" s="6">
        <f>'4.OVTA Sites-Transects'!H1484</f>
        <v>0</v>
      </c>
      <c r="H1478" s="6">
        <f>'4.OVTA Sites-Transects'!I1484</f>
        <v>0</v>
      </c>
      <c r="I1478" s="193" t="str">
        <f t="shared" si="184"/>
        <v>-</v>
      </c>
      <c r="J1478" s="27" t="str">
        <f t="shared" si="185"/>
        <v>-</v>
      </c>
      <c r="K1478" s="27" t="str">
        <f t="shared" si="186"/>
        <v>-</v>
      </c>
      <c r="L1478" s="27" t="str">
        <f t="shared" si="187"/>
        <v>-</v>
      </c>
      <c r="M1478" s="27" t="str">
        <f t="shared" si="188"/>
        <v>-</v>
      </c>
      <c r="N1478" s="28">
        <f t="shared" si="189"/>
        <v>0</v>
      </c>
      <c r="O1478" s="28">
        <f t="shared" si="191"/>
        <v>0</v>
      </c>
      <c r="P1478" s="1" t="str">
        <f t="shared" si="190"/>
        <v>no</v>
      </c>
    </row>
    <row r="1479" spans="1:16" x14ac:dyDescent="0.25">
      <c r="A1479" s="6">
        <f>'4.OVTA Sites-Transects'!B1485</f>
        <v>0</v>
      </c>
      <c r="B1479" s="6">
        <f>'4.OVTA Sites-Transects'!C1485</f>
        <v>0</v>
      </c>
      <c r="C1479" s="6">
        <f>'4.OVTA Sites-Transects'!D1485</f>
        <v>0</v>
      </c>
      <c r="D1479" s="1">
        <f>'4.OVTA Sites-Transects'!E1485</f>
        <v>0</v>
      </c>
      <c r="E1479" s="1">
        <f>'4.OVTA Sites-Transects'!G1485</f>
        <v>0</v>
      </c>
      <c r="F1479" s="1">
        <f>'4.OVTA Sites-Transects'!F1485</f>
        <v>0</v>
      </c>
      <c r="G1479" s="6">
        <f>'4.OVTA Sites-Transects'!H1485</f>
        <v>0</v>
      </c>
      <c r="H1479" s="6">
        <f>'4.OVTA Sites-Transects'!I1485</f>
        <v>0</v>
      </c>
      <c r="I1479" s="193" t="str">
        <f t="shared" si="184"/>
        <v>-</v>
      </c>
      <c r="J1479" s="27" t="str">
        <f t="shared" si="185"/>
        <v>-</v>
      </c>
      <c r="K1479" s="27" t="str">
        <f t="shared" si="186"/>
        <v>-</v>
      </c>
      <c r="L1479" s="27" t="str">
        <f t="shared" si="187"/>
        <v>-</v>
      </c>
      <c r="M1479" s="27" t="str">
        <f t="shared" si="188"/>
        <v>-</v>
      </c>
      <c r="N1479" s="28">
        <f t="shared" si="189"/>
        <v>0</v>
      </c>
      <c r="O1479" s="28">
        <f t="shared" si="191"/>
        <v>0</v>
      </c>
      <c r="P1479" s="1" t="str">
        <f t="shared" si="190"/>
        <v>no</v>
      </c>
    </row>
    <row r="1480" spans="1:16" x14ac:dyDescent="0.25">
      <c r="A1480" s="6">
        <f>'4.OVTA Sites-Transects'!B1486</f>
        <v>0</v>
      </c>
      <c r="B1480" s="6">
        <f>'4.OVTA Sites-Transects'!C1486</f>
        <v>0</v>
      </c>
      <c r="C1480" s="6">
        <f>'4.OVTA Sites-Transects'!D1486</f>
        <v>0</v>
      </c>
      <c r="D1480" s="1">
        <f>'4.OVTA Sites-Transects'!E1486</f>
        <v>0</v>
      </c>
      <c r="E1480" s="1">
        <f>'4.OVTA Sites-Transects'!G1486</f>
        <v>0</v>
      </c>
      <c r="F1480" s="1">
        <f>'4.OVTA Sites-Transects'!F1486</f>
        <v>0</v>
      </c>
      <c r="G1480" s="6">
        <f>'4.OVTA Sites-Transects'!H1486</f>
        <v>0</v>
      </c>
      <c r="H1480" s="6">
        <f>'4.OVTA Sites-Transects'!I1486</f>
        <v>0</v>
      </c>
      <c r="I1480" s="193" t="str">
        <f t="shared" si="184"/>
        <v>-</v>
      </c>
      <c r="J1480" s="27" t="str">
        <f t="shared" si="185"/>
        <v>-</v>
      </c>
      <c r="K1480" s="27" t="str">
        <f t="shared" si="186"/>
        <v>-</v>
      </c>
      <c r="L1480" s="27" t="str">
        <f t="shared" si="187"/>
        <v>-</v>
      </c>
      <c r="M1480" s="27" t="str">
        <f t="shared" si="188"/>
        <v>-</v>
      </c>
      <c r="N1480" s="28">
        <f t="shared" si="189"/>
        <v>0</v>
      </c>
      <c r="O1480" s="28">
        <f t="shared" si="191"/>
        <v>0</v>
      </c>
      <c r="P1480" s="1" t="str">
        <f t="shared" si="190"/>
        <v>no</v>
      </c>
    </row>
    <row r="1481" spans="1:16" x14ac:dyDescent="0.25">
      <c r="A1481" s="6">
        <f>'4.OVTA Sites-Transects'!B1487</f>
        <v>0</v>
      </c>
      <c r="B1481" s="6">
        <f>'4.OVTA Sites-Transects'!C1487</f>
        <v>0</v>
      </c>
      <c r="C1481" s="6">
        <f>'4.OVTA Sites-Transects'!D1487</f>
        <v>0</v>
      </c>
      <c r="D1481" s="1">
        <f>'4.OVTA Sites-Transects'!E1487</f>
        <v>0</v>
      </c>
      <c r="E1481" s="1">
        <f>'4.OVTA Sites-Transects'!G1487</f>
        <v>0</v>
      </c>
      <c r="F1481" s="1">
        <f>'4.OVTA Sites-Transects'!F1487</f>
        <v>0</v>
      </c>
      <c r="G1481" s="6">
        <f>'4.OVTA Sites-Transects'!H1487</f>
        <v>0</v>
      </c>
      <c r="H1481" s="6">
        <f>'4.OVTA Sites-Transects'!I1487</f>
        <v>0</v>
      </c>
      <c r="I1481" s="193" t="str">
        <f t="shared" si="184"/>
        <v>-</v>
      </c>
      <c r="J1481" s="27" t="str">
        <f t="shared" si="185"/>
        <v>-</v>
      </c>
      <c r="K1481" s="27" t="str">
        <f t="shared" si="186"/>
        <v>-</v>
      </c>
      <c r="L1481" s="27" t="str">
        <f t="shared" si="187"/>
        <v>-</v>
      </c>
      <c r="M1481" s="27" t="str">
        <f t="shared" si="188"/>
        <v>-</v>
      </c>
      <c r="N1481" s="28">
        <f t="shared" si="189"/>
        <v>0</v>
      </c>
      <c r="O1481" s="28">
        <f t="shared" si="191"/>
        <v>0</v>
      </c>
      <c r="P1481" s="1" t="str">
        <f t="shared" si="190"/>
        <v>no</v>
      </c>
    </row>
    <row r="1482" spans="1:16" x14ac:dyDescent="0.25">
      <c r="A1482" s="6">
        <f>'4.OVTA Sites-Transects'!B1488</f>
        <v>0</v>
      </c>
      <c r="B1482" s="6">
        <f>'4.OVTA Sites-Transects'!C1488</f>
        <v>0</v>
      </c>
      <c r="C1482" s="6">
        <f>'4.OVTA Sites-Transects'!D1488</f>
        <v>0</v>
      </c>
      <c r="D1482" s="1">
        <f>'4.OVTA Sites-Transects'!E1488</f>
        <v>0</v>
      </c>
      <c r="E1482" s="1">
        <f>'4.OVTA Sites-Transects'!G1488</f>
        <v>0</v>
      </c>
      <c r="F1482" s="1">
        <f>'4.OVTA Sites-Transects'!F1488</f>
        <v>0</v>
      </c>
      <c r="G1482" s="6">
        <f>'4.OVTA Sites-Transects'!H1488</f>
        <v>0</v>
      </c>
      <c r="H1482" s="6">
        <f>'4.OVTA Sites-Transects'!I1488</f>
        <v>0</v>
      </c>
      <c r="I1482" s="193" t="str">
        <f t="shared" si="184"/>
        <v>-</v>
      </c>
      <c r="J1482" s="27" t="str">
        <f t="shared" si="185"/>
        <v>-</v>
      </c>
      <c r="K1482" s="27" t="str">
        <f t="shared" si="186"/>
        <v>-</v>
      </c>
      <c r="L1482" s="27" t="str">
        <f t="shared" si="187"/>
        <v>-</v>
      </c>
      <c r="M1482" s="27" t="str">
        <f t="shared" si="188"/>
        <v>-</v>
      </c>
      <c r="N1482" s="28">
        <f t="shared" si="189"/>
        <v>0</v>
      </c>
      <c r="O1482" s="28">
        <f t="shared" si="191"/>
        <v>0</v>
      </c>
      <c r="P1482" s="1" t="str">
        <f t="shared" si="190"/>
        <v>no</v>
      </c>
    </row>
    <row r="1483" spans="1:16" x14ac:dyDescent="0.25">
      <c r="A1483" s="6">
        <f>'4.OVTA Sites-Transects'!B1489</f>
        <v>0</v>
      </c>
      <c r="B1483" s="6">
        <f>'4.OVTA Sites-Transects'!C1489</f>
        <v>0</v>
      </c>
      <c r="C1483" s="6">
        <f>'4.OVTA Sites-Transects'!D1489</f>
        <v>0</v>
      </c>
      <c r="D1483" s="1">
        <f>'4.OVTA Sites-Transects'!E1489</f>
        <v>0</v>
      </c>
      <c r="E1483" s="1">
        <f>'4.OVTA Sites-Transects'!G1489</f>
        <v>0</v>
      </c>
      <c r="F1483" s="1">
        <f>'4.OVTA Sites-Transects'!F1489</f>
        <v>0</v>
      </c>
      <c r="G1483" s="6">
        <f>'4.OVTA Sites-Transects'!H1489</f>
        <v>0</v>
      </c>
      <c r="H1483" s="6">
        <f>'4.OVTA Sites-Transects'!I1489</f>
        <v>0</v>
      </c>
      <c r="I1483" s="193" t="str">
        <f t="shared" si="184"/>
        <v>-</v>
      </c>
      <c r="J1483" s="27" t="str">
        <f t="shared" si="185"/>
        <v>-</v>
      </c>
      <c r="K1483" s="27" t="str">
        <f t="shared" si="186"/>
        <v>-</v>
      </c>
      <c r="L1483" s="27" t="str">
        <f t="shared" si="187"/>
        <v>-</v>
      </c>
      <c r="M1483" s="27" t="str">
        <f t="shared" si="188"/>
        <v>-</v>
      </c>
      <c r="N1483" s="28">
        <f t="shared" si="189"/>
        <v>0</v>
      </c>
      <c r="O1483" s="28">
        <f t="shared" si="191"/>
        <v>0</v>
      </c>
      <c r="P1483" s="1" t="str">
        <f t="shared" si="190"/>
        <v>no</v>
      </c>
    </row>
    <row r="1484" spans="1:16" x14ac:dyDescent="0.25">
      <c r="A1484" s="6">
        <f>'4.OVTA Sites-Transects'!B1490</f>
        <v>0</v>
      </c>
      <c r="B1484" s="6">
        <f>'4.OVTA Sites-Transects'!C1490</f>
        <v>0</v>
      </c>
      <c r="C1484" s="6">
        <f>'4.OVTA Sites-Transects'!D1490</f>
        <v>0</v>
      </c>
      <c r="D1484" s="1">
        <f>'4.OVTA Sites-Transects'!E1490</f>
        <v>0</v>
      </c>
      <c r="E1484" s="1">
        <f>'4.OVTA Sites-Transects'!G1490</f>
        <v>0</v>
      </c>
      <c r="F1484" s="1">
        <f>'4.OVTA Sites-Transects'!F1490</f>
        <v>0</v>
      </c>
      <c r="G1484" s="6">
        <f>'4.OVTA Sites-Transects'!H1490</f>
        <v>0</v>
      </c>
      <c r="H1484" s="6">
        <f>'4.OVTA Sites-Transects'!I1490</f>
        <v>0</v>
      </c>
      <c r="I1484" s="193" t="str">
        <f t="shared" si="184"/>
        <v>-</v>
      </c>
      <c r="J1484" s="27" t="str">
        <f t="shared" si="185"/>
        <v>-</v>
      </c>
      <c r="K1484" s="27" t="str">
        <f t="shared" si="186"/>
        <v>-</v>
      </c>
      <c r="L1484" s="27" t="str">
        <f t="shared" si="187"/>
        <v>-</v>
      </c>
      <c r="M1484" s="27" t="str">
        <f t="shared" si="188"/>
        <v>-</v>
      </c>
      <c r="N1484" s="28">
        <f t="shared" si="189"/>
        <v>0</v>
      </c>
      <c r="O1484" s="28">
        <f t="shared" si="191"/>
        <v>0</v>
      </c>
      <c r="P1484" s="1" t="str">
        <f t="shared" si="190"/>
        <v>no</v>
      </c>
    </row>
    <row r="1485" spans="1:16" x14ac:dyDescent="0.25">
      <c r="A1485" s="6">
        <f>'4.OVTA Sites-Transects'!B1491</f>
        <v>0</v>
      </c>
      <c r="B1485" s="6">
        <f>'4.OVTA Sites-Transects'!C1491</f>
        <v>0</v>
      </c>
      <c r="C1485" s="6">
        <f>'4.OVTA Sites-Transects'!D1491</f>
        <v>0</v>
      </c>
      <c r="D1485" s="1">
        <f>'4.OVTA Sites-Transects'!E1491</f>
        <v>0</v>
      </c>
      <c r="E1485" s="1">
        <f>'4.OVTA Sites-Transects'!G1491</f>
        <v>0</v>
      </c>
      <c r="F1485" s="1">
        <f>'4.OVTA Sites-Transects'!F1491</f>
        <v>0</v>
      </c>
      <c r="G1485" s="6">
        <f>'4.OVTA Sites-Transects'!H1491</f>
        <v>0</v>
      </c>
      <c r="H1485" s="6">
        <f>'4.OVTA Sites-Transects'!I1491</f>
        <v>0</v>
      </c>
      <c r="I1485" s="193" t="str">
        <f t="shared" si="184"/>
        <v>-</v>
      </c>
      <c r="J1485" s="27" t="str">
        <f t="shared" si="185"/>
        <v>-</v>
      </c>
      <c r="K1485" s="27" t="str">
        <f t="shared" si="186"/>
        <v>-</v>
      </c>
      <c r="L1485" s="27" t="str">
        <f t="shared" si="187"/>
        <v>-</v>
      </c>
      <c r="M1485" s="27" t="str">
        <f t="shared" si="188"/>
        <v>-</v>
      </c>
      <c r="N1485" s="28">
        <f t="shared" si="189"/>
        <v>0</v>
      </c>
      <c r="O1485" s="28">
        <f t="shared" si="191"/>
        <v>0</v>
      </c>
      <c r="P1485" s="1" t="str">
        <f t="shared" si="190"/>
        <v>no</v>
      </c>
    </row>
    <row r="1486" spans="1:16" x14ac:dyDescent="0.25">
      <c r="A1486" s="6">
        <f>'4.OVTA Sites-Transects'!B1492</f>
        <v>0</v>
      </c>
      <c r="B1486" s="6">
        <f>'4.OVTA Sites-Transects'!C1492</f>
        <v>0</v>
      </c>
      <c r="C1486" s="6">
        <f>'4.OVTA Sites-Transects'!D1492</f>
        <v>0</v>
      </c>
      <c r="D1486" s="1">
        <f>'4.OVTA Sites-Transects'!E1492</f>
        <v>0</v>
      </c>
      <c r="E1486" s="1">
        <f>'4.OVTA Sites-Transects'!G1492</f>
        <v>0</v>
      </c>
      <c r="F1486" s="1">
        <f>'4.OVTA Sites-Transects'!F1492</f>
        <v>0</v>
      </c>
      <c r="G1486" s="6">
        <f>'4.OVTA Sites-Transects'!H1492</f>
        <v>0</v>
      </c>
      <c r="H1486" s="6">
        <f>'4.OVTA Sites-Transects'!I1492</f>
        <v>0</v>
      </c>
      <c r="I1486" s="193" t="str">
        <f t="shared" si="184"/>
        <v>-</v>
      </c>
      <c r="J1486" s="27" t="str">
        <f t="shared" si="185"/>
        <v>-</v>
      </c>
      <c r="K1486" s="27" t="str">
        <f t="shared" si="186"/>
        <v>-</v>
      </c>
      <c r="L1486" s="27" t="str">
        <f t="shared" si="187"/>
        <v>-</v>
      </c>
      <c r="M1486" s="27" t="str">
        <f t="shared" si="188"/>
        <v>-</v>
      </c>
      <c r="N1486" s="28">
        <f t="shared" si="189"/>
        <v>0</v>
      </c>
      <c r="O1486" s="28">
        <f t="shared" si="191"/>
        <v>0</v>
      </c>
      <c r="P1486" s="1" t="str">
        <f t="shared" si="190"/>
        <v>no</v>
      </c>
    </row>
    <row r="1487" spans="1:16" x14ac:dyDescent="0.25">
      <c r="A1487" s="6">
        <f>'4.OVTA Sites-Transects'!B1493</f>
        <v>0</v>
      </c>
      <c r="B1487" s="6">
        <f>'4.OVTA Sites-Transects'!C1493</f>
        <v>0</v>
      </c>
      <c r="C1487" s="6">
        <f>'4.OVTA Sites-Transects'!D1493</f>
        <v>0</v>
      </c>
      <c r="D1487" s="1">
        <f>'4.OVTA Sites-Transects'!E1493</f>
        <v>0</v>
      </c>
      <c r="E1487" s="1">
        <f>'4.OVTA Sites-Transects'!G1493</f>
        <v>0</v>
      </c>
      <c r="F1487" s="1">
        <f>'4.OVTA Sites-Transects'!F1493</f>
        <v>0</v>
      </c>
      <c r="G1487" s="6">
        <f>'4.OVTA Sites-Transects'!H1493</f>
        <v>0</v>
      </c>
      <c r="H1487" s="6">
        <f>'4.OVTA Sites-Transects'!I1493</f>
        <v>0</v>
      </c>
      <c r="I1487" s="193" t="str">
        <f t="shared" si="184"/>
        <v>-</v>
      </c>
      <c r="J1487" s="27" t="str">
        <f t="shared" si="185"/>
        <v>-</v>
      </c>
      <c r="K1487" s="27" t="str">
        <f t="shared" si="186"/>
        <v>-</v>
      </c>
      <c r="L1487" s="27" t="str">
        <f t="shared" si="187"/>
        <v>-</v>
      </c>
      <c r="M1487" s="27" t="str">
        <f t="shared" si="188"/>
        <v>-</v>
      </c>
      <c r="N1487" s="28">
        <f t="shared" si="189"/>
        <v>0</v>
      </c>
      <c r="O1487" s="28">
        <f t="shared" si="191"/>
        <v>0</v>
      </c>
      <c r="P1487" s="1" t="str">
        <f t="shared" si="190"/>
        <v>no</v>
      </c>
    </row>
    <row r="1488" spans="1:16" x14ac:dyDescent="0.25">
      <c r="A1488" s="6">
        <f>'4.OVTA Sites-Transects'!B1494</f>
        <v>0</v>
      </c>
      <c r="B1488" s="6">
        <f>'4.OVTA Sites-Transects'!C1494</f>
        <v>0</v>
      </c>
      <c r="C1488" s="6">
        <f>'4.OVTA Sites-Transects'!D1494</f>
        <v>0</v>
      </c>
      <c r="D1488" s="1">
        <f>'4.OVTA Sites-Transects'!E1494</f>
        <v>0</v>
      </c>
      <c r="E1488" s="1">
        <f>'4.OVTA Sites-Transects'!G1494</f>
        <v>0</v>
      </c>
      <c r="F1488" s="1">
        <f>'4.OVTA Sites-Transects'!F1494</f>
        <v>0</v>
      </c>
      <c r="G1488" s="6">
        <f>'4.OVTA Sites-Transects'!H1494</f>
        <v>0</v>
      </c>
      <c r="H1488" s="6">
        <f>'4.OVTA Sites-Transects'!I1494</f>
        <v>0</v>
      </c>
      <c r="I1488" s="193" t="str">
        <f t="shared" si="184"/>
        <v>-</v>
      </c>
      <c r="J1488" s="27" t="str">
        <f t="shared" si="185"/>
        <v>-</v>
      </c>
      <c r="K1488" s="27" t="str">
        <f t="shared" si="186"/>
        <v>-</v>
      </c>
      <c r="L1488" s="27" t="str">
        <f t="shared" si="187"/>
        <v>-</v>
      </c>
      <c r="M1488" s="27" t="str">
        <f t="shared" si="188"/>
        <v>-</v>
      </c>
      <c r="N1488" s="28">
        <f t="shared" si="189"/>
        <v>0</v>
      </c>
      <c r="O1488" s="28">
        <f t="shared" si="191"/>
        <v>0</v>
      </c>
      <c r="P1488" s="1" t="str">
        <f t="shared" si="190"/>
        <v>no</v>
      </c>
    </row>
    <row r="1489" spans="1:16" x14ac:dyDescent="0.25">
      <c r="A1489" s="6">
        <f>'4.OVTA Sites-Transects'!B1495</f>
        <v>0</v>
      </c>
      <c r="B1489" s="6">
        <f>'4.OVTA Sites-Transects'!C1495</f>
        <v>0</v>
      </c>
      <c r="C1489" s="6">
        <f>'4.OVTA Sites-Transects'!D1495</f>
        <v>0</v>
      </c>
      <c r="D1489" s="1">
        <f>'4.OVTA Sites-Transects'!E1495</f>
        <v>0</v>
      </c>
      <c r="E1489" s="1">
        <f>'4.OVTA Sites-Transects'!G1495</f>
        <v>0</v>
      </c>
      <c r="F1489" s="1">
        <f>'4.OVTA Sites-Transects'!F1495</f>
        <v>0</v>
      </c>
      <c r="G1489" s="6">
        <f>'4.OVTA Sites-Transects'!H1495</f>
        <v>0</v>
      </c>
      <c r="H1489" s="6">
        <f>'4.OVTA Sites-Transects'!I1495</f>
        <v>0</v>
      </c>
      <c r="I1489" s="193" t="str">
        <f t="shared" si="184"/>
        <v>-</v>
      </c>
      <c r="J1489" s="27" t="str">
        <f t="shared" si="185"/>
        <v>-</v>
      </c>
      <c r="K1489" s="27" t="str">
        <f t="shared" si="186"/>
        <v>-</v>
      </c>
      <c r="L1489" s="27" t="str">
        <f t="shared" si="187"/>
        <v>-</v>
      </c>
      <c r="M1489" s="27" t="str">
        <f t="shared" si="188"/>
        <v>-</v>
      </c>
      <c r="N1489" s="28">
        <f t="shared" si="189"/>
        <v>0</v>
      </c>
      <c r="O1489" s="28">
        <f t="shared" si="191"/>
        <v>0</v>
      </c>
      <c r="P1489" s="1" t="str">
        <f t="shared" si="190"/>
        <v>no</v>
      </c>
    </row>
    <row r="1490" spans="1:16" x14ac:dyDescent="0.25">
      <c r="A1490" s="6">
        <f>'4.OVTA Sites-Transects'!B1496</f>
        <v>0</v>
      </c>
      <c r="B1490" s="6">
        <f>'4.OVTA Sites-Transects'!C1496</f>
        <v>0</v>
      </c>
      <c r="C1490" s="6">
        <f>'4.OVTA Sites-Transects'!D1496</f>
        <v>0</v>
      </c>
      <c r="D1490" s="1">
        <f>'4.OVTA Sites-Transects'!E1496</f>
        <v>0</v>
      </c>
      <c r="E1490" s="1">
        <f>'4.OVTA Sites-Transects'!G1496</f>
        <v>0</v>
      </c>
      <c r="F1490" s="1">
        <f>'4.OVTA Sites-Transects'!F1496</f>
        <v>0</v>
      </c>
      <c r="G1490" s="6">
        <f>'4.OVTA Sites-Transects'!H1496</f>
        <v>0</v>
      </c>
      <c r="H1490" s="6">
        <f>'4.OVTA Sites-Transects'!I1496</f>
        <v>0</v>
      </c>
      <c r="I1490" s="193" t="str">
        <f t="shared" si="184"/>
        <v>-</v>
      </c>
      <c r="J1490" s="27" t="str">
        <f t="shared" si="185"/>
        <v>-</v>
      </c>
      <c r="K1490" s="27" t="str">
        <f t="shared" si="186"/>
        <v>-</v>
      </c>
      <c r="L1490" s="27" t="str">
        <f t="shared" si="187"/>
        <v>-</v>
      </c>
      <c r="M1490" s="27" t="str">
        <f t="shared" si="188"/>
        <v>-</v>
      </c>
      <c r="N1490" s="28">
        <f t="shared" si="189"/>
        <v>0</v>
      </c>
      <c r="O1490" s="28">
        <f t="shared" si="191"/>
        <v>0</v>
      </c>
      <c r="P1490" s="1" t="str">
        <f t="shared" si="190"/>
        <v>no</v>
      </c>
    </row>
    <row r="1491" spans="1:16" x14ac:dyDescent="0.25">
      <c r="A1491" s="6">
        <f>'4.OVTA Sites-Transects'!B1497</f>
        <v>0</v>
      </c>
      <c r="B1491" s="6">
        <f>'4.OVTA Sites-Transects'!C1497</f>
        <v>0</v>
      </c>
      <c r="C1491" s="6">
        <f>'4.OVTA Sites-Transects'!D1497</f>
        <v>0</v>
      </c>
      <c r="D1491" s="1">
        <f>'4.OVTA Sites-Transects'!E1497</f>
        <v>0</v>
      </c>
      <c r="E1491" s="1">
        <f>'4.OVTA Sites-Transects'!G1497</f>
        <v>0</v>
      </c>
      <c r="F1491" s="1">
        <f>'4.OVTA Sites-Transects'!F1497</f>
        <v>0</v>
      </c>
      <c r="G1491" s="6">
        <f>'4.OVTA Sites-Transects'!H1497</f>
        <v>0</v>
      </c>
      <c r="H1491" s="6">
        <f>'4.OVTA Sites-Transects'!I1497</f>
        <v>0</v>
      </c>
      <c r="I1491" s="193" t="str">
        <f t="shared" si="184"/>
        <v>-</v>
      </c>
      <c r="J1491" s="27" t="str">
        <f t="shared" si="185"/>
        <v>-</v>
      </c>
      <c r="K1491" s="27" t="str">
        <f t="shared" si="186"/>
        <v>-</v>
      </c>
      <c r="L1491" s="27" t="str">
        <f t="shared" si="187"/>
        <v>-</v>
      </c>
      <c r="M1491" s="27" t="str">
        <f t="shared" si="188"/>
        <v>-</v>
      </c>
      <c r="N1491" s="28">
        <f t="shared" si="189"/>
        <v>0</v>
      </c>
      <c r="O1491" s="28">
        <f t="shared" si="191"/>
        <v>0</v>
      </c>
      <c r="P1491" s="1" t="str">
        <f t="shared" si="190"/>
        <v>no</v>
      </c>
    </row>
    <row r="1492" spans="1:16" x14ac:dyDescent="0.25">
      <c r="A1492" s="6">
        <f>'4.OVTA Sites-Transects'!B1498</f>
        <v>0</v>
      </c>
      <c r="B1492" s="6">
        <f>'4.OVTA Sites-Transects'!C1498</f>
        <v>0</v>
      </c>
      <c r="C1492" s="6">
        <f>'4.OVTA Sites-Transects'!D1498</f>
        <v>0</v>
      </c>
      <c r="D1492" s="1">
        <f>'4.OVTA Sites-Transects'!E1498</f>
        <v>0</v>
      </c>
      <c r="E1492" s="1">
        <f>'4.OVTA Sites-Transects'!G1498</f>
        <v>0</v>
      </c>
      <c r="F1492" s="1">
        <f>'4.OVTA Sites-Transects'!F1498</f>
        <v>0</v>
      </c>
      <c r="G1492" s="6">
        <f>'4.OVTA Sites-Transects'!H1498</f>
        <v>0</v>
      </c>
      <c r="H1492" s="6">
        <f>'4.OVTA Sites-Transects'!I1498</f>
        <v>0</v>
      </c>
      <c r="I1492" s="193" t="str">
        <f t="shared" si="184"/>
        <v>-</v>
      </c>
      <c r="J1492" s="27" t="str">
        <f t="shared" si="185"/>
        <v>-</v>
      </c>
      <c r="K1492" s="27" t="str">
        <f t="shared" si="186"/>
        <v>-</v>
      </c>
      <c r="L1492" s="27" t="str">
        <f t="shared" si="187"/>
        <v>-</v>
      </c>
      <c r="M1492" s="27" t="str">
        <f t="shared" si="188"/>
        <v>-</v>
      </c>
      <c r="N1492" s="28">
        <f t="shared" si="189"/>
        <v>0</v>
      </c>
      <c r="O1492" s="28">
        <f t="shared" si="191"/>
        <v>0</v>
      </c>
      <c r="P1492" s="1" t="str">
        <f t="shared" si="190"/>
        <v>no</v>
      </c>
    </row>
    <row r="1493" spans="1:16" x14ac:dyDescent="0.25">
      <c r="A1493" s="6">
        <f>'4.OVTA Sites-Transects'!B1499</f>
        <v>0</v>
      </c>
      <c r="B1493" s="6">
        <f>'4.OVTA Sites-Transects'!C1499</f>
        <v>0</v>
      </c>
      <c r="C1493" s="6">
        <f>'4.OVTA Sites-Transects'!D1499</f>
        <v>0</v>
      </c>
      <c r="D1493" s="1">
        <f>'4.OVTA Sites-Transects'!E1499</f>
        <v>0</v>
      </c>
      <c r="E1493" s="1">
        <f>'4.OVTA Sites-Transects'!G1499</f>
        <v>0</v>
      </c>
      <c r="F1493" s="1">
        <f>'4.OVTA Sites-Transects'!F1499</f>
        <v>0</v>
      </c>
      <c r="G1493" s="6">
        <f>'4.OVTA Sites-Transects'!H1499</f>
        <v>0</v>
      </c>
      <c r="H1493" s="6">
        <f>'4.OVTA Sites-Transects'!I1499</f>
        <v>0</v>
      </c>
      <c r="I1493" s="193" t="str">
        <f t="shared" si="184"/>
        <v>-</v>
      </c>
      <c r="J1493" s="27" t="str">
        <f t="shared" si="185"/>
        <v>-</v>
      </c>
      <c r="K1493" s="27" t="str">
        <f t="shared" si="186"/>
        <v>-</v>
      </c>
      <c r="L1493" s="27" t="str">
        <f t="shared" si="187"/>
        <v>-</v>
      </c>
      <c r="M1493" s="27" t="str">
        <f t="shared" si="188"/>
        <v>-</v>
      </c>
      <c r="N1493" s="28">
        <f t="shared" si="189"/>
        <v>0</v>
      </c>
      <c r="O1493" s="28">
        <f t="shared" si="191"/>
        <v>0</v>
      </c>
      <c r="P1493" s="1" t="str">
        <f t="shared" si="190"/>
        <v>no</v>
      </c>
    </row>
    <row r="1494" spans="1:16" x14ac:dyDescent="0.25">
      <c r="A1494" s="6">
        <f>'4.OVTA Sites-Transects'!B1500</f>
        <v>0</v>
      </c>
      <c r="B1494" s="6">
        <f>'4.OVTA Sites-Transects'!C1500</f>
        <v>0</v>
      </c>
      <c r="C1494" s="6">
        <f>'4.OVTA Sites-Transects'!D1500</f>
        <v>0</v>
      </c>
      <c r="D1494" s="1">
        <f>'4.OVTA Sites-Transects'!E1500</f>
        <v>0</v>
      </c>
      <c r="E1494" s="1">
        <f>'4.OVTA Sites-Transects'!G1500</f>
        <v>0</v>
      </c>
      <c r="F1494" s="1">
        <f>'4.OVTA Sites-Transects'!F1500</f>
        <v>0</v>
      </c>
      <c r="G1494" s="6">
        <f>'4.OVTA Sites-Transects'!H1500</f>
        <v>0</v>
      </c>
      <c r="H1494" s="6">
        <f>'4.OVTA Sites-Transects'!I1500</f>
        <v>0</v>
      </c>
      <c r="I1494" s="193" t="str">
        <f t="shared" si="184"/>
        <v>-</v>
      </c>
      <c r="J1494" s="27" t="str">
        <f t="shared" si="185"/>
        <v>-</v>
      </c>
      <c r="K1494" s="27" t="str">
        <f t="shared" si="186"/>
        <v>-</v>
      </c>
      <c r="L1494" s="27" t="str">
        <f t="shared" si="187"/>
        <v>-</v>
      </c>
      <c r="M1494" s="27" t="str">
        <f t="shared" si="188"/>
        <v>-</v>
      </c>
      <c r="N1494" s="28">
        <f t="shared" si="189"/>
        <v>0</v>
      </c>
      <c r="O1494" s="28">
        <f t="shared" si="191"/>
        <v>0</v>
      </c>
      <c r="P1494" s="1" t="str">
        <f t="shared" si="190"/>
        <v>no</v>
      </c>
    </row>
    <row r="1495" spans="1:16" x14ac:dyDescent="0.25">
      <c r="A1495" s="6">
        <f>'4.OVTA Sites-Transects'!B1501</f>
        <v>0</v>
      </c>
      <c r="B1495" s="6">
        <f>'4.OVTA Sites-Transects'!C1501</f>
        <v>0</v>
      </c>
      <c r="C1495" s="6">
        <f>'4.OVTA Sites-Transects'!D1501</f>
        <v>0</v>
      </c>
      <c r="D1495" s="1">
        <f>'4.OVTA Sites-Transects'!E1501</f>
        <v>0</v>
      </c>
      <c r="E1495" s="1">
        <f>'4.OVTA Sites-Transects'!G1501</f>
        <v>0</v>
      </c>
      <c r="F1495" s="1">
        <f>'4.OVTA Sites-Transects'!F1501</f>
        <v>0</v>
      </c>
      <c r="G1495" s="6">
        <f>'4.OVTA Sites-Transects'!H1501</f>
        <v>0</v>
      </c>
      <c r="H1495" s="6">
        <f>'4.OVTA Sites-Transects'!I1501</f>
        <v>0</v>
      </c>
      <c r="I1495" s="193" t="str">
        <f t="shared" si="184"/>
        <v>-</v>
      </c>
      <c r="J1495" s="27" t="str">
        <f t="shared" si="185"/>
        <v>-</v>
      </c>
      <c r="K1495" s="27" t="str">
        <f t="shared" si="186"/>
        <v>-</v>
      </c>
      <c r="L1495" s="27" t="str">
        <f t="shared" si="187"/>
        <v>-</v>
      </c>
      <c r="M1495" s="27" t="str">
        <f t="shared" si="188"/>
        <v>-</v>
      </c>
      <c r="N1495" s="28">
        <f t="shared" si="189"/>
        <v>0</v>
      </c>
      <c r="O1495" s="28">
        <f t="shared" si="191"/>
        <v>0</v>
      </c>
      <c r="P1495" s="1" t="str">
        <f t="shared" si="190"/>
        <v>no</v>
      </c>
    </row>
    <row r="1496" spans="1:16" x14ac:dyDescent="0.25">
      <c r="A1496" s="6">
        <f>'4.OVTA Sites-Transects'!B1502</f>
        <v>0</v>
      </c>
      <c r="B1496" s="6">
        <f>'4.OVTA Sites-Transects'!C1502</f>
        <v>0</v>
      </c>
      <c r="C1496" s="6">
        <f>'4.OVTA Sites-Transects'!D1502</f>
        <v>0</v>
      </c>
      <c r="D1496" s="1">
        <f>'4.OVTA Sites-Transects'!E1502</f>
        <v>0</v>
      </c>
      <c r="E1496" s="1">
        <f>'4.OVTA Sites-Transects'!G1502</f>
        <v>0</v>
      </c>
      <c r="F1496" s="1">
        <f>'4.OVTA Sites-Transects'!F1502</f>
        <v>0</v>
      </c>
      <c r="G1496" s="6">
        <f>'4.OVTA Sites-Transects'!H1502</f>
        <v>0</v>
      </c>
      <c r="H1496" s="6">
        <f>'4.OVTA Sites-Transects'!I1502</f>
        <v>0</v>
      </c>
      <c r="I1496" s="193" t="str">
        <f t="shared" si="184"/>
        <v>-</v>
      </c>
      <c r="J1496" s="27" t="str">
        <f t="shared" si="185"/>
        <v>-</v>
      </c>
      <c r="K1496" s="27" t="str">
        <f t="shared" si="186"/>
        <v>-</v>
      </c>
      <c r="L1496" s="27" t="str">
        <f t="shared" si="187"/>
        <v>-</v>
      </c>
      <c r="M1496" s="27" t="str">
        <f t="shared" si="188"/>
        <v>-</v>
      </c>
      <c r="N1496" s="28">
        <f t="shared" si="189"/>
        <v>0</v>
      </c>
      <c r="O1496" s="28">
        <f t="shared" si="191"/>
        <v>0</v>
      </c>
      <c r="P1496" s="1" t="str">
        <f t="shared" si="190"/>
        <v>no</v>
      </c>
    </row>
    <row r="1497" spans="1:16" x14ac:dyDescent="0.25">
      <c r="A1497" s="6">
        <f>'4.OVTA Sites-Transects'!B1503</f>
        <v>0</v>
      </c>
      <c r="B1497" s="6">
        <f>'4.OVTA Sites-Transects'!C1503</f>
        <v>0</v>
      </c>
      <c r="C1497" s="6">
        <f>'4.OVTA Sites-Transects'!D1503</f>
        <v>0</v>
      </c>
      <c r="D1497" s="1">
        <f>'4.OVTA Sites-Transects'!E1503</f>
        <v>0</v>
      </c>
      <c r="E1497" s="1">
        <f>'4.OVTA Sites-Transects'!G1503</f>
        <v>0</v>
      </c>
      <c r="F1497" s="1">
        <f>'4.OVTA Sites-Transects'!F1503</f>
        <v>0</v>
      </c>
      <c r="G1497" s="6">
        <f>'4.OVTA Sites-Transects'!H1503</f>
        <v>0</v>
      </c>
      <c r="H1497" s="6">
        <f>'4.OVTA Sites-Transects'!I1503</f>
        <v>0</v>
      </c>
      <c r="I1497" s="193" t="str">
        <f t="shared" si="184"/>
        <v>-</v>
      </c>
      <c r="J1497" s="27" t="str">
        <f t="shared" si="185"/>
        <v>-</v>
      </c>
      <c r="K1497" s="27" t="str">
        <f t="shared" si="186"/>
        <v>-</v>
      </c>
      <c r="L1497" s="27" t="str">
        <f t="shared" si="187"/>
        <v>-</v>
      </c>
      <c r="M1497" s="27" t="str">
        <f t="shared" si="188"/>
        <v>-</v>
      </c>
      <c r="N1497" s="28">
        <f t="shared" si="189"/>
        <v>0</v>
      </c>
      <c r="O1497" s="28">
        <f t="shared" si="191"/>
        <v>0</v>
      </c>
      <c r="P1497" s="1" t="str">
        <f t="shared" si="190"/>
        <v>no</v>
      </c>
    </row>
    <row r="1498" spans="1:16" x14ac:dyDescent="0.25">
      <c r="A1498" s="6">
        <f>'4.OVTA Sites-Transects'!B1504</f>
        <v>0</v>
      </c>
      <c r="B1498" s="6">
        <f>'4.OVTA Sites-Transects'!C1504</f>
        <v>0</v>
      </c>
      <c r="C1498" s="6">
        <f>'4.OVTA Sites-Transects'!D1504</f>
        <v>0</v>
      </c>
      <c r="D1498" s="1">
        <f>'4.OVTA Sites-Transects'!E1504</f>
        <v>0</v>
      </c>
      <c r="E1498" s="1">
        <f>'4.OVTA Sites-Transects'!G1504</f>
        <v>0</v>
      </c>
      <c r="F1498" s="1">
        <f>'4.OVTA Sites-Transects'!F1504</f>
        <v>0</v>
      </c>
      <c r="G1498" s="6">
        <f>'4.OVTA Sites-Transects'!H1504</f>
        <v>0</v>
      </c>
      <c r="H1498" s="6">
        <f>'4.OVTA Sites-Transects'!I1504</f>
        <v>0</v>
      </c>
      <c r="I1498" s="193" t="str">
        <f t="shared" si="184"/>
        <v>-</v>
      </c>
      <c r="J1498" s="27" t="str">
        <f t="shared" si="185"/>
        <v>-</v>
      </c>
      <c r="K1498" s="27" t="str">
        <f t="shared" si="186"/>
        <v>-</v>
      </c>
      <c r="L1498" s="27" t="str">
        <f t="shared" si="187"/>
        <v>-</v>
      </c>
      <c r="M1498" s="27" t="str">
        <f t="shared" si="188"/>
        <v>-</v>
      </c>
      <c r="N1498" s="28">
        <f t="shared" si="189"/>
        <v>0</v>
      </c>
      <c r="O1498" s="28">
        <f t="shared" si="191"/>
        <v>0</v>
      </c>
      <c r="P1498" s="1" t="str">
        <f t="shared" si="190"/>
        <v>no</v>
      </c>
    </row>
    <row r="1499" spans="1:16" x14ac:dyDescent="0.25">
      <c r="A1499" s="6">
        <f>'4.OVTA Sites-Transects'!B1505</f>
        <v>0</v>
      </c>
      <c r="B1499" s="6">
        <f>'4.OVTA Sites-Transects'!C1505</f>
        <v>0</v>
      </c>
      <c r="C1499" s="6">
        <f>'4.OVTA Sites-Transects'!D1505</f>
        <v>0</v>
      </c>
      <c r="D1499" s="1">
        <f>'4.OVTA Sites-Transects'!E1505</f>
        <v>0</v>
      </c>
      <c r="E1499" s="1">
        <f>'4.OVTA Sites-Transects'!G1505</f>
        <v>0</v>
      </c>
      <c r="F1499" s="1">
        <f>'4.OVTA Sites-Transects'!F1505</f>
        <v>0</v>
      </c>
      <c r="G1499" s="6">
        <f>'4.OVTA Sites-Transects'!H1505</f>
        <v>0</v>
      </c>
      <c r="H1499" s="6">
        <f>'4.OVTA Sites-Transects'!I1505</f>
        <v>0</v>
      </c>
      <c r="I1499" s="193" t="str">
        <f t="shared" si="184"/>
        <v>-</v>
      </c>
      <c r="J1499" s="27" t="str">
        <f t="shared" si="185"/>
        <v>-</v>
      </c>
      <c r="K1499" s="27" t="str">
        <f t="shared" si="186"/>
        <v>-</v>
      </c>
      <c r="L1499" s="27" t="str">
        <f t="shared" si="187"/>
        <v>-</v>
      </c>
      <c r="M1499" s="27" t="str">
        <f t="shared" si="188"/>
        <v>-</v>
      </c>
      <c r="N1499" s="28">
        <f t="shared" si="189"/>
        <v>0</v>
      </c>
      <c r="O1499" s="28">
        <f t="shared" si="191"/>
        <v>0</v>
      </c>
      <c r="P1499" s="1" t="str">
        <f t="shared" si="190"/>
        <v>no</v>
      </c>
    </row>
    <row r="1500" spans="1:16" x14ac:dyDescent="0.25">
      <c r="A1500" s="6">
        <f>'4.OVTA Sites-Transects'!B1506</f>
        <v>0</v>
      </c>
      <c r="B1500" s="6">
        <f>'4.OVTA Sites-Transects'!C1506</f>
        <v>0</v>
      </c>
      <c r="C1500" s="6">
        <f>'4.OVTA Sites-Transects'!D1506</f>
        <v>0</v>
      </c>
      <c r="D1500" s="1">
        <f>'4.OVTA Sites-Transects'!E1506</f>
        <v>0</v>
      </c>
      <c r="E1500" s="1">
        <f>'4.OVTA Sites-Transects'!G1506</f>
        <v>0</v>
      </c>
      <c r="F1500" s="1">
        <f>'4.OVTA Sites-Transects'!F1506</f>
        <v>0</v>
      </c>
      <c r="G1500" s="6">
        <f>'4.OVTA Sites-Transects'!H1506</f>
        <v>0</v>
      </c>
      <c r="H1500" s="6">
        <f>'4.OVTA Sites-Transects'!I1506</f>
        <v>0</v>
      </c>
      <c r="I1500" s="193" t="str">
        <f t="shared" si="184"/>
        <v>-</v>
      </c>
      <c r="J1500" s="27" t="str">
        <f t="shared" si="185"/>
        <v>-</v>
      </c>
      <c r="K1500" s="27" t="str">
        <f t="shared" si="186"/>
        <v>-</v>
      </c>
      <c r="L1500" s="27" t="str">
        <f t="shared" si="187"/>
        <v>-</v>
      </c>
      <c r="M1500" s="27" t="str">
        <f t="shared" si="188"/>
        <v>-</v>
      </c>
      <c r="N1500" s="28">
        <f t="shared" si="189"/>
        <v>0</v>
      </c>
      <c r="O1500" s="28">
        <f t="shared" si="191"/>
        <v>0</v>
      </c>
      <c r="P1500" s="1" t="str">
        <f t="shared" si="190"/>
        <v>no</v>
      </c>
    </row>
    <row r="1501" spans="1:16" x14ac:dyDescent="0.25">
      <c r="A1501" s="6">
        <f>'4.OVTA Sites-Transects'!B1507</f>
        <v>0</v>
      </c>
      <c r="B1501" s="6">
        <f>'4.OVTA Sites-Transects'!C1507</f>
        <v>0</v>
      </c>
      <c r="C1501" s="6">
        <f>'4.OVTA Sites-Transects'!D1507</f>
        <v>0</v>
      </c>
      <c r="D1501" s="1">
        <f>'4.OVTA Sites-Transects'!E1507</f>
        <v>0</v>
      </c>
      <c r="E1501" s="1">
        <f>'4.OVTA Sites-Transects'!G1507</f>
        <v>0</v>
      </c>
      <c r="F1501" s="1">
        <f>'4.OVTA Sites-Transects'!F1507</f>
        <v>0</v>
      </c>
      <c r="G1501" s="6">
        <f>'4.OVTA Sites-Transects'!H1507</f>
        <v>0</v>
      </c>
      <c r="H1501" s="6">
        <f>'4.OVTA Sites-Transects'!I1507</f>
        <v>0</v>
      </c>
      <c r="I1501" s="193" t="str">
        <f t="shared" si="184"/>
        <v>-</v>
      </c>
      <c r="J1501" s="27" t="str">
        <f t="shared" si="185"/>
        <v>-</v>
      </c>
      <c r="K1501" s="27" t="str">
        <f t="shared" si="186"/>
        <v>-</v>
      </c>
      <c r="L1501" s="27" t="str">
        <f t="shared" si="187"/>
        <v>-</v>
      </c>
      <c r="M1501" s="27" t="str">
        <f t="shared" si="188"/>
        <v>-</v>
      </c>
      <c r="N1501" s="28">
        <f t="shared" si="189"/>
        <v>0</v>
      </c>
      <c r="O1501" s="28">
        <f t="shared" si="191"/>
        <v>0</v>
      </c>
      <c r="P1501" s="1" t="str">
        <f t="shared" si="190"/>
        <v>no</v>
      </c>
    </row>
    <row r="1502" spans="1:16" x14ac:dyDescent="0.25">
      <c r="A1502" s="6">
        <f>'4.OVTA Sites-Transects'!B1508</f>
        <v>0</v>
      </c>
      <c r="B1502" s="6">
        <f>'4.OVTA Sites-Transects'!C1508</f>
        <v>0</v>
      </c>
      <c r="C1502" s="6">
        <f>'4.OVTA Sites-Transects'!D1508</f>
        <v>0</v>
      </c>
      <c r="D1502" s="1">
        <f>'4.OVTA Sites-Transects'!E1508</f>
        <v>0</v>
      </c>
      <c r="E1502" s="1">
        <f>'4.OVTA Sites-Transects'!G1508</f>
        <v>0</v>
      </c>
      <c r="F1502" s="1">
        <f>'4.OVTA Sites-Transects'!F1508</f>
        <v>0</v>
      </c>
      <c r="G1502" s="6">
        <f>'4.OVTA Sites-Transects'!H1508</f>
        <v>0</v>
      </c>
      <c r="H1502" s="6">
        <f>'4.OVTA Sites-Transects'!I1508</f>
        <v>0</v>
      </c>
      <c r="I1502" s="193" t="str">
        <f t="shared" si="184"/>
        <v>-</v>
      </c>
      <c r="J1502" s="27" t="str">
        <f t="shared" si="185"/>
        <v>-</v>
      </c>
      <c r="K1502" s="27" t="str">
        <f t="shared" si="186"/>
        <v>-</v>
      </c>
      <c r="L1502" s="27" t="str">
        <f t="shared" si="187"/>
        <v>-</v>
      </c>
      <c r="M1502" s="27" t="str">
        <f t="shared" si="188"/>
        <v>-</v>
      </c>
      <c r="N1502" s="28">
        <f t="shared" si="189"/>
        <v>0</v>
      </c>
      <c r="O1502" s="28">
        <f t="shared" si="191"/>
        <v>0</v>
      </c>
      <c r="P1502" s="1" t="str">
        <f t="shared" si="190"/>
        <v>no</v>
      </c>
    </row>
    <row r="1503" spans="1:16" x14ac:dyDescent="0.25">
      <c r="A1503" s="6">
        <f>'4.OVTA Sites-Transects'!B1509</f>
        <v>0</v>
      </c>
      <c r="B1503" s="6">
        <f>'4.OVTA Sites-Transects'!C1509</f>
        <v>0</v>
      </c>
      <c r="C1503" s="6">
        <f>'4.OVTA Sites-Transects'!D1509</f>
        <v>0</v>
      </c>
      <c r="D1503" s="1">
        <f>'4.OVTA Sites-Transects'!E1509</f>
        <v>0</v>
      </c>
      <c r="E1503" s="1">
        <f>'4.OVTA Sites-Transects'!G1509</f>
        <v>0</v>
      </c>
      <c r="F1503" s="1">
        <f>'4.OVTA Sites-Transects'!F1509</f>
        <v>0</v>
      </c>
      <c r="G1503" s="6">
        <f>'4.OVTA Sites-Transects'!H1509</f>
        <v>0</v>
      </c>
      <c r="H1503" s="6">
        <f>'4.OVTA Sites-Transects'!I1509</f>
        <v>0</v>
      </c>
      <c r="I1503" s="193" t="str">
        <f t="shared" si="184"/>
        <v>-</v>
      </c>
      <c r="J1503" s="27" t="str">
        <f t="shared" si="185"/>
        <v>-</v>
      </c>
      <c r="K1503" s="27" t="str">
        <f t="shared" si="186"/>
        <v>-</v>
      </c>
      <c r="L1503" s="27" t="str">
        <f t="shared" si="187"/>
        <v>-</v>
      </c>
      <c r="M1503" s="27" t="str">
        <f t="shared" si="188"/>
        <v>-</v>
      </c>
      <c r="N1503" s="28">
        <f t="shared" si="189"/>
        <v>0</v>
      </c>
      <c r="O1503" s="28">
        <f t="shared" si="191"/>
        <v>0</v>
      </c>
      <c r="P1503" s="1" t="str">
        <f t="shared" si="190"/>
        <v>no</v>
      </c>
    </row>
    <row r="1504" spans="1:16" x14ac:dyDescent="0.25">
      <c r="A1504" s="6">
        <f>'4.OVTA Sites-Transects'!B1510</f>
        <v>0</v>
      </c>
      <c r="B1504" s="6">
        <f>'4.OVTA Sites-Transects'!C1510</f>
        <v>0</v>
      </c>
      <c r="C1504" s="6">
        <f>'4.OVTA Sites-Transects'!D1510</f>
        <v>0</v>
      </c>
      <c r="D1504" s="1">
        <f>'4.OVTA Sites-Transects'!E1510</f>
        <v>0</v>
      </c>
      <c r="E1504" s="1">
        <f>'4.OVTA Sites-Transects'!G1510</f>
        <v>0</v>
      </c>
      <c r="F1504" s="1">
        <f>'4.OVTA Sites-Transects'!F1510</f>
        <v>0</v>
      </c>
      <c r="G1504" s="6">
        <f>'4.OVTA Sites-Transects'!H1510</f>
        <v>0</v>
      </c>
      <c r="H1504" s="6">
        <f>'4.OVTA Sites-Transects'!I1510</f>
        <v>0</v>
      </c>
      <c r="I1504" s="193" t="str">
        <f t="shared" si="184"/>
        <v>-</v>
      </c>
      <c r="J1504" s="27" t="str">
        <f t="shared" si="185"/>
        <v>-</v>
      </c>
      <c r="K1504" s="27" t="str">
        <f t="shared" si="186"/>
        <v>-</v>
      </c>
      <c r="L1504" s="27" t="str">
        <f t="shared" si="187"/>
        <v>-</v>
      </c>
      <c r="M1504" s="27" t="str">
        <f t="shared" si="188"/>
        <v>-</v>
      </c>
      <c r="N1504" s="28">
        <f t="shared" si="189"/>
        <v>0</v>
      </c>
      <c r="O1504" s="28">
        <f t="shared" si="191"/>
        <v>0</v>
      </c>
      <c r="P1504" s="1" t="str">
        <f t="shared" si="190"/>
        <v>no</v>
      </c>
    </row>
    <row r="1505" spans="1:16" x14ac:dyDescent="0.25">
      <c r="A1505" s="6">
        <f>'4.OVTA Sites-Transects'!B1511</f>
        <v>0</v>
      </c>
      <c r="B1505" s="6">
        <f>'4.OVTA Sites-Transects'!C1511</f>
        <v>0</v>
      </c>
      <c r="C1505" s="6">
        <f>'4.OVTA Sites-Transects'!D1511</f>
        <v>0</v>
      </c>
      <c r="D1505" s="1">
        <f>'4.OVTA Sites-Transects'!E1511</f>
        <v>0</v>
      </c>
      <c r="E1505" s="1">
        <f>'4.OVTA Sites-Transects'!G1511</f>
        <v>0</v>
      </c>
      <c r="F1505" s="1">
        <f>'4.OVTA Sites-Transects'!F1511</f>
        <v>0</v>
      </c>
      <c r="G1505" s="6">
        <f>'4.OVTA Sites-Transects'!H1511</f>
        <v>0</v>
      </c>
      <c r="H1505" s="6">
        <f>'4.OVTA Sites-Transects'!I1511</f>
        <v>0</v>
      </c>
      <c r="I1505" s="193" t="str">
        <f t="shared" si="184"/>
        <v>-</v>
      </c>
      <c r="J1505" s="27" t="str">
        <f t="shared" si="185"/>
        <v>-</v>
      </c>
      <c r="K1505" s="27" t="str">
        <f t="shared" si="186"/>
        <v>-</v>
      </c>
      <c r="L1505" s="27" t="str">
        <f t="shared" si="187"/>
        <v>-</v>
      </c>
      <c r="M1505" s="27" t="str">
        <f t="shared" si="188"/>
        <v>-</v>
      </c>
      <c r="N1505" s="28">
        <f t="shared" si="189"/>
        <v>0</v>
      </c>
      <c r="O1505" s="28">
        <f t="shared" si="191"/>
        <v>0</v>
      </c>
      <c r="P1505" s="1" t="str">
        <f t="shared" si="190"/>
        <v>no</v>
      </c>
    </row>
    <row r="1506" spans="1:16" x14ac:dyDescent="0.25">
      <c r="A1506" s="6">
        <f>'4.OVTA Sites-Transects'!B1512</f>
        <v>0</v>
      </c>
      <c r="B1506" s="6">
        <f>'4.OVTA Sites-Transects'!C1512</f>
        <v>0</v>
      </c>
      <c r="C1506" s="6">
        <f>'4.OVTA Sites-Transects'!D1512</f>
        <v>0</v>
      </c>
      <c r="D1506" s="1">
        <f>'4.OVTA Sites-Transects'!E1512</f>
        <v>0</v>
      </c>
      <c r="E1506" s="1">
        <f>'4.OVTA Sites-Transects'!G1512</f>
        <v>0</v>
      </c>
      <c r="F1506" s="1">
        <f>'4.OVTA Sites-Transects'!F1512</f>
        <v>0</v>
      </c>
      <c r="G1506" s="6">
        <f>'4.OVTA Sites-Transects'!H1512</f>
        <v>0</v>
      </c>
      <c r="H1506" s="6">
        <f>'4.OVTA Sites-Transects'!I1512</f>
        <v>0</v>
      </c>
      <c r="I1506" s="193" t="str">
        <f t="shared" si="184"/>
        <v>-</v>
      </c>
      <c r="J1506" s="27" t="str">
        <f t="shared" si="185"/>
        <v>-</v>
      </c>
      <c r="K1506" s="27" t="str">
        <f t="shared" si="186"/>
        <v>-</v>
      </c>
      <c r="L1506" s="27" t="str">
        <f t="shared" si="187"/>
        <v>-</v>
      </c>
      <c r="M1506" s="27" t="str">
        <f t="shared" si="188"/>
        <v>-</v>
      </c>
      <c r="N1506" s="28">
        <f t="shared" si="189"/>
        <v>0</v>
      </c>
      <c r="O1506" s="28">
        <f t="shared" si="191"/>
        <v>0</v>
      </c>
      <c r="P1506" s="1" t="str">
        <f t="shared" si="190"/>
        <v>no</v>
      </c>
    </row>
    <row r="1507" spans="1:16" x14ac:dyDescent="0.25">
      <c r="A1507" s="6">
        <f>'4.OVTA Sites-Transects'!B1513</f>
        <v>0</v>
      </c>
      <c r="B1507" s="6">
        <f>'4.OVTA Sites-Transects'!C1513</f>
        <v>0</v>
      </c>
      <c r="C1507" s="6">
        <f>'4.OVTA Sites-Transects'!D1513</f>
        <v>0</v>
      </c>
      <c r="D1507" s="1">
        <f>'4.OVTA Sites-Transects'!E1513</f>
        <v>0</v>
      </c>
      <c r="E1507" s="1">
        <f>'4.OVTA Sites-Transects'!G1513</f>
        <v>0</v>
      </c>
      <c r="F1507" s="1">
        <f>'4.OVTA Sites-Transects'!F1513</f>
        <v>0</v>
      </c>
      <c r="G1507" s="6">
        <f>'4.OVTA Sites-Transects'!H1513</f>
        <v>0</v>
      </c>
      <c r="H1507" s="6">
        <f>'4.OVTA Sites-Transects'!I1513</f>
        <v>0</v>
      </c>
      <c r="I1507" s="193" t="str">
        <f t="shared" si="184"/>
        <v>-</v>
      </c>
      <c r="J1507" s="27" t="str">
        <f t="shared" si="185"/>
        <v>-</v>
      </c>
      <c r="K1507" s="27" t="str">
        <f t="shared" si="186"/>
        <v>-</v>
      </c>
      <c r="L1507" s="27" t="str">
        <f t="shared" si="187"/>
        <v>-</v>
      </c>
      <c r="M1507" s="27" t="str">
        <f t="shared" si="188"/>
        <v>-</v>
      </c>
      <c r="N1507" s="28">
        <f t="shared" si="189"/>
        <v>0</v>
      </c>
      <c r="O1507" s="28">
        <f t="shared" si="191"/>
        <v>0</v>
      </c>
      <c r="P1507" s="1" t="str">
        <f t="shared" si="190"/>
        <v>no</v>
      </c>
    </row>
    <row r="1508" spans="1:16" x14ac:dyDescent="0.25">
      <c r="A1508" s="6">
        <f>'4.OVTA Sites-Transects'!B1514</f>
        <v>0</v>
      </c>
      <c r="B1508" s="6">
        <f>'4.OVTA Sites-Transects'!C1514</f>
        <v>0</v>
      </c>
      <c r="C1508" s="6">
        <f>'4.OVTA Sites-Transects'!D1514</f>
        <v>0</v>
      </c>
      <c r="D1508" s="1">
        <f>'4.OVTA Sites-Transects'!E1514</f>
        <v>0</v>
      </c>
      <c r="E1508" s="1">
        <f>'4.OVTA Sites-Transects'!G1514</f>
        <v>0</v>
      </c>
      <c r="F1508" s="1">
        <f>'4.OVTA Sites-Transects'!F1514</f>
        <v>0</v>
      </c>
      <c r="G1508" s="6">
        <f>'4.OVTA Sites-Transects'!H1514</f>
        <v>0</v>
      </c>
      <c r="H1508" s="6">
        <f>'4.OVTA Sites-Transects'!I1514</f>
        <v>0</v>
      </c>
      <c r="I1508" s="193" t="str">
        <f t="shared" si="184"/>
        <v>-</v>
      </c>
      <c r="J1508" s="27" t="str">
        <f t="shared" si="185"/>
        <v>-</v>
      </c>
      <c r="K1508" s="27" t="str">
        <f t="shared" si="186"/>
        <v>-</v>
      </c>
      <c r="L1508" s="27" t="str">
        <f t="shared" si="187"/>
        <v>-</v>
      </c>
      <c r="M1508" s="27" t="str">
        <f t="shared" si="188"/>
        <v>-</v>
      </c>
      <c r="N1508" s="28">
        <f t="shared" si="189"/>
        <v>0</v>
      </c>
      <c r="O1508" s="28">
        <f t="shared" si="191"/>
        <v>0</v>
      </c>
      <c r="P1508" s="1" t="str">
        <f t="shared" si="190"/>
        <v>no</v>
      </c>
    </row>
    <row r="1509" spans="1:16" x14ac:dyDescent="0.25">
      <c r="A1509" s="6">
        <f>'4.OVTA Sites-Transects'!B1515</f>
        <v>0</v>
      </c>
      <c r="B1509" s="6">
        <f>'4.OVTA Sites-Transects'!C1515</f>
        <v>0</v>
      </c>
      <c r="C1509" s="6">
        <f>'4.OVTA Sites-Transects'!D1515</f>
        <v>0</v>
      </c>
      <c r="D1509" s="1">
        <f>'4.OVTA Sites-Transects'!E1515</f>
        <v>0</v>
      </c>
      <c r="E1509" s="1">
        <f>'4.OVTA Sites-Transects'!G1515</f>
        <v>0</v>
      </c>
      <c r="F1509" s="1">
        <f>'4.OVTA Sites-Transects'!F1515</f>
        <v>0</v>
      </c>
      <c r="G1509" s="6">
        <f>'4.OVTA Sites-Transects'!H1515</f>
        <v>0</v>
      </c>
      <c r="H1509" s="6">
        <f>'4.OVTA Sites-Transects'!I1515</f>
        <v>0</v>
      </c>
      <c r="I1509" s="193" t="str">
        <f t="shared" si="184"/>
        <v>-</v>
      </c>
      <c r="J1509" s="27" t="str">
        <f t="shared" si="185"/>
        <v>-</v>
      </c>
      <c r="K1509" s="27" t="str">
        <f t="shared" si="186"/>
        <v>-</v>
      </c>
      <c r="L1509" s="27" t="str">
        <f t="shared" si="187"/>
        <v>-</v>
      </c>
      <c r="M1509" s="27" t="str">
        <f t="shared" si="188"/>
        <v>-</v>
      </c>
      <c r="N1509" s="28">
        <f t="shared" si="189"/>
        <v>0</v>
      </c>
      <c r="O1509" s="28">
        <f t="shared" si="191"/>
        <v>0</v>
      </c>
      <c r="P1509" s="1" t="str">
        <f t="shared" si="190"/>
        <v>no</v>
      </c>
    </row>
    <row r="1510" spans="1:16" x14ac:dyDescent="0.25">
      <c r="A1510" s="6">
        <f>'4.OVTA Sites-Transects'!B1516</f>
        <v>0</v>
      </c>
      <c r="B1510" s="6">
        <f>'4.OVTA Sites-Transects'!C1516</f>
        <v>0</v>
      </c>
      <c r="C1510" s="6">
        <f>'4.OVTA Sites-Transects'!D1516</f>
        <v>0</v>
      </c>
      <c r="D1510" s="1">
        <f>'4.OVTA Sites-Transects'!E1516</f>
        <v>0</v>
      </c>
      <c r="E1510" s="1">
        <f>'4.OVTA Sites-Transects'!G1516</f>
        <v>0</v>
      </c>
      <c r="F1510" s="1">
        <f>'4.OVTA Sites-Transects'!F1516</f>
        <v>0</v>
      </c>
      <c r="G1510" s="6">
        <f>'4.OVTA Sites-Transects'!H1516</f>
        <v>0</v>
      </c>
      <c r="H1510" s="6">
        <f>'4.OVTA Sites-Transects'!I1516</f>
        <v>0</v>
      </c>
      <c r="I1510" s="193" t="str">
        <f t="shared" si="184"/>
        <v>-</v>
      </c>
      <c r="J1510" s="27" t="str">
        <f t="shared" si="185"/>
        <v>-</v>
      </c>
      <c r="K1510" s="27" t="str">
        <f t="shared" si="186"/>
        <v>-</v>
      </c>
      <c r="L1510" s="27" t="str">
        <f t="shared" si="187"/>
        <v>-</v>
      </c>
      <c r="M1510" s="27" t="str">
        <f t="shared" si="188"/>
        <v>-</v>
      </c>
      <c r="N1510" s="28">
        <f t="shared" si="189"/>
        <v>0</v>
      </c>
      <c r="O1510" s="28">
        <f t="shared" si="191"/>
        <v>0</v>
      </c>
      <c r="P1510" s="1" t="str">
        <f t="shared" si="190"/>
        <v>no</v>
      </c>
    </row>
    <row r="1511" spans="1:16" x14ac:dyDescent="0.25">
      <c r="A1511" s="6">
        <f>'4.OVTA Sites-Transects'!B1517</f>
        <v>0</v>
      </c>
      <c r="B1511" s="6">
        <f>'4.OVTA Sites-Transects'!C1517</f>
        <v>0</v>
      </c>
      <c r="C1511" s="6">
        <f>'4.OVTA Sites-Transects'!D1517</f>
        <v>0</v>
      </c>
      <c r="D1511" s="1">
        <f>'4.OVTA Sites-Transects'!E1517</f>
        <v>0</v>
      </c>
      <c r="E1511" s="1">
        <f>'4.OVTA Sites-Transects'!G1517</f>
        <v>0</v>
      </c>
      <c r="F1511" s="1">
        <f>'4.OVTA Sites-Transects'!F1517</f>
        <v>0</v>
      </c>
      <c r="G1511" s="6">
        <f>'4.OVTA Sites-Transects'!H1517</f>
        <v>0</v>
      </c>
      <c r="H1511" s="6">
        <f>'4.OVTA Sites-Transects'!I1517</f>
        <v>0</v>
      </c>
      <c r="I1511" s="193" t="str">
        <f t="shared" si="184"/>
        <v>-</v>
      </c>
      <c r="J1511" s="27" t="str">
        <f t="shared" si="185"/>
        <v>-</v>
      </c>
      <c r="K1511" s="27" t="str">
        <f t="shared" si="186"/>
        <v>-</v>
      </c>
      <c r="L1511" s="27" t="str">
        <f t="shared" si="187"/>
        <v>-</v>
      </c>
      <c r="M1511" s="27" t="str">
        <f t="shared" si="188"/>
        <v>-</v>
      </c>
      <c r="N1511" s="28">
        <f t="shared" si="189"/>
        <v>0</v>
      </c>
      <c r="O1511" s="28">
        <f t="shared" si="191"/>
        <v>0</v>
      </c>
      <c r="P1511" s="1" t="str">
        <f t="shared" si="190"/>
        <v>no</v>
      </c>
    </row>
    <row r="1512" spans="1:16" x14ac:dyDescent="0.25">
      <c r="A1512" s="6">
        <f>'4.OVTA Sites-Transects'!B1518</f>
        <v>0</v>
      </c>
      <c r="B1512" s="6">
        <f>'4.OVTA Sites-Transects'!C1518</f>
        <v>0</v>
      </c>
      <c r="C1512" s="6">
        <f>'4.OVTA Sites-Transects'!D1518</f>
        <v>0</v>
      </c>
      <c r="D1512" s="1">
        <f>'4.OVTA Sites-Transects'!E1518</f>
        <v>0</v>
      </c>
      <c r="E1512" s="1">
        <f>'4.OVTA Sites-Transects'!G1518</f>
        <v>0</v>
      </c>
      <c r="F1512" s="1">
        <f>'4.OVTA Sites-Transects'!F1518</f>
        <v>0</v>
      </c>
      <c r="G1512" s="6">
        <f>'4.OVTA Sites-Transects'!H1518</f>
        <v>0</v>
      </c>
      <c r="H1512" s="6">
        <f>'4.OVTA Sites-Transects'!I1518</f>
        <v>0</v>
      </c>
      <c r="I1512" s="193" t="str">
        <f t="shared" si="184"/>
        <v>-</v>
      </c>
      <c r="J1512" s="27" t="str">
        <f t="shared" si="185"/>
        <v>-</v>
      </c>
      <c r="K1512" s="27" t="str">
        <f t="shared" si="186"/>
        <v>-</v>
      </c>
      <c r="L1512" s="27" t="str">
        <f t="shared" si="187"/>
        <v>-</v>
      </c>
      <c r="M1512" s="27" t="str">
        <f t="shared" si="188"/>
        <v>-</v>
      </c>
      <c r="N1512" s="28">
        <f t="shared" si="189"/>
        <v>0</v>
      </c>
      <c r="O1512" s="28">
        <f t="shared" si="191"/>
        <v>0</v>
      </c>
      <c r="P1512" s="1" t="str">
        <f t="shared" si="190"/>
        <v>no</v>
      </c>
    </row>
    <row r="1513" spans="1:16" x14ac:dyDescent="0.25">
      <c r="A1513" s="6">
        <f>'4.OVTA Sites-Transects'!B1519</f>
        <v>0</v>
      </c>
      <c r="B1513" s="6">
        <f>'4.OVTA Sites-Transects'!C1519</f>
        <v>0</v>
      </c>
      <c r="C1513" s="6">
        <f>'4.OVTA Sites-Transects'!D1519</f>
        <v>0</v>
      </c>
      <c r="D1513" s="1">
        <f>'4.OVTA Sites-Transects'!E1519</f>
        <v>0</v>
      </c>
      <c r="E1513" s="1">
        <f>'4.OVTA Sites-Transects'!G1519</f>
        <v>0</v>
      </c>
      <c r="F1513" s="1">
        <f>'4.OVTA Sites-Transects'!F1519</f>
        <v>0</v>
      </c>
      <c r="G1513" s="6">
        <f>'4.OVTA Sites-Transects'!H1519</f>
        <v>0</v>
      </c>
      <c r="H1513" s="6">
        <f>'4.OVTA Sites-Transects'!I1519</f>
        <v>0</v>
      </c>
      <c r="I1513" s="193" t="str">
        <f t="shared" si="184"/>
        <v>-</v>
      </c>
      <c r="J1513" s="27" t="str">
        <f t="shared" si="185"/>
        <v>-</v>
      </c>
      <c r="K1513" s="27" t="str">
        <f t="shared" si="186"/>
        <v>-</v>
      </c>
      <c r="L1513" s="27" t="str">
        <f t="shared" si="187"/>
        <v>-</v>
      </c>
      <c r="M1513" s="27" t="str">
        <f t="shared" si="188"/>
        <v>-</v>
      </c>
      <c r="N1513" s="28">
        <f t="shared" si="189"/>
        <v>0</v>
      </c>
      <c r="O1513" s="28">
        <f t="shared" si="191"/>
        <v>0</v>
      </c>
      <c r="P1513" s="1" t="str">
        <f t="shared" si="190"/>
        <v>no</v>
      </c>
    </row>
    <row r="1514" spans="1:16" x14ac:dyDescent="0.25">
      <c r="A1514" s="6">
        <f>'4.OVTA Sites-Transects'!B1520</f>
        <v>0</v>
      </c>
      <c r="B1514" s="6">
        <f>'4.OVTA Sites-Transects'!C1520</f>
        <v>0</v>
      </c>
      <c r="C1514" s="6">
        <f>'4.OVTA Sites-Transects'!D1520</f>
        <v>0</v>
      </c>
      <c r="D1514" s="1">
        <f>'4.OVTA Sites-Transects'!E1520</f>
        <v>0</v>
      </c>
      <c r="E1514" s="1">
        <f>'4.OVTA Sites-Transects'!G1520</f>
        <v>0</v>
      </c>
      <c r="F1514" s="1">
        <f>'4.OVTA Sites-Transects'!F1520</f>
        <v>0</v>
      </c>
      <c r="G1514" s="6">
        <f>'4.OVTA Sites-Transects'!H1520</f>
        <v>0</v>
      </c>
      <c r="H1514" s="6">
        <f>'4.OVTA Sites-Transects'!I1520</f>
        <v>0</v>
      </c>
      <c r="I1514" s="193" t="str">
        <f t="shared" si="184"/>
        <v>-</v>
      </c>
      <c r="J1514" s="27" t="str">
        <f t="shared" si="185"/>
        <v>-</v>
      </c>
      <c r="K1514" s="27" t="str">
        <f t="shared" si="186"/>
        <v>-</v>
      </c>
      <c r="L1514" s="27" t="str">
        <f t="shared" si="187"/>
        <v>-</v>
      </c>
      <c r="M1514" s="27" t="str">
        <f t="shared" si="188"/>
        <v>-</v>
      </c>
      <c r="N1514" s="28">
        <f t="shared" si="189"/>
        <v>0</v>
      </c>
      <c r="O1514" s="28">
        <f t="shared" si="191"/>
        <v>0</v>
      </c>
      <c r="P1514" s="1" t="str">
        <f t="shared" si="190"/>
        <v>no</v>
      </c>
    </row>
    <row r="1515" spans="1:16" x14ac:dyDescent="0.25">
      <c r="A1515" s="6">
        <f>'4.OVTA Sites-Transects'!B1521</f>
        <v>0</v>
      </c>
      <c r="B1515" s="6">
        <f>'4.OVTA Sites-Transects'!C1521</f>
        <v>0</v>
      </c>
      <c r="C1515" s="6">
        <f>'4.OVTA Sites-Transects'!D1521</f>
        <v>0</v>
      </c>
      <c r="D1515" s="1">
        <f>'4.OVTA Sites-Transects'!E1521</f>
        <v>0</v>
      </c>
      <c r="E1515" s="1">
        <f>'4.OVTA Sites-Transects'!G1521</f>
        <v>0</v>
      </c>
      <c r="F1515" s="1">
        <f>'4.OVTA Sites-Transects'!F1521</f>
        <v>0</v>
      </c>
      <c r="G1515" s="6">
        <f>'4.OVTA Sites-Transects'!H1521</f>
        <v>0</v>
      </c>
      <c r="H1515" s="6">
        <f>'4.OVTA Sites-Transects'!I1521</f>
        <v>0</v>
      </c>
      <c r="I1515" s="193" t="str">
        <f t="shared" si="184"/>
        <v>-</v>
      </c>
      <c r="J1515" s="27" t="str">
        <f t="shared" si="185"/>
        <v>-</v>
      </c>
      <c r="K1515" s="27" t="str">
        <f t="shared" si="186"/>
        <v>-</v>
      </c>
      <c r="L1515" s="27" t="str">
        <f t="shared" si="187"/>
        <v>-</v>
      </c>
      <c r="M1515" s="27" t="str">
        <f t="shared" si="188"/>
        <v>-</v>
      </c>
      <c r="N1515" s="28">
        <f t="shared" si="189"/>
        <v>0</v>
      </c>
      <c r="O1515" s="28">
        <f t="shared" si="191"/>
        <v>0</v>
      </c>
      <c r="P1515" s="1" t="str">
        <f t="shared" si="190"/>
        <v>no</v>
      </c>
    </row>
    <row r="1516" spans="1:16" x14ac:dyDescent="0.25">
      <c r="A1516" s="6">
        <f>'4.OVTA Sites-Transects'!B1522</f>
        <v>0</v>
      </c>
      <c r="B1516" s="6">
        <f>'4.OVTA Sites-Transects'!C1522</f>
        <v>0</v>
      </c>
      <c r="C1516" s="6">
        <f>'4.OVTA Sites-Transects'!D1522</f>
        <v>0</v>
      </c>
      <c r="D1516" s="1">
        <f>'4.OVTA Sites-Transects'!E1522</f>
        <v>0</v>
      </c>
      <c r="E1516" s="1">
        <f>'4.OVTA Sites-Transects'!G1522</f>
        <v>0</v>
      </c>
      <c r="F1516" s="1">
        <f>'4.OVTA Sites-Transects'!F1522</f>
        <v>0</v>
      </c>
      <c r="G1516" s="6">
        <f>'4.OVTA Sites-Transects'!H1522</f>
        <v>0</v>
      </c>
      <c r="H1516" s="6">
        <f>'4.OVTA Sites-Transects'!I1522</f>
        <v>0</v>
      </c>
      <c r="I1516" s="193" t="str">
        <f t="shared" si="184"/>
        <v>-</v>
      </c>
      <c r="J1516" s="27" t="str">
        <f t="shared" si="185"/>
        <v>-</v>
      </c>
      <c r="K1516" s="27" t="str">
        <f t="shared" si="186"/>
        <v>-</v>
      </c>
      <c r="L1516" s="27" t="str">
        <f t="shared" si="187"/>
        <v>-</v>
      </c>
      <c r="M1516" s="27" t="str">
        <f t="shared" si="188"/>
        <v>-</v>
      </c>
      <c r="N1516" s="28">
        <f t="shared" si="189"/>
        <v>0</v>
      </c>
      <c r="O1516" s="28">
        <f t="shared" si="191"/>
        <v>0</v>
      </c>
      <c r="P1516" s="1" t="str">
        <f t="shared" si="190"/>
        <v>no</v>
      </c>
    </row>
    <row r="1517" spans="1:16" x14ac:dyDescent="0.25">
      <c r="A1517" s="6">
        <f>'4.OVTA Sites-Transects'!B1523</f>
        <v>0</v>
      </c>
      <c r="B1517" s="6">
        <f>'4.OVTA Sites-Transects'!C1523</f>
        <v>0</v>
      </c>
      <c r="C1517" s="6">
        <f>'4.OVTA Sites-Transects'!D1523</f>
        <v>0</v>
      </c>
      <c r="D1517" s="1">
        <f>'4.OVTA Sites-Transects'!E1523</f>
        <v>0</v>
      </c>
      <c r="E1517" s="1">
        <f>'4.OVTA Sites-Transects'!G1523</f>
        <v>0</v>
      </c>
      <c r="F1517" s="1">
        <f>'4.OVTA Sites-Transects'!F1523</f>
        <v>0</v>
      </c>
      <c r="G1517" s="6">
        <f>'4.OVTA Sites-Transects'!H1523</f>
        <v>0</v>
      </c>
      <c r="H1517" s="6">
        <f>'4.OVTA Sites-Transects'!I1523</f>
        <v>0</v>
      </c>
      <c r="I1517" s="193" t="str">
        <f t="shared" si="184"/>
        <v>-</v>
      </c>
      <c r="J1517" s="27" t="str">
        <f t="shared" si="185"/>
        <v>-</v>
      </c>
      <c r="K1517" s="27" t="str">
        <f t="shared" si="186"/>
        <v>-</v>
      </c>
      <c r="L1517" s="27" t="str">
        <f t="shared" si="187"/>
        <v>-</v>
      </c>
      <c r="M1517" s="27" t="str">
        <f t="shared" si="188"/>
        <v>-</v>
      </c>
      <c r="N1517" s="28">
        <f t="shared" si="189"/>
        <v>0</v>
      </c>
      <c r="O1517" s="28">
        <f t="shared" si="191"/>
        <v>0</v>
      </c>
      <c r="P1517" s="1" t="str">
        <f t="shared" si="190"/>
        <v>no</v>
      </c>
    </row>
    <row r="1518" spans="1:16" x14ac:dyDescent="0.25">
      <c r="A1518" s="6">
        <f>'4.OVTA Sites-Transects'!B1524</f>
        <v>0</v>
      </c>
      <c r="B1518" s="6">
        <f>'4.OVTA Sites-Transects'!C1524</f>
        <v>0</v>
      </c>
      <c r="C1518" s="6">
        <f>'4.OVTA Sites-Transects'!D1524</f>
        <v>0</v>
      </c>
      <c r="D1518" s="1">
        <f>'4.OVTA Sites-Transects'!E1524</f>
        <v>0</v>
      </c>
      <c r="E1518" s="1">
        <f>'4.OVTA Sites-Transects'!G1524</f>
        <v>0</v>
      </c>
      <c r="F1518" s="1">
        <f>'4.OVTA Sites-Transects'!F1524</f>
        <v>0</v>
      </c>
      <c r="G1518" s="6">
        <f>'4.OVTA Sites-Transects'!H1524</f>
        <v>0</v>
      </c>
      <c r="H1518" s="6">
        <f>'4.OVTA Sites-Transects'!I1524</f>
        <v>0</v>
      </c>
      <c r="I1518" s="193" t="str">
        <f t="shared" si="184"/>
        <v>-</v>
      </c>
      <c r="J1518" s="27" t="str">
        <f t="shared" si="185"/>
        <v>-</v>
      </c>
      <c r="K1518" s="27" t="str">
        <f t="shared" si="186"/>
        <v>-</v>
      </c>
      <c r="L1518" s="27" t="str">
        <f t="shared" si="187"/>
        <v>-</v>
      </c>
      <c r="M1518" s="27" t="str">
        <f t="shared" si="188"/>
        <v>-</v>
      </c>
      <c r="N1518" s="28">
        <f t="shared" si="189"/>
        <v>0</v>
      </c>
      <c r="O1518" s="28">
        <f t="shared" si="191"/>
        <v>0</v>
      </c>
      <c r="P1518" s="1" t="str">
        <f t="shared" si="190"/>
        <v>no</v>
      </c>
    </row>
    <row r="1519" spans="1:16" x14ac:dyDescent="0.25">
      <c r="A1519" s="6">
        <f>'4.OVTA Sites-Transects'!B1525</f>
        <v>0</v>
      </c>
      <c r="B1519" s="6">
        <f>'4.OVTA Sites-Transects'!C1525</f>
        <v>0</v>
      </c>
      <c r="C1519" s="6">
        <f>'4.OVTA Sites-Transects'!D1525</f>
        <v>0</v>
      </c>
      <c r="D1519" s="1">
        <f>'4.OVTA Sites-Transects'!E1525</f>
        <v>0</v>
      </c>
      <c r="E1519" s="1">
        <f>'4.OVTA Sites-Transects'!G1525</f>
        <v>0</v>
      </c>
      <c r="F1519" s="1">
        <f>'4.OVTA Sites-Transects'!F1525</f>
        <v>0</v>
      </c>
      <c r="G1519" s="6">
        <f>'4.OVTA Sites-Transects'!H1525</f>
        <v>0</v>
      </c>
      <c r="H1519" s="6">
        <f>'4.OVTA Sites-Transects'!I1525</f>
        <v>0</v>
      </c>
      <c r="I1519" s="193" t="str">
        <f t="shared" si="184"/>
        <v>-</v>
      </c>
      <c r="J1519" s="27" t="str">
        <f t="shared" si="185"/>
        <v>-</v>
      </c>
      <c r="K1519" s="27" t="str">
        <f t="shared" si="186"/>
        <v>-</v>
      </c>
      <c r="L1519" s="27" t="str">
        <f t="shared" si="187"/>
        <v>-</v>
      </c>
      <c r="M1519" s="27" t="str">
        <f t="shared" si="188"/>
        <v>-</v>
      </c>
      <c r="N1519" s="28">
        <f t="shared" si="189"/>
        <v>0</v>
      </c>
      <c r="O1519" s="28">
        <f t="shared" si="191"/>
        <v>0</v>
      </c>
      <c r="P1519" s="1" t="str">
        <f t="shared" si="190"/>
        <v>no</v>
      </c>
    </row>
    <row r="1520" spans="1:16" x14ac:dyDescent="0.25">
      <c r="A1520" s="6">
        <f>'4.OVTA Sites-Transects'!B1526</f>
        <v>0</v>
      </c>
      <c r="B1520" s="6">
        <f>'4.OVTA Sites-Transects'!C1526</f>
        <v>0</v>
      </c>
      <c r="C1520" s="6">
        <f>'4.OVTA Sites-Transects'!D1526</f>
        <v>0</v>
      </c>
      <c r="D1520" s="1">
        <f>'4.OVTA Sites-Transects'!E1526</f>
        <v>0</v>
      </c>
      <c r="E1520" s="1">
        <f>'4.OVTA Sites-Transects'!G1526</f>
        <v>0</v>
      </c>
      <c r="F1520" s="1">
        <f>'4.OVTA Sites-Transects'!F1526</f>
        <v>0</v>
      </c>
      <c r="G1520" s="6">
        <f>'4.OVTA Sites-Transects'!H1526</f>
        <v>0</v>
      </c>
      <c r="H1520" s="6">
        <f>'4.OVTA Sites-Transects'!I1526</f>
        <v>0</v>
      </c>
      <c r="I1520" s="193" t="str">
        <f t="shared" si="184"/>
        <v>-</v>
      </c>
      <c r="J1520" s="27" t="str">
        <f t="shared" si="185"/>
        <v>-</v>
      </c>
      <c r="K1520" s="27" t="str">
        <f t="shared" si="186"/>
        <v>-</v>
      </c>
      <c r="L1520" s="27" t="str">
        <f t="shared" si="187"/>
        <v>-</v>
      </c>
      <c r="M1520" s="27" t="str">
        <f t="shared" si="188"/>
        <v>-</v>
      </c>
      <c r="N1520" s="28">
        <f t="shared" si="189"/>
        <v>0</v>
      </c>
      <c r="O1520" s="28">
        <f t="shared" si="191"/>
        <v>0</v>
      </c>
      <c r="P1520" s="1" t="str">
        <f t="shared" si="190"/>
        <v>no</v>
      </c>
    </row>
    <row r="1521" spans="1:16" x14ac:dyDescent="0.25">
      <c r="A1521" s="6">
        <f>'4.OVTA Sites-Transects'!B1527</f>
        <v>0</v>
      </c>
      <c r="B1521" s="6">
        <f>'4.OVTA Sites-Transects'!C1527</f>
        <v>0</v>
      </c>
      <c r="C1521" s="6">
        <f>'4.OVTA Sites-Transects'!D1527</f>
        <v>0</v>
      </c>
      <c r="D1521" s="1">
        <f>'4.OVTA Sites-Transects'!E1527</f>
        <v>0</v>
      </c>
      <c r="E1521" s="1">
        <f>'4.OVTA Sites-Transects'!G1527</f>
        <v>0</v>
      </c>
      <c r="F1521" s="1">
        <f>'4.OVTA Sites-Transects'!F1527</f>
        <v>0</v>
      </c>
      <c r="G1521" s="6">
        <f>'4.OVTA Sites-Transects'!H1527</f>
        <v>0</v>
      </c>
      <c r="H1521" s="6">
        <f>'4.OVTA Sites-Transects'!I1527</f>
        <v>0</v>
      </c>
      <c r="I1521" s="193" t="str">
        <f t="shared" si="184"/>
        <v>-</v>
      </c>
      <c r="J1521" s="27" t="str">
        <f t="shared" si="185"/>
        <v>-</v>
      </c>
      <c r="K1521" s="27" t="str">
        <f t="shared" si="186"/>
        <v>-</v>
      </c>
      <c r="L1521" s="27" t="str">
        <f t="shared" si="187"/>
        <v>-</v>
      </c>
      <c r="M1521" s="27" t="str">
        <f t="shared" si="188"/>
        <v>-</v>
      </c>
      <c r="N1521" s="28">
        <f t="shared" si="189"/>
        <v>0</v>
      </c>
      <c r="O1521" s="28">
        <f t="shared" si="191"/>
        <v>0</v>
      </c>
      <c r="P1521" s="1" t="str">
        <f t="shared" si="190"/>
        <v>no</v>
      </c>
    </row>
    <row r="1522" spans="1:16" x14ac:dyDescent="0.25">
      <c r="A1522" s="6">
        <f>'4.OVTA Sites-Transects'!B1528</f>
        <v>0</v>
      </c>
      <c r="B1522" s="6">
        <f>'4.OVTA Sites-Transects'!C1528</f>
        <v>0</v>
      </c>
      <c r="C1522" s="6">
        <f>'4.OVTA Sites-Transects'!D1528</f>
        <v>0</v>
      </c>
      <c r="D1522" s="1">
        <f>'4.OVTA Sites-Transects'!E1528</f>
        <v>0</v>
      </c>
      <c r="E1522" s="1">
        <f>'4.OVTA Sites-Transects'!G1528</f>
        <v>0</v>
      </c>
      <c r="F1522" s="1">
        <f>'4.OVTA Sites-Transects'!F1528</f>
        <v>0</v>
      </c>
      <c r="G1522" s="6">
        <f>'4.OVTA Sites-Transects'!H1528</f>
        <v>0</v>
      </c>
      <c r="H1522" s="6">
        <f>'4.OVTA Sites-Transects'!I1528</f>
        <v>0</v>
      </c>
      <c r="I1522" s="193" t="str">
        <f t="shared" si="184"/>
        <v>-</v>
      </c>
      <c r="J1522" s="27" t="str">
        <f t="shared" si="185"/>
        <v>-</v>
      </c>
      <c r="K1522" s="27" t="str">
        <f t="shared" si="186"/>
        <v>-</v>
      </c>
      <c r="L1522" s="27" t="str">
        <f t="shared" si="187"/>
        <v>-</v>
      </c>
      <c r="M1522" s="27" t="str">
        <f t="shared" si="188"/>
        <v>-</v>
      </c>
      <c r="N1522" s="28">
        <f t="shared" si="189"/>
        <v>0</v>
      </c>
      <c r="O1522" s="28">
        <f t="shared" si="191"/>
        <v>0</v>
      </c>
      <c r="P1522" s="1" t="str">
        <f t="shared" si="190"/>
        <v>no</v>
      </c>
    </row>
    <row r="1523" spans="1:16" x14ac:dyDescent="0.25">
      <c r="A1523" s="6">
        <f>'4.OVTA Sites-Transects'!B1529</f>
        <v>0</v>
      </c>
      <c r="B1523" s="6">
        <f>'4.OVTA Sites-Transects'!C1529</f>
        <v>0</v>
      </c>
      <c r="C1523" s="6">
        <f>'4.OVTA Sites-Transects'!D1529</f>
        <v>0</v>
      </c>
      <c r="D1523" s="1">
        <f>'4.OVTA Sites-Transects'!E1529</f>
        <v>0</v>
      </c>
      <c r="E1523" s="1">
        <f>'4.OVTA Sites-Transects'!G1529</f>
        <v>0</v>
      </c>
      <c r="F1523" s="1">
        <f>'4.OVTA Sites-Transects'!F1529</f>
        <v>0</v>
      </c>
      <c r="G1523" s="6">
        <f>'4.OVTA Sites-Transects'!H1529</f>
        <v>0</v>
      </c>
      <c r="H1523" s="6">
        <f>'4.OVTA Sites-Transects'!I1529</f>
        <v>0</v>
      </c>
      <c r="I1523" s="193" t="str">
        <f t="shared" si="184"/>
        <v>-</v>
      </c>
      <c r="J1523" s="27" t="str">
        <f t="shared" si="185"/>
        <v>-</v>
      </c>
      <c r="K1523" s="27" t="str">
        <f t="shared" si="186"/>
        <v>-</v>
      </c>
      <c r="L1523" s="27" t="str">
        <f t="shared" si="187"/>
        <v>-</v>
      </c>
      <c r="M1523" s="27" t="str">
        <f t="shared" si="188"/>
        <v>-</v>
      </c>
      <c r="N1523" s="28">
        <f t="shared" si="189"/>
        <v>0</v>
      </c>
      <c r="O1523" s="28">
        <f t="shared" si="191"/>
        <v>0</v>
      </c>
      <c r="P1523" s="1" t="str">
        <f t="shared" si="190"/>
        <v>no</v>
      </c>
    </row>
    <row r="1524" spans="1:16" x14ac:dyDescent="0.25">
      <c r="A1524" s="6">
        <f>'4.OVTA Sites-Transects'!B1530</f>
        <v>0</v>
      </c>
      <c r="B1524" s="6">
        <f>'4.OVTA Sites-Transects'!C1530</f>
        <v>0</v>
      </c>
      <c r="C1524" s="6">
        <f>'4.OVTA Sites-Transects'!D1530</f>
        <v>0</v>
      </c>
      <c r="D1524" s="1">
        <f>'4.OVTA Sites-Transects'!E1530</f>
        <v>0</v>
      </c>
      <c r="E1524" s="1">
        <f>'4.OVTA Sites-Transects'!G1530</f>
        <v>0</v>
      </c>
      <c r="F1524" s="1">
        <f>'4.OVTA Sites-Transects'!F1530</f>
        <v>0</v>
      </c>
      <c r="G1524" s="6">
        <f>'4.OVTA Sites-Transects'!H1530</f>
        <v>0</v>
      </c>
      <c r="H1524" s="6">
        <f>'4.OVTA Sites-Transects'!I1530</f>
        <v>0</v>
      </c>
      <c r="I1524" s="193" t="str">
        <f t="shared" si="184"/>
        <v>-</v>
      </c>
      <c r="J1524" s="27" t="str">
        <f t="shared" si="185"/>
        <v>-</v>
      </c>
      <c r="K1524" s="27" t="str">
        <f t="shared" si="186"/>
        <v>-</v>
      </c>
      <c r="L1524" s="27" t="str">
        <f t="shared" si="187"/>
        <v>-</v>
      </c>
      <c r="M1524" s="27" t="str">
        <f t="shared" si="188"/>
        <v>-</v>
      </c>
      <c r="N1524" s="28">
        <f t="shared" si="189"/>
        <v>0</v>
      </c>
      <c r="O1524" s="28">
        <f t="shared" si="191"/>
        <v>0</v>
      </c>
      <c r="P1524" s="1" t="str">
        <f t="shared" si="190"/>
        <v>no</v>
      </c>
    </row>
    <row r="1525" spans="1:16" x14ac:dyDescent="0.25">
      <c r="A1525" s="6">
        <f>'4.OVTA Sites-Transects'!B1531</f>
        <v>0</v>
      </c>
      <c r="B1525" s="6">
        <f>'4.OVTA Sites-Transects'!C1531</f>
        <v>0</v>
      </c>
      <c r="C1525" s="6">
        <f>'4.OVTA Sites-Transects'!D1531</f>
        <v>0</v>
      </c>
      <c r="D1525" s="1">
        <f>'4.OVTA Sites-Transects'!E1531</f>
        <v>0</v>
      </c>
      <c r="E1525" s="1">
        <f>'4.OVTA Sites-Transects'!G1531</f>
        <v>0</v>
      </c>
      <c r="F1525" s="1">
        <f>'4.OVTA Sites-Transects'!F1531</f>
        <v>0</v>
      </c>
      <c r="G1525" s="6">
        <f>'4.OVTA Sites-Transects'!H1531</f>
        <v>0</v>
      </c>
      <c r="H1525" s="6">
        <f>'4.OVTA Sites-Transects'!I1531</f>
        <v>0</v>
      </c>
      <c r="I1525" s="193" t="str">
        <f t="shared" si="184"/>
        <v>-</v>
      </c>
      <c r="J1525" s="27" t="str">
        <f t="shared" si="185"/>
        <v>-</v>
      </c>
      <c r="K1525" s="27" t="str">
        <f t="shared" si="186"/>
        <v>-</v>
      </c>
      <c r="L1525" s="27" t="str">
        <f t="shared" si="187"/>
        <v>-</v>
      </c>
      <c r="M1525" s="27" t="str">
        <f t="shared" si="188"/>
        <v>-</v>
      </c>
      <c r="N1525" s="28">
        <f t="shared" si="189"/>
        <v>0</v>
      </c>
      <c r="O1525" s="28">
        <f t="shared" si="191"/>
        <v>0</v>
      </c>
      <c r="P1525" s="1" t="str">
        <f t="shared" si="190"/>
        <v>no</v>
      </c>
    </row>
    <row r="1526" spans="1:16" x14ac:dyDescent="0.25">
      <c r="A1526" s="6">
        <f>'4.OVTA Sites-Transects'!B1532</f>
        <v>0</v>
      </c>
      <c r="B1526" s="6">
        <f>'4.OVTA Sites-Transects'!C1532</f>
        <v>0</v>
      </c>
      <c r="C1526" s="6">
        <f>'4.OVTA Sites-Transects'!D1532</f>
        <v>0</v>
      </c>
      <c r="D1526" s="1">
        <f>'4.OVTA Sites-Transects'!E1532</f>
        <v>0</v>
      </c>
      <c r="E1526" s="1">
        <f>'4.OVTA Sites-Transects'!G1532</f>
        <v>0</v>
      </c>
      <c r="F1526" s="1">
        <f>'4.OVTA Sites-Transects'!F1532</f>
        <v>0</v>
      </c>
      <c r="G1526" s="6">
        <f>'4.OVTA Sites-Transects'!H1532</f>
        <v>0</v>
      </c>
      <c r="H1526" s="6">
        <f>'4.OVTA Sites-Transects'!I1532</f>
        <v>0</v>
      </c>
      <c r="I1526" s="193" t="str">
        <f t="shared" si="184"/>
        <v>-</v>
      </c>
      <c r="J1526" s="27" t="str">
        <f t="shared" si="185"/>
        <v>-</v>
      </c>
      <c r="K1526" s="27" t="str">
        <f t="shared" si="186"/>
        <v>-</v>
      </c>
      <c r="L1526" s="27" t="str">
        <f t="shared" si="187"/>
        <v>-</v>
      </c>
      <c r="M1526" s="27" t="str">
        <f t="shared" si="188"/>
        <v>-</v>
      </c>
      <c r="N1526" s="28">
        <f t="shared" si="189"/>
        <v>0</v>
      </c>
      <c r="O1526" s="28">
        <f t="shared" si="191"/>
        <v>0</v>
      </c>
      <c r="P1526" s="1" t="str">
        <f t="shared" si="190"/>
        <v>no</v>
      </c>
    </row>
    <row r="1527" spans="1:16" x14ac:dyDescent="0.25">
      <c r="A1527" s="6">
        <f>'4.OVTA Sites-Transects'!B1533</f>
        <v>0</v>
      </c>
      <c r="B1527" s="6">
        <f>'4.OVTA Sites-Transects'!C1533</f>
        <v>0</v>
      </c>
      <c r="C1527" s="6">
        <f>'4.OVTA Sites-Transects'!D1533</f>
        <v>0</v>
      </c>
      <c r="D1527" s="1">
        <f>'4.OVTA Sites-Transects'!E1533</f>
        <v>0</v>
      </c>
      <c r="E1527" s="1">
        <f>'4.OVTA Sites-Transects'!G1533</f>
        <v>0</v>
      </c>
      <c r="F1527" s="1">
        <f>'4.OVTA Sites-Transects'!F1533</f>
        <v>0</v>
      </c>
      <c r="G1527" s="6">
        <f>'4.OVTA Sites-Transects'!H1533</f>
        <v>0</v>
      </c>
      <c r="H1527" s="6">
        <f>'4.OVTA Sites-Transects'!I1533</f>
        <v>0</v>
      </c>
      <c r="I1527" s="193" t="str">
        <f t="shared" si="184"/>
        <v>-</v>
      </c>
      <c r="J1527" s="27" t="str">
        <f t="shared" si="185"/>
        <v>-</v>
      </c>
      <c r="K1527" s="27" t="str">
        <f t="shared" si="186"/>
        <v>-</v>
      </c>
      <c r="L1527" s="27" t="str">
        <f t="shared" si="187"/>
        <v>-</v>
      </c>
      <c r="M1527" s="27" t="str">
        <f t="shared" si="188"/>
        <v>-</v>
      </c>
      <c r="N1527" s="28">
        <f t="shared" si="189"/>
        <v>0</v>
      </c>
      <c r="O1527" s="28">
        <f t="shared" si="191"/>
        <v>0</v>
      </c>
      <c r="P1527" s="1" t="str">
        <f t="shared" si="190"/>
        <v>no</v>
      </c>
    </row>
    <row r="1528" spans="1:16" x14ac:dyDescent="0.25">
      <c r="A1528" s="6">
        <f>'4.OVTA Sites-Transects'!B1534</f>
        <v>0</v>
      </c>
      <c r="B1528" s="6">
        <f>'4.OVTA Sites-Transects'!C1534</f>
        <v>0</v>
      </c>
      <c r="C1528" s="6">
        <f>'4.OVTA Sites-Transects'!D1534</f>
        <v>0</v>
      </c>
      <c r="D1528" s="1">
        <f>'4.OVTA Sites-Transects'!E1534</f>
        <v>0</v>
      </c>
      <c r="E1528" s="1">
        <f>'4.OVTA Sites-Transects'!G1534</f>
        <v>0</v>
      </c>
      <c r="F1528" s="1">
        <f>'4.OVTA Sites-Transects'!F1534</f>
        <v>0</v>
      </c>
      <c r="G1528" s="6">
        <f>'4.OVTA Sites-Transects'!H1534</f>
        <v>0</v>
      </c>
      <c r="H1528" s="6">
        <f>'4.OVTA Sites-Transects'!I1534</f>
        <v>0</v>
      </c>
      <c r="I1528" s="193" t="str">
        <f t="shared" si="184"/>
        <v>-</v>
      </c>
      <c r="J1528" s="27" t="str">
        <f t="shared" si="185"/>
        <v>-</v>
      </c>
      <c r="K1528" s="27" t="str">
        <f t="shared" si="186"/>
        <v>-</v>
      </c>
      <c r="L1528" s="27" t="str">
        <f t="shared" si="187"/>
        <v>-</v>
      </c>
      <c r="M1528" s="27" t="str">
        <f t="shared" si="188"/>
        <v>-</v>
      </c>
      <c r="N1528" s="28">
        <f t="shared" si="189"/>
        <v>0</v>
      </c>
      <c r="O1528" s="28">
        <f t="shared" si="191"/>
        <v>0</v>
      </c>
      <c r="P1528" s="1" t="str">
        <f t="shared" si="190"/>
        <v>no</v>
      </c>
    </row>
    <row r="1529" spans="1:16" x14ac:dyDescent="0.25">
      <c r="A1529" s="6">
        <f>'4.OVTA Sites-Transects'!B1535</f>
        <v>0</v>
      </c>
      <c r="B1529" s="6">
        <f>'4.OVTA Sites-Transects'!C1535</f>
        <v>0</v>
      </c>
      <c r="C1529" s="6">
        <f>'4.OVTA Sites-Transects'!D1535</f>
        <v>0</v>
      </c>
      <c r="D1529" s="1">
        <f>'4.OVTA Sites-Transects'!E1535</f>
        <v>0</v>
      </c>
      <c r="E1529" s="1">
        <f>'4.OVTA Sites-Transects'!G1535</f>
        <v>0</v>
      </c>
      <c r="F1529" s="1">
        <f>'4.OVTA Sites-Transects'!F1535</f>
        <v>0</v>
      </c>
      <c r="G1529" s="6">
        <f>'4.OVTA Sites-Transects'!H1535</f>
        <v>0</v>
      </c>
      <c r="H1529" s="6">
        <f>'4.OVTA Sites-Transects'!I1535</f>
        <v>0</v>
      </c>
      <c r="I1529" s="193" t="str">
        <f t="shared" si="184"/>
        <v>-</v>
      </c>
      <c r="J1529" s="27" t="str">
        <f t="shared" si="185"/>
        <v>-</v>
      </c>
      <c r="K1529" s="27" t="str">
        <f t="shared" si="186"/>
        <v>-</v>
      </c>
      <c r="L1529" s="27" t="str">
        <f t="shared" si="187"/>
        <v>-</v>
      </c>
      <c r="M1529" s="27" t="str">
        <f t="shared" si="188"/>
        <v>-</v>
      </c>
      <c r="N1529" s="28">
        <f t="shared" si="189"/>
        <v>0</v>
      </c>
      <c r="O1529" s="28">
        <f t="shared" si="191"/>
        <v>0</v>
      </c>
      <c r="P1529" s="1" t="str">
        <f t="shared" si="190"/>
        <v>no</v>
      </c>
    </row>
    <row r="1530" spans="1:16" x14ac:dyDescent="0.25">
      <c r="A1530" s="6">
        <f>'4.OVTA Sites-Transects'!B1536</f>
        <v>0</v>
      </c>
      <c r="B1530" s="6">
        <f>'4.OVTA Sites-Transects'!C1536</f>
        <v>0</v>
      </c>
      <c r="C1530" s="6">
        <f>'4.OVTA Sites-Transects'!D1536</f>
        <v>0</v>
      </c>
      <c r="D1530" s="1">
        <f>'4.OVTA Sites-Transects'!E1536</f>
        <v>0</v>
      </c>
      <c r="E1530" s="1">
        <f>'4.OVTA Sites-Transects'!G1536</f>
        <v>0</v>
      </c>
      <c r="F1530" s="1">
        <f>'4.OVTA Sites-Transects'!F1536</f>
        <v>0</v>
      </c>
      <c r="G1530" s="6">
        <f>'4.OVTA Sites-Transects'!H1536</f>
        <v>0</v>
      </c>
      <c r="H1530" s="6">
        <f>'4.OVTA Sites-Transects'!I1536</f>
        <v>0</v>
      </c>
      <c r="I1530" s="193" t="str">
        <f t="shared" si="184"/>
        <v>-</v>
      </c>
      <c r="J1530" s="27" t="str">
        <f t="shared" si="185"/>
        <v>-</v>
      </c>
      <c r="K1530" s="27" t="str">
        <f t="shared" si="186"/>
        <v>-</v>
      </c>
      <c r="L1530" s="27" t="str">
        <f t="shared" si="187"/>
        <v>-</v>
      </c>
      <c r="M1530" s="27" t="str">
        <f t="shared" si="188"/>
        <v>-</v>
      </c>
      <c r="N1530" s="28">
        <f t="shared" si="189"/>
        <v>0</v>
      </c>
      <c r="O1530" s="28">
        <f t="shared" si="191"/>
        <v>0</v>
      </c>
      <c r="P1530" s="1" t="str">
        <f t="shared" si="190"/>
        <v>no</v>
      </c>
    </row>
    <row r="1531" spans="1:16" x14ac:dyDescent="0.25">
      <c r="A1531" s="6">
        <f>'4.OVTA Sites-Transects'!B1537</f>
        <v>0</v>
      </c>
      <c r="B1531" s="6">
        <f>'4.OVTA Sites-Transects'!C1537</f>
        <v>0</v>
      </c>
      <c r="C1531" s="6">
        <f>'4.OVTA Sites-Transects'!D1537</f>
        <v>0</v>
      </c>
      <c r="D1531" s="1">
        <f>'4.OVTA Sites-Transects'!E1537</f>
        <v>0</v>
      </c>
      <c r="E1531" s="1">
        <f>'4.OVTA Sites-Transects'!G1537</f>
        <v>0</v>
      </c>
      <c r="F1531" s="1">
        <f>'4.OVTA Sites-Transects'!F1537</f>
        <v>0</v>
      </c>
      <c r="G1531" s="6">
        <f>'4.OVTA Sites-Transects'!H1537</f>
        <v>0</v>
      </c>
      <c r="H1531" s="6">
        <f>'4.OVTA Sites-Transects'!I1537</f>
        <v>0</v>
      </c>
      <c r="I1531" s="193" t="str">
        <f t="shared" si="184"/>
        <v>-</v>
      </c>
      <c r="J1531" s="27" t="str">
        <f t="shared" si="185"/>
        <v>-</v>
      </c>
      <c r="K1531" s="27" t="str">
        <f t="shared" si="186"/>
        <v>-</v>
      </c>
      <c r="L1531" s="27" t="str">
        <f t="shared" si="187"/>
        <v>-</v>
      </c>
      <c r="M1531" s="27" t="str">
        <f t="shared" si="188"/>
        <v>-</v>
      </c>
      <c r="N1531" s="28">
        <f t="shared" si="189"/>
        <v>0</v>
      </c>
      <c r="O1531" s="28">
        <f t="shared" si="191"/>
        <v>0</v>
      </c>
      <c r="P1531" s="1" t="str">
        <f t="shared" si="190"/>
        <v>no</v>
      </c>
    </row>
    <row r="1532" spans="1:16" x14ac:dyDescent="0.25">
      <c r="A1532" s="6">
        <f>'4.OVTA Sites-Transects'!B1538</f>
        <v>0</v>
      </c>
      <c r="B1532" s="6">
        <f>'4.OVTA Sites-Transects'!C1538</f>
        <v>0</v>
      </c>
      <c r="C1532" s="6">
        <f>'4.OVTA Sites-Transects'!D1538</f>
        <v>0</v>
      </c>
      <c r="D1532" s="1">
        <f>'4.OVTA Sites-Transects'!E1538</f>
        <v>0</v>
      </c>
      <c r="E1532" s="1">
        <f>'4.OVTA Sites-Transects'!G1538</f>
        <v>0</v>
      </c>
      <c r="F1532" s="1">
        <f>'4.OVTA Sites-Transects'!F1538</f>
        <v>0</v>
      </c>
      <c r="G1532" s="6">
        <f>'4.OVTA Sites-Transects'!H1538</f>
        <v>0</v>
      </c>
      <c r="H1532" s="6">
        <f>'4.OVTA Sites-Transects'!I1538</f>
        <v>0</v>
      </c>
      <c r="I1532" s="193" t="str">
        <f t="shared" si="184"/>
        <v>-</v>
      </c>
      <c r="J1532" s="27" t="str">
        <f t="shared" si="185"/>
        <v>-</v>
      </c>
      <c r="K1532" s="27" t="str">
        <f t="shared" si="186"/>
        <v>-</v>
      </c>
      <c r="L1532" s="27" t="str">
        <f t="shared" si="187"/>
        <v>-</v>
      </c>
      <c r="M1532" s="27" t="str">
        <f t="shared" si="188"/>
        <v>-</v>
      </c>
      <c r="N1532" s="28">
        <f t="shared" si="189"/>
        <v>0</v>
      </c>
      <c r="O1532" s="28">
        <f t="shared" si="191"/>
        <v>0</v>
      </c>
      <c r="P1532" s="1" t="str">
        <f t="shared" si="190"/>
        <v>no</v>
      </c>
    </row>
    <row r="1533" spans="1:16" x14ac:dyDescent="0.25">
      <c r="A1533" s="6">
        <f>'4.OVTA Sites-Transects'!B1539</f>
        <v>0</v>
      </c>
      <c r="B1533" s="6">
        <f>'4.OVTA Sites-Transects'!C1539</f>
        <v>0</v>
      </c>
      <c r="C1533" s="6">
        <f>'4.OVTA Sites-Transects'!D1539</f>
        <v>0</v>
      </c>
      <c r="D1533" s="1">
        <f>'4.OVTA Sites-Transects'!E1539</f>
        <v>0</v>
      </c>
      <c r="E1533" s="1">
        <f>'4.OVTA Sites-Transects'!G1539</f>
        <v>0</v>
      </c>
      <c r="F1533" s="1">
        <f>'4.OVTA Sites-Transects'!F1539</f>
        <v>0</v>
      </c>
      <c r="G1533" s="6">
        <f>'4.OVTA Sites-Transects'!H1539</f>
        <v>0</v>
      </c>
      <c r="H1533" s="6">
        <f>'4.OVTA Sites-Transects'!I1539</f>
        <v>0</v>
      </c>
      <c r="I1533" s="193" t="str">
        <f t="shared" si="184"/>
        <v>-</v>
      </c>
      <c r="J1533" s="27" t="str">
        <f t="shared" si="185"/>
        <v>-</v>
      </c>
      <c r="K1533" s="27" t="str">
        <f t="shared" si="186"/>
        <v>-</v>
      </c>
      <c r="L1533" s="27" t="str">
        <f t="shared" si="187"/>
        <v>-</v>
      </c>
      <c r="M1533" s="27" t="str">
        <f t="shared" si="188"/>
        <v>-</v>
      </c>
      <c r="N1533" s="28">
        <f t="shared" si="189"/>
        <v>0</v>
      </c>
      <c r="O1533" s="28">
        <f t="shared" si="191"/>
        <v>0</v>
      </c>
      <c r="P1533" s="1" t="str">
        <f t="shared" si="190"/>
        <v>no</v>
      </c>
    </row>
    <row r="1534" spans="1:16" x14ac:dyDescent="0.25">
      <c r="A1534" s="6">
        <f>'4.OVTA Sites-Transects'!B1540</f>
        <v>0</v>
      </c>
      <c r="B1534" s="6">
        <f>'4.OVTA Sites-Transects'!C1540</f>
        <v>0</v>
      </c>
      <c r="C1534" s="6">
        <f>'4.OVTA Sites-Transects'!D1540</f>
        <v>0</v>
      </c>
      <c r="D1534" s="1">
        <f>'4.OVTA Sites-Transects'!E1540</f>
        <v>0</v>
      </c>
      <c r="E1534" s="1">
        <f>'4.OVTA Sites-Transects'!G1540</f>
        <v>0</v>
      </c>
      <c r="F1534" s="1">
        <f>'4.OVTA Sites-Transects'!F1540</f>
        <v>0</v>
      </c>
      <c r="G1534" s="6">
        <f>'4.OVTA Sites-Transects'!H1540</f>
        <v>0</v>
      </c>
      <c r="H1534" s="6">
        <f>'4.OVTA Sites-Transects'!I1540</f>
        <v>0</v>
      </c>
      <c r="I1534" s="193" t="str">
        <f t="shared" si="184"/>
        <v>-</v>
      </c>
      <c r="J1534" s="27" t="str">
        <f t="shared" si="185"/>
        <v>-</v>
      </c>
      <c r="K1534" s="27" t="str">
        <f t="shared" si="186"/>
        <v>-</v>
      </c>
      <c r="L1534" s="27" t="str">
        <f t="shared" si="187"/>
        <v>-</v>
      </c>
      <c r="M1534" s="27" t="str">
        <f t="shared" si="188"/>
        <v>-</v>
      </c>
      <c r="N1534" s="28">
        <f t="shared" si="189"/>
        <v>0</v>
      </c>
      <c r="O1534" s="28">
        <f t="shared" si="191"/>
        <v>0</v>
      </c>
      <c r="P1534" s="1" t="str">
        <f t="shared" si="190"/>
        <v>no</v>
      </c>
    </row>
    <row r="1535" spans="1:16" x14ac:dyDescent="0.25">
      <c r="A1535" s="6">
        <f>'4.OVTA Sites-Transects'!B1541</f>
        <v>0</v>
      </c>
      <c r="B1535" s="6">
        <f>'4.OVTA Sites-Transects'!C1541</f>
        <v>0</v>
      </c>
      <c r="C1535" s="6">
        <f>'4.OVTA Sites-Transects'!D1541</f>
        <v>0</v>
      </c>
      <c r="D1535" s="1">
        <f>'4.OVTA Sites-Transects'!E1541</f>
        <v>0</v>
      </c>
      <c r="E1535" s="1">
        <f>'4.OVTA Sites-Transects'!G1541</f>
        <v>0</v>
      </c>
      <c r="F1535" s="1">
        <f>'4.OVTA Sites-Transects'!F1541</f>
        <v>0</v>
      </c>
      <c r="G1535" s="6">
        <f>'4.OVTA Sites-Transects'!H1541</f>
        <v>0</v>
      </c>
      <c r="H1535" s="6">
        <f>'4.OVTA Sites-Transects'!I1541</f>
        <v>0</v>
      </c>
      <c r="I1535" s="193" t="str">
        <f t="shared" si="184"/>
        <v>-</v>
      </c>
      <c r="J1535" s="27" t="str">
        <f t="shared" si="185"/>
        <v>-</v>
      </c>
      <c r="K1535" s="27" t="str">
        <f t="shared" si="186"/>
        <v>-</v>
      </c>
      <c r="L1535" s="27" t="str">
        <f t="shared" si="187"/>
        <v>-</v>
      </c>
      <c r="M1535" s="27" t="str">
        <f t="shared" si="188"/>
        <v>-</v>
      </c>
      <c r="N1535" s="28">
        <f t="shared" si="189"/>
        <v>0</v>
      </c>
      <c r="O1535" s="28">
        <f t="shared" si="191"/>
        <v>0</v>
      </c>
      <c r="P1535" s="1" t="str">
        <f t="shared" si="190"/>
        <v>no</v>
      </c>
    </row>
    <row r="1536" spans="1:16" x14ac:dyDescent="0.25">
      <c r="A1536" s="6">
        <f>'4.OVTA Sites-Transects'!B1542</f>
        <v>0</v>
      </c>
      <c r="B1536" s="6">
        <f>'4.OVTA Sites-Transects'!C1542</f>
        <v>0</v>
      </c>
      <c r="C1536" s="6">
        <f>'4.OVTA Sites-Transects'!D1542</f>
        <v>0</v>
      </c>
      <c r="D1536" s="1">
        <f>'4.OVTA Sites-Transects'!E1542</f>
        <v>0</v>
      </c>
      <c r="E1536" s="1">
        <f>'4.OVTA Sites-Transects'!G1542</f>
        <v>0</v>
      </c>
      <c r="F1536" s="1">
        <f>'4.OVTA Sites-Transects'!F1542</f>
        <v>0</v>
      </c>
      <c r="G1536" s="6">
        <f>'4.OVTA Sites-Transects'!H1542</f>
        <v>0</v>
      </c>
      <c r="H1536" s="6">
        <f>'4.OVTA Sites-Transects'!I1542</f>
        <v>0</v>
      </c>
      <c r="I1536" s="193" t="str">
        <f t="shared" si="184"/>
        <v>-</v>
      </c>
      <c r="J1536" s="27" t="str">
        <f t="shared" si="185"/>
        <v>-</v>
      </c>
      <c r="K1536" s="27" t="str">
        <f t="shared" si="186"/>
        <v>-</v>
      </c>
      <c r="L1536" s="27" t="str">
        <f t="shared" si="187"/>
        <v>-</v>
      </c>
      <c r="M1536" s="27" t="str">
        <f t="shared" si="188"/>
        <v>-</v>
      </c>
      <c r="N1536" s="28">
        <f t="shared" si="189"/>
        <v>0</v>
      </c>
      <c r="O1536" s="28">
        <f t="shared" si="191"/>
        <v>0</v>
      </c>
      <c r="P1536" s="1" t="str">
        <f t="shared" si="190"/>
        <v>no</v>
      </c>
    </row>
    <row r="1537" spans="1:16" x14ac:dyDescent="0.25">
      <c r="A1537" s="6">
        <f>'4.OVTA Sites-Transects'!B1543</f>
        <v>0</v>
      </c>
      <c r="B1537" s="6">
        <f>'4.OVTA Sites-Transects'!C1543</f>
        <v>0</v>
      </c>
      <c r="C1537" s="6">
        <f>'4.OVTA Sites-Transects'!D1543</f>
        <v>0</v>
      </c>
      <c r="D1537" s="1">
        <f>'4.OVTA Sites-Transects'!E1543</f>
        <v>0</v>
      </c>
      <c r="E1537" s="1">
        <f>'4.OVTA Sites-Transects'!G1543</f>
        <v>0</v>
      </c>
      <c r="F1537" s="1">
        <f>'4.OVTA Sites-Transects'!F1543</f>
        <v>0</v>
      </c>
      <c r="G1537" s="6">
        <f>'4.OVTA Sites-Transects'!H1543</f>
        <v>0</v>
      </c>
      <c r="H1537" s="6">
        <f>'4.OVTA Sites-Transects'!I1543</f>
        <v>0</v>
      </c>
      <c r="I1537" s="193" t="str">
        <f t="shared" si="184"/>
        <v>-</v>
      </c>
      <c r="J1537" s="27" t="str">
        <f t="shared" si="185"/>
        <v>-</v>
      </c>
      <c r="K1537" s="27" t="str">
        <f t="shared" si="186"/>
        <v>-</v>
      </c>
      <c r="L1537" s="27" t="str">
        <f t="shared" si="187"/>
        <v>-</v>
      </c>
      <c r="M1537" s="27" t="str">
        <f t="shared" si="188"/>
        <v>-</v>
      </c>
      <c r="N1537" s="28">
        <f t="shared" si="189"/>
        <v>0</v>
      </c>
      <c r="O1537" s="28">
        <f t="shared" si="191"/>
        <v>0</v>
      </c>
      <c r="P1537" s="1" t="str">
        <f t="shared" si="190"/>
        <v>no</v>
      </c>
    </row>
    <row r="1538" spans="1:16" x14ac:dyDescent="0.25">
      <c r="A1538" s="6">
        <f>'4.OVTA Sites-Transects'!B1544</f>
        <v>0</v>
      </c>
      <c r="B1538" s="6">
        <f>'4.OVTA Sites-Transects'!C1544</f>
        <v>0</v>
      </c>
      <c r="C1538" s="6">
        <f>'4.OVTA Sites-Transects'!D1544</f>
        <v>0</v>
      </c>
      <c r="D1538" s="1">
        <f>'4.OVTA Sites-Transects'!E1544</f>
        <v>0</v>
      </c>
      <c r="E1538" s="1">
        <f>'4.OVTA Sites-Transects'!G1544</f>
        <v>0</v>
      </c>
      <c r="F1538" s="1">
        <f>'4.OVTA Sites-Transects'!F1544</f>
        <v>0</v>
      </c>
      <c r="G1538" s="6">
        <f>'4.OVTA Sites-Transects'!H1544</f>
        <v>0</v>
      </c>
      <c r="H1538" s="6">
        <f>'4.OVTA Sites-Transects'!I1544</f>
        <v>0</v>
      </c>
      <c r="I1538" s="193" t="str">
        <f t="shared" si="184"/>
        <v>-</v>
      </c>
      <c r="J1538" s="27" t="str">
        <f t="shared" si="185"/>
        <v>-</v>
      </c>
      <c r="K1538" s="27" t="str">
        <f t="shared" si="186"/>
        <v>-</v>
      </c>
      <c r="L1538" s="27" t="str">
        <f t="shared" si="187"/>
        <v>-</v>
      </c>
      <c r="M1538" s="27" t="str">
        <f t="shared" si="188"/>
        <v>-</v>
      </c>
      <c r="N1538" s="28">
        <f t="shared" si="189"/>
        <v>0</v>
      </c>
      <c r="O1538" s="28">
        <f t="shared" si="191"/>
        <v>0</v>
      </c>
      <c r="P1538" s="1" t="str">
        <f t="shared" si="190"/>
        <v>no</v>
      </c>
    </row>
    <row r="1539" spans="1:16" x14ac:dyDescent="0.25">
      <c r="A1539" s="6">
        <f>'4.OVTA Sites-Transects'!B1545</f>
        <v>0</v>
      </c>
      <c r="B1539" s="6">
        <f>'4.OVTA Sites-Transects'!C1545</f>
        <v>0</v>
      </c>
      <c r="C1539" s="6">
        <f>'4.OVTA Sites-Transects'!D1545</f>
        <v>0</v>
      </c>
      <c r="D1539" s="1">
        <f>'4.OVTA Sites-Transects'!E1545</f>
        <v>0</v>
      </c>
      <c r="E1539" s="1">
        <f>'4.OVTA Sites-Transects'!G1545</f>
        <v>0</v>
      </c>
      <c r="F1539" s="1">
        <f>'4.OVTA Sites-Transects'!F1545</f>
        <v>0</v>
      </c>
      <c r="G1539" s="6">
        <f>'4.OVTA Sites-Transects'!H1545</f>
        <v>0</v>
      </c>
      <c r="H1539" s="6">
        <f>'4.OVTA Sites-Transects'!I1545</f>
        <v>0</v>
      </c>
      <c r="I1539" s="193" t="str">
        <f t="shared" ref="I1539:I1602" si="192">IF(F1539="B", SUMIF(OVTA_Calcs_TMA, D1539, WeightingFactorMod), IF(F1539="C", SUMIF(OVTA_Calcs_TMA, D1539, WeightingFactorHigh), IF(F1539="D", SUMIF(OVTA_Calcs_TMA, D1539, WeightingFactorVeryHigh), "-")))</f>
        <v>-</v>
      </c>
      <c r="J1539" s="27" t="str">
        <f t="shared" ref="J1539:J1602" si="193">IF(ISNUMBER(AVERAGEIFS(AssessmentResultsLow, AssessmentResultsSites, $A1539,AssessmentIncluded, "yes")), I1539*AVERAGEIFS(AssessmentResultsLow, AssessmentResultsSites, $A1539,AssessmentIncluded, "yes"), "-")</f>
        <v>-</v>
      </c>
      <c r="K1539" s="27" t="str">
        <f t="shared" ref="K1539:K1602" si="194">IF(ISNUMBER(AVERAGEIFS(AssessmentResultsMod, AssessmentResultsSites, $A1539,AssessmentIncluded, "yes")), I1539*AVERAGEIFS(AssessmentResultsMod, AssessmentResultsSites, $A1539,AssessmentIncluded, "yes"), "-")</f>
        <v>-</v>
      </c>
      <c r="L1539" s="27" t="str">
        <f t="shared" ref="L1539:L1602" si="195">IF(ISNUMBER(AVERAGEIFS(AssessmentResultsHigh, AssessmentResultsSites, $A1539,AssessmentIncluded, "yes")), I1539*AVERAGEIFS(AssessmentResultsHigh, AssessmentResultsSites, $A1539,AssessmentIncluded, "yes"), "-")</f>
        <v>-</v>
      </c>
      <c r="M1539" s="27" t="str">
        <f t="shared" ref="M1539:M1602" si="196">IF(ISNUMBER(AVERAGEIFS(AssessmentResultsVeryHigh, AssessmentResultsSites, $A1539,AssessmentIncluded, "yes")), I1539*AVERAGEIFS(AssessmentResultsVeryHigh, AssessmentResultsSites, $A1539,AssessmentIncluded, "yes"), "-")</f>
        <v>-</v>
      </c>
      <c r="N1539" s="28">
        <f t="shared" ref="N1539:N1602" si="197">COUNTIFS(AssessmentResultsSites, A1539, AssessmentIncluded, "yes")</f>
        <v>0</v>
      </c>
      <c r="O1539" s="28">
        <f t="shared" si="191"/>
        <v>0</v>
      </c>
      <c r="P1539" s="1" t="str">
        <f t="shared" ref="P1539:P1602" si="198">IF(AND(G1539="Yes", N1539&gt;0), "yes", "no")</f>
        <v>no</v>
      </c>
    </row>
    <row r="1540" spans="1:16" x14ac:dyDescent="0.25">
      <c r="A1540" s="6">
        <f>'4.OVTA Sites-Transects'!B1546</f>
        <v>0</v>
      </c>
      <c r="B1540" s="6">
        <f>'4.OVTA Sites-Transects'!C1546</f>
        <v>0</v>
      </c>
      <c r="C1540" s="6">
        <f>'4.OVTA Sites-Transects'!D1546</f>
        <v>0</v>
      </c>
      <c r="D1540" s="1">
        <f>'4.OVTA Sites-Transects'!E1546</f>
        <v>0</v>
      </c>
      <c r="E1540" s="1">
        <f>'4.OVTA Sites-Transects'!G1546</f>
        <v>0</v>
      </c>
      <c r="F1540" s="1">
        <f>'4.OVTA Sites-Transects'!F1546</f>
        <v>0</v>
      </c>
      <c r="G1540" s="6">
        <f>'4.OVTA Sites-Transects'!H1546</f>
        <v>0</v>
      </c>
      <c r="H1540" s="6">
        <f>'4.OVTA Sites-Transects'!I1546</f>
        <v>0</v>
      </c>
      <c r="I1540" s="193" t="str">
        <f t="shared" si="192"/>
        <v>-</v>
      </c>
      <c r="J1540" s="27" t="str">
        <f t="shared" si="193"/>
        <v>-</v>
      </c>
      <c r="K1540" s="27" t="str">
        <f t="shared" si="194"/>
        <v>-</v>
      </c>
      <c r="L1540" s="27" t="str">
        <f t="shared" si="195"/>
        <v>-</v>
      </c>
      <c r="M1540" s="27" t="str">
        <f t="shared" si="196"/>
        <v>-</v>
      </c>
      <c r="N1540" s="28">
        <f t="shared" si="197"/>
        <v>0</v>
      </c>
      <c r="O1540" s="28">
        <f t="shared" ref="O1540:O1603" si="199">IF(P1540="yes", N1540, 0)</f>
        <v>0</v>
      </c>
      <c r="P1540" s="1" t="str">
        <f t="shared" si="198"/>
        <v>no</v>
      </c>
    </row>
    <row r="1541" spans="1:16" x14ac:dyDescent="0.25">
      <c r="A1541" s="6">
        <f>'4.OVTA Sites-Transects'!B1547</f>
        <v>0</v>
      </c>
      <c r="B1541" s="6">
        <f>'4.OVTA Sites-Transects'!C1547</f>
        <v>0</v>
      </c>
      <c r="C1541" s="6">
        <f>'4.OVTA Sites-Transects'!D1547</f>
        <v>0</v>
      </c>
      <c r="D1541" s="1">
        <f>'4.OVTA Sites-Transects'!E1547</f>
        <v>0</v>
      </c>
      <c r="E1541" s="1">
        <f>'4.OVTA Sites-Transects'!G1547</f>
        <v>0</v>
      </c>
      <c r="F1541" s="1">
        <f>'4.OVTA Sites-Transects'!F1547</f>
        <v>0</v>
      </c>
      <c r="G1541" s="6">
        <f>'4.OVTA Sites-Transects'!H1547</f>
        <v>0</v>
      </c>
      <c r="H1541" s="6">
        <f>'4.OVTA Sites-Transects'!I1547</f>
        <v>0</v>
      </c>
      <c r="I1541" s="193" t="str">
        <f t="shared" si="192"/>
        <v>-</v>
      </c>
      <c r="J1541" s="27" t="str">
        <f t="shared" si="193"/>
        <v>-</v>
      </c>
      <c r="K1541" s="27" t="str">
        <f t="shared" si="194"/>
        <v>-</v>
      </c>
      <c r="L1541" s="27" t="str">
        <f t="shared" si="195"/>
        <v>-</v>
      </c>
      <c r="M1541" s="27" t="str">
        <f t="shared" si="196"/>
        <v>-</v>
      </c>
      <c r="N1541" s="28">
        <f t="shared" si="197"/>
        <v>0</v>
      </c>
      <c r="O1541" s="28">
        <f t="shared" si="199"/>
        <v>0</v>
      </c>
      <c r="P1541" s="1" t="str">
        <f t="shared" si="198"/>
        <v>no</v>
      </c>
    </row>
    <row r="1542" spans="1:16" x14ac:dyDescent="0.25">
      <c r="A1542" s="6">
        <f>'4.OVTA Sites-Transects'!B1548</f>
        <v>0</v>
      </c>
      <c r="B1542" s="6">
        <f>'4.OVTA Sites-Transects'!C1548</f>
        <v>0</v>
      </c>
      <c r="C1542" s="6">
        <f>'4.OVTA Sites-Transects'!D1548</f>
        <v>0</v>
      </c>
      <c r="D1542" s="1">
        <f>'4.OVTA Sites-Transects'!E1548</f>
        <v>0</v>
      </c>
      <c r="E1542" s="1">
        <f>'4.OVTA Sites-Transects'!G1548</f>
        <v>0</v>
      </c>
      <c r="F1542" s="1">
        <f>'4.OVTA Sites-Transects'!F1548</f>
        <v>0</v>
      </c>
      <c r="G1542" s="6">
        <f>'4.OVTA Sites-Transects'!H1548</f>
        <v>0</v>
      </c>
      <c r="H1542" s="6">
        <f>'4.OVTA Sites-Transects'!I1548</f>
        <v>0</v>
      </c>
      <c r="I1542" s="193" t="str">
        <f t="shared" si="192"/>
        <v>-</v>
      </c>
      <c r="J1542" s="27" t="str">
        <f t="shared" si="193"/>
        <v>-</v>
      </c>
      <c r="K1542" s="27" t="str">
        <f t="shared" si="194"/>
        <v>-</v>
      </c>
      <c r="L1542" s="27" t="str">
        <f t="shared" si="195"/>
        <v>-</v>
      </c>
      <c r="M1542" s="27" t="str">
        <f t="shared" si="196"/>
        <v>-</v>
      </c>
      <c r="N1542" s="28">
        <f t="shared" si="197"/>
        <v>0</v>
      </c>
      <c r="O1542" s="28">
        <f t="shared" si="199"/>
        <v>0</v>
      </c>
      <c r="P1542" s="1" t="str">
        <f t="shared" si="198"/>
        <v>no</v>
      </c>
    </row>
    <row r="1543" spans="1:16" x14ac:dyDescent="0.25">
      <c r="A1543" s="6">
        <f>'4.OVTA Sites-Transects'!B1549</f>
        <v>0</v>
      </c>
      <c r="B1543" s="6">
        <f>'4.OVTA Sites-Transects'!C1549</f>
        <v>0</v>
      </c>
      <c r="C1543" s="6">
        <f>'4.OVTA Sites-Transects'!D1549</f>
        <v>0</v>
      </c>
      <c r="D1543" s="1">
        <f>'4.OVTA Sites-Transects'!E1549</f>
        <v>0</v>
      </c>
      <c r="E1543" s="1">
        <f>'4.OVTA Sites-Transects'!G1549</f>
        <v>0</v>
      </c>
      <c r="F1543" s="1">
        <f>'4.OVTA Sites-Transects'!F1549</f>
        <v>0</v>
      </c>
      <c r="G1543" s="6">
        <f>'4.OVTA Sites-Transects'!H1549</f>
        <v>0</v>
      </c>
      <c r="H1543" s="6">
        <f>'4.OVTA Sites-Transects'!I1549</f>
        <v>0</v>
      </c>
      <c r="I1543" s="193" t="str">
        <f t="shared" si="192"/>
        <v>-</v>
      </c>
      <c r="J1543" s="27" t="str">
        <f t="shared" si="193"/>
        <v>-</v>
      </c>
      <c r="K1543" s="27" t="str">
        <f t="shared" si="194"/>
        <v>-</v>
      </c>
      <c r="L1543" s="27" t="str">
        <f t="shared" si="195"/>
        <v>-</v>
      </c>
      <c r="M1543" s="27" t="str">
        <f t="shared" si="196"/>
        <v>-</v>
      </c>
      <c r="N1543" s="28">
        <f t="shared" si="197"/>
        <v>0</v>
      </c>
      <c r="O1543" s="28">
        <f t="shared" si="199"/>
        <v>0</v>
      </c>
      <c r="P1543" s="1" t="str">
        <f t="shared" si="198"/>
        <v>no</v>
      </c>
    </row>
    <row r="1544" spans="1:16" x14ac:dyDescent="0.25">
      <c r="A1544" s="6">
        <f>'4.OVTA Sites-Transects'!B1550</f>
        <v>0</v>
      </c>
      <c r="B1544" s="6">
        <f>'4.OVTA Sites-Transects'!C1550</f>
        <v>0</v>
      </c>
      <c r="C1544" s="6">
        <f>'4.OVTA Sites-Transects'!D1550</f>
        <v>0</v>
      </c>
      <c r="D1544" s="1">
        <f>'4.OVTA Sites-Transects'!E1550</f>
        <v>0</v>
      </c>
      <c r="E1544" s="1">
        <f>'4.OVTA Sites-Transects'!G1550</f>
        <v>0</v>
      </c>
      <c r="F1544" s="1">
        <f>'4.OVTA Sites-Transects'!F1550</f>
        <v>0</v>
      </c>
      <c r="G1544" s="6">
        <f>'4.OVTA Sites-Transects'!H1550</f>
        <v>0</v>
      </c>
      <c r="H1544" s="6">
        <f>'4.OVTA Sites-Transects'!I1550</f>
        <v>0</v>
      </c>
      <c r="I1544" s="193" t="str">
        <f t="shared" si="192"/>
        <v>-</v>
      </c>
      <c r="J1544" s="27" t="str">
        <f t="shared" si="193"/>
        <v>-</v>
      </c>
      <c r="K1544" s="27" t="str">
        <f t="shared" si="194"/>
        <v>-</v>
      </c>
      <c r="L1544" s="27" t="str">
        <f t="shared" si="195"/>
        <v>-</v>
      </c>
      <c r="M1544" s="27" t="str">
        <f t="shared" si="196"/>
        <v>-</v>
      </c>
      <c r="N1544" s="28">
        <f t="shared" si="197"/>
        <v>0</v>
      </c>
      <c r="O1544" s="28">
        <f t="shared" si="199"/>
        <v>0</v>
      </c>
      <c r="P1544" s="1" t="str">
        <f t="shared" si="198"/>
        <v>no</v>
      </c>
    </row>
    <row r="1545" spans="1:16" x14ac:dyDescent="0.25">
      <c r="A1545" s="6">
        <f>'4.OVTA Sites-Transects'!B1551</f>
        <v>0</v>
      </c>
      <c r="B1545" s="6">
        <f>'4.OVTA Sites-Transects'!C1551</f>
        <v>0</v>
      </c>
      <c r="C1545" s="6">
        <f>'4.OVTA Sites-Transects'!D1551</f>
        <v>0</v>
      </c>
      <c r="D1545" s="1">
        <f>'4.OVTA Sites-Transects'!E1551</f>
        <v>0</v>
      </c>
      <c r="E1545" s="1">
        <f>'4.OVTA Sites-Transects'!G1551</f>
        <v>0</v>
      </c>
      <c r="F1545" s="1">
        <f>'4.OVTA Sites-Transects'!F1551</f>
        <v>0</v>
      </c>
      <c r="G1545" s="6">
        <f>'4.OVTA Sites-Transects'!H1551</f>
        <v>0</v>
      </c>
      <c r="H1545" s="6">
        <f>'4.OVTA Sites-Transects'!I1551</f>
        <v>0</v>
      </c>
      <c r="I1545" s="193" t="str">
        <f t="shared" si="192"/>
        <v>-</v>
      </c>
      <c r="J1545" s="27" t="str">
        <f t="shared" si="193"/>
        <v>-</v>
      </c>
      <c r="K1545" s="27" t="str">
        <f t="shared" si="194"/>
        <v>-</v>
      </c>
      <c r="L1545" s="27" t="str">
        <f t="shared" si="195"/>
        <v>-</v>
      </c>
      <c r="M1545" s="27" t="str">
        <f t="shared" si="196"/>
        <v>-</v>
      </c>
      <c r="N1545" s="28">
        <f t="shared" si="197"/>
        <v>0</v>
      </c>
      <c r="O1545" s="28">
        <f t="shared" si="199"/>
        <v>0</v>
      </c>
      <c r="P1545" s="1" t="str">
        <f t="shared" si="198"/>
        <v>no</v>
      </c>
    </row>
    <row r="1546" spans="1:16" x14ac:dyDescent="0.25">
      <c r="A1546" s="6">
        <f>'4.OVTA Sites-Transects'!B1552</f>
        <v>0</v>
      </c>
      <c r="B1546" s="6">
        <f>'4.OVTA Sites-Transects'!C1552</f>
        <v>0</v>
      </c>
      <c r="C1546" s="6">
        <f>'4.OVTA Sites-Transects'!D1552</f>
        <v>0</v>
      </c>
      <c r="D1546" s="1">
        <f>'4.OVTA Sites-Transects'!E1552</f>
        <v>0</v>
      </c>
      <c r="E1546" s="1">
        <f>'4.OVTA Sites-Transects'!G1552</f>
        <v>0</v>
      </c>
      <c r="F1546" s="1">
        <f>'4.OVTA Sites-Transects'!F1552</f>
        <v>0</v>
      </c>
      <c r="G1546" s="6">
        <f>'4.OVTA Sites-Transects'!H1552</f>
        <v>0</v>
      </c>
      <c r="H1546" s="6">
        <f>'4.OVTA Sites-Transects'!I1552</f>
        <v>0</v>
      </c>
      <c r="I1546" s="193" t="str">
        <f t="shared" si="192"/>
        <v>-</v>
      </c>
      <c r="J1546" s="27" t="str">
        <f t="shared" si="193"/>
        <v>-</v>
      </c>
      <c r="K1546" s="27" t="str">
        <f t="shared" si="194"/>
        <v>-</v>
      </c>
      <c r="L1546" s="27" t="str">
        <f t="shared" si="195"/>
        <v>-</v>
      </c>
      <c r="M1546" s="27" t="str">
        <f t="shared" si="196"/>
        <v>-</v>
      </c>
      <c r="N1546" s="28">
        <f t="shared" si="197"/>
        <v>0</v>
      </c>
      <c r="O1546" s="28">
        <f t="shared" si="199"/>
        <v>0</v>
      </c>
      <c r="P1546" s="1" t="str">
        <f t="shared" si="198"/>
        <v>no</v>
      </c>
    </row>
    <row r="1547" spans="1:16" x14ac:dyDescent="0.25">
      <c r="A1547" s="6">
        <f>'4.OVTA Sites-Transects'!B1553</f>
        <v>0</v>
      </c>
      <c r="B1547" s="6">
        <f>'4.OVTA Sites-Transects'!C1553</f>
        <v>0</v>
      </c>
      <c r="C1547" s="6">
        <f>'4.OVTA Sites-Transects'!D1553</f>
        <v>0</v>
      </c>
      <c r="D1547" s="1">
        <f>'4.OVTA Sites-Transects'!E1553</f>
        <v>0</v>
      </c>
      <c r="E1547" s="1">
        <f>'4.OVTA Sites-Transects'!G1553</f>
        <v>0</v>
      </c>
      <c r="F1547" s="1">
        <f>'4.OVTA Sites-Transects'!F1553</f>
        <v>0</v>
      </c>
      <c r="G1547" s="6">
        <f>'4.OVTA Sites-Transects'!H1553</f>
        <v>0</v>
      </c>
      <c r="H1547" s="6">
        <f>'4.OVTA Sites-Transects'!I1553</f>
        <v>0</v>
      </c>
      <c r="I1547" s="193" t="str">
        <f t="shared" si="192"/>
        <v>-</v>
      </c>
      <c r="J1547" s="27" t="str">
        <f t="shared" si="193"/>
        <v>-</v>
      </c>
      <c r="K1547" s="27" t="str">
        <f t="shared" si="194"/>
        <v>-</v>
      </c>
      <c r="L1547" s="27" t="str">
        <f t="shared" si="195"/>
        <v>-</v>
      </c>
      <c r="M1547" s="27" t="str">
        <f t="shared" si="196"/>
        <v>-</v>
      </c>
      <c r="N1547" s="28">
        <f t="shared" si="197"/>
        <v>0</v>
      </c>
      <c r="O1547" s="28">
        <f t="shared" si="199"/>
        <v>0</v>
      </c>
      <c r="P1547" s="1" t="str">
        <f t="shared" si="198"/>
        <v>no</v>
      </c>
    </row>
    <row r="1548" spans="1:16" x14ac:dyDescent="0.25">
      <c r="A1548" s="6">
        <f>'4.OVTA Sites-Transects'!B1554</f>
        <v>0</v>
      </c>
      <c r="B1548" s="6">
        <f>'4.OVTA Sites-Transects'!C1554</f>
        <v>0</v>
      </c>
      <c r="C1548" s="6">
        <f>'4.OVTA Sites-Transects'!D1554</f>
        <v>0</v>
      </c>
      <c r="D1548" s="1">
        <f>'4.OVTA Sites-Transects'!E1554</f>
        <v>0</v>
      </c>
      <c r="E1548" s="1">
        <f>'4.OVTA Sites-Transects'!G1554</f>
        <v>0</v>
      </c>
      <c r="F1548" s="1">
        <f>'4.OVTA Sites-Transects'!F1554</f>
        <v>0</v>
      </c>
      <c r="G1548" s="6">
        <f>'4.OVTA Sites-Transects'!H1554</f>
        <v>0</v>
      </c>
      <c r="H1548" s="6">
        <f>'4.OVTA Sites-Transects'!I1554</f>
        <v>0</v>
      </c>
      <c r="I1548" s="193" t="str">
        <f t="shared" si="192"/>
        <v>-</v>
      </c>
      <c r="J1548" s="27" t="str">
        <f t="shared" si="193"/>
        <v>-</v>
      </c>
      <c r="K1548" s="27" t="str">
        <f t="shared" si="194"/>
        <v>-</v>
      </c>
      <c r="L1548" s="27" t="str">
        <f t="shared" si="195"/>
        <v>-</v>
      </c>
      <c r="M1548" s="27" t="str">
        <f t="shared" si="196"/>
        <v>-</v>
      </c>
      <c r="N1548" s="28">
        <f t="shared" si="197"/>
        <v>0</v>
      </c>
      <c r="O1548" s="28">
        <f t="shared" si="199"/>
        <v>0</v>
      </c>
      <c r="P1548" s="1" t="str">
        <f t="shared" si="198"/>
        <v>no</v>
      </c>
    </row>
    <row r="1549" spans="1:16" x14ac:dyDescent="0.25">
      <c r="A1549" s="6">
        <f>'4.OVTA Sites-Transects'!B1555</f>
        <v>0</v>
      </c>
      <c r="B1549" s="6">
        <f>'4.OVTA Sites-Transects'!C1555</f>
        <v>0</v>
      </c>
      <c r="C1549" s="6">
        <f>'4.OVTA Sites-Transects'!D1555</f>
        <v>0</v>
      </c>
      <c r="D1549" s="1">
        <f>'4.OVTA Sites-Transects'!E1555</f>
        <v>0</v>
      </c>
      <c r="E1549" s="1">
        <f>'4.OVTA Sites-Transects'!G1555</f>
        <v>0</v>
      </c>
      <c r="F1549" s="1">
        <f>'4.OVTA Sites-Transects'!F1555</f>
        <v>0</v>
      </c>
      <c r="G1549" s="6">
        <f>'4.OVTA Sites-Transects'!H1555</f>
        <v>0</v>
      </c>
      <c r="H1549" s="6">
        <f>'4.OVTA Sites-Transects'!I1555</f>
        <v>0</v>
      </c>
      <c r="I1549" s="193" t="str">
        <f t="shared" si="192"/>
        <v>-</v>
      </c>
      <c r="J1549" s="27" t="str">
        <f t="shared" si="193"/>
        <v>-</v>
      </c>
      <c r="K1549" s="27" t="str">
        <f t="shared" si="194"/>
        <v>-</v>
      </c>
      <c r="L1549" s="27" t="str">
        <f t="shared" si="195"/>
        <v>-</v>
      </c>
      <c r="M1549" s="27" t="str">
        <f t="shared" si="196"/>
        <v>-</v>
      </c>
      <c r="N1549" s="28">
        <f t="shared" si="197"/>
        <v>0</v>
      </c>
      <c r="O1549" s="28">
        <f t="shared" si="199"/>
        <v>0</v>
      </c>
      <c r="P1549" s="1" t="str">
        <f t="shared" si="198"/>
        <v>no</v>
      </c>
    </row>
    <row r="1550" spans="1:16" x14ac:dyDescent="0.25">
      <c r="A1550" s="6">
        <f>'4.OVTA Sites-Transects'!B1556</f>
        <v>0</v>
      </c>
      <c r="B1550" s="6">
        <f>'4.OVTA Sites-Transects'!C1556</f>
        <v>0</v>
      </c>
      <c r="C1550" s="6">
        <f>'4.OVTA Sites-Transects'!D1556</f>
        <v>0</v>
      </c>
      <c r="D1550" s="1">
        <f>'4.OVTA Sites-Transects'!E1556</f>
        <v>0</v>
      </c>
      <c r="E1550" s="1">
        <f>'4.OVTA Sites-Transects'!G1556</f>
        <v>0</v>
      </c>
      <c r="F1550" s="1">
        <f>'4.OVTA Sites-Transects'!F1556</f>
        <v>0</v>
      </c>
      <c r="G1550" s="6">
        <f>'4.OVTA Sites-Transects'!H1556</f>
        <v>0</v>
      </c>
      <c r="H1550" s="6">
        <f>'4.OVTA Sites-Transects'!I1556</f>
        <v>0</v>
      </c>
      <c r="I1550" s="193" t="str">
        <f t="shared" si="192"/>
        <v>-</v>
      </c>
      <c r="J1550" s="27" t="str">
        <f t="shared" si="193"/>
        <v>-</v>
      </c>
      <c r="K1550" s="27" t="str">
        <f t="shared" si="194"/>
        <v>-</v>
      </c>
      <c r="L1550" s="27" t="str">
        <f t="shared" si="195"/>
        <v>-</v>
      </c>
      <c r="M1550" s="27" t="str">
        <f t="shared" si="196"/>
        <v>-</v>
      </c>
      <c r="N1550" s="28">
        <f t="shared" si="197"/>
        <v>0</v>
      </c>
      <c r="O1550" s="28">
        <f t="shared" si="199"/>
        <v>0</v>
      </c>
      <c r="P1550" s="1" t="str">
        <f t="shared" si="198"/>
        <v>no</v>
      </c>
    </row>
    <row r="1551" spans="1:16" x14ac:dyDescent="0.25">
      <c r="A1551" s="6">
        <f>'4.OVTA Sites-Transects'!B1557</f>
        <v>0</v>
      </c>
      <c r="B1551" s="6">
        <f>'4.OVTA Sites-Transects'!C1557</f>
        <v>0</v>
      </c>
      <c r="C1551" s="6">
        <f>'4.OVTA Sites-Transects'!D1557</f>
        <v>0</v>
      </c>
      <c r="D1551" s="1">
        <f>'4.OVTA Sites-Transects'!E1557</f>
        <v>0</v>
      </c>
      <c r="E1551" s="1">
        <f>'4.OVTA Sites-Transects'!G1557</f>
        <v>0</v>
      </c>
      <c r="F1551" s="1">
        <f>'4.OVTA Sites-Transects'!F1557</f>
        <v>0</v>
      </c>
      <c r="G1551" s="6">
        <f>'4.OVTA Sites-Transects'!H1557</f>
        <v>0</v>
      </c>
      <c r="H1551" s="6">
        <f>'4.OVTA Sites-Transects'!I1557</f>
        <v>0</v>
      </c>
      <c r="I1551" s="193" t="str">
        <f t="shared" si="192"/>
        <v>-</v>
      </c>
      <c r="J1551" s="27" t="str">
        <f t="shared" si="193"/>
        <v>-</v>
      </c>
      <c r="K1551" s="27" t="str">
        <f t="shared" si="194"/>
        <v>-</v>
      </c>
      <c r="L1551" s="27" t="str">
        <f t="shared" si="195"/>
        <v>-</v>
      </c>
      <c r="M1551" s="27" t="str">
        <f t="shared" si="196"/>
        <v>-</v>
      </c>
      <c r="N1551" s="28">
        <f t="shared" si="197"/>
        <v>0</v>
      </c>
      <c r="O1551" s="28">
        <f t="shared" si="199"/>
        <v>0</v>
      </c>
      <c r="P1551" s="1" t="str">
        <f t="shared" si="198"/>
        <v>no</v>
      </c>
    </row>
    <row r="1552" spans="1:16" x14ac:dyDescent="0.25">
      <c r="A1552" s="6">
        <f>'4.OVTA Sites-Transects'!B1558</f>
        <v>0</v>
      </c>
      <c r="B1552" s="6">
        <f>'4.OVTA Sites-Transects'!C1558</f>
        <v>0</v>
      </c>
      <c r="C1552" s="6">
        <f>'4.OVTA Sites-Transects'!D1558</f>
        <v>0</v>
      </c>
      <c r="D1552" s="1">
        <f>'4.OVTA Sites-Transects'!E1558</f>
        <v>0</v>
      </c>
      <c r="E1552" s="1">
        <f>'4.OVTA Sites-Transects'!G1558</f>
        <v>0</v>
      </c>
      <c r="F1552" s="1">
        <f>'4.OVTA Sites-Transects'!F1558</f>
        <v>0</v>
      </c>
      <c r="G1552" s="6">
        <f>'4.OVTA Sites-Transects'!H1558</f>
        <v>0</v>
      </c>
      <c r="H1552" s="6">
        <f>'4.OVTA Sites-Transects'!I1558</f>
        <v>0</v>
      </c>
      <c r="I1552" s="193" t="str">
        <f t="shared" si="192"/>
        <v>-</v>
      </c>
      <c r="J1552" s="27" t="str">
        <f t="shared" si="193"/>
        <v>-</v>
      </c>
      <c r="K1552" s="27" t="str">
        <f t="shared" si="194"/>
        <v>-</v>
      </c>
      <c r="L1552" s="27" t="str">
        <f t="shared" si="195"/>
        <v>-</v>
      </c>
      <c r="M1552" s="27" t="str">
        <f t="shared" si="196"/>
        <v>-</v>
      </c>
      <c r="N1552" s="28">
        <f t="shared" si="197"/>
        <v>0</v>
      </c>
      <c r="O1552" s="28">
        <f t="shared" si="199"/>
        <v>0</v>
      </c>
      <c r="P1552" s="1" t="str">
        <f t="shared" si="198"/>
        <v>no</v>
      </c>
    </row>
    <row r="1553" spans="1:16" x14ac:dyDescent="0.25">
      <c r="A1553" s="6">
        <f>'4.OVTA Sites-Transects'!B1559</f>
        <v>0</v>
      </c>
      <c r="B1553" s="6">
        <f>'4.OVTA Sites-Transects'!C1559</f>
        <v>0</v>
      </c>
      <c r="C1553" s="6">
        <f>'4.OVTA Sites-Transects'!D1559</f>
        <v>0</v>
      </c>
      <c r="D1553" s="1">
        <f>'4.OVTA Sites-Transects'!E1559</f>
        <v>0</v>
      </c>
      <c r="E1553" s="1">
        <f>'4.OVTA Sites-Transects'!G1559</f>
        <v>0</v>
      </c>
      <c r="F1553" s="1">
        <f>'4.OVTA Sites-Transects'!F1559</f>
        <v>0</v>
      </c>
      <c r="G1553" s="6">
        <f>'4.OVTA Sites-Transects'!H1559</f>
        <v>0</v>
      </c>
      <c r="H1553" s="6">
        <f>'4.OVTA Sites-Transects'!I1559</f>
        <v>0</v>
      </c>
      <c r="I1553" s="193" t="str">
        <f t="shared" si="192"/>
        <v>-</v>
      </c>
      <c r="J1553" s="27" t="str">
        <f t="shared" si="193"/>
        <v>-</v>
      </c>
      <c r="K1553" s="27" t="str">
        <f t="shared" si="194"/>
        <v>-</v>
      </c>
      <c r="L1553" s="27" t="str">
        <f t="shared" si="195"/>
        <v>-</v>
      </c>
      <c r="M1553" s="27" t="str">
        <f t="shared" si="196"/>
        <v>-</v>
      </c>
      <c r="N1553" s="28">
        <f t="shared" si="197"/>
        <v>0</v>
      </c>
      <c r="O1553" s="28">
        <f t="shared" si="199"/>
        <v>0</v>
      </c>
      <c r="P1553" s="1" t="str">
        <f t="shared" si="198"/>
        <v>no</v>
      </c>
    </row>
    <row r="1554" spans="1:16" x14ac:dyDescent="0.25">
      <c r="A1554" s="6">
        <f>'4.OVTA Sites-Transects'!B1560</f>
        <v>0</v>
      </c>
      <c r="B1554" s="6">
        <f>'4.OVTA Sites-Transects'!C1560</f>
        <v>0</v>
      </c>
      <c r="C1554" s="6">
        <f>'4.OVTA Sites-Transects'!D1560</f>
        <v>0</v>
      </c>
      <c r="D1554" s="1">
        <f>'4.OVTA Sites-Transects'!E1560</f>
        <v>0</v>
      </c>
      <c r="E1554" s="1">
        <f>'4.OVTA Sites-Transects'!G1560</f>
        <v>0</v>
      </c>
      <c r="F1554" s="1">
        <f>'4.OVTA Sites-Transects'!F1560</f>
        <v>0</v>
      </c>
      <c r="G1554" s="6">
        <f>'4.OVTA Sites-Transects'!H1560</f>
        <v>0</v>
      </c>
      <c r="H1554" s="6">
        <f>'4.OVTA Sites-Transects'!I1560</f>
        <v>0</v>
      </c>
      <c r="I1554" s="193" t="str">
        <f t="shared" si="192"/>
        <v>-</v>
      </c>
      <c r="J1554" s="27" t="str">
        <f t="shared" si="193"/>
        <v>-</v>
      </c>
      <c r="K1554" s="27" t="str">
        <f t="shared" si="194"/>
        <v>-</v>
      </c>
      <c r="L1554" s="27" t="str">
        <f t="shared" si="195"/>
        <v>-</v>
      </c>
      <c r="M1554" s="27" t="str">
        <f t="shared" si="196"/>
        <v>-</v>
      </c>
      <c r="N1554" s="28">
        <f t="shared" si="197"/>
        <v>0</v>
      </c>
      <c r="O1554" s="28">
        <f t="shared" si="199"/>
        <v>0</v>
      </c>
      <c r="P1554" s="1" t="str">
        <f t="shared" si="198"/>
        <v>no</v>
      </c>
    </row>
    <row r="1555" spans="1:16" x14ac:dyDescent="0.25">
      <c r="A1555" s="6">
        <f>'4.OVTA Sites-Transects'!B1561</f>
        <v>0</v>
      </c>
      <c r="B1555" s="6">
        <f>'4.OVTA Sites-Transects'!C1561</f>
        <v>0</v>
      </c>
      <c r="C1555" s="6">
        <f>'4.OVTA Sites-Transects'!D1561</f>
        <v>0</v>
      </c>
      <c r="D1555" s="1">
        <f>'4.OVTA Sites-Transects'!E1561</f>
        <v>0</v>
      </c>
      <c r="E1555" s="1">
        <f>'4.OVTA Sites-Transects'!G1561</f>
        <v>0</v>
      </c>
      <c r="F1555" s="1">
        <f>'4.OVTA Sites-Transects'!F1561</f>
        <v>0</v>
      </c>
      <c r="G1555" s="6">
        <f>'4.OVTA Sites-Transects'!H1561</f>
        <v>0</v>
      </c>
      <c r="H1555" s="6">
        <f>'4.OVTA Sites-Transects'!I1561</f>
        <v>0</v>
      </c>
      <c r="I1555" s="193" t="str">
        <f t="shared" si="192"/>
        <v>-</v>
      </c>
      <c r="J1555" s="27" t="str">
        <f t="shared" si="193"/>
        <v>-</v>
      </c>
      <c r="K1555" s="27" t="str">
        <f t="shared" si="194"/>
        <v>-</v>
      </c>
      <c r="L1555" s="27" t="str">
        <f t="shared" si="195"/>
        <v>-</v>
      </c>
      <c r="M1555" s="27" t="str">
        <f t="shared" si="196"/>
        <v>-</v>
      </c>
      <c r="N1555" s="28">
        <f t="shared" si="197"/>
        <v>0</v>
      </c>
      <c r="O1555" s="28">
        <f t="shared" si="199"/>
        <v>0</v>
      </c>
      <c r="P1555" s="1" t="str">
        <f t="shared" si="198"/>
        <v>no</v>
      </c>
    </row>
    <row r="1556" spans="1:16" x14ac:dyDescent="0.25">
      <c r="A1556" s="6">
        <f>'4.OVTA Sites-Transects'!B1562</f>
        <v>0</v>
      </c>
      <c r="B1556" s="6">
        <f>'4.OVTA Sites-Transects'!C1562</f>
        <v>0</v>
      </c>
      <c r="C1556" s="6">
        <f>'4.OVTA Sites-Transects'!D1562</f>
        <v>0</v>
      </c>
      <c r="D1556" s="1">
        <f>'4.OVTA Sites-Transects'!E1562</f>
        <v>0</v>
      </c>
      <c r="E1556" s="1">
        <f>'4.OVTA Sites-Transects'!G1562</f>
        <v>0</v>
      </c>
      <c r="F1556" s="1">
        <f>'4.OVTA Sites-Transects'!F1562</f>
        <v>0</v>
      </c>
      <c r="G1556" s="6">
        <f>'4.OVTA Sites-Transects'!H1562</f>
        <v>0</v>
      </c>
      <c r="H1556" s="6">
        <f>'4.OVTA Sites-Transects'!I1562</f>
        <v>0</v>
      </c>
      <c r="I1556" s="193" t="str">
        <f t="shared" si="192"/>
        <v>-</v>
      </c>
      <c r="J1556" s="27" t="str">
        <f t="shared" si="193"/>
        <v>-</v>
      </c>
      <c r="K1556" s="27" t="str">
        <f t="shared" si="194"/>
        <v>-</v>
      </c>
      <c r="L1556" s="27" t="str">
        <f t="shared" si="195"/>
        <v>-</v>
      </c>
      <c r="M1556" s="27" t="str">
        <f t="shared" si="196"/>
        <v>-</v>
      </c>
      <c r="N1556" s="28">
        <f t="shared" si="197"/>
        <v>0</v>
      </c>
      <c r="O1556" s="28">
        <f t="shared" si="199"/>
        <v>0</v>
      </c>
      <c r="P1556" s="1" t="str">
        <f t="shared" si="198"/>
        <v>no</v>
      </c>
    </row>
    <row r="1557" spans="1:16" x14ac:dyDescent="0.25">
      <c r="A1557" s="6">
        <f>'4.OVTA Sites-Transects'!B1563</f>
        <v>0</v>
      </c>
      <c r="B1557" s="6">
        <f>'4.OVTA Sites-Transects'!C1563</f>
        <v>0</v>
      </c>
      <c r="C1557" s="6">
        <f>'4.OVTA Sites-Transects'!D1563</f>
        <v>0</v>
      </c>
      <c r="D1557" s="1">
        <f>'4.OVTA Sites-Transects'!E1563</f>
        <v>0</v>
      </c>
      <c r="E1557" s="1">
        <f>'4.OVTA Sites-Transects'!G1563</f>
        <v>0</v>
      </c>
      <c r="F1557" s="1">
        <f>'4.OVTA Sites-Transects'!F1563</f>
        <v>0</v>
      </c>
      <c r="G1557" s="6">
        <f>'4.OVTA Sites-Transects'!H1563</f>
        <v>0</v>
      </c>
      <c r="H1557" s="6">
        <f>'4.OVTA Sites-Transects'!I1563</f>
        <v>0</v>
      </c>
      <c r="I1557" s="193" t="str">
        <f t="shared" si="192"/>
        <v>-</v>
      </c>
      <c r="J1557" s="27" t="str">
        <f t="shared" si="193"/>
        <v>-</v>
      </c>
      <c r="K1557" s="27" t="str">
        <f t="shared" si="194"/>
        <v>-</v>
      </c>
      <c r="L1557" s="27" t="str">
        <f t="shared" si="195"/>
        <v>-</v>
      </c>
      <c r="M1557" s="27" t="str">
        <f t="shared" si="196"/>
        <v>-</v>
      </c>
      <c r="N1557" s="28">
        <f t="shared" si="197"/>
        <v>0</v>
      </c>
      <c r="O1557" s="28">
        <f t="shared" si="199"/>
        <v>0</v>
      </c>
      <c r="P1557" s="1" t="str">
        <f t="shared" si="198"/>
        <v>no</v>
      </c>
    </row>
    <row r="1558" spans="1:16" x14ac:dyDescent="0.25">
      <c r="A1558" s="6">
        <f>'4.OVTA Sites-Transects'!B1564</f>
        <v>0</v>
      </c>
      <c r="B1558" s="6">
        <f>'4.OVTA Sites-Transects'!C1564</f>
        <v>0</v>
      </c>
      <c r="C1558" s="6">
        <f>'4.OVTA Sites-Transects'!D1564</f>
        <v>0</v>
      </c>
      <c r="D1558" s="1">
        <f>'4.OVTA Sites-Transects'!E1564</f>
        <v>0</v>
      </c>
      <c r="E1558" s="1">
        <f>'4.OVTA Sites-Transects'!G1564</f>
        <v>0</v>
      </c>
      <c r="F1558" s="1">
        <f>'4.OVTA Sites-Transects'!F1564</f>
        <v>0</v>
      </c>
      <c r="G1558" s="6">
        <f>'4.OVTA Sites-Transects'!H1564</f>
        <v>0</v>
      </c>
      <c r="H1558" s="6">
        <f>'4.OVTA Sites-Transects'!I1564</f>
        <v>0</v>
      </c>
      <c r="I1558" s="193" t="str">
        <f t="shared" si="192"/>
        <v>-</v>
      </c>
      <c r="J1558" s="27" t="str">
        <f t="shared" si="193"/>
        <v>-</v>
      </c>
      <c r="K1558" s="27" t="str">
        <f t="shared" si="194"/>
        <v>-</v>
      </c>
      <c r="L1558" s="27" t="str">
        <f t="shared" si="195"/>
        <v>-</v>
      </c>
      <c r="M1558" s="27" t="str">
        <f t="shared" si="196"/>
        <v>-</v>
      </c>
      <c r="N1558" s="28">
        <f t="shared" si="197"/>
        <v>0</v>
      </c>
      <c r="O1558" s="28">
        <f t="shared" si="199"/>
        <v>0</v>
      </c>
      <c r="P1558" s="1" t="str">
        <f t="shared" si="198"/>
        <v>no</v>
      </c>
    </row>
    <row r="1559" spans="1:16" x14ac:dyDescent="0.25">
      <c r="A1559" s="6">
        <f>'4.OVTA Sites-Transects'!B1565</f>
        <v>0</v>
      </c>
      <c r="B1559" s="6">
        <f>'4.OVTA Sites-Transects'!C1565</f>
        <v>0</v>
      </c>
      <c r="C1559" s="6">
        <f>'4.OVTA Sites-Transects'!D1565</f>
        <v>0</v>
      </c>
      <c r="D1559" s="1">
        <f>'4.OVTA Sites-Transects'!E1565</f>
        <v>0</v>
      </c>
      <c r="E1559" s="1">
        <f>'4.OVTA Sites-Transects'!G1565</f>
        <v>0</v>
      </c>
      <c r="F1559" s="1">
        <f>'4.OVTA Sites-Transects'!F1565</f>
        <v>0</v>
      </c>
      <c r="G1559" s="6">
        <f>'4.OVTA Sites-Transects'!H1565</f>
        <v>0</v>
      </c>
      <c r="H1559" s="6">
        <f>'4.OVTA Sites-Transects'!I1565</f>
        <v>0</v>
      </c>
      <c r="I1559" s="193" t="str">
        <f t="shared" si="192"/>
        <v>-</v>
      </c>
      <c r="J1559" s="27" t="str">
        <f t="shared" si="193"/>
        <v>-</v>
      </c>
      <c r="K1559" s="27" t="str">
        <f t="shared" si="194"/>
        <v>-</v>
      </c>
      <c r="L1559" s="27" t="str">
        <f t="shared" si="195"/>
        <v>-</v>
      </c>
      <c r="M1559" s="27" t="str">
        <f t="shared" si="196"/>
        <v>-</v>
      </c>
      <c r="N1559" s="28">
        <f t="shared" si="197"/>
        <v>0</v>
      </c>
      <c r="O1559" s="28">
        <f t="shared" si="199"/>
        <v>0</v>
      </c>
      <c r="P1559" s="1" t="str">
        <f t="shared" si="198"/>
        <v>no</v>
      </c>
    </row>
    <row r="1560" spans="1:16" x14ac:dyDescent="0.25">
      <c r="A1560" s="6">
        <f>'4.OVTA Sites-Transects'!B1566</f>
        <v>0</v>
      </c>
      <c r="B1560" s="6">
        <f>'4.OVTA Sites-Transects'!C1566</f>
        <v>0</v>
      </c>
      <c r="C1560" s="6">
        <f>'4.OVTA Sites-Transects'!D1566</f>
        <v>0</v>
      </c>
      <c r="D1560" s="1">
        <f>'4.OVTA Sites-Transects'!E1566</f>
        <v>0</v>
      </c>
      <c r="E1560" s="1">
        <f>'4.OVTA Sites-Transects'!G1566</f>
        <v>0</v>
      </c>
      <c r="F1560" s="1">
        <f>'4.OVTA Sites-Transects'!F1566</f>
        <v>0</v>
      </c>
      <c r="G1560" s="6">
        <f>'4.OVTA Sites-Transects'!H1566</f>
        <v>0</v>
      </c>
      <c r="H1560" s="6">
        <f>'4.OVTA Sites-Transects'!I1566</f>
        <v>0</v>
      </c>
      <c r="I1560" s="193" t="str">
        <f t="shared" si="192"/>
        <v>-</v>
      </c>
      <c r="J1560" s="27" t="str">
        <f t="shared" si="193"/>
        <v>-</v>
      </c>
      <c r="K1560" s="27" t="str">
        <f t="shared" si="194"/>
        <v>-</v>
      </c>
      <c r="L1560" s="27" t="str">
        <f t="shared" si="195"/>
        <v>-</v>
      </c>
      <c r="M1560" s="27" t="str">
        <f t="shared" si="196"/>
        <v>-</v>
      </c>
      <c r="N1560" s="28">
        <f t="shared" si="197"/>
        <v>0</v>
      </c>
      <c r="O1560" s="28">
        <f t="shared" si="199"/>
        <v>0</v>
      </c>
      <c r="P1560" s="1" t="str">
        <f t="shared" si="198"/>
        <v>no</v>
      </c>
    </row>
    <row r="1561" spans="1:16" x14ac:dyDescent="0.25">
      <c r="A1561" s="6">
        <f>'4.OVTA Sites-Transects'!B1567</f>
        <v>0</v>
      </c>
      <c r="B1561" s="6">
        <f>'4.OVTA Sites-Transects'!C1567</f>
        <v>0</v>
      </c>
      <c r="C1561" s="6">
        <f>'4.OVTA Sites-Transects'!D1567</f>
        <v>0</v>
      </c>
      <c r="D1561" s="1">
        <f>'4.OVTA Sites-Transects'!E1567</f>
        <v>0</v>
      </c>
      <c r="E1561" s="1">
        <f>'4.OVTA Sites-Transects'!G1567</f>
        <v>0</v>
      </c>
      <c r="F1561" s="1">
        <f>'4.OVTA Sites-Transects'!F1567</f>
        <v>0</v>
      </c>
      <c r="G1561" s="6">
        <f>'4.OVTA Sites-Transects'!H1567</f>
        <v>0</v>
      </c>
      <c r="H1561" s="6">
        <f>'4.OVTA Sites-Transects'!I1567</f>
        <v>0</v>
      </c>
      <c r="I1561" s="193" t="str">
        <f t="shared" si="192"/>
        <v>-</v>
      </c>
      <c r="J1561" s="27" t="str">
        <f t="shared" si="193"/>
        <v>-</v>
      </c>
      <c r="K1561" s="27" t="str">
        <f t="shared" si="194"/>
        <v>-</v>
      </c>
      <c r="L1561" s="27" t="str">
        <f t="shared" si="195"/>
        <v>-</v>
      </c>
      <c r="M1561" s="27" t="str">
        <f t="shared" si="196"/>
        <v>-</v>
      </c>
      <c r="N1561" s="28">
        <f t="shared" si="197"/>
        <v>0</v>
      </c>
      <c r="O1561" s="28">
        <f t="shared" si="199"/>
        <v>0</v>
      </c>
      <c r="P1561" s="1" t="str">
        <f t="shared" si="198"/>
        <v>no</v>
      </c>
    </row>
    <row r="1562" spans="1:16" x14ac:dyDescent="0.25">
      <c r="A1562" s="6">
        <f>'4.OVTA Sites-Transects'!B1568</f>
        <v>0</v>
      </c>
      <c r="B1562" s="6">
        <f>'4.OVTA Sites-Transects'!C1568</f>
        <v>0</v>
      </c>
      <c r="C1562" s="6">
        <f>'4.OVTA Sites-Transects'!D1568</f>
        <v>0</v>
      </c>
      <c r="D1562" s="1">
        <f>'4.OVTA Sites-Transects'!E1568</f>
        <v>0</v>
      </c>
      <c r="E1562" s="1">
        <f>'4.OVTA Sites-Transects'!G1568</f>
        <v>0</v>
      </c>
      <c r="F1562" s="1">
        <f>'4.OVTA Sites-Transects'!F1568</f>
        <v>0</v>
      </c>
      <c r="G1562" s="6">
        <f>'4.OVTA Sites-Transects'!H1568</f>
        <v>0</v>
      </c>
      <c r="H1562" s="6">
        <f>'4.OVTA Sites-Transects'!I1568</f>
        <v>0</v>
      </c>
      <c r="I1562" s="193" t="str">
        <f t="shared" si="192"/>
        <v>-</v>
      </c>
      <c r="J1562" s="27" t="str">
        <f t="shared" si="193"/>
        <v>-</v>
      </c>
      <c r="K1562" s="27" t="str">
        <f t="shared" si="194"/>
        <v>-</v>
      </c>
      <c r="L1562" s="27" t="str">
        <f t="shared" si="195"/>
        <v>-</v>
      </c>
      <c r="M1562" s="27" t="str">
        <f t="shared" si="196"/>
        <v>-</v>
      </c>
      <c r="N1562" s="28">
        <f t="shared" si="197"/>
        <v>0</v>
      </c>
      <c r="O1562" s="28">
        <f t="shared" si="199"/>
        <v>0</v>
      </c>
      <c r="P1562" s="1" t="str">
        <f t="shared" si="198"/>
        <v>no</v>
      </c>
    </row>
    <row r="1563" spans="1:16" x14ac:dyDescent="0.25">
      <c r="A1563" s="6">
        <f>'4.OVTA Sites-Transects'!B1569</f>
        <v>0</v>
      </c>
      <c r="B1563" s="6">
        <f>'4.OVTA Sites-Transects'!C1569</f>
        <v>0</v>
      </c>
      <c r="C1563" s="6">
        <f>'4.OVTA Sites-Transects'!D1569</f>
        <v>0</v>
      </c>
      <c r="D1563" s="1">
        <f>'4.OVTA Sites-Transects'!E1569</f>
        <v>0</v>
      </c>
      <c r="E1563" s="1">
        <f>'4.OVTA Sites-Transects'!G1569</f>
        <v>0</v>
      </c>
      <c r="F1563" s="1">
        <f>'4.OVTA Sites-Transects'!F1569</f>
        <v>0</v>
      </c>
      <c r="G1563" s="6">
        <f>'4.OVTA Sites-Transects'!H1569</f>
        <v>0</v>
      </c>
      <c r="H1563" s="6">
        <f>'4.OVTA Sites-Transects'!I1569</f>
        <v>0</v>
      </c>
      <c r="I1563" s="193" t="str">
        <f t="shared" si="192"/>
        <v>-</v>
      </c>
      <c r="J1563" s="27" t="str">
        <f t="shared" si="193"/>
        <v>-</v>
      </c>
      <c r="K1563" s="27" t="str">
        <f t="shared" si="194"/>
        <v>-</v>
      </c>
      <c r="L1563" s="27" t="str">
        <f t="shared" si="195"/>
        <v>-</v>
      </c>
      <c r="M1563" s="27" t="str">
        <f t="shared" si="196"/>
        <v>-</v>
      </c>
      <c r="N1563" s="28">
        <f t="shared" si="197"/>
        <v>0</v>
      </c>
      <c r="O1563" s="28">
        <f t="shared" si="199"/>
        <v>0</v>
      </c>
      <c r="P1563" s="1" t="str">
        <f t="shared" si="198"/>
        <v>no</v>
      </c>
    </row>
    <row r="1564" spans="1:16" x14ac:dyDescent="0.25">
      <c r="A1564" s="6">
        <f>'4.OVTA Sites-Transects'!B1570</f>
        <v>0</v>
      </c>
      <c r="B1564" s="6">
        <f>'4.OVTA Sites-Transects'!C1570</f>
        <v>0</v>
      </c>
      <c r="C1564" s="6">
        <f>'4.OVTA Sites-Transects'!D1570</f>
        <v>0</v>
      </c>
      <c r="D1564" s="1">
        <f>'4.OVTA Sites-Transects'!E1570</f>
        <v>0</v>
      </c>
      <c r="E1564" s="1">
        <f>'4.OVTA Sites-Transects'!G1570</f>
        <v>0</v>
      </c>
      <c r="F1564" s="1">
        <f>'4.OVTA Sites-Transects'!F1570</f>
        <v>0</v>
      </c>
      <c r="G1564" s="6">
        <f>'4.OVTA Sites-Transects'!H1570</f>
        <v>0</v>
      </c>
      <c r="H1564" s="6">
        <f>'4.OVTA Sites-Transects'!I1570</f>
        <v>0</v>
      </c>
      <c r="I1564" s="193" t="str">
        <f t="shared" si="192"/>
        <v>-</v>
      </c>
      <c r="J1564" s="27" t="str">
        <f t="shared" si="193"/>
        <v>-</v>
      </c>
      <c r="K1564" s="27" t="str">
        <f t="shared" si="194"/>
        <v>-</v>
      </c>
      <c r="L1564" s="27" t="str">
        <f t="shared" si="195"/>
        <v>-</v>
      </c>
      <c r="M1564" s="27" t="str">
        <f t="shared" si="196"/>
        <v>-</v>
      </c>
      <c r="N1564" s="28">
        <f t="shared" si="197"/>
        <v>0</v>
      </c>
      <c r="O1564" s="28">
        <f t="shared" si="199"/>
        <v>0</v>
      </c>
      <c r="P1564" s="1" t="str">
        <f t="shared" si="198"/>
        <v>no</v>
      </c>
    </row>
    <row r="1565" spans="1:16" x14ac:dyDescent="0.25">
      <c r="A1565" s="6">
        <f>'4.OVTA Sites-Transects'!B1571</f>
        <v>0</v>
      </c>
      <c r="B1565" s="6">
        <f>'4.OVTA Sites-Transects'!C1571</f>
        <v>0</v>
      </c>
      <c r="C1565" s="6">
        <f>'4.OVTA Sites-Transects'!D1571</f>
        <v>0</v>
      </c>
      <c r="D1565" s="1">
        <f>'4.OVTA Sites-Transects'!E1571</f>
        <v>0</v>
      </c>
      <c r="E1565" s="1">
        <f>'4.OVTA Sites-Transects'!G1571</f>
        <v>0</v>
      </c>
      <c r="F1565" s="1">
        <f>'4.OVTA Sites-Transects'!F1571</f>
        <v>0</v>
      </c>
      <c r="G1565" s="6">
        <f>'4.OVTA Sites-Transects'!H1571</f>
        <v>0</v>
      </c>
      <c r="H1565" s="6">
        <f>'4.OVTA Sites-Transects'!I1571</f>
        <v>0</v>
      </c>
      <c r="I1565" s="193" t="str">
        <f t="shared" si="192"/>
        <v>-</v>
      </c>
      <c r="J1565" s="27" t="str">
        <f t="shared" si="193"/>
        <v>-</v>
      </c>
      <c r="K1565" s="27" t="str">
        <f t="shared" si="194"/>
        <v>-</v>
      </c>
      <c r="L1565" s="27" t="str">
        <f t="shared" si="195"/>
        <v>-</v>
      </c>
      <c r="M1565" s="27" t="str">
        <f t="shared" si="196"/>
        <v>-</v>
      </c>
      <c r="N1565" s="28">
        <f t="shared" si="197"/>
        <v>0</v>
      </c>
      <c r="O1565" s="28">
        <f t="shared" si="199"/>
        <v>0</v>
      </c>
      <c r="P1565" s="1" t="str">
        <f t="shared" si="198"/>
        <v>no</v>
      </c>
    </row>
    <row r="1566" spans="1:16" x14ac:dyDescent="0.25">
      <c r="A1566" s="6">
        <f>'4.OVTA Sites-Transects'!B1572</f>
        <v>0</v>
      </c>
      <c r="B1566" s="6">
        <f>'4.OVTA Sites-Transects'!C1572</f>
        <v>0</v>
      </c>
      <c r="C1566" s="6">
        <f>'4.OVTA Sites-Transects'!D1572</f>
        <v>0</v>
      </c>
      <c r="D1566" s="1">
        <f>'4.OVTA Sites-Transects'!E1572</f>
        <v>0</v>
      </c>
      <c r="E1566" s="1">
        <f>'4.OVTA Sites-Transects'!G1572</f>
        <v>0</v>
      </c>
      <c r="F1566" s="1">
        <f>'4.OVTA Sites-Transects'!F1572</f>
        <v>0</v>
      </c>
      <c r="G1566" s="6">
        <f>'4.OVTA Sites-Transects'!H1572</f>
        <v>0</v>
      </c>
      <c r="H1566" s="6">
        <f>'4.OVTA Sites-Transects'!I1572</f>
        <v>0</v>
      </c>
      <c r="I1566" s="193" t="str">
        <f t="shared" si="192"/>
        <v>-</v>
      </c>
      <c r="J1566" s="27" t="str">
        <f t="shared" si="193"/>
        <v>-</v>
      </c>
      <c r="K1566" s="27" t="str">
        <f t="shared" si="194"/>
        <v>-</v>
      </c>
      <c r="L1566" s="27" t="str">
        <f t="shared" si="195"/>
        <v>-</v>
      </c>
      <c r="M1566" s="27" t="str">
        <f t="shared" si="196"/>
        <v>-</v>
      </c>
      <c r="N1566" s="28">
        <f t="shared" si="197"/>
        <v>0</v>
      </c>
      <c r="O1566" s="28">
        <f t="shared" si="199"/>
        <v>0</v>
      </c>
      <c r="P1566" s="1" t="str">
        <f t="shared" si="198"/>
        <v>no</v>
      </c>
    </row>
    <row r="1567" spans="1:16" x14ac:dyDescent="0.25">
      <c r="A1567" s="6">
        <f>'4.OVTA Sites-Transects'!B1573</f>
        <v>0</v>
      </c>
      <c r="B1567" s="6">
        <f>'4.OVTA Sites-Transects'!C1573</f>
        <v>0</v>
      </c>
      <c r="C1567" s="6">
        <f>'4.OVTA Sites-Transects'!D1573</f>
        <v>0</v>
      </c>
      <c r="D1567" s="1">
        <f>'4.OVTA Sites-Transects'!E1573</f>
        <v>0</v>
      </c>
      <c r="E1567" s="1">
        <f>'4.OVTA Sites-Transects'!G1573</f>
        <v>0</v>
      </c>
      <c r="F1567" s="1">
        <f>'4.OVTA Sites-Transects'!F1573</f>
        <v>0</v>
      </c>
      <c r="G1567" s="6">
        <f>'4.OVTA Sites-Transects'!H1573</f>
        <v>0</v>
      </c>
      <c r="H1567" s="6">
        <f>'4.OVTA Sites-Transects'!I1573</f>
        <v>0</v>
      </c>
      <c r="I1567" s="193" t="str">
        <f t="shared" si="192"/>
        <v>-</v>
      </c>
      <c r="J1567" s="27" t="str">
        <f t="shared" si="193"/>
        <v>-</v>
      </c>
      <c r="K1567" s="27" t="str">
        <f t="shared" si="194"/>
        <v>-</v>
      </c>
      <c r="L1567" s="27" t="str">
        <f t="shared" si="195"/>
        <v>-</v>
      </c>
      <c r="M1567" s="27" t="str">
        <f t="shared" si="196"/>
        <v>-</v>
      </c>
      <c r="N1567" s="28">
        <f t="shared" si="197"/>
        <v>0</v>
      </c>
      <c r="O1567" s="28">
        <f t="shared" si="199"/>
        <v>0</v>
      </c>
      <c r="P1567" s="1" t="str">
        <f t="shared" si="198"/>
        <v>no</v>
      </c>
    </row>
    <row r="1568" spans="1:16" x14ac:dyDescent="0.25">
      <c r="A1568" s="6">
        <f>'4.OVTA Sites-Transects'!B1574</f>
        <v>0</v>
      </c>
      <c r="B1568" s="6">
        <f>'4.OVTA Sites-Transects'!C1574</f>
        <v>0</v>
      </c>
      <c r="C1568" s="6">
        <f>'4.OVTA Sites-Transects'!D1574</f>
        <v>0</v>
      </c>
      <c r="D1568" s="1">
        <f>'4.OVTA Sites-Transects'!E1574</f>
        <v>0</v>
      </c>
      <c r="E1568" s="1">
        <f>'4.OVTA Sites-Transects'!G1574</f>
        <v>0</v>
      </c>
      <c r="F1568" s="1">
        <f>'4.OVTA Sites-Transects'!F1574</f>
        <v>0</v>
      </c>
      <c r="G1568" s="6">
        <f>'4.OVTA Sites-Transects'!H1574</f>
        <v>0</v>
      </c>
      <c r="H1568" s="6">
        <f>'4.OVTA Sites-Transects'!I1574</f>
        <v>0</v>
      </c>
      <c r="I1568" s="193" t="str">
        <f t="shared" si="192"/>
        <v>-</v>
      </c>
      <c r="J1568" s="27" t="str">
        <f t="shared" si="193"/>
        <v>-</v>
      </c>
      <c r="K1568" s="27" t="str">
        <f t="shared" si="194"/>
        <v>-</v>
      </c>
      <c r="L1568" s="27" t="str">
        <f t="shared" si="195"/>
        <v>-</v>
      </c>
      <c r="M1568" s="27" t="str">
        <f t="shared" si="196"/>
        <v>-</v>
      </c>
      <c r="N1568" s="28">
        <f t="shared" si="197"/>
        <v>0</v>
      </c>
      <c r="O1568" s="28">
        <f t="shared" si="199"/>
        <v>0</v>
      </c>
      <c r="P1568" s="1" t="str">
        <f t="shared" si="198"/>
        <v>no</v>
      </c>
    </row>
    <row r="1569" spans="1:16" x14ac:dyDescent="0.25">
      <c r="A1569" s="6">
        <f>'4.OVTA Sites-Transects'!B1575</f>
        <v>0</v>
      </c>
      <c r="B1569" s="6">
        <f>'4.OVTA Sites-Transects'!C1575</f>
        <v>0</v>
      </c>
      <c r="C1569" s="6">
        <f>'4.OVTA Sites-Transects'!D1575</f>
        <v>0</v>
      </c>
      <c r="D1569" s="1">
        <f>'4.OVTA Sites-Transects'!E1575</f>
        <v>0</v>
      </c>
      <c r="E1569" s="1">
        <f>'4.OVTA Sites-Transects'!G1575</f>
        <v>0</v>
      </c>
      <c r="F1569" s="1">
        <f>'4.OVTA Sites-Transects'!F1575</f>
        <v>0</v>
      </c>
      <c r="G1569" s="6">
        <f>'4.OVTA Sites-Transects'!H1575</f>
        <v>0</v>
      </c>
      <c r="H1569" s="6">
        <f>'4.OVTA Sites-Transects'!I1575</f>
        <v>0</v>
      </c>
      <c r="I1569" s="193" t="str">
        <f t="shared" si="192"/>
        <v>-</v>
      </c>
      <c r="J1569" s="27" t="str">
        <f t="shared" si="193"/>
        <v>-</v>
      </c>
      <c r="K1569" s="27" t="str">
        <f t="shared" si="194"/>
        <v>-</v>
      </c>
      <c r="L1569" s="27" t="str">
        <f t="shared" si="195"/>
        <v>-</v>
      </c>
      <c r="M1569" s="27" t="str">
        <f t="shared" si="196"/>
        <v>-</v>
      </c>
      <c r="N1569" s="28">
        <f t="shared" si="197"/>
        <v>0</v>
      </c>
      <c r="O1569" s="28">
        <f t="shared" si="199"/>
        <v>0</v>
      </c>
      <c r="P1569" s="1" t="str">
        <f t="shared" si="198"/>
        <v>no</v>
      </c>
    </row>
    <row r="1570" spans="1:16" x14ac:dyDescent="0.25">
      <c r="A1570" s="6">
        <f>'4.OVTA Sites-Transects'!B1576</f>
        <v>0</v>
      </c>
      <c r="B1570" s="6">
        <f>'4.OVTA Sites-Transects'!C1576</f>
        <v>0</v>
      </c>
      <c r="C1570" s="6">
        <f>'4.OVTA Sites-Transects'!D1576</f>
        <v>0</v>
      </c>
      <c r="D1570" s="1">
        <f>'4.OVTA Sites-Transects'!E1576</f>
        <v>0</v>
      </c>
      <c r="E1570" s="1">
        <f>'4.OVTA Sites-Transects'!G1576</f>
        <v>0</v>
      </c>
      <c r="F1570" s="1">
        <f>'4.OVTA Sites-Transects'!F1576</f>
        <v>0</v>
      </c>
      <c r="G1570" s="6">
        <f>'4.OVTA Sites-Transects'!H1576</f>
        <v>0</v>
      </c>
      <c r="H1570" s="6">
        <f>'4.OVTA Sites-Transects'!I1576</f>
        <v>0</v>
      </c>
      <c r="I1570" s="193" t="str">
        <f t="shared" si="192"/>
        <v>-</v>
      </c>
      <c r="J1570" s="27" t="str">
        <f t="shared" si="193"/>
        <v>-</v>
      </c>
      <c r="K1570" s="27" t="str">
        <f t="shared" si="194"/>
        <v>-</v>
      </c>
      <c r="L1570" s="27" t="str">
        <f t="shared" si="195"/>
        <v>-</v>
      </c>
      <c r="M1570" s="27" t="str">
        <f t="shared" si="196"/>
        <v>-</v>
      </c>
      <c r="N1570" s="28">
        <f t="shared" si="197"/>
        <v>0</v>
      </c>
      <c r="O1570" s="28">
        <f t="shared" si="199"/>
        <v>0</v>
      </c>
      <c r="P1570" s="1" t="str">
        <f t="shared" si="198"/>
        <v>no</v>
      </c>
    </row>
    <row r="1571" spans="1:16" x14ac:dyDescent="0.25">
      <c r="A1571" s="6">
        <f>'4.OVTA Sites-Transects'!B1577</f>
        <v>0</v>
      </c>
      <c r="B1571" s="6">
        <f>'4.OVTA Sites-Transects'!C1577</f>
        <v>0</v>
      </c>
      <c r="C1571" s="6">
        <f>'4.OVTA Sites-Transects'!D1577</f>
        <v>0</v>
      </c>
      <c r="D1571" s="1">
        <f>'4.OVTA Sites-Transects'!E1577</f>
        <v>0</v>
      </c>
      <c r="E1571" s="1">
        <f>'4.OVTA Sites-Transects'!G1577</f>
        <v>0</v>
      </c>
      <c r="F1571" s="1">
        <f>'4.OVTA Sites-Transects'!F1577</f>
        <v>0</v>
      </c>
      <c r="G1571" s="6">
        <f>'4.OVTA Sites-Transects'!H1577</f>
        <v>0</v>
      </c>
      <c r="H1571" s="6">
        <f>'4.OVTA Sites-Transects'!I1577</f>
        <v>0</v>
      </c>
      <c r="I1571" s="193" t="str">
        <f t="shared" si="192"/>
        <v>-</v>
      </c>
      <c r="J1571" s="27" t="str">
        <f t="shared" si="193"/>
        <v>-</v>
      </c>
      <c r="K1571" s="27" t="str">
        <f t="shared" si="194"/>
        <v>-</v>
      </c>
      <c r="L1571" s="27" t="str">
        <f t="shared" si="195"/>
        <v>-</v>
      </c>
      <c r="M1571" s="27" t="str">
        <f t="shared" si="196"/>
        <v>-</v>
      </c>
      <c r="N1571" s="28">
        <f t="shared" si="197"/>
        <v>0</v>
      </c>
      <c r="O1571" s="28">
        <f t="shared" si="199"/>
        <v>0</v>
      </c>
      <c r="P1571" s="1" t="str">
        <f t="shared" si="198"/>
        <v>no</v>
      </c>
    </row>
    <row r="1572" spans="1:16" x14ac:dyDescent="0.25">
      <c r="A1572" s="6">
        <f>'4.OVTA Sites-Transects'!B1578</f>
        <v>0</v>
      </c>
      <c r="B1572" s="6">
        <f>'4.OVTA Sites-Transects'!C1578</f>
        <v>0</v>
      </c>
      <c r="C1572" s="6">
        <f>'4.OVTA Sites-Transects'!D1578</f>
        <v>0</v>
      </c>
      <c r="D1572" s="1">
        <f>'4.OVTA Sites-Transects'!E1578</f>
        <v>0</v>
      </c>
      <c r="E1572" s="1">
        <f>'4.OVTA Sites-Transects'!G1578</f>
        <v>0</v>
      </c>
      <c r="F1572" s="1">
        <f>'4.OVTA Sites-Transects'!F1578</f>
        <v>0</v>
      </c>
      <c r="G1572" s="6">
        <f>'4.OVTA Sites-Transects'!H1578</f>
        <v>0</v>
      </c>
      <c r="H1572" s="6">
        <f>'4.OVTA Sites-Transects'!I1578</f>
        <v>0</v>
      </c>
      <c r="I1572" s="193" t="str">
        <f t="shared" si="192"/>
        <v>-</v>
      </c>
      <c r="J1572" s="27" t="str">
        <f t="shared" si="193"/>
        <v>-</v>
      </c>
      <c r="K1572" s="27" t="str">
        <f t="shared" si="194"/>
        <v>-</v>
      </c>
      <c r="L1572" s="27" t="str">
        <f t="shared" si="195"/>
        <v>-</v>
      </c>
      <c r="M1572" s="27" t="str">
        <f t="shared" si="196"/>
        <v>-</v>
      </c>
      <c r="N1572" s="28">
        <f t="shared" si="197"/>
        <v>0</v>
      </c>
      <c r="O1572" s="28">
        <f t="shared" si="199"/>
        <v>0</v>
      </c>
      <c r="P1572" s="1" t="str">
        <f t="shared" si="198"/>
        <v>no</v>
      </c>
    </row>
    <row r="1573" spans="1:16" x14ac:dyDescent="0.25">
      <c r="A1573" s="6">
        <f>'4.OVTA Sites-Transects'!B1579</f>
        <v>0</v>
      </c>
      <c r="B1573" s="6">
        <f>'4.OVTA Sites-Transects'!C1579</f>
        <v>0</v>
      </c>
      <c r="C1573" s="6">
        <f>'4.OVTA Sites-Transects'!D1579</f>
        <v>0</v>
      </c>
      <c r="D1573" s="1">
        <f>'4.OVTA Sites-Transects'!E1579</f>
        <v>0</v>
      </c>
      <c r="E1573" s="1">
        <f>'4.OVTA Sites-Transects'!G1579</f>
        <v>0</v>
      </c>
      <c r="F1573" s="1">
        <f>'4.OVTA Sites-Transects'!F1579</f>
        <v>0</v>
      </c>
      <c r="G1573" s="6">
        <f>'4.OVTA Sites-Transects'!H1579</f>
        <v>0</v>
      </c>
      <c r="H1573" s="6">
        <f>'4.OVTA Sites-Transects'!I1579</f>
        <v>0</v>
      </c>
      <c r="I1573" s="193" t="str">
        <f t="shared" si="192"/>
        <v>-</v>
      </c>
      <c r="J1573" s="27" t="str">
        <f t="shared" si="193"/>
        <v>-</v>
      </c>
      <c r="K1573" s="27" t="str">
        <f t="shared" si="194"/>
        <v>-</v>
      </c>
      <c r="L1573" s="27" t="str">
        <f t="shared" si="195"/>
        <v>-</v>
      </c>
      <c r="M1573" s="27" t="str">
        <f t="shared" si="196"/>
        <v>-</v>
      </c>
      <c r="N1573" s="28">
        <f t="shared" si="197"/>
        <v>0</v>
      </c>
      <c r="O1573" s="28">
        <f t="shared" si="199"/>
        <v>0</v>
      </c>
      <c r="P1573" s="1" t="str">
        <f t="shared" si="198"/>
        <v>no</v>
      </c>
    </row>
    <row r="1574" spans="1:16" x14ac:dyDescent="0.25">
      <c r="A1574" s="6">
        <f>'4.OVTA Sites-Transects'!B1580</f>
        <v>0</v>
      </c>
      <c r="B1574" s="6">
        <f>'4.OVTA Sites-Transects'!C1580</f>
        <v>0</v>
      </c>
      <c r="C1574" s="6">
        <f>'4.OVTA Sites-Transects'!D1580</f>
        <v>0</v>
      </c>
      <c r="D1574" s="1">
        <f>'4.OVTA Sites-Transects'!E1580</f>
        <v>0</v>
      </c>
      <c r="E1574" s="1">
        <f>'4.OVTA Sites-Transects'!G1580</f>
        <v>0</v>
      </c>
      <c r="F1574" s="1">
        <f>'4.OVTA Sites-Transects'!F1580</f>
        <v>0</v>
      </c>
      <c r="G1574" s="6">
        <f>'4.OVTA Sites-Transects'!H1580</f>
        <v>0</v>
      </c>
      <c r="H1574" s="6">
        <f>'4.OVTA Sites-Transects'!I1580</f>
        <v>0</v>
      </c>
      <c r="I1574" s="193" t="str">
        <f t="shared" si="192"/>
        <v>-</v>
      </c>
      <c r="J1574" s="27" t="str">
        <f t="shared" si="193"/>
        <v>-</v>
      </c>
      <c r="K1574" s="27" t="str">
        <f t="shared" si="194"/>
        <v>-</v>
      </c>
      <c r="L1574" s="27" t="str">
        <f t="shared" si="195"/>
        <v>-</v>
      </c>
      <c r="M1574" s="27" t="str">
        <f t="shared" si="196"/>
        <v>-</v>
      </c>
      <c r="N1574" s="28">
        <f t="shared" si="197"/>
        <v>0</v>
      </c>
      <c r="O1574" s="28">
        <f t="shared" si="199"/>
        <v>0</v>
      </c>
      <c r="P1574" s="1" t="str">
        <f t="shared" si="198"/>
        <v>no</v>
      </c>
    </row>
    <row r="1575" spans="1:16" x14ac:dyDescent="0.25">
      <c r="A1575" s="6">
        <f>'4.OVTA Sites-Transects'!B1581</f>
        <v>0</v>
      </c>
      <c r="B1575" s="6">
        <f>'4.OVTA Sites-Transects'!C1581</f>
        <v>0</v>
      </c>
      <c r="C1575" s="6">
        <f>'4.OVTA Sites-Transects'!D1581</f>
        <v>0</v>
      </c>
      <c r="D1575" s="1">
        <f>'4.OVTA Sites-Transects'!E1581</f>
        <v>0</v>
      </c>
      <c r="E1575" s="1">
        <f>'4.OVTA Sites-Transects'!G1581</f>
        <v>0</v>
      </c>
      <c r="F1575" s="1">
        <f>'4.OVTA Sites-Transects'!F1581</f>
        <v>0</v>
      </c>
      <c r="G1575" s="6">
        <f>'4.OVTA Sites-Transects'!H1581</f>
        <v>0</v>
      </c>
      <c r="H1575" s="6">
        <f>'4.OVTA Sites-Transects'!I1581</f>
        <v>0</v>
      </c>
      <c r="I1575" s="193" t="str">
        <f t="shared" si="192"/>
        <v>-</v>
      </c>
      <c r="J1575" s="27" t="str">
        <f t="shared" si="193"/>
        <v>-</v>
      </c>
      <c r="K1575" s="27" t="str">
        <f t="shared" si="194"/>
        <v>-</v>
      </c>
      <c r="L1575" s="27" t="str">
        <f t="shared" si="195"/>
        <v>-</v>
      </c>
      <c r="M1575" s="27" t="str">
        <f t="shared" si="196"/>
        <v>-</v>
      </c>
      <c r="N1575" s="28">
        <f t="shared" si="197"/>
        <v>0</v>
      </c>
      <c r="O1575" s="28">
        <f t="shared" si="199"/>
        <v>0</v>
      </c>
      <c r="P1575" s="1" t="str">
        <f t="shared" si="198"/>
        <v>no</v>
      </c>
    </row>
    <row r="1576" spans="1:16" x14ac:dyDescent="0.25">
      <c r="A1576" s="6">
        <f>'4.OVTA Sites-Transects'!B1582</f>
        <v>0</v>
      </c>
      <c r="B1576" s="6">
        <f>'4.OVTA Sites-Transects'!C1582</f>
        <v>0</v>
      </c>
      <c r="C1576" s="6">
        <f>'4.OVTA Sites-Transects'!D1582</f>
        <v>0</v>
      </c>
      <c r="D1576" s="1">
        <f>'4.OVTA Sites-Transects'!E1582</f>
        <v>0</v>
      </c>
      <c r="E1576" s="1">
        <f>'4.OVTA Sites-Transects'!G1582</f>
        <v>0</v>
      </c>
      <c r="F1576" s="1">
        <f>'4.OVTA Sites-Transects'!F1582</f>
        <v>0</v>
      </c>
      <c r="G1576" s="6">
        <f>'4.OVTA Sites-Transects'!H1582</f>
        <v>0</v>
      </c>
      <c r="H1576" s="6">
        <f>'4.OVTA Sites-Transects'!I1582</f>
        <v>0</v>
      </c>
      <c r="I1576" s="193" t="str">
        <f t="shared" si="192"/>
        <v>-</v>
      </c>
      <c r="J1576" s="27" t="str">
        <f t="shared" si="193"/>
        <v>-</v>
      </c>
      <c r="K1576" s="27" t="str">
        <f t="shared" si="194"/>
        <v>-</v>
      </c>
      <c r="L1576" s="27" t="str">
        <f t="shared" si="195"/>
        <v>-</v>
      </c>
      <c r="M1576" s="27" t="str">
        <f t="shared" si="196"/>
        <v>-</v>
      </c>
      <c r="N1576" s="28">
        <f t="shared" si="197"/>
        <v>0</v>
      </c>
      <c r="O1576" s="28">
        <f t="shared" si="199"/>
        <v>0</v>
      </c>
      <c r="P1576" s="1" t="str">
        <f t="shared" si="198"/>
        <v>no</v>
      </c>
    </row>
    <row r="1577" spans="1:16" x14ac:dyDescent="0.25">
      <c r="A1577" s="6">
        <f>'4.OVTA Sites-Transects'!B1583</f>
        <v>0</v>
      </c>
      <c r="B1577" s="6">
        <f>'4.OVTA Sites-Transects'!C1583</f>
        <v>0</v>
      </c>
      <c r="C1577" s="6">
        <f>'4.OVTA Sites-Transects'!D1583</f>
        <v>0</v>
      </c>
      <c r="D1577" s="1">
        <f>'4.OVTA Sites-Transects'!E1583</f>
        <v>0</v>
      </c>
      <c r="E1577" s="1">
        <f>'4.OVTA Sites-Transects'!G1583</f>
        <v>0</v>
      </c>
      <c r="F1577" s="1">
        <f>'4.OVTA Sites-Transects'!F1583</f>
        <v>0</v>
      </c>
      <c r="G1577" s="6">
        <f>'4.OVTA Sites-Transects'!H1583</f>
        <v>0</v>
      </c>
      <c r="H1577" s="6">
        <f>'4.OVTA Sites-Transects'!I1583</f>
        <v>0</v>
      </c>
      <c r="I1577" s="193" t="str">
        <f t="shared" si="192"/>
        <v>-</v>
      </c>
      <c r="J1577" s="27" t="str">
        <f t="shared" si="193"/>
        <v>-</v>
      </c>
      <c r="K1577" s="27" t="str">
        <f t="shared" si="194"/>
        <v>-</v>
      </c>
      <c r="L1577" s="27" t="str">
        <f t="shared" si="195"/>
        <v>-</v>
      </c>
      <c r="M1577" s="27" t="str">
        <f t="shared" si="196"/>
        <v>-</v>
      </c>
      <c r="N1577" s="28">
        <f t="shared" si="197"/>
        <v>0</v>
      </c>
      <c r="O1577" s="28">
        <f t="shared" si="199"/>
        <v>0</v>
      </c>
      <c r="P1577" s="1" t="str">
        <f t="shared" si="198"/>
        <v>no</v>
      </c>
    </row>
    <row r="1578" spans="1:16" x14ac:dyDescent="0.25">
      <c r="A1578" s="6">
        <f>'4.OVTA Sites-Transects'!B1584</f>
        <v>0</v>
      </c>
      <c r="B1578" s="6">
        <f>'4.OVTA Sites-Transects'!C1584</f>
        <v>0</v>
      </c>
      <c r="C1578" s="6">
        <f>'4.OVTA Sites-Transects'!D1584</f>
        <v>0</v>
      </c>
      <c r="D1578" s="1">
        <f>'4.OVTA Sites-Transects'!E1584</f>
        <v>0</v>
      </c>
      <c r="E1578" s="1">
        <f>'4.OVTA Sites-Transects'!G1584</f>
        <v>0</v>
      </c>
      <c r="F1578" s="1">
        <f>'4.OVTA Sites-Transects'!F1584</f>
        <v>0</v>
      </c>
      <c r="G1578" s="6">
        <f>'4.OVTA Sites-Transects'!H1584</f>
        <v>0</v>
      </c>
      <c r="H1578" s="6">
        <f>'4.OVTA Sites-Transects'!I1584</f>
        <v>0</v>
      </c>
      <c r="I1578" s="193" t="str">
        <f t="shared" si="192"/>
        <v>-</v>
      </c>
      <c r="J1578" s="27" t="str">
        <f t="shared" si="193"/>
        <v>-</v>
      </c>
      <c r="K1578" s="27" t="str">
        <f t="shared" si="194"/>
        <v>-</v>
      </c>
      <c r="L1578" s="27" t="str">
        <f t="shared" si="195"/>
        <v>-</v>
      </c>
      <c r="M1578" s="27" t="str">
        <f t="shared" si="196"/>
        <v>-</v>
      </c>
      <c r="N1578" s="28">
        <f t="shared" si="197"/>
        <v>0</v>
      </c>
      <c r="O1578" s="28">
        <f t="shared" si="199"/>
        <v>0</v>
      </c>
      <c r="P1578" s="1" t="str">
        <f t="shared" si="198"/>
        <v>no</v>
      </c>
    </row>
    <row r="1579" spans="1:16" x14ac:dyDescent="0.25">
      <c r="A1579" s="6">
        <f>'4.OVTA Sites-Transects'!B1585</f>
        <v>0</v>
      </c>
      <c r="B1579" s="6">
        <f>'4.OVTA Sites-Transects'!C1585</f>
        <v>0</v>
      </c>
      <c r="C1579" s="6">
        <f>'4.OVTA Sites-Transects'!D1585</f>
        <v>0</v>
      </c>
      <c r="D1579" s="1">
        <f>'4.OVTA Sites-Transects'!E1585</f>
        <v>0</v>
      </c>
      <c r="E1579" s="1">
        <f>'4.OVTA Sites-Transects'!G1585</f>
        <v>0</v>
      </c>
      <c r="F1579" s="1">
        <f>'4.OVTA Sites-Transects'!F1585</f>
        <v>0</v>
      </c>
      <c r="G1579" s="6">
        <f>'4.OVTA Sites-Transects'!H1585</f>
        <v>0</v>
      </c>
      <c r="H1579" s="6">
        <f>'4.OVTA Sites-Transects'!I1585</f>
        <v>0</v>
      </c>
      <c r="I1579" s="193" t="str">
        <f t="shared" si="192"/>
        <v>-</v>
      </c>
      <c r="J1579" s="27" t="str">
        <f t="shared" si="193"/>
        <v>-</v>
      </c>
      <c r="K1579" s="27" t="str">
        <f t="shared" si="194"/>
        <v>-</v>
      </c>
      <c r="L1579" s="27" t="str">
        <f t="shared" si="195"/>
        <v>-</v>
      </c>
      <c r="M1579" s="27" t="str">
        <f t="shared" si="196"/>
        <v>-</v>
      </c>
      <c r="N1579" s="28">
        <f t="shared" si="197"/>
        <v>0</v>
      </c>
      <c r="O1579" s="28">
        <f t="shared" si="199"/>
        <v>0</v>
      </c>
      <c r="P1579" s="1" t="str">
        <f t="shared" si="198"/>
        <v>no</v>
      </c>
    </row>
    <row r="1580" spans="1:16" x14ac:dyDescent="0.25">
      <c r="A1580" s="6">
        <f>'4.OVTA Sites-Transects'!B1586</f>
        <v>0</v>
      </c>
      <c r="B1580" s="6">
        <f>'4.OVTA Sites-Transects'!C1586</f>
        <v>0</v>
      </c>
      <c r="C1580" s="6">
        <f>'4.OVTA Sites-Transects'!D1586</f>
        <v>0</v>
      </c>
      <c r="D1580" s="1">
        <f>'4.OVTA Sites-Transects'!E1586</f>
        <v>0</v>
      </c>
      <c r="E1580" s="1">
        <f>'4.OVTA Sites-Transects'!G1586</f>
        <v>0</v>
      </c>
      <c r="F1580" s="1">
        <f>'4.OVTA Sites-Transects'!F1586</f>
        <v>0</v>
      </c>
      <c r="G1580" s="6">
        <f>'4.OVTA Sites-Transects'!H1586</f>
        <v>0</v>
      </c>
      <c r="H1580" s="6">
        <f>'4.OVTA Sites-Transects'!I1586</f>
        <v>0</v>
      </c>
      <c r="I1580" s="193" t="str">
        <f t="shared" si="192"/>
        <v>-</v>
      </c>
      <c r="J1580" s="27" t="str">
        <f t="shared" si="193"/>
        <v>-</v>
      </c>
      <c r="K1580" s="27" t="str">
        <f t="shared" si="194"/>
        <v>-</v>
      </c>
      <c r="L1580" s="27" t="str">
        <f t="shared" si="195"/>
        <v>-</v>
      </c>
      <c r="M1580" s="27" t="str">
        <f t="shared" si="196"/>
        <v>-</v>
      </c>
      <c r="N1580" s="28">
        <f t="shared" si="197"/>
        <v>0</v>
      </c>
      <c r="O1580" s="28">
        <f t="shared" si="199"/>
        <v>0</v>
      </c>
      <c r="P1580" s="1" t="str">
        <f t="shared" si="198"/>
        <v>no</v>
      </c>
    </row>
    <row r="1581" spans="1:16" x14ac:dyDescent="0.25">
      <c r="A1581" s="6">
        <f>'4.OVTA Sites-Transects'!B1587</f>
        <v>0</v>
      </c>
      <c r="B1581" s="6">
        <f>'4.OVTA Sites-Transects'!C1587</f>
        <v>0</v>
      </c>
      <c r="C1581" s="6">
        <f>'4.OVTA Sites-Transects'!D1587</f>
        <v>0</v>
      </c>
      <c r="D1581" s="1">
        <f>'4.OVTA Sites-Transects'!E1587</f>
        <v>0</v>
      </c>
      <c r="E1581" s="1">
        <f>'4.OVTA Sites-Transects'!G1587</f>
        <v>0</v>
      </c>
      <c r="F1581" s="1">
        <f>'4.OVTA Sites-Transects'!F1587</f>
        <v>0</v>
      </c>
      <c r="G1581" s="6">
        <f>'4.OVTA Sites-Transects'!H1587</f>
        <v>0</v>
      </c>
      <c r="H1581" s="6">
        <f>'4.OVTA Sites-Transects'!I1587</f>
        <v>0</v>
      </c>
      <c r="I1581" s="193" t="str">
        <f t="shared" si="192"/>
        <v>-</v>
      </c>
      <c r="J1581" s="27" t="str">
        <f t="shared" si="193"/>
        <v>-</v>
      </c>
      <c r="K1581" s="27" t="str">
        <f t="shared" si="194"/>
        <v>-</v>
      </c>
      <c r="L1581" s="27" t="str">
        <f t="shared" si="195"/>
        <v>-</v>
      </c>
      <c r="M1581" s="27" t="str">
        <f t="shared" si="196"/>
        <v>-</v>
      </c>
      <c r="N1581" s="28">
        <f t="shared" si="197"/>
        <v>0</v>
      </c>
      <c r="O1581" s="28">
        <f t="shared" si="199"/>
        <v>0</v>
      </c>
      <c r="P1581" s="1" t="str">
        <f t="shared" si="198"/>
        <v>no</v>
      </c>
    </row>
    <row r="1582" spans="1:16" x14ac:dyDescent="0.25">
      <c r="A1582" s="6">
        <f>'4.OVTA Sites-Transects'!B1588</f>
        <v>0</v>
      </c>
      <c r="B1582" s="6">
        <f>'4.OVTA Sites-Transects'!C1588</f>
        <v>0</v>
      </c>
      <c r="C1582" s="6">
        <f>'4.OVTA Sites-Transects'!D1588</f>
        <v>0</v>
      </c>
      <c r="D1582" s="1">
        <f>'4.OVTA Sites-Transects'!E1588</f>
        <v>0</v>
      </c>
      <c r="E1582" s="1">
        <f>'4.OVTA Sites-Transects'!G1588</f>
        <v>0</v>
      </c>
      <c r="F1582" s="1">
        <f>'4.OVTA Sites-Transects'!F1588</f>
        <v>0</v>
      </c>
      <c r="G1582" s="6">
        <f>'4.OVTA Sites-Transects'!H1588</f>
        <v>0</v>
      </c>
      <c r="H1582" s="6">
        <f>'4.OVTA Sites-Transects'!I1588</f>
        <v>0</v>
      </c>
      <c r="I1582" s="193" t="str">
        <f t="shared" si="192"/>
        <v>-</v>
      </c>
      <c r="J1582" s="27" t="str">
        <f t="shared" si="193"/>
        <v>-</v>
      </c>
      <c r="K1582" s="27" t="str">
        <f t="shared" si="194"/>
        <v>-</v>
      </c>
      <c r="L1582" s="27" t="str">
        <f t="shared" si="195"/>
        <v>-</v>
      </c>
      <c r="M1582" s="27" t="str">
        <f t="shared" si="196"/>
        <v>-</v>
      </c>
      <c r="N1582" s="28">
        <f t="shared" si="197"/>
        <v>0</v>
      </c>
      <c r="O1582" s="28">
        <f t="shared" si="199"/>
        <v>0</v>
      </c>
      <c r="P1582" s="1" t="str">
        <f t="shared" si="198"/>
        <v>no</v>
      </c>
    </row>
    <row r="1583" spans="1:16" x14ac:dyDescent="0.25">
      <c r="A1583" s="6">
        <f>'4.OVTA Sites-Transects'!B1589</f>
        <v>0</v>
      </c>
      <c r="B1583" s="6">
        <f>'4.OVTA Sites-Transects'!C1589</f>
        <v>0</v>
      </c>
      <c r="C1583" s="6">
        <f>'4.OVTA Sites-Transects'!D1589</f>
        <v>0</v>
      </c>
      <c r="D1583" s="1">
        <f>'4.OVTA Sites-Transects'!E1589</f>
        <v>0</v>
      </c>
      <c r="E1583" s="1">
        <f>'4.OVTA Sites-Transects'!G1589</f>
        <v>0</v>
      </c>
      <c r="F1583" s="1">
        <f>'4.OVTA Sites-Transects'!F1589</f>
        <v>0</v>
      </c>
      <c r="G1583" s="6">
        <f>'4.OVTA Sites-Transects'!H1589</f>
        <v>0</v>
      </c>
      <c r="H1583" s="6">
        <f>'4.OVTA Sites-Transects'!I1589</f>
        <v>0</v>
      </c>
      <c r="I1583" s="193" t="str">
        <f t="shared" si="192"/>
        <v>-</v>
      </c>
      <c r="J1583" s="27" t="str">
        <f t="shared" si="193"/>
        <v>-</v>
      </c>
      <c r="K1583" s="27" t="str">
        <f t="shared" si="194"/>
        <v>-</v>
      </c>
      <c r="L1583" s="27" t="str">
        <f t="shared" si="195"/>
        <v>-</v>
      </c>
      <c r="M1583" s="27" t="str">
        <f t="shared" si="196"/>
        <v>-</v>
      </c>
      <c r="N1583" s="28">
        <f t="shared" si="197"/>
        <v>0</v>
      </c>
      <c r="O1583" s="28">
        <f t="shared" si="199"/>
        <v>0</v>
      </c>
      <c r="P1583" s="1" t="str">
        <f t="shared" si="198"/>
        <v>no</v>
      </c>
    </row>
    <row r="1584" spans="1:16" x14ac:dyDescent="0.25">
      <c r="A1584" s="6">
        <f>'4.OVTA Sites-Transects'!B1590</f>
        <v>0</v>
      </c>
      <c r="B1584" s="6">
        <f>'4.OVTA Sites-Transects'!C1590</f>
        <v>0</v>
      </c>
      <c r="C1584" s="6">
        <f>'4.OVTA Sites-Transects'!D1590</f>
        <v>0</v>
      </c>
      <c r="D1584" s="1">
        <f>'4.OVTA Sites-Transects'!E1590</f>
        <v>0</v>
      </c>
      <c r="E1584" s="1">
        <f>'4.OVTA Sites-Transects'!G1590</f>
        <v>0</v>
      </c>
      <c r="F1584" s="1">
        <f>'4.OVTA Sites-Transects'!F1590</f>
        <v>0</v>
      </c>
      <c r="G1584" s="6">
        <f>'4.OVTA Sites-Transects'!H1590</f>
        <v>0</v>
      </c>
      <c r="H1584" s="6">
        <f>'4.OVTA Sites-Transects'!I1590</f>
        <v>0</v>
      </c>
      <c r="I1584" s="193" t="str">
        <f t="shared" si="192"/>
        <v>-</v>
      </c>
      <c r="J1584" s="27" t="str">
        <f t="shared" si="193"/>
        <v>-</v>
      </c>
      <c r="K1584" s="27" t="str">
        <f t="shared" si="194"/>
        <v>-</v>
      </c>
      <c r="L1584" s="27" t="str">
        <f t="shared" si="195"/>
        <v>-</v>
      </c>
      <c r="M1584" s="27" t="str">
        <f t="shared" si="196"/>
        <v>-</v>
      </c>
      <c r="N1584" s="28">
        <f t="shared" si="197"/>
        <v>0</v>
      </c>
      <c r="O1584" s="28">
        <f t="shared" si="199"/>
        <v>0</v>
      </c>
      <c r="P1584" s="1" t="str">
        <f t="shared" si="198"/>
        <v>no</v>
      </c>
    </row>
    <row r="1585" spans="1:16" x14ac:dyDescent="0.25">
      <c r="A1585" s="6">
        <f>'4.OVTA Sites-Transects'!B1591</f>
        <v>0</v>
      </c>
      <c r="B1585" s="6">
        <f>'4.OVTA Sites-Transects'!C1591</f>
        <v>0</v>
      </c>
      <c r="C1585" s="6">
        <f>'4.OVTA Sites-Transects'!D1591</f>
        <v>0</v>
      </c>
      <c r="D1585" s="1">
        <f>'4.OVTA Sites-Transects'!E1591</f>
        <v>0</v>
      </c>
      <c r="E1585" s="1">
        <f>'4.OVTA Sites-Transects'!G1591</f>
        <v>0</v>
      </c>
      <c r="F1585" s="1">
        <f>'4.OVTA Sites-Transects'!F1591</f>
        <v>0</v>
      </c>
      <c r="G1585" s="6">
        <f>'4.OVTA Sites-Transects'!H1591</f>
        <v>0</v>
      </c>
      <c r="H1585" s="6">
        <f>'4.OVTA Sites-Transects'!I1591</f>
        <v>0</v>
      </c>
      <c r="I1585" s="193" t="str">
        <f t="shared" si="192"/>
        <v>-</v>
      </c>
      <c r="J1585" s="27" t="str">
        <f t="shared" si="193"/>
        <v>-</v>
      </c>
      <c r="K1585" s="27" t="str">
        <f t="shared" si="194"/>
        <v>-</v>
      </c>
      <c r="L1585" s="27" t="str">
        <f t="shared" si="195"/>
        <v>-</v>
      </c>
      <c r="M1585" s="27" t="str">
        <f t="shared" si="196"/>
        <v>-</v>
      </c>
      <c r="N1585" s="28">
        <f t="shared" si="197"/>
        <v>0</v>
      </c>
      <c r="O1585" s="28">
        <f t="shared" si="199"/>
        <v>0</v>
      </c>
      <c r="P1585" s="1" t="str">
        <f t="shared" si="198"/>
        <v>no</v>
      </c>
    </row>
    <row r="1586" spans="1:16" x14ac:dyDescent="0.25">
      <c r="A1586" s="6">
        <f>'4.OVTA Sites-Transects'!B1592</f>
        <v>0</v>
      </c>
      <c r="B1586" s="6">
        <f>'4.OVTA Sites-Transects'!C1592</f>
        <v>0</v>
      </c>
      <c r="C1586" s="6">
        <f>'4.OVTA Sites-Transects'!D1592</f>
        <v>0</v>
      </c>
      <c r="D1586" s="1">
        <f>'4.OVTA Sites-Transects'!E1592</f>
        <v>0</v>
      </c>
      <c r="E1586" s="1">
        <f>'4.OVTA Sites-Transects'!G1592</f>
        <v>0</v>
      </c>
      <c r="F1586" s="1">
        <f>'4.OVTA Sites-Transects'!F1592</f>
        <v>0</v>
      </c>
      <c r="G1586" s="6">
        <f>'4.OVTA Sites-Transects'!H1592</f>
        <v>0</v>
      </c>
      <c r="H1586" s="6">
        <f>'4.OVTA Sites-Transects'!I1592</f>
        <v>0</v>
      </c>
      <c r="I1586" s="193" t="str">
        <f t="shared" si="192"/>
        <v>-</v>
      </c>
      <c r="J1586" s="27" t="str">
        <f t="shared" si="193"/>
        <v>-</v>
      </c>
      <c r="K1586" s="27" t="str">
        <f t="shared" si="194"/>
        <v>-</v>
      </c>
      <c r="L1586" s="27" t="str">
        <f t="shared" si="195"/>
        <v>-</v>
      </c>
      <c r="M1586" s="27" t="str">
        <f t="shared" si="196"/>
        <v>-</v>
      </c>
      <c r="N1586" s="28">
        <f t="shared" si="197"/>
        <v>0</v>
      </c>
      <c r="O1586" s="28">
        <f t="shared" si="199"/>
        <v>0</v>
      </c>
      <c r="P1586" s="1" t="str">
        <f t="shared" si="198"/>
        <v>no</v>
      </c>
    </row>
    <row r="1587" spans="1:16" x14ac:dyDescent="0.25">
      <c r="A1587" s="6">
        <f>'4.OVTA Sites-Transects'!B1593</f>
        <v>0</v>
      </c>
      <c r="B1587" s="6">
        <f>'4.OVTA Sites-Transects'!C1593</f>
        <v>0</v>
      </c>
      <c r="C1587" s="6">
        <f>'4.OVTA Sites-Transects'!D1593</f>
        <v>0</v>
      </c>
      <c r="D1587" s="1">
        <f>'4.OVTA Sites-Transects'!E1593</f>
        <v>0</v>
      </c>
      <c r="E1587" s="1">
        <f>'4.OVTA Sites-Transects'!G1593</f>
        <v>0</v>
      </c>
      <c r="F1587" s="1">
        <f>'4.OVTA Sites-Transects'!F1593</f>
        <v>0</v>
      </c>
      <c r="G1587" s="6">
        <f>'4.OVTA Sites-Transects'!H1593</f>
        <v>0</v>
      </c>
      <c r="H1587" s="6">
        <f>'4.OVTA Sites-Transects'!I1593</f>
        <v>0</v>
      </c>
      <c r="I1587" s="193" t="str">
        <f t="shared" si="192"/>
        <v>-</v>
      </c>
      <c r="J1587" s="27" t="str">
        <f t="shared" si="193"/>
        <v>-</v>
      </c>
      <c r="K1587" s="27" t="str">
        <f t="shared" si="194"/>
        <v>-</v>
      </c>
      <c r="L1587" s="27" t="str">
        <f t="shared" si="195"/>
        <v>-</v>
      </c>
      <c r="M1587" s="27" t="str">
        <f t="shared" si="196"/>
        <v>-</v>
      </c>
      <c r="N1587" s="28">
        <f t="shared" si="197"/>
        <v>0</v>
      </c>
      <c r="O1587" s="28">
        <f t="shared" si="199"/>
        <v>0</v>
      </c>
      <c r="P1587" s="1" t="str">
        <f t="shared" si="198"/>
        <v>no</v>
      </c>
    </row>
    <row r="1588" spans="1:16" x14ac:dyDescent="0.25">
      <c r="A1588" s="6">
        <f>'4.OVTA Sites-Transects'!B1594</f>
        <v>0</v>
      </c>
      <c r="B1588" s="6">
        <f>'4.OVTA Sites-Transects'!C1594</f>
        <v>0</v>
      </c>
      <c r="C1588" s="6">
        <f>'4.OVTA Sites-Transects'!D1594</f>
        <v>0</v>
      </c>
      <c r="D1588" s="1">
        <f>'4.OVTA Sites-Transects'!E1594</f>
        <v>0</v>
      </c>
      <c r="E1588" s="1">
        <f>'4.OVTA Sites-Transects'!G1594</f>
        <v>0</v>
      </c>
      <c r="F1588" s="1">
        <f>'4.OVTA Sites-Transects'!F1594</f>
        <v>0</v>
      </c>
      <c r="G1588" s="6">
        <f>'4.OVTA Sites-Transects'!H1594</f>
        <v>0</v>
      </c>
      <c r="H1588" s="6">
        <f>'4.OVTA Sites-Transects'!I1594</f>
        <v>0</v>
      </c>
      <c r="I1588" s="193" t="str">
        <f t="shared" si="192"/>
        <v>-</v>
      </c>
      <c r="J1588" s="27" t="str">
        <f t="shared" si="193"/>
        <v>-</v>
      </c>
      <c r="K1588" s="27" t="str">
        <f t="shared" si="194"/>
        <v>-</v>
      </c>
      <c r="L1588" s="27" t="str">
        <f t="shared" si="195"/>
        <v>-</v>
      </c>
      <c r="M1588" s="27" t="str">
        <f t="shared" si="196"/>
        <v>-</v>
      </c>
      <c r="N1588" s="28">
        <f t="shared" si="197"/>
        <v>0</v>
      </c>
      <c r="O1588" s="28">
        <f t="shared" si="199"/>
        <v>0</v>
      </c>
      <c r="P1588" s="1" t="str">
        <f t="shared" si="198"/>
        <v>no</v>
      </c>
    </row>
    <row r="1589" spans="1:16" x14ac:dyDescent="0.25">
      <c r="A1589" s="6">
        <f>'4.OVTA Sites-Transects'!B1595</f>
        <v>0</v>
      </c>
      <c r="B1589" s="6">
        <f>'4.OVTA Sites-Transects'!C1595</f>
        <v>0</v>
      </c>
      <c r="C1589" s="6">
        <f>'4.OVTA Sites-Transects'!D1595</f>
        <v>0</v>
      </c>
      <c r="D1589" s="1">
        <f>'4.OVTA Sites-Transects'!E1595</f>
        <v>0</v>
      </c>
      <c r="E1589" s="1">
        <f>'4.OVTA Sites-Transects'!G1595</f>
        <v>0</v>
      </c>
      <c r="F1589" s="1">
        <f>'4.OVTA Sites-Transects'!F1595</f>
        <v>0</v>
      </c>
      <c r="G1589" s="6">
        <f>'4.OVTA Sites-Transects'!H1595</f>
        <v>0</v>
      </c>
      <c r="H1589" s="6">
        <f>'4.OVTA Sites-Transects'!I1595</f>
        <v>0</v>
      </c>
      <c r="I1589" s="193" t="str">
        <f t="shared" si="192"/>
        <v>-</v>
      </c>
      <c r="J1589" s="27" t="str">
        <f t="shared" si="193"/>
        <v>-</v>
      </c>
      <c r="K1589" s="27" t="str">
        <f t="shared" si="194"/>
        <v>-</v>
      </c>
      <c r="L1589" s="27" t="str">
        <f t="shared" si="195"/>
        <v>-</v>
      </c>
      <c r="M1589" s="27" t="str">
        <f t="shared" si="196"/>
        <v>-</v>
      </c>
      <c r="N1589" s="28">
        <f t="shared" si="197"/>
        <v>0</v>
      </c>
      <c r="O1589" s="28">
        <f t="shared" si="199"/>
        <v>0</v>
      </c>
      <c r="P1589" s="1" t="str">
        <f t="shared" si="198"/>
        <v>no</v>
      </c>
    </row>
    <row r="1590" spans="1:16" x14ac:dyDescent="0.25">
      <c r="A1590" s="6">
        <f>'4.OVTA Sites-Transects'!B1596</f>
        <v>0</v>
      </c>
      <c r="B1590" s="6">
        <f>'4.OVTA Sites-Transects'!C1596</f>
        <v>0</v>
      </c>
      <c r="C1590" s="6">
        <f>'4.OVTA Sites-Transects'!D1596</f>
        <v>0</v>
      </c>
      <c r="D1590" s="1">
        <f>'4.OVTA Sites-Transects'!E1596</f>
        <v>0</v>
      </c>
      <c r="E1590" s="1">
        <f>'4.OVTA Sites-Transects'!G1596</f>
        <v>0</v>
      </c>
      <c r="F1590" s="1">
        <f>'4.OVTA Sites-Transects'!F1596</f>
        <v>0</v>
      </c>
      <c r="G1590" s="6">
        <f>'4.OVTA Sites-Transects'!H1596</f>
        <v>0</v>
      </c>
      <c r="H1590" s="6">
        <f>'4.OVTA Sites-Transects'!I1596</f>
        <v>0</v>
      </c>
      <c r="I1590" s="193" t="str">
        <f t="shared" si="192"/>
        <v>-</v>
      </c>
      <c r="J1590" s="27" t="str">
        <f t="shared" si="193"/>
        <v>-</v>
      </c>
      <c r="K1590" s="27" t="str">
        <f t="shared" si="194"/>
        <v>-</v>
      </c>
      <c r="L1590" s="27" t="str">
        <f t="shared" si="195"/>
        <v>-</v>
      </c>
      <c r="M1590" s="27" t="str">
        <f t="shared" si="196"/>
        <v>-</v>
      </c>
      <c r="N1590" s="28">
        <f t="shared" si="197"/>
        <v>0</v>
      </c>
      <c r="O1590" s="28">
        <f t="shared" si="199"/>
        <v>0</v>
      </c>
      <c r="P1590" s="1" t="str">
        <f t="shared" si="198"/>
        <v>no</v>
      </c>
    </row>
    <row r="1591" spans="1:16" x14ac:dyDescent="0.25">
      <c r="A1591" s="6">
        <f>'4.OVTA Sites-Transects'!B1597</f>
        <v>0</v>
      </c>
      <c r="B1591" s="6">
        <f>'4.OVTA Sites-Transects'!C1597</f>
        <v>0</v>
      </c>
      <c r="C1591" s="6">
        <f>'4.OVTA Sites-Transects'!D1597</f>
        <v>0</v>
      </c>
      <c r="D1591" s="1">
        <f>'4.OVTA Sites-Transects'!E1597</f>
        <v>0</v>
      </c>
      <c r="E1591" s="1">
        <f>'4.OVTA Sites-Transects'!G1597</f>
        <v>0</v>
      </c>
      <c r="F1591" s="1">
        <f>'4.OVTA Sites-Transects'!F1597</f>
        <v>0</v>
      </c>
      <c r="G1591" s="6">
        <f>'4.OVTA Sites-Transects'!H1597</f>
        <v>0</v>
      </c>
      <c r="H1591" s="6">
        <f>'4.OVTA Sites-Transects'!I1597</f>
        <v>0</v>
      </c>
      <c r="I1591" s="193" t="str">
        <f t="shared" si="192"/>
        <v>-</v>
      </c>
      <c r="J1591" s="27" t="str">
        <f t="shared" si="193"/>
        <v>-</v>
      </c>
      <c r="K1591" s="27" t="str">
        <f t="shared" si="194"/>
        <v>-</v>
      </c>
      <c r="L1591" s="27" t="str">
        <f t="shared" si="195"/>
        <v>-</v>
      </c>
      <c r="M1591" s="27" t="str">
        <f t="shared" si="196"/>
        <v>-</v>
      </c>
      <c r="N1591" s="28">
        <f t="shared" si="197"/>
        <v>0</v>
      </c>
      <c r="O1591" s="28">
        <f t="shared" si="199"/>
        <v>0</v>
      </c>
      <c r="P1591" s="1" t="str">
        <f t="shared" si="198"/>
        <v>no</v>
      </c>
    </row>
    <row r="1592" spans="1:16" x14ac:dyDescent="0.25">
      <c r="A1592" s="6">
        <f>'4.OVTA Sites-Transects'!B1598</f>
        <v>0</v>
      </c>
      <c r="B1592" s="6">
        <f>'4.OVTA Sites-Transects'!C1598</f>
        <v>0</v>
      </c>
      <c r="C1592" s="6">
        <f>'4.OVTA Sites-Transects'!D1598</f>
        <v>0</v>
      </c>
      <c r="D1592" s="1">
        <f>'4.OVTA Sites-Transects'!E1598</f>
        <v>0</v>
      </c>
      <c r="E1592" s="1">
        <f>'4.OVTA Sites-Transects'!G1598</f>
        <v>0</v>
      </c>
      <c r="F1592" s="1">
        <f>'4.OVTA Sites-Transects'!F1598</f>
        <v>0</v>
      </c>
      <c r="G1592" s="6">
        <f>'4.OVTA Sites-Transects'!H1598</f>
        <v>0</v>
      </c>
      <c r="H1592" s="6">
        <f>'4.OVTA Sites-Transects'!I1598</f>
        <v>0</v>
      </c>
      <c r="I1592" s="193" t="str">
        <f t="shared" si="192"/>
        <v>-</v>
      </c>
      <c r="J1592" s="27" t="str">
        <f t="shared" si="193"/>
        <v>-</v>
      </c>
      <c r="K1592" s="27" t="str">
        <f t="shared" si="194"/>
        <v>-</v>
      </c>
      <c r="L1592" s="27" t="str">
        <f t="shared" si="195"/>
        <v>-</v>
      </c>
      <c r="M1592" s="27" t="str">
        <f t="shared" si="196"/>
        <v>-</v>
      </c>
      <c r="N1592" s="28">
        <f t="shared" si="197"/>
        <v>0</v>
      </c>
      <c r="O1592" s="28">
        <f t="shared" si="199"/>
        <v>0</v>
      </c>
      <c r="P1592" s="1" t="str">
        <f t="shared" si="198"/>
        <v>no</v>
      </c>
    </row>
    <row r="1593" spans="1:16" x14ac:dyDescent="0.25">
      <c r="A1593" s="6">
        <f>'4.OVTA Sites-Transects'!B1599</f>
        <v>0</v>
      </c>
      <c r="B1593" s="6">
        <f>'4.OVTA Sites-Transects'!C1599</f>
        <v>0</v>
      </c>
      <c r="C1593" s="6">
        <f>'4.OVTA Sites-Transects'!D1599</f>
        <v>0</v>
      </c>
      <c r="D1593" s="1">
        <f>'4.OVTA Sites-Transects'!E1599</f>
        <v>0</v>
      </c>
      <c r="E1593" s="1">
        <f>'4.OVTA Sites-Transects'!G1599</f>
        <v>0</v>
      </c>
      <c r="F1593" s="1">
        <f>'4.OVTA Sites-Transects'!F1599</f>
        <v>0</v>
      </c>
      <c r="G1593" s="6">
        <f>'4.OVTA Sites-Transects'!H1599</f>
        <v>0</v>
      </c>
      <c r="H1593" s="6">
        <f>'4.OVTA Sites-Transects'!I1599</f>
        <v>0</v>
      </c>
      <c r="I1593" s="193" t="str">
        <f t="shared" si="192"/>
        <v>-</v>
      </c>
      <c r="J1593" s="27" t="str">
        <f t="shared" si="193"/>
        <v>-</v>
      </c>
      <c r="K1593" s="27" t="str">
        <f t="shared" si="194"/>
        <v>-</v>
      </c>
      <c r="L1593" s="27" t="str">
        <f t="shared" si="195"/>
        <v>-</v>
      </c>
      <c r="M1593" s="27" t="str">
        <f t="shared" si="196"/>
        <v>-</v>
      </c>
      <c r="N1593" s="28">
        <f t="shared" si="197"/>
        <v>0</v>
      </c>
      <c r="O1593" s="28">
        <f t="shared" si="199"/>
        <v>0</v>
      </c>
      <c r="P1593" s="1" t="str">
        <f t="shared" si="198"/>
        <v>no</v>
      </c>
    </row>
    <row r="1594" spans="1:16" x14ac:dyDescent="0.25">
      <c r="A1594" s="6">
        <f>'4.OVTA Sites-Transects'!B1600</f>
        <v>0</v>
      </c>
      <c r="B1594" s="6">
        <f>'4.OVTA Sites-Transects'!C1600</f>
        <v>0</v>
      </c>
      <c r="C1594" s="6">
        <f>'4.OVTA Sites-Transects'!D1600</f>
        <v>0</v>
      </c>
      <c r="D1594" s="1">
        <f>'4.OVTA Sites-Transects'!E1600</f>
        <v>0</v>
      </c>
      <c r="E1594" s="1">
        <f>'4.OVTA Sites-Transects'!G1600</f>
        <v>0</v>
      </c>
      <c r="F1594" s="1">
        <f>'4.OVTA Sites-Transects'!F1600</f>
        <v>0</v>
      </c>
      <c r="G1594" s="6">
        <f>'4.OVTA Sites-Transects'!H1600</f>
        <v>0</v>
      </c>
      <c r="H1594" s="6">
        <f>'4.OVTA Sites-Transects'!I1600</f>
        <v>0</v>
      </c>
      <c r="I1594" s="193" t="str">
        <f t="shared" si="192"/>
        <v>-</v>
      </c>
      <c r="J1594" s="27" t="str">
        <f t="shared" si="193"/>
        <v>-</v>
      </c>
      <c r="K1594" s="27" t="str">
        <f t="shared" si="194"/>
        <v>-</v>
      </c>
      <c r="L1594" s="27" t="str">
        <f t="shared" si="195"/>
        <v>-</v>
      </c>
      <c r="M1594" s="27" t="str">
        <f t="shared" si="196"/>
        <v>-</v>
      </c>
      <c r="N1594" s="28">
        <f t="shared" si="197"/>
        <v>0</v>
      </c>
      <c r="O1594" s="28">
        <f t="shared" si="199"/>
        <v>0</v>
      </c>
      <c r="P1594" s="1" t="str">
        <f t="shared" si="198"/>
        <v>no</v>
      </c>
    </row>
    <row r="1595" spans="1:16" x14ac:dyDescent="0.25">
      <c r="A1595" s="6">
        <f>'4.OVTA Sites-Transects'!B1601</f>
        <v>0</v>
      </c>
      <c r="B1595" s="6">
        <f>'4.OVTA Sites-Transects'!C1601</f>
        <v>0</v>
      </c>
      <c r="C1595" s="6">
        <f>'4.OVTA Sites-Transects'!D1601</f>
        <v>0</v>
      </c>
      <c r="D1595" s="1">
        <f>'4.OVTA Sites-Transects'!E1601</f>
        <v>0</v>
      </c>
      <c r="E1595" s="1">
        <f>'4.OVTA Sites-Transects'!G1601</f>
        <v>0</v>
      </c>
      <c r="F1595" s="1">
        <f>'4.OVTA Sites-Transects'!F1601</f>
        <v>0</v>
      </c>
      <c r="G1595" s="6">
        <f>'4.OVTA Sites-Transects'!H1601</f>
        <v>0</v>
      </c>
      <c r="H1595" s="6">
        <f>'4.OVTA Sites-Transects'!I1601</f>
        <v>0</v>
      </c>
      <c r="I1595" s="193" t="str">
        <f t="shared" si="192"/>
        <v>-</v>
      </c>
      <c r="J1595" s="27" t="str">
        <f t="shared" si="193"/>
        <v>-</v>
      </c>
      <c r="K1595" s="27" t="str">
        <f t="shared" si="194"/>
        <v>-</v>
      </c>
      <c r="L1595" s="27" t="str">
        <f t="shared" si="195"/>
        <v>-</v>
      </c>
      <c r="M1595" s="27" t="str">
        <f t="shared" si="196"/>
        <v>-</v>
      </c>
      <c r="N1595" s="28">
        <f t="shared" si="197"/>
        <v>0</v>
      </c>
      <c r="O1595" s="28">
        <f t="shared" si="199"/>
        <v>0</v>
      </c>
      <c r="P1595" s="1" t="str">
        <f t="shared" si="198"/>
        <v>no</v>
      </c>
    </row>
    <row r="1596" spans="1:16" x14ac:dyDescent="0.25">
      <c r="A1596" s="6">
        <f>'4.OVTA Sites-Transects'!B1602</f>
        <v>0</v>
      </c>
      <c r="B1596" s="6">
        <f>'4.OVTA Sites-Transects'!C1602</f>
        <v>0</v>
      </c>
      <c r="C1596" s="6">
        <f>'4.OVTA Sites-Transects'!D1602</f>
        <v>0</v>
      </c>
      <c r="D1596" s="1">
        <f>'4.OVTA Sites-Transects'!E1602</f>
        <v>0</v>
      </c>
      <c r="E1596" s="1">
        <f>'4.OVTA Sites-Transects'!G1602</f>
        <v>0</v>
      </c>
      <c r="F1596" s="1">
        <f>'4.OVTA Sites-Transects'!F1602</f>
        <v>0</v>
      </c>
      <c r="G1596" s="6">
        <f>'4.OVTA Sites-Transects'!H1602</f>
        <v>0</v>
      </c>
      <c r="H1596" s="6">
        <f>'4.OVTA Sites-Transects'!I1602</f>
        <v>0</v>
      </c>
      <c r="I1596" s="193" t="str">
        <f t="shared" si="192"/>
        <v>-</v>
      </c>
      <c r="J1596" s="27" t="str">
        <f t="shared" si="193"/>
        <v>-</v>
      </c>
      <c r="K1596" s="27" t="str">
        <f t="shared" si="194"/>
        <v>-</v>
      </c>
      <c r="L1596" s="27" t="str">
        <f t="shared" si="195"/>
        <v>-</v>
      </c>
      <c r="M1596" s="27" t="str">
        <f t="shared" si="196"/>
        <v>-</v>
      </c>
      <c r="N1596" s="28">
        <f t="shared" si="197"/>
        <v>0</v>
      </c>
      <c r="O1596" s="28">
        <f t="shared" si="199"/>
        <v>0</v>
      </c>
      <c r="P1596" s="1" t="str">
        <f t="shared" si="198"/>
        <v>no</v>
      </c>
    </row>
    <row r="1597" spans="1:16" x14ac:dyDescent="0.25">
      <c r="A1597" s="6">
        <f>'4.OVTA Sites-Transects'!B1603</f>
        <v>0</v>
      </c>
      <c r="B1597" s="6">
        <f>'4.OVTA Sites-Transects'!C1603</f>
        <v>0</v>
      </c>
      <c r="C1597" s="6">
        <f>'4.OVTA Sites-Transects'!D1603</f>
        <v>0</v>
      </c>
      <c r="D1597" s="1">
        <f>'4.OVTA Sites-Transects'!E1603</f>
        <v>0</v>
      </c>
      <c r="E1597" s="1">
        <f>'4.OVTA Sites-Transects'!G1603</f>
        <v>0</v>
      </c>
      <c r="F1597" s="1">
        <f>'4.OVTA Sites-Transects'!F1603</f>
        <v>0</v>
      </c>
      <c r="G1597" s="6">
        <f>'4.OVTA Sites-Transects'!H1603</f>
        <v>0</v>
      </c>
      <c r="H1597" s="6">
        <f>'4.OVTA Sites-Transects'!I1603</f>
        <v>0</v>
      </c>
      <c r="I1597" s="193" t="str">
        <f t="shared" si="192"/>
        <v>-</v>
      </c>
      <c r="J1597" s="27" t="str">
        <f t="shared" si="193"/>
        <v>-</v>
      </c>
      <c r="K1597" s="27" t="str">
        <f t="shared" si="194"/>
        <v>-</v>
      </c>
      <c r="L1597" s="27" t="str">
        <f t="shared" si="195"/>
        <v>-</v>
      </c>
      <c r="M1597" s="27" t="str">
        <f t="shared" si="196"/>
        <v>-</v>
      </c>
      <c r="N1597" s="28">
        <f t="shared" si="197"/>
        <v>0</v>
      </c>
      <c r="O1597" s="28">
        <f t="shared" si="199"/>
        <v>0</v>
      </c>
      <c r="P1597" s="1" t="str">
        <f t="shared" si="198"/>
        <v>no</v>
      </c>
    </row>
    <row r="1598" spans="1:16" x14ac:dyDescent="0.25">
      <c r="A1598" s="6">
        <f>'4.OVTA Sites-Transects'!B1604</f>
        <v>0</v>
      </c>
      <c r="B1598" s="6">
        <f>'4.OVTA Sites-Transects'!C1604</f>
        <v>0</v>
      </c>
      <c r="C1598" s="6">
        <f>'4.OVTA Sites-Transects'!D1604</f>
        <v>0</v>
      </c>
      <c r="D1598" s="1">
        <f>'4.OVTA Sites-Transects'!E1604</f>
        <v>0</v>
      </c>
      <c r="E1598" s="1">
        <f>'4.OVTA Sites-Transects'!G1604</f>
        <v>0</v>
      </c>
      <c r="F1598" s="1">
        <f>'4.OVTA Sites-Transects'!F1604</f>
        <v>0</v>
      </c>
      <c r="G1598" s="6">
        <f>'4.OVTA Sites-Transects'!H1604</f>
        <v>0</v>
      </c>
      <c r="H1598" s="6">
        <f>'4.OVTA Sites-Transects'!I1604</f>
        <v>0</v>
      </c>
      <c r="I1598" s="193" t="str">
        <f t="shared" si="192"/>
        <v>-</v>
      </c>
      <c r="J1598" s="27" t="str">
        <f t="shared" si="193"/>
        <v>-</v>
      </c>
      <c r="K1598" s="27" t="str">
        <f t="shared" si="194"/>
        <v>-</v>
      </c>
      <c r="L1598" s="27" t="str">
        <f t="shared" si="195"/>
        <v>-</v>
      </c>
      <c r="M1598" s="27" t="str">
        <f t="shared" si="196"/>
        <v>-</v>
      </c>
      <c r="N1598" s="28">
        <f t="shared" si="197"/>
        <v>0</v>
      </c>
      <c r="O1598" s="28">
        <f t="shared" si="199"/>
        <v>0</v>
      </c>
      <c r="P1598" s="1" t="str">
        <f t="shared" si="198"/>
        <v>no</v>
      </c>
    </row>
    <row r="1599" spans="1:16" x14ac:dyDescent="0.25">
      <c r="A1599" s="6">
        <f>'4.OVTA Sites-Transects'!B1605</f>
        <v>0</v>
      </c>
      <c r="B1599" s="6">
        <f>'4.OVTA Sites-Transects'!C1605</f>
        <v>0</v>
      </c>
      <c r="C1599" s="6">
        <f>'4.OVTA Sites-Transects'!D1605</f>
        <v>0</v>
      </c>
      <c r="D1599" s="1">
        <f>'4.OVTA Sites-Transects'!E1605</f>
        <v>0</v>
      </c>
      <c r="E1599" s="1">
        <f>'4.OVTA Sites-Transects'!G1605</f>
        <v>0</v>
      </c>
      <c r="F1599" s="1">
        <f>'4.OVTA Sites-Transects'!F1605</f>
        <v>0</v>
      </c>
      <c r="G1599" s="6">
        <f>'4.OVTA Sites-Transects'!H1605</f>
        <v>0</v>
      </c>
      <c r="H1599" s="6">
        <f>'4.OVTA Sites-Transects'!I1605</f>
        <v>0</v>
      </c>
      <c r="I1599" s="193" t="str">
        <f t="shared" si="192"/>
        <v>-</v>
      </c>
      <c r="J1599" s="27" t="str">
        <f t="shared" si="193"/>
        <v>-</v>
      </c>
      <c r="K1599" s="27" t="str">
        <f t="shared" si="194"/>
        <v>-</v>
      </c>
      <c r="L1599" s="27" t="str">
        <f t="shared" si="195"/>
        <v>-</v>
      </c>
      <c r="M1599" s="27" t="str">
        <f t="shared" si="196"/>
        <v>-</v>
      </c>
      <c r="N1599" s="28">
        <f t="shared" si="197"/>
        <v>0</v>
      </c>
      <c r="O1599" s="28">
        <f t="shared" si="199"/>
        <v>0</v>
      </c>
      <c r="P1599" s="1" t="str">
        <f t="shared" si="198"/>
        <v>no</v>
      </c>
    </row>
    <row r="1600" spans="1:16" x14ac:dyDescent="0.25">
      <c r="A1600" s="6">
        <f>'4.OVTA Sites-Transects'!B1606</f>
        <v>0</v>
      </c>
      <c r="B1600" s="6">
        <f>'4.OVTA Sites-Transects'!C1606</f>
        <v>0</v>
      </c>
      <c r="C1600" s="6">
        <f>'4.OVTA Sites-Transects'!D1606</f>
        <v>0</v>
      </c>
      <c r="D1600" s="1">
        <f>'4.OVTA Sites-Transects'!E1606</f>
        <v>0</v>
      </c>
      <c r="E1600" s="1">
        <f>'4.OVTA Sites-Transects'!G1606</f>
        <v>0</v>
      </c>
      <c r="F1600" s="1">
        <f>'4.OVTA Sites-Transects'!F1606</f>
        <v>0</v>
      </c>
      <c r="G1600" s="6">
        <f>'4.OVTA Sites-Transects'!H1606</f>
        <v>0</v>
      </c>
      <c r="H1600" s="6">
        <f>'4.OVTA Sites-Transects'!I1606</f>
        <v>0</v>
      </c>
      <c r="I1600" s="193" t="str">
        <f t="shared" si="192"/>
        <v>-</v>
      </c>
      <c r="J1600" s="27" t="str">
        <f t="shared" si="193"/>
        <v>-</v>
      </c>
      <c r="K1600" s="27" t="str">
        <f t="shared" si="194"/>
        <v>-</v>
      </c>
      <c r="L1600" s="27" t="str">
        <f t="shared" si="195"/>
        <v>-</v>
      </c>
      <c r="M1600" s="27" t="str">
        <f t="shared" si="196"/>
        <v>-</v>
      </c>
      <c r="N1600" s="28">
        <f t="shared" si="197"/>
        <v>0</v>
      </c>
      <c r="O1600" s="28">
        <f t="shared" si="199"/>
        <v>0</v>
      </c>
      <c r="P1600" s="1" t="str">
        <f t="shared" si="198"/>
        <v>no</v>
      </c>
    </row>
    <row r="1601" spans="1:16" x14ac:dyDescent="0.25">
      <c r="A1601" s="6">
        <f>'4.OVTA Sites-Transects'!B1607</f>
        <v>0</v>
      </c>
      <c r="B1601" s="6">
        <f>'4.OVTA Sites-Transects'!C1607</f>
        <v>0</v>
      </c>
      <c r="C1601" s="6">
        <f>'4.OVTA Sites-Transects'!D1607</f>
        <v>0</v>
      </c>
      <c r="D1601" s="1">
        <f>'4.OVTA Sites-Transects'!E1607</f>
        <v>0</v>
      </c>
      <c r="E1601" s="1">
        <f>'4.OVTA Sites-Transects'!G1607</f>
        <v>0</v>
      </c>
      <c r="F1601" s="1">
        <f>'4.OVTA Sites-Transects'!F1607</f>
        <v>0</v>
      </c>
      <c r="G1601" s="6">
        <f>'4.OVTA Sites-Transects'!H1607</f>
        <v>0</v>
      </c>
      <c r="H1601" s="6">
        <f>'4.OVTA Sites-Transects'!I1607</f>
        <v>0</v>
      </c>
      <c r="I1601" s="193" t="str">
        <f t="shared" si="192"/>
        <v>-</v>
      </c>
      <c r="J1601" s="27" t="str">
        <f t="shared" si="193"/>
        <v>-</v>
      </c>
      <c r="K1601" s="27" t="str">
        <f t="shared" si="194"/>
        <v>-</v>
      </c>
      <c r="L1601" s="27" t="str">
        <f t="shared" si="195"/>
        <v>-</v>
      </c>
      <c r="M1601" s="27" t="str">
        <f t="shared" si="196"/>
        <v>-</v>
      </c>
      <c r="N1601" s="28">
        <f t="shared" si="197"/>
        <v>0</v>
      </c>
      <c r="O1601" s="28">
        <f t="shared" si="199"/>
        <v>0</v>
      </c>
      <c r="P1601" s="1" t="str">
        <f t="shared" si="198"/>
        <v>no</v>
      </c>
    </row>
    <row r="1602" spans="1:16" x14ac:dyDescent="0.25">
      <c r="A1602" s="6">
        <f>'4.OVTA Sites-Transects'!B1608</f>
        <v>0</v>
      </c>
      <c r="B1602" s="6">
        <f>'4.OVTA Sites-Transects'!C1608</f>
        <v>0</v>
      </c>
      <c r="C1602" s="6">
        <f>'4.OVTA Sites-Transects'!D1608</f>
        <v>0</v>
      </c>
      <c r="D1602" s="1">
        <f>'4.OVTA Sites-Transects'!E1608</f>
        <v>0</v>
      </c>
      <c r="E1602" s="1">
        <f>'4.OVTA Sites-Transects'!G1608</f>
        <v>0</v>
      </c>
      <c r="F1602" s="1">
        <f>'4.OVTA Sites-Transects'!F1608</f>
        <v>0</v>
      </c>
      <c r="G1602" s="6">
        <f>'4.OVTA Sites-Transects'!H1608</f>
        <v>0</v>
      </c>
      <c r="H1602" s="6">
        <f>'4.OVTA Sites-Transects'!I1608</f>
        <v>0</v>
      </c>
      <c r="I1602" s="193" t="str">
        <f t="shared" si="192"/>
        <v>-</v>
      </c>
      <c r="J1602" s="27" t="str">
        <f t="shared" si="193"/>
        <v>-</v>
      </c>
      <c r="K1602" s="27" t="str">
        <f t="shared" si="194"/>
        <v>-</v>
      </c>
      <c r="L1602" s="27" t="str">
        <f t="shared" si="195"/>
        <v>-</v>
      </c>
      <c r="M1602" s="27" t="str">
        <f t="shared" si="196"/>
        <v>-</v>
      </c>
      <c r="N1602" s="28">
        <f t="shared" si="197"/>
        <v>0</v>
      </c>
      <c r="O1602" s="28">
        <f t="shared" si="199"/>
        <v>0</v>
      </c>
      <c r="P1602" s="1" t="str">
        <f t="shared" si="198"/>
        <v>no</v>
      </c>
    </row>
    <row r="1603" spans="1:16" x14ac:dyDescent="0.25">
      <c r="A1603" s="6">
        <f>'4.OVTA Sites-Transects'!B1609</f>
        <v>0</v>
      </c>
      <c r="B1603" s="6">
        <f>'4.OVTA Sites-Transects'!C1609</f>
        <v>0</v>
      </c>
      <c r="C1603" s="6">
        <f>'4.OVTA Sites-Transects'!D1609</f>
        <v>0</v>
      </c>
      <c r="D1603" s="1">
        <f>'4.OVTA Sites-Transects'!E1609</f>
        <v>0</v>
      </c>
      <c r="E1603" s="1">
        <f>'4.OVTA Sites-Transects'!G1609</f>
        <v>0</v>
      </c>
      <c r="F1603" s="1">
        <f>'4.OVTA Sites-Transects'!F1609</f>
        <v>0</v>
      </c>
      <c r="G1603" s="6">
        <f>'4.OVTA Sites-Transects'!H1609</f>
        <v>0</v>
      </c>
      <c r="H1603" s="6">
        <f>'4.OVTA Sites-Transects'!I1609</f>
        <v>0</v>
      </c>
      <c r="I1603" s="193" t="str">
        <f t="shared" ref="I1603:I1666" si="200">IF(F1603="B", SUMIF(OVTA_Calcs_TMA, D1603, WeightingFactorMod), IF(F1603="C", SUMIF(OVTA_Calcs_TMA, D1603, WeightingFactorHigh), IF(F1603="D", SUMIF(OVTA_Calcs_TMA, D1603, WeightingFactorVeryHigh), "-")))</f>
        <v>-</v>
      </c>
      <c r="J1603" s="27" t="str">
        <f t="shared" ref="J1603:J1666" si="201">IF(ISNUMBER(AVERAGEIFS(AssessmentResultsLow, AssessmentResultsSites, $A1603,AssessmentIncluded, "yes")), I1603*AVERAGEIFS(AssessmentResultsLow, AssessmentResultsSites, $A1603,AssessmentIncluded, "yes"), "-")</f>
        <v>-</v>
      </c>
      <c r="K1603" s="27" t="str">
        <f t="shared" ref="K1603:K1666" si="202">IF(ISNUMBER(AVERAGEIFS(AssessmentResultsMod, AssessmentResultsSites, $A1603,AssessmentIncluded, "yes")), I1603*AVERAGEIFS(AssessmentResultsMod, AssessmentResultsSites, $A1603,AssessmentIncluded, "yes"), "-")</f>
        <v>-</v>
      </c>
      <c r="L1603" s="27" t="str">
        <f t="shared" ref="L1603:L1666" si="203">IF(ISNUMBER(AVERAGEIFS(AssessmentResultsHigh, AssessmentResultsSites, $A1603,AssessmentIncluded, "yes")), I1603*AVERAGEIFS(AssessmentResultsHigh, AssessmentResultsSites, $A1603,AssessmentIncluded, "yes"), "-")</f>
        <v>-</v>
      </c>
      <c r="M1603" s="27" t="str">
        <f t="shared" ref="M1603:M1666" si="204">IF(ISNUMBER(AVERAGEIFS(AssessmentResultsVeryHigh, AssessmentResultsSites, $A1603,AssessmentIncluded, "yes")), I1603*AVERAGEIFS(AssessmentResultsVeryHigh, AssessmentResultsSites, $A1603,AssessmentIncluded, "yes"), "-")</f>
        <v>-</v>
      </c>
      <c r="N1603" s="28">
        <f t="shared" ref="N1603:N1666" si="205">COUNTIFS(AssessmentResultsSites, A1603, AssessmentIncluded, "yes")</f>
        <v>0</v>
      </c>
      <c r="O1603" s="28">
        <f t="shared" si="199"/>
        <v>0</v>
      </c>
      <c r="P1603" s="1" t="str">
        <f t="shared" ref="P1603:P1666" si="206">IF(AND(G1603="Yes", N1603&gt;0), "yes", "no")</f>
        <v>no</v>
      </c>
    </row>
    <row r="1604" spans="1:16" x14ac:dyDescent="0.25">
      <c r="A1604" s="6">
        <f>'4.OVTA Sites-Transects'!B1610</f>
        <v>0</v>
      </c>
      <c r="B1604" s="6">
        <f>'4.OVTA Sites-Transects'!C1610</f>
        <v>0</v>
      </c>
      <c r="C1604" s="6">
        <f>'4.OVTA Sites-Transects'!D1610</f>
        <v>0</v>
      </c>
      <c r="D1604" s="1">
        <f>'4.OVTA Sites-Transects'!E1610</f>
        <v>0</v>
      </c>
      <c r="E1604" s="1">
        <f>'4.OVTA Sites-Transects'!G1610</f>
        <v>0</v>
      </c>
      <c r="F1604" s="1">
        <f>'4.OVTA Sites-Transects'!F1610</f>
        <v>0</v>
      </c>
      <c r="G1604" s="6">
        <f>'4.OVTA Sites-Transects'!H1610</f>
        <v>0</v>
      </c>
      <c r="H1604" s="6">
        <f>'4.OVTA Sites-Transects'!I1610</f>
        <v>0</v>
      </c>
      <c r="I1604" s="193" t="str">
        <f t="shared" si="200"/>
        <v>-</v>
      </c>
      <c r="J1604" s="27" t="str">
        <f t="shared" si="201"/>
        <v>-</v>
      </c>
      <c r="K1604" s="27" t="str">
        <f t="shared" si="202"/>
        <v>-</v>
      </c>
      <c r="L1604" s="27" t="str">
        <f t="shared" si="203"/>
        <v>-</v>
      </c>
      <c r="M1604" s="27" t="str">
        <f t="shared" si="204"/>
        <v>-</v>
      </c>
      <c r="N1604" s="28">
        <f t="shared" si="205"/>
        <v>0</v>
      </c>
      <c r="O1604" s="28">
        <f t="shared" ref="O1604:O1667" si="207">IF(P1604="yes", N1604, 0)</f>
        <v>0</v>
      </c>
      <c r="P1604" s="1" t="str">
        <f t="shared" si="206"/>
        <v>no</v>
      </c>
    </row>
    <row r="1605" spans="1:16" x14ac:dyDescent="0.25">
      <c r="A1605" s="6">
        <f>'4.OVTA Sites-Transects'!B1611</f>
        <v>0</v>
      </c>
      <c r="B1605" s="6">
        <f>'4.OVTA Sites-Transects'!C1611</f>
        <v>0</v>
      </c>
      <c r="C1605" s="6">
        <f>'4.OVTA Sites-Transects'!D1611</f>
        <v>0</v>
      </c>
      <c r="D1605" s="1">
        <f>'4.OVTA Sites-Transects'!E1611</f>
        <v>0</v>
      </c>
      <c r="E1605" s="1">
        <f>'4.OVTA Sites-Transects'!G1611</f>
        <v>0</v>
      </c>
      <c r="F1605" s="1">
        <f>'4.OVTA Sites-Transects'!F1611</f>
        <v>0</v>
      </c>
      <c r="G1605" s="6">
        <f>'4.OVTA Sites-Transects'!H1611</f>
        <v>0</v>
      </c>
      <c r="H1605" s="6">
        <f>'4.OVTA Sites-Transects'!I1611</f>
        <v>0</v>
      </c>
      <c r="I1605" s="193" t="str">
        <f t="shared" si="200"/>
        <v>-</v>
      </c>
      <c r="J1605" s="27" t="str">
        <f t="shared" si="201"/>
        <v>-</v>
      </c>
      <c r="K1605" s="27" t="str">
        <f t="shared" si="202"/>
        <v>-</v>
      </c>
      <c r="L1605" s="27" t="str">
        <f t="shared" si="203"/>
        <v>-</v>
      </c>
      <c r="M1605" s="27" t="str">
        <f t="shared" si="204"/>
        <v>-</v>
      </c>
      <c r="N1605" s="28">
        <f t="shared" si="205"/>
        <v>0</v>
      </c>
      <c r="O1605" s="28">
        <f t="shared" si="207"/>
        <v>0</v>
      </c>
      <c r="P1605" s="1" t="str">
        <f t="shared" si="206"/>
        <v>no</v>
      </c>
    </row>
    <row r="1606" spans="1:16" x14ac:dyDescent="0.25">
      <c r="A1606" s="6">
        <f>'4.OVTA Sites-Transects'!B1612</f>
        <v>0</v>
      </c>
      <c r="B1606" s="6">
        <f>'4.OVTA Sites-Transects'!C1612</f>
        <v>0</v>
      </c>
      <c r="C1606" s="6">
        <f>'4.OVTA Sites-Transects'!D1612</f>
        <v>0</v>
      </c>
      <c r="D1606" s="1">
        <f>'4.OVTA Sites-Transects'!E1612</f>
        <v>0</v>
      </c>
      <c r="E1606" s="1">
        <f>'4.OVTA Sites-Transects'!G1612</f>
        <v>0</v>
      </c>
      <c r="F1606" s="1">
        <f>'4.OVTA Sites-Transects'!F1612</f>
        <v>0</v>
      </c>
      <c r="G1606" s="6">
        <f>'4.OVTA Sites-Transects'!H1612</f>
        <v>0</v>
      </c>
      <c r="H1606" s="6">
        <f>'4.OVTA Sites-Transects'!I1612</f>
        <v>0</v>
      </c>
      <c r="I1606" s="193" t="str">
        <f t="shared" si="200"/>
        <v>-</v>
      </c>
      <c r="J1606" s="27" t="str">
        <f t="shared" si="201"/>
        <v>-</v>
      </c>
      <c r="K1606" s="27" t="str">
        <f t="shared" si="202"/>
        <v>-</v>
      </c>
      <c r="L1606" s="27" t="str">
        <f t="shared" si="203"/>
        <v>-</v>
      </c>
      <c r="M1606" s="27" t="str">
        <f t="shared" si="204"/>
        <v>-</v>
      </c>
      <c r="N1606" s="28">
        <f t="shared" si="205"/>
        <v>0</v>
      </c>
      <c r="O1606" s="28">
        <f t="shared" si="207"/>
        <v>0</v>
      </c>
      <c r="P1606" s="1" t="str">
        <f t="shared" si="206"/>
        <v>no</v>
      </c>
    </row>
    <row r="1607" spans="1:16" x14ac:dyDescent="0.25">
      <c r="A1607" s="6">
        <f>'4.OVTA Sites-Transects'!B1613</f>
        <v>0</v>
      </c>
      <c r="B1607" s="6">
        <f>'4.OVTA Sites-Transects'!C1613</f>
        <v>0</v>
      </c>
      <c r="C1607" s="6">
        <f>'4.OVTA Sites-Transects'!D1613</f>
        <v>0</v>
      </c>
      <c r="D1607" s="1">
        <f>'4.OVTA Sites-Transects'!E1613</f>
        <v>0</v>
      </c>
      <c r="E1607" s="1">
        <f>'4.OVTA Sites-Transects'!G1613</f>
        <v>0</v>
      </c>
      <c r="F1607" s="1">
        <f>'4.OVTA Sites-Transects'!F1613</f>
        <v>0</v>
      </c>
      <c r="G1607" s="6">
        <f>'4.OVTA Sites-Transects'!H1613</f>
        <v>0</v>
      </c>
      <c r="H1607" s="6">
        <f>'4.OVTA Sites-Transects'!I1613</f>
        <v>0</v>
      </c>
      <c r="I1607" s="193" t="str">
        <f t="shared" si="200"/>
        <v>-</v>
      </c>
      <c r="J1607" s="27" t="str">
        <f t="shared" si="201"/>
        <v>-</v>
      </c>
      <c r="K1607" s="27" t="str">
        <f t="shared" si="202"/>
        <v>-</v>
      </c>
      <c r="L1607" s="27" t="str">
        <f t="shared" si="203"/>
        <v>-</v>
      </c>
      <c r="M1607" s="27" t="str">
        <f t="shared" si="204"/>
        <v>-</v>
      </c>
      <c r="N1607" s="28">
        <f t="shared" si="205"/>
        <v>0</v>
      </c>
      <c r="O1607" s="28">
        <f t="shared" si="207"/>
        <v>0</v>
      </c>
      <c r="P1607" s="1" t="str">
        <f t="shared" si="206"/>
        <v>no</v>
      </c>
    </row>
    <row r="1608" spans="1:16" x14ac:dyDescent="0.25">
      <c r="A1608" s="6">
        <f>'4.OVTA Sites-Transects'!B1614</f>
        <v>0</v>
      </c>
      <c r="B1608" s="6">
        <f>'4.OVTA Sites-Transects'!C1614</f>
        <v>0</v>
      </c>
      <c r="C1608" s="6">
        <f>'4.OVTA Sites-Transects'!D1614</f>
        <v>0</v>
      </c>
      <c r="D1608" s="1">
        <f>'4.OVTA Sites-Transects'!E1614</f>
        <v>0</v>
      </c>
      <c r="E1608" s="1">
        <f>'4.OVTA Sites-Transects'!G1614</f>
        <v>0</v>
      </c>
      <c r="F1608" s="1">
        <f>'4.OVTA Sites-Transects'!F1614</f>
        <v>0</v>
      </c>
      <c r="G1608" s="6">
        <f>'4.OVTA Sites-Transects'!H1614</f>
        <v>0</v>
      </c>
      <c r="H1608" s="6">
        <f>'4.OVTA Sites-Transects'!I1614</f>
        <v>0</v>
      </c>
      <c r="I1608" s="193" t="str">
        <f t="shared" si="200"/>
        <v>-</v>
      </c>
      <c r="J1608" s="27" t="str">
        <f t="shared" si="201"/>
        <v>-</v>
      </c>
      <c r="K1608" s="27" t="str">
        <f t="shared" si="202"/>
        <v>-</v>
      </c>
      <c r="L1608" s="27" t="str">
        <f t="shared" si="203"/>
        <v>-</v>
      </c>
      <c r="M1608" s="27" t="str">
        <f t="shared" si="204"/>
        <v>-</v>
      </c>
      <c r="N1608" s="28">
        <f t="shared" si="205"/>
        <v>0</v>
      </c>
      <c r="O1608" s="28">
        <f t="shared" si="207"/>
        <v>0</v>
      </c>
      <c r="P1608" s="1" t="str">
        <f t="shared" si="206"/>
        <v>no</v>
      </c>
    </row>
    <row r="1609" spans="1:16" x14ac:dyDescent="0.25">
      <c r="A1609" s="6">
        <f>'4.OVTA Sites-Transects'!B1615</f>
        <v>0</v>
      </c>
      <c r="B1609" s="6">
        <f>'4.OVTA Sites-Transects'!C1615</f>
        <v>0</v>
      </c>
      <c r="C1609" s="6">
        <f>'4.OVTA Sites-Transects'!D1615</f>
        <v>0</v>
      </c>
      <c r="D1609" s="1">
        <f>'4.OVTA Sites-Transects'!E1615</f>
        <v>0</v>
      </c>
      <c r="E1609" s="1">
        <f>'4.OVTA Sites-Transects'!G1615</f>
        <v>0</v>
      </c>
      <c r="F1609" s="1">
        <f>'4.OVTA Sites-Transects'!F1615</f>
        <v>0</v>
      </c>
      <c r="G1609" s="6">
        <f>'4.OVTA Sites-Transects'!H1615</f>
        <v>0</v>
      </c>
      <c r="H1609" s="6">
        <f>'4.OVTA Sites-Transects'!I1615</f>
        <v>0</v>
      </c>
      <c r="I1609" s="193" t="str">
        <f t="shared" si="200"/>
        <v>-</v>
      </c>
      <c r="J1609" s="27" t="str">
        <f t="shared" si="201"/>
        <v>-</v>
      </c>
      <c r="K1609" s="27" t="str">
        <f t="shared" si="202"/>
        <v>-</v>
      </c>
      <c r="L1609" s="27" t="str">
        <f t="shared" si="203"/>
        <v>-</v>
      </c>
      <c r="M1609" s="27" t="str">
        <f t="shared" si="204"/>
        <v>-</v>
      </c>
      <c r="N1609" s="28">
        <f t="shared" si="205"/>
        <v>0</v>
      </c>
      <c r="O1609" s="28">
        <f t="shared" si="207"/>
        <v>0</v>
      </c>
      <c r="P1609" s="1" t="str">
        <f t="shared" si="206"/>
        <v>no</v>
      </c>
    </row>
    <row r="1610" spans="1:16" x14ac:dyDescent="0.25">
      <c r="A1610" s="6">
        <f>'4.OVTA Sites-Transects'!B1616</f>
        <v>0</v>
      </c>
      <c r="B1610" s="6">
        <f>'4.OVTA Sites-Transects'!C1616</f>
        <v>0</v>
      </c>
      <c r="C1610" s="6">
        <f>'4.OVTA Sites-Transects'!D1616</f>
        <v>0</v>
      </c>
      <c r="D1610" s="1">
        <f>'4.OVTA Sites-Transects'!E1616</f>
        <v>0</v>
      </c>
      <c r="E1610" s="1">
        <f>'4.OVTA Sites-Transects'!G1616</f>
        <v>0</v>
      </c>
      <c r="F1610" s="1">
        <f>'4.OVTA Sites-Transects'!F1616</f>
        <v>0</v>
      </c>
      <c r="G1610" s="6">
        <f>'4.OVTA Sites-Transects'!H1616</f>
        <v>0</v>
      </c>
      <c r="H1610" s="6">
        <f>'4.OVTA Sites-Transects'!I1616</f>
        <v>0</v>
      </c>
      <c r="I1610" s="193" t="str">
        <f t="shared" si="200"/>
        <v>-</v>
      </c>
      <c r="J1610" s="27" t="str">
        <f t="shared" si="201"/>
        <v>-</v>
      </c>
      <c r="K1610" s="27" t="str">
        <f t="shared" si="202"/>
        <v>-</v>
      </c>
      <c r="L1610" s="27" t="str">
        <f t="shared" si="203"/>
        <v>-</v>
      </c>
      <c r="M1610" s="27" t="str">
        <f t="shared" si="204"/>
        <v>-</v>
      </c>
      <c r="N1610" s="28">
        <f t="shared" si="205"/>
        <v>0</v>
      </c>
      <c r="O1610" s="28">
        <f t="shared" si="207"/>
        <v>0</v>
      </c>
      <c r="P1610" s="1" t="str">
        <f t="shared" si="206"/>
        <v>no</v>
      </c>
    </row>
    <row r="1611" spans="1:16" x14ac:dyDescent="0.25">
      <c r="A1611" s="6">
        <f>'4.OVTA Sites-Transects'!B1617</f>
        <v>0</v>
      </c>
      <c r="B1611" s="6">
        <f>'4.OVTA Sites-Transects'!C1617</f>
        <v>0</v>
      </c>
      <c r="C1611" s="6">
        <f>'4.OVTA Sites-Transects'!D1617</f>
        <v>0</v>
      </c>
      <c r="D1611" s="1">
        <f>'4.OVTA Sites-Transects'!E1617</f>
        <v>0</v>
      </c>
      <c r="E1611" s="1">
        <f>'4.OVTA Sites-Transects'!G1617</f>
        <v>0</v>
      </c>
      <c r="F1611" s="1">
        <f>'4.OVTA Sites-Transects'!F1617</f>
        <v>0</v>
      </c>
      <c r="G1611" s="6">
        <f>'4.OVTA Sites-Transects'!H1617</f>
        <v>0</v>
      </c>
      <c r="H1611" s="6">
        <f>'4.OVTA Sites-Transects'!I1617</f>
        <v>0</v>
      </c>
      <c r="I1611" s="193" t="str">
        <f t="shared" si="200"/>
        <v>-</v>
      </c>
      <c r="J1611" s="27" t="str">
        <f t="shared" si="201"/>
        <v>-</v>
      </c>
      <c r="K1611" s="27" t="str">
        <f t="shared" si="202"/>
        <v>-</v>
      </c>
      <c r="L1611" s="27" t="str">
        <f t="shared" si="203"/>
        <v>-</v>
      </c>
      <c r="M1611" s="27" t="str">
        <f t="shared" si="204"/>
        <v>-</v>
      </c>
      <c r="N1611" s="28">
        <f t="shared" si="205"/>
        <v>0</v>
      </c>
      <c r="O1611" s="28">
        <f t="shared" si="207"/>
        <v>0</v>
      </c>
      <c r="P1611" s="1" t="str">
        <f t="shared" si="206"/>
        <v>no</v>
      </c>
    </row>
    <row r="1612" spans="1:16" x14ac:dyDescent="0.25">
      <c r="A1612" s="6">
        <f>'4.OVTA Sites-Transects'!B1618</f>
        <v>0</v>
      </c>
      <c r="B1612" s="6">
        <f>'4.OVTA Sites-Transects'!C1618</f>
        <v>0</v>
      </c>
      <c r="C1612" s="6">
        <f>'4.OVTA Sites-Transects'!D1618</f>
        <v>0</v>
      </c>
      <c r="D1612" s="1">
        <f>'4.OVTA Sites-Transects'!E1618</f>
        <v>0</v>
      </c>
      <c r="E1612" s="1">
        <f>'4.OVTA Sites-Transects'!G1618</f>
        <v>0</v>
      </c>
      <c r="F1612" s="1">
        <f>'4.OVTA Sites-Transects'!F1618</f>
        <v>0</v>
      </c>
      <c r="G1612" s="6">
        <f>'4.OVTA Sites-Transects'!H1618</f>
        <v>0</v>
      </c>
      <c r="H1612" s="6">
        <f>'4.OVTA Sites-Transects'!I1618</f>
        <v>0</v>
      </c>
      <c r="I1612" s="193" t="str">
        <f t="shared" si="200"/>
        <v>-</v>
      </c>
      <c r="J1612" s="27" t="str">
        <f t="shared" si="201"/>
        <v>-</v>
      </c>
      <c r="K1612" s="27" t="str">
        <f t="shared" si="202"/>
        <v>-</v>
      </c>
      <c r="L1612" s="27" t="str">
        <f t="shared" si="203"/>
        <v>-</v>
      </c>
      <c r="M1612" s="27" t="str">
        <f t="shared" si="204"/>
        <v>-</v>
      </c>
      <c r="N1612" s="28">
        <f t="shared" si="205"/>
        <v>0</v>
      </c>
      <c r="O1612" s="28">
        <f t="shared" si="207"/>
        <v>0</v>
      </c>
      <c r="P1612" s="1" t="str">
        <f t="shared" si="206"/>
        <v>no</v>
      </c>
    </row>
    <row r="1613" spans="1:16" x14ac:dyDescent="0.25">
      <c r="A1613" s="6">
        <f>'4.OVTA Sites-Transects'!B1619</f>
        <v>0</v>
      </c>
      <c r="B1613" s="6">
        <f>'4.OVTA Sites-Transects'!C1619</f>
        <v>0</v>
      </c>
      <c r="C1613" s="6">
        <f>'4.OVTA Sites-Transects'!D1619</f>
        <v>0</v>
      </c>
      <c r="D1613" s="1">
        <f>'4.OVTA Sites-Transects'!E1619</f>
        <v>0</v>
      </c>
      <c r="E1613" s="1">
        <f>'4.OVTA Sites-Transects'!G1619</f>
        <v>0</v>
      </c>
      <c r="F1613" s="1">
        <f>'4.OVTA Sites-Transects'!F1619</f>
        <v>0</v>
      </c>
      <c r="G1613" s="6">
        <f>'4.OVTA Sites-Transects'!H1619</f>
        <v>0</v>
      </c>
      <c r="H1613" s="6">
        <f>'4.OVTA Sites-Transects'!I1619</f>
        <v>0</v>
      </c>
      <c r="I1613" s="193" t="str">
        <f t="shared" si="200"/>
        <v>-</v>
      </c>
      <c r="J1613" s="27" t="str">
        <f t="shared" si="201"/>
        <v>-</v>
      </c>
      <c r="K1613" s="27" t="str">
        <f t="shared" si="202"/>
        <v>-</v>
      </c>
      <c r="L1613" s="27" t="str">
        <f t="shared" si="203"/>
        <v>-</v>
      </c>
      <c r="M1613" s="27" t="str">
        <f t="shared" si="204"/>
        <v>-</v>
      </c>
      <c r="N1613" s="28">
        <f t="shared" si="205"/>
        <v>0</v>
      </c>
      <c r="O1613" s="28">
        <f t="shared" si="207"/>
        <v>0</v>
      </c>
      <c r="P1613" s="1" t="str">
        <f t="shared" si="206"/>
        <v>no</v>
      </c>
    </row>
    <row r="1614" spans="1:16" x14ac:dyDescent="0.25">
      <c r="A1614" s="6">
        <f>'4.OVTA Sites-Transects'!B1620</f>
        <v>0</v>
      </c>
      <c r="B1614" s="6">
        <f>'4.OVTA Sites-Transects'!C1620</f>
        <v>0</v>
      </c>
      <c r="C1614" s="6">
        <f>'4.OVTA Sites-Transects'!D1620</f>
        <v>0</v>
      </c>
      <c r="D1614" s="1">
        <f>'4.OVTA Sites-Transects'!E1620</f>
        <v>0</v>
      </c>
      <c r="E1614" s="1">
        <f>'4.OVTA Sites-Transects'!G1620</f>
        <v>0</v>
      </c>
      <c r="F1614" s="1">
        <f>'4.OVTA Sites-Transects'!F1620</f>
        <v>0</v>
      </c>
      <c r="G1614" s="6">
        <f>'4.OVTA Sites-Transects'!H1620</f>
        <v>0</v>
      </c>
      <c r="H1614" s="6">
        <f>'4.OVTA Sites-Transects'!I1620</f>
        <v>0</v>
      </c>
      <c r="I1614" s="193" t="str">
        <f t="shared" si="200"/>
        <v>-</v>
      </c>
      <c r="J1614" s="27" t="str">
        <f t="shared" si="201"/>
        <v>-</v>
      </c>
      <c r="K1614" s="27" t="str">
        <f t="shared" si="202"/>
        <v>-</v>
      </c>
      <c r="L1614" s="27" t="str">
        <f t="shared" si="203"/>
        <v>-</v>
      </c>
      <c r="M1614" s="27" t="str">
        <f t="shared" si="204"/>
        <v>-</v>
      </c>
      <c r="N1614" s="28">
        <f t="shared" si="205"/>
        <v>0</v>
      </c>
      <c r="O1614" s="28">
        <f t="shared" si="207"/>
        <v>0</v>
      </c>
      <c r="P1614" s="1" t="str">
        <f t="shared" si="206"/>
        <v>no</v>
      </c>
    </row>
    <row r="1615" spans="1:16" x14ac:dyDescent="0.25">
      <c r="A1615" s="6">
        <f>'4.OVTA Sites-Transects'!B1621</f>
        <v>0</v>
      </c>
      <c r="B1615" s="6">
        <f>'4.OVTA Sites-Transects'!C1621</f>
        <v>0</v>
      </c>
      <c r="C1615" s="6">
        <f>'4.OVTA Sites-Transects'!D1621</f>
        <v>0</v>
      </c>
      <c r="D1615" s="1">
        <f>'4.OVTA Sites-Transects'!E1621</f>
        <v>0</v>
      </c>
      <c r="E1615" s="1">
        <f>'4.OVTA Sites-Transects'!G1621</f>
        <v>0</v>
      </c>
      <c r="F1615" s="1">
        <f>'4.OVTA Sites-Transects'!F1621</f>
        <v>0</v>
      </c>
      <c r="G1615" s="6">
        <f>'4.OVTA Sites-Transects'!H1621</f>
        <v>0</v>
      </c>
      <c r="H1615" s="6">
        <f>'4.OVTA Sites-Transects'!I1621</f>
        <v>0</v>
      </c>
      <c r="I1615" s="193" t="str">
        <f t="shared" si="200"/>
        <v>-</v>
      </c>
      <c r="J1615" s="27" t="str">
        <f t="shared" si="201"/>
        <v>-</v>
      </c>
      <c r="K1615" s="27" t="str">
        <f t="shared" si="202"/>
        <v>-</v>
      </c>
      <c r="L1615" s="27" t="str">
        <f t="shared" si="203"/>
        <v>-</v>
      </c>
      <c r="M1615" s="27" t="str">
        <f t="shared" si="204"/>
        <v>-</v>
      </c>
      <c r="N1615" s="28">
        <f t="shared" si="205"/>
        <v>0</v>
      </c>
      <c r="O1615" s="28">
        <f t="shared" si="207"/>
        <v>0</v>
      </c>
      <c r="P1615" s="1" t="str">
        <f t="shared" si="206"/>
        <v>no</v>
      </c>
    </row>
    <row r="1616" spans="1:16" x14ac:dyDescent="0.25">
      <c r="A1616" s="6">
        <f>'4.OVTA Sites-Transects'!B1622</f>
        <v>0</v>
      </c>
      <c r="B1616" s="6">
        <f>'4.OVTA Sites-Transects'!C1622</f>
        <v>0</v>
      </c>
      <c r="C1616" s="6">
        <f>'4.OVTA Sites-Transects'!D1622</f>
        <v>0</v>
      </c>
      <c r="D1616" s="1">
        <f>'4.OVTA Sites-Transects'!E1622</f>
        <v>0</v>
      </c>
      <c r="E1616" s="1">
        <f>'4.OVTA Sites-Transects'!G1622</f>
        <v>0</v>
      </c>
      <c r="F1616" s="1">
        <f>'4.OVTA Sites-Transects'!F1622</f>
        <v>0</v>
      </c>
      <c r="G1616" s="6">
        <f>'4.OVTA Sites-Transects'!H1622</f>
        <v>0</v>
      </c>
      <c r="H1616" s="6">
        <f>'4.OVTA Sites-Transects'!I1622</f>
        <v>0</v>
      </c>
      <c r="I1616" s="193" t="str">
        <f t="shared" si="200"/>
        <v>-</v>
      </c>
      <c r="J1616" s="27" t="str">
        <f t="shared" si="201"/>
        <v>-</v>
      </c>
      <c r="K1616" s="27" t="str">
        <f t="shared" si="202"/>
        <v>-</v>
      </c>
      <c r="L1616" s="27" t="str">
        <f t="shared" si="203"/>
        <v>-</v>
      </c>
      <c r="M1616" s="27" t="str">
        <f t="shared" si="204"/>
        <v>-</v>
      </c>
      <c r="N1616" s="28">
        <f t="shared" si="205"/>
        <v>0</v>
      </c>
      <c r="O1616" s="28">
        <f t="shared" si="207"/>
        <v>0</v>
      </c>
      <c r="P1616" s="1" t="str">
        <f t="shared" si="206"/>
        <v>no</v>
      </c>
    </row>
    <row r="1617" spans="1:16" x14ac:dyDescent="0.25">
      <c r="A1617" s="6">
        <f>'4.OVTA Sites-Transects'!B1623</f>
        <v>0</v>
      </c>
      <c r="B1617" s="6">
        <f>'4.OVTA Sites-Transects'!C1623</f>
        <v>0</v>
      </c>
      <c r="C1617" s="6">
        <f>'4.OVTA Sites-Transects'!D1623</f>
        <v>0</v>
      </c>
      <c r="D1617" s="1">
        <f>'4.OVTA Sites-Transects'!E1623</f>
        <v>0</v>
      </c>
      <c r="E1617" s="1">
        <f>'4.OVTA Sites-Transects'!G1623</f>
        <v>0</v>
      </c>
      <c r="F1617" s="1">
        <f>'4.OVTA Sites-Transects'!F1623</f>
        <v>0</v>
      </c>
      <c r="G1617" s="6">
        <f>'4.OVTA Sites-Transects'!H1623</f>
        <v>0</v>
      </c>
      <c r="H1617" s="6">
        <f>'4.OVTA Sites-Transects'!I1623</f>
        <v>0</v>
      </c>
      <c r="I1617" s="193" t="str">
        <f t="shared" si="200"/>
        <v>-</v>
      </c>
      <c r="J1617" s="27" t="str">
        <f t="shared" si="201"/>
        <v>-</v>
      </c>
      <c r="K1617" s="27" t="str">
        <f t="shared" si="202"/>
        <v>-</v>
      </c>
      <c r="L1617" s="27" t="str">
        <f t="shared" si="203"/>
        <v>-</v>
      </c>
      <c r="M1617" s="27" t="str">
        <f t="shared" si="204"/>
        <v>-</v>
      </c>
      <c r="N1617" s="28">
        <f t="shared" si="205"/>
        <v>0</v>
      </c>
      <c r="O1617" s="28">
        <f t="shared" si="207"/>
        <v>0</v>
      </c>
      <c r="P1617" s="1" t="str">
        <f t="shared" si="206"/>
        <v>no</v>
      </c>
    </row>
    <row r="1618" spans="1:16" x14ac:dyDescent="0.25">
      <c r="A1618" s="6">
        <f>'4.OVTA Sites-Transects'!B1624</f>
        <v>0</v>
      </c>
      <c r="B1618" s="6">
        <f>'4.OVTA Sites-Transects'!C1624</f>
        <v>0</v>
      </c>
      <c r="C1618" s="6">
        <f>'4.OVTA Sites-Transects'!D1624</f>
        <v>0</v>
      </c>
      <c r="D1618" s="1">
        <f>'4.OVTA Sites-Transects'!E1624</f>
        <v>0</v>
      </c>
      <c r="E1618" s="1">
        <f>'4.OVTA Sites-Transects'!G1624</f>
        <v>0</v>
      </c>
      <c r="F1618" s="1">
        <f>'4.OVTA Sites-Transects'!F1624</f>
        <v>0</v>
      </c>
      <c r="G1618" s="6">
        <f>'4.OVTA Sites-Transects'!H1624</f>
        <v>0</v>
      </c>
      <c r="H1618" s="6">
        <f>'4.OVTA Sites-Transects'!I1624</f>
        <v>0</v>
      </c>
      <c r="I1618" s="193" t="str">
        <f t="shared" si="200"/>
        <v>-</v>
      </c>
      <c r="J1618" s="27" t="str">
        <f t="shared" si="201"/>
        <v>-</v>
      </c>
      <c r="K1618" s="27" t="str">
        <f t="shared" si="202"/>
        <v>-</v>
      </c>
      <c r="L1618" s="27" t="str">
        <f t="shared" si="203"/>
        <v>-</v>
      </c>
      <c r="M1618" s="27" t="str">
        <f t="shared" si="204"/>
        <v>-</v>
      </c>
      <c r="N1618" s="28">
        <f t="shared" si="205"/>
        <v>0</v>
      </c>
      <c r="O1618" s="28">
        <f t="shared" si="207"/>
        <v>0</v>
      </c>
      <c r="P1618" s="1" t="str">
        <f t="shared" si="206"/>
        <v>no</v>
      </c>
    </row>
    <row r="1619" spans="1:16" x14ac:dyDescent="0.25">
      <c r="A1619" s="6">
        <f>'4.OVTA Sites-Transects'!B1625</f>
        <v>0</v>
      </c>
      <c r="B1619" s="6">
        <f>'4.OVTA Sites-Transects'!C1625</f>
        <v>0</v>
      </c>
      <c r="C1619" s="6">
        <f>'4.OVTA Sites-Transects'!D1625</f>
        <v>0</v>
      </c>
      <c r="D1619" s="1">
        <f>'4.OVTA Sites-Transects'!E1625</f>
        <v>0</v>
      </c>
      <c r="E1619" s="1">
        <f>'4.OVTA Sites-Transects'!G1625</f>
        <v>0</v>
      </c>
      <c r="F1619" s="1">
        <f>'4.OVTA Sites-Transects'!F1625</f>
        <v>0</v>
      </c>
      <c r="G1619" s="6">
        <f>'4.OVTA Sites-Transects'!H1625</f>
        <v>0</v>
      </c>
      <c r="H1619" s="6">
        <f>'4.OVTA Sites-Transects'!I1625</f>
        <v>0</v>
      </c>
      <c r="I1619" s="193" t="str">
        <f t="shared" si="200"/>
        <v>-</v>
      </c>
      <c r="J1619" s="27" t="str">
        <f t="shared" si="201"/>
        <v>-</v>
      </c>
      <c r="K1619" s="27" t="str">
        <f t="shared" si="202"/>
        <v>-</v>
      </c>
      <c r="L1619" s="27" t="str">
        <f t="shared" si="203"/>
        <v>-</v>
      </c>
      <c r="M1619" s="27" t="str">
        <f t="shared" si="204"/>
        <v>-</v>
      </c>
      <c r="N1619" s="28">
        <f t="shared" si="205"/>
        <v>0</v>
      </c>
      <c r="O1619" s="28">
        <f t="shared" si="207"/>
        <v>0</v>
      </c>
      <c r="P1619" s="1" t="str">
        <f t="shared" si="206"/>
        <v>no</v>
      </c>
    </row>
    <row r="1620" spans="1:16" x14ac:dyDescent="0.25">
      <c r="A1620" s="6">
        <f>'4.OVTA Sites-Transects'!B1626</f>
        <v>0</v>
      </c>
      <c r="B1620" s="6">
        <f>'4.OVTA Sites-Transects'!C1626</f>
        <v>0</v>
      </c>
      <c r="C1620" s="6">
        <f>'4.OVTA Sites-Transects'!D1626</f>
        <v>0</v>
      </c>
      <c r="D1620" s="1">
        <f>'4.OVTA Sites-Transects'!E1626</f>
        <v>0</v>
      </c>
      <c r="E1620" s="1">
        <f>'4.OVTA Sites-Transects'!G1626</f>
        <v>0</v>
      </c>
      <c r="F1620" s="1">
        <f>'4.OVTA Sites-Transects'!F1626</f>
        <v>0</v>
      </c>
      <c r="G1620" s="6">
        <f>'4.OVTA Sites-Transects'!H1626</f>
        <v>0</v>
      </c>
      <c r="H1620" s="6">
        <f>'4.OVTA Sites-Transects'!I1626</f>
        <v>0</v>
      </c>
      <c r="I1620" s="193" t="str">
        <f t="shared" si="200"/>
        <v>-</v>
      </c>
      <c r="J1620" s="27" t="str">
        <f t="shared" si="201"/>
        <v>-</v>
      </c>
      <c r="K1620" s="27" t="str">
        <f t="shared" si="202"/>
        <v>-</v>
      </c>
      <c r="L1620" s="27" t="str">
        <f t="shared" si="203"/>
        <v>-</v>
      </c>
      <c r="M1620" s="27" t="str">
        <f t="shared" si="204"/>
        <v>-</v>
      </c>
      <c r="N1620" s="28">
        <f t="shared" si="205"/>
        <v>0</v>
      </c>
      <c r="O1620" s="28">
        <f t="shared" si="207"/>
        <v>0</v>
      </c>
      <c r="P1620" s="1" t="str">
        <f t="shared" si="206"/>
        <v>no</v>
      </c>
    </row>
    <row r="1621" spans="1:16" x14ac:dyDescent="0.25">
      <c r="A1621" s="6">
        <f>'4.OVTA Sites-Transects'!B1627</f>
        <v>0</v>
      </c>
      <c r="B1621" s="6">
        <f>'4.OVTA Sites-Transects'!C1627</f>
        <v>0</v>
      </c>
      <c r="C1621" s="6">
        <f>'4.OVTA Sites-Transects'!D1627</f>
        <v>0</v>
      </c>
      <c r="D1621" s="1">
        <f>'4.OVTA Sites-Transects'!E1627</f>
        <v>0</v>
      </c>
      <c r="E1621" s="1">
        <f>'4.OVTA Sites-Transects'!G1627</f>
        <v>0</v>
      </c>
      <c r="F1621" s="1">
        <f>'4.OVTA Sites-Transects'!F1627</f>
        <v>0</v>
      </c>
      <c r="G1621" s="6">
        <f>'4.OVTA Sites-Transects'!H1627</f>
        <v>0</v>
      </c>
      <c r="H1621" s="6">
        <f>'4.OVTA Sites-Transects'!I1627</f>
        <v>0</v>
      </c>
      <c r="I1621" s="193" t="str">
        <f t="shared" si="200"/>
        <v>-</v>
      </c>
      <c r="J1621" s="27" t="str">
        <f t="shared" si="201"/>
        <v>-</v>
      </c>
      <c r="K1621" s="27" t="str">
        <f t="shared" si="202"/>
        <v>-</v>
      </c>
      <c r="L1621" s="27" t="str">
        <f t="shared" si="203"/>
        <v>-</v>
      </c>
      <c r="M1621" s="27" t="str">
        <f t="shared" si="204"/>
        <v>-</v>
      </c>
      <c r="N1621" s="28">
        <f t="shared" si="205"/>
        <v>0</v>
      </c>
      <c r="O1621" s="28">
        <f t="shared" si="207"/>
        <v>0</v>
      </c>
      <c r="P1621" s="1" t="str">
        <f t="shared" si="206"/>
        <v>no</v>
      </c>
    </row>
    <row r="1622" spans="1:16" x14ac:dyDescent="0.25">
      <c r="A1622" s="6">
        <f>'4.OVTA Sites-Transects'!B1628</f>
        <v>0</v>
      </c>
      <c r="B1622" s="6">
        <f>'4.OVTA Sites-Transects'!C1628</f>
        <v>0</v>
      </c>
      <c r="C1622" s="6">
        <f>'4.OVTA Sites-Transects'!D1628</f>
        <v>0</v>
      </c>
      <c r="D1622" s="1">
        <f>'4.OVTA Sites-Transects'!E1628</f>
        <v>0</v>
      </c>
      <c r="E1622" s="1">
        <f>'4.OVTA Sites-Transects'!G1628</f>
        <v>0</v>
      </c>
      <c r="F1622" s="1">
        <f>'4.OVTA Sites-Transects'!F1628</f>
        <v>0</v>
      </c>
      <c r="G1622" s="6">
        <f>'4.OVTA Sites-Transects'!H1628</f>
        <v>0</v>
      </c>
      <c r="H1622" s="6">
        <f>'4.OVTA Sites-Transects'!I1628</f>
        <v>0</v>
      </c>
      <c r="I1622" s="193" t="str">
        <f t="shared" si="200"/>
        <v>-</v>
      </c>
      <c r="J1622" s="27" t="str">
        <f t="shared" si="201"/>
        <v>-</v>
      </c>
      <c r="K1622" s="27" t="str">
        <f t="shared" si="202"/>
        <v>-</v>
      </c>
      <c r="L1622" s="27" t="str">
        <f t="shared" si="203"/>
        <v>-</v>
      </c>
      <c r="M1622" s="27" t="str">
        <f t="shared" si="204"/>
        <v>-</v>
      </c>
      <c r="N1622" s="28">
        <f t="shared" si="205"/>
        <v>0</v>
      </c>
      <c r="O1622" s="28">
        <f t="shared" si="207"/>
        <v>0</v>
      </c>
      <c r="P1622" s="1" t="str">
        <f t="shared" si="206"/>
        <v>no</v>
      </c>
    </row>
    <row r="1623" spans="1:16" x14ac:dyDescent="0.25">
      <c r="A1623" s="6">
        <f>'4.OVTA Sites-Transects'!B1629</f>
        <v>0</v>
      </c>
      <c r="B1623" s="6">
        <f>'4.OVTA Sites-Transects'!C1629</f>
        <v>0</v>
      </c>
      <c r="C1623" s="6">
        <f>'4.OVTA Sites-Transects'!D1629</f>
        <v>0</v>
      </c>
      <c r="D1623" s="1">
        <f>'4.OVTA Sites-Transects'!E1629</f>
        <v>0</v>
      </c>
      <c r="E1623" s="1">
        <f>'4.OVTA Sites-Transects'!G1629</f>
        <v>0</v>
      </c>
      <c r="F1623" s="1">
        <f>'4.OVTA Sites-Transects'!F1629</f>
        <v>0</v>
      </c>
      <c r="G1623" s="6">
        <f>'4.OVTA Sites-Transects'!H1629</f>
        <v>0</v>
      </c>
      <c r="H1623" s="6">
        <f>'4.OVTA Sites-Transects'!I1629</f>
        <v>0</v>
      </c>
      <c r="I1623" s="193" t="str">
        <f t="shared" si="200"/>
        <v>-</v>
      </c>
      <c r="J1623" s="27" t="str">
        <f t="shared" si="201"/>
        <v>-</v>
      </c>
      <c r="K1623" s="27" t="str">
        <f t="shared" si="202"/>
        <v>-</v>
      </c>
      <c r="L1623" s="27" t="str">
        <f t="shared" si="203"/>
        <v>-</v>
      </c>
      <c r="M1623" s="27" t="str">
        <f t="shared" si="204"/>
        <v>-</v>
      </c>
      <c r="N1623" s="28">
        <f t="shared" si="205"/>
        <v>0</v>
      </c>
      <c r="O1623" s="28">
        <f t="shared" si="207"/>
        <v>0</v>
      </c>
      <c r="P1623" s="1" t="str">
        <f t="shared" si="206"/>
        <v>no</v>
      </c>
    </row>
    <row r="1624" spans="1:16" x14ac:dyDescent="0.25">
      <c r="A1624" s="6">
        <f>'4.OVTA Sites-Transects'!B1630</f>
        <v>0</v>
      </c>
      <c r="B1624" s="6">
        <f>'4.OVTA Sites-Transects'!C1630</f>
        <v>0</v>
      </c>
      <c r="C1624" s="6">
        <f>'4.OVTA Sites-Transects'!D1630</f>
        <v>0</v>
      </c>
      <c r="D1624" s="1">
        <f>'4.OVTA Sites-Transects'!E1630</f>
        <v>0</v>
      </c>
      <c r="E1624" s="1">
        <f>'4.OVTA Sites-Transects'!G1630</f>
        <v>0</v>
      </c>
      <c r="F1624" s="1">
        <f>'4.OVTA Sites-Transects'!F1630</f>
        <v>0</v>
      </c>
      <c r="G1624" s="6">
        <f>'4.OVTA Sites-Transects'!H1630</f>
        <v>0</v>
      </c>
      <c r="H1624" s="6">
        <f>'4.OVTA Sites-Transects'!I1630</f>
        <v>0</v>
      </c>
      <c r="I1624" s="193" t="str">
        <f t="shared" si="200"/>
        <v>-</v>
      </c>
      <c r="J1624" s="27" t="str">
        <f t="shared" si="201"/>
        <v>-</v>
      </c>
      <c r="K1624" s="27" t="str">
        <f t="shared" si="202"/>
        <v>-</v>
      </c>
      <c r="L1624" s="27" t="str">
        <f t="shared" si="203"/>
        <v>-</v>
      </c>
      <c r="M1624" s="27" t="str">
        <f t="shared" si="204"/>
        <v>-</v>
      </c>
      <c r="N1624" s="28">
        <f t="shared" si="205"/>
        <v>0</v>
      </c>
      <c r="O1624" s="28">
        <f t="shared" si="207"/>
        <v>0</v>
      </c>
      <c r="P1624" s="1" t="str">
        <f t="shared" si="206"/>
        <v>no</v>
      </c>
    </row>
    <row r="1625" spans="1:16" x14ac:dyDescent="0.25">
      <c r="A1625" s="6">
        <f>'4.OVTA Sites-Transects'!B1631</f>
        <v>0</v>
      </c>
      <c r="B1625" s="6">
        <f>'4.OVTA Sites-Transects'!C1631</f>
        <v>0</v>
      </c>
      <c r="C1625" s="6">
        <f>'4.OVTA Sites-Transects'!D1631</f>
        <v>0</v>
      </c>
      <c r="D1625" s="1">
        <f>'4.OVTA Sites-Transects'!E1631</f>
        <v>0</v>
      </c>
      <c r="E1625" s="1">
        <f>'4.OVTA Sites-Transects'!G1631</f>
        <v>0</v>
      </c>
      <c r="F1625" s="1">
        <f>'4.OVTA Sites-Transects'!F1631</f>
        <v>0</v>
      </c>
      <c r="G1625" s="6">
        <f>'4.OVTA Sites-Transects'!H1631</f>
        <v>0</v>
      </c>
      <c r="H1625" s="6">
        <f>'4.OVTA Sites-Transects'!I1631</f>
        <v>0</v>
      </c>
      <c r="I1625" s="193" t="str">
        <f t="shared" si="200"/>
        <v>-</v>
      </c>
      <c r="J1625" s="27" t="str">
        <f t="shared" si="201"/>
        <v>-</v>
      </c>
      <c r="K1625" s="27" t="str">
        <f t="shared" si="202"/>
        <v>-</v>
      </c>
      <c r="L1625" s="27" t="str">
        <f t="shared" si="203"/>
        <v>-</v>
      </c>
      <c r="M1625" s="27" t="str">
        <f t="shared" si="204"/>
        <v>-</v>
      </c>
      <c r="N1625" s="28">
        <f t="shared" si="205"/>
        <v>0</v>
      </c>
      <c r="O1625" s="28">
        <f t="shared" si="207"/>
        <v>0</v>
      </c>
      <c r="P1625" s="1" t="str">
        <f t="shared" si="206"/>
        <v>no</v>
      </c>
    </row>
    <row r="1626" spans="1:16" x14ac:dyDescent="0.25">
      <c r="A1626" s="6">
        <f>'4.OVTA Sites-Transects'!B1632</f>
        <v>0</v>
      </c>
      <c r="B1626" s="6">
        <f>'4.OVTA Sites-Transects'!C1632</f>
        <v>0</v>
      </c>
      <c r="C1626" s="6">
        <f>'4.OVTA Sites-Transects'!D1632</f>
        <v>0</v>
      </c>
      <c r="D1626" s="1">
        <f>'4.OVTA Sites-Transects'!E1632</f>
        <v>0</v>
      </c>
      <c r="E1626" s="1">
        <f>'4.OVTA Sites-Transects'!G1632</f>
        <v>0</v>
      </c>
      <c r="F1626" s="1">
        <f>'4.OVTA Sites-Transects'!F1632</f>
        <v>0</v>
      </c>
      <c r="G1626" s="6">
        <f>'4.OVTA Sites-Transects'!H1632</f>
        <v>0</v>
      </c>
      <c r="H1626" s="6">
        <f>'4.OVTA Sites-Transects'!I1632</f>
        <v>0</v>
      </c>
      <c r="I1626" s="193" t="str">
        <f t="shared" si="200"/>
        <v>-</v>
      </c>
      <c r="J1626" s="27" t="str">
        <f t="shared" si="201"/>
        <v>-</v>
      </c>
      <c r="K1626" s="27" t="str">
        <f t="shared" si="202"/>
        <v>-</v>
      </c>
      <c r="L1626" s="27" t="str">
        <f t="shared" si="203"/>
        <v>-</v>
      </c>
      <c r="M1626" s="27" t="str">
        <f t="shared" si="204"/>
        <v>-</v>
      </c>
      <c r="N1626" s="28">
        <f t="shared" si="205"/>
        <v>0</v>
      </c>
      <c r="O1626" s="28">
        <f t="shared" si="207"/>
        <v>0</v>
      </c>
      <c r="P1626" s="1" t="str">
        <f t="shared" si="206"/>
        <v>no</v>
      </c>
    </row>
    <row r="1627" spans="1:16" x14ac:dyDescent="0.25">
      <c r="A1627" s="6">
        <f>'4.OVTA Sites-Transects'!B1633</f>
        <v>0</v>
      </c>
      <c r="B1627" s="6">
        <f>'4.OVTA Sites-Transects'!C1633</f>
        <v>0</v>
      </c>
      <c r="C1627" s="6">
        <f>'4.OVTA Sites-Transects'!D1633</f>
        <v>0</v>
      </c>
      <c r="D1627" s="1">
        <f>'4.OVTA Sites-Transects'!E1633</f>
        <v>0</v>
      </c>
      <c r="E1627" s="1">
        <f>'4.OVTA Sites-Transects'!G1633</f>
        <v>0</v>
      </c>
      <c r="F1627" s="1">
        <f>'4.OVTA Sites-Transects'!F1633</f>
        <v>0</v>
      </c>
      <c r="G1627" s="6">
        <f>'4.OVTA Sites-Transects'!H1633</f>
        <v>0</v>
      </c>
      <c r="H1627" s="6">
        <f>'4.OVTA Sites-Transects'!I1633</f>
        <v>0</v>
      </c>
      <c r="I1627" s="193" t="str">
        <f t="shared" si="200"/>
        <v>-</v>
      </c>
      <c r="J1627" s="27" t="str">
        <f t="shared" si="201"/>
        <v>-</v>
      </c>
      <c r="K1627" s="27" t="str">
        <f t="shared" si="202"/>
        <v>-</v>
      </c>
      <c r="L1627" s="27" t="str">
        <f t="shared" si="203"/>
        <v>-</v>
      </c>
      <c r="M1627" s="27" t="str">
        <f t="shared" si="204"/>
        <v>-</v>
      </c>
      <c r="N1627" s="28">
        <f t="shared" si="205"/>
        <v>0</v>
      </c>
      <c r="O1627" s="28">
        <f t="shared" si="207"/>
        <v>0</v>
      </c>
      <c r="P1627" s="1" t="str">
        <f t="shared" si="206"/>
        <v>no</v>
      </c>
    </row>
    <row r="1628" spans="1:16" x14ac:dyDescent="0.25">
      <c r="A1628" s="6">
        <f>'4.OVTA Sites-Transects'!B1634</f>
        <v>0</v>
      </c>
      <c r="B1628" s="6">
        <f>'4.OVTA Sites-Transects'!C1634</f>
        <v>0</v>
      </c>
      <c r="C1628" s="6">
        <f>'4.OVTA Sites-Transects'!D1634</f>
        <v>0</v>
      </c>
      <c r="D1628" s="1">
        <f>'4.OVTA Sites-Transects'!E1634</f>
        <v>0</v>
      </c>
      <c r="E1628" s="1">
        <f>'4.OVTA Sites-Transects'!G1634</f>
        <v>0</v>
      </c>
      <c r="F1628" s="1">
        <f>'4.OVTA Sites-Transects'!F1634</f>
        <v>0</v>
      </c>
      <c r="G1628" s="6">
        <f>'4.OVTA Sites-Transects'!H1634</f>
        <v>0</v>
      </c>
      <c r="H1628" s="6">
        <f>'4.OVTA Sites-Transects'!I1634</f>
        <v>0</v>
      </c>
      <c r="I1628" s="193" t="str">
        <f t="shared" si="200"/>
        <v>-</v>
      </c>
      <c r="J1628" s="27" t="str">
        <f t="shared" si="201"/>
        <v>-</v>
      </c>
      <c r="K1628" s="27" t="str">
        <f t="shared" si="202"/>
        <v>-</v>
      </c>
      <c r="L1628" s="27" t="str">
        <f t="shared" si="203"/>
        <v>-</v>
      </c>
      <c r="M1628" s="27" t="str">
        <f t="shared" si="204"/>
        <v>-</v>
      </c>
      <c r="N1628" s="28">
        <f t="shared" si="205"/>
        <v>0</v>
      </c>
      <c r="O1628" s="28">
        <f t="shared" si="207"/>
        <v>0</v>
      </c>
      <c r="P1628" s="1" t="str">
        <f t="shared" si="206"/>
        <v>no</v>
      </c>
    </row>
    <row r="1629" spans="1:16" x14ac:dyDescent="0.25">
      <c r="A1629" s="6">
        <f>'4.OVTA Sites-Transects'!B1635</f>
        <v>0</v>
      </c>
      <c r="B1629" s="6">
        <f>'4.OVTA Sites-Transects'!C1635</f>
        <v>0</v>
      </c>
      <c r="C1629" s="6">
        <f>'4.OVTA Sites-Transects'!D1635</f>
        <v>0</v>
      </c>
      <c r="D1629" s="1">
        <f>'4.OVTA Sites-Transects'!E1635</f>
        <v>0</v>
      </c>
      <c r="E1629" s="1">
        <f>'4.OVTA Sites-Transects'!G1635</f>
        <v>0</v>
      </c>
      <c r="F1629" s="1">
        <f>'4.OVTA Sites-Transects'!F1635</f>
        <v>0</v>
      </c>
      <c r="G1629" s="6">
        <f>'4.OVTA Sites-Transects'!H1635</f>
        <v>0</v>
      </c>
      <c r="H1629" s="6">
        <f>'4.OVTA Sites-Transects'!I1635</f>
        <v>0</v>
      </c>
      <c r="I1629" s="193" t="str">
        <f t="shared" si="200"/>
        <v>-</v>
      </c>
      <c r="J1629" s="27" t="str">
        <f t="shared" si="201"/>
        <v>-</v>
      </c>
      <c r="K1629" s="27" t="str">
        <f t="shared" si="202"/>
        <v>-</v>
      </c>
      <c r="L1629" s="27" t="str">
        <f t="shared" si="203"/>
        <v>-</v>
      </c>
      <c r="M1629" s="27" t="str">
        <f t="shared" si="204"/>
        <v>-</v>
      </c>
      <c r="N1629" s="28">
        <f t="shared" si="205"/>
        <v>0</v>
      </c>
      <c r="O1629" s="28">
        <f t="shared" si="207"/>
        <v>0</v>
      </c>
      <c r="P1629" s="1" t="str">
        <f t="shared" si="206"/>
        <v>no</v>
      </c>
    </row>
    <row r="1630" spans="1:16" x14ac:dyDescent="0.25">
      <c r="A1630" s="6">
        <f>'4.OVTA Sites-Transects'!B1636</f>
        <v>0</v>
      </c>
      <c r="B1630" s="6">
        <f>'4.OVTA Sites-Transects'!C1636</f>
        <v>0</v>
      </c>
      <c r="C1630" s="6">
        <f>'4.OVTA Sites-Transects'!D1636</f>
        <v>0</v>
      </c>
      <c r="D1630" s="1">
        <f>'4.OVTA Sites-Transects'!E1636</f>
        <v>0</v>
      </c>
      <c r="E1630" s="1">
        <f>'4.OVTA Sites-Transects'!G1636</f>
        <v>0</v>
      </c>
      <c r="F1630" s="1">
        <f>'4.OVTA Sites-Transects'!F1636</f>
        <v>0</v>
      </c>
      <c r="G1630" s="6">
        <f>'4.OVTA Sites-Transects'!H1636</f>
        <v>0</v>
      </c>
      <c r="H1630" s="6">
        <f>'4.OVTA Sites-Transects'!I1636</f>
        <v>0</v>
      </c>
      <c r="I1630" s="193" t="str">
        <f t="shared" si="200"/>
        <v>-</v>
      </c>
      <c r="J1630" s="27" t="str">
        <f t="shared" si="201"/>
        <v>-</v>
      </c>
      <c r="K1630" s="27" t="str">
        <f t="shared" si="202"/>
        <v>-</v>
      </c>
      <c r="L1630" s="27" t="str">
        <f t="shared" si="203"/>
        <v>-</v>
      </c>
      <c r="M1630" s="27" t="str">
        <f t="shared" si="204"/>
        <v>-</v>
      </c>
      <c r="N1630" s="28">
        <f t="shared" si="205"/>
        <v>0</v>
      </c>
      <c r="O1630" s="28">
        <f t="shared" si="207"/>
        <v>0</v>
      </c>
      <c r="P1630" s="1" t="str">
        <f t="shared" si="206"/>
        <v>no</v>
      </c>
    </row>
    <row r="1631" spans="1:16" x14ac:dyDescent="0.25">
      <c r="A1631" s="6">
        <f>'4.OVTA Sites-Transects'!B1637</f>
        <v>0</v>
      </c>
      <c r="B1631" s="6">
        <f>'4.OVTA Sites-Transects'!C1637</f>
        <v>0</v>
      </c>
      <c r="C1631" s="6">
        <f>'4.OVTA Sites-Transects'!D1637</f>
        <v>0</v>
      </c>
      <c r="D1631" s="1">
        <f>'4.OVTA Sites-Transects'!E1637</f>
        <v>0</v>
      </c>
      <c r="E1631" s="1">
        <f>'4.OVTA Sites-Transects'!G1637</f>
        <v>0</v>
      </c>
      <c r="F1631" s="1">
        <f>'4.OVTA Sites-Transects'!F1637</f>
        <v>0</v>
      </c>
      <c r="G1631" s="6">
        <f>'4.OVTA Sites-Transects'!H1637</f>
        <v>0</v>
      </c>
      <c r="H1631" s="6">
        <f>'4.OVTA Sites-Transects'!I1637</f>
        <v>0</v>
      </c>
      <c r="I1631" s="193" t="str">
        <f t="shared" si="200"/>
        <v>-</v>
      </c>
      <c r="J1631" s="27" t="str">
        <f t="shared" si="201"/>
        <v>-</v>
      </c>
      <c r="K1631" s="27" t="str">
        <f t="shared" si="202"/>
        <v>-</v>
      </c>
      <c r="L1631" s="27" t="str">
        <f t="shared" si="203"/>
        <v>-</v>
      </c>
      <c r="M1631" s="27" t="str">
        <f t="shared" si="204"/>
        <v>-</v>
      </c>
      <c r="N1631" s="28">
        <f t="shared" si="205"/>
        <v>0</v>
      </c>
      <c r="O1631" s="28">
        <f t="shared" si="207"/>
        <v>0</v>
      </c>
      <c r="P1631" s="1" t="str">
        <f t="shared" si="206"/>
        <v>no</v>
      </c>
    </row>
    <row r="1632" spans="1:16" x14ac:dyDescent="0.25">
      <c r="A1632" s="6">
        <f>'4.OVTA Sites-Transects'!B1638</f>
        <v>0</v>
      </c>
      <c r="B1632" s="6">
        <f>'4.OVTA Sites-Transects'!C1638</f>
        <v>0</v>
      </c>
      <c r="C1632" s="6">
        <f>'4.OVTA Sites-Transects'!D1638</f>
        <v>0</v>
      </c>
      <c r="D1632" s="1">
        <f>'4.OVTA Sites-Transects'!E1638</f>
        <v>0</v>
      </c>
      <c r="E1632" s="1">
        <f>'4.OVTA Sites-Transects'!G1638</f>
        <v>0</v>
      </c>
      <c r="F1632" s="1">
        <f>'4.OVTA Sites-Transects'!F1638</f>
        <v>0</v>
      </c>
      <c r="G1632" s="6">
        <f>'4.OVTA Sites-Transects'!H1638</f>
        <v>0</v>
      </c>
      <c r="H1632" s="6">
        <f>'4.OVTA Sites-Transects'!I1638</f>
        <v>0</v>
      </c>
      <c r="I1632" s="193" t="str">
        <f t="shared" si="200"/>
        <v>-</v>
      </c>
      <c r="J1632" s="27" t="str">
        <f t="shared" si="201"/>
        <v>-</v>
      </c>
      <c r="K1632" s="27" t="str">
        <f t="shared" si="202"/>
        <v>-</v>
      </c>
      <c r="L1632" s="27" t="str">
        <f t="shared" si="203"/>
        <v>-</v>
      </c>
      <c r="M1632" s="27" t="str">
        <f t="shared" si="204"/>
        <v>-</v>
      </c>
      <c r="N1632" s="28">
        <f t="shared" si="205"/>
        <v>0</v>
      </c>
      <c r="O1632" s="28">
        <f t="shared" si="207"/>
        <v>0</v>
      </c>
      <c r="P1632" s="1" t="str">
        <f t="shared" si="206"/>
        <v>no</v>
      </c>
    </row>
    <row r="1633" spans="1:16" x14ac:dyDescent="0.25">
      <c r="A1633" s="6">
        <f>'4.OVTA Sites-Transects'!B1639</f>
        <v>0</v>
      </c>
      <c r="B1633" s="6">
        <f>'4.OVTA Sites-Transects'!C1639</f>
        <v>0</v>
      </c>
      <c r="C1633" s="6">
        <f>'4.OVTA Sites-Transects'!D1639</f>
        <v>0</v>
      </c>
      <c r="D1633" s="1">
        <f>'4.OVTA Sites-Transects'!E1639</f>
        <v>0</v>
      </c>
      <c r="E1633" s="1">
        <f>'4.OVTA Sites-Transects'!G1639</f>
        <v>0</v>
      </c>
      <c r="F1633" s="1">
        <f>'4.OVTA Sites-Transects'!F1639</f>
        <v>0</v>
      </c>
      <c r="G1633" s="6">
        <f>'4.OVTA Sites-Transects'!H1639</f>
        <v>0</v>
      </c>
      <c r="H1633" s="6">
        <f>'4.OVTA Sites-Transects'!I1639</f>
        <v>0</v>
      </c>
      <c r="I1633" s="193" t="str">
        <f t="shared" si="200"/>
        <v>-</v>
      </c>
      <c r="J1633" s="27" t="str">
        <f t="shared" si="201"/>
        <v>-</v>
      </c>
      <c r="K1633" s="27" t="str">
        <f t="shared" si="202"/>
        <v>-</v>
      </c>
      <c r="L1633" s="27" t="str">
        <f t="shared" si="203"/>
        <v>-</v>
      </c>
      <c r="M1633" s="27" t="str">
        <f t="shared" si="204"/>
        <v>-</v>
      </c>
      <c r="N1633" s="28">
        <f t="shared" si="205"/>
        <v>0</v>
      </c>
      <c r="O1633" s="28">
        <f t="shared" si="207"/>
        <v>0</v>
      </c>
      <c r="P1633" s="1" t="str">
        <f t="shared" si="206"/>
        <v>no</v>
      </c>
    </row>
    <row r="1634" spans="1:16" x14ac:dyDescent="0.25">
      <c r="A1634" s="6">
        <f>'4.OVTA Sites-Transects'!B1640</f>
        <v>0</v>
      </c>
      <c r="B1634" s="6">
        <f>'4.OVTA Sites-Transects'!C1640</f>
        <v>0</v>
      </c>
      <c r="C1634" s="6">
        <f>'4.OVTA Sites-Transects'!D1640</f>
        <v>0</v>
      </c>
      <c r="D1634" s="1">
        <f>'4.OVTA Sites-Transects'!E1640</f>
        <v>0</v>
      </c>
      <c r="E1634" s="1">
        <f>'4.OVTA Sites-Transects'!G1640</f>
        <v>0</v>
      </c>
      <c r="F1634" s="1">
        <f>'4.OVTA Sites-Transects'!F1640</f>
        <v>0</v>
      </c>
      <c r="G1634" s="6">
        <f>'4.OVTA Sites-Transects'!H1640</f>
        <v>0</v>
      </c>
      <c r="H1634" s="6">
        <f>'4.OVTA Sites-Transects'!I1640</f>
        <v>0</v>
      </c>
      <c r="I1634" s="193" t="str">
        <f t="shared" si="200"/>
        <v>-</v>
      </c>
      <c r="J1634" s="27" t="str">
        <f t="shared" si="201"/>
        <v>-</v>
      </c>
      <c r="K1634" s="27" t="str">
        <f t="shared" si="202"/>
        <v>-</v>
      </c>
      <c r="L1634" s="27" t="str">
        <f t="shared" si="203"/>
        <v>-</v>
      </c>
      <c r="M1634" s="27" t="str">
        <f t="shared" si="204"/>
        <v>-</v>
      </c>
      <c r="N1634" s="28">
        <f t="shared" si="205"/>
        <v>0</v>
      </c>
      <c r="O1634" s="28">
        <f t="shared" si="207"/>
        <v>0</v>
      </c>
      <c r="P1634" s="1" t="str">
        <f t="shared" si="206"/>
        <v>no</v>
      </c>
    </row>
    <row r="1635" spans="1:16" x14ac:dyDescent="0.25">
      <c r="A1635" s="6">
        <f>'4.OVTA Sites-Transects'!B1641</f>
        <v>0</v>
      </c>
      <c r="B1635" s="6">
        <f>'4.OVTA Sites-Transects'!C1641</f>
        <v>0</v>
      </c>
      <c r="C1635" s="6">
        <f>'4.OVTA Sites-Transects'!D1641</f>
        <v>0</v>
      </c>
      <c r="D1635" s="1">
        <f>'4.OVTA Sites-Transects'!E1641</f>
        <v>0</v>
      </c>
      <c r="E1635" s="1">
        <f>'4.OVTA Sites-Transects'!G1641</f>
        <v>0</v>
      </c>
      <c r="F1635" s="1">
        <f>'4.OVTA Sites-Transects'!F1641</f>
        <v>0</v>
      </c>
      <c r="G1635" s="6">
        <f>'4.OVTA Sites-Transects'!H1641</f>
        <v>0</v>
      </c>
      <c r="H1635" s="6">
        <f>'4.OVTA Sites-Transects'!I1641</f>
        <v>0</v>
      </c>
      <c r="I1635" s="193" t="str">
        <f t="shared" si="200"/>
        <v>-</v>
      </c>
      <c r="J1635" s="27" t="str">
        <f t="shared" si="201"/>
        <v>-</v>
      </c>
      <c r="K1635" s="27" t="str">
        <f t="shared" si="202"/>
        <v>-</v>
      </c>
      <c r="L1635" s="27" t="str">
        <f t="shared" si="203"/>
        <v>-</v>
      </c>
      <c r="M1635" s="27" t="str">
        <f t="shared" si="204"/>
        <v>-</v>
      </c>
      <c r="N1635" s="28">
        <f t="shared" si="205"/>
        <v>0</v>
      </c>
      <c r="O1635" s="28">
        <f t="shared" si="207"/>
        <v>0</v>
      </c>
      <c r="P1635" s="1" t="str">
        <f t="shared" si="206"/>
        <v>no</v>
      </c>
    </row>
    <row r="1636" spans="1:16" x14ac:dyDescent="0.25">
      <c r="A1636" s="6">
        <f>'4.OVTA Sites-Transects'!B1642</f>
        <v>0</v>
      </c>
      <c r="B1636" s="6">
        <f>'4.OVTA Sites-Transects'!C1642</f>
        <v>0</v>
      </c>
      <c r="C1636" s="6">
        <f>'4.OVTA Sites-Transects'!D1642</f>
        <v>0</v>
      </c>
      <c r="D1636" s="1">
        <f>'4.OVTA Sites-Transects'!E1642</f>
        <v>0</v>
      </c>
      <c r="E1636" s="1">
        <f>'4.OVTA Sites-Transects'!G1642</f>
        <v>0</v>
      </c>
      <c r="F1636" s="1">
        <f>'4.OVTA Sites-Transects'!F1642</f>
        <v>0</v>
      </c>
      <c r="G1636" s="6">
        <f>'4.OVTA Sites-Transects'!H1642</f>
        <v>0</v>
      </c>
      <c r="H1636" s="6">
        <f>'4.OVTA Sites-Transects'!I1642</f>
        <v>0</v>
      </c>
      <c r="I1636" s="193" t="str">
        <f t="shared" si="200"/>
        <v>-</v>
      </c>
      <c r="J1636" s="27" t="str">
        <f t="shared" si="201"/>
        <v>-</v>
      </c>
      <c r="K1636" s="27" t="str">
        <f t="shared" si="202"/>
        <v>-</v>
      </c>
      <c r="L1636" s="27" t="str">
        <f t="shared" si="203"/>
        <v>-</v>
      </c>
      <c r="M1636" s="27" t="str">
        <f t="shared" si="204"/>
        <v>-</v>
      </c>
      <c r="N1636" s="28">
        <f t="shared" si="205"/>
        <v>0</v>
      </c>
      <c r="O1636" s="28">
        <f t="shared" si="207"/>
        <v>0</v>
      </c>
      <c r="P1636" s="1" t="str">
        <f t="shared" si="206"/>
        <v>no</v>
      </c>
    </row>
    <row r="1637" spans="1:16" x14ac:dyDescent="0.25">
      <c r="A1637" s="6">
        <f>'4.OVTA Sites-Transects'!B1643</f>
        <v>0</v>
      </c>
      <c r="B1637" s="6">
        <f>'4.OVTA Sites-Transects'!C1643</f>
        <v>0</v>
      </c>
      <c r="C1637" s="6">
        <f>'4.OVTA Sites-Transects'!D1643</f>
        <v>0</v>
      </c>
      <c r="D1637" s="1">
        <f>'4.OVTA Sites-Transects'!E1643</f>
        <v>0</v>
      </c>
      <c r="E1637" s="1">
        <f>'4.OVTA Sites-Transects'!G1643</f>
        <v>0</v>
      </c>
      <c r="F1637" s="1">
        <f>'4.OVTA Sites-Transects'!F1643</f>
        <v>0</v>
      </c>
      <c r="G1637" s="6">
        <f>'4.OVTA Sites-Transects'!H1643</f>
        <v>0</v>
      </c>
      <c r="H1637" s="6">
        <f>'4.OVTA Sites-Transects'!I1643</f>
        <v>0</v>
      </c>
      <c r="I1637" s="193" t="str">
        <f t="shared" si="200"/>
        <v>-</v>
      </c>
      <c r="J1637" s="27" t="str">
        <f t="shared" si="201"/>
        <v>-</v>
      </c>
      <c r="K1637" s="27" t="str">
        <f t="shared" si="202"/>
        <v>-</v>
      </c>
      <c r="L1637" s="27" t="str">
        <f t="shared" si="203"/>
        <v>-</v>
      </c>
      <c r="M1637" s="27" t="str">
        <f t="shared" si="204"/>
        <v>-</v>
      </c>
      <c r="N1637" s="28">
        <f t="shared" si="205"/>
        <v>0</v>
      </c>
      <c r="O1637" s="28">
        <f t="shared" si="207"/>
        <v>0</v>
      </c>
      <c r="P1637" s="1" t="str">
        <f t="shared" si="206"/>
        <v>no</v>
      </c>
    </row>
    <row r="1638" spans="1:16" x14ac:dyDescent="0.25">
      <c r="A1638" s="6">
        <f>'4.OVTA Sites-Transects'!B1644</f>
        <v>0</v>
      </c>
      <c r="B1638" s="6">
        <f>'4.OVTA Sites-Transects'!C1644</f>
        <v>0</v>
      </c>
      <c r="C1638" s="6">
        <f>'4.OVTA Sites-Transects'!D1644</f>
        <v>0</v>
      </c>
      <c r="D1638" s="1">
        <f>'4.OVTA Sites-Transects'!E1644</f>
        <v>0</v>
      </c>
      <c r="E1638" s="1">
        <f>'4.OVTA Sites-Transects'!G1644</f>
        <v>0</v>
      </c>
      <c r="F1638" s="1">
        <f>'4.OVTA Sites-Transects'!F1644</f>
        <v>0</v>
      </c>
      <c r="G1638" s="6">
        <f>'4.OVTA Sites-Transects'!H1644</f>
        <v>0</v>
      </c>
      <c r="H1638" s="6">
        <f>'4.OVTA Sites-Transects'!I1644</f>
        <v>0</v>
      </c>
      <c r="I1638" s="193" t="str">
        <f t="shared" si="200"/>
        <v>-</v>
      </c>
      <c r="J1638" s="27" t="str">
        <f t="shared" si="201"/>
        <v>-</v>
      </c>
      <c r="K1638" s="27" t="str">
        <f t="shared" si="202"/>
        <v>-</v>
      </c>
      <c r="L1638" s="27" t="str">
        <f t="shared" si="203"/>
        <v>-</v>
      </c>
      <c r="M1638" s="27" t="str">
        <f t="shared" si="204"/>
        <v>-</v>
      </c>
      <c r="N1638" s="28">
        <f t="shared" si="205"/>
        <v>0</v>
      </c>
      <c r="O1638" s="28">
        <f t="shared" si="207"/>
        <v>0</v>
      </c>
      <c r="P1638" s="1" t="str">
        <f t="shared" si="206"/>
        <v>no</v>
      </c>
    </row>
    <row r="1639" spans="1:16" x14ac:dyDescent="0.25">
      <c r="A1639" s="6">
        <f>'4.OVTA Sites-Transects'!B1645</f>
        <v>0</v>
      </c>
      <c r="B1639" s="6">
        <f>'4.OVTA Sites-Transects'!C1645</f>
        <v>0</v>
      </c>
      <c r="C1639" s="6">
        <f>'4.OVTA Sites-Transects'!D1645</f>
        <v>0</v>
      </c>
      <c r="D1639" s="1">
        <f>'4.OVTA Sites-Transects'!E1645</f>
        <v>0</v>
      </c>
      <c r="E1639" s="1">
        <f>'4.OVTA Sites-Transects'!G1645</f>
        <v>0</v>
      </c>
      <c r="F1639" s="1">
        <f>'4.OVTA Sites-Transects'!F1645</f>
        <v>0</v>
      </c>
      <c r="G1639" s="6">
        <f>'4.OVTA Sites-Transects'!H1645</f>
        <v>0</v>
      </c>
      <c r="H1639" s="6">
        <f>'4.OVTA Sites-Transects'!I1645</f>
        <v>0</v>
      </c>
      <c r="I1639" s="193" t="str">
        <f t="shared" si="200"/>
        <v>-</v>
      </c>
      <c r="J1639" s="27" t="str">
        <f t="shared" si="201"/>
        <v>-</v>
      </c>
      <c r="K1639" s="27" t="str">
        <f t="shared" si="202"/>
        <v>-</v>
      </c>
      <c r="L1639" s="27" t="str">
        <f t="shared" si="203"/>
        <v>-</v>
      </c>
      <c r="M1639" s="27" t="str">
        <f t="shared" si="204"/>
        <v>-</v>
      </c>
      <c r="N1639" s="28">
        <f t="shared" si="205"/>
        <v>0</v>
      </c>
      <c r="O1639" s="28">
        <f t="shared" si="207"/>
        <v>0</v>
      </c>
      <c r="P1639" s="1" t="str">
        <f t="shared" si="206"/>
        <v>no</v>
      </c>
    </row>
    <row r="1640" spans="1:16" x14ac:dyDescent="0.25">
      <c r="A1640" s="6">
        <f>'4.OVTA Sites-Transects'!B1646</f>
        <v>0</v>
      </c>
      <c r="B1640" s="6">
        <f>'4.OVTA Sites-Transects'!C1646</f>
        <v>0</v>
      </c>
      <c r="C1640" s="6">
        <f>'4.OVTA Sites-Transects'!D1646</f>
        <v>0</v>
      </c>
      <c r="D1640" s="1">
        <f>'4.OVTA Sites-Transects'!E1646</f>
        <v>0</v>
      </c>
      <c r="E1640" s="1">
        <f>'4.OVTA Sites-Transects'!G1646</f>
        <v>0</v>
      </c>
      <c r="F1640" s="1">
        <f>'4.OVTA Sites-Transects'!F1646</f>
        <v>0</v>
      </c>
      <c r="G1640" s="6">
        <f>'4.OVTA Sites-Transects'!H1646</f>
        <v>0</v>
      </c>
      <c r="H1640" s="6">
        <f>'4.OVTA Sites-Transects'!I1646</f>
        <v>0</v>
      </c>
      <c r="I1640" s="193" t="str">
        <f t="shared" si="200"/>
        <v>-</v>
      </c>
      <c r="J1640" s="27" t="str">
        <f t="shared" si="201"/>
        <v>-</v>
      </c>
      <c r="K1640" s="27" t="str">
        <f t="shared" si="202"/>
        <v>-</v>
      </c>
      <c r="L1640" s="27" t="str">
        <f t="shared" si="203"/>
        <v>-</v>
      </c>
      <c r="M1640" s="27" t="str">
        <f t="shared" si="204"/>
        <v>-</v>
      </c>
      <c r="N1640" s="28">
        <f t="shared" si="205"/>
        <v>0</v>
      </c>
      <c r="O1640" s="28">
        <f t="shared" si="207"/>
        <v>0</v>
      </c>
      <c r="P1640" s="1" t="str">
        <f t="shared" si="206"/>
        <v>no</v>
      </c>
    </row>
    <row r="1641" spans="1:16" x14ac:dyDescent="0.25">
      <c r="A1641" s="6">
        <f>'4.OVTA Sites-Transects'!B1647</f>
        <v>0</v>
      </c>
      <c r="B1641" s="6">
        <f>'4.OVTA Sites-Transects'!C1647</f>
        <v>0</v>
      </c>
      <c r="C1641" s="6">
        <f>'4.OVTA Sites-Transects'!D1647</f>
        <v>0</v>
      </c>
      <c r="D1641" s="1">
        <f>'4.OVTA Sites-Transects'!E1647</f>
        <v>0</v>
      </c>
      <c r="E1641" s="1">
        <f>'4.OVTA Sites-Transects'!G1647</f>
        <v>0</v>
      </c>
      <c r="F1641" s="1">
        <f>'4.OVTA Sites-Transects'!F1647</f>
        <v>0</v>
      </c>
      <c r="G1641" s="6">
        <f>'4.OVTA Sites-Transects'!H1647</f>
        <v>0</v>
      </c>
      <c r="H1641" s="6">
        <f>'4.OVTA Sites-Transects'!I1647</f>
        <v>0</v>
      </c>
      <c r="I1641" s="193" t="str">
        <f t="shared" si="200"/>
        <v>-</v>
      </c>
      <c r="J1641" s="27" t="str">
        <f t="shared" si="201"/>
        <v>-</v>
      </c>
      <c r="K1641" s="27" t="str">
        <f t="shared" si="202"/>
        <v>-</v>
      </c>
      <c r="L1641" s="27" t="str">
        <f t="shared" si="203"/>
        <v>-</v>
      </c>
      <c r="M1641" s="27" t="str">
        <f t="shared" si="204"/>
        <v>-</v>
      </c>
      <c r="N1641" s="28">
        <f t="shared" si="205"/>
        <v>0</v>
      </c>
      <c r="O1641" s="28">
        <f t="shared" si="207"/>
        <v>0</v>
      </c>
      <c r="P1641" s="1" t="str">
        <f t="shared" si="206"/>
        <v>no</v>
      </c>
    </row>
    <row r="1642" spans="1:16" x14ac:dyDescent="0.25">
      <c r="A1642" s="6">
        <f>'4.OVTA Sites-Transects'!B1648</f>
        <v>0</v>
      </c>
      <c r="B1642" s="6">
        <f>'4.OVTA Sites-Transects'!C1648</f>
        <v>0</v>
      </c>
      <c r="C1642" s="6">
        <f>'4.OVTA Sites-Transects'!D1648</f>
        <v>0</v>
      </c>
      <c r="D1642" s="1">
        <f>'4.OVTA Sites-Transects'!E1648</f>
        <v>0</v>
      </c>
      <c r="E1642" s="1">
        <f>'4.OVTA Sites-Transects'!G1648</f>
        <v>0</v>
      </c>
      <c r="F1642" s="1">
        <f>'4.OVTA Sites-Transects'!F1648</f>
        <v>0</v>
      </c>
      <c r="G1642" s="6">
        <f>'4.OVTA Sites-Transects'!H1648</f>
        <v>0</v>
      </c>
      <c r="H1642" s="6">
        <f>'4.OVTA Sites-Transects'!I1648</f>
        <v>0</v>
      </c>
      <c r="I1642" s="193" t="str">
        <f t="shared" si="200"/>
        <v>-</v>
      </c>
      <c r="J1642" s="27" t="str">
        <f t="shared" si="201"/>
        <v>-</v>
      </c>
      <c r="K1642" s="27" t="str">
        <f t="shared" si="202"/>
        <v>-</v>
      </c>
      <c r="L1642" s="27" t="str">
        <f t="shared" si="203"/>
        <v>-</v>
      </c>
      <c r="M1642" s="27" t="str">
        <f t="shared" si="204"/>
        <v>-</v>
      </c>
      <c r="N1642" s="28">
        <f t="shared" si="205"/>
        <v>0</v>
      </c>
      <c r="O1642" s="28">
        <f t="shared" si="207"/>
        <v>0</v>
      </c>
      <c r="P1642" s="1" t="str">
        <f t="shared" si="206"/>
        <v>no</v>
      </c>
    </row>
    <row r="1643" spans="1:16" x14ac:dyDescent="0.25">
      <c r="A1643" s="6">
        <f>'4.OVTA Sites-Transects'!B1649</f>
        <v>0</v>
      </c>
      <c r="B1643" s="6">
        <f>'4.OVTA Sites-Transects'!C1649</f>
        <v>0</v>
      </c>
      <c r="C1643" s="6">
        <f>'4.OVTA Sites-Transects'!D1649</f>
        <v>0</v>
      </c>
      <c r="D1643" s="1">
        <f>'4.OVTA Sites-Transects'!E1649</f>
        <v>0</v>
      </c>
      <c r="E1643" s="1">
        <f>'4.OVTA Sites-Transects'!G1649</f>
        <v>0</v>
      </c>
      <c r="F1643" s="1">
        <f>'4.OVTA Sites-Transects'!F1649</f>
        <v>0</v>
      </c>
      <c r="G1643" s="6">
        <f>'4.OVTA Sites-Transects'!H1649</f>
        <v>0</v>
      </c>
      <c r="H1643" s="6">
        <f>'4.OVTA Sites-Transects'!I1649</f>
        <v>0</v>
      </c>
      <c r="I1643" s="193" t="str">
        <f t="shared" si="200"/>
        <v>-</v>
      </c>
      <c r="J1643" s="27" t="str">
        <f t="shared" si="201"/>
        <v>-</v>
      </c>
      <c r="K1643" s="27" t="str">
        <f t="shared" si="202"/>
        <v>-</v>
      </c>
      <c r="L1643" s="27" t="str">
        <f t="shared" si="203"/>
        <v>-</v>
      </c>
      <c r="M1643" s="27" t="str">
        <f t="shared" si="204"/>
        <v>-</v>
      </c>
      <c r="N1643" s="28">
        <f t="shared" si="205"/>
        <v>0</v>
      </c>
      <c r="O1643" s="28">
        <f t="shared" si="207"/>
        <v>0</v>
      </c>
      <c r="P1643" s="1" t="str">
        <f t="shared" si="206"/>
        <v>no</v>
      </c>
    </row>
    <row r="1644" spans="1:16" x14ac:dyDescent="0.25">
      <c r="A1644" s="6">
        <f>'4.OVTA Sites-Transects'!B1650</f>
        <v>0</v>
      </c>
      <c r="B1644" s="6">
        <f>'4.OVTA Sites-Transects'!C1650</f>
        <v>0</v>
      </c>
      <c r="C1644" s="6">
        <f>'4.OVTA Sites-Transects'!D1650</f>
        <v>0</v>
      </c>
      <c r="D1644" s="1">
        <f>'4.OVTA Sites-Transects'!E1650</f>
        <v>0</v>
      </c>
      <c r="E1644" s="1">
        <f>'4.OVTA Sites-Transects'!G1650</f>
        <v>0</v>
      </c>
      <c r="F1644" s="1">
        <f>'4.OVTA Sites-Transects'!F1650</f>
        <v>0</v>
      </c>
      <c r="G1644" s="6">
        <f>'4.OVTA Sites-Transects'!H1650</f>
        <v>0</v>
      </c>
      <c r="H1644" s="6">
        <f>'4.OVTA Sites-Transects'!I1650</f>
        <v>0</v>
      </c>
      <c r="I1644" s="193" t="str">
        <f t="shared" si="200"/>
        <v>-</v>
      </c>
      <c r="J1644" s="27" t="str">
        <f t="shared" si="201"/>
        <v>-</v>
      </c>
      <c r="K1644" s="27" t="str">
        <f t="shared" si="202"/>
        <v>-</v>
      </c>
      <c r="L1644" s="27" t="str">
        <f t="shared" si="203"/>
        <v>-</v>
      </c>
      <c r="M1644" s="27" t="str">
        <f t="shared" si="204"/>
        <v>-</v>
      </c>
      <c r="N1644" s="28">
        <f t="shared" si="205"/>
        <v>0</v>
      </c>
      <c r="O1644" s="28">
        <f t="shared" si="207"/>
        <v>0</v>
      </c>
      <c r="P1644" s="1" t="str">
        <f t="shared" si="206"/>
        <v>no</v>
      </c>
    </row>
    <row r="1645" spans="1:16" x14ac:dyDescent="0.25">
      <c r="A1645" s="6">
        <f>'4.OVTA Sites-Transects'!B1651</f>
        <v>0</v>
      </c>
      <c r="B1645" s="6">
        <f>'4.OVTA Sites-Transects'!C1651</f>
        <v>0</v>
      </c>
      <c r="C1645" s="6">
        <f>'4.OVTA Sites-Transects'!D1651</f>
        <v>0</v>
      </c>
      <c r="D1645" s="1">
        <f>'4.OVTA Sites-Transects'!E1651</f>
        <v>0</v>
      </c>
      <c r="E1645" s="1">
        <f>'4.OVTA Sites-Transects'!G1651</f>
        <v>0</v>
      </c>
      <c r="F1645" s="1">
        <f>'4.OVTA Sites-Transects'!F1651</f>
        <v>0</v>
      </c>
      <c r="G1645" s="6">
        <f>'4.OVTA Sites-Transects'!H1651</f>
        <v>0</v>
      </c>
      <c r="H1645" s="6">
        <f>'4.OVTA Sites-Transects'!I1651</f>
        <v>0</v>
      </c>
      <c r="I1645" s="193" t="str">
        <f t="shared" si="200"/>
        <v>-</v>
      </c>
      <c r="J1645" s="27" t="str">
        <f t="shared" si="201"/>
        <v>-</v>
      </c>
      <c r="K1645" s="27" t="str">
        <f t="shared" si="202"/>
        <v>-</v>
      </c>
      <c r="L1645" s="27" t="str">
        <f t="shared" si="203"/>
        <v>-</v>
      </c>
      <c r="M1645" s="27" t="str">
        <f t="shared" si="204"/>
        <v>-</v>
      </c>
      <c r="N1645" s="28">
        <f t="shared" si="205"/>
        <v>0</v>
      </c>
      <c r="O1645" s="28">
        <f t="shared" si="207"/>
        <v>0</v>
      </c>
      <c r="P1645" s="1" t="str">
        <f t="shared" si="206"/>
        <v>no</v>
      </c>
    </row>
    <row r="1646" spans="1:16" x14ac:dyDescent="0.25">
      <c r="A1646" s="6">
        <f>'4.OVTA Sites-Transects'!B1652</f>
        <v>0</v>
      </c>
      <c r="B1646" s="6">
        <f>'4.OVTA Sites-Transects'!C1652</f>
        <v>0</v>
      </c>
      <c r="C1646" s="6">
        <f>'4.OVTA Sites-Transects'!D1652</f>
        <v>0</v>
      </c>
      <c r="D1646" s="1">
        <f>'4.OVTA Sites-Transects'!E1652</f>
        <v>0</v>
      </c>
      <c r="E1646" s="1">
        <f>'4.OVTA Sites-Transects'!G1652</f>
        <v>0</v>
      </c>
      <c r="F1646" s="1">
        <f>'4.OVTA Sites-Transects'!F1652</f>
        <v>0</v>
      </c>
      <c r="G1646" s="6">
        <f>'4.OVTA Sites-Transects'!H1652</f>
        <v>0</v>
      </c>
      <c r="H1646" s="6">
        <f>'4.OVTA Sites-Transects'!I1652</f>
        <v>0</v>
      </c>
      <c r="I1646" s="193" t="str">
        <f t="shared" si="200"/>
        <v>-</v>
      </c>
      <c r="J1646" s="27" t="str">
        <f t="shared" si="201"/>
        <v>-</v>
      </c>
      <c r="K1646" s="27" t="str">
        <f t="shared" si="202"/>
        <v>-</v>
      </c>
      <c r="L1646" s="27" t="str">
        <f t="shared" si="203"/>
        <v>-</v>
      </c>
      <c r="M1646" s="27" t="str">
        <f t="shared" si="204"/>
        <v>-</v>
      </c>
      <c r="N1646" s="28">
        <f t="shared" si="205"/>
        <v>0</v>
      </c>
      <c r="O1646" s="28">
        <f t="shared" si="207"/>
        <v>0</v>
      </c>
      <c r="P1646" s="1" t="str">
        <f t="shared" si="206"/>
        <v>no</v>
      </c>
    </row>
    <row r="1647" spans="1:16" x14ac:dyDescent="0.25">
      <c r="A1647" s="6">
        <f>'4.OVTA Sites-Transects'!B1653</f>
        <v>0</v>
      </c>
      <c r="B1647" s="6">
        <f>'4.OVTA Sites-Transects'!C1653</f>
        <v>0</v>
      </c>
      <c r="C1647" s="6">
        <f>'4.OVTA Sites-Transects'!D1653</f>
        <v>0</v>
      </c>
      <c r="D1647" s="1">
        <f>'4.OVTA Sites-Transects'!E1653</f>
        <v>0</v>
      </c>
      <c r="E1647" s="1">
        <f>'4.OVTA Sites-Transects'!G1653</f>
        <v>0</v>
      </c>
      <c r="F1647" s="1">
        <f>'4.OVTA Sites-Transects'!F1653</f>
        <v>0</v>
      </c>
      <c r="G1647" s="6">
        <f>'4.OVTA Sites-Transects'!H1653</f>
        <v>0</v>
      </c>
      <c r="H1647" s="6">
        <f>'4.OVTA Sites-Transects'!I1653</f>
        <v>0</v>
      </c>
      <c r="I1647" s="193" t="str">
        <f t="shared" si="200"/>
        <v>-</v>
      </c>
      <c r="J1647" s="27" t="str">
        <f t="shared" si="201"/>
        <v>-</v>
      </c>
      <c r="K1647" s="27" t="str">
        <f t="shared" si="202"/>
        <v>-</v>
      </c>
      <c r="L1647" s="27" t="str">
        <f t="shared" si="203"/>
        <v>-</v>
      </c>
      <c r="M1647" s="27" t="str">
        <f t="shared" si="204"/>
        <v>-</v>
      </c>
      <c r="N1647" s="28">
        <f t="shared" si="205"/>
        <v>0</v>
      </c>
      <c r="O1647" s="28">
        <f t="shared" si="207"/>
        <v>0</v>
      </c>
      <c r="P1647" s="1" t="str">
        <f t="shared" si="206"/>
        <v>no</v>
      </c>
    </row>
    <row r="1648" spans="1:16" x14ac:dyDescent="0.25">
      <c r="A1648" s="6">
        <f>'4.OVTA Sites-Transects'!B1654</f>
        <v>0</v>
      </c>
      <c r="B1648" s="6">
        <f>'4.OVTA Sites-Transects'!C1654</f>
        <v>0</v>
      </c>
      <c r="C1648" s="6">
        <f>'4.OVTA Sites-Transects'!D1654</f>
        <v>0</v>
      </c>
      <c r="D1648" s="1">
        <f>'4.OVTA Sites-Transects'!E1654</f>
        <v>0</v>
      </c>
      <c r="E1648" s="1">
        <f>'4.OVTA Sites-Transects'!G1654</f>
        <v>0</v>
      </c>
      <c r="F1648" s="1">
        <f>'4.OVTA Sites-Transects'!F1654</f>
        <v>0</v>
      </c>
      <c r="G1648" s="6">
        <f>'4.OVTA Sites-Transects'!H1654</f>
        <v>0</v>
      </c>
      <c r="H1648" s="6">
        <f>'4.OVTA Sites-Transects'!I1654</f>
        <v>0</v>
      </c>
      <c r="I1648" s="193" t="str">
        <f t="shared" si="200"/>
        <v>-</v>
      </c>
      <c r="J1648" s="27" t="str">
        <f t="shared" si="201"/>
        <v>-</v>
      </c>
      <c r="K1648" s="27" t="str">
        <f t="shared" si="202"/>
        <v>-</v>
      </c>
      <c r="L1648" s="27" t="str">
        <f t="shared" si="203"/>
        <v>-</v>
      </c>
      <c r="M1648" s="27" t="str">
        <f t="shared" si="204"/>
        <v>-</v>
      </c>
      <c r="N1648" s="28">
        <f t="shared" si="205"/>
        <v>0</v>
      </c>
      <c r="O1648" s="28">
        <f t="shared" si="207"/>
        <v>0</v>
      </c>
      <c r="P1648" s="1" t="str">
        <f t="shared" si="206"/>
        <v>no</v>
      </c>
    </row>
    <row r="1649" spans="1:16" x14ac:dyDescent="0.25">
      <c r="A1649" s="6">
        <f>'4.OVTA Sites-Transects'!B1655</f>
        <v>0</v>
      </c>
      <c r="B1649" s="6">
        <f>'4.OVTA Sites-Transects'!C1655</f>
        <v>0</v>
      </c>
      <c r="C1649" s="6">
        <f>'4.OVTA Sites-Transects'!D1655</f>
        <v>0</v>
      </c>
      <c r="D1649" s="1">
        <f>'4.OVTA Sites-Transects'!E1655</f>
        <v>0</v>
      </c>
      <c r="E1649" s="1">
        <f>'4.OVTA Sites-Transects'!G1655</f>
        <v>0</v>
      </c>
      <c r="F1649" s="1">
        <f>'4.OVTA Sites-Transects'!F1655</f>
        <v>0</v>
      </c>
      <c r="G1649" s="6">
        <f>'4.OVTA Sites-Transects'!H1655</f>
        <v>0</v>
      </c>
      <c r="H1649" s="6">
        <f>'4.OVTA Sites-Transects'!I1655</f>
        <v>0</v>
      </c>
      <c r="I1649" s="193" t="str">
        <f t="shared" si="200"/>
        <v>-</v>
      </c>
      <c r="J1649" s="27" t="str">
        <f t="shared" si="201"/>
        <v>-</v>
      </c>
      <c r="K1649" s="27" t="str">
        <f t="shared" si="202"/>
        <v>-</v>
      </c>
      <c r="L1649" s="27" t="str">
        <f t="shared" si="203"/>
        <v>-</v>
      </c>
      <c r="M1649" s="27" t="str">
        <f t="shared" si="204"/>
        <v>-</v>
      </c>
      <c r="N1649" s="28">
        <f t="shared" si="205"/>
        <v>0</v>
      </c>
      <c r="O1649" s="28">
        <f t="shared" si="207"/>
        <v>0</v>
      </c>
      <c r="P1649" s="1" t="str">
        <f t="shared" si="206"/>
        <v>no</v>
      </c>
    </row>
    <row r="1650" spans="1:16" x14ac:dyDescent="0.25">
      <c r="A1650" s="6">
        <f>'4.OVTA Sites-Transects'!B1656</f>
        <v>0</v>
      </c>
      <c r="B1650" s="6">
        <f>'4.OVTA Sites-Transects'!C1656</f>
        <v>0</v>
      </c>
      <c r="C1650" s="6">
        <f>'4.OVTA Sites-Transects'!D1656</f>
        <v>0</v>
      </c>
      <c r="D1650" s="1">
        <f>'4.OVTA Sites-Transects'!E1656</f>
        <v>0</v>
      </c>
      <c r="E1650" s="1">
        <f>'4.OVTA Sites-Transects'!G1656</f>
        <v>0</v>
      </c>
      <c r="F1650" s="1">
        <f>'4.OVTA Sites-Transects'!F1656</f>
        <v>0</v>
      </c>
      <c r="G1650" s="6">
        <f>'4.OVTA Sites-Transects'!H1656</f>
        <v>0</v>
      </c>
      <c r="H1650" s="6">
        <f>'4.OVTA Sites-Transects'!I1656</f>
        <v>0</v>
      </c>
      <c r="I1650" s="193" t="str">
        <f t="shared" si="200"/>
        <v>-</v>
      </c>
      <c r="J1650" s="27" t="str">
        <f t="shared" si="201"/>
        <v>-</v>
      </c>
      <c r="K1650" s="27" t="str">
        <f t="shared" si="202"/>
        <v>-</v>
      </c>
      <c r="L1650" s="27" t="str">
        <f t="shared" si="203"/>
        <v>-</v>
      </c>
      <c r="M1650" s="27" t="str">
        <f t="shared" si="204"/>
        <v>-</v>
      </c>
      <c r="N1650" s="28">
        <f t="shared" si="205"/>
        <v>0</v>
      </c>
      <c r="O1650" s="28">
        <f t="shared" si="207"/>
        <v>0</v>
      </c>
      <c r="P1650" s="1" t="str">
        <f t="shared" si="206"/>
        <v>no</v>
      </c>
    </row>
    <row r="1651" spans="1:16" x14ac:dyDescent="0.25">
      <c r="A1651" s="6">
        <f>'4.OVTA Sites-Transects'!B1657</f>
        <v>0</v>
      </c>
      <c r="B1651" s="6">
        <f>'4.OVTA Sites-Transects'!C1657</f>
        <v>0</v>
      </c>
      <c r="C1651" s="6">
        <f>'4.OVTA Sites-Transects'!D1657</f>
        <v>0</v>
      </c>
      <c r="D1651" s="1">
        <f>'4.OVTA Sites-Transects'!E1657</f>
        <v>0</v>
      </c>
      <c r="E1651" s="1">
        <f>'4.OVTA Sites-Transects'!G1657</f>
        <v>0</v>
      </c>
      <c r="F1651" s="1">
        <f>'4.OVTA Sites-Transects'!F1657</f>
        <v>0</v>
      </c>
      <c r="G1651" s="6">
        <f>'4.OVTA Sites-Transects'!H1657</f>
        <v>0</v>
      </c>
      <c r="H1651" s="6">
        <f>'4.OVTA Sites-Transects'!I1657</f>
        <v>0</v>
      </c>
      <c r="I1651" s="193" t="str">
        <f t="shared" si="200"/>
        <v>-</v>
      </c>
      <c r="J1651" s="27" t="str">
        <f t="shared" si="201"/>
        <v>-</v>
      </c>
      <c r="K1651" s="27" t="str">
        <f t="shared" si="202"/>
        <v>-</v>
      </c>
      <c r="L1651" s="27" t="str">
        <f t="shared" si="203"/>
        <v>-</v>
      </c>
      <c r="M1651" s="27" t="str">
        <f t="shared" si="204"/>
        <v>-</v>
      </c>
      <c r="N1651" s="28">
        <f t="shared" si="205"/>
        <v>0</v>
      </c>
      <c r="O1651" s="28">
        <f t="shared" si="207"/>
        <v>0</v>
      </c>
      <c r="P1651" s="1" t="str">
        <f t="shared" si="206"/>
        <v>no</v>
      </c>
    </row>
    <row r="1652" spans="1:16" x14ac:dyDescent="0.25">
      <c r="A1652" s="6">
        <f>'4.OVTA Sites-Transects'!B1658</f>
        <v>0</v>
      </c>
      <c r="B1652" s="6">
        <f>'4.OVTA Sites-Transects'!C1658</f>
        <v>0</v>
      </c>
      <c r="C1652" s="6">
        <f>'4.OVTA Sites-Transects'!D1658</f>
        <v>0</v>
      </c>
      <c r="D1652" s="1">
        <f>'4.OVTA Sites-Transects'!E1658</f>
        <v>0</v>
      </c>
      <c r="E1652" s="1">
        <f>'4.OVTA Sites-Transects'!G1658</f>
        <v>0</v>
      </c>
      <c r="F1652" s="1">
        <f>'4.OVTA Sites-Transects'!F1658</f>
        <v>0</v>
      </c>
      <c r="G1652" s="6">
        <f>'4.OVTA Sites-Transects'!H1658</f>
        <v>0</v>
      </c>
      <c r="H1652" s="6">
        <f>'4.OVTA Sites-Transects'!I1658</f>
        <v>0</v>
      </c>
      <c r="I1652" s="193" t="str">
        <f t="shared" si="200"/>
        <v>-</v>
      </c>
      <c r="J1652" s="27" t="str">
        <f t="shared" si="201"/>
        <v>-</v>
      </c>
      <c r="K1652" s="27" t="str">
        <f t="shared" si="202"/>
        <v>-</v>
      </c>
      <c r="L1652" s="27" t="str">
        <f t="shared" si="203"/>
        <v>-</v>
      </c>
      <c r="M1652" s="27" t="str">
        <f t="shared" si="204"/>
        <v>-</v>
      </c>
      <c r="N1652" s="28">
        <f t="shared" si="205"/>
        <v>0</v>
      </c>
      <c r="O1652" s="28">
        <f t="shared" si="207"/>
        <v>0</v>
      </c>
      <c r="P1652" s="1" t="str">
        <f t="shared" si="206"/>
        <v>no</v>
      </c>
    </row>
    <row r="1653" spans="1:16" x14ac:dyDescent="0.25">
      <c r="A1653" s="6">
        <f>'4.OVTA Sites-Transects'!B1659</f>
        <v>0</v>
      </c>
      <c r="B1653" s="6">
        <f>'4.OVTA Sites-Transects'!C1659</f>
        <v>0</v>
      </c>
      <c r="C1653" s="6">
        <f>'4.OVTA Sites-Transects'!D1659</f>
        <v>0</v>
      </c>
      <c r="D1653" s="1">
        <f>'4.OVTA Sites-Transects'!E1659</f>
        <v>0</v>
      </c>
      <c r="E1653" s="1">
        <f>'4.OVTA Sites-Transects'!G1659</f>
        <v>0</v>
      </c>
      <c r="F1653" s="1">
        <f>'4.OVTA Sites-Transects'!F1659</f>
        <v>0</v>
      </c>
      <c r="G1653" s="6">
        <f>'4.OVTA Sites-Transects'!H1659</f>
        <v>0</v>
      </c>
      <c r="H1653" s="6">
        <f>'4.OVTA Sites-Transects'!I1659</f>
        <v>0</v>
      </c>
      <c r="I1653" s="193" t="str">
        <f t="shared" si="200"/>
        <v>-</v>
      </c>
      <c r="J1653" s="27" t="str">
        <f t="shared" si="201"/>
        <v>-</v>
      </c>
      <c r="K1653" s="27" t="str">
        <f t="shared" si="202"/>
        <v>-</v>
      </c>
      <c r="L1653" s="27" t="str">
        <f t="shared" si="203"/>
        <v>-</v>
      </c>
      <c r="M1653" s="27" t="str">
        <f t="shared" si="204"/>
        <v>-</v>
      </c>
      <c r="N1653" s="28">
        <f t="shared" si="205"/>
        <v>0</v>
      </c>
      <c r="O1653" s="28">
        <f t="shared" si="207"/>
        <v>0</v>
      </c>
      <c r="P1653" s="1" t="str">
        <f t="shared" si="206"/>
        <v>no</v>
      </c>
    </row>
    <row r="1654" spans="1:16" x14ac:dyDescent="0.25">
      <c r="A1654" s="6">
        <f>'4.OVTA Sites-Transects'!B1660</f>
        <v>0</v>
      </c>
      <c r="B1654" s="6">
        <f>'4.OVTA Sites-Transects'!C1660</f>
        <v>0</v>
      </c>
      <c r="C1654" s="6">
        <f>'4.OVTA Sites-Transects'!D1660</f>
        <v>0</v>
      </c>
      <c r="D1654" s="1">
        <f>'4.OVTA Sites-Transects'!E1660</f>
        <v>0</v>
      </c>
      <c r="E1654" s="1">
        <f>'4.OVTA Sites-Transects'!G1660</f>
        <v>0</v>
      </c>
      <c r="F1654" s="1">
        <f>'4.OVTA Sites-Transects'!F1660</f>
        <v>0</v>
      </c>
      <c r="G1654" s="6">
        <f>'4.OVTA Sites-Transects'!H1660</f>
        <v>0</v>
      </c>
      <c r="H1654" s="6">
        <f>'4.OVTA Sites-Transects'!I1660</f>
        <v>0</v>
      </c>
      <c r="I1654" s="193" t="str">
        <f t="shared" si="200"/>
        <v>-</v>
      </c>
      <c r="J1654" s="27" t="str">
        <f t="shared" si="201"/>
        <v>-</v>
      </c>
      <c r="K1654" s="27" t="str">
        <f t="shared" si="202"/>
        <v>-</v>
      </c>
      <c r="L1654" s="27" t="str">
        <f t="shared" si="203"/>
        <v>-</v>
      </c>
      <c r="M1654" s="27" t="str">
        <f t="shared" si="204"/>
        <v>-</v>
      </c>
      <c r="N1654" s="28">
        <f t="shared" si="205"/>
        <v>0</v>
      </c>
      <c r="O1654" s="28">
        <f t="shared" si="207"/>
        <v>0</v>
      </c>
      <c r="P1654" s="1" t="str">
        <f t="shared" si="206"/>
        <v>no</v>
      </c>
    </row>
    <row r="1655" spans="1:16" x14ac:dyDescent="0.25">
      <c r="A1655" s="6">
        <f>'4.OVTA Sites-Transects'!B1661</f>
        <v>0</v>
      </c>
      <c r="B1655" s="6">
        <f>'4.OVTA Sites-Transects'!C1661</f>
        <v>0</v>
      </c>
      <c r="C1655" s="6">
        <f>'4.OVTA Sites-Transects'!D1661</f>
        <v>0</v>
      </c>
      <c r="D1655" s="1">
        <f>'4.OVTA Sites-Transects'!E1661</f>
        <v>0</v>
      </c>
      <c r="E1655" s="1">
        <f>'4.OVTA Sites-Transects'!G1661</f>
        <v>0</v>
      </c>
      <c r="F1655" s="1">
        <f>'4.OVTA Sites-Transects'!F1661</f>
        <v>0</v>
      </c>
      <c r="G1655" s="6">
        <f>'4.OVTA Sites-Transects'!H1661</f>
        <v>0</v>
      </c>
      <c r="H1655" s="6">
        <f>'4.OVTA Sites-Transects'!I1661</f>
        <v>0</v>
      </c>
      <c r="I1655" s="193" t="str">
        <f t="shared" si="200"/>
        <v>-</v>
      </c>
      <c r="J1655" s="27" t="str">
        <f t="shared" si="201"/>
        <v>-</v>
      </c>
      <c r="K1655" s="27" t="str">
        <f t="shared" si="202"/>
        <v>-</v>
      </c>
      <c r="L1655" s="27" t="str">
        <f t="shared" si="203"/>
        <v>-</v>
      </c>
      <c r="M1655" s="27" t="str">
        <f t="shared" si="204"/>
        <v>-</v>
      </c>
      <c r="N1655" s="28">
        <f t="shared" si="205"/>
        <v>0</v>
      </c>
      <c r="O1655" s="28">
        <f t="shared" si="207"/>
        <v>0</v>
      </c>
      <c r="P1655" s="1" t="str">
        <f t="shared" si="206"/>
        <v>no</v>
      </c>
    </row>
    <row r="1656" spans="1:16" x14ac:dyDescent="0.25">
      <c r="A1656" s="6">
        <f>'4.OVTA Sites-Transects'!B1662</f>
        <v>0</v>
      </c>
      <c r="B1656" s="6">
        <f>'4.OVTA Sites-Transects'!C1662</f>
        <v>0</v>
      </c>
      <c r="C1656" s="6">
        <f>'4.OVTA Sites-Transects'!D1662</f>
        <v>0</v>
      </c>
      <c r="D1656" s="1">
        <f>'4.OVTA Sites-Transects'!E1662</f>
        <v>0</v>
      </c>
      <c r="E1656" s="1">
        <f>'4.OVTA Sites-Transects'!G1662</f>
        <v>0</v>
      </c>
      <c r="F1656" s="1">
        <f>'4.OVTA Sites-Transects'!F1662</f>
        <v>0</v>
      </c>
      <c r="G1656" s="6">
        <f>'4.OVTA Sites-Transects'!H1662</f>
        <v>0</v>
      </c>
      <c r="H1656" s="6">
        <f>'4.OVTA Sites-Transects'!I1662</f>
        <v>0</v>
      </c>
      <c r="I1656" s="193" t="str">
        <f t="shared" si="200"/>
        <v>-</v>
      </c>
      <c r="J1656" s="27" t="str">
        <f t="shared" si="201"/>
        <v>-</v>
      </c>
      <c r="K1656" s="27" t="str">
        <f t="shared" si="202"/>
        <v>-</v>
      </c>
      <c r="L1656" s="27" t="str">
        <f t="shared" si="203"/>
        <v>-</v>
      </c>
      <c r="M1656" s="27" t="str">
        <f t="shared" si="204"/>
        <v>-</v>
      </c>
      <c r="N1656" s="28">
        <f t="shared" si="205"/>
        <v>0</v>
      </c>
      <c r="O1656" s="28">
        <f t="shared" si="207"/>
        <v>0</v>
      </c>
      <c r="P1656" s="1" t="str">
        <f t="shared" si="206"/>
        <v>no</v>
      </c>
    </row>
    <row r="1657" spans="1:16" x14ac:dyDescent="0.25">
      <c r="A1657" s="6">
        <f>'4.OVTA Sites-Transects'!B1663</f>
        <v>0</v>
      </c>
      <c r="B1657" s="6">
        <f>'4.OVTA Sites-Transects'!C1663</f>
        <v>0</v>
      </c>
      <c r="C1657" s="6">
        <f>'4.OVTA Sites-Transects'!D1663</f>
        <v>0</v>
      </c>
      <c r="D1657" s="1">
        <f>'4.OVTA Sites-Transects'!E1663</f>
        <v>0</v>
      </c>
      <c r="E1657" s="1">
        <f>'4.OVTA Sites-Transects'!G1663</f>
        <v>0</v>
      </c>
      <c r="F1657" s="1">
        <f>'4.OVTA Sites-Transects'!F1663</f>
        <v>0</v>
      </c>
      <c r="G1657" s="6">
        <f>'4.OVTA Sites-Transects'!H1663</f>
        <v>0</v>
      </c>
      <c r="H1657" s="6">
        <f>'4.OVTA Sites-Transects'!I1663</f>
        <v>0</v>
      </c>
      <c r="I1657" s="193" t="str">
        <f t="shared" si="200"/>
        <v>-</v>
      </c>
      <c r="J1657" s="27" t="str">
        <f t="shared" si="201"/>
        <v>-</v>
      </c>
      <c r="K1657" s="27" t="str">
        <f t="shared" si="202"/>
        <v>-</v>
      </c>
      <c r="L1657" s="27" t="str">
        <f t="shared" si="203"/>
        <v>-</v>
      </c>
      <c r="M1657" s="27" t="str">
        <f t="shared" si="204"/>
        <v>-</v>
      </c>
      <c r="N1657" s="28">
        <f t="shared" si="205"/>
        <v>0</v>
      </c>
      <c r="O1657" s="28">
        <f t="shared" si="207"/>
        <v>0</v>
      </c>
      <c r="P1657" s="1" t="str">
        <f t="shared" si="206"/>
        <v>no</v>
      </c>
    </row>
    <row r="1658" spans="1:16" x14ac:dyDescent="0.25">
      <c r="A1658" s="6">
        <f>'4.OVTA Sites-Transects'!B1664</f>
        <v>0</v>
      </c>
      <c r="B1658" s="6">
        <f>'4.OVTA Sites-Transects'!C1664</f>
        <v>0</v>
      </c>
      <c r="C1658" s="6">
        <f>'4.OVTA Sites-Transects'!D1664</f>
        <v>0</v>
      </c>
      <c r="D1658" s="1">
        <f>'4.OVTA Sites-Transects'!E1664</f>
        <v>0</v>
      </c>
      <c r="E1658" s="1">
        <f>'4.OVTA Sites-Transects'!G1664</f>
        <v>0</v>
      </c>
      <c r="F1658" s="1">
        <f>'4.OVTA Sites-Transects'!F1664</f>
        <v>0</v>
      </c>
      <c r="G1658" s="6">
        <f>'4.OVTA Sites-Transects'!H1664</f>
        <v>0</v>
      </c>
      <c r="H1658" s="6">
        <f>'4.OVTA Sites-Transects'!I1664</f>
        <v>0</v>
      </c>
      <c r="I1658" s="193" t="str">
        <f t="shared" si="200"/>
        <v>-</v>
      </c>
      <c r="J1658" s="27" t="str">
        <f t="shared" si="201"/>
        <v>-</v>
      </c>
      <c r="K1658" s="27" t="str">
        <f t="shared" si="202"/>
        <v>-</v>
      </c>
      <c r="L1658" s="27" t="str">
        <f t="shared" si="203"/>
        <v>-</v>
      </c>
      <c r="M1658" s="27" t="str">
        <f t="shared" si="204"/>
        <v>-</v>
      </c>
      <c r="N1658" s="28">
        <f t="shared" si="205"/>
        <v>0</v>
      </c>
      <c r="O1658" s="28">
        <f t="shared" si="207"/>
        <v>0</v>
      </c>
      <c r="P1658" s="1" t="str">
        <f t="shared" si="206"/>
        <v>no</v>
      </c>
    </row>
    <row r="1659" spans="1:16" x14ac:dyDescent="0.25">
      <c r="A1659" s="6">
        <f>'4.OVTA Sites-Transects'!B1665</f>
        <v>0</v>
      </c>
      <c r="B1659" s="6">
        <f>'4.OVTA Sites-Transects'!C1665</f>
        <v>0</v>
      </c>
      <c r="C1659" s="6">
        <f>'4.OVTA Sites-Transects'!D1665</f>
        <v>0</v>
      </c>
      <c r="D1659" s="1">
        <f>'4.OVTA Sites-Transects'!E1665</f>
        <v>0</v>
      </c>
      <c r="E1659" s="1">
        <f>'4.OVTA Sites-Transects'!G1665</f>
        <v>0</v>
      </c>
      <c r="F1659" s="1">
        <f>'4.OVTA Sites-Transects'!F1665</f>
        <v>0</v>
      </c>
      <c r="G1659" s="6">
        <f>'4.OVTA Sites-Transects'!H1665</f>
        <v>0</v>
      </c>
      <c r="H1659" s="6">
        <f>'4.OVTA Sites-Transects'!I1665</f>
        <v>0</v>
      </c>
      <c r="I1659" s="193" t="str">
        <f t="shared" si="200"/>
        <v>-</v>
      </c>
      <c r="J1659" s="27" t="str">
        <f t="shared" si="201"/>
        <v>-</v>
      </c>
      <c r="K1659" s="27" t="str">
        <f t="shared" si="202"/>
        <v>-</v>
      </c>
      <c r="L1659" s="27" t="str">
        <f t="shared" si="203"/>
        <v>-</v>
      </c>
      <c r="M1659" s="27" t="str">
        <f t="shared" si="204"/>
        <v>-</v>
      </c>
      <c r="N1659" s="28">
        <f t="shared" si="205"/>
        <v>0</v>
      </c>
      <c r="O1659" s="28">
        <f t="shared" si="207"/>
        <v>0</v>
      </c>
      <c r="P1659" s="1" t="str">
        <f t="shared" si="206"/>
        <v>no</v>
      </c>
    </row>
    <row r="1660" spans="1:16" x14ac:dyDescent="0.25">
      <c r="A1660" s="6">
        <f>'4.OVTA Sites-Transects'!B1666</f>
        <v>0</v>
      </c>
      <c r="B1660" s="6">
        <f>'4.OVTA Sites-Transects'!C1666</f>
        <v>0</v>
      </c>
      <c r="C1660" s="6">
        <f>'4.OVTA Sites-Transects'!D1666</f>
        <v>0</v>
      </c>
      <c r="D1660" s="1">
        <f>'4.OVTA Sites-Transects'!E1666</f>
        <v>0</v>
      </c>
      <c r="E1660" s="1">
        <f>'4.OVTA Sites-Transects'!G1666</f>
        <v>0</v>
      </c>
      <c r="F1660" s="1">
        <f>'4.OVTA Sites-Transects'!F1666</f>
        <v>0</v>
      </c>
      <c r="G1660" s="6">
        <f>'4.OVTA Sites-Transects'!H1666</f>
        <v>0</v>
      </c>
      <c r="H1660" s="6">
        <f>'4.OVTA Sites-Transects'!I1666</f>
        <v>0</v>
      </c>
      <c r="I1660" s="193" t="str">
        <f t="shared" si="200"/>
        <v>-</v>
      </c>
      <c r="J1660" s="27" t="str">
        <f t="shared" si="201"/>
        <v>-</v>
      </c>
      <c r="K1660" s="27" t="str">
        <f t="shared" si="202"/>
        <v>-</v>
      </c>
      <c r="L1660" s="27" t="str">
        <f t="shared" si="203"/>
        <v>-</v>
      </c>
      <c r="M1660" s="27" t="str">
        <f t="shared" si="204"/>
        <v>-</v>
      </c>
      <c r="N1660" s="28">
        <f t="shared" si="205"/>
        <v>0</v>
      </c>
      <c r="O1660" s="28">
        <f t="shared" si="207"/>
        <v>0</v>
      </c>
      <c r="P1660" s="1" t="str">
        <f t="shared" si="206"/>
        <v>no</v>
      </c>
    </row>
    <row r="1661" spans="1:16" x14ac:dyDescent="0.25">
      <c r="A1661" s="6">
        <f>'4.OVTA Sites-Transects'!B1667</f>
        <v>0</v>
      </c>
      <c r="B1661" s="6">
        <f>'4.OVTA Sites-Transects'!C1667</f>
        <v>0</v>
      </c>
      <c r="C1661" s="6">
        <f>'4.OVTA Sites-Transects'!D1667</f>
        <v>0</v>
      </c>
      <c r="D1661" s="1">
        <f>'4.OVTA Sites-Transects'!E1667</f>
        <v>0</v>
      </c>
      <c r="E1661" s="1">
        <f>'4.OVTA Sites-Transects'!G1667</f>
        <v>0</v>
      </c>
      <c r="F1661" s="1">
        <f>'4.OVTA Sites-Transects'!F1667</f>
        <v>0</v>
      </c>
      <c r="G1661" s="6">
        <f>'4.OVTA Sites-Transects'!H1667</f>
        <v>0</v>
      </c>
      <c r="H1661" s="6">
        <f>'4.OVTA Sites-Transects'!I1667</f>
        <v>0</v>
      </c>
      <c r="I1661" s="193" t="str">
        <f t="shared" si="200"/>
        <v>-</v>
      </c>
      <c r="J1661" s="27" t="str">
        <f t="shared" si="201"/>
        <v>-</v>
      </c>
      <c r="K1661" s="27" t="str">
        <f t="shared" si="202"/>
        <v>-</v>
      </c>
      <c r="L1661" s="27" t="str">
        <f t="shared" si="203"/>
        <v>-</v>
      </c>
      <c r="M1661" s="27" t="str">
        <f t="shared" si="204"/>
        <v>-</v>
      </c>
      <c r="N1661" s="28">
        <f t="shared" si="205"/>
        <v>0</v>
      </c>
      <c r="O1661" s="28">
        <f t="shared" si="207"/>
        <v>0</v>
      </c>
      <c r="P1661" s="1" t="str">
        <f t="shared" si="206"/>
        <v>no</v>
      </c>
    </row>
    <row r="1662" spans="1:16" x14ac:dyDescent="0.25">
      <c r="A1662" s="6">
        <f>'4.OVTA Sites-Transects'!B1668</f>
        <v>0</v>
      </c>
      <c r="B1662" s="6">
        <f>'4.OVTA Sites-Transects'!C1668</f>
        <v>0</v>
      </c>
      <c r="C1662" s="6">
        <f>'4.OVTA Sites-Transects'!D1668</f>
        <v>0</v>
      </c>
      <c r="D1662" s="1">
        <f>'4.OVTA Sites-Transects'!E1668</f>
        <v>0</v>
      </c>
      <c r="E1662" s="1">
        <f>'4.OVTA Sites-Transects'!G1668</f>
        <v>0</v>
      </c>
      <c r="F1662" s="1">
        <f>'4.OVTA Sites-Transects'!F1668</f>
        <v>0</v>
      </c>
      <c r="G1662" s="6">
        <f>'4.OVTA Sites-Transects'!H1668</f>
        <v>0</v>
      </c>
      <c r="H1662" s="6">
        <f>'4.OVTA Sites-Transects'!I1668</f>
        <v>0</v>
      </c>
      <c r="I1662" s="193" t="str">
        <f t="shared" si="200"/>
        <v>-</v>
      </c>
      <c r="J1662" s="27" t="str">
        <f t="shared" si="201"/>
        <v>-</v>
      </c>
      <c r="K1662" s="27" t="str">
        <f t="shared" si="202"/>
        <v>-</v>
      </c>
      <c r="L1662" s="27" t="str">
        <f t="shared" si="203"/>
        <v>-</v>
      </c>
      <c r="M1662" s="27" t="str">
        <f t="shared" si="204"/>
        <v>-</v>
      </c>
      <c r="N1662" s="28">
        <f t="shared" si="205"/>
        <v>0</v>
      </c>
      <c r="O1662" s="28">
        <f t="shared" si="207"/>
        <v>0</v>
      </c>
      <c r="P1662" s="1" t="str">
        <f t="shared" si="206"/>
        <v>no</v>
      </c>
    </row>
    <row r="1663" spans="1:16" x14ac:dyDescent="0.25">
      <c r="A1663" s="6">
        <f>'4.OVTA Sites-Transects'!B1669</f>
        <v>0</v>
      </c>
      <c r="B1663" s="6">
        <f>'4.OVTA Sites-Transects'!C1669</f>
        <v>0</v>
      </c>
      <c r="C1663" s="6">
        <f>'4.OVTA Sites-Transects'!D1669</f>
        <v>0</v>
      </c>
      <c r="D1663" s="1">
        <f>'4.OVTA Sites-Transects'!E1669</f>
        <v>0</v>
      </c>
      <c r="E1663" s="1">
        <f>'4.OVTA Sites-Transects'!G1669</f>
        <v>0</v>
      </c>
      <c r="F1663" s="1">
        <f>'4.OVTA Sites-Transects'!F1669</f>
        <v>0</v>
      </c>
      <c r="G1663" s="6">
        <f>'4.OVTA Sites-Transects'!H1669</f>
        <v>0</v>
      </c>
      <c r="H1663" s="6">
        <f>'4.OVTA Sites-Transects'!I1669</f>
        <v>0</v>
      </c>
      <c r="I1663" s="193" t="str">
        <f t="shared" si="200"/>
        <v>-</v>
      </c>
      <c r="J1663" s="27" t="str">
        <f t="shared" si="201"/>
        <v>-</v>
      </c>
      <c r="K1663" s="27" t="str">
        <f t="shared" si="202"/>
        <v>-</v>
      </c>
      <c r="L1663" s="27" t="str">
        <f t="shared" si="203"/>
        <v>-</v>
      </c>
      <c r="M1663" s="27" t="str">
        <f t="shared" si="204"/>
        <v>-</v>
      </c>
      <c r="N1663" s="28">
        <f t="shared" si="205"/>
        <v>0</v>
      </c>
      <c r="O1663" s="28">
        <f t="shared" si="207"/>
        <v>0</v>
      </c>
      <c r="P1663" s="1" t="str">
        <f t="shared" si="206"/>
        <v>no</v>
      </c>
    </row>
    <row r="1664" spans="1:16" x14ac:dyDescent="0.25">
      <c r="A1664" s="6">
        <f>'4.OVTA Sites-Transects'!B1670</f>
        <v>0</v>
      </c>
      <c r="B1664" s="6">
        <f>'4.OVTA Sites-Transects'!C1670</f>
        <v>0</v>
      </c>
      <c r="C1664" s="6">
        <f>'4.OVTA Sites-Transects'!D1670</f>
        <v>0</v>
      </c>
      <c r="D1664" s="1">
        <f>'4.OVTA Sites-Transects'!E1670</f>
        <v>0</v>
      </c>
      <c r="E1664" s="1">
        <f>'4.OVTA Sites-Transects'!G1670</f>
        <v>0</v>
      </c>
      <c r="F1664" s="1">
        <f>'4.OVTA Sites-Transects'!F1670</f>
        <v>0</v>
      </c>
      <c r="G1664" s="6">
        <f>'4.OVTA Sites-Transects'!H1670</f>
        <v>0</v>
      </c>
      <c r="H1664" s="6">
        <f>'4.OVTA Sites-Transects'!I1670</f>
        <v>0</v>
      </c>
      <c r="I1664" s="193" t="str">
        <f t="shared" si="200"/>
        <v>-</v>
      </c>
      <c r="J1664" s="27" t="str">
        <f t="shared" si="201"/>
        <v>-</v>
      </c>
      <c r="K1664" s="27" t="str">
        <f t="shared" si="202"/>
        <v>-</v>
      </c>
      <c r="L1664" s="27" t="str">
        <f t="shared" si="203"/>
        <v>-</v>
      </c>
      <c r="M1664" s="27" t="str">
        <f t="shared" si="204"/>
        <v>-</v>
      </c>
      <c r="N1664" s="28">
        <f t="shared" si="205"/>
        <v>0</v>
      </c>
      <c r="O1664" s="28">
        <f t="shared" si="207"/>
        <v>0</v>
      </c>
      <c r="P1664" s="1" t="str">
        <f t="shared" si="206"/>
        <v>no</v>
      </c>
    </row>
    <row r="1665" spans="1:16" x14ac:dyDescent="0.25">
      <c r="A1665" s="6">
        <f>'4.OVTA Sites-Transects'!B1671</f>
        <v>0</v>
      </c>
      <c r="B1665" s="6">
        <f>'4.OVTA Sites-Transects'!C1671</f>
        <v>0</v>
      </c>
      <c r="C1665" s="6">
        <f>'4.OVTA Sites-Transects'!D1671</f>
        <v>0</v>
      </c>
      <c r="D1665" s="1">
        <f>'4.OVTA Sites-Transects'!E1671</f>
        <v>0</v>
      </c>
      <c r="E1665" s="1">
        <f>'4.OVTA Sites-Transects'!G1671</f>
        <v>0</v>
      </c>
      <c r="F1665" s="1">
        <f>'4.OVTA Sites-Transects'!F1671</f>
        <v>0</v>
      </c>
      <c r="G1665" s="6">
        <f>'4.OVTA Sites-Transects'!H1671</f>
        <v>0</v>
      </c>
      <c r="H1665" s="6">
        <f>'4.OVTA Sites-Transects'!I1671</f>
        <v>0</v>
      </c>
      <c r="I1665" s="193" t="str">
        <f t="shared" si="200"/>
        <v>-</v>
      </c>
      <c r="J1665" s="27" t="str">
        <f t="shared" si="201"/>
        <v>-</v>
      </c>
      <c r="K1665" s="27" t="str">
        <f t="shared" si="202"/>
        <v>-</v>
      </c>
      <c r="L1665" s="27" t="str">
        <f t="shared" si="203"/>
        <v>-</v>
      </c>
      <c r="M1665" s="27" t="str">
        <f t="shared" si="204"/>
        <v>-</v>
      </c>
      <c r="N1665" s="28">
        <f t="shared" si="205"/>
        <v>0</v>
      </c>
      <c r="O1665" s="28">
        <f t="shared" si="207"/>
        <v>0</v>
      </c>
      <c r="P1665" s="1" t="str">
        <f t="shared" si="206"/>
        <v>no</v>
      </c>
    </row>
    <row r="1666" spans="1:16" x14ac:dyDescent="0.25">
      <c r="A1666" s="6">
        <f>'4.OVTA Sites-Transects'!B1672</f>
        <v>0</v>
      </c>
      <c r="B1666" s="6">
        <f>'4.OVTA Sites-Transects'!C1672</f>
        <v>0</v>
      </c>
      <c r="C1666" s="6">
        <f>'4.OVTA Sites-Transects'!D1672</f>
        <v>0</v>
      </c>
      <c r="D1666" s="1">
        <f>'4.OVTA Sites-Transects'!E1672</f>
        <v>0</v>
      </c>
      <c r="E1666" s="1">
        <f>'4.OVTA Sites-Transects'!G1672</f>
        <v>0</v>
      </c>
      <c r="F1666" s="1">
        <f>'4.OVTA Sites-Transects'!F1672</f>
        <v>0</v>
      </c>
      <c r="G1666" s="6">
        <f>'4.OVTA Sites-Transects'!H1672</f>
        <v>0</v>
      </c>
      <c r="H1666" s="6">
        <f>'4.OVTA Sites-Transects'!I1672</f>
        <v>0</v>
      </c>
      <c r="I1666" s="193" t="str">
        <f t="shared" si="200"/>
        <v>-</v>
      </c>
      <c r="J1666" s="27" t="str">
        <f t="shared" si="201"/>
        <v>-</v>
      </c>
      <c r="K1666" s="27" t="str">
        <f t="shared" si="202"/>
        <v>-</v>
      </c>
      <c r="L1666" s="27" t="str">
        <f t="shared" si="203"/>
        <v>-</v>
      </c>
      <c r="M1666" s="27" t="str">
        <f t="shared" si="204"/>
        <v>-</v>
      </c>
      <c r="N1666" s="28">
        <f t="shared" si="205"/>
        <v>0</v>
      </c>
      <c r="O1666" s="28">
        <f t="shared" si="207"/>
        <v>0</v>
      </c>
      <c r="P1666" s="1" t="str">
        <f t="shared" si="206"/>
        <v>no</v>
      </c>
    </row>
    <row r="1667" spans="1:16" x14ac:dyDescent="0.25">
      <c r="A1667" s="6">
        <f>'4.OVTA Sites-Transects'!B1673</f>
        <v>0</v>
      </c>
      <c r="B1667" s="6">
        <f>'4.OVTA Sites-Transects'!C1673</f>
        <v>0</v>
      </c>
      <c r="C1667" s="6">
        <f>'4.OVTA Sites-Transects'!D1673</f>
        <v>0</v>
      </c>
      <c r="D1667" s="1">
        <f>'4.OVTA Sites-Transects'!E1673</f>
        <v>0</v>
      </c>
      <c r="E1667" s="1">
        <f>'4.OVTA Sites-Transects'!G1673</f>
        <v>0</v>
      </c>
      <c r="F1667" s="1">
        <f>'4.OVTA Sites-Transects'!F1673</f>
        <v>0</v>
      </c>
      <c r="G1667" s="6">
        <f>'4.OVTA Sites-Transects'!H1673</f>
        <v>0</v>
      </c>
      <c r="H1667" s="6">
        <f>'4.OVTA Sites-Transects'!I1673</f>
        <v>0</v>
      </c>
      <c r="I1667" s="193" t="str">
        <f t="shared" ref="I1667:I1730" si="208">IF(F1667="B", SUMIF(OVTA_Calcs_TMA, D1667, WeightingFactorMod), IF(F1667="C", SUMIF(OVTA_Calcs_TMA, D1667, WeightingFactorHigh), IF(F1667="D", SUMIF(OVTA_Calcs_TMA, D1667, WeightingFactorVeryHigh), "-")))</f>
        <v>-</v>
      </c>
      <c r="J1667" s="27" t="str">
        <f t="shared" ref="J1667:J1730" si="209">IF(ISNUMBER(AVERAGEIFS(AssessmentResultsLow, AssessmentResultsSites, $A1667,AssessmentIncluded, "yes")), I1667*AVERAGEIFS(AssessmentResultsLow, AssessmentResultsSites, $A1667,AssessmentIncluded, "yes"), "-")</f>
        <v>-</v>
      </c>
      <c r="K1667" s="27" t="str">
        <f t="shared" ref="K1667:K1730" si="210">IF(ISNUMBER(AVERAGEIFS(AssessmentResultsMod, AssessmentResultsSites, $A1667,AssessmentIncluded, "yes")), I1667*AVERAGEIFS(AssessmentResultsMod, AssessmentResultsSites, $A1667,AssessmentIncluded, "yes"), "-")</f>
        <v>-</v>
      </c>
      <c r="L1667" s="27" t="str">
        <f t="shared" ref="L1667:L1730" si="211">IF(ISNUMBER(AVERAGEIFS(AssessmentResultsHigh, AssessmentResultsSites, $A1667,AssessmentIncluded, "yes")), I1667*AVERAGEIFS(AssessmentResultsHigh, AssessmentResultsSites, $A1667,AssessmentIncluded, "yes"), "-")</f>
        <v>-</v>
      </c>
      <c r="M1667" s="27" t="str">
        <f t="shared" ref="M1667:M1730" si="212">IF(ISNUMBER(AVERAGEIFS(AssessmentResultsVeryHigh, AssessmentResultsSites, $A1667,AssessmentIncluded, "yes")), I1667*AVERAGEIFS(AssessmentResultsVeryHigh, AssessmentResultsSites, $A1667,AssessmentIncluded, "yes"), "-")</f>
        <v>-</v>
      </c>
      <c r="N1667" s="28">
        <f t="shared" ref="N1667:N1730" si="213">COUNTIFS(AssessmentResultsSites, A1667, AssessmentIncluded, "yes")</f>
        <v>0</v>
      </c>
      <c r="O1667" s="28">
        <f t="shared" si="207"/>
        <v>0</v>
      </c>
      <c r="P1667" s="1" t="str">
        <f t="shared" ref="P1667:P1730" si="214">IF(AND(G1667="Yes", N1667&gt;0), "yes", "no")</f>
        <v>no</v>
      </c>
    </row>
    <row r="1668" spans="1:16" x14ac:dyDescent="0.25">
      <c r="A1668" s="6">
        <f>'4.OVTA Sites-Transects'!B1674</f>
        <v>0</v>
      </c>
      <c r="B1668" s="6">
        <f>'4.OVTA Sites-Transects'!C1674</f>
        <v>0</v>
      </c>
      <c r="C1668" s="6">
        <f>'4.OVTA Sites-Transects'!D1674</f>
        <v>0</v>
      </c>
      <c r="D1668" s="1">
        <f>'4.OVTA Sites-Transects'!E1674</f>
        <v>0</v>
      </c>
      <c r="E1668" s="1">
        <f>'4.OVTA Sites-Transects'!G1674</f>
        <v>0</v>
      </c>
      <c r="F1668" s="1">
        <f>'4.OVTA Sites-Transects'!F1674</f>
        <v>0</v>
      </c>
      <c r="G1668" s="6">
        <f>'4.OVTA Sites-Transects'!H1674</f>
        <v>0</v>
      </c>
      <c r="H1668" s="6">
        <f>'4.OVTA Sites-Transects'!I1674</f>
        <v>0</v>
      </c>
      <c r="I1668" s="193" t="str">
        <f t="shared" si="208"/>
        <v>-</v>
      </c>
      <c r="J1668" s="27" t="str">
        <f t="shared" si="209"/>
        <v>-</v>
      </c>
      <c r="K1668" s="27" t="str">
        <f t="shared" si="210"/>
        <v>-</v>
      </c>
      <c r="L1668" s="27" t="str">
        <f t="shared" si="211"/>
        <v>-</v>
      </c>
      <c r="M1668" s="27" t="str">
        <f t="shared" si="212"/>
        <v>-</v>
      </c>
      <c r="N1668" s="28">
        <f t="shared" si="213"/>
        <v>0</v>
      </c>
      <c r="O1668" s="28">
        <f t="shared" ref="O1668:O1731" si="215">IF(P1668="yes", N1668, 0)</f>
        <v>0</v>
      </c>
      <c r="P1668" s="1" t="str">
        <f t="shared" si="214"/>
        <v>no</v>
      </c>
    </row>
    <row r="1669" spans="1:16" x14ac:dyDescent="0.25">
      <c r="A1669" s="6">
        <f>'4.OVTA Sites-Transects'!B1675</f>
        <v>0</v>
      </c>
      <c r="B1669" s="6">
        <f>'4.OVTA Sites-Transects'!C1675</f>
        <v>0</v>
      </c>
      <c r="C1669" s="6">
        <f>'4.OVTA Sites-Transects'!D1675</f>
        <v>0</v>
      </c>
      <c r="D1669" s="1">
        <f>'4.OVTA Sites-Transects'!E1675</f>
        <v>0</v>
      </c>
      <c r="E1669" s="1">
        <f>'4.OVTA Sites-Transects'!G1675</f>
        <v>0</v>
      </c>
      <c r="F1669" s="1">
        <f>'4.OVTA Sites-Transects'!F1675</f>
        <v>0</v>
      </c>
      <c r="G1669" s="6">
        <f>'4.OVTA Sites-Transects'!H1675</f>
        <v>0</v>
      </c>
      <c r="H1669" s="6">
        <f>'4.OVTA Sites-Transects'!I1675</f>
        <v>0</v>
      </c>
      <c r="I1669" s="193" t="str">
        <f t="shared" si="208"/>
        <v>-</v>
      </c>
      <c r="J1669" s="27" t="str">
        <f t="shared" si="209"/>
        <v>-</v>
      </c>
      <c r="K1669" s="27" t="str">
        <f t="shared" si="210"/>
        <v>-</v>
      </c>
      <c r="L1669" s="27" t="str">
        <f t="shared" si="211"/>
        <v>-</v>
      </c>
      <c r="M1669" s="27" t="str">
        <f t="shared" si="212"/>
        <v>-</v>
      </c>
      <c r="N1669" s="28">
        <f t="shared" si="213"/>
        <v>0</v>
      </c>
      <c r="O1669" s="28">
        <f t="shared" si="215"/>
        <v>0</v>
      </c>
      <c r="P1669" s="1" t="str">
        <f t="shared" si="214"/>
        <v>no</v>
      </c>
    </row>
    <row r="1670" spans="1:16" x14ac:dyDescent="0.25">
      <c r="A1670" s="6">
        <f>'4.OVTA Sites-Transects'!B1676</f>
        <v>0</v>
      </c>
      <c r="B1670" s="6">
        <f>'4.OVTA Sites-Transects'!C1676</f>
        <v>0</v>
      </c>
      <c r="C1670" s="6">
        <f>'4.OVTA Sites-Transects'!D1676</f>
        <v>0</v>
      </c>
      <c r="D1670" s="1">
        <f>'4.OVTA Sites-Transects'!E1676</f>
        <v>0</v>
      </c>
      <c r="E1670" s="1">
        <f>'4.OVTA Sites-Transects'!G1676</f>
        <v>0</v>
      </c>
      <c r="F1670" s="1">
        <f>'4.OVTA Sites-Transects'!F1676</f>
        <v>0</v>
      </c>
      <c r="G1670" s="6">
        <f>'4.OVTA Sites-Transects'!H1676</f>
        <v>0</v>
      </c>
      <c r="H1670" s="6">
        <f>'4.OVTA Sites-Transects'!I1676</f>
        <v>0</v>
      </c>
      <c r="I1670" s="193" t="str">
        <f t="shared" si="208"/>
        <v>-</v>
      </c>
      <c r="J1670" s="27" t="str">
        <f t="shared" si="209"/>
        <v>-</v>
      </c>
      <c r="K1670" s="27" t="str">
        <f t="shared" si="210"/>
        <v>-</v>
      </c>
      <c r="L1670" s="27" t="str">
        <f t="shared" si="211"/>
        <v>-</v>
      </c>
      <c r="M1670" s="27" t="str">
        <f t="shared" si="212"/>
        <v>-</v>
      </c>
      <c r="N1670" s="28">
        <f t="shared" si="213"/>
        <v>0</v>
      </c>
      <c r="O1670" s="28">
        <f t="shared" si="215"/>
        <v>0</v>
      </c>
      <c r="P1670" s="1" t="str">
        <f t="shared" si="214"/>
        <v>no</v>
      </c>
    </row>
    <row r="1671" spans="1:16" x14ac:dyDescent="0.25">
      <c r="A1671" s="6">
        <f>'4.OVTA Sites-Transects'!B1677</f>
        <v>0</v>
      </c>
      <c r="B1671" s="6">
        <f>'4.OVTA Sites-Transects'!C1677</f>
        <v>0</v>
      </c>
      <c r="C1671" s="6">
        <f>'4.OVTA Sites-Transects'!D1677</f>
        <v>0</v>
      </c>
      <c r="D1671" s="1">
        <f>'4.OVTA Sites-Transects'!E1677</f>
        <v>0</v>
      </c>
      <c r="E1671" s="1">
        <f>'4.OVTA Sites-Transects'!G1677</f>
        <v>0</v>
      </c>
      <c r="F1671" s="1">
        <f>'4.OVTA Sites-Transects'!F1677</f>
        <v>0</v>
      </c>
      <c r="G1671" s="6">
        <f>'4.OVTA Sites-Transects'!H1677</f>
        <v>0</v>
      </c>
      <c r="H1671" s="6">
        <f>'4.OVTA Sites-Transects'!I1677</f>
        <v>0</v>
      </c>
      <c r="I1671" s="193" t="str">
        <f t="shared" si="208"/>
        <v>-</v>
      </c>
      <c r="J1671" s="27" t="str">
        <f t="shared" si="209"/>
        <v>-</v>
      </c>
      <c r="K1671" s="27" t="str">
        <f t="shared" si="210"/>
        <v>-</v>
      </c>
      <c r="L1671" s="27" t="str">
        <f t="shared" si="211"/>
        <v>-</v>
      </c>
      <c r="M1671" s="27" t="str">
        <f t="shared" si="212"/>
        <v>-</v>
      </c>
      <c r="N1671" s="28">
        <f t="shared" si="213"/>
        <v>0</v>
      </c>
      <c r="O1671" s="28">
        <f t="shared" si="215"/>
        <v>0</v>
      </c>
      <c r="P1671" s="1" t="str">
        <f t="shared" si="214"/>
        <v>no</v>
      </c>
    </row>
    <row r="1672" spans="1:16" x14ac:dyDescent="0.25">
      <c r="A1672" s="6">
        <f>'4.OVTA Sites-Transects'!B1678</f>
        <v>0</v>
      </c>
      <c r="B1672" s="6">
        <f>'4.OVTA Sites-Transects'!C1678</f>
        <v>0</v>
      </c>
      <c r="C1672" s="6">
        <f>'4.OVTA Sites-Transects'!D1678</f>
        <v>0</v>
      </c>
      <c r="D1672" s="1">
        <f>'4.OVTA Sites-Transects'!E1678</f>
        <v>0</v>
      </c>
      <c r="E1672" s="1">
        <f>'4.OVTA Sites-Transects'!G1678</f>
        <v>0</v>
      </c>
      <c r="F1672" s="1">
        <f>'4.OVTA Sites-Transects'!F1678</f>
        <v>0</v>
      </c>
      <c r="G1672" s="6">
        <f>'4.OVTA Sites-Transects'!H1678</f>
        <v>0</v>
      </c>
      <c r="H1672" s="6">
        <f>'4.OVTA Sites-Transects'!I1678</f>
        <v>0</v>
      </c>
      <c r="I1672" s="193" t="str">
        <f t="shared" si="208"/>
        <v>-</v>
      </c>
      <c r="J1672" s="27" t="str">
        <f t="shared" si="209"/>
        <v>-</v>
      </c>
      <c r="K1672" s="27" t="str">
        <f t="shared" si="210"/>
        <v>-</v>
      </c>
      <c r="L1672" s="27" t="str">
        <f t="shared" si="211"/>
        <v>-</v>
      </c>
      <c r="M1672" s="27" t="str">
        <f t="shared" si="212"/>
        <v>-</v>
      </c>
      <c r="N1672" s="28">
        <f t="shared" si="213"/>
        <v>0</v>
      </c>
      <c r="O1672" s="28">
        <f t="shared" si="215"/>
        <v>0</v>
      </c>
      <c r="P1672" s="1" t="str">
        <f t="shared" si="214"/>
        <v>no</v>
      </c>
    </row>
    <row r="1673" spans="1:16" x14ac:dyDescent="0.25">
      <c r="A1673" s="6">
        <f>'4.OVTA Sites-Transects'!B1679</f>
        <v>0</v>
      </c>
      <c r="B1673" s="6">
        <f>'4.OVTA Sites-Transects'!C1679</f>
        <v>0</v>
      </c>
      <c r="C1673" s="6">
        <f>'4.OVTA Sites-Transects'!D1679</f>
        <v>0</v>
      </c>
      <c r="D1673" s="1">
        <f>'4.OVTA Sites-Transects'!E1679</f>
        <v>0</v>
      </c>
      <c r="E1673" s="1">
        <f>'4.OVTA Sites-Transects'!G1679</f>
        <v>0</v>
      </c>
      <c r="F1673" s="1">
        <f>'4.OVTA Sites-Transects'!F1679</f>
        <v>0</v>
      </c>
      <c r="G1673" s="6">
        <f>'4.OVTA Sites-Transects'!H1679</f>
        <v>0</v>
      </c>
      <c r="H1673" s="6">
        <f>'4.OVTA Sites-Transects'!I1679</f>
        <v>0</v>
      </c>
      <c r="I1673" s="193" t="str">
        <f t="shared" si="208"/>
        <v>-</v>
      </c>
      <c r="J1673" s="27" t="str">
        <f t="shared" si="209"/>
        <v>-</v>
      </c>
      <c r="K1673" s="27" t="str">
        <f t="shared" si="210"/>
        <v>-</v>
      </c>
      <c r="L1673" s="27" t="str">
        <f t="shared" si="211"/>
        <v>-</v>
      </c>
      <c r="M1673" s="27" t="str">
        <f t="shared" si="212"/>
        <v>-</v>
      </c>
      <c r="N1673" s="28">
        <f t="shared" si="213"/>
        <v>0</v>
      </c>
      <c r="O1673" s="28">
        <f t="shared" si="215"/>
        <v>0</v>
      </c>
      <c r="P1673" s="1" t="str">
        <f t="shared" si="214"/>
        <v>no</v>
      </c>
    </row>
    <row r="1674" spans="1:16" x14ac:dyDescent="0.25">
      <c r="A1674" s="6">
        <f>'4.OVTA Sites-Transects'!B1680</f>
        <v>0</v>
      </c>
      <c r="B1674" s="6">
        <f>'4.OVTA Sites-Transects'!C1680</f>
        <v>0</v>
      </c>
      <c r="C1674" s="6">
        <f>'4.OVTA Sites-Transects'!D1680</f>
        <v>0</v>
      </c>
      <c r="D1674" s="1">
        <f>'4.OVTA Sites-Transects'!E1680</f>
        <v>0</v>
      </c>
      <c r="E1674" s="1">
        <f>'4.OVTA Sites-Transects'!G1680</f>
        <v>0</v>
      </c>
      <c r="F1674" s="1">
        <f>'4.OVTA Sites-Transects'!F1680</f>
        <v>0</v>
      </c>
      <c r="G1674" s="6">
        <f>'4.OVTA Sites-Transects'!H1680</f>
        <v>0</v>
      </c>
      <c r="H1674" s="6">
        <f>'4.OVTA Sites-Transects'!I1680</f>
        <v>0</v>
      </c>
      <c r="I1674" s="193" t="str">
        <f t="shared" si="208"/>
        <v>-</v>
      </c>
      <c r="J1674" s="27" t="str">
        <f t="shared" si="209"/>
        <v>-</v>
      </c>
      <c r="K1674" s="27" t="str">
        <f t="shared" si="210"/>
        <v>-</v>
      </c>
      <c r="L1674" s="27" t="str">
        <f t="shared" si="211"/>
        <v>-</v>
      </c>
      <c r="M1674" s="27" t="str">
        <f t="shared" si="212"/>
        <v>-</v>
      </c>
      <c r="N1674" s="28">
        <f t="shared" si="213"/>
        <v>0</v>
      </c>
      <c r="O1674" s="28">
        <f t="shared" si="215"/>
        <v>0</v>
      </c>
      <c r="P1674" s="1" t="str">
        <f t="shared" si="214"/>
        <v>no</v>
      </c>
    </row>
    <row r="1675" spans="1:16" x14ac:dyDescent="0.25">
      <c r="A1675" s="6">
        <f>'4.OVTA Sites-Transects'!B1681</f>
        <v>0</v>
      </c>
      <c r="B1675" s="6">
        <f>'4.OVTA Sites-Transects'!C1681</f>
        <v>0</v>
      </c>
      <c r="C1675" s="6">
        <f>'4.OVTA Sites-Transects'!D1681</f>
        <v>0</v>
      </c>
      <c r="D1675" s="1">
        <f>'4.OVTA Sites-Transects'!E1681</f>
        <v>0</v>
      </c>
      <c r="E1675" s="1">
        <f>'4.OVTA Sites-Transects'!G1681</f>
        <v>0</v>
      </c>
      <c r="F1675" s="1">
        <f>'4.OVTA Sites-Transects'!F1681</f>
        <v>0</v>
      </c>
      <c r="G1675" s="6">
        <f>'4.OVTA Sites-Transects'!H1681</f>
        <v>0</v>
      </c>
      <c r="H1675" s="6">
        <f>'4.OVTA Sites-Transects'!I1681</f>
        <v>0</v>
      </c>
      <c r="I1675" s="193" t="str">
        <f t="shared" si="208"/>
        <v>-</v>
      </c>
      <c r="J1675" s="27" t="str">
        <f t="shared" si="209"/>
        <v>-</v>
      </c>
      <c r="K1675" s="27" t="str">
        <f t="shared" si="210"/>
        <v>-</v>
      </c>
      <c r="L1675" s="27" t="str">
        <f t="shared" si="211"/>
        <v>-</v>
      </c>
      <c r="M1675" s="27" t="str">
        <f t="shared" si="212"/>
        <v>-</v>
      </c>
      <c r="N1675" s="28">
        <f t="shared" si="213"/>
        <v>0</v>
      </c>
      <c r="O1675" s="28">
        <f t="shared" si="215"/>
        <v>0</v>
      </c>
      <c r="P1675" s="1" t="str">
        <f t="shared" si="214"/>
        <v>no</v>
      </c>
    </row>
    <row r="1676" spans="1:16" x14ac:dyDescent="0.25">
      <c r="A1676" s="6">
        <f>'4.OVTA Sites-Transects'!B1682</f>
        <v>0</v>
      </c>
      <c r="B1676" s="6">
        <f>'4.OVTA Sites-Transects'!C1682</f>
        <v>0</v>
      </c>
      <c r="C1676" s="6">
        <f>'4.OVTA Sites-Transects'!D1682</f>
        <v>0</v>
      </c>
      <c r="D1676" s="1">
        <f>'4.OVTA Sites-Transects'!E1682</f>
        <v>0</v>
      </c>
      <c r="E1676" s="1">
        <f>'4.OVTA Sites-Transects'!G1682</f>
        <v>0</v>
      </c>
      <c r="F1676" s="1">
        <f>'4.OVTA Sites-Transects'!F1682</f>
        <v>0</v>
      </c>
      <c r="G1676" s="6">
        <f>'4.OVTA Sites-Transects'!H1682</f>
        <v>0</v>
      </c>
      <c r="H1676" s="6">
        <f>'4.OVTA Sites-Transects'!I1682</f>
        <v>0</v>
      </c>
      <c r="I1676" s="193" t="str">
        <f t="shared" si="208"/>
        <v>-</v>
      </c>
      <c r="J1676" s="27" t="str">
        <f t="shared" si="209"/>
        <v>-</v>
      </c>
      <c r="K1676" s="27" t="str">
        <f t="shared" si="210"/>
        <v>-</v>
      </c>
      <c r="L1676" s="27" t="str">
        <f t="shared" si="211"/>
        <v>-</v>
      </c>
      <c r="M1676" s="27" t="str">
        <f t="shared" si="212"/>
        <v>-</v>
      </c>
      <c r="N1676" s="28">
        <f t="shared" si="213"/>
        <v>0</v>
      </c>
      <c r="O1676" s="28">
        <f t="shared" si="215"/>
        <v>0</v>
      </c>
      <c r="P1676" s="1" t="str">
        <f t="shared" si="214"/>
        <v>no</v>
      </c>
    </row>
    <row r="1677" spans="1:16" x14ac:dyDescent="0.25">
      <c r="A1677" s="6">
        <f>'4.OVTA Sites-Transects'!B1683</f>
        <v>0</v>
      </c>
      <c r="B1677" s="6">
        <f>'4.OVTA Sites-Transects'!C1683</f>
        <v>0</v>
      </c>
      <c r="C1677" s="6">
        <f>'4.OVTA Sites-Transects'!D1683</f>
        <v>0</v>
      </c>
      <c r="D1677" s="1">
        <f>'4.OVTA Sites-Transects'!E1683</f>
        <v>0</v>
      </c>
      <c r="E1677" s="1">
        <f>'4.OVTA Sites-Transects'!G1683</f>
        <v>0</v>
      </c>
      <c r="F1677" s="1">
        <f>'4.OVTA Sites-Transects'!F1683</f>
        <v>0</v>
      </c>
      <c r="G1677" s="6">
        <f>'4.OVTA Sites-Transects'!H1683</f>
        <v>0</v>
      </c>
      <c r="H1677" s="6">
        <f>'4.OVTA Sites-Transects'!I1683</f>
        <v>0</v>
      </c>
      <c r="I1677" s="193" t="str">
        <f t="shared" si="208"/>
        <v>-</v>
      </c>
      <c r="J1677" s="27" t="str">
        <f t="shared" si="209"/>
        <v>-</v>
      </c>
      <c r="K1677" s="27" t="str">
        <f t="shared" si="210"/>
        <v>-</v>
      </c>
      <c r="L1677" s="27" t="str">
        <f t="shared" si="211"/>
        <v>-</v>
      </c>
      <c r="M1677" s="27" t="str">
        <f t="shared" si="212"/>
        <v>-</v>
      </c>
      <c r="N1677" s="28">
        <f t="shared" si="213"/>
        <v>0</v>
      </c>
      <c r="O1677" s="28">
        <f t="shared" si="215"/>
        <v>0</v>
      </c>
      <c r="P1677" s="1" t="str">
        <f t="shared" si="214"/>
        <v>no</v>
      </c>
    </row>
    <row r="1678" spans="1:16" x14ac:dyDescent="0.25">
      <c r="A1678" s="6">
        <f>'4.OVTA Sites-Transects'!B1684</f>
        <v>0</v>
      </c>
      <c r="B1678" s="6">
        <f>'4.OVTA Sites-Transects'!C1684</f>
        <v>0</v>
      </c>
      <c r="C1678" s="6">
        <f>'4.OVTA Sites-Transects'!D1684</f>
        <v>0</v>
      </c>
      <c r="D1678" s="1">
        <f>'4.OVTA Sites-Transects'!E1684</f>
        <v>0</v>
      </c>
      <c r="E1678" s="1">
        <f>'4.OVTA Sites-Transects'!G1684</f>
        <v>0</v>
      </c>
      <c r="F1678" s="1">
        <f>'4.OVTA Sites-Transects'!F1684</f>
        <v>0</v>
      </c>
      <c r="G1678" s="6">
        <f>'4.OVTA Sites-Transects'!H1684</f>
        <v>0</v>
      </c>
      <c r="H1678" s="6">
        <f>'4.OVTA Sites-Transects'!I1684</f>
        <v>0</v>
      </c>
      <c r="I1678" s="193" t="str">
        <f t="shared" si="208"/>
        <v>-</v>
      </c>
      <c r="J1678" s="27" t="str">
        <f t="shared" si="209"/>
        <v>-</v>
      </c>
      <c r="K1678" s="27" t="str">
        <f t="shared" si="210"/>
        <v>-</v>
      </c>
      <c r="L1678" s="27" t="str">
        <f t="shared" si="211"/>
        <v>-</v>
      </c>
      <c r="M1678" s="27" t="str">
        <f t="shared" si="212"/>
        <v>-</v>
      </c>
      <c r="N1678" s="28">
        <f t="shared" si="213"/>
        <v>0</v>
      </c>
      <c r="O1678" s="28">
        <f t="shared" si="215"/>
        <v>0</v>
      </c>
      <c r="P1678" s="1" t="str">
        <f t="shared" si="214"/>
        <v>no</v>
      </c>
    </row>
    <row r="1679" spans="1:16" x14ac:dyDescent="0.25">
      <c r="A1679" s="6">
        <f>'4.OVTA Sites-Transects'!B1685</f>
        <v>0</v>
      </c>
      <c r="B1679" s="6">
        <f>'4.OVTA Sites-Transects'!C1685</f>
        <v>0</v>
      </c>
      <c r="C1679" s="6">
        <f>'4.OVTA Sites-Transects'!D1685</f>
        <v>0</v>
      </c>
      <c r="D1679" s="1">
        <f>'4.OVTA Sites-Transects'!E1685</f>
        <v>0</v>
      </c>
      <c r="E1679" s="1">
        <f>'4.OVTA Sites-Transects'!G1685</f>
        <v>0</v>
      </c>
      <c r="F1679" s="1">
        <f>'4.OVTA Sites-Transects'!F1685</f>
        <v>0</v>
      </c>
      <c r="G1679" s="6">
        <f>'4.OVTA Sites-Transects'!H1685</f>
        <v>0</v>
      </c>
      <c r="H1679" s="6">
        <f>'4.OVTA Sites-Transects'!I1685</f>
        <v>0</v>
      </c>
      <c r="I1679" s="193" t="str">
        <f t="shared" si="208"/>
        <v>-</v>
      </c>
      <c r="J1679" s="27" t="str">
        <f t="shared" si="209"/>
        <v>-</v>
      </c>
      <c r="K1679" s="27" t="str">
        <f t="shared" si="210"/>
        <v>-</v>
      </c>
      <c r="L1679" s="27" t="str">
        <f t="shared" si="211"/>
        <v>-</v>
      </c>
      <c r="M1679" s="27" t="str">
        <f t="shared" si="212"/>
        <v>-</v>
      </c>
      <c r="N1679" s="28">
        <f t="shared" si="213"/>
        <v>0</v>
      </c>
      <c r="O1679" s="28">
        <f t="shared" si="215"/>
        <v>0</v>
      </c>
      <c r="P1679" s="1" t="str">
        <f t="shared" si="214"/>
        <v>no</v>
      </c>
    </row>
    <row r="1680" spans="1:16" x14ac:dyDescent="0.25">
      <c r="A1680" s="6">
        <f>'4.OVTA Sites-Transects'!B1686</f>
        <v>0</v>
      </c>
      <c r="B1680" s="6">
        <f>'4.OVTA Sites-Transects'!C1686</f>
        <v>0</v>
      </c>
      <c r="C1680" s="6">
        <f>'4.OVTA Sites-Transects'!D1686</f>
        <v>0</v>
      </c>
      <c r="D1680" s="1">
        <f>'4.OVTA Sites-Transects'!E1686</f>
        <v>0</v>
      </c>
      <c r="E1680" s="1">
        <f>'4.OVTA Sites-Transects'!G1686</f>
        <v>0</v>
      </c>
      <c r="F1680" s="1">
        <f>'4.OVTA Sites-Transects'!F1686</f>
        <v>0</v>
      </c>
      <c r="G1680" s="6">
        <f>'4.OVTA Sites-Transects'!H1686</f>
        <v>0</v>
      </c>
      <c r="H1680" s="6">
        <f>'4.OVTA Sites-Transects'!I1686</f>
        <v>0</v>
      </c>
      <c r="I1680" s="193" t="str">
        <f t="shared" si="208"/>
        <v>-</v>
      </c>
      <c r="J1680" s="27" t="str">
        <f t="shared" si="209"/>
        <v>-</v>
      </c>
      <c r="K1680" s="27" t="str">
        <f t="shared" si="210"/>
        <v>-</v>
      </c>
      <c r="L1680" s="27" t="str">
        <f t="shared" si="211"/>
        <v>-</v>
      </c>
      <c r="M1680" s="27" t="str">
        <f t="shared" si="212"/>
        <v>-</v>
      </c>
      <c r="N1680" s="28">
        <f t="shared" si="213"/>
        <v>0</v>
      </c>
      <c r="O1680" s="28">
        <f t="shared" si="215"/>
        <v>0</v>
      </c>
      <c r="P1680" s="1" t="str">
        <f t="shared" si="214"/>
        <v>no</v>
      </c>
    </row>
    <row r="1681" spans="1:16" x14ac:dyDescent="0.25">
      <c r="A1681" s="6">
        <f>'4.OVTA Sites-Transects'!B1687</f>
        <v>0</v>
      </c>
      <c r="B1681" s="6">
        <f>'4.OVTA Sites-Transects'!C1687</f>
        <v>0</v>
      </c>
      <c r="C1681" s="6">
        <f>'4.OVTA Sites-Transects'!D1687</f>
        <v>0</v>
      </c>
      <c r="D1681" s="1">
        <f>'4.OVTA Sites-Transects'!E1687</f>
        <v>0</v>
      </c>
      <c r="E1681" s="1">
        <f>'4.OVTA Sites-Transects'!G1687</f>
        <v>0</v>
      </c>
      <c r="F1681" s="1">
        <f>'4.OVTA Sites-Transects'!F1687</f>
        <v>0</v>
      </c>
      <c r="G1681" s="6">
        <f>'4.OVTA Sites-Transects'!H1687</f>
        <v>0</v>
      </c>
      <c r="H1681" s="6">
        <f>'4.OVTA Sites-Transects'!I1687</f>
        <v>0</v>
      </c>
      <c r="I1681" s="193" t="str">
        <f t="shared" si="208"/>
        <v>-</v>
      </c>
      <c r="J1681" s="27" t="str">
        <f t="shared" si="209"/>
        <v>-</v>
      </c>
      <c r="K1681" s="27" t="str">
        <f t="shared" si="210"/>
        <v>-</v>
      </c>
      <c r="L1681" s="27" t="str">
        <f t="shared" si="211"/>
        <v>-</v>
      </c>
      <c r="M1681" s="27" t="str">
        <f t="shared" si="212"/>
        <v>-</v>
      </c>
      <c r="N1681" s="28">
        <f t="shared" si="213"/>
        <v>0</v>
      </c>
      <c r="O1681" s="28">
        <f t="shared" si="215"/>
        <v>0</v>
      </c>
      <c r="P1681" s="1" t="str">
        <f t="shared" si="214"/>
        <v>no</v>
      </c>
    </row>
    <row r="1682" spans="1:16" x14ac:dyDescent="0.25">
      <c r="A1682" s="6">
        <f>'4.OVTA Sites-Transects'!B1688</f>
        <v>0</v>
      </c>
      <c r="B1682" s="6">
        <f>'4.OVTA Sites-Transects'!C1688</f>
        <v>0</v>
      </c>
      <c r="C1682" s="6">
        <f>'4.OVTA Sites-Transects'!D1688</f>
        <v>0</v>
      </c>
      <c r="D1682" s="1">
        <f>'4.OVTA Sites-Transects'!E1688</f>
        <v>0</v>
      </c>
      <c r="E1682" s="1">
        <f>'4.OVTA Sites-Transects'!G1688</f>
        <v>0</v>
      </c>
      <c r="F1682" s="1">
        <f>'4.OVTA Sites-Transects'!F1688</f>
        <v>0</v>
      </c>
      <c r="G1682" s="6">
        <f>'4.OVTA Sites-Transects'!H1688</f>
        <v>0</v>
      </c>
      <c r="H1682" s="6">
        <f>'4.OVTA Sites-Transects'!I1688</f>
        <v>0</v>
      </c>
      <c r="I1682" s="193" t="str">
        <f t="shared" si="208"/>
        <v>-</v>
      </c>
      <c r="J1682" s="27" t="str">
        <f t="shared" si="209"/>
        <v>-</v>
      </c>
      <c r="K1682" s="27" t="str">
        <f t="shared" si="210"/>
        <v>-</v>
      </c>
      <c r="L1682" s="27" t="str">
        <f t="shared" si="211"/>
        <v>-</v>
      </c>
      <c r="M1682" s="27" t="str">
        <f t="shared" si="212"/>
        <v>-</v>
      </c>
      <c r="N1682" s="28">
        <f t="shared" si="213"/>
        <v>0</v>
      </c>
      <c r="O1682" s="28">
        <f t="shared" si="215"/>
        <v>0</v>
      </c>
      <c r="P1682" s="1" t="str">
        <f t="shared" si="214"/>
        <v>no</v>
      </c>
    </row>
    <row r="1683" spans="1:16" x14ac:dyDescent="0.25">
      <c r="A1683" s="6">
        <f>'4.OVTA Sites-Transects'!B1689</f>
        <v>0</v>
      </c>
      <c r="B1683" s="6">
        <f>'4.OVTA Sites-Transects'!C1689</f>
        <v>0</v>
      </c>
      <c r="C1683" s="6">
        <f>'4.OVTA Sites-Transects'!D1689</f>
        <v>0</v>
      </c>
      <c r="D1683" s="1">
        <f>'4.OVTA Sites-Transects'!E1689</f>
        <v>0</v>
      </c>
      <c r="E1683" s="1">
        <f>'4.OVTA Sites-Transects'!G1689</f>
        <v>0</v>
      </c>
      <c r="F1683" s="1">
        <f>'4.OVTA Sites-Transects'!F1689</f>
        <v>0</v>
      </c>
      <c r="G1683" s="6">
        <f>'4.OVTA Sites-Transects'!H1689</f>
        <v>0</v>
      </c>
      <c r="H1683" s="6">
        <f>'4.OVTA Sites-Transects'!I1689</f>
        <v>0</v>
      </c>
      <c r="I1683" s="193" t="str">
        <f t="shared" si="208"/>
        <v>-</v>
      </c>
      <c r="J1683" s="27" t="str">
        <f t="shared" si="209"/>
        <v>-</v>
      </c>
      <c r="K1683" s="27" t="str">
        <f t="shared" si="210"/>
        <v>-</v>
      </c>
      <c r="L1683" s="27" t="str">
        <f t="shared" si="211"/>
        <v>-</v>
      </c>
      <c r="M1683" s="27" t="str">
        <f t="shared" si="212"/>
        <v>-</v>
      </c>
      <c r="N1683" s="28">
        <f t="shared" si="213"/>
        <v>0</v>
      </c>
      <c r="O1683" s="28">
        <f t="shared" si="215"/>
        <v>0</v>
      </c>
      <c r="P1683" s="1" t="str">
        <f t="shared" si="214"/>
        <v>no</v>
      </c>
    </row>
    <row r="1684" spans="1:16" x14ac:dyDescent="0.25">
      <c r="A1684" s="6">
        <f>'4.OVTA Sites-Transects'!B1690</f>
        <v>0</v>
      </c>
      <c r="B1684" s="6">
        <f>'4.OVTA Sites-Transects'!C1690</f>
        <v>0</v>
      </c>
      <c r="C1684" s="6">
        <f>'4.OVTA Sites-Transects'!D1690</f>
        <v>0</v>
      </c>
      <c r="D1684" s="1">
        <f>'4.OVTA Sites-Transects'!E1690</f>
        <v>0</v>
      </c>
      <c r="E1684" s="1">
        <f>'4.OVTA Sites-Transects'!G1690</f>
        <v>0</v>
      </c>
      <c r="F1684" s="1">
        <f>'4.OVTA Sites-Transects'!F1690</f>
        <v>0</v>
      </c>
      <c r="G1684" s="6">
        <f>'4.OVTA Sites-Transects'!H1690</f>
        <v>0</v>
      </c>
      <c r="H1684" s="6">
        <f>'4.OVTA Sites-Transects'!I1690</f>
        <v>0</v>
      </c>
      <c r="I1684" s="193" t="str">
        <f t="shared" si="208"/>
        <v>-</v>
      </c>
      <c r="J1684" s="27" t="str">
        <f t="shared" si="209"/>
        <v>-</v>
      </c>
      <c r="K1684" s="27" t="str">
        <f t="shared" si="210"/>
        <v>-</v>
      </c>
      <c r="L1684" s="27" t="str">
        <f t="shared" si="211"/>
        <v>-</v>
      </c>
      <c r="M1684" s="27" t="str">
        <f t="shared" si="212"/>
        <v>-</v>
      </c>
      <c r="N1684" s="28">
        <f t="shared" si="213"/>
        <v>0</v>
      </c>
      <c r="O1684" s="28">
        <f t="shared" si="215"/>
        <v>0</v>
      </c>
      <c r="P1684" s="1" t="str">
        <f t="shared" si="214"/>
        <v>no</v>
      </c>
    </row>
    <row r="1685" spans="1:16" x14ac:dyDescent="0.25">
      <c r="A1685" s="6">
        <f>'4.OVTA Sites-Transects'!B1691</f>
        <v>0</v>
      </c>
      <c r="B1685" s="6">
        <f>'4.OVTA Sites-Transects'!C1691</f>
        <v>0</v>
      </c>
      <c r="C1685" s="6">
        <f>'4.OVTA Sites-Transects'!D1691</f>
        <v>0</v>
      </c>
      <c r="D1685" s="1">
        <f>'4.OVTA Sites-Transects'!E1691</f>
        <v>0</v>
      </c>
      <c r="E1685" s="1">
        <f>'4.OVTA Sites-Transects'!G1691</f>
        <v>0</v>
      </c>
      <c r="F1685" s="1">
        <f>'4.OVTA Sites-Transects'!F1691</f>
        <v>0</v>
      </c>
      <c r="G1685" s="6">
        <f>'4.OVTA Sites-Transects'!H1691</f>
        <v>0</v>
      </c>
      <c r="H1685" s="6">
        <f>'4.OVTA Sites-Transects'!I1691</f>
        <v>0</v>
      </c>
      <c r="I1685" s="193" t="str">
        <f t="shared" si="208"/>
        <v>-</v>
      </c>
      <c r="J1685" s="27" t="str">
        <f t="shared" si="209"/>
        <v>-</v>
      </c>
      <c r="K1685" s="27" t="str">
        <f t="shared" si="210"/>
        <v>-</v>
      </c>
      <c r="L1685" s="27" t="str">
        <f t="shared" si="211"/>
        <v>-</v>
      </c>
      <c r="M1685" s="27" t="str">
        <f t="shared" si="212"/>
        <v>-</v>
      </c>
      <c r="N1685" s="28">
        <f t="shared" si="213"/>
        <v>0</v>
      </c>
      <c r="O1685" s="28">
        <f t="shared" si="215"/>
        <v>0</v>
      </c>
      <c r="P1685" s="1" t="str">
        <f t="shared" si="214"/>
        <v>no</v>
      </c>
    </row>
    <row r="1686" spans="1:16" x14ac:dyDescent="0.25">
      <c r="A1686" s="6">
        <f>'4.OVTA Sites-Transects'!B1692</f>
        <v>0</v>
      </c>
      <c r="B1686" s="6">
        <f>'4.OVTA Sites-Transects'!C1692</f>
        <v>0</v>
      </c>
      <c r="C1686" s="6">
        <f>'4.OVTA Sites-Transects'!D1692</f>
        <v>0</v>
      </c>
      <c r="D1686" s="1">
        <f>'4.OVTA Sites-Transects'!E1692</f>
        <v>0</v>
      </c>
      <c r="E1686" s="1">
        <f>'4.OVTA Sites-Transects'!G1692</f>
        <v>0</v>
      </c>
      <c r="F1686" s="1">
        <f>'4.OVTA Sites-Transects'!F1692</f>
        <v>0</v>
      </c>
      <c r="G1686" s="6">
        <f>'4.OVTA Sites-Transects'!H1692</f>
        <v>0</v>
      </c>
      <c r="H1686" s="6">
        <f>'4.OVTA Sites-Transects'!I1692</f>
        <v>0</v>
      </c>
      <c r="I1686" s="193" t="str">
        <f t="shared" si="208"/>
        <v>-</v>
      </c>
      <c r="J1686" s="27" t="str">
        <f t="shared" si="209"/>
        <v>-</v>
      </c>
      <c r="K1686" s="27" t="str">
        <f t="shared" si="210"/>
        <v>-</v>
      </c>
      <c r="L1686" s="27" t="str">
        <f t="shared" si="211"/>
        <v>-</v>
      </c>
      <c r="M1686" s="27" t="str">
        <f t="shared" si="212"/>
        <v>-</v>
      </c>
      <c r="N1686" s="28">
        <f t="shared" si="213"/>
        <v>0</v>
      </c>
      <c r="O1686" s="28">
        <f t="shared" si="215"/>
        <v>0</v>
      </c>
      <c r="P1686" s="1" t="str">
        <f t="shared" si="214"/>
        <v>no</v>
      </c>
    </row>
    <row r="1687" spans="1:16" x14ac:dyDescent="0.25">
      <c r="A1687" s="6">
        <f>'4.OVTA Sites-Transects'!B1693</f>
        <v>0</v>
      </c>
      <c r="B1687" s="6">
        <f>'4.OVTA Sites-Transects'!C1693</f>
        <v>0</v>
      </c>
      <c r="C1687" s="6">
        <f>'4.OVTA Sites-Transects'!D1693</f>
        <v>0</v>
      </c>
      <c r="D1687" s="1">
        <f>'4.OVTA Sites-Transects'!E1693</f>
        <v>0</v>
      </c>
      <c r="E1687" s="1">
        <f>'4.OVTA Sites-Transects'!G1693</f>
        <v>0</v>
      </c>
      <c r="F1687" s="1">
        <f>'4.OVTA Sites-Transects'!F1693</f>
        <v>0</v>
      </c>
      <c r="G1687" s="6">
        <f>'4.OVTA Sites-Transects'!H1693</f>
        <v>0</v>
      </c>
      <c r="H1687" s="6">
        <f>'4.OVTA Sites-Transects'!I1693</f>
        <v>0</v>
      </c>
      <c r="I1687" s="193" t="str">
        <f t="shared" si="208"/>
        <v>-</v>
      </c>
      <c r="J1687" s="27" t="str">
        <f t="shared" si="209"/>
        <v>-</v>
      </c>
      <c r="K1687" s="27" t="str">
        <f t="shared" si="210"/>
        <v>-</v>
      </c>
      <c r="L1687" s="27" t="str">
        <f t="shared" si="211"/>
        <v>-</v>
      </c>
      <c r="M1687" s="27" t="str">
        <f t="shared" si="212"/>
        <v>-</v>
      </c>
      <c r="N1687" s="28">
        <f t="shared" si="213"/>
        <v>0</v>
      </c>
      <c r="O1687" s="28">
        <f t="shared" si="215"/>
        <v>0</v>
      </c>
      <c r="P1687" s="1" t="str">
        <f t="shared" si="214"/>
        <v>no</v>
      </c>
    </row>
    <row r="1688" spans="1:16" x14ac:dyDescent="0.25">
      <c r="A1688" s="6">
        <f>'4.OVTA Sites-Transects'!B1694</f>
        <v>0</v>
      </c>
      <c r="B1688" s="6">
        <f>'4.OVTA Sites-Transects'!C1694</f>
        <v>0</v>
      </c>
      <c r="C1688" s="6">
        <f>'4.OVTA Sites-Transects'!D1694</f>
        <v>0</v>
      </c>
      <c r="D1688" s="1">
        <f>'4.OVTA Sites-Transects'!E1694</f>
        <v>0</v>
      </c>
      <c r="E1688" s="1">
        <f>'4.OVTA Sites-Transects'!G1694</f>
        <v>0</v>
      </c>
      <c r="F1688" s="1">
        <f>'4.OVTA Sites-Transects'!F1694</f>
        <v>0</v>
      </c>
      <c r="G1688" s="6">
        <f>'4.OVTA Sites-Transects'!H1694</f>
        <v>0</v>
      </c>
      <c r="H1688" s="6">
        <f>'4.OVTA Sites-Transects'!I1694</f>
        <v>0</v>
      </c>
      <c r="I1688" s="193" t="str">
        <f t="shared" si="208"/>
        <v>-</v>
      </c>
      <c r="J1688" s="27" t="str">
        <f t="shared" si="209"/>
        <v>-</v>
      </c>
      <c r="K1688" s="27" t="str">
        <f t="shared" si="210"/>
        <v>-</v>
      </c>
      <c r="L1688" s="27" t="str">
        <f t="shared" si="211"/>
        <v>-</v>
      </c>
      <c r="M1688" s="27" t="str">
        <f t="shared" si="212"/>
        <v>-</v>
      </c>
      <c r="N1688" s="28">
        <f t="shared" si="213"/>
        <v>0</v>
      </c>
      <c r="O1688" s="28">
        <f t="shared" si="215"/>
        <v>0</v>
      </c>
      <c r="P1688" s="1" t="str">
        <f t="shared" si="214"/>
        <v>no</v>
      </c>
    </row>
    <row r="1689" spans="1:16" x14ac:dyDescent="0.25">
      <c r="A1689" s="6">
        <f>'4.OVTA Sites-Transects'!B1695</f>
        <v>0</v>
      </c>
      <c r="B1689" s="6">
        <f>'4.OVTA Sites-Transects'!C1695</f>
        <v>0</v>
      </c>
      <c r="C1689" s="6">
        <f>'4.OVTA Sites-Transects'!D1695</f>
        <v>0</v>
      </c>
      <c r="D1689" s="1">
        <f>'4.OVTA Sites-Transects'!E1695</f>
        <v>0</v>
      </c>
      <c r="E1689" s="1">
        <f>'4.OVTA Sites-Transects'!G1695</f>
        <v>0</v>
      </c>
      <c r="F1689" s="1">
        <f>'4.OVTA Sites-Transects'!F1695</f>
        <v>0</v>
      </c>
      <c r="G1689" s="6">
        <f>'4.OVTA Sites-Transects'!H1695</f>
        <v>0</v>
      </c>
      <c r="H1689" s="6">
        <f>'4.OVTA Sites-Transects'!I1695</f>
        <v>0</v>
      </c>
      <c r="I1689" s="193" t="str">
        <f t="shared" si="208"/>
        <v>-</v>
      </c>
      <c r="J1689" s="27" t="str">
        <f t="shared" si="209"/>
        <v>-</v>
      </c>
      <c r="K1689" s="27" t="str">
        <f t="shared" si="210"/>
        <v>-</v>
      </c>
      <c r="L1689" s="27" t="str">
        <f t="shared" si="211"/>
        <v>-</v>
      </c>
      <c r="M1689" s="27" t="str">
        <f t="shared" si="212"/>
        <v>-</v>
      </c>
      <c r="N1689" s="28">
        <f t="shared" si="213"/>
        <v>0</v>
      </c>
      <c r="O1689" s="28">
        <f t="shared" si="215"/>
        <v>0</v>
      </c>
      <c r="P1689" s="1" t="str">
        <f t="shared" si="214"/>
        <v>no</v>
      </c>
    </row>
    <row r="1690" spans="1:16" x14ac:dyDescent="0.25">
      <c r="A1690" s="6">
        <f>'4.OVTA Sites-Transects'!B1696</f>
        <v>0</v>
      </c>
      <c r="B1690" s="6">
        <f>'4.OVTA Sites-Transects'!C1696</f>
        <v>0</v>
      </c>
      <c r="C1690" s="6">
        <f>'4.OVTA Sites-Transects'!D1696</f>
        <v>0</v>
      </c>
      <c r="D1690" s="1">
        <f>'4.OVTA Sites-Transects'!E1696</f>
        <v>0</v>
      </c>
      <c r="E1690" s="1">
        <f>'4.OVTA Sites-Transects'!G1696</f>
        <v>0</v>
      </c>
      <c r="F1690" s="1">
        <f>'4.OVTA Sites-Transects'!F1696</f>
        <v>0</v>
      </c>
      <c r="G1690" s="6">
        <f>'4.OVTA Sites-Transects'!H1696</f>
        <v>0</v>
      </c>
      <c r="H1690" s="6">
        <f>'4.OVTA Sites-Transects'!I1696</f>
        <v>0</v>
      </c>
      <c r="I1690" s="193" t="str">
        <f t="shared" si="208"/>
        <v>-</v>
      </c>
      <c r="J1690" s="27" t="str">
        <f t="shared" si="209"/>
        <v>-</v>
      </c>
      <c r="K1690" s="27" t="str">
        <f t="shared" si="210"/>
        <v>-</v>
      </c>
      <c r="L1690" s="27" t="str">
        <f t="shared" si="211"/>
        <v>-</v>
      </c>
      <c r="M1690" s="27" t="str">
        <f t="shared" si="212"/>
        <v>-</v>
      </c>
      <c r="N1690" s="28">
        <f t="shared" si="213"/>
        <v>0</v>
      </c>
      <c r="O1690" s="28">
        <f t="shared" si="215"/>
        <v>0</v>
      </c>
      <c r="P1690" s="1" t="str">
        <f t="shared" si="214"/>
        <v>no</v>
      </c>
    </row>
    <row r="1691" spans="1:16" x14ac:dyDescent="0.25">
      <c r="A1691" s="6">
        <f>'4.OVTA Sites-Transects'!B1697</f>
        <v>0</v>
      </c>
      <c r="B1691" s="6">
        <f>'4.OVTA Sites-Transects'!C1697</f>
        <v>0</v>
      </c>
      <c r="C1691" s="6">
        <f>'4.OVTA Sites-Transects'!D1697</f>
        <v>0</v>
      </c>
      <c r="D1691" s="1">
        <f>'4.OVTA Sites-Transects'!E1697</f>
        <v>0</v>
      </c>
      <c r="E1691" s="1">
        <f>'4.OVTA Sites-Transects'!G1697</f>
        <v>0</v>
      </c>
      <c r="F1691" s="1">
        <f>'4.OVTA Sites-Transects'!F1697</f>
        <v>0</v>
      </c>
      <c r="G1691" s="6">
        <f>'4.OVTA Sites-Transects'!H1697</f>
        <v>0</v>
      </c>
      <c r="H1691" s="6">
        <f>'4.OVTA Sites-Transects'!I1697</f>
        <v>0</v>
      </c>
      <c r="I1691" s="193" t="str">
        <f t="shared" si="208"/>
        <v>-</v>
      </c>
      <c r="J1691" s="27" t="str">
        <f t="shared" si="209"/>
        <v>-</v>
      </c>
      <c r="K1691" s="27" t="str">
        <f t="shared" si="210"/>
        <v>-</v>
      </c>
      <c r="L1691" s="27" t="str">
        <f t="shared" si="211"/>
        <v>-</v>
      </c>
      <c r="M1691" s="27" t="str">
        <f t="shared" si="212"/>
        <v>-</v>
      </c>
      <c r="N1691" s="28">
        <f t="shared" si="213"/>
        <v>0</v>
      </c>
      <c r="O1691" s="28">
        <f t="shared" si="215"/>
        <v>0</v>
      </c>
      <c r="P1691" s="1" t="str">
        <f t="shared" si="214"/>
        <v>no</v>
      </c>
    </row>
    <row r="1692" spans="1:16" x14ac:dyDescent="0.25">
      <c r="A1692" s="6">
        <f>'4.OVTA Sites-Transects'!B1698</f>
        <v>0</v>
      </c>
      <c r="B1692" s="6">
        <f>'4.OVTA Sites-Transects'!C1698</f>
        <v>0</v>
      </c>
      <c r="C1692" s="6">
        <f>'4.OVTA Sites-Transects'!D1698</f>
        <v>0</v>
      </c>
      <c r="D1692" s="1">
        <f>'4.OVTA Sites-Transects'!E1698</f>
        <v>0</v>
      </c>
      <c r="E1692" s="1">
        <f>'4.OVTA Sites-Transects'!G1698</f>
        <v>0</v>
      </c>
      <c r="F1692" s="1">
        <f>'4.OVTA Sites-Transects'!F1698</f>
        <v>0</v>
      </c>
      <c r="G1692" s="6">
        <f>'4.OVTA Sites-Transects'!H1698</f>
        <v>0</v>
      </c>
      <c r="H1692" s="6">
        <f>'4.OVTA Sites-Transects'!I1698</f>
        <v>0</v>
      </c>
      <c r="I1692" s="193" t="str">
        <f t="shared" si="208"/>
        <v>-</v>
      </c>
      <c r="J1692" s="27" t="str">
        <f t="shared" si="209"/>
        <v>-</v>
      </c>
      <c r="K1692" s="27" t="str">
        <f t="shared" si="210"/>
        <v>-</v>
      </c>
      <c r="L1692" s="27" t="str">
        <f t="shared" si="211"/>
        <v>-</v>
      </c>
      <c r="M1692" s="27" t="str">
        <f t="shared" si="212"/>
        <v>-</v>
      </c>
      <c r="N1692" s="28">
        <f t="shared" si="213"/>
        <v>0</v>
      </c>
      <c r="O1692" s="28">
        <f t="shared" si="215"/>
        <v>0</v>
      </c>
      <c r="P1692" s="1" t="str">
        <f t="shared" si="214"/>
        <v>no</v>
      </c>
    </row>
    <row r="1693" spans="1:16" x14ac:dyDescent="0.25">
      <c r="A1693" s="6">
        <f>'4.OVTA Sites-Transects'!B1699</f>
        <v>0</v>
      </c>
      <c r="B1693" s="6">
        <f>'4.OVTA Sites-Transects'!C1699</f>
        <v>0</v>
      </c>
      <c r="C1693" s="6">
        <f>'4.OVTA Sites-Transects'!D1699</f>
        <v>0</v>
      </c>
      <c r="D1693" s="1">
        <f>'4.OVTA Sites-Transects'!E1699</f>
        <v>0</v>
      </c>
      <c r="E1693" s="1">
        <f>'4.OVTA Sites-Transects'!G1699</f>
        <v>0</v>
      </c>
      <c r="F1693" s="1">
        <f>'4.OVTA Sites-Transects'!F1699</f>
        <v>0</v>
      </c>
      <c r="G1693" s="6">
        <f>'4.OVTA Sites-Transects'!H1699</f>
        <v>0</v>
      </c>
      <c r="H1693" s="6">
        <f>'4.OVTA Sites-Transects'!I1699</f>
        <v>0</v>
      </c>
      <c r="I1693" s="193" t="str">
        <f t="shared" si="208"/>
        <v>-</v>
      </c>
      <c r="J1693" s="27" t="str">
        <f t="shared" si="209"/>
        <v>-</v>
      </c>
      <c r="K1693" s="27" t="str">
        <f t="shared" si="210"/>
        <v>-</v>
      </c>
      <c r="L1693" s="27" t="str">
        <f t="shared" si="211"/>
        <v>-</v>
      </c>
      <c r="M1693" s="27" t="str">
        <f t="shared" si="212"/>
        <v>-</v>
      </c>
      <c r="N1693" s="28">
        <f t="shared" si="213"/>
        <v>0</v>
      </c>
      <c r="O1693" s="28">
        <f t="shared" si="215"/>
        <v>0</v>
      </c>
      <c r="P1693" s="1" t="str">
        <f t="shared" si="214"/>
        <v>no</v>
      </c>
    </row>
    <row r="1694" spans="1:16" x14ac:dyDescent="0.25">
      <c r="A1694" s="6">
        <f>'4.OVTA Sites-Transects'!B1700</f>
        <v>0</v>
      </c>
      <c r="B1694" s="6">
        <f>'4.OVTA Sites-Transects'!C1700</f>
        <v>0</v>
      </c>
      <c r="C1694" s="6">
        <f>'4.OVTA Sites-Transects'!D1700</f>
        <v>0</v>
      </c>
      <c r="D1694" s="1">
        <f>'4.OVTA Sites-Transects'!E1700</f>
        <v>0</v>
      </c>
      <c r="E1694" s="1">
        <f>'4.OVTA Sites-Transects'!G1700</f>
        <v>0</v>
      </c>
      <c r="F1694" s="1">
        <f>'4.OVTA Sites-Transects'!F1700</f>
        <v>0</v>
      </c>
      <c r="G1694" s="6">
        <f>'4.OVTA Sites-Transects'!H1700</f>
        <v>0</v>
      </c>
      <c r="H1694" s="6">
        <f>'4.OVTA Sites-Transects'!I1700</f>
        <v>0</v>
      </c>
      <c r="I1694" s="193" t="str">
        <f t="shared" si="208"/>
        <v>-</v>
      </c>
      <c r="J1694" s="27" t="str">
        <f t="shared" si="209"/>
        <v>-</v>
      </c>
      <c r="K1694" s="27" t="str">
        <f t="shared" si="210"/>
        <v>-</v>
      </c>
      <c r="L1694" s="27" t="str">
        <f t="shared" si="211"/>
        <v>-</v>
      </c>
      <c r="M1694" s="27" t="str">
        <f t="shared" si="212"/>
        <v>-</v>
      </c>
      <c r="N1694" s="28">
        <f t="shared" si="213"/>
        <v>0</v>
      </c>
      <c r="O1694" s="28">
        <f t="shared" si="215"/>
        <v>0</v>
      </c>
      <c r="P1694" s="1" t="str">
        <f t="shared" si="214"/>
        <v>no</v>
      </c>
    </row>
    <row r="1695" spans="1:16" x14ac:dyDescent="0.25">
      <c r="A1695" s="6">
        <f>'4.OVTA Sites-Transects'!B1701</f>
        <v>0</v>
      </c>
      <c r="B1695" s="6">
        <f>'4.OVTA Sites-Transects'!C1701</f>
        <v>0</v>
      </c>
      <c r="C1695" s="6">
        <f>'4.OVTA Sites-Transects'!D1701</f>
        <v>0</v>
      </c>
      <c r="D1695" s="1">
        <f>'4.OVTA Sites-Transects'!E1701</f>
        <v>0</v>
      </c>
      <c r="E1695" s="1">
        <f>'4.OVTA Sites-Transects'!G1701</f>
        <v>0</v>
      </c>
      <c r="F1695" s="1">
        <f>'4.OVTA Sites-Transects'!F1701</f>
        <v>0</v>
      </c>
      <c r="G1695" s="6">
        <f>'4.OVTA Sites-Transects'!H1701</f>
        <v>0</v>
      </c>
      <c r="H1695" s="6">
        <f>'4.OVTA Sites-Transects'!I1701</f>
        <v>0</v>
      </c>
      <c r="I1695" s="193" t="str">
        <f t="shared" si="208"/>
        <v>-</v>
      </c>
      <c r="J1695" s="27" t="str">
        <f t="shared" si="209"/>
        <v>-</v>
      </c>
      <c r="K1695" s="27" t="str">
        <f t="shared" si="210"/>
        <v>-</v>
      </c>
      <c r="L1695" s="27" t="str">
        <f t="shared" si="211"/>
        <v>-</v>
      </c>
      <c r="M1695" s="27" t="str">
        <f t="shared" si="212"/>
        <v>-</v>
      </c>
      <c r="N1695" s="28">
        <f t="shared" si="213"/>
        <v>0</v>
      </c>
      <c r="O1695" s="28">
        <f t="shared" si="215"/>
        <v>0</v>
      </c>
      <c r="P1695" s="1" t="str">
        <f t="shared" si="214"/>
        <v>no</v>
      </c>
    </row>
    <row r="1696" spans="1:16" x14ac:dyDescent="0.25">
      <c r="A1696" s="6">
        <f>'4.OVTA Sites-Transects'!B1702</f>
        <v>0</v>
      </c>
      <c r="B1696" s="6">
        <f>'4.OVTA Sites-Transects'!C1702</f>
        <v>0</v>
      </c>
      <c r="C1696" s="6">
        <f>'4.OVTA Sites-Transects'!D1702</f>
        <v>0</v>
      </c>
      <c r="D1696" s="1">
        <f>'4.OVTA Sites-Transects'!E1702</f>
        <v>0</v>
      </c>
      <c r="E1696" s="1">
        <f>'4.OVTA Sites-Transects'!G1702</f>
        <v>0</v>
      </c>
      <c r="F1696" s="1">
        <f>'4.OVTA Sites-Transects'!F1702</f>
        <v>0</v>
      </c>
      <c r="G1696" s="6">
        <f>'4.OVTA Sites-Transects'!H1702</f>
        <v>0</v>
      </c>
      <c r="H1696" s="6">
        <f>'4.OVTA Sites-Transects'!I1702</f>
        <v>0</v>
      </c>
      <c r="I1696" s="193" t="str">
        <f t="shared" si="208"/>
        <v>-</v>
      </c>
      <c r="J1696" s="27" t="str">
        <f t="shared" si="209"/>
        <v>-</v>
      </c>
      <c r="K1696" s="27" t="str">
        <f t="shared" si="210"/>
        <v>-</v>
      </c>
      <c r="L1696" s="27" t="str">
        <f t="shared" si="211"/>
        <v>-</v>
      </c>
      <c r="M1696" s="27" t="str">
        <f t="shared" si="212"/>
        <v>-</v>
      </c>
      <c r="N1696" s="28">
        <f t="shared" si="213"/>
        <v>0</v>
      </c>
      <c r="O1696" s="28">
        <f t="shared" si="215"/>
        <v>0</v>
      </c>
      <c r="P1696" s="1" t="str">
        <f t="shared" si="214"/>
        <v>no</v>
      </c>
    </row>
    <row r="1697" spans="1:16" x14ac:dyDescent="0.25">
      <c r="A1697" s="6">
        <f>'4.OVTA Sites-Transects'!B1703</f>
        <v>0</v>
      </c>
      <c r="B1697" s="6">
        <f>'4.OVTA Sites-Transects'!C1703</f>
        <v>0</v>
      </c>
      <c r="C1697" s="6">
        <f>'4.OVTA Sites-Transects'!D1703</f>
        <v>0</v>
      </c>
      <c r="D1697" s="1">
        <f>'4.OVTA Sites-Transects'!E1703</f>
        <v>0</v>
      </c>
      <c r="E1697" s="1">
        <f>'4.OVTA Sites-Transects'!G1703</f>
        <v>0</v>
      </c>
      <c r="F1697" s="1">
        <f>'4.OVTA Sites-Transects'!F1703</f>
        <v>0</v>
      </c>
      <c r="G1697" s="6">
        <f>'4.OVTA Sites-Transects'!H1703</f>
        <v>0</v>
      </c>
      <c r="H1697" s="6">
        <f>'4.OVTA Sites-Transects'!I1703</f>
        <v>0</v>
      </c>
      <c r="I1697" s="193" t="str">
        <f t="shared" si="208"/>
        <v>-</v>
      </c>
      <c r="J1697" s="27" t="str">
        <f t="shared" si="209"/>
        <v>-</v>
      </c>
      <c r="K1697" s="27" t="str">
        <f t="shared" si="210"/>
        <v>-</v>
      </c>
      <c r="L1697" s="27" t="str">
        <f t="shared" si="211"/>
        <v>-</v>
      </c>
      <c r="M1697" s="27" t="str">
        <f t="shared" si="212"/>
        <v>-</v>
      </c>
      <c r="N1697" s="28">
        <f t="shared" si="213"/>
        <v>0</v>
      </c>
      <c r="O1697" s="28">
        <f t="shared" si="215"/>
        <v>0</v>
      </c>
      <c r="P1697" s="1" t="str">
        <f t="shared" si="214"/>
        <v>no</v>
      </c>
    </row>
    <row r="1698" spans="1:16" x14ac:dyDescent="0.25">
      <c r="A1698" s="6">
        <f>'4.OVTA Sites-Transects'!B1704</f>
        <v>0</v>
      </c>
      <c r="B1698" s="6">
        <f>'4.OVTA Sites-Transects'!C1704</f>
        <v>0</v>
      </c>
      <c r="C1698" s="6">
        <f>'4.OVTA Sites-Transects'!D1704</f>
        <v>0</v>
      </c>
      <c r="D1698" s="1">
        <f>'4.OVTA Sites-Transects'!E1704</f>
        <v>0</v>
      </c>
      <c r="E1698" s="1">
        <f>'4.OVTA Sites-Transects'!G1704</f>
        <v>0</v>
      </c>
      <c r="F1698" s="1">
        <f>'4.OVTA Sites-Transects'!F1704</f>
        <v>0</v>
      </c>
      <c r="G1698" s="6">
        <f>'4.OVTA Sites-Transects'!H1704</f>
        <v>0</v>
      </c>
      <c r="H1698" s="6">
        <f>'4.OVTA Sites-Transects'!I1704</f>
        <v>0</v>
      </c>
      <c r="I1698" s="193" t="str">
        <f t="shared" si="208"/>
        <v>-</v>
      </c>
      <c r="J1698" s="27" t="str">
        <f t="shared" si="209"/>
        <v>-</v>
      </c>
      <c r="K1698" s="27" t="str">
        <f t="shared" si="210"/>
        <v>-</v>
      </c>
      <c r="L1698" s="27" t="str">
        <f t="shared" si="211"/>
        <v>-</v>
      </c>
      <c r="M1698" s="27" t="str">
        <f t="shared" si="212"/>
        <v>-</v>
      </c>
      <c r="N1698" s="28">
        <f t="shared" si="213"/>
        <v>0</v>
      </c>
      <c r="O1698" s="28">
        <f t="shared" si="215"/>
        <v>0</v>
      </c>
      <c r="P1698" s="1" t="str">
        <f t="shared" si="214"/>
        <v>no</v>
      </c>
    </row>
    <row r="1699" spans="1:16" x14ac:dyDescent="0.25">
      <c r="A1699" s="6">
        <f>'4.OVTA Sites-Transects'!B1705</f>
        <v>0</v>
      </c>
      <c r="B1699" s="6">
        <f>'4.OVTA Sites-Transects'!C1705</f>
        <v>0</v>
      </c>
      <c r="C1699" s="6">
        <f>'4.OVTA Sites-Transects'!D1705</f>
        <v>0</v>
      </c>
      <c r="D1699" s="1">
        <f>'4.OVTA Sites-Transects'!E1705</f>
        <v>0</v>
      </c>
      <c r="E1699" s="1">
        <f>'4.OVTA Sites-Transects'!G1705</f>
        <v>0</v>
      </c>
      <c r="F1699" s="1">
        <f>'4.OVTA Sites-Transects'!F1705</f>
        <v>0</v>
      </c>
      <c r="G1699" s="6">
        <f>'4.OVTA Sites-Transects'!H1705</f>
        <v>0</v>
      </c>
      <c r="H1699" s="6">
        <f>'4.OVTA Sites-Transects'!I1705</f>
        <v>0</v>
      </c>
      <c r="I1699" s="193" t="str">
        <f t="shared" si="208"/>
        <v>-</v>
      </c>
      <c r="J1699" s="27" t="str">
        <f t="shared" si="209"/>
        <v>-</v>
      </c>
      <c r="K1699" s="27" t="str">
        <f t="shared" si="210"/>
        <v>-</v>
      </c>
      <c r="L1699" s="27" t="str">
        <f t="shared" si="211"/>
        <v>-</v>
      </c>
      <c r="M1699" s="27" t="str">
        <f t="shared" si="212"/>
        <v>-</v>
      </c>
      <c r="N1699" s="28">
        <f t="shared" si="213"/>
        <v>0</v>
      </c>
      <c r="O1699" s="28">
        <f t="shared" si="215"/>
        <v>0</v>
      </c>
      <c r="P1699" s="1" t="str">
        <f t="shared" si="214"/>
        <v>no</v>
      </c>
    </row>
    <row r="1700" spans="1:16" x14ac:dyDescent="0.25">
      <c r="A1700" s="6">
        <f>'4.OVTA Sites-Transects'!B1706</f>
        <v>0</v>
      </c>
      <c r="B1700" s="6">
        <f>'4.OVTA Sites-Transects'!C1706</f>
        <v>0</v>
      </c>
      <c r="C1700" s="6">
        <f>'4.OVTA Sites-Transects'!D1706</f>
        <v>0</v>
      </c>
      <c r="D1700" s="1">
        <f>'4.OVTA Sites-Transects'!E1706</f>
        <v>0</v>
      </c>
      <c r="E1700" s="1">
        <f>'4.OVTA Sites-Transects'!G1706</f>
        <v>0</v>
      </c>
      <c r="F1700" s="1">
        <f>'4.OVTA Sites-Transects'!F1706</f>
        <v>0</v>
      </c>
      <c r="G1700" s="6">
        <f>'4.OVTA Sites-Transects'!H1706</f>
        <v>0</v>
      </c>
      <c r="H1700" s="6">
        <f>'4.OVTA Sites-Transects'!I1706</f>
        <v>0</v>
      </c>
      <c r="I1700" s="193" t="str">
        <f t="shared" si="208"/>
        <v>-</v>
      </c>
      <c r="J1700" s="27" t="str">
        <f t="shared" si="209"/>
        <v>-</v>
      </c>
      <c r="K1700" s="27" t="str">
        <f t="shared" si="210"/>
        <v>-</v>
      </c>
      <c r="L1700" s="27" t="str">
        <f t="shared" si="211"/>
        <v>-</v>
      </c>
      <c r="M1700" s="27" t="str">
        <f t="shared" si="212"/>
        <v>-</v>
      </c>
      <c r="N1700" s="28">
        <f t="shared" si="213"/>
        <v>0</v>
      </c>
      <c r="O1700" s="28">
        <f t="shared" si="215"/>
        <v>0</v>
      </c>
      <c r="P1700" s="1" t="str">
        <f t="shared" si="214"/>
        <v>no</v>
      </c>
    </row>
    <row r="1701" spans="1:16" x14ac:dyDescent="0.25">
      <c r="A1701" s="6">
        <f>'4.OVTA Sites-Transects'!B1707</f>
        <v>0</v>
      </c>
      <c r="B1701" s="6">
        <f>'4.OVTA Sites-Transects'!C1707</f>
        <v>0</v>
      </c>
      <c r="C1701" s="6">
        <f>'4.OVTA Sites-Transects'!D1707</f>
        <v>0</v>
      </c>
      <c r="D1701" s="1">
        <f>'4.OVTA Sites-Transects'!E1707</f>
        <v>0</v>
      </c>
      <c r="E1701" s="1">
        <f>'4.OVTA Sites-Transects'!G1707</f>
        <v>0</v>
      </c>
      <c r="F1701" s="1">
        <f>'4.OVTA Sites-Transects'!F1707</f>
        <v>0</v>
      </c>
      <c r="G1701" s="6">
        <f>'4.OVTA Sites-Transects'!H1707</f>
        <v>0</v>
      </c>
      <c r="H1701" s="6">
        <f>'4.OVTA Sites-Transects'!I1707</f>
        <v>0</v>
      </c>
      <c r="I1701" s="193" t="str">
        <f t="shared" si="208"/>
        <v>-</v>
      </c>
      <c r="J1701" s="27" t="str">
        <f t="shared" si="209"/>
        <v>-</v>
      </c>
      <c r="K1701" s="27" t="str">
        <f t="shared" si="210"/>
        <v>-</v>
      </c>
      <c r="L1701" s="27" t="str">
        <f t="shared" si="211"/>
        <v>-</v>
      </c>
      <c r="M1701" s="27" t="str">
        <f t="shared" si="212"/>
        <v>-</v>
      </c>
      <c r="N1701" s="28">
        <f t="shared" si="213"/>
        <v>0</v>
      </c>
      <c r="O1701" s="28">
        <f t="shared" si="215"/>
        <v>0</v>
      </c>
      <c r="P1701" s="1" t="str">
        <f t="shared" si="214"/>
        <v>no</v>
      </c>
    </row>
    <row r="1702" spans="1:16" x14ac:dyDescent="0.25">
      <c r="A1702" s="6">
        <f>'4.OVTA Sites-Transects'!B1708</f>
        <v>0</v>
      </c>
      <c r="B1702" s="6">
        <f>'4.OVTA Sites-Transects'!C1708</f>
        <v>0</v>
      </c>
      <c r="C1702" s="6">
        <f>'4.OVTA Sites-Transects'!D1708</f>
        <v>0</v>
      </c>
      <c r="D1702" s="1">
        <f>'4.OVTA Sites-Transects'!E1708</f>
        <v>0</v>
      </c>
      <c r="E1702" s="1">
        <f>'4.OVTA Sites-Transects'!G1708</f>
        <v>0</v>
      </c>
      <c r="F1702" s="1">
        <f>'4.OVTA Sites-Transects'!F1708</f>
        <v>0</v>
      </c>
      <c r="G1702" s="6">
        <f>'4.OVTA Sites-Transects'!H1708</f>
        <v>0</v>
      </c>
      <c r="H1702" s="6">
        <f>'4.OVTA Sites-Transects'!I1708</f>
        <v>0</v>
      </c>
      <c r="I1702" s="193" t="str">
        <f t="shared" si="208"/>
        <v>-</v>
      </c>
      <c r="J1702" s="27" t="str">
        <f t="shared" si="209"/>
        <v>-</v>
      </c>
      <c r="K1702" s="27" t="str">
        <f t="shared" si="210"/>
        <v>-</v>
      </c>
      <c r="L1702" s="27" t="str">
        <f t="shared" si="211"/>
        <v>-</v>
      </c>
      <c r="M1702" s="27" t="str">
        <f t="shared" si="212"/>
        <v>-</v>
      </c>
      <c r="N1702" s="28">
        <f t="shared" si="213"/>
        <v>0</v>
      </c>
      <c r="O1702" s="28">
        <f t="shared" si="215"/>
        <v>0</v>
      </c>
      <c r="P1702" s="1" t="str">
        <f t="shared" si="214"/>
        <v>no</v>
      </c>
    </row>
    <row r="1703" spans="1:16" x14ac:dyDescent="0.25">
      <c r="A1703" s="6">
        <f>'4.OVTA Sites-Transects'!B1709</f>
        <v>0</v>
      </c>
      <c r="B1703" s="6">
        <f>'4.OVTA Sites-Transects'!C1709</f>
        <v>0</v>
      </c>
      <c r="C1703" s="6">
        <f>'4.OVTA Sites-Transects'!D1709</f>
        <v>0</v>
      </c>
      <c r="D1703" s="1">
        <f>'4.OVTA Sites-Transects'!E1709</f>
        <v>0</v>
      </c>
      <c r="E1703" s="1">
        <f>'4.OVTA Sites-Transects'!G1709</f>
        <v>0</v>
      </c>
      <c r="F1703" s="1">
        <f>'4.OVTA Sites-Transects'!F1709</f>
        <v>0</v>
      </c>
      <c r="G1703" s="6">
        <f>'4.OVTA Sites-Transects'!H1709</f>
        <v>0</v>
      </c>
      <c r="H1703" s="6">
        <f>'4.OVTA Sites-Transects'!I1709</f>
        <v>0</v>
      </c>
      <c r="I1703" s="193" t="str">
        <f t="shared" si="208"/>
        <v>-</v>
      </c>
      <c r="J1703" s="27" t="str">
        <f t="shared" si="209"/>
        <v>-</v>
      </c>
      <c r="K1703" s="27" t="str">
        <f t="shared" si="210"/>
        <v>-</v>
      </c>
      <c r="L1703" s="27" t="str">
        <f t="shared" si="211"/>
        <v>-</v>
      </c>
      <c r="M1703" s="27" t="str">
        <f t="shared" si="212"/>
        <v>-</v>
      </c>
      <c r="N1703" s="28">
        <f t="shared" si="213"/>
        <v>0</v>
      </c>
      <c r="O1703" s="28">
        <f t="shared" si="215"/>
        <v>0</v>
      </c>
      <c r="P1703" s="1" t="str">
        <f t="shared" si="214"/>
        <v>no</v>
      </c>
    </row>
    <row r="1704" spans="1:16" x14ac:dyDescent="0.25">
      <c r="A1704" s="6">
        <f>'4.OVTA Sites-Transects'!B1710</f>
        <v>0</v>
      </c>
      <c r="B1704" s="6">
        <f>'4.OVTA Sites-Transects'!C1710</f>
        <v>0</v>
      </c>
      <c r="C1704" s="6">
        <f>'4.OVTA Sites-Transects'!D1710</f>
        <v>0</v>
      </c>
      <c r="D1704" s="1">
        <f>'4.OVTA Sites-Transects'!E1710</f>
        <v>0</v>
      </c>
      <c r="E1704" s="1">
        <f>'4.OVTA Sites-Transects'!G1710</f>
        <v>0</v>
      </c>
      <c r="F1704" s="1">
        <f>'4.OVTA Sites-Transects'!F1710</f>
        <v>0</v>
      </c>
      <c r="G1704" s="6">
        <f>'4.OVTA Sites-Transects'!H1710</f>
        <v>0</v>
      </c>
      <c r="H1704" s="6">
        <f>'4.OVTA Sites-Transects'!I1710</f>
        <v>0</v>
      </c>
      <c r="I1704" s="193" t="str">
        <f t="shared" si="208"/>
        <v>-</v>
      </c>
      <c r="J1704" s="27" t="str">
        <f t="shared" si="209"/>
        <v>-</v>
      </c>
      <c r="K1704" s="27" t="str">
        <f t="shared" si="210"/>
        <v>-</v>
      </c>
      <c r="L1704" s="27" t="str">
        <f t="shared" si="211"/>
        <v>-</v>
      </c>
      <c r="M1704" s="27" t="str">
        <f t="shared" si="212"/>
        <v>-</v>
      </c>
      <c r="N1704" s="28">
        <f t="shared" si="213"/>
        <v>0</v>
      </c>
      <c r="O1704" s="28">
        <f t="shared" si="215"/>
        <v>0</v>
      </c>
      <c r="P1704" s="1" t="str">
        <f t="shared" si="214"/>
        <v>no</v>
      </c>
    </row>
    <row r="1705" spans="1:16" x14ac:dyDescent="0.25">
      <c r="A1705" s="6">
        <f>'4.OVTA Sites-Transects'!B1711</f>
        <v>0</v>
      </c>
      <c r="B1705" s="6">
        <f>'4.OVTA Sites-Transects'!C1711</f>
        <v>0</v>
      </c>
      <c r="C1705" s="6">
        <f>'4.OVTA Sites-Transects'!D1711</f>
        <v>0</v>
      </c>
      <c r="D1705" s="1">
        <f>'4.OVTA Sites-Transects'!E1711</f>
        <v>0</v>
      </c>
      <c r="E1705" s="1">
        <f>'4.OVTA Sites-Transects'!G1711</f>
        <v>0</v>
      </c>
      <c r="F1705" s="1">
        <f>'4.OVTA Sites-Transects'!F1711</f>
        <v>0</v>
      </c>
      <c r="G1705" s="6">
        <f>'4.OVTA Sites-Transects'!H1711</f>
        <v>0</v>
      </c>
      <c r="H1705" s="6">
        <f>'4.OVTA Sites-Transects'!I1711</f>
        <v>0</v>
      </c>
      <c r="I1705" s="193" t="str">
        <f t="shared" si="208"/>
        <v>-</v>
      </c>
      <c r="J1705" s="27" t="str">
        <f t="shared" si="209"/>
        <v>-</v>
      </c>
      <c r="K1705" s="27" t="str">
        <f t="shared" si="210"/>
        <v>-</v>
      </c>
      <c r="L1705" s="27" t="str">
        <f t="shared" si="211"/>
        <v>-</v>
      </c>
      <c r="M1705" s="27" t="str">
        <f t="shared" si="212"/>
        <v>-</v>
      </c>
      <c r="N1705" s="28">
        <f t="shared" si="213"/>
        <v>0</v>
      </c>
      <c r="O1705" s="28">
        <f t="shared" si="215"/>
        <v>0</v>
      </c>
      <c r="P1705" s="1" t="str">
        <f t="shared" si="214"/>
        <v>no</v>
      </c>
    </row>
    <row r="1706" spans="1:16" x14ac:dyDescent="0.25">
      <c r="A1706" s="6">
        <f>'4.OVTA Sites-Transects'!B1712</f>
        <v>0</v>
      </c>
      <c r="B1706" s="6">
        <f>'4.OVTA Sites-Transects'!C1712</f>
        <v>0</v>
      </c>
      <c r="C1706" s="6">
        <f>'4.OVTA Sites-Transects'!D1712</f>
        <v>0</v>
      </c>
      <c r="D1706" s="1">
        <f>'4.OVTA Sites-Transects'!E1712</f>
        <v>0</v>
      </c>
      <c r="E1706" s="1">
        <f>'4.OVTA Sites-Transects'!G1712</f>
        <v>0</v>
      </c>
      <c r="F1706" s="1">
        <f>'4.OVTA Sites-Transects'!F1712</f>
        <v>0</v>
      </c>
      <c r="G1706" s="6">
        <f>'4.OVTA Sites-Transects'!H1712</f>
        <v>0</v>
      </c>
      <c r="H1706" s="6">
        <f>'4.OVTA Sites-Transects'!I1712</f>
        <v>0</v>
      </c>
      <c r="I1706" s="193" t="str">
        <f t="shared" si="208"/>
        <v>-</v>
      </c>
      <c r="J1706" s="27" t="str">
        <f t="shared" si="209"/>
        <v>-</v>
      </c>
      <c r="K1706" s="27" t="str">
        <f t="shared" si="210"/>
        <v>-</v>
      </c>
      <c r="L1706" s="27" t="str">
        <f t="shared" si="211"/>
        <v>-</v>
      </c>
      <c r="M1706" s="27" t="str">
        <f t="shared" si="212"/>
        <v>-</v>
      </c>
      <c r="N1706" s="28">
        <f t="shared" si="213"/>
        <v>0</v>
      </c>
      <c r="O1706" s="28">
        <f t="shared" si="215"/>
        <v>0</v>
      </c>
      <c r="P1706" s="1" t="str">
        <f t="shared" si="214"/>
        <v>no</v>
      </c>
    </row>
    <row r="1707" spans="1:16" x14ac:dyDescent="0.25">
      <c r="A1707" s="6">
        <f>'4.OVTA Sites-Transects'!B1713</f>
        <v>0</v>
      </c>
      <c r="B1707" s="6">
        <f>'4.OVTA Sites-Transects'!C1713</f>
        <v>0</v>
      </c>
      <c r="C1707" s="6">
        <f>'4.OVTA Sites-Transects'!D1713</f>
        <v>0</v>
      </c>
      <c r="D1707" s="1">
        <f>'4.OVTA Sites-Transects'!E1713</f>
        <v>0</v>
      </c>
      <c r="E1707" s="1">
        <f>'4.OVTA Sites-Transects'!G1713</f>
        <v>0</v>
      </c>
      <c r="F1707" s="1">
        <f>'4.OVTA Sites-Transects'!F1713</f>
        <v>0</v>
      </c>
      <c r="G1707" s="6">
        <f>'4.OVTA Sites-Transects'!H1713</f>
        <v>0</v>
      </c>
      <c r="H1707" s="6">
        <f>'4.OVTA Sites-Transects'!I1713</f>
        <v>0</v>
      </c>
      <c r="I1707" s="193" t="str">
        <f t="shared" si="208"/>
        <v>-</v>
      </c>
      <c r="J1707" s="27" t="str">
        <f t="shared" si="209"/>
        <v>-</v>
      </c>
      <c r="K1707" s="27" t="str">
        <f t="shared" si="210"/>
        <v>-</v>
      </c>
      <c r="L1707" s="27" t="str">
        <f t="shared" si="211"/>
        <v>-</v>
      </c>
      <c r="M1707" s="27" t="str">
        <f t="shared" si="212"/>
        <v>-</v>
      </c>
      <c r="N1707" s="28">
        <f t="shared" si="213"/>
        <v>0</v>
      </c>
      <c r="O1707" s="28">
        <f t="shared" si="215"/>
        <v>0</v>
      </c>
      <c r="P1707" s="1" t="str">
        <f t="shared" si="214"/>
        <v>no</v>
      </c>
    </row>
    <row r="1708" spans="1:16" x14ac:dyDescent="0.25">
      <c r="A1708" s="6">
        <f>'4.OVTA Sites-Transects'!B1714</f>
        <v>0</v>
      </c>
      <c r="B1708" s="6">
        <f>'4.OVTA Sites-Transects'!C1714</f>
        <v>0</v>
      </c>
      <c r="C1708" s="6">
        <f>'4.OVTA Sites-Transects'!D1714</f>
        <v>0</v>
      </c>
      <c r="D1708" s="1">
        <f>'4.OVTA Sites-Transects'!E1714</f>
        <v>0</v>
      </c>
      <c r="E1708" s="1">
        <f>'4.OVTA Sites-Transects'!G1714</f>
        <v>0</v>
      </c>
      <c r="F1708" s="1">
        <f>'4.OVTA Sites-Transects'!F1714</f>
        <v>0</v>
      </c>
      <c r="G1708" s="6">
        <f>'4.OVTA Sites-Transects'!H1714</f>
        <v>0</v>
      </c>
      <c r="H1708" s="6">
        <f>'4.OVTA Sites-Transects'!I1714</f>
        <v>0</v>
      </c>
      <c r="I1708" s="193" t="str">
        <f t="shared" si="208"/>
        <v>-</v>
      </c>
      <c r="J1708" s="27" t="str">
        <f t="shared" si="209"/>
        <v>-</v>
      </c>
      <c r="K1708" s="27" t="str">
        <f t="shared" si="210"/>
        <v>-</v>
      </c>
      <c r="L1708" s="27" t="str">
        <f t="shared" si="211"/>
        <v>-</v>
      </c>
      <c r="M1708" s="27" t="str">
        <f t="shared" si="212"/>
        <v>-</v>
      </c>
      <c r="N1708" s="28">
        <f t="shared" si="213"/>
        <v>0</v>
      </c>
      <c r="O1708" s="28">
        <f t="shared" si="215"/>
        <v>0</v>
      </c>
      <c r="P1708" s="1" t="str">
        <f t="shared" si="214"/>
        <v>no</v>
      </c>
    </row>
    <row r="1709" spans="1:16" x14ac:dyDescent="0.25">
      <c r="A1709" s="6">
        <f>'4.OVTA Sites-Transects'!B1715</f>
        <v>0</v>
      </c>
      <c r="B1709" s="6">
        <f>'4.OVTA Sites-Transects'!C1715</f>
        <v>0</v>
      </c>
      <c r="C1709" s="6">
        <f>'4.OVTA Sites-Transects'!D1715</f>
        <v>0</v>
      </c>
      <c r="D1709" s="1">
        <f>'4.OVTA Sites-Transects'!E1715</f>
        <v>0</v>
      </c>
      <c r="E1709" s="1">
        <f>'4.OVTA Sites-Transects'!G1715</f>
        <v>0</v>
      </c>
      <c r="F1709" s="1">
        <f>'4.OVTA Sites-Transects'!F1715</f>
        <v>0</v>
      </c>
      <c r="G1709" s="6">
        <f>'4.OVTA Sites-Transects'!H1715</f>
        <v>0</v>
      </c>
      <c r="H1709" s="6">
        <f>'4.OVTA Sites-Transects'!I1715</f>
        <v>0</v>
      </c>
      <c r="I1709" s="193" t="str">
        <f t="shared" si="208"/>
        <v>-</v>
      </c>
      <c r="J1709" s="27" t="str">
        <f t="shared" si="209"/>
        <v>-</v>
      </c>
      <c r="K1709" s="27" t="str">
        <f t="shared" si="210"/>
        <v>-</v>
      </c>
      <c r="L1709" s="27" t="str">
        <f t="shared" si="211"/>
        <v>-</v>
      </c>
      <c r="M1709" s="27" t="str">
        <f t="shared" si="212"/>
        <v>-</v>
      </c>
      <c r="N1709" s="28">
        <f t="shared" si="213"/>
        <v>0</v>
      </c>
      <c r="O1709" s="28">
        <f t="shared" si="215"/>
        <v>0</v>
      </c>
      <c r="P1709" s="1" t="str">
        <f t="shared" si="214"/>
        <v>no</v>
      </c>
    </row>
    <row r="1710" spans="1:16" x14ac:dyDescent="0.25">
      <c r="A1710" s="6">
        <f>'4.OVTA Sites-Transects'!B1716</f>
        <v>0</v>
      </c>
      <c r="B1710" s="6">
        <f>'4.OVTA Sites-Transects'!C1716</f>
        <v>0</v>
      </c>
      <c r="C1710" s="6">
        <f>'4.OVTA Sites-Transects'!D1716</f>
        <v>0</v>
      </c>
      <c r="D1710" s="1">
        <f>'4.OVTA Sites-Transects'!E1716</f>
        <v>0</v>
      </c>
      <c r="E1710" s="1">
        <f>'4.OVTA Sites-Transects'!G1716</f>
        <v>0</v>
      </c>
      <c r="F1710" s="1">
        <f>'4.OVTA Sites-Transects'!F1716</f>
        <v>0</v>
      </c>
      <c r="G1710" s="6">
        <f>'4.OVTA Sites-Transects'!H1716</f>
        <v>0</v>
      </c>
      <c r="H1710" s="6">
        <f>'4.OVTA Sites-Transects'!I1716</f>
        <v>0</v>
      </c>
      <c r="I1710" s="193" t="str">
        <f t="shared" si="208"/>
        <v>-</v>
      </c>
      <c r="J1710" s="27" t="str">
        <f t="shared" si="209"/>
        <v>-</v>
      </c>
      <c r="K1710" s="27" t="str">
        <f t="shared" si="210"/>
        <v>-</v>
      </c>
      <c r="L1710" s="27" t="str">
        <f t="shared" si="211"/>
        <v>-</v>
      </c>
      <c r="M1710" s="27" t="str">
        <f t="shared" si="212"/>
        <v>-</v>
      </c>
      <c r="N1710" s="28">
        <f t="shared" si="213"/>
        <v>0</v>
      </c>
      <c r="O1710" s="28">
        <f t="shared" si="215"/>
        <v>0</v>
      </c>
      <c r="P1710" s="1" t="str">
        <f t="shared" si="214"/>
        <v>no</v>
      </c>
    </row>
    <row r="1711" spans="1:16" x14ac:dyDescent="0.25">
      <c r="A1711" s="6">
        <f>'4.OVTA Sites-Transects'!B1717</f>
        <v>0</v>
      </c>
      <c r="B1711" s="6">
        <f>'4.OVTA Sites-Transects'!C1717</f>
        <v>0</v>
      </c>
      <c r="C1711" s="6">
        <f>'4.OVTA Sites-Transects'!D1717</f>
        <v>0</v>
      </c>
      <c r="D1711" s="1">
        <f>'4.OVTA Sites-Transects'!E1717</f>
        <v>0</v>
      </c>
      <c r="E1711" s="1">
        <f>'4.OVTA Sites-Transects'!G1717</f>
        <v>0</v>
      </c>
      <c r="F1711" s="1">
        <f>'4.OVTA Sites-Transects'!F1717</f>
        <v>0</v>
      </c>
      <c r="G1711" s="6">
        <f>'4.OVTA Sites-Transects'!H1717</f>
        <v>0</v>
      </c>
      <c r="H1711" s="6">
        <f>'4.OVTA Sites-Transects'!I1717</f>
        <v>0</v>
      </c>
      <c r="I1711" s="193" t="str">
        <f t="shared" si="208"/>
        <v>-</v>
      </c>
      <c r="J1711" s="27" t="str">
        <f t="shared" si="209"/>
        <v>-</v>
      </c>
      <c r="K1711" s="27" t="str">
        <f t="shared" si="210"/>
        <v>-</v>
      </c>
      <c r="L1711" s="27" t="str">
        <f t="shared" si="211"/>
        <v>-</v>
      </c>
      <c r="M1711" s="27" t="str">
        <f t="shared" si="212"/>
        <v>-</v>
      </c>
      <c r="N1711" s="28">
        <f t="shared" si="213"/>
        <v>0</v>
      </c>
      <c r="O1711" s="28">
        <f t="shared" si="215"/>
        <v>0</v>
      </c>
      <c r="P1711" s="1" t="str">
        <f t="shared" si="214"/>
        <v>no</v>
      </c>
    </row>
    <row r="1712" spans="1:16" x14ac:dyDescent="0.25">
      <c r="A1712" s="6">
        <f>'4.OVTA Sites-Transects'!B1718</f>
        <v>0</v>
      </c>
      <c r="B1712" s="6">
        <f>'4.OVTA Sites-Transects'!C1718</f>
        <v>0</v>
      </c>
      <c r="C1712" s="6">
        <f>'4.OVTA Sites-Transects'!D1718</f>
        <v>0</v>
      </c>
      <c r="D1712" s="1">
        <f>'4.OVTA Sites-Transects'!E1718</f>
        <v>0</v>
      </c>
      <c r="E1712" s="1">
        <f>'4.OVTA Sites-Transects'!G1718</f>
        <v>0</v>
      </c>
      <c r="F1712" s="1">
        <f>'4.OVTA Sites-Transects'!F1718</f>
        <v>0</v>
      </c>
      <c r="G1712" s="6">
        <f>'4.OVTA Sites-Transects'!H1718</f>
        <v>0</v>
      </c>
      <c r="H1712" s="6">
        <f>'4.OVTA Sites-Transects'!I1718</f>
        <v>0</v>
      </c>
      <c r="I1712" s="193" t="str">
        <f t="shared" si="208"/>
        <v>-</v>
      </c>
      <c r="J1712" s="27" t="str">
        <f t="shared" si="209"/>
        <v>-</v>
      </c>
      <c r="K1712" s="27" t="str">
        <f t="shared" si="210"/>
        <v>-</v>
      </c>
      <c r="L1712" s="27" t="str">
        <f t="shared" si="211"/>
        <v>-</v>
      </c>
      <c r="M1712" s="27" t="str">
        <f t="shared" si="212"/>
        <v>-</v>
      </c>
      <c r="N1712" s="28">
        <f t="shared" si="213"/>
        <v>0</v>
      </c>
      <c r="O1712" s="28">
        <f t="shared" si="215"/>
        <v>0</v>
      </c>
      <c r="P1712" s="1" t="str">
        <f t="shared" si="214"/>
        <v>no</v>
      </c>
    </row>
    <row r="1713" spans="1:16" x14ac:dyDescent="0.25">
      <c r="A1713" s="6">
        <f>'4.OVTA Sites-Transects'!B1719</f>
        <v>0</v>
      </c>
      <c r="B1713" s="6">
        <f>'4.OVTA Sites-Transects'!C1719</f>
        <v>0</v>
      </c>
      <c r="C1713" s="6">
        <f>'4.OVTA Sites-Transects'!D1719</f>
        <v>0</v>
      </c>
      <c r="D1713" s="1">
        <f>'4.OVTA Sites-Transects'!E1719</f>
        <v>0</v>
      </c>
      <c r="E1713" s="1">
        <f>'4.OVTA Sites-Transects'!G1719</f>
        <v>0</v>
      </c>
      <c r="F1713" s="1">
        <f>'4.OVTA Sites-Transects'!F1719</f>
        <v>0</v>
      </c>
      <c r="G1713" s="6">
        <f>'4.OVTA Sites-Transects'!H1719</f>
        <v>0</v>
      </c>
      <c r="H1713" s="6">
        <f>'4.OVTA Sites-Transects'!I1719</f>
        <v>0</v>
      </c>
      <c r="I1713" s="193" t="str">
        <f t="shared" si="208"/>
        <v>-</v>
      </c>
      <c r="J1713" s="27" t="str">
        <f t="shared" si="209"/>
        <v>-</v>
      </c>
      <c r="K1713" s="27" t="str">
        <f t="shared" si="210"/>
        <v>-</v>
      </c>
      <c r="L1713" s="27" t="str">
        <f t="shared" si="211"/>
        <v>-</v>
      </c>
      <c r="M1713" s="27" t="str">
        <f t="shared" si="212"/>
        <v>-</v>
      </c>
      <c r="N1713" s="28">
        <f t="shared" si="213"/>
        <v>0</v>
      </c>
      <c r="O1713" s="28">
        <f t="shared" si="215"/>
        <v>0</v>
      </c>
      <c r="P1713" s="1" t="str">
        <f t="shared" si="214"/>
        <v>no</v>
      </c>
    </row>
    <row r="1714" spans="1:16" x14ac:dyDescent="0.25">
      <c r="A1714" s="6">
        <f>'4.OVTA Sites-Transects'!B1720</f>
        <v>0</v>
      </c>
      <c r="B1714" s="6">
        <f>'4.OVTA Sites-Transects'!C1720</f>
        <v>0</v>
      </c>
      <c r="C1714" s="6">
        <f>'4.OVTA Sites-Transects'!D1720</f>
        <v>0</v>
      </c>
      <c r="D1714" s="1">
        <f>'4.OVTA Sites-Transects'!E1720</f>
        <v>0</v>
      </c>
      <c r="E1714" s="1">
        <f>'4.OVTA Sites-Transects'!G1720</f>
        <v>0</v>
      </c>
      <c r="F1714" s="1">
        <f>'4.OVTA Sites-Transects'!F1720</f>
        <v>0</v>
      </c>
      <c r="G1714" s="6">
        <f>'4.OVTA Sites-Transects'!H1720</f>
        <v>0</v>
      </c>
      <c r="H1714" s="6">
        <f>'4.OVTA Sites-Transects'!I1720</f>
        <v>0</v>
      </c>
      <c r="I1714" s="193" t="str">
        <f t="shared" si="208"/>
        <v>-</v>
      </c>
      <c r="J1714" s="27" t="str">
        <f t="shared" si="209"/>
        <v>-</v>
      </c>
      <c r="K1714" s="27" t="str">
        <f t="shared" si="210"/>
        <v>-</v>
      </c>
      <c r="L1714" s="27" t="str">
        <f t="shared" si="211"/>
        <v>-</v>
      </c>
      <c r="M1714" s="27" t="str">
        <f t="shared" si="212"/>
        <v>-</v>
      </c>
      <c r="N1714" s="28">
        <f t="shared" si="213"/>
        <v>0</v>
      </c>
      <c r="O1714" s="28">
        <f t="shared" si="215"/>
        <v>0</v>
      </c>
      <c r="P1714" s="1" t="str">
        <f t="shared" si="214"/>
        <v>no</v>
      </c>
    </row>
    <row r="1715" spans="1:16" x14ac:dyDescent="0.25">
      <c r="A1715" s="6">
        <f>'4.OVTA Sites-Transects'!B1721</f>
        <v>0</v>
      </c>
      <c r="B1715" s="6">
        <f>'4.OVTA Sites-Transects'!C1721</f>
        <v>0</v>
      </c>
      <c r="C1715" s="6">
        <f>'4.OVTA Sites-Transects'!D1721</f>
        <v>0</v>
      </c>
      <c r="D1715" s="1">
        <f>'4.OVTA Sites-Transects'!E1721</f>
        <v>0</v>
      </c>
      <c r="E1715" s="1">
        <f>'4.OVTA Sites-Transects'!G1721</f>
        <v>0</v>
      </c>
      <c r="F1715" s="1">
        <f>'4.OVTA Sites-Transects'!F1721</f>
        <v>0</v>
      </c>
      <c r="G1715" s="6">
        <f>'4.OVTA Sites-Transects'!H1721</f>
        <v>0</v>
      </c>
      <c r="H1715" s="6">
        <f>'4.OVTA Sites-Transects'!I1721</f>
        <v>0</v>
      </c>
      <c r="I1715" s="193" t="str">
        <f t="shared" si="208"/>
        <v>-</v>
      </c>
      <c r="J1715" s="27" t="str">
        <f t="shared" si="209"/>
        <v>-</v>
      </c>
      <c r="K1715" s="27" t="str">
        <f t="shared" si="210"/>
        <v>-</v>
      </c>
      <c r="L1715" s="27" t="str">
        <f t="shared" si="211"/>
        <v>-</v>
      </c>
      <c r="M1715" s="27" t="str">
        <f t="shared" si="212"/>
        <v>-</v>
      </c>
      <c r="N1715" s="28">
        <f t="shared" si="213"/>
        <v>0</v>
      </c>
      <c r="O1715" s="28">
        <f t="shared" si="215"/>
        <v>0</v>
      </c>
      <c r="P1715" s="1" t="str">
        <f t="shared" si="214"/>
        <v>no</v>
      </c>
    </row>
    <row r="1716" spans="1:16" x14ac:dyDescent="0.25">
      <c r="A1716" s="6">
        <f>'4.OVTA Sites-Transects'!B1722</f>
        <v>0</v>
      </c>
      <c r="B1716" s="6">
        <f>'4.OVTA Sites-Transects'!C1722</f>
        <v>0</v>
      </c>
      <c r="C1716" s="6">
        <f>'4.OVTA Sites-Transects'!D1722</f>
        <v>0</v>
      </c>
      <c r="D1716" s="1">
        <f>'4.OVTA Sites-Transects'!E1722</f>
        <v>0</v>
      </c>
      <c r="E1716" s="1">
        <f>'4.OVTA Sites-Transects'!G1722</f>
        <v>0</v>
      </c>
      <c r="F1716" s="1">
        <f>'4.OVTA Sites-Transects'!F1722</f>
        <v>0</v>
      </c>
      <c r="G1716" s="6">
        <f>'4.OVTA Sites-Transects'!H1722</f>
        <v>0</v>
      </c>
      <c r="H1716" s="6">
        <f>'4.OVTA Sites-Transects'!I1722</f>
        <v>0</v>
      </c>
      <c r="I1716" s="193" t="str">
        <f t="shared" si="208"/>
        <v>-</v>
      </c>
      <c r="J1716" s="27" t="str">
        <f t="shared" si="209"/>
        <v>-</v>
      </c>
      <c r="K1716" s="27" t="str">
        <f t="shared" si="210"/>
        <v>-</v>
      </c>
      <c r="L1716" s="27" t="str">
        <f t="shared" si="211"/>
        <v>-</v>
      </c>
      <c r="M1716" s="27" t="str">
        <f t="shared" si="212"/>
        <v>-</v>
      </c>
      <c r="N1716" s="28">
        <f t="shared" si="213"/>
        <v>0</v>
      </c>
      <c r="O1716" s="28">
        <f t="shared" si="215"/>
        <v>0</v>
      </c>
      <c r="P1716" s="1" t="str">
        <f t="shared" si="214"/>
        <v>no</v>
      </c>
    </row>
    <row r="1717" spans="1:16" x14ac:dyDescent="0.25">
      <c r="A1717" s="6">
        <f>'4.OVTA Sites-Transects'!B1723</f>
        <v>0</v>
      </c>
      <c r="B1717" s="6">
        <f>'4.OVTA Sites-Transects'!C1723</f>
        <v>0</v>
      </c>
      <c r="C1717" s="6">
        <f>'4.OVTA Sites-Transects'!D1723</f>
        <v>0</v>
      </c>
      <c r="D1717" s="1">
        <f>'4.OVTA Sites-Transects'!E1723</f>
        <v>0</v>
      </c>
      <c r="E1717" s="1">
        <f>'4.OVTA Sites-Transects'!G1723</f>
        <v>0</v>
      </c>
      <c r="F1717" s="1">
        <f>'4.OVTA Sites-Transects'!F1723</f>
        <v>0</v>
      </c>
      <c r="G1717" s="6">
        <f>'4.OVTA Sites-Transects'!H1723</f>
        <v>0</v>
      </c>
      <c r="H1717" s="6">
        <f>'4.OVTA Sites-Transects'!I1723</f>
        <v>0</v>
      </c>
      <c r="I1717" s="193" t="str">
        <f t="shared" si="208"/>
        <v>-</v>
      </c>
      <c r="J1717" s="27" t="str">
        <f t="shared" si="209"/>
        <v>-</v>
      </c>
      <c r="K1717" s="27" t="str">
        <f t="shared" si="210"/>
        <v>-</v>
      </c>
      <c r="L1717" s="27" t="str">
        <f t="shared" si="211"/>
        <v>-</v>
      </c>
      <c r="M1717" s="27" t="str">
        <f t="shared" si="212"/>
        <v>-</v>
      </c>
      <c r="N1717" s="28">
        <f t="shared" si="213"/>
        <v>0</v>
      </c>
      <c r="O1717" s="28">
        <f t="shared" si="215"/>
        <v>0</v>
      </c>
      <c r="P1717" s="1" t="str">
        <f t="shared" si="214"/>
        <v>no</v>
      </c>
    </row>
    <row r="1718" spans="1:16" x14ac:dyDescent="0.25">
      <c r="A1718" s="6">
        <f>'4.OVTA Sites-Transects'!B1724</f>
        <v>0</v>
      </c>
      <c r="B1718" s="6">
        <f>'4.OVTA Sites-Transects'!C1724</f>
        <v>0</v>
      </c>
      <c r="C1718" s="6">
        <f>'4.OVTA Sites-Transects'!D1724</f>
        <v>0</v>
      </c>
      <c r="D1718" s="1">
        <f>'4.OVTA Sites-Transects'!E1724</f>
        <v>0</v>
      </c>
      <c r="E1718" s="1">
        <f>'4.OVTA Sites-Transects'!G1724</f>
        <v>0</v>
      </c>
      <c r="F1718" s="1">
        <f>'4.OVTA Sites-Transects'!F1724</f>
        <v>0</v>
      </c>
      <c r="G1718" s="6">
        <f>'4.OVTA Sites-Transects'!H1724</f>
        <v>0</v>
      </c>
      <c r="H1718" s="6">
        <f>'4.OVTA Sites-Transects'!I1724</f>
        <v>0</v>
      </c>
      <c r="I1718" s="193" t="str">
        <f t="shared" si="208"/>
        <v>-</v>
      </c>
      <c r="J1718" s="27" t="str">
        <f t="shared" si="209"/>
        <v>-</v>
      </c>
      <c r="K1718" s="27" t="str">
        <f t="shared" si="210"/>
        <v>-</v>
      </c>
      <c r="L1718" s="27" t="str">
        <f t="shared" si="211"/>
        <v>-</v>
      </c>
      <c r="M1718" s="27" t="str">
        <f t="shared" si="212"/>
        <v>-</v>
      </c>
      <c r="N1718" s="28">
        <f t="shared" si="213"/>
        <v>0</v>
      </c>
      <c r="O1718" s="28">
        <f t="shared" si="215"/>
        <v>0</v>
      </c>
      <c r="P1718" s="1" t="str">
        <f t="shared" si="214"/>
        <v>no</v>
      </c>
    </row>
    <row r="1719" spans="1:16" x14ac:dyDescent="0.25">
      <c r="A1719" s="6">
        <f>'4.OVTA Sites-Transects'!B1725</f>
        <v>0</v>
      </c>
      <c r="B1719" s="6">
        <f>'4.OVTA Sites-Transects'!C1725</f>
        <v>0</v>
      </c>
      <c r="C1719" s="6">
        <f>'4.OVTA Sites-Transects'!D1725</f>
        <v>0</v>
      </c>
      <c r="D1719" s="1">
        <f>'4.OVTA Sites-Transects'!E1725</f>
        <v>0</v>
      </c>
      <c r="E1719" s="1">
        <f>'4.OVTA Sites-Transects'!G1725</f>
        <v>0</v>
      </c>
      <c r="F1719" s="1">
        <f>'4.OVTA Sites-Transects'!F1725</f>
        <v>0</v>
      </c>
      <c r="G1719" s="6">
        <f>'4.OVTA Sites-Transects'!H1725</f>
        <v>0</v>
      </c>
      <c r="H1719" s="6">
        <f>'4.OVTA Sites-Transects'!I1725</f>
        <v>0</v>
      </c>
      <c r="I1719" s="193" t="str">
        <f t="shared" si="208"/>
        <v>-</v>
      </c>
      <c r="J1719" s="27" t="str">
        <f t="shared" si="209"/>
        <v>-</v>
      </c>
      <c r="K1719" s="27" t="str">
        <f t="shared" si="210"/>
        <v>-</v>
      </c>
      <c r="L1719" s="27" t="str">
        <f t="shared" si="211"/>
        <v>-</v>
      </c>
      <c r="M1719" s="27" t="str">
        <f t="shared" si="212"/>
        <v>-</v>
      </c>
      <c r="N1719" s="28">
        <f t="shared" si="213"/>
        <v>0</v>
      </c>
      <c r="O1719" s="28">
        <f t="shared" si="215"/>
        <v>0</v>
      </c>
      <c r="P1719" s="1" t="str">
        <f t="shared" si="214"/>
        <v>no</v>
      </c>
    </row>
    <row r="1720" spans="1:16" x14ac:dyDescent="0.25">
      <c r="A1720" s="6">
        <f>'4.OVTA Sites-Transects'!B1726</f>
        <v>0</v>
      </c>
      <c r="B1720" s="6">
        <f>'4.OVTA Sites-Transects'!C1726</f>
        <v>0</v>
      </c>
      <c r="C1720" s="6">
        <f>'4.OVTA Sites-Transects'!D1726</f>
        <v>0</v>
      </c>
      <c r="D1720" s="1">
        <f>'4.OVTA Sites-Transects'!E1726</f>
        <v>0</v>
      </c>
      <c r="E1720" s="1">
        <f>'4.OVTA Sites-Transects'!G1726</f>
        <v>0</v>
      </c>
      <c r="F1720" s="1">
        <f>'4.OVTA Sites-Transects'!F1726</f>
        <v>0</v>
      </c>
      <c r="G1720" s="6">
        <f>'4.OVTA Sites-Transects'!H1726</f>
        <v>0</v>
      </c>
      <c r="H1720" s="6">
        <f>'4.OVTA Sites-Transects'!I1726</f>
        <v>0</v>
      </c>
      <c r="I1720" s="193" t="str">
        <f t="shared" si="208"/>
        <v>-</v>
      </c>
      <c r="J1720" s="27" t="str">
        <f t="shared" si="209"/>
        <v>-</v>
      </c>
      <c r="K1720" s="27" t="str">
        <f t="shared" si="210"/>
        <v>-</v>
      </c>
      <c r="L1720" s="27" t="str">
        <f t="shared" si="211"/>
        <v>-</v>
      </c>
      <c r="M1720" s="27" t="str">
        <f t="shared" si="212"/>
        <v>-</v>
      </c>
      <c r="N1720" s="28">
        <f t="shared" si="213"/>
        <v>0</v>
      </c>
      <c r="O1720" s="28">
        <f t="shared" si="215"/>
        <v>0</v>
      </c>
      <c r="P1720" s="1" t="str">
        <f t="shared" si="214"/>
        <v>no</v>
      </c>
    </row>
    <row r="1721" spans="1:16" x14ac:dyDescent="0.25">
      <c r="A1721" s="6">
        <f>'4.OVTA Sites-Transects'!B1727</f>
        <v>0</v>
      </c>
      <c r="B1721" s="6">
        <f>'4.OVTA Sites-Transects'!C1727</f>
        <v>0</v>
      </c>
      <c r="C1721" s="6">
        <f>'4.OVTA Sites-Transects'!D1727</f>
        <v>0</v>
      </c>
      <c r="D1721" s="1">
        <f>'4.OVTA Sites-Transects'!E1727</f>
        <v>0</v>
      </c>
      <c r="E1721" s="1">
        <f>'4.OVTA Sites-Transects'!G1727</f>
        <v>0</v>
      </c>
      <c r="F1721" s="1">
        <f>'4.OVTA Sites-Transects'!F1727</f>
        <v>0</v>
      </c>
      <c r="G1721" s="6">
        <f>'4.OVTA Sites-Transects'!H1727</f>
        <v>0</v>
      </c>
      <c r="H1721" s="6">
        <f>'4.OVTA Sites-Transects'!I1727</f>
        <v>0</v>
      </c>
      <c r="I1721" s="193" t="str">
        <f t="shared" si="208"/>
        <v>-</v>
      </c>
      <c r="J1721" s="27" t="str">
        <f t="shared" si="209"/>
        <v>-</v>
      </c>
      <c r="K1721" s="27" t="str">
        <f t="shared" si="210"/>
        <v>-</v>
      </c>
      <c r="L1721" s="27" t="str">
        <f t="shared" si="211"/>
        <v>-</v>
      </c>
      <c r="M1721" s="27" t="str">
        <f t="shared" si="212"/>
        <v>-</v>
      </c>
      <c r="N1721" s="28">
        <f t="shared" si="213"/>
        <v>0</v>
      </c>
      <c r="O1721" s="28">
        <f t="shared" si="215"/>
        <v>0</v>
      </c>
      <c r="P1721" s="1" t="str">
        <f t="shared" si="214"/>
        <v>no</v>
      </c>
    </row>
    <row r="1722" spans="1:16" x14ac:dyDescent="0.25">
      <c r="A1722" s="6">
        <f>'4.OVTA Sites-Transects'!B1728</f>
        <v>0</v>
      </c>
      <c r="B1722" s="6">
        <f>'4.OVTA Sites-Transects'!C1728</f>
        <v>0</v>
      </c>
      <c r="C1722" s="6">
        <f>'4.OVTA Sites-Transects'!D1728</f>
        <v>0</v>
      </c>
      <c r="D1722" s="1">
        <f>'4.OVTA Sites-Transects'!E1728</f>
        <v>0</v>
      </c>
      <c r="E1722" s="1">
        <f>'4.OVTA Sites-Transects'!G1728</f>
        <v>0</v>
      </c>
      <c r="F1722" s="1">
        <f>'4.OVTA Sites-Transects'!F1728</f>
        <v>0</v>
      </c>
      <c r="G1722" s="6">
        <f>'4.OVTA Sites-Transects'!H1728</f>
        <v>0</v>
      </c>
      <c r="H1722" s="6">
        <f>'4.OVTA Sites-Transects'!I1728</f>
        <v>0</v>
      </c>
      <c r="I1722" s="193" t="str">
        <f t="shared" si="208"/>
        <v>-</v>
      </c>
      <c r="J1722" s="27" t="str">
        <f t="shared" si="209"/>
        <v>-</v>
      </c>
      <c r="K1722" s="27" t="str">
        <f t="shared" si="210"/>
        <v>-</v>
      </c>
      <c r="L1722" s="27" t="str">
        <f t="shared" si="211"/>
        <v>-</v>
      </c>
      <c r="M1722" s="27" t="str">
        <f t="shared" si="212"/>
        <v>-</v>
      </c>
      <c r="N1722" s="28">
        <f t="shared" si="213"/>
        <v>0</v>
      </c>
      <c r="O1722" s="28">
        <f t="shared" si="215"/>
        <v>0</v>
      </c>
      <c r="P1722" s="1" t="str">
        <f t="shared" si="214"/>
        <v>no</v>
      </c>
    </row>
    <row r="1723" spans="1:16" x14ac:dyDescent="0.25">
      <c r="A1723" s="6">
        <f>'4.OVTA Sites-Transects'!B1729</f>
        <v>0</v>
      </c>
      <c r="B1723" s="6">
        <f>'4.OVTA Sites-Transects'!C1729</f>
        <v>0</v>
      </c>
      <c r="C1723" s="6">
        <f>'4.OVTA Sites-Transects'!D1729</f>
        <v>0</v>
      </c>
      <c r="D1723" s="1">
        <f>'4.OVTA Sites-Transects'!E1729</f>
        <v>0</v>
      </c>
      <c r="E1723" s="1">
        <f>'4.OVTA Sites-Transects'!G1729</f>
        <v>0</v>
      </c>
      <c r="F1723" s="1">
        <f>'4.OVTA Sites-Transects'!F1729</f>
        <v>0</v>
      </c>
      <c r="G1723" s="6">
        <f>'4.OVTA Sites-Transects'!H1729</f>
        <v>0</v>
      </c>
      <c r="H1723" s="6">
        <f>'4.OVTA Sites-Transects'!I1729</f>
        <v>0</v>
      </c>
      <c r="I1723" s="193" t="str">
        <f t="shared" si="208"/>
        <v>-</v>
      </c>
      <c r="J1723" s="27" t="str">
        <f t="shared" si="209"/>
        <v>-</v>
      </c>
      <c r="K1723" s="27" t="str">
        <f t="shared" si="210"/>
        <v>-</v>
      </c>
      <c r="L1723" s="27" t="str">
        <f t="shared" si="211"/>
        <v>-</v>
      </c>
      <c r="M1723" s="27" t="str">
        <f t="shared" si="212"/>
        <v>-</v>
      </c>
      <c r="N1723" s="28">
        <f t="shared" si="213"/>
        <v>0</v>
      </c>
      <c r="O1723" s="28">
        <f t="shared" si="215"/>
        <v>0</v>
      </c>
      <c r="P1723" s="1" t="str">
        <f t="shared" si="214"/>
        <v>no</v>
      </c>
    </row>
    <row r="1724" spans="1:16" x14ac:dyDescent="0.25">
      <c r="A1724" s="6">
        <f>'4.OVTA Sites-Transects'!B1730</f>
        <v>0</v>
      </c>
      <c r="B1724" s="6">
        <f>'4.OVTA Sites-Transects'!C1730</f>
        <v>0</v>
      </c>
      <c r="C1724" s="6">
        <f>'4.OVTA Sites-Transects'!D1730</f>
        <v>0</v>
      </c>
      <c r="D1724" s="1">
        <f>'4.OVTA Sites-Transects'!E1730</f>
        <v>0</v>
      </c>
      <c r="E1724" s="1">
        <f>'4.OVTA Sites-Transects'!G1730</f>
        <v>0</v>
      </c>
      <c r="F1724" s="1">
        <f>'4.OVTA Sites-Transects'!F1730</f>
        <v>0</v>
      </c>
      <c r="G1724" s="6">
        <f>'4.OVTA Sites-Transects'!H1730</f>
        <v>0</v>
      </c>
      <c r="H1724" s="6">
        <f>'4.OVTA Sites-Transects'!I1730</f>
        <v>0</v>
      </c>
      <c r="I1724" s="193" t="str">
        <f t="shared" si="208"/>
        <v>-</v>
      </c>
      <c r="J1724" s="27" t="str">
        <f t="shared" si="209"/>
        <v>-</v>
      </c>
      <c r="K1724" s="27" t="str">
        <f t="shared" si="210"/>
        <v>-</v>
      </c>
      <c r="L1724" s="27" t="str">
        <f t="shared" si="211"/>
        <v>-</v>
      </c>
      <c r="M1724" s="27" t="str">
        <f t="shared" si="212"/>
        <v>-</v>
      </c>
      <c r="N1724" s="28">
        <f t="shared" si="213"/>
        <v>0</v>
      </c>
      <c r="O1724" s="28">
        <f t="shared" si="215"/>
        <v>0</v>
      </c>
      <c r="P1724" s="1" t="str">
        <f t="shared" si="214"/>
        <v>no</v>
      </c>
    </row>
    <row r="1725" spans="1:16" x14ac:dyDescent="0.25">
      <c r="A1725" s="6">
        <f>'4.OVTA Sites-Transects'!B1731</f>
        <v>0</v>
      </c>
      <c r="B1725" s="6">
        <f>'4.OVTA Sites-Transects'!C1731</f>
        <v>0</v>
      </c>
      <c r="C1725" s="6">
        <f>'4.OVTA Sites-Transects'!D1731</f>
        <v>0</v>
      </c>
      <c r="D1725" s="1">
        <f>'4.OVTA Sites-Transects'!E1731</f>
        <v>0</v>
      </c>
      <c r="E1725" s="1">
        <f>'4.OVTA Sites-Transects'!G1731</f>
        <v>0</v>
      </c>
      <c r="F1725" s="1">
        <f>'4.OVTA Sites-Transects'!F1731</f>
        <v>0</v>
      </c>
      <c r="G1725" s="6">
        <f>'4.OVTA Sites-Transects'!H1731</f>
        <v>0</v>
      </c>
      <c r="H1725" s="6">
        <f>'4.OVTA Sites-Transects'!I1731</f>
        <v>0</v>
      </c>
      <c r="I1725" s="193" t="str">
        <f t="shared" si="208"/>
        <v>-</v>
      </c>
      <c r="J1725" s="27" t="str">
        <f t="shared" si="209"/>
        <v>-</v>
      </c>
      <c r="K1725" s="27" t="str">
        <f t="shared" si="210"/>
        <v>-</v>
      </c>
      <c r="L1725" s="27" t="str">
        <f t="shared" si="211"/>
        <v>-</v>
      </c>
      <c r="M1725" s="27" t="str">
        <f t="shared" si="212"/>
        <v>-</v>
      </c>
      <c r="N1725" s="28">
        <f t="shared" si="213"/>
        <v>0</v>
      </c>
      <c r="O1725" s="28">
        <f t="shared" si="215"/>
        <v>0</v>
      </c>
      <c r="P1725" s="1" t="str">
        <f t="shared" si="214"/>
        <v>no</v>
      </c>
    </row>
    <row r="1726" spans="1:16" x14ac:dyDescent="0.25">
      <c r="A1726" s="6">
        <f>'4.OVTA Sites-Transects'!B1732</f>
        <v>0</v>
      </c>
      <c r="B1726" s="6">
        <f>'4.OVTA Sites-Transects'!C1732</f>
        <v>0</v>
      </c>
      <c r="C1726" s="6">
        <f>'4.OVTA Sites-Transects'!D1732</f>
        <v>0</v>
      </c>
      <c r="D1726" s="1">
        <f>'4.OVTA Sites-Transects'!E1732</f>
        <v>0</v>
      </c>
      <c r="E1726" s="1">
        <f>'4.OVTA Sites-Transects'!G1732</f>
        <v>0</v>
      </c>
      <c r="F1726" s="1">
        <f>'4.OVTA Sites-Transects'!F1732</f>
        <v>0</v>
      </c>
      <c r="G1726" s="6">
        <f>'4.OVTA Sites-Transects'!H1732</f>
        <v>0</v>
      </c>
      <c r="H1726" s="6">
        <f>'4.OVTA Sites-Transects'!I1732</f>
        <v>0</v>
      </c>
      <c r="I1726" s="193" t="str">
        <f t="shared" si="208"/>
        <v>-</v>
      </c>
      <c r="J1726" s="27" t="str">
        <f t="shared" si="209"/>
        <v>-</v>
      </c>
      <c r="K1726" s="27" t="str">
        <f t="shared" si="210"/>
        <v>-</v>
      </c>
      <c r="L1726" s="27" t="str">
        <f t="shared" si="211"/>
        <v>-</v>
      </c>
      <c r="M1726" s="27" t="str">
        <f t="shared" si="212"/>
        <v>-</v>
      </c>
      <c r="N1726" s="28">
        <f t="shared" si="213"/>
        <v>0</v>
      </c>
      <c r="O1726" s="28">
        <f t="shared" si="215"/>
        <v>0</v>
      </c>
      <c r="P1726" s="1" t="str">
        <f t="shared" si="214"/>
        <v>no</v>
      </c>
    </row>
    <row r="1727" spans="1:16" x14ac:dyDescent="0.25">
      <c r="A1727" s="6">
        <f>'4.OVTA Sites-Transects'!B1733</f>
        <v>0</v>
      </c>
      <c r="B1727" s="6">
        <f>'4.OVTA Sites-Transects'!C1733</f>
        <v>0</v>
      </c>
      <c r="C1727" s="6">
        <f>'4.OVTA Sites-Transects'!D1733</f>
        <v>0</v>
      </c>
      <c r="D1727" s="1">
        <f>'4.OVTA Sites-Transects'!E1733</f>
        <v>0</v>
      </c>
      <c r="E1727" s="1">
        <f>'4.OVTA Sites-Transects'!G1733</f>
        <v>0</v>
      </c>
      <c r="F1727" s="1">
        <f>'4.OVTA Sites-Transects'!F1733</f>
        <v>0</v>
      </c>
      <c r="G1727" s="6">
        <f>'4.OVTA Sites-Transects'!H1733</f>
        <v>0</v>
      </c>
      <c r="H1727" s="6">
        <f>'4.OVTA Sites-Transects'!I1733</f>
        <v>0</v>
      </c>
      <c r="I1727" s="193" t="str">
        <f t="shared" si="208"/>
        <v>-</v>
      </c>
      <c r="J1727" s="27" t="str">
        <f t="shared" si="209"/>
        <v>-</v>
      </c>
      <c r="K1727" s="27" t="str">
        <f t="shared" si="210"/>
        <v>-</v>
      </c>
      <c r="L1727" s="27" t="str">
        <f t="shared" si="211"/>
        <v>-</v>
      </c>
      <c r="M1727" s="27" t="str">
        <f t="shared" si="212"/>
        <v>-</v>
      </c>
      <c r="N1727" s="28">
        <f t="shared" si="213"/>
        <v>0</v>
      </c>
      <c r="O1727" s="28">
        <f t="shared" si="215"/>
        <v>0</v>
      </c>
      <c r="P1727" s="1" t="str">
        <f t="shared" si="214"/>
        <v>no</v>
      </c>
    </row>
    <row r="1728" spans="1:16" x14ac:dyDescent="0.25">
      <c r="A1728" s="6">
        <f>'4.OVTA Sites-Transects'!B1734</f>
        <v>0</v>
      </c>
      <c r="B1728" s="6">
        <f>'4.OVTA Sites-Transects'!C1734</f>
        <v>0</v>
      </c>
      <c r="C1728" s="6">
        <f>'4.OVTA Sites-Transects'!D1734</f>
        <v>0</v>
      </c>
      <c r="D1728" s="1">
        <f>'4.OVTA Sites-Transects'!E1734</f>
        <v>0</v>
      </c>
      <c r="E1728" s="1">
        <f>'4.OVTA Sites-Transects'!G1734</f>
        <v>0</v>
      </c>
      <c r="F1728" s="1">
        <f>'4.OVTA Sites-Transects'!F1734</f>
        <v>0</v>
      </c>
      <c r="G1728" s="6">
        <f>'4.OVTA Sites-Transects'!H1734</f>
        <v>0</v>
      </c>
      <c r="H1728" s="6">
        <f>'4.OVTA Sites-Transects'!I1734</f>
        <v>0</v>
      </c>
      <c r="I1728" s="193" t="str">
        <f t="shared" si="208"/>
        <v>-</v>
      </c>
      <c r="J1728" s="27" t="str">
        <f t="shared" si="209"/>
        <v>-</v>
      </c>
      <c r="K1728" s="27" t="str">
        <f t="shared" si="210"/>
        <v>-</v>
      </c>
      <c r="L1728" s="27" t="str">
        <f t="shared" si="211"/>
        <v>-</v>
      </c>
      <c r="M1728" s="27" t="str">
        <f t="shared" si="212"/>
        <v>-</v>
      </c>
      <c r="N1728" s="28">
        <f t="shared" si="213"/>
        <v>0</v>
      </c>
      <c r="O1728" s="28">
        <f t="shared" si="215"/>
        <v>0</v>
      </c>
      <c r="P1728" s="1" t="str">
        <f t="shared" si="214"/>
        <v>no</v>
      </c>
    </row>
    <row r="1729" spans="1:16" x14ac:dyDescent="0.25">
      <c r="A1729" s="6">
        <f>'4.OVTA Sites-Transects'!B1735</f>
        <v>0</v>
      </c>
      <c r="B1729" s="6">
        <f>'4.OVTA Sites-Transects'!C1735</f>
        <v>0</v>
      </c>
      <c r="C1729" s="6">
        <f>'4.OVTA Sites-Transects'!D1735</f>
        <v>0</v>
      </c>
      <c r="D1729" s="1">
        <f>'4.OVTA Sites-Transects'!E1735</f>
        <v>0</v>
      </c>
      <c r="E1729" s="1">
        <f>'4.OVTA Sites-Transects'!G1735</f>
        <v>0</v>
      </c>
      <c r="F1729" s="1">
        <f>'4.OVTA Sites-Transects'!F1735</f>
        <v>0</v>
      </c>
      <c r="G1729" s="6">
        <f>'4.OVTA Sites-Transects'!H1735</f>
        <v>0</v>
      </c>
      <c r="H1729" s="6">
        <f>'4.OVTA Sites-Transects'!I1735</f>
        <v>0</v>
      </c>
      <c r="I1729" s="193" t="str">
        <f t="shared" si="208"/>
        <v>-</v>
      </c>
      <c r="J1729" s="27" t="str">
        <f t="shared" si="209"/>
        <v>-</v>
      </c>
      <c r="K1729" s="27" t="str">
        <f t="shared" si="210"/>
        <v>-</v>
      </c>
      <c r="L1729" s="27" t="str">
        <f t="shared" si="211"/>
        <v>-</v>
      </c>
      <c r="M1729" s="27" t="str">
        <f t="shared" si="212"/>
        <v>-</v>
      </c>
      <c r="N1729" s="28">
        <f t="shared" si="213"/>
        <v>0</v>
      </c>
      <c r="O1729" s="28">
        <f t="shared" si="215"/>
        <v>0</v>
      </c>
      <c r="P1729" s="1" t="str">
        <f t="shared" si="214"/>
        <v>no</v>
      </c>
    </row>
    <row r="1730" spans="1:16" x14ac:dyDescent="0.25">
      <c r="A1730" s="6">
        <f>'4.OVTA Sites-Transects'!B1736</f>
        <v>0</v>
      </c>
      <c r="B1730" s="6">
        <f>'4.OVTA Sites-Transects'!C1736</f>
        <v>0</v>
      </c>
      <c r="C1730" s="6">
        <f>'4.OVTA Sites-Transects'!D1736</f>
        <v>0</v>
      </c>
      <c r="D1730" s="1">
        <f>'4.OVTA Sites-Transects'!E1736</f>
        <v>0</v>
      </c>
      <c r="E1730" s="1">
        <f>'4.OVTA Sites-Transects'!G1736</f>
        <v>0</v>
      </c>
      <c r="F1730" s="1">
        <f>'4.OVTA Sites-Transects'!F1736</f>
        <v>0</v>
      </c>
      <c r="G1730" s="6">
        <f>'4.OVTA Sites-Transects'!H1736</f>
        <v>0</v>
      </c>
      <c r="H1730" s="6">
        <f>'4.OVTA Sites-Transects'!I1736</f>
        <v>0</v>
      </c>
      <c r="I1730" s="193" t="str">
        <f t="shared" si="208"/>
        <v>-</v>
      </c>
      <c r="J1730" s="27" t="str">
        <f t="shared" si="209"/>
        <v>-</v>
      </c>
      <c r="K1730" s="27" t="str">
        <f t="shared" si="210"/>
        <v>-</v>
      </c>
      <c r="L1730" s="27" t="str">
        <f t="shared" si="211"/>
        <v>-</v>
      </c>
      <c r="M1730" s="27" t="str">
        <f t="shared" si="212"/>
        <v>-</v>
      </c>
      <c r="N1730" s="28">
        <f t="shared" si="213"/>
        <v>0</v>
      </c>
      <c r="O1730" s="28">
        <f t="shared" si="215"/>
        <v>0</v>
      </c>
      <c r="P1730" s="1" t="str">
        <f t="shared" si="214"/>
        <v>no</v>
      </c>
    </row>
    <row r="1731" spans="1:16" x14ac:dyDescent="0.25">
      <c r="A1731" s="6">
        <f>'4.OVTA Sites-Transects'!B1737</f>
        <v>0</v>
      </c>
      <c r="B1731" s="6">
        <f>'4.OVTA Sites-Transects'!C1737</f>
        <v>0</v>
      </c>
      <c r="C1731" s="6">
        <f>'4.OVTA Sites-Transects'!D1737</f>
        <v>0</v>
      </c>
      <c r="D1731" s="1">
        <f>'4.OVTA Sites-Transects'!E1737</f>
        <v>0</v>
      </c>
      <c r="E1731" s="1">
        <f>'4.OVTA Sites-Transects'!G1737</f>
        <v>0</v>
      </c>
      <c r="F1731" s="1">
        <f>'4.OVTA Sites-Transects'!F1737</f>
        <v>0</v>
      </c>
      <c r="G1731" s="6">
        <f>'4.OVTA Sites-Transects'!H1737</f>
        <v>0</v>
      </c>
      <c r="H1731" s="6">
        <f>'4.OVTA Sites-Transects'!I1737</f>
        <v>0</v>
      </c>
      <c r="I1731" s="193" t="str">
        <f t="shared" ref="I1731:I1794" si="216">IF(F1731="B", SUMIF(OVTA_Calcs_TMA, D1731, WeightingFactorMod), IF(F1731="C", SUMIF(OVTA_Calcs_TMA, D1731, WeightingFactorHigh), IF(F1731="D", SUMIF(OVTA_Calcs_TMA, D1731, WeightingFactorVeryHigh), "-")))</f>
        <v>-</v>
      </c>
      <c r="J1731" s="27" t="str">
        <f t="shared" ref="J1731:J1794" si="217">IF(ISNUMBER(AVERAGEIFS(AssessmentResultsLow, AssessmentResultsSites, $A1731,AssessmentIncluded, "yes")), I1731*AVERAGEIFS(AssessmentResultsLow, AssessmentResultsSites, $A1731,AssessmentIncluded, "yes"), "-")</f>
        <v>-</v>
      </c>
      <c r="K1731" s="27" t="str">
        <f t="shared" ref="K1731:K1794" si="218">IF(ISNUMBER(AVERAGEIFS(AssessmentResultsMod, AssessmentResultsSites, $A1731,AssessmentIncluded, "yes")), I1731*AVERAGEIFS(AssessmentResultsMod, AssessmentResultsSites, $A1731,AssessmentIncluded, "yes"), "-")</f>
        <v>-</v>
      </c>
      <c r="L1731" s="27" t="str">
        <f t="shared" ref="L1731:L1794" si="219">IF(ISNUMBER(AVERAGEIFS(AssessmentResultsHigh, AssessmentResultsSites, $A1731,AssessmentIncluded, "yes")), I1731*AVERAGEIFS(AssessmentResultsHigh, AssessmentResultsSites, $A1731,AssessmentIncluded, "yes"), "-")</f>
        <v>-</v>
      </c>
      <c r="M1731" s="27" t="str">
        <f t="shared" ref="M1731:M1794" si="220">IF(ISNUMBER(AVERAGEIFS(AssessmentResultsVeryHigh, AssessmentResultsSites, $A1731,AssessmentIncluded, "yes")), I1731*AVERAGEIFS(AssessmentResultsVeryHigh, AssessmentResultsSites, $A1731,AssessmentIncluded, "yes"), "-")</f>
        <v>-</v>
      </c>
      <c r="N1731" s="28">
        <f t="shared" ref="N1731:N1794" si="221">COUNTIFS(AssessmentResultsSites, A1731, AssessmentIncluded, "yes")</f>
        <v>0</v>
      </c>
      <c r="O1731" s="28">
        <f t="shared" si="215"/>
        <v>0</v>
      </c>
      <c r="P1731" s="1" t="str">
        <f t="shared" ref="P1731:P1794" si="222">IF(AND(G1731="Yes", N1731&gt;0), "yes", "no")</f>
        <v>no</v>
      </c>
    </row>
    <row r="1732" spans="1:16" x14ac:dyDescent="0.25">
      <c r="A1732" s="6">
        <f>'4.OVTA Sites-Transects'!B1738</f>
        <v>0</v>
      </c>
      <c r="B1732" s="6">
        <f>'4.OVTA Sites-Transects'!C1738</f>
        <v>0</v>
      </c>
      <c r="C1732" s="6">
        <f>'4.OVTA Sites-Transects'!D1738</f>
        <v>0</v>
      </c>
      <c r="D1732" s="1">
        <f>'4.OVTA Sites-Transects'!E1738</f>
        <v>0</v>
      </c>
      <c r="E1732" s="1">
        <f>'4.OVTA Sites-Transects'!G1738</f>
        <v>0</v>
      </c>
      <c r="F1732" s="1">
        <f>'4.OVTA Sites-Transects'!F1738</f>
        <v>0</v>
      </c>
      <c r="G1732" s="6">
        <f>'4.OVTA Sites-Transects'!H1738</f>
        <v>0</v>
      </c>
      <c r="H1732" s="6">
        <f>'4.OVTA Sites-Transects'!I1738</f>
        <v>0</v>
      </c>
      <c r="I1732" s="193" t="str">
        <f t="shared" si="216"/>
        <v>-</v>
      </c>
      <c r="J1732" s="27" t="str">
        <f t="shared" si="217"/>
        <v>-</v>
      </c>
      <c r="K1732" s="27" t="str">
        <f t="shared" si="218"/>
        <v>-</v>
      </c>
      <c r="L1732" s="27" t="str">
        <f t="shared" si="219"/>
        <v>-</v>
      </c>
      <c r="M1732" s="27" t="str">
        <f t="shared" si="220"/>
        <v>-</v>
      </c>
      <c r="N1732" s="28">
        <f t="shared" si="221"/>
        <v>0</v>
      </c>
      <c r="O1732" s="28">
        <f t="shared" ref="O1732:O1795" si="223">IF(P1732="yes", N1732, 0)</f>
        <v>0</v>
      </c>
      <c r="P1732" s="1" t="str">
        <f t="shared" si="222"/>
        <v>no</v>
      </c>
    </row>
    <row r="1733" spans="1:16" x14ac:dyDescent="0.25">
      <c r="A1733" s="6">
        <f>'4.OVTA Sites-Transects'!B1739</f>
        <v>0</v>
      </c>
      <c r="B1733" s="6">
        <f>'4.OVTA Sites-Transects'!C1739</f>
        <v>0</v>
      </c>
      <c r="C1733" s="6">
        <f>'4.OVTA Sites-Transects'!D1739</f>
        <v>0</v>
      </c>
      <c r="D1733" s="1">
        <f>'4.OVTA Sites-Transects'!E1739</f>
        <v>0</v>
      </c>
      <c r="E1733" s="1">
        <f>'4.OVTA Sites-Transects'!G1739</f>
        <v>0</v>
      </c>
      <c r="F1733" s="1">
        <f>'4.OVTA Sites-Transects'!F1739</f>
        <v>0</v>
      </c>
      <c r="G1733" s="6">
        <f>'4.OVTA Sites-Transects'!H1739</f>
        <v>0</v>
      </c>
      <c r="H1733" s="6">
        <f>'4.OVTA Sites-Transects'!I1739</f>
        <v>0</v>
      </c>
      <c r="I1733" s="193" t="str">
        <f t="shared" si="216"/>
        <v>-</v>
      </c>
      <c r="J1733" s="27" t="str">
        <f t="shared" si="217"/>
        <v>-</v>
      </c>
      <c r="K1733" s="27" t="str">
        <f t="shared" si="218"/>
        <v>-</v>
      </c>
      <c r="L1733" s="27" t="str">
        <f t="shared" si="219"/>
        <v>-</v>
      </c>
      <c r="M1733" s="27" t="str">
        <f t="shared" si="220"/>
        <v>-</v>
      </c>
      <c r="N1733" s="28">
        <f t="shared" si="221"/>
        <v>0</v>
      </c>
      <c r="O1733" s="28">
        <f t="shared" si="223"/>
        <v>0</v>
      </c>
      <c r="P1733" s="1" t="str">
        <f t="shared" si="222"/>
        <v>no</v>
      </c>
    </row>
    <row r="1734" spans="1:16" x14ac:dyDescent="0.25">
      <c r="A1734" s="6">
        <f>'4.OVTA Sites-Transects'!B1740</f>
        <v>0</v>
      </c>
      <c r="B1734" s="6">
        <f>'4.OVTA Sites-Transects'!C1740</f>
        <v>0</v>
      </c>
      <c r="C1734" s="6">
        <f>'4.OVTA Sites-Transects'!D1740</f>
        <v>0</v>
      </c>
      <c r="D1734" s="1">
        <f>'4.OVTA Sites-Transects'!E1740</f>
        <v>0</v>
      </c>
      <c r="E1734" s="1">
        <f>'4.OVTA Sites-Transects'!G1740</f>
        <v>0</v>
      </c>
      <c r="F1734" s="1">
        <f>'4.OVTA Sites-Transects'!F1740</f>
        <v>0</v>
      </c>
      <c r="G1734" s="6">
        <f>'4.OVTA Sites-Transects'!H1740</f>
        <v>0</v>
      </c>
      <c r="H1734" s="6">
        <f>'4.OVTA Sites-Transects'!I1740</f>
        <v>0</v>
      </c>
      <c r="I1734" s="193" t="str">
        <f t="shared" si="216"/>
        <v>-</v>
      </c>
      <c r="J1734" s="27" t="str">
        <f t="shared" si="217"/>
        <v>-</v>
      </c>
      <c r="K1734" s="27" t="str">
        <f t="shared" si="218"/>
        <v>-</v>
      </c>
      <c r="L1734" s="27" t="str">
        <f t="shared" si="219"/>
        <v>-</v>
      </c>
      <c r="M1734" s="27" t="str">
        <f t="shared" si="220"/>
        <v>-</v>
      </c>
      <c r="N1734" s="28">
        <f t="shared" si="221"/>
        <v>0</v>
      </c>
      <c r="O1734" s="28">
        <f t="shared" si="223"/>
        <v>0</v>
      </c>
      <c r="P1734" s="1" t="str">
        <f t="shared" si="222"/>
        <v>no</v>
      </c>
    </row>
    <row r="1735" spans="1:16" x14ac:dyDescent="0.25">
      <c r="A1735" s="6">
        <f>'4.OVTA Sites-Transects'!B1741</f>
        <v>0</v>
      </c>
      <c r="B1735" s="6">
        <f>'4.OVTA Sites-Transects'!C1741</f>
        <v>0</v>
      </c>
      <c r="C1735" s="6">
        <f>'4.OVTA Sites-Transects'!D1741</f>
        <v>0</v>
      </c>
      <c r="D1735" s="1">
        <f>'4.OVTA Sites-Transects'!E1741</f>
        <v>0</v>
      </c>
      <c r="E1735" s="1">
        <f>'4.OVTA Sites-Transects'!G1741</f>
        <v>0</v>
      </c>
      <c r="F1735" s="1">
        <f>'4.OVTA Sites-Transects'!F1741</f>
        <v>0</v>
      </c>
      <c r="G1735" s="6">
        <f>'4.OVTA Sites-Transects'!H1741</f>
        <v>0</v>
      </c>
      <c r="H1735" s="6">
        <f>'4.OVTA Sites-Transects'!I1741</f>
        <v>0</v>
      </c>
      <c r="I1735" s="193" t="str">
        <f t="shared" si="216"/>
        <v>-</v>
      </c>
      <c r="J1735" s="27" t="str">
        <f t="shared" si="217"/>
        <v>-</v>
      </c>
      <c r="K1735" s="27" t="str">
        <f t="shared" si="218"/>
        <v>-</v>
      </c>
      <c r="L1735" s="27" t="str">
        <f t="shared" si="219"/>
        <v>-</v>
      </c>
      <c r="M1735" s="27" t="str">
        <f t="shared" si="220"/>
        <v>-</v>
      </c>
      <c r="N1735" s="28">
        <f t="shared" si="221"/>
        <v>0</v>
      </c>
      <c r="O1735" s="28">
        <f t="shared" si="223"/>
        <v>0</v>
      </c>
      <c r="P1735" s="1" t="str">
        <f t="shared" si="222"/>
        <v>no</v>
      </c>
    </row>
    <row r="1736" spans="1:16" x14ac:dyDescent="0.25">
      <c r="A1736" s="6">
        <f>'4.OVTA Sites-Transects'!B1742</f>
        <v>0</v>
      </c>
      <c r="B1736" s="6">
        <f>'4.OVTA Sites-Transects'!C1742</f>
        <v>0</v>
      </c>
      <c r="C1736" s="6">
        <f>'4.OVTA Sites-Transects'!D1742</f>
        <v>0</v>
      </c>
      <c r="D1736" s="1">
        <f>'4.OVTA Sites-Transects'!E1742</f>
        <v>0</v>
      </c>
      <c r="E1736" s="1">
        <f>'4.OVTA Sites-Transects'!G1742</f>
        <v>0</v>
      </c>
      <c r="F1736" s="1">
        <f>'4.OVTA Sites-Transects'!F1742</f>
        <v>0</v>
      </c>
      <c r="G1736" s="6">
        <f>'4.OVTA Sites-Transects'!H1742</f>
        <v>0</v>
      </c>
      <c r="H1736" s="6">
        <f>'4.OVTA Sites-Transects'!I1742</f>
        <v>0</v>
      </c>
      <c r="I1736" s="193" t="str">
        <f t="shared" si="216"/>
        <v>-</v>
      </c>
      <c r="J1736" s="27" t="str">
        <f t="shared" si="217"/>
        <v>-</v>
      </c>
      <c r="K1736" s="27" t="str">
        <f t="shared" si="218"/>
        <v>-</v>
      </c>
      <c r="L1736" s="27" t="str">
        <f t="shared" si="219"/>
        <v>-</v>
      </c>
      <c r="M1736" s="27" t="str">
        <f t="shared" si="220"/>
        <v>-</v>
      </c>
      <c r="N1736" s="28">
        <f t="shared" si="221"/>
        <v>0</v>
      </c>
      <c r="O1736" s="28">
        <f t="shared" si="223"/>
        <v>0</v>
      </c>
      <c r="P1736" s="1" t="str">
        <f t="shared" si="222"/>
        <v>no</v>
      </c>
    </row>
    <row r="1737" spans="1:16" x14ac:dyDescent="0.25">
      <c r="A1737" s="6">
        <f>'4.OVTA Sites-Transects'!B1743</f>
        <v>0</v>
      </c>
      <c r="B1737" s="6">
        <f>'4.OVTA Sites-Transects'!C1743</f>
        <v>0</v>
      </c>
      <c r="C1737" s="6">
        <f>'4.OVTA Sites-Transects'!D1743</f>
        <v>0</v>
      </c>
      <c r="D1737" s="1">
        <f>'4.OVTA Sites-Transects'!E1743</f>
        <v>0</v>
      </c>
      <c r="E1737" s="1">
        <f>'4.OVTA Sites-Transects'!G1743</f>
        <v>0</v>
      </c>
      <c r="F1737" s="1">
        <f>'4.OVTA Sites-Transects'!F1743</f>
        <v>0</v>
      </c>
      <c r="G1737" s="6">
        <f>'4.OVTA Sites-Transects'!H1743</f>
        <v>0</v>
      </c>
      <c r="H1737" s="6">
        <f>'4.OVTA Sites-Transects'!I1743</f>
        <v>0</v>
      </c>
      <c r="I1737" s="193" t="str">
        <f t="shared" si="216"/>
        <v>-</v>
      </c>
      <c r="J1737" s="27" t="str">
        <f t="shared" si="217"/>
        <v>-</v>
      </c>
      <c r="K1737" s="27" t="str">
        <f t="shared" si="218"/>
        <v>-</v>
      </c>
      <c r="L1737" s="27" t="str">
        <f t="shared" si="219"/>
        <v>-</v>
      </c>
      <c r="M1737" s="27" t="str">
        <f t="shared" si="220"/>
        <v>-</v>
      </c>
      <c r="N1737" s="28">
        <f t="shared" si="221"/>
        <v>0</v>
      </c>
      <c r="O1737" s="28">
        <f t="shared" si="223"/>
        <v>0</v>
      </c>
      <c r="P1737" s="1" t="str">
        <f t="shared" si="222"/>
        <v>no</v>
      </c>
    </row>
    <row r="1738" spans="1:16" x14ac:dyDescent="0.25">
      <c r="A1738" s="6">
        <f>'4.OVTA Sites-Transects'!B1744</f>
        <v>0</v>
      </c>
      <c r="B1738" s="6">
        <f>'4.OVTA Sites-Transects'!C1744</f>
        <v>0</v>
      </c>
      <c r="C1738" s="6">
        <f>'4.OVTA Sites-Transects'!D1744</f>
        <v>0</v>
      </c>
      <c r="D1738" s="1">
        <f>'4.OVTA Sites-Transects'!E1744</f>
        <v>0</v>
      </c>
      <c r="E1738" s="1">
        <f>'4.OVTA Sites-Transects'!G1744</f>
        <v>0</v>
      </c>
      <c r="F1738" s="1">
        <f>'4.OVTA Sites-Transects'!F1744</f>
        <v>0</v>
      </c>
      <c r="G1738" s="6">
        <f>'4.OVTA Sites-Transects'!H1744</f>
        <v>0</v>
      </c>
      <c r="H1738" s="6">
        <f>'4.OVTA Sites-Transects'!I1744</f>
        <v>0</v>
      </c>
      <c r="I1738" s="193" t="str">
        <f t="shared" si="216"/>
        <v>-</v>
      </c>
      <c r="J1738" s="27" t="str">
        <f t="shared" si="217"/>
        <v>-</v>
      </c>
      <c r="K1738" s="27" t="str">
        <f t="shared" si="218"/>
        <v>-</v>
      </c>
      <c r="L1738" s="27" t="str">
        <f t="shared" si="219"/>
        <v>-</v>
      </c>
      <c r="M1738" s="27" t="str">
        <f t="shared" si="220"/>
        <v>-</v>
      </c>
      <c r="N1738" s="28">
        <f t="shared" si="221"/>
        <v>0</v>
      </c>
      <c r="O1738" s="28">
        <f t="shared" si="223"/>
        <v>0</v>
      </c>
      <c r="P1738" s="1" t="str">
        <f t="shared" si="222"/>
        <v>no</v>
      </c>
    </row>
    <row r="1739" spans="1:16" x14ac:dyDescent="0.25">
      <c r="A1739" s="6">
        <f>'4.OVTA Sites-Transects'!B1745</f>
        <v>0</v>
      </c>
      <c r="B1739" s="6">
        <f>'4.OVTA Sites-Transects'!C1745</f>
        <v>0</v>
      </c>
      <c r="C1739" s="6">
        <f>'4.OVTA Sites-Transects'!D1745</f>
        <v>0</v>
      </c>
      <c r="D1739" s="1">
        <f>'4.OVTA Sites-Transects'!E1745</f>
        <v>0</v>
      </c>
      <c r="E1739" s="1">
        <f>'4.OVTA Sites-Transects'!G1745</f>
        <v>0</v>
      </c>
      <c r="F1739" s="1">
        <f>'4.OVTA Sites-Transects'!F1745</f>
        <v>0</v>
      </c>
      <c r="G1739" s="6">
        <f>'4.OVTA Sites-Transects'!H1745</f>
        <v>0</v>
      </c>
      <c r="H1739" s="6">
        <f>'4.OVTA Sites-Transects'!I1745</f>
        <v>0</v>
      </c>
      <c r="I1739" s="193" t="str">
        <f t="shared" si="216"/>
        <v>-</v>
      </c>
      <c r="J1739" s="27" t="str">
        <f t="shared" si="217"/>
        <v>-</v>
      </c>
      <c r="K1739" s="27" t="str">
        <f t="shared" si="218"/>
        <v>-</v>
      </c>
      <c r="L1739" s="27" t="str">
        <f t="shared" si="219"/>
        <v>-</v>
      </c>
      <c r="M1739" s="27" t="str">
        <f t="shared" si="220"/>
        <v>-</v>
      </c>
      <c r="N1739" s="28">
        <f t="shared" si="221"/>
        <v>0</v>
      </c>
      <c r="O1739" s="28">
        <f t="shared" si="223"/>
        <v>0</v>
      </c>
      <c r="P1739" s="1" t="str">
        <f t="shared" si="222"/>
        <v>no</v>
      </c>
    </row>
    <row r="1740" spans="1:16" x14ac:dyDescent="0.25">
      <c r="A1740" s="6">
        <f>'4.OVTA Sites-Transects'!B1746</f>
        <v>0</v>
      </c>
      <c r="B1740" s="6">
        <f>'4.OVTA Sites-Transects'!C1746</f>
        <v>0</v>
      </c>
      <c r="C1740" s="6">
        <f>'4.OVTA Sites-Transects'!D1746</f>
        <v>0</v>
      </c>
      <c r="D1740" s="1">
        <f>'4.OVTA Sites-Transects'!E1746</f>
        <v>0</v>
      </c>
      <c r="E1740" s="1">
        <f>'4.OVTA Sites-Transects'!G1746</f>
        <v>0</v>
      </c>
      <c r="F1740" s="1">
        <f>'4.OVTA Sites-Transects'!F1746</f>
        <v>0</v>
      </c>
      <c r="G1740" s="6">
        <f>'4.OVTA Sites-Transects'!H1746</f>
        <v>0</v>
      </c>
      <c r="H1740" s="6">
        <f>'4.OVTA Sites-Transects'!I1746</f>
        <v>0</v>
      </c>
      <c r="I1740" s="193" t="str">
        <f t="shared" si="216"/>
        <v>-</v>
      </c>
      <c r="J1740" s="27" t="str">
        <f t="shared" si="217"/>
        <v>-</v>
      </c>
      <c r="K1740" s="27" t="str">
        <f t="shared" si="218"/>
        <v>-</v>
      </c>
      <c r="L1740" s="27" t="str">
        <f t="shared" si="219"/>
        <v>-</v>
      </c>
      <c r="M1740" s="27" t="str">
        <f t="shared" si="220"/>
        <v>-</v>
      </c>
      <c r="N1740" s="28">
        <f t="shared" si="221"/>
        <v>0</v>
      </c>
      <c r="O1740" s="28">
        <f t="shared" si="223"/>
        <v>0</v>
      </c>
      <c r="P1740" s="1" t="str">
        <f t="shared" si="222"/>
        <v>no</v>
      </c>
    </row>
    <row r="1741" spans="1:16" x14ac:dyDescent="0.25">
      <c r="A1741" s="6">
        <f>'4.OVTA Sites-Transects'!B1747</f>
        <v>0</v>
      </c>
      <c r="B1741" s="6">
        <f>'4.OVTA Sites-Transects'!C1747</f>
        <v>0</v>
      </c>
      <c r="C1741" s="6">
        <f>'4.OVTA Sites-Transects'!D1747</f>
        <v>0</v>
      </c>
      <c r="D1741" s="1">
        <f>'4.OVTA Sites-Transects'!E1747</f>
        <v>0</v>
      </c>
      <c r="E1741" s="1">
        <f>'4.OVTA Sites-Transects'!G1747</f>
        <v>0</v>
      </c>
      <c r="F1741" s="1">
        <f>'4.OVTA Sites-Transects'!F1747</f>
        <v>0</v>
      </c>
      <c r="G1741" s="6">
        <f>'4.OVTA Sites-Transects'!H1747</f>
        <v>0</v>
      </c>
      <c r="H1741" s="6">
        <f>'4.OVTA Sites-Transects'!I1747</f>
        <v>0</v>
      </c>
      <c r="I1741" s="193" t="str">
        <f t="shared" si="216"/>
        <v>-</v>
      </c>
      <c r="J1741" s="27" t="str">
        <f t="shared" si="217"/>
        <v>-</v>
      </c>
      <c r="K1741" s="27" t="str">
        <f t="shared" si="218"/>
        <v>-</v>
      </c>
      <c r="L1741" s="27" t="str">
        <f t="shared" si="219"/>
        <v>-</v>
      </c>
      <c r="M1741" s="27" t="str">
        <f t="shared" si="220"/>
        <v>-</v>
      </c>
      <c r="N1741" s="28">
        <f t="shared" si="221"/>
        <v>0</v>
      </c>
      <c r="O1741" s="28">
        <f t="shared" si="223"/>
        <v>0</v>
      </c>
      <c r="P1741" s="1" t="str">
        <f t="shared" si="222"/>
        <v>no</v>
      </c>
    </row>
    <row r="1742" spans="1:16" x14ac:dyDescent="0.25">
      <c r="A1742" s="6">
        <f>'4.OVTA Sites-Transects'!B1748</f>
        <v>0</v>
      </c>
      <c r="B1742" s="6">
        <f>'4.OVTA Sites-Transects'!C1748</f>
        <v>0</v>
      </c>
      <c r="C1742" s="6">
        <f>'4.OVTA Sites-Transects'!D1748</f>
        <v>0</v>
      </c>
      <c r="D1742" s="1">
        <f>'4.OVTA Sites-Transects'!E1748</f>
        <v>0</v>
      </c>
      <c r="E1742" s="1">
        <f>'4.OVTA Sites-Transects'!G1748</f>
        <v>0</v>
      </c>
      <c r="F1742" s="1">
        <f>'4.OVTA Sites-Transects'!F1748</f>
        <v>0</v>
      </c>
      <c r="G1742" s="6">
        <f>'4.OVTA Sites-Transects'!H1748</f>
        <v>0</v>
      </c>
      <c r="H1742" s="6">
        <f>'4.OVTA Sites-Transects'!I1748</f>
        <v>0</v>
      </c>
      <c r="I1742" s="193" t="str">
        <f t="shared" si="216"/>
        <v>-</v>
      </c>
      <c r="J1742" s="27" t="str">
        <f t="shared" si="217"/>
        <v>-</v>
      </c>
      <c r="K1742" s="27" t="str">
        <f t="shared" si="218"/>
        <v>-</v>
      </c>
      <c r="L1742" s="27" t="str">
        <f t="shared" si="219"/>
        <v>-</v>
      </c>
      <c r="M1742" s="27" t="str">
        <f t="shared" si="220"/>
        <v>-</v>
      </c>
      <c r="N1742" s="28">
        <f t="shared" si="221"/>
        <v>0</v>
      </c>
      <c r="O1742" s="28">
        <f t="shared" si="223"/>
        <v>0</v>
      </c>
      <c r="P1742" s="1" t="str">
        <f t="shared" si="222"/>
        <v>no</v>
      </c>
    </row>
    <row r="1743" spans="1:16" x14ac:dyDescent="0.25">
      <c r="A1743" s="6">
        <f>'4.OVTA Sites-Transects'!B1749</f>
        <v>0</v>
      </c>
      <c r="B1743" s="6">
        <f>'4.OVTA Sites-Transects'!C1749</f>
        <v>0</v>
      </c>
      <c r="C1743" s="6">
        <f>'4.OVTA Sites-Transects'!D1749</f>
        <v>0</v>
      </c>
      <c r="D1743" s="1">
        <f>'4.OVTA Sites-Transects'!E1749</f>
        <v>0</v>
      </c>
      <c r="E1743" s="1">
        <f>'4.OVTA Sites-Transects'!G1749</f>
        <v>0</v>
      </c>
      <c r="F1743" s="1">
        <f>'4.OVTA Sites-Transects'!F1749</f>
        <v>0</v>
      </c>
      <c r="G1743" s="6">
        <f>'4.OVTA Sites-Transects'!H1749</f>
        <v>0</v>
      </c>
      <c r="H1743" s="6">
        <f>'4.OVTA Sites-Transects'!I1749</f>
        <v>0</v>
      </c>
      <c r="I1743" s="193" t="str">
        <f t="shared" si="216"/>
        <v>-</v>
      </c>
      <c r="J1743" s="27" t="str">
        <f t="shared" si="217"/>
        <v>-</v>
      </c>
      <c r="K1743" s="27" t="str">
        <f t="shared" si="218"/>
        <v>-</v>
      </c>
      <c r="L1743" s="27" t="str">
        <f t="shared" si="219"/>
        <v>-</v>
      </c>
      <c r="M1743" s="27" t="str">
        <f t="shared" si="220"/>
        <v>-</v>
      </c>
      <c r="N1743" s="28">
        <f t="shared" si="221"/>
        <v>0</v>
      </c>
      <c r="O1743" s="28">
        <f t="shared" si="223"/>
        <v>0</v>
      </c>
      <c r="P1743" s="1" t="str">
        <f t="shared" si="222"/>
        <v>no</v>
      </c>
    </row>
    <row r="1744" spans="1:16" x14ac:dyDescent="0.25">
      <c r="A1744" s="6">
        <f>'4.OVTA Sites-Transects'!B1750</f>
        <v>0</v>
      </c>
      <c r="B1744" s="6">
        <f>'4.OVTA Sites-Transects'!C1750</f>
        <v>0</v>
      </c>
      <c r="C1744" s="6">
        <f>'4.OVTA Sites-Transects'!D1750</f>
        <v>0</v>
      </c>
      <c r="D1744" s="1">
        <f>'4.OVTA Sites-Transects'!E1750</f>
        <v>0</v>
      </c>
      <c r="E1744" s="1">
        <f>'4.OVTA Sites-Transects'!G1750</f>
        <v>0</v>
      </c>
      <c r="F1744" s="1">
        <f>'4.OVTA Sites-Transects'!F1750</f>
        <v>0</v>
      </c>
      <c r="G1744" s="6">
        <f>'4.OVTA Sites-Transects'!H1750</f>
        <v>0</v>
      </c>
      <c r="H1744" s="6">
        <f>'4.OVTA Sites-Transects'!I1750</f>
        <v>0</v>
      </c>
      <c r="I1744" s="193" t="str">
        <f t="shared" si="216"/>
        <v>-</v>
      </c>
      <c r="J1744" s="27" t="str">
        <f t="shared" si="217"/>
        <v>-</v>
      </c>
      <c r="K1744" s="27" t="str">
        <f t="shared" si="218"/>
        <v>-</v>
      </c>
      <c r="L1744" s="27" t="str">
        <f t="shared" si="219"/>
        <v>-</v>
      </c>
      <c r="M1744" s="27" t="str">
        <f t="shared" si="220"/>
        <v>-</v>
      </c>
      <c r="N1744" s="28">
        <f t="shared" si="221"/>
        <v>0</v>
      </c>
      <c r="O1744" s="28">
        <f t="shared" si="223"/>
        <v>0</v>
      </c>
      <c r="P1744" s="1" t="str">
        <f t="shared" si="222"/>
        <v>no</v>
      </c>
    </row>
    <row r="1745" spans="1:16" x14ac:dyDescent="0.25">
      <c r="A1745" s="6">
        <f>'4.OVTA Sites-Transects'!B1751</f>
        <v>0</v>
      </c>
      <c r="B1745" s="6">
        <f>'4.OVTA Sites-Transects'!C1751</f>
        <v>0</v>
      </c>
      <c r="C1745" s="6">
        <f>'4.OVTA Sites-Transects'!D1751</f>
        <v>0</v>
      </c>
      <c r="D1745" s="1">
        <f>'4.OVTA Sites-Transects'!E1751</f>
        <v>0</v>
      </c>
      <c r="E1745" s="1">
        <f>'4.OVTA Sites-Transects'!G1751</f>
        <v>0</v>
      </c>
      <c r="F1745" s="1">
        <f>'4.OVTA Sites-Transects'!F1751</f>
        <v>0</v>
      </c>
      <c r="G1745" s="6">
        <f>'4.OVTA Sites-Transects'!H1751</f>
        <v>0</v>
      </c>
      <c r="H1745" s="6">
        <f>'4.OVTA Sites-Transects'!I1751</f>
        <v>0</v>
      </c>
      <c r="I1745" s="193" t="str">
        <f t="shared" si="216"/>
        <v>-</v>
      </c>
      <c r="J1745" s="27" t="str">
        <f t="shared" si="217"/>
        <v>-</v>
      </c>
      <c r="K1745" s="27" t="str">
        <f t="shared" si="218"/>
        <v>-</v>
      </c>
      <c r="L1745" s="27" t="str">
        <f t="shared" si="219"/>
        <v>-</v>
      </c>
      <c r="M1745" s="27" t="str">
        <f t="shared" si="220"/>
        <v>-</v>
      </c>
      <c r="N1745" s="28">
        <f t="shared" si="221"/>
        <v>0</v>
      </c>
      <c r="O1745" s="28">
        <f t="shared" si="223"/>
        <v>0</v>
      </c>
      <c r="P1745" s="1" t="str">
        <f t="shared" si="222"/>
        <v>no</v>
      </c>
    </row>
    <row r="1746" spans="1:16" x14ac:dyDescent="0.25">
      <c r="A1746" s="6">
        <f>'4.OVTA Sites-Transects'!B1752</f>
        <v>0</v>
      </c>
      <c r="B1746" s="6">
        <f>'4.OVTA Sites-Transects'!C1752</f>
        <v>0</v>
      </c>
      <c r="C1746" s="6">
        <f>'4.OVTA Sites-Transects'!D1752</f>
        <v>0</v>
      </c>
      <c r="D1746" s="1">
        <f>'4.OVTA Sites-Transects'!E1752</f>
        <v>0</v>
      </c>
      <c r="E1746" s="1">
        <f>'4.OVTA Sites-Transects'!G1752</f>
        <v>0</v>
      </c>
      <c r="F1746" s="1">
        <f>'4.OVTA Sites-Transects'!F1752</f>
        <v>0</v>
      </c>
      <c r="G1746" s="6">
        <f>'4.OVTA Sites-Transects'!H1752</f>
        <v>0</v>
      </c>
      <c r="H1746" s="6">
        <f>'4.OVTA Sites-Transects'!I1752</f>
        <v>0</v>
      </c>
      <c r="I1746" s="193" t="str">
        <f t="shared" si="216"/>
        <v>-</v>
      </c>
      <c r="J1746" s="27" t="str">
        <f t="shared" si="217"/>
        <v>-</v>
      </c>
      <c r="K1746" s="27" t="str">
        <f t="shared" si="218"/>
        <v>-</v>
      </c>
      <c r="L1746" s="27" t="str">
        <f t="shared" si="219"/>
        <v>-</v>
      </c>
      <c r="M1746" s="27" t="str">
        <f t="shared" si="220"/>
        <v>-</v>
      </c>
      <c r="N1746" s="28">
        <f t="shared" si="221"/>
        <v>0</v>
      </c>
      <c r="O1746" s="28">
        <f t="shared" si="223"/>
        <v>0</v>
      </c>
      <c r="P1746" s="1" t="str">
        <f t="shared" si="222"/>
        <v>no</v>
      </c>
    </row>
    <row r="1747" spans="1:16" x14ac:dyDescent="0.25">
      <c r="A1747" s="6">
        <f>'4.OVTA Sites-Transects'!B1753</f>
        <v>0</v>
      </c>
      <c r="B1747" s="6">
        <f>'4.OVTA Sites-Transects'!C1753</f>
        <v>0</v>
      </c>
      <c r="C1747" s="6">
        <f>'4.OVTA Sites-Transects'!D1753</f>
        <v>0</v>
      </c>
      <c r="D1747" s="1">
        <f>'4.OVTA Sites-Transects'!E1753</f>
        <v>0</v>
      </c>
      <c r="E1747" s="1">
        <f>'4.OVTA Sites-Transects'!G1753</f>
        <v>0</v>
      </c>
      <c r="F1747" s="1">
        <f>'4.OVTA Sites-Transects'!F1753</f>
        <v>0</v>
      </c>
      <c r="G1747" s="6">
        <f>'4.OVTA Sites-Transects'!H1753</f>
        <v>0</v>
      </c>
      <c r="H1747" s="6">
        <f>'4.OVTA Sites-Transects'!I1753</f>
        <v>0</v>
      </c>
      <c r="I1747" s="193" t="str">
        <f t="shared" si="216"/>
        <v>-</v>
      </c>
      <c r="J1747" s="27" t="str">
        <f t="shared" si="217"/>
        <v>-</v>
      </c>
      <c r="K1747" s="27" t="str">
        <f t="shared" si="218"/>
        <v>-</v>
      </c>
      <c r="L1747" s="27" t="str">
        <f t="shared" si="219"/>
        <v>-</v>
      </c>
      <c r="M1747" s="27" t="str">
        <f t="shared" si="220"/>
        <v>-</v>
      </c>
      <c r="N1747" s="28">
        <f t="shared" si="221"/>
        <v>0</v>
      </c>
      <c r="O1747" s="28">
        <f t="shared" si="223"/>
        <v>0</v>
      </c>
      <c r="P1747" s="1" t="str">
        <f t="shared" si="222"/>
        <v>no</v>
      </c>
    </row>
    <row r="1748" spans="1:16" x14ac:dyDescent="0.25">
      <c r="A1748" s="6">
        <f>'4.OVTA Sites-Transects'!B1754</f>
        <v>0</v>
      </c>
      <c r="B1748" s="6">
        <f>'4.OVTA Sites-Transects'!C1754</f>
        <v>0</v>
      </c>
      <c r="C1748" s="6">
        <f>'4.OVTA Sites-Transects'!D1754</f>
        <v>0</v>
      </c>
      <c r="D1748" s="1">
        <f>'4.OVTA Sites-Transects'!E1754</f>
        <v>0</v>
      </c>
      <c r="E1748" s="1">
        <f>'4.OVTA Sites-Transects'!G1754</f>
        <v>0</v>
      </c>
      <c r="F1748" s="1">
        <f>'4.OVTA Sites-Transects'!F1754</f>
        <v>0</v>
      </c>
      <c r="G1748" s="6">
        <f>'4.OVTA Sites-Transects'!H1754</f>
        <v>0</v>
      </c>
      <c r="H1748" s="6">
        <f>'4.OVTA Sites-Transects'!I1754</f>
        <v>0</v>
      </c>
      <c r="I1748" s="193" t="str">
        <f t="shared" si="216"/>
        <v>-</v>
      </c>
      <c r="J1748" s="27" t="str">
        <f t="shared" si="217"/>
        <v>-</v>
      </c>
      <c r="K1748" s="27" t="str">
        <f t="shared" si="218"/>
        <v>-</v>
      </c>
      <c r="L1748" s="27" t="str">
        <f t="shared" si="219"/>
        <v>-</v>
      </c>
      <c r="M1748" s="27" t="str">
        <f t="shared" si="220"/>
        <v>-</v>
      </c>
      <c r="N1748" s="28">
        <f t="shared" si="221"/>
        <v>0</v>
      </c>
      <c r="O1748" s="28">
        <f t="shared" si="223"/>
        <v>0</v>
      </c>
      <c r="P1748" s="1" t="str">
        <f t="shared" si="222"/>
        <v>no</v>
      </c>
    </row>
    <row r="1749" spans="1:16" x14ac:dyDescent="0.25">
      <c r="A1749" s="6">
        <f>'4.OVTA Sites-Transects'!B1755</f>
        <v>0</v>
      </c>
      <c r="B1749" s="6">
        <f>'4.OVTA Sites-Transects'!C1755</f>
        <v>0</v>
      </c>
      <c r="C1749" s="6">
        <f>'4.OVTA Sites-Transects'!D1755</f>
        <v>0</v>
      </c>
      <c r="D1749" s="1">
        <f>'4.OVTA Sites-Transects'!E1755</f>
        <v>0</v>
      </c>
      <c r="E1749" s="1">
        <f>'4.OVTA Sites-Transects'!G1755</f>
        <v>0</v>
      </c>
      <c r="F1749" s="1">
        <f>'4.OVTA Sites-Transects'!F1755</f>
        <v>0</v>
      </c>
      <c r="G1749" s="6">
        <f>'4.OVTA Sites-Transects'!H1755</f>
        <v>0</v>
      </c>
      <c r="H1749" s="6">
        <f>'4.OVTA Sites-Transects'!I1755</f>
        <v>0</v>
      </c>
      <c r="I1749" s="193" t="str">
        <f t="shared" si="216"/>
        <v>-</v>
      </c>
      <c r="J1749" s="27" t="str">
        <f t="shared" si="217"/>
        <v>-</v>
      </c>
      <c r="K1749" s="27" t="str">
        <f t="shared" si="218"/>
        <v>-</v>
      </c>
      <c r="L1749" s="27" t="str">
        <f t="shared" si="219"/>
        <v>-</v>
      </c>
      <c r="M1749" s="27" t="str">
        <f t="shared" si="220"/>
        <v>-</v>
      </c>
      <c r="N1749" s="28">
        <f t="shared" si="221"/>
        <v>0</v>
      </c>
      <c r="O1749" s="28">
        <f t="shared" si="223"/>
        <v>0</v>
      </c>
      <c r="P1749" s="1" t="str">
        <f t="shared" si="222"/>
        <v>no</v>
      </c>
    </row>
    <row r="1750" spans="1:16" x14ac:dyDescent="0.25">
      <c r="A1750" s="6">
        <f>'4.OVTA Sites-Transects'!B1756</f>
        <v>0</v>
      </c>
      <c r="B1750" s="6">
        <f>'4.OVTA Sites-Transects'!C1756</f>
        <v>0</v>
      </c>
      <c r="C1750" s="6">
        <f>'4.OVTA Sites-Transects'!D1756</f>
        <v>0</v>
      </c>
      <c r="D1750" s="1">
        <f>'4.OVTA Sites-Transects'!E1756</f>
        <v>0</v>
      </c>
      <c r="E1750" s="1">
        <f>'4.OVTA Sites-Transects'!G1756</f>
        <v>0</v>
      </c>
      <c r="F1750" s="1">
        <f>'4.OVTA Sites-Transects'!F1756</f>
        <v>0</v>
      </c>
      <c r="G1750" s="6">
        <f>'4.OVTA Sites-Transects'!H1756</f>
        <v>0</v>
      </c>
      <c r="H1750" s="6">
        <f>'4.OVTA Sites-Transects'!I1756</f>
        <v>0</v>
      </c>
      <c r="I1750" s="193" t="str">
        <f t="shared" si="216"/>
        <v>-</v>
      </c>
      <c r="J1750" s="27" t="str">
        <f t="shared" si="217"/>
        <v>-</v>
      </c>
      <c r="K1750" s="27" t="str">
        <f t="shared" si="218"/>
        <v>-</v>
      </c>
      <c r="L1750" s="27" t="str">
        <f t="shared" si="219"/>
        <v>-</v>
      </c>
      <c r="M1750" s="27" t="str">
        <f t="shared" si="220"/>
        <v>-</v>
      </c>
      <c r="N1750" s="28">
        <f t="shared" si="221"/>
        <v>0</v>
      </c>
      <c r="O1750" s="28">
        <f t="shared" si="223"/>
        <v>0</v>
      </c>
      <c r="P1750" s="1" t="str">
        <f t="shared" si="222"/>
        <v>no</v>
      </c>
    </row>
    <row r="1751" spans="1:16" x14ac:dyDescent="0.25">
      <c r="A1751" s="6">
        <f>'4.OVTA Sites-Transects'!B1757</f>
        <v>0</v>
      </c>
      <c r="B1751" s="6">
        <f>'4.OVTA Sites-Transects'!C1757</f>
        <v>0</v>
      </c>
      <c r="C1751" s="6">
        <f>'4.OVTA Sites-Transects'!D1757</f>
        <v>0</v>
      </c>
      <c r="D1751" s="1">
        <f>'4.OVTA Sites-Transects'!E1757</f>
        <v>0</v>
      </c>
      <c r="E1751" s="1">
        <f>'4.OVTA Sites-Transects'!G1757</f>
        <v>0</v>
      </c>
      <c r="F1751" s="1">
        <f>'4.OVTA Sites-Transects'!F1757</f>
        <v>0</v>
      </c>
      <c r="G1751" s="6">
        <f>'4.OVTA Sites-Transects'!H1757</f>
        <v>0</v>
      </c>
      <c r="H1751" s="6">
        <f>'4.OVTA Sites-Transects'!I1757</f>
        <v>0</v>
      </c>
      <c r="I1751" s="193" t="str">
        <f t="shared" si="216"/>
        <v>-</v>
      </c>
      <c r="J1751" s="27" t="str">
        <f t="shared" si="217"/>
        <v>-</v>
      </c>
      <c r="K1751" s="27" t="str">
        <f t="shared" si="218"/>
        <v>-</v>
      </c>
      <c r="L1751" s="27" t="str">
        <f t="shared" si="219"/>
        <v>-</v>
      </c>
      <c r="M1751" s="27" t="str">
        <f t="shared" si="220"/>
        <v>-</v>
      </c>
      <c r="N1751" s="28">
        <f t="shared" si="221"/>
        <v>0</v>
      </c>
      <c r="O1751" s="28">
        <f t="shared" si="223"/>
        <v>0</v>
      </c>
      <c r="P1751" s="1" t="str">
        <f t="shared" si="222"/>
        <v>no</v>
      </c>
    </row>
    <row r="1752" spans="1:16" x14ac:dyDescent="0.25">
      <c r="A1752" s="6">
        <f>'4.OVTA Sites-Transects'!B1758</f>
        <v>0</v>
      </c>
      <c r="B1752" s="6">
        <f>'4.OVTA Sites-Transects'!C1758</f>
        <v>0</v>
      </c>
      <c r="C1752" s="6">
        <f>'4.OVTA Sites-Transects'!D1758</f>
        <v>0</v>
      </c>
      <c r="D1752" s="1">
        <f>'4.OVTA Sites-Transects'!E1758</f>
        <v>0</v>
      </c>
      <c r="E1752" s="1">
        <f>'4.OVTA Sites-Transects'!G1758</f>
        <v>0</v>
      </c>
      <c r="F1752" s="1">
        <f>'4.OVTA Sites-Transects'!F1758</f>
        <v>0</v>
      </c>
      <c r="G1752" s="6">
        <f>'4.OVTA Sites-Transects'!H1758</f>
        <v>0</v>
      </c>
      <c r="H1752" s="6">
        <f>'4.OVTA Sites-Transects'!I1758</f>
        <v>0</v>
      </c>
      <c r="I1752" s="193" t="str">
        <f t="shared" si="216"/>
        <v>-</v>
      </c>
      <c r="J1752" s="27" t="str">
        <f t="shared" si="217"/>
        <v>-</v>
      </c>
      <c r="K1752" s="27" t="str">
        <f t="shared" si="218"/>
        <v>-</v>
      </c>
      <c r="L1752" s="27" t="str">
        <f t="shared" si="219"/>
        <v>-</v>
      </c>
      <c r="M1752" s="27" t="str">
        <f t="shared" si="220"/>
        <v>-</v>
      </c>
      <c r="N1752" s="28">
        <f t="shared" si="221"/>
        <v>0</v>
      </c>
      <c r="O1752" s="28">
        <f t="shared" si="223"/>
        <v>0</v>
      </c>
      <c r="P1752" s="1" t="str">
        <f t="shared" si="222"/>
        <v>no</v>
      </c>
    </row>
    <row r="1753" spans="1:16" x14ac:dyDescent="0.25">
      <c r="A1753" s="6">
        <f>'4.OVTA Sites-Transects'!B1759</f>
        <v>0</v>
      </c>
      <c r="B1753" s="6">
        <f>'4.OVTA Sites-Transects'!C1759</f>
        <v>0</v>
      </c>
      <c r="C1753" s="6">
        <f>'4.OVTA Sites-Transects'!D1759</f>
        <v>0</v>
      </c>
      <c r="D1753" s="1">
        <f>'4.OVTA Sites-Transects'!E1759</f>
        <v>0</v>
      </c>
      <c r="E1753" s="1">
        <f>'4.OVTA Sites-Transects'!G1759</f>
        <v>0</v>
      </c>
      <c r="F1753" s="1">
        <f>'4.OVTA Sites-Transects'!F1759</f>
        <v>0</v>
      </c>
      <c r="G1753" s="6">
        <f>'4.OVTA Sites-Transects'!H1759</f>
        <v>0</v>
      </c>
      <c r="H1753" s="6">
        <f>'4.OVTA Sites-Transects'!I1759</f>
        <v>0</v>
      </c>
      <c r="I1753" s="193" t="str">
        <f t="shared" si="216"/>
        <v>-</v>
      </c>
      <c r="J1753" s="27" t="str">
        <f t="shared" si="217"/>
        <v>-</v>
      </c>
      <c r="K1753" s="27" t="str">
        <f t="shared" si="218"/>
        <v>-</v>
      </c>
      <c r="L1753" s="27" t="str">
        <f t="shared" si="219"/>
        <v>-</v>
      </c>
      <c r="M1753" s="27" t="str">
        <f t="shared" si="220"/>
        <v>-</v>
      </c>
      <c r="N1753" s="28">
        <f t="shared" si="221"/>
        <v>0</v>
      </c>
      <c r="O1753" s="28">
        <f t="shared" si="223"/>
        <v>0</v>
      </c>
      <c r="P1753" s="1" t="str">
        <f t="shared" si="222"/>
        <v>no</v>
      </c>
    </row>
    <row r="1754" spans="1:16" x14ac:dyDescent="0.25">
      <c r="A1754" s="6">
        <f>'4.OVTA Sites-Transects'!B1760</f>
        <v>0</v>
      </c>
      <c r="B1754" s="6">
        <f>'4.OVTA Sites-Transects'!C1760</f>
        <v>0</v>
      </c>
      <c r="C1754" s="6">
        <f>'4.OVTA Sites-Transects'!D1760</f>
        <v>0</v>
      </c>
      <c r="D1754" s="1">
        <f>'4.OVTA Sites-Transects'!E1760</f>
        <v>0</v>
      </c>
      <c r="E1754" s="1">
        <f>'4.OVTA Sites-Transects'!G1760</f>
        <v>0</v>
      </c>
      <c r="F1754" s="1">
        <f>'4.OVTA Sites-Transects'!F1760</f>
        <v>0</v>
      </c>
      <c r="G1754" s="6">
        <f>'4.OVTA Sites-Transects'!H1760</f>
        <v>0</v>
      </c>
      <c r="H1754" s="6">
        <f>'4.OVTA Sites-Transects'!I1760</f>
        <v>0</v>
      </c>
      <c r="I1754" s="193" t="str">
        <f t="shared" si="216"/>
        <v>-</v>
      </c>
      <c r="J1754" s="27" t="str">
        <f t="shared" si="217"/>
        <v>-</v>
      </c>
      <c r="K1754" s="27" t="str">
        <f t="shared" si="218"/>
        <v>-</v>
      </c>
      <c r="L1754" s="27" t="str">
        <f t="shared" si="219"/>
        <v>-</v>
      </c>
      <c r="M1754" s="27" t="str">
        <f t="shared" si="220"/>
        <v>-</v>
      </c>
      <c r="N1754" s="28">
        <f t="shared" si="221"/>
        <v>0</v>
      </c>
      <c r="O1754" s="28">
        <f t="shared" si="223"/>
        <v>0</v>
      </c>
      <c r="P1754" s="1" t="str">
        <f t="shared" si="222"/>
        <v>no</v>
      </c>
    </row>
    <row r="1755" spans="1:16" x14ac:dyDescent="0.25">
      <c r="A1755" s="6">
        <f>'4.OVTA Sites-Transects'!B1761</f>
        <v>0</v>
      </c>
      <c r="B1755" s="6">
        <f>'4.OVTA Sites-Transects'!C1761</f>
        <v>0</v>
      </c>
      <c r="C1755" s="6">
        <f>'4.OVTA Sites-Transects'!D1761</f>
        <v>0</v>
      </c>
      <c r="D1755" s="1">
        <f>'4.OVTA Sites-Transects'!E1761</f>
        <v>0</v>
      </c>
      <c r="E1755" s="1">
        <f>'4.OVTA Sites-Transects'!G1761</f>
        <v>0</v>
      </c>
      <c r="F1755" s="1">
        <f>'4.OVTA Sites-Transects'!F1761</f>
        <v>0</v>
      </c>
      <c r="G1755" s="6">
        <f>'4.OVTA Sites-Transects'!H1761</f>
        <v>0</v>
      </c>
      <c r="H1755" s="6">
        <f>'4.OVTA Sites-Transects'!I1761</f>
        <v>0</v>
      </c>
      <c r="I1755" s="193" t="str">
        <f t="shared" si="216"/>
        <v>-</v>
      </c>
      <c r="J1755" s="27" t="str">
        <f t="shared" si="217"/>
        <v>-</v>
      </c>
      <c r="K1755" s="27" t="str">
        <f t="shared" si="218"/>
        <v>-</v>
      </c>
      <c r="L1755" s="27" t="str">
        <f t="shared" si="219"/>
        <v>-</v>
      </c>
      <c r="M1755" s="27" t="str">
        <f t="shared" si="220"/>
        <v>-</v>
      </c>
      <c r="N1755" s="28">
        <f t="shared" si="221"/>
        <v>0</v>
      </c>
      <c r="O1755" s="28">
        <f t="shared" si="223"/>
        <v>0</v>
      </c>
      <c r="P1755" s="1" t="str">
        <f t="shared" si="222"/>
        <v>no</v>
      </c>
    </row>
    <row r="1756" spans="1:16" x14ac:dyDescent="0.25">
      <c r="A1756" s="6">
        <f>'4.OVTA Sites-Transects'!B1762</f>
        <v>0</v>
      </c>
      <c r="B1756" s="6">
        <f>'4.OVTA Sites-Transects'!C1762</f>
        <v>0</v>
      </c>
      <c r="C1756" s="6">
        <f>'4.OVTA Sites-Transects'!D1762</f>
        <v>0</v>
      </c>
      <c r="D1756" s="1">
        <f>'4.OVTA Sites-Transects'!E1762</f>
        <v>0</v>
      </c>
      <c r="E1756" s="1">
        <f>'4.OVTA Sites-Transects'!G1762</f>
        <v>0</v>
      </c>
      <c r="F1756" s="1">
        <f>'4.OVTA Sites-Transects'!F1762</f>
        <v>0</v>
      </c>
      <c r="G1756" s="6">
        <f>'4.OVTA Sites-Transects'!H1762</f>
        <v>0</v>
      </c>
      <c r="H1756" s="6">
        <f>'4.OVTA Sites-Transects'!I1762</f>
        <v>0</v>
      </c>
      <c r="I1756" s="193" t="str">
        <f t="shared" si="216"/>
        <v>-</v>
      </c>
      <c r="J1756" s="27" t="str">
        <f t="shared" si="217"/>
        <v>-</v>
      </c>
      <c r="K1756" s="27" t="str">
        <f t="shared" si="218"/>
        <v>-</v>
      </c>
      <c r="L1756" s="27" t="str">
        <f t="shared" si="219"/>
        <v>-</v>
      </c>
      <c r="M1756" s="27" t="str">
        <f t="shared" si="220"/>
        <v>-</v>
      </c>
      <c r="N1756" s="28">
        <f t="shared" si="221"/>
        <v>0</v>
      </c>
      <c r="O1756" s="28">
        <f t="shared" si="223"/>
        <v>0</v>
      </c>
      <c r="P1756" s="1" t="str">
        <f t="shared" si="222"/>
        <v>no</v>
      </c>
    </row>
    <row r="1757" spans="1:16" x14ac:dyDescent="0.25">
      <c r="A1757" s="6">
        <f>'4.OVTA Sites-Transects'!B1763</f>
        <v>0</v>
      </c>
      <c r="B1757" s="6">
        <f>'4.OVTA Sites-Transects'!C1763</f>
        <v>0</v>
      </c>
      <c r="C1757" s="6">
        <f>'4.OVTA Sites-Transects'!D1763</f>
        <v>0</v>
      </c>
      <c r="D1757" s="1">
        <f>'4.OVTA Sites-Transects'!E1763</f>
        <v>0</v>
      </c>
      <c r="E1757" s="1">
        <f>'4.OVTA Sites-Transects'!G1763</f>
        <v>0</v>
      </c>
      <c r="F1757" s="1">
        <f>'4.OVTA Sites-Transects'!F1763</f>
        <v>0</v>
      </c>
      <c r="G1757" s="6">
        <f>'4.OVTA Sites-Transects'!H1763</f>
        <v>0</v>
      </c>
      <c r="H1757" s="6">
        <f>'4.OVTA Sites-Transects'!I1763</f>
        <v>0</v>
      </c>
      <c r="I1757" s="193" t="str">
        <f t="shared" si="216"/>
        <v>-</v>
      </c>
      <c r="J1757" s="27" t="str">
        <f t="shared" si="217"/>
        <v>-</v>
      </c>
      <c r="K1757" s="27" t="str">
        <f t="shared" si="218"/>
        <v>-</v>
      </c>
      <c r="L1757" s="27" t="str">
        <f t="shared" si="219"/>
        <v>-</v>
      </c>
      <c r="M1757" s="27" t="str">
        <f t="shared" si="220"/>
        <v>-</v>
      </c>
      <c r="N1757" s="28">
        <f t="shared" si="221"/>
        <v>0</v>
      </c>
      <c r="O1757" s="28">
        <f t="shared" si="223"/>
        <v>0</v>
      </c>
      <c r="P1757" s="1" t="str">
        <f t="shared" si="222"/>
        <v>no</v>
      </c>
    </row>
    <row r="1758" spans="1:16" x14ac:dyDescent="0.25">
      <c r="A1758" s="6">
        <f>'4.OVTA Sites-Transects'!B1764</f>
        <v>0</v>
      </c>
      <c r="B1758" s="6">
        <f>'4.OVTA Sites-Transects'!C1764</f>
        <v>0</v>
      </c>
      <c r="C1758" s="6">
        <f>'4.OVTA Sites-Transects'!D1764</f>
        <v>0</v>
      </c>
      <c r="D1758" s="1">
        <f>'4.OVTA Sites-Transects'!E1764</f>
        <v>0</v>
      </c>
      <c r="E1758" s="1">
        <f>'4.OVTA Sites-Transects'!G1764</f>
        <v>0</v>
      </c>
      <c r="F1758" s="1">
        <f>'4.OVTA Sites-Transects'!F1764</f>
        <v>0</v>
      </c>
      <c r="G1758" s="6">
        <f>'4.OVTA Sites-Transects'!H1764</f>
        <v>0</v>
      </c>
      <c r="H1758" s="6">
        <f>'4.OVTA Sites-Transects'!I1764</f>
        <v>0</v>
      </c>
      <c r="I1758" s="193" t="str">
        <f t="shared" si="216"/>
        <v>-</v>
      </c>
      <c r="J1758" s="27" t="str">
        <f t="shared" si="217"/>
        <v>-</v>
      </c>
      <c r="K1758" s="27" t="str">
        <f t="shared" si="218"/>
        <v>-</v>
      </c>
      <c r="L1758" s="27" t="str">
        <f t="shared" si="219"/>
        <v>-</v>
      </c>
      <c r="M1758" s="27" t="str">
        <f t="shared" si="220"/>
        <v>-</v>
      </c>
      <c r="N1758" s="28">
        <f t="shared" si="221"/>
        <v>0</v>
      </c>
      <c r="O1758" s="28">
        <f t="shared" si="223"/>
        <v>0</v>
      </c>
      <c r="P1758" s="1" t="str">
        <f t="shared" si="222"/>
        <v>no</v>
      </c>
    </row>
    <row r="1759" spans="1:16" x14ac:dyDescent="0.25">
      <c r="A1759" s="6">
        <f>'4.OVTA Sites-Transects'!B1765</f>
        <v>0</v>
      </c>
      <c r="B1759" s="6">
        <f>'4.OVTA Sites-Transects'!C1765</f>
        <v>0</v>
      </c>
      <c r="C1759" s="6">
        <f>'4.OVTA Sites-Transects'!D1765</f>
        <v>0</v>
      </c>
      <c r="D1759" s="1">
        <f>'4.OVTA Sites-Transects'!E1765</f>
        <v>0</v>
      </c>
      <c r="E1759" s="1">
        <f>'4.OVTA Sites-Transects'!G1765</f>
        <v>0</v>
      </c>
      <c r="F1759" s="1">
        <f>'4.OVTA Sites-Transects'!F1765</f>
        <v>0</v>
      </c>
      <c r="G1759" s="6">
        <f>'4.OVTA Sites-Transects'!H1765</f>
        <v>0</v>
      </c>
      <c r="H1759" s="6">
        <f>'4.OVTA Sites-Transects'!I1765</f>
        <v>0</v>
      </c>
      <c r="I1759" s="193" t="str">
        <f t="shared" si="216"/>
        <v>-</v>
      </c>
      <c r="J1759" s="27" t="str">
        <f t="shared" si="217"/>
        <v>-</v>
      </c>
      <c r="K1759" s="27" t="str">
        <f t="shared" si="218"/>
        <v>-</v>
      </c>
      <c r="L1759" s="27" t="str">
        <f t="shared" si="219"/>
        <v>-</v>
      </c>
      <c r="M1759" s="27" t="str">
        <f t="shared" si="220"/>
        <v>-</v>
      </c>
      <c r="N1759" s="28">
        <f t="shared" si="221"/>
        <v>0</v>
      </c>
      <c r="O1759" s="28">
        <f t="shared" si="223"/>
        <v>0</v>
      </c>
      <c r="P1759" s="1" t="str">
        <f t="shared" si="222"/>
        <v>no</v>
      </c>
    </row>
    <row r="1760" spans="1:16" x14ac:dyDescent="0.25">
      <c r="A1760" s="6">
        <f>'4.OVTA Sites-Transects'!B1766</f>
        <v>0</v>
      </c>
      <c r="B1760" s="6">
        <f>'4.OVTA Sites-Transects'!C1766</f>
        <v>0</v>
      </c>
      <c r="C1760" s="6">
        <f>'4.OVTA Sites-Transects'!D1766</f>
        <v>0</v>
      </c>
      <c r="D1760" s="1">
        <f>'4.OVTA Sites-Transects'!E1766</f>
        <v>0</v>
      </c>
      <c r="E1760" s="1">
        <f>'4.OVTA Sites-Transects'!G1766</f>
        <v>0</v>
      </c>
      <c r="F1760" s="1">
        <f>'4.OVTA Sites-Transects'!F1766</f>
        <v>0</v>
      </c>
      <c r="G1760" s="6">
        <f>'4.OVTA Sites-Transects'!H1766</f>
        <v>0</v>
      </c>
      <c r="H1760" s="6">
        <f>'4.OVTA Sites-Transects'!I1766</f>
        <v>0</v>
      </c>
      <c r="I1760" s="193" t="str">
        <f t="shared" si="216"/>
        <v>-</v>
      </c>
      <c r="J1760" s="27" t="str">
        <f t="shared" si="217"/>
        <v>-</v>
      </c>
      <c r="K1760" s="27" t="str">
        <f t="shared" si="218"/>
        <v>-</v>
      </c>
      <c r="L1760" s="27" t="str">
        <f t="shared" si="219"/>
        <v>-</v>
      </c>
      <c r="M1760" s="27" t="str">
        <f t="shared" si="220"/>
        <v>-</v>
      </c>
      <c r="N1760" s="28">
        <f t="shared" si="221"/>
        <v>0</v>
      </c>
      <c r="O1760" s="28">
        <f t="shared" si="223"/>
        <v>0</v>
      </c>
      <c r="P1760" s="1" t="str">
        <f t="shared" si="222"/>
        <v>no</v>
      </c>
    </row>
    <row r="1761" spans="1:16" x14ac:dyDescent="0.25">
      <c r="A1761" s="6">
        <f>'4.OVTA Sites-Transects'!B1767</f>
        <v>0</v>
      </c>
      <c r="B1761" s="6">
        <f>'4.OVTA Sites-Transects'!C1767</f>
        <v>0</v>
      </c>
      <c r="C1761" s="6">
        <f>'4.OVTA Sites-Transects'!D1767</f>
        <v>0</v>
      </c>
      <c r="D1761" s="1">
        <f>'4.OVTA Sites-Transects'!E1767</f>
        <v>0</v>
      </c>
      <c r="E1761" s="1">
        <f>'4.OVTA Sites-Transects'!G1767</f>
        <v>0</v>
      </c>
      <c r="F1761" s="1">
        <f>'4.OVTA Sites-Transects'!F1767</f>
        <v>0</v>
      </c>
      <c r="G1761" s="6">
        <f>'4.OVTA Sites-Transects'!H1767</f>
        <v>0</v>
      </c>
      <c r="H1761" s="6">
        <f>'4.OVTA Sites-Transects'!I1767</f>
        <v>0</v>
      </c>
      <c r="I1761" s="193" t="str">
        <f t="shared" si="216"/>
        <v>-</v>
      </c>
      <c r="J1761" s="27" t="str">
        <f t="shared" si="217"/>
        <v>-</v>
      </c>
      <c r="K1761" s="27" t="str">
        <f t="shared" si="218"/>
        <v>-</v>
      </c>
      <c r="L1761" s="27" t="str">
        <f t="shared" si="219"/>
        <v>-</v>
      </c>
      <c r="M1761" s="27" t="str">
        <f t="shared" si="220"/>
        <v>-</v>
      </c>
      <c r="N1761" s="28">
        <f t="shared" si="221"/>
        <v>0</v>
      </c>
      <c r="O1761" s="28">
        <f t="shared" si="223"/>
        <v>0</v>
      </c>
      <c r="P1761" s="1" t="str">
        <f t="shared" si="222"/>
        <v>no</v>
      </c>
    </row>
    <row r="1762" spans="1:16" x14ac:dyDescent="0.25">
      <c r="A1762" s="6">
        <f>'4.OVTA Sites-Transects'!B1768</f>
        <v>0</v>
      </c>
      <c r="B1762" s="6">
        <f>'4.OVTA Sites-Transects'!C1768</f>
        <v>0</v>
      </c>
      <c r="C1762" s="6">
        <f>'4.OVTA Sites-Transects'!D1768</f>
        <v>0</v>
      </c>
      <c r="D1762" s="1">
        <f>'4.OVTA Sites-Transects'!E1768</f>
        <v>0</v>
      </c>
      <c r="E1762" s="1">
        <f>'4.OVTA Sites-Transects'!G1768</f>
        <v>0</v>
      </c>
      <c r="F1762" s="1">
        <f>'4.OVTA Sites-Transects'!F1768</f>
        <v>0</v>
      </c>
      <c r="G1762" s="6">
        <f>'4.OVTA Sites-Transects'!H1768</f>
        <v>0</v>
      </c>
      <c r="H1762" s="6">
        <f>'4.OVTA Sites-Transects'!I1768</f>
        <v>0</v>
      </c>
      <c r="I1762" s="193" t="str">
        <f t="shared" si="216"/>
        <v>-</v>
      </c>
      <c r="J1762" s="27" t="str">
        <f t="shared" si="217"/>
        <v>-</v>
      </c>
      <c r="K1762" s="27" t="str">
        <f t="shared" si="218"/>
        <v>-</v>
      </c>
      <c r="L1762" s="27" t="str">
        <f t="shared" si="219"/>
        <v>-</v>
      </c>
      <c r="M1762" s="27" t="str">
        <f t="shared" si="220"/>
        <v>-</v>
      </c>
      <c r="N1762" s="28">
        <f t="shared" si="221"/>
        <v>0</v>
      </c>
      <c r="O1762" s="28">
        <f t="shared" si="223"/>
        <v>0</v>
      </c>
      <c r="P1762" s="1" t="str">
        <f t="shared" si="222"/>
        <v>no</v>
      </c>
    </row>
    <row r="1763" spans="1:16" x14ac:dyDescent="0.25">
      <c r="A1763" s="6">
        <f>'4.OVTA Sites-Transects'!B1769</f>
        <v>0</v>
      </c>
      <c r="B1763" s="6">
        <f>'4.OVTA Sites-Transects'!C1769</f>
        <v>0</v>
      </c>
      <c r="C1763" s="6">
        <f>'4.OVTA Sites-Transects'!D1769</f>
        <v>0</v>
      </c>
      <c r="D1763" s="1">
        <f>'4.OVTA Sites-Transects'!E1769</f>
        <v>0</v>
      </c>
      <c r="E1763" s="1">
        <f>'4.OVTA Sites-Transects'!G1769</f>
        <v>0</v>
      </c>
      <c r="F1763" s="1">
        <f>'4.OVTA Sites-Transects'!F1769</f>
        <v>0</v>
      </c>
      <c r="G1763" s="6">
        <f>'4.OVTA Sites-Transects'!H1769</f>
        <v>0</v>
      </c>
      <c r="H1763" s="6">
        <f>'4.OVTA Sites-Transects'!I1769</f>
        <v>0</v>
      </c>
      <c r="I1763" s="193" t="str">
        <f t="shared" si="216"/>
        <v>-</v>
      </c>
      <c r="J1763" s="27" t="str">
        <f t="shared" si="217"/>
        <v>-</v>
      </c>
      <c r="K1763" s="27" t="str">
        <f t="shared" si="218"/>
        <v>-</v>
      </c>
      <c r="L1763" s="27" t="str">
        <f t="shared" si="219"/>
        <v>-</v>
      </c>
      <c r="M1763" s="27" t="str">
        <f t="shared" si="220"/>
        <v>-</v>
      </c>
      <c r="N1763" s="28">
        <f t="shared" si="221"/>
        <v>0</v>
      </c>
      <c r="O1763" s="28">
        <f t="shared" si="223"/>
        <v>0</v>
      </c>
      <c r="P1763" s="1" t="str">
        <f t="shared" si="222"/>
        <v>no</v>
      </c>
    </row>
    <row r="1764" spans="1:16" x14ac:dyDescent="0.25">
      <c r="A1764" s="6">
        <f>'4.OVTA Sites-Transects'!B1770</f>
        <v>0</v>
      </c>
      <c r="B1764" s="6">
        <f>'4.OVTA Sites-Transects'!C1770</f>
        <v>0</v>
      </c>
      <c r="C1764" s="6">
        <f>'4.OVTA Sites-Transects'!D1770</f>
        <v>0</v>
      </c>
      <c r="D1764" s="1">
        <f>'4.OVTA Sites-Transects'!E1770</f>
        <v>0</v>
      </c>
      <c r="E1764" s="1">
        <f>'4.OVTA Sites-Transects'!G1770</f>
        <v>0</v>
      </c>
      <c r="F1764" s="1">
        <f>'4.OVTA Sites-Transects'!F1770</f>
        <v>0</v>
      </c>
      <c r="G1764" s="6">
        <f>'4.OVTA Sites-Transects'!H1770</f>
        <v>0</v>
      </c>
      <c r="H1764" s="6">
        <f>'4.OVTA Sites-Transects'!I1770</f>
        <v>0</v>
      </c>
      <c r="I1764" s="193" t="str">
        <f t="shared" si="216"/>
        <v>-</v>
      </c>
      <c r="J1764" s="27" t="str">
        <f t="shared" si="217"/>
        <v>-</v>
      </c>
      <c r="K1764" s="27" t="str">
        <f t="shared" si="218"/>
        <v>-</v>
      </c>
      <c r="L1764" s="27" t="str">
        <f t="shared" si="219"/>
        <v>-</v>
      </c>
      <c r="M1764" s="27" t="str">
        <f t="shared" si="220"/>
        <v>-</v>
      </c>
      <c r="N1764" s="28">
        <f t="shared" si="221"/>
        <v>0</v>
      </c>
      <c r="O1764" s="28">
        <f t="shared" si="223"/>
        <v>0</v>
      </c>
      <c r="P1764" s="1" t="str">
        <f t="shared" si="222"/>
        <v>no</v>
      </c>
    </row>
    <row r="1765" spans="1:16" x14ac:dyDescent="0.25">
      <c r="A1765" s="6">
        <f>'4.OVTA Sites-Transects'!B1771</f>
        <v>0</v>
      </c>
      <c r="B1765" s="6">
        <f>'4.OVTA Sites-Transects'!C1771</f>
        <v>0</v>
      </c>
      <c r="C1765" s="6">
        <f>'4.OVTA Sites-Transects'!D1771</f>
        <v>0</v>
      </c>
      <c r="D1765" s="1">
        <f>'4.OVTA Sites-Transects'!E1771</f>
        <v>0</v>
      </c>
      <c r="E1765" s="1">
        <f>'4.OVTA Sites-Transects'!G1771</f>
        <v>0</v>
      </c>
      <c r="F1765" s="1">
        <f>'4.OVTA Sites-Transects'!F1771</f>
        <v>0</v>
      </c>
      <c r="G1765" s="6">
        <f>'4.OVTA Sites-Transects'!H1771</f>
        <v>0</v>
      </c>
      <c r="H1765" s="6">
        <f>'4.OVTA Sites-Transects'!I1771</f>
        <v>0</v>
      </c>
      <c r="I1765" s="193" t="str">
        <f t="shared" si="216"/>
        <v>-</v>
      </c>
      <c r="J1765" s="27" t="str">
        <f t="shared" si="217"/>
        <v>-</v>
      </c>
      <c r="K1765" s="27" t="str">
        <f t="shared" si="218"/>
        <v>-</v>
      </c>
      <c r="L1765" s="27" t="str">
        <f t="shared" si="219"/>
        <v>-</v>
      </c>
      <c r="M1765" s="27" t="str">
        <f t="shared" si="220"/>
        <v>-</v>
      </c>
      <c r="N1765" s="28">
        <f t="shared" si="221"/>
        <v>0</v>
      </c>
      <c r="O1765" s="28">
        <f t="shared" si="223"/>
        <v>0</v>
      </c>
      <c r="P1765" s="1" t="str">
        <f t="shared" si="222"/>
        <v>no</v>
      </c>
    </row>
    <row r="1766" spans="1:16" x14ac:dyDescent="0.25">
      <c r="A1766" s="6">
        <f>'4.OVTA Sites-Transects'!B1772</f>
        <v>0</v>
      </c>
      <c r="B1766" s="6">
        <f>'4.OVTA Sites-Transects'!C1772</f>
        <v>0</v>
      </c>
      <c r="C1766" s="6">
        <f>'4.OVTA Sites-Transects'!D1772</f>
        <v>0</v>
      </c>
      <c r="D1766" s="1">
        <f>'4.OVTA Sites-Transects'!E1772</f>
        <v>0</v>
      </c>
      <c r="E1766" s="1">
        <f>'4.OVTA Sites-Transects'!G1772</f>
        <v>0</v>
      </c>
      <c r="F1766" s="1">
        <f>'4.OVTA Sites-Transects'!F1772</f>
        <v>0</v>
      </c>
      <c r="G1766" s="6">
        <f>'4.OVTA Sites-Transects'!H1772</f>
        <v>0</v>
      </c>
      <c r="H1766" s="6">
        <f>'4.OVTA Sites-Transects'!I1772</f>
        <v>0</v>
      </c>
      <c r="I1766" s="193" t="str">
        <f t="shared" si="216"/>
        <v>-</v>
      </c>
      <c r="J1766" s="27" t="str">
        <f t="shared" si="217"/>
        <v>-</v>
      </c>
      <c r="K1766" s="27" t="str">
        <f t="shared" si="218"/>
        <v>-</v>
      </c>
      <c r="L1766" s="27" t="str">
        <f t="shared" si="219"/>
        <v>-</v>
      </c>
      <c r="M1766" s="27" t="str">
        <f t="shared" si="220"/>
        <v>-</v>
      </c>
      <c r="N1766" s="28">
        <f t="shared" si="221"/>
        <v>0</v>
      </c>
      <c r="O1766" s="28">
        <f t="shared" si="223"/>
        <v>0</v>
      </c>
      <c r="P1766" s="1" t="str">
        <f t="shared" si="222"/>
        <v>no</v>
      </c>
    </row>
    <row r="1767" spans="1:16" x14ac:dyDescent="0.25">
      <c r="A1767" s="6">
        <f>'4.OVTA Sites-Transects'!B1773</f>
        <v>0</v>
      </c>
      <c r="B1767" s="6">
        <f>'4.OVTA Sites-Transects'!C1773</f>
        <v>0</v>
      </c>
      <c r="C1767" s="6">
        <f>'4.OVTA Sites-Transects'!D1773</f>
        <v>0</v>
      </c>
      <c r="D1767" s="1">
        <f>'4.OVTA Sites-Transects'!E1773</f>
        <v>0</v>
      </c>
      <c r="E1767" s="1">
        <f>'4.OVTA Sites-Transects'!G1773</f>
        <v>0</v>
      </c>
      <c r="F1767" s="1">
        <f>'4.OVTA Sites-Transects'!F1773</f>
        <v>0</v>
      </c>
      <c r="G1767" s="6">
        <f>'4.OVTA Sites-Transects'!H1773</f>
        <v>0</v>
      </c>
      <c r="H1767" s="6">
        <f>'4.OVTA Sites-Transects'!I1773</f>
        <v>0</v>
      </c>
      <c r="I1767" s="193" t="str">
        <f t="shared" si="216"/>
        <v>-</v>
      </c>
      <c r="J1767" s="27" t="str">
        <f t="shared" si="217"/>
        <v>-</v>
      </c>
      <c r="K1767" s="27" t="str">
        <f t="shared" si="218"/>
        <v>-</v>
      </c>
      <c r="L1767" s="27" t="str">
        <f t="shared" si="219"/>
        <v>-</v>
      </c>
      <c r="M1767" s="27" t="str">
        <f t="shared" si="220"/>
        <v>-</v>
      </c>
      <c r="N1767" s="28">
        <f t="shared" si="221"/>
        <v>0</v>
      </c>
      <c r="O1767" s="28">
        <f t="shared" si="223"/>
        <v>0</v>
      </c>
      <c r="P1767" s="1" t="str">
        <f t="shared" si="222"/>
        <v>no</v>
      </c>
    </row>
    <row r="1768" spans="1:16" x14ac:dyDescent="0.25">
      <c r="A1768" s="6">
        <f>'4.OVTA Sites-Transects'!B1774</f>
        <v>0</v>
      </c>
      <c r="B1768" s="6">
        <f>'4.OVTA Sites-Transects'!C1774</f>
        <v>0</v>
      </c>
      <c r="C1768" s="6">
        <f>'4.OVTA Sites-Transects'!D1774</f>
        <v>0</v>
      </c>
      <c r="D1768" s="1">
        <f>'4.OVTA Sites-Transects'!E1774</f>
        <v>0</v>
      </c>
      <c r="E1768" s="1">
        <f>'4.OVTA Sites-Transects'!G1774</f>
        <v>0</v>
      </c>
      <c r="F1768" s="1">
        <f>'4.OVTA Sites-Transects'!F1774</f>
        <v>0</v>
      </c>
      <c r="G1768" s="6">
        <f>'4.OVTA Sites-Transects'!H1774</f>
        <v>0</v>
      </c>
      <c r="H1768" s="6">
        <f>'4.OVTA Sites-Transects'!I1774</f>
        <v>0</v>
      </c>
      <c r="I1768" s="193" t="str">
        <f t="shared" si="216"/>
        <v>-</v>
      </c>
      <c r="J1768" s="27" t="str">
        <f t="shared" si="217"/>
        <v>-</v>
      </c>
      <c r="K1768" s="27" t="str">
        <f t="shared" si="218"/>
        <v>-</v>
      </c>
      <c r="L1768" s="27" t="str">
        <f t="shared" si="219"/>
        <v>-</v>
      </c>
      <c r="M1768" s="27" t="str">
        <f t="shared" si="220"/>
        <v>-</v>
      </c>
      <c r="N1768" s="28">
        <f t="shared" si="221"/>
        <v>0</v>
      </c>
      <c r="O1768" s="28">
        <f t="shared" si="223"/>
        <v>0</v>
      </c>
      <c r="P1768" s="1" t="str">
        <f t="shared" si="222"/>
        <v>no</v>
      </c>
    </row>
    <row r="1769" spans="1:16" x14ac:dyDescent="0.25">
      <c r="A1769" s="6">
        <f>'4.OVTA Sites-Transects'!B1775</f>
        <v>0</v>
      </c>
      <c r="B1769" s="6">
        <f>'4.OVTA Sites-Transects'!C1775</f>
        <v>0</v>
      </c>
      <c r="C1769" s="6">
        <f>'4.OVTA Sites-Transects'!D1775</f>
        <v>0</v>
      </c>
      <c r="D1769" s="1">
        <f>'4.OVTA Sites-Transects'!E1775</f>
        <v>0</v>
      </c>
      <c r="E1769" s="1">
        <f>'4.OVTA Sites-Transects'!G1775</f>
        <v>0</v>
      </c>
      <c r="F1769" s="1">
        <f>'4.OVTA Sites-Transects'!F1775</f>
        <v>0</v>
      </c>
      <c r="G1769" s="6">
        <f>'4.OVTA Sites-Transects'!H1775</f>
        <v>0</v>
      </c>
      <c r="H1769" s="6">
        <f>'4.OVTA Sites-Transects'!I1775</f>
        <v>0</v>
      </c>
      <c r="I1769" s="193" t="str">
        <f t="shared" si="216"/>
        <v>-</v>
      </c>
      <c r="J1769" s="27" t="str">
        <f t="shared" si="217"/>
        <v>-</v>
      </c>
      <c r="K1769" s="27" t="str">
        <f t="shared" si="218"/>
        <v>-</v>
      </c>
      <c r="L1769" s="27" t="str">
        <f t="shared" si="219"/>
        <v>-</v>
      </c>
      <c r="M1769" s="27" t="str">
        <f t="shared" si="220"/>
        <v>-</v>
      </c>
      <c r="N1769" s="28">
        <f t="shared" si="221"/>
        <v>0</v>
      </c>
      <c r="O1769" s="28">
        <f t="shared" si="223"/>
        <v>0</v>
      </c>
      <c r="P1769" s="1" t="str">
        <f t="shared" si="222"/>
        <v>no</v>
      </c>
    </row>
    <row r="1770" spans="1:16" x14ac:dyDescent="0.25">
      <c r="A1770" s="6">
        <f>'4.OVTA Sites-Transects'!B1776</f>
        <v>0</v>
      </c>
      <c r="B1770" s="6">
        <f>'4.OVTA Sites-Transects'!C1776</f>
        <v>0</v>
      </c>
      <c r="C1770" s="6">
        <f>'4.OVTA Sites-Transects'!D1776</f>
        <v>0</v>
      </c>
      <c r="D1770" s="1">
        <f>'4.OVTA Sites-Transects'!E1776</f>
        <v>0</v>
      </c>
      <c r="E1770" s="1">
        <f>'4.OVTA Sites-Transects'!G1776</f>
        <v>0</v>
      </c>
      <c r="F1770" s="1">
        <f>'4.OVTA Sites-Transects'!F1776</f>
        <v>0</v>
      </c>
      <c r="G1770" s="6">
        <f>'4.OVTA Sites-Transects'!H1776</f>
        <v>0</v>
      </c>
      <c r="H1770" s="6">
        <f>'4.OVTA Sites-Transects'!I1776</f>
        <v>0</v>
      </c>
      <c r="I1770" s="193" t="str">
        <f t="shared" si="216"/>
        <v>-</v>
      </c>
      <c r="J1770" s="27" t="str">
        <f t="shared" si="217"/>
        <v>-</v>
      </c>
      <c r="K1770" s="27" t="str">
        <f t="shared" si="218"/>
        <v>-</v>
      </c>
      <c r="L1770" s="27" t="str">
        <f t="shared" si="219"/>
        <v>-</v>
      </c>
      <c r="M1770" s="27" t="str">
        <f t="shared" si="220"/>
        <v>-</v>
      </c>
      <c r="N1770" s="28">
        <f t="shared" si="221"/>
        <v>0</v>
      </c>
      <c r="O1770" s="28">
        <f t="shared" si="223"/>
        <v>0</v>
      </c>
      <c r="P1770" s="1" t="str">
        <f t="shared" si="222"/>
        <v>no</v>
      </c>
    </row>
    <row r="1771" spans="1:16" x14ac:dyDescent="0.25">
      <c r="A1771" s="6">
        <f>'4.OVTA Sites-Transects'!B1777</f>
        <v>0</v>
      </c>
      <c r="B1771" s="6">
        <f>'4.OVTA Sites-Transects'!C1777</f>
        <v>0</v>
      </c>
      <c r="C1771" s="6">
        <f>'4.OVTA Sites-Transects'!D1777</f>
        <v>0</v>
      </c>
      <c r="D1771" s="1">
        <f>'4.OVTA Sites-Transects'!E1777</f>
        <v>0</v>
      </c>
      <c r="E1771" s="1">
        <f>'4.OVTA Sites-Transects'!G1777</f>
        <v>0</v>
      </c>
      <c r="F1771" s="1">
        <f>'4.OVTA Sites-Transects'!F1777</f>
        <v>0</v>
      </c>
      <c r="G1771" s="6">
        <f>'4.OVTA Sites-Transects'!H1777</f>
        <v>0</v>
      </c>
      <c r="H1771" s="6">
        <f>'4.OVTA Sites-Transects'!I1777</f>
        <v>0</v>
      </c>
      <c r="I1771" s="193" t="str">
        <f t="shared" si="216"/>
        <v>-</v>
      </c>
      <c r="J1771" s="27" t="str">
        <f t="shared" si="217"/>
        <v>-</v>
      </c>
      <c r="K1771" s="27" t="str">
        <f t="shared" si="218"/>
        <v>-</v>
      </c>
      <c r="L1771" s="27" t="str">
        <f t="shared" si="219"/>
        <v>-</v>
      </c>
      <c r="M1771" s="27" t="str">
        <f t="shared" si="220"/>
        <v>-</v>
      </c>
      <c r="N1771" s="28">
        <f t="shared" si="221"/>
        <v>0</v>
      </c>
      <c r="O1771" s="28">
        <f t="shared" si="223"/>
        <v>0</v>
      </c>
      <c r="P1771" s="1" t="str">
        <f t="shared" si="222"/>
        <v>no</v>
      </c>
    </row>
    <row r="1772" spans="1:16" x14ac:dyDescent="0.25">
      <c r="A1772" s="6">
        <f>'4.OVTA Sites-Transects'!B1778</f>
        <v>0</v>
      </c>
      <c r="B1772" s="6">
        <f>'4.OVTA Sites-Transects'!C1778</f>
        <v>0</v>
      </c>
      <c r="C1772" s="6">
        <f>'4.OVTA Sites-Transects'!D1778</f>
        <v>0</v>
      </c>
      <c r="D1772" s="1">
        <f>'4.OVTA Sites-Transects'!E1778</f>
        <v>0</v>
      </c>
      <c r="E1772" s="1">
        <f>'4.OVTA Sites-Transects'!G1778</f>
        <v>0</v>
      </c>
      <c r="F1772" s="1">
        <f>'4.OVTA Sites-Transects'!F1778</f>
        <v>0</v>
      </c>
      <c r="G1772" s="6">
        <f>'4.OVTA Sites-Transects'!H1778</f>
        <v>0</v>
      </c>
      <c r="H1772" s="6">
        <f>'4.OVTA Sites-Transects'!I1778</f>
        <v>0</v>
      </c>
      <c r="I1772" s="193" t="str">
        <f t="shared" si="216"/>
        <v>-</v>
      </c>
      <c r="J1772" s="27" t="str">
        <f t="shared" si="217"/>
        <v>-</v>
      </c>
      <c r="K1772" s="27" t="str">
        <f t="shared" si="218"/>
        <v>-</v>
      </c>
      <c r="L1772" s="27" t="str">
        <f t="shared" si="219"/>
        <v>-</v>
      </c>
      <c r="M1772" s="27" t="str">
        <f t="shared" si="220"/>
        <v>-</v>
      </c>
      <c r="N1772" s="28">
        <f t="shared" si="221"/>
        <v>0</v>
      </c>
      <c r="O1772" s="28">
        <f t="shared" si="223"/>
        <v>0</v>
      </c>
      <c r="P1772" s="1" t="str">
        <f t="shared" si="222"/>
        <v>no</v>
      </c>
    </row>
    <row r="1773" spans="1:16" x14ac:dyDescent="0.25">
      <c r="A1773" s="6">
        <f>'4.OVTA Sites-Transects'!B1779</f>
        <v>0</v>
      </c>
      <c r="B1773" s="6">
        <f>'4.OVTA Sites-Transects'!C1779</f>
        <v>0</v>
      </c>
      <c r="C1773" s="6">
        <f>'4.OVTA Sites-Transects'!D1779</f>
        <v>0</v>
      </c>
      <c r="D1773" s="1">
        <f>'4.OVTA Sites-Transects'!E1779</f>
        <v>0</v>
      </c>
      <c r="E1773" s="1">
        <f>'4.OVTA Sites-Transects'!G1779</f>
        <v>0</v>
      </c>
      <c r="F1773" s="1">
        <f>'4.OVTA Sites-Transects'!F1779</f>
        <v>0</v>
      </c>
      <c r="G1773" s="6">
        <f>'4.OVTA Sites-Transects'!H1779</f>
        <v>0</v>
      </c>
      <c r="H1773" s="6">
        <f>'4.OVTA Sites-Transects'!I1779</f>
        <v>0</v>
      </c>
      <c r="I1773" s="193" t="str">
        <f t="shared" si="216"/>
        <v>-</v>
      </c>
      <c r="J1773" s="27" t="str">
        <f t="shared" si="217"/>
        <v>-</v>
      </c>
      <c r="K1773" s="27" t="str">
        <f t="shared" si="218"/>
        <v>-</v>
      </c>
      <c r="L1773" s="27" t="str">
        <f t="shared" si="219"/>
        <v>-</v>
      </c>
      <c r="M1773" s="27" t="str">
        <f t="shared" si="220"/>
        <v>-</v>
      </c>
      <c r="N1773" s="28">
        <f t="shared" si="221"/>
        <v>0</v>
      </c>
      <c r="O1773" s="28">
        <f t="shared" si="223"/>
        <v>0</v>
      </c>
      <c r="P1773" s="1" t="str">
        <f t="shared" si="222"/>
        <v>no</v>
      </c>
    </row>
    <row r="1774" spans="1:16" x14ac:dyDescent="0.25">
      <c r="A1774" s="6">
        <f>'4.OVTA Sites-Transects'!B1780</f>
        <v>0</v>
      </c>
      <c r="B1774" s="6">
        <f>'4.OVTA Sites-Transects'!C1780</f>
        <v>0</v>
      </c>
      <c r="C1774" s="6">
        <f>'4.OVTA Sites-Transects'!D1780</f>
        <v>0</v>
      </c>
      <c r="D1774" s="1">
        <f>'4.OVTA Sites-Transects'!E1780</f>
        <v>0</v>
      </c>
      <c r="E1774" s="1">
        <f>'4.OVTA Sites-Transects'!G1780</f>
        <v>0</v>
      </c>
      <c r="F1774" s="1">
        <f>'4.OVTA Sites-Transects'!F1780</f>
        <v>0</v>
      </c>
      <c r="G1774" s="6">
        <f>'4.OVTA Sites-Transects'!H1780</f>
        <v>0</v>
      </c>
      <c r="H1774" s="6">
        <f>'4.OVTA Sites-Transects'!I1780</f>
        <v>0</v>
      </c>
      <c r="I1774" s="193" t="str">
        <f t="shared" si="216"/>
        <v>-</v>
      </c>
      <c r="J1774" s="27" t="str">
        <f t="shared" si="217"/>
        <v>-</v>
      </c>
      <c r="K1774" s="27" t="str">
        <f t="shared" si="218"/>
        <v>-</v>
      </c>
      <c r="L1774" s="27" t="str">
        <f t="shared" si="219"/>
        <v>-</v>
      </c>
      <c r="M1774" s="27" t="str">
        <f t="shared" si="220"/>
        <v>-</v>
      </c>
      <c r="N1774" s="28">
        <f t="shared" si="221"/>
        <v>0</v>
      </c>
      <c r="O1774" s="28">
        <f t="shared" si="223"/>
        <v>0</v>
      </c>
      <c r="P1774" s="1" t="str">
        <f t="shared" si="222"/>
        <v>no</v>
      </c>
    </row>
    <row r="1775" spans="1:16" x14ac:dyDescent="0.25">
      <c r="A1775" s="6">
        <f>'4.OVTA Sites-Transects'!B1781</f>
        <v>0</v>
      </c>
      <c r="B1775" s="6">
        <f>'4.OVTA Sites-Transects'!C1781</f>
        <v>0</v>
      </c>
      <c r="C1775" s="6">
        <f>'4.OVTA Sites-Transects'!D1781</f>
        <v>0</v>
      </c>
      <c r="D1775" s="1">
        <f>'4.OVTA Sites-Transects'!E1781</f>
        <v>0</v>
      </c>
      <c r="E1775" s="1">
        <f>'4.OVTA Sites-Transects'!G1781</f>
        <v>0</v>
      </c>
      <c r="F1775" s="1">
        <f>'4.OVTA Sites-Transects'!F1781</f>
        <v>0</v>
      </c>
      <c r="G1775" s="6">
        <f>'4.OVTA Sites-Transects'!H1781</f>
        <v>0</v>
      </c>
      <c r="H1775" s="6">
        <f>'4.OVTA Sites-Transects'!I1781</f>
        <v>0</v>
      </c>
      <c r="I1775" s="193" t="str">
        <f t="shared" si="216"/>
        <v>-</v>
      </c>
      <c r="J1775" s="27" t="str">
        <f t="shared" si="217"/>
        <v>-</v>
      </c>
      <c r="K1775" s="27" t="str">
        <f t="shared" si="218"/>
        <v>-</v>
      </c>
      <c r="L1775" s="27" t="str">
        <f t="shared" si="219"/>
        <v>-</v>
      </c>
      <c r="M1775" s="27" t="str">
        <f t="shared" si="220"/>
        <v>-</v>
      </c>
      <c r="N1775" s="28">
        <f t="shared" si="221"/>
        <v>0</v>
      </c>
      <c r="O1775" s="28">
        <f t="shared" si="223"/>
        <v>0</v>
      </c>
      <c r="P1775" s="1" t="str">
        <f t="shared" si="222"/>
        <v>no</v>
      </c>
    </row>
    <row r="1776" spans="1:16" x14ac:dyDescent="0.25">
      <c r="A1776" s="6">
        <f>'4.OVTA Sites-Transects'!B1782</f>
        <v>0</v>
      </c>
      <c r="B1776" s="6">
        <f>'4.OVTA Sites-Transects'!C1782</f>
        <v>0</v>
      </c>
      <c r="C1776" s="6">
        <f>'4.OVTA Sites-Transects'!D1782</f>
        <v>0</v>
      </c>
      <c r="D1776" s="1">
        <f>'4.OVTA Sites-Transects'!E1782</f>
        <v>0</v>
      </c>
      <c r="E1776" s="1">
        <f>'4.OVTA Sites-Transects'!G1782</f>
        <v>0</v>
      </c>
      <c r="F1776" s="1">
        <f>'4.OVTA Sites-Transects'!F1782</f>
        <v>0</v>
      </c>
      <c r="G1776" s="6">
        <f>'4.OVTA Sites-Transects'!H1782</f>
        <v>0</v>
      </c>
      <c r="H1776" s="6">
        <f>'4.OVTA Sites-Transects'!I1782</f>
        <v>0</v>
      </c>
      <c r="I1776" s="193" t="str">
        <f t="shared" si="216"/>
        <v>-</v>
      </c>
      <c r="J1776" s="27" t="str">
        <f t="shared" si="217"/>
        <v>-</v>
      </c>
      <c r="K1776" s="27" t="str">
        <f t="shared" si="218"/>
        <v>-</v>
      </c>
      <c r="L1776" s="27" t="str">
        <f t="shared" si="219"/>
        <v>-</v>
      </c>
      <c r="M1776" s="27" t="str">
        <f t="shared" si="220"/>
        <v>-</v>
      </c>
      <c r="N1776" s="28">
        <f t="shared" si="221"/>
        <v>0</v>
      </c>
      <c r="O1776" s="28">
        <f t="shared" si="223"/>
        <v>0</v>
      </c>
      <c r="P1776" s="1" t="str">
        <f t="shared" si="222"/>
        <v>no</v>
      </c>
    </row>
    <row r="1777" spans="1:16" x14ac:dyDescent="0.25">
      <c r="A1777" s="6">
        <f>'4.OVTA Sites-Transects'!B1783</f>
        <v>0</v>
      </c>
      <c r="B1777" s="6">
        <f>'4.OVTA Sites-Transects'!C1783</f>
        <v>0</v>
      </c>
      <c r="C1777" s="6">
        <f>'4.OVTA Sites-Transects'!D1783</f>
        <v>0</v>
      </c>
      <c r="D1777" s="1">
        <f>'4.OVTA Sites-Transects'!E1783</f>
        <v>0</v>
      </c>
      <c r="E1777" s="1">
        <f>'4.OVTA Sites-Transects'!G1783</f>
        <v>0</v>
      </c>
      <c r="F1777" s="1">
        <f>'4.OVTA Sites-Transects'!F1783</f>
        <v>0</v>
      </c>
      <c r="G1777" s="6">
        <f>'4.OVTA Sites-Transects'!H1783</f>
        <v>0</v>
      </c>
      <c r="H1777" s="6">
        <f>'4.OVTA Sites-Transects'!I1783</f>
        <v>0</v>
      </c>
      <c r="I1777" s="193" t="str">
        <f t="shared" si="216"/>
        <v>-</v>
      </c>
      <c r="J1777" s="27" t="str">
        <f t="shared" si="217"/>
        <v>-</v>
      </c>
      <c r="K1777" s="27" t="str">
        <f t="shared" si="218"/>
        <v>-</v>
      </c>
      <c r="L1777" s="27" t="str">
        <f t="shared" si="219"/>
        <v>-</v>
      </c>
      <c r="M1777" s="27" t="str">
        <f t="shared" si="220"/>
        <v>-</v>
      </c>
      <c r="N1777" s="28">
        <f t="shared" si="221"/>
        <v>0</v>
      </c>
      <c r="O1777" s="28">
        <f t="shared" si="223"/>
        <v>0</v>
      </c>
      <c r="P1777" s="1" t="str">
        <f t="shared" si="222"/>
        <v>no</v>
      </c>
    </row>
    <row r="1778" spans="1:16" x14ac:dyDescent="0.25">
      <c r="A1778" s="6">
        <f>'4.OVTA Sites-Transects'!B1784</f>
        <v>0</v>
      </c>
      <c r="B1778" s="6">
        <f>'4.OVTA Sites-Transects'!C1784</f>
        <v>0</v>
      </c>
      <c r="C1778" s="6">
        <f>'4.OVTA Sites-Transects'!D1784</f>
        <v>0</v>
      </c>
      <c r="D1778" s="1">
        <f>'4.OVTA Sites-Transects'!E1784</f>
        <v>0</v>
      </c>
      <c r="E1778" s="1">
        <f>'4.OVTA Sites-Transects'!G1784</f>
        <v>0</v>
      </c>
      <c r="F1778" s="1">
        <f>'4.OVTA Sites-Transects'!F1784</f>
        <v>0</v>
      </c>
      <c r="G1778" s="6">
        <f>'4.OVTA Sites-Transects'!H1784</f>
        <v>0</v>
      </c>
      <c r="H1778" s="6">
        <f>'4.OVTA Sites-Transects'!I1784</f>
        <v>0</v>
      </c>
      <c r="I1778" s="193" t="str">
        <f t="shared" si="216"/>
        <v>-</v>
      </c>
      <c r="J1778" s="27" t="str">
        <f t="shared" si="217"/>
        <v>-</v>
      </c>
      <c r="K1778" s="27" t="str">
        <f t="shared" si="218"/>
        <v>-</v>
      </c>
      <c r="L1778" s="27" t="str">
        <f t="shared" si="219"/>
        <v>-</v>
      </c>
      <c r="M1778" s="27" t="str">
        <f t="shared" si="220"/>
        <v>-</v>
      </c>
      <c r="N1778" s="28">
        <f t="shared" si="221"/>
        <v>0</v>
      </c>
      <c r="O1778" s="28">
        <f t="shared" si="223"/>
        <v>0</v>
      </c>
      <c r="P1778" s="1" t="str">
        <f t="shared" si="222"/>
        <v>no</v>
      </c>
    </row>
    <row r="1779" spans="1:16" x14ac:dyDescent="0.25">
      <c r="A1779" s="6">
        <f>'4.OVTA Sites-Transects'!B1785</f>
        <v>0</v>
      </c>
      <c r="B1779" s="6">
        <f>'4.OVTA Sites-Transects'!C1785</f>
        <v>0</v>
      </c>
      <c r="C1779" s="6">
        <f>'4.OVTA Sites-Transects'!D1785</f>
        <v>0</v>
      </c>
      <c r="D1779" s="1">
        <f>'4.OVTA Sites-Transects'!E1785</f>
        <v>0</v>
      </c>
      <c r="E1779" s="1">
        <f>'4.OVTA Sites-Transects'!G1785</f>
        <v>0</v>
      </c>
      <c r="F1779" s="1">
        <f>'4.OVTA Sites-Transects'!F1785</f>
        <v>0</v>
      </c>
      <c r="G1779" s="6">
        <f>'4.OVTA Sites-Transects'!H1785</f>
        <v>0</v>
      </c>
      <c r="H1779" s="6">
        <f>'4.OVTA Sites-Transects'!I1785</f>
        <v>0</v>
      </c>
      <c r="I1779" s="193" t="str">
        <f t="shared" si="216"/>
        <v>-</v>
      </c>
      <c r="J1779" s="27" t="str">
        <f t="shared" si="217"/>
        <v>-</v>
      </c>
      <c r="K1779" s="27" t="str">
        <f t="shared" si="218"/>
        <v>-</v>
      </c>
      <c r="L1779" s="27" t="str">
        <f t="shared" si="219"/>
        <v>-</v>
      </c>
      <c r="M1779" s="27" t="str">
        <f t="shared" si="220"/>
        <v>-</v>
      </c>
      <c r="N1779" s="28">
        <f t="shared" si="221"/>
        <v>0</v>
      </c>
      <c r="O1779" s="28">
        <f t="shared" si="223"/>
        <v>0</v>
      </c>
      <c r="P1779" s="1" t="str">
        <f t="shared" si="222"/>
        <v>no</v>
      </c>
    </row>
    <row r="1780" spans="1:16" x14ac:dyDescent="0.25">
      <c r="A1780" s="6">
        <f>'4.OVTA Sites-Transects'!B1786</f>
        <v>0</v>
      </c>
      <c r="B1780" s="6">
        <f>'4.OVTA Sites-Transects'!C1786</f>
        <v>0</v>
      </c>
      <c r="C1780" s="6">
        <f>'4.OVTA Sites-Transects'!D1786</f>
        <v>0</v>
      </c>
      <c r="D1780" s="1">
        <f>'4.OVTA Sites-Transects'!E1786</f>
        <v>0</v>
      </c>
      <c r="E1780" s="1">
        <f>'4.OVTA Sites-Transects'!G1786</f>
        <v>0</v>
      </c>
      <c r="F1780" s="1">
        <f>'4.OVTA Sites-Transects'!F1786</f>
        <v>0</v>
      </c>
      <c r="G1780" s="6">
        <f>'4.OVTA Sites-Transects'!H1786</f>
        <v>0</v>
      </c>
      <c r="H1780" s="6">
        <f>'4.OVTA Sites-Transects'!I1786</f>
        <v>0</v>
      </c>
      <c r="I1780" s="193" t="str">
        <f t="shared" si="216"/>
        <v>-</v>
      </c>
      <c r="J1780" s="27" t="str">
        <f t="shared" si="217"/>
        <v>-</v>
      </c>
      <c r="K1780" s="27" t="str">
        <f t="shared" si="218"/>
        <v>-</v>
      </c>
      <c r="L1780" s="27" t="str">
        <f t="shared" si="219"/>
        <v>-</v>
      </c>
      <c r="M1780" s="27" t="str">
        <f t="shared" si="220"/>
        <v>-</v>
      </c>
      <c r="N1780" s="28">
        <f t="shared" si="221"/>
        <v>0</v>
      </c>
      <c r="O1780" s="28">
        <f t="shared" si="223"/>
        <v>0</v>
      </c>
      <c r="P1780" s="1" t="str">
        <f t="shared" si="222"/>
        <v>no</v>
      </c>
    </row>
    <row r="1781" spans="1:16" x14ac:dyDescent="0.25">
      <c r="A1781" s="6">
        <f>'4.OVTA Sites-Transects'!B1787</f>
        <v>0</v>
      </c>
      <c r="B1781" s="6">
        <f>'4.OVTA Sites-Transects'!C1787</f>
        <v>0</v>
      </c>
      <c r="C1781" s="6">
        <f>'4.OVTA Sites-Transects'!D1787</f>
        <v>0</v>
      </c>
      <c r="D1781" s="1">
        <f>'4.OVTA Sites-Transects'!E1787</f>
        <v>0</v>
      </c>
      <c r="E1781" s="1">
        <f>'4.OVTA Sites-Transects'!G1787</f>
        <v>0</v>
      </c>
      <c r="F1781" s="1">
        <f>'4.OVTA Sites-Transects'!F1787</f>
        <v>0</v>
      </c>
      <c r="G1781" s="6">
        <f>'4.OVTA Sites-Transects'!H1787</f>
        <v>0</v>
      </c>
      <c r="H1781" s="6">
        <f>'4.OVTA Sites-Transects'!I1787</f>
        <v>0</v>
      </c>
      <c r="I1781" s="193" t="str">
        <f t="shared" si="216"/>
        <v>-</v>
      </c>
      <c r="J1781" s="27" t="str">
        <f t="shared" si="217"/>
        <v>-</v>
      </c>
      <c r="K1781" s="27" t="str">
        <f t="shared" si="218"/>
        <v>-</v>
      </c>
      <c r="L1781" s="27" t="str">
        <f t="shared" si="219"/>
        <v>-</v>
      </c>
      <c r="M1781" s="27" t="str">
        <f t="shared" si="220"/>
        <v>-</v>
      </c>
      <c r="N1781" s="28">
        <f t="shared" si="221"/>
        <v>0</v>
      </c>
      <c r="O1781" s="28">
        <f t="shared" si="223"/>
        <v>0</v>
      </c>
      <c r="P1781" s="1" t="str">
        <f t="shared" si="222"/>
        <v>no</v>
      </c>
    </row>
    <row r="1782" spans="1:16" x14ac:dyDescent="0.25">
      <c r="A1782" s="6">
        <f>'4.OVTA Sites-Transects'!B1788</f>
        <v>0</v>
      </c>
      <c r="B1782" s="6">
        <f>'4.OVTA Sites-Transects'!C1788</f>
        <v>0</v>
      </c>
      <c r="C1782" s="6">
        <f>'4.OVTA Sites-Transects'!D1788</f>
        <v>0</v>
      </c>
      <c r="D1782" s="1">
        <f>'4.OVTA Sites-Transects'!E1788</f>
        <v>0</v>
      </c>
      <c r="E1782" s="1">
        <f>'4.OVTA Sites-Transects'!G1788</f>
        <v>0</v>
      </c>
      <c r="F1782" s="1">
        <f>'4.OVTA Sites-Transects'!F1788</f>
        <v>0</v>
      </c>
      <c r="G1782" s="6">
        <f>'4.OVTA Sites-Transects'!H1788</f>
        <v>0</v>
      </c>
      <c r="H1782" s="6">
        <f>'4.OVTA Sites-Transects'!I1788</f>
        <v>0</v>
      </c>
      <c r="I1782" s="193" t="str">
        <f t="shared" si="216"/>
        <v>-</v>
      </c>
      <c r="J1782" s="27" t="str">
        <f t="shared" si="217"/>
        <v>-</v>
      </c>
      <c r="K1782" s="27" t="str">
        <f t="shared" si="218"/>
        <v>-</v>
      </c>
      <c r="L1782" s="27" t="str">
        <f t="shared" si="219"/>
        <v>-</v>
      </c>
      <c r="M1782" s="27" t="str">
        <f t="shared" si="220"/>
        <v>-</v>
      </c>
      <c r="N1782" s="28">
        <f t="shared" si="221"/>
        <v>0</v>
      </c>
      <c r="O1782" s="28">
        <f t="shared" si="223"/>
        <v>0</v>
      </c>
      <c r="P1782" s="1" t="str">
        <f t="shared" si="222"/>
        <v>no</v>
      </c>
    </row>
    <row r="1783" spans="1:16" x14ac:dyDescent="0.25">
      <c r="A1783" s="6">
        <f>'4.OVTA Sites-Transects'!B1789</f>
        <v>0</v>
      </c>
      <c r="B1783" s="6">
        <f>'4.OVTA Sites-Transects'!C1789</f>
        <v>0</v>
      </c>
      <c r="C1783" s="6">
        <f>'4.OVTA Sites-Transects'!D1789</f>
        <v>0</v>
      </c>
      <c r="D1783" s="1">
        <f>'4.OVTA Sites-Transects'!E1789</f>
        <v>0</v>
      </c>
      <c r="E1783" s="1">
        <f>'4.OVTA Sites-Transects'!G1789</f>
        <v>0</v>
      </c>
      <c r="F1783" s="1">
        <f>'4.OVTA Sites-Transects'!F1789</f>
        <v>0</v>
      </c>
      <c r="G1783" s="6">
        <f>'4.OVTA Sites-Transects'!H1789</f>
        <v>0</v>
      </c>
      <c r="H1783" s="6">
        <f>'4.OVTA Sites-Transects'!I1789</f>
        <v>0</v>
      </c>
      <c r="I1783" s="193" t="str">
        <f t="shared" si="216"/>
        <v>-</v>
      </c>
      <c r="J1783" s="27" t="str">
        <f t="shared" si="217"/>
        <v>-</v>
      </c>
      <c r="K1783" s="27" t="str">
        <f t="shared" si="218"/>
        <v>-</v>
      </c>
      <c r="L1783" s="27" t="str">
        <f t="shared" si="219"/>
        <v>-</v>
      </c>
      <c r="M1783" s="27" t="str">
        <f t="shared" si="220"/>
        <v>-</v>
      </c>
      <c r="N1783" s="28">
        <f t="shared" si="221"/>
        <v>0</v>
      </c>
      <c r="O1783" s="28">
        <f t="shared" si="223"/>
        <v>0</v>
      </c>
      <c r="P1783" s="1" t="str">
        <f t="shared" si="222"/>
        <v>no</v>
      </c>
    </row>
    <row r="1784" spans="1:16" x14ac:dyDescent="0.25">
      <c r="A1784" s="6">
        <f>'4.OVTA Sites-Transects'!B1790</f>
        <v>0</v>
      </c>
      <c r="B1784" s="6">
        <f>'4.OVTA Sites-Transects'!C1790</f>
        <v>0</v>
      </c>
      <c r="C1784" s="6">
        <f>'4.OVTA Sites-Transects'!D1790</f>
        <v>0</v>
      </c>
      <c r="D1784" s="1">
        <f>'4.OVTA Sites-Transects'!E1790</f>
        <v>0</v>
      </c>
      <c r="E1784" s="1">
        <f>'4.OVTA Sites-Transects'!G1790</f>
        <v>0</v>
      </c>
      <c r="F1784" s="1">
        <f>'4.OVTA Sites-Transects'!F1790</f>
        <v>0</v>
      </c>
      <c r="G1784" s="6">
        <f>'4.OVTA Sites-Transects'!H1790</f>
        <v>0</v>
      </c>
      <c r="H1784" s="6">
        <f>'4.OVTA Sites-Transects'!I1790</f>
        <v>0</v>
      </c>
      <c r="I1784" s="193" t="str">
        <f t="shared" si="216"/>
        <v>-</v>
      </c>
      <c r="J1784" s="27" t="str">
        <f t="shared" si="217"/>
        <v>-</v>
      </c>
      <c r="K1784" s="27" t="str">
        <f t="shared" si="218"/>
        <v>-</v>
      </c>
      <c r="L1784" s="27" t="str">
        <f t="shared" si="219"/>
        <v>-</v>
      </c>
      <c r="M1784" s="27" t="str">
        <f t="shared" si="220"/>
        <v>-</v>
      </c>
      <c r="N1784" s="28">
        <f t="shared" si="221"/>
        <v>0</v>
      </c>
      <c r="O1784" s="28">
        <f t="shared" si="223"/>
        <v>0</v>
      </c>
      <c r="P1784" s="1" t="str">
        <f t="shared" si="222"/>
        <v>no</v>
      </c>
    </row>
    <row r="1785" spans="1:16" x14ac:dyDescent="0.25">
      <c r="A1785" s="6">
        <f>'4.OVTA Sites-Transects'!B1791</f>
        <v>0</v>
      </c>
      <c r="B1785" s="6">
        <f>'4.OVTA Sites-Transects'!C1791</f>
        <v>0</v>
      </c>
      <c r="C1785" s="6">
        <f>'4.OVTA Sites-Transects'!D1791</f>
        <v>0</v>
      </c>
      <c r="D1785" s="1">
        <f>'4.OVTA Sites-Transects'!E1791</f>
        <v>0</v>
      </c>
      <c r="E1785" s="1">
        <f>'4.OVTA Sites-Transects'!G1791</f>
        <v>0</v>
      </c>
      <c r="F1785" s="1">
        <f>'4.OVTA Sites-Transects'!F1791</f>
        <v>0</v>
      </c>
      <c r="G1785" s="6">
        <f>'4.OVTA Sites-Transects'!H1791</f>
        <v>0</v>
      </c>
      <c r="H1785" s="6">
        <f>'4.OVTA Sites-Transects'!I1791</f>
        <v>0</v>
      </c>
      <c r="I1785" s="193" t="str">
        <f t="shared" si="216"/>
        <v>-</v>
      </c>
      <c r="J1785" s="27" t="str">
        <f t="shared" si="217"/>
        <v>-</v>
      </c>
      <c r="K1785" s="27" t="str">
        <f t="shared" si="218"/>
        <v>-</v>
      </c>
      <c r="L1785" s="27" t="str">
        <f t="shared" si="219"/>
        <v>-</v>
      </c>
      <c r="M1785" s="27" t="str">
        <f t="shared" si="220"/>
        <v>-</v>
      </c>
      <c r="N1785" s="28">
        <f t="shared" si="221"/>
        <v>0</v>
      </c>
      <c r="O1785" s="28">
        <f t="shared" si="223"/>
        <v>0</v>
      </c>
      <c r="P1785" s="1" t="str">
        <f t="shared" si="222"/>
        <v>no</v>
      </c>
    </row>
    <row r="1786" spans="1:16" x14ac:dyDescent="0.25">
      <c r="A1786" s="6">
        <f>'4.OVTA Sites-Transects'!B1792</f>
        <v>0</v>
      </c>
      <c r="B1786" s="6">
        <f>'4.OVTA Sites-Transects'!C1792</f>
        <v>0</v>
      </c>
      <c r="C1786" s="6">
        <f>'4.OVTA Sites-Transects'!D1792</f>
        <v>0</v>
      </c>
      <c r="D1786" s="1">
        <f>'4.OVTA Sites-Transects'!E1792</f>
        <v>0</v>
      </c>
      <c r="E1786" s="1">
        <f>'4.OVTA Sites-Transects'!G1792</f>
        <v>0</v>
      </c>
      <c r="F1786" s="1">
        <f>'4.OVTA Sites-Transects'!F1792</f>
        <v>0</v>
      </c>
      <c r="G1786" s="6">
        <f>'4.OVTA Sites-Transects'!H1792</f>
        <v>0</v>
      </c>
      <c r="H1786" s="6">
        <f>'4.OVTA Sites-Transects'!I1792</f>
        <v>0</v>
      </c>
      <c r="I1786" s="193" t="str">
        <f t="shared" si="216"/>
        <v>-</v>
      </c>
      <c r="J1786" s="27" t="str">
        <f t="shared" si="217"/>
        <v>-</v>
      </c>
      <c r="K1786" s="27" t="str">
        <f t="shared" si="218"/>
        <v>-</v>
      </c>
      <c r="L1786" s="27" t="str">
        <f t="shared" si="219"/>
        <v>-</v>
      </c>
      <c r="M1786" s="27" t="str">
        <f t="shared" si="220"/>
        <v>-</v>
      </c>
      <c r="N1786" s="28">
        <f t="shared" si="221"/>
        <v>0</v>
      </c>
      <c r="O1786" s="28">
        <f t="shared" si="223"/>
        <v>0</v>
      </c>
      <c r="P1786" s="1" t="str">
        <f t="shared" si="222"/>
        <v>no</v>
      </c>
    </row>
    <row r="1787" spans="1:16" x14ac:dyDescent="0.25">
      <c r="A1787" s="6">
        <f>'4.OVTA Sites-Transects'!B1793</f>
        <v>0</v>
      </c>
      <c r="B1787" s="6">
        <f>'4.OVTA Sites-Transects'!C1793</f>
        <v>0</v>
      </c>
      <c r="C1787" s="6">
        <f>'4.OVTA Sites-Transects'!D1793</f>
        <v>0</v>
      </c>
      <c r="D1787" s="1">
        <f>'4.OVTA Sites-Transects'!E1793</f>
        <v>0</v>
      </c>
      <c r="E1787" s="1">
        <f>'4.OVTA Sites-Transects'!G1793</f>
        <v>0</v>
      </c>
      <c r="F1787" s="1">
        <f>'4.OVTA Sites-Transects'!F1793</f>
        <v>0</v>
      </c>
      <c r="G1787" s="6">
        <f>'4.OVTA Sites-Transects'!H1793</f>
        <v>0</v>
      </c>
      <c r="H1787" s="6">
        <f>'4.OVTA Sites-Transects'!I1793</f>
        <v>0</v>
      </c>
      <c r="I1787" s="193" t="str">
        <f t="shared" si="216"/>
        <v>-</v>
      </c>
      <c r="J1787" s="27" t="str">
        <f t="shared" si="217"/>
        <v>-</v>
      </c>
      <c r="K1787" s="27" t="str">
        <f t="shared" si="218"/>
        <v>-</v>
      </c>
      <c r="L1787" s="27" t="str">
        <f t="shared" si="219"/>
        <v>-</v>
      </c>
      <c r="M1787" s="27" t="str">
        <f t="shared" si="220"/>
        <v>-</v>
      </c>
      <c r="N1787" s="28">
        <f t="shared" si="221"/>
        <v>0</v>
      </c>
      <c r="O1787" s="28">
        <f t="shared" si="223"/>
        <v>0</v>
      </c>
      <c r="P1787" s="1" t="str">
        <f t="shared" si="222"/>
        <v>no</v>
      </c>
    </row>
    <row r="1788" spans="1:16" x14ac:dyDescent="0.25">
      <c r="A1788" s="6">
        <f>'4.OVTA Sites-Transects'!B1794</f>
        <v>0</v>
      </c>
      <c r="B1788" s="6">
        <f>'4.OVTA Sites-Transects'!C1794</f>
        <v>0</v>
      </c>
      <c r="C1788" s="6">
        <f>'4.OVTA Sites-Transects'!D1794</f>
        <v>0</v>
      </c>
      <c r="D1788" s="1">
        <f>'4.OVTA Sites-Transects'!E1794</f>
        <v>0</v>
      </c>
      <c r="E1788" s="1">
        <f>'4.OVTA Sites-Transects'!G1794</f>
        <v>0</v>
      </c>
      <c r="F1788" s="1">
        <f>'4.OVTA Sites-Transects'!F1794</f>
        <v>0</v>
      </c>
      <c r="G1788" s="6">
        <f>'4.OVTA Sites-Transects'!H1794</f>
        <v>0</v>
      </c>
      <c r="H1788" s="6">
        <f>'4.OVTA Sites-Transects'!I1794</f>
        <v>0</v>
      </c>
      <c r="I1788" s="193" t="str">
        <f t="shared" si="216"/>
        <v>-</v>
      </c>
      <c r="J1788" s="27" t="str">
        <f t="shared" si="217"/>
        <v>-</v>
      </c>
      <c r="K1788" s="27" t="str">
        <f t="shared" si="218"/>
        <v>-</v>
      </c>
      <c r="L1788" s="27" t="str">
        <f t="shared" si="219"/>
        <v>-</v>
      </c>
      <c r="M1788" s="27" t="str">
        <f t="shared" si="220"/>
        <v>-</v>
      </c>
      <c r="N1788" s="28">
        <f t="shared" si="221"/>
        <v>0</v>
      </c>
      <c r="O1788" s="28">
        <f t="shared" si="223"/>
        <v>0</v>
      </c>
      <c r="P1788" s="1" t="str">
        <f t="shared" si="222"/>
        <v>no</v>
      </c>
    </row>
    <row r="1789" spans="1:16" x14ac:dyDescent="0.25">
      <c r="A1789" s="6">
        <f>'4.OVTA Sites-Transects'!B1795</f>
        <v>0</v>
      </c>
      <c r="B1789" s="6">
        <f>'4.OVTA Sites-Transects'!C1795</f>
        <v>0</v>
      </c>
      <c r="C1789" s="6">
        <f>'4.OVTA Sites-Transects'!D1795</f>
        <v>0</v>
      </c>
      <c r="D1789" s="1">
        <f>'4.OVTA Sites-Transects'!E1795</f>
        <v>0</v>
      </c>
      <c r="E1789" s="1">
        <f>'4.OVTA Sites-Transects'!G1795</f>
        <v>0</v>
      </c>
      <c r="F1789" s="1">
        <f>'4.OVTA Sites-Transects'!F1795</f>
        <v>0</v>
      </c>
      <c r="G1789" s="6">
        <f>'4.OVTA Sites-Transects'!H1795</f>
        <v>0</v>
      </c>
      <c r="H1789" s="6">
        <f>'4.OVTA Sites-Transects'!I1795</f>
        <v>0</v>
      </c>
      <c r="I1789" s="193" t="str">
        <f t="shared" si="216"/>
        <v>-</v>
      </c>
      <c r="J1789" s="27" t="str">
        <f t="shared" si="217"/>
        <v>-</v>
      </c>
      <c r="K1789" s="27" t="str">
        <f t="shared" si="218"/>
        <v>-</v>
      </c>
      <c r="L1789" s="27" t="str">
        <f t="shared" si="219"/>
        <v>-</v>
      </c>
      <c r="M1789" s="27" t="str">
        <f t="shared" si="220"/>
        <v>-</v>
      </c>
      <c r="N1789" s="28">
        <f t="shared" si="221"/>
        <v>0</v>
      </c>
      <c r="O1789" s="28">
        <f t="shared" si="223"/>
        <v>0</v>
      </c>
      <c r="P1789" s="1" t="str">
        <f t="shared" si="222"/>
        <v>no</v>
      </c>
    </row>
    <row r="1790" spans="1:16" x14ac:dyDescent="0.25">
      <c r="A1790" s="6">
        <f>'4.OVTA Sites-Transects'!B1796</f>
        <v>0</v>
      </c>
      <c r="B1790" s="6">
        <f>'4.OVTA Sites-Transects'!C1796</f>
        <v>0</v>
      </c>
      <c r="C1790" s="6">
        <f>'4.OVTA Sites-Transects'!D1796</f>
        <v>0</v>
      </c>
      <c r="D1790" s="1">
        <f>'4.OVTA Sites-Transects'!E1796</f>
        <v>0</v>
      </c>
      <c r="E1790" s="1">
        <f>'4.OVTA Sites-Transects'!G1796</f>
        <v>0</v>
      </c>
      <c r="F1790" s="1">
        <f>'4.OVTA Sites-Transects'!F1796</f>
        <v>0</v>
      </c>
      <c r="G1790" s="6">
        <f>'4.OVTA Sites-Transects'!H1796</f>
        <v>0</v>
      </c>
      <c r="H1790" s="6">
        <f>'4.OVTA Sites-Transects'!I1796</f>
        <v>0</v>
      </c>
      <c r="I1790" s="193" t="str">
        <f t="shared" si="216"/>
        <v>-</v>
      </c>
      <c r="J1790" s="27" t="str">
        <f t="shared" si="217"/>
        <v>-</v>
      </c>
      <c r="K1790" s="27" t="str">
        <f t="shared" si="218"/>
        <v>-</v>
      </c>
      <c r="L1790" s="27" t="str">
        <f t="shared" si="219"/>
        <v>-</v>
      </c>
      <c r="M1790" s="27" t="str">
        <f t="shared" si="220"/>
        <v>-</v>
      </c>
      <c r="N1790" s="28">
        <f t="shared" si="221"/>
        <v>0</v>
      </c>
      <c r="O1790" s="28">
        <f t="shared" si="223"/>
        <v>0</v>
      </c>
      <c r="P1790" s="1" t="str">
        <f t="shared" si="222"/>
        <v>no</v>
      </c>
    </row>
    <row r="1791" spans="1:16" x14ac:dyDescent="0.25">
      <c r="A1791" s="6">
        <f>'4.OVTA Sites-Transects'!B1797</f>
        <v>0</v>
      </c>
      <c r="B1791" s="6">
        <f>'4.OVTA Sites-Transects'!C1797</f>
        <v>0</v>
      </c>
      <c r="C1791" s="6">
        <f>'4.OVTA Sites-Transects'!D1797</f>
        <v>0</v>
      </c>
      <c r="D1791" s="1">
        <f>'4.OVTA Sites-Transects'!E1797</f>
        <v>0</v>
      </c>
      <c r="E1791" s="1">
        <f>'4.OVTA Sites-Transects'!G1797</f>
        <v>0</v>
      </c>
      <c r="F1791" s="1">
        <f>'4.OVTA Sites-Transects'!F1797</f>
        <v>0</v>
      </c>
      <c r="G1791" s="6">
        <f>'4.OVTA Sites-Transects'!H1797</f>
        <v>0</v>
      </c>
      <c r="H1791" s="6">
        <f>'4.OVTA Sites-Transects'!I1797</f>
        <v>0</v>
      </c>
      <c r="I1791" s="193" t="str">
        <f t="shared" si="216"/>
        <v>-</v>
      </c>
      <c r="J1791" s="27" t="str">
        <f t="shared" si="217"/>
        <v>-</v>
      </c>
      <c r="K1791" s="27" t="str">
        <f t="shared" si="218"/>
        <v>-</v>
      </c>
      <c r="L1791" s="27" t="str">
        <f t="shared" si="219"/>
        <v>-</v>
      </c>
      <c r="M1791" s="27" t="str">
        <f t="shared" si="220"/>
        <v>-</v>
      </c>
      <c r="N1791" s="28">
        <f t="shared" si="221"/>
        <v>0</v>
      </c>
      <c r="O1791" s="28">
        <f t="shared" si="223"/>
        <v>0</v>
      </c>
      <c r="P1791" s="1" t="str">
        <f t="shared" si="222"/>
        <v>no</v>
      </c>
    </row>
    <row r="1792" spans="1:16" x14ac:dyDescent="0.25">
      <c r="A1792" s="6">
        <f>'4.OVTA Sites-Transects'!B1798</f>
        <v>0</v>
      </c>
      <c r="B1792" s="6">
        <f>'4.OVTA Sites-Transects'!C1798</f>
        <v>0</v>
      </c>
      <c r="C1792" s="6">
        <f>'4.OVTA Sites-Transects'!D1798</f>
        <v>0</v>
      </c>
      <c r="D1792" s="1">
        <f>'4.OVTA Sites-Transects'!E1798</f>
        <v>0</v>
      </c>
      <c r="E1792" s="1">
        <f>'4.OVTA Sites-Transects'!G1798</f>
        <v>0</v>
      </c>
      <c r="F1792" s="1">
        <f>'4.OVTA Sites-Transects'!F1798</f>
        <v>0</v>
      </c>
      <c r="G1792" s="6">
        <f>'4.OVTA Sites-Transects'!H1798</f>
        <v>0</v>
      </c>
      <c r="H1792" s="6">
        <f>'4.OVTA Sites-Transects'!I1798</f>
        <v>0</v>
      </c>
      <c r="I1792" s="193" t="str">
        <f t="shared" si="216"/>
        <v>-</v>
      </c>
      <c r="J1792" s="27" t="str">
        <f t="shared" si="217"/>
        <v>-</v>
      </c>
      <c r="K1792" s="27" t="str">
        <f t="shared" si="218"/>
        <v>-</v>
      </c>
      <c r="L1792" s="27" t="str">
        <f t="shared" si="219"/>
        <v>-</v>
      </c>
      <c r="M1792" s="27" t="str">
        <f t="shared" si="220"/>
        <v>-</v>
      </c>
      <c r="N1792" s="28">
        <f t="shared" si="221"/>
        <v>0</v>
      </c>
      <c r="O1792" s="28">
        <f t="shared" si="223"/>
        <v>0</v>
      </c>
      <c r="P1792" s="1" t="str">
        <f t="shared" si="222"/>
        <v>no</v>
      </c>
    </row>
    <row r="1793" spans="1:16" x14ac:dyDescent="0.25">
      <c r="A1793" s="6">
        <f>'4.OVTA Sites-Transects'!B1799</f>
        <v>0</v>
      </c>
      <c r="B1793" s="6">
        <f>'4.OVTA Sites-Transects'!C1799</f>
        <v>0</v>
      </c>
      <c r="C1793" s="6">
        <f>'4.OVTA Sites-Transects'!D1799</f>
        <v>0</v>
      </c>
      <c r="D1793" s="1">
        <f>'4.OVTA Sites-Transects'!E1799</f>
        <v>0</v>
      </c>
      <c r="E1793" s="1">
        <f>'4.OVTA Sites-Transects'!G1799</f>
        <v>0</v>
      </c>
      <c r="F1793" s="1">
        <f>'4.OVTA Sites-Transects'!F1799</f>
        <v>0</v>
      </c>
      <c r="G1793" s="6">
        <f>'4.OVTA Sites-Transects'!H1799</f>
        <v>0</v>
      </c>
      <c r="H1793" s="6">
        <f>'4.OVTA Sites-Transects'!I1799</f>
        <v>0</v>
      </c>
      <c r="I1793" s="193" t="str">
        <f t="shared" si="216"/>
        <v>-</v>
      </c>
      <c r="J1793" s="27" t="str">
        <f t="shared" si="217"/>
        <v>-</v>
      </c>
      <c r="K1793" s="27" t="str">
        <f t="shared" si="218"/>
        <v>-</v>
      </c>
      <c r="L1793" s="27" t="str">
        <f t="shared" si="219"/>
        <v>-</v>
      </c>
      <c r="M1793" s="27" t="str">
        <f t="shared" si="220"/>
        <v>-</v>
      </c>
      <c r="N1793" s="28">
        <f t="shared" si="221"/>
        <v>0</v>
      </c>
      <c r="O1793" s="28">
        <f t="shared" si="223"/>
        <v>0</v>
      </c>
      <c r="P1793" s="1" t="str">
        <f t="shared" si="222"/>
        <v>no</v>
      </c>
    </row>
    <row r="1794" spans="1:16" x14ac:dyDescent="0.25">
      <c r="A1794" s="6">
        <f>'4.OVTA Sites-Transects'!B1800</f>
        <v>0</v>
      </c>
      <c r="B1794" s="6">
        <f>'4.OVTA Sites-Transects'!C1800</f>
        <v>0</v>
      </c>
      <c r="C1794" s="6">
        <f>'4.OVTA Sites-Transects'!D1800</f>
        <v>0</v>
      </c>
      <c r="D1794" s="1">
        <f>'4.OVTA Sites-Transects'!E1800</f>
        <v>0</v>
      </c>
      <c r="E1794" s="1">
        <f>'4.OVTA Sites-Transects'!G1800</f>
        <v>0</v>
      </c>
      <c r="F1794" s="1">
        <f>'4.OVTA Sites-Transects'!F1800</f>
        <v>0</v>
      </c>
      <c r="G1794" s="6">
        <f>'4.OVTA Sites-Transects'!H1800</f>
        <v>0</v>
      </c>
      <c r="H1794" s="6">
        <f>'4.OVTA Sites-Transects'!I1800</f>
        <v>0</v>
      </c>
      <c r="I1794" s="193" t="str">
        <f t="shared" si="216"/>
        <v>-</v>
      </c>
      <c r="J1794" s="27" t="str">
        <f t="shared" si="217"/>
        <v>-</v>
      </c>
      <c r="K1794" s="27" t="str">
        <f t="shared" si="218"/>
        <v>-</v>
      </c>
      <c r="L1794" s="27" t="str">
        <f t="shared" si="219"/>
        <v>-</v>
      </c>
      <c r="M1794" s="27" t="str">
        <f t="shared" si="220"/>
        <v>-</v>
      </c>
      <c r="N1794" s="28">
        <f t="shared" si="221"/>
        <v>0</v>
      </c>
      <c r="O1794" s="28">
        <f t="shared" si="223"/>
        <v>0</v>
      </c>
      <c r="P1794" s="1" t="str">
        <f t="shared" si="222"/>
        <v>no</v>
      </c>
    </row>
    <row r="1795" spans="1:16" x14ac:dyDescent="0.25">
      <c r="A1795" s="6">
        <f>'4.OVTA Sites-Transects'!B1801</f>
        <v>0</v>
      </c>
      <c r="B1795" s="6">
        <f>'4.OVTA Sites-Transects'!C1801</f>
        <v>0</v>
      </c>
      <c r="C1795" s="6">
        <f>'4.OVTA Sites-Transects'!D1801</f>
        <v>0</v>
      </c>
      <c r="D1795" s="1">
        <f>'4.OVTA Sites-Transects'!E1801</f>
        <v>0</v>
      </c>
      <c r="E1795" s="1">
        <f>'4.OVTA Sites-Transects'!G1801</f>
        <v>0</v>
      </c>
      <c r="F1795" s="1">
        <f>'4.OVTA Sites-Transects'!F1801</f>
        <v>0</v>
      </c>
      <c r="G1795" s="6">
        <f>'4.OVTA Sites-Transects'!H1801</f>
        <v>0</v>
      </c>
      <c r="H1795" s="6">
        <f>'4.OVTA Sites-Transects'!I1801</f>
        <v>0</v>
      </c>
      <c r="I1795" s="193" t="str">
        <f t="shared" ref="I1795:I1858" si="224">IF(F1795="B", SUMIF(OVTA_Calcs_TMA, D1795, WeightingFactorMod), IF(F1795="C", SUMIF(OVTA_Calcs_TMA, D1795, WeightingFactorHigh), IF(F1795="D", SUMIF(OVTA_Calcs_TMA, D1795, WeightingFactorVeryHigh), "-")))</f>
        <v>-</v>
      </c>
      <c r="J1795" s="27" t="str">
        <f t="shared" ref="J1795:J1858" si="225">IF(ISNUMBER(AVERAGEIFS(AssessmentResultsLow, AssessmentResultsSites, $A1795,AssessmentIncluded, "yes")), I1795*AVERAGEIFS(AssessmentResultsLow, AssessmentResultsSites, $A1795,AssessmentIncluded, "yes"), "-")</f>
        <v>-</v>
      </c>
      <c r="K1795" s="27" t="str">
        <f t="shared" ref="K1795:K1858" si="226">IF(ISNUMBER(AVERAGEIFS(AssessmentResultsMod, AssessmentResultsSites, $A1795,AssessmentIncluded, "yes")), I1795*AVERAGEIFS(AssessmentResultsMod, AssessmentResultsSites, $A1795,AssessmentIncluded, "yes"), "-")</f>
        <v>-</v>
      </c>
      <c r="L1795" s="27" t="str">
        <f t="shared" ref="L1795:L1858" si="227">IF(ISNUMBER(AVERAGEIFS(AssessmentResultsHigh, AssessmentResultsSites, $A1795,AssessmentIncluded, "yes")), I1795*AVERAGEIFS(AssessmentResultsHigh, AssessmentResultsSites, $A1795,AssessmentIncluded, "yes"), "-")</f>
        <v>-</v>
      </c>
      <c r="M1795" s="27" t="str">
        <f t="shared" ref="M1795:M1858" si="228">IF(ISNUMBER(AVERAGEIFS(AssessmentResultsVeryHigh, AssessmentResultsSites, $A1795,AssessmentIncluded, "yes")), I1795*AVERAGEIFS(AssessmentResultsVeryHigh, AssessmentResultsSites, $A1795,AssessmentIncluded, "yes"), "-")</f>
        <v>-</v>
      </c>
      <c r="N1795" s="28">
        <f t="shared" ref="N1795:N1858" si="229">COUNTIFS(AssessmentResultsSites, A1795, AssessmentIncluded, "yes")</f>
        <v>0</v>
      </c>
      <c r="O1795" s="28">
        <f t="shared" si="223"/>
        <v>0</v>
      </c>
      <c r="P1795" s="1" t="str">
        <f t="shared" ref="P1795:P1858" si="230">IF(AND(G1795="Yes", N1795&gt;0), "yes", "no")</f>
        <v>no</v>
      </c>
    </row>
    <row r="1796" spans="1:16" x14ac:dyDescent="0.25">
      <c r="A1796" s="6">
        <f>'4.OVTA Sites-Transects'!B1802</f>
        <v>0</v>
      </c>
      <c r="B1796" s="6">
        <f>'4.OVTA Sites-Transects'!C1802</f>
        <v>0</v>
      </c>
      <c r="C1796" s="6">
        <f>'4.OVTA Sites-Transects'!D1802</f>
        <v>0</v>
      </c>
      <c r="D1796" s="1">
        <f>'4.OVTA Sites-Transects'!E1802</f>
        <v>0</v>
      </c>
      <c r="E1796" s="1">
        <f>'4.OVTA Sites-Transects'!G1802</f>
        <v>0</v>
      </c>
      <c r="F1796" s="1">
        <f>'4.OVTA Sites-Transects'!F1802</f>
        <v>0</v>
      </c>
      <c r="G1796" s="6">
        <f>'4.OVTA Sites-Transects'!H1802</f>
        <v>0</v>
      </c>
      <c r="H1796" s="6">
        <f>'4.OVTA Sites-Transects'!I1802</f>
        <v>0</v>
      </c>
      <c r="I1796" s="193" t="str">
        <f t="shared" si="224"/>
        <v>-</v>
      </c>
      <c r="J1796" s="27" t="str">
        <f t="shared" si="225"/>
        <v>-</v>
      </c>
      <c r="K1796" s="27" t="str">
        <f t="shared" si="226"/>
        <v>-</v>
      </c>
      <c r="L1796" s="27" t="str">
        <f t="shared" si="227"/>
        <v>-</v>
      </c>
      <c r="M1796" s="27" t="str">
        <f t="shared" si="228"/>
        <v>-</v>
      </c>
      <c r="N1796" s="28">
        <f t="shared" si="229"/>
        <v>0</v>
      </c>
      <c r="O1796" s="28">
        <f t="shared" ref="O1796:O1859" si="231">IF(P1796="yes", N1796, 0)</f>
        <v>0</v>
      </c>
      <c r="P1796" s="1" t="str">
        <f t="shared" si="230"/>
        <v>no</v>
      </c>
    </row>
    <row r="1797" spans="1:16" x14ac:dyDescent="0.25">
      <c r="A1797" s="6">
        <f>'4.OVTA Sites-Transects'!B1803</f>
        <v>0</v>
      </c>
      <c r="B1797" s="6">
        <f>'4.OVTA Sites-Transects'!C1803</f>
        <v>0</v>
      </c>
      <c r="C1797" s="6">
        <f>'4.OVTA Sites-Transects'!D1803</f>
        <v>0</v>
      </c>
      <c r="D1797" s="1">
        <f>'4.OVTA Sites-Transects'!E1803</f>
        <v>0</v>
      </c>
      <c r="E1797" s="1">
        <f>'4.OVTA Sites-Transects'!G1803</f>
        <v>0</v>
      </c>
      <c r="F1797" s="1">
        <f>'4.OVTA Sites-Transects'!F1803</f>
        <v>0</v>
      </c>
      <c r="G1797" s="6">
        <f>'4.OVTA Sites-Transects'!H1803</f>
        <v>0</v>
      </c>
      <c r="H1797" s="6">
        <f>'4.OVTA Sites-Transects'!I1803</f>
        <v>0</v>
      </c>
      <c r="I1797" s="193" t="str">
        <f t="shared" si="224"/>
        <v>-</v>
      </c>
      <c r="J1797" s="27" t="str">
        <f t="shared" si="225"/>
        <v>-</v>
      </c>
      <c r="K1797" s="27" t="str">
        <f t="shared" si="226"/>
        <v>-</v>
      </c>
      <c r="L1797" s="27" t="str">
        <f t="shared" si="227"/>
        <v>-</v>
      </c>
      <c r="M1797" s="27" t="str">
        <f t="shared" si="228"/>
        <v>-</v>
      </c>
      <c r="N1797" s="28">
        <f t="shared" si="229"/>
        <v>0</v>
      </c>
      <c r="O1797" s="28">
        <f t="shared" si="231"/>
        <v>0</v>
      </c>
      <c r="P1797" s="1" t="str">
        <f t="shared" si="230"/>
        <v>no</v>
      </c>
    </row>
    <row r="1798" spans="1:16" x14ac:dyDescent="0.25">
      <c r="A1798" s="6">
        <f>'4.OVTA Sites-Transects'!B1804</f>
        <v>0</v>
      </c>
      <c r="B1798" s="6">
        <f>'4.OVTA Sites-Transects'!C1804</f>
        <v>0</v>
      </c>
      <c r="C1798" s="6">
        <f>'4.OVTA Sites-Transects'!D1804</f>
        <v>0</v>
      </c>
      <c r="D1798" s="1">
        <f>'4.OVTA Sites-Transects'!E1804</f>
        <v>0</v>
      </c>
      <c r="E1798" s="1">
        <f>'4.OVTA Sites-Transects'!G1804</f>
        <v>0</v>
      </c>
      <c r="F1798" s="1">
        <f>'4.OVTA Sites-Transects'!F1804</f>
        <v>0</v>
      </c>
      <c r="G1798" s="6">
        <f>'4.OVTA Sites-Transects'!H1804</f>
        <v>0</v>
      </c>
      <c r="H1798" s="6">
        <f>'4.OVTA Sites-Transects'!I1804</f>
        <v>0</v>
      </c>
      <c r="I1798" s="193" t="str">
        <f t="shared" si="224"/>
        <v>-</v>
      </c>
      <c r="J1798" s="27" t="str">
        <f t="shared" si="225"/>
        <v>-</v>
      </c>
      <c r="K1798" s="27" t="str">
        <f t="shared" si="226"/>
        <v>-</v>
      </c>
      <c r="L1798" s="27" t="str">
        <f t="shared" si="227"/>
        <v>-</v>
      </c>
      <c r="M1798" s="27" t="str">
        <f t="shared" si="228"/>
        <v>-</v>
      </c>
      <c r="N1798" s="28">
        <f t="shared" si="229"/>
        <v>0</v>
      </c>
      <c r="O1798" s="28">
        <f t="shared" si="231"/>
        <v>0</v>
      </c>
      <c r="P1798" s="1" t="str">
        <f t="shared" si="230"/>
        <v>no</v>
      </c>
    </row>
    <row r="1799" spans="1:16" x14ac:dyDescent="0.25">
      <c r="A1799" s="6">
        <f>'4.OVTA Sites-Transects'!B1805</f>
        <v>0</v>
      </c>
      <c r="B1799" s="6">
        <f>'4.OVTA Sites-Transects'!C1805</f>
        <v>0</v>
      </c>
      <c r="C1799" s="6">
        <f>'4.OVTA Sites-Transects'!D1805</f>
        <v>0</v>
      </c>
      <c r="D1799" s="1">
        <f>'4.OVTA Sites-Transects'!E1805</f>
        <v>0</v>
      </c>
      <c r="E1799" s="1">
        <f>'4.OVTA Sites-Transects'!G1805</f>
        <v>0</v>
      </c>
      <c r="F1799" s="1">
        <f>'4.OVTA Sites-Transects'!F1805</f>
        <v>0</v>
      </c>
      <c r="G1799" s="6">
        <f>'4.OVTA Sites-Transects'!H1805</f>
        <v>0</v>
      </c>
      <c r="H1799" s="6">
        <f>'4.OVTA Sites-Transects'!I1805</f>
        <v>0</v>
      </c>
      <c r="I1799" s="193" t="str">
        <f t="shared" si="224"/>
        <v>-</v>
      </c>
      <c r="J1799" s="27" t="str">
        <f t="shared" si="225"/>
        <v>-</v>
      </c>
      <c r="K1799" s="27" t="str">
        <f t="shared" si="226"/>
        <v>-</v>
      </c>
      <c r="L1799" s="27" t="str">
        <f t="shared" si="227"/>
        <v>-</v>
      </c>
      <c r="M1799" s="27" t="str">
        <f t="shared" si="228"/>
        <v>-</v>
      </c>
      <c r="N1799" s="28">
        <f t="shared" si="229"/>
        <v>0</v>
      </c>
      <c r="O1799" s="28">
        <f t="shared" si="231"/>
        <v>0</v>
      </c>
      <c r="P1799" s="1" t="str">
        <f t="shared" si="230"/>
        <v>no</v>
      </c>
    </row>
    <row r="1800" spans="1:16" x14ac:dyDescent="0.25">
      <c r="A1800" s="6">
        <f>'4.OVTA Sites-Transects'!B1806</f>
        <v>0</v>
      </c>
      <c r="B1800" s="6">
        <f>'4.OVTA Sites-Transects'!C1806</f>
        <v>0</v>
      </c>
      <c r="C1800" s="6">
        <f>'4.OVTA Sites-Transects'!D1806</f>
        <v>0</v>
      </c>
      <c r="D1800" s="1">
        <f>'4.OVTA Sites-Transects'!E1806</f>
        <v>0</v>
      </c>
      <c r="E1800" s="1">
        <f>'4.OVTA Sites-Transects'!G1806</f>
        <v>0</v>
      </c>
      <c r="F1800" s="1">
        <f>'4.OVTA Sites-Transects'!F1806</f>
        <v>0</v>
      </c>
      <c r="G1800" s="6">
        <f>'4.OVTA Sites-Transects'!H1806</f>
        <v>0</v>
      </c>
      <c r="H1800" s="6">
        <f>'4.OVTA Sites-Transects'!I1806</f>
        <v>0</v>
      </c>
      <c r="I1800" s="193" t="str">
        <f t="shared" si="224"/>
        <v>-</v>
      </c>
      <c r="J1800" s="27" t="str">
        <f t="shared" si="225"/>
        <v>-</v>
      </c>
      <c r="K1800" s="27" t="str">
        <f t="shared" si="226"/>
        <v>-</v>
      </c>
      <c r="L1800" s="27" t="str">
        <f t="shared" si="227"/>
        <v>-</v>
      </c>
      <c r="M1800" s="27" t="str">
        <f t="shared" si="228"/>
        <v>-</v>
      </c>
      <c r="N1800" s="28">
        <f t="shared" si="229"/>
        <v>0</v>
      </c>
      <c r="O1800" s="28">
        <f t="shared" si="231"/>
        <v>0</v>
      </c>
      <c r="P1800" s="1" t="str">
        <f t="shared" si="230"/>
        <v>no</v>
      </c>
    </row>
    <row r="1801" spans="1:16" x14ac:dyDescent="0.25">
      <c r="A1801" s="6">
        <f>'4.OVTA Sites-Transects'!B1807</f>
        <v>0</v>
      </c>
      <c r="B1801" s="6">
        <f>'4.OVTA Sites-Transects'!C1807</f>
        <v>0</v>
      </c>
      <c r="C1801" s="6">
        <f>'4.OVTA Sites-Transects'!D1807</f>
        <v>0</v>
      </c>
      <c r="D1801" s="1">
        <f>'4.OVTA Sites-Transects'!E1807</f>
        <v>0</v>
      </c>
      <c r="E1801" s="1">
        <f>'4.OVTA Sites-Transects'!G1807</f>
        <v>0</v>
      </c>
      <c r="F1801" s="1">
        <f>'4.OVTA Sites-Transects'!F1807</f>
        <v>0</v>
      </c>
      <c r="G1801" s="6">
        <f>'4.OVTA Sites-Transects'!H1807</f>
        <v>0</v>
      </c>
      <c r="H1801" s="6">
        <f>'4.OVTA Sites-Transects'!I1807</f>
        <v>0</v>
      </c>
      <c r="I1801" s="193" t="str">
        <f t="shared" si="224"/>
        <v>-</v>
      </c>
      <c r="J1801" s="27" t="str">
        <f t="shared" si="225"/>
        <v>-</v>
      </c>
      <c r="K1801" s="27" t="str">
        <f t="shared" si="226"/>
        <v>-</v>
      </c>
      <c r="L1801" s="27" t="str">
        <f t="shared" si="227"/>
        <v>-</v>
      </c>
      <c r="M1801" s="27" t="str">
        <f t="shared" si="228"/>
        <v>-</v>
      </c>
      <c r="N1801" s="28">
        <f t="shared" si="229"/>
        <v>0</v>
      </c>
      <c r="O1801" s="28">
        <f t="shared" si="231"/>
        <v>0</v>
      </c>
      <c r="P1801" s="1" t="str">
        <f t="shared" si="230"/>
        <v>no</v>
      </c>
    </row>
    <row r="1802" spans="1:16" x14ac:dyDescent="0.25">
      <c r="A1802" s="6">
        <f>'4.OVTA Sites-Transects'!B1808</f>
        <v>0</v>
      </c>
      <c r="B1802" s="6">
        <f>'4.OVTA Sites-Transects'!C1808</f>
        <v>0</v>
      </c>
      <c r="C1802" s="6">
        <f>'4.OVTA Sites-Transects'!D1808</f>
        <v>0</v>
      </c>
      <c r="D1802" s="1">
        <f>'4.OVTA Sites-Transects'!E1808</f>
        <v>0</v>
      </c>
      <c r="E1802" s="1">
        <f>'4.OVTA Sites-Transects'!G1808</f>
        <v>0</v>
      </c>
      <c r="F1802" s="1">
        <f>'4.OVTA Sites-Transects'!F1808</f>
        <v>0</v>
      </c>
      <c r="G1802" s="6">
        <f>'4.OVTA Sites-Transects'!H1808</f>
        <v>0</v>
      </c>
      <c r="H1802" s="6">
        <f>'4.OVTA Sites-Transects'!I1808</f>
        <v>0</v>
      </c>
      <c r="I1802" s="193" t="str">
        <f t="shared" si="224"/>
        <v>-</v>
      </c>
      <c r="J1802" s="27" t="str">
        <f t="shared" si="225"/>
        <v>-</v>
      </c>
      <c r="K1802" s="27" t="str">
        <f t="shared" si="226"/>
        <v>-</v>
      </c>
      <c r="L1802" s="27" t="str">
        <f t="shared" si="227"/>
        <v>-</v>
      </c>
      <c r="M1802" s="27" t="str">
        <f t="shared" si="228"/>
        <v>-</v>
      </c>
      <c r="N1802" s="28">
        <f t="shared" si="229"/>
        <v>0</v>
      </c>
      <c r="O1802" s="28">
        <f t="shared" si="231"/>
        <v>0</v>
      </c>
      <c r="P1802" s="1" t="str">
        <f t="shared" si="230"/>
        <v>no</v>
      </c>
    </row>
    <row r="1803" spans="1:16" x14ac:dyDescent="0.25">
      <c r="A1803" s="6">
        <f>'4.OVTA Sites-Transects'!B1809</f>
        <v>0</v>
      </c>
      <c r="B1803" s="6">
        <f>'4.OVTA Sites-Transects'!C1809</f>
        <v>0</v>
      </c>
      <c r="C1803" s="6">
        <f>'4.OVTA Sites-Transects'!D1809</f>
        <v>0</v>
      </c>
      <c r="D1803" s="1">
        <f>'4.OVTA Sites-Transects'!E1809</f>
        <v>0</v>
      </c>
      <c r="E1803" s="1">
        <f>'4.OVTA Sites-Transects'!G1809</f>
        <v>0</v>
      </c>
      <c r="F1803" s="1">
        <f>'4.OVTA Sites-Transects'!F1809</f>
        <v>0</v>
      </c>
      <c r="G1803" s="6">
        <f>'4.OVTA Sites-Transects'!H1809</f>
        <v>0</v>
      </c>
      <c r="H1803" s="6">
        <f>'4.OVTA Sites-Transects'!I1809</f>
        <v>0</v>
      </c>
      <c r="I1803" s="193" t="str">
        <f t="shared" si="224"/>
        <v>-</v>
      </c>
      <c r="J1803" s="27" t="str">
        <f t="shared" si="225"/>
        <v>-</v>
      </c>
      <c r="K1803" s="27" t="str">
        <f t="shared" si="226"/>
        <v>-</v>
      </c>
      <c r="L1803" s="27" t="str">
        <f t="shared" si="227"/>
        <v>-</v>
      </c>
      <c r="M1803" s="27" t="str">
        <f t="shared" si="228"/>
        <v>-</v>
      </c>
      <c r="N1803" s="28">
        <f t="shared" si="229"/>
        <v>0</v>
      </c>
      <c r="O1803" s="28">
        <f t="shared" si="231"/>
        <v>0</v>
      </c>
      <c r="P1803" s="1" t="str">
        <f t="shared" si="230"/>
        <v>no</v>
      </c>
    </row>
    <row r="1804" spans="1:16" x14ac:dyDescent="0.25">
      <c r="A1804" s="6">
        <f>'4.OVTA Sites-Transects'!B1810</f>
        <v>0</v>
      </c>
      <c r="B1804" s="6">
        <f>'4.OVTA Sites-Transects'!C1810</f>
        <v>0</v>
      </c>
      <c r="C1804" s="6">
        <f>'4.OVTA Sites-Transects'!D1810</f>
        <v>0</v>
      </c>
      <c r="D1804" s="1">
        <f>'4.OVTA Sites-Transects'!E1810</f>
        <v>0</v>
      </c>
      <c r="E1804" s="1">
        <f>'4.OVTA Sites-Transects'!G1810</f>
        <v>0</v>
      </c>
      <c r="F1804" s="1">
        <f>'4.OVTA Sites-Transects'!F1810</f>
        <v>0</v>
      </c>
      <c r="G1804" s="6">
        <f>'4.OVTA Sites-Transects'!H1810</f>
        <v>0</v>
      </c>
      <c r="H1804" s="6">
        <f>'4.OVTA Sites-Transects'!I1810</f>
        <v>0</v>
      </c>
      <c r="I1804" s="193" t="str">
        <f t="shared" si="224"/>
        <v>-</v>
      </c>
      <c r="J1804" s="27" t="str">
        <f t="shared" si="225"/>
        <v>-</v>
      </c>
      <c r="K1804" s="27" t="str">
        <f t="shared" si="226"/>
        <v>-</v>
      </c>
      <c r="L1804" s="27" t="str">
        <f t="shared" si="227"/>
        <v>-</v>
      </c>
      <c r="M1804" s="27" t="str">
        <f t="shared" si="228"/>
        <v>-</v>
      </c>
      <c r="N1804" s="28">
        <f t="shared" si="229"/>
        <v>0</v>
      </c>
      <c r="O1804" s="28">
        <f t="shared" si="231"/>
        <v>0</v>
      </c>
      <c r="P1804" s="1" t="str">
        <f t="shared" si="230"/>
        <v>no</v>
      </c>
    </row>
    <row r="1805" spans="1:16" x14ac:dyDescent="0.25">
      <c r="A1805" s="6">
        <f>'4.OVTA Sites-Transects'!B1811</f>
        <v>0</v>
      </c>
      <c r="B1805" s="6">
        <f>'4.OVTA Sites-Transects'!C1811</f>
        <v>0</v>
      </c>
      <c r="C1805" s="6">
        <f>'4.OVTA Sites-Transects'!D1811</f>
        <v>0</v>
      </c>
      <c r="D1805" s="1">
        <f>'4.OVTA Sites-Transects'!E1811</f>
        <v>0</v>
      </c>
      <c r="E1805" s="1">
        <f>'4.OVTA Sites-Transects'!G1811</f>
        <v>0</v>
      </c>
      <c r="F1805" s="1">
        <f>'4.OVTA Sites-Transects'!F1811</f>
        <v>0</v>
      </c>
      <c r="G1805" s="6">
        <f>'4.OVTA Sites-Transects'!H1811</f>
        <v>0</v>
      </c>
      <c r="H1805" s="6">
        <f>'4.OVTA Sites-Transects'!I1811</f>
        <v>0</v>
      </c>
      <c r="I1805" s="193" t="str">
        <f t="shared" si="224"/>
        <v>-</v>
      </c>
      <c r="J1805" s="27" t="str">
        <f t="shared" si="225"/>
        <v>-</v>
      </c>
      <c r="K1805" s="27" t="str">
        <f t="shared" si="226"/>
        <v>-</v>
      </c>
      <c r="L1805" s="27" t="str">
        <f t="shared" si="227"/>
        <v>-</v>
      </c>
      <c r="M1805" s="27" t="str">
        <f t="shared" si="228"/>
        <v>-</v>
      </c>
      <c r="N1805" s="28">
        <f t="shared" si="229"/>
        <v>0</v>
      </c>
      <c r="O1805" s="28">
        <f t="shared" si="231"/>
        <v>0</v>
      </c>
      <c r="P1805" s="1" t="str">
        <f t="shared" si="230"/>
        <v>no</v>
      </c>
    </row>
    <row r="1806" spans="1:16" x14ac:dyDescent="0.25">
      <c r="A1806" s="6">
        <f>'4.OVTA Sites-Transects'!B1812</f>
        <v>0</v>
      </c>
      <c r="B1806" s="6">
        <f>'4.OVTA Sites-Transects'!C1812</f>
        <v>0</v>
      </c>
      <c r="C1806" s="6">
        <f>'4.OVTA Sites-Transects'!D1812</f>
        <v>0</v>
      </c>
      <c r="D1806" s="1">
        <f>'4.OVTA Sites-Transects'!E1812</f>
        <v>0</v>
      </c>
      <c r="E1806" s="1">
        <f>'4.OVTA Sites-Transects'!G1812</f>
        <v>0</v>
      </c>
      <c r="F1806" s="1">
        <f>'4.OVTA Sites-Transects'!F1812</f>
        <v>0</v>
      </c>
      <c r="G1806" s="6">
        <f>'4.OVTA Sites-Transects'!H1812</f>
        <v>0</v>
      </c>
      <c r="H1806" s="6">
        <f>'4.OVTA Sites-Transects'!I1812</f>
        <v>0</v>
      </c>
      <c r="I1806" s="193" t="str">
        <f t="shared" si="224"/>
        <v>-</v>
      </c>
      <c r="J1806" s="27" t="str">
        <f t="shared" si="225"/>
        <v>-</v>
      </c>
      <c r="K1806" s="27" t="str">
        <f t="shared" si="226"/>
        <v>-</v>
      </c>
      <c r="L1806" s="27" t="str">
        <f t="shared" si="227"/>
        <v>-</v>
      </c>
      <c r="M1806" s="27" t="str">
        <f t="shared" si="228"/>
        <v>-</v>
      </c>
      <c r="N1806" s="28">
        <f t="shared" si="229"/>
        <v>0</v>
      </c>
      <c r="O1806" s="28">
        <f t="shared" si="231"/>
        <v>0</v>
      </c>
      <c r="P1806" s="1" t="str">
        <f t="shared" si="230"/>
        <v>no</v>
      </c>
    </row>
    <row r="1807" spans="1:16" x14ac:dyDescent="0.25">
      <c r="A1807" s="6">
        <f>'4.OVTA Sites-Transects'!B1813</f>
        <v>0</v>
      </c>
      <c r="B1807" s="6">
        <f>'4.OVTA Sites-Transects'!C1813</f>
        <v>0</v>
      </c>
      <c r="C1807" s="6">
        <f>'4.OVTA Sites-Transects'!D1813</f>
        <v>0</v>
      </c>
      <c r="D1807" s="1">
        <f>'4.OVTA Sites-Transects'!E1813</f>
        <v>0</v>
      </c>
      <c r="E1807" s="1">
        <f>'4.OVTA Sites-Transects'!G1813</f>
        <v>0</v>
      </c>
      <c r="F1807" s="1">
        <f>'4.OVTA Sites-Transects'!F1813</f>
        <v>0</v>
      </c>
      <c r="G1807" s="6">
        <f>'4.OVTA Sites-Transects'!H1813</f>
        <v>0</v>
      </c>
      <c r="H1807" s="6">
        <f>'4.OVTA Sites-Transects'!I1813</f>
        <v>0</v>
      </c>
      <c r="I1807" s="193" t="str">
        <f t="shared" si="224"/>
        <v>-</v>
      </c>
      <c r="J1807" s="27" t="str">
        <f t="shared" si="225"/>
        <v>-</v>
      </c>
      <c r="K1807" s="27" t="str">
        <f t="shared" si="226"/>
        <v>-</v>
      </c>
      <c r="L1807" s="27" t="str">
        <f t="shared" si="227"/>
        <v>-</v>
      </c>
      <c r="M1807" s="27" t="str">
        <f t="shared" si="228"/>
        <v>-</v>
      </c>
      <c r="N1807" s="28">
        <f t="shared" si="229"/>
        <v>0</v>
      </c>
      <c r="O1807" s="28">
        <f t="shared" si="231"/>
        <v>0</v>
      </c>
      <c r="P1807" s="1" t="str">
        <f t="shared" si="230"/>
        <v>no</v>
      </c>
    </row>
    <row r="1808" spans="1:16" x14ac:dyDescent="0.25">
      <c r="A1808" s="6">
        <f>'4.OVTA Sites-Transects'!B1814</f>
        <v>0</v>
      </c>
      <c r="B1808" s="6">
        <f>'4.OVTA Sites-Transects'!C1814</f>
        <v>0</v>
      </c>
      <c r="C1808" s="6">
        <f>'4.OVTA Sites-Transects'!D1814</f>
        <v>0</v>
      </c>
      <c r="D1808" s="1">
        <f>'4.OVTA Sites-Transects'!E1814</f>
        <v>0</v>
      </c>
      <c r="E1808" s="1">
        <f>'4.OVTA Sites-Transects'!G1814</f>
        <v>0</v>
      </c>
      <c r="F1808" s="1">
        <f>'4.OVTA Sites-Transects'!F1814</f>
        <v>0</v>
      </c>
      <c r="G1808" s="6">
        <f>'4.OVTA Sites-Transects'!H1814</f>
        <v>0</v>
      </c>
      <c r="H1808" s="6">
        <f>'4.OVTA Sites-Transects'!I1814</f>
        <v>0</v>
      </c>
      <c r="I1808" s="193" t="str">
        <f t="shared" si="224"/>
        <v>-</v>
      </c>
      <c r="J1808" s="27" t="str">
        <f t="shared" si="225"/>
        <v>-</v>
      </c>
      <c r="K1808" s="27" t="str">
        <f t="shared" si="226"/>
        <v>-</v>
      </c>
      <c r="L1808" s="27" t="str">
        <f t="shared" si="227"/>
        <v>-</v>
      </c>
      <c r="M1808" s="27" t="str">
        <f t="shared" si="228"/>
        <v>-</v>
      </c>
      <c r="N1808" s="28">
        <f t="shared" si="229"/>
        <v>0</v>
      </c>
      <c r="O1808" s="28">
        <f t="shared" si="231"/>
        <v>0</v>
      </c>
      <c r="P1808" s="1" t="str">
        <f t="shared" si="230"/>
        <v>no</v>
      </c>
    </row>
    <row r="1809" spans="1:16" x14ac:dyDescent="0.25">
      <c r="A1809" s="6">
        <f>'4.OVTA Sites-Transects'!B1815</f>
        <v>0</v>
      </c>
      <c r="B1809" s="6">
        <f>'4.OVTA Sites-Transects'!C1815</f>
        <v>0</v>
      </c>
      <c r="C1809" s="6">
        <f>'4.OVTA Sites-Transects'!D1815</f>
        <v>0</v>
      </c>
      <c r="D1809" s="1">
        <f>'4.OVTA Sites-Transects'!E1815</f>
        <v>0</v>
      </c>
      <c r="E1809" s="1">
        <f>'4.OVTA Sites-Transects'!G1815</f>
        <v>0</v>
      </c>
      <c r="F1809" s="1">
        <f>'4.OVTA Sites-Transects'!F1815</f>
        <v>0</v>
      </c>
      <c r="G1809" s="6">
        <f>'4.OVTA Sites-Transects'!H1815</f>
        <v>0</v>
      </c>
      <c r="H1809" s="6">
        <f>'4.OVTA Sites-Transects'!I1815</f>
        <v>0</v>
      </c>
      <c r="I1809" s="193" t="str">
        <f t="shared" si="224"/>
        <v>-</v>
      </c>
      <c r="J1809" s="27" t="str">
        <f t="shared" si="225"/>
        <v>-</v>
      </c>
      <c r="K1809" s="27" t="str">
        <f t="shared" si="226"/>
        <v>-</v>
      </c>
      <c r="L1809" s="27" t="str">
        <f t="shared" si="227"/>
        <v>-</v>
      </c>
      <c r="M1809" s="27" t="str">
        <f t="shared" si="228"/>
        <v>-</v>
      </c>
      <c r="N1809" s="28">
        <f t="shared" si="229"/>
        <v>0</v>
      </c>
      <c r="O1809" s="28">
        <f t="shared" si="231"/>
        <v>0</v>
      </c>
      <c r="P1809" s="1" t="str">
        <f t="shared" si="230"/>
        <v>no</v>
      </c>
    </row>
    <row r="1810" spans="1:16" x14ac:dyDescent="0.25">
      <c r="A1810" s="6">
        <f>'4.OVTA Sites-Transects'!B1816</f>
        <v>0</v>
      </c>
      <c r="B1810" s="6">
        <f>'4.OVTA Sites-Transects'!C1816</f>
        <v>0</v>
      </c>
      <c r="C1810" s="6">
        <f>'4.OVTA Sites-Transects'!D1816</f>
        <v>0</v>
      </c>
      <c r="D1810" s="1">
        <f>'4.OVTA Sites-Transects'!E1816</f>
        <v>0</v>
      </c>
      <c r="E1810" s="1">
        <f>'4.OVTA Sites-Transects'!G1816</f>
        <v>0</v>
      </c>
      <c r="F1810" s="1">
        <f>'4.OVTA Sites-Transects'!F1816</f>
        <v>0</v>
      </c>
      <c r="G1810" s="6">
        <f>'4.OVTA Sites-Transects'!H1816</f>
        <v>0</v>
      </c>
      <c r="H1810" s="6">
        <f>'4.OVTA Sites-Transects'!I1816</f>
        <v>0</v>
      </c>
      <c r="I1810" s="193" t="str">
        <f t="shared" si="224"/>
        <v>-</v>
      </c>
      <c r="J1810" s="27" t="str">
        <f t="shared" si="225"/>
        <v>-</v>
      </c>
      <c r="K1810" s="27" t="str">
        <f t="shared" si="226"/>
        <v>-</v>
      </c>
      <c r="L1810" s="27" t="str">
        <f t="shared" si="227"/>
        <v>-</v>
      </c>
      <c r="M1810" s="27" t="str">
        <f t="shared" si="228"/>
        <v>-</v>
      </c>
      <c r="N1810" s="28">
        <f t="shared" si="229"/>
        <v>0</v>
      </c>
      <c r="O1810" s="28">
        <f t="shared" si="231"/>
        <v>0</v>
      </c>
      <c r="P1810" s="1" t="str">
        <f t="shared" si="230"/>
        <v>no</v>
      </c>
    </row>
    <row r="1811" spans="1:16" x14ac:dyDescent="0.25">
      <c r="A1811" s="6">
        <f>'4.OVTA Sites-Transects'!B1817</f>
        <v>0</v>
      </c>
      <c r="B1811" s="6">
        <f>'4.OVTA Sites-Transects'!C1817</f>
        <v>0</v>
      </c>
      <c r="C1811" s="6">
        <f>'4.OVTA Sites-Transects'!D1817</f>
        <v>0</v>
      </c>
      <c r="D1811" s="1">
        <f>'4.OVTA Sites-Transects'!E1817</f>
        <v>0</v>
      </c>
      <c r="E1811" s="1">
        <f>'4.OVTA Sites-Transects'!G1817</f>
        <v>0</v>
      </c>
      <c r="F1811" s="1">
        <f>'4.OVTA Sites-Transects'!F1817</f>
        <v>0</v>
      </c>
      <c r="G1811" s="6">
        <f>'4.OVTA Sites-Transects'!H1817</f>
        <v>0</v>
      </c>
      <c r="H1811" s="6">
        <f>'4.OVTA Sites-Transects'!I1817</f>
        <v>0</v>
      </c>
      <c r="I1811" s="193" t="str">
        <f t="shared" si="224"/>
        <v>-</v>
      </c>
      <c r="J1811" s="27" t="str">
        <f t="shared" si="225"/>
        <v>-</v>
      </c>
      <c r="K1811" s="27" t="str">
        <f t="shared" si="226"/>
        <v>-</v>
      </c>
      <c r="L1811" s="27" t="str">
        <f t="shared" si="227"/>
        <v>-</v>
      </c>
      <c r="M1811" s="27" t="str">
        <f t="shared" si="228"/>
        <v>-</v>
      </c>
      <c r="N1811" s="28">
        <f t="shared" si="229"/>
        <v>0</v>
      </c>
      <c r="O1811" s="28">
        <f t="shared" si="231"/>
        <v>0</v>
      </c>
      <c r="P1811" s="1" t="str">
        <f t="shared" si="230"/>
        <v>no</v>
      </c>
    </row>
    <row r="1812" spans="1:16" x14ac:dyDescent="0.25">
      <c r="A1812" s="6">
        <f>'4.OVTA Sites-Transects'!B1818</f>
        <v>0</v>
      </c>
      <c r="B1812" s="6">
        <f>'4.OVTA Sites-Transects'!C1818</f>
        <v>0</v>
      </c>
      <c r="C1812" s="6">
        <f>'4.OVTA Sites-Transects'!D1818</f>
        <v>0</v>
      </c>
      <c r="D1812" s="1">
        <f>'4.OVTA Sites-Transects'!E1818</f>
        <v>0</v>
      </c>
      <c r="E1812" s="1">
        <f>'4.OVTA Sites-Transects'!G1818</f>
        <v>0</v>
      </c>
      <c r="F1812" s="1">
        <f>'4.OVTA Sites-Transects'!F1818</f>
        <v>0</v>
      </c>
      <c r="G1812" s="6">
        <f>'4.OVTA Sites-Transects'!H1818</f>
        <v>0</v>
      </c>
      <c r="H1812" s="6">
        <f>'4.OVTA Sites-Transects'!I1818</f>
        <v>0</v>
      </c>
      <c r="I1812" s="193" t="str">
        <f t="shared" si="224"/>
        <v>-</v>
      </c>
      <c r="J1812" s="27" t="str">
        <f t="shared" si="225"/>
        <v>-</v>
      </c>
      <c r="K1812" s="27" t="str">
        <f t="shared" si="226"/>
        <v>-</v>
      </c>
      <c r="L1812" s="27" t="str">
        <f t="shared" si="227"/>
        <v>-</v>
      </c>
      <c r="M1812" s="27" t="str">
        <f t="shared" si="228"/>
        <v>-</v>
      </c>
      <c r="N1812" s="28">
        <f t="shared" si="229"/>
        <v>0</v>
      </c>
      <c r="O1812" s="28">
        <f t="shared" si="231"/>
        <v>0</v>
      </c>
      <c r="P1812" s="1" t="str">
        <f t="shared" si="230"/>
        <v>no</v>
      </c>
    </row>
    <row r="1813" spans="1:16" x14ac:dyDescent="0.25">
      <c r="A1813" s="6">
        <f>'4.OVTA Sites-Transects'!B1819</f>
        <v>0</v>
      </c>
      <c r="B1813" s="6">
        <f>'4.OVTA Sites-Transects'!C1819</f>
        <v>0</v>
      </c>
      <c r="C1813" s="6">
        <f>'4.OVTA Sites-Transects'!D1819</f>
        <v>0</v>
      </c>
      <c r="D1813" s="1">
        <f>'4.OVTA Sites-Transects'!E1819</f>
        <v>0</v>
      </c>
      <c r="E1813" s="1">
        <f>'4.OVTA Sites-Transects'!G1819</f>
        <v>0</v>
      </c>
      <c r="F1813" s="1">
        <f>'4.OVTA Sites-Transects'!F1819</f>
        <v>0</v>
      </c>
      <c r="G1813" s="6">
        <f>'4.OVTA Sites-Transects'!H1819</f>
        <v>0</v>
      </c>
      <c r="H1813" s="6">
        <f>'4.OVTA Sites-Transects'!I1819</f>
        <v>0</v>
      </c>
      <c r="I1813" s="193" t="str">
        <f t="shared" si="224"/>
        <v>-</v>
      </c>
      <c r="J1813" s="27" t="str">
        <f t="shared" si="225"/>
        <v>-</v>
      </c>
      <c r="K1813" s="27" t="str">
        <f t="shared" si="226"/>
        <v>-</v>
      </c>
      <c r="L1813" s="27" t="str">
        <f t="shared" si="227"/>
        <v>-</v>
      </c>
      <c r="M1813" s="27" t="str">
        <f t="shared" si="228"/>
        <v>-</v>
      </c>
      <c r="N1813" s="28">
        <f t="shared" si="229"/>
        <v>0</v>
      </c>
      <c r="O1813" s="28">
        <f t="shared" si="231"/>
        <v>0</v>
      </c>
      <c r="P1813" s="1" t="str">
        <f t="shared" si="230"/>
        <v>no</v>
      </c>
    </row>
    <row r="1814" spans="1:16" x14ac:dyDescent="0.25">
      <c r="A1814" s="6">
        <f>'4.OVTA Sites-Transects'!B1820</f>
        <v>0</v>
      </c>
      <c r="B1814" s="6">
        <f>'4.OVTA Sites-Transects'!C1820</f>
        <v>0</v>
      </c>
      <c r="C1814" s="6">
        <f>'4.OVTA Sites-Transects'!D1820</f>
        <v>0</v>
      </c>
      <c r="D1814" s="1">
        <f>'4.OVTA Sites-Transects'!E1820</f>
        <v>0</v>
      </c>
      <c r="E1814" s="1">
        <f>'4.OVTA Sites-Transects'!G1820</f>
        <v>0</v>
      </c>
      <c r="F1814" s="1">
        <f>'4.OVTA Sites-Transects'!F1820</f>
        <v>0</v>
      </c>
      <c r="G1814" s="6">
        <f>'4.OVTA Sites-Transects'!H1820</f>
        <v>0</v>
      </c>
      <c r="H1814" s="6">
        <f>'4.OVTA Sites-Transects'!I1820</f>
        <v>0</v>
      </c>
      <c r="I1814" s="193" t="str">
        <f t="shared" si="224"/>
        <v>-</v>
      </c>
      <c r="J1814" s="27" t="str">
        <f t="shared" si="225"/>
        <v>-</v>
      </c>
      <c r="K1814" s="27" t="str">
        <f t="shared" si="226"/>
        <v>-</v>
      </c>
      <c r="L1814" s="27" t="str">
        <f t="shared" si="227"/>
        <v>-</v>
      </c>
      <c r="M1814" s="27" t="str">
        <f t="shared" si="228"/>
        <v>-</v>
      </c>
      <c r="N1814" s="28">
        <f t="shared" si="229"/>
        <v>0</v>
      </c>
      <c r="O1814" s="28">
        <f t="shared" si="231"/>
        <v>0</v>
      </c>
      <c r="P1814" s="1" t="str">
        <f t="shared" si="230"/>
        <v>no</v>
      </c>
    </row>
    <row r="1815" spans="1:16" x14ac:dyDescent="0.25">
      <c r="A1815" s="6">
        <f>'4.OVTA Sites-Transects'!B1821</f>
        <v>0</v>
      </c>
      <c r="B1815" s="6">
        <f>'4.OVTA Sites-Transects'!C1821</f>
        <v>0</v>
      </c>
      <c r="C1815" s="6">
        <f>'4.OVTA Sites-Transects'!D1821</f>
        <v>0</v>
      </c>
      <c r="D1815" s="1">
        <f>'4.OVTA Sites-Transects'!E1821</f>
        <v>0</v>
      </c>
      <c r="E1815" s="1">
        <f>'4.OVTA Sites-Transects'!G1821</f>
        <v>0</v>
      </c>
      <c r="F1815" s="1">
        <f>'4.OVTA Sites-Transects'!F1821</f>
        <v>0</v>
      </c>
      <c r="G1815" s="6">
        <f>'4.OVTA Sites-Transects'!H1821</f>
        <v>0</v>
      </c>
      <c r="H1815" s="6">
        <f>'4.OVTA Sites-Transects'!I1821</f>
        <v>0</v>
      </c>
      <c r="I1815" s="193" t="str">
        <f t="shared" si="224"/>
        <v>-</v>
      </c>
      <c r="J1815" s="27" t="str">
        <f t="shared" si="225"/>
        <v>-</v>
      </c>
      <c r="K1815" s="27" t="str">
        <f t="shared" si="226"/>
        <v>-</v>
      </c>
      <c r="L1815" s="27" t="str">
        <f t="shared" si="227"/>
        <v>-</v>
      </c>
      <c r="M1815" s="27" t="str">
        <f t="shared" si="228"/>
        <v>-</v>
      </c>
      <c r="N1815" s="28">
        <f t="shared" si="229"/>
        <v>0</v>
      </c>
      <c r="O1815" s="28">
        <f t="shared" si="231"/>
        <v>0</v>
      </c>
      <c r="P1815" s="1" t="str">
        <f t="shared" si="230"/>
        <v>no</v>
      </c>
    </row>
    <row r="1816" spans="1:16" x14ac:dyDescent="0.25">
      <c r="A1816" s="6">
        <f>'4.OVTA Sites-Transects'!B1822</f>
        <v>0</v>
      </c>
      <c r="B1816" s="6">
        <f>'4.OVTA Sites-Transects'!C1822</f>
        <v>0</v>
      </c>
      <c r="C1816" s="6">
        <f>'4.OVTA Sites-Transects'!D1822</f>
        <v>0</v>
      </c>
      <c r="D1816" s="1">
        <f>'4.OVTA Sites-Transects'!E1822</f>
        <v>0</v>
      </c>
      <c r="E1816" s="1">
        <f>'4.OVTA Sites-Transects'!G1822</f>
        <v>0</v>
      </c>
      <c r="F1816" s="1">
        <f>'4.OVTA Sites-Transects'!F1822</f>
        <v>0</v>
      </c>
      <c r="G1816" s="6">
        <f>'4.OVTA Sites-Transects'!H1822</f>
        <v>0</v>
      </c>
      <c r="H1816" s="6">
        <f>'4.OVTA Sites-Transects'!I1822</f>
        <v>0</v>
      </c>
      <c r="I1816" s="193" t="str">
        <f t="shared" si="224"/>
        <v>-</v>
      </c>
      <c r="J1816" s="27" t="str">
        <f t="shared" si="225"/>
        <v>-</v>
      </c>
      <c r="K1816" s="27" t="str">
        <f t="shared" si="226"/>
        <v>-</v>
      </c>
      <c r="L1816" s="27" t="str">
        <f t="shared" si="227"/>
        <v>-</v>
      </c>
      <c r="M1816" s="27" t="str">
        <f t="shared" si="228"/>
        <v>-</v>
      </c>
      <c r="N1816" s="28">
        <f t="shared" si="229"/>
        <v>0</v>
      </c>
      <c r="O1816" s="28">
        <f t="shared" si="231"/>
        <v>0</v>
      </c>
      <c r="P1816" s="1" t="str">
        <f t="shared" si="230"/>
        <v>no</v>
      </c>
    </row>
    <row r="1817" spans="1:16" x14ac:dyDescent="0.25">
      <c r="A1817" s="6">
        <f>'4.OVTA Sites-Transects'!B1823</f>
        <v>0</v>
      </c>
      <c r="B1817" s="6">
        <f>'4.OVTA Sites-Transects'!C1823</f>
        <v>0</v>
      </c>
      <c r="C1817" s="6">
        <f>'4.OVTA Sites-Transects'!D1823</f>
        <v>0</v>
      </c>
      <c r="D1817" s="1">
        <f>'4.OVTA Sites-Transects'!E1823</f>
        <v>0</v>
      </c>
      <c r="E1817" s="1">
        <f>'4.OVTA Sites-Transects'!G1823</f>
        <v>0</v>
      </c>
      <c r="F1817" s="1">
        <f>'4.OVTA Sites-Transects'!F1823</f>
        <v>0</v>
      </c>
      <c r="G1817" s="6">
        <f>'4.OVTA Sites-Transects'!H1823</f>
        <v>0</v>
      </c>
      <c r="H1817" s="6">
        <f>'4.OVTA Sites-Transects'!I1823</f>
        <v>0</v>
      </c>
      <c r="I1817" s="193" t="str">
        <f t="shared" si="224"/>
        <v>-</v>
      </c>
      <c r="J1817" s="27" t="str">
        <f t="shared" si="225"/>
        <v>-</v>
      </c>
      <c r="K1817" s="27" t="str">
        <f t="shared" si="226"/>
        <v>-</v>
      </c>
      <c r="L1817" s="27" t="str">
        <f t="shared" si="227"/>
        <v>-</v>
      </c>
      <c r="M1817" s="27" t="str">
        <f t="shared" si="228"/>
        <v>-</v>
      </c>
      <c r="N1817" s="28">
        <f t="shared" si="229"/>
        <v>0</v>
      </c>
      <c r="O1817" s="28">
        <f t="shared" si="231"/>
        <v>0</v>
      </c>
      <c r="P1817" s="1" t="str">
        <f t="shared" si="230"/>
        <v>no</v>
      </c>
    </row>
    <row r="1818" spans="1:16" x14ac:dyDescent="0.25">
      <c r="A1818" s="6">
        <f>'4.OVTA Sites-Transects'!B1824</f>
        <v>0</v>
      </c>
      <c r="B1818" s="6">
        <f>'4.OVTA Sites-Transects'!C1824</f>
        <v>0</v>
      </c>
      <c r="C1818" s="6">
        <f>'4.OVTA Sites-Transects'!D1824</f>
        <v>0</v>
      </c>
      <c r="D1818" s="1">
        <f>'4.OVTA Sites-Transects'!E1824</f>
        <v>0</v>
      </c>
      <c r="E1818" s="1">
        <f>'4.OVTA Sites-Transects'!G1824</f>
        <v>0</v>
      </c>
      <c r="F1818" s="1">
        <f>'4.OVTA Sites-Transects'!F1824</f>
        <v>0</v>
      </c>
      <c r="G1818" s="6">
        <f>'4.OVTA Sites-Transects'!H1824</f>
        <v>0</v>
      </c>
      <c r="H1818" s="6">
        <f>'4.OVTA Sites-Transects'!I1824</f>
        <v>0</v>
      </c>
      <c r="I1818" s="193" t="str">
        <f t="shared" si="224"/>
        <v>-</v>
      </c>
      <c r="J1818" s="27" t="str">
        <f t="shared" si="225"/>
        <v>-</v>
      </c>
      <c r="K1818" s="27" t="str">
        <f t="shared" si="226"/>
        <v>-</v>
      </c>
      <c r="L1818" s="27" t="str">
        <f t="shared" si="227"/>
        <v>-</v>
      </c>
      <c r="M1818" s="27" t="str">
        <f t="shared" si="228"/>
        <v>-</v>
      </c>
      <c r="N1818" s="28">
        <f t="shared" si="229"/>
        <v>0</v>
      </c>
      <c r="O1818" s="28">
        <f t="shared" si="231"/>
        <v>0</v>
      </c>
      <c r="P1818" s="1" t="str">
        <f t="shared" si="230"/>
        <v>no</v>
      </c>
    </row>
    <row r="1819" spans="1:16" x14ac:dyDescent="0.25">
      <c r="A1819" s="6">
        <f>'4.OVTA Sites-Transects'!B1825</f>
        <v>0</v>
      </c>
      <c r="B1819" s="6">
        <f>'4.OVTA Sites-Transects'!C1825</f>
        <v>0</v>
      </c>
      <c r="C1819" s="6">
        <f>'4.OVTA Sites-Transects'!D1825</f>
        <v>0</v>
      </c>
      <c r="D1819" s="1">
        <f>'4.OVTA Sites-Transects'!E1825</f>
        <v>0</v>
      </c>
      <c r="E1819" s="1">
        <f>'4.OVTA Sites-Transects'!G1825</f>
        <v>0</v>
      </c>
      <c r="F1819" s="1">
        <f>'4.OVTA Sites-Transects'!F1825</f>
        <v>0</v>
      </c>
      <c r="G1819" s="6">
        <f>'4.OVTA Sites-Transects'!H1825</f>
        <v>0</v>
      </c>
      <c r="H1819" s="6">
        <f>'4.OVTA Sites-Transects'!I1825</f>
        <v>0</v>
      </c>
      <c r="I1819" s="193" t="str">
        <f t="shared" si="224"/>
        <v>-</v>
      </c>
      <c r="J1819" s="27" t="str">
        <f t="shared" si="225"/>
        <v>-</v>
      </c>
      <c r="K1819" s="27" t="str">
        <f t="shared" si="226"/>
        <v>-</v>
      </c>
      <c r="L1819" s="27" t="str">
        <f t="shared" si="227"/>
        <v>-</v>
      </c>
      <c r="M1819" s="27" t="str">
        <f t="shared" si="228"/>
        <v>-</v>
      </c>
      <c r="N1819" s="28">
        <f t="shared" si="229"/>
        <v>0</v>
      </c>
      <c r="O1819" s="28">
        <f t="shared" si="231"/>
        <v>0</v>
      </c>
      <c r="P1819" s="1" t="str">
        <f t="shared" si="230"/>
        <v>no</v>
      </c>
    </row>
    <row r="1820" spans="1:16" x14ac:dyDescent="0.25">
      <c r="A1820" s="6">
        <f>'4.OVTA Sites-Transects'!B1826</f>
        <v>0</v>
      </c>
      <c r="B1820" s="6">
        <f>'4.OVTA Sites-Transects'!C1826</f>
        <v>0</v>
      </c>
      <c r="C1820" s="6">
        <f>'4.OVTA Sites-Transects'!D1826</f>
        <v>0</v>
      </c>
      <c r="D1820" s="1">
        <f>'4.OVTA Sites-Transects'!E1826</f>
        <v>0</v>
      </c>
      <c r="E1820" s="1">
        <f>'4.OVTA Sites-Transects'!G1826</f>
        <v>0</v>
      </c>
      <c r="F1820" s="1">
        <f>'4.OVTA Sites-Transects'!F1826</f>
        <v>0</v>
      </c>
      <c r="G1820" s="6">
        <f>'4.OVTA Sites-Transects'!H1826</f>
        <v>0</v>
      </c>
      <c r="H1820" s="6">
        <f>'4.OVTA Sites-Transects'!I1826</f>
        <v>0</v>
      </c>
      <c r="I1820" s="193" t="str">
        <f t="shared" si="224"/>
        <v>-</v>
      </c>
      <c r="J1820" s="27" t="str">
        <f t="shared" si="225"/>
        <v>-</v>
      </c>
      <c r="K1820" s="27" t="str">
        <f t="shared" si="226"/>
        <v>-</v>
      </c>
      <c r="L1820" s="27" t="str">
        <f t="shared" si="227"/>
        <v>-</v>
      </c>
      <c r="M1820" s="27" t="str">
        <f t="shared" si="228"/>
        <v>-</v>
      </c>
      <c r="N1820" s="28">
        <f t="shared" si="229"/>
        <v>0</v>
      </c>
      <c r="O1820" s="28">
        <f t="shared" si="231"/>
        <v>0</v>
      </c>
      <c r="P1820" s="1" t="str">
        <f t="shared" si="230"/>
        <v>no</v>
      </c>
    </row>
    <row r="1821" spans="1:16" x14ac:dyDescent="0.25">
      <c r="A1821" s="6">
        <f>'4.OVTA Sites-Transects'!B1827</f>
        <v>0</v>
      </c>
      <c r="B1821" s="6">
        <f>'4.OVTA Sites-Transects'!C1827</f>
        <v>0</v>
      </c>
      <c r="C1821" s="6">
        <f>'4.OVTA Sites-Transects'!D1827</f>
        <v>0</v>
      </c>
      <c r="D1821" s="1">
        <f>'4.OVTA Sites-Transects'!E1827</f>
        <v>0</v>
      </c>
      <c r="E1821" s="1">
        <f>'4.OVTA Sites-Transects'!G1827</f>
        <v>0</v>
      </c>
      <c r="F1821" s="1">
        <f>'4.OVTA Sites-Transects'!F1827</f>
        <v>0</v>
      </c>
      <c r="G1821" s="6">
        <f>'4.OVTA Sites-Transects'!H1827</f>
        <v>0</v>
      </c>
      <c r="H1821" s="6">
        <f>'4.OVTA Sites-Transects'!I1827</f>
        <v>0</v>
      </c>
      <c r="I1821" s="193" t="str">
        <f t="shared" si="224"/>
        <v>-</v>
      </c>
      <c r="J1821" s="27" t="str">
        <f t="shared" si="225"/>
        <v>-</v>
      </c>
      <c r="K1821" s="27" t="str">
        <f t="shared" si="226"/>
        <v>-</v>
      </c>
      <c r="L1821" s="27" t="str">
        <f t="shared" si="227"/>
        <v>-</v>
      </c>
      <c r="M1821" s="27" t="str">
        <f t="shared" si="228"/>
        <v>-</v>
      </c>
      <c r="N1821" s="28">
        <f t="shared" si="229"/>
        <v>0</v>
      </c>
      <c r="O1821" s="28">
        <f t="shared" si="231"/>
        <v>0</v>
      </c>
      <c r="P1821" s="1" t="str">
        <f t="shared" si="230"/>
        <v>no</v>
      </c>
    </row>
    <row r="1822" spans="1:16" x14ac:dyDescent="0.25">
      <c r="A1822" s="6">
        <f>'4.OVTA Sites-Transects'!B1828</f>
        <v>0</v>
      </c>
      <c r="B1822" s="6">
        <f>'4.OVTA Sites-Transects'!C1828</f>
        <v>0</v>
      </c>
      <c r="C1822" s="6">
        <f>'4.OVTA Sites-Transects'!D1828</f>
        <v>0</v>
      </c>
      <c r="D1822" s="1">
        <f>'4.OVTA Sites-Transects'!E1828</f>
        <v>0</v>
      </c>
      <c r="E1822" s="1">
        <f>'4.OVTA Sites-Transects'!G1828</f>
        <v>0</v>
      </c>
      <c r="F1822" s="1">
        <f>'4.OVTA Sites-Transects'!F1828</f>
        <v>0</v>
      </c>
      <c r="G1822" s="6">
        <f>'4.OVTA Sites-Transects'!H1828</f>
        <v>0</v>
      </c>
      <c r="H1822" s="6">
        <f>'4.OVTA Sites-Transects'!I1828</f>
        <v>0</v>
      </c>
      <c r="I1822" s="193" t="str">
        <f t="shared" si="224"/>
        <v>-</v>
      </c>
      <c r="J1822" s="27" t="str">
        <f t="shared" si="225"/>
        <v>-</v>
      </c>
      <c r="K1822" s="27" t="str">
        <f t="shared" si="226"/>
        <v>-</v>
      </c>
      <c r="L1822" s="27" t="str">
        <f t="shared" si="227"/>
        <v>-</v>
      </c>
      <c r="M1822" s="27" t="str">
        <f t="shared" si="228"/>
        <v>-</v>
      </c>
      <c r="N1822" s="28">
        <f t="shared" si="229"/>
        <v>0</v>
      </c>
      <c r="O1822" s="28">
        <f t="shared" si="231"/>
        <v>0</v>
      </c>
      <c r="P1822" s="1" t="str">
        <f t="shared" si="230"/>
        <v>no</v>
      </c>
    </row>
    <row r="1823" spans="1:16" x14ac:dyDescent="0.25">
      <c r="A1823" s="6">
        <f>'4.OVTA Sites-Transects'!B1829</f>
        <v>0</v>
      </c>
      <c r="B1823" s="6">
        <f>'4.OVTA Sites-Transects'!C1829</f>
        <v>0</v>
      </c>
      <c r="C1823" s="6">
        <f>'4.OVTA Sites-Transects'!D1829</f>
        <v>0</v>
      </c>
      <c r="D1823" s="1">
        <f>'4.OVTA Sites-Transects'!E1829</f>
        <v>0</v>
      </c>
      <c r="E1823" s="1">
        <f>'4.OVTA Sites-Transects'!G1829</f>
        <v>0</v>
      </c>
      <c r="F1823" s="1">
        <f>'4.OVTA Sites-Transects'!F1829</f>
        <v>0</v>
      </c>
      <c r="G1823" s="6">
        <f>'4.OVTA Sites-Transects'!H1829</f>
        <v>0</v>
      </c>
      <c r="H1823" s="6">
        <f>'4.OVTA Sites-Transects'!I1829</f>
        <v>0</v>
      </c>
      <c r="I1823" s="193" t="str">
        <f t="shared" si="224"/>
        <v>-</v>
      </c>
      <c r="J1823" s="27" t="str">
        <f t="shared" si="225"/>
        <v>-</v>
      </c>
      <c r="K1823" s="27" t="str">
        <f t="shared" si="226"/>
        <v>-</v>
      </c>
      <c r="L1823" s="27" t="str">
        <f t="shared" si="227"/>
        <v>-</v>
      </c>
      <c r="M1823" s="27" t="str">
        <f t="shared" si="228"/>
        <v>-</v>
      </c>
      <c r="N1823" s="28">
        <f t="shared" si="229"/>
        <v>0</v>
      </c>
      <c r="O1823" s="28">
        <f t="shared" si="231"/>
        <v>0</v>
      </c>
      <c r="P1823" s="1" t="str">
        <f t="shared" si="230"/>
        <v>no</v>
      </c>
    </row>
    <row r="1824" spans="1:16" x14ac:dyDescent="0.25">
      <c r="A1824" s="6">
        <f>'4.OVTA Sites-Transects'!B1830</f>
        <v>0</v>
      </c>
      <c r="B1824" s="6">
        <f>'4.OVTA Sites-Transects'!C1830</f>
        <v>0</v>
      </c>
      <c r="C1824" s="6">
        <f>'4.OVTA Sites-Transects'!D1830</f>
        <v>0</v>
      </c>
      <c r="D1824" s="1">
        <f>'4.OVTA Sites-Transects'!E1830</f>
        <v>0</v>
      </c>
      <c r="E1824" s="1">
        <f>'4.OVTA Sites-Transects'!G1830</f>
        <v>0</v>
      </c>
      <c r="F1824" s="1">
        <f>'4.OVTA Sites-Transects'!F1830</f>
        <v>0</v>
      </c>
      <c r="G1824" s="6">
        <f>'4.OVTA Sites-Transects'!H1830</f>
        <v>0</v>
      </c>
      <c r="H1824" s="6">
        <f>'4.OVTA Sites-Transects'!I1830</f>
        <v>0</v>
      </c>
      <c r="I1824" s="193" t="str">
        <f t="shared" si="224"/>
        <v>-</v>
      </c>
      <c r="J1824" s="27" t="str">
        <f t="shared" si="225"/>
        <v>-</v>
      </c>
      <c r="K1824" s="27" t="str">
        <f t="shared" si="226"/>
        <v>-</v>
      </c>
      <c r="L1824" s="27" t="str">
        <f t="shared" si="227"/>
        <v>-</v>
      </c>
      <c r="M1824" s="27" t="str">
        <f t="shared" si="228"/>
        <v>-</v>
      </c>
      <c r="N1824" s="28">
        <f t="shared" si="229"/>
        <v>0</v>
      </c>
      <c r="O1824" s="28">
        <f t="shared" si="231"/>
        <v>0</v>
      </c>
      <c r="P1824" s="1" t="str">
        <f t="shared" si="230"/>
        <v>no</v>
      </c>
    </row>
    <row r="1825" spans="1:16" x14ac:dyDescent="0.25">
      <c r="A1825" s="6">
        <f>'4.OVTA Sites-Transects'!B1831</f>
        <v>0</v>
      </c>
      <c r="B1825" s="6">
        <f>'4.OVTA Sites-Transects'!C1831</f>
        <v>0</v>
      </c>
      <c r="C1825" s="6">
        <f>'4.OVTA Sites-Transects'!D1831</f>
        <v>0</v>
      </c>
      <c r="D1825" s="1">
        <f>'4.OVTA Sites-Transects'!E1831</f>
        <v>0</v>
      </c>
      <c r="E1825" s="1">
        <f>'4.OVTA Sites-Transects'!G1831</f>
        <v>0</v>
      </c>
      <c r="F1825" s="1">
        <f>'4.OVTA Sites-Transects'!F1831</f>
        <v>0</v>
      </c>
      <c r="G1825" s="6">
        <f>'4.OVTA Sites-Transects'!H1831</f>
        <v>0</v>
      </c>
      <c r="H1825" s="6">
        <f>'4.OVTA Sites-Transects'!I1831</f>
        <v>0</v>
      </c>
      <c r="I1825" s="193" t="str">
        <f t="shared" si="224"/>
        <v>-</v>
      </c>
      <c r="J1825" s="27" t="str">
        <f t="shared" si="225"/>
        <v>-</v>
      </c>
      <c r="K1825" s="27" t="str">
        <f t="shared" si="226"/>
        <v>-</v>
      </c>
      <c r="L1825" s="27" t="str">
        <f t="shared" si="227"/>
        <v>-</v>
      </c>
      <c r="M1825" s="27" t="str">
        <f t="shared" si="228"/>
        <v>-</v>
      </c>
      <c r="N1825" s="28">
        <f t="shared" si="229"/>
        <v>0</v>
      </c>
      <c r="O1825" s="28">
        <f t="shared" si="231"/>
        <v>0</v>
      </c>
      <c r="P1825" s="1" t="str">
        <f t="shared" si="230"/>
        <v>no</v>
      </c>
    </row>
    <row r="1826" spans="1:16" x14ac:dyDescent="0.25">
      <c r="A1826" s="6">
        <f>'4.OVTA Sites-Transects'!B1832</f>
        <v>0</v>
      </c>
      <c r="B1826" s="6">
        <f>'4.OVTA Sites-Transects'!C1832</f>
        <v>0</v>
      </c>
      <c r="C1826" s="6">
        <f>'4.OVTA Sites-Transects'!D1832</f>
        <v>0</v>
      </c>
      <c r="D1826" s="1">
        <f>'4.OVTA Sites-Transects'!E1832</f>
        <v>0</v>
      </c>
      <c r="E1826" s="1">
        <f>'4.OVTA Sites-Transects'!G1832</f>
        <v>0</v>
      </c>
      <c r="F1826" s="1">
        <f>'4.OVTA Sites-Transects'!F1832</f>
        <v>0</v>
      </c>
      <c r="G1826" s="6">
        <f>'4.OVTA Sites-Transects'!H1832</f>
        <v>0</v>
      </c>
      <c r="H1826" s="6">
        <f>'4.OVTA Sites-Transects'!I1832</f>
        <v>0</v>
      </c>
      <c r="I1826" s="193" t="str">
        <f t="shared" si="224"/>
        <v>-</v>
      </c>
      <c r="J1826" s="27" t="str">
        <f t="shared" si="225"/>
        <v>-</v>
      </c>
      <c r="K1826" s="27" t="str">
        <f t="shared" si="226"/>
        <v>-</v>
      </c>
      <c r="L1826" s="27" t="str">
        <f t="shared" si="227"/>
        <v>-</v>
      </c>
      <c r="M1826" s="27" t="str">
        <f t="shared" si="228"/>
        <v>-</v>
      </c>
      <c r="N1826" s="28">
        <f t="shared" si="229"/>
        <v>0</v>
      </c>
      <c r="O1826" s="28">
        <f t="shared" si="231"/>
        <v>0</v>
      </c>
      <c r="P1826" s="1" t="str">
        <f t="shared" si="230"/>
        <v>no</v>
      </c>
    </row>
    <row r="1827" spans="1:16" x14ac:dyDescent="0.25">
      <c r="A1827" s="6">
        <f>'4.OVTA Sites-Transects'!B1833</f>
        <v>0</v>
      </c>
      <c r="B1827" s="6">
        <f>'4.OVTA Sites-Transects'!C1833</f>
        <v>0</v>
      </c>
      <c r="C1827" s="6">
        <f>'4.OVTA Sites-Transects'!D1833</f>
        <v>0</v>
      </c>
      <c r="D1827" s="1">
        <f>'4.OVTA Sites-Transects'!E1833</f>
        <v>0</v>
      </c>
      <c r="E1827" s="1">
        <f>'4.OVTA Sites-Transects'!G1833</f>
        <v>0</v>
      </c>
      <c r="F1827" s="1">
        <f>'4.OVTA Sites-Transects'!F1833</f>
        <v>0</v>
      </c>
      <c r="G1827" s="6">
        <f>'4.OVTA Sites-Transects'!H1833</f>
        <v>0</v>
      </c>
      <c r="H1827" s="6">
        <f>'4.OVTA Sites-Transects'!I1833</f>
        <v>0</v>
      </c>
      <c r="I1827" s="193" t="str">
        <f t="shared" si="224"/>
        <v>-</v>
      </c>
      <c r="J1827" s="27" t="str">
        <f t="shared" si="225"/>
        <v>-</v>
      </c>
      <c r="K1827" s="27" t="str">
        <f t="shared" si="226"/>
        <v>-</v>
      </c>
      <c r="L1827" s="27" t="str">
        <f t="shared" si="227"/>
        <v>-</v>
      </c>
      <c r="M1827" s="27" t="str">
        <f t="shared" si="228"/>
        <v>-</v>
      </c>
      <c r="N1827" s="28">
        <f t="shared" si="229"/>
        <v>0</v>
      </c>
      <c r="O1827" s="28">
        <f t="shared" si="231"/>
        <v>0</v>
      </c>
      <c r="P1827" s="1" t="str">
        <f t="shared" si="230"/>
        <v>no</v>
      </c>
    </row>
    <row r="1828" spans="1:16" x14ac:dyDescent="0.25">
      <c r="A1828" s="6">
        <f>'4.OVTA Sites-Transects'!B1834</f>
        <v>0</v>
      </c>
      <c r="B1828" s="6">
        <f>'4.OVTA Sites-Transects'!C1834</f>
        <v>0</v>
      </c>
      <c r="C1828" s="6">
        <f>'4.OVTA Sites-Transects'!D1834</f>
        <v>0</v>
      </c>
      <c r="D1828" s="1">
        <f>'4.OVTA Sites-Transects'!E1834</f>
        <v>0</v>
      </c>
      <c r="E1828" s="1">
        <f>'4.OVTA Sites-Transects'!G1834</f>
        <v>0</v>
      </c>
      <c r="F1828" s="1">
        <f>'4.OVTA Sites-Transects'!F1834</f>
        <v>0</v>
      </c>
      <c r="G1828" s="6">
        <f>'4.OVTA Sites-Transects'!H1834</f>
        <v>0</v>
      </c>
      <c r="H1828" s="6">
        <f>'4.OVTA Sites-Transects'!I1834</f>
        <v>0</v>
      </c>
      <c r="I1828" s="193" t="str">
        <f t="shared" si="224"/>
        <v>-</v>
      </c>
      <c r="J1828" s="27" t="str">
        <f t="shared" si="225"/>
        <v>-</v>
      </c>
      <c r="K1828" s="27" t="str">
        <f t="shared" si="226"/>
        <v>-</v>
      </c>
      <c r="L1828" s="27" t="str">
        <f t="shared" si="227"/>
        <v>-</v>
      </c>
      <c r="M1828" s="27" t="str">
        <f t="shared" si="228"/>
        <v>-</v>
      </c>
      <c r="N1828" s="28">
        <f t="shared" si="229"/>
        <v>0</v>
      </c>
      <c r="O1828" s="28">
        <f t="shared" si="231"/>
        <v>0</v>
      </c>
      <c r="P1828" s="1" t="str">
        <f t="shared" si="230"/>
        <v>no</v>
      </c>
    </row>
    <row r="1829" spans="1:16" x14ac:dyDescent="0.25">
      <c r="A1829" s="6">
        <f>'4.OVTA Sites-Transects'!B1835</f>
        <v>0</v>
      </c>
      <c r="B1829" s="6">
        <f>'4.OVTA Sites-Transects'!C1835</f>
        <v>0</v>
      </c>
      <c r="C1829" s="6">
        <f>'4.OVTA Sites-Transects'!D1835</f>
        <v>0</v>
      </c>
      <c r="D1829" s="1">
        <f>'4.OVTA Sites-Transects'!E1835</f>
        <v>0</v>
      </c>
      <c r="E1829" s="1">
        <f>'4.OVTA Sites-Transects'!G1835</f>
        <v>0</v>
      </c>
      <c r="F1829" s="1">
        <f>'4.OVTA Sites-Transects'!F1835</f>
        <v>0</v>
      </c>
      <c r="G1829" s="6">
        <f>'4.OVTA Sites-Transects'!H1835</f>
        <v>0</v>
      </c>
      <c r="H1829" s="6">
        <f>'4.OVTA Sites-Transects'!I1835</f>
        <v>0</v>
      </c>
      <c r="I1829" s="193" t="str">
        <f t="shared" si="224"/>
        <v>-</v>
      </c>
      <c r="J1829" s="27" t="str">
        <f t="shared" si="225"/>
        <v>-</v>
      </c>
      <c r="K1829" s="27" t="str">
        <f t="shared" si="226"/>
        <v>-</v>
      </c>
      <c r="L1829" s="27" t="str">
        <f t="shared" si="227"/>
        <v>-</v>
      </c>
      <c r="M1829" s="27" t="str">
        <f t="shared" si="228"/>
        <v>-</v>
      </c>
      <c r="N1829" s="28">
        <f t="shared" si="229"/>
        <v>0</v>
      </c>
      <c r="O1829" s="28">
        <f t="shared" si="231"/>
        <v>0</v>
      </c>
      <c r="P1829" s="1" t="str">
        <f t="shared" si="230"/>
        <v>no</v>
      </c>
    </row>
    <row r="1830" spans="1:16" x14ac:dyDescent="0.25">
      <c r="A1830" s="6">
        <f>'4.OVTA Sites-Transects'!B1836</f>
        <v>0</v>
      </c>
      <c r="B1830" s="6">
        <f>'4.OVTA Sites-Transects'!C1836</f>
        <v>0</v>
      </c>
      <c r="C1830" s="6">
        <f>'4.OVTA Sites-Transects'!D1836</f>
        <v>0</v>
      </c>
      <c r="D1830" s="1">
        <f>'4.OVTA Sites-Transects'!E1836</f>
        <v>0</v>
      </c>
      <c r="E1830" s="1">
        <f>'4.OVTA Sites-Transects'!G1836</f>
        <v>0</v>
      </c>
      <c r="F1830" s="1">
        <f>'4.OVTA Sites-Transects'!F1836</f>
        <v>0</v>
      </c>
      <c r="G1830" s="6">
        <f>'4.OVTA Sites-Transects'!H1836</f>
        <v>0</v>
      </c>
      <c r="H1830" s="6">
        <f>'4.OVTA Sites-Transects'!I1836</f>
        <v>0</v>
      </c>
      <c r="I1830" s="193" t="str">
        <f t="shared" si="224"/>
        <v>-</v>
      </c>
      <c r="J1830" s="27" t="str">
        <f t="shared" si="225"/>
        <v>-</v>
      </c>
      <c r="K1830" s="27" t="str">
        <f t="shared" si="226"/>
        <v>-</v>
      </c>
      <c r="L1830" s="27" t="str">
        <f t="shared" si="227"/>
        <v>-</v>
      </c>
      <c r="M1830" s="27" t="str">
        <f t="shared" si="228"/>
        <v>-</v>
      </c>
      <c r="N1830" s="28">
        <f t="shared" si="229"/>
        <v>0</v>
      </c>
      <c r="O1830" s="28">
        <f t="shared" si="231"/>
        <v>0</v>
      </c>
      <c r="P1830" s="1" t="str">
        <f t="shared" si="230"/>
        <v>no</v>
      </c>
    </row>
    <row r="1831" spans="1:16" x14ac:dyDescent="0.25">
      <c r="A1831" s="6">
        <f>'4.OVTA Sites-Transects'!B1837</f>
        <v>0</v>
      </c>
      <c r="B1831" s="6">
        <f>'4.OVTA Sites-Transects'!C1837</f>
        <v>0</v>
      </c>
      <c r="C1831" s="6">
        <f>'4.OVTA Sites-Transects'!D1837</f>
        <v>0</v>
      </c>
      <c r="D1831" s="1">
        <f>'4.OVTA Sites-Transects'!E1837</f>
        <v>0</v>
      </c>
      <c r="E1831" s="1">
        <f>'4.OVTA Sites-Transects'!G1837</f>
        <v>0</v>
      </c>
      <c r="F1831" s="1">
        <f>'4.OVTA Sites-Transects'!F1837</f>
        <v>0</v>
      </c>
      <c r="G1831" s="6">
        <f>'4.OVTA Sites-Transects'!H1837</f>
        <v>0</v>
      </c>
      <c r="H1831" s="6">
        <f>'4.OVTA Sites-Transects'!I1837</f>
        <v>0</v>
      </c>
      <c r="I1831" s="193" t="str">
        <f t="shared" si="224"/>
        <v>-</v>
      </c>
      <c r="J1831" s="27" t="str">
        <f t="shared" si="225"/>
        <v>-</v>
      </c>
      <c r="K1831" s="27" t="str">
        <f t="shared" si="226"/>
        <v>-</v>
      </c>
      <c r="L1831" s="27" t="str">
        <f t="shared" si="227"/>
        <v>-</v>
      </c>
      <c r="M1831" s="27" t="str">
        <f t="shared" si="228"/>
        <v>-</v>
      </c>
      <c r="N1831" s="28">
        <f t="shared" si="229"/>
        <v>0</v>
      </c>
      <c r="O1831" s="28">
        <f t="shared" si="231"/>
        <v>0</v>
      </c>
      <c r="P1831" s="1" t="str">
        <f t="shared" si="230"/>
        <v>no</v>
      </c>
    </row>
    <row r="1832" spans="1:16" x14ac:dyDescent="0.25">
      <c r="A1832" s="6">
        <f>'4.OVTA Sites-Transects'!B1838</f>
        <v>0</v>
      </c>
      <c r="B1832" s="6">
        <f>'4.OVTA Sites-Transects'!C1838</f>
        <v>0</v>
      </c>
      <c r="C1832" s="6">
        <f>'4.OVTA Sites-Transects'!D1838</f>
        <v>0</v>
      </c>
      <c r="D1832" s="1">
        <f>'4.OVTA Sites-Transects'!E1838</f>
        <v>0</v>
      </c>
      <c r="E1832" s="1">
        <f>'4.OVTA Sites-Transects'!G1838</f>
        <v>0</v>
      </c>
      <c r="F1832" s="1">
        <f>'4.OVTA Sites-Transects'!F1838</f>
        <v>0</v>
      </c>
      <c r="G1832" s="6">
        <f>'4.OVTA Sites-Transects'!H1838</f>
        <v>0</v>
      </c>
      <c r="H1832" s="6">
        <f>'4.OVTA Sites-Transects'!I1838</f>
        <v>0</v>
      </c>
      <c r="I1832" s="193" t="str">
        <f t="shared" si="224"/>
        <v>-</v>
      </c>
      <c r="J1832" s="27" t="str">
        <f t="shared" si="225"/>
        <v>-</v>
      </c>
      <c r="K1832" s="27" t="str">
        <f t="shared" si="226"/>
        <v>-</v>
      </c>
      <c r="L1832" s="27" t="str">
        <f t="shared" si="227"/>
        <v>-</v>
      </c>
      <c r="M1832" s="27" t="str">
        <f t="shared" si="228"/>
        <v>-</v>
      </c>
      <c r="N1832" s="28">
        <f t="shared" si="229"/>
        <v>0</v>
      </c>
      <c r="O1832" s="28">
        <f t="shared" si="231"/>
        <v>0</v>
      </c>
      <c r="P1832" s="1" t="str">
        <f t="shared" si="230"/>
        <v>no</v>
      </c>
    </row>
    <row r="1833" spans="1:16" x14ac:dyDescent="0.25">
      <c r="A1833" s="6">
        <f>'4.OVTA Sites-Transects'!B1839</f>
        <v>0</v>
      </c>
      <c r="B1833" s="6">
        <f>'4.OVTA Sites-Transects'!C1839</f>
        <v>0</v>
      </c>
      <c r="C1833" s="6">
        <f>'4.OVTA Sites-Transects'!D1839</f>
        <v>0</v>
      </c>
      <c r="D1833" s="1">
        <f>'4.OVTA Sites-Transects'!E1839</f>
        <v>0</v>
      </c>
      <c r="E1833" s="1">
        <f>'4.OVTA Sites-Transects'!G1839</f>
        <v>0</v>
      </c>
      <c r="F1833" s="1">
        <f>'4.OVTA Sites-Transects'!F1839</f>
        <v>0</v>
      </c>
      <c r="G1833" s="6">
        <f>'4.OVTA Sites-Transects'!H1839</f>
        <v>0</v>
      </c>
      <c r="H1833" s="6">
        <f>'4.OVTA Sites-Transects'!I1839</f>
        <v>0</v>
      </c>
      <c r="I1833" s="193" t="str">
        <f t="shared" si="224"/>
        <v>-</v>
      </c>
      <c r="J1833" s="27" t="str">
        <f t="shared" si="225"/>
        <v>-</v>
      </c>
      <c r="K1833" s="27" t="str">
        <f t="shared" si="226"/>
        <v>-</v>
      </c>
      <c r="L1833" s="27" t="str">
        <f t="shared" si="227"/>
        <v>-</v>
      </c>
      <c r="M1833" s="27" t="str">
        <f t="shared" si="228"/>
        <v>-</v>
      </c>
      <c r="N1833" s="28">
        <f t="shared" si="229"/>
        <v>0</v>
      </c>
      <c r="O1833" s="28">
        <f t="shared" si="231"/>
        <v>0</v>
      </c>
      <c r="P1833" s="1" t="str">
        <f t="shared" si="230"/>
        <v>no</v>
      </c>
    </row>
    <row r="1834" spans="1:16" x14ac:dyDescent="0.25">
      <c r="A1834" s="6">
        <f>'4.OVTA Sites-Transects'!B1840</f>
        <v>0</v>
      </c>
      <c r="B1834" s="6">
        <f>'4.OVTA Sites-Transects'!C1840</f>
        <v>0</v>
      </c>
      <c r="C1834" s="6">
        <f>'4.OVTA Sites-Transects'!D1840</f>
        <v>0</v>
      </c>
      <c r="D1834" s="1">
        <f>'4.OVTA Sites-Transects'!E1840</f>
        <v>0</v>
      </c>
      <c r="E1834" s="1">
        <f>'4.OVTA Sites-Transects'!G1840</f>
        <v>0</v>
      </c>
      <c r="F1834" s="1">
        <f>'4.OVTA Sites-Transects'!F1840</f>
        <v>0</v>
      </c>
      <c r="G1834" s="6">
        <f>'4.OVTA Sites-Transects'!H1840</f>
        <v>0</v>
      </c>
      <c r="H1834" s="6">
        <f>'4.OVTA Sites-Transects'!I1840</f>
        <v>0</v>
      </c>
      <c r="I1834" s="193" t="str">
        <f t="shared" si="224"/>
        <v>-</v>
      </c>
      <c r="J1834" s="27" t="str">
        <f t="shared" si="225"/>
        <v>-</v>
      </c>
      <c r="K1834" s="27" t="str">
        <f t="shared" si="226"/>
        <v>-</v>
      </c>
      <c r="L1834" s="27" t="str">
        <f t="shared" si="227"/>
        <v>-</v>
      </c>
      <c r="M1834" s="27" t="str">
        <f t="shared" si="228"/>
        <v>-</v>
      </c>
      <c r="N1834" s="28">
        <f t="shared" si="229"/>
        <v>0</v>
      </c>
      <c r="O1834" s="28">
        <f t="shared" si="231"/>
        <v>0</v>
      </c>
      <c r="P1834" s="1" t="str">
        <f t="shared" si="230"/>
        <v>no</v>
      </c>
    </row>
    <row r="1835" spans="1:16" x14ac:dyDescent="0.25">
      <c r="A1835" s="6">
        <f>'4.OVTA Sites-Transects'!B1841</f>
        <v>0</v>
      </c>
      <c r="B1835" s="6">
        <f>'4.OVTA Sites-Transects'!C1841</f>
        <v>0</v>
      </c>
      <c r="C1835" s="6">
        <f>'4.OVTA Sites-Transects'!D1841</f>
        <v>0</v>
      </c>
      <c r="D1835" s="1">
        <f>'4.OVTA Sites-Transects'!E1841</f>
        <v>0</v>
      </c>
      <c r="E1835" s="1">
        <f>'4.OVTA Sites-Transects'!G1841</f>
        <v>0</v>
      </c>
      <c r="F1835" s="1">
        <f>'4.OVTA Sites-Transects'!F1841</f>
        <v>0</v>
      </c>
      <c r="G1835" s="6">
        <f>'4.OVTA Sites-Transects'!H1841</f>
        <v>0</v>
      </c>
      <c r="H1835" s="6">
        <f>'4.OVTA Sites-Transects'!I1841</f>
        <v>0</v>
      </c>
      <c r="I1835" s="193" t="str">
        <f t="shared" si="224"/>
        <v>-</v>
      </c>
      <c r="J1835" s="27" t="str">
        <f t="shared" si="225"/>
        <v>-</v>
      </c>
      <c r="K1835" s="27" t="str">
        <f t="shared" si="226"/>
        <v>-</v>
      </c>
      <c r="L1835" s="27" t="str">
        <f t="shared" si="227"/>
        <v>-</v>
      </c>
      <c r="M1835" s="27" t="str">
        <f t="shared" si="228"/>
        <v>-</v>
      </c>
      <c r="N1835" s="28">
        <f t="shared" si="229"/>
        <v>0</v>
      </c>
      <c r="O1835" s="28">
        <f t="shared" si="231"/>
        <v>0</v>
      </c>
      <c r="P1835" s="1" t="str">
        <f t="shared" si="230"/>
        <v>no</v>
      </c>
    </row>
    <row r="1836" spans="1:16" x14ac:dyDescent="0.25">
      <c r="A1836" s="6">
        <f>'4.OVTA Sites-Transects'!B1842</f>
        <v>0</v>
      </c>
      <c r="B1836" s="6">
        <f>'4.OVTA Sites-Transects'!C1842</f>
        <v>0</v>
      </c>
      <c r="C1836" s="6">
        <f>'4.OVTA Sites-Transects'!D1842</f>
        <v>0</v>
      </c>
      <c r="D1836" s="1">
        <f>'4.OVTA Sites-Transects'!E1842</f>
        <v>0</v>
      </c>
      <c r="E1836" s="1">
        <f>'4.OVTA Sites-Transects'!G1842</f>
        <v>0</v>
      </c>
      <c r="F1836" s="1">
        <f>'4.OVTA Sites-Transects'!F1842</f>
        <v>0</v>
      </c>
      <c r="G1836" s="6">
        <f>'4.OVTA Sites-Transects'!H1842</f>
        <v>0</v>
      </c>
      <c r="H1836" s="6">
        <f>'4.OVTA Sites-Transects'!I1842</f>
        <v>0</v>
      </c>
      <c r="I1836" s="193" t="str">
        <f t="shared" si="224"/>
        <v>-</v>
      </c>
      <c r="J1836" s="27" t="str">
        <f t="shared" si="225"/>
        <v>-</v>
      </c>
      <c r="K1836" s="27" t="str">
        <f t="shared" si="226"/>
        <v>-</v>
      </c>
      <c r="L1836" s="27" t="str">
        <f t="shared" si="227"/>
        <v>-</v>
      </c>
      <c r="M1836" s="27" t="str">
        <f t="shared" si="228"/>
        <v>-</v>
      </c>
      <c r="N1836" s="28">
        <f t="shared" si="229"/>
        <v>0</v>
      </c>
      <c r="O1836" s="28">
        <f t="shared" si="231"/>
        <v>0</v>
      </c>
      <c r="P1836" s="1" t="str">
        <f t="shared" si="230"/>
        <v>no</v>
      </c>
    </row>
    <row r="1837" spans="1:16" x14ac:dyDescent="0.25">
      <c r="A1837" s="6">
        <f>'4.OVTA Sites-Transects'!B1843</f>
        <v>0</v>
      </c>
      <c r="B1837" s="6">
        <f>'4.OVTA Sites-Transects'!C1843</f>
        <v>0</v>
      </c>
      <c r="C1837" s="6">
        <f>'4.OVTA Sites-Transects'!D1843</f>
        <v>0</v>
      </c>
      <c r="D1837" s="1">
        <f>'4.OVTA Sites-Transects'!E1843</f>
        <v>0</v>
      </c>
      <c r="E1837" s="1">
        <f>'4.OVTA Sites-Transects'!G1843</f>
        <v>0</v>
      </c>
      <c r="F1837" s="1">
        <f>'4.OVTA Sites-Transects'!F1843</f>
        <v>0</v>
      </c>
      <c r="G1837" s="6">
        <f>'4.OVTA Sites-Transects'!H1843</f>
        <v>0</v>
      </c>
      <c r="H1837" s="6">
        <f>'4.OVTA Sites-Transects'!I1843</f>
        <v>0</v>
      </c>
      <c r="I1837" s="193" t="str">
        <f t="shared" si="224"/>
        <v>-</v>
      </c>
      <c r="J1837" s="27" t="str">
        <f t="shared" si="225"/>
        <v>-</v>
      </c>
      <c r="K1837" s="27" t="str">
        <f t="shared" si="226"/>
        <v>-</v>
      </c>
      <c r="L1837" s="27" t="str">
        <f t="shared" si="227"/>
        <v>-</v>
      </c>
      <c r="M1837" s="27" t="str">
        <f t="shared" si="228"/>
        <v>-</v>
      </c>
      <c r="N1837" s="28">
        <f t="shared" si="229"/>
        <v>0</v>
      </c>
      <c r="O1837" s="28">
        <f t="shared" si="231"/>
        <v>0</v>
      </c>
      <c r="P1837" s="1" t="str">
        <f t="shared" si="230"/>
        <v>no</v>
      </c>
    </row>
    <row r="1838" spans="1:16" x14ac:dyDescent="0.25">
      <c r="A1838" s="6">
        <f>'4.OVTA Sites-Transects'!B1844</f>
        <v>0</v>
      </c>
      <c r="B1838" s="6">
        <f>'4.OVTA Sites-Transects'!C1844</f>
        <v>0</v>
      </c>
      <c r="C1838" s="6">
        <f>'4.OVTA Sites-Transects'!D1844</f>
        <v>0</v>
      </c>
      <c r="D1838" s="1">
        <f>'4.OVTA Sites-Transects'!E1844</f>
        <v>0</v>
      </c>
      <c r="E1838" s="1">
        <f>'4.OVTA Sites-Transects'!G1844</f>
        <v>0</v>
      </c>
      <c r="F1838" s="1">
        <f>'4.OVTA Sites-Transects'!F1844</f>
        <v>0</v>
      </c>
      <c r="G1838" s="6">
        <f>'4.OVTA Sites-Transects'!H1844</f>
        <v>0</v>
      </c>
      <c r="H1838" s="6">
        <f>'4.OVTA Sites-Transects'!I1844</f>
        <v>0</v>
      </c>
      <c r="I1838" s="193" t="str">
        <f t="shared" si="224"/>
        <v>-</v>
      </c>
      <c r="J1838" s="27" t="str">
        <f t="shared" si="225"/>
        <v>-</v>
      </c>
      <c r="K1838" s="27" t="str">
        <f t="shared" si="226"/>
        <v>-</v>
      </c>
      <c r="L1838" s="27" t="str">
        <f t="shared" si="227"/>
        <v>-</v>
      </c>
      <c r="M1838" s="27" t="str">
        <f t="shared" si="228"/>
        <v>-</v>
      </c>
      <c r="N1838" s="28">
        <f t="shared" si="229"/>
        <v>0</v>
      </c>
      <c r="O1838" s="28">
        <f t="shared" si="231"/>
        <v>0</v>
      </c>
      <c r="P1838" s="1" t="str">
        <f t="shared" si="230"/>
        <v>no</v>
      </c>
    </row>
    <row r="1839" spans="1:16" x14ac:dyDescent="0.25">
      <c r="A1839" s="6">
        <f>'4.OVTA Sites-Transects'!B1845</f>
        <v>0</v>
      </c>
      <c r="B1839" s="6">
        <f>'4.OVTA Sites-Transects'!C1845</f>
        <v>0</v>
      </c>
      <c r="C1839" s="6">
        <f>'4.OVTA Sites-Transects'!D1845</f>
        <v>0</v>
      </c>
      <c r="D1839" s="1">
        <f>'4.OVTA Sites-Transects'!E1845</f>
        <v>0</v>
      </c>
      <c r="E1839" s="1">
        <f>'4.OVTA Sites-Transects'!G1845</f>
        <v>0</v>
      </c>
      <c r="F1839" s="1">
        <f>'4.OVTA Sites-Transects'!F1845</f>
        <v>0</v>
      </c>
      <c r="G1839" s="6">
        <f>'4.OVTA Sites-Transects'!H1845</f>
        <v>0</v>
      </c>
      <c r="H1839" s="6">
        <f>'4.OVTA Sites-Transects'!I1845</f>
        <v>0</v>
      </c>
      <c r="I1839" s="193" t="str">
        <f t="shared" si="224"/>
        <v>-</v>
      </c>
      <c r="J1839" s="27" t="str">
        <f t="shared" si="225"/>
        <v>-</v>
      </c>
      <c r="K1839" s="27" t="str">
        <f t="shared" si="226"/>
        <v>-</v>
      </c>
      <c r="L1839" s="27" t="str">
        <f t="shared" si="227"/>
        <v>-</v>
      </c>
      <c r="M1839" s="27" t="str">
        <f t="shared" si="228"/>
        <v>-</v>
      </c>
      <c r="N1839" s="28">
        <f t="shared" si="229"/>
        <v>0</v>
      </c>
      <c r="O1839" s="28">
        <f t="shared" si="231"/>
        <v>0</v>
      </c>
      <c r="P1839" s="1" t="str">
        <f t="shared" si="230"/>
        <v>no</v>
      </c>
    </row>
    <row r="1840" spans="1:16" x14ac:dyDescent="0.25">
      <c r="A1840" s="6">
        <f>'4.OVTA Sites-Transects'!B1846</f>
        <v>0</v>
      </c>
      <c r="B1840" s="6">
        <f>'4.OVTA Sites-Transects'!C1846</f>
        <v>0</v>
      </c>
      <c r="C1840" s="6">
        <f>'4.OVTA Sites-Transects'!D1846</f>
        <v>0</v>
      </c>
      <c r="D1840" s="1">
        <f>'4.OVTA Sites-Transects'!E1846</f>
        <v>0</v>
      </c>
      <c r="E1840" s="1">
        <f>'4.OVTA Sites-Transects'!G1846</f>
        <v>0</v>
      </c>
      <c r="F1840" s="1">
        <f>'4.OVTA Sites-Transects'!F1846</f>
        <v>0</v>
      </c>
      <c r="G1840" s="6">
        <f>'4.OVTA Sites-Transects'!H1846</f>
        <v>0</v>
      </c>
      <c r="H1840" s="6">
        <f>'4.OVTA Sites-Transects'!I1846</f>
        <v>0</v>
      </c>
      <c r="I1840" s="193" t="str">
        <f t="shared" si="224"/>
        <v>-</v>
      </c>
      <c r="J1840" s="27" t="str">
        <f t="shared" si="225"/>
        <v>-</v>
      </c>
      <c r="K1840" s="27" t="str">
        <f t="shared" si="226"/>
        <v>-</v>
      </c>
      <c r="L1840" s="27" t="str">
        <f t="shared" si="227"/>
        <v>-</v>
      </c>
      <c r="M1840" s="27" t="str">
        <f t="shared" si="228"/>
        <v>-</v>
      </c>
      <c r="N1840" s="28">
        <f t="shared" si="229"/>
        <v>0</v>
      </c>
      <c r="O1840" s="28">
        <f t="shared" si="231"/>
        <v>0</v>
      </c>
      <c r="P1840" s="1" t="str">
        <f t="shared" si="230"/>
        <v>no</v>
      </c>
    </row>
    <row r="1841" spans="1:16" x14ac:dyDescent="0.25">
      <c r="A1841" s="6">
        <f>'4.OVTA Sites-Transects'!B1847</f>
        <v>0</v>
      </c>
      <c r="B1841" s="6">
        <f>'4.OVTA Sites-Transects'!C1847</f>
        <v>0</v>
      </c>
      <c r="C1841" s="6">
        <f>'4.OVTA Sites-Transects'!D1847</f>
        <v>0</v>
      </c>
      <c r="D1841" s="1">
        <f>'4.OVTA Sites-Transects'!E1847</f>
        <v>0</v>
      </c>
      <c r="E1841" s="1">
        <f>'4.OVTA Sites-Transects'!G1847</f>
        <v>0</v>
      </c>
      <c r="F1841" s="1">
        <f>'4.OVTA Sites-Transects'!F1847</f>
        <v>0</v>
      </c>
      <c r="G1841" s="6">
        <f>'4.OVTA Sites-Transects'!H1847</f>
        <v>0</v>
      </c>
      <c r="H1841" s="6">
        <f>'4.OVTA Sites-Transects'!I1847</f>
        <v>0</v>
      </c>
      <c r="I1841" s="193" t="str">
        <f t="shared" si="224"/>
        <v>-</v>
      </c>
      <c r="J1841" s="27" t="str">
        <f t="shared" si="225"/>
        <v>-</v>
      </c>
      <c r="K1841" s="27" t="str">
        <f t="shared" si="226"/>
        <v>-</v>
      </c>
      <c r="L1841" s="27" t="str">
        <f t="shared" si="227"/>
        <v>-</v>
      </c>
      <c r="M1841" s="27" t="str">
        <f t="shared" si="228"/>
        <v>-</v>
      </c>
      <c r="N1841" s="28">
        <f t="shared" si="229"/>
        <v>0</v>
      </c>
      <c r="O1841" s="28">
        <f t="shared" si="231"/>
        <v>0</v>
      </c>
      <c r="P1841" s="1" t="str">
        <f t="shared" si="230"/>
        <v>no</v>
      </c>
    </row>
    <row r="1842" spans="1:16" x14ac:dyDescent="0.25">
      <c r="A1842" s="6">
        <f>'4.OVTA Sites-Transects'!B1848</f>
        <v>0</v>
      </c>
      <c r="B1842" s="6">
        <f>'4.OVTA Sites-Transects'!C1848</f>
        <v>0</v>
      </c>
      <c r="C1842" s="6">
        <f>'4.OVTA Sites-Transects'!D1848</f>
        <v>0</v>
      </c>
      <c r="D1842" s="1">
        <f>'4.OVTA Sites-Transects'!E1848</f>
        <v>0</v>
      </c>
      <c r="E1842" s="1">
        <f>'4.OVTA Sites-Transects'!G1848</f>
        <v>0</v>
      </c>
      <c r="F1842" s="1">
        <f>'4.OVTA Sites-Transects'!F1848</f>
        <v>0</v>
      </c>
      <c r="G1842" s="6">
        <f>'4.OVTA Sites-Transects'!H1848</f>
        <v>0</v>
      </c>
      <c r="H1842" s="6">
        <f>'4.OVTA Sites-Transects'!I1848</f>
        <v>0</v>
      </c>
      <c r="I1842" s="193" t="str">
        <f t="shared" si="224"/>
        <v>-</v>
      </c>
      <c r="J1842" s="27" t="str">
        <f t="shared" si="225"/>
        <v>-</v>
      </c>
      <c r="K1842" s="27" t="str">
        <f t="shared" si="226"/>
        <v>-</v>
      </c>
      <c r="L1842" s="27" t="str">
        <f t="shared" si="227"/>
        <v>-</v>
      </c>
      <c r="M1842" s="27" t="str">
        <f t="shared" si="228"/>
        <v>-</v>
      </c>
      <c r="N1842" s="28">
        <f t="shared" si="229"/>
        <v>0</v>
      </c>
      <c r="O1842" s="28">
        <f t="shared" si="231"/>
        <v>0</v>
      </c>
      <c r="P1842" s="1" t="str">
        <f t="shared" si="230"/>
        <v>no</v>
      </c>
    </row>
    <row r="1843" spans="1:16" x14ac:dyDescent="0.25">
      <c r="A1843" s="6">
        <f>'4.OVTA Sites-Transects'!B1849</f>
        <v>0</v>
      </c>
      <c r="B1843" s="6">
        <f>'4.OVTA Sites-Transects'!C1849</f>
        <v>0</v>
      </c>
      <c r="C1843" s="6">
        <f>'4.OVTA Sites-Transects'!D1849</f>
        <v>0</v>
      </c>
      <c r="D1843" s="1">
        <f>'4.OVTA Sites-Transects'!E1849</f>
        <v>0</v>
      </c>
      <c r="E1843" s="1">
        <f>'4.OVTA Sites-Transects'!G1849</f>
        <v>0</v>
      </c>
      <c r="F1843" s="1">
        <f>'4.OVTA Sites-Transects'!F1849</f>
        <v>0</v>
      </c>
      <c r="G1843" s="6">
        <f>'4.OVTA Sites-Transects'!H1849</f>
        <v>0</v>
      </c>
      <c r="H1843" s="6">
        <f>'4.OVTA Sites-Transects'!I1849</f>
        <v>0</v>
      </c>
      <c r="I1843" s="193" t="str">
        <f t="shared" si="224"/>
        <v>-</v>
      </c>
      <c r="J1843" s="27" t="str">
        <f t="shared" si="225"/>
        <v>-</v>
      </c>
      <c r="K1843" s="27" t="str">
        <f t="shared" si="226"/>
        <v>-</v>
      </c>
      <c r="L1843" s="27" t="str">
        <f t="shared" si="227"/>
        <v>-</v>
      </c>
      <c r="M1843" s="27" t="str">
        <f t="shared" si="228"/>
        <v>-</v>
      </c>
      <c r="N1843" s="28">
        <f t="shared" si="229"/>
        <v>0</v>
      </c>
      <c r="O1843" s="28">
        <f t="shared" si="231"/>
        <v>0</v>
      </c>
      <c r="P1843" s="1" t="str">
        <f t="shared" si="230"/>
        <v>no</v>
      </c>
    </row>
    <row r="1844" spans="1:16" x14ac:dyDescent="0.25">
      <c r="A1844" s="6">
        <f>'4.OVTA Sites-Transects'!B1850</f>
        <v>0</v>
      </c>
      <c r="B1844" s="6">
        <f>'4.OVTA Sites-Transects'!C1850</f>
        <v>0</v>
      </c>
      <c r="C1844" s="6">
        <f>'4.OVTA Sites-Transects'!D1850</f>
        <v>0</v>
      </c>
      <c r="D1844" s="1">
        <f>'4.OVTA Sites-Transects'!E1850</f>
        <v>0</v>
      </c>
      <c r="E1844" s="1">
        <f>'4.OVTA Sites-Transects'!G1850</f>
        <v>0</v>
      </c>
      <c r="F1844" s="1">
        <f>'4.OVTA Sites-Transects'!F1850</f>
        <v>0</v>
      </c>
      <c r="G1844" s="6">
        <f>'4.OVTA Sites-Transects'!H1850</f>
        <v>0</v>
      </c>
      <c r="H1844" s="6">
        <f>'4.OVTA Sites-Transects'!I1850</f>
        <v>0</v>
      </c>
      <c r="I1844" s="193" t="str">
        <f t="shared" si="224"/>
        <v>-</v>
      </c>
      <c r="J1844" s="27" t="str">
        <f t="shared" si="225"/>
        <v>-</v>
      </c>
      <c r="K1844" s="27" t="str">
        <f t="shared" si="226"/>
        <v>-</v>
      </c>
      <c r="L1844" s="27" t="str">
        <f t="shared" si="227"/>
        <v>-</v>
      </c>
      <c r="M1844" s="27" t="str">
        <f t="shared" si="228"/>
        <v>-</v>
      </c>
      <c r="N1844" s="28">
        <f t="shared" si="229"/>
        <v>0</v>
      </c>
      <c r="O1844" s="28">
        <f t="shared" si="231"/>
        <v>0</v>
      </c>
      <c r="P1844" s="1" t="str">
        <f t="shared" si="230"/>
        <v>no</v>
      </c>
    </row>
    <row r="1845" spans="1:16" x14ac:dyDescent="0.25">
      <c r="A1845" s="6">
        <f>'4.OVTA Sites-Transects'!B1851</f>
        <v>0</v>
      </c>
      <c r="B1845" s="6">
        <f>'4.OVTA Sites-Transects'!C1851</f>
        <v>0</v>
      </c>
      <c r="C1845" s="6">
        <f>'4.OVTA Sites-Transects'!D1851</f>
        <v>0</v>
      </c>
      <c r="D1845" s="1">
        <f>'4.OVTA Sites-Transects'!E1851</f>
        <v>0</v>
      </c>
      <c r="E1845" s="1">
        <f>'4.OVTA Sites-Transects'!G1851</f>
        <v>0</v>
      </c>
      <c r="F1845" s="1">
        <f>'4.OVTA Sites-Transects'!F1851</f>
        <v>0</v>
      </c>
      <c r="G1845" s="6">
        <f>'4.OVTA Sites-Transects'!H1851</f>
        <v>0</v>
      </c>
      <c r="H1845" s="6">
        <f>'4.OVTA Sites-Transects'!I1851</f>
        <v>0</v>
      </c>
      <c r="I1845" s="193" t="str">
        <f t="shared" si="224"/>
        <v>-</v>
      </c>
      <c r="J1845" s="27" t="str">
        <f t="shared" si="225"/>
        <v>-</v>
      </c>
      <c r="K1845" s="27" t="str">
        <f t="shared" si="226"/>
        <v>-</v>
      </c>
      <c r="L1845" s="27" t="str">
        <f t="shared" si="227"/>
        <v>-</v>
      </c>
      <c r="M1845" s="27" t="str">
        <f t="shared" si="228"/>
        <v>-</v>
      </c>
      <c r="N1845" s="28">
        <f t="shared" si="229"/>
        <v>0</v>
      </c>
      <c r="O1845" s="28">
        <f t="shared" si="231"/>
        <v>0</v>
      </c>
      <c r="P1845" s="1" t="str">
        <f t="shared" si="230"/>
        <v>no</v>
      </c>
    </row>
    <row r="1846" spans="1:16" x14ac:dyDescent="0.25">
      <c r="A1846" s="6">
        <f>'4.OVTA Sites-Transects'!B1852</f>
        <v>0</v>
      </c>
      <c r="B1846" s="6">
        <f>'4.OVTA Sites-Transects'!C1852</f>
        <v>0</v>
      </c>
      <c r="C1846" s="6">
        <f>'4.OVTA Sites-Transects'!D1852</f>
        <v>0</v>
      </c>
      <c r="D1846" s="1">
        <f>'4.OVTA Sites-Transects'!E1852</f>
        <v>0</v>
      </c>
      <c r="E1846" s="1">
        <f>'4.OVTA Sites-Transects'!G1852</f>
        <v>0</v>
      </c>
      <c r="F1846" s="1">
        <f>'4.OVTA Sites-Transects'!F1852</f>
        <v>0</v>
      </c>
      <c r="G1846" s="6">
        <f>'4.OVTA Sites-Transects'!H1852</f>
        <v>0</v>
      </c>
      <c r="H1846" s="6">
        <f>'4.OVTA Sites-Transects'!I1852</f>
        <v>0</v>
      </c>
      <c r="I1846" s="193" t="str">
        <f t="shared" si="224"/>
        <v>-</v>
      </c>
      <c r="J1846" s="27" t="str">
        <f t="shared" si="225"/>
        <v>-</v>
      </c>
      <c r="K1846" s="27" t="str">
        <f t="shared" si="226"/>
        <v>-</v>
      </c>
      <c r="L1846" s="27" t="str">
        <f t="shared" si="227"/>
        <v>-</v>
      </c>
      <c r="M1846" s="27" t="str">
        <f t="shared" si="228"/>
        <v>-</v>
      </c>
      <c r="N1846" s="28">
        <f t="shared" si="229"/>
        <v>0</v>
      </c>
      <c r="O1846" s="28">
        <f t="shared" si="231"/>
        <v>0</v>
      </c>
      <c r="P1846" s="1" t="str">
        <f t="shared" si="230"/>
        <v>no</v>
      </c>
    </row>
    <row r="1847" spans="1:16" x14ac:dyDescent="0.25">
      <c r="A1847" s="6">
        <f>'4.OVTA Sites-Transects'!B1853</f>
        <v>0</v>
      </c>
      <c r="B1847" s="6">
        <f>'4.OVTA Sites-Transects'!C1853</f>
        <v>0</v>
      </c>
      <c r="C1847" s="6">
        <f>'4.OVTA Sites-Transects'!D1853</f>
        <v>0</v>
      </c>
      <c r="D1847" s="1">
        <f>'4.OVTA Sites-Transects'!E1853</f>
        <v>0</v>
      </c>
      <c r="E1847" s="1">
        <f>'4.OVTA Sites-Transects'!G1853</f>
        <v>0</v>
      </c>
      <c r="F1847" s="1">
        <f>'4.OVTA Sites-Transects'!F1853</f>
        <v>0</v>
      </c>
      <c r="G1847" s="6">
        <f>'4.OVTA Sites-Transects'!H1853</f>
        <v>0</v>
      </c>
      <c r="H1847" s="6">
        <f>'4.OVTA Sites-Transects'!I1853</f>
        <v>0</v>
      </c>
      <c r="I1847" s="193" t="str">
        <f t="shared" si="224"/>
        <v>-</v>
      </c>
      <c r="J1847" s="27" t="str">
        <f t="shared" si="225"/>
        <v>-</v>
      </c>
      <c r="K1847" s="27" t="str">
        <f t="shared" si="226"/>
        <v>-</v>
      </c>
      <c r="L1847" s="27" t="str">
        <f t="shared" si="227"/>
        <v>-</v>
      </c>
      <c r="M1847" s="27" t="str">
        <f t="shared" si="228"/>
        <v>-</v>
      </c>
      <c r="N1847" s="28">
        <f t="shared" si="229"/>
        <v>0</v>
      </c>
      <c r="O1847" s="28">
        <f t="shared" si="231"/>
        <v>0</v>
      </c>
      <c r="P1847" s="1" t="str">
        <f t="shared" si="230"/>
        <v>no</v>
      </c>
    </row>
    <row r="1848" spans="1:16" x14ac:dyDescent="0.25">
      <c r="A1848" s="6">
        <f>'4.OVTA Sites-Transects'!B1854</f>
        <v>0</v>
      </c>
      <c r="B1848" s="6">
        <f>'4.OVTA Sites-Transects'!C1854</f>
        <v>0</v>
      </c>
      <c r="C1848" s="6">
        <f>'4.OVTA Sites-Transects'!D1854</f>
        <v>0</v>
      </c>
      <c r="D1848" s="1">
        <f>'4.OVTA Sites-Transects'!E1854</f>
        <v>0</v>
      </c>
      <c r="E1848" s="1">
        <f>'4.OVTA Sites-Transects'!G1854</f>
        <v>0</v>
      </c>
      <c r="F1848" s="1">
        <f>'4.OVTA Sites-Transects'!F1854</f>
        <v>0</v>
      </c>
      <c r="G1848" s="6">
        <f>'4.OVTA Sites-Transects'!H1854</f>
        <v>0</v>
      </c>
      <c r="H1848" s="6">
        <f>'4.OVTA Sites-Transects'!I1854</f>
        <v>0</v>
      </c>
      <c r="I1848" s="193" t="str">
        <f t="shared" si="224"/>
        <v>-</v>
      </c>
      <c r="J1848" s="27" t="str">
        <f t="shared" si="225"/>
        <v>-</v>
      </c>
      <c r="K1848" s="27" t="str">
        <f t="shared" si="226"/>
        <v>-</v>
      </c>
      <c r="L1848" s="27" t="str">
        <f t="shared" si="227"/>
        <v>-</v>
      </c>
      <c r="M1848" s="27" t="str">
        <f t="shared" si="228"/>
        <v>-</v>
      </c>
      <c r="N1848" s="28">
        <f t="shared" si="229"/>
        <v>0</v>
      </c>
      <c r="O1848" s="28">
        <f t="shared" si="231"/>
        <v>0</v>
      </c>
      <c r="P1848" s="1" t="str">
        <f t="shared" si="230"/>
        <v>no</v>
      </c>
    </row>
    <row r="1849" spans="1:16" x14ac:dyDescent="0.25">
      <c r="A1849" s="6">
        <f>'4.OVTA Sites-Transects'!B1855</f>
        <v>0</v>
      </c>
      <c r="B1849" s="6">
        <f>'4.OVTA Sites-Transects'!C1855</f>
        <v>0</v>
      </c>
      <c r="C1849" s="6">
        <f>'4.OVTA Sites-Transects'!D1855</f>
        <v>0</v>
      </c>
      <c r="D1849" s="1">
        <f>'4.OVTA Sites-Transects'!E1855</f>
        <v>0</v>
      </c>
      <c r="E1849" s="1">
        <f>'4.OVTA Sites-Transects'!G1855</f>
        <v>0</v>
      </c>
      <c r="F1849" s="1">
        <f>'4.OVTA Sites-Transects'!F1855</f>
        <v>0</v>
      </c>
      <c r="G1849" s="6">
        <f>'4.OVTA Sites-Transects'!H1855</f>
        <v>0</v>
      </c>
      <c r="H1849" s="6">
        <f>'4.OVTA Sites-Transects'!I1855</f>
        <v>0</v>
      </c>
      <c r="I1849" s="193" t="str">
        <f t="shared" si="224"/>
        <v>-</v>
      </c>
      <c r="J1849" s="27" t="str">
        <f t="shared" si="225"/>
        <v>-</v>
      </c>
      <c r="K1849" s="27" t="str">
        <f t="shared" si="226"/>
        <v>-</v>
      </c>
      <c r="L1849" s="27" t="str">
        <f t="shared" si="227"/>
        <v>-</v>
      </c>
      <c r="M1849" s="27" t="str">
        <f t="shared" si="228"/>
        <v>-</v>
      </c>
      <c r="N1849" s="28">
        <f t="shared" si="229"/>
        <v>0</v>
      </c>
      <c r="O1849" s="28">
        <f t="shared" si="231"/>
        <v>0</v>
      </c>
      <c r="P1849" s="1" t="str">
        <f t="shared" si="230"/>
        <v>no</v>
      </c>
    </row>
    <row r="1850" spans="1:16" x14ac:dyDescent="0.25">
      <c r="A1850" s="6">
        <f>'4.OVTA Sites-Transects'!B1856</f>
        <v>0</v>
      </c>
      <c r="B1850" s="6">
        <f>'4.OVTA Sites-Transects'!C1856</f>
        <v>0</v>
      </c>
      <c r="C1850" s="6">
        <f>'4.OVTA Sites-Transects'!D1856</f>
        <v>0</v>
      </c>
      <c r="D1850" s="1">
        <f>'4.OVTA Sites-Transects'!E1856</f>
        <v>0</v>
      </c>
      <c r="E1850" s="1">
        <f>'4.OVTA Sites-Transects'!G1856</f>
        <v>0</v>
      </c>
      <c r="F1850" s="1">
        <f>'4.OVTA Sites-Transects'!F1856</f>
        <v>0</v>
      </c>
      <c r="G1850" s="6">
        <f>'4.OVTA Sites-Transects'!H1856</f>
        <v>0</v>
      </c>
      <c r="H1850" s="6">
        <f>'4.OVTA Sites-Transects'!I1856</f>
        <v>0</v>
      </c>
      <c r="I1850" s="193" t="str">
        <f t="shared" si="224"/>
        <v>-</v>
      </c>
      <c r="J1850" s="27" t="str">
        <f t="shared" si="225"/>
        <v>-</v>
      </c>
      <c r="K1850" s="27" t="str">
        <f t="shared" si="226"/>
        <v>-</v>
      </c>
      <c r="L1850" s="27" t="str">
        <f t="shared" si="227"/>
        <v>-</v>
      </c>
      <c r="M1850" s="27" t="str">
        <f t="shared" si="228"/>
        <v>-</v>
      </c>
      <c r="N1850" s="28">
        <f t="shared" si="229"/>
        <v>0</v>
      </c>
      <c r="O1850" s="28">
        <f t="shared" si="231"/>
        <v>0</v>
      </c>
      <c r="P1850" s="1" t="str">
        <f t="shared" si="230"/>
        <v>no</v>
      </c>
    </row>
    <row r="1851" spans="1:16" x14ac:dyDescent="0.25">
      <c r="A1851" s="6">
        <f>'4.OVTA Sites-Transects'!B1857</f>
        <v>0</v>
      </c>
      <c r="B1851" s="6">
        <f>'4.OVTA Sites-Transects'!C1857</f>
        <v>0</v>
      </c>
      <c r="C1851" s="6">
        <f>'4.OVTA Sites-Transects'!D1857</f>
        <v>0</v>
      </c>
      <c r="D1851" s="1">
        <f>'4.OVTA Sites-Transects'!E1857</f>
        <v>0</v>
      </c>
      <c r="E1851" s="1">
        <f>'4.OVTA Sites-Transects'!G1857</f>
        <v>0</v>
      </c>
      <c r="F1851" s="1">
        <f>'4.OVTA Sites-Transects'!F1857</f>
        <v>0</v>
      </c>
      <c r="G1851" s="6">
        <f>'4.OVTA Sites-Transects'!H1857</f>
        <v>0</v>
      </c>
      <c r="H1851" s="6">
        <f>'4.OVTA Sites-Transects'!I1857</f>
        <v>0</v>
      </c>
      <c r="I1851" s="193" t="str">
        <f t="shared" si="224"/>
        <v>-</v>
      </c>
      <c r="J1851" s="27" t="str">
        <f t="shared" si="225"/>
        <v>-</v>
      </c>
      <c r="K1851" s="27" t="str">
        <f t="shared" si="226"/>
        <v>-</v>
      </c>
      <c r="L1851" s="27" t="str">
        <f t="shared" si="227"/>
        <v>-</v>
      </c>
      <c r="M1851" s="27" t="str">
        <f t="shared" si="228"/>
        <v>-</v>
      </c>
      <c r="N1851" s="28">
        <f t="shared" si="229"/>
        <v>0</v>
      </c>
      <c r="O1851" s="28">
        <f t="shared" si="231"/>
        <v>0</v>
      </c>
      <c r="P1851" s="1" t="str">
        <f t="shared" si="230"/>
        <v>no</v>
      </c>
    </row>
    <row r="1852" spans="1:16" x14ac:dyDescent="0.25">
      <c r="A1852" s="6">
        <f>'4.OVTA Sites-Transects'!B1858</f>
        <v>0</v>
      </c>
      <c r="B1852" s="6">
        <f>'4.OVTA Sites-Transects'!C1858</f>
        <v>0</v>
      </c>
      <c r="C1852" s="6">
        <f>'4.OVTA Sites-Transects'!D1858</f>
        <v>0</v>
      </c>
      <c r="D1852" s="1">
        <f>'4.OVTA Sites-Transects'!E1858</f>
        <v>0</v>
      </c>
      <c r="E1852" s="1">
        <f>'4.OVTA Sites-Transects'!G1858</f>
        <v>0</v>
      </c>
      <c r="F1852" s="1">
        <f>'4.OVTA Sites-Transects'!F1858</f>
        <v>0</v>
      </c>
      <c r="G1852" s="6">
        <f>'4.OVTA Sites-Transects'!H1858</f>
        <v>0</v>
      </c>
      <c r="H1852" s="6">
        <f>'4.OVTA Sites-Transects'!I1858</f>
        <v>0</v>
      </c>
      <c r="I1852" s="193" t="str">
        <f t="shared" si="224"/>
        <v>-</v>
      </c>
      <c r="J1852" s="27" t="str">
        <f t="shared" si="225"/>
        <v>-</v>
      </c>
      <c r="K1852" s="27" t="str">
        <f t="shared" si="226"/>
        <v>-</v>
      </c>
      <c r="L1852" s="27" t="str">
        <f t="shared" si="227"/>
        <v>-</v>
      </c>
      <c r="M1852" s="27" t="str">
        <f t="shared" si="228"/>
        <v>-</v>
      </c>
      <c r="N1852" s="28">
        <f t="shared" si="229"/>
        <v>0</v>
      </c>
      <c r="O1852" s="28">
        <f t="shared" si="231"/>
        <v>0</v>
      </c>
      <c r="P1852" s="1" t="str">
        <f t="shared" si="230"/>
        <v>no</v>
      </c>
    </row>
    <row r="1853" spans="1:16" x14ac:dyDescent="0.25">
      <c r="A1853" s="6">
        <f>'4.OVTA Sites-Transects'!B1859</f>
        <v>0</v>
      </c>
      <c r="B1853" s="6">
        <f>'4.OVTA Sites-Transects'!C1859</f>
        <v>0</v>
      </c>
      <c r="C1853" s="6">
        <f>'4.OVTA Sites-Transects'!D1859</f>
        <v>0</v>
      </c>
      <c r="D1853" s="1">
        <f>'4.OVTA Sites-Transects'!E1859</f>
        <v>0</v>
      </c>
      <c r="E1853" s="1">
        <f>'4.OVTA Sites-Transects'!G1859</f>
        <v>0</v>
      </c>
      <c r="F1853" s="1">
        <f>'4.OVTA Sites-Transects'!F1859</f>
        <v>0</v>
      </c>
      <c r="G1853" s="6">
        <f>'4.OVTA Sites-Transects'!H1859</f>
        <v>0</v>
      </c>
      <c r="H1853" s="6">
        <f>'4.OVTA Sites-Transects'!I1859</f>
        <v>0</v>
      </c>
      <c r="I1853" s="193" t="str">
        <f t="shared" si="224"/>
        <v>-</v>
      </c>
      <c r="J1853" s="27" t="str">
        <f t="shared" si="225"/>
        <v>-</v>
      </c>
      <c r="K1853" s="27" t="str">
        <f t="shared" si="226"/>
        <v>-</v>
      </c>
      <c r="L1853" s="27" t="str">
        <f t="shared" si="227"/>
        <v>-</v>
      </c>
      <c r="M1853" s="27" t="str">
        <f t="shared" si="228"/>
        <v>-</v>
      </c>
      <c r="N1853" s="28">
        <f t="shared" si="229"/>
        <v>0</v>
      </c>
      <c r="O1853" s="28">
        <f t="shared" si="231"/>
        <v>0</v>
      </c>
      <c r="P1853" s="1" t="str">
        <f t="shared" si="230"/>
        <v>no</v>
      </c>
    </row>
    <row r="1854" spans="1:16" x14ac:dyDescent="0.25">
      <c r="A1854" s="6">
        <f>'4.OVTA Sites-Transects'!B1860</f>
        <v>0</v>
      </c>
      <c r="B1854" s="6">
        <f>'4.OVTA Sites-Transects'!C1860</f>
        <v>0</v>
      </c>
      <c r="C1854" s="6">
        <f>'4.OVTA Sites-Transects'!D1860</f>
        <v>0</v>
      </c>
      <c r="D1854" s="1">
        <f>'4.OVTA Sites-Transects'!E1860</f>
        <v>0</v>
      </c>
      <c r="E1854" s="1">
        <f>'4.OVTA Sites-Transects'!G1860</f>
        <v>0</v>
      </c>
      <c r="F1854" s="1">
        <f>'4.OVTA Sites-Transects'!F1860</f>
        <v>0</v>
      </c>
      <c r="G1854" s="6">
        <f>'4.OVTA Sites-Transects'!H1860</f>
        <v>0</v>
      </c>
      <c r="H1854" s="6">
        <f>'4.OVTA Sites-Transects'!I1860</f>
        <v>0</v>
      </c>
      <c r="I1854" s="193" t="str">
        <f t="shared" si="224"/>
        <v>-</v>
      </c>
      <c r="J1854" s="27" t="str">
        <f t="shared" si="225"/>
        <v>-</v>
      </c>
      <c r="K1854" s="27" t="str">
        <f t="shared" si="226"/>
        <v>-</v>
      </c>
      <c r="L1854" s="27" t="str">
        <f t="shared" si="227"/>
        <v>-</v>
      </c>
      <c r="M1854" s="27" t="str">
        <f t="shared" si="228"/>
        <v>-</v>
      </c>
      <c r="N1854" s="28">
        <f t="shared" si="229"/>
        <v>0</v>
      </c>
      <c r="O1854" s="28">
        <f t="shared" si="231"/>
        <v>0</v>
      </c>
      <c r="P1854" s="1" t="str">
        <f t="shared" si="230"/>
        <v>no</v>
      </c>
    </row>
    <row r="1855" spans="1:16" x14ac:dyDescent="0.25">
      <c r="A1855" s="6">
        <f>'4.OVTA Sites-Transects'!B1861</f>
        <v>0</v>
      </c>
      <c r="B1855" s="6">
        <f>'4.OVTA Sites-Transects'!C1861</f>
        <v>0</v>
      </c>
      <c r="C1855" s="6">
        <f>'4.OVTA Sites-Transects'!D1861</f>
        <v>0</v>
      </c>
      <c r="D1855" s="1">
        <f>'4.OVTA Sites-Transects'!E1861</f>
        <v>0</v>
      </c>
      <c r="E1855" s="1">
        <f>'4.OVTA Sites-Transects'!G1861</f>
        <v>0</v>
      </c>
      <c r="F1855" s="1">
        <f>'4.OVTA Sites-Transects'!F1861</f>
        <v>0</v>
      </c>
      <c r="G1855" s="6">
        <f>'4.OVTA Sites-Transects'!H1861</f>
        <v>0</v>
      </c>
      <c r="H1855" s="6">
        <f>'4.OVTA Sites-Transects'!I1861</f>
        <v>0</v>
      </c>
      <c r="I1855" s="193" t="str">
        <f t="shared" si="224"/>
        <v>-</v>
      </c>
      <c r="J1855" s="27" t="str">
        <f t="shared" si="225"/>
        <v>-</v>
      </c>
      <c r="K1855" s="27" t="str">
        <f t="shared" si="226"/>
        <v>-</v>
      </c>
      <c r="L1855" s="27" t="str">
        <f t="shared" si="227"/>
        <v>-</v>
      </c>
      <c r="M1855" s="27" t="str">
        <f t="shared" si="228"/>
        <v>-</v>
      </c>
      <c r="N1855" s="28">
        <f t="shared" si="229"/>
        <v>0</v>
      </c>
      <c r="O1855" s="28">
        <f t="shared" si="231"/>
        <v>0</v>
      </c>
      <c r="P1855" s="1" t="str">
        <f t="shared" si="230"/>
        <v>no</v>
      </c>
    </row>
    <row r="1856" spans="1:16" x14ac:dyDescent="0.25">
      <c r="A1856" s="6">
        <f>'4.OVTA Sites-Transects'!B1862</f>
        <v>0</v>
      </c>
      <c r="B1856" s="6">
        <f>'4.OVTA Sites-Transects'!C1862</f>
        <v>0</v>
      </c>
      <c r="C1856" s="6">
        <f>'4.OVTA Sites-Transects'!D1862</f>
        <v>0</v>
      </c>
      <c r="D1856" s="1">
        <f>'4.OVTA Sites-Transects'!E1862</f>
        <v>0</v>
      </c>
      <c r="E1856" s="1">
        <f>'4.OVTA Sites-Transects'!G1862</f>
        <v>0</v>
      </c>
      <c r="F1856" s="1">
        <f>'4.OVTA Sites-Transects'!F1862</f>
        <v>0</v>
      </c>
      <c r="G1856" s="6">
        <f>'4.OVTA Sites-Transects'!H1862</f>
        <v>0</v>
      </c>
      <c r="H1856" s="6">
        <f>'4.OVTA Sites-Transects'!I1862</f>
        <v>0</v>
      </c>
      <c r="I1856" s="193" t="str">
        <f t="shared" si="224"/>
        <v>-</v>
      </c>
      <c r="J1856" s="27" t="str">
        <f t="shared" si="225"/>
        <v>-</v>
      </c>
      <c r="K1856" s="27" t="str">
        <f t="shared" si="226"/>
        <v>-</v>
      </c>
      <c r="L1856" s="27" t="str">
        <f t="shared" si="227"/>
        <v>-</v>
      </c>
      <c r="M1856" s="27" t="str">
        <f t="shared" si="228"/>
        <v>-</v>
      </c>
      <c r="N1856" s="28">
        <f t="shared" si="229"/>
        <v>0</v>
      </c>
      <c r="O1856" s="28">
        <f t="shared" si="231"/>
        <v>0</v>
      </c>
      <c r="P1856" s="1" t="str">
        <f t="shared" si="230"/>
        <v>no</v>
      </c>
    </row>
    <row r="1857" spans="1:16" x14ac:dyDescent="0.25">
      <c r="A1857" s="6">
        <f>'4.OVTA Sites-Transects'!B1863</f>
        <v>0</v>
      </c>
      <c r="B1857" s="6">
        <f>'4.OVTA Sites-Transects'!C1863</f>
        <v>0</v>
      </c>
      <c r="C1857" s="6">
        <f>'4.OVTA Sites-Transects'!D1863</f>
        <v>0</v>
      </c>
      <c r="D1857" s="1">
        <f>'4.OVTA Sites-Transects'!E1863</f>
        <v>0</v>
      </c>
      <c r="E1857" s="1">
        <f>'4.OVTA Sites-Transects'!G1863</f>
        <v>0</v>
      </c>
      <c r="F1857" s="1">
        <f>'4.OVTA Sites-Transects'!F1863</f>
        <v>0</v>
      </c>
      <c r="G1857" s="6">
        <f>'4.OVTA Sites-Transects'!H1863</f>
        <v>0</v>
      </c>
      <c r="H1857" s="6">
        <f>'4.OVTA Sites-Transects'!I1863</f>
        <v>0</v>
      </c>
      <c r="I1857" s="193" t="str">
        <f t="shared" si="224"/>
        <v>-</v>
      </c>
      <c r="J1857" s="27" t="str">
        <f t="shared" si="225"/>
        <v>-</v>
      </c>
      <c r="K1857" s="27" t="str">
        <f t="shared" si="226"/>
        <v>-</v>
      </c>
      <c r="L1857" s="27" t="str">
        <f t="shared" si="227"/>
        <v>-</v>
      </c>
      <c r="M1857" s="27" t="str">
        <f t="shared" si="228"/>
        <v>-</v>
      </c>
      <c r="N1857" s="28">
        <f t="shared" si="229"/>
        <v>0</v>
      </c>
      <c r="O1857" s="28">
        <f t="shared" si="231"/>
        <v>0</v>
      </c>
      <c r="P1857" s="1" t="str">
        <f t="shared" si="230"/>
        <v>no</v>
      </c>
    </row>
    <row r="1858" spans="1:16" x14ac:dyDescent="0.25">
      <c r="A1858" s="6">
        <f>'4.OVTA Sites-Transects'!B1864</f>
        <v>0</v>
      </c>
      <c r="B1858" s="6">
        <f>'4.OVTA Sites-Transects'!C1864</f>
        <v>0</v>
      </c>
      <c r="C1858" s="6">
        <f>'4.OVTA Sites-Transects'!D1864</f>
        <v>0</v>
      </c>
      <c r="D1858" s="1">
        <f>'4.OVTA Sites-Transects'!E1864</f>
        <v>0</v>
      </c>
      <c r="E1858" s="1">
        <f>'4.OVTA Sites-Transects'!G1864</f>
        <v>0</v>
      </c>
      <c r="F1858" s="1">
        <f>'4.OVTA Sites-Transects'!F1864</f>
        <v>0</v>
      </c>
      <c r="G1858" s="6">
        <f>'4.OVTA Sites-Transects'!H1864</f>
        <v>0</v>
      </c>
      <c r="H1858" s="6">
        <f>'4.OVTA Sites-Transects'!I1864</f>
        <v>0</v>
      </c>
      <c r="I1858" s="193" t="str">
        <f t="shared" si="224"/>
        <v>-</v>
      </c>
      <c r="J1858" s="27" t="str">
        <f t="shared" si="225"/>
        <v>-</v>
      </c>
      <c r="K1858" s="27" t="str">
        <f t="shared" si="226"/>
        <v>-</v>
      </c>
      <c r="L1858" s="27" t="str">
        <f t="shared" si="227"/>
        <v>-</v>
      </c>
      <c r="M1858" s="27" t="str">
        <f t="shared" si="228"/>
        <v>-</v>
      </c>
      <c r="N1858" s="28">
        <f t="shared" si="229"/>
        <v>0</v>
      </c>
      <c r="O1858" s="28">
        <f t="shared" si="231"/>
        <v>0</v>
      </c>
      <c r="P1858" s="1" t="str">
        <f t="shared" si="230"/>
        <v>no</v>
      </c>
    </row>
    <row r="1859" spans="1:16" x14ac:dyDescent="0.25">
      <c r="A1859" s="6">
        <f>'4.OVTA Sites-Transects'!B1865</f>
        <v>0</v>
      </c>
      <c r="B1859" s="6">
        <f>'4.OVTA Sites-Transects'!C1865</f>
        <v>0</v>
      </c>
      <c r="C1859" s="6">
        <f>'4.OVTA Sites-Transects'!D1865</f>
        <v>0</v>
      </c>
      <c r="D1859" s="1">
        <f>'4.OVTA Sites-Transects'!E1865</f>
        <v>0</v>
      </c>
      <c r="E1859" s="1">
        <f>'4.OVTA Sites-Transects'!G1865</f>
        <v>0</v>
      </c>
      <c r="F1859" s="1">
        <f>'4.OVTA Sites-Transects'!F1865</f>
        <v>0</v>
      </c>
      <c r="G1859" s="6">
        <f>'4.OVTA Sites-Transects'!H1865</f>
        <v>0</v>
      </c>
      <c r="H1859" s="6">
        <f>'4.OVTA Sites-Transects'!I1865</f>
        <v>0</v>
      </c>
      <c r="I1859" s="193" t="str">
        <f t="shared" ref="I1859:I1922" si="232">IF(F1859="B", SUMIF(OVTA_Calcs_TMA, D1859, WeightingFactorMod), IF(F1859="C", SUMIF(OVTA_Calcs_TMA, D1859, WeightingFactorHigh), IF(F1859="D", SUMIF(OVTA_Calcs_TMA, D1859, WeightingFactorVeryHigh), "-")))</f>
        <v>-</v>
      </c>
      <c r="J1859" s="27" t="str">
        <f t="shared" ref="J1859:J1922" si="233">IF(ISNUMBER(AVERAGEIFS(AssessmentResultsLow, AssessmentResultsSites, $A1859,AssessmentIncluded, "yes")), I1859*AVERAGEIFS(AssessmentResultsLow, AssessmentResultsSites, $A1859,AssessmentIncluded, "yes"), "-")</f>
        <v>-</v>
      </c>
      <c r="K1859" s="27" t="str">
        <f t="shared" ref="K1859:K1922" si="234">IF(ISNUMBER(AVERAGEIFS(AssessmentResultsMod, AssessmentResultsSites, $A1859,AssessmentIncluded, "yes")), I1859*AVERAGEIFS(AssessmentResultsMod, AssessmentResultsSites, $A1859,AssessmentIncluded, "yes"), "-")</f>
        <v>-</v>
      </c>
      <c r="L1859" s="27" t="str">
        <f t="shared" ref="L1859:L1922" si="235">IF(ISNUMBER(AVERAGEIFS(AssessmentResultsHigh, AssessmentResultsSites, $A1859,AssessmentIncluded, "yes")), I1859*AVERAGEIFS(AssessmentResultsHigh, AssessmentResultsSites, $A1859,AssessmentIncluded, "yes"), "-")</f>
        <v>-</v>
      </c>
      <c r="M1859" s="27" t="str">
        <f t="shared" ref="M1859:M1922" si="236">IF(ISNUMBER(AVERAGEIFS(AssessmentResultsVeryHigh, AssessmentResultsSites, $A1859,AssessmentIncluded, "yes")), I1859*AVERAGEIFS(AssessmentResultsVeryHigh, AssessmentResultsSites, $A1859,AssessmentIncluded, "yes"), "-")</f>
        <v>-</v>
      </c>
      <c r="N1859" s="28">
        <f t="shared" ref="N1859:N1922" si="237">COUNTIFS(AssessmentResultsSites, A1859, AssessmentIncluded, "yes")</f>
        <v>0</v>
      </c>
      <c r="O1859" s="28">
        <f t="shared" si="231"/>
        <v>0</v>
      </c>
      <c r="P1859" s="1" t="str">
        <f t="shared" ref="P1859:P1922" si="238">IF(AND(G1859="Yes", N1859&gt;0), "yes", "no")</f>
        <v>no</v>
      </c>
    </row>
    <row r="1860" spans="1:16" x14ac:dyDescent="0.25">
      <c r="A1860" s="6">
        <f>'4.OVTA Sites-Transects'!B1866</f>
        <v>0</v>
      </c>
      <c r="B1860" s="6">
        <f>'4.OVTA Sites-Transects'!C1866</f>
        <v>0</v>
      </c>
      <c r="C1860" s="6">
        <f>'4.OVTA Sites-Transects'!D1866</f>
        <v>0</v>
      </c>
      <c r="D1860" s="1">
        <f>'4.OVTA Sites-Transects'!E1866</f>
        <v>0</v>
      </c>
      <c r="E1860" s="1">
        <f>'4.OVTA Sites-Transects'!G1866</f>
        <v>0</v>
      </c>
      <c r="F1860" s="1">
        <f>'4.OVTA Sites-Transects'!F1866</f>
        <v>0</v>
      </c>
      <c r="G1860" s="6">
        <f>'4.OVTA Sites-Transects'!H1866</f>
        <v>0</v>
      </c>
      <c r="H1860" s="6">
        <f>'4.OVTA Sites-Transects'!I1866</f>
        <v>0</v>
      </c>
      <c r="I1860" s="193" t="str">
        <f t="shared" si="232"/>
        <v>-</v>
      </c>
      <c r="J1860" s="27" t="str">
        <f t="shared" si="233"/>
        <v>-</v>
      </c>
      <c r="K1860" s="27" t="str">
        <f t="shared" si="234"/>
        <v>-</v>
      </c>
      <c r="L1860" s="27" t="str">
        <f t="shared" si="235"/>
        <v>-</v>
      </c>
      <c r="M1860" s="27" t="str">
        <f t="shared" si="236"/>
        <v>-</v>
      </c>
      <c r="N1860" s="28">
        <f t="shared" si="237"/>
        <v>0</v>
      </c>
      <c r="O1860" s="28">
        <f t="shared" ref="O1860:O1923" si="239">IF(P1860="yes", N1860, 0)</f>
        <v>0</v>
      </c>
      <c r="P1860" s="1" t="str">
        <f t="shared" si="238"/>
        <v>no</v>
      </c>
    </row>
    <row r="1861" spans="1:16" x14ac:dyDescent="0.25">
      <c r="A1861" s="6">
        <f>'4.OVTA Sites-Transects'!B1867</f>
        <v>0</v>
      </c>
      <c r="B1861" s="6">
        <f>'4.OVTA Sites-Transects'!C1867</f>
        <v>0</v>
      </c>
      <c r="C1861" s="6">
        <f>'4.OVTA Sites-Transects'!D1867</f>
        <v>0</v>
      </c>
      <c r="D1861" s="1">
        <f>'4.OVTA Sites-Transects'!E1867</f>
        <v>0</v>
      </c>
      <c r="E1861" s="1">
        <f>'4.OVTA Sites-Transects'!G1867</f>
        <v>0</v>
      </c>
      <c r="F1861" s="1">
        <f>'4.OVTA Sites-Transects'!F1867</f>
        <v>0</v>
      </c>
      <c r="G1861" s="6">
        <f>'4.OVTA Sites-Transects'!H1867</f>
        <v>0</v>
      </c>
      <c r="H1861" s="6">
        <f>'4.OVTA Sites-Transects'!I1867</f>
        <v>0</v>
      </c>
      <c r="I1861" s="193" t="str">
        <f t="shared" si="232"/>
        <v>-</v>
      </c>
      <c r="J1861" s="27" t="str">
        <f t="shared" si="233"/>
        <v>-</v>
      </c>
      <c r="K1861" s="27" t="str">
        <f t="shared" si="234"/>
        <v>-</v>
      </c>
      <c r="L1861" s="27" t="str">
        <f t="shared" si="235"/>
        <v>-</v>
      </c>
      <c r="M1861" s="27" t="str">
        <f t="shared" si="236"/>
        <v>-</v>
      </c>
      <c r="N1861" s="28">
        <f t="shared" si="237"/>
        <v>0</v>
      </c>
      <c r="O1861" s="28">
        <f t="shared" si="239"/>
        <v>0</v>
      </c>
      <c r="P1861" s="1" t="str">
        <f t="shared" si="238"/>
        <v>no</v>
      </c>
    </row>
    <row r="1862" spans="1:16" x14ac:dyDescent="0.25">
      <c r="A1862" s="6">
        <f>'4.OVTA Sites-Transects'!B1868</f>
        <v>0</v>
      </c>
      <c r="B1862" s="6">
        <f>'4.OVTA Sites-Transects'!C1868</f>
        <v>0</v>
      </c>
      <c r="C1862" s="6">
        <f>'4.OVTA Sites-Transects'!D1868</f>
        <v>0</v>
      </c>
      <c r="D1862" s="1">
        <f>'4.OVTA Sites-Transects'!E1868</f>
        <v>0</v>
      </c>
      <c r="E1862" s="1">
        <f>'4.OVTA Sites-Transects'!G1868</f>
        <v>0</v>
      </c>
      <c r="F1862" s="1">
        <f>'4.OVTA Sites-Transects'!F1868</f>
        <v>0</v>
      </c>
      <c r="G1862" s="6">
        <f>'4.OVTA Sites-Transects'!H1868</f>
        <v>0</v>
      </c>
      <c r="H1862" s="6">
        <f>'4.OVTA Sites-Transects'!I1868</f>
        <v>0</v>
      </c>
      <c r="I1862" s="193" t="str">
        <f t="shared" si="232"/>
        <v>-</v>
      </c>
      <c r="J1862" s="27" t="str">
        <f t="shared" si="233"/>
        <v>-</v>
      </c>
      <c r="K1862" s="27" t="str">
        <f t="shared" si="234"/>
        <v>-</v>
      </c>
      <c r="L1862" s="27" t="str">
        <f t="shared" si="235"/>
        <v>-</v>
      </c>
      <c r="M1862" s="27" t="str">
        <f t="shared" si="236"/>
        <v>-</v>
      </c>
      <c r="N1862" s="28">
        <f t="shared" si="237"/>
        <v>0</v>
      </c>
      <c r="O1862" s="28">
        <f t="shared" si="239"/>
        <v>0</v>
      </c>
      <c r="P1862" s="1" t="str">
        <f t="shared" si="238"/>
        <v>no</v>
      </c>
    </row>
    <row r="1863" spans="1:16" x14ac:dyDescent="0.25">
      <c r="A1863" s="6">
        <f>'4.OVTA Sites-Transects'!B1869</f>
        <v>0</v>
      </c>
      <c r="B1863" s="6">
        <f>'4.OVTA Sites-Transects'!C1869</f>
        <v>0</v>
      </c>
      <c r="C1863" s="6">
        <f>'4.OVTA Sites-Transects'!D1869</f>
        <v>0</v>
      </c>
      <c r="D1863" s="1">
        <f>'4.OVTA Sites-Transects'!E1869</f>
        <v>0</v>
      </c>
      <c r="E1863" s="1">
        <f>'4.OVTA Sites-Transects'!G1869</f>
        <v>0</v>
      </c>
      <c r="F1863" s="1">
        <f>'4.OVTA Sites-Transects'!F1869</f>
        <v>0</v>
      </c>
      <c r="G1863" s="6">
        <f>'4.OVTA Sites-Transects'!H1869</f>
        <v>0</v>
      </c>
      <c r="H1863" s="6">
        <f>'4.OVTA Sites-Transects'!I1869</f>
        <v>0</v>
      </c>
      <c r="I1863" s="193" t="str">
        <f t="shared" si="232"/>
        <v>-</v>
      </c>
      <c r="J1863" s="27" t="str">
        <f t="shared" si="233"/>
        <v>-</v>
      </c>
      <c r="K1863" s="27" t="str">
        <f t="shared" si="234"/>
        <v>-</v>
      </c>
      <c r="L1863" s="27" t="str">
        <f t="shared" si="235"/>
        <v>-</v>
      </c>
      <c r="M1863" s="27" t="str">
        <f t="shared" si="236"/>
        <v>-</v>
      </c>
      <c r="N1863" s="28">
        <f t="shared" si="237"/>
        <v>0</v>
      </c>
      <c r="O1863" s="28">
        <f t="shared" si="239"/>
        <v>0</v>
      </c>
      <c r="P1863" s="1" t="str">
        <f t="shared" si="238"/>
        <v>no</v>
      </c>
    </row>
    <row r="1864" spans="1:16" x14ac:dyDescent="0.25">
      <c r="A1864" s="6">
        <f>'4.OVTA Sites-Transects'!B1870</f>
        <v>0</v>
      </c>
      <c r="B1864" s="6">
        <f>'4.OVTA Sites-Transects'!C1870</f>
        <v>0</v>
      </c>
      <c r="C1864" s="6">
        <f>'4.OVTA Sites-Transects'!D1870</f>
        <v>0</v>
      </c>
      <c r="D1864" s="1">
        <f>'4.OVTA Sites-Transects'!E1870</f>
        <v>0</v>
      </c>
      <c r="E1864" s="1">
        <f>'4.OVTA Sites-Transects'!G1870</f>
        <v>0</v>
      </c>
      <c r="F1864" s="1">
        <f>'4.OVTA Sites-Transects'!F1870</f>
        <v>0</v>
      </c>
      <c r="G1864" s="6">
        <f>'4.OVTA Sites-Transects'!H1870</f>
        <v>0</v>
      </c>
      <c r="H1864" s="6">
        <f>'4.OVTA Sites-Transects'!I1870</f>
        <v>0</v>
      </c>
      <c r="I1864" s="193" t="str">
        <f t="shared" si="232"/>
        <v>-</v>
      </c>
      <c r="J1864" s="27" t="str">
        <f t="shared" si="233"/>
        <v>-</v>
      </c>
      <c r="K1864" s="27" t="str">
        <f t="shared" si="234"/>
        <v>-</v>
      </c>
      <c r="L1864" s="27" t="str">
        <f t="shared" si="235"/>
        <v>-</v>
      </c>
      <c r="M1864" s="27" t="str">
        <f t="shared" si="236"/>
        <v>-</v>
      </c>
      <c r="N1864" s="28">
        <f t="shared" si="237"/>
        <v>0</v>
      </c>
      <c r="O1864" s="28">
        <f t="shared" si="239"/>
        <v>0</v>
      </c>
      <c r="P1864" s="1" t="str">
        <f t="shared" si="238"/>
        <v>no</v>
      </c>
    </row>
    <row r="1865" spans="1:16" x14ac:dyDescent="0.25">
      <c r="A1865" s="6">
        <f>'4.OVTA Sites-Transects'!B1871</f>
        <v>0</v>
      </c>
      <c r="B1865" s="6">
        <f>'4.OVTA Sites-Transects'!C1871</f>
        <v>0</v>
      </c>
      <c r="C1865" s="6">
        <f>'4.OVTA Sites-Transects'!D1871</f>
        <v>0</v>
      </c>
      <c r="D1865" s="1">
        <f>'4.OVTA Sites-Transects'!E1871</f>
        <v>0</v>
      </c>
      <c r="E1865" s="1">
        <f>'4.OVTA Sites-Transects'!G1871</f>
        <v>0</v>
      </c>
      <c r="F1865" s="1">
        <f>'4.OVTA Sites-Transects'!F1871</f>
        <v>0</v>
      </c>
      <c r="G1865" s="6">
        <f>'4.OVTA Sites-Transects'!H1871</f>
        <v>0</v>
      </c>
      <c r="H1865" s="6">
        <f>'4.OVTA Sites-Transects'!I1871</f>
        <v>0</v>
      </c>
      <c r="I1865" s="193" t="str">
        <f t="shared" si="232"/>
        <v>-</v>
      </c>
      <c r="J1865" s="27" t="str">
        <f t="shared" si="233"/>
        <v>-</v>
      </c>
      <c r="K1865" s="27" t="str">
        <f t="shared" si="234"/>
        <v>-</v>
      </c>
      <c r="L1865" s="27" t="str">
        <f t="shared" si="235"/>
        <v>-</v>
      </c>
      <c r="M1865" s="27" t="str">
        <f t="shared" si="236"/>
        <v>-</v>
      </c>
      <c r="N1865" s="28">
        <f t="shared" si="237"/>
        <v>0</v>
      </c>
      <c r="O1865" s="28">
        <f t="shared" si="239"/>
        <v>0</v>
      </c>
      <c r="P1865" s="1" t="str">
        <f t="shared" si="238"/>
        <v>no</v>
      </c>
    </row>
    <row r="1866" spans="1:16" x14ac:dyDescent="0.25">
      <c r="A1866" s="6">
        <f>'4.OVTA Sites-Transects'!B1872</f>
        <v>0</v>
      </c>
      <c r="B1866" s="6">
        <f>'4.OVTA Sites-Transects'!C1872</f>
        <v>0</v>
      </c>
      <c r="C1866" s="6">
        <f>'4.OVTA Sites-Transects'!D1872</f>
        <v>0</v>
      </c>
      <c r="D1866" s="1">
        <f>'4.OVTA Sites-Transects'!E1872</f>
        <v>0</v>
      </c>
      <c r="E1866" s="1">
        <f>'4.OVTA Sites-Transects'!G1872</f>
        <v>0</v>
      </c>
      <c r="F1866" s="1">
        <f>'4.OVTA Sites-Transects'!F1872</f>
        <v>0</v>
      </c>
      <c r="G1866" s="6">
        <f>'4.OVTA Sites-Transects'!H1872</f>
        <v>0</v>
      </c>
      <c r="H1866" s="6">
        <f>'4.OVTA Sites-Transects'!I1872</f>
        <v>0</v>
      </c>
      <c r="I1866" s="193" t="str">
        <f t="shared" si="232"/>
        <v>-</v>
      </c>
      <c r="J1866" s="27" t="str">
        <f t="shared" si="233"/>
        <v>-</v>
      </c>
      <c r="K1866" s="27" t="str">
        <f t="shared" si="234"/>
        <v>-</v>
      </c>
      <c r="L1866" s="27" t="str">
        <f t="shared" si="235"/>
        <v>-</v>
      </c>
      <c r="M1866" s="27" t="str">
        <f t="shared" si="236"/>
        <v>-</v>
      </c>
      <c r="N1866" s="28">
        <f t="shared" si="237"/>
        <v>0</v>
      </c>
      <c r="O1866" s="28">
        <f t="shared" si="239"/>
        <v>0</v>
      </c>
      <c r="P1866" s="1" t="str">
        <f t="shared" si="238"/>
        <v>no</v>
      </c>
    </row>
    <row r="1867" spans="1:16" x14ac:dyDescent="0.25">
      <c r="A1867" s="6">
        <f>'4.OVTA Sites-Transects'!B1873</f>
        <v>0</v>
      </c>
      <c r="B1867" s="6">
        <f>'4.OVTA Sites-Transects'!C1873</f>
        <v>0</v>
      </c>
      <c r="C1867" s="6">
        <f>'4.OVTA Sites-Transects'!D1873</f>
        <v>0</v>
      </c>
      <c r="D1867" s="1">
        <f>'4.OVTA Sites-Transects'!E1873</f>
        <v>0</v>
      </c>
      <c r="E1867" s="1">
        <f>'4.OVTA Sites-Transects'!G1873</f>
        <v>0</v>
      </c>
      <c r="F1867" s="1">
        <f>'4.OVTA Sites-Transects'!F1873</f>
        <v>0</v>
      </c>
      <c r="G1867" s="6">
        <f>'4.OVTA Sites-Transects'!H1873</f>
        <v>0</v>
      </c>
      <c r="H1867" s="6">
        <f>'4.OVTA Sites-Transects'!I1873</f>
        <v>0</v>
      </c>
      <c r="I1867" s="193" t="str">
        <f t="shared" si="232"/>
        <v>-</v>
      </c>
      <c r="J1867" s="27" t="str">
        <f t="shared" si="233"/>
        <v>-</v>
      </c>
      <c r="K1867" s="27" t="str">
        <f t="shared" si="234"/>
        <v>-</v>
      </c>
      <c r="L1867" s="27" t="str">
        <f t="shared" si="235"/>
        <v>-</v>
      </c>
      <c r="M1867" s="27" t="str">
        <f t="shared" si="236"/>
        <v>-</v>
      </c>
      <c r="N1867" s="28">
        <f t="shared" si="237"/>
        <v>0</v>
      </c>
      <c r="O1867" s="28">
        <f t="shared" si="239"/>
        <v>0</v>
      </c>
      <c r="P1867" s="1" t="str">
        <f t="shared" si="238"/>
        <v>no</v>
      </c>
    </row>
    <row r="1868" spans="1:16" x14ac:dyDescent="0.25">
      <c r="A1868" s="6">
        <f>'4.OVTA Sites-Transects'!B1874</f>
        <v>0</v>
      </c>
      <c r="B1868" s="6">
        <f>'4.OVTA Sites-Transects'!C1874</f>
        <v>0</v>
      </c>
      <c r="C1868" s="6">
        <f>'4.OVTA Sites-Transects'!D1874</f>
        <v>0</v>
      </c>
      <c r="D1868" s="1">
        <f>'4.OVTA Sites-Transects'!E1874</f>
        <v>0</v>
      </c>
      <c r="E1868" s="1">
        <f>'4.OVTA Sites-Transects'!G1874</f>
        <v>0</v>
      </c>
      <c r="F1868" s="1">
        <f>'4.OVTA Sites-Transects'!F1874</f>
        <v>0</v>
      </c>
      <c r="G1868" s="6">
        <f>'4.OVTA Sites-Transects'!H1874</f>
        <v>0</v>
      </c>
      <c r="H1868" s="6">
        <f>'4.OVTA Sites-Transects'!I1874</f>
        <v>0</v>
      </c>
      <c r="I1868" s="193" t="str">
        <f t="shared" si="232"/>
        <v>-</v>
      </c>
      <c r="J1868" s="27" t="str">
        <f t="shared" si="233"/>
        <v>-</v>
      </c>
      <c r="K1868" s="27" t="str">
        <f t="shared" si="234"/>
        <v>-</v>
      </c>
      <c r="L1868" s="27" t="str">
        <f t="shared" si="235"/>
        <v>-</v>
      </c>
      <c r="M1868" s="27" t="str">
        <f t="shared" si="236"/>
        <v>-</v>
      </c>
      <c r="N1868" s="28">
        <f t="shared" si="237"/>
        <v>0</v>
      </c>
      <c r="O1868" s="28">
        <f t="shared" si="239"/>
        <v>0</v>
      </c>
      <c r="P1868" s="1" t="str">
        <f t="shared" si="238"/>
        <v>no</v>
      </c>
    </row>
    <row r="1869" spans="1:16" x14ac:dyDescent="0.25">
      <c r="A1869" s="6">
        <f>'4.OVTA Sites-Transects'!B1875</f>
        <v>0</v>
      </c>
      <c r="B1869" s="6">
        <f>'4.OVTA Sites-Transects'!C1875</f>
        <v>0</v>
      </c>
      <c r="C1869" s="6">
        <f>'4.OVTA Sites-Transects'!D1875</f>
        <v>0</v>
      </c>
      <c r="D1869" s="1">
        <f>'4.OVTA Sites-Transects'!E1875</f>
        <v>0</v>
      </c>
      <c r="E1869" s="1">
        <f>'4.OVTA Sites-Transects'!G1875</f>
        <v>0</v>
      </c>
      <c r="F1869" s="1">
        <f>'4.OVTA Sites-Transects'!F1875</f>
        <v>0</v>
      </c>
      <c r="G1869" s="6">
        <f>'4.OVTA Sites-Transects'!H1875</f>
        <v>0</v>
      </c>
      <c r="H1869" s="6">
        <f>'4.OVTA Sites-Transects'!I1875</f>
        <v>0</v>
      </c>
      <c r="I1869" s="193" t="str">
        <f t="shared" si="232"/>
        <v>-</v>
      </c>
      <c r="J1869" s="27" t="str">
        <f t="shared" si="233"/>
        <v>-</v>
      </c>
      <c r="K1869" s="27" t="str">
        <f t="shared" si="234"/>
        <v>-</v>
      </c>
      <c r="L1869" s="27" t="str">
        <f t="shared" si="235"/>
        <v>-</v>
      </c>
      <c r="M1869" s="27" t="str">
        <f t="shared" si="236"/>
        <v>-</v>
      </c>
      <c r="N1869" s="28">
        <f t="shared" si="237"/>
        <v>0</v>
      </c>
      <c r="O1869" s="28">
        <f t="shared" si="239"/>
        <v>0</v>
      </c>
      <c r="P1869" s="1" t="str">
        <f t="shared" si="238"/>
        <v>no</v>
      </c>
    </row>
    <row r="1870" spans="1:16" x14ac:dyDescent="0.25">
      <c r="A1870" s="6">
        <f>'4.OVTA Sites-Transects'!B1876</f>
        <v>0</v>
      </c>
      <c r="B1870" s="6">
        <f>'4.OVTA Sites-Transects'!C1876</f>
        <v>0</v>
      </c>
      <c r="C1870" s="6">
        <f>'4.OVTA Sites-Transects'!D1876</f>
        <v>0</v>
      </c>
      <c r="D1870" s="1">
        <f>'4.OVTA Sites-Transects'!E1876</f>
        <v>0</v>
      </c>
      <c r="E1870" s="1">
        <f>'4.OVTA Sites-Transects'!G1876</f>
        <v>0</v>
      </c>
      <c r="F1870" s="1">
        <f>'4.OVTA Sites-Transects'!F1876</f>
        <v>0</v>
      </c>
      <c r="G1870" s="6">
        <f>'4.OVTA Sites-Transects'!H1876</f>
        <v>0</v>
      </c>
      <c r="H1870" s="6">
        <f>'4.OVTA Sites-Transects'!I1876</f>
        <v>0</v>
      </c>
      <c r="I1870" s="193" t="str">
        <f t="shared" si="232"/>
        <v>-</v>
      </c>
      <c r="J1870" s="27" t="str">
        <f t="shared" si="233"/>
        <v>-</v>
      </c>
      <c r="K1870" s="27" t="str">
        <f t="shared" si="234"/>
        <v>-</v>
      </c>
      <c r="L1870" s="27" t="str">
        <f t="shared" si="235"/>
        <v>-</v>
      </c>
      <c r="M1870" s="27" t="str">
        <f t="shared" si="236"/>
        <v>-</v>
      </c>
      <c r="N1870" s="28">
        <f t="shared" si="237"/>
        <v>0</v>
      </c>
      <c r="O1870" s="28">
        <f t="shared" si="239"/>
        <v>0</v>
      </c>
      <c r="P1870" s="1" t="str">
        <f t="shared" si="238"/>
        <v>no</v>
      </c>
    </row>
    <row r="1871" spans="1:16" x14ac:dyDescent="0.25">
      <c r="A1871" s="6">
        <f>'4.OVTA Sites-Transects'!B1877</f>
        <v>0</v>
      </c>
      <c r="B1871" s="6">
        <f>'4.OVTA Sites-Transects'!C1877</f>
        <v>0</v>
      </c>
      <c r="C1871" s="6">
        <f>'4.OVTA Sites-Transects'!D1877</f>
        <v>0</v>
      </c>
      <c r="D1871" s="1">
        <f>'4.OVTA Sites-Transects'!E1877</f>
        <v>0</v>
      </c>
      <c r="E1871" s="1">
        <f>'4.OVTA Sites-Transects'!G1877</f>
        <v>0</v>
      </c>
      <c r="F1871" s="1">
        <f>'4.OVTA Sites-Transects'!F1877</f>
        <v>0</v>
      </c>
      <c r="G1871" s="6">
        <f>'4.OVTA Sites-Transects'!H1877</f>
        <v>0</v>
      </c>
      <c r="H1871" s="6">
        <f>'4.OVTA Sites-Transects'!I1877</f>
        <v>0</v>
      </c>
      <c r="I1871" s="193" t="str">
        <f t="shared" si="232"/>
        <v>-</v>
      </c>
      <c r="J1871" s="27" t="str">
        <f t="shared" si="233"/>
        <v>-</v>
      </c>
      <c r="K1871" s="27" t="str">
        <f t="shared" si="234"/>
        <v>-</v>
      </c>
      <c r="L1871" s="27" t="str">
        <f t="shared" si="235"/>
        <v>-</v>
      </c>
      <c r="M1871" s="27" t="str">
        <f t="shared" si="236"/>
        <v>-</v>
      </c>
      <c r="N1871" s="28">
        <f t="shared" si="237"/>
        <v>0</v>
      </c>
      <c r="O1871" s="28">
        <f t="shared" si="239"/>
        <v>0</v>
      </c>
      <c r="P1871" s="1" t="str">
        <f t="shared" si="238"/>
        <v>no</v>
      </c>
    </row>
    <row r="1872" spans="1:16" x14ac:dyDescent="0.25">
      <c r="A1872" s="6">
        <f>'4.OVTA Sites-Transects'!B1878</f>
        <v>0</v>
      </c>
      <c r="B1872" s="6">
        <f>'4.OVTA Sites-Transects'!C1878</f>
        <v>0</v>
      </c>
      <c r="C1872" s="6">
        <f>'4.OVTA Sites-Transects'!D1878</f>
        <v>0</v>
      </c>
      <c r="D1872" s="1">
        <f>'4.OVTA Sites-Transects'!E1878</f>
        <v>0</v>
      </c>
      <c r="E1872" s="1">
        <f>'4.OVTA Sites-Transects'!G1878</f>
        <v>0</v>
      </c>
      <c r="F1872" s="1">
        <f>'4.OVTA Sites-Transects'!F1878</f>
        <v>0</v>
      </c>
      <c r="G1872" s="6">
        <f>'4.OVTA Sites-Transects'!H1878</f>
        <v>0</v>
      </c>
      <c r="H1872" s="6">
        <f>'4.OVTA Sites-Transects'!I1878</f>
        <v>0</v>
      </c>
      <c r="I1872" s="193" t="str">
        <f t="shared" si="232"/>
        <v>-</v>
      </c>
      <c r="J1872" s="27" t="str">
        <f t="shared" si="233"/>
        <v>-</v>
      </c>
      <c r="K1872" s="27" t="str">
        <f t="shared" si="234"/>
        <v>-</v>
      </c>
      <c r="L1872" s="27" t="str">
        <f t="shared" si="235"/>
        <v>-</v>
      </c>
      <c r="M1872" s="27" t="str">
        <f t="shared" si="236"/>
        <v>-</v>
      </c>
      <c r="N1872" s="28">
        <f t="shared" si="237"/>
        <v>0</v>
      </c>
      <c r="O1872" s="28">
        <f t="shared" si="239"/>
        <v>0</v>
      </c>
      <c r="P1872" s="1" t="str">
        <f t="shared" si="238"/>
        <v>no</v>
      </c>
    </row>
    <row r="1873" spans="1:16" x14ac:dyDescent="0.25">
      <c r="A1873" s="6">
        <f>'4.OVTA Sites-Transects'!B1879</f>
        <v>0</v>
      </c>
      <c r="B1873" s="6">
        <f>'4.OVTA Sites-Transects'!C1879</f>
        <v>0</v>
      </c>
      <c r="C1873" s="6">
        <f>'4.OVTA Sites-Transects'!D1879</f>
        <v>0</v>
      </c>
      <c r="D1873" s="1">
        <f>'4.OVTA Sites-Transects'!E1879</f>
        <v>0</v>
      </c>
      <c r="E1873" s="1">
        <f>'4.OVTA Sites-Transects'!G1879</f>
        <v>0</v>
      </c>
      <c r="F1873" s="1">
        <f>'4.OVTA Sites-Transects'!F1879</f>
        <v>0</v>
      </c>
      <c r="G1873" s="6">
        <f>'4.OVTA Sites-Transects'!H1879</f>
        <v>0</v>
      </c>
      <c r="H1873" s="6">
        <f>'4.OVTA Sites-Transects'!I1879</f>
        <v>0</v>
      </c>
      <c r="I1873" s="193" t="str">
        <f t="shared" si="232"/>
        <v>-</v>
      </c>
      <c r="J1873" s="27" t="str">
        <f t="shared" si="233"/>
        <v>-</v>
      </c>
      <c r="K1873" s="27" t="str">
        <f t="shared" si="234"/>
        <v>-</v>
      </c>
      <c r="L1873" s="27" t="str">
        <f t="shared" si="235"/>
        <v>-</v>
      </c>
      <c r="M1873" s="27" t="str">
        <f t="shared" si="236"/>
        <v>-</v>
      </c>
      <c r="N1873" s="28">
        <f t="shared" si="237"/>
        <v>0</v>
      </c>
      <c r="O1873" s="28">
        <f t="shared" si="239"/>
        <v>0</v>
      </c>
      <c r="P1873" s="1" t="str">
        <f t="shared" si="238"/>
        <v>no</v>
      </c>
    </row>
    <row r="1874" spans="1:16" x14ac:dyDescent="0.25">
      <c r="A1874" s="6">
        <f>'4.OVTA Sites-Transects'!B1880</f>
        <v>0</v>
      </c>
      <c r="B1874" s="6">
        <f>'4.OVTA Sites-Transects'!C1880</f>
        <v>0</v>
      </c>
      <c r="C1874" s="6">
        <f>'4.OVTA Sites-Transects'!D1880</f>
        <v>0</v>
      </c>
      <c r="D1874" s="1">
        <f>'4.OVTA Sites-Transects'!E1880</f>
        <v>0</v>
      </c>
      <c r="E1874" s="1">
        <f>'4.OVTA Sites-Transects'!G1880</f>
        <v>0</v>
      </c>
      <c r="F1874" s="1">
        <f>'4.OVTA Sites-Transects'!F1880</f>
        <v>0</v>
      </c>
      <c r="G1874" s="6">
        <f>'4.OVTA Sites-Transects'!H1880</f>
        <v>0</v>
      </c>
      <c r="H1874" s="6">
        <f>'4.OVTA Sites-Transects'!I1880</f>
        <v>0</v>
      </c>
      <c r="I1874" s="193" t="str">
        <f t="shared" si="232"/>
        <v>-</v>
      </c>
      <c r="J1874" s="27" t="str">
        <f t="shared" si="233"/>
        <v>-</v>
      </c>
      <c r="K1874" s="27" t="str">
        <f t="shared" si="234"/>
        <v>-</v>
      </c>
      <c r="L1874" s="27" t="str">
        <f t="shared" si="235"/>
        <v>-</v>
      </c>
      <c r="M1874" s="27" t="str">
        <f t="shared" si="236"/>
        <v>-</v>
      </c>
      <c r="N1874" s="28">
        <f t="shared" si="237"/>
        <v>0</v>
      </c>
      <c r="O1874" s="28">
        <f t="shared" si="239"/>
        <v>0</v>
      </c>
      <c r="P1874" s="1" t="str">
        <f t="shared" si="238"/>
        <v>no</v>
      </c>
    </row>
    <row r="1875" spans="1:16" x14ac:dyDescent="0.25">
      <c r="A1875" s="6">
        <f>'4.OVTA Sites-Transects'!B1881</f>
        <v>0</v>
      </c>
      <c r="B1875" s="6">
        <f>'4.OVTA Sites-Transects'!C1881</f>
        <v>0</v>
      </c>
      <c r="C1875" s="6">
        <f>'4.OVTA Sites-Transects'!D1881</f>
        <v>0</v>
      </c>
      <c r="D1875" s="1">
        <f>'4.OVTA Sites-Transects'!E1881</f>
        <v>0</v>
      </c>
      <c r="E1875" s="1">
        <f>'4.OVTA Sites-Transects'!G1881</f>
        <v>0</v>
      </c>
      <c r="F1875" s="1">
        <f>'4.OVTA Sites-Transects'!F1881</f>
        <v>0</v>
      </c>
      <c r="G1875" s="6">
        <f>'4.OVTA Sites-Transects'!H1881</f>
        <v>0</v>
      </c>
      <c r="H1875" s="6">
        <f>'4.OVTA Sites-Transects'!I1881</f>
        <v>0</v>
      </c>
      <c r="I1875" s="193" t="str">
        <f t="shared" si="232"/>
        <v>-</v>
      </c>
      <c r="J1875" s="27" t="str">
        <f t="shared" si="233"/>
        <v>-</v>
      </c>
      <c r="K1875" s="27" t="str">
        <f t="shared" si="234"/>
        <v>-</v>
      </c>
      <c r="L1875" s="27" t="str">
        <f t="shared" si="235"/>
        <v>-</v>
      </c>
      <c r="M1875" s="27" t="str">
        <f t="shared" si="236"/>
        <v>-</v>
      </c>
      <c r="N1875" s="28">
        <f t="shared" si="237"/>
        <v>0</v>
      </c>
      <c r="O1875" s="28">
        <f t="shared" si="239"/>
        <v>0</v>
      </c>
      <c r="P1875" s="1" t="str">
        <f t="shared" si="238"/>
        <v>no</v>
      </c>
    </row>
    <row r="1876" spans="1:16" x14ac:dyDescent="0.25">
      <c r="A1876" s="6">
        <f>'4.OVTA Sites-Transects'!B1882</f>
        <v>0</v>
      </c>
      <c r="B1876" s="6">
        <f>'4.OVTA Sites-Transects'!C1882</f>
        <v>0</v>
      </c>
      <c r="C1876" s="6">
        <f>'4.OVTA Sites-Transects'!D1882</f>
        <v>0</v>
      </c>
      <c r="D1876" s="1">
        <f>'4.OVTA Sites-Transects'!E1882</f>
        <v>0</v>
      </c>
      <c r="E1876" s="1">
        <f>'4.OVTA Sites-Transects'!G1882</f>
        <v>0</v>
      </c>
      <c r="F1876" s="1">
        <f>'4.OVTA Sites-Transects'!F1882</f>
        <v>0</v>
      </c>
      <c r="G1876" s="6">
        <f>'4.OVTA Sites-Transects'!H1882</f>
        <v>0</v>
      </c>
      <c r="H1876" s="6">
        <f>'4.OVTA Sites-Transects'!I1882</f>
        <v>0</v>
      </c>
      <c r="I1876" s="193" t="str">
        <f t="shared" si="232"/>
        <v>-</v>
      </c>
      <c r="J1876" s="27" t="str">
        <f t="shared" si="233"/>
        <v>-</v>
      </c>
      <c r="K1876" s="27" t="str">
        <f t="shared" si="234"/>
        <v>-</v>
      </c>
      <c r="L1876" s="27" t="str">
        <f t="shared" si="235"/>
        <v>-</v>
      </c>
      <c r="M1876" s="27" t="str">
        <f t="shared" si="236"/>
        <v>-</v>
      </c>
      <c r="N1876" s="28">
        <f t="shared" si="237"/>
        <v>0</v>
      </c>
      <c r="O1876" s="28">
        <f t="shared" si="239"/>
        <v>0</v>
      </c>
      <c r="P1876" s="1" t="str">
        <f t="shared" si="238"/>
        <v>no</v>
      </c>
    </row>
    <row r="1877" spans="1:16" x14ac:dyDescent="0.25">
      <c r="A1877" s="6">
        <f>'4.OVTA Sites-Transects'!B1883</f>
        <v>0</v>
      </c>
      <c r="B1877" s="6">
        <f>'4.OVTA Sites-Transects'!C1883</f>
        <v>0</v>
      </c>
      <c r="C1877" s="6">
        <f>'4.OVTA Sites-Transects'!D1883</f>
        <v>0</v>
      </c>
      <c r="D1877" s="1">
        <f>'4.OVTA Sites-Transects'!E1883</f>
        <v>0</v>
      </c>
      <c r="E1877" s="1">
        <f>'4.OVTA Sites-Transects'!G1883</f>
        <v>0</v>
      </c>
      <c r="F1877" s="1">
        <f>'4.OVTA Sites-Transects'!F1883</f>
        <v>0</v>
      </c>
      <c r="G1877" s="6">
        <f>'4.OVTA Sites-Transects'!H1883</f>
        <v>0</v>
      </c>
      <c r="H1877" s="6">
        <f>'4.OVTA Sites-Transects'!I1883</f>
        <v>0</v>
      </c>
      <c r="I1877" s="193" t="str">
        <f t="shared" si="232"/>
        <v>-</v>
      </c>
      <c r="J1877" s="27" t="str">
        <f t="shared" si="233"/>
        <v>-</v>
      </c>
      <c r="K1877" s="27" t="str">
        <f t="shared" si="234"/>
        <v>-</v>
      </c>
      <c r="L1877" s="27" t="str">
        <f t="shared" si="235"/>
        <v>-</v>
      </c>
      <c r="M1877" s="27" t="str">
        <f t="shared" si="236"/>
        <v>-</v>
      </c>
      <c r="N1877" s="28">
        <f t="shared" si="237"/>
        <v>0</v>
      </c>
      <c r="O1877" s="28">
        <f t="shared" si="239"/>
        <v>0</v>
      </c>
      <c r="P1877" s="1" t="str">
        <f t="shared" si="238"/>
        <v>no</v>
      </c>
    </row>
    <row r="1878" spans="1:16" x14ac:dyDescent="0.25">
      <c r="A1878" s="6">
        <f>'4.OVTA Sites-Transects'!B1884</f>
        <v>0</v>
      </c>
      <c r="B1878" s="6">
        <f>'4.OVTA Sites-Transects'!C1884</f>
        <v>0</v>
      </c>
      <c r="C1878" s="6">
        <f>'4.OVTA Sites-Transects'!D1884</f>
        <v>0</v>
      </c>
      <c r="D1878" s="1">
        <f>'4.OVTA Sites-Transects'!E1884</f>
        <v>0</v>
      </c>
      <c r="E1878" s="1">
        <f>'4.OVTA Sites-Transects'!G1884</f>
        <v>0</v>
      </c>
      <c r="F1878" s="1">
        <f>'4.OVTA Sites-Transects'!F1884</f>
        <v>0</v>
      </c>
      <c r="G1878" s="6">
        <f>'4.OVTA Sites-Transects'!H1884</f>
        <v>0</v>
      </c>
      <c r="H1878" s="6">
        <f>'4.OVTA Sites-Transects'!I1884</f>
        <v>0</v>
      </c>
      <c r="I1878" s="193" t="str">
        <f t="shared" si="232"/>
        <v>-</v>
      </c>
      <c r="J1878" s="27" t="str">
        <f t="shared" si="233"/>
        <v>-</v>
      </c>
      <c r="K1878" s="27" t="str">
        <f t="shared" si="234"/>
        <v>-</v>
      </c>
      <c r="L1878" s="27" t="str">
        <f t="shared" si="235"/>
        <v>-</v>
      </c>
      <c r="M1878" s="27" t="str">
        <f t="shared" si="236"/>
        <v>-</v>
      </c>
      <c r="N1878" s="28">
        <f t="shared" si="237"/>
        <v>0</v>
      </c>
      <c r="O1878" s="28">
        <f t="shared" si="239"/>
        <v>0</v>
      </c>
      <c r="P1878" s="1" t="str">
        <f t="shared" si="238"/>
        <v>no</v>
      </c>
    </row>
    <row r="1879" spans="1:16" x14ac:dyDescent="0.25">
      <c r="A1879" s="6">
        <f>'4.OVTA Sites-Transects'!B1885</f>
        <v>0</v>
      </c>
      <c r="B1879" s="6">
        <f>'4.OVTA Sites-Transects'!C1885</f>
        <v>0</v>
      </c>
      <c r="C1879" s="6">
        <f>'4.OVTA Sites-Transects'!D1885</f>
        <v>0</v>
      </c>
      <c r="D1879" s="1">
        <f>'4.OVTA Sites-Transects'!E1885</f>
        <v>0</v>
      </c>
      <c r="E1879" s="1">
        <f>'4.OVTA Sites-Transects'!G1885</f>
        <v>0</v>
      </c>
      <c r="F1879" s="1">
        <f>'4.OVTA Sites-Transects'!F1885</f>
        <v>0</v>
      </c>
      <c r="G1879" s="6">
        <f>'4.OVTA Sites-Transects'!H1885</f>
        <v>0</v>
      </c>
      <c r="H1879" s="6">
        <f>'4.OVTA Sites-Transects'!I1885</f>
        <v>0</v>
      </c>
      <c r="I1879" s="193" t="str">
        <f t="shared" si="232"/>
        <v>-</v>
      </c>
      <c r="J1879" s="27" t="str">
        <f t="shared" si="233"/>
        <v>-</v>
      </c>
      <c r="K1879" s="27" t="str">
        <f t="shared" si="234"/>
        <v>-</v>
      </c>
      <c r="L1879" s="27" t="str">
        <f t="shared" si="235"/>
        <v>-</v>
      </c>
      <c r="M1879" s="27" t="str">
        <f t="shared" si="236"/>
        <v>-</v>
      </c>
      <c r="N1879" s="28">
        <f t="shared" si="237"/>
        <v>0</v>
      </c>
      <c r="O1879" s="28">
        <f t="shared" si="239"/>
        <v>0</v>
      </c>
      <c r="P1879" s="1" t="str">
        <f t="shared" si="238"/>
        <v>no</v>
      </c>
    </row>
    <row r="1880" spans="1:16" x14ac:dyDescent="0.25">
      <c r="A1880" s="6">
        <f>'4.OVTA Sites-Transects'!B1886</f>
        <v>0</v>
      </c>
      <c r="B1880" s="6">
        <f>'4.OVTA Sites-Transects'!C1886</f>
        <v>0</v>
      </c>
      <c r="C1880" s="6">
        <f>'4.OVTA Sites-Transects'!D1886</f>
        <v>0</v>
      </c>
      <c r="D1880" s="1">
        <f>'4.OVTA Sites-Transects'!E1886</f>
        <v>0</v>
      </c>
      <c r="E1880" s="1">
        <f>'4.OVTA Sites-Transects'!G1886</f>
        <v>0</v>
      </c>
      <c r="F1880" s="1">
        <f>'4.OVTA Sites-Transects'!F1886</f>
        <v>0</v>
      </c>
      <c r="G1880" s="6">
        <f>'4.OVTA Sites-Transects'!H1886</f>
        <v>0</v>
      </c>
      <c r="H1880" s="6">
        <f>'4.OVTA Sites-Transects'!I1886</f>
        <v>0</v>
      </c>
      <c r="I1880" s="193" t="str">
        <f t="shared" si="232"/>
        <v>-</v>
      </c>
      <c r="J1880" s="27" t="str">
        <f t="shared" si="233"/>
        <v>-</v>
      </c>
      <c r="K1880" s="27" t="str">
        <f t="shared" si="234"/>
        <v>-</v>
      </c>
      <c r="L1880" s="27" t="str">
        <f t="shared" si="235"/>
        <v>-</v>
      </c>
      <c r="M1880" s="27" t="str">
        <f t="shared" si="236"/>
        <v>-</v>
      </c>
      <c r="N1880" s="28">
        <f t="shared" si="237"/>
        <v>0</v>
      </c>
      <c r="O1880" s="28">
        <f t="shared" si="239"/>
        <v>0</v>
      </c>
      <c r="P1880" s="1" t="str">
        <f t="shared" si="238"/>
        <v>no</v>
      </c>
    </row>
    <row r="1881" spans="1:16" x14ac:dyDescent="0.25">
      <c r="A1881" s="6">
        <f>'4.OVTA Sites-Transects'!B1887</f>
        <v>0</v>
      </c>
      <c r="B1881" s="6">
        <f>'4.OVTA Sites-Transects'!C1887</f>
        <v>0</v>
      </c>
      <c r="C1881" s="6">
        <f>'4.OVTA Sites-Transects'!D1887</f>
        <v>0</v>
      </c>
      <c r="D1881" s="1">
        <f>'4.OVTA Sites-Transects'!E1887</f>
        <v>0</v>
      </c>
      <c r="E1881" s="1">
        <f>'4.OVTA Sites-Transects'!G1887</f>
        <v>0</v>
      </c>
      <c r="F1881" s="1">
        <f>'4.OVTA Sites-Transects'!F1887</f>
        <v>0</v>
      </c>
      <c r="G1881" s="6">
        <f>'4.OVTA Sites-Transects'!H1887</f>
        <v>0</v>
      </c>
      <c r="H1881" s="6">
        <f>'4.OVTA Sites-Transects'!I1887</f>
        <v>0</v>
      </c>
      <c r="I1881" s="193" t="str">
        <f t="shared" si="232"/>
        <v>-</v>
      </c>
      <c r="J1881" s="27" t="str">
        <f t="shared" si="233"/>
        <v>-</v>
      </c>
      <c r="K1881" s="27" t="str">
        <f t="shared" si="234"/>
        <v>-</v>
      </c>
      <c r="L1881" s="27" t="str">
        <f t="shared" si="235"/>
        <v>-</v>
      </c>
      <c r="M1881" s="27" t="str">
        <f t="shared" si="236"/>
        <v>-</v>
      </c>
      <c r="N1881" s="28">
        <f t="shared" si="237"/>
        <v>0</v>
      </c>
      <c r="O1881" s="28">
        <f t="shared" si="239"/>
        <v>0</v>
      </c>
      <c r="P1881" s="1" t="str">
        <f t="shared" si="238"/>
        <v>no</v>
      </c>
    </row>
    <row r="1882" spans="1:16" x14ac:dyDescent="0.25">
      <c r="A1882" s="6">
        <f>'4.OVTA Sites-Transects'!B1888</f>
        <v>0</v>
      </c>
      <c r="B1882" s="6">
        <f>'4.OVTA Sites-Transects'!C1888</f>
        <v>0</v>
      </c>
      <c r="C1882" s="6">
        <f>'4.OVTA Sites-Transects'!D1888</f>
        <v>0</v>
      </c>
      <c r="D1882" s="1">
        <f>'4.OVTA Sites-Transects'!E1888</f>
        <v>0</v>
      </c>
      <c r="E1882" s="1">
        <f>'4.OVTA Sites-Transects'!G1888</f>
        <v>0</v>
      </c>
      <c r="F1882" s="1">
        <f>'4.OVTA Sites-Transects'!F1888</f>
        <v>0</v>
      </c>
      <c r="G1882" s="6">
        <f>'4.OVTA Sites-Transects'!H1888</f>
        <v>0</v>
      </c>
      <c r="H1882" s="6">
        <f>'4.OVTA Sites-Transects'!I1888</f>
        <v>0</v>
      </c>
      <c r="I1882" s="193" t="str">
        <f t="shared" si="232"/>
        <v>-</v>
      </c>
      <c r="J1882" s="27" t="str">
        <f t="shared" si="233"/>
        <v>-</v>
      </c>
      <c r="K1882" s="27" t="str">
        <f t="shared" si="234"/>
        <v>-</v>
      </c>
      <c r="L1882" s="27" t="str">
        <f t="shared" si="235"/>
        <v>-</v>
      </c>
      <c r="M1882" s="27" t="str">
        <f t="shared" si="236"/>
        <v>-</v>
      </c>
      <c r="N1882" s="28">
        <f t="shared" si="237"/>
        <v>0</v>
      </c>
      <c r="O1882" s="28">
        <f t="shared" si="239"/>
        <v>0</v>
      </c>
      <c r="P1882" s="1" t="str">
        <f t="shared" si="238"/>
        <v>no</v>
      </c>
    </row>
    <row r="1883" spans="1:16" x14ac:dyDescent="0.25">
      <c r="A1883" s="6">
        <f>'4.OVTA Sites-Transects'!B1889</f>
        <v>0</v>
      </c>
      <c r="B1883" s="6">
        <f>'4.OVTA Sites-Transects'!C1889</f>
        <v>0</v>
      </c>
      <c r="C1883" s="6">
        <f>'4.OVTA Sites-Transects'!D1889</f>
        <v>0</v>
      </c>
      <c r="D1883" s="1">
        <f>'4.OVTA Sites-Transects'!E1889</f>
        <v>0</v>
      </c>
      <c r="E1883" s="1">
        <f>'4.OVTA Sites-Transects'!G1889</f>
        <v>0</v>
      </c>
      <c r="F1883" s="1">
        <f>'4.OVTA Sites-Transects'!F1889</f>
        <v>0</v>
      </c>
      <c r="G1883" s="6">
        <f>'4.OVTA Sites-Transects'!H1889</f>
        <v>0</v>
      </c>
      <c r="H1883" s="6">
        <f>'4.OVTA Sites-Transects'!I1889</f>
        <v>0</v>
      </c>
      <c r="I1883" s="193" t="str">
        <f t="shared" si="232"/>
        <v>-</v>
      </c>
      <c r="J1883" s="27" t="str">
        <f t="shared" si="233"/>
        <v>-</v>
      </c>
      <c r="K1883" s="27" t="str">
        <f t="shared" si="234"/>
        <v>-</v>
      </c>
      <c r="L1883" s="27" t="str">
        <f t="shared" si="235"/>
        <v>-</v>
      </c>
      <c r="M1883" s="27" t="str">
        <f t="shared" si="236"/>
        <v>-</v>
      </c>
      <c r="N1883" s="28">
        <f t="shared" si="237"/>
        <v>0</v>
      </c>
      <c r="O1883" s="28">
        <f t="shared" si="239"/>
        <v>0</v>
      </c>
      <c r="P1883" s="1" t="str">
        <f t="shared" si="238"/>
        <v>no</v>
      </c>
    </row>
    <row r="1884" spans="1:16" x14ac:dyDescent="0.25">
      <c r="A1884" s="6">
        <f>'4.OVTA Sites-Transects'!B1890</f>
        <v>0</v>
      </c>
      <c r="B1884" s="6">
        <f>'4.OVTA Sites-Transects'!C1890</f>
        <v>0</v>
      </c>
      <c r="C1884" s="6">
        <f>'4.OVTA Sites-Transects'!D1890</f>
        <v>0</v>
      </c>
      <c r="D1884" s="1">
        <f>'4.OVTA Sites-Transects'!E1890</f>
        <v>0</v>
      </c>
      <c r="E1884" s="1">
        <f>'4.OVTA Sites-Transects'!G1890</f>
        <v>0</v>
      </c>
      <c r="F1884" s="1">
        <f>'4.OVTA Sites-Transects'!F1890</f>
        <v>0</v>
      </c>
      <c r="G1884" s="6">
        <f>'4.OVTA Sites-Transects'!H1890</f>
        <v>0</v>
      </c>
      <c r="H1884" s="6">
        <f>'4.OVTA Sites-Transects'!I1890</f>
        <v>0</v>
      </c>
      <c r="I1884" s="193" t="str">
        <f t="shared" si="232"/>
        <v>-</v>
      </c>
      <c r="J1884" s="27" t="str">
        <f t="shared" si="233"/>
        <v>-</v>
      </c>
      <c r="K1884" s="27" t="str">
        <f t="shared" si="234"/>
        <v>-</v>
      </c>
      <c r="L1884" s="27" t="str">
        <f t="shared" si="235"/>
        <v>-</v>
      </c>
      <c r="M1884" s="27" t="str">
        <f t="shared" si="236"/>
        <v>-</v>
      </c>
      <c r="N1884" s="28">
        <f t="shared" si="237"/>
        <v>0</v>
      </c>
      <c r="O1884" s="28">
        <f t="shared" si="239"/>
        <v>0</v>
      </c>
      <c r="P1884" s="1" t="str">
        <f t="shared" si="238"/>
        <v>no</v>
      </c>
    </row>
    <row r="1885" spans="1:16" x14ac:dyDescent="0.25">
      <c r="A1885" s="6">
        <f>'4.OVTA Sites-Transects'!B1891</f>
        <v>0</v>
      </c>
      <c r="B1885" s="6">
        <f>'4.OVTA Sites-Transects'!C1891</f>
        <v>0</v>
      </c>
      <c r="C1885" s="6">
        <f>'4.OVTA Sites-Transects'!D1891</f>
        <v>0</v>
      </c>
      <c r="D1885" s="1">
        <f>'4.OVTA Sites-Transects'!E1891</f>
        <v>0</v>
      </c>
      <c r="E1885" s="1">
        <f>'4.OVTA Sites-Transects'!G1891</f>
        <v>0</v>
      </c>
      <c r="F1885" s="1">
        <f>'4.OVTA Sites-Transects'!F1891</f>
        <v>0</v>
      </c>
      <c r="G1885" s="6">
        <f>'4.OVTA Sites-Transects'!H1891</f>
        <v>0</v>
      </c>
      <c r="H1885" s="6">
        <f>'4.OVTA Sites-Transects'!I1891</f>
        <v>0</v>
      </c>
      <c r="I1885" s="193" t="str">
        <f t="shared" si="232"/>
        <v>-</v>
      </c>
      <c r="J1885" s="27" t="str">
        <f t="shared" si="233"/>
        <v>-</v>
      </c>
      <c r="K1885" s="27" t="str">
        <f t="shared" si="234"/>
        <v>-</v>
      </c>
      <c r="L1885" s="27" t="str">
        <f t="shared" si="235"/>
        <v>-</v>
      </c>
      <c r="M1885" s="27" t="str">
        <f t="shared" si="236"/>
        <v>-</v>
      </c>
      <c r="N1885" s="28">
        <f t="shared" si="237"/>
        <v>0</v>
      </c>
      <c r="O1885" s="28">
        <f t="shared" si="239"/>
        <v>0</v>
      </c>
      <c r="P1885" s="1" t="str">
        <f t="shared" si="238"/>
        <v>no</v>
      </c>
    </row>
    <row r="1886" spans="1:16" x14ac:dyDescent="0.25">
      <c r="A1886" s="6">
        <f>'4.OVTA Sites-Transects'!B1892</f>
        <v>0</v>
      </c>
      <c r="B1886" s="6">
        <f>'4.OVTA Sites-Transects'!C1892</f>
        <v>0</v>
      </c>
      <c r="C1886" s="6">
        <f>'4.OVTA Sites-Transects'!D1892</f>
        <v>0</v>
      </c>
      <c r="D1886" s="1">
        <f>'4.OVTA Sites-Transects'!E1892</f>
        <v>0</v>
      </c>
      <c r="E1886" s="1">
        <f>'4.OVTA Sites-Transects'!G1892</f>
        <v>0</v>
      </c>
      <c r="F1886" s="1">
        <f>'4.OVTA Sites-Transects'!F1892</f>
        <v>0</v>
      </c>
      <c r="G1886" s="6">
        <f>'4.OVTA Sites-Transects'!H1892</f>
        <v>0</v>
      </c>
      <c r="H1886" s="6">
        <f>'4.OVTA Sites-Transects'!I1892</f>
        <v>0</v>
      </c>
      <c r="I1886" s="193" t="str">
        <f t="shared" si="232"/>
        <v>-</v>
      </c>
      <c r="J1886" s="27" t="str">
        <f t="shared" si="233"/>
        <v>-</v>
      </c>
      <c r="K1886" s="27" t="str">
        <f t="shared" si="234"/>
        <v>-</v>
      </c>
      <c r="L1886" s="27" t="str">
        <f t="shared" si="235"/>
        <v>-</v>
      </c>
      <c r="M1886" s="27" t="str">
        <f t="shared" si="236"/>
        <v>-</v>
      </c>
      <c r="N1886" s="28">
        <f t="shared" si="237"/>
        <v>0</v>
      </c>
      <c r="O1886" s="28">
        <f t="shared" si="239"/>
        <v>0</v>
      </c>
      <c r="P1886" s="1" t="str">
        <f t="shared" si="238"/>
        <v>no</v>
      </c>
    </row>
    <row r="1887" spans="1:16" x14ac:dyDescent="0.25">
      <c r="A1887" s="6">
        <f>'4.OVTA Sites-Transects'!B1893</f>
        <v>0</v>
      </c>
      <c r="B1887" s="6">
        <f>'4.OVTA Sites-Transects'!C1893</f>
        <v>0</v>
      </c>
      <c r="C1887" s="6">
        <f>'4.OVTA Sites-Transects'!D1893</f>
        <v>0</v>
      </c>
      <c r="D1887" s="1">
        <f>'4.OVTA Sites-Transects'!E1893</f>
        <v>0</v>
      </c>
      <c r="E1887" s="1">
        <f>'4.OVTA Sites-Transects'!G1893</f>
        <v>0</v>
      </c>
      <c r="F1887" s="1">
        <f>'4.OVTA Sites-Transects'!F1893</f>
        <v>0</v>
      </c>
      <c r="G1887" s="6">
        <f>'4.OVTA Sites-Transects'!H1893</f>
        <v>0</v>
      </c>
      <c r="H1887" s="6">
        <f>'4.OVTA Sites-Transects'!I1893</f>
        <v>0</v>
      </c>
      <c r="I1887" s="193" t="str">
        <f t="shared" si="232"/>
        <v>-</v>
      </c>
      <c r="J1887" s="27" t="str">
        <f t="shared" si="233"/>
        <v>-</v>
      </c>
      <c r="K1887" s="27" t="str">
        <f t="shared" si="234"/>
        <v>-</v>
      </c>
      <c r="L1887" s="27" t="str">
        <f t="shared" si="235"/>
        <v>-</v>
      </c>
      <c r="M1887" s="27" t="str">
        <f t="shared" si="236"/>
        <v>-</v>
      </c>
      <c r="N1887" s="28">
        <f t="shared" si="237"/>
        <v>0</v>
      </c>
      <c r="O1887" s="28">
        <f t="shared" si="239"/>
        <v>0</v>
      </c>
      <c r="P1887" s="1" t="str">
        <f t="shared" si="238"/>
        <v>no</v>
      </c>
    </row>
    <row r="1888" spans="1:16" x14ac:dyDescent="0.25">
      <c r="A1888" s="6">
        <f>'4.OVTA Sites-Transects'!B1894</f>
        <v>0</v>
      </c>
      <c r="B1888" s="6">
        <f>'4.OVTA Sites-Transects'!C1894</f>
        <v>0</v>
      </c>
      <c r="C1888" s="6">
        <f>'4.OVTA Sites-Transects'!D1894</f>
        <v>0</v>
      </c>
      <c r="D1888" s="1">
        <f>'4.OVTA Sites-Transects'!E1894</f>
        <v>0</v>
      </c>
      <c r="E1888" s="1">
        <f>'4.OVTA Sites-Transects'!G1894</f>
        <v>0</v>
      </c>
      <c r="F1888" s="1">
        <f>'4.OVTA Sites-Transects'!F1894</f>
        <v>0</v>
      </c>
      <c r="G1888" s="6">
        <f>'4.OVTA Sites-Transects'!H1894</f>
        <v>0</v>
      </c>
      <c r="H1888" s="6">
        <f>'4.OVTA Sites-Transects'!I1894</f>
        <v>0</v>
      </c>
      <c r="I1888" s="193" t="str">
        <f t="shared" si="232"/>
        <v>-</v>
      </c>
      <c r="J1888" s="27" t="str">
        <f t="shared" si="233"/>
        <v>-</v>
      </c>
      <c r="K1888" s="27" t="str">
        <f t="shared" si="234"/>
        <v>-</v>
      </c>
      <c r="L1888" s="27" t="str">
        <f t="shared" si="235"/>
        <v>-</v>
      </c>
      <c r="M1888" s="27" t="str">
        <f t="shared" si="236"/>
        <v>-</v>
      </c>
      <c r="N1888" s="28">
        <f t="shared" si="237"/>
        <v>0</v>
      </c>
      <c r="O1888" s="28">
        <f t="shared" si="239"/>
        <v>0</v>
      </c>
      <c r="P1888" s="1" t="str">
        <f t="shared" si="238"/>
        <v>no</v>
      </c>
    </row>
    <row r="1889" spans="1:16" x14ac:dyDescent="0.25">
      <c r="A1889" s="6">
        <f>'4.OVTA Sites-Transects'!B1895</f>
        <v>0</v>
      </c>
      <c r="B1889" s="6">
        <f>'4.OVTA Sites-Transects'!C1895</f>
        <v>0</v>
      </c>
      <c r="C1889" s="6">
        <f>'4.OVTA Sites-Transects'!D1895</f>
        <v>0</v>
      </c>
      <c r="D1889" s="1">
        <f>'4.OVTA Sites-Transects'!E1895</f>
        <v>0</v>
      </c>
      <c r="E1889" s="1">
        <f>'4.OVTA Sites-Transects'!G1895</f>
        <v>0</v>
      </c>
      <c r="F1889" s="1">
        <f>'4.OVTA Sites-Transects'!F1895</f>
        <v>0</v>
      </c>
      <c r="G1889" s="6">
        <f>'4.OVTA Sites-Transects'!H1895</f>
        <v>0</v>
      </c>
      <c r="H1889" s="6">
        <f>'4.OVTA Sites-Transects'!I1895</f>
        <v>0</v>
      </c>
      <c r="I1889" s="193" t="str">
        <f t="shared" si="232"/>
        <v>-</v>
      </c>
      <c r="J1889" s="27" t="str">
        <f t="shared" si="233"/>
        <v>-</v>
      </c>
      <c r="K1889" s="27" t="str">
        <f t="shared" si="234"/>
        <v>-</v>
      </c>
      <c r="L1889" s="27" t="str">
        <f t="shared" si="235"/>
        <v>-</v>
      </c>
      <c r="M1889" s="27" t="str">
        <f t="shared" si="236"/>
        <v>-</v>
      </c>
      <c r="N1889" s="28">
        <f t="shared" si="237"/>
        <v>0</v>
      </c>
      <c r="O1889" s="28">
        <f t="shared" si="239"/>
        <v>0</v>
      </c>
      <c r="P1889" s="1" t="str">
        <f t="shared" si="238"/>
        <v>no</v>
      </c>
    </row>
    <row r="1890" spans="1:16" x14ac:dyDescent="0.25">
      <c r="A1890" s="6">
        <f>'4.OVTA Sites-Transects'!B1896</f>
        <v>0</v>
      </c>
      <c r="B1890" s="6">
        <f>'4.OVTA Sites-Transects'!C1896</f>
        <v>0</v>
      </c>
      <c r="C1890" s="6">
        <f>'4.OVTA Sites-Transects'!D1896</f>
        <v>0</v>
      </c>
      <c r="D1890" s="1">
        <f>'4.OVTA Sites-Transects'!E1896</f>
        <v>0</v>
      </c>
      <c r="E1890" s="1">
        <f>'4.OVTA Sites-Transects'!G1896</f>
        <v>0</v>
      </c>
      <c r="F1890" s="1">
        <f>'4.OVTA Sites-Transects'!F1896</f>
        <v>0</v>
      </c>
      <c r="G1890" s="6">
        <f>'4.OVTA Sites-Transects'!H1896</f>
        <v>0</v>
      </c>
      <c r="H1890" s="6">
        <f>'4.OVTA Sites-Transects'!I1896</f>
        <v>0</v>
      </c>
      <c r="I1890" s="193" t="str">
        <f t="shared" si="232"/>
        <v>-</v>
      </c>
      <c r="J1890" s="27" t="str">
        <f t="shared" si="233"/>
        <v>-</v>
      </c>
      <c r="K1890" s="27" t="str">
        <f t="shared" si="234"/>
        <v>-</v>
      </c>
      <c r="L1890" s="27" t="str">
        <f t="shared" si="235"/>
        <v>-</v>
      </c>
      <c r="M1890" s="27" t="str">
        <f t="shared" si="236"/>
        <v>-</v>
      </c>
      <c r="N1890" s="28">
        <f t="shared" si="237"/>
        <v>0</v>
      </c>
      <c r="O1890" s="28">
        <f t="shared" si="239"/>
        <v>0</v>
      </c>
      <c r="P1890" s="1" t="str">
        <f t="shared" si="238"/>
        <v>no</v>
      </c>
    </row>
    <row r="1891" spans="1:16" x14ac:dyDescent="0.25">
      <c r="A1891" s="6">
        <f>'4.OVTA Sites-Transects'!B1897</f>
        <v>0</v>
      </c>
      <c r="B1891" s="6">
        <f>'4.OVTA Sites-Transects'!C1897</f>
        <v>0</v>
      </c>
      <c r="C1891" s="6">
        <f>'4.OVTA Sites-Transects'!D1897</f>
        <v>0</v>
      </c>
      <c r="D1891" s="1">
        <f>'4.OVTA Sites-Transects'!E1897</f>
        <v>0</v>
      </c>
      <c r="E1891" s="1">
        <f>'4.OVTA Sites-Transects'!G1897</f>
        <v>0</v>
      </c>
      <c r="F1891" s="1">
        <f>'4.OVTA Sites-Transects'!F1897</f>
        <v>0</v>
      </c>
      <c r="G1891" s="6">
        <f>'4.OVTA Sites-Transects'!H1897</f>
        <v>0</v>
      </c>
      <c r="H1891" s="6">
        <f>'4.OVTA Sites-Transects'!I1897</f>
        <v>0</v>
      </c>
      <c r="I1891" s="193" t="str">
        <f t="shared" si="232"/>
        <v>-</v>
      </c>
      <c r="J1891" s="27" t="str">
        <f t="shared" si="233"/>
        <v>-</v>
      </c>
      <c r="K1891" s="27" t="str">
        <f t="shared" si="234"/>
        <v>-</v>
      </c>
      <c r="L1891" s="27" t="str">
        <f t="shared" si="235"/>
        <v>-</v>
      </c>
      <c r="M1891" s="27" t="str">
        <f t="shared" si="236"/>
        <v>-</v>
      </c>
      <c r="N1891" s="28">
        <f t="shared" si="237"/>
        <v>0</v>
      </c>
      <c r="O1891" s="28">
        <f t="shared" si="239"/>
        <v>0</v>
      </c>
      <c r="P1891" s="1" t="str">
        <f t="shared" si="238"/>
        <v>no</v>
      </c>
    </row>
    <row r="1892" spans="1:16" x14ac:dyDescent="0.25">
      <c r="A1892" s="6">
        <f>'4.OVTA Sites-Transects'!B1898</f>
        <v>0</v>
      </c>
      <c r="B1892" s="6">
        <f>'4.OVTA Sites-Transects'!C1898</f>
        <v>0</v>
      </c>
      <c r="C1892" s="6">
        <f>'4.OVTA Sites-Transects'!D1898</f>
        <v>0</v>
      </c>
      <c r="D1892" s="1">
        <f>'4.OVTA Sites-Transects'!E1898</f>
        <v>0</v>
      </c>
      <c r="E1892" s="1">
        <f>'4.OVTA Sites-Transects'!G1898</f>
        <v>0</v>
      </c>
      <c r="F1892" s="1">
        <f>'4.OVTA Sites-Transects'!F1898</f>
        <v>0</v>
      </c>
      <c r="G1892" s="6">
        <f>'4.OVTA Sites-Transects'!H1898</f>
        <v>0</v>
      </c>
      <c r="H1892" s="6">
        <f>'4.OVTA Sites-Transects'!I1898</f>
        <v>0</v>
      </c>
      <c r="I1892" s="193" t="str">
        <f t="shared" si="232"/>
        <v>-</v>
      </c>
      <c r="J1892" s="27" t="str">
        <f t="shared" si="233"/>
        <v>-</v>
      </c>
      <c r="K1892" s="27" t="str">
        <f t="shared" si="234"/>
        <v>-</v>
      </c>
      <c r="L1892" s="27" t="str">
        <f t="shared" si="235"/>
        <v>-</v>
      </c>
      <c r="M1892" s="27" t="str">
        <f t="shared" si="236"/>
        <v>-</v>
      </c>
      <c r="N1892" s="28">
        <f t="shared" si="237"/>
        <v>0</v>
      </c>
      <c r="O1892" s="28">
        <f t="shared" si="239"/>
        <v>0</v>
      </c>
      <c r="P1892" s="1" t="str">
        <f t="shared" si="238"/>
        <v>no</v>
      </c>
    </row>
    <row r="1893" spans="1:16" x14ac:dyDescent="0.25">
      <c r="A1893" s="6">
        <f>'4.OVTA Sites-Transects'!B1899</f>
        <v>0</v>
      </c>
      <c r="B1893" s="6">
        <f>'4.OVTA Sites-Transects'!C1899</f>
        <v>0</v>
      </c>
      <c r="C1893" s="6">
        <f>'4.OVTA Sites-Transects'!D1899</f>
        <v>0</v>
      </c>
      <c r="D1893" s="1">
        <f>'4.OVTA Sites-Transects'!E1899</f>
        <v>0</v>
      </c>
      <c r="E1893" s="1">
        <f>'4.OVTA Sites-Transects'!G1899</f>
        <v>0</v>
      </c>
      <c r="F1893" s="1">
        <f>'4.OVTA Sites-Transects'!F1899</f>
        <v>0</v>
      </c>
      <c r="G1893" s="6">
        <f>'4.OVTA Sites-Transects'!H1899</f>
        <v>0</v>
      </c>
      <c r="H1893" s="6">
        <f>'4.OVTA Sites-Transects'!I1899</f>
        <v>0</v>
      </c>
      <c r="I1893" s="193" t="str">
        <f t="shared" si="232"/>
        <v>-</v>
      </c>
      <c r="J1893" s="27" t="str">
        <f t="shared" si="233"/>
        <v>-</v>
      </c>
      <c r="K1893" s="27" t="str">
        <f t="shared" si="234"/>
        <v>-</v>
      </c>
      <c r="L1893" s="27" t="str">
        <f t="shared" si="235"/>
        <v>-</v>
      </c>
      <c r="M1893" s="27" t="str">
        <f t="shared" si="236"/>
        <v>-</v>
      </c>
      <c r="N1893" s="28">
        <f t="shared" si="237"/>
        <v>0</v>
      </c>
      <c r="O1893" s="28">
        <f t="shared" si="239"/>
        <v>0</v>
      </c>
      <c r="P1893" s="1" t="str">
        <f t="shared" si="238"/>
        <v>no</v>
      </c>
    </row>
    <row r="1894" spans="1:16" x14ac:dyDescent="0.25">
      <c r="A1894" s="6">
        <f>'4.OVTA Sites-Transects'!B1900</f>
        <v>0</v>
      </c>
      <c r="B1894" s="6">
        <f>'4.OVTA Sites-Transects'!C1900</f>
        <v>0</v>
      </c>
      <c r="C1894" s="6">
        <f>'4.OVTA Sites-Transects'!D1900</f>
        <v>0</v>
      </c>
      <c r="D1894" s="1">
        <f>'4.OVTA Sites-Transects'!E1900</f>
        <v>0</v>
      </c>
      <c r="E1894" s="1">
        <f>'4.OVTA Sites-Transects'!G1900</f>
        <v>0</v>
      </c>
      <c r="F1894" s="1">
        <f>'4.OVTA Sites-Transects'!F1900</f>
        <v>0</v>
      </c>
      <c r="G1894" s="6">
        <f>'4.OVTA Sites-Transects'!H1900</f>
        <v>0</v>
      </c>
      <c r="H1894" s="6">
        <f>'4.OVTA Sites-Transects'!I1900</f>
        <v>0</v>
      </c>
      <c r="I1894" s="193" t="str">
        <f t="shared" si="232"/>
        <v>-</v>
      </c>
      <c r="J1894" s="27" t="str">
        <f t="shared" si="233"/>
        <v>-</v>
      </c>
      <c r="K1894" s="27" t="str">
        <f t="shared" si="234"/>
        <v>-</v>
      </c>
      <c r="L1894" s="27" t="str">
        <f t="shared" si="235"/>
        <v>-</v>
      </c>
      <c r="M1894" s="27" t="str">
        <f t="shared" si="236"/>
        <v>-</v>
      </c>
      <c r="N1894" s="28">
        <f t="shared" si="237"/>
        <v>0</v>
      </c>
      <c r="O1894" s="28">
        <f t="shared" si="239"/>
        <v>0</v>
      </c>
      <c r="P1894" s="1" t="str">
        <f t="shared" si="238"/>
        <v>no</v>
      </c>
    </row>
    <row r="1895" spans="1:16" x14ac:dyDescent="0.25">
      <c r="A1895" s="6">
        <f>'4.OVTA Sites-Transects'!B1901</f>
        <v>0</v>
      </c>
      <c r="B1895" s="6">
        <f>'4.OVTA Sites-Transects'!C1901</f>
        <v>0</v>
      </c>
      <c r="C1895" s="6">
        <f>'4.OVTA Sites-Transects'!D1901</f>
        <v>0</v>
      </c>
      <c r="D1895" s="1">
        <f>'4.OVTA Sites-Transects'!E1901</f>
        <v>0</v>
      </c>
      <c r="E1895" s="1">
        <f>'4.OVTA Sites-Transects'!G1901</f>
        <v>0</v>
      </c>
      <c r="F1895" s="1">
        <f>'4.OVTA Sites-Transects'!F1901</f>
        <v>0</v>
      </c>
      <c r="G1895" s="6">
        <f>'4.OVTA Sites-Transects'!H1901</f>
        <v>0</v>
      </c>
      <c r="H1895" s="6">
        <f>'4.OVTA Sites-Transects'!I1901</f>
        <v>0</v>
      </c>
      <c r="I1895" s="193" t="str">
        <f t="shared" si="232"/>
        <v>-</v>
      </c>
      <c r="J1895" s="27" t="str">
        <f t="shared" si="233"/>
        <v>-</v>
      </c>
      <c r="K1895" s="27" t="str">
        <f t="shared" si="234"/>
        <v>-</v>
      </c>
      <c r="L1895" s="27" t="str">
        <f t="shared" si="235"/>
        <v>-</v>
      </c>
      <c r="M1895" s="27" t="str">
        <f t="shared" si="236"/>
        <v>-</v>
      </c>
      <c r="N1895" s="28">
        <f t="shared" si="237"/>
        <v>0</v>
      </c>
      <c r="O1895" s="28">
        <f t="shared" si="239"/>
        <v>0</v>
      </c>
      <c r="P1895" s="1" t="str">
        <f t="shared" si="238"/>
        <v>no</v>
      </c>
    </row>
    <row r="1896" spans="1:16" x14ac:dyDescent="0.25">
      <c r="A1896" s="6">
        <f>'4.OVTA Sites-Transects'!B1902</f>
        <v>0</v>
      </c>
      <c r="B1896" s="6">
        <f>'4.OVTA Sites-Transects'!C1902</f>
        <v>0</v>
      </c>
      <c r="C1896" s="6">
        <f>'4.OVTA Sites-Transects'!D1902</f>
        <v>0</v>
      </c>
      <c r="D1896" s="1">
        <f>'4.OVTA Sites-Transects'!E1902</f>
        <v>0</v>
      </c>
      <c r="E1896" s="1">
        <f>'4.OVTA Sites-Transects'!G1902</f>
        <v>0</v>
      </c>
      <c r="F1896" s="1">
        <f>'4.OVTA Sites-Transects'!F1902</f>
        <v>0</v>
      </c>
      <c r="G1896" s="6">
        <f>'4.OVTA Sites-Transects'!H1902</f>
        <v>0</v>
      </c>
      <c r="H1896" s="6">
        <f>'4.OVTA Sites-Transects'!I1902</f>
        <v>0</v>
      </c>
      <c r="I1896" s="193" t="str">
        <f t="shared" si="232"/>
        <v>-</v>
      </c>
      <c r="J1896" s="27" t="str">
        <f t="shared" si="233"/>
        <v>-</v>
      </c>
      <c r="K1896" s="27" t="str">
        <f t="shared" si="234"/>
        <v>-</v>
      </c>
      <c r="L1896" s="27" t="str">
        <f t="shared" si="235"/>
        <v>-</v>
      </c>
      <c r="M1896" s="27" t="str">
        <f t="shared" si="236"/>
        <v>-</v>
      </c>
      <c r="N1896" s="28">
        <f t="shared" si="237"/>
        <v>0</v>
      </c>
      <c r="O1896" s="28">
        <f t="shared" si="239"/>
        <v>0</v>
      </c>
      <c r="P1896" s="1" t="str">
        <f t="shared" si="238"/>
        <v>no</v>
      </c>
    </row>
    <row r="1897" spans="1:16" x14ac:dyDescent="0.25">
      <c r="A1897" s="6">
        <f>'4.OVTA Sites-Transects'!B1903</f>
        <v>0</v>
      </c>
      <c r="B1897" s="6">
        <f>'4.OVTA Sites-Transects'!C1903</f>
        <v>0</v>
      </c>
      <c r="C1897" s="6">
        <f>'4.OVTA Sites-Transects'!D1903</f>
        <v>0</v>
      </c>
      <c r="D1897" s="1">
        <f>'4.OVTA Sites-Transects'!E1903</f>
        <v>0</v>
      </c>
      <c r="E1897" s="1">
        <f>'4.OVTA Sites-Transects'!G1903</f>
        <v>0</v>
      </c>
      <c r="F1897" s="1">
        <f>'4.OVTA Sites-Transects'!F1903</f>
        <v>0</v>
      </c>
      <c r="G1897" s="6">
        <f>'4.OVTA Sites-Transects'!H1903</f>
        <v>0</v>
      </c>
      <c r="H1897" s="6">
        <f>'4.OVTA Sites-Transects'!I1903</f>
        <v>0</v>
      </c>
      <c r="I1897" s="193" t="str">
        <f t="shared" si="232"/>
        <v>-</v>
      </c>
      <c r="J1897" s="27" t="str">
        <f t="shared" si="233"/>
        <v>-</v>
      </c>
      <c r="K1897" s="27" t="str">
        <f t="shared" si="234"/>
        <v>-</v>
      </c>
      <c r="L1897" s="27" t="str">
        <f t="shared" si="235"/>
        <v>-</v>
      </c>
      <c r="M1897" s="27" t="str">
        <f t="shared" si="236"/>
        <v>-</v>
      </c>
      <c r="N1897" s="28">
        <f t="shared" si="237"/>
        <v>0</v>
      </c>
      <c r="O1897" s="28">
        <f t="shared" si="239"/>
        <v>0</v>
      </c>
      <c r="P1897" s="1" t="str">
        <f t="shared" si="238"/>
        <v>no</v>
      </c>
    </row>
    <row r="1898" spans="1:16" x14ac:dyDescent="0.25">
      <c r="A1898" s="6">
        <f>'4.OVTA Sites-Transects'!B1904</f>
        <v>0</v>
      </c>
      <c r="B1898" s="6">
        <f>'4.OVTA Sites-Transects'!C1904</f>
        <v>0</v>
      </c>
      <c r="C1898" s="6">
        <f>'4.OVTA Sites-Transects'!D1904</f>
        <v>0</v>
      </c>
      <c r="D1898" s="1">
        <f>'4.OVTA Sites-Transects'!E1904</f>
        <v>0</v>
      </c>
      <c r="E1898" s="1">
        <f>'4.OVTA Sites-Transects'!G1904</f>
        <v>0</v>
      </c>
      <c r="F1898" s="1">
        <f>'4.OVTA Sites-Transects'!F1904</f>
        <v>0</v>
      </c>
      <c r="G1898" s="6">
        <f>'4.OVTA Sites-Transects'!H1904</f>
        <v>0</v>
      </c>
      <c r="H1898" s="6">
        <f>'4.OVTA Sites-Transects'!I1904</f>
        <v>0</v>
      </c>
      <c r="I1898" s="193" t="str">
        <f t="shared" si="232"/>
        <v>-</v>
      </c>
      <c r="J1898" s="27" t="str">
        <f t="shared" si="233"/>
        <v>-</v>
      </c>
      <c r="K1898" s="27" t="str">
        <f t="shared" si="234"/>
        <v>-</v>
      </c>
      <c r="L1898" s="27" t="str">
        <f t="shared" si="235"/>
        <v>-</v>
      </c>
      <c r="M1898" s="27" t="str">
        <f t="shared" si="236"/>
        <v>-</v>
      </c>
      <c r="N1898" s="28">
        <f t="shared" si="237"/>
        <v>0</v>
      </c>
      <c r="O1898" s="28">
        <f t="shared" si="239"/>
        <v>0</v>
      </c>
      <c r="P1898" s="1" t="str">
        <f t="shared" si="238"/>
        <v>no</v>
      </c>
    </row>
    <row r="1899" spans="1:16" x14ac:dyDescent="0.25">
      <c r="A1899" s="6">
        <f>'4.OVTA Sites-Transects'!B1905</f>
        <v>0</v>
      </c>
      <c r="B1899" s="6">
        <f>'4.OVTA Sites-Transects'!C1905</f>
        <v>0</v>
      </c>
      <c r="C1899" s="6">
        <f>'4.OVTA Sites-Transects'!D1905</f>
        <v>0</v>
      </c>
      <c r="D1899" s="1">
        <f>'4.OVTA Sites-Transects'!E1905</f>
        <v>0</v>
      </c>
      <c r="E1899" s="1">
        <f>'4.OVTA Sites-Transects'!G1905</f>
        <v>0</v>
      </c>
      <c r="F1899" s="1">
        <f>'4.OVTA Sites-Transects'!F1905</f>
        <v>0</v>
      </c>
      <c r="G1899" s="6">
        <f>'4.OVTA Sites-Transects'!H1905</f>
        <v>0</v>
      </c>
      <c r="H1899" s="6">
        <f>'4.OVTA Sites-Transects'!I1905</f>
        <v>0</v>
      </c>
      <c r="I1899" s="193" t="str">
        <f t="shared" si="232"/>
        <v>-</v>
      </c>
      <c r="J1899" s="27" t="str">
        <f t="shared" si="233"/>
        <v>-</v>
      </c>
      <c r="K1899" s="27" t="str">
        <f t="shared" si="234"/>
        <v>-</v>
      </c>
      <c r="L1899" s="27" t="str">
        <f t="shared" si="235"/>
        <v>-</v>
      </c>
      <c r="M1899" s="27" t="str">
        <f t="shared" si="236"/>
        <v>-</v>
      </c>
      <c r="N1899" s="28">
        <f t="shared" si="237"/>
        <v>0</v>
      </c>
      <c r="O1899" s="28">
        <f t="shared" si="239"/>
        <v>0</v>
      </c>
      <c r="P1899" s="1" t="str">
        <f t="shared" si="238"/>
        <v>no</v>
      </c>
    </row>
    <row r="1900" spans="1:16" x14ac:dyDescent="0.25">
      <c r="A1900" s="6">
        <f>'4.OVTA Sites-Transects'!B1906</f>
        <v>0</v>
      </c>
      <c r="B1900" s="6">
        <f>'4.OVTA Sites-Transects'!C1906</f>
        <v>0</v>
      </c>
      <c r="C1900" s="6">
        <f>'4.OVTA Sites-Transects'!D1906</f>
        <v>0</v>
      </c>
      <c r="D1900" s="1">
        <f>'4.OVTA Sites-Transects'!E1906</f>
        <v>0</v>
      </c>
      <c r="E1900" s="1">
        <f>'4.OVTA Sites-Transects'!G1906</f>
        <v>0</v>
      </c>
      <c r="F1900" s="1">
        <f>'4.OVTA Sites-Transects'!F1906</f>
        <v>0</v>
      </c>
      <c r="G1900" s="6">
        <f>'4.OVTA Sites-Transects'!H1906</f>
        <v>0</v>
      </c>
      <c r="H1900" s="6">
        <f>'4.OVTA Sites-Transects'!I1906</f>
        <v>0</v>
      </c>
      <c r="I1900" s="193" t="str">
        <f t="shared" si="232"/>
        <v>-</v>
      </c>
      <c r="J1900" s="27" t="str">
        <f t="shared" si="233"/>
        <v>-</v>
      </c>
      <c r="K1900" s="27" t="str">
        <f t="shared" si="234"/>
        <v>-</v>
      </c>
      <c r="L1900" s="27" t="str">
        <f t="shared" si="235"/>
        <v>-</v>
      </c>
      <c r="M1900" s="27" t="str">
        <f t="shared" si="236"/>
        <v>-</v>
      </c>
      <c r="N1900" s="28">
        <f t="shared" si="237"/>
        <v>0</v>
      </c>
      <c r="O1900" s="28">
        <f t="shared" si="239"/>
        <v>0</v>
      </c>
      <c r="P1900" s="1" t="str">
        <f t="shared" si="238"/>
        <v>no</v>
      </c>
    </row>
    <row r="1901" spans="1:16" x14ac:dyDescent="0.25">
      <c r="A1901" s="6">
        <f>'4.OVTA Sites-Transects'!B1907</f>
        <v>0</v>
      </c>
      <c r="B1901" s="6">
        <f>'4.OVTA Sites-Transects'!C1907</f>
        <v>0</v>
      </c>
      <c r="C1901" s="6">
        <f>'4.OVTA Sites-Transects'!D1907</f>
        <v>0</v>
      </c>
      <c r="D1901" s="1">
        <f>'4.OVTA Sites-Transects'!E1907</f>
        <v>0</v>
      </c>
      <c r="E1901" s="1">
        <f>'4.OVTA Sites-Transects'!G1907</f>
        <v>0</v>
      </c>
      <c r="F1901" s="1">
        <f>'4.OVTA Sites-Transects'!F1907</f>
        <v>0</v>
      </c>
      <c r="G1901" s="6">
        <f>'4.OVTA Sites-Transects'!H1907</f>
        <v>0</v>
      </c>
      <c r="H1901" s="6">
        <f>'4.OVTA Sites-Transects'!I1907</f>
        <v>0</v>
      </c>
      <c r="I1901" s="193" t="str">
        <f t="shared" si="232"/>
        <v>-</v>
      </c>
      <c r="J1901" s="27" t="str">
        <f t="shared" si="233"/>
        <v>-</v>
      </c>
      <c r="K1901" s="27" t="str">
        <f t="shared" si="234"/>
        <v>-</v>
      </c>
      <c r="L1901" s="27" t="str">
        <f t="shared" si="235"/>
        <v>-</v>
      </c>
      <c r="M1901" s="27" t="str">
        <f t="shared" si="236"/>
        <v>-</v>
      </c>
      <c r="N1901" s="28">
        <f t="shared" si="237"/>
        <v>0</v>
      </c>
      <c r="O1901" s="28">
        <f t="shared" si="239"/>
        <v>0</v>
      </c>
      <c r="P1901" s="1" t="str">
        <f t="shared" si="238"/>
        <v>no</v>
      </c>
    </row>
    <row r="1902" spans="1:16" x14ac:dyDescent="0.25">
      <c r="A1902" s="6">
        <f>'4.OVTA Sites-Transects'!B1908</f>
        <v>0</v>
      </c>
      <c r="B1902" s="6">
        <f>'4.OVTA Sites-Transects'!C1908</f>
        <v>0</v>
      </c>
      <c r="C1902" s="6">
        <f>'4.OVTA Sites-Transects'!D1908</f>
        <v>0</v>
      </c>
      <c r="D1902" s="1">
        <f>'4.OVTA Sites-Transects'!E1908</f>
        <v>0</v>
      </c>
      <c r="E1902" s="1">
        <f>'4.OVTA Sites-Transects'!G1908</f>
        <v>0</v>
      </c>
      <c r="F1902" s="1">
        <f>'4.OVTA Sites-Transects'!F1908</f>
        <v>0</v>
      </c>
      <c r="G1902" s="6">
        <f>'4.OVTA Sites-Transects'!H1908</f>
        <v>0</v>
      </c>
      <c r="H1902" s="6">
        <f>'4.OVTA Sites-Transects'!I1908</f>
        <v>0</v>
      </c>
      <c r="I1902" s="193" t="str">
        <f t="shared" si="232"/>
        <v>-</v>
      </c>
      <c r="J1902" s="27" t="str">
        <f t="shared" si="233"/>
        <v>-</v>
      </c>
      <c r="K1902" s="27" t="str">
        <f t="shared" si="234"/>
        <v>-</v>
      </c>
      <c r="L1902" s="27" t="str">
        <f t="shared" si="235"/>
        <v>-</v>
      </c>
      <c r="M1902" s="27" t="str">
        <f t="shared" si="236"/>
        <v>-</v>
      </c>
      <c r="N1902" s="28">
        <f t="shared" si="237"/>
        <v>0</v>
      </c>
      <c r="O1902" s="28">
        <f t="shared" si="239"/>
        <v>0</v>
      </c>
      <c r="P1902" s="1" t="str">
        <f t="shared" si="238"/>
        <v>no</v>
      </c>
    </row>
    <row r="1903" spans="1:16" x14ac:dyDescent="0.25">
      <c r="A1903" s="6">
        <f>'4.OVTA Sites-Transects'!B1909</f>
        <v>0</v>
      </c>
      <c r="B1903" s="6">
        <f>'4.OVTA Sites-Transects'!C1909</f>
        <v>0</v>
      </c>
      <c r="C1903" s="6">
        <f>'4.OVTA Sites-Transects'!D1909</f>
        <v>0</v>
      </c>
      <c r="D1903" s="1">
        <f>'4.OVTA Sites-Transects'!E1909</f>
        <v>0</v>
      </c>
      <c r="E1903" s="1">
        <f>'4.OVTA Sites-Transects'!G1909</f>
        <v>0</v>
      </c>
      <c r="F1903" s="1">
        <f>'4.OVTA Sites-Transects'!F1909</f>
        <v>0</v>
      </c>
      <c r="G1903" s="6">
        <f>'4.OVTA Sites-Transects'!H1909</f>
        <v>0</v>
      </c>
      <c r="H1903" s="6">
        <f>'4.OVTA Sites-Transects'!I1909</f>
        <v>0</v>
      </c>
      <c r="I1903" s="193" t="str">
        <f t="shared" si="232"/>
        <v>-</v>
      </c>
      <c r="J1903" s="27" t="str">
        <f t="shared" si="233"/>
        <v>-</v>
      </c>
      <c r="K1903" s="27" t="str">
        <f t="shared" si="234"/>
        <v>-</v>
      </c>
      <c r="L1903" s="27" t="str">
        <f t="shared" si="235"/>
        <v>-</v>
      </c>
      <c r="M1903" s="27" t="str">
        <f t="shared" si="236"/>
        <v>-</v>
      </c>
      <c r="N1903" s="28">
        <f t="shared" si="237"/>
        <v>0</v>
      </c>
      <c r="O1903" s="28">
        <f t="shared" si="239"/>
        <v>0</v>
      </c>
      <c r="P1903" s="1" t="str">
        <f t="shared" si="238"/>
        <v>no</v>
      </c>
    </row>
    <row r="1904" spans="1:16" x14ac:dyDescent="0.25">
      <c r="A1904" s="6">
        <f>'4.OVTA Sites-Transects'!B1910</f>
        <v>0</v>
      </c>
      <c r="B1904" s="6">
        <f>'4.OVTA Sites-Transects'!C1910</f>
        <v>0</v>
      </c>
      <c r="C1904" s="6">
        <f>'4.OVTA Sites-Transects'!D1910</f>
        <v>0</v>
      </c>
      <c r="D1904" s="1">
        <f>'4.OVTA Sites-Transects'!E1910</f>
        <v>0</v>
      </c>
      <c r="E1904" s="1">
        <f>'4.OVTA Sites-Transects'!G1910</f>
        <v>0</v>
      </c>
      <c r="F1904" s="1">
        <f>'4.OVTA Sites-Transects'!F1910</f>
        <v>0</v>
      </c>
      <c r="G1904" s="6">
        <f>'4.OVTA Sites-Transects'!H1910</f>
        <v>0</v>
      </c>
      <c r="H1904" s="6">
        <f>'4.OVTA Sites-Transects'!I1910</f>
        <v>0</v>
      </c>
      <c r="I1904" s="193" t="str">
        <f t="shared" si="232"/>
        <v>-</v>
      </c>
      <c r="J1904" s="27" t="str">
        <f t="shared" si="233"/>
        <v>-</v>
      </c>
      <c r="K1904" s="27" t="str">
        <f t="shared" si="234"/>
        <v>-</v>
      </c>
      <c r="L1904" s="27" t="str">
        <f t="shared" si="235"/>
        <v>-</v>
      </c>
      <c r="M1904" s="27" t="str">
        <f t="shared" si="236"/>
        <v>-</v>
      </c>
      <c r="N1904" s="28">
        <f t="shared" si="237"/>
        <v>0</v>
      </c>
      <c r="O1904" s="28">
        <f t="shared" si="239"/>
        <v>0</v>
      </c>
      <c r="P1904" s="1" t="str">
        <f t="shared" si="238"/>
        <v>no</v>
      </c>
    </row>
    <row r="1905" spans="1:16" x14ac:dyDescent="0.25">
      <c r="A1905" s="6">
        <f>'4.OVTA Sites-Transects'!B1911</f>
        <v>0</v>
      </c>
      <c r="B1905" s="6">
        <f>'4.OVTA Sites-Transects'!C1911</f>
        <v>0</v>
      </c>
      <c r="C1905" s="6">
        <f>'4.OVTA Sites-Transects'!D1911</f>
        <v>0</v>
      </c>
      <c r="D1905" s="1">
        <f>'4.OVTA Sites-Transects'!E1911</f>
        <v>0</v>
      </c>
      <c r="E1905" s="1">
        <f>'4.OVTA Sites-Transects'!G1911</f>
        <v>0</v>
      </c>
      <c r="F1905" s="1">
        <f>'4.OVTA Sites-Transects'!F1911</f>
        <v>0</v>
      </c>
      <c r="G1905" s="6">
        <f>'4.OVTA Sites-Transects'!H1911</f>
        <v>0</v>
      </c>
      <c r="H1905" s="6">
        <f>'4.OVTA Sites-Transects'!I1911</f>
        <v>0</v>
      </c>
      <c r="I1905" s="193" t="str">
        <f t="shared" si="232"/>
        <v>-</v>
      </c>
      <c r="J1905" s="27" t="str">
        <f t="shared" si="233"/>
        <v>-</v>
      </c>
      <c r="K1905" s="27" t="str">
        <f t="shared" si="234"/>
        <v>-</v>
      </c>
      <c r="L1905" s="27" t="str">
        <f t="shared" si="235"/>
        <v>-</v>
      </c>
      <c r="M1905" s="27" t="str">
        <f t="shared" si="236"/>
        <v>-</v>
      </c>
      <c r="N1905" s="28">
        <f t="shared" si="237"/>
        <v>0</v>
      </c>
      <c r="O1905" s="28">
        <f t="shared" si="239"/>
        <v>0</v>
      </c>
      <c r="P1905" s="1" t="str">
        <f t="shared" si="238"/>
        <v>no</v>
      </c>
    </row>
    <row r="1906" spans="1:16" x14ac:dyDescent="0.25">
      <c r="A1906" s="6">
        <f>'4.OVTA Sites-Transects'!B1912</f>
        <v>0</v>
      </c>
      <c r="B1906" s="6">
        <f>'4.OVTA Sites-Transects'!C1912</f>
        <v>0</v>
      </c>
      <c r="C1906" s="6">
        <f>'4.OVTA Sites-Transects'!D1912</f>
        <v>0</v>
      </c>
      <c r="D1906" s="1">
        <f>'4.OVTA Sites-Transects'!E1912</f>
        <v>0</v>
      </c>
      <c r="E1906" s="1">
        <f>'4.OVTA Sites-Transects'!G1912</f>
        <v>0</v>
      </c>
      <c r="F1906" s="1">
        <f>'4.OVTA Sites-Transects'!F1912</f>
        <v>0</v>
      </c>
      <c r="G1906" s="6">
        <f>'4.OVTA Sites-Transects'!H1912</f>
        <v>0</v>
      </c>
      <c r="H1906" s="6">
        <f>'4.OVTA Sites-Transects'!I1912</f>
        <v>0</v>
      </c>
      <c r="I1906" s="193" t="str">
        <f t="shared" si="232"/>
        <v>-</v>
      </c>
      <c r="J1906" s="27" t="str">
        <f t="shared" si="233"/>
        <v>-</v>
      </c>
      <c r="K1906" s="27" t="str">
        <f t="shared" si="234"/>
        <v>-</v>
      </c>
      <c r="L1906" s="27" t="str">
        <f t="shared" si="235"/>
        <v>-</v>
      </c>
      <c r="M1906" s="27" t="str">
        <f t="shared" si="236"/>
        <v>-</v>
      </c>
      <c r="N1906" s="28">
        <f t="shared" si="237"/>
        <v>0</v>
      </c>
      <c r="O1906" s="28">
        <f t="shared" si="239"/>
        <v>0</v>
      </c>
      <c r="P1906" s="1" t="str">
        <f t="shared" si="238"/>
        <v>no</v>
      </c>
    </row>
    <row r="1907" spans="1:16" x14ac:dyDescent="0.25">
      <c r="A1907" s="6">
        <f>'4.OVTA Sites-Transects'!B1913</f>
        <v>0</v>
      </c>
      <c r="B1907" s="6">
        <f>'4.OVTA Sites-Transects'!C1913</f>
        <v>0</v>
      </c>
      <c r="C1907" s="6">
        <f>'4.OVTA Sites-Transects'!D1913</f>
        <v>0</v>
      </c>
      <c r="D1907" s="1">
        <f>'4.OVTA Sites-Transects'!E1913</f>
        <v>0</v>
      </c>
      <c r="E1907" s="1">
        <f>'4.OVTA Sites-Transects'!G1913</f>
        <v>0</v>
      </c>
      <c r="F1907" s="1">
        <f>'4.OVTA Sites-Transects'!F1913</f>
        <v>0</v>
      </c>
      <c r="G1907" s="6">
        <f>'4.OVTA Sites-Transects'!H1913</f>
        <v>0</v>
      </c>
      <c r="H1907" s="6">
        <f>'4.OVTA Sites-Transects'!I1913</f>
        <v>0</v>
      </c>
      <c r="I1907" s="193" t="str">
        <f t="shared" si="232"/>
        <v>-</v>
      </c>
      <c r="J1907" s="27" t="str">
        <f t="shared" si="233"/>
        <v>-</v>
      </c>
      <c r="K1907" s="27" t="str">
        <f t="shared" si="234"/>
        <v>-</v>
      </c>
      <c r="L1907" s="27" t="str">
        <f t="shared" si="235"/>
        <v>-</v>
      </c>
      <c r="M1907" s="27" t="str">
        <f t="shared" si="236"/>
        <v>-</v>
      </c>
      <c r="N1907" s="28">
        <f t="shared" si="237"/>
        <v>0</v>
      </c>
      <c r="O1907" s="28">
        <f t="shared" si="239"/>
        <v>0</v>
      </c>
      <c r="P1907" s="1" t="str">
        <f t="shared" si="238"/>
        <v>no</v>
      </c>
    </row>
    <row r="1908" spans="1:16" x14ac:dyDescent="0.25">
      <c r="A1908" s="6">
        <f>'4.OVTA Sites-Transects'!B1914</f>
        <v>0</v>
      </c>
      <c r="B1908" s="6">
        <f>'4.OVTA Sites-Transects'!C1914</f>
        <v>0</v>
      </c>
      <c r="C1908" s="6">
        <f>'4.OVTA Sites-Transects'!D1914</f>
        <v>0</v>
      </c>
      <c r="D1908" s="1">
        <f>'4.OVTA Sites-Transects'!E1914</f>
        <v>0</v>
      </c>
      <c r="E1908" s="1">
        <f>'4.OVTA Sites-Transects'!G1914</f>
        <v>0</v>
      </c>
      <c r="F1908" s="1">
        <f>'4.OVTA Sites-Transects'!F1914</f>
        <v>0</v>
      </c>
      <c r="G1908" s="6">
        <f>'4.OVTA Sites-Transects'!H1914</f>
        <v>0</v>
      </c>
      <c r="H1908" s="6">
        <f>'4.OVTA Sites-Transects'!I1914</f>
        <v>0</v>
      </c>
      <c r="I1908" s="193" t="str">
        <f t="shared" si="232"/>
        <v>-</v>
      </c>
      <c r="J1908" s="27" t="str">
        <f t="shared" si="233"/>
        <v>-</v>
      </c>
      <c r="K1908" s="27" t="str">
        <f t="shared" si="234"/>
        <v>-</v>
      </c>
      <c r="L1908" s="27" t="str">
        <f t="shared" si="235"/>
        <v>-</v>
      </c>
      <c r="M1908" s="27" t="str">
        <f t="shared" si="236"/>
        <v>-</v>
      </c>
      <c r="N1908" s="28">
        <f t="shared" si="237"/>
        <v>0</v>
      </c>
      <c r="O1908" s="28">
        <f t="shared" si="239"/>
        <v>0</v>
      </c>
      <c r="P1908" s="1" t="str">
        <f t="shared" si="238"/>
        <v>no</v>
      </c>
    </row>
    <row r="1909" spans="1:16" x14ac:dyDescent="0.25">
      <c r="A1909" s="6">
        <f>'4.OVTA Sites-Transects'!B1915</f>
        <v>0</v>
      </c>
      <c r="B1909" s="6">
        <f>'4.OVTA Sites-Transects'!C1915</f>
        <v>0</v>
      </c>
      <c r="C1909" s="6">
        <f>'4.OVTA Sites-Transects'!D1915</f>
        <v>0</v>
      </c>
      <c r="D1909" s="1">
        <f>'4.OVTA Sites-Transects'!E1915</f>
        <v>0</v>
      </c>
      <c r="E1909" s="1">
        <f>'4.OVTA Sites-Transects'!G1915</f>
        <v>0</v>
      </c>
      <c r="F1909" s="1">
        <f>'4.OVTA Sites-Transects'!F1915</f>
        <v>0</v>
      </c>
      <c r="G1909" s="6">
        <f>'4.OVTA Sites-Transects'!H1915</f>
        <v>0</v>
      </c>
      <c r="H1909" s="6">
        <f>'4.OVTA Sites-Transects'!I1915</f>
        <v>0</v>
      </c>
      <c r="I1909" s="193" t="str">
        <f t="shared" si="232"/>
        <v>-</v>
      </c>
      <c r="J1909" s="27" t="str">
        <f t="shared" si="233"/>
        <v>-</v>
      </c>
      <c r="K1909" s="27" t="str">
        <f t="shared" si="234"/>
        <v>-</v>
      </c>
      <c r="L1909" s="27" t="str">
        <f t="shared" si="235"/>
        <v>-</v>
      </c>
      <c r="M1909" s="27" t="str">
        <f t="shared" si="236"/>
        <v>-</v>
      </c>
      <c r="N1909" s="28">
        <f t="shared" si="237"/>
        <v>0</v>
      </c>
      <c r="O1909" s="28">
        <f t="shared" si="239"/>
        <v>0</v>
      </c>
      <c r="P1909" s="1" t="str">
        <f t="shared" si="238"/>
        <v>no</v>
      </c>
    </row>
    <row r="1910" spans="1:16" x14ac:dyDescent="0.25">
      <c r="A1910" s="6">
        <f>'4.OVTA Sites-Transects'!B1916</f>
        <v>0</v>
      </c>
      <c r="B1910" s="6">
        <f>'4.OVTA Sites-Transects'!C1916</f>
        <v>0</v>
      </c>
      <c r="C1910" s="6">
        <f>'4.OVTA Sites-Transects'!D1916</f>
        <v>0</v>
      </c>
      <c r="D1910" s="1">
        <f>'4.OVTA Sites-Transects'!E1916</f>
        <v>0</v>
      </c>
      <c r="E1910" s="1">
        <f>'4.OVTA Sites-Transects'!G1916</f>
        <v>0</v>
      </c>
      <c r="F1910" s="1">
        <f>'4.OVTA Sites-Transects'!F1916</f>
        <v>0</v>
      </c>
      <c r="G1910" s="6">
        <f>'4.OVTA Sites-Transects'!H1916</f>
        <v>0</v>
      </c>
      <c r="H1910" s="6">
        <f>'4.OVTA Sites-Transects'!I1916</f>
        <v>0</v>
      </c>
      <c r="I1910" s="193" t="str">
        <f t="shared" si="232"/>
        <v>-</v>
      </c>
      <c r="J1910" s="27" t="str">
        <f t="shared" si="233"/>
        <v>-</v>
      </c>
      <c r="K1910" s="27" t="str">
        <f t="shared" si="234"/>
        <v>-</v>
      </c>
      <c r="L1910" s="27" t="str">
        <f t="shared" si="235"/>
        <v>-</v>
      </c>
      <c r="M1910" s="27" t="str">
        <f t="shared" si="236"/>
        <v>-</v>
      </c>
      <c r="N1910" s="28">
        <f t="shared" si="237"/>
        <v>0</v>
      </c>
      <c r="O1910" s="28">
        <f t="shared" si="239"/>
        <v>0</v>
      </c>
      <c r="P1910" s="1" t="str">
        <f t="shared" si="238"/>
        <v>no</v>
      </c>
    </row>
    <row r="1911" spans="1:16" x14ac:dyDescent="0.25">
      <c r="A1911" s="6">
        <f>'4.OVTA Sites-Transects'!B1917</f>
        <v>0</v>
      </c>
      <c r="B1911" s="6">
        <f>'4.OVTA Sites-Transects'!C1917</f>
        <v>0</v>
      </c>
      <c r="C1911" s="6">
        <f>'4.OVTA Sites-Transects'!D1917</f>
        <v>0</v>
      </c>
      <c r="D1911" s="1">
        <f>'4.OVTA Sites-Transects'!E1917</f>
        <v>0</v>
      </c>
      <c r="E1911" s="1">
        <f>'4.OVTA Sites-Transects'!G1917</f>
        <v>0</v>
      </c>
      <c r="F1911" s="1">
        <f>'4.OVTA Sites-Transects'!F1917</f>
        <v>0</v>
      </c>
      <c r="G1911" s="6">
        <f>'4.OVTA Sites-Transects'!H1917</f>
        <v>0</v>
      </c>
      <c r="H1911" s="6">
        <f>'4.OVTA Sites-Transects'!I1917</f>
        <v>0</v>
      </c>
      <c r="I1911" s="193" t="str">
        <f t="shared" si="232"/>
        <v>-</v>
      </c>
      <c r="J1911" s="27" t="str">
        <f t="shared" si="233"/>
        <v>-</v>
      </c>
      <c r="K1911" s="27" t="str">
        <f t="shared" si="234"/>
        <v>-</v>
      </c>
      <c r="L1911" s="27" t="str">
        <f t="shared" si="235"/>
        <v>-</v>
      </c>
      <c r="M1911" s="27" t="str">
        <f t="shared" si="236"/>
        <v>-</v>
      </c>
      <c r="N1911" s="28">
        <f t="shared" si="237"/>
        <v>0</v>
      </c>
      <c r="O1911" s="28">
        <f t="shared" si="239"/>
        <v>0</v>
      </c>
      <c r="P1911" s="1" t="str">
        <f t="shared" si="238"/>
        <v>no</v>
      </c>
    </row>
    <row r="1912" spans="1:16" x14ac:dyDescent="0.25">
      <c r="A1912" s="6">
        <f>'4.OVTA Sites-Transects'!B1918</f>
        <v>0</v>
      </c>
      <c r="B1912" s="6">
        <f>'4.OVTA Sites-Transects'!C1918</f>
        <v>0</v>
      </c>
      <c r="C1912" s="6">
        <f>'4.OVTA Sites-Transects'!D1918</f>
        <v>0</v>
      </c>
      <c r="D1912" s="1">
        <f>'4.OVTA Sites-Transects'!E1918</f>
        <v>0</v>
      </c>
      <c r="E1912" s="1">
        <f>'4.OVTA Sites-Transects'!G1918</f>
        <v>0</v>
      </c>
      <c r="F1912" s="1">
        <f>'4.OVTA Sites-Transects'!F1918</f>
        <v>0</v>
      </c>
      <c r="G1912" s="6">
        <f>'4.OVTA Sites-Transects'!H1918</f>
        <v>0</v>
      </c>
      <c r="H1912" s="6">
        <f>'4.OVTA Sites-Transects'!I1918</f>
        <v>0</v>
      </c>
      <c r="I1912" s="193" t="str">
        <f t="shared" si="232"/>
        <v>-</v>
      </c>
      <c r="J1912" s="27" t="str">
        <f t="shared" si="233"/>
        <v>-</v>
      </c>
      <c r="K1912" s="27" t="str">
        <f t="shared" si="234"/>
        <v>-</v>
      </c>
      <c r="L1912" s="27" t="str">
        <f t="shared" si="235"/>
        <v>-</v>
      </c>
      <c r="M1912" s="27" t="str">
        <f t="shared" si="236"/>
        <v>-</v>
      </c>
      <c r="N1912" s="28">
        <f t="shared" si="237"/>
        <v>0</v>
      </c>
      <c r="O1912" s="28">
        <f t="shared" si="239"/>
        <v>0</v>
      </c>
      <c r="P1912" s="1" t="str">
        <f t="shared" si="238"/>
        <v>no</v>
      </c>
    </row>
    <row r="1913" spans="1:16" x14ac:dyDescent="0.25">
      <c r="A1913" s="6">
        <f>'4.OVTA Sites-Transects'!B1919</f>
        <v>0</v>
      </c>
      <c r="B1913" s="6">
        <f>'4.OVTA Sites-Transects'!C1919</f>
        <v>0</v>
      </c>
      <c r="C1913" s="6">
        <f>'4.OVTA Sites-Transects'!D1919</f>
        <v>0</v>
      </c>
      <c r="D1913" s="1">
        <f>'4.OVTA Sites-Transects'!E1919</f>
        <v>0</v>
      </c>
      <c r="E1913" s="1">
        <f>'4.OVTA Sites-Transects'!G1919</f>
        <v>0</v>
      </c>
      <c r="F1913" s="1">
        <f>'4.OVTA Sites-Transects'!F1919</f>
        <v>0</v>
      </c>
      <c r="G1913" s="6">
        <f>'4.OVTA Sites-Transects'!H1919</f>
        <v>0</v>
      </c>
      <c r="H1913" s="6">
        <f>'4.OVTA Sites-Transects'!I1919</f>
        <v>0</v>
      </c>
      <c r="I1913" s="193" t="str">
        <f t="shared" si="232"/>
        <v>-</v>
      </c>
      <c r="J1913" s="27" t="str">
        <f t="shared" si="233"/>
        <v>-</v>
      </c>
      <c r="K1913" s="27" t="str">
        <f t="shared" si="234"/>
        <v>-</v>
      </c>
      <c r="L1913" s="27" t="str">
        <f t="shared" si="235"/>
        <v>-</v>
      </c>
      <c r="M1913" s="27" t="str">
        <f t="shared" si="236"/>
        <v>-</v>
      </c>
      <c r="N1913" s="28">
        <f t="shared" si="237"/>
        <v>0</v>
      </c>
      <c r="O1913" s="28">
        <f t="shared" si="239"/>
        <v>0</v>
      </c>
      <c r="P1913" s="1" t="str">
        <f t="shared" si="238"/>
        <v>no</v>
      </c>
    </row>
    <row r="1914" spans="1:16" x14ac:dyDescent="0.25">
      <c r="A1914" s="6">
        <f>'4.OVTA Sites-Transects'!B1920</f>
        <v>0</v>
      </c>
      <c r="B1914" s="6">
        <f>'4.OVTA Sites-Transects'!C1920</f>
        <v>0</v>
      </c>
      <c r="C1914" s="6">
        <f>'4.OVTA Sites-Transects'!D1920</f>
        <v>0</v>
      </c>
      <c r="D1914" s="1">
        <f>'4.OVTA Sites-Transects'!E1920</f>
        <v>0</v>
      </c>
      <c r="E1914" s="1">
        <f>'4.OVTA Sites-Transects'!G1920</f>
        <v>0</v>
      </c>
      <c r="F1914" s="1">
        <f>'4.OVTA Sites-Transects'!F1920</f>
        <v>0</v>
      </c>
      <c r="G1914" s="6">
        <f>'4.OVTA Sites-Transects'!H1920</f>
        <v>0</v>
      </c>
      <c r="H1914" s="6">
        <f>'4.OVTA Sites-Transects'!I1920</f>
        <v>0</v>
      </c>
      <c r="I1914" s="193" t="str">
        <f t="shared" si="232"/>
        <v>-</v>
      </c>
      <c r="J1914" s="27" t="str">
        <f t="shared" si="233"/>
        <v>-</v>
      </c>
      <c r="K1914" s="27" t="str">
        <f t="shared" si="234"/>
        <v>-</v>
      </c>
      <c r="L1914" s="27" t="str">
        <f t="shared" si="235"/>
        <v>-</v>
      </c>
      <c r="M1914" s="27" t="str">
        <f t="shared" si="236"/>
        <v>-</v>
      </c>
      <c r="N1914" s="28">
        <f t="shared" si="237"/>
        <v>0</v>
      </c>
      <c r="O1914" s="28">
        <f t="shared" si="239"/>
        <v>0</v>
      </c>
      <c r="P1914" s="1" t="str">
        <f t="shared" si="238"/>
        <v>no</v>
      </c>
    </row>
    <row r="1915" spans="1:16" x14ac:dyDescent="0.25">
      <c r="A1915" s="6">
        <f>'4.OVTA Sites-Transects'!B1921</f>
        <v>0</v>
      </c>
      <c r="B1915" s="6">
        <f>'4.OVTA Sites-Transects'!C1921</f>
        <v>0</v>
      </c>
      <c r="C1915" s="6">
        <f>'4.OVTA Sites-Transects'!D1921</f>
        <v>0</v>
      </c>
      <c r="D1915" s="1">
        <f>'4.OVTA Sites-Transects'!E1921</f>
        <v>0</v>
      </c>
      <c r="E1915" s="1">
        <f>'4.OVTA Sites-Transects'!G1921</f>
        <v>0</v>
      </c>
      <c r="F1915" s="1">
        <f>'4.OVTA Sites-Transects'!F1921</f>
        <v>0</v>
      </c>
      <c r="G1915" s="6">
        <f>'4.OVTA Sites-Transects'!H1921</f>
        <v>0</v>
      </c>
      <c r="H1915" s="6">
        <f>'4.OVTA Sites-Transects'!I1921</f>
        <v>0</v>
      </c>
      <c r="I1915" s="193" t="str">
        <f t="shared" si="232"/>
        <v>-</v>
      </c>
      <c r="J1915" s="27" t="str">
        <f t="shared" si="233"/>
        <v>-</v>
      </c>
      <c r="K1915" s="27" t="str">
        <f t="shared" si="234"/>
        <v>-</v>
      </c>
      <c r="L1915" s="27" t="str">
        <f t="shared" si="235"/>
        <v>-</v>
      </c>
      <c r="M1915" s="27" t="str">
        <f t="shared" si="236"/>
        <v>-</v>
      </c>
      <c r="N1915" s="28">
        <f t="shared" si="237"/>
        <v>0</v>
      </c>
      <c r="O1915" s="28">
        <f t="shared" si="239"/>
        <v>0</v>
      </c>
      <c r="P1915" s="1" t="str">
        <f t="shared" si="238"/>
        <v>no</v>
      </c>
    </row>
    <row r="1916" spans="1:16" x14ac:dyDescent="0.25">
      <c r="A1916" s="6">
        <f>'4.OVTA Sites-Transects'!B1922</f>
        <v>0</v>
      </c>
      <c r="B1916" s="6">
        <f>'4.OVTA Sites-Transects'!C1922</f>
        <v>0</v>
      </c>
      <c r="C1916" s="6">
        <f>'4.OVTA Sites-Transects'!D1922</f>
        <v>0</v>
      </c>
      <c r="D1916" s="1">
        <f>'4.OVTA Sites-Transects'!E1922</f>
        <v>0</v>
      </c>
      <c r="E1916" s="1">
        <f>'4.OVTA Sites-Transects'!G1922</f>
        <v>0</v>
      </c>
      <c r="F1916" s="1">
        <f>'4.OVTA Sites-Transects'!F1922</f>
        <v>0</v>
      </c>
      <c r="G1916" s="6">
        <f>'4.OVTA Sites-Transects'!H1922</f>
        <v>0</v>
      </c>
      <c r="H1916" s="6">
        <f>'4.OVTA Sites-Transects'!I1922</f>
        <v>0</v>
      </c>
      <c r="I1916" s="193" t="str">
        <f t="shared" si="232"/>
        <v>-</v>
      </c>
      <c r="J1916" s="27" t="str">
        <f t="shared" si="233"/>
        <v>-</v>
      </c>
      <c r="K1916" s="27" t="str">
        <f t="shared" si="234"/>
        <v>-</v>
      </c>
      <c r="L1916" s="27" t="str">
        <f t="shared" si="235"/>
        <v>-</v>
      </c>
      <c r="M1916" s="27" t="str">
        <f t="shared" si="236"/>
        <v>-</v>
      </c>
      <c r="N1916" s="28">
        <f t="shared" si="237"/>
        <v>0</v>
      </c>
      <c r="O1916" s="28">
        <f t="shared" si="239"/>
        <v>0</v>
      </c>
      <c r="P1916" s="1" t="str">
        <f t="shared" si="238"/>
        <v>no</v>
      </c>
    </row>
    <row r="1917" spans="1:16" x14ac:dyDescent="0.25">
      <c r="A1917" s="6">
        <f>'4.OVTA Sites-Transects'!B1923</f>
        <v>0</v>
      </c>
      <c r="B1917" s="6">
        <f>'4.OVTA Sites-Transects'!C1923</f>
        <v>0</v>
      </c>
      <c r="C1917" s="6">
        <f>'4.OVTA Sites-Transects'!D1923</f>
        <v>0</v>
      </c>
      <c r="D1917" s="1">
        <f>'4.OVTA Sites-Transects'!E1923</f>
        <v>0</v>
      </c>
      <c r="E1917" s="1">
        <f>'4.OVTA Sites-Transects'!G1923</f>
        <v>0</v>
      </c>
      <c r="F1917" s="1">
        <f>'4.OVTA Sites-Transects'!F1923</f>
        <v>0</v>
      </c>
      <c r="G1917" s="6">
        <f>'4.OVTA Sites-Transects'!H1923</f>
        <v>0</v>
      </c>
      <c r="H1917" s="6">
        <f>'4.OVTA Sites-Transects'!I1923</f>
        <v>0</v>
      </c>
      <c r="I1917" s="193" t="str">
        <f t="shared" si="232"/>
        <v>-</v>
      </c>
      <c r="J1917" s="27" t="str">
        <f t="shared" si="233"/>
        <v>-</v>
      </c>
      <c r="K1917" s="27" t="str">
        <f t="shared" si="234"/>
        <v>-</v>
      </c>
      <c r="L1917" s="27" t="str">
        <f t="shared" si="235"/>
        <v>-</v>
      </c>
      <c r="M1917" s="27" t="str">
        <f t="shared" si="236"/>
        <v>-</v>
      </c>
      <c r="N1917" s="28">
        <f t="shared" si="237"/>
        <v>0</v>
      </c>
      <c r="O1917" s="28">
        <f t="shared" si="239"/>
        <v>0</v>
      </c>
      <c r="P1917" s="1" t="str">
        <f t="shared" si="238"/>
        <v>no</v>
      </c>
    </row>
    <row r="1918" spans="1:16" x14ac:dyDescent="0.25">
      <c r="A1918" s="6">
        <f>'4.OVTA Sites-Transects'!B1924</f>
        <v>0</v>
      </c>
      <c r="B1918" s="6">
        <f>'4.OVTA Sites-Transects'!C1924</f>
        <v>0</v>
      </c>
      <c r="C1918" s="6">
        <f>'4.OVTA Sites-Transects'!D1924</f>
        <v>0</v>
      </c>
      <c r="D1918" s="1">
        <f>'4.OVTA Sites-Transects'!E1924</f>
        <v>0</v>
      </c>
      <c r="E1918" s="1">
        <f>'4.OVTA Sites-Transects'!G1924</f>
        <v>0</v>
      </c>
      <c r="F1918" s="1">
        <f>'4.OVTA Sites-Transects'!F1924</f>
        <v>0</v>
      </c>
      <c r="G1918" s="6">
        <f>'4.OVTA Sites-Transects'!H1924</f>
        <v>0</v>
      </c>
      <c r="H1918" s="6">
        <f>'4.OVTA Sites-Transects'!I1924</f>
        <v>0</v>
      </c>
      <c r="I1918" s="193" t="str">
        <f t="shared" si="232"/>
        <v>-</v>
      </c>
      <c r="J1918" s="27" t="str">
        <f t="shared" si="233"/>
        <v>-</v>
      </c>
      <c r="K1918" s="27" t="str">
        <f t="shared" si="234"/>
        <v>-</v>
      </c>
      <c r="L1918" s="27" t="str">
        <f t="shared" si="235"/>
        <v>-</v>
      </c>
      <c r="M1918" s="27" t="str">
        <f t="shared" si="236"/>
        <v>-</v>
      </c>
      <c r="N1918" s="28">
        <f t="shared" si="237"/>
        <v>0</v>
      </c>
      <c r="O1918" s="28">
        <f t="shared" si="239"/>
        <v>0</v>
      </c>
      <c r="P1918" s="1" t="str">
        <f t="shared" si="238"/>
        <v>no</v>
      </c>
    </row>
    <row r="1919" spans="1:16" x14ac:dyDescent="0.25">
      <c r="A1919" s="6">
        <f>'4.OVTA Sites-Transects'!B1925</f>
        <v>0</v>
      </c>
      <c r="B1919" s="6">
        <f>'4.OVTA Sites-Transects'!C1925</f>
        <v>0</v>
      </c>
      <c r="C1919" s="6">
        <f>'4.OVTA Sites-Transects'!D1925</f>
        <v>0</v>
      </c>
      <c r="D1919" s="1">
        <f>'4.OVTA Sites-Transects'!E1925</f>
        <v>0</v>
      </c>
      <c r="E1919" s="1">
        <f>'4.OVTA Sites-Transects'!G1925</f>
        <v>0</v>
      </c>
      <c r="F1919" s="1">
        <f>'4.OVTA Sites-Transects'!F1925</f>
        <v>0</v>
      </c>
      <c r="G1919" s="6">
        <f>'4.OVTA Sites-Transects'!H1925</f>
        <v>0</v>
      </c>
      <c r="H1919" s="6">
        <f>'4.OVTA Sites-Transects'!I1925</f>
        <v>0</v>
      </c>
      <c r="I1919" s="193" t="str">
        <f t="shared" si="232"/>
        <v>-</v>
      </c>
      <c r="J1919" s="27" t="str">
        <f t="shared" si="233"/>
        <v>-</v>
      </c>
      <c r="K1919" s="27" t="str">
        <f t="shared" si="234"/>
        <v>-</v>
      </c>
      <c r="L1919" s="27" t="str">
        <f t="shared" si="235"/>
        <v>-</v>
      </c>
      <c r="M1919" s="27" t="str">
        <f t="shared" si="236"/>
        <v>-</v>
      </c>
      <c r="N1919" s="28">
        <f t="shared" si="237"/>
        <v>0</v>
      </c>
      <c r="O1919" s="28">
        <f t="shared" si="239"/>
        <v>0</v>
      </c>
      <c r="P1919" s="1" t="str">
        <f t="shared" si="238"/>
        <v>no</v>
      </c>
    </row>
    <row r="1920" spans="1:16" x14ac:dyDescent="0.25">
      <c r="A1920" s="6">
        <f>'4.OVTA Sites-Transects'!B1926</f>
        <v>0</v>
      </c>
      <c r="B1920" s="6">
        <f>'4.OVTA Sites-Transects'!C1926</f>
        <v>0</v>
      </c>
      <c r="C1920" s="6">
        <f>'4.OVTA Sites-Transects'!D1926</f>
        <v>0</v>
      </c>
      <c r="D1920" s="1">
        <f>'4.OVTA Sites-Transects'!E1926</f>
        <v>0</v>
      </c>
      <c r="E1920" s="1">
        <f>'4.OVTA Sites-Transects'!G1926</f>
        <v>0</v>
      </c>
      <c r="F1920" s="1">
        <f>'4.OVTA Sites-Transects'!F1926</f>
        <v>0</v>
      </c>
      <c r="G1920" s="6">
        <f>'4.OVTA Sites-Transects'!H1926</f>
        <v>0</v>
      </c>
      <c r="H1920" s="6">
        <f>'4.OVTA Sites-Transects'!I1926</f>
        <v>0</v>
      </c>
      <c r="I1920" s="193" t="str">
        <f t="shared" si="232"/>
        <v>-</v>
      </c>
      <c r="J1920" s="27" t="str">
        <f t="shared" si="233"/>
        <v>-</v>
      </c>
      <c r="K1920" s="27" t="str">
        <f t="shared" si="234"/>
        <v>-</v>
      </c>
      <c r="L1920" s="27" t="str">
        <f t="shared" si="235"/>
        <v>-</v>
      </c>
      <c r="M1920" s="27" t="str">
        <f t="shared" si="236"/>
        <v>-</v>
      </c>
      <c r="N1920" s="28">
        <f t="shared" si="237"/>
        <v>0</v>
      </c>
      <c r="O1920" s="28">
        <f t="shared" si="239"/>
        <v>0</v>
      </c>
      <c r="P1920" s="1" t="str">
        <f t="shared" si="238"/>
        <v>no</v>
      </c>
    </row>
    <row r="1921" spans="1:16" x14ac:dyDescent="0.25">
      <c r="A1921" s="6">
        <f>'4.OVTA Sites-Transects'!B1927</f>
        <v>0</v>
      </c>
      <c r="B1921" s="6">
        <f>'4.OVTA Sites-Transects'!C1927</f>
        <v>0</v>
      </c>
      <c r="C1921" s="6">
        <f>'4.OVTA Sites-Transects'!D1927</f>
        <v>0</v>
      </c>
      <c r="D1921" s="1">
        <f>'4.OVTA Sites-Transects'!E1927</f>
        <v>0</v>
      </c>
      <c r="E1921" s="1">
        <f>'4.OVTA Sites-Transects'!G1927</f>
        <v>0</v>
      </c>
      <c r="F1921" s="1">
        <f>'4.OVTA Sites-Transects'!F1927</f>
        <v>0</v>
      </c>
      <c r="G1921" s="6">
        <f>'4.OVTA Sites-Transects'!H1927</f>
        <v>0</v>
      </c>
      <c r="H1921" s="6">
        <f>'4.OVTA Sites-Transects'!I1927</f>
        <v>0</v>
      </c>
      <c r="I1921" s="193" t="str">
        <f t="shared" si="232"/>
        <v>-</v>
      </c>
      <c r="J1921" s="27" t="str">
        <f t="shared" si="233"/>
        <v>-</v>
      </c>
      <c r="K1921" s="27" t="str">
        <f t="shared" si="234"/>
        <v>-</v>
      </c>
      <c r="L1921" s="27" t="str">
        <f t="shared" si="235"/>
        <v>-</v>
      </c>
      <c r="M1921" s="27" t="str">
        <f t="shared" si="236"/>
        <v>-</v>
      </c>
      <c r="N1921" s="28">
        <f t="shared" si="237"/>
        <v>0</v>
      </c>
      <c r="O1921" s="28">
        <f t="shared" si="239"/>
        <v>0</v>
      </c>
      <c r="P1921" s="1" t="str">
        <f t="shared" si="238"/>
        <v>no</v>
      </c>
    </row>
    <row r="1922" spans="1:16" x14ac:dyDescent="0.25">
      <c r="A1922" s="6">
        <f>'4.OVTA Sites-Transects'!B1928</f>
        <v>0</v>
      </c>
      <c r="B1922" s="6">
        <f>'4.OVTA Sites-Transects'!C1928</f>
        <v>0</v>
      </c>
      <c r="C1922" s="6">
        <f>'4.OVTA Sites-Transects'!D1928</f>
        <v>0</v>
      </c>
      <c r="D1922" s="1">
        <f>'4.OVTA Sites-Transects'!E1928</f>
        <v>0</v>
      </c>
      <c r="E1922" s="1">
        <f>'4.OVTA Sites-Transects'!G1928</f>
        <v>0</v>
      </c>
      <c r="F1922" s="1">
        <f>'4.OVTA Sites-Transects'!F1928</f>
        <v>0</v>
      </c>
      <c r="G1922" s="6">
        <f>'4.OVTA Sites-Transects'!H1928</f>
        <v>0</v>
      </c>
      <c r="H1922" s="6">
        <f>'4.OVTA Sites-Transects'!I1928</f>
        <v>0</v>
      </c>
      <c r="I1922" s="193" t="str">
        <f t="shared" si="232"/>
        <v>-</v>
      </c>
      <c r="J1922" s="27" t="str">
        <f t="shared" si="233"/>
        <v>-</v>
      </c>
      <c r="K1922" s="27" t="str">
        <f t="shared" si="234"/>
        <v>-</v>
      </c>
      <c r="L1922" s="27" t="str">
        <f t="shared" si="235"/>
        <v>-</v>
      </c>
      <c r="M1922" s="27" t="str">
        <f t="shared" si="236"/>
        <v>-</v>
      </c>
      <c r="N1922" s="28">
        <f t="shared" si="237"/>
        <v>0</v>
      </c>
      <c r="O1922" s="28">
        <f t="shared" si="239"/>
        <v>0</v>
      </c>
      <c r="P1922" s="1" t="str">
        <f t="shared" si="238"/>
        <v>no</v>
      </c>
    </row>
    <row r="1923" spans="1:16" x14ac:dyDescent="0.25">
      <c r="A1923" s="6">
        <f>'4.OVTA Sites-Transects'!B1929</f>
        <v>0</v>
      </c>
      <c r="B1923" s="6">
        <f>'4.OVTA Sites-Transects'!C1929</f>
        <v>0</v>
      </c>
      <c r="C1923" s="6">
        <f>'4.OVTA Sites-Transects'!D1929</f>
        <v>0</v>
      </c>
      <c r="D1923" s="1">
        <f>'4.OVTA Sites-Transects'!E1929</f>
        <v>0</v>
      </c>
      <c r="E1923" s="1">
        <f>'4.OVTA Sites-Transects'!G1929</f>
        <v>0</v>
      </c>
      <c r="F1923" s="1">
        <f>'4.OVTA Sites-Transects'!F1929</f>
        <v>0</v>
      </c>
      <c r="G1923" s="6">
        <f>'4.OVTA Sites-Transects'!H1929</f>
        <v>0</v>
      </c>
      <c r="H1923" s="6">
        <f>'4.OVTA Sites-Transects'!I1929</f>
        <v>0</v>
      </c>
      <c r="I1923" s="193" t="str">
        <f t="shared" ref="I1923:I1986" si="240">IF(F1923="B", SUMIF(OVTA_Calcs_TMA, D1923, WeightingFactorMod), IF(F1923="C", SUMIF(OVTA_Calcs_TMA, D1923, WeightingFactorHigh), IF(F1923="D", SUMIF(OVTA_Calcs_TMA, D1923, WeightingFactorVeryHigh), "-")))</f>
        <v>-</v>
      </c>
      <c r="J1923" s="27" t="str">
        <f t="shared" ref="J1923:J1986" si="241">IF(ISNUMBER(AVERAGEIFS(AssessmentResultsLow, AssessmentResultsSites, $A1923,AssessmentIncluded, "yes")), I1923*AVERAGEIFS(AssessmentResultsLow, AssessmentResultsSites, $A1923,AssessmentIncluded, "yes"), "-")</f>
        <v>-</v>
      </c>
      <c r="K1923" s="27" t="str">
        <f t="shared" ref="K1923:K1986" si="242">IF(ISNUMBER(AVERAGEIFS(AssessmentResultsMod, AssessmentResultsSites, $A1923,AssessmentIncluded, "yes")), I1923*AVERAGEIFS(AssessmentResultsMod, AssessmentResultsSites, $A1923,AssessmentIncluded, "yes"), "-")</f>
        <v>-</v>
      </c>
      <c r="L1923" s="27" t="str">
        <f t="shared" ref="L1923:L1986" si="243">IF(ISNUMBER(AVERAGEIFS(AssessmentResultsHigh, AssessmentResultsSites, $A1923,AssessmentIncluded, "yes")), I1923*AVERAGEIFS(AssessmentResultsHigh, AssessmentResultsSites, $A1923,AssessmentIncluded, "yes"), "-")</f>
        <v>-</v>
      </c>
      <c r="M1923" s="27" t="str">
        <f t="shared" ref="M1923:M1986" si="244">IF(ISNUMBER(AVERAGEIFS(AssessmentResultsVeryHigh, AssessmentResultsSites, $A1923,AssessmentIncluded, "yes")), I1923*AVERAGEIFS(AssessmentResultsVeryHigh, AssessmentResultsSites, $A1923,AssessmentIncluded, "yes"), "-")</f>
        <v>-</v>
      </c>
      <c r="N1923" s="28">
        <f t="shared" ref="N1923:N1986" si="245">COUNTIFS(AssessmentResultsSites, A1923, AssessmentIncluded, "yes")</f>
        <v>0</v>
      </c>
      <c r="O1923" s="28">
        <f t="shared" si="239"/>
        <v>0</v>
      </c>
      <c r="P1923" s="1" t="str">
        <f t="shared" ref="P1923:P1986" si="246">IF(AND(G1923="Yes", N1923&gt;0), "yes", "no")</f>
        <v>no</v>
      </c>
    </row>
    <row r="1924" spans="1:16" x14ac:dyDescent="0.25">
      <c r="A1924" s="6">
        <f>'4.OVTA Sites-Transects'!B1930</f>
        <v>0</v>
      </c>
      <c r="B1924" s="6">
        <f>'4.OVTA Sites-Transects'!C1930</f>
        <v>0</v>
      </c>
      <c r="C1924" s="6">
        <f>'4.OVTA Sites-Transects'!D1930</f>
        <v>0</v>
      </c>
      <c r="D1924" s="1">
        <f>'4.OVTA Sites-Transects'!E1930</f>
        <v>0</v>
      </c>
      <c r="E1924" s="1">
        <f>'4.OVTA Sites-Transects'!G1930</f>
        <v>0</v>
      </c>
      <c r="F1924" s="1">
        <f>'4.OVTA Sites-Transects'!F1930</f>
        <v>0</v>
      </c>
      <c r="G1924" s="6">
        <f>'4.OVTA Sites-Transects'!H1930</f>
        <v>0</v>
      </c>
      <c r="H1924" s="6">
        <f>'4.OVTA Sites-Transects'!I1930</f>
        <v>0</v>
      </c>
      <c r="I1924" s="193" t="str">
        <f t="shared" si="240"/>
        <v>-</v>
      </c>
      <c r="J1924" s="27" t="str">
        <f t="shared" si="241"/>
        <v>-</v>
      </c>
      <c r="K1924" s="27" t="str">
        <f t="shared" si="242"/>
        <v>-</v>
      </c>
      <c r="L1924" s="27" t="str">
        <f t="shared" si="243"/>
        <v>-</v>
      </c>
      <c r="M1924" s="27" t="str">
        <f t="shared" si="244"/>
        <v>-</v>
      </c>
      <c r="N1924" s="28">
        <f t="shared" si="245"/>
        <v>0</v>
      </c>
      <c r="O1924" s="28">
        <f t="shared" ref="O1924:O1987" si="247">IF(P1924="yes", N1924, 0)</f>
        <v>0</v>
      </c>
      <c r="P1924" s="1" t="str">
        <f t="shared" si="246"/>
        <v>no</v>
      </c>
    </row>
    <row r="1925" spans="1:16" x14ac:dyDescent="0.25">
      <c r="A1925" s="6">
        <f>'4.OVTA Sites-Transects'!B1931</f>
        <v>0</v>
      </c>
      <c r="B1925" s="6">
        <f>'4.OVTA Sites-Transects'!C1931</f>
        <v>0</v>
      </c>
      <c r="C1925" s="6">
        <f>'4.OVTA Sites-Transects'!D1931</f>
        <v>0</v>
      </c>
      <c r="D1925" s="1">
        <f>'4.OVTA Sites-Transects'!E1931</f>
        <v>0</v>
      </c>
      <c r="E1925" s="1">
        <f>'4.OVTA Sites-Transects'!G1931</f>
        <v>0</v>
      </c>
      <c r="F1925" s="1">
        <f>'4.OVTA Sites-Transects'!F1931</f>
        <v>0</v>
      </c>
      <c r="G1925" s="6">
        <f>'4.OVTA Sites-Transects'!H1931</f>
        <v>0</v>
      </c>
      <c r="H1925" s="6">
        <f>'4.OVTA Sites-Transects'!I1931</f>
        <v>0</v>
      </c>
      <c r="I1925" s="193" t="str">
        <f t="shared" si="240"/>
        <v>-</v>
      </c>
      <c r="J1925" s="27" t="str">
        <f t="shared" si="241"/>
        <v>-</v>
      </c>
      <c r="K1925" s="27" t="str">
        <f t="shared" si="242"/>
        <v>-</v>
      </c>
      <c r="L1925" s="27" t="str">
        <f t="shared" si="243"/>
        <v>-</v>
      </c>
      <c r="M1925" s="27" t="str">
        <f t="shared" si="244"/>
        <v>-</v>
      </c>
      <c r="N1925" s="28">
        <f t="shared" si="245"/>
        <v>0</v>
      </c>
      <c r="O1925" s="28">
        <f t="shared" si="247"/>
        <v>0</v>
      </c>
      <c r="P1925" s="1" t="str">
        <f t="shared" si="246"/>
        <v>no</v>
      </c>
    </row>
    <row r="1926" spans="1:16" x14ac:dyDescent="0.25">
      <c r="A1926" s="6">
        <f>'4.OVTA Sites-Transects'!B1932</f>
        <v>0</v>
      </c>
      <c r="B1926" s="6">
        <f>'4.OVTA Sites-Transects'!C1932</f>
        <v>0</v>
      </c>
      <c r="C1926" s="6">
        <f>'4.OVTA Sites-Transects'!D1932</f>
        <v>0</v>
      </c>
      <c r="D1926" s="1">
        <f>'4.OVTA Sites-Transects'!E1932</f>
        <v>0</v>
      </c>
      <c r="E1926" s="1">
        <f>'4.OVTA Sites-Transects'!G1932</f>
        <v>0</v>
      </c>
      <c r="F1926" s="1">
        <f>'4.OVTA Sites-Transects'!F1932</f>
        <v>0</v>
      </c>
      <c r="G1926" s="6">
        <f>'4.OVTA Sites-Transects'!H1932</f>
        <v>0</v>
      </c>
      <c r="H1926" s="6">
        <f>'4.OVTA Sites-Transects'!I1932</f>
        <v>0</v>
      </c>
      <c r="I1926" s="193" t="str">
        <f t="shared" si="240"/>
        <v>-</v>
      </c>
      <c r="J1926" s="27" t="str">
        <f t="shared" si="241"/>
        <v>-</v>
      </c>
      <c r="K1926" s="27" t="str">
        <f t="shared" si="242"/>
        <v>-</v>
      </c>
      <c r="L1926" s="27" t="str">
        <f t="shared" si="243"/>
        <v>-</v>
      </c>
      <c r="M1926" s="27" t="str">
        <f t="shared" si="244"/>
        <v>-</v>
      </c>
      <c r="N1926" s="28">
        <f t="shared" si="245"/>
        <v>0</v>
      </c>
      <c r="O1926" s="28">
        <f t="shared" si="247"/>
        <v>0</v>
      </c>
      <c r="P1926" s="1" t="str">
        <f t="shared" si="246"/>
        <v>no</v>
      </c>
    </row>
    <row r="1927" spans="1:16" x14ac:dyDescent="0.25">
      <c r="A1927" s="6">
        <f>'4.OVTA Sites-Transects'!B1933</f>
        <v>0</v>
      </c>
      <c r="B1927" s="6">
        <f>'4.OVTA Sites-Transects'!C1933</f>
        <v>0</v>
      </c>
      <c r="C1927" s="6">
        <f>'4.OVTA Sites-Transects'!D1933</f>
        <v>0</v>
      </c>
      <c r="D1927" s="1">
        <f>'4.OVTA Sites-Transects'!E1933</f>
        <v>0</v>
      </c>
      <c r="E1927" s="1">
        <f>'4.OVTA Sites-Transects'!G1933</f>
        <v>0</v>
      </c>
      <c r="F1927" s="1">
        <f>'4.OVTA Sites-Transects'!F1933</f>
        <v>0</v>
      </c>
      <c r="G1927" s="6">
        <f>'4.OVTA Sites-Transects'!H1933</f>
        <v>0</v>
      </c>
      <c r="H1927" s="6">
        <f>'4.OVTA Sites-Transects'!I1933</f>
        <v>0</v>
      </c>
      <c r="I1927" s="193" t="str">
        <f t="shared" si="240"/>
        <v>-</v>
      </c>
      <c r="J1927" s="27" t="str">
        <f t="shared" si="241"/>
        <v>-</v>
      </c>
      <c r="K1927" s="27" t="str">
        <f t="shared" si="242"/>
        <v>-</v>
      </c>
      <c r="L1927" s="27" t="str">
        <f t="shared" si="243"/>
        <v>-</v>
      </c>
      <c r="M1927" s="27" t="str">
        <f t="shared" si="244"/>
        <v>-</v>
      </c>
      <c r="N1927" s="28">
        <f t="shared" si="245"/>
        <v>0</v>
      </c>
      <c r="O1927" s="28">
        <f t="shared" si="247"/>
        <v>0</v>
      </c>
      <c r="P1927" s="1" t="str">
        <f t="shared" si="246"/>
        <v>no</v>
      </c>
    </row>
    <row r="1928" spans="1:16" x14ac:dyDescent="0.25">
      <c r="A1928" s="6">
        <f>'4.OVTA Sites-Transects'!B1934</f>
        <v>0</v>
      </c>
      <c r="B1928" s="6">
        <f>'4.OVTA Sites-Transects'!C1934</f>
        <v>0</v>
      </c>
      <c r="C1928" s="6">
        <f>'4.OVTA Sites-Transects'!D1934</f>
        <v>0</v>
      </c>
      <c r="D1928" s="1">
        <f>'4.OVTA Sites-Transects'!E1934</f>
        <v>0</v>
      </c>
      <c r="E1928" s="1">
        <f>'4.OVTA Sites-Transects'!G1934</f>
        <v>0</v>
      </c>
      <c r="F1928" s="1">
        <f>'4.OVTA Sites-Transects'!F1934</f>
        <v>0</v>
      </c>
      <c r="G1928" s="6">
        <f>'4.OVTA Sites-Transects'!H1934</f>
        <v>0</v>
      </c>
      <c r="H1928" s="6">
        <f>'4.OVTA Sites-Transects'!I1934</f>
        <v>0</v>
      </c>
      <c r="I1928" s="193" t="str">
        <f t="shared" si="240"/>
        <v>-</v>
      </c>
      <c r="J1928" s="27" t="str">
        <f t="shared" si="241"/>
        <v>-</v>
      </c>
      <c r="K1928" s="27" t="str">
        <f t="shared" si="242"/>
        <v>-</v>
      </c>
      <c r="L1928" s="27" t="str">
        <f t="shared" si="243"/>
        <v>-</v>
      </c>
      <c r="M1928" s="27" t="str">
        <f t="shared" si="244"/>
        <v>-</v>
      </c>
      <c r="N1928" s="28">
        <f t="shared" si="245"/>
        <v>0</v>
      </c>
      <c r="O1928" s="28">
        <f t="shared" si="247"/>
        <v>0</v>
      </c>
      <c r="P1928" s="1" t="str">
        <f t="shared" si="246"/>
        <v>no</v>
      </c>
    </row>
    <row r="1929" spans="1:16" x14ac:dyDescent="0.25">
      <c r="A1929" s="6">
        <f>'4.OVTA Sites-Transects'!B1935</f>
        <v>0</v>
      </c>
      <c r="B1929" s="6">
        <f>'4.OVTA Sites-Transects'!C1935</f>
        <v>0</v>
      </c>
      <c r="C1929" s="6">
        <f>'4.OVTA Sites-Transects'!D1935</f>
        <v>0</v>
      </c>
      <c r="D1929" s="1">
        <f>'4.OVTA Sites-Transects'!E1935</f>
        <v>0</v>
      </c>
      <c r="E1929" s="1">
        <f>'4.OVTA Sites-Transects'!G1935</f>
        <v>0</v>
      </c>
      <c r="F1929" s="1">
        <f>'4.OVTA Sites-Transects'!F1935</f>
        <v>0</v>
      </c>
      <c r="G1929" s="6">
        <f>'4.OVTA Sites-Transects'!H1935</f>
        <v>0</v>
      </c>
      <c r="H1929" s="6">
        <f>'4.OVTA Sites-Transects'!I1935</f>
        <v>0</v>
      </c>
      <c r="I1929" s="193" t="str">
        <f t="shared" si="240"/>
        <v>-</v>
      </c>
      <c r="J1929" s="27" t="str">
        <f t="shared" si="241"/>
        <v>-</v>
      </c>
      <c r="K1929" s="27" t="str">
        <f t="shared" si="242"/>
        <v>-</v>
      </c>
      <c r="L1929" s="27" t="str">
        <f t="shared" si="243"/>
        <v>-</v>
      </c>
      <c r="M1929" s="27" t="str">
        <f t="shared" si="244"/>
        <v>-</v>
      </c>
      <c r="N1929" s="28">
        <f t="shared" si="245"/>
        <v>0</v>
      </c>
      <c r="O1929" s="28">
        <f t="shared" si="247"/>
        <v>0</v>
      </c>
      <c r="P1929" s="1" t="str">
        <f t="shared" si="246"/>
        <v>no</v>
      </c>
    </row>
    <row r="1930" spans="1:16" x14ac:dyDescent="0.25">
      <c r="A1930" s="6">
        <f>'4.OVTA Sites-Transects'!B1936</f>
        <v>0</v>
      </c>
      <c r="B1930" s="6">
        <f>'4.OVTA Sites-Transects'!C1936</f>
        <v>0</v>
      </c>
      <c r="C1930" s="6">
        <f>'4.OVTA Sites-Transects'!D1936</f>
        <v>0</v>
      </c>
      <c r="D1930" s="1">
        <f>'4.OVTA Sites-Transects'!E1936</f>
        <v>0</v>
      </c>
      <c r="E1930" s="1">
        <f>'4.OVTA Sites-Transects'!G1936</f>
        <v>0</v>
      </c>
      <c r="F1930" s="1">
        <f>'4.OVTA Sites-Transects'!F1936</f>
        <v>0</v>
      </c>
      <c r="G1930" s="6">
        <f>'4.OVTA Sites-Transects'!H1936</f>
        <v>0</v>
      </c>
      <c r="H1930" s="6">
        <f>'4.OVTA Sites-Transects'!I1936</f>
        <v>0</v>
      </c>
      <c r="I1930" s="193" t="str">
        <f t="shared" si="240"/>
        <v>-</v>
      </c>
      <c r="J1930" s="27" t="str">
        <f t="shared" si="241"/>
        <v>-</v>
      </c>
      <c r="K1930" s="27" t="str">
        <f t="shared" si="242"/>
        <v>-</v>
      </c>
      <c r="L1930" s="27" t="str">
        <f t="shared" si="243"/>
        <v>-</v>
      </c>
      <c r="M1930" s="27" t="str">
        <f t="shared" si="244"/>
        <v>-</v>
      </c>
      <c r="N1930" s="28">
        <f t="shared" si="245"/>
        <v>0</v>
      </c>
      <c r="O1930" s="28">
        <f t="shared" si="247"/>
        <v>0</v>
      </c>
      <c r="P1930" s="1" t="str">
        <f t="shared" si="246"/>
        <v>no</v>
      </c>
    </row>
    <row r="1931" spans="1:16" x14ac:dyDescent="0.25">
      <c r="A1931" s="6">
        <f>'4.OVTA Sites-Transects'!B1937</f>
        <v>0</v>
      </c>
      <c r="B1931" s="6">
        <f>'4.OVTA Sites-Transects'!C1937</f>
        <v>0</v>
      </c>
      <c r="C1931" s="6">
        <f>'4.OVTA Sites-Transects'!D1937</f>
        <v>0</v>
      </c>
      <c r="D1931" s="1">
        <f>'4.OVTA Sites-Transects'!E1937</f>
        <v>0</v>
      </c>
      <c r="E1931" s="1">
        <f>'4.OVTA Sites-Transects'!G1937</f>
        <v>0</v>
      </c>
      <c r="F1931" s="1">
        <f>'4.OVTA Sites-Transects'!F1937</f>
        <v>0</v>
      </c>
      <c r="G1931" s="6">
        <f>'4.OVTA Sites-Transects'!H1937</f>
        <v>0</v>
      </c>
      <c r="H1931" s="6">
        <f>'4.OVTA Sites-Transects'!I1937</f>
        <v>0</v>
      </c>
      <c r="I1931" s="193" t="str">
        <f t="shared" si="240"/>
        <v>-</v>
      </c>
      <c r="J1931" s="27" t="str">
        <f t="shared" si="241"/>
        <v>-</v>
      </c>
      <c r="K1931" s="27" t="str">
        <f t="shared" si="242"/>
        <v>-</v>
      </c>
      <c r="L1931" s="27" t="str">
        <f t="shared" si="243"/>
        <v>-</v>
      </c>
      <c r="M1931" s="27" t="str">
        <f t="shared" si="244"/>
        <v>-</v>
      </c>
      <c r="N1931" s="28">
        <f t="shared" si="245"/>
        <v>0</v>
      </c>
      <c r="O1931" s="28">
        <f t="shared" si="247"/>
        <v>0</v>
      </c>
      <c r="P1931" s="1" t="str">
        <f t="shared" si="246"/>
        <v>no</v>
      </c>
    </row>
    <row r="1932" spans="1:16" x14ac:dyDescent="0.25">
      <c r="A1932" s="6">
        <f>'4.OVTA Sites-Transects'!B1938</f>
        <v>0</v>
      </c>
      <c r="B1932" s="6">
        <f>'4.OVTA Sites-Transects'!C1938</f>
        <v>0</v>
      </c>
      <c r="C1932" s="6">
        <f>'4.OVTA Sites-Transects'!D1938</f>
        <v>0</v>
      </c>
      <c r="D1932" s="1">
        <f>'4.OVTA Sites-Transects'!E1938</f>
        <v>0</v>
      </c>
      <c r="E1932" s="1">
        <f>'4.OVTA Sites-Transects'!G1938</f>
        <v>0</v>
      </c>
      <c r="F1932" s="1">
        <f>'4.OVTA Sites-Transects'!F1938</f>
        <v>0</v>
      </c>
      <c r="G1932" s="6">
        <f>'4.OVTA Sites-Transects'!H1938</f>
        <v>0</v>
      </c>
      <c r="H1932" s="6">
        <f>'4.OVTA Sites-Transects'!I1938</f>
        <v>0</v>
      </c>
      <c r="I1932" s="193" t="str">
        <f t="shared" si="240"/>
        <v>-</v>
      </c>
      <c r="J1932" s="27" t="str">
        <f t="shared" si="241"/>
        <v>-</v>
      </c>
      <c r="K1932" s="27" t="str">
        <f t="shared" si="242"/>
        <v>-</v>
      </c>
      <c r="L1932" s="27" t="str">
        <f t="shared" si="243"/>
        <v>-</v>
      </c>
      <c r="M1932" s="27" t="str">
        <f t="shared" si="244"/>
        <v>-</v>
      </c>
      <c r="N1932" s="28">
        <f t="shared" si="245"/>
        <v>0</v>
      </c>
      <c r="O1932" s="28">
        <f t="shared" si="247"/>
        <v>0</v>
      </c>
      <c r="P1932" s="1" t="str">
        <f t="shared" si="246"/>
        <v>no</v>
      </c>
    </row>
    <row r="1933" spans="1:16" x14ac:dyDescent="0.25">
      <c r="A1933" s="6">
        <f>'4.OVTA Sites-Transects'!B1939</f>
        <v>0</v>
      </c>
      <c r="B1933" s="6">
        <f>'4.OVTA Sites-Transects'!C1939</f>
        <v>0</v>
      </c>
      <c r="C1933" s="6">
        <f>'4.OVTA Sites-Transects'!D1939</f>
        <v>0</v>
      </c>
      <c r="D1933" s="1">
        <f>'4.OVTA Sites-Transects'!E1939</f>
        <v>0</v>
      </c>
      <c r="E1933" s="1">
        <f>'4.OVTA Sites-Transects'!G1939</f>
        <v>0</v>
      </c>
      <c r="F1933" s="1">
        <f>'4.OVTA Sites-Transects'!F1939</f>
        <v>0</v>
      </c>
      <c r="G1933" s="6">
        <f>'4.OVTA Sites-Transects'!H1939</f>
        <v>0</v>
      </c>
      <c r="H1933" s="6">
        <f>'4.OVTA Sites-Transects'!I1939</f>
        <v>0</v>
      </c>
      <c r="I1933" s="193" t="str">
        <f t="shared" si="240"/>
        <v>-</v>
      </c>
      <c r="J1933" s="27" t="str">
        <f t="shared" si="241"/>
        <v>-</v>
      </c>
      <c r="K1933" s="27" t="str">
        <f t="shared" si="242"/>
        <v>-</v>
      </c>
      <c r="L1933" s="27" t="str">
        <f t="shared" si="243"/>
        <v>-</v>
      </c>
      <c r="M1933" s="27" t="str">
        <f t="shared" si="244"/>
        <v>-</v>
      </c>
      <c r="N1933" s="28">
        <f t="shared" si="245"/>
        <v>0</v>
      </c>
      <c r="O1933" s="28">
        <f t="shared" si="247"/>
        <v>0</v>
      </c>
      <c r="P1933" s="1" t="str">
        <f t="shared" si="246"/>
        <v>no</v>
      </c>
    </row>
    <row r="1934" spans="1:16" x14ac:dyDescent="0.25">
      <c r="A1934" s="6">
        <f>'4.OVTA Sites-Transects'!B1940</f>
        <v>0</v>
      </c>
      <c r="B1934" s="6">
        <f>'4.OVTA Sites-Transects'!C1940</f>
        <v>0</v>
      </c>
      <c r="C1934" s="6">
        <f>'4.OVTA Sites-Transects'!D1940</f>
        <v>0</v>
      </c>
      <c r="D1934" s="1">
        <f>'4.OVTA Sites-Transects'!E1940</f>
        <v>0</v>
      </c>
      <c r="E1934" s="1">
        <f>'4.OVTA Sites-Transects'!G1940</f>
        <v>0</v>
      </c>
      <c r="F1934" s="1">
        <f>'4.OVTA Sites-Transects'!F1940</f>
        <v>0</v>
      </c>
      <c r="G1934" s="6">
        <f>'4.OVTA Sites-Transects'!H1940</f>
        <v>0</v>
      </c>
      <c r="H1934" s="6">
        <f>'4.OVTA Sites-Transects'!I1940</f>
        <v>0</v>
      </c>
      <c r="I1934" s="193" t="str">
        <f t="shared" si="240"/>
        <v>-</v>
      </c>
      <c r="J1934" s="27" t="str">
        <f t="shared" si="241"/>
        <v>-</v>
      </c>
      <c r="K1934" s="27" t="str">
        <f t="shared" si="242"/>
        <v>-</v>
      </c>
      <c r="L1934" s="27" t="str">
        <f t="shared" si="243"/>
        <v>-</v>
      </c>
      <c r="M1934" s="27" t="str">
        <f t="shared" si="244"/>
        <v>-</v>
      </c>
      <c r="N1934" s="28">
        <f t="shared" si="245"/>
        <v>0</v>
      </c>
      <c r="O1934" s="28">
        <f t="shared" si="247"/>
        <v>0</v>
      </c>
      <c r="P1934" s="1" t="str">
        <f t="shared" si="246"/>
        <v>no</v>
      </c>
    </row>
    <row r="1935" spans="1:16" x14ac:dyDescent="0.25">
      <c r="A1935" s="6">
        <f>'4.OVTA Sites-Transects'!B1941</f>
        <v>0</v>
      </c>
      <c r="B1935" s="6">
        <f>'4.OVTA Sites-Transects'!C1941</f>
        <v>0</v>
      </c>
      <c r="C1935" s="6">
        <f>'4.OVTA Sites-Transects'!D1941</f>
        <v>0</v>
      </c>
      <c r="D1935" s="1">
        <f>'4.OVTA Sites-Transects'!E1941</f>
        <v>0</v>
      </c>
      <c r="E1935" s="1">
        <f>'4.OVTA Sites-Transects'!G1941</f>
        <v>0</v>
      </c>
      <c r="F1935" s="1">
        <f>'4.OVTA Sites-Transects'!F1941</f>
        <v>0</v>
      </c>
      <c r="G1935" s="6">
        <f>'4.OVTA Sites-Transects'!H1941</f>
        <v>0</v>
      </c>
      <c r="H1935" s="6">
        <f>'4.OVTA Sites-Transects'!I1941</f>
        <v>0</v>
      </c>
      <c r="I1935" s="193" t="str">
        <f t="shared" si="240"/>
        <v>-</v>
      </c>
      <c r="J1935" s="27" t="str">
        <f t="shared" si="241"/>
        <v>-</v>
      </c>
      <c r="K1935" s="27" t="str">
        <f t="shared" si="242"/>
        <v>-</v>
      </c>
      <c r="L1935" s="27" t="str">
        <f t="shared" si="243"/>
        <v>-</v>
      </c>
      <c r="M1935" s="27" t="str">
        <f t="shared" si="244"/>
        <v>-</v>
      </c>
      <c r="N1935" s="28">
        <f t="shared" si="245"/>
        <v>0</v>
      </c>
      <c r="O1935" s="28">
        <f t="shared" si="247"/>
        <v>0</v>
      </c>
      <c r="P1935" s="1" t="str">
        <f t="shared" si="246"/>
        <v>no</v>
      </c>
    </row>
    <row r="1936" spans="1:16" x14ac:dyDescent="0.25">
      <c r="A1936" s="6">
        <f>'4.OVTA Sites-Transects'!B1942</f>
        <v>0</v>
      </c>
      <c r="B1936" s="6">
        <f>'4.OVTA Sites-Transects'!C1942</f>
        <v>0</v>
      </c>
      <c r="C1936" s="6">
        <f>'4.OVTA Sites-Transects'!D1942</f>
        <v>0</v>
      </c>
      <c r="D1936" s="1">
        <f>'4.OVTA Sites-Transects'!E1942</f>
        <v>0</v>
      </c>
      <c r="E1936" s="1">
        <f>'4.OVTA Sites-Transects'!G1942</f>
        <v>0</v>
      </c>
      <c r="F1936" s="1">
        <f>'4.OVTA Sites-Transects'!F1942</f>
        <v>0</v>
      </c>
      <c r="G1936" s="6">
        <f>'4.OVTA Sites-Transects'!H1942</f>
        <v>0</v>
      </c>
      <c r="H1936" s="6">
        <f>'4.OVTA Sites-Transects'!I1942</f>
        <v>0</v>
      </c>
      <c r="I1936" s="193" t="str">
        <f t="shared" si="240"/>
        <v>-</v>
      </c>
      <c r="J1936" s="27" t="str">
        <f t="shared" si="241"/>
        <v>-</v>
      </c>
      <c r="K1936" s="27" t="str">
        <f t="shared" si="242"/>
        <v>-</v>
      </c>
      <c r="L1936" s="27" t="str">
        <f t="shared" si="243"/>
        <v>-</v>
      </c>
      <c r="M1936" s="27" t="str">
        <f t="shared" si="244"/>
        <v>-</v>
      </c>
      <c r="N1936" s="28">
        <f t="shared" si="245"/>
        <v>0</v>
      </c>
      <c r="O1936" s="28">
        <f t="shared" si="247"/>
        <v>0</v>
      </c>
      <c r="P1936" s="1" t="str">
        <f t="shared" si="246"/>
        <v>no</v>
      </c>
    </row>
    <row r="1937" spans="1:16" x14ac:dyDescent="0.25">
      <c r="A1937" s="6">
        <f>'4.OVTA Sites-Transects'!B1943</f>
        <v>0</v>
      </c>
      <c r="B1937" s="6">
        <f>'4.OVTA Sites-Transects'!C1943</f>
        <v>0</v>
      </c>
      <c r="C1937" s="6">
        <f>'4.OVTA Sites-Transects'!D1943</f>
        <v>0</v>
      </c>
      <c r="D1937" s="1">
        <f>'4.OVTA Sites-Transects'!E1943</f>
        <v>0</v>
      </c>
      <c r="E1937" s="1">
        <f>'4.OVTA Sites-Transects'!G1943</f>
        <v>0</v>
      </c>
      <c r="F1937" s="1">
        <f>'4.OVTA Sites-Transects'!F1943</f>
        <v>0</v>
      </c>
      <c r="G1937" s="6">
        <f>'4.OVTA Sites-Transects'!H1943</f>
        <v>0</v>
      </c>
      <c r="H1937" s="6">
        <f>'4.OVTA Sites-Transects'!I1943</f>
        <v>0</v>
      </c>
      <c r="I1937" s="193" t="str">
        <f t="shared" si="240"/>
        <v>-</v>
      </c>
      <c r="J1937" s="27" t="str">
        <f t="shared" si="241"/>
        <v>-</v>
      </c>
      <c r="K1937" s="27" t="str">
        <f t="shared" si="242"/>
        <v>-</v>
      </c>
      <c r="L1937" s="27" t="str">
        <f t="shared" si="243"/>
        <v>-</v>
      </c>
      <c r="M1937" s="27" t="str">
        <f t="shared" si="244"/>
        <v>-</v>
      </c>
      <c r="N1937" s="28">
        <f t="shared" si="245"/>
        <v>0</v>
      </c>
      <c r="O1937" s="28">
        <f t="shared" si="247"/>
        <v>0</v>
      </c>
      <c r="P1937" s="1" t="str">
        <f t="shared" si="246"/>
        <v>no</v>
      </c>
    </row>
    <row r="1938" spans="1:16" x14ac:dyDescent="0.25">
      <c r="A1938" s="6">
        <f>'4.OVTA Sites-Transects'!B1944</f>
        <v>0</v>
      </c>
      <c r="B1938" s="6">
        <f>'4.OVTA Sites-Transects'!C1944</f>
        <v>0</v>
      </c>
      <c r="C1938" s="6">
        <f>'4.OVTA Sites-Transects'!D1944</f>
        <v>0</v>
      </c>
      <c r="D1938" s="1">
        <f>'4.OVTA Sites-Transects'!E1944</f>
        <v>0</v>
      </c>
      <c r="E1938" s="1">
        <f>'4.OVTA Sites-Transects'!G1944</f>
        <v>0</v>
      </c>
      <c r="F1938" s="1">
        <f>'4.OVTA Sites-Transects'!F1944</f>
        <v>0</v>
      </c>
      <c r="G1938" s="6">
        <f>'4.OVTA Sites-Transects'!H1944</f>
        <v>0</v>
      </c>
      <c r="H1938" s="6">
        <f>'4.OVTA Sites-Transects'!I1944</f>
        <v>0</v>
      </c>
      <c r="I1938" s="193" t="str">
        <f t="shared" si="240"/>
        <v>-</v>
      </c>
      <c r="J1938" s="27" t="str">
        <f t="shared" si="241"/>
        <v>-</v>
      </c>
      <c r="K1938" s="27" t="str">
        <f t="shared" si="242"/>
        <v>-</v>
      </c>
      <c r="L1938" s="27" t="str">
        <f t="shared" si="243"/>
        <v>-</v>
      </c>
      <c r="M1938" s="27" t="str">
        <f t="shared" si="244"/>
        <v>-</v>
      </c>
      <c r="N1938" s="28">
        <f t="shared" si="245"/>
        <v>0</v>
      </c>
      <c r="O1938" s="28">
        <f t="shared" si="247"/>
        <v>0</v>
      </c>
      <c r="P1938" s="1" t="str">
        <f t="shared" si="246"/>
        <v>no</v>
      </c>
    </row>
    <row r="1939" spans="1:16" x14ac:dyDescent="0.25">
      <c r="A1939" s="6">
        <f>'4.OVTA Sites-Transects'!B1945</f>
        <v>0</v>
      </c>
      <c r="B1939" s="6">
        <f>'4.OVTA Sites-Transects'!C1945</f>
        <v>0</v>
      </c>
      <c r="C1939" s="6">
        <f>'4.OVTA Sites-Transects'!D1945</f>
        <v>0</v>
      </c>
      <c r="D1939" s="1">
        <f>'4.OVTA Sites-Transects'!E1945</f>
        <v>0</v>
      </c>
      <c r="E1939" s="1">
        <f>'4.OVTA Sites-Transects'!G1945</f>
        <v>0</v>
      </c>
      <c r="F1939" s="1">
        <f>'4.OVTA Sites-Transects'!F1945</f>
        <v>0</v>
      </c>
      <c r="G1939" s="6">
        <f>'4.OVTA Sites-Transects'!H1945</f>
        <v>0</v>
      </c>
      <c r="H1939" s="6">
        <f>'4.OVTA Sites-Transects'!I1945</f>
        <v>0</v>
      </c>
      <c r="I1939" s="193" t="str">
        <f t="shared" si="240"/>
        <v>-</v>
      </c>
      <c r="J1939" s="27" t="str">
        <f t="shared" si="241"/>
        <v>-</v>
      </c>
      <c r="K1939" s="27" t="str">
        <f t="shared" si="242"/>
        <v>-</v>
      </c>
      <c r="L1939" s="27" t="str">
        <f t="shared" si="243"/>
        <v>-</v>
      </c>
      <c r="M1939" s="27" t="str">
        <f t="shared" si="244"/>
        <v>-</v>
      </c>
      <c r="N1939" s="28">
        <f t="shared" si="245"/>
        <v>0</v>
      </c>
      <c r="O1939" s="28">
        <f t="shared" si="247"/>
        <v>0</v>
      </c>
      <c r="P1939" s="1" t="str">
        <f t="shared" si="246"/>
        <v>no</v>
      </c>
    </row>
    <row r="1940" spans="1:16" x14ac:dyDescent="0.25">
      <c r="A1940" s="6">
        <f>'4.OVTA Sites-Transects'!B1946</f>
        <v>0</v>
      </c>
      <c r="B1940" s="6">
        <f>'4.OVTA Sites-Transects'!C1946</f>
        <v>0</v>
      </c>
      <c r="C1940" s="6">
        <f>'4.OVTA Sites-Transects'!D1946</f>
        <v>0</v>
      </c>
      <c r="D1940" s="1">
        <f>'4.OVTA Sites-Transects'!E1946</f>
        <v>0</v>
      </c>
      <c r="E1940" s="1">
        <f>'4.OVTA Sites-Transects'!G1946</f>
        <v>0</v>
      </c>
      <c r="F1940" s="1">
        <f>'4.OVTA Sites-Transects'!F1946</f>
        <v>0</v>
      </c>
      <c r="G1940" s="6">
        <f>'4.OVTA Sites-Transects'!H1946</f>
        <v>0</v>
      </c>
      <c r="H1940" s="6">
        <f>'4.OVTA Sites-Transects'!I1946</f>
        <v>0</v>
      </c>
      <c r="I1940" s="193" t="str">
        <f t="shared" si="240"/>
        <v>-</v>
      </c>
      <c r="J1940" s="27" t="str">
        <f t="shared" si="241"/>
        <v>-</v>
      </c>
      <c r="K1940" s="27" t="str">
        <f t="shared" si="242"/>
        <v>-</v>
      </c>
      <c r="L1940" s="27" t="str">
        <f t="shared" si="243"/>
        <v>-</v>
      </c>
      <c r="M1940" s="27" t="str">
        <f t="shared" si="244"/>
        <v>-</v>
      </c>
      <c r="N1940" s="28">
        <f t="shared" si="245"/>
        <v>0</v>
      </c>
      <c r="O1940" s="28">
        <f t="shared" si="247"/>
        <v>0</v>
      </c>
      <c r="P1940" s="1" t="str">
        <f t="shared" si="246"/>
        <v>no</v>
      </c>
    </row>
    <row r="1941" spans="1:16" x14ac:dyDescent="0.25">
      <c r="A1941" s="6">
        <f>'4.OVTA Sites-Transects'!B1947</f>
        <v>0</v>
      </c>
      <c r="B1941" s="6">
        <f>'4.OVTA Sites-Transects'!C1947</f>
        <v>0</v>
      </c>
      <c r="C1941" s="6">
        <f>'4.OVTA Sites-Transects'!D1947</f>
        <v>0</v>
      </c>
      <c r="D1941" s="1">
        <f>'4.OVTA Sites-Transects'!E1947</f>
        <v>0</v>
      </c>
      <c r="E1941" s="1">
        <f>'4.OVTA Sites-Transects'!G1947</f>
        <v>0</v>
      </c>
      <c r="F1941" s="1">
        <f>'4.OVTA Sites-Transects'!F1947</f>
        <v>0</v>
      </c>
      <c r="G1941" s="6">
        <f>'4.OVTA Sites-Transects'!H1947</f>
        <v>0</v>
      </c>
      <c r="H1941" s="6">
        <f>'4.OVTA Sites-Transects'!I1947</f>
        <v>0</v>
      </c>
      <c r="I1941" s="193" t="str">
        <f t="shared" si="240"/>
        <v>-</v>
      </c>
      <c r="J1941" s="27" t="str">
        <f t="shared" si="241"/>
        <v>-</v>
      </c>
      <c r="K1941" s="27" t="str">
        <f t="shared" si="242"/>
        <v>-</v>
      </c>
      <c r="L1941" s="27" t="str">
        <f t="shared" si="243"/>
        <v>-</v>
      </c>
      <c r="M1941" s="27" t="str">
        <f t="shared" si="244"/>
        <v>-</v>
      </c>
      <c r="N1941" s="28">
        <f t="shared" si="245"/>
        <v>0</v>
      </c>
      <c r="O1941" s="28">
        <f t="shared" si="247"/>
        <v>0</v>
      </c>
      <c r="P1941" s="1" t="str">
        <f t="shared" si="246"/>
        <v>no</v>
      </c>
    </row>
    <row r="1942" spans="1:16" x14ac:dyDescent="0.25">
      <c r="A1942" s="6">
        <f>'4.OVTA Sites-Transects'!B1948</f>
        <v>0</v>
      </c>
      <c r="B1942" s="6">
        <f>'4.OVTA Sites-Transects'!C1948</f>
        <v>0</v>
      </c>
      <c r="C1942" s="6">
        <f>'4.OVTA Sites-Transects'!D1948</f>
        <v>0</v>
      </c>
      <c r="D1942" s="1">
        <f>'4.OVTA Sites-Transects'!E1948</f>
        <v>0</v>
      </c>
      <c r="E1942" s="1">
        <f>'4.OVTA Sites-Transects'!G1948</f>
        <v>0</v>
      </c>
      <c r="F1942" s="1">
        <f>'4.OVTA Sites-Transects'!F1948</f>
        <v>0</v>
      </c>
      <c r="G1942" s="6">
        <f>'4.OVTA Sites-Transects'!H1948</f>
        <v>0</v>
      </c>
      <c r="H1942" s="6">
        <f>'4.OVTA Sites-Transects'!I1948</f>
        <v>0</v>
      </c>
      <c r="I1942" s="193" t="str">
        <f t="shared" si="240"/>
        <v>-</v>
      </c>
      <c r="J1942" s="27" t="str">
        <f t="shared" si="241"/>
        <v>-</v>
      </c>
      <c r="K1942" s="27" t="str">
        <f t="shared" si="242"/>
        <v>-</v>
      </c>
      <c r="L1942" s="27" t="str">
        <f t="shared" si="243"/>
        <v>-</v>
      </c>
      <c r="M1942" s="27" t="str">
        <f t="shared" si="244"/>
        <v>-</v>
      </c>
      <c r="N1942" s="28">
        <f t="shared" si="245"/>
        <v>0</v>
      </c>
      <c r="O1942" s="28">
        <f t="shared" si="247"/>
        <v>0</v>
      </c>
      <c r="P1942" s="1" t="str">
        <f t="shared" si="246"/>
        <v>no</v>
      </c>
    </row>
    <row r="1943" spans="1:16" x14ac:dyDescent="0.25">
      <c r="A1943" s="6">
        <f>'4.OVTA Sites-Transects'!B1949</f>
        <v>0</v>
      </c>
      <c r="B1943" s="6">
        <f>'4.OVTA Sites-Transects'!C1949</f>
        <v>0</v>
      </c>
      <c r="C1943" s="6">
        <f>'4.OVTA Sites-Transects'!D1949</f>
        <v>0</v>
      </c>
      <c r="D1943" s="1">
        <f>'4.OVTA Sites-Transects'!E1949</f>
        <v>0</v>
      </c>
      <c r="E1943" s="1">
        <f>'4.OVTA Sites-Transects'!G1949</f>
        <v>0</v>
      </c>
      <c r="F1943" s="1">
        <f>'4.OVTA Sites-Transects'!F1949</f>
        <v>0</v>
      </c>
      <c r="G1943" s="6">
        <f>'4.OVTA Sites-Transects'!H1949</f>
        <v>0</v>
      </c>
      <c r="H1943" s="6">
        <f>'4.OVTA Sites-Transects'!I1949</f>
        <v>0</v>
      </c>
      <c r="I1943" s="193" t="str">
        <f t="shared" si="240"/>
        <v>-</v>
      </c>
      <c r="J1943" s="27" t="str">
        <f t="shared" si="241"/>
        <v>-</v>
      </c>
      <c r="K1943" s="27" t="str">
        <f t="shared" si="242"/>
        <v>-</v>
      </c>
      <c r="L1943" s="27" t="str">
        <f t="shared" si="243"/>
        <v>-</v>
      </c>
      <c r="M1943" s="27" t="str">
        <f t="shared" si="244"/>
        <v>-</v>
      </c>
      <c r="N1943" s="28">
        <f t="shared" si="245"/>
        <v>0</v>
      </c>
      <c r="O1943" s="28">
        <f t="shared" si="247"/>
        <v>0</v>
      </c>
      <c r="P1943" s="1" t="str">
        <f t="shared" si="246"/>
        <v>no</v>
      </c>
    </row>
    <row r="1944" spans="1:16" x14ac:dyDescent="0.25">
      <c r="A1944" s="6">
        <f>'4.OVTA Sites-Transects'!B1950</f>
        <v>0</v>
      </c>
      <c r="B1944" s="6">
        <f>'4.OVTA Sites-Transects'!C1950</f>
        <v>0</v>
      </c>
      <c r="C1944" s="6">
        <f>'4.OVTA Sites-Transects'!D1950</f>
        <v>0</v>
      </c>
      <c r="D1944" s="1">
        <f>'4.OVTA Sites-Transects'!E1950</f>
        <v>0</v>
      </c>
      <c r="E1944" s="1">
        <f>'4.OVTA Sites-Transects'!G1950</f>
        <v>0</v>
      </c>
      <c r="F1944" s="1">
        <f>'4.OVTA Sites-Transects'!F1950</f>
        <v>0</v>
      </c>
      <c r="G1944" s="6">
        <f>'4.OVTA Sites-Transects'!H1950</f>
        <v>0</v>
      </c>
      <c r="H1944" s="6">
        <f>'4.OVTA Sites-Transects'!I1950</f>
        <v>0</v>
      </c>
      <c r="I1944" s="193" t="str">
        <f t="shared" si="240"/>
        <v>-</v>
      </c>
      <c r="J1944" s="27" t="str">
        <f t="shared" si="241"/>
        <v>-</v>
      </c>
      <c r="K1944" s="27" t="str">
        <f t="shared" si="242"/>
        <v>-</v>
      </c>
      <c r="L1944" s="27" t="str">
        <f t="shared" si="243"/>
        <v>-</v>
      </c>
      <c r="M1944" s="27" t="str">
        <f t="shared" si="244"/>
        <v>-</v>
      </c>
      <c r="N1944" s="28">
        <f t="shared" si="245"/>
        <v>0</v>
      </c>
      <c r="O1944" s="28">
        <f t="shared" si="247"/>
        <v>0</v>
      </c>
      <c r="P1944" s="1" t="str">
        <f t="shared" si="246"/>
        <v>no</v>
      </c>
    </row>
    <row r="1945" spans="1:16" x14ac:dyDescent="0.25">
      <c r="A1945" s="6">
        <f>'4.OVTA Sites-Transects'!B1951</f>
        <v>0</v>
      </c>
      <c r="B1945" s="6">
        <f>'4.OVTA Sites-Transects'!C1951</f>
        <v>0</v>
      </c>
      <c r="C1945" s="6">
        <f>'4.OVTA Sites-Transects'!D1951</f>
        <v>0</v>
      </c>
      <c r="D1945" s="1">
        <f>'4.OVTA Sites-Transects'!E1951</f>
        <v>0</v>
      </c>
      <c r="E1945" s="1">
        <f>'4.OVTA Sites-Transects'!G1951</f>
        <v>0</v>
      </c>
      <c r="F1945" s="1">
        <f>'4.OVTA Sites-Transects'!F1951</f>
        <v>0</v>
      </c>
      <c r="G1945" s="6">
        <f>'4.OVTA Sites-Transects'!H1951</f>
        <v>0</v>
      </c>
      <c r="H1945" s="6">
        <f>'4.OVTA Sites-Transects'!I1951</f>
        <v>0</v>
      </c>
      <c r="I1945" s="193" t="str">
        <f t="shared" si="240"/>
        <v>-</v>
      </c>
      <c r="J1945" s="27" t="str">
        <f t="shared" si="241"/>
        <v>-</v>
      </c>
      <c r="K1945" s="27" t="str">
        <f t="shared" si="242"/>
        <v>-</v>
      </c>
      <c r="L1945" s="27" t="str">
        <f t="shared" si="243"/>
        <v>-</v>
      </c>
      <c r="M1945" s="27" t="str">
        <f t="shared" si="244"/>
        <v>-</v>
      </c>
      <c r="N1945" s="28">
        <f t="shared" si="245"/>
        <v>0</v>
      </c>
      <c r="O1945" s="28">
        <f t="shared" si="247"/>
        <v>0</v>
      </c>
      <c r="P1945" s="1" t="str">
        <f t="shared" si="246"/>
        <v>no</v>
      </c>
    </row>
    <row r="1946" spans="1:16" x14ac:dyDescent="0.25">
      <c r="A1946" s="6">
        <f>'4.OVTA Sites-Transects'!B1952</f>
        <v>0</v>
      </c>
      <c r="B1946" s="6">
        <f>'4.OVTA Sites-Transects'!C1952</f>
        <v>0</v>
      </c>
      <c r="C1946" s="6">
        <f>'4.OVTA Sites-Transects'!D1952</f>
        <v>0</v>
      </c>
      <c r="D1946" s="1">
        <f>'4.OVTA Sites-Transects'!E1952</f>
        <v>0</v>
      </c>
      <c r="E1946" s="1">
        <f>'4.OVTA Sites-Transects'!G1952</f>
        <v>0</v>
      </c>
      <c r="F1946" s="1">
        <f>'4.OVTA Sites-Transects'!F1952</f>
        <v>0</v>
      </c>
      <c r="G1946" s="6">
        <f>'4.OVTA Sites-Transects'!H1952</f>
        <v>0</v>
      </c>
      <c r="H1946" s="6">
        <f>'4.OVTA Sites-Transects'!I1952</f>
        <v>0</v>
      </c>
      <c r="I1946" s="193" t="str">
        <f t="shared" si="240"/>
        <v>-</v>
      </c>
      <c r="J1946" s="27" t="str">
        <f t="shared" si="241"/>
        <v>-</v>
      </c>
      <c r="K1946" s="27" t="str">
        <f t="shared" si="242"/>
        <v>-</v>
      </c>
      <c r="L1946" s="27" t="str">
        <f t="shared" si="243"/>
        <v>-</v>
      </c>
      <c r="M1946" s="27" t="str">
        <f t="shared" si="244"/>
        <v>-</v>
      </c>
      <c r="N1946" s="28">
        <f t="shared" si="245"/>
        <v>0</v>
      </c>
      <c r="O1946" s="28">
        <f t="shared" si="247"/>
        <v>0</v>
      </c>
      <c r="P1946" s="1" t="str">
        <f t="shared" si="246"/>
        <v>no</v>
      </c>
    </row>
    <row r="1947" spans="1:16" x14ac:dyDescent="0.25">
      <c r="A1947" s="6">
        <f>'4.OVTA Sites-Transects'!B1953</f>
        <v>0</v>
      </c>
      <c r="B1947" s="6">
        <f>'4.OVTA Sites-Transects'!C1953</f>
        <v>0</v>
      </c>
      <c r="C1947" s="6">
        <f>'4.OVTA Sites-Transects'!D1953</f>
        <v>0</v>
      </c>
      <c r="D1947" s="1">
        <f>'4.OVTA Sites-Transects'!E1953</f>
        <v>0</v>
      </c>
      <c r="E1947" s="1">
        <f>'4.OVTA Sites-Transects'!G1953</f>
        <v>0</v>
      </c>
      <c r="F1947" s="1">
        <f>'4.OVTA Sites-Transects'!F1953</f>
        <v>0</v>
      </c>
      <c r="G1947" s="6">
        <f>'4.OVTA Sites-Transects'!H1953</f>
        <v>0</v>
      </c>
      <c r="H1947" s="6">
        <f>'4.OVTA Sites-Transects'!I1953</f>
        <v>0</v>
      </c>
      <c r="I1947" s="193" t="str">
        <f t="shared" si="240"/>
        <v>-</v>
      </c>
      <c r="J1947" s="27" t="str">
        <f t="shared" si="241"/>
        <v>-</v>
      </c>
      <c r="K1947" s="27" t="str">
        <f t="shared" si="242"/>
        <v>-</v>
      </c>
      <c r="L1947" s="27" t="str">
        <f t="shared" si="243"/>
        <v>-</v>
      </c>
      <c r="M1947" s="27" t="str">
        <f t="shared" si="244"/>
        <v>-</v>
      </c>
      <c r="N1947" s="28">
        <f t="shared" si="245"/>
        <v>0</v>
      </c>
      <c r="O1947" s="28">
        <f t="shared" si="247"/>
        <v>0</v>
      </c>
      <c r="P1947" s="1" t="str">
        <f t="shared" si="246"/>
        <v>no</v>
      </c>
    </row>
    <row r="1948" spans="1:16" x14ac:dyDescent="0.25">
      <c r="A1948" s="6">
        <f>'4.OVTA Sites-Transects'!B1954</f>
        <v>0</v>
      </c>
      <c r="B1948" s="6">
        <f>'4.OVTA Sites-Transects'!C1954</f>
        <v>0</v>
      </c>
      <c r="C1948" s="6">
        <f>'4.OVTA Sites-Transects'!D1954</f>
        <v>0</v>
      </c>
      <c r="D1948" s="1">
        <f>'4.OVTA Sites-Transects'!E1954</f>
        <v>0</v>
      </c>
      <c r="E1948" s="1">
        <f>'4.OVTA Sites-Transects'!G1954</f>
        <v>0</v>
      </c>
      <c r="F1948" s="1">
        <f>'4.OVTA Sites-Transects'!F1954</f>
        <v>0</v>
      </c>
      <c r="G1948" s="6">
        <f>'4.OVTA Sites-Transects'!H1954</f>
        <v>0</v>
      </c>
      <c r="H1948" s="6">
        <f>'4.OVTA Sites-Transects'!I1954</f>
        <v>0</v>
      </c>
      <c r="I1948" s="193" t="str">
        <f t="shared" si="240"/>
        <v>-</v>
      </c>
      <c r="J1948" s="27" t="str">
        <f t="shared" si="241"/>
        <v>-</v>
      </c>
      <c r="K1948" s="27" t="str">
        <f t="shared" si="242"/>
        <v>-</v>
      </c>
      <c r="L1948" s="27" t="str">
        <f t="shared" si="243"/>
        <v>-</v>
      </c>
      <c r="M1948" s="27" t="str">
        <f t="shared" si="244"/>
        <v>-</v>
      </c>
      <c r="N1948" s="28">
        <f t="shared" si="245"/>
        <v>0</v>
      </c>
      <c r="O1948" s="28">
        <f t="shared" si="247"/>
        <v>0</v>
      </c>
      <c r="P1948" s="1" t="str">
        <f t="shared" si="246"/>
        <v>no</v>
      </c>
    </row>
    <row r="1949" spans="1:16" x14ac:dyDescent="0.25">
      <c r="A1949" s="6">
        <f>'4.OVTA Sites-Transects'!B1955</f>
        <v>0</v>
      </c>
      <c r="B1949" s="6">
        <f>'4.OVTA Sites-Transects'!C1955</f>
        <v>0</v>
      </c>
      <c r="C1949" s="6">
        <f>'4.OVTA Sites-Transects'!D1955</f>
        <v>0</v>
      </c>
      <c r="D1949" s="1">
        <f>'4.OVTA Sites-Transects'!E1955</f>
        <v>0</v>
      </c>
      <c r="E1949" s="1">
        <f>'4.OVTA Sites-Transects'!G1955</f>
        <v>0</v>
      </c>
      <c r="F1949" s="1">
        <f>'4.OVTA Sites-Transects'!F1955</f>
        <v>0</v>
      </c>
      <c r="G1949" s="6">
        <f>'4.OVTA Sites-Transects'!H1955</f>
        <v>0</v>
      </c>
      <c r="H1949" s="6">
        <f>'4.OVTA Sites-Transects'!I1955</f>
        <v>0</v>
      </c>
      <c r="I1949" s="193" t="str">
        <f t="shared" si="240"/>
        <v>-</v>
      </c>
      <c r="J1949" s="27" t="str">
        <f t="shared" si="241"/>
        <v>-</v>
      </c>
      <c r="K1949" s="27" t="str">
        <f t="shared" si="242"/>
        <v>-</v>
      </c>
      <c r="L1949" s="27" t="str">
        <f t="shared" si="243"/>
        <v>-</v>
      </c>
      <c r="M1949" s="27" t="str">
        <f t="shared" si="244"/>
        <v>-</v>
      </c>
      <c r="N1949" s="28">
        <f t="shared" si="245"/>
        <v>0</v>
      </c>
      <c r="O1949" s="28">
        <f t="shared" si="247"/>
        <v>0</v>
      </c>
      <c r="P1949" s="1" t="str">
        <f t="shared" si="246"/>
        <v>no</v>
      </c>
    </row>
    <row r="1950" spans="1:16" x14ac:dyDescent="0.25">
      <c r="A1950" s="6">
        <f>'4.OVTA Sites-Transects'!B1956</f>
        <v>0</v>
      </c>
      <c r="B1950" s="6">
        <f>'4.OVTA Sites-Transects'!C1956</f>
        <v>0</v>
      </c>
      <c r="C1950" s="6">
        <f>'4.OVTA Sites-Transects'!D1956</f>
        <v>0</v>
      </c>
      <c r="D1950" s="1">
        <f>'4.OVTA Sites-Transects'!E1956</f>
        <v>0</v>
      </c>
      <c r="E1950" s="1">
        <f>'4.OVTA Sites-Transects'!G1956</f>
        <v>0</v>
      </c>
      <c r="F1950" s="1">
        <f>'4.OVTA Sites-Transects'!F1956</f>
        <v>0</v>
      </c>
      <c r="G1950" s="6">
        <f>'4.OVTA Sites-Transects'!H1956</f>
        <v>0</v>
      </c>
      <c r="H1950" s="6">
        <f>'4.OVTA Sites-Transects'!I1956</f>
        <v>0</v>
      </c>
      <c r="I1950" s="193" t="str">
        <f t="shared" si="240"/>
        <v>-</v>
      </c>
      <c r="J1950" s="27" t="str">
        <f t="shared" si="241"/>
        <v>-</v>
      </c>
      <c r="K1950" s="27" t="str">
        <f t="shared" si="242"/>
        <v>-</v>
      </c>
      <c r="L1950" s="27" t="str">
        <f t="shared" si="243"/>
        <v>-</v>
      </c>
      <c r="M1950" s="27" t="str">
        <f t="shared" si="244"/>
        <v>-</v>
      </c>
      <c r="N1950" s="28">
        <f t="shared" si="245"/>
        <v>0</v>
      </c>
      <c r="O1950" s="28">
        <f t="shared" si="247"/>
        <v>0</v>
      </c>
      <c r="P1950" s="1" t="str">
        <f t="shared" si="246"/>
        <v>no</v>
      </c>
    </row>
    <row r="1951" spans="1:16" x14ac:dyDescent="0.25">
      <c r="A1951" s="6">
        <f>'4.OVTA Sites-Transects'!B1957</f>
        <v>0</v>
      </c>
      <c r="B1951" s="6">
        <f>'4.OVTA Sites-Transects'!C1957</f>
        <v>0</v>
      </c>
      <c r="C1951" s="6">
        <f>'4.OVTA Sites-Transects'!D1957</f>
        <v>0</v>
      </c>
      <c r="D1951" s="1">
        <f>'4.OVTA Sites-Transects'!E1957</f>
        <v>0</v>
      </c>
      <c r="E1951" s="1">
        <f>'4.OVTA Sites-Transects'!G1957</f>
        <v>0</v>
      </c>
      <c r="F1951" s="1">
        <f>'4.OVTA Sites-Transects'!F1957</f>
        <v>0</v>
      </c>
      <c r="G1951" s="6">
        <f>'4.OVTA Sites-Transects'!H1957</f>
        <v>0</v>
      </c>
      <c r="H1951" s="6">
        <f>'4.OVTA Sites-Transects'!I1957</f>
        <v>0</v>
      </c>
      <c r="I1951" s="193" t="str">
        <f t="shared" si="240"/>
        <v>-</v>
      </c>
      <c r="J1951" s="27" t="str">
        <f t="shared" si="241"/>
        <v>-</v>
      </c>
      <c r="K1951" s="27" t="str">
        <f t="shared" si="242"/>
        <v>-</v>
      </c>
      <c r="L1951" s="27" t="str">
        <f t="shared" si="243"/>
        <v>-</v>
      </c>
      <c r="M1951" s="27" t="str">
        <f t="shared" si="244"/>
        <v>-</v>
      </c>
      <c r="N1951" s="28">
        <f t="shared" si="245"/>
        <v>0</v>
      </c>
      <c r="O1951" s="28">
        <f t="shared" si="247"/>
        <v>0</v>
      </c>
      <c r="P1951" s="1" t="str">
        <f t="shared" si="246"/>
        <v>no</v>
      </c>
    </row>
    <row r="1952" spans="1:16" x14ac:dyDescent="0.25">
      <c r="A1952" s="6">
        <f>'4.OVTA Sites-Transects'!B1958</f>
        <v>0</v>
      </c>
      <c r="B1952" s="6">
        <f>'4.OVTA Sites-Transects'!C1958</f>
        <v>0</v>
      </c>
      <c r="C1952" s="6">
        <f>'4.OVTA Sites-Transects'!D1958</f>
        <v>0</v>
      </c>
      <c r="D1952" s="1">
        <f>'4.OVTA Sites-Transects'!E1958</f>
        <v>0</v>
      </c>
      <c r="E1952" s="1">
        <f>'4.OVTA Sites-Transects'!G1958</f>
        <v>0</v>
      </c>
      <c r="F1952" s="1">
        <f>'4.OVTA Sites-Transects'!F1958</f>
        <v>0</v>
      </c>
      <c r="G1952" s="6">
        <f>'4.OVTA Sites-Transects'!H1958</f>
        <v>0</v>
      </c>
      <c r="H1952" s="6">
        <f>'4.OVTA Sites-Transects'!I1958</f>
        <v>0</v>
      </c>
      <c r="I1952" s="193" t="str">
        <f t="shared" si="240"/>
        <v>-</v>
      </c>
      <c r="J1952" s="27" t="str">
        <f t="shared" si="241"/>
        <v>-</v>
      </c>
      <c r="K1952" s="27" t="str">
        <f t="shared" si="242"/>
        <v>-</v>
      </c>
      <c r="L1952" s="27" t="str">
        <f t="shared" si="243"/>
        <v>-</v>
      </c>
      <c r="M1952" s="27" t="str">
        <f t="shared" si="244"/>
        <v>-</v>
      </c>
      <c r="N1952" s="28">
        <f t="shared" si="245"/>
        <v>0</v>
      </c>
      <c r="O1952" s="28">
        <f t="shared" si="247"/>
        <v>0</v>
      </c>
      <c r="P1952" s="1" t="str">
        <f t="shared" si="246"/>
        <v>no</v>
      </c>
    </row>
    <row r="1953" spans="1:16" x14ac:dyDescent="0.25">
      <c r="A1953" s="6">
        <f>'4.OVTA Sites-Transects'!B1959</f>
        <v>0</v>
      </c>
      <c r="B1953" s="6">
        <f>'4.OVTA Sites-Transects'!C1959</f>
        <v>0</v>
      </c>
      <c r="C1953" s="6">
        <f>'4.OVTA Sites-Transects'!D1959</f>
        <v>0</v>
      </c>
      <c r="D1953" s="1">
        <f>'4.OVTA Sites-Transects'!E1959</f>
        <v>0</v>
      </c>
      <c r="E1953" s="1">
        <f>'4.OVTA Sites-Transects'!G1959</f>
        <v>0</v>
      </c>
      <c r="F1953" s="1">
        <f>'4.OVTA Sites-Transects'!F1959</f>
        <v>0</v>
      </c>
      <c r="G1953" s="6">
        <f>'4.OVTA Sites-Transects'!H1959</f>
        <v>0</v>
      </c>
      <c r="H1953" s="6">
        <f>'4.OVTA Sites-Transects'!I1959</f>
        <v>0</v>
      </c>
      <c r="I1953" s="193" t="str">
        <f t="shared" si="240"/>
        <v>-</v>
      </c>
      <c r="J1953" s="27" t="str">
        <f t="shared" si="241"/>
        <v>-</v>
      </c>
      <c r="K1953" s="27" t="str">
        <f t="shared" si="242"/>
        <v>-</v>
      </c>
      <c r="L1953" s="27" t="str">
        <f t="shared" si="243"/>
        <v>-</v>
      </c>
      <c r="M1953" s="27" t="str">
        <f t="shared" si="244"/>
        <v>-</v>
      </c>
      <c r="N1953" s="28">
        <f t="shared" si="245"/>
        <v>0</v>
      </c>
      <c r="O1953" s="28">
        <f t="shared" si="247"/>
        <v>0</v>
      </c>
      <c r="P1953" s="1" t="str">
        <f t="shared" si="246"/>
        <v>no</v>
      </c>
    </row>
    <row r="1954" spans="1:16" x14ac:dyDescent="0.25">
      <c r="A1954" s="6">
        <f>'4.OVTA Sites-Transects'!B1960</f>
        <v>0</v>
      </c>
      <c r="B1954" s="6">
        <f>'4.OVTA Sites-Transects'!C1960</f>
        <v>0</v>
      </c>
      <c r="C1954" s="6">
        <f>'4.OVTA Sites-Transects'!D1960</f>
        <v>0</v>
      </c>
      <c r="D1954" s="1">
        <f>'4.OVTA Sites-Transects'!E1960</f>
        <v>0</v>
      </c>
      <c r="E1954" s="1">
        <f>'4.OVTA Sites-Transects'!G1960</f>
        <v>0</v>
      </c>
      <c r="F1954" s="1">
        <f>'4.OVTA Sites-Transects'!F1960</f>
        <v>0</v>
      </c>
      <c r="G1954" s="6">
        <f>'4.OVTA Sites-Transects'!H1960</f>
        <v>0</v>
      </c>
      <c r="H1954" s="6">
        <f>'4.OVTA Sites-Transects'!I1960</f>
        <v>0</v>
      </c>
      <c r="I1954" s="193" t="str">
        <f t="shared" si="240"/>
        <v>-</v>
      </c>
      <c r="J1954" s="27" t="str">
        <f t="shared" si="241"/>
        <v>-</v>
      </c>
      <c r="K1954" s="27" t="str">
        <f t="shared" si="242"/>
        <v>-</v>
      </c>
      <c r="L1954" s="27" t="str">
        <f t="shared" si="243"/>
        <v>-</v>
      </c>
      <c r="M1954" s="27" t="str">
        <f t="shared" si="244"/>
        <v>-</v>
      </c>
      <c r="N1954" s="28">
        <f t="shared" si="245"/>
        <v>0</v>
      </c>
      <c r="O1954" s="28">
        <f t="shared" si="247"/>
        <v>0</v>
      </c>
      <c r="P1954" s="1" t="str">
        <f t="shared" si="246"/>
        <v>no</v>
      </c>
    </row>
    <row r="1955" spans="1:16" x14ac:dyDescent="0.25">
      <c r="A1955" s="6">
        <f>'4.OVTA Sites-Transects'!B1961</f>
        <v>0</v>
      </c>
      <c r="B1955" s="6">
        <f>'4.OVTA Sites-Transects'!C1961</f>
        <v>0</v>
      </c>
      <c r="C1955" s="6">
        <f>'4.OVTA Sites-Transects'!D1961</f>
        <v>0</v>
      </c>
      <c r="D1955" s="1">
        <f>'4.OVTA Sites-Transects'!E1961</f>
        <v>0</v>
      </c>
      <c r="E1955" s="1">
        <f>'4.OVTA Sites-Transects'!G1961</f>
        <v>0</v>
      </c>
      <c r="F1955" s="1">
        <f>'4.OVTA Sites-Transects'!F1961</f>
        <v>0</v>
      </c>
      <c r="G1955" s="6">
        <f>'4.OVTA Sites-Transects'!H1961</f>
        <v>0</v>
      </c>
      <c r="H1955" s="6">
        <f>'4.OVTA Sites-Transects'!I1961</f>
        <v>0</v>
      </c>
      <c r="I1955" s="193" t="str">
        <f t="shared" si="240"/>
        <v>-</v>
      </c>
      <c r="J1955" s="27" t="str">
        <f t="shared" si="241"/>
        <v>-</v>
      </c>
      <c r="K1955" s="27" t="str">
        <f t="shared" si="242"/>
        <v>-</v>
      </c>
      <c r="L1955" s="27" t="str">
        <f t="shared" si="243"/>
        <v>-</v>
      </c>
      <c r="M1955" s="27" t="str">
        <f t="shared" si="244"/>
        <v>-</v>
      </c>
      <c r="N1955" s="28">
        <f t="shared" si="245"/>
        <v>0</v>
      </c>
      <c r="O1955" s="28">
        <f t="shared" si="247"/>
        <v>0</v>
      </c>
      <c r="P1955" s="1" t="str">
        <f t="shared" si="246"/>
        <v>no</v>
      </c>
    </row>
    <row r="1956" spans="1:16" x14ac:dyDescent="0.25">
      <c r="A1956" s="6">
        <f>'4.OVTA Sites-Transects'!B1962</f>
        <v>0</v>
      </c>
      <c r="B1956" s="6">
        <f>'4.OVTA Sites-Transects'!C1962</f>
        <v>0</v>
      </c>
      <c r="C1956" s="6">
        <f>'4.OVTA Sites-Transects'!D1962</f>
        <v>0</v>
      </c>
      <c r="D1956" s="1">
        <f>'4.OVTA Sites-Transects'!E1962</f>
        <v>0</v>
      </c>
      <c r="E1956" s="1">
        <f>'4.OVTA Sites-Transects'!G1962</f>
        <v>0</v>
      </c>
      <c r="F1956" s="1">
        <f>'4.OVTA Sites-Transects'!F1962</f>
        <v>0</v>
      </c>
      <c r="G1956" s="6">
        <f>'4.OVTA Sites-Transects'!H1962</f>
        <v>0</v>
      </c>
      <c r="H1956" s="6">
        <f>'4.OVTA Sites-Transects'!I1962</f>
        <v>0</v>
      </c>
      <c r="I1956" s="193" t="str">
        <f t="shared" si="240"/>
        <v>-</v>
      </c>
      <c r="J1956" s="27" t="str">
        <f t="shared" si="241"/>
        <v>-</v>
      </c>
      <c r="K1956" s="27" t="str">
        <f t="shared" si="242"/>
        <v>-</v>
      </c>
      <c r="L1956" s="27" t="str">
        <f t="shared" si="243"/>
        <v>-</v>
      </c>
      <c r="M1956" s="27" t="str">
        <f t="shared" si="244"/>
        <v>-</v>
      </c>
      <c r="N1956" s="28">
        <f t="shared" si="245"/>
        <v>0</v>
      </c>
      <c r="O1956" s="28">
        <f t="shared" si="247"/>
        <v>0</v>
      </c>
      <c r="P1956" s="1" t="str">
        <f t="shared" si="246"/>
        <v>no</v>
      </c>
    </row>
    <row r="1957" spans="1:16" x14ac:dyDescent="0.25">
      <c r="A1957" s="6">
        <f>'4.OVTA Sites-Transects'!B1963</f>
        <v>0</v>
      </c>
      <c r="B1957" s="6">
        <f>'4.OVTA Sites-Transects'!C1963</f>
        <v>0</v>
      </c>
      <c r="C1957" s="6">
        <f>'4.OVTA Sites-Transects'!D1963</f>
        <v>0</v>
      </c>
      <c r="D1957" s="1">
        <f>'4.OVTA Sites-Transects'!E1963</f>
        <v>0</v>
      </c>
      <c r="E1957" s="1">
        <f>'4.OVTA Sites-Transects'!G1963</f>
        <v>0</v>
      </c>
      <c r="F1957" s="1">
        <f>'4.OVTA Sites-Transects'!F1963</f>
        <v>0</v>
      </c>
      <c r="G1957" s="6">
        <f>'4.OVTA Sites-Transects'!H1963</f>
        <v>0</v>
      </c>
      <c r="H1957" s="6">
        <f>'4.OVTA Sites-Transects'!I1963</f>
        <v>0</v>
      </c>
      <c r="I1957" s="193" t="str">
        <f t="shared" si="240"/>
        <v>-</v>
      </c>
      <c r="J1957" s="27" t="str">
        <f t="shared" si="241"/>
        <v>-</v>
      </c>
      <c r="K1957" s="27" t="str">
        <f t="shared" si="242"/>
        <v>-</v>
      </c>
      <c r="L1957" s="27" t="str">
        <f t="shared" si="243"/>
        <v>-</v>
      </c>
      <c r="M1957" s="27" t="str">
        <f t="shared" si="244"/>
        <v>-</v>
      </c>
      <c r="N1957" s="28">
        <f t="shared" si="245"/>
        <v>0</v>
      </c>
      <c r="O1957" s="28">
        <f t="shared" si="247"/>
        <v>0</v>
      </c>
      <c r="P1957" s="1" t="str">
        <f t="shared" si="246"/>
        <v>no</v>
      </c>
    </row>
    <row r="1958" spans="1:16" x14ac:dyDescent="0.25">
      <c r="A1958" s="6">
        <f>'4.OVTA Sites-Transects'!B1964</f>
        <v>0</v>
      </c>
      <c r="B1958" s="6">
        <f>'4.OVTA Sites-Transects'!C1964</f>
        <v>0</v>
      </c>
      <c r="C1958" s="6">
        <f>'4.OVTA Sites-Transects'!D1964</f>
        <v>0</v>
      </c>
      <c r="D1958" s="1">
        <f>'4.OVTA Sites-Transects'!E1964</f>
        <v>0</v>
      </c>
      <c r="E1958" s="1">
        <f>'4.OVTA Sites-Transects'!G1964</f>
        <v>0</v>
      </c>
      <c r="F1958" s="1">
        <f>'4.OVTA Sites-Transects'!F1964</f>
        <v>0</v>
      </c>
      <c r="G1958" s="6">
        <f>'4.OVTA Sites-Transects'!H1964</f>
        <v>0</v>
      </c>
      <c r="H1958" s="6">
        <f>'4.OVTA Sites-Transects'!I1964</f>
        <v>0</v>
      </c>
      <c r="I1958" s="193" t="str">
        <f t="shared" si="240"/>
        <v>-</v>
      </c>
      <c r="J1958" s="27" t="str">
        <f t="shared" si="241"/>
        <v>-</v>
      </c>
      <c r="K1958" s="27" t="str">
        <f t="shared" si="242"/>
        <v>-</v>
      </c>
      <c r="L1958" s="27" t="str">
        <f t="shared" si="243"/>
        <v>-</v>
      </c>
      <c r="M1958" s="27" t="str">
        <f t="shared" si="244"/>
        <v>-</v>
      </c>
      <c r="N1958" s="28">
        <f t="shared" si="245"/>
        <v>0</v>
      </c>
      <c r="O1958" s="28">
        <f t="shared" si="247"/>
        <v>0</v>
      </c>
      <c r="P1958" s="1" t="str">
        <f t="shared" si="246"/>
        <v>no</v>
      </c>
    </row>
    <row r="1959" spans="1:16" x14ac:dyDescent="0.25">
      <c r="A1959" s="6">
        <f>'4.OVTA Sites-Transects'!B1965</f>
        <v>0</v>
      </c>
      <c r="B1959" s="6">
        <f>'4.OVTA Sites-Transects'!C1965</f>
        <v>0</v>
      </c>
      <c r="C1959" s="6">
        <f>'4.OVTA Sites-Transects'!D1965</f>
        <v>0</v>
      </c>
      <c r="D1959" s="1">
        <f>'4.OVTA Sites-Transects'!E1965</f>
        <v>0</v>
      </c>
      <c r="E1959" s="1">
        <f>'4.OVTA Sites-Transects'!G1965</f>
        <v>0</v>
      </c>
      <c r="F1959" s="1">
        <f>'4.OVTA Sites-Transects'!F1965</f>
        <v>0</v>
      </c>
      <c r="G1959" s="6">
        <f>'4.OVTA Sites-Transects'!H1965</f>
        <v>0</v>
      </c>
      <c r="H1959" s="6">
        <f>'4.OVTA Sites-Transects'!I1965</f>
        <v>0</v>
      </c>
      <c r="I1959" s="193" t="str">
        <f t="shared" si="240"/>
        <v>-</v>
      </c>
      <c r="J1959" s="27" t="str">
        <f t="shared" si="241"/>
        <v>-</v>
      </c>
      <c r="K1959" s="27" t="str">
        <f t="shared" si="242"/>
        <v>-</v>
      </c>
      <c r="L1959" s="27" t="str">
        <f t="shared" si="243"/>
        <v>-</v>
      </c>
      <c r="M1959" s="27" t="str">
        <f t="shared" si="244"/>
        <v>-</v>
      </c>
      <c r="N1959" s="28">
        <f t="shared" si="245"/>
        <v>0</v>
      </c>
      <c r="O1959" s="28">
        <f t="shared" si="247"/>
        <v>0</v>
      </c>
      <c r="P1959" s="1" t="str">
        <f t="shared" si="246"/>
        <v>no</v>
      </c>
    </row>
    <row r="1960" spans="1:16" x14ac:dyDescent="0.25">
      <c r="A1960" s="6">
        <f>'4.OVTA Sites-Transects'!B1966</f>
        <v>0</v>
      </c>
      <c r="B1960" s="6">
        <f>'4.OVTA Sites-Transects'!C1966</f>
        <v>0</v>
      </c>
      <c r="C1960" s="6">
        <f>'4.OVTA Sites-Transects'!D1966</f>
        <v>0</v>
      </c>
      <c r="D1960" s="1">
        <f>'4.OVTA Sites-Transects'!E1966</f>
        <v>0</v>
      </c>
      <c r="E1960" s="1">
        <f>'4.OVTA Sites-Transects'!G1966</f>
        <v>0</v>
      </c>
      <c r="F1960" s="1">
        <f>'4.OVTA Sites-Transects'!F1966</f>
        <v>0</v>
      </c>
      <c r="G1960" s="6">
        <f>'4.OVTA Sites-Transects'!H1966</f>
        <v>0</v>
      </c>
      <c r="H1960" s="6">
        <f>'4.OVTA Sites-Transects'!I1966</f>
        <v>0</v>
      </c>
      <c r="I1960" s="193" t="str">
        <f t="shared" si="240"/>
        <v>-</v>
      </c>
      <c r="J1960" s="27" t="str">
        <f t="shared" si="241"/>
        <v>-</v>
      </c>
      <c r="K1960" s="27" t="str">
        <f t="shared" si="242"/>
        <v>-</v>
      </c>
      <c r="L1960" s="27" t="str">
        <f t="shared" si="243"/>
        <v>-</v>
      </c>
      <c r="M1960" s="27" t="str">
        <f t="shared" si="244"/>
        <v>-</v>
      </c>
      <c r="N1960" s="28">
        <f t="shared" si="245"/>
        <v>0</v>
      </c>
      <c r="O1960" s="28">
        <f t="shared" si="247"/>
        <v>0</v>
      </c>
      <c r="P1960" s="1" t="str">
        <f t="shared" si="246"/>
        <v>no</v>
      </c>
    </row>
    <row r="1961" spans="1:16" x14ac:dyDescent="0.25">
      <c r="A1961" s="6">
        <f>'4.OVTA Sites-Transects'!B1967</f>
        <v>0</v>
      </c>
      <c r="B1961" s="6">
        <f>'4.OVTA Sites-Transects'!C1967</f>
        <v>0</v>
      </c>
      <c r="C1961" s="6">
        <f>'4.OVTA Sites-Transects'!D1967</f>
        <v>0</v>
      </c>
      <c r="D1961" s="1">
        <f>'4.OVTA Sites-Transects'!E1967</f>
        <v>0</v>
      </c>
      <c r="E1961" s="1">
        <f>'4.OVTA Sites-Transects'!G1967</f>
        <v>0</v>
      </c>
      <c r="F1961" s="1">
        <f>'4.OVTA Sites-Transects'!F1967</f>
        <v>0</v>
      </c>
      <c r="G1961" s="6">
        <f>'4.OVTA Sites-Transects'!H1967</f>
        <v>0</v>
      </c>
      <c r="H1961" s="6">
        <f>'4.OVTA Sites-Transects'!I1967</f>
        <v>0</v>
      </c>
      <c r="I1961" s="193" t="str">
        <f t="shared" si="240"/>
        <v>-</v>
      </c>
      <c r="J1961" s="27" t="str">
        <f t="shared" si="241"/>
        <v>-</v>
      </c>
      <c r="K1961" s="27" t="str">
        <f t="shared" si="242"/>
        <v>-</v>
      </c>
      <c r="L1961" s="27" t="str">
        <f t="shared" si="243"/>
        <v>-</v>
      </c>
      <c r="M1961" s="27" t="str">
        <f t="shared" si="244"/>
        <v>-</v>
      </c>
      <c r="N1961" s="28">
        <f t="shared" si="245"/>
        <v>0</v>
      </c>
      <c r="O1961" s="28">
        <f t="shared" si="247"/>
        <v>0</v>
      </c>
      <c r="P1961" s="1" t="str">
        <f t="shared" si="246"/>
        <v>no</v>
      </c>
    </row>
    <row r="1962" spans="1:16" x14ac:dyDescent="0.25">
      <c r="A1962" s="6">
        <f>'4.OVTA Sites-Transects'!B1968</f>
        <v>0</v>
      </c>
      <c r="B1962" s="6">
        <f>'4.OVTA Sites-Transects'!C1968</f>
        <v>0</v>
      </c>
      <c r="C1962" s="6">
        <f>'4.OVTA Sites-Transects'!D1968</f>
        <v>0</v>
      </c>
      <c r="D1962" s="1">
        <f>'4.OVTA Sites-Transects'!E1968</f>
        <v>0</v>
      </c>
      <c r="E1962" s="1">
        <f>'4.OVTA Sites-Transects'!G1968</f>
        <v>0</v>
      </c>
      <c r="F1962" s="1">
        <f>'4.OVTA Sites-Transects'!F1968</f>
        <v>0</v>
      </c>
      <c r="G1962" s="6">
        <f>'4.OVTA Sites-Transects'!H1968</f>
        <v>0</v>
      </c>
      <c r="H1962" s="6">
        <f>'4.OVTA Sites-Transects'!I1968</f>
        <v>0</v>
      </c>
      <c r="I1962" s="193" t="str">
        <f t="shared" si="240"/>
        <v>-</v>
      </c>
      <c r="J1962" s="27" t="str">
        <f t="shared" si="241"/>
        <v>-</v>
      </c>
      <c r="K1962" s="27" t="str">
        <f t="shared" si="242"/>
        <v>-</v>
      </c>
      <c r="L1962" s="27" t="str">
        <f t="shared" si="243"/>
        <v>-</v>
      </c>
      <c r="M1962" s="27" t="str">
        <f t="shared" si="244"/>
        <v>-</v>
      </c>
      <c r="N1962" s="28">
        <f t="shared" si="245"/>
        <v>0</v>
      </c>
      <c r="O1962" s="28">
        <f t="shared" si="247"/>
        <v>0</v>
      </c>
      <c r="P1962" s="1" t="str">
        <f t="shared" si="246"/>
        <v>no</v>
      </c>
    </row>
    <row r="1963" spans="1:16" x14ac:dyDescent="0.25">
      <c r="A1963" s="6">
        <f>'4.OVTA Sites-Transects'!B1969</f>
        <v>0</v>
      </c>
      <c r="B1963" s="6">
        <f>'4.OVTA Sites-Transects'!C1969</f>
        <v>0</v>
      </c>
      <c r="C1963" s="6">
        <f>'4.OVTA Sites-Transects'!D1969</f>
        <v>0</v>
      </c>
      <c r="D1963" s="1">
        <f>'4.OVTA Sites-Transects'!E1969</f>
        <v>0</v>
      </c>
      <c r="E1963" s="1">
        <f>'4.OVTA Sites-Transects'!G1969</f>
        <v>0</v>
      </c>
      <c r="F1963" s="1">
        <f>'4.OVTA Sites-Transects'!F1969</f>
        <v>0</v>
      </c>
      <c r="G1963" s="6">
        <f>'4.OVTA Sites-Transects'!H1969</f>
        <v>0</v>
      </c>
      <c r="H1963" s="6">
        <f>'4.OVTA Sites-Transects'!I1969</f>
        <v>0</v>
      </c>
      <c r="I1963" s="193" t="str">
        <f t="shared" si="240"/>
        <v>-</v>
      </c>
      <c r="J1963" s="27" t="str">
        <f t="shared" si="241"/>
        <v>-</v>
      </c>
      <c r="K1963" s="27" t="str">
        <f t="shared" si="242"/>
        <v>-</v>
      </c>
      <c r="L1963" s="27" t="str">
        <f t="shared" si="243"/>
        <v>-</v>
      </c>
      <c r="M1963" s="27" t="str">
        <f t="shared" si="244"/>
        <v>-</v>
      </c>
      <c r="N1963" s="28">
        <f t="shared" si="245"/>
        <v>0</v>
      </c>
      <c r="O1963" s="28">
        <f t="shared" si="247"/>
        <v>0</v>
      </c>
      <c r="P1963" s="1" t="str">
        <f t="shared" si="246"/>
        <v>no</v>
      </c>
    </row>
    <row r="1964" spans="1:16" x14ac:dyDescent="0.25">
      <c r="A1964" s="6">
        <f>'4.OVTA Sites-Transects'!B1970</f>
        <v>0</v>
      </c>
      <c r="B1964" s="6">
        <f>'4.OVTA Sites-Transects'!C1970</f>
        <v>0</v>
      </c>
      <c r="C1964" s="6">
        <f>'4.OVTA Sites-Transects'!D1970</f>
        <v>0</v>
      </c>
      <c r="D1964" s="1">
        <f>'4.OVTA Sites-Transects'!E1970</f>
        <v>0</v>
      </c>
      <c r="E1964" s="1">
        <f>'4.OVTA Sites-Transects'!G1970</f>
        <v>0</v>
      </c>
      <c r="F1964" s="1">
        <f>'4.OVTA Sites-Transects'!F1970</f>
        <v>0</v>
      </c>
      <c r="G1964" s="6">
        <f>'4.OVTA Sites-Transects'!H1970</f>
        <v>0</v>
      </c>
      <c r="H1964" s="6">
        <f>'4.OVTA Sites-Transects'!I1970</f>
        <v>0</v>
      </c>
      <c r="I1964" s="193" t="str">
        <f t="shared" si="240"/>
        <v>-</v>
      </c>
      <c r="J1964" s="27" t="str">
        <f t="shared" si="241"/>
        <v>-</v>
      </c>
      <c r="K1964" s="27" t="str">
        <f t="shared" si="242"/>
        <v>-</v>
      </c>
      <c r="L1964" s="27" t="str">
        <f t="shared" si="243"/>
        <v>-</v>
      </c>
      <c r="M1964" s="27" t="str">
        <f t="shared" si="244"/>
        <v>-</v>
      </c>
      <c r="N1964" s="28">
        <f t="shared" si="245"/>
        <v>0</v>
      </c>
      <c r="O1964" s="28">
        <f t="shared" si="247"/>
        <v>0</v>
      </c>
      <c r="P1964" s="1" t="str">
        <f t="shared" si="246"/>
        <v>no</v>
      </c>
    </row>
    <row r="1965" spans="1:16" x14ac:dyDescent="0.25">
      <c r="A1965" s="6">
        <f>'4.OVTA Sites-Transects'!B1971</f>
        <v>0</v>
      </c>
      <c r="B1965" s="6">
        <f>'4.OVTA Sites-Transects'!C1971</f>
        <v>0</v>
      </c>
      <c r="C1965" s="6">
        <f>'4.OVTA Sites-Transects'!D1971</f>
        <v>0</v>
      </c>
      <c r="D1965" s="1">
        <f>'4.OVTA Sites-Transects'!E1971</f>
        <v>0</v>
      </c>
      <c r="E1965" s="1">
        <f>'4.OVTA Sites-Transects'!G1971</f>
        <v>0</v>
      </c>
      <c r="F1965" s="1">
        <f>'4.OVTA Sites-Transects'!F1971</f>
        <v>0</v>
      </c>
      <c r="G1965" s="6">
        <f>'4.OVTA Sites-Transects'!H1971</f>
        <v>0</v>
      </c>
      <c r="H1965" s="6">
        <f>'4.OVTA Sites-Transects'!I1971</f>
        <v>0</v>
      </c>
      <c r="I1965" s="193" t="str">
        <f t="shared" si="240"/>
        <v>-</v>
      </c>
      <c r="J1965" s="27" t="str">
        <f t="shared" si="241"/>
        <v>-</v>
      </c>
      <c r="K1965" s="27" t="str">
        <f t="shared" si="242"/>
        <v>-</v>
      </c>
      <c r="L1965" s="27" t="str">
        <f t="shared" si="243"/>
        <v>-</v>
      </c>
      <c r="M1965" s="27" t="str">
        <f t="shared" si="244"/>
        <v>-</v>
      </c>
      <c r="N1965" s="28">
        <f t="shared" si="245"/>
        <v>0</v>
      </c>
      <c r="O1965" s="28">
        <f t="shared" si="247"/>
        <v>0</v>
      </c>
      <c r="P1965" s="1" t="str">
        <f t="shared" si="246"/>
        <v>no</v>
      </c>
    </row>
    <row r="1966" spans="1:16" x14ac:dyDescent="0.25">
      <c r="A1966" s="6">
        <f>'4.OVTA Sites-Transects'!B1972</f>
        <v>0</v>
      </c>
      <c r="B1966" s="6">
        <f>'4.OVTA Sites-Transects'!C1972</f>
        <v>0</v>
      </c>
      <c r="C1966" s="6">
        <f>'4.OVTA Sites-Transects'!D1972</f>
        <v>0</v>
      </c>
      <c r="D1966" s="1">
        <f>'4.OVTA Sites-Transects'!E1972</f>
        <v>0</v>
      </c>
      <c r="E1966" s="1">
        <f>'4.OVTA Sites-Transects'!G1972</f>
        <v>0</v>
      </c>
      <c r="F1966" s="1">
        <f>'4.OVTA Sites-Transects'!F1972</f>
        <v>0</v>
      </c>
      <c r="G1966" s="6">
        <f>'4.OVTA Sites-Transects'!H1972</f>
        <v>0</v>
      </c>
      <c r="H1966" s="6">
        <f>'4.OVTA Sites-Transects'!I1972</f>
        <v>0</v>
      </c>
      <c r="I1966" s="193" t="str">
        <f t="shared" si="240"/>
        <v>-</v>
      </c>
      <c r="J1966" s="27" t="str">
        <f t="shared" si="241"/>
        <v>-</v>
      </c>
      <c r="K1966" s="27" t="str">
        <f t="shared" si="242"/>
        <v>-</v>
      </c>
      <c r="L1966" s="27" t="str">
        <f t="shared" si="243"/>
        <v>-</v>
      </c>
      <c r="M1966" s="27" t="str">
        <f t="shared" si="244"/>
        <v>-</v>
      </c>
      <c r="N1966" s="28">
        <f t="shared" si="245"/>
        <v>0</v>
      </c>
      <c r="O1966" s="28">
        <f t="shared" si="247"/>
        <v>0</v>
      </c>
      <c r="P1966" s="1" t="str">
        <f t="shared" si="246"/>
        <v>no</v>
      </c>
    </row>
    <row r="1967" spans="1:16" x14ac:dyDescent="0.25">
      <c r="A1967" s="6">
        <f>'4.OVTA Sites-Transects'!B1973</f>
        <v>0</v>
      </c>
      <c r="B1967" s="6">
        <f>'4.OVTA Sites-Transects'!C1973</f>
        <v>0</v>
      </c>
      <c r="C1967" s="6">
        <f>'4.OVTA Sites-Transects'!D1973</f>
        <v>0</v>
      </c>
      <c r="D1967" s="1">
        <f>'4.OVTA Sites-Transects'!E1973</f>
        <v>0</v>
      </c>
      <c r="E1967" s="1">
        <f>'4.OVTA Sites-Transects'!G1973</f>
        <v>0</v>
      </c>
      <c r="F1967" s="1">
        <f>'4.OVTA Sites-Transects'!F1973</f>
        <v>0</v>
      </c>
      <c r="G1967" s="6">
        <f>'4.OVTA Sites-Transects'!H1973</f>
        <v>0</v>
      </c>
      <c r="H1967" s="6">
        <f>'4.OVTA Sites-Transects'!I1973</f>
        <v>0</v>
      </c>
      <c r="I1967" s="193" t="str">
        <f t="shared" si="240"/>
        <v>-</v>
      </c>
      <c r="J1967" s="27" t="str">
        <f t="shared" si="241"/>
        <v>-</v>
      </c>
      <c r="K1967" s="27" t="str">
        <f t="shared" si="242"/>
        <v>-</v>
      </c>
      <c r="L1967" s="27" t="str">
        <f t="shared" si="243"/>
        <v>-</v>
      </c>
      <c r="M1967" s="27" t="str">
        <f t="shared" si="244"/>
        <v>-</v>
      </c>
      <c r="N1967" s="28">
        <f t="shared" si="245"/>
        <v>0</v>
      </c>
      <c r="O1967" s="28">
        <f t="shared" si="247"/>
        <v>0</v>
      </c>
      <c r="P1967" s="1" t="str">
        <f t="shared" si="246"/>
        <v>no</v>
      </c>
    </row>
    <row r="1968" spans="1:16" x14ac:dyDescent="0.25">
      <c r="A1968" s="6">
        <f>'4.OVTA Sites-Transects'!B1974</f>
        <v>0</v>
      </c>
      <c r="B1968" s="6">
        <f>'4.OVTA Sites-Transects'!C1974</f>
        <v>0</v>
      </c>
      <c r="C1968" s="6">
        <f>'4.OVTA Sites-Transects'!D1974</f>
        <v>0</v>
      </c>
      <c r="D1968" s="1">
        <f>'4.OVTA Sites-Transects'!E1974</f>
        <v>0</v>
      </c>
      <c r="E1968" s="1">
        <f>'4.OVTA Sites-Transects'!G1974</f>
        <v>0</v>
      </c>
      <c r="F1968" s="1">
        <f>'4.OVTA Sites-Transects'!F1974</f>
        <v>0</v>
      </c>
      <c r="G1968" s="6">
        <f>'4.OVTA Sites-Transects'!H1974</f>
        <v>0</v>
      </c>
      <c r="H1968" s="6">
        <f>'4.OVTA Sites-Transects'!I1974</f>
        <v>0</v>
      </c>
      <c r="I1968" s="193" t="str">
        <f t="shared" si="240"/>
        <v>-</v>
      </c>
      <c r="J1968" s="27" t="str">
        <f t="shared" si="241"/>
        <v>-</v>
      </c>
      <c r="K1968" s="27" t="str">
        <f t="shared" si="242"/>
        <v>-</v>
      </c>
      <c r="L1968" s="27" t="str">
        <f t="shared" si="243"/>
        <v>-</v>
      </c>
      <c r="M1968" s="27" t="str">
        <f t="shared" si="244"/>
        <v>-</v>
      </c>
      <c r="N1968" s="28">
        <f t="shared" si="245"/>
        <v>0</v>
      </c>
      <c r="O1968" s="28">
        <f t="shared" si="247"/>
        <v>0</v>
      </c>
      <c r="P1968" s="1" t="str">
        <f t="shared" si="246"/>
        <v>no</v>
      </c>
    </row>
    <row r="1969" spans="1:16" x14ac:dyDescent="0.25">
      <c r="A1969" s="6">
        <f>'4.OVTA Sites-Transects'!B1975</f>
        <v>0</v>
      </c>
      <c r="B1969" s="6">
        <f>'4.OVTA Sites-Transects'!C1975</f>
        <v>0</v>
      </c>
      <c r="C1969" s="6">
        <f>'4.OVTA Sites-Transects'!D1975</f>
        <v>0</v>
      </c>
      <c r="D1969" s="1">
        <f>'4.OVTA Sites-Transects'!E1975</f>
        <v>0</v>
      </c>
      <c r="E1969" s="1">
        <f>'4.OVTA Sites-Transects'!G1975</f>
        <v>0</v>
      </c>
      <c r="F1969" s="1">
        <f>'4.OVTA Sites-Transects'!F1975</f>
        <v>0</v>
      </c>
      <c r="G1969" s="6">
        <f>'4.OVTA Sites-Transects'!H1975</f>
        <v>0</v>
      </c>
      <c r="H1969" s="6">
        <f>'4.OVTA Sites-Transects'!I1975</f>
        <v>0</v>
      </c>
      <c r="I1969" s="193" t="str">
        <f t="shared" si="240"/>
        <v>-</v>
      </c>
      <c r="J1969" s="27" t="str">
        <f t="shared" si="241"/>
        <v>-</v>
      </c>
      <c r="K1969" s="27" t="str">
        <f t="shared" si="242"/>
        <v>-</v>
      </c>
      <c r="L1969" s="27" t="str">
        <f t="shared" si="243"/>
        <v>-</v>
      </c>
      <c r="M1969" s="27" t="str">
        <f t="shared" si="244"/>
        <v>-</v>
      </c>
      <c r="N1969" s="28">
        <f t="shared" si="245"/>
        <v>0</v>
      </c>
      <c r="O1969" s="28">
        <f t="shared" si="247"/>
        <v>0</v>
      </c>
      <c r="P1969" s="1" t="str">
        <f t="shared" si="246"/>
        <v>no</v>
      </c>
    </row>
    <row r="1970" spans="1:16" x14ac:dyDescent="0.25">
      <c r="A1970" s="6">
        <f>'4.OVTA Sites-Transects'!B1976</f>
        <v>0</v>
      </c>
      <c r="B1970" s="6">
        <f>'4.OVTA Sites-Transects'!C1976</f>
        <v>0</v>
      </c>
      <c r="C1970" s="6">
        <f>'4.OVTA Sites-Transects'!D1976</f>
        <v>0</v>
      </c>
      <c r="D1970" s="1">
        <f>'4.OVTA Sites-Transects'!E1976</f>
        <v>0</v>
      </c>
      <c r="E1970" s="1">
        <f>'4.OVTA Sites-Transects'!G1976</f>
        <v>0</v>
      </c>
      <c r="F1970" s="1">
        <f>'4.OVTA Sites-Transects'!F1976</f>
        <v>0</v>
      </c>
      <c r="G1970" s="6">
        <f>'4.OVTA Sites-Transects'!H1976</f>
        <v>0</v>
      </c>
      <c r="H1970" s="6">
        <f>'4.OVTA Sites-Transects'!I1976</f>
        <v>0</v>
      </c>
      <c r="I1970" s="193" t="str">
        <f t="shared" si="240"/>
        <v>-</v>
      </c>
      <c r="J1970" s="27" t="str">
        <f t="shared" si="241"/>
        <v>-</v>
      </c>
      <c r="K1970" s="27" t="str">
        <f t="shared" si="242"/>
        <v>-</v>
      </c>
      <c r="L1970" s="27" t="str">
        <f t="shared" si="243"/>
        <v>-</v>
      </c>
      <c r="M1970" s="27" t="str">
        <f t="shared" si="244"/>
        <v>-</v>
      </c>
      <c r="N1970" s="28">
        <f t="shared" si="245"/>
        <v>0</v>
      </c>
      <c r="O1970" s="28">
        <f t="shared" si="247"/>
        <v>0</v>
      </c>
      <c r="P1970" s="1" t="str">
        <f t="shared" si="246"/>
        <v>no</v>
      </c>
    </row>
    <row r="1971" spans="1:16" x14ac:dyDescent="0.25">
      <c r="A1971" s="6">
        <f>'4.OVTA Sites-Transects'!B1977</f>
        <v>0</v>
      </c>
      <c r="B1971" s="6">
        <f>'4.OVTA Sites-Transects'!C1977</f>
        <v>0</v>
      </c>
      <c r="C1971" s="6">
        <f>'4.OVTA Sites-Transects'!D1977</f>
        <v>0</v>
      </c>
      <c r="D1971" s="1">
        <f>'4.OVTA Sites-Transects'!E1977</f>
        <v>0</v>
      </c>
      <c r="E1971" s="1">
        <f>'4.OVTA Sites-Transects'!G1977</f>
        <v>0</v>
      </c>
      <c r="F1971" s="1">
        <f>'4.OVTA Sites-Transects'!F1977</f>
        <v>0</v>
      </c>
      <c r="G1971" s="6">
        <f>'4.OVTA Sites-Transects'!H1977</f>
        <v>0</v>
      </c>
      <c r="H1971" s="6">
        <f>'4.OVTA Sites-Transects'!I1977</f>
        <v>0</v>
      </c>
      <c r="I1971" s="193" t="str">
        <f t="shared" si="240"/>
        <v>-</v>
      </c>
      <c r="J1971" s="27" t="str">
        <f t="shared" si="241"/>
        <v>-</v>
      </c>
      <c r="K1971" s="27" t="str">
        <f t="shared" si="242"/>
        <v>-</v>
      </c>
      <c r="L1971" s="27" t="str">
        <f t="shared" si="243"/>
        <v>-</v>
      </c>
      <c r="M1971" s="27" t="str">
        <f t="shared" si="244"/>
        <v>-</v>
      </c>
      <c r="N1971" s="28">
        <f t="shared" si="245"/>
        <v>0</v>
      </c>
      <c r="O1971" s="28">
        <f t="shared" si="247"/>
        <v>0</v>
      </c>
      <c r="P1971" s="1" t="str">
        <f t="shared" si="246"/>
        <v>no</v>
      </c>
    </row>
    <row r="1972" spans="1:16" x14ac:dyDescent="0.25">
      <c r="A1972" s="6">
        <f>'4.OVTA Sites-Transects'!B1978</f>
        <v>0</v>
      </c>
      <c r="B1972" s="6">
        <f>'4.OVTA Sites-Transects'!C1978</f>
        <v>0</v>
      </c>
      <c r="C1972" s="6">
        <f>'4.OVTA Sites-Transects'!D1978</f>
        <v>0</v>
      </c>
      <c r="D1972" s="1">
        <f>'4.OVTA Sites-Transects'!E1978</f>
        <v>0</v>
      </c>
      <c r="E1972" s="1">
        <f>'4.OVTA Sites-Transects'!G1978</f>
        <v>0</v>
      </c>
      <c r="F1972" s="1">
        <f>'4.OVTA Sites-Transects'!F1978</f>
        <v>0</v>
      </c>
      <c r="G1972" s="6">
        <f>'4.OVTA Sites-Transects'!H1978</f>
        <v>0</v>
      </c>
      <c r="H1972" s="6">
        <f>'4.OVTA Sites-Transects'!I1978</f>
        <v>0</v>
      </c>
      <c r="I1972" s="193" t="str">
        <f t="shared" si="240"/>
        <v>-</v>
      </c>
      <c r="J1972" s="27" t="str">
        <f t="shared" si="241"/>
        <v>-</v>
      </c>
      <c r="K1972" s="27" t="str">
        <f t="shared" si="242"/>
        <v>-</v>
      </c>
      <c r="L1972" s="27" t="str">
        <f t="shared" si="243"/>
        <v>-</v>
      </c>
      <c r="M1972" s="27" t="str">
        <f t="shared" si="244"/>
        <v>-</v>
      </c>
      <c r="N1972" s="28">
        <f t="shared" si="245"/>
        <v>0</v>
      </c>
      <c r="O1972" s="28">
        <f t="shared" si="247"/>
        <v>0</v>
      </c>
      <c r="P1972" s="1" t="str">
        <f t="shared" si="246"/>
        <v>no</v>
      </c>
    </row>
    <row r="1973" spans="1:16" x14ac:dyDescent="0.25">
      <c r="A1973" s="6">
        <f>'4.OVTA Sites-Transects'!B1979</f>
        <v>0</v>
      </c>
      <c r="B1973" s="6">
        <f>'4.OVTA Sites-Transects'!C1979</f>
        <v>0</v>
      </c>
      <c r="C1973" s="6">
        <f>'4.OVTA Sites-Transects'!D1979</f>
        <v>0</v>
      </c>
      <c r="D1973" s="1">
        <f>'4.OVTA Sites-Transects'!E1979</f>
        <v>0</v>
      </c>
      <c r="E1973" s="1">
        <f>'4.OVTA Sites-Transects'!G1979</f>
        <v>0</v>
      </c>
      <c r="F1973" s="1">
        <f>'4.OVTA Sites-Transects'!F1979</f>
        <v>0</v>
      </c>
      <c r="G1973" s="6">
        <f>'4.OVTA Sites-Transects'!H1979</f>
        <v>0</v>
      </c>
      <c r="H1973" s="6">
        <f>'4.OVTA Sites-Transects'!I1979</f>
        <v>0</v>
      </c>
      <c r="I1973" s="193" t="str">
        <f t="shared" si="240"/>
        <v>-</v>
      </c>
      <c r="J1973" s="27" t="str">
        <f t="shared" si="241"/>
        <v>-</v>
      </c>
      <c r="K1973" s="27" t="str">
        <f t="shared" si="242"/>
        <v>-</v>
      </c>
      <c r="L1973" s="27" t="str">
        <f t="shared" si="243"/>
        <v>-</v>
      </c>
      <c r="M1973" s="27" t="str">
        <f t="shared" si="244"/>
        <v>-</v>
      </c>
      <c r="N1973" s="28">
        <f t="shared" si="245"/>
        <v>0</v>
      </c>
      <c r="O1973" s="28">
        <f t="shared" si="247"/>
        <v>0</v>
      </c>
      <c r="P1973" s="1" t="str">
        <f t="shared" si="246"/>
        <v>no</v>
      </c>
    </row>
    <row r="1974" spans="1:16" x14ac:dyDescent="0.25">
      <c r="A1974" s="6">
        <f>'4.OVTA Sites-Transects'!B1980</f>
        <v>0</v>
      </c>
      <c r="B1974" s="6">
        <f>'4.OVTA Sites-Transects'!C1980</f>
        <v>0</v>
      </c>
      <c r="C1974" s="6">
        <f>'4.OVTA Sites-Transects'!D1980</f>
        <v>0</v>
      </c>
      <c r="D1974" s="1">
        <f>'4.OVTA Sites-Transects'!E1980</f>
        <v>0</v>
      </c>
      <c r="E1974" s="1">
        <f>'4.OVTA Sites-Transects'!G1980</f>
        <v>0</v>
      </c>
      <c r="F1974" s="1">
        <f>'4.OVTA Sites-Transects'!F1980</f>
        <v>0</v>
      </c>
      <c r="G1974" s="6">
        <f>'4.OVTA Sites-Transects'!H1980</f>
        <v>0</v>
      </c>
      <c r="H1974" s="6">
        <f>'4.OVTA Sites-Transects'!I1980</f>
        <v>0</v>
      </c>
      <c r="I1974" s="193" t="str">
        <f t="shared" si="240"/>
        <v>-</v>
      </c>
      <c r="J1974" s="27" t="str">
        <f t="shared" si="241"/>
        <v>-</v>
      </c>
      <c r="K1974" s="27" t="str">
        <f t="shared" si="242"/>
        <v>-</v>
      </c>
      <c r="L1974" s="27" t="str">
        <f t="shared" si="243"/>
        <v>-</v>
      </c>
      <c r="M1974" s="27" t="str">
        <f t="shared" si="244"/>
        <v>-</v>
      </c>
      <c r="N1974" s="28">
        <f t="shared" si="245"/>
        <v>0</v>
      </c>
      <c r="O1974" s="28">
        <f t="shared" si="247"/>
        <v>0</v>
      </c>
      <c r="P1974" s="1" t="str">
        <f t="shared" si="246"/>
        <v>no</v>
      </c>
    </row>
    <row r="1975" spans="1:16" x14ac:dyDescent="0.25">
      <c r="A1975" s="6">
        <f>'4.OVTA Sites-Transects'!B1981</f>
        <v>0</v>
      </c>
      <c r="B1975" s="6">
        <f>'4.OVTA Sites-Transects'!C1981</f>
        <v>0</v>
      </c>
      <c r="C1975" s="6">
        <f>'4.OVTA Sites-Transects'!D1981</f>
        <v>0</v>
      </c>
      <c r="D1975" s="1">
        <f>'4.OVTA Sites-Transects'!E1981</f>
        <v>0</v>
      </c>
      <c r="E1975" s="1">
        <f>'4.OVTA Sites-Transects'!G1981</f>
        <v>0</v>
      </c>
      <c r="F1975" s="1">
        <f>'4.OVTA Sites-Transects'!F1981</f>
        <v>0</v>
      </c>
      <c r="G1975" s="6">
        <f>'4.OVTA Sites-Transects'!H1981</f>
        <v>0</v>
      </c>
      <c r="H1975" s="6">
        <f>'4.OVTA Sites-Transects'!I1981</f>
        <v>0</v>
      </c>
      <c r="I1975" s="193" t="str">
        <f t="shared" si="240"/>
        <v>-</v>
      </c>
      <c r="J1975" s="27" t="str">
        <f t="shared" si="241"/>
        <v>-</v>
      </c>
      <c r="K1975" s="27" t="str">
        <f t="shared" si="242"/>
        <v>-</v>
      </c>
      <c r="L1975" s="27" t="str">
        <f t="shared" si="243"/>
        <v>-</v>
      </c>
      <c r="M1975" s="27" t="str">
        <f t="shared" si="244"/>
        <v>-</v>
      </c>
      <c r="N1975" s="28">
        <f t="shared" si="245"/>
        <v>0</v>
      </c>
      <c r="O1975" s="28">
        <f t="shared" si="247"/>
        <v>0</v>
      </c>
      <c r="P1975" s="1" t="str">
        <f t="shared" si="246"/>
        <v>no</v>
      </c>
    </row>
    <row r="1976" spans="1:16" x14ac:dyDescent="0.25">
      <c r="A1976" s="6">
        <f>'4.OVTA Sites-Transects'!B1982</f>
        <v>0</v>
      </c>
      <c r="B1976" s="6">
        <f>'4.OVTA Sites-Transects'!C1982</f>
        <v>0</v>
      </c>
      <c r="C1976" s="6">
        <f>'4.OVTA Sites-Transects'!D1982</f>
        <v>0</v>
      </c>
      <c r="D1976" s="1">
        <f>'4.OVTA Sites-Transects'!E1982</f>
        <v>0</v>
      </c>
      <c r="E1976" s="1">
        <f>'4.OVTA Sites-Transects'!G1982</f>
        <v>0</v>
      </c>
      <c r="F1976" s="1">
        <f>'4.OVTA Sites-Transects'!F1982</f>
        <v>0</v>
      </c>
      <c r="G1976" s="6">
        <f>'4.OVTA Sites-Transects'!H1982</f>
        <v>0</v>
      </c>
      <c r="H1976" s="6">
        <f>'4.OVTA Sites-Transects'!I1982</f>
        <v>0</v>
      </c>
      <c r="I1976" s="193" t="str">
        <f t="shared" si="240"/>
        <v>-</v>
      </c>
      <c r="J1976" s="27" t="str">
        <f t="shared" si="241"/>
        <v>-</v>
      </c>
      <c r="K1976" s="27" t="str">
        <f t="shared" si="242"/>
        <v>-</v>
      </c>
      <c r="L1976" s="27" t="str">
        <f t="shared" si="243"/>
        <v>-</v>
      </c>
      <c r="M1976" s="27" t="str">
        <f t="shared" si="244"/>
        <v>-</v>
      </c>
      <c r="N1976" s="28">
        <f t="shared" si="245"/>
        <v>0</v>
      </c>
      <c r="O1976" s="28">
        <f t="shared" si="247"/>
        <v>0</v>
      </c>
      <c r="P1976" s="1" t="str">
        <f t="shared" si="246"/>
        <v>no</v>
      </c>
    </row>
    <row r="1977" spans="1:16" x14ac:dyDescent="0.25">
      <c r="A1977" s="6">
        <f>'4.OVTA Sites-Transects'!B1983</f>
        <v>0</v>
      </c>
      <c r="B1977" s="6">
        <f>'4.OVTA Sites-Transects'!C1983</f>
        <v>0</v>
      </c>
      <c r="C1977" s="6">
        <f>'4.OVTA Sites-Transects'!D1983</f>
        <v>0</v>
      </c>
      <c r="D1977" s="1">
        <f>'4.OVTA Sites-Transects'!E1983</f>
        <v>0</v>
      </c>
      <c r="E1977" s="1">
        <f>'4.OVTA Sites-Transects'!G1983</f>
        <v>0</v>
      </c>
      <c r="F1977" s="1">
        <f>'4.OVTA Sites-Transects'!F1983</f>
        <v>0</v>
      </c>
      <c r="G1977" s="6">
        <f>'4.OVTA Sites-Transects'!H1983</f>
        <v>0</v>
      </c>
      <c r="H1977" s="6">
        <f>'4.OVTA Sites-Transects'!I1983</f>
        <v>0</v>
      </c>
      <c r="I1977" s="193" t="str">
        <f t="shared" si="240"/>
        <v>-</v>
      </c>
      <c r="J1977" s="27" t="str">
        <f t="shared" si="241"/>
        <v>-</v>
      </c>
      <c r="K1977" s="27" t="str">
        <f t="shared" si="242"/>
        <v>-</v>
      </c>
      <c r="L1977" s="27" t="str">
        <f t="shared" si="243"/>
        <v>-</v>
      </c>
      <c r="M1977" s="27" t="str">
        <f t="shared" si="244"/>
        <v>-</v>
      </c>
      <c r="N1977" s="28">
        <f t="shared" si="245"/>
        <v>0</v>
      </c>
      <c r="O1977" s="28">
        <f t="shared" si="247"/>
        <v>0</v>
      </c>
      <c r="P1977" s="1" t="str">
        <f t="shared" si="246"/>
        <v>no</v>
      </c>
    </row>
    <row r="1978" spans="1:16" x14ac:dyDescent="0.25">
      <c r="A1978" s="6">
        <f>'4.OVTA Sites-Transects'!B1984</f>
        <v>0</v>
      </c>
      <c r="B1978" s="6">
        <f>'4.OVTA Sites-Transects'!C1984</f>
        <v>0</v>
      </c>
      <c r="C1978" s="6">
        <f>'4.OVTA Sites-Transects'!D1984</f>
        <v>0</v>
      </c>
      <c r="D1978" s="1">
        <f>'4.OVTA Sites-Transects'!E1984</f>
        <v>0</v>
      </c>
      <c r="E1978" s="1">
        <f>'4.OVTA Sites-Transects'!G1984</f>
        <v>0</v>
      </c>
      <c r="F1978" s="1">
        <f>'4.OVTA Sites-Transects'!F1984</f>
        <v>0</v>
      </c>
      <c r="G1978" s="6">
        <f>'4.OVTA Sites-Transects'!H1984</f>
        <v>0</v>
      </c>
      <c r="H1978" s="6">
        <f>'4.OVTA Sites-Transects'!I1984</f>
        <v>0</v>
      </c>
      <c r="I1978" s="193" t="str">
        <f t="shared" si="240"/>
        <v>-</v>
      </c>
      <c r="J1978" s="27" t="str">
        <f t="shared" si="241"/>
        <v>-</v>
      </c>
      <c r="K1978" s="27" t="str">
        <f t="shared" si="242"/>
        <v>-</v>
      </c>
      <c r="L1978" s="27" t="str">
        <f t="shared" si="243"/>
        <v>-</v>
      </c>
      <c r="M1978" s="27" t="str">
        <f t="shared" si="244"/>
        <v>-</v>
      </c>
      <c r="N1978" s="28">
        <f t="shared" si="245"/>
        <v>0</v>
      </c>
      <c r="O1978" s="28">
        <f t="shared" si="247"/>
        <v>0</v>
      </c>
      <c r="P1978" s="1" t="str">
        <f t="shared" si="246"/>
        <v>no</v>
      </c>
    </row>
    <row r="1979" spans="1:16" x14ac:dyDescent="0.25">
      <c r="A1979" s="6">
        <f>'4.OVTA Sites-Transects'!B1985</f>
        <v>0</v>
      </c>
      <c r="B1979" s="6">
        <f>'4.OVTA Sites-Transects'!C1985</f>
        <v>0</v>
      </c>
      <c r="C1979" s="6">
        <f>'4.OVTA Sites-Transects'!D1985</f>
        <v>0</v>
      </c>
      <c r="D1979" s="1">
        <f>'4.OVTA Sites-Transects'!E1985</f>
        <v>0</v>
      </c>
      <c r="E1979" s="1">
        <f>'4.OVTA Sites-Transects'!G1985</f>
        <v>0</v>
      </c>
      <c r="F1979" s="1">
        <f>'4.OVTA Sites-Transects'!F1985</f>
        <v>0</v>
      </c>
      <c r="G1979" s="6">
        <f>'4.OVTA Sites-Transects'!H1985</f>
        <v>0</v>
      </c>
      <c r="H1979" s="6">
        <f>'4.OVTA Sites-Transects'!I1985</f>
        <v>0</v>
      </c>
      <c r="I1979" s="193" t="str">
        <f t="shared" si="240"/>
        <v>-</v>
      </c>
      <c r="J1979" s="27" t="str">
        <f t="shared" si="241"/>
        <v>-</v>
      </c>
      <c r="K1979" s="27" t="str">
        <f t="shared" si="242"/>
        <v>-</v>
      </c>
      <c r="L1979" s="27" t="str">
        <f t="shared" si="243"/>
        <v>-</v>
      </c>
      <c r="M1979" s="27" t="str">
        <f t="shared" si="244"/>
        <v>-</v>
      </c>
      <c r="N1979" s="28">
        <f t="shared" si="245"/>
        <v>0</v>
      </c>
      <c r="O1979" s="28">
        <f t="shared" si="247"/>
        <v>0</v>
      </c>
      <c r="P1979" s="1" t="str">
        <f t="shared" si="246"/>
        <v>no</v>
      </c>
    </row>
    <row r="1980" spans="1:16" x14ac:dyDescent="0.25">
      <c r="A1980" s="6">
        <f>'4.OVTA Sites-Transects'!B1986</f>
        <v>0</v>
      </c>
      <c r="B1980" s="6">
        <f>'4.OVTA Sites-Transects'!C1986</f>
        <v>0</v>
      </c>
      <c r="C1980" s="6">
        <f>'4.OVTA Sites-Transects'!D1986</f>
        <v>0</v>
      </c>
      <c r="D1980" s="1">
        <f>'4.OVTA Sites-Transects'!E1986</f>
        <v>0</v>
      </c>
      <c r="E1980" s="1">
        <f>'4.OVTA Sites-Transects'!G1986</f>
        <v>0</v>
      </c>
      <c r="F1980" s="1">
        <f>'4.OVTA Sites-Transects'!F1986</f>
        <v>0</v>
      </c>
      <c r="G1980" s="6">
        <f>'4.OVTA Sites-Transects'!H1986</f>
        <v>0</v>
      </c>
      <c r="H1980" s="6">
        <f>'4.OVTA Sites-Transects'!I1986</f>
        <v>0</v>
      </c>
      <c r="I1980" s="193" t="str">
        <f t="shared" si="240"/>
        <v>-</v>
      </c>
      <c r="J1980" s="27" t="str">
        <f t="shared" si="241"/>
        <v>-</v>
      </c>
      <c r="K1980" s="27" t="str">
        <f t="shared" si="242"/>
        <v>-</v>
      </c>
      <c r="L1980" s="27" t="str">
        <f t="shared" si="243"/>
        <v>-</v>
      </c>
      <c r="M1980" s="27" t="str">
        <f t="shared" si="244"/>
        <v>-</v>
      </c>
      <c r="N1980" s="28">
        <f t="shared" si="245"/>
        <v>0</v>
      </c>
      <c r="O1980" s="28">
        <f t="shared" si="247"/>
        <v>0</v>
      </c>
      <c r="P1980" s="1" t="str">
        <f t="shared" si="246"/>
        <v>no</v>
      </c>
    </row>
    <row r="1981" spans="1:16" x14ac:dyDescent="0.25">
      <c r="A1981" s="6">
        <f>'4.OVTA Sites-Transects'!B1987</f>
        <v>0</v>
      </c>
      <c r="B1981" s="6">
        <f>'4.OVTA Sites-Transects'!C1987</f>
        <v>0</v>
      </c>
      <c r="C1981" s="6">
        <f>'4.OVTA Sites-Transects'!D1987</f>
        <v>0</v>
      </c>
      <c r="D1981" s="1">
        <f>'4.OVTA Sites-Transects'!E1987</f>
        <v>0</v>
      </c>
      <c r="E1981" s="1">
        <f>'4.OVTA Sites-Transects'!G1987</f>
        <v>0</v>
      </c>
      <c r="F1981" s="1">
        <f>'4.OVTA Sites-Transects'!F1987</f>
        <v>0</v>
      </c>
      <c r="G1981" s="6">
        <f>'4.OVTA Sites-Transects'!H1987</f>
        <v>0</v>
      </c>
      <c r="H1981" s="6">
        <f>'4.OVTA Sites-Transects'!I1987</f>
        <v>0</v>
      </c>
      <c r="I1981" s="193" t="str">
        <f t="shared" si="240"/>
        <v>-</v>
      </c>
      <c r="J1981" s="27" t="str">
        <f t="shared" si="241"/>
        <v>-</v>
      </c>
      <c r="K1981" s="27" t="str">
        <f t="shared" si="242"/>
        <v>-</v>
      </c>
      <c r="L1981" s="27" t="str">
        <f t="shared" si="243"/>
        <v>-</v>
      </c>
      <c r="M1981" s="27" t="str">
        <f t="shared" si="244"/>
        <v>-</v>
      </c>
      <c r="N1981" s="28">
        <f t="shared" si="245"/>
        <v>0</v>
      </c>
      <c r="O1981" s="28">
        <f t="shared" si="247"/>
        <v>0</v>
      </c>
      <c r="P1981" s="1" t="str">
        <f t="shared" si="246"/>
        <v>no</v>
      </c>
    </row>
    <row r="1982" spans="1:16" x14ac:dyDescent="0.25">
      <c r="A1982" s="6">
        <f>'4.OVTA Sites-Transects'!B1988</f>
        <v>0</v>
      </c>
      <c r="B1982" s="6">
        <f>'4.OVTA Sites-Transects'!C1988</f>
        <v>0</v>
      </c>
      <c r="C1982" s="6">
        <f>'4.OVTA Sites-Transects'!D1988</f>
        <v>0</v>
      </c>
      <c r="D1982" s="1">
        <f>'4.OVTA Sites-Transects'!E1988</f>
        <v>0</v>
      </c>
      <c r="E1982" s="1">
        <f>'4.OVTA Sites-Transects'!G1988</f>
        <v>0</v>
      </c>
      <c r="F1982" s="1">
        <f>'4.OVTA Sites-Transects'!F1988</f>
        <v>0</v>
      </c>
      <c r="G1982" s="6">
        <f>'4.OVTA Sites-Transects'!H1988</f>
        <v>0</v>
      </c>
      <c r="H1982" s="6">
        <f>'4.OVTA Sites-Transects'!I1988</f>
        <v>0</v>
      </c>
      <c r="I1982" s="193" t="str">
        <f t="shared" si="240"/>
        <v>-</v>
      </c>
      <c r="J1982" s="27" t="str">
        <f t="shared" si="241"/>
        <v>-</v>
      </c>
      <c r="K1982" s="27" t="str">
        <f t="shared" si="242"/>
        <v>-</v>
      </c>
      <c r="L1982" s="27" t="str">
        <f t="shared" si="243"/>
        <v>-</v>
      </c>
      <c r="M1982" s="27" t="str">
        <f t="shared" si="244"/>
        <v>-</v>
      </c>
      <c r="N1982" s="28">
        <f t="shared" si="245"/>
        <v>0</v>
      </c>
      <c r="O1982" s="28">
        <f t="shared" si="247"/>
        <v>0</v>
      </c>
      <c r="P1982" s="1" t="str">
        <f t="shared" si="246"/>
        <v>no</v>
      </c>
    </row>
    <row r="1983" spans="1:16" x14ac:dyDescent="0.25">
      <c r="A1983" s="6">
        <f>'4.OVTA Sites-Transects'!B1989</f>
        <v>0</v>
      </c>
      <c r="B1983" s="6">
        <f>'4.OVTA Sites-Transects'!C1989</f>
        <v>0</v>
      </c>
      <c r="C1983" s="6">
        <f>'4.OVTA Sites-Transects'!D1989</f>
        <v>0</v>
      </c>
      <c r="D1983" s="1">
        <f>'4.OVTA Sites-Transects'!E1989</f>
        <v>0</v>
      </c>
      <c r="E1983" s="1">
        <f>'4.OVTA Sites-Transects'!G1989</f>
        <v>0</v>
      </c>
      <c r="F1983" s="1">
        <f>'4.OVTA Sites-Transects'!F1989</f>
        <v>0</v>
      </c>
      <c r="G1983" s="6">
        <f>'4.OVTA Sites-Transects'!H1989</f>
        <v>0</v>
      </c>
      <c r="H1983" s="6">
        <f>'4.OVTA Sites-Transects'!I1989</f>
        <v>0</v>
      </c>
      <c r="I1983" s="193" t="str">
        <f t="shared" si="240"/>
        <v>-</v>
      </c>
      <c r="J1983" s="27" t="str">
        <f t="shared" si="241"/>
        <v>-</v>
      </c>
      <c r="K1983" s="27" t="str">
        <f t="shared" si="242"/>
        <v>-</v>
      </c>
      <c r="L1983" s="27" t="str">
        <f t="shared" si="243"/>
        <v>-</v>
      </c>
      <c r="M1983" s="27" t="str">
        <f t="shared" si="244"/>
        <v>-</v>
      </c>
      <c r="N1983" s="28">
        <f t="shared" si="245"/>
        <v>0</v>
      </c>
      <c r="O1983" s="28">
        <f t="shared" si="247"/>
        <v>0</v>
      </c>
      <c r="P1983" s="1" t="str">
        <f t="shared" si="246"/>
        <v>no</v>
      </c>
    </row>
    <row r="1984" spans="1:16" x14ac:dyDescent="0.25">
      <c r="A1984" s="6">
        <f>'4.OVTA Sites-Transects'!B1990</f>
        <v>0</v>
      </c>
      <c r="B1984" s="6">
        <f>'4.OVTA Sites-Transects'!C1990</f>
        <v>0</v>
      </c>
      <c r="C1984" s="6">
        <f>'4.OVTA Sites-Transects'!D1990</f>
        <v>0</v>
      </c>
      <c r="D1984" s="1">
        <f>'4.OVTA Sites-Transects'!E1990</f>
        <v>0</v>
      </c>
      <c r="E1984" s="1">
        <f>'4.OVTA Sites-Transects'!G1990</f>
        <v>0</v>
      </c>
      <c r="F1984" s="1">
        <f>'4.OVTA Sites-Transects'!F1990</f>
        <v>0</v>
      </c>
      <c r="G1984" s="6">
        <f>'4.OVTA Sites-Transects'!H1990</f>
        <v>0</v>
      </c>
      <c r="H1984" s="6">
        <f>'4.OVTA Sites-Transects'!I1990</f>
        <v>0</v>
      </c>
      <c r="I1984" s="193" t="str">
        <f t="shared" si="240"/>
        <v>-</v>
      </c>
      <c r="J1984" s="27" t="str">
        <f t="shared" si="241"/>
        <v>-</v>
      </c>
      <c r="K1984" s="27" t="str">
        <f t="shared" si="242"/>
        <v>-</v>
      </c>
      <c r="L1984" s="27" t="str">
        <f t="shared" si="243"/>
        <v>-</v>
      </c>
      <c r="M1984" s="27" t="str">
        <f t="shared" si="244"/>
        <v>-</v>
      </c>
      <c r="N1984" s="28">
        <f t="shared" si="245"/>
        <v>0</v>
      </c>
      <c r="O1984" s="28">
        <f t="shared" si="247"/>
        <v>0</v>
      </c>
      <c r="P1984" s="1" t="str">
        <f t="shared" si="246"/>
        <v>no</v>
      </c>
    </row>
    <row r="1985" spans="1:16" x14ac:dyDescent="0.25">
      <c r="A1985" s="6">
        <f>'4.OVTA Sites-Transects'!B1991</f>
        <v>0</v>
      </c>
      <c r="B1985" s="6">
        <f>'4.OVTA Sites-Transects'!C1991</f>
        <v>0</v>
      </c>
      <c r="C1985" s="6">
        <f>'4.OVTA Sites-Transects'!D1991</f>
        <v>0</v>
      </c>
      <c r="D1985" s="1">
        <f>'4.OVTA Sites-Transects'!E1991</f>
        <v>0</v>
      </c>
      <c r="E1985" s="1">
        <f>'4.OVTA Sites-Transects'!G1991</f>
        <v>0</v>
      </c>
      <c r="F1985" s="1">
        <f>'4.OVTA Sites-Transects'!F1991</f>
        <v>0</v>
      </c>
      <c r="G1985" s="6">
        <f>'4.OVTA Sites-Transects'!H1991</f>
        <v>0</v>
      </c>
      <c r="H1985" s="6">
        <f>'4.OVTA Sites-Transects'!I1991</f>
        <v>0</v>
      </c>
      <c r="I1985" s="193" t="str">
        <f t="shared" si="240"/>
        <v>-</v>
      </c>
      <c r="J1985" s="27" t="str">
        <f t="shared" si="241"/>
        <v>-</v>
      </c>
      <c r="K1985" s="27" t="str">
        <f t="shared" si="242"/>
        <v>-</v>
      </c>
      <c r="L1985" s="27" t="str">
        <f t="shared" si="243"/>
        <v>-</v>
      </c>
      <c r="M1985" s="27" t="str">
        <f t="shared" si="244"/>
        <v>-</v>
      </c>
      <c r="N1985" s="28">
        <f t="shared" si="245"/>
        <v>0</v>
      </c>
      <c r="O1985" s="28">
        <f t="shared" si="247"/>
        <v>0</v>
      </c>
      <c r="P1985" s="1" t="str">
        <f t="shared" si="246"/>
        <v>no</v>
      </c>
    </row>
    <row r="1986" spans="1:16" x14ac:dyDescent="0.25">
      <c r="A1986" s="6">
        <f>'4.OVTA Sites-Transects'!B1992</f>
        <v>0</v>
      </c>
      <c r="B1986" s="6">
        <f>'4.OVTA Sites-Transects'!C1992</f>
        <v>0</v>
      </c>
      <c r="C1986" s="6">
        <f>'4.OVTA Sites-Transects'!D1992</f>
        <v>0</v>
      </c>
      <c r="D1986" s="1">
        <f>'4.OVTA Sites-Transects'!E1992</f>
        <v>0</v>
      </c>
      <c r="E1986" s="1">
        <f>'4.OVTA Sites-Transects'!G1992</f>
        <v>0</v>
      </c>
      <c r="F1986" s="1">
        <f>'4.OVTA Sites-Transects'!F1992</f>
        <v>0</v>
      </c>
      <c r="G1986" s="6">
        <f>'4.OVTA Sites-Transects'!H1992</f>
        <v>0</v>
      </c>
      <c r="H1986" s="6">
        <f>'4.OVTA Sites-Transects'!I1992</f>
        <v>0</v>
      </c>
      <c r="I1986" s="193" t="str">
        <f t="shared" si="240"/>
        <v>-</v>
      </c>
      <c r="J1986" s="27" t="str">
        <f t="shared" si="241"/>
        <v>-</v>
      </c>
      <c r="K1986" s="27" t="str">
        <f t="shared" si="242"/>
        <v>-</v>
      </c>
      <c r="L1986" s="27" t="str">
        <f t="shared" si="243"/>
        <v>-</v>
      </c>
      <c r="M1986" s="27" t="str">
        <f t="shared" si="244"/>
        <v>-</v>
      </c>
      <c r="N1986" s="28">
        <f t="shared" si="245"/>
        <v>0</v>
      </c>
      <c r="O1986" s="28">
        <f t="shared" si="247"/>
        <v>0</v>
      </c>
      <c r="P1986" s="1" t="str">
        <f t="shared" si="246"/>
        <v>no</v>
      </c>
    </row>
    <row r="1987" spans="1:16" x14ac:dyDescent="0.25">
      <c r="A1987" s="6">
        <f>'4.OVTA Sites-Transects'!B1993</f>
        <v>0</v>
      </c>
      <c r="B1987" s="6">
        <f>'4.OVTA Sites-Transects'!C1993</f>
        <v>0</v>
      </c>
      <c r="C1987" s="6">
        <f>'4.OVTA Sites-Transects'!D1993</f>
        <v>0</v>
      </c>
      <c r="D1987" s="1">
        <f>'4.OVTA Sites-Transects'!E1993</f>
        <v>0</v>
      </c>
      <c r="E1987" s="1">
        <f>'4.OVTA Sites-Transects'!G1993</f>
        <v>0</v>
      </c>
      <c r="F1987" s="1">
        <f>'4.OVTA Sites-Transects'!F1993</f>
        <v>0</v>
      </c>
      <c r="G1987" s="6">
        <f>'4.OVTA Sites-Transects'!H1993</f>
        <v>0</v>
      </c>
      <c r="H1987" s="6">
        <f>'4.OVTA Sites-Transects'!I1993</f>
        <v>0</v>
      </c>
      <c r="I1987" s="193" t="str">
        <f t="shared" ref="I1987:I2050" si="248">IF(F1987="B", SUMIF(OVTA_Calcs_TMA, D1987, WeightingFactorMod), IF(F1987="C", SUMIF(OVTA_Calcs_TMA, D1987, WeightingFactorHigh), IF(F1987="D", SUMIF(OVTA_Calcs_TMA, D1987, WeightingFactorVeryHigh), "-")))</f>
        <v>-</v>
      </c>
      <c r="J1987" s="27" t="str">
        <f t="shared" ref="J1987:J2050" si="249">IF(ISNUMBER(AVERAGEIFS(AssessmentResultsLow, AssessmentResultsSites, $A1987,AssessmentIncluded, "yes")), I1987*AVERAGEIFS(AssessmentResultsLow, AssessmentResultsSites, $A1987,AssessmentIncluded, "yes"), "-")</f>
        <v>-</v>
      </c>
      <c r="K1987" s="27" t="str">
        <f t="shared" ref="K1987:K2050" si="250">IF(ISNUMBER(AVERAGEIFS(AssessmentResultsMod, AssessmentResultsSites, $A1987,AssessmentIncluded, "yes")), I1987*AVERAGEIFS(AssessmentResultsMod, AssessmentResultsSites, $A1987,AssessmentIncluded, "yes"), "-")</f>
        <v>-</v>
      </c>
      <c r="L1987" s="27" t="str">
        <f t="shared" ref="L1987:L2050" si="251">IF(ISNUMBER(AVERAGEIFS(AssessmentResultsHigh, AssessmentResultsSites, $A1987,AssessmentIncluded, "yes")), I1987*AVERAGEIFS(AssessmentResultsHigh, AssessmentResultsSites, $A1987,AssessmentIncluded, "yes"), "-")</f>
        <v>-</v>
      </c>
      <c r="M1987" s="27" t="str">
        <f t="shared" ref="M1987:M2050" si="252">IF(ISNUMBER(AVERAGEIFS(AssessmentResultsVeryHigh, AssessmentResultsSites, $A1987,AssessmentIncluded, "yes")), I1987*AVERAGEIFS(AssessmentResultsVeryHigh, AssessmentResultsSites, $A1987,AssessmentIncluded, "yes"), "-")</f>
        <v>-</v>
      </c>
      <c r="N1987" s="28">
        <f t="shared" ref="N1987:N2050" si="253">COUNTIFS(AssessmentResultsSites, A1987, AssessmentIncluded, "yes")</f>
        <v>0</v>
      </c>
      <c r="O1987" s="28">
        <f t="shared" si="247"/>
        <v>0</v>
      </c>
      <c r="P1987" s="1" t="str">
        <f t="shared" ref="P1987:P2050" si="254">IF(AND(G1987="Yes", N1987&gt;0), "yes", "no")</f>
        <v>no</v>
      </c>
    </row>
    <row r="1988" spans="1:16" x14ac:dyDescent="0.25">
      <c r="A1988" s="6">
        <f>'4.OVTA Sites-Transects'!B1994</f>
        <v>0</v>
      </c>
      <c r="B1988" s="6">
        <f>'4.OVTA Sites-Transects'!C1994</f>
        <v>0</v>
      </c>
      <c r="C1988" s="6">
        <f>'4.OVTA Sites-Transects'!D1994</f>
        <v>0</v>
      </c>
      <c r="D1988" s="1">
        <f>'4.OVTA Sites-Transects'!E1994</f>
        <v>0</v>
      </c>
      <c r="E1988" s="1">
        <f>'4.OVTA Sites-Transects'!G1994</f>
        <v>0</v>
      </c>
      <c r="F1988" s="1">
        <f>'4.OVTA Sites-Transects'!F1994</f>
        <v>0</v>
      </c>
      <c r="G1988" s="6">
        <f>'4.OVTA Sites-Transects'!H1994</f>
        <v>0</v>
      </c>
      <c r="H1988" s="6">
        <f>'4.OVTA Sites-Transects'!I1994</f>
        <v>0</v>
      </c>
      <c r="I1988" s="193" t="str">
        <f t="shared" si="248"/>
        <v>-</v>
      </c>
      <c r="J1988" s="27" t="str">
        <f t="shared" si="249"/>
        <v>-</v>
      </c>
      <c r="K1988" s="27" t="str">
        <f t="shared" si="250"/>
        <v>-</v>
      </c>
      <c r="L1988" s="27" t="str">
        <f t="shared" si="251"/>
        <v>-</v>
      </c>
      <c r="M1988" s="27" t="str">
        <f t="shared" si="252"/>
        <v>-</v>
      </c>
      <c r="N1988" s="28">
        <f t="shared" si="253"/>
        <v>0</v>
      </c>
      <c r="O1988" s="28">
        <f t="shared" ref="O1988:O2051" si="255">IF(P1988="yes", N1988, 0)</f>
        <v>0</v>
      </c>
      <c r="P1988" s="1" t="str">
        <f t="shared" si="254"/>
        <v>no</v>
      </c>
    </row>
    <row r="1989" spans="1:16" x14ac:dyDescent="0.25">
      <c r="A1989" s="6">
        <f>'4.OVTA Sites-Transects'!B1995</f>
        <v>0</v>
      </c>
      <c r="B1989" s="6">
        <f>'4.OVTA Sites-Transects'!C1995</f>
        <v>0</v>
      </c>
      <c r="C1989" s="6">
        <f>'4.OVTA Sites-Transects'!D1995</f>
        <v>0</v>
      </c>
      <c r="D1989" s="1">
        <f>'4.OVTA Sites-Transects'!E1995</f>
        <v>0</v>
      </c>
      <c r="E1989" s="1">
        <f>'4.OVTA Sites-Transects'!G1995</f>
        <v>0</v>
      </c>
      <c r="F1989" s="1">
        <f>'4.OVTA Sites-Transects'!F1995</f>
        <v>0</v>
      </c>
      <c r="G1989" s="6">
        <f>'4.OVTA Sites-Transects'!H1995</f>
        <v>0</v>
      </c>
      <c r="H1989" s="6">
        <f>'4.OVTA Sites-Transects'!I1995</f>
        <v>0</v>
      </c>
      <c r="I1989" s="193" t="str">
        <f t="shared" si="248"/>
        <v>-</v>
      </c>
      <c r="J1989" s="27" t="str">
        <f t="shared" si="249"/>
        <v>-</v>
      </c>
      <c r="K1989" s="27" t="str">
        <f t="shared" si="250"/>
        <v>-</v>
      </c>
      <c r="L1989" s="27" t="str">
        <f t="shared" si="251"/>
        <v>-</v>
      </c>
      <c r="M1989" s="27" t="str">
        <f t="shared" si="252"/>
        <v>-</v>
      </c>
      <c r="N1989" s="28">
        <f t="shared" si="253"/>
        <v>0</v>
      </c>
      <c r="O1989" s="28">
        <f t="shared" si="255"/>
        <v>0</v>
      </c>
      <c r="P1989" s="1" t="str">
        <f t="shared" si="254"/>
        <v>no</v>
      </c>
    </row>
    <row r="1990" spans="1:16" x14ac:dyDescent="0.25">
      <c r="A1990" s="6">
        <f>'4.OVTA Sites-Transects'!B1996</f>
        <v>0</v>
      </c>
      <c r="B1990" s="6">
        <f>'4.OVTA Sites-Transects'!C1996</f>
        <v>0</v>
      </c>
      <c r="C1990" s="6">
        <f>'4.OVTA Sites-Transects'!D1996</f>
        <v>0</v>
      </c>
      <c r="D1990" s="1">
        <f>'4.OVTA Sites-Transects'!E1996</f>
        <v>0</v>
      </c>
      <c r="E1990" s="1">
        <f>'4.OVTA Sites-Transects'!G1996</f>
        <v>0</v>
      </c>
      <c r="F1990" s="1">
        <f>'4.OVTA Sites-Transects'!F1996</f>
        <v>0</v>
      </c>
      <c r="G1990" s="6">
        <f>'4.OVTA Sites-Transects'!H1996</f>
        <v>0</v>
      </c>
      <c r="H1990" s="6">
        <f>'4.OVTA Sites-Transects'!I1996</f>
        <v>0</v>
      </c>
      <c r="I1990" s="193" t="str">
        <f t="shared" si="248"/>
        <v>-</v>
      </c>
      <c r="J1990" s="27" t="str">
        <f t="shared" si="249"/>
        <v>-</v>
      </c>
      <c r="K1990" s="27" t="str">
        <f t="shared" si="250"/>
        <v>-</v>
      </c>
      <c r="L1990" s="27" t="str">
        <f t="shared" si="251"/>
        <v>-</v>
      </c>
      <c r="M1990" s="27" t="str">
        <f t="shared" si="252"/>
        <v>-</v>
      </c>
      <c r="N1990" s="28">
        <f t="shared" si="253"/>
        <v>0</v>
      </c>
      <c r="O1990" s="28">
        <f t="shared" si="255"/>
        <v>0</v>
      </c>
      <c r="P1990" s="1" t="str">
        <f t="shared" si="254"/>
        <v>no</v>
      </c>
    </row>
    <row r="1991" spans="1:16" x14ac:dyDescent="0.25">
      <c r="A1991" s="6">
        <f>'4.OVTA Sites-Transects'!B1997</f>
        <v>0</v>
      </c>
      <c r="B1991" s="6">
        <f>'4.OVTA Sites-Transects'!C1997</f>
        <v>0</v>
      </c>
      <c r="C1991" s="6">
        <f>'4.OVTA Sites-Transects'!D1997</f>
        <v>0</v>
      </c>
      <c r="D1991" s="1">
        <f>'4.OVTA Sites-Transects'!E1997</f>
        <v>0</v>
      </c>
      <c r="E1991" s="1">
        <f>'4.OVTA Sites-Transects'!G1997</f>
        <v>0</v>
      </c>
      <c r="F1991" s="1">
        <f>'4.OVTA Sites-Transects'!F1997</f>
        <v>0</v>
      </c>
      <c r="G1991" s="6">
        <f>'4.OVTA Sites-Transects'!H1997</f>
        <v>0</v>
      </c>
      <c r="H1991" s="6">
        <f>'4.OVTA Sites-Transects'!I1997</f>
        <v>0</v>
      </c>
      <c r="I1991" s="193" t="str">
        <f t="shared" si="248"/>
        <v>-</v>
      </c>
      <c r="J1991" s="27" t="str">
        <f t="shared" si="249"/>
        <v>-</v>
      </c>
      <c r="K1991" s="27" t="str">
        <f t="shared" si="250"/>
        <v>-</v>
      </c>
      <c r="L1991" s="27" t="str">
        <f t="shared" si="251"/>
        <v>-</v>
      </c>
      <c r="M1991" s="27" t="str">
        <f t="shared" si="252"/>
        <v>-</v>
      </c>
      <c r="N1991" s="28">
        <f t="shared" si="253"/>
        <v>0</v>
      </c>
      <c r="O1991" s="28">
        <f t="shared" si="255"/>
        <v>0</v>
      </c>
      <c r="P1991" s="1" t="str">
        <f t="shared" si="254"/>
        <v>no</v>
      </c>
    </row>
    <row r="1992" spans="1:16" x14ac:dyDescent="0.25">
      <c r="A1992" s="6">
        <f>'4.OVTA Sites-Transects'!B1998</f>
        <v>0</v>
      </c>
      <c r="B1992" s="6">
        <f>'4.OVTA Sites-Transects'!C1998</f>
        <v>0</v>
      </c>
      <c r="C1992" s="6">
        <f>'4.OVTA Sites-Transects'!D1998</f>
        <v>0</v>
      </c>
      <c r="D1992" s="1">
        <f>'4.OVTA Sites-Transects'!E1998</f>
        <v>0</v>
      </c>
      <c r="E1992" s="1">
        <f>'4.OVTA Sites-Transects'!G1998</f>
        <v>0</v>
      </c>
      <c r="F1992" s="1">
        <f>'4.OVTA Sites-Transects'!F1998</f>
        <v>0</v>
      </c>
      <c r="G1992" s="6">
        <f>'4.OVTA Sites-Transects'!H1998</f>
        <v>0</v>
      </c>
      <c r="H1992" s="6">
        <f>'4.OVTA Sites-Transects'!I1998</f>
        <v>0</v>
      </c>
      <c r="I1992" s="193" t="str">
        <f t="shared" si="248"/>
        <v>-</v>
      </c>
      <c r="J1992" s="27" t="str">
        <f t="shared" si="249"/>
        <v>-</v>
      </c>
      <c r="K1992" s="27" t="str">
        <f t="shared" si="250"/>
        <v>-</v>
      </c>
      <c r="L1992" s="27" t="str">
        <f t="shared" si="251"/>
        <v>-</v>
      </c>
      <c r="M1992" s="27" t="str">
        <f t="shared" si="252"/>
        <v>-</v>
      </c>
      <c r="N1992" s="28">
        <f t="shared" si="253"/>
        <v>0</v>
      </c>
      <c r="O1992" s="28">
        <f t="shared" si="255"/>
        <v>0</v>
      </c>
      <c r="P1992" s="1" t="str">
        <f t="shared" si="254"/>
        <v>no</v>
      </c>
    </row>
    <row r="1993" spans="1:16" x14ac:dyDescent="0.25">
      <c r="A1993" s="6">
        <f>'4.OVTA Sites-Transects'!B1999</f>
        <v>0</v>
      </c>
      <c r="B1993" s="6">
        <f>'4.OVTA Sites-Transects'!C1999</f>
        <v>0</v>
      </c>
      <c r="C1993" s="6">
        <f>'4.OVTA Sites-Transects'!D1999</f>
        <v>0</v>
      </c>
      <c r="D1993" s="1">
        <f>'4.OVTA Sites-Transects'!E1999</f>
        <v>0</v>
      </c>
      <c r="E1993" s="1">
        <f>'4.OVTA Sites-Transects'!G1999</f>
        <v>0</v>
      </c>
      <c r="F1993" s="1">
        <f>'4.OVTA Sites-Transects'!F1999</f>
        <v>0</v>
      </c>
      <c r="G1993" s="6">
        <f>'4.OVTA Sites-Transects'!H1999</f>
        <v>0</v>
      </c>
      <c r="H1993" s="6">
        <f>'4.OVTA Sites-Transects'!I1999</f>
        <v>0</v>
      </c>
      <c r="I1993" s="193" t="str">
        <f t="shared" si="248"/>
        <v>-</v>
      </c>
      <c r="J1993" s="27" t="str">
        <f t="shared" si="249"/>
        <v>-</v>
      </c>
      <c r="K1993" s="27" t="str">
        <f t="shared" si="250"/>
        <v>-</v>
      </c>
      <c r="L1993" s="27" t="str">
        <f t="shared" si="251"/>
        <v>-</v>
      </c>
      <c r="M1993" s="27" t="str">
        <f t="shared" si="252"/>
        <v>-</v>
      </c>
      <c r="N1993" s="28">
        <f t="shared" si="253"/>
        <v>0</v>
      </c>
      <c r="O1993" s="28">
        <f t="shared" si="255"/>
        <v>0</v>
      </c>
      <c r="P1993" s="1" t="str">
        <f t="shared" si="254"/>
        <v>no</v>
      </c>
    </row>
    <row r="1994" spans="1:16" x14ac:dyDescent="0.25">
      <c r="A1994" s="6">
        <f>'4.OVTA Sites-Transects'!B2000</f>
        <v>0</v>
      </c>
      <c r="B1994" s="6">
        <f>'4.OVTA Sites-Transects'!C2000</f>
        <v>0</v>
      </c>
      <c r="C1994" s="6">
        <f>'4.OVTA Sites-Transects'!D2000</f>
        <v>0</v>
      </c>
      <c r="D1994" s="1">
        <f>'4.OVTA Sites-Transects'!E2000</f>
        <v>0</v>
      </c>
      <c r="E1994" s="1">
        <f>'4.OVTA Sites-Transects'!G2000</f>
        <v>0</v>
      </c>
      <c r="F1994" s="1">
        <f>'4.OVTA Sites-Transects'!F2000</f>
        <v>0</v>
      </c>
      <c r="G1994" s="6">
        <f>'4.OVTA Sites-Transects'!H2000</f>
        <v>0</v>
      </c>
      <c r="H1994" s="6">
        <f>'4.OVTA Sites-Transects'!I2000</f>
        <v>0</v>
      </c>
      <c r="I1994" s="193" t="str">
        <f t="shared" si="248"/>
        <v>-</v>
      </c>
      <c r="J1994" s="27" t="str">
        <f t="shared" si="249"/>
        <v>-</v>
      </c>
      <c r="K1994" s="27" t="str">
        <f t="shared" si="250"/>
        <v>-</v>
      </c>
      <c r="L1994" s="27" t="str">
        <f t="shared" si="251"/>
        <v>-</v>
      </c>
      <c r="M1994" s="27" t="str">
        <f t="shared" si="252"/>
        <v>-</v>
      </c>
      <c r="N1994" s="28">
        <f t="shared" si="253"/>
        <v>0</v>
      </c>
      <c r="O1994" s="28">
        <f t="shared" si="255"/>
        <v>0</v>
      </c>
      <c r="P1994" s="1" t="str">
        <f t="shared" si="254"/>
        <v>no</v>
      </c>
    </row>
    <row r="1995" spans="1:16" x14ac:dyDescent="0.25">
      <c r="A1995" s="6">
        <f>'4.OVTA Sites-Transects'!B2001</f>
        <v>0</v>
      </c>
      <c r="B1995" s="6">
        <f>'4.OVTA Sites-Transects'!C2001</f>
        <v>0</v>
      </c>
      <c r="C1995" s="6">
        <f>'4.OVTA Sites-Transects'!D2001</f>
        <v>0</v>
      </c>
      <c r="D1995" s="1">
        <f>'4.OVTA Sites-Transects'!E2001</f>
        <v>0</v>
      </c>
      <c r="E1995" s="1">
        <f>'4.OVTA Sites-Transects'!G2001</f>
        <v>0</v>
      </c>
      <c r="F1995" s="1">
        <f>'4.OVTA Sites-Transects'!F2001</f>
        <v>0</v>
      </c>
      <c r="G1995" s="6">
        <f>'4.OVTA Sites-Transects'!H2001</f>
        <v>0</v>
      </c>
      <c r="H1995" s="6">
        <f>'4.OVTA Sites-Transects'!I2001</f>
        <v>0</v>
      </c>
      <c r="I1995" s="193" t="str">
        <f t="shared" si="248"/>
        <v>-</v>
      </c>
      <c r="J1995" s="27" t="str">
        <f t="shared" si="249"/>
        <v>-</v>
      </c>
      <c r="K1995" s="27" t="str">
        <f t="shared" si="250"/>
        <v>-</v>
      </c>
      <c r="L1995" s="27" t="str">
        <f t="shared" si="251"/>
        <v>-</v>
      </c>
      <c r="M1995" s="27" t="str">
        <f t="shared" si="252"/>
        <v>-</v>
      </c>
      <c r="N1995" s="28">
        <f t="shared" si="253"/>
        <v>0</v>
      </c>
      <c r="O1995" s="28">
        <f t="shared" si="255"/>
        <v>0</v>
      </c>
      <c r="P1995" s="1" t="str">
        <f t="shared" si="254"/>
        <v>no</v>
      </c>
    </row>
    <row r="1996" spans="1:16" x14ac:dyDescent="0.25">
      <c r="A1996" s="6">
        <f>'4.OVTA Sites-Transects'!B2002</f>
        <v>0</v>
      </c>
      <c r="B1996" s="6">
        <f>'4.OVTA Sites-Transects'!C2002</f>
        <v>0</v>
      </c>
      <c r="C1996" s="6">
        <f>'4.OVTA Sites-Transects'!D2002</f>
        <v>0</v>
      </c>
      <c r="D1996" s="1">
        <f>'4.OVTA Sites-Transects'!E2002</f>
        <v>0</v>
      </c>
      <c r="E1996" s="1">
        <f>'4.OVTA Sites-Transects'!G2002</f>
        <v>0</v>
      </c>
      <c r="F1996" s="1">
        <f>'4.OVTA Sites-Transects'!F2002</f>
        <v>0</v>
      </c>
      <c r="G1996" s="6">
        <f>'4.OVTA Sites-Transects'!H2002</f>
        <v>0</v>
      </c>
      <c r="H1996" s="6">
        <f>'4.OVTA Sites-Transects'!I2002</f>
        <v>0</v>
      </c>
      <c r="I1996" s="193" t="str">
        <f t="shared" si="248"/>
        <v>-</v>
      </c>
      <c r="J1996" s="27" t="str">
        <f t="shared" si="249"/>
        <v>-</v>
      </c>
      <c r="K1996" s="27" t="str">
        <f t="shared" si="250"/>
        <v>-</v>
      </c>
      <c r="L1996" s="27" t="str">
        <f t="shared" si="251"/>
        <v>-</v>
      </c>
      <c r="M1996" s="27" t="str">
        <f t="shared" si="252"/>
        <v>-</v>
      </c>
      <c r="N1996" s="28">
        <f t="shared" si="253"/>
        <v>0</v>
      </c>
      <c r="O1996" s="28">
        <f t="shared" si="255"/>
        <v>0</v>
      </c>
      <c r="P1996" s="1" t="str">
        <f t="shared" si="254"/>
        <v>no</v>
      </c>
    </row>
    <row r="1997" spans="1:16" x14ac:dyDescent="0.25">
      <c r="A1997" s="6">
        <f>'4.OVTA Sites-Transects'!B2003</f>
        <v>0</v>
      </c>
      <c r="B1997" s="6">
        <f>'4.OVTA Sites-Transects'!C2003</f>
        <v>0</v>
      </c>
      <c r="C1997" s="6">
        <f>'4.OVTA Sites-Transects'!D2003</f>
        <v>0</v>
      </c>
      <c r="D1997" s="1">
        <f>'4.OVTA Sites-Transects'!E2003</f>
        <v>0</v>
      </c>
      <c r="E1997" s="1">
        <f>'4.OVTA Sites-Transects'!G2003</f>
        <v>0</v>
      </c>
      <c r="F1997" s="1">
        <f>'4.OVTA Sites-Transects'!F2003</f>
        <v>0</v>
      </c>
      <c r="G1997" s="6">
        <f>'4.OVTA Sites-Transects'!H2003</f>
        <v>0</v>
      </c>
      <c r="H1997" s="6">
        <f>'4.OVTA Sites-Transects'!I2003</f>
        <v>0</v>
      </c>
      <c r="I1997" s="193" t="str">
        <f t="shared" si="248"/>
        <v>-</v>
      </c>
      <c r="J1997" s="27" t="str">
        <f t="shared" si="249"/>
        <v>-</v>
      </c>
      <c r="K1997" s="27" t="str">
        <f t="shared" si="250"/>
        <v>-</v>
      </c>
      <c r="L1997" s="27" t="str">
        <f t="shared" si="251"/>
        <v>-</v>
      </c>
      <c r="M1997" s="27" t="str">
        <f t="shared" si="252"/>
        <v>-</v>
      </c>
      <c r="N1997" s="28">
        <f t="shared" si="253"/>
        <v>0</v>
      </c>
      <c r="O1997" s="28">
        <f t="shared" si="255"/>
        <v>0</v>
      </c>
      <c r="P1997" s="1" t="str">
        <f t="shared" si="254"/>
        <v>no</v>
      </c>
    </row>
    <row r="1998" spans="1:16" x14ac:dyDescent="0.25">
      <c r="A1998" s="6">
        <f>'4.OVTA Sites-Transects'!B2004</f>
        <v>0</v>
      </c>
      <c r="B1998" s="6">
        <f>'4.OVTA Sites-Transects'!C2004</f>
        <v>0</v>
      </c>
      <c r="C1998" s="6">
        <f>'4.OVTA Sites-Transects'!D2004</f>
        <v>0</v>
      </c>
      <c r="D1998" s="1">
        <f>'4.OVTA Sites-Transects'!E2004</f>
        <v>0</v>
      </c>
      <c r="E1998" s="1">
        <f>'4.OVTA Sites-Transects'!G2004</f>
        <v>0</v>
      </c>
      <c r="F1998" s="1">
        <f>'4.OVTA Sites-Transects'!F2004</f>
        <v>0</v>
      </c>
      <c r="G1998" s="6">
        <f>'4.OVTA Sites-Transects'!H2004</f>
        <v>0</v>
      </c>
      <c r="H1998" s="6">
        <f>'4.OVTA Sites-Transects'!I2004</f>
        <v>0</v>
      </c>
      <c r="I1998" s="193" t="str">
        <f t="shared" si="248"/>
        <v>-</v>
      </c>
      <c r="J1998" s="27" t="str">
        <f t="shared" si="249"/>
        <v>-</v>
      </c>
      <c r="K1998" s="27" t="str">
        <f t="shared" si="250"/>
        <v>-</v>
      </c>
      <c r="L1998" s="27" t="str">
        <f t="shared" si="251"/>
        <v>-</v>
      </c>
      <c r="M1998" s="27" t="str">
        <f t="shared" si="252"/>
        <v>-</v>
      </c>
      <c r="N1998" s="28">
        <f t="shared" si="253"/>
        <v>0</v>
      </c>
      <c r="O1998" s="28">
        <f t="shared" si="255"/>
        <v>0</v>
      </c>
      <c r="P1998" s="1" t="str">
        <f t="shared" si="254"/>
        <v>no</v>
      </c>
    </row>
    <row r="1999" spans="1:16" x14ac:dyDescent="0.25">
      <c r="A1999" s="6">
        <f>'4.OVTA Sites-Transects'!B2005</f>
        <v>0</v>
      </c>
      <c r="B1999" s="6">
        <f>'4.OVTA Sites-Transects'!C2005</f>
        <v>0</v>
      </c>
      <c r="C1999" s="6">
        <f>'4.OVTA Sites-Transects'!D2005</f>
        <v>0</v>
      </c>
      <c r="D1999" s="1">
        <f>'4.OVTA Sites-Transects'!E2005</f>
        <v>0</v>
      </c>
      <c r="E1999" s="1">
        <f>'4.OVTA Sites-Transects'!G2005</f>
        <v>0</v>
      </c>
      <c r="F1999" s="1">
        <f>'4.OVTA Sites-Transects'!F2005</f>
        <v>0</v>
      </c>
      <c r="G1999" s="6">
        <f>'4.OVTA Sites-Transects'!H2005</f>
        <v>0</v>
      </c>
      <c r="H1999" s="6">
        <f>'4.OVTA Sites-Transects'!I2005</f>
        <v>0</v>
      </c>
      <c r="I1999" s="193" t="str">
        <f t="shared" si="248"/>
        <v>-</v>
      </c>
      <c r="J1999" s="27" t="str">
        <f t="shared" si="249"/>
        <v>-</v>
      </c>
      <c r="K1999" s="27" t="str">
        <f t="shared" si="250"/>
        <v>-</v>
      </c>
      <c r="L1999" s="27" t="str">
        <f t="shared" si="251"/>
        <v>-</v>
      </c>
      <c r="M1999" s="27" t="str">
        <f t="shared" si="252"/>
        <v>-</v>
      </c>
      <c r="N1999" s="28">
        <f t="shared" si="253"/>
        <v>0</v>
      </c>
      <c r="O1999" s="28">
        <f t="shared" si="255"/>
        <v>0</v>
      </c>
      <c r="P1999" s="1" t="str">
        <f t="shared" si="254"/>
        <v>no</v>
      </c>
    </row>
    <row r="2000" spans="1:16" x14ac:dyDescent="0.25">
      <c r="A2000" s="6">
        <f>'4.OVTA Sites-Transects'!B2006</f>
        <v>0</v>
      </c>
      <c r="B2000" s="6">
        <f>'4.OVTA Sites-Transects'!C2006</f>
        <v>0</v>
      </c>
      <c r="C2000" s="6">
        <f>'4.OVTA Sites-Transects'!D2006</f>
        <v>0</v>
      </c>
      <c r="D2000" s="1">
        <f>'4.OVTA Sites-Transects'!E2006</f>
        <v>0</v>
      </c>
      <c r="E2000" s="1">
        <f>'4.OVTA Sites-Transects'!G2006</f>
        <v>0</v>
      </c>
      <c r="F2000" s="1">
        <f>'4.OVTA Sites-Transects'!F2006</f>
        <v>0</v>
      </c>
      <c r="G2000" s="6">
        <f>'4.OVTA Sites-Transects'!H2006</f>
        <v>0</v>
      </c>
      <c r="H2000" s="6">
        <f>'4.OVTA Sites-Transects'!I2006</f>
        <v>0</v>
      </c>
      <c r="I2000" s="193" t="str">
        <f t="shared" si="248"/>
        <v>-</v>
      </c>
      <c r="J2000" s="27" t="str">
        <f t="shared" si="249"/>
        <v>-</v>
      </c>
      <c r="K2000" s="27" t="str">
        <f t="shared" si="250"/>
        <v>-</v>
      </c>
      <c r="L2000" s="27" t="str">
        <f t="shared" si="251"/>
        <v>-</v>
      </c>
      <c r="M2000" s="27" t="str">
        <f t="shared" si="252"/>
        <v>-</v>
      </c>
      <c r="N2000" s="28">
        <f t="shared" si="253"/>
        <v>0</v>
      </c>
      <c r="O2000" s="28">
        <f t="shared" si="255"/>
        <v>0</v>
      </c>
      <c r="P2000" s="1" t="str">
        <f t="shared" si="254"/>
        <v>no</v>
      </c>
    </row>
    <row r="2001" spans="1:16" x14ac:dyDescent="0.25">
      <c r="A2001" s="6">
        <f>'4.OVTA Sites-Transects'!B2007</f>
        <v>0</v>
      </c>
      <c r="B2001" s="6">
        <f>'4.OVTA Sites-Transects'!C2007</f>
        <v>0</v>
      </c>
      <c r="C2001" s="6">
        <f>'4.OVTA Sites-Transects'!D2007</f>
        <v>0</v>
      </c>
      <c r="D2001" s="1">
        <f>'4.OVTA Sites-Transects'!E2007</f>
        <v>0</v>
      </c>
      <c r="E2001" s="1">
        <f>'4.OVTA Sites-Transects'!G2007</f>
        <v>0</v>
      </c>
      <c r="F2001" s="1">
        <f>'4.OVTA Sites-Transects'!F2007</f>
        <v>0</v>
      </c>
      <c r="G2001" s="6">
        <f>'4.OVTA Sites-Transects'!H2007</f>
        <v>0</v>
      </c>
      <c r="H2001" s="6">
        <f>'4.OVTA Sites-Transects'!I2007</f>
        <v>0</v>
      </c>
      <c r="I2001" s="193" t="str">
        <f t="shared" si="248"/>
        <v>-</v>
      </c>
      <c r="J2001" s="27" t="str">
        <f t="shared" si="249"/>
        <v>-</v>
      </c>
      <c r="K2001" s="27" t="str">
        <f t="shared" si="250"/>
        <v>-</v>
      </c>
      <c r="L2001" s="27" t="str">
        <f t="shared" si="251"/>
        <v>-</v>
      </c>
      <c r="M2001" s="27" t="str">
        <f t="shared" si="252"/>
        <v>-</v>
      </c>
      <c r="N2001" s="28">
        <f t="shared" si="253"/>
        <v>0</v>
      </c>
      <c r="O2001" s="28">
        <f t="shared" si="255"/>
        <v>0</v>
      </c>
      <c r="P2001" s="1" t="str">
        <f t="shared" si="254"/>
        <v>no</v>
      </c>
    </row>
    <row r="2002" spans="1:16" x14ac:dyDescent="0.25">
      <c r="A2002" s="6">
        <f>'4.OVTA Sites-Transects'!B2008</f>
        <v>0</v>
      </c>
      <c r="B2002" s="6">
        <f>'4.OVTA Sites-Transects'!C2008</f>
        <v>0</v>
      </c>
      <c r="C2002" s="6">
        <f>'4.OVTA Sites-Transects'!D2008</f>
        <v>0</v>
      </c>
      <c r="D2002" s="1">
        <f>'4.OVTA Sites-Transects'!E2008</f>
        <v>0</v>
      </c>
      <c r="E2002" s="1">
        <f>'4.OVTA Sites-Transects'!G2008</f>
        <v>0</v>
      </c>
      <c r="F2002" s="1">
        <f>'4.OVTA Sites-Transects'!F2008</f>
        <v>0</v>
      </c>
      <c r="G2002" s="6">
        <f>'4.OVTA Sites-Transects'!H2008</f>
        <v>0</v>
      </c>
      <c r="H2002" s="6">
        <f>'4.OVTA Sites-Transects'!I2008</f>
        <v>0</v>
      </c>
      <c r="I2002" s="193" t="str">
        <f t="shared" si="248"/>
        <v>-</v>
      </c>
      <c r="J2002" s="27" t="str">
        <f t="shared" si="249"/>
        <v>-</v>
      </c>
      <c r="K2002" s="27" t="str">
        <f t="shared" si="250"/>
        <v>-</v>
      </c>
      <c r="L2002" s="27" t="str">
        <f t="shared" si="251"/>
        <v>-</v>
      </c>
      <c r="M2002" s="27" t="str">
        <f t="shared" si="252"/>
        <v>-</v>
      </c>
      <c r="N2002" s="28">
        <f t="shared" si="253"/>
        <v>0</v>
      </c>
      <c r="O2002" s="28">
        <f t="shared" si="255"/>
        <v>0</v>
      </c>
      <c r="P2002" s="1" t="str">
        <f t="shared" si="254"/>
        <v>no</v>
      </c>
    </row>
    <row r="2003" spans="1:16" x14ac:dyDescent="0.25">
      <c r="A2003" s="6">
        <f>'4.OVTA Sites-Transects'!B2009</f>
        <v>0</v>
      </c>
      <c r="B2003" s="6">
        <f>'4.OVTA Sites-Transects'!C2009</f>
        <v>0</v>
      </c>
      <c r="C2003" s="6">
        <f>'4.OVTA Sites-Transects'!D2009</f>
        <v>0</v>
      </c>
      <c r="D2003" s="1">
        <f>'4.OVTA Sites-Transects'!E2009</f>
        <v>0</v>
      </c>
      <c r="E2003" s="1">
        <f>'4.OVTA Sites-Transects'!G2009</f>
        <v>0</v>
      </c>
      <c r="F2003" s="1">
        <f>'4.OVTA Sites-Transects'!F2009</f>
        <v>0</v>
      </c>
      <c r="G2003" s="6">
        <f>'4.OVTA Sites-Transects'!H2009</f>
        <v>0</v>
      </c>
      <c r="H2003" s="6">
        <f>'4.OVTA Sites-Transects'!I2009</f>
        <v>0</v>
      </c>
      <c r="I2003" s="193" t="str">
        <f t="shared" si="248"/>
        <v>-</v>
      </c>
      <c r="J2003" s="27" t="str">
        <f t="shared" si="249"/>
        <v>-</v>
      </c>
      <c r="K2003" s="27" t="str">
        <f t="shared" si="250"/>
        <v>-</v>
      </c>
      <c r="L2003" s="27" t="str">
        <f t="shared" si="251"/>
        <v>-</v>
      </c>
      <c r="M2003" s="27" t="str">
        <f t="shared" si="252"/>
        <v>-</v>
      </c>
      <c r="N2003" s="28">
        <f t="shared" si="253"/>
        <v>0</v>
      </c>
      <c r="O2003" s="28">
        <f t="shared" si="255"/>
        <v>0</v>
      </c>
      <c r="P2003" s="1" t="str">
        <f t="shared" si="254"/>
        <v>no</v>
      </c>
    </row>
    <row r="2004" spans="1:16" x14ac:dyDescent="0.25">
      <c r="A2004" s="6">
        <f>'4.OVTA Sites-Transects'!B2010</f>
        <v>0</v>
      </c>
      <c r="B2004" s="6">
        <f>'4.OVTA Sites-Transects'!C2010</f>
        <v>0</v>
      </c>
      <c r="C2004" s="6">
        <f>'4.OVTA Sites-Transects'!D2010</f>
        <v>0</v>
      </c>
      <c r="D2004" s="1">
        <f>'4.OVTA Sites-Transects'!E2010</f>
        <v>0</v>
      </c>
      <c r="E2004" s="1">
        <f>'4.OVTA Sites-Transects'!G2010</f>
        <v>0</v>
      </c>
      <c r="F2004" s="1">
        <f>'4.OVTA Sites-Transects'!F2010</f>
        <v>0</v>
      </c>
      <c r="G2004" s="6">
        <f>'4.OVTA Sites-Transects'!H2010</f>
        <v>0</v>
      </c>
      <c r="H2004" s="6">
        <f>'4.OVTA Sites-Transects'!I2010</f>
        <v>0</v>
      </c>
      <c r="I2004" s="193" t="str">
        <f t="shared" si="248"/>
        <v>-</v>
      </c>
      <c r="J2004" s="27" t="str">
        <f t="shared" si="249"/>
        <v>-</v>
      </c>
      <c r="K2004" s="27" t="str">
        <f t="shared" si="250"/>
        <v>-</v>
      </c>
      <c r="L2004" s="27" t="str">
        <f t="shared" si="251"/>
        <v>-</v>
      </c>
      <c r="M2004" s="27" t="str">
        <f t="shared" si="252"/>
        <v>-</v>
      </c>
      <c r="N2004" s="28">
        <f t="shared" si="253"/>
        <v>0</v>
      </c>
      <c r="O2004" s="28">
        <f t="shared" si="255"/>
        <v>0</v>
      </c>
      <c r="P2004" s="1" t="str">
        <f t="shared" si="254"/>
        <v>no</v>
      </c>
    </row>
    <row r="2005" spans="1:16" x14ac:dyDescent="0.25">
      <c r="A2005" s="6">
        <f>'4.OVTA Sites-Transects'!B2011</f>
        <v>0</v>
      </c>
      <c r="B2005" s="6">
        <f>'4.OVTA Sites-Transects'!C2011</f>
        <v>0</v>
      </c>
      <c r="C2005" s="6">
        <f>'4.OVTA Sites-Transects'!D2011</f>
        <v>0</v>
      </c>
      <c r="D2005" s="1">
        <f>'4.OVTA Sites-Transects'!E2011</f>
        <v>0</v>
      </c>
      <c r="E2005" s="1">
        <f>'4.OVTA Sites-Transects'!G2011</f>
        <v>0</v>
      </c>
      <c r="F2005" s="1">
        <f>'4.OVTA Sites-Transects'!F2011</f>
        <v>0</v>
      </c>
      <c r="G2005" s="6">
        <f>'4.OVTA Sites-Transects'!H2011</f>
        <v>0</v>
      </c>
      <c r="H2005" s="6">
        <f>'4.OVTA Sites-Transects'!I2011</f>
        <v>0</v>
      </c>
      <c r="I2005" s="193" t="str">
        <f t="shared" si="248"/>
        <v>-</v>
      </c>
      <c r="J2005" s="27" t="str">
        <f t="shared" si="249"/>
        <v>-</v>
      </c>
      <c r="K2005" s="27" t="str">
        <f t="shared" si="250"/>
        <v>-</v>
      </c>
      <c r="L2005" s="27" t="str">
        <f t="shared" si="251"/>
        <v>-</v>
      </c>
      <c r="M2005" s="27" t="str">
        <f t="shared" si="252"/>
        <v>-</v>
      </c>
      <c r="N2005" s="28">
        <f t="shared" si="253"/>
        <v>0</v>
      </c>
      <c r="O2005" s="28">
        <f t="shared" si="255"/>
        <v>0</v>
      </c>
      <c r="P2005" s="1" t="str">
        <f t="shared" si="254"/>
        <v>no</v>
      </c>
    </row>
    <row r="2006" spans="1:16" x14ac:dyDescent="0.25">
      <c r="A2006" s="6">
        <f>'4.OVTA Sites-Transects'!B2012</f>
        <v>0</v>
      </c>
      <c r="B2006" s="6">
        <f>'4.OVTA Sites-Transects'!C2012</f>
        <v>0</v>
      </c>
      <c r="C2006" s="6">
        <f>'4.OVTA Sites-Transects'!D2012</f>
        <v>0</v>
      </c>
      <c r="D2006" s="1">
        <f>'4.OVTA Sites-Transects'!E2012</f>
        <v>0</v>
      </c>
      <c r="E2006" s="1">
        <f>'4.OVTA Sites-Transects'!G2012</f>
        <v>0</v>
      </c>
      <c r="F2006" s="1">
        <f>'4.OVTA Sites-Transects'!F2012</f>
        <v>0</v>
      </c>
      <c r="G2006" s="6">
        <f>'4.OVTA Sites-Transects'!H2012</f>
        <v>0</v>
      </c>
      <c r="H2006" s="6">
        <f>'4.OVTA Sites-Transects'!I2012</f>
        <v>0</v>
      </c>
      <c r="I2006" s="193" t="str">
        <f t="shared" si="248"/>
        <v>-</v>
      </c>
      <c r="J2006" s="27" t="str">
        <f t="shared" si="249"/>
        <v>-</v>
      </c>
      <c r="K2006" s="27" t="str">
        <f t="shared" si="250"/>
        <v>-</v>
      </c>
      <c r="L2006" s="27" t="str">
        <f t="shared" si="251"/>
        <v>-</v>
      </c>
      <c r="M2006" s="27" t="str">
        <f t="shared" si="252"/>
        <v>-</v>
      </c>
      <c r="N2006" s="28">
        <f t="shared" si="253"/>
        <v>0</v>
      </c>
      <c r="O2006" s="28">
        <f t="shared" si="255"/>
        <v>0</v>
      </c>
      <c r="P2006" s="1" t="str">
        <f t="shared" si="254"/>
        <v>no</v>
      </c>
    </row>
    <row r="2007" spans="1:16" x14ac:dyDescent="0.25">
      <c r="A2007" s="6">
        <f>'4.OVTA Sites-Transects'!B2013</f>
        <v>0</v>
      </c>
      <c r="B2007" s="6">
        <f>'4.OVTA Sites-Transects'!C2013</f>
        <v>0</v>
      </c>
      <c r="C2007" s="6">
        <f>'4.OVTA Sites-Transects'!D2013</f>
        <v>0</v>
      </c>
      <c r="D2007" s="1">
        <f>'4.OVTA Sites-Transects'!E2013</f>
        <v>0</v>
      </c>
      <c r="E2007" s="1">
        <f>'4.OVTA Sites-Transects'!G2013</f>
        <v>0</v>
      </c>
      <c r="F2007" s="1">
        <f>'4.OVTA Sites-Transects'!F2013</f>
        <v>0</v>
      </c>
      <c r="G2007" s="6">
        <f>'4.OVTA Sites-Transects'!H2013</f>
        <v>0</v>
      </c>
      <c r="H2007" s="6">
        <f>'4.OVTA Sites-Transects'!I2013</f>
        <v>0</v>
      </c>
      <c r="I2007" s="193" t="str">
        <f t="shared" si="248"/>
        <v>-</v>
      </c>
      <c r="J2007" s="27" t="str">
        <f t="shared" si="249"/>
        <v>-</v>
      </c>
      <c r="K2007" s="27" t="str">
        <f t="shared" si="250"/>
        <v>-</v>
      </c>
      <c r="L2007" s="27" t="str">
        <f t="shared" si="251"/>
        <v>-</v>
      </c>
      <c r="M2007" s="27" t="str">
        <f t="shared" si="252"/>
        <v>-</v>
      </c>
      <c r="N2007" s="28">
        <f t="shared" si="253"/>
        <v>0</v>
      </c>
      <c r="O2007" s="28">
        <f t="shared" si="255"/>
        <v>0</v>
      </c>
      <c r="P2007" s="1" t="str">
        <f t="shared" si="254"/>
        <v>no</v>
      </c>
    </row>
    <row r="2008" spans="1:16" x14ac:dyDescent="0.25">
      <c r="A2008" s="6">
        <f>'4.OVTA Sites-Transects'!B2014</f>
        <v>0</v>
      </c>
      <c r="B2008" s="6">
        <f>'4.OVTA Sites-Transects'!C2014</f>
        <v>0</v>
      </c>
      <c r="C2008" s="6">
        <f>'4.OVTA Sites-Transects'!D2014</f>
        <v>0</v>
      </c>
      <c r="D2008" s="1">
        <f>'4.OVTA Sites-Transects'!E2014</f>
        <v>0</v>
      </c>
      <c r="E2008" s="1">
        <f>'4.OVTA Sites-Transects'!G2014</f>
        <v>0</v>
      </c>
      <c r="F2008" s="1">
        <f>'4.OVTA Sites-Transects'!F2014</f>
        <v>0</v>
      </c>
      <c r="G2008" s="6">
        <f>'4.OVTA Sites-Transects'!H2014</f>
        <v>0</v>
      </c>
      <c r="H2008" s="6">
        <f>'4.OVTA Sites-Transects'!I2014</f>
        <v>0</v>
      </c>
      <c r="I2008" s="193" t="str">
        <f t="shared" si="248"/>
        <v>-</v>
      </c>
      <c r="J2008" s="27" t="str">
        <f t="shared" si="249"/>
        <v>-</v>
      </c>
      <c r="K2008" s="27" t="str">
        <f t="shared" si="250"/>
        <v>-</v>
      </c>
      <c r="L2008" s="27" t="str">
        <f t="shared" si="251"/>
        <v>-</v>
      </c>
      <c r="M2008" s="27" t="str">
        <f t="shared" si="252"/>
        <v>-</v>
      </c>
      <c r="N2008" s="28">
        <f t="shared" si="253"/>
        <v>0</v>
      </c>
      <c r="O2008" s="28">
        <f t="shared" si="255"/>
        <v>0</v>
      </c>
      <c r="P2008" s="1" t="str">
        <f t="shared" si="254"/>
        <v>no</v>
      </c>
    </row>
    <row r="2009" spans="1:16" x14ac:dyDescent="0.25">
      <c r="A2009" s="6">
        <f>'4.OVTA Sites-Transects'!B2015</f>
        <v>0</v>
      </c>
      <c r="B2009" s="6">
        <f>'4.OVTA Sites-Transects'!C2015</f>
        <v>0</v>
      </c>
      <c r="C2009" s="6">
        <f>'4.OVTA Sites-Transects'!D2015</f>
        <v>0</v>
      </c>
      <c r="D2009" s="1">
        <f>'4.OVTA Sites-Transects'!E2015</f>
        <v>0</v>
      </c>
      <c r="E2009" s="1">
        <f>'4.OVTA Sites-Transects'!G2015</f>
        <v>0</v>
      </c>
      <c r="F2009" s="1">
        <f>'4.OVTA Sites-Transects'!F2015</f>
        <v>0</v>
      </c>
      <c r="G2009" s="6">
        <f>'4.OVTA Sites-Transects'!H2015</f>
        <v>0</v>
      </c>
      <c r="H2009" s="6">
        <f>'4.OVTA Sites-Transects'!I2015</f>
        <v>0</v>
      </c>
      <c r="I2009" s="193" t="str">
        <f t="shared" si="248"/>
        <v>-</v>
      </c>
      <c r="J2009" s="27" t="str">
        <f t="shared" si="249"/>
        <v>-</v>
      </c>
      <c r="K2009" s="27" t="str">
        <f t="shared" si="250"/>
        <v>-</v>
      </c>
      <c r="L2009" s="27" t="str">
        <f t="shared" si="251"/>
        <v>-</v>
      </c>
      <c r="M2009" s="27" t="str">
        <f t="shared" si="252"/>
        <v>-</v>
      </c>
      <c r="N2009" s="28">
        <f t="shared" si="253"/>
        <v>0</v>
      </c>
      <c r="O2009" s="28">
        <f t="shared" si="255"/>
        <v>0</v>
      </c>
      <c r="P2009" s="1" t="str">
        <f t="shared" si="254"/>
        <v>no</v>
      </c>
    </row>
    <row r="2010" spans="1:16" x14ac:dyDescent="0.25">
      <c r="A2010" s="6">
        <f>'4.OVTA Sites-Transects'!B2016</f>
        <v>0</v>
      </c>
      <c r="B2010" s="6">
        <f>'4.OVTA Sites-Transects'!C2016</f>
        <v>0</v>
      </c>
      <c r="C2010" s="6">
        <f>'4.OVTA Sites-Transects'!D2016</f>
        <v>0</v>
      </c>
      <c r="D2010" s="1">
        <f>'4.OVTA Sites-Transects'!E2016</f>
        <v>0</v>
      </c>
      <c r="E2010" s="1">
        <f>'4.OVTA Sites-Transects'!G2016</f>
        <v>0</v>
      </c>
      <c r="F2010" s="1">
        <f>'4.OVTA Sites-Transects'!F2016</f>
        <v>0</v>
      </c>
      <c r="G2010" s="6">
        <f>'4.OVTA Sites-Transects'!H2016</f>
        <v>0</v>
      </c>
      <c r="H2010" s="6">
        <f>'4.OVTA Sites-Transects'!I2016</f>
        <v>0</v>
      </c>
      <c r="I2010" s="193" t="str">
        <f t="shared" si="248"/>
        <v>-</v>
      </c>
      <c r="J2010" s="27" t="str">
        <f t="shared" si="249"/>
        <v>-</v>
      </c>
      <c r="K2010" s="27" t="str">
        <f t="shared" si="250"/>
        <v>-</v>
      </c>
      <c r="L2010" s="27" t="str">
        <f t="shared" si="251"/>
        <v>-</v>
      </c>
      <c r="M2010" s="27" t="str">
        <f t="shared" si="252"/>
        <v>-</v>
      </c>
      <c r="N2010" s="28">
        <f t="shared" si="253"/>
        <v>0</v>
      </c>
      <c r="O2010" s="28">
        <f t="shared" si="255"/>
        <v>0</v>
      </c>
      <c r="P2010" s="1" t="str">
        <f t="shared" si="254"/>
        <v>no</v>
      </c>
    </row>
    <row r="2011" spans="1:16" x14ac:dyDescent="0.25">
      <c r="A2011" s="6">
        <f>'4.OVTA Sites-Transects'!B2017</f>
        <v>0</v>
      </c>
      <c r="B2011" s="6">
        <f>'4.OVTA Sites-Transects'!C2017</f>
        <v>0</v>
      </c>
      <c r="C2011" s="6">
        <f>'4.OVTA Sites-Transects'!D2017</f>
        <v>0</v>
      </c>
      <c r="D2011" s="1">
        <f>'4.OVTA Sites-Transects'!E2017</f>
        <v>0</v>
      </c>
      <c r="E2011" s="1">
        <f>'4.OVTA Sites-Transects'!G2017</f>
        <v>0</v>
      </c>
      <c r="F2011" s="1">
        <f>'4.OVTA Sites-Transects'!F2017</f>
        <v>0</v>
      </c>
      <c r="G2011" s="6">
        <f>'4.OVTA Sites-Transects'!H2017</f>
        <v>0</v>
      </c>
      <c r="H2011" s="6">
        <f>'4.OVTA Sites-Transects'!I2017</f>
        <v>0</v>
      </c>
      <c r="I2011" s="193" t="str">
        <f t="shared" si="248"/>
        <v>-</v>
      </c>
      <c r="J2011" s="27" t="str">
        <f t="shared" si="249"/>
        <v>-</v>
      </c>
      <c r="K2011" s="27" t="str">
        <f t="shared" si="250"/>
        <v>-</v>
      </c>
      <c r="L2011" s="27" t="str">
        <f t="shared" si="251"/>
        <v>-</v>
      </c>
      <c r="M2011" s="27" t="str">
        <f t="shared" si="252"/>
        <v>-</v>
      </c>
      <c r="N2011" s="28">
        <f t="shared" si="253"/>
        <v>0</v>
      </c>
      <c r="O2011" s="28">
        <f t="shared" si="255"/>
        <v>0</v>
      </c>
      <c r="P2011" s="1" t="str">
        <f t="shared" si="254"/>
        <v>no</v>
      </c>
    </row>
    <row r="2012" spans="1:16" x14ac:dyDescent="0.25">
      <c r="A2012" s="6">
        <f>'4.OVTA Sites-Transects'!B2018</f>
        <v>0</v>
      </c>
      <c r="B2012" s="6">
        <f>'4.OVTA Sites-Transects'!C2018</f>
        <v>0</v>
      </c>
      <c r="C2012" s="6">
        <f>'4.OVTA Sites-Transects'!D2018</f>
        <v>0</v>
      </c>
      <c r="D2012" s="1">
        <f>'4.OVTA Sites-Transects'!E2018</f>
        <v>0</v>
      </c>
      <c r="E2012" s="1">
        <f>'4.OVTA Sites-Transects'!G2018</f>
        <v>0</v>
      </c>
      <c r="F2012" s="1">
        <f>'4.OVTA Sites-Transects'!F2018</f>
        <v>0</v>
      </c>
      <c r="G2012" s="6">
        <f>'4.OVTA Sites-Transects'!H2018</f>
        <v>0</v>
      </c>
      <c r="H2012" s="6">
        <f>'4.OVTA Sites-Transects'!I2018</f>
        <v>0</v>
      </c>
      <c r="I2012" s="193" t="str">
        <f t="shared" si="248"/>
        <v>-</v>
      </c>
      <c r="J2012" s="27" t="str">
        <f t="shared" si="249"/>
        <v>-</v>
      </c>
      <c r="K2012" s="27" t="str">
        <f t="shared" si="250"/>
        <v>-</v>
      </c>
      <c r="L2012" s="27" t="str">
        <f t="shared" si="251"/>
        <v>-</v>
      </c>
      <c r="M2012" s="27" t="str">
        <f t="shared" si="252"/>
        <v>-</v>
      </c>
      <c r="N2012" s="28">
        <f t="shared" si="253"/>
        <v>0</v>
      </c>
      <c r="O2012" s="28">
        <f t="shared" si="255"/>
        <v>0</v>
      </c>
      <c r="P2012" s="1" t="str">
        <f t="shared" si="254"/>
        <v>no</v>
      </c>
    </row>
    <row r="2013" spans="1:16" x14ac:dyDescent="0.25">
      <c r="A2013" s="6">
        <f>'4.OVTA Sites-Transects'!B2019</f>
        <v>0</v>
      </c>
      <c r="B2013" s="6">
        <f>'4.OVTA Sites-Transects'!C2019</f>
        <v>0</v>
      </c>
      <c r="C2013" s="6">
        <f>'4.OVTA Sites-Transects'!D2019</f>
        <v>0</v>
      </c>
      <c r="D2013" s="1">
        <f>'4.OVTA Sites-Transects'!E2019</f>
        <v>0</v>
      </c>
      <c r="E2013" s="1">
        <f>'4.OVTA Sites-Transects'!G2019</f>
        <v>0</v>
      </c>
      <c r="F2013" s="1">
        <f>'4.OVTA Sites-Transects'!F2019</f>
        <v>0</v>
      </c>
      <c r="G2013" s="6">
        <f>'4.OVTA Sites-Transects'!H2019</f>
        <v>0</v>
      </c>
      <c r="H2013" s="6">
        <f>'4.OVTA Sites-Transects'!I2019</f>
        <v>0</v>
      </c>
      <c r="I2013" s="193" t="str">
        <f t="shared" si="248"/>
        <v>-</v>
      </c>
      <c r="J2013" s="27" t="str">
        <f t="shared" si="249"/>
        <v>-</v>
      </c>
      <c r="K2013" s="27" t="str">
        <f t="shared" si="250"/>
        <v>-</v>
      </c>
      <c r="L2013" s="27" t="str">
        <f t="shared" si="251"/>
        <v>-</v>
      </c>
      <c r="M2013" s="27" t="str">
        <f t="shared" si="252"/>
        <v>-</v>
      </c>
      <c r="N2013" s="28">
        <f t="shared" si="253"/>
        <v>0</v>
      </c>
      <c r="O2013" s="28">
        <f t="shared" si="255"/>
        <v>0</v>
      </c>
      <c r="P2013" s="1" t="str">
        <f t="shared" si="254"/>
        <v>no</v>
      </c>
    </row>
    <row r="2014" spans="1:16" x14ac:dyDescent="0.25">
      <c r="A2014" s="6">
        <f>'4.OVTA Sites-Transects'!B2020</f>
        <v>0</v>
      </c>
      <c r="B2014" s="6">
        <f>'4.OVTA Sites-Transects'!C2020</f>
        <v>0</v>
      </c>
      <c r="C2014" s="6">
        <f>'4.OVTA Sites-Transects'!D2020</f>
        <v>0</v>
      </c>
      <c r="D2014" s="1">
        <f>'4.OVTA Sites-Transects'!E2020</f>
        <v>0</v>
      </c>
      <c r="E2014" s="1">
        <f>'4.OVTA Sites-Transects'!G2020</f>
        <v>0</v>
      </c>
      <c r="F2014" s="1">
        <f>'4.OVTA Sites-Transects'!F2020</f>
        <v>0</v>
      </c>
      <c r="G2014" s="6">
        <f>'4.OVTA Sites-Transects'!H2020</f>
        <v>0</v>
      </c>
      <c r="H2014" s="6">
        <f>'4.OVTA Sites-Transects'!I2020</f>
        <v>0</v>
      </c>
      <c r="I2014" s="193" t="str">
        <f t="shared" si="248"/>
        <v>-</v>
      </c>
      <c r="J2014" s="27" t="str">
        <f t="shared" si="249"/>
        <v>-</v>
      </c>
      <c r="K2014" s="27" t="str">
        <f t="shared" si="250"/>
        <v>-</v>
      </c>
      <c r="L2014" s="27" t="str">
        <f t="shared" si="251"/>
        <v>-</v>
      </c>
      <c r="M2014" s="27" t="str">
        <f t="shared" si="252"/>
        <v>-</v>
      </c>
      <c r="N2014" s="28">
        <f t="shared" si="253"/>
        <v>0</v>
      </c>
      <c r="O2014" s="28">
        <f t="shared" si="255"/>
        <v>0</v>
      </c>
      <c r="P2014" s="1" t="str">
        <f t="shared" si="254"/>
        <v>no</v>
      </c>
    </row>
    <row r="2015" spans="1:16" x14ac:dyDescent="0.25">
      <c r="A2015" s="6">
        <f>'4.OVTA Sites-Transects'!B2021</f>
        <v>0</v>
      </c>
      <c r="B2015" s="6">
        <f>'4.OVTA Sites-Transects'!C2021</f>
        <v>0</v>
      </c>
      <c r="C2015" s="6">
        <f>'4.OVTA Sites-Transects'!D2021</f>
        <v>0</v>
      </c>
      <c r="D2015" s="1">
        <f>'4.OVTA Sites-Transects'!E2021</f>
        <v>0</v>
      </c>
      <c r="E2015" s="1">
        <f>'4.OVTA Sites-Transects'!G2021</f>
        <v>0</v>
      </c>
      <c r="F2015" s="1">
        <f>'4.OVTA Sites-Transects'!F2021</f>
        <v>0</v>
      </c>
      <c r="G2015" s="6">
        <f>'4.OVTA Sites-Transects'!H2021</f>
        <v>0</v>
      </c>
      <c r="H2015" s="6">
        <f>'4.OVTA Sites-Transects'!I2021</f>
        <v>0</v>
      </c>
      <c r="I2015" s="193" t="str">
        <f t="shared" si="248"/>
        <v>-</v>
      </c>
      <c r="J2015" s="27" t="str">
        <f t="shared" si="249"/>
        <v>-</v>
      </c>
      <c r="K2015" s="27" t="str">
        <f t="shared" si="250"/>
        <v>-</v>
      </c>
      <c r="L2015" s="27" t="str">
        <f t="shared" si="251"/>
        <v>-</v>
      </c>
      <c r="M2015" s="27" t="str">
        <f t="shared" si="252"/>
        <v>-</v>
      </c>
      <c r="N2015" s="28">
        <f t="shared" si="253"/>
        <v>0</v>
      </c>
      <c r="O2015" s="28">
        <f t="shared" si="255"/>
        <v>0</v>
      </c>
      <c r="P2015" s="1" t="str">
        <f t="shared" si="254"/>
        <v>no</v>
      </c>
    </row>
    <row r="2016" spans="1:16" x14ac:dyDescent="0.25">
      <c r="A2016" s="6">
        <f>'4.OVTA Sites-Transects'!B2022</f>
        <v>0</v>
      </c>
      <c r="B2016" s="6">
        <f>'4.OVTA Sites-Transects'!C2022</f>
        <v>0</v>
      </c>
      <c r="C2016" s="6">
        <f>'4.OVTA Sites-Transects'!D2022</f>
        <v>0</v>
      </c>
      <c r="D2016" s="1">
        <f>'4.OVTA Sites-Transects'!E2022</f>
        <v>0</v>
      </c>
      <c r="E2016" s="1">
        <f>'4.OVTA Sites-Transects'!G2022</f>
        <v>0</v>
      </c>
      <c r="F2016" s="1">
        <f>'4.OVTA Sites-Transects'!F2022</f>
        <v>0</v>
      </c>
      <c r="G2016" s="6">
        <f>'4.OVTA Sites-Transects'!H2022</f>
        <v>0</v>
      </c>
      <c r="H2016" s="6">
        <f>'4.OVTA Sites-Transects'!I2022</f>
        <v>0</v>
      </c>
      <c r="I2016" s="193" t="str">
        <f t="shared" si="248"/>
        <v>-</v>
      </c>
      <c r="J2016" s="27" t="str">
        <f t="shared" si="249"/>
        <v>-</v>
      </c>
      <c r="K2016" s="27" t="str">
        <f t="shared" si="250"/>
        <v>-</v>
      </c>
      <c r="L2016" s="27" t="str">
        <f t="shared" si="251"/>
        <v>-</v>
      </c>
      <c r="M2016" s="27" t="str">
        <f t="shared" si="252"/>
        <v>-</v>
      </c>
      <c r="N2016" s="28">
        <f t="shared" si="253"/>
        <v>0</v>
      </c>
      <c r="O2016" s="28">
        <f t="shared" si="255"/>
        <v>0</v>
      </c>
      <c r="P2016" s="1" t="str">
        <f t="shared" si="254"/>
        <v>no</v>
      </c>
    </row>
    <row r="2017" spans="1:16" x14ac:dyDescent="0.25">
      <c r="A2017" s="6">
        <f>'4.OVTA Sites-Transects'!B2023</f>
        <v>0</v>
      </c>
      <c r="B2017" s="6">
        <f>'4.OVTA Sites-Transects'!C2023</f>
        <v>0</v>
      </c>
      <c r="C2017" s="6">
        <f>'4.OVTA Sites-Transects'!D2023</f>
        <v>0</v>
      </c>
      <c r="D2017" s="1">
        <f>'4.OVTA Sites-Transects'!E2023</f>
        <v>0</v>
      </c>
      <c r="E2017" s="1">
        <f>'4.OVTA Sites-Transects'!G2023</f>
        <v>0</v>
      </c>
      <c r="F2017" s="1">
        <f>'4.OVTA Sites-Transects'!F2023</f>
        <v>0</v>
      </c>
      <c r="G2017" s="6">
        <f>'4.OVTA Sites-Transects'!H2023</f>
        <v>0</v>
      </c>
      <c r="H2017" s="6">
        <f>'4.OVTA Sites-Transects'!I2023</f>
        <v>0</v>
      </c>
      <c r="I2017" s="193" t="str">
        <f t="shared" si="248"/>
        <v>-</v>
      </c>
      <c r="J2017" s="27" t="str">
        <f t="shared" si="249"/>
        <v>-</v>
      </c>
      <c r="K2017" s="27" t="str">
        <f t="shared" si="250"/>
        <v>-</v>
      </c>
      <c r="L2017" s="27" t="str">
        <f t="shared" si="251"/>
        <v>-</v>
      </c>
      <c r="M2017" s="27" t="str">
        <f t="shared" si="252"/>
        <v>-</v>
      </c>
      <c r="N2017" s="28">
        <f t="shared" si="253"/>
        <v>0</v>
      </c>
      <c r="O2017" s="28">
        <f t="shared" si="255"/>
        <v>0</v>
      </c>
      <c r="P2017" s="1" t="str">
        <f t="shared" si="254"/>
        <v>no</v>
      </c>
    </row>
    <row r="2018" spans="1:16" x14ac:dyDescent="0.25">
      <c r="A2018" s="6">
        <f>'4.OVTA Sites-Transects'!B2024</f>
        <v>0</v>
      </c>
      <c r="B2018" s="6">
        <f>'4.OVTA Sites-Transects'!C2024</f>
        <v>0</v>
      </c>
      <c r="C2018" s="6">
        <f>'4.OVTA Sites-Transects'!D2024</f>
        <v>0</v>
      </c>
      <c r="D2018" s="1">
        <f>'4.OVTA Sites-Transects'!E2024</f>
        <v>0</v>
      </c>
      <c r="E2018" s="1">
        <f>'4.OVTA Sites-Transects'!G2024</f>
        <v>0</v>
      </c>
      <c r="F2018" s="1">
        <f>'4.OVTA Sites-Transects'!F2024</f>
        <v>0</v>
      </c>
      <c r="G2018" s="6">
        <f>'4.OVTA Sites-Transects'!H2024</f>
        <v>0</v>
      </c>
      <c r="H2018" s="6">
        <f>'4.OVTA Sites-Transects'!I2024</f>
        <v>0</v>
      </c>
      <c r="I2018" s="193" t="str">
        <f t="shared" si="248"/>
        <v>-</v>
      </c>
      <c r="J2018" s="27" t="str">
        <f t="shared" si="249"/>
        <v>-</v>
      </c>
      <c r="K2018" s="27" t="str">
        <f t="shared" si="250"/>
        <v>-</v>
      </c>
      <c r="L2018" s="27" t="str">
        <f t="shared" si="251"/>
        <v>-</v>
      </c>
      <c r="M2018" s="27" t="str">
        <f t="shared" si="252"/>
        <v>-</v>
      </c>
      <c r="N2018" s="28">
        <f t="shared" si="253"/>
        <v>0</v>
      </c>
      <c r="O2018" s="28">
        <f t="shared" si="255"/>
        <v>0</v>
      </c>
      <c r="P2018" s="1" t="str">
        <f t="shared" si="254"/>
        <v>no</v>
      </c>
    </row>
    <row r="2019" spans="1:16" x14ac:dyDescent="0.25">
      <c r="A2019" s="6">
        <f>'4.OVTA Sites-Transects'!B2025</f>
        <v>0</v>
      </c>
      <c r="B2019" s="6">
        <f>'4.OVTA Sites-Transects'!C2025</f>
        <v>0</v>
      </c>
      <c r="C2019" s="6">
        <f>'4.OVTA Sites-Transects'!D2025</f>
        <v>0</v>
      </c>
      <c r="D2019" s="1">
        <f>'4.OVTA Sites-Transects'!E2025</f>
        <v>0</v>
      </c>
      <c r="E2019" s="1">
        <f>'4.OVTA Sites-Transects'!G2025</f>
        <v>0</v>
      </c>
      <c r="F2019" s="1">
        <f>'4.OVTA Sites-Transects'!F2025</f>
        <v>0</v>
      </c>
      <c r="G2019" s="6">
        <f>'4.OVTA Sites-Transects'!H2025</f>
        <v>0</v>
      </c>
      <c r="H2019" s="6">
        <f>'4.OVTA Sites-Transects'!I2025</f>
        <v>0</v>
      </c>
      <c r="I2019" s="193" t="str">
        <f t="shared" si="248"/>
        <v>-</v>
      </c>
      <c r="J2019" s="27" t="str">
        <f t="shared" si="249"/>
        <v>-</v>
      </c>
      <c r="K2019" s="27" t="str">
        <f t="shared" si="250"/>
        <v>-</v>
      </c>
      <c r="L2019" s="27" t="str">
        <f t="shared" si="251"/>
        <v>-</v>
      </c>
      <c r="M2019" s="27" t="str">
        <f t="shared" si="252"/>
        <v>-</v>
      </c>
      <c r="N2019" s="28">
        <f t="shared" si="253"/>
        <v>0</v>
      </c>
      <c r="O2019" s="28">
        <f t="shared" si="255"/>
        <v>0</v>
      </c>
      <c r="P2019" s="1" t="str">
        <f t="shared" si="254"/>
        <v>no</v>
      </c>
    </row>
    <row r="2020" spans="1:16" x14ac:dyDescent="0.25">
      <c r="A2020" s="6">
        <f>'4.OVTA Sites-Transects'!B2026</f>
        <v>0</v>
      </c>
      <c r="B2020" s="6">
        <f>'4.OVTA Sites-Transects'!C2026</f>
        <v>0</v>
      </c>
      <c r="C2020" s="6">
        <f>'4.OVTA Sites-Transects'!D2026</f>
        <v>0</v>
      </c>
      <c r="D2020" s="1">
        <f>'4.OVTA Sites-Transects'!E2026</f>
        <v>0</v>
      </c>
      <c r="E2020" s="1">
        <f>'4.OVTA Sites-Transects'!G2026</f>
        <v>0</v>
      </c>
      <c r="F2020" s="1">
        <f>'4.OVTA Sites-Transects'!F2026</f>
        <v>0</v>
      </c>
      <c r="G2020" s="6">
        <f>'4.OVTA Sites-Transects'!H2026</f>
        <v>0</v>
      </c>
      <c r="H2020" s="6">
        <f>'4.OVTA Sites-Transects'!I2026</f>
        <v>0</v>
      </c>
      <c r="I2020" s="193" t="str">
        <f t="shared" si="248"/>
        <v>-</v>
      </c>
      <c r="J2020" s="27" t="str">
        <f t="shared" si="249"/>
        <v>-</v>
      </c>
      <c r="K2020" s="27" t="str">
        <f t="shared" si="250"/>
        <v>-</v>
      </c>
      <c r="L2020" s="27" t="str">
        <f t="shared" si="251"/>
        <v>-</v>
      </c>
      <c r="M2020" s="27" t="str">
        <f t="shared" si="252"/>
        <v>-</v>
      </c>
      <c r="N2020" s="28">
        <f t="shared" si="253"/>
        <v>0</v>
      </c>
      <c r="O2020" s="28">
        <f t="shared" si="255"/>
        <v>0</v>
      </c>
      <c r="P2020" s="1" t="str">
        <f t="shared" si="254"/>
        <v>no</v>
      </c>
    </row>
    <row r="2021" spans="1:16" x14ac:dyDescent="0.25">
      <c r="A2021" s="6">
        <f>'4.OVTA Sites-Transects'!B2027</f>
        <v>0</v>
      </c>
      <c r="B2021" s="6">
        <f>'4.OVTA Sites-Transects'!C2027</f>
        <v>0</v>
      </c>
      <c r="C2021" s="6">
        <f>'4.OVTA Sites-Transects'!D2027</f>
        <v>0</v>
      </c>
      <c r="D2021" s="1">
        <f>'4.OVTA Sites-Transects'!E2027</f>
        <v>0</v>
      </c>
      <c r="E2021" s="1">
        <f>'4.OVTA Sites-Transects'!G2027</f>
        <v>0</v>
      </c>
      <c r="F2021" s="1">
        <f>'4.OVTA Sites-Transects'!F2027</f>
        <v>0</v>
      </c>
      <c r="G2021" s="6">
        <f>'4.OVTA Sites-Transects'!H2027</f>
        <v>0</v>
      </c>
      <c r="H2021" s="6">
        <f>'4.OVTA Sites-Transects'!I2027</f>
        <v>0</v>
      </c>
      <c r="I2021" s="193" t="str">
        <f t="shared" si="248"/>
        <v>-</v>
      </c>
      <c r="J2021" s="27" t="str">
        <f t="shared" si="249"/>
        <v>-</v>
      </c>
      <c r="K2021" s="27" t="str">
        <f t="shared" si="250"/>
        <v>-</v>
      </c>
      <c r="L2021" s="27" t="str">
        <f t="shared" si="251"/>
        <v>-</v>
      </c>
      <c r="M2021" s="27" t="str">
        <f t="shared" si="252"/>
        <v>-</v>
      </c>
      <c r="N2021" s="28">
        <f t="shared" si="253"/>
        <v>0</v>
      </c>
      <c r="O2021" s="28">
        <f t="shared" si="255"/>
        <v>0</v>
      </c>
      <c r="P2021" s="1" t="str">
        <f t="shared" si="254"/>
        <v>no</v>
      </c>
    </row>
    <row r="2022" spans="1:16" x14ac:dyDescent="0.25">
      <c r="A2022" s="6">
        <f>'4.OVTA Sites-Transects'!B2028</f>
        <v>0</v>
      </c>
      <c r="B2022" s="6">
        <f>'4.OVTA Sites-Transects'!C2028</f>
        <v>0</v>
      </c>
      <c r="C2022" s="6">
        <f>'4.OVTA Sites-Transects'!D2028</f>
        <v>0</v>
      </c>
      <c r="D2022" s="1">
        <f>'4.OVTA Sites-Transects'!E2028</f>
        <v>0</v>
      </c>
      <c r="E2022" s="1">
        <f>'4.OVTA Sites-Transects'!G2028</f>
        <v>0</v>
      </c>
      <c r="F2022" s="1">
        <f>'4.OVTA Sites-Transects'!F2028</f>
        <v>0</v>
      </c>
      <c r="G2022" s="6">
        <f>'4.OVTA Sites-Transects'!H2028</f>
        <v>0</v>
      </c>
      <c r="H2022" s="6">
        <f>'4.OVTA Sites-Transects'!I2028</f>
        <v>0</v>
      </c>
      <c r="I2022" s="193" t="str">
        <f t="shared" si="248"/>
        <v>-</v>
      </c>
      <c r="J2022" s="27" t="str">
        <f t="shared" si="249"/>
        <v>-</v>
      </c>
      <c r="K2022" s="27" t="str">
        <f t="shared" si="250"/>
        <v>-</v>
      </c>
      <c r="L2022" s="27" t="str">
        <f t="shared" si="251"/>
        <v>-</v>
      </c>
      <c r="M2022" s="27" t="str">
        <f t="shared" si="252"/>
        <v>-</v>
      </c>
      <c r="N2022" s="28">
        <f t="shared" si="253"/>
        <v>0</v>
      </c>
      <c r="O2022" s="28">
        <f t="shared" si="255"/>
        <v>0</v>
      </c>
      <c r="P2022" s="1" t="str">
        <f t="shared" si="254"/>
        <v>no</v>
      </c>
    </row>
    <row r="2023" spans="1:16" x14ac:dyDescent="0.25">
      <c r="A2023" s="6">
        <f>'4.OVTA Sites-Transects'!B2029</f>
        <v>0</v>
      </c>
      <c r="B2023" s="6">
        <f>'4.OVTA Sites-Transects'!C2029</f>
        <v>0</v>
      </c>
      <c r="C2023" s="6">
        <f>'4.OVTA Sites-Transects'!D2029</f>
        <v>0</v>
      </c>
      <c r="D2023" s="1">
        <f>'4.OVTA Sites-Transects'!E2029</f>
        <v>0</v>
      </c>
      <c r="E2023" s="1">
        <f>'4.OVTA Sites-Transects'!G2029</f>
        <v>0</v>
      </c>
      <c r="F2023" s="1">
        <f>'4.OVTA Sites-Transects'!F2029</f>
        <v>0</v>
      </c>
      <c r="G2023" s="6">
        <f>'4.OVTA Sites-Transects'!H2029</f>
        <v>0</v>
      </c>
      <c r="H2023" s="6">
        <f>'4.OVTA Sites-Transects'!I2029</f>
        <v>0</v>
      </c>
      <c r="I2023" s="193" t="str">
        <f t="shared" si="248"/>
        <v>-</v>
      </c>
      <c r="J2023" s="27" t="str">
        <f t="shared" si="249"/>
        <v>-</v>
      </c>
      <c r="K2023" s="27" t="str">
        <f t="shared" si="250"/>
        <v>-</v>
      </c>
      <c r="L2023" s="27" t="str">
        <f t="shared" si="251"/>
        <v>-</v>
      </c>
      <c r="M2023" s="27" t="str">
        <f t="shared" si="252"/>
        <v>-</v>
      </c>
      <c r="N2023" s="28">
        <f t="shared" si="253"/>
        <v>0</v>
      </c>
      <c r="O2023" s="28">
        <f t="shared" si="255"/>
        <v>0</v>
      </c>
      <c r="P2023" s="1" t="str">
        <f t="shared" si="254"/>
        <v>no</v>
      </c>
    </row>
    <row r="2024" spans="1:16" x14ac:dyDescent="0.25">
      <c r="A2024" s="6">
        <f>'4.OVTA Sites-Transects'!B2030</f>
        <v>0</v>
      </c>
      <c r="B2024" s="6">
        <f>'4.OVTA Sites-Transects'!C2030</f>
        <v>0</v>
      </c>
      <c r="C2024" s="6">
        <f>'4.OVTA Sites-Transects'!D2030</f>
        <v>0</v>
      </c>
      <c r="D2024" s="1">
        <f>'4.OVTA Sites-Transects'!E2030</f>
        <v>0</v>
      </c>
      <c r="E2024" s="1">
        <f>'4.OVTA Sites-Transects'!G2030</f>
        <v>0</v>
      </c>
      <c r="F2024" s="1">
        <f>'4.OVTA Sites-Transects'!F2030</f>
        <v>0</v>
      </c>
      <c r="G2024" s="6">
        <f>'4.OVTA Sites-Transects'!H2030</f>
        <v>0</v>
      </c>
      <c r="H2024" s="6">
        <f>'4.OVTA Sites-Transects'!I2030</f>
        <v>0</v>
      </c>
      <c r="I2024" s="193" t="str">
        <f t="shared" si="248"/>
        <v>-</v>
      </c>
      <c r="J2024" s="27" t="str">
        <f t="shared" si="249"/>
        <v>-</v>
      </c>
      <c r="K2024" s="27" t="str">
        <f t="shared" si="250"/>
        <v>-</v>
      </c>
      <c r="L2024" s="27" t="str">
        <f t="shared" si="251"/>
        <v>-</v>
      </c>
      <c r="M2024" s="27" t="str">
        <f t="shared" si="252"/>
        <v>-</v>
      </c>
      <c r="N2024" s="28">
        <f t="shared" si="253"/>
        <v>0</v>
      </c>
      <c r="O2024" s="28">
        <f t="shared" si="255"/>
        <v>0</v>
      </c>
      <c r="P2024" s="1" t="str">
        <f t="shared" si="254"/>
        <v>no</v>
      </c>
    </row>
    <row r="2025" spans="1:16" x14ac:dyDescent="0.25">
      <c r="A2025" s="6">
        <f>'4.OVTA Sites-Transects'!B2031</f>
        <v>0</v>
      </c>
      <c r="B2025" s="6">
        <f>'4.OVTA Sites-Transects'!C2031</f>
        <v>0</v>
      </c>
      <c r="C2025" s="6">
        <f>'4.OVTA Sites-Transects'!D2031</f>
        <v>0</v>
      </c>
      <c r="D2025" s="1">
        <f>'4.OVTA Sites-Transects'!E2031</f>
        <v>0</v>
      </c>
      <c r="E2025" s="1">
        <f>'4.OVTA Sites-Transects'!G2031</f>
        <v>0</v>
      </c>
      <c r="F2025" s="1">
        <f>'4.OVTA Sites-Transects'!F2031</f>
        <v>0</v>
      </c>
      <c r="G2025" s="6">
        <f>'4.OVTA Sites-Transects'!H2031</f>
        <v>0</v>
      </c>
      <c r="H2025" s="6">
        <f>'4.OVTA Sites-Transects'!I2031</f>
        <v>0</v>
      </c>
      <c r="I2025" s="193" t="str">
        <f t="shared" si="248"/>
        <v>-</v>
      </c>
      <c r="J2025" s="27" t="str">
        <f t="shared" si="249"/>
        <v>-</v>
      </c>
      <c r="K2025" s="27" t="str">
        <f t="shared" si="250"/>
        <v>-</v>
      </c>
      <c r="L2025" s="27" t="str">
        <f t="shared" si="251"/>
        <v>-</v>
      </c>
      <c r="M2025" s="27" t="str">
        <f t="shared" si="252"/>
        <v>-</v>
      </c>
      <c r="N2025" s="28">
        <f t="shared" si="253"/>
        <v>0</v>
      </c>
      <c r="O2025" s="28">
        <f t="shared" si="255"/>
        <v>0</v>
      </c>
      <c r="P2025" s="1" t="str">
        <f t="shared" si="254"/>
        <v>no</v>
      </c>
    </row>
    <row r="2026" spans="1:16" x14ac:dyDescent="0.25">
      <c r="A2026" s="6">
        <f>'4.OVTA Sites-Transects'!B2032</f>
        <v>0</v>
      </c>
      <c r="B2026" s="6">
        <f>'4.OVTA Sites-Transects'!C2032</f>
        <v>0</v>
      </c>
      <c r="C2026" s="6">
        <f>'4.OVTA Sites-Transects'!D2032</f>
        <v>0</v>
      </c>
      <c r="D2026" s="1">
        <f>'4.OVTA Sites-Transects'!E2032</f>
        <v>0</v>
      </c>
      <c r="E2026" s="1">
        <f>'4.OVTA Sites-Transects'!G2032</f>
        <v>0</v>
      </c>
      <c r="F2026" s="1">
        <f>'4.OVTA Sites-Transects'!F2032</f>
        <v>0</v>
      </c>
      <c r="G2026" s="6">
        <f>'4.OVTA Sites-Transects'!H2032</f>
        <v>0</v>
      </c>
      <c r="H2026" s="6">
        <f>'4.OVTA Sites-Transects'!I2032</f>
        <v>0</v>
      </c>
      <c r="I2026" s="193" t="str">
        <f t="shared" si="248"/>
        <v>-</v>
      </c>
      <c r="J2026" s="27" t="str">
        <f t="shared" si="249"/>
        <v>-</v>
      </c>
      <c r="K2026" s="27" t="str">
        <f t="shared" si="250"/>
        <v>-</v>
      </c>
      <c r="L2026" s="27" t="str">
        <f t="shared" si="251"/>
        <v>-</v>
      </c>
      <c r="M2026" s="27" t="str">
        <f t="shared" si="252"/>
        <v>-</v>
      </c>
      <c r="N2026" s="28">
        <f t="shared" si="253"/>
        <v>0</v>
      </c>
      <c r="O2026" s="28">
        <f t="shared" si="255"/>
        <v>0</v>
      </c>
      <c r="P2026" s="1" t="str">
        <f t="shared" si="254"/>
        <v>no</v>
      </c>
    </row>
    <row r="2027" spans="1:16" x14ac:dyDescent="0.25">
      <c r="A2027" s="6">
        <f>'4.OVTA Sites-Transects'!B2033</f>
        <v>0</v>
      </c>
      <c r="B2027" s="6">
        <f>'4.OVTA Sites-Transects'!C2033</f>
        <v>0</v>
      </c>
      <c r="C2027" s="6">
        <f>'4.OVTA Sites-Transects'!D2033</f>
        <v>0</v>
      </c>
      <c r="D2027" s="1">
        <f>'4.OVTA Sites-Transects'!E2033</f>
        <v>0</v>
      </c>
      <c r="E2027" s="1">
        <f>'4.OVTA Sites-Transects'!G2033</f>
        <v>0</v>
      </c>
      <c r="F2027" s="1">
        <f>'4.OVTA Sites-Transects'!F2033</f>
        <v>0</v>
      </c>
      <c r="G2027" s="6">
        <f>'4.OVTA Sites-Transects'!H2033</f>
        <v>0</v>
      </c>
      <c r="H2027" s="6">
        <f>'4.OVTA Sites-Transects'!I2033</f>
        <v>0</v>
      </c>
      <c r="I2027" s="193" t="str">
        <f t="shared" si="248"/>
        <v>-</v>
      </c>
      <c r="J2027" s="27" t="str">
        <f t="shared" si="249"/>
        <v>-</v>
      </c>
      <c r="K2027" s="27" t="str">
        <f t="shared" si="250"/>
        <v>-</v>
      </c>
      <c r="L2027" s="27" t="str">
        <f t="shared" si="251"/>
        <v>-</v>
      </c>
      <c r="M2027" s="27" t="str">
        <f t="shared" si="252"/>
        <v>-</v>
      </c>
      <c r="N2027" s="28">
        <f t="shared" si="253"/>
        <v>0</v>
      </c>
      <c r="O2027" s="28">
        <f t="shared" si="255"/>
        <v>0</v>
      </c>
      <c r="P2027" s="1" t="str">
        <f t="shared" si="254"/>
        <v>no</v>
      </c>
    </row>
    <row r="2028" spans="1:16" x14ac:dyDescent="0.25">
      <c r="A2028" s="6">
        <f>'4.OVTA Sites-Transects'!B2034</f>
        <v>0</v>
      </c>
      <c r="B2028" s="6">
        <f>'4.OVTA Sites-Transects'!C2034</f>
        <v>0</v>
      </c>
      <c r="C2028" s="6">
        <f>'4.OVTA Sites-Transects'!D2034</f>
        <v>0</v>
      </c>
      <c r="D2028" s="1">
        <f>'4.OVTA Sites-Transects'!E2034</f>
        <v>0</v>
      </c>
      <c r="E2028" s="1">
        <f>'4.OVTA Sites-Transects'!G2034</f>
        <v>0</v>
      </c>
      <c r="F2028" s="1">
        <f>'4.OVTA Sites-Transects'!F2034</f>
        <v>0</v>
      </c>
      <c r="G2028" s="6">
        <f>'4.OVTA Sites-Transects'!H2034</f>
        <v>0</v>
      </c>
      <c r="H2028" s="6">
        <f>'4.OVTA Sites-Transects'!I2034</f>
        <v>0</v>
      </c>
      <c r="I2028" s="193" t="str">
        <f t="shared" si="248"/>
        <v>-</v>
      </c>
      <c r="J2028" s="27" t="str">
        <f t="shared" si="249"/>
        <v>-</v>
      </c>
      <c r="K2028" s="27" t="str">
        <f t="shared" si="250"/>
        <v>-</v>
      </c>
      <c r="L2028" s="27" t="str">
        <f t="shared" si="251"/>
        <v>-</v>
      </c>
      <c r="M2028" s="27" t="str">
        <f t="shared" si="252"/>
        <v>-</v>
      </c>
      <c r="N2028" s="28">
        <f t="shared" si="253"/>
        <v>0</v>
      </c>
      <c r="O2028" s="28">
        <f t="shared" si="255"/>
        <v>0</v>
      </c>
      <c r="P2028" s="1" t="str">
        <f t="shared" si="254"/>
        <v>no</v>
      </c>
    </row>
    <row r="2029" spans="1:16" x14ac:dyDescent="0.25">
      <c r="A2029" s="6">
        <f>'4.OVTA Sites-Transects'!B2035</f>
        <v>0</v>
      </c>
      <c r="B2029" s="6">
        <f>'4.OVTA Sites-Transects'!C2035</f>
        <v>0</v>
      </c>
      <c r="C2029" s="6">
        <f>'4.OVTA Sites-Transects'!D2035</f>
        <v>0</v>
      </c>
      <c r="D2029" s="1">
        <f>'4.OVTA Sites-Transects'!E2035</f>
        <v>0</v>
      </c>
      <c r="E2029" s="1">
        <f>'4.OVTA Sites-Transects'!G2035</f>
        <v>0</v>
      </c>
      <c r="F2029" s="1">
        <f>'4.OVTA Sites-Transects'!F2035</f>
        <v>0</v>
      </c>
      <c r="G2029" s="6">
        <f>'4.OVTA Sites-Transects'!H2035</f>
        <v>0</v>
      </c>
      <c r="H2029" s="6">
        <f>'4.OVTA Sites-Transects'!I2035</f>
        <v>0</v>
      </c>
      <c r="I2029" s="193" t="str">
        <f t="shared" si="248"/>
        <v>-</v>
      </c>
      <c r="J2029" s="27" t="str">
        <f t="shared" si="249"/>
        <v>-</v>
      </c>
      <c r="K2029" s="27" t="str">
        <f t="shared" si="250"/>
        <v>-</v>
      </c>
      <c r="L2029" s="27" t="str">
        <f t="shared" si="251"/>
        <v>-</v>
      </c>
      <c r="M2029" s="27" t="str">
        <f t="shared" si="252"/>
        <v>-</v>
      </c>
      <c r="N2029" s="28">
        <f t="shared" si="253"/>
        <v>0</v>
      </c>
      <c r="O2029" s="28">
        <f t="shared" si="255"/>
        <v>0</v>
      </c>
      <c r="P2029" s="1" t="str">
        <f t="shared" si="254"/>
        <v>no</v>
      </c>
    </row>
    <row r="2030" spans="1:16" x14ac:dyDescent="0.25">
      <c r="A2030" s="6">
        <f>'4.OVTA Sites-Transects'!B2036</f>
        <v>0</v>
      </c>
      <c r="B2030" s="6">
        <f>'4.OVTA Sites-Transects'!C2036</f>
        <v>0</v>
      </c>
      <c r="C2030" s="6">
        <f>'4.OVTA Sites-Transects'!D2036</f>
        <v>0</v>
      </c>
      <c r="D2030" s="1">
        <f>'4.OVTA Sites-Transects'!E2036</f>
        <v>0</v>
      </c>
      <c r="E2030" s="1">
        <f>'4.OVTA Sites-Transects'!G2036</f>
        <v>0</v>
      </c>
      <c r="F2030" s="1">
        <f>'4.OVTA Sites-Transects'!F2036</f>
        <v>0</v>
      </c>
      <c r="G2030" s="6">
        <f>'4.OVTA Sites-Transects'!H2036</f>
        <v>0</v>
      </c>
      <c r="H2030" s="6">
        <f>'4.OVTA Sites-Transects'!I2036</f>
        <v>0</v>
      </c>
      <c r="I2030" s="193" t="str">
        <f t="shared" si="248"/>
        <v>-</v>
      </c>
      <c r="J2030" s="27" t="str">
        <f t="shared" si="249"/>
        <v>-</v>
      </c>
      <c r="K2030" s="27" t="str">
        <f t="shared" si="250"/>
        <v>-</v>
      </c>
      <c r="L2030" s="27" t="str">
        <f t="shared" si="251"/>
        <v>-</v>
      </c>
      <c r="M2030" s="27" t="str">
        <f t="shared" si="252"/>
        <v>-</v>
      </c>
      <c r="N2030" s="28">
        <f t="shared" si="253"/>
        <v>0</v>
      </c>
      <c r="O2030" s="28">
        <f t="shared" si="255"/>
        <v>0</v>
      </c>
      <c r="P2030" s="1" t="str">
        <f t="shared" si="254"/>
        <v>no</v>
      </c>
    </row>
    <row r="2031" spans="1:16" x14ac:dyDescent="0.25">
      <c r="A2031" s="6">
        <f>'4.OVTA Sites-Transects'!B2037</f>
        <v>0</v>
      </c>
      <c r="B2031" s="6">
        <f>'4.OVTA Sites-Transects'!C2037</f>
        <v>0</v>
      </c>
      <c r="C2031" s="6">
        <f>'4.OVTA Sites-Transects'!D2037</f>
        <v>0</v>
      </c>
      <c r="D2031" s="1">
        <f>'4.OVTA Sites-Transects'!E2037</f>
        <v>0</v>
      </c>
      <c r="E2031" s="1">
        <f>'4.OVTA Sites-Transects'!G2037</f>
        <v>0</v>
      </c>
      <c r="F2031" s="1">
        <f>'4.OVTA Sites-Transects'!F2037</f>
        <v>0</v>
      </c>
      <c r="G2031" s="6">
        <f>'4.OVTA Sites-Transects'!H2037</f>
        <v>0</v>
      </c>
      <c r="H2031" s="6">
        <f>'4.OVTA Sites-Transects'!I2037</f>
        <v>0</v>
      </c>
      <c r="I2031" s="193" t="str">
        <f t="shared" si="248"/>
        <v>-</v>
      </c>
      <c r="J2031" s="27" t="str">
        <f t="shared" si="249"/>
        <v>-</v>
      </c>
      <c r="K2031" s="27" t="str">
        <f t="shared" si="250"/>
        <v>-</v>
      </c>
      <c r="L2031" s="27" t="str">
        <f t="shared" si="251"/>
        <v>-</v>
      </c>
      <c r="M2031" s="27" t="str">
        <f t="shared" si="252"/>
        <v>-</v>
      </c>
      <c r="N2031" s="28">
        <f t="shared" si="253"/>
        <v>0</v>
      </c>
      <c r="O2031" s="28">
        <f t="shared" si="255"/>
        <v>0</v>
      </c>
      <c r="P2031" s="1" t="str">
        <f t="shared" si="254"/>
        <v>no</v>
      </c>
    </row>
    <row r="2032" spans="1:16" x14ac:dyDescent="0.25">
      <c r="A2032" s="6">
        <f>'4.OVTA Sites-Transects'!B2038</f>
        <v>0</v>
      </c>
      <c r="B2032" s="6">
        <f>'4.OVTA Sites-Transects'!C2038</f>
        <v>0</v>
      </c>
      <c r="C2032" s="6">
        <f>'4.OVTA Sites-Transects'!D2038</f>
        <v>0</v>
      </c>
      <c r="D2032" s="1">
        <f>'4.OVTA Sites-Transects'!E2038</f>
        <v>0</v>
      </c>
      <c r="E2032" s="1">
        <f>'4.OVTA Sites-Transects'!G2038</f>
        <v>0</v>
      </c>
      <c r="F2032" s="1">
        <f>'4.OVTA Sites-Transects'!F2038</f>
        <v>0</v>
      </c>
      <c r="G2032" s="6">
        <f>'4.OVTA Sites-Transects'!H2038</f>
        <v>0</v>
      </c>
      <c r="H2032" s="6">
        <f>'4.OVTA Sites-Transects'!I2038</f>
        <v>0</v>
      </c>
      <c r="I2032" s="193" t="str">
        <f t="shared" si="248"/>
        <v>-</v>
      </c>
      <c r="J2032" s="27" t="str">
        <f t="shared" si="249"/>
        <v>-</v>
      </c>
      <c r="K2032" s="27" t="str">
        <f t="shared" si="250"/>
        <v>-</v>
      </c>
      <c r="L2032" s="27" t="str">
        <f t="shared" si="251"/>
        <v>-</v>
      </c>
      <c r="M2032" s="27" t="str">
        <f t="shared" si="252"/>
        <v>-</v>
      </c>
      <c r="N2032" s="28">
        <f t="shared" si="253"/>
        <v>0</v>
      </c>
      <c r="O2032" s="28">
        <f t="shared" si="255"/>
        <v>0</v>
      </c>
      <c r="P2032" s="1" t="str">
        <f t="shared" si="254"/>
        <v>no</v>
      </c>
    </row>
    <row r="2033" spans="1:16" x14ac:dyDescent="0.25">
      <c r="A2033" s="6">
        <f>'4.OVTA Sites-Transects'!B2039</f>
        <v>0</v>
      </c>
      <c r="B2033" s="6">
        <f>'4.OVTA Sites-Transects'!C2039</f>
        <v>0</v>
      </c>
      <c r="C2033" s="6">
        <f>'4.OVTA Sites-Transects'!D2039</f>
        <v>0</v>
      </c>
      <c r="D2033" s="1">
        <f>'4.OVTA Sites-Transects'!E2039</f>
        <v>0</v>
      </c>
      <c r="E2033" s="1">
        <f>'4.OVTA Sites-Transects'!G2039</f>
        <v>0</v>
      </c>
      <c r="F2033" s="1">
        <f>'4.OVTA Sites-Transects'!F2039</f>
        <v>0</v>
      </c>
      <c r="G2033" s="6">
        <f>'4.OVTA Sites-Transects'!H2039</f>
        <v>0</v>
      </c>
      <c r="H2033" s="6">
        <f>'4.OVTA Sites-Transects'!I2039</f>
        <v>0</v>
      </c>
      <c r="I2033" s="193" t="str">
        <f t="shared" si="248"/>
        <v>-</v>
      </c>
      <c r="J2033" s="27" t="str">
        <f t="shared" si="249"/>
        <v>-</v>
      </c>
      <c r="K2033" s="27" t="str">
        <f t="shared" si="250"/>
        <v>-</v>
      </c>
      <c r="L2033" s="27" t="str">
        <f t="shared" si="251"/>
        <v>-</v>
      </c>
      <c r="M2033" s="27" t="str">
        <f t="shared" si="252"/>
        <v>-</v>
      </c>
      <c r="N2033" s="28">
        <f t="shared" si="253"/>
        <v>0</v>
      </c>
      <c r="O2033" s="28">
        <f t="shared" si="255"/>
        <v>0</v>
      </c>
      <c r="P2033" s="1" t="str">
        <f t="shared" si="254"/>
        <v>no</v>
      </c>
    </row>
    <row r="2034" spans="1:16" x14ac:dyDescent="0.25">
      <c r="A2034" s="6">
        <f>'4.OVTA Sites-Transects'!B2040</f>
        <v>0</v>
      </c>
      <c r="B2034" s="6">
        <f>'4.OVTA Sites-Transects'!C2040</f>
        <v>0</v>
      </c>
      <c r="C2034" s="6">
        <f>'4.OVTA Sites-Transects'!D2040</f>
        <v>0</v>
      </c>
      <c r="D2034" s="1">
        <f>'4.OVTA Sites-Transects'!E2040</f>
        <v>0</v>
      </c>
      <c r="E2034" s="1">
        <f>'4.OVTA Sites-Transects'!G2040</f>
        <v>0</v>
      </c>
      <c r="F2034" s="1">
        <f>'4.OVTA Sites-Transects'!F2040</f>
        <v>0</v>
      </c>
      <c r="G2034" s="6">
        <f>'4.OVTA Sites-Transects'!H2040</f>
        <v>0</v>
      </c>
      <c r="H2034" s="6">
        <f>'4.OVTA Sites-Transects'!I2040</f>
        <v>0</v>
      </c>
      <c r="I2034" s="193" t="str">
        <f t="shared" si="248"/>
        <v>-</v>
      </c>
      <c r="J2034" s="27" t="str">
        <f t="shared" si="249"/>
        <v>-</v>
      </c>
      <c r="K2034" s="27" t="str">
        <f t="shared" si="250"/>
        <v>-</v>
      </c>
      <c r="L2034" s="27" t="str">
        <f t="shared" si="251"/>
        <v>-</v>
      </c>
      <c r="M2034" s="27" t="str">
        <f t="shared" si="252"/>
        <v>-</v>
      </c>
      <c r="N2034" s="28">
        <f t="shared" si="253"/>
        <v>0</v>
      </c>
      <c r="O2034" s="28">
        <f t="shared" si="255"/>
        <v>0</v>
      </c>
      <c r="P2034" s="1" t="str">
        <f t="shared" si="254"/>
        <v>no</v>
      </c>
    </row>
    <row r="2035" spans="1:16" x14ac:dyDescent="0.25">
      <c r="A2035" s="6">
        <f>'4.OVTA Sites-Transects'!B2041</f>
        <v>0</v>
      </c>
      <c r="B2035" s="6">
        <f>'4.OVTA Sites-Transects'!C2041</f>
        <v>0</v>
      </c>
      <c r="C2035" s="6">
        <f>'4.OVTA Sites-Transects'!D2041</f>
        <v>0</v>
      </c>
      <c r="D2035" s="1">
        <f>'4.OVTA Sites-Transects'!E2041</f>
        <v>0</v>
      </c>
      <c r="E2035" s="1">
        <f>'4.OVTA Sites-Transects'!G2041</f>
        <v>0</v>
      </c>
      <c r="F2035" s="1">
        <f>'4.OVTA Sites-Transects'!F2041</f>
        <v>0</v>
      </c>
      <c r="G2035" s="6">
        <f>'4.OVTA Sites-Transects'!H2041</f>
        <v>0</v>
      </c>
      <c r="H2035" s="6">
        <f>'4.OVTA Sites-Transects'!I2041</f>
        <v>0</v>
      </c>
      <c r="I2035" s="193" t="str">
        <f t="shared" si="248"/>
        <v>-</v>
      </c>
      <c r="J2035" s="27" t="str">
        <f t="shared" si="249"/>
        <v>-</v>
      </c>
      <c r="K2035" s="27" t="str">
        <f t="shared" si="250"/>
        <v>-</v>
      </c>
      <c r="L2035" s="27" t="str">
        <f t="shared" si="251"/>
        <v>-</v>
      </c>
      <c r="M2035" s="27" t="str">
        <f t="shared" si="252"/>
        <v>-</v>
      </c>
      <c r="N2035" s="28">
        <f t="shared" si="253"/>
        <v>0</v>
      </c>
      <c r="O2035" s="28">
        <f t="shared" si="255"/>
        <v>0</v>
      </c>
      <c r="P2035" s="1" t="str">
        <f t="shared" si="254"/>
        <v>no</v>
      </c>
    </row>
    <row r="2036" spans="1:16" x14ac:dyDescent="0.25">
      <c r="A2036" s="6">
        <f>'4.OVTA Sites-Transects'!B2042</f>
        <v>0</v>
      </c>
      <c r="B2036" s="6">
        <f>'4.OVTA Sites-Transects'!C2042</f>
        <v>0</v>
      </c>
      <c r="C2036" s="6">
        <f>'4.OVTA Sites-Transects'!D2042</f>
        <v>0</v>
      </c>
      <c r="D2036" s="1">
        <f>'4.OVTA Sites-Transects'!E2042</f>
        <v>0</v>
      </c>
      <c r="E2036" s="1">
        <f>'4.OVTA Sites-Transects'!G2042</f>
        <v>0</v>
      </c>
      <c r="F2036" s="1">
        <f>'4.OVTA Sites-Transects'!F2042</f>
        <v>0</v>
      </c>
      <c r="G2036" s="6">
        <f>'4.OVTA Sites-Transects'!H2042</f>
        <v>0</v>
      </c>
      <c r="H2036" s="6">
        <f>'4.OVTA Sites-Transects'!I2042</f>
        <v>0</v>
      </c>
      <c r="I2036" s="193" t="str">
        <f t="shared" si="248"/>
        <v>-</v>
      </c>
      <c r="J2036" s="27" t="str">
        <f t="shared" si="249"/>
        <v>-</v>
      </c>
      <c r="K2036" s="27" t="str">
        <f t="shared" si="250"/>
        <v>-</v>
      </c>
      <c r="L2036" s="27" t="str">
        <f t="shared" si="251"/>
        <v>-</v>
      </c>
      <c r="M2036" s="27" t="str">
        <f t="shared" si="252"/>
        <v>-</v>
      </c>
      <c r="N2036" s="28">
        <f t="shared" si="253"/>
        <v>0</v>
      </c>
      <c r="O2036" s="28">
        <f t="shared" si="255"/>
        <v>0</v>
      </c>
      <c r="P2036" s="1" t="str">
        <f t="shared" si="254"/>
        <v>no</v>
      </c>
    </row>
    <row r="2037" spans="1:16" x14ac:dyDescent="0.25">
      <c r="A2037" s="6">
        <f>'4.OVTA Sites-Transects'!B2043</f>
        <v>0</v>
      </c>
      <c r="B2037" s="6">
        <f>'4.OVTA Sites-Transects'!C2043</f>
        <v>0</v>
      </c>
      <c r="C2037" s="6">
        <f>'4.OVTA Sites-Transects'!D2043</f>
        <v>0</v>
      </c>
      <c r="D2037" s="1">
        <f>'4.OVTA Sites-Transects'!E2043</f>
        <v>0</v>
      </c>
      <c r="E2037" s="1">
        <f>'4.OVTA Sites-Transects'!G2043</f>
        <v>0</v>
      </c>
      <c r="F2037" s="1">
        <f>'4.OVTA Sites-Transects'!F2043</f>
        <v>0</v>
      </c>
      <c r="G2037" s="6">
        <f>'4.OVTA Sites-Transects'!H2043</f>
        <v>0</v>
      </c>
      <c r="H2037" s="6">
        <f>'4.OVTA Sites-Transects'!I2043</f>
        <v>0</v>
      </c>
      <c r="I2037" s="193" t="str">
        <f t="shared" si="248"/>
        <v>-</v>
      </c>
      <c r="J2037" s="27" t="str">
        <f t="shared" si="249"/>
        <v>-</v>
      </c>
      <c r="K2037" s="27" t="str">
        <f t="shared" si="250"/>
        <v>-</v>
      </c>
      <c r="L2037" s="27" t="str">
        <f t="shared" si="251"/>
        <v>-</v>
      </c>
      <c r="M2037" s="27" t="str">
        <f t="shared" si="252"/>
        <v>-</v>
      </c>
      <c r="N2037" s="28">
        <f t="shared" si="253"/>
        <v>0</v>
      </c>
      <c r="O2037" s="28">
        <f t="shared" si="255"/>
        <v>0</v>
      </c>
      <c r="P2037" s="1" t="str">
        <f t="shared" si="254"/>
        <v>no</v>
      </c>
    </row>
    <row r="2038" spans="1:16" x14ac:dyDescent="0.25">
      <c r="A2038" s="6">
        <f>'4.OVTA Sites-Transects'!B2044</f>
        <v>0</v>
      </c>
      <c r="B2038" s="6">
        <f>'4.OVTA Sites-Transects'!C2044</f>
        <v>0</v>
      </c>
      <c r="C2038" s="6">
        <f>'4.OVTA Sites-Transects'!D2044</f>
        <v>0</v>
      </c>
      <c r="D2038" s="1">
        <f>'4.OVTA Sites-Transects'!E2044</f>
        <v>0</v>
      </c>
      <c r="E2038" s="1">
        <f>'4.OVTA Sites-Transects'!G2044</f>
        <v>0</v>
      </c>
      <c r="F2038" s="1">
        <f>'4.OVTA Sites-Transects'!F2044</f>
        <v>0</v>
      </c>
      <c r="G2038" s="6">
        <f>'4.OVTA Sites-Transects'!H2044</f>
        <v>0</v>
      </c>
      <c r="H2038" s="6">
        <f>'4.OVTA Sites-Transects'!I2044</f>
        <v>0</v>
      </c>
      <c r="I2038" s="193" t="str">
        <f t="shared" si="248"/>
        <v>-</v>
      </c>
      <c r="J2038" s="27" t="str">
        <f t="shared" si="249"/>
        <v>-</v>
      </c>
      <c r="K2038" s="27" t="str">
        <f t="shared" si="250"/>
        <v>-</v>
      </c>
      <c r="L2038" s="27" t="str">
        <f t="shared" si="251"/>
        <v>-</v>
      </c>
      <c r="M2038" s="27" t="str">
        <f t="shared" si="252"/>
        <v>-</v>
      </c>
      <c r="N2038" s="28">
        <f t="shared" si="253"/>
        <v>0</v>
      </c>
      <c r="O2038" s="28">
        <f t="shared" si="255"/>
        <v>0</v>
      </c>
      <c r="P2038" s="1" t="str">
        <f t="shared" si="254"/>
        <v>no</v>
      </c>
    </row>
    <row r="2039" spans="1:16" x14ac:dyDescent="0.25">
      <c r="A2039" s="6">
        <f>'4.OVTA Sites-Transects'!B2045</f>
        <v>0</v>
      </c>
      <c r="B2039" s="6">
        <f>'4.OVTA Sites-Transects'!C2045</f>
        <v>0</v>
      </c>
      <c r="C2039" s="6">
        <f>'4.OVTA Sites-Transects'!D2045</f>
        <v>0</v>
      </c>
      <c r="D2039" s="1">
        <f>'4.OVTA Sites-Transects'!E2045</f>
        <v>0</v>
      </c>
      <c r="E2039" s="1">
        <f>'4.OVTA Sites-Transects'!G2045</f>
        <v>0</v>
      </c>
      <c r="F2039" s="1">
        <f>'4.OVTA Sites-Transects'!F2045</f>
        <v>0</v>
      </c>
      <c r="G2039" s="6">
        <f>'4.OVTA Sites-Transects'!H2045</f>
        <v>0</v>
      </c>
      <c r="H2039" s="6">
        <f>'4.OVTA Sites-Transects'!I2045</f>
        <v>0</v>
      </c>
      <c r="I2039" s="193" t="str">
        <f t="shared" si="248"/>
        <v>-</v>
      </c>
      <c r="J2039" s="27" t="str">
        <f t="shared" si="249"/>
        <v>-</v>
      </c>
      <c r="K2039" s="27" t="str">
        <f t="shared" si="250"/>
        <v>-</v>
      </c>
      <c r="L2039" s="27" t="str">
        <f t="shared" si="251"/>
        <v>-</v>
      </c>
      <c r="M2039" s="27" t="str">
        <f t="shared" si="252"/>
        <v>-</v>
      </c>
      <c r="N2039" s="28">
        <f t="shared" si="253"/>
        <v>0</v>
      </c>
      <c r="O2039" s="28">
        <f t="shared" si="255"/>
        <v>0</v>
      </c>
      <c r="P2039" s="1" t="str">
        <f t="shared" si="254"/>
        <v>no</v>
      </c>
    </row>
    <row r="2040" spans="1:16" x14ac:dyDescent="0.25">
      <c r="A2040" s="6">
        <f>'4.OVTA Sites-Transects'!B2046</f>
        <v>0</v>
      </c>
      <c r="B2040" s="6">
        <f>'4.OVTA Sites-Transects'!C2046</f>
        <v>0</v>
      </c>
      <c r="C2040" s="6">
        <f>'4.OVTA Sites-Transects'!D2046</f>
        <v>0</v>
      </c>
      <c r="D2040" s="1">
        <f>'4.OVTA Sites-Transects'!E2046</f>
        <v>0</v>
      </c>
      <c r="E2040" s="1">
        <f>'4.OVTA Sites-Transects'!G2046</f>
        <v>0</v>
      </c>
      <c r="F2040" s="1">
        <f>'4.OVTA Sites-Transects'!F2046</f>
        <v>0</v>
      </c>
      <c r="G2040" s="6">
        <f>'4.OVTA Sites-Transects'!H2046</f>
        <v>0</v>
      </c>
      <c r="H2040" s="6">
        <f>'4.OVTA Sites-Transects'!I2046</f>
        <v>0</v>
      </c>
      <c r="I2040" s="193" t="str">
        <f t="shared" si="248"/>
        <v>-</v>
      </c>
      <c r="J2040" s="27" t="str">
        <f t="shared" si="249"/>
        <v>-</v>
      </c>
      <c r="K2040" s="27" t="str">
        <f t="shared" si="250"/>
        <v>-</v>
      </c>
      <c r="L2040" s="27" t="str">
        <f t="shared" si="251"/>
        <v>-</v>
      </c>
      <c r="M2040" s="27" t="str">
        <f t="shared" si="252"/>
        <v>-</v>
      </c>
      <c r="N2040" s="28">
        <f t="shared" si="253"/>
        <v>0</v>
      </c>
      <c r="O2040" s="28">
        <f t="shared" si="255"/>
        <v>0</v>
      </c>
      <c r="P2040" s="1" t="str">
        <f t="shared" si="254"/>
        <v>no</v>
      </c>
    </row>
    <row r="2041" spans="1:16" x14ac:dyDescent="0.25">
      <c r="A2041" s="6">
        <f>'4.OVTA Sites-Transects'!B2047</f>
        <v>0</v>
      </c>
      <c r="B2041" s="6">
        <f>'4.OVTA Sites-Transects'!C2047</f>
        <v>0</v>
      </c>
      <c r="C2041" s="6">
        <f>'4.OVTA Sites-Transects'!D2047</f>
        <v>0</v>
      </c>
      <c r="D2041" s="1">
        <f>'4.OVTA Sites-Transects'!E2047</f>
        <v>0</v>
      </c>
      <c r="E2041" s="1">
        <f>'4.OVTA Sites-Transects'!G2047</f>
        <v>0</v>
      </c>
      <c r="F2041" s="1">
        <f>'4.OVTA Sites-Transects'!F2047</f>
        <v>0</v>
      </c>
      <c r="G2041" s="6">
        <f>'4.OVTA Sites-Transects'!H2047</f>
        <v>0</v>
      </c>
      <c r="H2041" s="6">
        <f>'4.OVTA Sites-Transects'!I2047</f>
        <v>0</v>
      </c>
      <c r="I2041" s="193" t="str">
        <f t="shared" si="248"/>
        <v>-</v>
      </c>
      <c r="J2041" s="27" t="str">
        <f t="shared" si="249"/>
        <v>-</v>
      </c>
      <c r="K2041" s="27" t="str">
        <f t="shared" si="250"/>
        <v>-</v>
      </c>
      <c r="L2041" s="27" t="str">
        <f t="shared" si="251"/>
        <v>-</v>
      </c>
      <c r="M2041" s="27" t="str">
        <f t="shared" si="252"/>
        <v>-</v>
      </c>
      <c r="N2041" s="28">
        <f t="shared" si="253"/>
        <v>0</v>
      </c>
      <c r="O2041" s="28">
        <f t="shared" si="255"/>
        <v>0</v>
      </c>
      <c r="P2041" s="1" t="str">
        <f t="shared" si="254"/>
        <v>no</v>
      </c>
    </row>
    <row r="2042" spans="1:16" x14ac:dyDescent="0.25">
      <c r="A2042" s="6">
        <f>'4.OVTA Sites-Transects'!B2048</f>
        <v>0</v>
      </c>
      <c r="B2042" s="6">
        <f>'4.OVTA Sites-Transects'!C2048</f>
        <v>0</v>
      </c>
      <c r="C2042" s="6">
        <f>'4.OVTA Sites-Transects'!D2048</f>
        <v>0</v>
      </c>
      <c r="D2042" s="1">
        <f>'4.OVTA Sites-Transects'!E2048</f>
        <v>0</v>
      </c>
      <c r="E2042" s="1">
        <f>'4.OVTA Sites-Transects'!G2048</f>
        <v>0</v>
      </c>
      <c r="F2042" s="1">
        <f>'4.OVTA Sites-Transects'!F2048</f>
        <v>0</v>
      </c>
      <c r="G2042" s="6">
        <f>'4.OVTA Sites-Transects'!H2048</f>
        <v>0</v>
      </c>
      <c r="H2042" s="6">
        <f>'4.OVTA Sites-Transects'!I2048</f>
        <v>0</v>
      </c>
      <c r="I2042" s="193" t="str">
        <f t="shared" si="248"/>
        <v>-</v>
      </c>
      <c r="J2042" s="27" t="str">
        <f t="shared" si="249"/>
        <v>-</v>
      </c>
      <c r="K2042" s="27" t="str">
        <f t="shared" si="250"/>
        <v>-</v>
      </c>
      <c r="L2042" s="27" t="str">
        <f t="shared" si="251"/>
        <v>-</v>
      </c>
      <c r="M2042" s="27" t="str">
        <f t="shared" si="252"/>
        <v>-</v>
      </c>
      <c r="N2042" s="28">
        <f t="shared" si="253"/>
        <v>0</v>
      </c>
      <c r="O2042" s="28">
        <f t="shared" si="255"/>
        <v>0</v>
      </c>
      <c r="P2042" s="1" t="str">
        <f t="shared" si="254"/>
        <v>no</v>
      </c>
    </row>
    <row r="2043" spans="1:16" x14ac:dyDescent="0.25">
      <c r="A2043" s="6">
        <f>'4.OVTA Sites-Transects'!B2049</f>
        <v>0</v>
      </c>
      <c r="B2043" s="6">
        <f>'4.OVTA Sites-Transects'!C2049</f>
        <v>0</v>
      </c>
      <c r="C2043" s="6">
        <f>'4.OVTA Sites-Transects'!D2049</f>
        <v>0</v>
      </c>
      <c r="D2043" s="1">
        <f>'4.OVTA Sites-Transects'!E2049</f>
        <v>0</v>
      </c>
      <c r="E2043" s="1">
        <f>'4.OVTA Sites-Transects'!G2049</f>
        <v>0</v>
      </c>
      <c r="F2043" s="1">
        <f>'4.OVTA Sites-Transects'!F2049</f>
        <v>0</v>
      </c>
      <c r="G2043" s="6">
        <f>'4.OVTA Sites-Transects'!H2049</f>
        <v>0</v>
      </c>
      <c r="H2043" s="6">
        <f>'4.OVTA Sites-Transects'!I2049</f>
        <v>0</v>
      </c>
      <c r="I2043" s="193" t="str">
        <f t="shared" si="248"/>
        <v>-</v>
      </c>
      <c r="J2043" s="27" t="str">
        <f t="shared" si="249"/>
        <v>-</v>
      </c>
      <c r="K2043" s="27" t="str">
        <f t="shared" si="250"/>
        <v>-</v>
      </c>
      <c r="L2043" s="27" t="str">
        <f t="shared" si="251"/>
        <v>-</v>
      </c>
      <c r="M2043" s="27" t="str">
        <f t="shared" si="252"/>
        <v>-</v>
      </c>
      <c r="N2043" s="28">
        <f t="shared" si="253"/>
        <v>0</v>
      </c>
      <c r="O2043" s="28">
        <f t="shared" si="255"/>
        <v>0</v>
      </c>
      <c r="P2043" s="1" t="str">
        <f t="shared" si="254"/>
        <v>no</v>
      </c>
    </row>
    <row r="2044" spans="1:16" x14ac:dyDescent="0.25">
      <c r="A2044" s="6">
        <f>'4.OVTA Sites-Transects'!B2050</f>
        <v>0</v>
      </c>
      <c r="B2044" s="6">
        <f>'4.OVTA Sites-Transects'!C2050</f>
        <v>0</v>
      </c>
      <c r="C2044" s="6">
        <f>'4.OVTA Sites-Transects'!D2050</f>
        <v>0</v>
      </c>
      <c r="D2044" s="1">
        <f>'4.OVTA Sites-Transects'!E2050</f>
        <v>0</v>
      </c>
      <c r="E2044" s="1">
        <f>'4.OVTA Sites-Transects'!G2050</f>
        <v>0</v>
      </c>
      <c r="F2044" s="1">
        <f>'4.OVTA Sites-Transects'!F2050</f>
        <v>0</v>
      </c>
      <c r="G2044" s="6">
        <f>'4.OVTA Sites-Transects'!H2050</f>
        <v>0</v>
      </c>
      <c r="H2044" s="6">
        <f>'4.OVTA Sites-Transects'!I2050</f>
        <v>0</v>
      </c>
      <c r="I2044" s="193" t="str">
        <f t="shared" si="248"/>
        <v>-</v>
      </c>
      <c r="J2044" s="27" t="str">
        <f t="shared" si="249"/>
        <v>-</v>
      </c>
      <c r="K2044" s="27" t="str">
        <f t="shared" si="250"/>
        <v>-</v>
      </c>
      <c r="L2044" s="27" t="str">
        <f t="shared" si="251"/>
        <v>-</v>
      </c>
      <c r="M2044" s="27" t="str">
        <f t="shared" si="252"/>
        <v>-</v>
      </c>
      <c r="N2044" s="28">
        <f t="shared" si="253"/>
        <v>0</v>
      </c>
      <c r="O2044" s="28">
        <f t="shared" si="255"/>
        <v>0</v>
      </c>
      <c r="P2044" s="1" t="str">
        <f t="shared" si="254"/>
        <v>no</v>
      </c>
    </row>
    <row r="2045" spans="1:16" x14ac:dyDescent="0.25">
      <c r="A2045" s="6">
        <f>'4.OVTA Sites-Transects'!B2051</f>
        <v>0</v>
      </c>
      <c r="B2045" s="6">
        <f>'4.OVTA Sites-Transects'!C2051</f>
        <v>0</v>
      </c>
      <c r="C2045" s="6">
        <f>'4.OVTA Sites-Transects'!D2051</f>
        <v>0</v>
      </c>
      <c r="D2045" s="1">
        <f>'4.OVTA Sites-Transects'!E2051</f>
        <v>0</v>
      </c>
      <c r="E2045" s="1">
        <f>'4.OVTA Sites-Transects'!G2051</f>
        <v>0</v>
      </c>
      <c r="F2045" s="1">
        <f>'4.OVTA Sites-Transects'!F2051</f>
        <v>0</v>
      </c>
      <c r="G2045" s="6">
        <f>'4.OVTA Sites-Transects'!H2051</f>
        <v>0</v>
      </c>
      <c r="H2045" s="6">
        <f>'4.OVTA Sites-Transects'!I2051</f>
        <v>0</v>
      </c>
      <c r="I2045" s="193" t="str">
        <f t="shared" si="248"/>
        <v>-</v>
      </c>
      <c r="J2045" s="27" t="str">
        <f t="shared" si="249"/>
        <v>-</v>
      </c>
      <c r="K2045" s="27" t="str">
        <f t="shared" si="250"/>
        <v>-</v>
      </c>
      <c r="L2045" s="27" t="str">
        <f t="shared" si="251"/>
        <v>-</v>
      </c>
      <c r="M2045" s="27" t="str">
        <f t="shared" si="252"/>
        <v>-</v>
      </c>
      <c r="N2045" s="28">
        <f t="shared" si="253"/>
        <v>0</v>
      </c>
      <c r="O2045" s="28">
        <f t="shared" si="255"/>
        <v>0</v>
      </c>
      <c r="P2045" s="1" t="str">
        <f t="shared" si="254"/>
        <v>no</v>
      </c>
    </row>
    <row r="2046" spans="1:16" x14ac:dyDescent="0.25">
      <c r="A2046" s="6">
        <f>'4.OVTA Sites-Transects'!B2052</f>
        <v>0</v>
      </c>
      <c r="B2046" s="6">
        <f>'4.OVTA Sites-Transects'!C2052</f>
        <v>0</v>
      </c>
      <c r="C2046" s="6">
        <f>'4.OVTA Sites-Transects'!D2052</f>
        <v>0</v>
      </c>
      <c r="D2046" s="1">
        <f>'4.OVTA Sites-Transects'!E2052</f>
        <v>0</v>
      </c>
      <c r="E2046" s="1">
        <f>'4.OVTA Sites-Transects'!G2052</f>
        <v>0</v>
      </c>
      <c r="F2046" s="1">
        <f>'4.OVTA Sites-Transects'!F2052</f>
        <v>0</v>
      </c>
      <c r="G2046" s="6">
        <f>'4.OVTA Sites-Transects'!H2052</f>
        <v>0</v>
      </c>
      <c r="H2046" s="6">
        <f>'4.OVTA Sites-Transects'!I2052</f>
        <v>0</v>
      </c>
      <c r="I2046" s="193" t="str">
        <f t="shared" si="248"/>
        <v>-</v>
      </c>
      <c r="J2046" s="27" t="str">
        <f t="shared" si="249"/>
        <v>-</v>
      </c>
      <c r="K2046" s="27" t="str">
        <f t="shared" si="250"/>
        <v>-</v>
      </c>
      <c r="L2046" s="27" t="str">
        <f t="shared" si="251"/>
        <v>-</v>
      </c>
      <c r="M2046" s="27" t="str">
        <f t="shared" si="252"/>
        <v>-</v>
      </c>
      <c r="N2046" s="28">
        <f t="shared" si="253"/>
        <v>0</v>
      </c>
      <c r="O2046" s="28">
        <f t="shared" si="255"/>
        <v>0</v>
      </c>
      <c r="P2046" s="1" t="str">
        <f t="shared" si="254"/>
        <v>no</v>
      </c>
    </row>
    <row r="2047" spans="1:16" x14ac:dyDescent="0.25">
      <c r="A2047" s="6">
        <f>'4.OVTA Sites-Transects'!B2053</f>
        <v>0</v>
      </c>
      <c r="B2047" s="6">
        <f>'4.OVTA Sites-Transects'!C2053</f>
        <v>0</v>
      </c>
      <c r="C2047" s="6">
        <f>'4.OVTA Sites-Transects'!D2053</f>
        <v>0</v>
      </c>
      <c r="D2047" s="1">
        <f>'4.OVTA Sites-Transects'!E2053</f>
        <v>0</v>
      </c>
      <c r="E2047" s="1">
        <f>'4.OVTA Sites-Transects'!G2053</f>
        <v>0</v>
      </c>
      <c r="F2047" s="1">
        <f>'4.OVTA Sites-Transects'!F2053</f>
        <v>0</v>
      </c>
      <c r="G2047" s="6">
        <f>'4.OVTA Sites-Transects'!H2053</f>
        <v>0</v>
      </c>
      <c r="H2047" s="6">
        <f>'4.OVTA Sites-Transects'!I2053</f>
        <v>0</v>
      </c>
      <c r="I2047" s="193" t="str">
        <f t="shared" si="248"/>
        <v>-</v>
      </c>
      <c r="J2047" s="27" t="str">
        <f t="shared" si="249"/>
        <v>-</v>
      </c>
      <c r="K2047" s="27" t="str">
        <f t="shared" si="250"/>
        <v>-</v>
      </c>
      <c r="L2047" s="27" t="str">
        <f t="shared" si="251"/>
        <v>-</v>
      </c>
      <c r="M2047" s="27" t="str">
        <f t="shared" si="252"/>
        <v>-</v>
      </c>
      <c r="N2047" s="28">
        <f t="shared" si="253"/>
        <v>0</v>
      </c>
      <c r="O2047" s="28">
        <f t="shared" si="255"/>
        <v>0</v>
      </c>
      <c r="P2047" s="1" t="str">
        <f t="shared" si="254"/>
        <v>no</v>
      </c>
    </row>
    <row r="2048" spans="1:16" x14ac:dyDescent="0.25">
      <c r="A2048" s="6">
        <f>'4.OVTA Sites-Transects'!B2054</f>
        <v>0</v>
      </c>
      <c r="B2048" s="6">
        <f>'4.OVTA Sites-Transects'!C2054</f>
        <v>0</v>
      </c>
      <c r="C2048" s="6">
        <f>'4.OVTA Sites-Transects'!D2054</f>
        <v>0</v>
      </c>
      <c r="D2048" s="1">
        <f>'4.OVTA Sites-Transects'!E2054</f>
        <v>0</v>
      </c>
      <c r="E2048" s="1">
        <f>'4.OVTA Sites-Transects'!G2054</f>
        <v>0</v>
      </c>
      <c r="F2048" s="1">
        <f>'4.OVTA Sites-Transects'!F2054</f>
        <v>0</v>
      </c>
      <c r="G2048" s="6">
        <f>'4.OVTA Sites-Transects'!H2054</f>
        <v>0</v>
      </c>
      <c r="H2048" s="6">
        <f>'4.OVTA Sites-Transects'!I2054</f>
        <v>0</v>
      </c>
      <c r="I2048" s="193" t="str">
        <f t="shared" si="248"/>
        <v>-</v>
      </c>
      <c r="J2048" s="27" t="str">
        <f t="shared" si="249"/>
        <v>-</v>
      </c>
      <c r="K2048" s="27" t="str">
        <f t="shared" si="250"/>
        <v>-</v>
      </c>
      <c r="L2048" s="27" t="str">
        <f t="shared" si="251"/>
        <v>-</v>
      </c>
      <c r="M2048" s="27" t="str">
        <f t="shared" si="252"/>
        <v>-</v>
      </c>
      <c r="N2048" s="28">
        <f t="shared" si="253"/>
        <v>0</v>
      </c>
      <c r="O2048" s="28">
        <f t="shared" si="255"/>
        <v>0</v>
      </c>
      <c r="P2048" s="1" t="str">
        <f t="shared" si="254"/>
        <v>no</v>
      </c>
    </row>
    <row r="2049" spans="1:16" x14ac:dyDescent="0.25">
      <c r="A2049" s="6">
        <f>'4.OVTA Sites-Transects'!B2055</f>
        <v>0</v>
      </c>
      <c r="B2049" s="6">
        <f>'4.OVTA Sites-Transects'!C2055</f>
        <v>0</v>
      </c>
      <c r="C2049" s="6">
        <f>'4.OVTA Sites-Transects'!D2055</f>
        <v>0</v>
      </c>
      <c r="D2049" s="1">
        <f>'4.OVTA Sites-Transects'!E2055</f>
        <v>0</v>
      </c>
      <c r="E2049" s="1">
        <f>'4.OVTA Sites-Transects'!G2055</f>
        <v>0</v>
      </c>
      <c r="F2049" s="1">
        <f>'4.OVTA Sites-Transects'!F2055</f>
        <v>0</v>
      </c>
      <c r="G2049" s="6">
        <f>'4.OVTA Sites-Transects'!H2055</f>
        <v>0</v>
      </c>
      <c r="H2049" s="6">
        <f>'4.OVTA Sites-Transects'!I2055</f>
        <v>0</v>
      </c>
      <c r="I2049" s="193" t="str">
        <f t="shared" si="248"/>
        <v>-</v>
      </c>
      <c r="J2049" s="27" t="str">
        <f t="shared" si="249"/>
        <v>-</v>
      </c>
      <c r="K2049" s="27" t="str">
        <f t="shared" si="250"/>
        <v>-</v>
      </c>
      <c r="L2049" s="27" t="str">
        <f t="shared" si="251"/>
        <v>-</v>
      </c>
      <c r="M2049" s="27" t="str">
        <f t="shared" si="252"/>
        <v>-</v>
      </c>
      <c r="N2049" s="28">
        <f t="shared" si="253"/>
        <v>0</v>
      </c>
      <c r="O2049" s="28">
        <f t="shared" si="255"/>
        <v>0</v>
      </c>
      <c r="P2049" s="1" t="str">
        <f t="shared" si="254"/>
        <v>no</v>
      </c>
    </row>
    <row r="2050" spans="1:16" x14ac:dyDescent="0.25">
      <c r="A2050" s="6">
        <f>'4.OVTA Sites-Transects'!B2056</f>
        <v>0</v>
      </c>
      <c r="B2050" s="6">
        <f>'4.OVTA Sites-Transects'!C2056</f>
        <v>0</v>
      </c>
      <c r="C2050" s="6">
        <f>'4.OVTA Sites-Transects'!D2056</f>
        <v>0</v>
      </c>
      <c r="D2050" s="1">
        <f>'4.OVTA Sites-Transects'!E2056</f>
        <v>0</v>
      </c>
      <c r="E2050" s="1">
        <f>'4.OVTA Sites-Transects'!G2056</f>
        <v>0</v>
      </c>
      <c r="F2050" s="1">
        <f>'4.OVTA Sites-Transects'!F2056</f>
        <v>0</v>
      </c>
      <c r="G2050" s="6">
        <f>'4.OVTA Sites-Transects'!H2056</f>
        <v>0</v>
      </c>
      <c r="H2050" s="6">
        <f>'4.OVTA Sites-Transects'!I2056</f>
        <v>0</v>
      </c>
      <c r="I2050" s="193" t="str">
        <f t="shared" si="248"/>
        <v>-</v>
      </c>
      <c r="J2050" s="27" t="str">
        <f t="shared" si="249"/>
        <v>-</v>
      </c>
      <c r="K2050" s="27" t="str">
        <f t="shared" si="250"/>
        <v>-</v>
      </c>
      <c r="L2050" s="27" t="str">
        <f t="shared" si="251"/>
        <v>-</v>
      </c>
      <c r="M2050" s="27" t="str">
        <f t="shared" si="252"/>
        <v>-</v>
      </c>
      <c r="N2050" s="28">
        <f t="shared" si="253"/>
        <v>0</v>
      </c>
      <c r="O2050" s="28">
        <f t="shared" si="255"/>
        <v>0</v>
      </c>
      <c r="P2050" s="1" t="str">
        <f t="shared" si="254"/>
        <v>no</v>
      </c>
    </row>
    <row r="2051" spans="1:16" x14ac:dyDescent="0.25">
      <c r="A2051" s="6">
        <f>'4.OVTA Sites-Transects'!B2057</f>
        <v>0</v>
      </c>
      <c r="B2051" s="6">
        <f>'4.OVTA Sites-Transects'!C2057</f>
        <v>0</v>
      </c>
      <c r="C2051" s="6">
        <f>'4.OVTA Sites-Transects'!D2057</f>
        <v>0</v>
      </c>
      <c r="D2051" s="1">
        <f>'4.OVTA Sites-Transects'!E2057</f>
        <v>0</v>
      </c>
      <c r="E2051" s="1">
        <f>'4.OVTA Sites-Transects'!G2057</f>
        <v>0</v>
      </c>
      <c r="F2051" s="1">
        <f>'4.OVTA Sites-Transects'!F2057</f>
        <v>0</v>
      </c>
      <c r="G2051" s="6">
        <f>'4.OVTA Sites-Transects'!H2057</f>
        <v>0</v>
      </c>
      <c r="H2051" s="6">
        <f>'4.OVTA Sites-Transects'!I2057</f>
        <v>0</v>
      </c>
      <c r="I2051" s="193" t="str">
        <f t="shared" ref="I2051:I2114" si="256">IF(F2051="B", SUMIF(OVTA_Calcs_TMA, D2051, WeightingFactorMod), IF(F2051="C", SUMIF(OVTA_Calcs_TMA, D2051, WeightingFactorHigh), IF(F2051="D", SUMIF(OVTA_Calcs_TMA, D2051, WeightingFactorVeryHigh), "-")))</f>
        <v>-</v>
      </c>
      <c r="J2051" s="27" t="str">
        <f t="shared" ref="J2051:J2114" si="257">IF(ISNUMBER(AVERAGEIFS(AssessmentResultsLow, AssessmentResultsSites, $A2051,AssessmentIncluded, "yes")), I2051*AVERAGEIFS(AssessmentResultsLow, AssessmentResultsSites, $A2051,AssessmentIncluded, "yes"), "-")</f>
        <v>-</v>
      </c>
      <c r="K2051" s="27" t="str">
        <f t="shared" ref="K2051:K2114" si="258">IF(ISNUMBER(AVERAGEIFS(AssessmentResultsMod, AssessmentResultsSites, $A2051,AssessmentIncluded, "yes")), I2051*AVERAGEIFS(AssessmentResultsMod, AssessmentResultsSites, $A2051,AssessmentIncluded, "yes"), "-")</f>
        <v>-</v>
      </c>
      <c r="L2051" s="27" t="str">
        <f t="shared" ref="L2051:L2114" si="259">IF(ISNUMBER(AVERAGEIFS(AssessmentResultsHigh, AssessmentResultsSites, $A2051,AssessmentIncluded, "yes")), I2051*AVERAGEIFS(AssessmentResultsHigh, AssessmentResultsSites, $A2051,AssessmentIncluded, "yes"), "-")</f>
        <v>-</v>
      </c>
      <c r="M2051" s="27" t="str">
        <f t="shared" ref="M2051:M2114" si="260">IF(ISNUMBER(AVERAGEIFS(AssessmentResultsVeryHigh, AssessmentResultsSites, $A2051,AssessmentIncluded, "yes")), I2051*AVERAGEIFS(AssessmentResultsVeryHigh, AssessmentResultsSites, $A2051,AssessmentIncluded, "yes"), "-")</f>
        <v>-</v>
      </c>
      <c r="N2051" s="28">
        <f t="shared" ref="N2051:N2114" si="261">COUNTIFS(AssessmentResultsSites, A2051, AssessmentIncluded, "yes")</f>
        <v>0</v>
      </c>
      <c r="O2051" s="28">
        <f t="shared" si="255"/>
        <v>0</v>
      </c>
      <c r="P2051" s="1" t="str">
        <f t="shared" ref="P2051:P2114" si="262">IF(AND(G2051="Yes", N2051&gt;0), "yes", "no")</f>
        <v>no</v>
      </c>
    </row>
    <row r="2052" spans="1:16" x14ac:dyDescent="0.25">
      <c r="A2052" s="6">
        <f>'4.OVTA Sites-Transects'!B2058</f>
        <v>0</v>
      </c>
      <c r="B2052" s="6">
        <f>'4.OVTA Sites-Transects'!C2058</f>
        <v>0</v>
      </c>
      <c r="C2052" s="6">
        <f>'4.OVTA Sites-Transects'!D2058</f>
        <v>0</v>
      </c>
      <c r="D2052" s="1">
        <f>'4.OVTA Sites-Transects'!E2058</f>
        <v>0</v>
      </c>
      <c r="E2052" s="1">
        <f>'4.OVTA Sites-Transects'!G2058</f>
        <v>0</v>
      </c>
      <c r="F2052" s="1">
        <f>'4.OVTA Sites-Transects'!F2058</f>
        <v>0</v>
      </c>
      <c r="G2052" s="6">
        <f>'4.OVTA Sites-Transects'!H2058</f>
        <v>0</v>
      </c>
      <c r="H2052" s="6">
        <f>'4.OVTA Sites-Transects'!I2058</f>
        <v>0</v>
      </c>
      <c r="I2052" s="193" t="str">
        <f t="shared" si="256"/>
        <v>-</v>
      </c>
      <c r="J2052" s="27" t="str">
        <f t="shared" si="257"/>
        <v>-</v>
      </c>
      <c r="K2052" s="27" t="str">
        <f t="shared" si="258"/>
        <v>-</v>
      </c>
      <c r="L2052" s="27" t="str">
        <f t="shared" si="259"/>
        <v>-</v>
      </c>
      <c r="M2052" s="27" t="str">
        <f t="shared" si="260"/>
        <v>-</v>
      </c>
      <c r="N2052" s="28">
        <f t="shared" si="261"/>
        <v>0</v>
      </c>
      <c r="O2052" s="28">
        <f t="shared" ref="O2052:O2115" si="263">IF(P2052="yes", N2052, 0)</f>
        <v>0</v>
      </c>
      <c r="P2052" s="1" t="str">
        <f t="shared" si="262"/>
        <v>no</v>
      </c>
    </row>
    <row r="2053" spans="1:16" x14ac:dyDescent="0.25">
      <c r="A2053" s="6">
        <f>'4.OVTA Sites-Transects'!B2059</f>
        <v>0</v>
      </c>
      <c r="B2053" s="6">
        <f>'4.OVTA Sites-Transects'!C2059</f>
        <v>0</v>
      </c>
      <c r="C2053" s="6">
        <f>'4.OVTA Sites-Transects'!D2059</f>
        <v>0</v>
      </c>
      <c r="D2053" s="1">
        <f>'4.OVTA Sites-Transects'!E2059</f>
        <v>0</v>
      </c>
      <c r="E2053" s="1">
        <f>'4.OVTA Sites-Transects'!G2059</f>
        <v>0</v>
      </c>
      <c r="F2053" s="1">
        <f>'4.OVTA Sites-Transects'!F2059</f>
        <v>0</v>
      </c>
      <c r="G2053" s="6">
        <f>'4.OVTA Sites-Transects'!H2059</f>
        <v>0</v>
      </c>
      <c r="H2053" s="6">
        <f>'4.OVTA Sites-Transects'!I2059</f>
        <v>0</v>
      </c>
      <c r="I2053" s="193" t="str">
        <f t="shared" si="256"/>
        <v>-</v>
      </c>
      <c r="J2053" s="27" t="str">
        <f t="shared" si="257"/>
        <v>-</v>
      </c>
      <c r="K2053" s="27" t="str">
        <f t="shared" si="258"/>
        <v>-</v>
      </c>
      <c r="L2053" s="27" t="str">
        <f t="shared" si="259"/>
        <v>-</v>
      </c>
      <c r="M2053" s="27" t="str">
        <f t="shared" si="260"/>
        <v>-</v>
      </c>
      <c r="N2053" s="28">
        <f t="shared" si="261"/>
        <v>0</v>
      </c>
      <c r="O2053" s="28">
        <f t="shared" si="263"/>
        <v>0</v>
      </c>
      <c r="P2053" s="1" t="str">
        <f t="shared" si="262"/>
        <v>no</v>
      </c>
    </row>
    <row r="2054" spans="1:16" x14ac:dyDescent="0.25">
      <c r="A2054" s="6">
        <f>'4.OVTA Sites-Transects'!B2060</f>
        <v>0</v>
      </c>
      <c r="B2054" s="6">
        <f>'4.OVTA Sites-Transects'!C2060</f>
        <v>0</v>
      </c>
      <c r="C2054" s="6">
        <f>'4.OVTA Sites-Transects'!D2060</f>
        <v>0</v>
      </c>
      <c r="D2054" s="1">
        <f>'4.OVTA Sites-Transects'!E2060</f>
        <v>0</v>
      </c>
      <c r="E2054" s="1">
        <f>'4.OVTA Sites-Transects'!G2060</f>
        <v>0</v>
      </c>
      <c r="F2054" s="1">
        <f>'4.OVTA Sites-Transects'!F2060</f>
        <v>0</v>
      </c>
      <c r="G2054" s="6">
        <f>'4.OVTA Sites-Transects'!H2060</f>
        <v>0</v>
      </c>
      <c r="H2054" s="6">
        <f>'4.OVTA Sites-Transects'!I2060</f>
        <v>0</v>
      </c>
      <c r="I2054" s="193" t="str">
        <f t="shared" si="256"/>
        <v>-</v>
      </c>
      <c r="J2054" s="27" t="str">
        <f t="shared" si="257"/>
        <v>-</v>
      </c>
      <c r="K2054" s="27" t="str">
        <f t="shared" si="258"/>
        <v>-</v>
      </c>
      <c r="L2054" s="27" t="str">
        <f t="shared" si="259"/>
        <v>-</v>
      </c>
      <c r="M2054" s="27" t="str">
        <f t="shared" si="260"/>
        <v>-</v>
      </c>
      <c r="N2054" s="28">
        <f t="shared" si="261"/>
        <v>0</v>
      </c>
      <c r="O2054" s="28">
        <f t="shared" si="263"/>
        <v>0</v>
      </c>
      <c r="P2054" s="1" t="str">
        <f t="shared" si="262"/>
        <v>no</v>
      </c>
    </row>
    <row r="2055" spans="1:16" x14ac:dyDescent="0.25">
      <c r="A2055" s="6">
        <f>'4.OVTA Sites-Transects'!B2061</f>
        <v>0</v>
      </c>
      <c r="B2055" s="6">
        <f>'4.OVTA Sites-Transects'!C2061</f>
        <v>0</v>
      </c>
      <c r="C2055" s="6">
        <f>'4.OVTA Sites-Transects'!D2061</f>
        <v>0</v>
      </c>
      <c r="D2055" s="1">
        <f>'4.OVTA Sites-Transects'!E2061</f>
        <v>0</v>
      </c>
      <c r="E2055" s="1">
        <f>'4.OVTA Sites-Transects'!G2061</f>
        <v>0</v>
      </c>
      <c r="F2055" s="1">
        <f>'4.OVTA Sites-Transects'!F2061</f>
        <v>0</v>
      </c>
      <c r="G2055" s="6">
        <f>'4.OVTA Sites-Transects'!H2061</f>
        <v>0</v>
      </c>
      <c r="H2055" s="6">
        <f>'4.OVTA Sites-Transects'!I2061</f>
        <v>0</v>
      </c>
      <c r="I2055" s="193" t="str">
        <f t="shared" si="256"/>
        <v>-</v>
      </c>
      <c r="J2055" s="27" t="str">
        <f t="shared" si="257"/>
        <v>-</v>
      </c>
      <c r="K2055" s="27" t="str">
        <f t="shared" si="258"/>
        <v>-</v>
      </c>
      <c r="L2055" s="27" t="str">
        <f t="shared" si="259"/>
        <v>-</v>
      </c>
      <c r="M2055" s="27" t="str">
        <f t="shared" si="260"/>
        <v>-</v>
      </c>
      <c r="N2055" s="28">
        <f t="shared" si="261"/>
        <v>0</v>
      </c>
      <c r="O2055" s="28">
        <f t="shared" si="263"/>
        <v>0</v>
      </c>
      <c r="P2055" s="1" t="str">
        <f t="shared" si="262"/>
        <v>no</v>
      </c>
    </row>
    <row r="2056" spans="1:16" x14ac:dyDescent="0.25">
      <c r="A2056" s="6">
        <f>'4.OVTA Sites-Transects'!B2062</f>
        <v>0</v>
      </c>
      <c r="B2056" s="6">
        <f>'4.OVTA Sites-Transects'!C2062</f>
        <v>0</v>
      </c>
      <c r="C2056" s="6">
        <f>'4.OVTA Sites-Transects'!D2062</f>
        <v>0</v>
      </c>
      <c r="D2056" s="1">
        <f>'4.OVTA Sites-Transects'!E2062</f>
        <v>0</v>
      </c>
      <c r="E2056" s="1">
        <f>'4.OVTA Sites-Transects'!G2062</f>
        <v>0</v>
      </c>
      <c r="F2056" s="1">
        <f>'4.OVTA Sites-Transects'!F2062</f>
        <v>0</v>
      </c>
      <c r="G2056" s="6">
        <f>'4.OVTA Sites-Transects'!H2062</f>
        <v>0</v>
      </c>
      <c r="H2056" s="6">
        <f>'4.OVTA Sites-Transects'!I2062</f>
        <v>0</v>
      </c>
      <c r="I2056" s="193" t="str">
        <f t="shared" si="256"/>
        <v>-</v>
      </c>
      <c r="J2056" s="27" t="str">
        <f t="shared" si="257"/>
        <v>-</v>
      </c>
      <c r="K2056" s="27" t="str">
        <f t="shared" si="258"/>
        <v>-</v>
      </c>
      <c r="L2056" s="27" t="str">
        <f t="shared" si="259"/>
        <v>-</v>
      </c>
      <c r="M2056" s="27" t="str">
        <f t="shared" si="260"/>
        <v>-</v>
      </c>
      <c r="N2056" s="28">
        <f t="shared" si="261"/>
        <v>0</v>
      </c>
      <c r="O2056" s="28">
        <f t="shared" si="263"/>
        <v>0</v>
      </c>
      <c r="P2056" s="1" t="str">
        <f t="shared" si="262"/>
        <v>no</v>
      </c>
    </row>
    <row r="2057" spans="1:16" x14ac:dyDescent="0.25">
      <c r="A2057" s="6">
        <f>'4.OVTA Sites-Transects'!B2063</f>
        <v>0</v>
      </c>
      <c r="B2057" s="6">
        <f>'4.OVTA Sites-Transects'!C2063</f>
        <v>0</v>
      </c>
      <c r="C2057" s="6">
        <f>'4.OVTA Sites-Transects'!D2063</f>
        <v>0</v>
      </c>
      <c r="D2057" s="1">
        <f>'4.OVTA Sites-Transects'!E2063</f>
        <v>0</v>
      </c>
      <c r="E2057" s="1">
        <f>'4.OVTA Sites-Transects'!G2063</f>
        <v>0</v>
      </c>
      <c r="F2057" s="1">
        <f>'4.OVTA Sites-Transects'!F2063</f>
        <v>0</v>
      </c>
      <c r="G2057" s="6">
        <f>'4.OVTA Sites-Transects'!H2063</f>
        <v>0</v>
      </c>
      <c r="H2057" s="6">
        <f>'4.OVTA Sites-Transects'!I2063</f>
        <v>0</v>
      </c>
      <c r="I2057" s="193" t="str">
        <f t="shared" si="256"/>
        <v>-</v>
      </c>
      <c r="J2057" s="27" t="str">
        <f t="shared" si="257"/>
        <v>-</v>
      </c>
      <c r="K2057" s="27" t="str">
        <f t="shared" si="258"/>
        <v>-</v>
      </c>
      <c r="L2057" s="27" t="str">
        <f t="shared" si="259"/>
        <v>-</v>
      </c>
      <c r="M2057" s="27" t="str">
        <f t="shared" si="260"/>
        <v>-</v>
      </c>
      <c r="N2057" s="28">
        <f t="shared" si="261"/>
        <v>0</v>
      </c>
      <c r="O2057" s="28">
        <f t="shared" si="263"/>
        <v>0</v>
      </c>
      <c r="P2057" s="1" t="str">
        <f t="shared" si="262"/>
        <v>no</v>
      </c>
    </row>
    <row r="2058" spans="1:16" x14ac:dyDescent="0.25">
      <c r="A2058" s="6">
        <f>'4.OVTA Sites-Transects'!B2064</f>
        <v>0</v>
      </c>
      <c r="B2058" s="6">
        <f>'4.OVTA Sites-Transects'!C2064</f>
        <v>0</v>
      </c>
      <c r="C2058" s="6">
        <f>'4.OVTA Sites-Transects'!D2064</f>
        <v>0</v>
      </c>
      <c r="D2058" s="1">
        <f>'4.OVTA Sites-Transects'!E2064</f>
        <v>0</v>
      </c>
      <c r="E2058" s="1">
        <f>'4.OVTA Sites-Transects'!G2064</f>
        <v>0</v>
      </c>
      <c r="F2058" s="1">
        <f>'4.OVTA Sites-Transects'!F2064</f>
        <v>0</v>
      </c>
      <c r="G2058" s="6">
        <f>'4.OVTA Sites-Transects'!H2064</f>
        <v>0</v>
      </c>
      <c r="H2058" s="6">
        <f>'4.OVTA Sites-Transects'!I2064</f>
        <v>0</v>
      </c>
      <c r="I2058" s="193" t="str">
        <f t="shared" si="256"/>
        <v>-</v>
      </c>
      <c r="J2058" s="27" t="str">
        <f t="shared" si="257"/>
        <v>-</v>
      </c>
      <c r="K2058" s="27" t="str">
        <f t="shared" si="258"/>
        <v>-</v>
      </c>
      <c r="L2058" s="27" t="str">
        <f t="shared" si="259"/>
        <v>-</v>
      </c>
      <c r="M2058" s="27" t="str">
        <f t="shared" si="260"/>
        <v>-</v>
      </c>
      <c r="N2058" s="28">
        <f t="shared" si="261"/>
        <v>0</v>
      </c>
      <c r="O2058" s="28">
        <f t="shared" si="263"/>
        <v>0</v>
      </c>
      <c r="P2058" s="1" t="str">
        <f t="shared" si="262"/>
        <v>no</v>
      </c>
    </row>
    <row r="2059" spans="1:16" x14ac:dyDescent="0.25">
      <c r="A2059" s="6">
        <f>'4.OVTA Sites-Transects'!B2065</f>
        <v>0</v>
      </c>
      <c r="B2059" s="6">
        <f>'4.OVTA Sites-Transects'!C2065</f>
        <v>0</v>
      </c>
      <c r="C2059" s="6">
        <f>'4.OVTA Sites-Transects'!D2065</f>
        <v>0</v>
      </c>
      <c r="D2059" s="1">
        <f>'4.OVTA Sites-Transects'!E2065</f>
        <v>0</v>
      </c>
      <c r="E2059" s="1">
        <f>'4.OVTA Sites-Transects'!G2065</f>
        <v>0</v>
      </c>
      <c r="F2059" s="1">
        <f>'4.OVTA Sites-Transects'!F2065</f>
        <v>0</v>
      </c>
      <c r="G2059" s="6">
        <f>'4.OVTA Sites-Transects'!H2065</f>
        <v>0</v>
      </c>
      <c r="H2059" s="6">
        <f>'4.OVTA Sites-Transects'!I2065</f>
        <v>0</v>
      </c>
      <c r="I2059" s="193" t="str">
        <f t="shared" si="256"/>
        <v>-</v>
      </c>
      <c r="J2059" s="27" t="str">
        <f t="shared" si="257"/>
        <v>-</v>
      </c>
      <c r="K2059" s="27" t="str">
        <f t="shared" si="258"/>
        <v>-</v>
      </c>
      <c r="L2059" s="27" t="str">
        <f t="shared" si="259"/>
        <v>-</v>
      </c>
      <c r="M2059" s="27" t="str">
        <f t="shared" si="260"/>
        <v>-</v>
      </c>
      <c r="N2059" s="28">
        <f t="shared" si="261"/>
        <v>0</v>
      </c>
      <c r="O2059" s="28">
        <f t="shared" si="263"/>
        <v>0</v>
      </c>
      <c r="P2059" s="1" t="str">
        <f t="shared" si="262"/>
        <v>no</v>
      </c>
    </row>
    <row r="2060" spans="1:16" x14ac:dyDescent="0.25">
      <c r="A2060" s="6">
        <f>'4.OVTA Sites-Transects'!B2066</f>
        <v>0</v>
      </c>
      <c r="B2060" s="6">
        <f>'4.OVTA Sites-Transects'!C2066</f>
        <v>0</v>
      </c>
      <c r="C2060" s="6">
        <f>'4.OVTA Sites-Transects'!D2066</f>
        <v>0</v>
      </c>
      <c r="D2060" s="1">
        <f>'4.OVTA Sites-Transects'!E2066</f>
        <v>0</v>
      </c>
      <c r="E2060" s="1">
        <f>'4.OVTA Sites-Transects'!G2066</f>
        <v>0</v>
      </c>
      <c r="F2060" s="1">
        <f>'4.OVTA Sites-Transects'!F2066</f>
        <v>0</v>
      </c>
      <c r="G2060" s="6">
        <f>'4.OVTA Sites-Transects'!H2066</f>
        <v>0</v>
      </c>
      <c r="H2060" s="6">
        <f>'4.OVTA Sites-Transects'!I2066</f>
        <v>0</v>
      </c>
      <c r="I2060" s="193" t="str">
        <f t="shared" si="256"/>
        <v>-</v>
      </c>
      <c r="J2060" s="27" t="str">
        <f t="shared" si="257"/>
        <v>-</v>
      </c>
      <c r="K2060" s="27" t="str">
        <f t="shared" si="258"/>
        <v>-</v>
      </c>
      <c r="L2060" s="27" t="str">
        <f t="shared" si="259"/>
        <v>-</v>
      </c>
      <c r="M2060" s="27" t="str">
        <f t="shared" si="260"/>
        <v>-</v>
      </c>
      <c r="N2060" s="28">
        <f t="shared" si="261"/>
        <v>0</v>
      </c>
      <c r="O2060" s="28">
        <f t="shared" si="263"/>
        <v>0</v>
      </c>
      <c r="P2060" s="1" t="str">
        <f t="shared" si="262"/>
        <v>no</v>
      </c>
    </row>
    <row r="2061" spans="1:16" x14ac:dyDescent="0.25">
      <c r="A2061" s="6">
        <f>'4.OVTA Sites-Transects'!B2067</f>
        <v>0</v>
      </c>
      <c r="B2061" s="6">
        <f>'4.OVTA Sites-Transects'!C2067</f>
        <v>0</v>
      </c>
      <c r="C2061" s="6">
        <f>'4.OVTA Sites-Transects'!D2067</f>
        <v>0</v>
      </c>
      <c r="D2061" s="1">
        <f>'4.OVTA Sites-Transects'!E2067</f>
        <v>0</v>
      </c>
      <c r="E2061" s="1">
        <f>'4.OVTA Sites-Transects'!G2067</f>
        <v>0</v>
      </c>
      <c r="F2061" s="1">
        <f>'4.OVTA Sites-Transects'!F2067</f>
        <v>0</v>
      </c>
      <c r="G2061" s="6">
        <f>'4.OVTA Sites-Transects'!H2067</f>
        <v>0</v>
      </c>
      <c r="H2061" s="6">
        <f>'4.OVTA Sites-Transects'!I2067</f>
        <v>0</v>
      </c>
      <c r="I2061" s="193" t="str">
        <f t="shared" si="256"/>
        <v>-</v>
      </c>
      <c r="J2061" s="27" t="str">
        <f t="shared" si="257"/>
        <v>-</v>
      </c>
      <c r="K2061" s="27" t="str">
        <f t="shared" si="258"/>
        <v>-</v>
      </c>
      <c r="L2061" s="27" t="str">
        <f t="shared" si="259"/>
        <v>-</v>
      </c>
      <c r="M2061" s="27" t="str">
        <f t="shared" si="260"/>
        <v>-</v>
      </c>
      <c r="N2061" s="28">
        <f t="shared" si="261"/>
        <v>0</v>
      </c>
      <c r="O2061" s="28">
        <f t="shared" si="263"/>
        <v>0</v>
      </c>
      <c r="P2061" s="1" t="str">
        <f t="shared" si="262"/>
        <v>no</v>
      </c>
    </row>
    <row r="2062" spans="1:16" x14ac:dyDescent="0.25">
      <c r="A2062" s="6">
        <f>'4.OVTA Sites-Transects'!B2068</f>
        <v>0</v>
      </c>
      <c r="B2062" s="6">
        <f>'4.OVTA Sites-Transects'!C2068</f>
        <v>0</v>
      </c>
      <c r="C2062" s="6">
        <f>'4.OVTA Sites-Transects'!D2068</f>
        <v>0</v>
      </c>
      <c r="D2062" s="1">
        <f>'4.OVTA Sites-Transects'!E2068</f>
        <v>0</v>
      </c>
      <c r="E2062" s="1">
        <f>'4.OVTA Sites-Transects'!G2068</f>
        <v>0</v>
      </c>
      <c r="F2062" s="1">
        <f>'4.OVTA Sites-Transects'!F2068</f>
        <v>0</v>
      </c>
      <c r="G2062" s="6">
        <f>'4.OVTA Sites-Transects'!H2068</f>
        <v>0</v>
      </c>
      <c r="H2062" s="6">
        <f>'4.OVTA Sites-Transects'!I2068</f>
        <v>0</v>
      </c>
      <c r="I2062" s="193" t="str">
        <f t="shared" si="256"/>
        <v>-</v>
      </c>
      <c r="J2062" s="27" t="str">
        <f t="shared" si="257"/>
        <v>-</v>
      </c>
      <c r="K2062" s="27" t="str">
        <f t="shared" si="258"/>
        <v>-</v>
      </c>
      <c r="L2062" s="27" t="str">
        <f t="shared" si="259"/>
        <v>-</v>
      </c>
      <c r="M2062" s="27" t="str">
        <f t="shared" si="260"/>
        <v>-</v>
      </c>
      <c r="N2062" s="28">
        <f t="shared" si="261"/>
        <v>0</v>
      </c>
      <c r="O2062" s="28">
        <f t="shared" si="263"/>
        <v>0</v>
      </c>
      <c r="P2062" s="1" t="str">
        <f t="shared" si="262"/>
        <v>no</v>
      </c>
    </row>
    <row r="2063" spans="1:16" x14ac:dyDescent="0.25">
      <c r="A2063" s="6">
        <f>'4.OVTA Sites-Transects'!B2069</f>
        <v>0</v>
      </c>
      <c r="B2063" s="6">
        <f>'4.OVTA Sites-Transects'!C2069</f>
        <v>0</v>
      </c>
      <c r="C2063" s="6">
        <f>'4.OVTA Sites-Transects'!D2069</f>
        <v>0</v>
      </c>
      <c r="D2063" s="1">
        <f>'4.OVTA Sites-Transects'!E2069</f>
        <v>0</v>
      </c>
      <c r="E2063" s="1">
        <f>'4.OVTA Sites-Transects'!G2069</f>
        <v>0</v>
      </c>
      <c r="F2063" s="1">
        <f>'4.OVTA Sites-Transects'!F2069</f>
        <v>0</v>
      </c>
      <c r="G2063" s="6">
        <f>'4.OVTA Sites-Transects'!H2069</f>
        <v>0</v>
      </c>
      <c r="H2063" s="6">
        <f>'4.OVTA Sites-Transects'!I2069</f>
        <v>0</v>
      </c>
      <c r="I2063" s="193" t="str">
        <f t="shared" si="256"/>
        <v>-</v>
      </c>
      <c r="J2063" s="27" t="str">
        <f t="shared" si="257"/>
        <v>-</v>
      </c>
      <c r="K2063" s="27" t="str">
        <f t="shared" si="258"/>
        <v>-</v>
      </c>
      <c r="L2063" s="27" t="str">
        <f t="shared" si="259"/>
        <v>-</v>
      </c>
      <c r="M2063" s="27" t="str">
        <f t="shared" si="260"/>
        <v>-</v>
      </c>
      <c r="N2063" s="28">
        <f t="shared" si="261"/>
        <v>0</v>
      </c>
      <c r="O2063" s="28">
        <f t="shared" si="263"/>
        <v>0</v>
      </c>
      <c r="P2063" s="1" t="str">
        <f t="shared" si="262"/>
        <v>no</v>
      </c>
    </row>
    <row r="2064" spans="1:16" x14ac:dyDescent="0.25">
      <c r="A2064" s="6">
        <f>'4.OVTA Sites-Transects'!B2070</f>
        <v>0</v>
      </c>
      <c r="B2064" s="6">
        <f>'4.OVTA Sites-Transects'!C2070</f>
        <v>0</v>
      </c>
      <c r="C2064" s="6">
        <f>'4.OVTA Sites-Transects'!D2070</f>
        <v>0</v>
      </c>
      <c r="D2064" s="1">
        <f>'4.OVTA Sites-Transects'!E2070</f>
        <v>0</v>
      </c>
      <c r="E2064" s="1">
        <f>'4.OVTA Sites-Transects'!G2070</f>
        <v>0</v>
      </c>
      <c r="F2064" s="1">
        <f>'4.OVTA Sites-Transects'!F2070</f>
        <v>0</v>
      </c>
      <c r="G2064" s="6">
        <f>'4.OVTA Sites-Transects'!H2070</f>
        <v>0</v>
      </c>
      <c r="H2064" s="6">
        <f>'4.OVTA Sites-Transects'!I2070</f>
        <v>0</v>
      </c>
      <c r="I2064" s="193" t="str">
        <f t="shared" si="256"/>
        <v>-</v>
      </c>
      <c r="J2064" s="27" t="str">
        <f t="shared" si="257"/>
        <v>-</v>
      </c>
      <c r="K2064" s="27" t="str">
        <f t="shared" si="258"/>
        <v>-</v>
      </c>
      <c r="L2064" s="27" t="str">
        <f t="shared" si="259"/>
        <v>-</v>
      </c>
      <c r="M2064" s="27" t="str">
        <f t="shared" si="260"/>
        <v>-</v>
      </c>
      <c r="N2064" s="28">
        <f t="shared" si="261"/>
        <v>0</v>
      </c>
      <c r="O2064" s="28">
        <f t="shared" si="263"/>
        <v>0</v>
      </c>
      <c r="P2064" s="1" t="str">
        <f t="shared" si="262"/>
        <v>no</v>
      </c>
    </row>
    <row r="2065" spans="1:16" x14ac:dyDescent="0.25">
      <c r="A2065" s="6">
        <f>'4.OVTA Sites-Transects'!B2071</f>
        <v>0</v>
      </c>
      <c r="B2065" s="6">
        <f>'4.OVTA Sites-Transects'!C2071</f>
        <v>0</v>
      </c>
      <c r="C2065" s="6">
        <f>'4.OVTA Sites-Transects'!D2071</f>
        <v>0</v>
      </c>
      <c r="D2065" s="1">
        <f>'4.OVTA Sites-Transects'!E2071</f>
        <v>0</v>
      </c>
      <c r="E2065" s="1">
        <f>'4.OVTA Sites-Transects'!G2071</f>
        <v>0</v>
      </c>
      <c r="F2065" s="1">
        <f>'4.OVTA Sites-Transects'!F2071</f>
        <v>0</v>
      </c>
      <c r="G2065" s="6">
        <f>'4.OVTA Sites-Transects'!H2071</f>
        <v>0</v>
      </c>
      <c r="H2065" s="6">
        <f>'4.OVTA Sites-Transects'!I2071</f>
        <v>0</v>
      </c>
      <c r="I2065" s="193" t="str">
        <f t="shared" si="256"/>
        <v>-</v>
      </c>
      <c r="J2065" s="27" t="str">
        <f t="shared" si="257"/>
        <v>-</v>
      </c>
      <c r="K2065" s="27" t="str">
        <f t="shared" si="258"/>
        <v>-</v>
      </c>
      <c r="L2065" s="27" t="str">
        <f t="shared" si="259"/>
        <v>-</v>
      </c>
      <c r="M2065" s="27" t="str">
        <f t="shared" si="260"/>
        <v>-</v>
      </c>
      <c r="N2065" s="28">
        <f t="shared" si="261"/>
        <v>0</v>
      </c>
      <c r="O2065" s="28">
        <f t="shared" si="263"/>
        <v>0</v>
      </c>
      <c r="P2065" s="1" t="str">
        <f t="shared" si="262"/>
        <v>no</v>
      </c>
    </row>
    <row r="2066" spans="1:16" x14ac:dyDescent="0.25">
      <c r="A2066" s="6">
        <f>'4.OVTA Sites-Transects'!B2072</f>
        <v>0</v>
      </c>
      <c r="B2066" s="6">
        <f>'4.OVTA Sites-Transects'!C2072</f>
        <v>0</v>
      </c>
      <c r="C2066" s="6">
        <f>'4.OVTA Sites-Transects'!D2072</f>
        <v>0</v>
      </c>
      <c r="D2066" s="1">
        <f>'4.OVTA Sites-Transects'!E2072</f>
        <v>0</v>
      </c>
      <c r="E2066" s="1">
        <f>'4.OVTA Sites-Transects'!G2072</f>
        <v>0</v>
      </c>
      <c r="F2066" s="1">
        <f>'4.OVTA Sites-Transects'!F2072</f>
        <v>0</v>
      </c>
      <c r="G2066" s="6">
        <f>'4.OVTA Sites-Transects'!H2072</f>
        <v>0</v>
      </c>
      <c r="H2066" s="6">
        <f>'4.OVTA Sites-Transects'!I2072</f>
        <v>0</v>
      </c>
      <c r="I2066" s="193" t="str">
        <f t="shared" si="256"/>
        <v>-</v>
      </c>
      <c r="J2066" s="27" t="str">
        <f t="shared" si="257"/>
        <v>-</v>
      </c>
      <c r="K2066" s="27" t="str">
        <f t="shared" si="258"/>
        <v>-</v>
      </c>
      <c r="L2066" s="27" t="str">
        <f t="shared" si="259"/>
        <v>-</v>
      </c>
      <c r="M2066" s="27" t="str">
        <f t="shared" si="260"/>
        <v>-</v>
      </c>
      <c r="N2066" s="28">
        <f t="shared" si="261"/>
        <v>0</v>
      </c>
      <c r="O2066" s="28">
        <f t="shared" si="263"/>
        <v>0</v>
      </c>
      <c r="P2066" s="1" t="str">
        <f t="shared" si="262"/>
        <v>no</v>
      </c>
    </row>
    <row r="2067" spans="1:16" x14ac:dyDescent="0.25">
      <c r="A2067" s="6">
        <f>'4.OVTA Sites-Transects'!B2073</f>
        <v>0</v>
      </c>
      <c r="B2067" s="6">
        <f>'4.OVTA Sites-Transects'!C2073</f>
        <v>0</v>
      </c>
      <c r="C2067" s="6">
        <f>'4.OVTA Sites-Transects'!D2073</f>
        <v>0</v>
      </c>
      <c r="D2067" s="1">
        <f>'4.OVTA Sites-Transects'!E2073</f>
        <v>0</v>
      </c>
      <c r="E2067" s="1">
        <f>'4.OVTA Sites-Transects'!G2073</f>
        <v>0</v>
      </c>
      <c r="F2067" s="1">
        <f>'4.OVTA Sites-Transects'!F2073</f>
        <v>0</v>
      </c>
      <c r="G2067" s="6">
        <f>'4.OVTA Sites-Transects'!H2073</f>
        <v>0</v>
      </c>
      <c r="H2067" s="6">
        <f>'4.OVTA Sites-Transects'!I2073</f>
        <v>0</v>
      </c>
      <c r="I2067" s="193" t="str">
        <f t="shared" si="256"/>
        <v>-</v>
      </c>
      <c r="J2067" s="27" t="str">
        <f t="shared" si="257"/>
        <v>-</v>
      </c>
      <c r="K2067" s="27" t="str">
        <f t="shared" si="258"/>
        <v>-</v>
      </c>
      <c r="L2067" s="27" t="str">
        <f t="shared" si="259"/>
        <v>-</v>
      </c>
      <c r="M2067" s="27" t="str">
        <f t="shared" si="260"/>
        <v>-</v>
      </c>
      <c r="N2067" s="28">
        <f t="shared" si="261"/>
        <v>0</v>
      </c>
      <c r="O2067" s="28">
        <f t="shared" si="263"/>
        <v>0</v>
      </c>
      <c r="P2067" s="1" t="str">
        <f t="shared" si="262"/>
        <v>no</v>
      </c>
    </row>
    <row r="2068" spans="1:16" x14ac:dyDescent="0.25">
      <c r="A2068" s="6">
        <f>'4.OVTA Sites-Transects'!B2074</f>
        <v>0</v>
      </c>
      <c r="B2068" s="6">
        <f>'4.OVTA Sites-Transects'!C2074</f>
        <v>0</v>
      </c>
      <c r="C2068" s="6">
        <f>'4.OVTA Sites-Transects'!D2074</f>
        <v>0</v>
      </c>
      <c r="D2068" s="1">
        <f>'4.OVTA Sites-Transects'!E2074</f>
        <v>0</v>
      </c>
      <c r="E2068" s="1">
        <f>'4.OVTA Sites-Transects'!G2074</f>
        <v>0</v>
      </c>
      <c r="F2068" s="1">
        <f>'4.OVTA Sites-Transects'!F2074</f>
        <v>0</v>
      </c>
      <c r="G2068" s="6">
        <f>'4.OVTA Sites-Transects'!H2074</f>
        <v>0</v>
      </c>
      <c r="H2068" s="6">
        <f>'4.OVTA Sites-Transects'!I2074</f>
        <v>0</v>
      </c>
      <c r="I2068" s="193" t="str">
        <f t="shared" si="256"/>
        <v>-</v>
      </c>
      <c r="J2068" s="27" t="str">
        <f t="shared" si="257"/>
        <v>-</v>
      </c>
      <c r="K2068" s="27" t="str">
        <f t="shared" si="258"/>
        <v>-</v>
      </c>
      <c r="L2068" s="27" t="str">
        <f t="shared" si="259"/>
        <v>-</v>
      </c>
      <c r="M2068" s="27" t="str">
        <f t="shared" si="260"/>
        <v>-</v>
      </c>
      <c r="N2068" s="28">
        <f t="shared" si="261"/>
        <v>0</v>
      </c>
      <c r="O2068" s="28">
        <f t="shared" si="263"/>
        <v>0</v>
      </c>
      <c r="P2068" s="1" t="str">
        <f t="shared" si="262"/>
        <v>no</v>
      </c>
    </row>
    <row r="2069" spans="1:16" x14ac:dyDescent="0.25">
      <c r="A2069" s="6">
        <f>'4.OVTA Sites-Transects'!B2075</f>
        <v>0</v>
      </c>
      <c r="B2069" s="6">
        <f>'4.OVTA Sites-Transects'!C2075</f>
        <v>0</v>
      </c>
      <c r="C2069" s="6">
        <f>'4.OVTA Sites-Transects'!D2075</f>
        <v>0</v>
      </c>
      <c r="D2069" s="1">
        <f>'4.OVTA Sites-Transects'!E2075</f>
        <v>0</v>
      </c>
      <c r="E2069" s="1">
        <f>'4.OVTA Sites-Transects'!G2075</f>
        <v>0</v>
      </c>
      <c r="F2069" s="1">
        <f>'4.OVTA Sites-Transects'!F2075</f>
        <v>0</v>
      </c>
      <c r="G2069" s="6">
        <f>'4.OVTA Sites-Transects'!H2075</f>
        <v>0</v>
      </c>
      <c r="H2069" s="6">
        <f>'4.OVTA Sites-Transects'!I2075</f>
        <v>0</v>
      </c>
      <c r="I2069" s="193" t="str">
        <f t="shared" si="256"/>
        <v>-</v>
      </c>
      <c r="J2069" s="27" t="str">
        <f t="shared" si="257"/>
        <v>-</v>
      </c>
      <c r="K2069" s="27" t="str">
        <f t="shared" si="258"/>
        <v>-</v>
      </c>
      <c r="L2069" s="27" t="str">
        <f t="shared" si="259"/>
        <v>-</v>
      </c>
      <c r="M2069" s="27" t="str">
        <f t="shared" si="260"/>
        <v>-</v>
      </c>
      <c r="N2069" s="28">
        <f t="shared" si="261"/>
        <v>0</v>
      </c>
      <c r="O2069" s="28">
        <f t="shared" si="263"/>
        <v>0</v>
      </c>
      <c r="P2069" s="1" t="str">
        <f t="shared" si="262"/>
        <v>no</v>
      </c>
    </row>
    <row r="2070" spans="1:16" x14ac:dyDescent="0.25">
      <c r="A2070" s="6">
        <f>'4.OVTA Sites-Transects'!B2076</f>
        <v>0</v>
      </c>
      <c r="B2070" s="6">
        <f>'4.OVTA Sites-Transects'!C2076</f>
        <v>0</v>
      </c>
      <c r="C2070" s="6">
        <f>'4.OVTA Sites-Transects'!D2076</f>
        <v>0</v>
      </c>
      <c r="D2070" s="1">
        <f>'4.OVTA Sites-Transects'!E2076</f>
        <v>0</v>
      </c>
      <c r="E2070" s="1">
        <f>'4.OVTA Sites-Transects'!G2076</f>
        <v>0</v>
      </c>
      <c r="F2070" s="1">
        <f>'4.OVTA Sites-Transects'!F2076</f>
        <v>0</v>
      </c>
      <c r="G2070" s="6">
        <f>'4.OVTA Sites-Transects'!H2076</f>
        <v>0</v>
      </c>
      <c r="H2070" s="6">
        <f>'4.OVTA Sites-Transects'!I2076</f>
        <v>0</v>
      </c>
      <c r="I2070" s="193" t="str">
        <f t="shared" si="256"/>
        <v>-</v>
      </c>
      <c r="J2070" s="27" t="str">
        <f t="shared" si="257"/>
        <v>-</v>
      </c>
      <c r="K2070" s="27" t="str">
        <f t="shared" si="258"/>
        <v>-</v>
      </c>
      <c r="L2070" s="27" t="str">
        <f t="shared" si="259"/>
        <v>-</v>
      </c>
      <c r="M2070" s="27" t="str">
        <f t="shared" si="260"/>
        <v>-</v>
      </c>
      <c r="N2070" s="28">
        <f t="shared" si="261"/>
        <v>0</v>
      </c>
      <c r="O2070" s="28">
        <f t="shared" si="263"/>
        <v>0</v>
      </c>
      <c r="P2070" s="1" t="str">
        <f t="shared" si="262"/>
        <v>no</v>
      </c>
    </row>
    <row r="2071" spans="1:16" x14ac:dyDescent="0.25">
      <c r="A2071" s="6">
        <f>'4.OVTA Sites-Transects'!B2077</f>
        <v>0</v>
      </c>
      <c r="B2071" s="6">
        <f>'4.OVTA Sites-Transects'!C2077</f>
        <v>0</v>
      </c>
      <c r="C2071" s="6">
        <f>'4.OVTA Sites-Transects'!D2077</f>
        <v>0</v>
      </c>
      <c r="D2071" s="1">
        <f>'4.OVTA Sites-Transects'!E2077</f>
        <v>0</v>
      </c>
      <c r="E2071" s="1">
        <f>'4.OVTA Sites-Transects'!G2077</f>
        <v>0</v>
      </c>
      <c r="F2071" s="1">
        <f>'4.OVTA Sites-Transects'!F2077</f>
        <v>0</v>
      </c>
      <c r="G2071" s="6">
        <f>'4.OVTA Sites-Transects'!H2077</f>
        <v>0</v>
      </c>
      <c r="H2071" s="6">
        <f>'4.OVTA Sites-Transects'!I2077</f>
        <v>0</v>
      </c>
      <c r="I2071" s="193" t="str">
        <f t="shared" si="256"/>
        <v>-</v>
      </c>
      <c r="J2071" s="27" t="str">
        <f t="shared" si="257"/>
        <v>-</v>
      </c>
      <c r="K2071" s="27" t="str">
        <f t="shared" si="258"/>
        <v>-</v>
      </c>
      <c r="L2071" s="27" t="str">
        <f t="shared" si="259"/>
        <v>-</v>
      </c>
      <c r="M2071" s="27" t="str">
        <f t="shared" si="260"/>
        <v>-</v>
      </c>
      <c r="N2071" s="28">
        <f t="shared" si="261"/>
        <v>0</v>
      </c>
      <c r="O2071" s="28">
        <f t="shared" si="263"/>
        <v>0</v>
      </c>
      <c r="P2071" s="1" t="str">
        <f t="shared" si="262"/>
        <v>no</v>
      </c>
    </row>
    <row r="2072" spans="1:16" x14ac:dyDescent="0.25">
      <c r="A2072" s="6">
        <f>'4.OVTA Sites-Transects'!B2078</f>
        <v>0</v>
      </c>
      <c r="B2072" s="6">
        <f>'4.OVTA Sites-Transects'!C2078</f>
        <v>0</v>
      </c>
      <c r="C2072" s="6">
        <f>'4.OVTA Sites-Transects'!D2078</f>
        <v>0</v>
      </c>
      <c r="D2072" s="1">
        <f>'4.OVTA Sites-Transects'!E2078</f>
        <v>0</v>
      </c>
      <c r="E2072" s="1">
        <f>'4.OVTA Sites-Transects'!G2078</f>
        <v>0</v>
      </c>
      <c r="F2072" s="1">
        <f>'4.OVTA Sites-Transects'!F2078</f>
        <v>0</v>
      </c>
      <c r="G2072" s="6">
        <f>'4.OVTA Sites-Transects'!H2078</f>
        <v>0</v>
      </c>
      <c r="H2072" s="6">
        <f>'4.OVTA Sites-Transects'!I2078</f>
        <v>0</v>
      </c>
      <c r="I2072" s="193" t="str">
        <f t="shared" si="256"/>
        <v>-</v>
      </c>
      <c r="J2072" s="27" t="str">
        <f t="shared" si="257"/>
        <v>-</v>
      </c>
      <c r="K2072" s="27" t="str">
        <f t="shared" si="258"/>
        <v>-</v>
      </c>
      <c r="L2072" s="27" t="str">
        <f t="shared" si="259"/>
        <v>-</v>
      </c>
      <c r="M2072" s="27" t="str">
        <f t="shared" si="260"/>
        <v>-</v>
      </c>
      <c r="N2072" s="28">
        <f t="shared" si="261"/>
        <v>0</v>
      </c>
      <c r="O2072" s="28">
        <f t="shared" si="263"/>
        <v>0</v>
      </c>
      <c r="P2072" s="1" t="str">
        <f t="shared" si="262"/>
        <v>no</v>
      </c>
    </row>
    <row r="2073" spans="1:16" x14ac:dyDescent="0.25">
      <c r="A2073" s="6">
        <f>'4.OVTA Sites-Transects'!B2079</f>
        <v>0</v>
      </c>
      <c r="B2073" s="6">
        <f>'4.OVTA Sites-Transects'!C2079</f>
        <v>0</v>
      </c>
      <c r="C2073" s="6">
        <f>'4.OVTA Sites-Transects'!D2079</f>
        <v>0</v>
      </c>
      <c r="D2073" s="1">
        <f>'4.OVTA Sites-Transects'!E2079</f>
        <v>0</v>
      </c>
      <c r="E2073" s="1">
        <f>'4.OVTA Sites-Transects'!G2079</f>
        <v>0</v>
      </c>
      <c r="F2073" s="1">
        <f>'4.OVTA Sites-Transects'!F2079</f>
        <v>0</v>
      </c>
      <c r="G2073" s="6">
        <f>'4.OVTA Sites-Transects'!H2079</f>
        <v>0</v>
      </c>
      <c r="H2073" s="6">
        <f>'4.OVTA Sites-Transects'!I2079</f>
        <v>0</v>
      </c>
      <c r="I2073" s="193" t="str">
        <f t="shared" si="256"/>
        <v>-</v>
      </c>
      <c r="J2073" s="27" t="str">
        <f t="shared" si="257"/>
        <v>-</v>
      </c>
      <c r="K2073" s="27" t="str">
        <f t="shared" si="258"/>
        <v>-</v>
      </c>
      <c r="L2073" s="27" t="str">
        <f t="shared" si="259"/>
        <v>-</v>
      </c>
      <c r="M2073" s="27" t="str">
        <f t="shared" si="260"/>
        <v>-</v>
      </c>
      <c r="N2073" s="28">
        <f t="shared" si="261"/>
        <v>0</v>
      </c>
      <c r="O2073" s="28">
        <f t="shared" si="263"/>
        <v>0</v>
      </c>
      <c r="P2073" s="1" t="str">
        <f t="shared" si="262"/>
        <v>no</v>
      </c>
    </row>
    <row r="2074" spans="1:16" x14ac:dyDescent="0.25">
      <c r="A2074" s="6">
        <f>'4.OVTA Sites-Transects'!B2080</f>
        <v>0</v>
      </c>
      <c r="B2074" s="6">
        <f>'4.OVTA Sites-Transects'!C2080</f>
        <v>0</v>
      </c>
      <c r="C2074" s="6">
        <f>'4.OVTA Sites-Transects'!D2080</f>
        <v>0</v>
      </c>
      <c r="D2074" s="1">
        <f>'4.OVTA Sites-Transects'!E2080</f>
        <v>0</v>
      </c>
      <c r="E2074" s="1">
        <f>'4.OVTA Sites-Transects'!G2080</f>
        <v>0</v>
      </c>
      <c r="F2074" s="1">
        <f>'4.OVTA Sites-Transects'!F2080</f>
        <v>0</v>
      </c>
      <c r="G2074" s="6">
        <f>'4.OVTA Sites-Transects'!H2080</f>
        <v>0</v>
      </c>
      <c r="H2074" s="6">
        <f>'4.OVTA Sites-Transects'!I2080</f>
        <v>0</v>
      </c>
      <c r="I2074" s="193" t="str">
        <f t="shared" si="256"/>
        <v>-</v>
      </c>
      <c r="J2074" s="27" t="str">
        <f t="shared" si="257"/>
        <v>-</v>
      </c>
      <c r="K2074" s="27" t="str">
        <f t="shared" si="258"/>
        <v>-</v>
      </c>
      <c r="L2074" s="27" t="str">
        <f t="shared" si="259"/>
        <v>-</v>
      </c>
      <c r="M2074" s="27" t="str">
        <f t="shared" si="260"/>
        <v>-</v>
      </c>
      <c r="N2074" s="28">
        <f t="shared" si="261"/>
        <v>0</v>
      </c>
      <c r="O2074" s="28">
        <f t="shared" si="263"/>
        <v>0</v>
      </c>
      <c r="P2074" s="1" t="str">
        <f t="shared" si="262"/>
        <v>no</v>
      </c>
    </row>
    <row r="2075" spans="1:16" x14ac:dyDescent="0.25">
      <c r="A2075" s="6">
        <f>'4.OVTA Sites-Transects'!B2081</f>
        <v>0</v>
      </c>
      <c r="B2075" s="6">
        <f>'4.OVTA Sites-Transects'!C2081</f>
        <v>0</v>
      </c>
      <c r="C2075" s="6">
        <f>'4.OVTA Sites-Transects'!D2081</f>
        <v>0</v>
      </c>
      <c r="D2075" s="1">
        <f>'4.OVTA Sites-Transects'!E2081</f>
        <v>0</v>
      </c>
      <c r="E2075" s="1">
        <f>'4.OVTA Sites-Transects'!G2081</f>
        <v>0</v>
      </c>
      <c r="F2075" s="1">
        <f>'4.OVTA Sites-Transects'!F2081</f>
        <v>0</v>
      </c>
      <c r="G2075" s="6">
        <f>'4.OVTA Sites-Transects'!H2081</f>
        <v>0</v>
      </c>
      <c r="H2075" s="6">
        <f>'4.OVTA Sites-Transects'!I2081</f>
        <v>0</v>
      </c>
      <c r="I2075" s="193" t="str">
        <f t="shared" si="256"/>
        <v>-</v>
      </c>
      <c r="J2075" s="27" t="str">
        <f t="shared" si="257"/>
        <v>-</v>
      </c>
      <c r="K2075" s="27" t="str">
        <f t="shared" si="258"/>
        <v>-</v>
      </c>
      <c r="L2075" s="27" t="str">
        <f t="shared" si="259"/>
        <v>-</v>
      </c>
      <c r="M2075" s="27" t="str">
        <f t="shared" si="260"/>
        <v>-</v>
      </c>
      <c r="N2075" s="28">
        <f t="shared" si="261"/>
        <v>0</v>
      </c>
      <c r="O2075" s="28">
        <f t="shared" si="263"/>
        <v>0</v>
      </c>
      <c r="P2075" s="1" t="str">
        <f t="shared" si="262"/>
        <v>no</v>
      </c>
    </row>
    <row r="2076" spans="1:16" x14ac:dyDescent="0.25">
      <c r="A2076" s="6">
        <f>'4.OVTA Sites-Transects'!B2082</f>
        <v>0</v>
      </c>
      <c r="B2076" s="6">
        <f>'4.OVTA Sites-Transects'!C2082</f>
        <v>0</v>
      </c>
      <c r="C2076" s="6">
        <f>'4.OVTA Sites-Transects'!D2082</f>
        <v>0</v>
      </c>
      <c r="D2076" s="1">
        <f>'4.OVTA Sites-Transects'!E2082</f>
        <v>0</v>
      </c>
      <c r="E2076" s="1">
        <f>'4.OVTA Sites-Transects'!G2082</f>
        <v>0</v>
      </c>
      <c r="F2076" s="1">
        <f>'4.OVTA Sites-Transects'!F2082</f>
        <v>0</v>
      </c>
      <c r="G2076" s="6">
        <f>'4.OVTA Sites-Transects'!H2082</f>
        <v>0</v>
      </c>
      <c r="H2076" s="6">
        <f>'4.OVTA Sites-Transects'!I2082</f>
        <v>0</v>
      </c>
      <c r="I2076" s="193" t="str">
        <f t="shared" si="256"/>
        <v>-</v>
      </c>
      <c r="J2076" s="27" t="str">
        <f t="shared" si="257"/>
        <v>-</v>
      </c>
      <c r="K2076" s="27" t="str">
        <f t="shared" si="258"/>
        <v>-</v>
      </c>
      <c r="L2076" s="27" t="str">
        <f t="shared" si="259"/>
        <v>-</v>
      </c>
      <c r="M2076" s="27" t="str">
        <f t="shared" si="260"/>
        <v>-</v>
      </c>
      <c r="N2076" s="28">
        <f t="shared" si="261"/>
        <v>0</v>
      </c>
      <c r="O2076" s="28">
        <f t="shared" si="263"/>
        <v>0</v>
      </c>
      <c r="P2076" s="1" t="str">
        <f t="shared" si="262"/>
        <v>no</v>
      </c>
    </row>
    <row r="2077" spans="1:16" x14ac:dyDescent="0.25">
      <c r="A2077" s="6">
        <f>'4.OVTA Sites-Transects'!B2083</f>
        <v>0</v>
      </c>
      <c r="B2077" s="6">
        <f>'4.OVTA Sites-Transects'!C2083</f>
        <v>0</v>
      </c>
      <c r="C2077" s="6">
        <f>'4.OVTA Sites-Transects'!D2083</f>
        <v>0</v>
      </c>
      <c r="D2077" s="1">
        <f>'4.OVTA Sites-Transects'!E2083</f>
        <v>0</v>
      </c>
      <c r="E2077" s="1">
        <f>'4.OVTA Sites-Transects'!G2083</f>
        <v>0</v>
      </c>
      <c r="F2077" s="1">
        <f>'4.OVTA Sites-Transects'!F2083</f>
        <v>0</v>
      </c>
      <c r="G2077" s="6">
        <f>'4.OVTA Sites-Transects'!H2083</f>
        <v>0</v>
      </c>
      <c r="H2077" s="6">
        <f>'4.OVTA Sites-Transects'!I2083</f>
        <v>0</v>
      </c>
      <c r="I2077" s="193" t="str">
        <f t="shared" si="256"/>
        <v>-</v>
      </c>
      <c r="J2077" s="27" t="str">
        <f t="shared" si="257"/>
        <v>-</v>
      </c>
      <c r="K2077" s="27" t="str">
        <f t="shared" si="258"/>
        <v>-</v>
      </c>
      <c r="L2077" s="27" t="str">
        <f t="shared" si="259"/>
        <v>-</v>
      </c>
      <c r="M2077" s="27" t="str">
        <f t="shared" si="260"/>
        <v>-</v>
      </c>
      <c r="N2077" s="28">
        <f t="shared" si="261"/>
        <v>0</v>
      </c>
      <c r="O2077" s="28">
        <f t="shared" si="263"/>
        <v>0</v>
      </c>
      <c r="P2077" s="1" t="str">
        <f t="shared" si="262"/>
        <v>no</v>
      </c>
    </row>
    <row r="2078" spans="1:16" x14ac:dyDescent="0.25">
      <c r="A2078" s="6">
        <f>'4.OVTA Sites-Transects'!B2084</f>
        <v>0</v>
      </c>
      <c r="B2078" s="6">
        <f>'4.OVTA Sites-Transects'!C2084</f>
        <v>0</v>
      </c>
      <c r="C2078" s="6">
        <f>'4.OVTA Sites-Transects'!D2084</f>
        <v>0</v>
      </c>
      <c r="D2078" s="1">
        <f>'4.OVTA Sites-Transects'!E2084</f>
        <v>0</v>
      </c>
      <c r="E2078" s="1">
        <f>'4.OVTA Sites-Transects'!G2084</f>
        <v>0</v>
      </c>
      <c r="F2078" s="1">
        <f>'4.OVTA Sites-Transects'!F2084</f>
        <v>0</v>
      </c>
      <c r="G2078" s="6">
        <f>'4.OVTA Sites-Transects'!H2084</f>
        <v>0</v>
      </c>
      <c r="H2078" s="6">
        <f>'4.OVTA Sites-Transects'!I2084</f>
        <v>0</v>
      </c>
      <c r="I2078" s="193" t="str">
        <f t="shared" si="256"/>
        <v>-</v>
      </c>
      <c r="J2078" s="27" t="str">
        <f t="shared" si="257"/>
        <v>-</v>
      </c>
      <c r="K2078" s="27" t="str">
        <f t="shared" si="258"/>
        <v>-</v>
      </c>
      <c r="L2078" s="27" t="str">
        <f t="shared" si="259"/>
        <v>-</v>
      </c>
      <c r="M2078" s="27" t="str">
        <f t="shared" si="260"/>
        <v>-</v>
      </c>
      <c r="N2078" s="28">
        <f t="shared" si="261"/>
        <v>0</v>
      </c>
      <c r="O2078" s="28">
        <f t="shared" si="263"/>
        <v>0</v>
      </c>
      <c r="P2078" s="1" t="str">
        <f t="shared" si="262"/>
        <v>no</v>
      </c>
    </row>
    <row r="2079" spans="1:16" x14ac:dyDescent="0.25">
      <c r="A2079" s="6">
        <f>'4.OVTA Sites-Transects'!B2085</f>
        <v>0</v>
      </c>
      <c r="B2079" s="6">
        <f>'4.OVTA Sites-Transects'!C2085</f>
        <v>0</v>
      </c>
      <c r="C2079" s="6">
        <f>'4.OVTA Sites-Transects'!D2085</f>
        <v>0</v>
      </c>
      <c r="D2079" s="1">
        <f>'4.OVTA Sites-Transects'!E2085</f>
        <v>0</v>
      </c>
      <c r="E2079" s="1">
        <f>'4.OVTA Sites-Transects'!G2085</f>
        <v>0</v>
      </c>
      <c r="F2079" s="1">
        <f>'4.OVTA Sites-Transects'!F2085</f>
        <v>0</v>
      </c>
      <c r="G2079" s="6">
        <f>'4.OVTA Sites-Transects'!H2085</f>
        <v>0</v>
      </c>
      <c r="H2079" s="6">
        <f>'4.OVTA Sites-Transects'!I2085</f>
        <v>0</v>
      </c>
      <c r="I2079" s="193" t="str">
        <f t="shared" si="256"/>
        <v>-</v>
      </c>
      <c r="J2079" s="27" t="str">
        <f t="shared" si="257"/>
        <v>-</v>
      </c>
      <c r="K2079" s="27" t="str">
        <f t="shared" si="258"/>
        <v>-</v>
      </c>
      <c r="L2079" s="27" t="str">
        <f t="shared" si="259"/>
        <v>-</v>
      </c>
      <c r="M2079" s="27" t="str">
        <f t="shared" si="260"/>
        <v>-</v>
      </c>
      <c r="N2079" s="28">
        <f t="shared" si="261"/>
        <v>0</v>
      </c>
      <c r="O2079" s="28">
        <f t="shared" si="263"/>
        <v>0</v>
      </c>
      <c r="P2079" s="1" t="str">
        <f t="shared" si="262"/>
        <v>no</v>
      </c>
    </row>
    <row r="2080" spans="1:16" x14ac:dyDescent="0.25">
      <c r="A2080" s="6">
        <f>'4.OVTA Sites-Transects'!B2086</f>
        <v>0</v>
      </c>
      <c r="B2080" s="6">
        <f>'4.OVTA Sites-Transects'!C2086</f>
        <v>0</v>
      </c>
      <c r="C2080" s="6">
        <f>'4.OVTA Sites-Transects'!D2086</f>
        <v>0</v>
      </c>
      <c r="D2080" s="1">
        <f>'4.OVTA Sites-Transects'!E2086</f>
        <v>0</v>
      </c>
      <c r="E2080" s="1">
        <f>'4.OVTA Sites-Transects'!G2086</f>
        <v>0</v>
      </c>
      <c r="F2080" s="1">
        <f>'4.OVTA Sites-Transects'!F2086</f>
        <v>0</v>
      </c>
      <c r="G2080" s="6">
        <f>'4.OVTA Sites-Transects'!H2086</f>
        <v>0</v>
      </c>
      <c r="H2080" s="6">
        <f>'4.OVTA Sites-Transects'!I2086</f>
        <v>0</v>
      </c>
      <c r="I2080" s="193" t="str">
        <f t="shared" si="256"/>
        <v>-</v>
      </c>
      <c r="J2080" s="27" t="str">
        <f t="shared" si="257"/>
        <v>-</v>
      </c>
      <c r="K2080" s="27" t="str">
        <f t="shared" si="258"/>
        <v>-</v>
      </c>
      <c r="L2080" s="27" t="str">
        <f t="shared" si="259"/>
        <v>-</v>
      </c>
      <c r="M2080" s="27" t="str">
        <f t="shared" si="260"/>
        <v>-</v>
      </c>
      <c r="N2080" s="28">
        <f t="shared" si="261"/>
        <v>0</v>
      </c>
      <c r="O2080" s="28">
        <f t="shared" si="263"/>
        <v>0</v>
      </c>
      <c r="P2080" s="1" t="str">
        <f t="shared" si="262"/>
        <v>no</v>
      </c>
    </row>
    <row r="2081" spans="1:16" x14ac:dyDescent="0.25">
      <c r="A2081" s="6">
        <f>'4.OVTA Sites-Transects'!B2087</f>
        <v>0</v>
      </c>
      <c r="B2081" s="6">
        <f>'4.OVTA Sites-Transects'!C2087</f>
        <v>0</v>
      </c>
      <c r="C2081" s="6">
        <f>'4.OVTA Sites-Transects'!D2087</f>
        <v>0</v>
      </c>
      <c r="D2081" s="1">
        <f>'4.OVTA Sites-Transects'!E2087</f>
        <v>0</v>
      </c>
      <c r="E2081" s="1">
        <f>'4.OVTA Sites-Transects'!G2087</f>
        <v>0</v>
      </c>
      <c r="F2081" s="1">
        <f>'4.OVTA Sites-Transects'!F2087</f>
        <v>0</v>
      </c>
      <c r="G2081" s="6">
        <f>'4.OVTA Sites-Transects'!H2087</f>
        <v>0</v>
      </c>
      <c r="H2081" s="6">
        <f>'4.OVTA Sites-Transects'!I2087</f>
        <v>0</v>
      </c>
      <c r="I2081" s="193" t="str">
        <f t="shared" si="256"/>
        <v>-</v>
      </c>
      <c r="J2081" s="27" t="str">
        <f t="shared" si="257"/>
        <v>-</v>
      </c>
      <c r="K2081" s="27" t="str">
        <f t="shared" si="258"/>
        <v>-</v>
      </c>
      <c r="L2081" s="27" t="str">
        <f t="shared" si="259"/>
        <v>-</v>
      </c>
      <c r="M2081" s="27" t="str">
        <f t="shared" si="260"/>
        <v>-</v>
      </c>
      <c r="N2081" s="28">
        <f t="shared" si="261"/>
        <v>0</v>
      </c>
      <c r="O2081" s="28">
        <f t="shared" si="263"/>
        <v>0</v>
      </c>
      <c r="P2081" s="1" t="str">
        <f t="shared" si="262"/>
        <v>no</v>
      </c>
    </row>
    <row r="2082" spans="1:16" x14ac:dyDescent="0.25">
      <c r="A2082" s="6">
        <f>'4.OVTA Sites-Transects'!B2088</f>
        <v>0</v>
      </c>
      <c r="B2082" s="6">
        <f>'4.OVTA Sites-Transects'!C2088</f>
        <v>0</v>
      </c>
      <c r="C2082" s="6">
        <f>'4.OVTA Sites-Transects'!D2088</f>
        <v>0</v>
      </c>
      <c r="D2082" s="1">
        <f>'4.OVTA Sites-Transects'!E2088</f>
        <v>0</v>
      </c>
      <c r="E2082" s="1">
        <f>'4.OVTA Sites-Transects'!G2088</f>
        <v>0</v>
      </c>
      <c r="F2082" s="1">
        <f>'4.OVTA Sites-Transects'!F2088</f>
        <v>0</v>
      </c>
      <c r="G2082" s="6">
        <f>'4.OVTA Sites-Transects'!H2088</f>
        <v>0</v>
      </c>
      <c r="H2082" s="6">
        <f>'4.OVTA Sites-Transects'!I2088</f>
        <v>0</v>
      </c>
      <c r="I2082" s="193" t="str">
        <f t="shared" si="256"/>
        <v>-</v>
      </c>
      <c r="J2082" s="27" t="str">
        <f t="shared" si="257"/>
        <v>-</v>
      </c>
      <c r="K2082" s="27" t="str">
        <f t="shared" si="258"/>
        <v>-</v>
      </c>
      <c r="L2082" s="27" t="str">
        <f t="shared" si="259"/>
        <v>-</v>
      </c>
      <c r="M2082" s="27" t="str">
        <f t="shared" si="260"/>
        <v>-</v>
      </c>
      <c r="N2082" s="28">
        <f t="shared" si="261"/>
        <v>0</v>
      </c>
      <c r="O2082" s="28">
        <f t="shared" si="263"/>
        <v>0</v>
      </c>
      <c r="P2082" s="1" t="str">
        <f t="shared" si="262"/>
        <v>no</v>
      </c>
    </row>
    <row r="2083" spans="1:16" x14ac:dyDescent="0.25">
      <c r="A2083" s="6">
        <f>'4.OVTA Sites-Transects'!B2089</f>
        <v>0</v>
      </c>
      <c r="B2083" s="6">
        <f>'4.OVTA Sites-Transects'!C2089</f>
        <v>0</v>
      </c>
      <c r="C2083" s="6">
        <f>'4.OVTA Sites-Transects'!D2089</f>
        <v>0</v>
      </c>
      <c r="D2083" s="1">
        <f>'4.OVTA Sites-Transects'!E2089</f>
        <v>0</v>
      </c>
      <c r="E2083" s="1">
        <f>'4.OVTA Sites-Transects'!G2089</f>
        <v>0</v>
      </c>
      <c r="F2083" s="1">
        <f>'4.OVTA Sites-Transects'!F2089</f>
        <v>0</v>
      </c>
      <c r="G2083" s="6">
        <f>'4.OVTA Sites-Transects'!H2089</f>
        <v>0</v>
      </c>
      <c r="H2083" s="6">
        <f>'4.OVTA Sites-Transects'!I2089</f>
        <v>0</v>
      </c>
      <c r="I2083" s="193" t="str">
        <f t="shared" si="256"/>
        <v>-</v>
      </c>
      <c r="J2083" s="27" t="str">
        <f t="shared" si="257"/>
        <v>-</v>
      </c>
      <c r="K2083" s="27" t="str">
        <f t="shared" si="258"/>
        <v>-</v>
      </c>
      <c r="L2083" s="27" t="str">
        <f t="shared" si="259"/>
        <v>-</v>
      </c>
      <c r="M2083" s="27" t="str">
        <f t="shared" si="260"/>
        <v>-</v>
      </c>
      <c r="N2083" s="28">
        <f t="shared" si="261"/>
        <v>0</v>
      </c>
      <c r="O2083" s="28">
        <f t="shared" si="263"/>
        <v>0</v>
      </c>
      <c r="P2083" s="1" t="str">
        <f t="shared" si="262"/>
        <v>no</v>
      </c>
    </row>
    <row r="2084" spans="1:16" x14ac:dyDescent="0.25">
      <c r="A2084" s="6">
        <f>'4.OVTA Sites-Transects'!B2090</f>
        <v>0</v>
      </c>
      <c r="B2084" s="6">
        <f>'4.OVTA Sites-Transects'!C2090</f>
        <v>0</v>
      </c>
      <c r="C2084" s="6">
        <f>'4.OVTA Sites-Transects'!D2090</f>
        <v>0</v>
      </c>
      <c r="D2084" s="1">
        <f>'4.OVTA Sites-Transects'!E2090</f>
        <v>0</v>
      </c>
      <c r="E2084" s="1">
        <f>'4.OVTA Sites-Transects'!G2090</f>
        <v>0</v>
      </c>
      <c r="F2084" s="1">
        <f>'4.OVTA Sites-Transects'!F2090</f>
        <v>0</v>
      </c>
      <c r="G2084" s="6">
        <f>'4.OVTA Sites-Transects'!H2090</f>
        <v>0</v>
      </c>
      <c r="H2084" s="6">
        <f>'4.OVTA Sites-Transects'!I2090</f>
        <v>0</v>
      </c>
      <c r="I2084" s="193" t="str">
        <f t="shared" si="256"/>
        <v>-</v>
      </c>
      <c r="J2084" s="27" t="str">
        <f t="shared" si="257"/>
        <v>-</v>
      </c>
      <c r="K2084" s="27" t="str">
        <f t="shared" si="258"/>
        <v>-</v>
      </c>
      <c r="L2084" s="27" t="str">
        <f t="shared" si="259"/>
        <v>-</v>
      </c>
      <c r="M2084" s="27" t="str">
        <f t="shared" si="260"/>
        <v>-</v>
      </c>
      <c r="N2084" s="28">
        <f t="shared" si="261"/>
        <v>0</v>
      </c>
      <c r="O2084" s="28">
        <f t="shared" si="263"/>
        <v>0</v>
      </c>
      <c r="P2084" s="1" t="str">
        <f t="shared" si="262"/>
        <v>no</v>
      </c>
    </row>
    <row r="2085" spans="1:16" x14ac:dyDescent="0.25">
      <c r="A2085" s="6">
        <f>'4.OVTA Sites-Transects'!B2091</f>
        <v>0</v>
      </c>
      <c r="B2085" s="6">
        <f>'4.OVTA Sites-Transects'!C2091</f>
        <v>0</v>
      </c>
      <c r="C2085" s="6">
        <f>'4.OVTA Sites-Transects'!D2091</f>
        <v>0</v>
      </c>
      <c r="D2085" s="1">
        <f>'4.OVTA Sites-Transects'!E2091</f>
        <v>0</v>
      </c>
      <c r="E2085" s="1">
        <f>'4.OVTA Sites-Transects'!G2091</f>
        <v>0</v>
      </c>
      <c r="F2085" s="1">
        <f>'4.OVTA Sites-Transects'!F2091</f>
        <v>0</v>
      </c>
      <c r="G2085" s="6">
        <f>'4.OVTA Sites-Transects'!H2091</f>
        <v>0</v>
      </c>
      <c r="H2085" s="6">
        <f>'4.OVTA Sites-Transects'!I2091</f>
        <v>0</v>
      </c>
      <c r="I2085" s="193" t="str">
        <f t="shared" si="256"/>
        <v>-</v>
      </c>
      <c r="J2085" s="27" t="str">
        <f t="shared" si="257"/>
        <v>-</v>
      </c>
      <c r="K2085" s="27" t="str">
        <f t="shared" si="258"/>
        <v>-</v>
      </c>
      <c r="L2085" s="27" t="str">
        <f t="shared" si="259"/>
        <v>-</v>
      </c>
      <c r="M2085" s="27" t="str">
        <f t="shared" si="260"/>
        <v>-</v>
      </c>
      <c r="N2085" s="28">
        <f t="shared" si="261"/>
        <v>0</v>
      </c>
      <c r="O2085" s="28">
        <f t="shared" si="263"/>
        <v>0</v>
      </c>
      <c r="P2085" s="1" t="str">
        <f t="shared" si="262"/>
        <v>no</v>
      </c>
    </row>
    <row r="2086" spans="1:16" x14ac:dyDescent="0.25">
      <c r="A2086" s="6">
        <f>'4.OVTA Sites-Transects'!B2092</f>
        <v>0</v>
      </c>
      <c r="B2086" s="6">
        <f>'4.OVTA Sites-Transects'!C2092</f>
        <v>0</v>
      </c>
      <c r="C2086" s="6">
        <f>'4.OVTA Sites-Transects'!D2092</f>
        <v>0</v>
      </c>
      <c r="D2086" s="1">
        <f>'4.OVTA Sites-Transects'!E2092</f>
        <v>0</v>
      </c>
      <c r="E2086" s="1">
        <f>'4.OVTA Sites-Transects'!G2092</f>
        <v>0</v>
      </c>
      <c r="F2086" s="1">
        <f>'4.OVTA Sites-Transects'!F2092</f>
        <v>0</v>
      </c>
      <c r="G2086" s="6">
        <f>'4.OVTA Sites-Transects'!H2092</f>
        <v>0</v>
      </c>
      <c r="H2086" s="6">
        <f>'4.OVTA Sites-Transects'!I2092</f>
        <v>0</v>
      </c>
      <c r="I2086" s="193" t="str">
        <f t="shared" si="256"/>
        <v>-</v>
      </c>
      <c r="J2086" s="27" t="str">
        <f t="shared" si="257"/>
        <v>-</v>
      </c>
      <c r="K2086" s="27" t="str">
        <f t="shared" si="258"/>
        <v>-</v>
      </c>
      <c r="L2086" s="27" t="str">
        <f t="shared" si="259"/>
        <v>-</v>
      </c>
      <c r="M2086" s="27" t="str">
        <f t="shared" si="260"/>
        <v>-</v>
      </c>
      <c r="N2086" s="28">
        <f t="shared" si="261"/>
        <v>0</v>
      </c>
      <c r="O2086" s="28">
        <f t="shared" si="263"/>
        <v>0</v>
      </c>
      <c r="P2086" s="1" t="str">
        <f t="shared" si="262"/>
        <v>no</v>
      </c>
    </row>
    <row r="2087" spans="1:16" x14ac:dyDescent="0.25">
      <c r="A2087" s="6">
        <f>'4.OVTA Sites-Transects'!B2093</f>
        <v>0</v>
      </c>
      <c r="B2087" s="6">
        <f>'4.OVTA Sites-Transects'!C2093</f>
        <v>0</v>
      </c>
      <c r="C2087" s="6">
        <f>'4.OVTA Sites-Transects'!D2093</f>
        <v>0</v>
      </c>
      <c r="D2087" s="1">
        <f>'4.OVTA Sites-Transects'!E2093</f>
        <v>0</v>
      </c>
      <c r="E2087" s="1">
        <f>'4.OVTA Sites-Transects'!G2093</f>
        <v>0</v>
      </c>
      <c r="F2087" s="1">
        <f>'4.OVTA Sites-Transects'!F2093</f>
        <v>0</v>
      </c>
      <c r="G2087" s="6">
        <f>'4.OVTA Sites-Transects'!H2093</f>
        <v>0</v>
      </c>
      <c r="H2087" s="6">
        <f>'4.OVTA Sites-Transects'!I2093</f>
        <v>0</v>
      </c>
      <c r="I2087" s="193" t="str">
        <f t="shared" si="256"/>
        <v>-</v>
      </c>
      <c r="J2087" s="27" t="str">
        <f t="shared" si="257"/>
        <v>-</v>
      </c>
      <c r="K2087" s="27" t="str">
        <f t="shared" si="258"/>
        <v>-</v>
      </c>
      <c r="L2087" s="27" t="str">
        <f t="shared" si="259"/>
        <v>-</v>
      </c>
      <c r="M2087" s="27" t="str">
        <f t="shared" si="260"/>
        <v>-</v>
      </c>
      <c r="N2087" s="28">
        <f t="shared" si="261"/>
        <v>0</v>
      </c>
      <c r="O2087" s="28">
        <f t="shared" si="263"/>
        <v>0</v>
      </c>
      <c r="P2087" s="1" t="str">
        <f t="shared" si="262"/>
        <v>no</v>
      </c>
    </row>
    <row r="2088" spans="1:16" x14ac:dyDescent="0.25">
      <c r="A2088" s="6">
        <f>'4.OVTA Sites-Transects'!B2094</f>
        <v>0</v>
      </c>
      <c r="B2088" s="6">
        <f>'4.OVTA Sites-Transects'!C2094</f>
        <v>0</v>
      </c>
      <c r="C2088" s="6">
        <f>'4.OVTA Sites-Transects'!D2094</f>
        <v>0</v>
      </c>
      <c r="D2088" s="1">
        <f>'4.OVTA Sites-Transects'!E2094</f>
        <v>0</v>
      </c>
      <c r="E2088" s="1">
        <f>'4.OVTA Sites-Transects'!G2094</f>
        <v>0</v>
      </c>
      <c r="F2088" s="1">
        <f>'4.OVTA Sites-Transects'!F2094</f>
        <v>0</v>
      </c>
      <c r="G2088" s="6">
        <f>'4.OVTA Sites-Transects'!H2094</f>
        <v>0</v>
      </c>
      <c r="H2088" s="6">
        <f>'4.OVTA Sites-Transects'!I2094</f>
        <v>0</v>
      </c>
      <c r="I2088" s="193" t="str">
        <f t="shared" si="256"/>
        <v>-</v>
      </c>
      <c r="J2088" s="27" t="str">
        <f t="shared" si="257"/>
        <v>-</v>
      </c>
      <c r="K2088" s="27" t="str">
        <f t="shared" si="258"/>
        <v>-</v>
      </c>
      <c r="L2088" s="27" t="str">
        <f t="shared" si="259"/>
        <v>-</v>
      </c>
      <c r="M2088" s="27" t="str">
        <f t="shared" si="260"/>
        <v>-</v>
      </c>
      <c r="N2088" s="28">
        <f t="shared" si="261"/>
        <v>0</v>
      </c>
      <c r="O2088" s="28">
        <f t="shared" si="263"/>
        <v>0</v>
      </c>
      <c r="P2088" s="1" t="str">
        <f t="shared" si="262"/>
        <v>no</v>
      </c>
    </row>
    <row r="2089" spans="1:16" x14ac:dyDescent="0.25">
      <c r="A2089" s="6">
        <f>'4.OVTA Sites-Transects'!B2095</f>
        <v>0</v>
      </c>
      <c r="B2089" s="6">
        <f>'4.OVTA Sites-Transects'!C2095</f>
        <v>0</v>
      </c>
      <c r="C2089" s="6">
        <f>'4.OVTA Sites-Transects'!D2095</f>
        <v>0</v>
      </c>
      <c r="D2089" s="1">
        <f>'4.OVTA Sites-Transects'!E2095</f>
        <v>0</v>
      </c>
      <c r="E2089" s="1">
        <f>'4.OVTA Sites-Transects'!G2095</f>
        <v>0</v>
      </c>
      <c r="F2089" s="1">
        <f>'4.OVTA Sites-Transects'!F2095</f>
        <v>0</v>
      </c>
      <c r="G2089" s="6">
        <f>'4.OVTA Sites-Transects'!H2095</f>
        <v>0</v>
      </c>
      <c r="H2089" s="6">
        <f>'4.OVTA Sites-Transects'!I2095</f>
        <v>0</v>
      </c>
      <c r="I2089" s="193" t="str">
        <f t="shared" si="256"/>
        <v>-</v>
      </c>
      <c r="J2089" s="27" t="str">
        <f t="shared" si="257"/>
        <v>-</v>
      </c>
      <c r="K2089" s="27" t="str">
        <f t="shared" si="258"/>
        <v>-</v>
      </c>
      <c r="L2089" s="27" t="str">
        <f t="shared" si="259"/>
        <v>-</v>
      </c>
      <c r="M2089" s="27" t="str">
        <f t="shared" si="260"/>
        <v>-</v>
      </c>
      <c r="N2089" s="28">
        <f t="shared" si="261"/>
        <v>0</v>
      </c>
      <c r="O2089" s="28">
        <f t="shared" si="263"/>
        <v>0</v>
      </c>
      <c r="P2089" s="1" t="str">
        <f t="shared" si="262"/>
        <v>no</v>
      </c>
    </row>
    <row r="2090" spans="1:16" x14ac:dyDescent="0.25">
      <c r="A2090" s="6">
        <f>'4.OVTA Sites-Transects'!B2096</f>
        <v>0</v>
      </c>
      <c r="B2090" s="6">
        <f>'4.OVTA Sites-Transects'!C2096</f>
        <v>0</v>
      </c>
      <c r="C2090" s="6">
        <f>'4.OVTA Sites-Transects'!D2096</f>
        <v>0</v>
      </c>
      <c r="D2090" s="1">
        <f>'4.OVTA Sites-Transects'!E2096</f>
        <v>0</v>
      </c>
      <c r="E2090" s="1">
        <f>'4.OVTA Sites-Transects'!G2096</f>
        <v>0</v>
      </c>
      <c r="F2090" s="1">
        <f>'4.OVTA Sites-Transects'!F2096</f>
        <v>0</v>
      </c>
      <c r="G2090" s="6">
        <f>'4.OVTA Sites-Transects'!H2096</f>
        <v>0</v>
      </c>
      <c r="H2090" s="6">
        <f>'4.OVTA Sites-Transects'!I2096</f>
        <v>0</v>
      </c>
      <c r="I2090" s="193" t="str">
        <f t="shared" si="256"/>
        <v>-</v>
      </c>
      <c r="J2090" s="27" t="str">
        <f t="shared" si="257"/>
        <v>-</v>
      </c>
      <c r="K2090" s="27" t="str">
        <f t="shared" si="258"/>
        <v>-</v>
      </c>
      <c r="L2090" s="27" t="str">
        <f t="shared" si="259"/>
        <v>-</v>
      </c>
      <c r="M2090" s="27" t="str">
        <f t="shared" si="260"/>
        <v>-</v>
      </c>
      <c r="N2090" s="28">
        <f t="shared" si="261"/>
        <v>0</v>
      </c>
      <c r="O2090" s="28">
        <f t="shared" si="263"/>
        <v>0</v>
      </c>
      <c r="P2090" s="1" t="str">
        <f t="shared" si="262"/>
        <v>no</v>
      </c>
    </row>
    <row r="2091" spans="1:16" x14ac:dyDescent="0.25">
      <c r="A2091" s="6">
        <f>'4.OVTA Sites-Transects'!B2097</f>
        <v>0</v>
      </c>
      <c r="B2091" s="6">
        <f>'4.OVTA Sites-Transects'!C2097</f>
        <v>0</v>
      </c>
      <c r="C2091" s="6">
        <f>'4.OVTA Sites-Transects'!D2097</f>
        <v>0</v>
      </c>
      <c r="D2091" s="1">
        <f>'4.OVTA Sites-Transects'!E2097</f>
        <v>0</v>
      </c>
      <c r="E2091" s="1">
        <f>'4.OVTA Sites-Transects'!G2097</f>
        <v>0</v>
      </c>
      <c r="F2091" s="1">
        <f>'4.OVTA Sites-Transects'!F2097</f>
        <v>0</v>
      </c>
      <c r="G2091" s="6">
        <f>'4.OVTA Sites-Transects'!H2097</f>
        <v>0</v>
      </c>
      <c r="H2091" s="6">
        <f>'4.OVTA Sites-Transects'!I2097</f>
        <v>0</v>
      </c>
      <c r="I2091" s="193" t="str">
        <f t="shared" si="256"/>
        <v>-</v>
      </c>
      <c r="J2091" s="27" t="str">
        <f t="shared" si="257"/>
        <v>-</v>
      </c>
      <c r="K2091" s="27" t="str">
        <f t="shared" si="258"/>
        <v>-</v>
      </c>
      <c r="L2091" s="27" t="str">
        <f t="shared" si="259"/>
        <v>-</v>
      </c>
      <c r="M2091" s="27" t="str">
        <f t="shared" si="260"/>
        <v>-</v>
      </c>
      <c r="N2091" s="28">
        <f t="shared" si="261"/>
        <v>0</v>
      </c>
      <c r="O2091" s="28">
        <f t="shared" si="263"/>
        <v>0</v>
      </c>
      <c r="P2091" s="1" t="str">
        <f t="shared" si="262"/>
        <v>no</v>
      </c>
    </row>
    <row r="2092" spans="1:16" x14ac:dyDescent="0.25">
      <c r="A2092" s="6">
        <f>'4.OVTA Sites-Transects'!B2098</f>
        <v>0</v>
      </c>
      <c r="B2092" s="6">
        <f>'4.OVTA Sites-Transects'!C2098</f>
        <v>0</v>
      </c>
      <c r="C2092" s="6">
        <f>'4.OVTA Sites-Transects'!D2098</f>
        <v>0</v>
      </c>
      <c r="D2092" s="1">
        <f>'4.OVTA Sites-Transects'!E2098</f>
        <v>0</v>
      </c>
      <c r="E2092" s="1">
        <f>'4.OVTA Sites-Transects'!G2098</f>
        <v>0</v>
      </c>
      <c r="F2092" s="1">
        <f>'4.OVTA Sites-Transects'!F2098</f>
        <v>0</v>
      </c>
      <c r="G2092" s="6">
        <f>'4.OVTA Sites-Transects'!H2098</f>
        <v>0</v>
      </c>
      <c r="H2092" s="6">
        <f>'4.OVTA Sites-Transects'!I2098</f>
        <v>0</v>
      </c>
      <c r="I2092" s="193" t="str">
        <f t="shared" si="256"/>
        <v>-</v>
      </c>
      <c r="J2092" s="27" t="str">
        <f t="shared" si="257"/>
        <v>-</v>
      </c>
      <c r="K2092" s="27" t="str">
        <f t="shared" si="258"/>
        <v>-</v>
      </c>
      <c r="L2092" s="27" t="str">
        <f t="shared" si="259"/>
        <v>-</v>
      </c>
      <c r="M2092" s="27" t="str">
        <f t="shared" si="260"/>
        <v>-</v>
      </c>
      <c r="N2092" s="28">
        <f t="shared" si="261"/>
        <v>0</v>
      </c>
      <c r="O2092" s="28">
        <f t="shared" si="263"/>
        <v>0</v>
      </c>
      <c r="P2092" s="1" t="str">
        <f t="shared" si="262"/>
        <v>no</v>
      </c>
    </row>
    <row r="2093" spans="1:16" x14ac:dyDescent="0.25">
      <c r="A2093" s="6">
        <f>'4.OVTA Sites-Transects'!B2099</f>
        <v>0</v>
      </c>
      <c r="B2093" s="6">
        <f>'4.OVTA Sites-Transects'!C2099</f>
        <v>0</v>
      </c>
      <c r="C2093" s="6">
        <f>'4.OVTA Sites-Transects'!D2099</f>
        <v>0</v>
      </c>
      <c r="D2093" s="1">
        <f>'4.OVTA Sites-Transects'!E2099</f>
        <v>0</v>
      </c>
      <c r="E2093" s="1">
        <f>'4.OVTA Sites-Transects'!G2099</f>
        <v>0</v>
      </c>
      <c r="F2093" s="1">
        <f>'4.OVTA Sites-Transects'!F2099</f>
        <v>0</v>
      </c>
      <c r="G2093" s="6">
        <f>'4.OVTA Sites-Transects'!H2099</f>
        <v>0</v>
      </c>
      <c r="H2093" s="6">
        <f>'4.OVTA Sites-Transects'!I2099</f>
        <v>0</v>
      </c>
      <c r="I2093" s="193" t="str">
        <f t="shared" si="256"/>
        <v>-</v>
      </c>
      <c r="J2093" s="27" t="str">
        <f t="shared" si="257"/>
        <v>-</v>
      </c>
      <c r="K2093" s="27" t="str">
        <f t="shared" si="258"/>
        <v>-</v>
      </c>
      <c r="L2093" s="27" t="str">
        <f t="shared" si="259"/>
        <v>-</v>
      </c>
      <c r="M2093" s="27" t="str">
        <f t="shared" si="260"/>
        <v>-</v>
      </c>
      <c r="N2093" s="28">
        <f t="shared" si="261"/>
        <v>0</v>
      </c>
      <c r="O2093" s="28">
        <f t="shared" si="263"/>
        <v>0</v>
      </c>
      <c r="P2093" s="1" t="str">
        <f t="shared" si="262"/>
        <v>no</v>
      </c>
    </row>
    <row r="2094" spans="1:16" x14ac:dyDescent="0.25">
      <c r="A2094" s="6">
        <f>'4.OVTA Sites-Transects'!B2100</f>
        <v>0</v>
      </c>
      <c r="B2094" s="6">
        <f>'4.OVTA Sites-Transects'!C2100</f>
        <v>0</v>
      </c>
      <c r="C2094" s="6">
        <f>'4.OVTA Sites-Transects'!D2100</f>
        <v>0</v>
      </c>
      <c r="D2094" s="1">
        <f>'4.OVTA Sites-Transects'!E2100</f>
        <v>0</v>
      </c>
      <c r="E2094" s="1">
        <f>'4.OVTA Sites-Transects'!G2100</f>
        <v>0</v>
      </c>
      <c r="F2094" s="1">
        <f>'4.OVTA Sites-Transects'!F2100</f>
        <v>0</v>
      </c>
      <c r="G2094" s="6">
        <f>'4.OVTA Sites-Transects'!H2100</f>
        <v>0</v>
      </c>
      <c r="H2094" s="6">
        <f>'4.OVTA Sites-Transects'!I2100</f>
        <v>0</v>
      </c>
      <c r="I2094" s="193" t="str">
        <f t="shared" si="256"/>
        <v>-</v>
      </c>
      <c r="J2094" s="27" t="str">
        <f t="shared" si="257"/>
        <v>-</v>
      </c>
      <c r="K2094" s="27" t="str">
        <f t="shared" si="258"/>
        <v>-</v>
      </c>
      <c r="L2094" s="27" t="str">
        <f t="shared" si="259"/>
        <v>-</v>
      </c>
      <c r="M2094" s="27" t="str">
        <f t="shared" si="260"/>
        <v>-</v>
      </c>
      <c r="N2094" s="28">
        <f t="shared" si="261"/>
        <v>0</v>
      </c>
      <c r="O2094" s="28">
        <f t="shared" si="263"/>
        <v>0</v>
      </c>
      <c r="P2094" s="1" t="str">
        <f t="shared" si="262"/>
        <v>no</v>
      </c>
    </row>
    <row r="2095" spans="1:16" x14ac:dyDescent="0.25">
      <c r="A2095" s="6">
        <f>'4.OVTA Sites-Transects'!B2101</f>
        <v>0</v>
      </c>
      <c r="B2095" s="6">
        <f>'4.OVTA Sites-Transects'!C2101</f>
        <v>0</v>
      </c>
      <c r="C2095" s="6">
        <f>'4.OVTA Sites-Transects'!D2101</f>
        <v>0</v>
      </c>
      <c r="D2095" s="1">
        <f>'4.OVTA Sites-Transects'!E2101</f>
        <v>0</v>
      </c>
      <c r="E2095" s="1">
        <f>'4.OVTA Sites-Transects'!G2101</f>
        <v>0</v>
      </c>
      <c r="F2095" s="1">
        <f>'4.OVTA Sites-Transects'!F2101</f>
        <v>0</v>
      </c>
      <c r="G2095" s="6">
        <f>'4.OVTA Sites-Transects'!H2101</f>
        <v>0</v>
      </c>
      <c r="H2095" s="6">
        <f>'4.OVTA Sites-Transects'!I2101</f>
        <v>0</v>
      </c>
      <c r="I2095" s="193" t="str">
        <f t="shared" si="256"/>
        <v>-</v>
      </c>
      <c r="J2095" s="27" t="str">
        <f t="shared" si="257"/>
        <v>-</v>
      </c>
      <c r="K2095" s="27" t="str">
        <f t="shared" si="258"/>
        <v>-</v>
      </c>
      <c r="L2095" s="27" t="str">
        <f t="shared" si="259"/>
        <v>-</v>
      </c>
      <c r="M2095" s="27" t="str">
        <f t="shared" si="260"/>
        <v>-</v>
      </c>
      <c r="N2095" s="28">
        <f t="shared" si="261"/>
        <v>0</v>
      </c>
      <c r="O2095" s="28">
        <f t="shared" si="263"/>
        <v>0</v>
      </c>
      <c r="P2095" s="1" t="str">
        <f t="shared" si="262"/>
        <v>no</v>
      </c>
    </row>
    <row r="2096" spans="1:16" x14ac:dyDescent="0.25">
      <c r="A2096" s="6">
        <f>'4.OVTA Sites-Transects'!B2102</f>
        <v>0</v>
      </c>
      <c r="B2096" s="6">
        <f>'4.OVTA Sites-Transects'!C2102</f>
        <v>0</v>
      </c>
      <c r="C2096" s="6">
        <f>'4.OVTA Sites-Transects'!D2102</f>
        <v>0</v>
      </c>
      <c r="D2096" s="1">
        <f>'4.OVTA Sites-Transects'!E2102</f>
        <v>0</v>
      </c>
      <c r="E2096" s="1">
        <f>'4.OVTA Sites-Transects'!G2102</f>
        <v>0</v>
      </c>
      <c r="F2096" s="1">
        <f>'4.OVTA Sites-Transects'!F2102</f>
        <v>0</v>
      </c>
      <c r="G2096" s="6">
        <f>'4.OVTA Sites-Transects'!H2102</f>
        <v>0</v>
      </c>
      <c r="H2096" s="6">
        <f>'4.OVTA Sites-Transects'!I2102</f>
        <v>0</v>
      </c>
      <c r="I2096" s="193" t="str">
        <f t="shared" si="256"/>
        <v>-</v>
      </c>
      <c r="J2096" s="27" t="str">
        <f t="shared" si="257"/>
        <v>-</v>
      </c>
      <c r="K2096" s="27" t="str">
        <f t="shared" si="258"/>
        <v>-</v>
      </c>
      <c r="L2096" s="27" t="str">
        <f t="shared" si="259"/>
        <v>-</v>
      </c>
      <c r="M2096" s="27" t="str">
        <f t="shared" si="260"/>
        <v>-</v>
      </c>
      <c r="N2096" s="28">
        <f t="shared" si="261"/>
        <v>0</v>
      </c>
      <c r="O2096" s="28">
        <f t="shared" si="263"/>
        <v>0</v>
      </c>
      <c r="P2096" s="1" t="str">
        <f t="shared" si="262"/>
        <v>no</v>
      </c>
    </row>
    <row r="2097" spans="1:16" x14ac:dyDescent="0.25">
      <c r="A2097" s="6">
        <f>'4.OVTA Sites-Transects'!B2103</f>
        <v>0</v>
      </c>
      <c r="B2097" s="6">
        <f>'4.OVTA Sites-Transects'!C2103</f>
        <v>0</v>
      </c>
      <c r="C2097" s="6">
        <f>'4.OVTA Sites-Transects'!D2103</f>
        <v>0</v>
      </c>
      <c r="D2097" s="1">
        <f>'4.OVTA Sites-Transects'!E2103</f>
        <v>0</v>
      </c>
      <c r="E2097" s="1">
        <f>'4.OVTA Sites-Transects'!G2103</f>
        <v>0</v>
      </c>
      <c r="F2097" s="1">
        <f>'4.OVTA Sites-Transects'!F2103</f>
        <v>0</v>
      </c>
      <c r="G2097" s="6">
        <f>'4.OVTA Sites-Transects'!H2103</f>
        <v>0</v>
      </c>
      <c r="H2097" s="6">
        <f>'4.OVTA Sites-Transects'!I2103</f>
        <v>0</v>
      </c>
      <c r="I2097" s="193" t="str">
        <f t="shared" si="256"/>
        <v>-</v>
      </c>
      <c r="J2097" s="27" t="str">
        <f t="shared" si="257"/>
        <v>-</v>
      </c>
      <c r="K2097" s="27" t="str">
        <f t="shared" si="258"/>
        <v>-</v>
      </c>
      <c r="L2097" s="27" t="str">
        <f t="shared" si="259"/>
        <v>-</v>
      </c>
      <c r="M2097" s="27" t="str">
        <f t="shared" si="260"/>
        <v>-</v>
      </c>
      <c r="N2097" s="28">
        <f t="shared" si="261"/>
        <v>0</v>
      </c>
      <c r="O2097" s="28">
        <f t="shared" si="263"/>
        <v>0</v>
      </c>
      <c r="P2097" s="1" t="str">
        <f t="shared" si="262"/>
        <v>no</v>
      </c>
    </row>
    <row r="2098" spans="1:16" x14ac:dyDescent="0.25">
      <c r="A2098" s="6">
        <f>'4.OVTA Sites-Transects'!B2104</f>
        <v>0</v>
      </c>
      <c r="B2098" s="6">
        <f>'4.OVTA Sites-Transects'!C2104</f>
        <v>0</v>
      </c>
      <c r="C2098" s="6">
        <f>'4.OVTA Sites-Transects'!D2104</f>
        <v>0</v>
      </c>
      <c r="D2098" s="1">
        <f>'4.OVTA Sites-Transects'!E2104</f>
        <v>0</v>
      </c>
      <c r="E2098" s="1">
        <f>'4.OVTA Sites-Transects'!G2104</f>
        <v>0</v>
      </c>
      <c r="F2098" s="1">
        <f>'4.OVTA Sites-Transects'!F2104</f>
        <v>0</v>
      </c>
      <c r="G2098" s="6">
        <f>'4.OVTA Sites-Transects'!H2104</f>
        <v>0</v>
      </c>
      <c r="H2098" s="6">
        <f>'4.OVTA Sites-Transects'!I2104</f>
        <v>0</v>
      </c>
      <c r="I2098" s="193" t="str">
        <f t="shared" si="256"/>
        <v>-</v>
      </c>
      <c r="J2098" s="27" t="str">
        <f t="shared" si="257"/>
        <v>-</v>
      </c>
      <c r="K2098" s="27" t="str">
        <f t="shared" si="258"/>
        <v>-</v>
      </c>
      <c r="L2098" s="27" t="str">
        <f t="shared" si="259"/>
        <v>-</v>
      </c>
      <c r="M2098" s="27" t="str">
        <f t="shared" si="260"/>
        <v>-</v>
      </c>
      <c r="N2098" s="28">
        <f t="shared" si="261"/>
        <v>0</v>
      </c>
      <c r="O2098" s="28">
        <f t="shared" si="263"/>
        <v>0</v>
      </c>
      <c r="P2098" s="1" t="str">
        <f t="shared" si="262"/>
        <v>no</v>
      </c>
    </row>
    <row r="2099" spans="1:16" x14ac:dyDescent="0.25">
      <c r="A2099" s="6">
        <f>'4.OVTA Sites-Transects'!B2105</f>
        <v>0</v>
      </c>
      <c r="B2099" s="6">
        <f>'4.OVTA Sites-Transects'!C2105</f>
        <v>0</v>
      </c>
      <c r="C2099" s="6">
        <f>'4.OVTA Sites-Transects'!D2105</f>
        <v>0</v>
      </c>
      <c r="D2099" s="1">
        <f>'4.OVTA Sites-Transects'!E2105</f>
        <v>0</v>
      </c>
      <c r="E2099" s="1">
        <f>'4.OVTA Sites-Transects'!G2105</f>
        <v>0</v>
      </c>
      <c r="F2099" s="1">
        <f>'4.OVTA Sites-Transects'!F2105</f>
        <v>0</v>
      </c>
      <c r="G2099" s="6">
        <f>'4.OVTA Sites-Transects'!H2105</f>
        <v>0</v>
      </c>
      <c r="H2099" s="6">
        <f>'4.OVTA Sites-Transects'!I2105</f>
        <v>0</v>
      </c>
      <c r="I2099" s="193" t="str">
        <f t="shared" si="256"/>
        <v>-</v>
      </c>
      <c r="J2099" s="27" t="str">
        <f t="shared" si="257"/>
        <v>-</v>
      </c>
      <c r="K2099" s="27" t="str">
        <f t="shared" si="258"/>
        <v>-</v>
      </c>
      <c r="L2099" s="27" t="str">
        <f t="shared" si="259"/>
        <v>-</v>
      </c>
      <c r="M2099" s="27" t="str">
        <f t="shared" si="260"/>
        <v>-</v>
      </c>
      <c r="N2099" s="28">
        <f t="shared" si="261"/>
        <v>0</v>
      </c>
      <c r="O2099" s="28">
        <f t="shared" si="263"/>
        <v>0</v>
      </c>
      <c r="P2099" s="1" t="str">
        <f t="shared" si="262"/>
        <v>no</v>
      </c>
    </row>
    <row r="2100" spans="1:16" x14ac:dyDescent="0.25">
      <c r="A2100" s="6">
        <f>'4.OVTA Sites-Transects'!B2106</f>
        <v>0</v>
      </c>
      <c r="B2100" s="6">
        <f>'4.OVTA Sites-Transects'!C2106</f>
        <v>0</v>
      </c>
      <c r="C2100" s="6">
        <f>'4.OVTA Sites-Transects'!D2106</f>
        <v>0</v>
      </c>
      <c r="D2100" s="1">
        <f>'4.OVTA Sites-Transects'!E2106</f>
        <v>0</v>
      </c>
      <c r="E2100" s="1">
        <f>'4.OVTA Sites-Transects'!G2106</f>
        <v>0</v>
      </c>
      <c r="F2100" s="1">
        <f>'4.OVTA Sites-Transects'!F2106</f>
        <v>0</v>
      </c>
      <c r="G2100" s="6">
        <f>'4.OVTA Sites-Transects'!H2106</f>
        <v>0</v>
      </c>
      <c r="H2100" s="6">
        <f>'4.OVTA Sites-Transects'!I2106</f>
        <v>0</v>
      </c>
      <c r="I2100" s="193" t="str">
        <f t="shared" si="256"/>
        <v>-</v>
      </c>
      <c r="J2100" s="27" t="str">
        <f t="shared" si="257"/>
        <v>-</v>
      </c>
      <c r="K2100" s="27" t="str">
        <f t="shared" si="258"/>
        <v>-</v>
      </c>
      <c r="L2100" s="27" t="str">
        <f t="shared" si="259"/>
        <v>-</v>
      </c>
      <c r="M2100" s="27" t="str">
        <f t="shared" si="260"/>
        <v>-</v>
      </c>
      <c r="N2100" s="28">
        <f t="shared" si="261"/>
        <v>0</v>
      </c>
      <c r="O2100" s="28">
        <f t="shared" si="263"/>
        <v>0</v>
      </c>
      <c r="P2100" s="1" t="str">
        <f t="shared" si="262"/>
        <v>no</v>
      </c>
    </row>
    <row r="2101" spans="1:16" x14ac:dyDescent="0.25">
      <c r="A2101" s="6">
        <f>'4.OVTA Sites-Transects'!B2107</f>
        <v>0</v>
      </c>
      <c r="B2101" s="6">
        <f>'4.OVTA Sites-Transects'!C2107</f>
        <v>0</v>
      </c>
      <c r="C2101" s="6">
        <f>'4.OVTA Sites-Transects'!D2107</f>
        <v>0</v>
      </c>
      <c r="D2101" s="1">
        <f>'4.OVTA Sites-Transects'!E2107</f>
        <v>0</v>
      </c>
      <c r="E2101" s="1">
        <f>'4.OVTA Sites-Transects'!G2107</f>
        <v>0</v>
      </c>
      <c r="F2101" s="1">
        <f>'4.OVTA Sites-Transects'!F2107</f>
        <v>0</v>
      </c>
      <c r="G2101" s="6">
        <f>'4.OVTA Sites-Transects'!H2107</f>
        <v>0</v>
      </c>
      <c r="H2101" s="6">
        <f>'4.OVTA Sites-Transects'!I2107</f>
        <v>0</v>
      </c>
      <c r="I2101" s="193" t="str">
        <f t="shared" si="256"/>
        <v>-</v>
      </c>
      <c r="J2101" s="27" t="str">
        <f t="shared" si="257"/>
        <v>-</v>
      </c>
      <c r="K2101" s="27" t="str">
        <f t="shared" si="258"/>
        <v>-</v>
      </c>
      <c r="L2101" s="27" t="str">
        <f t="shared" si="259"/>
        <v>-</v>
      </c>
      <c r="M2101" s="27" t="str">
        <f t="shared" si="260"/>
        <v>-</v>
      </c>
      <c r="N2101" s="28">
        <f t="shared" si="261"/>
        <v>0</v>
      </c>
      <c r="O2101" s="28">
        <f t="shared" si="263"/>
        <v>0</v>
      </c>
      <c r="P2101" s="1" t="str">
        <f t="shared" si="262"/>
        <v>no</v>
      </c>
    </row>
    <row r="2102" spans="1:16" x14ac:dyDescent="0.25">
      <c r="A2102" s="6">
        <f>'4.OVTA Sites-Transects'!B2108</f>
        <v>0</v>
      </c>
      <c r="B2102" s="6">
        <f>'4.OVTA Sites-Transects'!C2108</f>
        <v>0</v>
      </c>
      <c r="C2102" s="6">
        <f>'4.OVTA Sites-Transects'!D2108</f>
        <v>0</v>
      </c>
      <c r="D2102" s="1">
        <f>'4.OVTA Sites-Transects'!E2108</f>
        <v>0</v>
      </c>
      <c r="E2102" s="1">
        <f>'4.OVTA Sites-Transects'!G2108</f>
        <v>0</v>
      </c>
      <c r="F2102" s="1">
        <f>'4.OVTA Sites-Transects'!F2108</f>
        <v>0</v>
      </c>
      <c r="G2102" s="6">
        <f>'4.OVTA Sites-Transects'!H2108</f>
        <v>0</v>
      </c>
      <c r="H2102" s="6">
        <f>'4.OVTA Sites-Transects'!I2108</f>
        <v>0</v>
      </c>
      <c r="I2102" s="193" t="str">
        <f t="shared" si="256"/>
        <v>-</v>
      </c>
      <c r="J2102" s="27" t="str">
        <f t="shared" si="257"/>
        <v>-</v>
      </c>
      <c r="K2102" s="27" t="str">
        <f t="shared" si="258"/>
        <v>-</v>
      </c>
      <c r="L2102" s="27" t="str">
        <f t="shared" si="259"/>
        <v>-</v>
      </c>
      <c r="M2102" s="27" t="str">
        <f t="shared" si="260"/>
        <v>-</v>
      </c>
      <c r="N2102" s="28">
        <f t="shared" si="261"/>
        <v>0</v>
      </c>
      <c r="O2102" s="28">
        <f t="shared" si="263"/>
        <v>0</v>
      </c>
      <c r="P2102" s="1" t="str">
        <f t="shared" si="262"/>
        <v>no</v>
      </c>
    </row>
    <row r="2103" spans="1:16" x14ac:dyDescent="0.25">
      <c r="A2103" s="6">
        <f>'4.OVTA Sites-Transects'!B2109</f>
        <v>0</v>
      </c>
      <c r="B2103" s="6">
        <f>'4.OVTA Sites-Transects'!C2109</f>
        <v>0</v>
      </c>
      <c r="C2103" s="6">
        <f>'4.OVTA Sites-Transects'!D2109</f>
        <v>0</v>
      </c>
      <c r="D2103" s="1">
        <f>'4.OVTA Sites-Transects'!E2109</f>
        <v>0</v>
      </c>
      <c r="E2103" s="1">
        <f>'4.OVTA Sites-Transects'!G2109</f>
        <v>0</v>
      </c>
      <c r="F2103" s="1">
        <f>'4.OVTA Sites-Transects'!F2109</f>
        <v>0</v>
      </c>
      <c r="G2103" s="6">
        <f>'4.OVTA Sites-Transects'!H2109</f>
        <v>0</v>
      </c>
      <c r="H2103" s="6">
        <f>'4.OVTA Sites-Transects'!I2109</f>
        <v>0</v>
      </c>
      <c r="I2103" s="193" t="str">
        <f t="shared" si="256"/>
        <v>-</v>
      </c>
      <c r="J2103" s="27" t="str">
        <f t="shared" si="257"/>
        <v>-</v>
      </c>
      <c r="K2103" s="27" t="str">
        <f t="shared" si="258"/>
        <v>-</v>
      </c>
      <c r="L2103" s="27" t="str">
        <f t="shared" si="259"/>
        <v>-</v>
      </c>
      <c r="M2103" s="27" t="str">
        <f t="shared" si="260"/>
        <v>-</v>
      </c>
      <c r="N2103" s="28">
        <f t="shared" si="261"/>
        <v>0</v>
      </c>
      <c r="O2103" s="28">
        <f t="shared" si="263"/>
        <v>0</v>
      </c>
      <c r="P2103" s="1" t="str">
        <f t="shared" si="262"/>
        <v>no</v>
      </c>
    </row>
    <row r="2104" spans="1:16" x14ac:dyDescent="0.25">
      <c r="A2104" s="6">
        <f>'4.OVTA Sites-Transects'!B2110</f>
        <v>0</v>
      </c>
      <c r="B2104" s="6">
        <f>'4.OVTA Sites-Transects'!C2110</f>
        <v>0</v>
      </c>
      <c r="C2104" s="6">
        <f>'4.OVTA Sites-Transects'!D2110</f>
        <v>0</v>
      </c>
      <c r="D2104" s="1">
        <f>'4.OVTA Sites-Transects'!E2110</f>
        <v>0</v>
      </c>
      <c r="E2104" s="1">
        <f>'4.OVTA Sites-Transects'!G2110</f>
        <v>0</v>
      </c>
      <c r="F2104" s="1">
        <f>'4.OVTA Sites-Transects'!F2110</f>
        <v>0</v>
      </c>
      <c r="G2104" s="6">
        <f>'4.OVTA Sites-Transects'!H2110</f>
        <v>0</v>
      </c>
      <c r="H2104" s="6">
        <f>'4.OVTA Sites-Transects'!I2110</f>
        <v>0</v>
      </c>
      <c r="I2104" s="193" t="str">
        <f t="shared" si="256"/>
        <v>-</v>
      </c>
      <c r="J2104" s="27" t="str">
        <f t="shared" si="257"/>
        <v>-</v>
      </c>
      <c r="K2104" s="27" t="str">
        <f t="shared" si="258"/>
        <v>-</v>
      </c>
      <c r="L2104" s="27" t="str">
        <f t="shared" si="259"/>
        <v>-</v>
      </c>
      <c r="M2104" s="27" t="str">
        <f t="shared" si="260"/>
        <v>-</v>
      </c>
      <c r="N2104" s="28">
        <f t="shared" si="261"/>
        <v>0</v>
      </c>
      <c r="O2104" s="28">
        <f t="shared" si="263"/>
        <v>0</v>
      </c>
      <c r="P2104" s="1" t="str">
        <f t="shared" si="262"/>
        <v>no</v>
      </c>
    </row>
    <row r="2105" spans="1:16" x14ac:dyDescent="0.25">
      <c r="A2105" s="6">
        <f>'4.OVTA Sites-Transects'!B2111</f>
        <v>0</v>
      </c>
      <c r="B2105" s="6">
        <f>'4.OVTA Sites-Transects'!C2111</f>
        <v>0</v>
      </c>
      <c r="C2105" s="6">
        <f>'4.OVTA Sites-Transects'!D2111</f>
        <v>0</v>
      </c>
      <c r="D2105" s="1">
        <f>'4.OVTA Sites-Transects'!E2111</f>
        <v>0</v>
      </c>
      <c r="E2105" s="1">
        <f>'4.OVTA Sites-Transects'!G2111</f>
        <v>0</v>
      </c>
      <c r="F2105" s="1">
        <f>'4.OVTA Sites-Transects'!F2111</f>
        <v>0</v>
      </c>
      <c r="G2105" s="6">
        <f>'4.OVTA Sites-Transects'!H2111</f>
        <v>0</v>
      </c>
      <c r="H2105" s="6">
        <f>'4.OVTA Sites-Transects'!I2111</f>
        <v>0</v>
      </c>
      <c r="I2105" s="193" t="str">
        <f t="shared" si="256"/>
        <v>-</v>
      </c>
      <c r="J2105" s="27" t="str">
        <f t="shared" si="257"/>
        <v>-</v>
      </c>
      <c r="K2105" s="27" t="str">
        <f t="shared" si="258"/>
        <v>-</v>
      </c>
      <c r="L2105" s="27" t="str">
        <f t="shared" si="259"/>
        <v>-</v>
      </c>
      <c r="M2105" s="27" t="str">
        <f t="shared" si="260"/>
        <v>-</v>
      </c>
      <c r="N2105" s="28">
        <f t="shared" si="261"/>
        <v>0</v>
      </c>
      <c r="O2105" s="28">
        <f t="shared" si="263"/>
        <v>0</v>
      </c>
      <c r="P2105" s="1" t="str">
        <f t="shared" si="262"/>
        <v>no</v>
      </c>
    </row>
    <row r="2106" spans="1:16" x14ac:dyDescent="0.25">
      <c r="A2106" s="6">
        <f>'4.OVTA Sites-Transects'!B2112</f>
        <v>0</v>
      </c>
      <c r="B2106" s="6">
        <f>'4.OVTA Sites-Transects'!C2112</f>
        <v>0</v>
      </c>
      <c r="C2106" s="6">
        <f>'4.OVTA Sites-Transects'!D2112</f>
        <v>0</v>
      </c>
      <c r="D2106" s="1">
        <f>'4.OVTA Sites-Transects'!E2112</f>
        <v>0</v>
      </c>
      <c r="E2106" s="1">
        <f>'4.OVTA Sites-Transects'!G2112</f>
        <v>0</v>
      </c>
      <c r="F2106" s="1">
        <f>'4.OVTA Sites-Transects'!F2112</f>
        <v>0</v>
      </c>
      <c r="G2106" s="6">
        <f>'4.OVTA Sites-Transects'!H2112</f>
        <v>0</v>
      </c>
      <c r="H2106" s="6">
        <f>'4.OVTA Sites-Transects'!I2112</f>
        <v>0</v>
      </c>
      <c r="I2106" s="193" t="str">
        <f t="shared" si="256"/>
        <v>-</v>
      </c>
      <c r="J2106" s="27" t="str">
        <f t="shared" si="257"/>
        <v>-</v>
      </c>
      <c r="K2106" s="27" t="str">
        <f t="shared" si="258"/>
        <v>-</v>
      </c>
      <c r="L2106" s="27" t="str">
        <f t="shared" si="259"/>
        <v>-</v>
      </c>
      <c r="M2106" s="27" t="str">
        <f t="shared" si="260"/>
        <v>-</v>
      </c>
      <c r="N2106" s="28">
        <f t="shared" si="261"/>
        <v>0</v>
      </c>
      <c r="O2106" s="28">
        <f t="shared" si="263"/>
        <v>0</v>
      </c>
      <c r="P2106" s="1" t="str">
        <f t="shared" si="262"/>
        <v>no</v>
      </c>
    </row>
    <row r="2107" spans="1:16" x14ac:dyDescent="0.25">
      <c r="A2107" s="6">
        <f>'4.OVTA Sites-Transects'!B2113</f>
        <v>0</v>
      </c>
      <c r="B2107" s="6">
        <f>'4.OVTA Sites-Transects'!C2113</f>
        <v>0</v>
      </c>
      <c r="C2107" s="6">
        <f>'4.OVTA Sites-Transects'!D2113</f>
        <v>0</v>
      </c>
      <c r="D2107" s="1">
        <f>'4.OVTA Sites-Transects'!E2113</f>
        <v>0</v>
      </c>
      <c r="E2107" s="1">
        <f>'4.OVTA Sites-Transects'!G2113</f>
        <v>0</v>
      </c>
      <c r="F2107" s="1">
        <f>'4.OVTA Sites-Transects'!F2113</f>
        <v>0</v>
      </c>
      <c r="G2107" s="6">
        <f>'4.OVTA Sites-Transects'!H2113</f>
        <v>0</v>
      </c>
      <c r="H2107" s="6">
        <f>'4.OVTA Sites-Transects'!I2113</f>
        <v>0</v>
      </c>
      <c r="I2107" s="193" t="str">
        <f t="shared" si="256"/>
        <v>-</v>
      </c>
      <c r="J2107" s="27" t="str">
        <f t="shared" si="257"/>
        <v>-</v>
      </c>
      <c r="K2107" s="27" t="str">
        <f t="shared" si="258"/>
        <v>-</v>
      </c>
      <c r="L2107" s="27" t="str">
        <f t="shared" si="259"/>
        <v>-</v>
      </c>
      <c r="M2107" s="27" t="str">
        <f t="shared" si="260"/>
        <v>-</v>
      </c>
      <c r="N2107" s="28">
        <f t="shared" si="261"/>
        <v>0</v>
      </c>
      <c r="O2107" s="28">
        <f t="shared" si="263"/>
        <v>0</v>
      </c>
      <c r="P2107" s="1" t="str">
        <f t="shared" si="262"/>
        <v>no</v>
      </c>
    </row>
    <row r="2108" spans="1:16" x14ac:dyDescent="0.25">
      <c r="A2108" s="6">
        <f>'4.OVTA Sites-Transects'!B2114</f>
        <v>0</v>
      </c>
      <c r="B2108" s="6">
        <f>'4.OVTA Sites-Transects'!C2114</f>
        <v>0</v>
      </c>
      <c r="C2108" s="6">
        <f>'4.OVTA Sites-Transects'!D2114</f>
        <v>0</v>
      </c>
      <c r="D2108" s="1">
        <f>'4.OVTA Sites-Transects'!E2114</f>
        <v>0</v>
      </c>
      <c r="E2108" s="1">
        <f>'4.OVTA Sites-Transects'!G2114</f>
        <v>0</v>
      </c>
      <c r="F2108" s="1">
        <f>'4.OVTA Sites-Transects'!F2114</f>
        <v>0</v>
      </c>
      <c r="G2108" s="6">
        <f>'4.OVTA Sites-Transects'!H2114</f>
        <v>0</v>
      </c>
      <c r="H2108" s="6">
        <f>'4.OVTA Sites-Transects'!I2114</f>
        <v>0</v>
      </c>
      <c r="I2108" s="193" t="str">
        <f t="shared" si="256"/>
        <v>-</v>
      </c>
      <c r="J2108" s="27" t="str">
        <f t="shared" si="257"/>
        <v>-</v>
      </c>
      <c r="K2108" s="27" t="str">
        <f t="shared" si="258"/>
        <v>-</v>
      </c>
      <c r="L2108" s="27" t="str">
        <f t="shared" si="259"/>
        <v>-</v>
      </c>
      <c r="M2108" s="27" t="str">
        <f t="shared" si="260"/>
        <v>-</v>
      </c>
      <c r="N2108" s="28">
        <f t="shared" si="261"/>
        <v>0</v>
      </c>
      <c r="O2108" s="28">
        <f t="shared" si="263"/>
        <v>0</v>
      </c>
      <c r="P2108" s="1" t="str">
        <f t="shared" si="262"/>
        <v>no</v>
      </c>
    </row>
    <row r="2109" spans="1:16" x14ac:dyDescent="0.25">
      <c r="A2109" s="6">
        <f>'4.OVTA Sites-Transects'!B2115</f>
        <v>0</v>
      </c>
      <c r="B2109" s="6">
        <f>'4.OVTA Sites-Transects'!C2115</f>
        <v>0</v>
      </c>
      <c r="C2109" s="6">
        <f>'4.OVTA Sites-Transects'!D2115</f>
        <v>0</v>
      </c>
      <c r="D2109" s="1">
        <f>'4.OVTA Sites-Transects'!E2115</f>
        <v>0</v>
      </c>
      <c r="E2109" s="1">
        <f>'4.OVTA Sites-Transects'!G2115</f>
        <v>0</v>
      </c>
      <c r="F2109" s="1">
        <f>'4.OVTA Sites-Transects'!F2115</f>
        <v>0</v>
      </c>
      <c r="G2109" s="6">
        <f>'4.OVTA Sites-Transects'!H2115</f>
        <v>0</v>
      </c>
      <c r="H2109" s="6">
        <f>'4.OVTA Sites-Transects'!I2115</f>
        <v>0</v>
      </c>
      <c r="I2109" s="193" t="str">
        <f t="shared" si="256"/>
        <v>-</v>
      </c>
      <c r="J2109" s="27" t="str">
        <f t="shared" si="257"/>
        <v>-</v>
      </c>
      <c r="K2109" s="27" t="str">
        <f t="shared" si="258"/>
        <v>-</v>
      </c>
      <c r="L2109" s="27" t="str">
        <f t="shared" si="259"/>
        <v>-</v>
      </c>
      <c r="M2109" s="27" t="str">
        <f t="shared" si="260"/>
        <v>-</v>
      </c>
      <c r="N2109" s="28">
        <f t="shared" si="261"/>
        <v>0</v>
      </c>
      <c r="O2109" s="28">
        <f t="shared" si="263"/>
        <v>0</v>
      </c>
      <c r="P2109" s="1" t="str">
        <f t="shared" si="262"/>
        <v>no</v>
      </c>
    </row>
    <row r="2110" spans="1:16" x14ac:dyDescent="0.25">
      <c r="A2110" s="6">
        <f>'4.OVTA Sites-Transects'!B2116</f>
        <v>0</v>
      </c>
      <c r="B2110" s="6">
        <f>'4.OVTA Sites-Transects'!C2116</f>
        <v>0</v>
      </c>
      <c r="C2110" s="6">
        <f>'4.OVTA Sites-Transects'!D2116</f>
        <v>0</v>
      </c>
      <c r="D2110" s="1">
        <f>'4.OVTA Sites-Transects'!E2116</f>
        <v>0</v>
      </c>
      <c r="E2110" s="1">
        <f>'4.OVTA Sites-Transects'!G2116</f>
        <v>0</v>
      </c>
      <c r="F2110" s="1">
        <f>'4.OVTA Sites-Transects'!F2116</f>
        <v>0</v>
      </c>
      <c r="G2110" s="6">
        <f>'4.OVTA Sites-Transects'!H2116</f>
        <v>0</v>
      </c>
      <c r="H2110" s="6">
        <f>'4.OVTA Sites-Transects'!I2116</f>
        <v>0</v>
      </c>
      <c r="I2110" s="193" t="str">
        <f t="shared" si="256"/>
        <v>-</v>
      </c>
      <c r="J2110" s="27" t="str">
        <f t="shared" si="257"/>
        <v>-</v>
      </c>
      <c r="K2110" s="27" t="str">
        <f t="shared" si="258"/>
        <v>-</v>
      </c>
      <c r="L2110" s="27" t="str">
        <f t="shared" si="259"/>
        <v>-</v>
      </c>
      <c r="M2110" s="27" t="str">
        <f t="shared" si="260"/>
        <v>-</v>
      </c>
      <c r="N2110" s="28">
        <f t="shared" si="261"/>
        <v>0</v>
      </c>
      <c r="O2110" s="28">
        <f t="shared" si="263"/>
        <v>0</v>
      </c>
      <c r="P2110" s="1" t="str">
        <f t="shared" si="262"/>
        <v>no</v>
      </c>
    </row>
    <row r="2111" spans="1:16" x14ac:dyDescent="0.25">
      <c r="A2111" s="6">
        <f>'4.OVTA Sites-Transects'!B2117</f>
        <v>0</v>
      </c>
      <c r="B2111" s="6">
        <f>'4.OVTA Sites-Transects'!C2117</f>
        <v>0</v>
      </c>
      <c r="C2111" s="6">
        <f>'4.OVTA Sites-Transects'!D2117</f>
        <v>0</v>
      </c>
      <c r="D2111" s="1">
        <f>'4.OVTA Sites-Transects'!E2117</f>
        <v>0</v>
      </c>
      <c r="E2111" s="1">
        <f>'4.OVTA Sites-Transects'!G2117</f>
        <v>0</v>
      </c>
      <c r="F2111" s="1">
        <f>'4.OVTA Sites-Transects'!F2117</f>
        <v>0</v>
      </c>
      <c r="G2111" s="6">
        <f>'4.OVTA Sites-Transects'!H2117</f>
        <v>0</v>
      </c>
      <c r="H2111" s="6">
        <f>'4.OVTA Sites-Transects'!I2117</f>
        <v>0</v>
      </c>
      <c r="I2111" s="193" t="str">
        <f t="shared" si="256"/>
        <v>-</v>
      </c>
      <c r="J2111" s="27" t="str">
        <f t="shared" si="257"/>
        <v>-</v>
      </c>
      <c r="K2111" s="27" t="str">
        <f t="shared" si="258"/>
        <v>-</v>
      </c>
      <c r="L2111" s="27" t="str">
        <f t="shared" si="259"/>
        <v>-</v>
      </c>
      <c r="M2111" s="27" t="str">
        <f t="shared" si="260"/>
        <v>-</v>
      </c>
      <c r="N2111" s="28">
        <f t="shared" si="261"/>
        <v>0</v>
      </c>
      <c r="O2111" s="28">
        <f t="shared" si="263"/>
        <v>0</v>
      </c>
      <c r="P2111" s="1" t="str">
        <f t="shared" si="262"/>
        <v>no</v>
      </c>
    </row>
    <row r="2112" spans="1:16" x14ac:dyDescent="0.25">
      <c r="A2112" s="6">
        <f>'4.OVTA Sites-Transects'!B2118</f>
        <v>0</v>
      </c>
      <c r="B2112" s="6">
        <f>'4.OVTA Sites-Transects'!C2118</f>
        <v>0</v>
      </c>
      <c r="C2112" s="6">
        <f>'4.OVTA Sites-Transects'!D2118</f>
        <v>0</v>
      </c>
      <c r="D2112" s="1">
        <f>'4.OVTA Sites-Transects'!E2118</f>
        <v>0</v>
      </c>
      <c r="E2112" s="1">
        <f>'4.OVTA Sites-Transects'!G2118</f>
        <v>0</v>
      </c>
      <c r="F2112" s="1">
        <f>'4.OVTA Sites-Transects'!F2118</f>
        <v>0</v>
      </c>
      <c r="G2112" s="6">
        <f>'4.OVTA Sites-Transects'!H2118</f>
        <v>0</v>
      </c>
      <c r="H2112" s="6">
        <f>'4.OVTA Sites-Transects'!I2118</f>
        <v>0</v>
      </c>
      <c r="I2112" s="193" t="str">
        <f t="shared" si="256"/>
        <v>-</v>
      </c>
      <c r="J2112" s="27" t="str">
        <f t="shared" si="257"/>
        <v>-</v>
      </c>
      <c r="K2112" s="27" t="str">
        <f t="shared" si="258"/>
        <v>-</v>
      </c>
      <c r="L2112" s="27" t="str">
        <f t="shared" si="259"/>
        <v>-</v>
      </c>
      <c r="M2112" s="27" t="str">
        <f t="shared" si="260"/>
        <v>-</v>
      </c>
      <c r="N2112" s="28">
        <f t="shared" si="261"/>
        <v>0</v>
      </c>
      <c r="O2112" s="28">
        <f t="shared" si="263"/>
        <v>0</v>
      </c>
      <c r="P2112" s="1" t="str">
        <f t="shared" si="262"/>
        <v>no</v>
      </c>
    </row>
    <row r="2113" spans="1:16" x14ac:dyDescent="0.25">
      <c r="A2113" s="6">
        <f>'4.OVTA Sites-Transects'!B2119</f>
        <v>0</v>
      </c>
      <c r="B2113" s="6">
        <f>'4.OVTA Sites-Transects'!C2119</f>
        <v>0</v>
      </c>
      <c r="C2113" s="6">
        <f>'4.OVTA Sites-Transects'!D2119</f>
        <v>0</v>
      </c>
      <c r="D2113" s="1">
        <f>'4.OVTA Sites-Transects'!E2119</f>
        <v>0</v>
      </c>
      <c r="E2113" s="1">
        <f>'4.OVTA Sites-Transects'!G2119</f>
        <v>0</v>
      </c>
      <c r="F2113" s="1">
        <f>'4.OVTA Sites-Transects'!F2119</f>
        <v>0</v>
      </c>
      <c r="G2113" s="6">
        <f>'4.OVTA Sites-Transects'!H2119</f>
        <v>0</v>
      </c>
      <c r="H2113" s="6">
        <f>'4.OVTA Sites-Transects'!I2119</f>
        <v>0</v>
      </c>
      <c r="I2113" s="193" t="str">
        <f t="shared" si="256"/>
        <v>-</v>
      </c>
      <c r="J2113" s="27" t="str">
        <f t="shared" si="257"/>
        <v>-</v>
      </c>
      <c r="K2113" s="27" t="str">
        <f t="shared" si="258"/>
        <v>-</v>
      </c>
      <c r="L2113" s="27" t="str">
        <f t="shared" si="259"/>
        <v>-</v>
      </c>
      <c r="M2113" s="27" t="str">
        <f t="shared" si="260"/>
        <v>-</v>
      </c>
      <c r="N2113" s="28">
        <f t="shared" si="261"/>
        <v>0</v>
      </c>
      <c r="O2113" s="28">
        <f t="shared" si="263"/>
        <v>0</v>
      </c>
      <c r="P2113" s="1" t="str">
        <f t="shared" si="262"/>
        <v>no</v>
      </c>
    </row>
    <row r="2114" spans="1:16" x14ac:dyDescent="0.25">
      <c r="A2114" s="6">
        <f>'4.OVTA Sites-Transects'!B2120</f>
        <v>0</v>
      </c>
      <c r="B2114" s="6">
        <f>'4.OVTA Sites-Transects'!C2120</f>
        <v>0</v>
      </c>
      <c r="C2114" s="6">
        <f>'4.OVTA Sites-Transects'!D2120</f>
        <v>0</v>
      </c>
      <c r="D2114" s="1">
        <f>'4.OVTA Sites-Transects'!E2120</f>
        <v>0</v>
      </c>
      <c r="E2114" s="1">
        <f>'4.OVTA Sites-Transects'!G2120</f>
        <v>0</v>
      </c>
      <c r="F2114" s="1">
        <f>'4.OVTA Sites-Transects'!F2120</f>
        <v>0</v>
      </c>
      <c r="G2114" s="6">
        <f>'4.OVTA Sites-Transects'!H2120</f>
        <v>0</v>
      </c>
      <c r="H2114" s="6">
        <f>'4.OVTA Sites-Transects'!I2120</f>
        <v>0</v>
      </c>
      <c r="I2114" s="193" t="str">
        <f t="shared" si="256"/>
        <v>-</v>
      </c>
      <c r="J2114" s="27" t="str">
        <f t="shared" si="257"/>
        <v>-</v>
      </c>
      <c r="K2114" s="27" t="str">
        <f t="shared" si="258"/>
        <v>-</v>
      </c>
      <c r="L2114" s="27" t="str">
        <f t="shared" si="259"/>
        <v>-</v>
      </c>
      <c r="M2114" s="27" t="str">
        <f t="shared" si="260"/>
        <v>-</v>
      </c>
      <c r="N2114" s="28">
        <f t="shared" si="261"/>
        <v>0</v>
      </c>
      <c r="O2114" s="28">
        <f t="shared" si="263"/>
        <v>0</v>
      </c>
      <c r="P2114" s="1" t="str">
        <f t="shared" si="262"/>
        <v>no</v>
      </c>
    </row>
    <row r="2115" spans="1:16" x14ac:dyDescent="0.25">
      <c r="A2115" s="6">
        <f>'4.OVTA Sites-Transects'!B2121</f>
        <v>0</v>
      </c>
      <c r="B2115" s="6">
        <f>'4.OVTA Sites-Transects'!C2121</f>
        <v>0</v>
      </c>
      <c r="C2115" s="6">
        <f>'4.OVTA Sites-Transects'!D2121</f>
        <v>0</v>
      </c>
      <c r="D2115" s="1">
        <f>'4.OVTA Sites-Transects'!E2121</f>
        <v>0</v>
      </c>
      <c r="E2115" s="1">
        <f>'4.OVTA Sites-Transects'!G2121</f>
        <v>0</v>
      </c>
      <c r="F2115" s="1">
        <f>'4.OVTA Sites-Transects'!F2121</f>
        <v>0</v>
      </c>
      <c r="G2115" s="6">
        <f>'4.OVTA Sites-Transects'!H2121</f>
        <v>0</v>
      </c>
      <c r="H2115" s="6">
        <f>'4.OVTA Sites-Transects'!I2121</f>
        <v>0</v>
      </c>
      <c r="I2115" s="193" t="str">
        <f t="shared" ref="I2115:I2178" si="264">IF(F2115="B", SUMIF(OVTA_Calcs_TMA, D2115, WeightingFactorMod), IF(F2115="C", SUMIF(OVTA_Calcs_TMA, D2115, WeightingFactorHigh), IF(F2115="D", SUMIF(OVTA_Calcs_TMA, D2115, WeightingFactorVeryHigh), "-")))</f>
        <v>-</v>
      </c>
      <c r="J2115" s="27" t="str">
        <f t="shared" ref="J2115:J2178" si="265">IF(ISNUMBER(AVERAGEIFS(AssessmentResultsLow, AssessmentResultsSites, $A2115,AssessmentIncluded, "yes")), I2115*AVERAGEIFS(AssessmentResultsLow, AssessmentResultsSites, $A2115,AssessmentIncluded, "yes"), "-")</f>
        <v>-</v>
      </c>
      <c r="K2115" s="27" t="str">
        <f t="shared" ref="K2115:K2178" si="266">IF(ISNUMBER(AVERAGEIFS(AssessmentResultsMod, AssessmentResultsSites, $A2115,AssessmentIncluded, "yes")), I2115*AVERAGEIFS(AssessmentResultsMod, AssessmentResultsSites, $A2115,AssessmentIncluded, "yes"), "-")</f>
        <v>-</v>
      </c>
      <c r="L2115" s="27" t="str">
        <f t="shared" ref="L2115:L2178" si="267">IF(ISNUMBER(AVERAGEIFS(AssessmentResultsHigh, AssessmentResultsSites, $A2115,AssessmentIncluded, "yes")), I2115*AVERAGEIFS(AssessmentResultsHigh, AssessmentResultsSites, $A2115,AssessmentIncluded, "yes"), "-")</f>
        <v>-</v>
      </c>
      <c r="M2115" s="27" t="str">
        <f t="shared" ref="M2115:M2178" si="268">IF(ISNUMBER(AVERAGEIFS(AssessmentResultsVeryHigh, AssessmentResultsSites, $A2115,AssessmentIncluded, "yes")), I2115*AVERAGEIFS(AssessmentResultsVeryHigh, AssessmentResultsSites, $A2115,AssessmentIncluded, "yes"), "-")</f>
        <v>-</v>
      </c>
      <c r="N2115" s="28">
        <f t="shared" ref="N2115:N2178" si="269">COUNTIFS(AssessmentResultsSites, A2115, AssessmentIncluded, "yes")</f>
        <v>0</v>
      </c>
      <c r="O2115" s="28">
        <f t="shared" si="263"/>
        <v>0</v>
      </c>
      <c r="P2115" s="1" t="str">
        <f t="shared" ref="P2115:P2178" si="270">IF(AND(G2115="Yes", N2115&gt;0), "yes", "no")</f>
        <v>no</v>
      </c>
    </row>
    <row r="2116" spans="1:16" x14ac:dyDescent="0.25">
      <c r="A2116" s="6">
        <f>'4.OVTA Sites-Transects'!B2122</f>
        <v>0</v>
      </c>
      <c r="B2116" s="6">
        <f>'4.OVTA Sites-Transects'!C2122</f>
        <v>0</v>
      </c>
      <c r="C2116" s="6">
        <f>'4.OVTA Sites-Transects'!D2122</f>
        <v>0</v>
      </c>
      <c r="D2116" s="1">
        <f>'4.OVTA Sites-Transects'!E2122</f>
        <v>0</v>
      </c>
      <c r="E2116" s="1">
        <f>'4.OVTA Sites-Transects'!G2122</f>
        <v>0</v>
      </c>
      <c r="F2116" s="1">
        <f>'4.OVTA Sites-Transects'!F2122</f>
        <v>0</v>
      </c>
      <c r="G2116" s="6">
        <f>'4.OVTA Sites-Transects'!H2122</f>
        <v>0</v>
      </c>
      <c r="H2116" s="6">
        <f>'4.OVTA Sites-Transects'!I2122</f>
        <v>0</v>
      </c>
      <c r="I2116" s="193" t="str">
        <f t="shared" si="264"/>
        <v>-</v>
      </c>
      <c r="J2116" s="27" t="str">
        <f t="shared" si="265"/>
        <v>-</v>
      </c>
      <c r="K2116" s="27" t="str">
        <f t="shared" si="266"/>
        <v>-</v>
      </c>
      <c r="L2116" s="27" t="str">
        <f t="shared" si="267"/>
        <v>-</v>
      </c>
      <c r="M2116" s="27" t="str">
        <f t="shared" si="268"/>
        <v>-</v>
      </c>
      <c r="N2116" s="28">
        <f t="shared" si="269"/>
        <v>0</v>
      </c>
      <c r="O2116" s="28">
        <f t="shared" ref="O2116:O2179" si="271">IF(P2116="yes", N2116, 0)</f>
        <v>0</v>
      </c>
      <c r="P2116" s="1" t="str">
        <f t="shared" si="270"/>
        <v>no</v>
      </c>
    </row>
    <row r="2117" spans="1:16" x14ac:dyDescent="0.25">
      <c r="A2117" s="6">
        <f>'4.OVTA Sites-Transects'!B2123</f>
        <v>0</v>
      </c>
      <c r="B2117" s="6">
        <f>'4.OVTA Sites-Transects'!C2123</f>
        <v>0</v>
      </c>
      <c r="C2117" s="6">
        <f>'4.OVTA Sites-Transects'!D2123</f>
        <v>0</v>
      </c>
      <c r="D2117" s="1">
        <f>'4.OVTA Sites-Transects'!E2123</f>
        <v>0</v>
      </c>
      <c r="E2117" s="1">
        <f>'4.OVTA Sites-Transects'!G2123</f>
        <v>0</v>
      </c>
      <c r="F2117" s="1">
        <f>'4.OVTA Sites-Transects'!F2123</f>
        <v>0</v>
      </c>
      <c r="G2117" s="6">
        <f>'4.OVTA Sites-Transects'!H2123</f>
        <v>0</v>
      </c>
      <c r="H2117" s="6">
        <f>'4.OVTA Sites-Transects'!I2123</f>
        <v>0</v>
      </c>
      <c r="I2117" s="193" t="str">
        <f t="shared" si="264"/>
        <v>-</v>
      </c>
      <c r="J2117" s="27" t="str">
        <f t="shared" si="265"/>
        <v>-</v>
      </c>
      <c r="K2117" s="27" t="str">
        <f t="shared" si="266"/>
        <v>-</v>
      </c>
      <c r="L2117" s="27" t="str">
        <f t="shared" si="267"/>
        <v>-</v>
      </c>
      <c r="M2117" s="27" t="str">
        <f t="shared" si="268"/>
        <v>-</v>
      </c>
      <c r="N2117" s="28">
        <f t="shared" si="269"/>
        <v>0</v>
      </c>
      <c r="O2117" s="28">
        <f t="shared" si="271"/>
        <v>0</v>
      </c>
      <c r="P2117" s="1" t="str">
        <f t="shared" si="270"/>
        <v>no</v>
      </c>
    </row>
    <row r="2118" spans="1:16" x14ac:dyDescent="0.25">
      <c r="A2118" s="6">
        <f>'4.OVTA Sites-Transects'!B2124</f>
        <v>0</v>
      </c>
      <c r="B2118" s="6">
        <f>'4.OVTA Sites-Transects'!C2124</f>
        <v>0</v>
      </c>
      <c r="C2118" s="6">
        <f>'4.OVTA Sites-Transects'!D2124</f>
        <v>0</v>
      </c>
      <c r="D2118" s="1">
        <f>'4.OVTA Sites-Transects'!E2124</f>
        <v>0</v>
      </c>
      <c r="E2118" s="1">
        <f>'4.OVTA Sites-Transects'!G2124</f>
        <v>0</v>
      </c>
      <c r="F2118" s="1">
        <f>'4.OVTA Sites-Transects'!F2124</f>
        <v>0</v>
      </c>
      <c r="G2118" s="6">
        <f>'4.OVTA Sites-Transects'!H2124</f>
        <v>0</v>
      </c>
      <c r="H2118" s="6">
        <f>'4.OVTA Sites-Transects'!I2124</f>
        <v>0</v>
      </c>
      <c r="I2118" s="193" t="str">
        <f t="shared" si="264"/>
        <v>-</v>
      </c>
      <c r="J2118" s="27" t="str">
        <f t="shared" si="265"/>
        <v>-</v>
      </c>
      <c r="K2118" s="27" t="str">
        <f t="shared" si="266"/>
        <v>-</v>
      </c>
      <c r="L2118" s="27" t="str">
        <f t="shared" si="267"/>
        <v>-</v>
      </c>
      <c r="M2118" s="27" t="str">
        <f t="shared" si="268"/>
        <v>-</v>
      </c>
      <c r="N2118" s="28">
        <f t="shared" si="269"/>
        <v>0</v>
      </c>
      <c r="O2118" s="28">
        <f t="shared" si="271"/>
        <v>0</v>
      </c>
      <c r="P2118" s="1" t="str">
        <f t="shared" si="270"/>
        <v>no</v>
      </c>
    </row>
    <row r="2119" spans="1:16" x14ac:dyDescent="0.25">
      <c r="A2119" s="6">
        <f>'4.OVTA Sites-Transects'!B2125</f>
        <v>0</v>
      </c>
      <c r="B2119" s="6">
        <f>'4.OVTA Sites-Transects'!C2125</f>
        <v>0</v>
      </c>
      <c r="C2119" s="6">
        <f>'4.OVTA Sites-Transects'!D2125</f>
        <v>0</v>
      </c>
      <c r="D2119" s="1">
        <f>'4.OVTA Sites-Transects'!E2125</f>
        <v>0</v>
      </c>
      <c r="E2119" s="1">
        <f>'4.OVTA Sites-Transects'!G2125</f>
        <v>0</v>
      </c>
      <c r="F2119" s="1">
        <f>'4.OVTA Sites-Transects'!F2125</f>
        <v>0</v>
      </c>
      <c r="G2119" s="6">
        <f>'4.OVTA Sites-Transects'!H2125</f>
        <v>0</v>
      </c>
      <c r="H2119" s="6">
        <f>'4.OVTA Sites-Transects'!I2125</f>
        <v>0</v>
      </c>
      <c r="I2119" s="193" t="str">
        <f t="shared" si="264"/>
        <v>-</v>
      </c>
      <c r="J2119" s="27" t="str">
        <f t="shared" si="265"/>
        <v>-</v>
      </c>
      <c r="K2119" s="27" t="str">
        <f t="shared" si="266"/>
        <v>-</v>
      </c>
      <c r="L2119" s="27" t="str">
        <f t="shared" si="267"/>
        <v>-</v>
      </c>
      <c r="M2119" s="27" t="str">
        <f t="shared" si="268"/>
        <v>-</v>
      </c>
      <c r="N2119" s="28">
        <f t="shared" si="269"/>
        <v>0</v>
      </c>
      <c r="O2119" s="28">
        <f t="shared" si="271"/>
        <v>0</v>
      </c>
      <c r="P2119" s="1" t="str">
        <f t="shared" si="270"/>
        <v>no</v>
      </c>
    </row>
    <row r="2120" spans="1:16" x14ac:dyDescent="0.25">
      <c r="A2120" s="6">
        <f>'4.OVTA Sites-Transects'!B2126</f>
        <v>0</v>
      </c>
      <c r="B2120" s="6">
        <f>'4.OVTA Sites-Transects'!C2126</f>
        <v>0</v>
      </c>
      <c r="C2120" s="6">
        <f>'4.OVTA Sites-Transects'!D2126</f>
        <v>0</v>
      </c>
      <c r="D2120" s="1">
        <f>'4.OVTA Sites-Transects'!E2126</f>
        <v>0</v>
      </c>
      <c r="E2120" s="1">
        <f>'4.OVTA Sites-Transects'!G2126</f>
        <v>0</v>
      </c>
      <c r="F2120" s="1">
        <f>'4.OVTA Sites-Transects'!F2126</f>
        <v>0</v>
      </c>
      <c r="G2120" s="6">
        <f>'4.OVTA Sites-Transects'!H2126</f>
        <v>0</v>
      </c>
      <c r="H2120" s="6">
        <f>'4.OVTA Sites-Transects'!I2126</f>
        <v>0</v>
      </c>
      <c r="I2120" s="193" t="str">
        <f t="shared" si="264"/>
        <v>-</v>
      </c>
      <c r="J2120" s="27" t="str">
        <f t="shared" si="265"/>
        <v>-</v>
      </c>
      <c r="K2120" s="27" t="str">
        <f t="shared" si="266"/>
        <v>-</v>
      </c>
      <c r="L2120" s="27" t="str">
        <f t="shared" si="267"/>
        <v>-</v>
      </c>
      <c r="M2120" s="27" t="str">
        <f t="shared" si="268"/>
        <v>-</v>
      </c>
      <c r="N2120" s="28">
        <f t="shared" si="269"/>
        <v>0</v>
      </c>
      <c r="O2120" s="28">
        <f t="shared" si="271"/>
        <v>0</v>
      </c>
      <c r="P2120" s="1" t="str">
        <f t="shared" si="270"/>
        <v>no</v>
      </c>
    </row>
    <row r="2121" spans="1:16" x14ac:dyDescent="0.25">
      <c r="A2121" s="6">
        <f>'4.OVTA Sites-Transects'!B2127</f>
        <v>0</v>
      </c>
      <c r="B2121" s="6">
        <f>'4.OVTA Sites-Transects'!C2127</f>
        <v>0</v>
      </c>
      <c r="C2121" s="6">
        <f>'4.OVTA Sites-Transects'!D2127</f>
        <v>0</v>
      </c>
      <c r="D2121" s="1">
        <f>'4.OVTA Sites-Transects'!E2127</f>
        <v>0</v>
      </c>
      <c r="E2121" s="1">
        <f>'4.OVTA Sites-Transects'!G2127</f>
        <v>0</v>
      </c>
      <c r="F2121" s="1">
        <f>'4.OVTA Sites-Transects'!F2127</f>
        <v>0</v>
      </c>
      <c r="G2121" s="6">
        <f>'4.OVTA Sites-Transects'!H2127</f>
        <v>0</v>
      </c>
      <c r="H2121" s="6">
        <f>'4.OVTA Sites-Transects'!I2127</f>
        <v>0</v>
      </c>
      <c r="I2121" s="193" t="str">
        <f t="shared" si="264"/>
        <v>-</v>
      </c>
      <c r="J2121" s="27" t="str">
        <f t="shared" si="265"/>
        <v>-</v>
      </c>
      <c r="K2121" s="27" t="str">
        <f t="shared" si="266"/>
        <v>-</v>
      </c>
      <c r="L2121" s="27" t="str">
        <f t="shared" si="267"/>
        <v>-</v>
      </c>
      <c r="M2121" s="27" t="str">
        <f t="shared" si="268"/>
        <v>-</v>
      </c>
      <c r="N2121" s="28">
        <f t="shared" si="269"/>
        <v>0</v>
      </c>
      <c r="O2121" s="28">
        <f t="shared" si="271"/>
        <v>0</v>
      </c>
      <c r="P2121" s="1" t="str">
        <f t="shared" si="270"/>
        <v>no</v>
      </c>
    </row>
    <row r="2122" spans="1:16" x14ac:dyDescent="0.25">
      <c r="A2122" s="6">
        <f>'4.OVTA Sites-Transects'!B2128</f>
        <v>0</v>
      </c>
      <c r="B2122" s="6">
        <f>'4.OVTA Sites-Transects'!C2128</f>
        <v>0</v>
      </c>
      <c r="C2122" s="6">
        <f>'4.OVTA Sites-Transects'!D2128</f>
        <v>0</v>
      </c>
      <c r="D2122" s="1">
        <f>'4.OVTA Sites-Transects'!E2128</f>
        <v>0</v>
      </c>
      <c r="E2122" s="1">
        <f>'4.OVTA Sites-Transects'!G2128</f>
        <v>0</v>
      </c>
      <c r="F2122" s="1">
        <f>'4.OVTA Sites-Transects'!F2128</f>
        <v>0</v>
      </c>
      <c r="G2122" s="6">
        <f>'4.OVTA Sites-Transects'!H2128</f>
        <v>0</v>
      </c>
      <c r="H2122" s="6">
        <f>'4.OVTA Sites-Transects'!I2128</f>
        <v>0</v>
      </c>
      <c r="I2122" s="193" t="str">
        <f t="shared" si="264"/>
        <v>-</v>
      </c>
      <c r="J2122" s="27" t="str">
        <f t="shared" si="265"/>
        <v>-</v>
      </c>
      <c r="K2122" s="27" t="str">
        <f t="shared" si="266"/>
        <v>-</v>
      </c>
      <c r="L2122" s="27" t="str">
        <f t="shared" si="267"/>
        <v>-</v>
      </c>
      <c r="M2122" s="27" t="str">
        <f t="shared" si="268"/>
        <v>-</v>
      </c>
      <c r="N2122" s="28">
        <f t="shared" si="269"/>
        <v>0</v>
      </c>
      <c r="O2122" s="28">
        <f t="shared" si="271"/>
        <v>0</v>
      </c>
      <c r="P2122" s="1" t="str">
        <f t="shared" si="270"/>
        <v>no</v>
      </c>
    </row>
    <row r="2123" spans="1:16" x14ac:dyDescent="0.25">
      <c r="A2123" s="6">
        <f>'4.OVTA Sites-Transects'!B2129</f>
        <v>0</v>
      </c>
      <c r="B2123" s="6">
        <f>'4.OVTA Sites-Transects'!C2129</f>
        <v>0</v>
      </c>
      <c r="C2123" s="6">
        <f>'4.OVTA Sites-Transects'!D2129</f>
        <v>0</v>
      </c>
      <c r="D2123" s="1">
        <f>'4.OVTA Sites-Transects'!E2129</f>
        <v>0</v>
      </c>
      <c r="E2123" s="1">
        <f>'4.OVTA Sites-Transects'!G2129</f>
        <v>0</v>
      </c>
      <c r="F2123" s="1">
        <f>'4.OVTA Sites-Transects'!F2129</f>
        <v>0</v>
      </c>
      <c r="G2123" s="6">
        <f>'4.OVTA Sites-Transects'!H2129</f>
        <v>0</v>
      </c>
      <c r="H2123" s="6">
        <f>'4.OVTA Sites-Transects'!I2129</f>
        <v>0</v>
      </c>
      <c r="I2123" s="193" t="str">
        <f t="shared" si="264"/>
        <v>-</v>
      </c>
      <c r="J2123" s="27" t="str">
        <f t="shared" si="265"/>
        <v>-</v>
      </c>
      <c r="K2123" s="27" t="str">
        <f t="shared" si="266"/>
        <v>-</v>
      </c>
      <c r="L2123" s="27" t="str">
        <f t="shared" si="267"/>
        <v>-</v>
      </c>
      <c r="M2123" s="27" t="str">
        <f t="shared" si="268"/>
        <v>-</v>
      </c>
      <c r="N2123" s="28">
        <f t="shared" si="269"/>
        <v>0</v>
      </c>
      <c r="O2123" s="28">
        <f t="shared" si="271"/>
        <v>0</v>
      </c>
      <c r="P2123" s="1" t="str">
        <f t="shared" si="270"/>
        <v>no</v>
      </c>
    </row>
    <row r="2124" spans="1:16" x14ac:dyDescent="0.25">
      <c r="A2124" s="6">
        <f>'4.OVTA Sites-Transects'!B2130</f>
        <v>0</v>
      </c>
      <c r="B2124" s="6">
        <f>'4.OVTA Sites-Transects'!C2130</f>
        <v>0</v>
      </c>
      <c r="C2124" s="6">
        <f>'4.OVTA Sites-Transects'!D2130</f>
        <v>0</v>
      </c>
      <c r="D2124" s="1">
        <f>'4.OVTA Sites-Transects'!E2130</f>
        <v>0</v>
      </c>
      <c r="E2124" s="1">
        <f>'4.OVTA Sites-Transects'!G2130</f>
        <v>0</v>
      </c>
      <c r="F2124" s="1">
        <f>'4.OVTA Sites-Transects'!F2130</f>
        <v>0</v>
      </c>
      <c r="G2124" s="6">
        <f>'4.OVTA Sites-Transects'!H2130</f>
        <v>0</v>
      </c>
      <c r="H2124" s="6">
        <f>'4.OVTA Sites-Transects'!I2130</f>
        <v>0</v>
      </c>
      <c r="I2124" s="193" t="str">
        <f t="shared" si="264"/>
        <v>-</v>
      </c>
      <c r="J2124" s="27" t="str">
        <f t="shared" si="265"/>
        <v>-</v>
      </c>
      <c r="K2124" s="27" t="str">
        <f t="shared" si="266"/>
        <v>-</v>
      </c>
      <c r="L2124" s="27" t="str">
        <f t="shared" si="267"/>
        <v>-</v>
      </c>
      <c r="M2124" s="27" t="str">
        <f t="shared" si="268"/>
        <v>-</v>
      </c>
      <c r="N2124" s="28">
        <f t="shared" si="269"/>
        <v>0</v>
      </c>
      <c r="O2124" s="28">
        <f t="shared" si="271"/>
        <v>0</v>
      </c>
      <c r="P2124" s="1" t="str">
        <f t="shared" si="270"/>
        <v>no</v>
      </c>
    </row>
    <row r="2125" spans="1:16" x14ac:dyDescent="0.25">
      <c r="A2125" s="6">
        <f>'4.OVTA Sites-Transects'!B2131</f>
        <v>0</v>
      </c>
      <c r="B2125" s="6">
        <f>'4.OVTA Sites-Transects'!C2131</f>
        <v>0</v>
      </c>
      <c r="C2125" s="6">
        <f>'4.OVTA Sites-Transects'!D2131</f>
        <v>0</v>
      </c>
      <c r="D2125" s="1">
        <f>'4.OVTA Sites-Transects'!E2131</f>
        <v>0</v>
      </c>
      <c r="E2125" s="1">
        <f>'4.OVTA Sites-Transects'!G2131</f>
        <v>0</v>
      </c>
      <c r="F2125" s="1">
        <f>'4.OVTA Sites-Transects'!F2131</f>
        <v>0</v>
      </c>
      <c r="G2125" s="6">
        <f>'4.OVTA Sites-Transects'!H2131</f>
        <v>0</v>
      </c>
      <c r="H2125" s="6">
        <f>'4.OVTA Sites-Transects'!I2131</f>
        <v>0</v>
      </c>
      <c r="I2125" s="193" t="str">
        <f t="shared" si="264"/>
        <v>-</v>
      </c>
      <c r="J2125" s="27" t="str">
        <f t="shared" si="265"/>
        <v>-</v>
      </c>
      <c r="K2125" s="27" t="str">
        <f t="shared" si="266"/>
        <v>-</v>
      </c>
      <c r="L2125" s="27" t="str">
        <f t="shared" si="267"/>
        <v>-</v>
      </c>
      <c r="M2125" s="27" t="str">
        <f t="shared" si="268"/>
        <v>-</v>
      </c>
      <c r="N2125" s="28">
        <f t="shared" si="269"/>
        <v>0</v>
      </c>
      <c r="O2125" s="28">
        <f t="shared" si="271"/>
        <v>0</v>
      </c>
      <c r="P2125" s="1" t="str">
        <f t="shared" si="270"/>
        <v>no</v>
      </c>
    </row>
    <row r="2126" spans="1:16" x14ac:dyDescent="0.25">
      <c r="A2126" s="6">
        <f>'4.OVTA Sites-Transects'!B2132</f>
        <v>0</v>
      </c>
      <c r="B2126" s="6">
        <f>'4.OVTA Sites-Transects'!C2132</f>
        <v>0</v>
      </c>
      <c r="C2126" s="6">
        <f>'4.OVTA Sites-Transects'!D2132</f>
        <v>0</v>
      </c>
      <c r="D2126" s="1">
        <f>'4.OVTA Sites-Transects'!E2132</f>
        <v>0</v>
      </c>
      <c r="E2126" s="1">
        <f>'4.OVTA Sites-Transects'!G2132</f>
        <v>0</v>
      </c>
      <c r="F2126" s="1">
        <f>'4.OVTA Sites-Transects'!F2132</f>
        <v>0</v>
      </c>
      <c r="G2126" s="6">
        <f>'4.OVTA Sites-Transects'!H2132</f>
        <v>0</v>
      </c>
      <c r="H2126" s="6">
        <f>'4.OVTA Sites-Transects'!I2132</f>
        <v>0</v>
      </c>
      <c r="I2126" s="193" t="str">
        <f t="shared" si="264"/>
        <v>-</v>
      </c>
      <c r="J2126" s="27" t="str">
        <f t="shared" si="265"/>
        <v>-</v>
      </c>
      <c r="K2126" s="27" t="str">
        <f t="shared" si="266"/>
        <v>-</v>
      </c>
      <c r="L2126" s="27" t="str">
        <f t="shared" si="267"/>
        <v>-</v>
      </c>
      <c r="M2126" s="27" t="str">
        <f t="shared" si="268"/>
        <v>-</v>
      </c>
      <c r="N2126" s="28">
        <f t="shared" si="269"/>
        <v>0</v>
      </c>
      <c r="O2126" s="28">
        <f t="shared" si="271"/>
        <v>0</v>
      </c>
      <c r="P2126" s="1" t="str">
        <f t="shared" si="270"/>
        <v>no</v>
      </c>
    </row>
    <row r="2127" spans="1:16" x14ac:dyDescent="0.25">
      <c r="A2127" s="6">
        <f>'4.OVTA Sites-Transects'!B2133</f>
        <v>0</v>
      </c>
      <c r="B2127" s="6">
        <f>'4.OVTA Sites-Transects'!C2133</f>
        <v>0</v>
      </c>
      <c r="C2127" s="6">
        <f>'4.OVTA Sites-Transects'!D2133</f>
        <v>0</v>
      </c>
      <c r="D2127" s="1">
        <f>'4.OVTA Sites-Transects'!E2133</f>
        <v>0</v>
      </c>
      <c r="E2127" s="1">
        <f>'4.OVTA Sites-Transects'!G2133</f>
        <v>0</v>
      </c>
      <c r="F2127" s="1">
        <f>'4.OVTA Sites-Transects'!F2133</f>
        <v>0</v>
      </c>
      <c r="G2127" s="6">
        <f>'4.OVTA Sites-Transects'!H2133</f>
        <v>0</v>
      </c>
      <c r="H2127" s="6">
        <f>'4.OVTA Sites-Transects'!I2133</f>
        <v>0</v>
      </c>
      <c r="I2127" s="193" t="str">
        <f t="shared" si="264"/>
        <v>-</v>
      </c>
      <c r="J2127" s="27" t="str">
        <f t="shared" si="265"/>
        <v>-</v>
      </c>
      <c r="K2127" s="27" t="str">
        <f t="shared" si="266"/>
        <v>-</v>
      </c>
      <c r="L2127" s="27" t="str">
        <f t="shared" si="267"/>
        <v>-</v>
      </c>
      <c r="M2127" s="27" t="str">
        <f t="shared" si="268"/>
        <v>-</v>
      </c>
      <c r="N2127" s="28">
        <f t="shared" si="269"/>
        <v>0</v>
      </c>
      <c r="O2127" s="28">
        <f t="shared" si="271"/>
        <v>0</v>
      </c>
      <c r="P2127" s="1" t="str">
        <f t="shared" si="270"/>
        <v>no</v>
      </c>
    </row>
    <row r="2128" spans="1:16" x14ac:dyDescent="0.25">
      <c r="A2128" s="6">
        <f>'4.OVTA Sites-Transects'!B2134</f>
        <v>0</v>
      </c>
      <c r="B2128" s="6">
        <f>'4.OVTA Sites-Transects'!C2134</f>
        <v>0</v>
      </c>
      <c r="C2128" s="6">
        <f>'4.OVTA Sites-Transects'!D2134</f>
        <v>0</v>
      </c>
      <c r="D2128" s="1">
        <f>'4.OVTA Sites-Transects'!E2134</f>
        <v>0</v>
      </c>
      <c r="E2128" s="1">
        <f>'4.OVTA Sites-Transects'!G2134</f>
        <v>0</v>
      </c>
      <c r="F2128" s="1">
        <f>'4.OVTA Sites-Transects'!F2134</f>
        <v>0</v>
      </c>
      <c r="G2128" s="6">
        <f>'4.OVTA Sites-Transects'!H2134</f>
        <v>0</v>
      </c>
      <c r="H2128" s="6">
        <f>'4.OVTA Sites-Transects'!I2134</f>
        <v>0</v>
      </c>
      <c r="I2128" s="193" t="str">
        <f t="shared" si="264"/>
        <v>-</v>
      </c>
      <c r="J2128" s="27" t="str">
        <f t="shared" si="265"/>
        <v>-</v>
      </c>
      <c r="K2128" s="27" t="str">
        <f t="shared" si="266"/>
        <v>-</v>
      </c>
      <c r="L2128" s="27" t="str">
        <f t="shared" si="267"/>
        <v>-</v>
      </c>
      <c r="M2128" s="27" t="str">
        <f t="shared" si="268"/>
        <v>-</v>
      </c>
      <c r="N2128" s="28">
        <f t="shared" si="269"/>
        <v>0</v>
      </c>
      <c r="O2128" s="28">
        <f t="shared" si="271"/>
        <v>0</v>
      </c>
      <c r="P2128" s="1" t="str">
        <f t="shared" si="270"/>
        <v>no</v>
      </c>
    </row>
    <row r="2129" spans="1:16" x14ac:dyDescent="0.25">
      <c r="A2129" s="6">
        <f>'4.OVTA Sites-Transects'!B2135</f>
        <v>0</v>
      </c>
      <c r="B2129" s="6">
        <f>'4.OVTA Sites-Transects'!C2135</f>
        <v>0</v>
      </c>
      <c r="C2129" s="6">
        <f>'4.OVTA Sites-Transects'!D2135</f>
        <v>0</v>
      </c>
      <c r="D2129" s="1">
        <f>'4.OVTA Sites-Transects'!E2135</f>
        <v>0</v>
      </c>
      <c r="E2129" s="1">
        <f>'4.OVTA Sites-Transects'!G2135</f>
        <v>0</v>
      </c>
      <c r="F2129" s="1">
        <f>'4.OVTA Sites-Transects'!F2135</f>
        <v>0</v>
      </c>
      <c r="G2129" s="6">
        <f>'4.OVTA Sites-Transects'!H2135</f>
        <v>0</v>
      </c>
      <c r="H2129" s="6">
        <f>'4.OVTA Sites-Transects'!I2135</f>
        <v>0</v>
      </c>
      <c r="I2129" s="193" t="str">
        <f t="shared" si="264"/>
        <v>-</v>
      </c>
      <c r="J2129" s="27" t="str">
        <f t="shared" si="265"/>
        <v>-</v>
      </c>
      <c r="K2129" s="27" t="str">
        <f t="shared" si="266"/>
        <v>-</v>
      </c>
      <c r="L2129" s="27" t="str">
        <f t="shared" si="267"/>
        <v>-</v>
      </c>
      <c r="M2129" s="27" t="str">
        <f t="shared" si="268"/>
        <v>-</v>
      </c>
      <c r="N2129" s="28">
        <f t="shared" si="269"/>
        <v>0</v>
      </c>
      <c r="O2129" s="28">
        <f t="shared" si="271"/>
        <v>0</v>
      </c>
      <c r="P2129" s="1" t="str">
        <f t="shared" si="270"/>
        <v>no</v>
      </c>
    </row>
    <row r="2130" spans="1:16" x14ac:dyDescent="0.25">
      <c r="A2130" s="6">
        <f>'4.OVTA Sites-Transects'!B2136</f>
        <v>0</v>
      </c>
      <c r="B2130" s="6">
        <f>'4.OVTA Sites-Transects'!C2136</f>
        <v>0</v>
      </c>
      <c r="C2130" s="6">
        <f>'4.OVTA Sites-Transects'!D2136</f>
        <v>0</v>
      </c>
      <c r="D2130" s="1">
        <f>'4.OVTA Sites-Transects'!E2136</f>
        <v>0</v>
      </c>
      <c r="E2130" s="1">
        <f>'4.OVTA Sites-Transects'!G2136</f>
        <v>0</v>
      </c>
      <c r="F2130" s="1">
        <f>'4.OVTA Sites-Transects'!F2136</f>
        <v>0</v>
      </c>
      <c r="G2130" s="6">
        <f>'4.OVTA Sites-Transects'!H2136</f>
        <v>0</v>
      </c>
      <c r="H2130" s="6">
        <f>'4.OVTA Sites-Transects'!I2136</f>
        <v>0</v>
      </c>
      <c r="I2130" s="193" t="str">
        <f t="shared" si="264"/>
        <v>-</v>
      </c>
      <c r="J2130" s="27" t="str">
        <f t="shared" si="265"/>
        <v>-</v>
      </c>
      <c r="K2130" s="27" t="str">
        <f t="shared" si="266"/>
        <v>-</v>
      </c>
      <c r="L2130" s="27" t="str">
        <f t="shared" si="267"/>
        <v>-</v>
      </c>
      <c r="M2130" s="27" t="str">
        <f t="shared" si="268"/>
        <v>-</v>
      </c>
      <c r="N2130" s="28">
        <f t="shared" si="269"/>
        <v>0</v>
      </c>
      <c r="O2130" s="28">
        <f t="shared" si="271"/>
        <v>0</v>
      </c>
      <c r="P2130" s="1" t="str">
        <f t="shared" si="270"/>
        <v>no</v>
      </c>
    </row>
    <row r="2131" spans="1:16" x14ac:dyDescent="0.25">
      <c r="A2131" s="6">
        <f>'4.OVTA Sites-Transects'!B2137</f>
        <v>0</v>
      </c>
      <c r="B2131" s="6">
        <f>'4.OVTA Sites-Transects'!C2137</f>
        <v>0</v>
      </c>
      <c r="C2131" s="6">
        <f>'4.OVTA Sites-Transects'!D2137</f>
        <v>0</v>
      </c>
      <c r="D2131" s="1">
        <f>'4.OVTA Sites-Transects'!E2137</f>
        <v>0</v>
      </c>
      <c r="E2131" s="1">
        <f>'4.OVTA Sites-Transects'!G2137</f>
        <v>0</v>
      </c>
      <c r="F2131" s="1">
        <f>'4.OVTA Sites-Transects'!F2137</f>
        <v>0</v>
      </c>
      <c r="G2131" s="6">
        <f>'4.OVTA Sites-Transects'!H2137</f>
        <v>0</v>
      </c>
      <c r="H2131" s="6">
        <f>'4.OVTA Sites-Transects'!I2137</f>
        <v>0</v>
      </c>
      <c r="I2131" s="193" t="str">
        <f t="shared" si="264"/>
        <v>-</v>
      </c>
      <c r="J2131" s="27" t="str">
        <f t="shared" si="265"/>
        <v>-</v>
      </c>
      <c r="K2131" s="27" t="str">
        <f t="shared" si="266"/>
        <v>-</v>
      </c>
      <c r="L2131" s="27" t="str">
        <f t="shared" si="267"/>
        <v>-</v>
      </c>
      <c r="M2131" s="27" t="str">
        <f t="shared" si="268"/>
        <v>-</v>
      </c>
      <c r="N2131" s="28">
        <f t="shared" si="269"/>
        <v>0</v>
      </c>
      <c r="O2131" s="28">
        <f t="shared" si="271"/>
        <v>0</v>
      </c>
      <c r="P2131" s="1" t="str">
        <f t="shared" si="270"/>
        <v>no</v>
      </c>
    </row>
    <row r="2132" spans="1:16" x14ac:dyDescent="0.25">
      <c r="A2132" s="6">
        <f>'4.OVTA Sites-Transects'!B2138</f>
        <v>0</v>
      </c>
      <c r="B2132" s="6">
        <f>'4.OVTA Sites-Transects'!C2138</f>
        <v>0</v>
      </c>
      <c r="C2132" s="6">
        <f>'4.OVTA Sites-Transects'!D2138</f>
        <v>0</v>
      </c>
      <c r="D2132" s="1">
        <f>'4.OVTA Sites-Transects'!E2138</f>
        <v>0</v>
      </c>
      <c r="E2132" s="1">
        <f>'4.OVTA Sites-Transects'!G2138</f>
        <v>0</v>
      </c>
      <c r="F2132" s="1">
        <f>'4.OVTA Sites-Transects'!F2138</f>
        <v>0</v>
      </c>
      <c r="G2132" s="6">
        <f>'4.OVTA Sites-Transects'!H2138</f>
        <v>0</v>
      </c>
      <c r="H2132" s="6">
        <f>'4.OVTA Sites-Transects'!I2138</f>
        <v>0</v>
      </c>
      <c r="I2132" s="193" t="str">
        <f t="shared" si="264"/>
        <v>-</v>
      </c>
      <c r="J2132" s="27" t="str">
        <f t="shared" si="265"/>
        <v>-</v>
      </c>
      <c r="K2132" s="27" t="str">
        <f t="shared" si="266"/>
        <v>-</v>
      </c>
      <c r="L2132" s="27" t="str">
        <f t="shared" si="267"/>
        <v>-</v>
      </c>
      <c r="M2132" s="27" t="str">
        <f t="shared" si="268"/>
        <v>-</v>
      </c>
      <c r="N2132" s="28">
        <f t="shared" si="269"/>
        <v>0</v>
      </c>
      <c r="O2132" s="28">
        <f t="shared" si="271"/>
        <v>0</v>
      </c>
      <c r="P2132" s="1" t="str">
        <f t="shared" si="270"/>
        <v>no</v>
      </c>
    </row>
    <row r="2133" spans="1:16" x14ac:dyDescent="0.25">
      <c r="A2133" s="6">
        <f>'4.OVTA Sites-Transects'!B2139</f>
        <v>0</v>
      </c>
      <c r="B2133" s="6">
        <f>'4.OVTA Sites-Transects'!C2139</f>
        <v>0</v>
      </c>
      <c r="C2133" s="6">
        <f>'4.OVTA Sites-Transects'!D2139</f>
        <v>0</v>
      </c>
      <c r="D2133" s="1">
        <f>'4.OVTA Sites-Transects'!E2139</f>
        <v>0</v>
      </c>
      <c r="E2133" s="1">
        <f>'4.OVTA Sites-Transects'!G2139</f>
        <v>0</v>
      </c>
      <c r="F2133" s="1">
        <f>'4.OVTA Sites-Transects'!F2139</f>
        <v>0</v>
      </c>
      <c r="G2133" s="6">
        <f>'4.OVTA Sites-Transects'!H2139</f>
        <v>0</v>
      </c>
      <c r="H2133" s="6">
        <f>'4.OVTA Sites-Transects'!I2139</f>
        <v>0</v>
      </c>
      <c r="I2133" s="193" t="str">
        <f t="shared" si="264"/>
        <v>-</v>
      </c>
      <c r="J2133" s="27" t="str">
        <f t="shared" si="265"/>
        <v>-</v>
      </c>
      <c r="K2133" s="27" t="str">
        <f t="shared" si="266"/>
        <v>-</v>
      </c>
      <c r="L2133" s="27" t="str">
        <f t="shared" si="267"/>
        <v>-</v>
      </c>
      <c r="M2133" s="27" t="str">
        <f t="shared" si="268"/>
        <v>-</v>
      </c>
      <c r="N2133" s="28">
        <f t="shared" si="269"/>
        <v>0</v>
      </c>
      <c r="O2133" s="28">
        <f t="shared" si="271"/>
        <v>0</v>
      </c>
      <c r="P2133" s="1" t="str">
        <f t="shared" si="270"/>
        <v>no</v>
      </c>
    </row>
    <row r="2134" spans="1:16" x14ac:dyDescent="0.25">
      <c r="A2134" s="6">
        <f>'4.OVTA Sites-Transects'!B2140</f>
        <v>0</v>
      </c>
      <c r="B2134" s="6">
        <f>'4.OVTA Sites-Transects'!C2140</f>
        <v>0</v>
      </c>
      <c r="C2134" s="6">
        <f>'4.OVTA Sites-Transects'!D2140</f>
        <v>0</v>
      </c>
      <c r="D2134" s="1">
        <f>'4.OVTA Sites-Transects'!E2140</f>
        <v>0</v>
      </c>
      <c r="E2134" s="1">
        <f>'4.OVTA Sites-Transects'!G2140</f>
        <v>0</v>
      </c>
      <c r="F2134" s="1">
        <f>'4.OVTA Sites-Transects'!F2140</f>
        <v>0</v>
      </c>
      <c r="G2134" s="6">
        <f>'4.OVTA Sites-Transects'!H2140</f>
        <v>0</v>
      </c>
      <c r="H2134" s="6">
        <f>'4.OVTA Sites-Transects'!I2140</f>
        <v>0</v>
      </c>
      <c r="I2134" s="193" t="str">
        <f t="shared" si="264"/>
        <v>-</v>
      </c>
      <c r="J2134" s="27" t="str">
        <f t="shared" si="265"/>
        <v>-</v>
      </c>
      <c r="K2134" s="27" t="str">
        <f t="shared" si="266"/>
        <v>-</v>
      </c>
      <c r="L2134" s="27" t="str">
        <f t="shared" si="267"/>
        <v>-</v>
      </c>
      <c r="M2134" s="27" t="str">
        <f t="shared" si="268"/>
        <v>-</v>
      </c>
      <c r="N2134" s="28">
        <f t="shared" si="269"/>
        <v>0</v>
      </c>
      <c r="O2134" s="28">
        <f t="shared" si="271"/>
        <v>0</v>
      </c>
      <c r="P2134" s="1" t="str">
        <f t="shared" si="270"/>
        <v>no</v>
      </c>
    </row>
    <row r="2135" spans="1:16" x14ac:dyDescent="0.25">
      <c r="A2135" s="6">
        <f>'4.OVTA Sites-Transects'!B2141</f>
        <v>0</v>
      </c>
      <c r="B2135" s="6">
        <f>'4.OVTA Sites-Transects'!C2141</f>
        <v>0</v>
      </c>
      <c r="C2135" s="6">
        <f>'4.OVTA Sites-Transects'!D2141</f>
        <v>0</v>
      </c>
      <c r="D2135" s="1">
        <f>'4.OVTA Sites-Transects'!E2141</f>
        <v>0</v>
      </c>
      <c r="E2135" s="1">
        <f>'4.OVTA Sites-Transects'!G2141</f>
        <v>0</v>
      </c>
      <c r="F2135" s="1">
        <f>'4.OVTA Sites-Transects'!F2141</f>
        <v>0</v>
      </c>
      <c r="G2135" s="6">
        <f>'4.OVTA Sites-Transects'!H2141</f>
        <v>0</v>
      </c>
      <c r="H2135" s="6">
        <f>'4.OVTA Sites-Transects'!I2141</f>
        <v>0</v>
      </c>
      <c r="I2135" s="193" t="str">
        <f t="shared" si="264"/>
        <v>-</v>
      </c>
      <c r="J2135" s="27" t="str">
        <f t="shared" si="265"/>
        <v>-</v>
      </c>
      <c r="K2135" s="27" t="str">
        <f t="shared" si="266"/>
        <v>-</v>
      </c>
      <c r="L2135" s="27" t="str">
        <f t="shared" si="267"/>
        <v>-</v>
      </c>
      <c r="M2135" s="27" t="str">
        <f t="shared" si="268"/>
        <v>-</v>
      </c>
      <c r="N2135" s="28">
        <f t="shared" si="269"/>
        <v>0</v>
      </c>
      <c r="O2135" s="28">
        <f t="shared" si="271"/>
        <v>0</v>
      </c>
      <c r="P2135" s="1" t="str">
        <f t="shared" si="270"/>
        <v>no</v>
      </c>
    </row>
    <row r="2136" spans="1:16" x14ac:dyDescent="0.25">
      <c r="A2136" s="6">
        <f>'4.OVTA Sites-Transects'!B2142</f>
        <v>0</v>
      </c>
      <c r="B2136" s="6">
        <f>'4.OVTA Sites-Transects'!C2142</f>
        <v>0</v>
      </c>
      <c r="C2136" s="6">
        <f>'4.OVTA Sites-Transects'!D2142</f>
        <v>0</v>
      </c>
      <c r="D2136" s="1">
        <f>'4.OVTA Sites-Transects'!E2142</f>
        <v>0</v>
      </c>
      <c r="E2136" s="1">
        <f>'4.OVTA Sites-Transects'!G2142</f>
        <v>0</v>
      </c>
      <c r="F2136" s="1">
        <f>'4.OVTA Sites-Transects'!F2142</f>
        <v>0</v>
      </c>
      <c r="G2136" s="6">
        <f>'4.OVTA Sites-Transects'!H2142</f>
        <v>0</v>
      </c>
      <c r="H2136" s="6">
        <f>'4.OVTA Sites-Transects'!I2142</f>
        <v>0</v>
      </c>
      <c r="I2136" s="193" t="str">
        <f t="shared" si="264"/>
        <v>-</v>
      </c>
      <c r="J2136" s="27" t="str">
        <f t="shared" si="265"/>
        <v>-</v>
      </c>
      <c r="K2136" s="27" t="str">
        <f t="shared" si="266"/>
        <v>-</v>
      </c>
      <c r="L2136" s="27" t="str">
        <f t="shared" si="267"/>
        <v>-</v>
      </c>
      <c r="M2136" s="27" t="str">
        <f t="shared" si="268"/>
        <v>-</v>
      </c>
      <c r="N2136" s="28">
        <f t="shared" si="269"/>
        <v>0</v>
      </c>
      <c r="O2136" s="28">
        <f t="shared" si="271"/>
        <v>0</v>
      </c>
      <c r="P2136" s="1" t="str">
        <f t="shared" si="270"/>
        <v>no</v>
      </c>
    </row>
    <row r="2137" spans="1:16" x14ac:dyDescent="0.25">
      <c r="A2137" s="6">
        <f>'4.OVTA Sites-Transects'!B2143</f>
        <v>0</v>
      </c>
      <c r="B2137" s="6">
        <f>'4.OVTA Sites-Transects'!C2143</f>
        <v>0</v>
      </c>
      <c r="C2137" s="6">
        <f>'4.OVTA Sites-Transects'!D2143</f>
        <v>0</v>
      </c>
      <c r="D2137" s="1">
        <f>'4.OVTA Sites-Transects'!E2143</f>
        <v>0</v>
      </c>
      <c r="E2137" s="1">
        <f>'4.OVTA Sites-Transects'!G2143</f>
        <v>0</v>
      </c>
      <c r="F2137" s="1">
        <f>'4.OVTA Sites-Transects'!F2143</f>
        <v>0</v>
      </c>
      <c r="G2137" s="6">
        <f>'4.OVTA Sites-Transects'!H2143</f>
        <v>0</v>
      </c>
      <c r="H2137" s="6">
        <f>'4.OVTA Sites-Transects'!I2143</f>
        <v>0</v>
      </c>
      <c r="I2137" s="193" t="str">
        <f t="shared" si="264"/>
        <v>-</v>
      </c>
      <c r="J2137" s="27" t="str">
        <f t="shared" si="265"/>
        <v>-</v>
      </c>
      <c r="K2137" s="27" t="str">
        <f t="shared" si="266"/>
        <v>-</v>
      </c>
      <c r="L2137" s="27" t="str">
        <f t="shared" si="267"/>
        <v>-</v>
      </c>
      <c r="M2137" s="27" t="str">
        <f t="shared" si="268"/>
        <v>-</v>
      </c>
      <c r="N2137" s="28">
        <f t="shared" si="269"/>
        <v>0</v>
      </c>
      <c r="O2137" s="28">
        <f t="shared" si="271"/>
        <v>0</v>
      </c>
      <c r="P2137" s="1" t="str">
        <f t="shared" si="270"/>
        <v>no</v>
      </c>
    </row>
    <row r="2138" spans="1:16" x14ac:dyDescent="0.25">
      <c r="A2138" s="6">
        <f>'4.OVTA Sites-Transects'!B2144</f>
        <v>0</v>
      </c>
      <c r="B2138" s="6">
        <f>'4.OVTA Sites-Transects'!C2144</f>
        <v>0</v>
      </c>
      <c r="C2138" s="6">
        <f>'4.OVTA Sites-Transects'!D2144</f>
        <v>0</v>
      </c>
      <c r="D2138" s="1">
        <f>'4.OVTA Sites-Transects'!E2144</f>
        <v>0</v>
      </c>
      <c r="E2138" s="1">
        <f>'4.OVTA Sites-Transects'!G2144</f>
        <v>0</v>
      </c>
      <c r="F2138" s="1">
        <f>'4.OVTA Sites-Transects'!F2144</f>
        <v>0</v>
      </c>
      <c r="G2138" s="6">
        <f>'4.OVTA Sites-Transects'!H2144</f>
        <v>0</v>
      </c>
      <c r="H2138" s="6">
        <f>'4.OVTA Sites-Transects'!I2144</f>
        <v>0</v>
      </c>
      <c r="I2138" s="193" t="str">
        <f t="shared" si="264"/>
        <v>-</v>
      </c>
      <c r="J2138" s="27" t="str">
        <f t="shared" si="265"/>
        <v>-</v>
      </c>
      <c r="K2138" s="27" t="str">
        <f t="shared" si="266"/>
        <v>-</v>
      </c>
      <c r="L2138" s="27" t="str">
        <f t="shared" si="267"/>
        <v>-</v>
      </c>
      <c r="M2138" s="27" t="str">
        <f t="shared" si="268"/>
        <v>-</v>
      </c>
      <c r="N2138" s="28">
        <f t="shared" si="269"/>
        <v>0</v>
      </c>
      <c r="O2138" s="28">
        <f t="shared" si="271"/>
        <v>0</v>
      </c>
      <c r="P2138" s="1" t="str">
        <f t="shared" si="270"/>
        <v>no</v>
      </c>
    </row>
    <row r="2139" spans="1:16" x14ac:dyDescent="0.25">
      <c r="A2139" s="6">
        <f>'4.OVTA Sites-Transects'!B2145</f>
        <v>0</v>
      </c>
      <c r="B2139" s="6">
        <f>'4.OVTA Sites-Transects'!C2145</f>
        <v>0</v>
      </c>
      <c r="C2139" s="6">
        <f>'4.OVTA Sites-Transects'!D2145</f>
        <v>0</v>
      </c>
      <c r="D2139" s="1">
        <f>'4.OVTA Sites-Transects'!E2145</f>
        <v>0</v>
      </c>
      <c r="E2139" s="1">
        <f>'4.OVTA Sites-Transects'!G2145</f>
        <v>0</v>
      </c>
      <c r="F2139" s="1">
        <f>'4.OVTA Sites-Transects'!F2145</f>
        <v>0</v>
      </c>
      <c r="G2139" s="6">
        <f>'4.OVTA Sites-Transects'!H2145</f>
        <v>0</v>
      </c>
      <c r="H2139" s="6">
        <f>'4.OVTA Sites-Transects'!I2145</f>
        <v>0</v>
      </c>
      <c r="I2139" s="193" t="str">
        <f t="shared" si="264"/>
        <v>-</v>
      </c>
      <c r="J2139" s="27" t="str">
        <f t="shared" si="265"/>
        <v>-</v>
      </c>
      <c r="K2139" s="27" t="str">
        <f t="shared" si="266"/>
        <v>-</v>
      </c>
      <c r="L2139" s="27" t="str">
        <f t="shared" si="267"/>
        <v>-</v>
      </c>
      <c r="M2139" s="27" t="str">
        <f t="shared" si="268"/>
        <v>-</v>
      </c>
      <c r="N2139" s="28">
        <f t="shared" si="269"/>
        <v>0</v>
      </c>
      <c r="O2139" s="28">
        <f t="shared" si="271"/>
        <v>0</v>
      </c>
      <c r="P2139" s="1" t="str">
        <f t="shared" si="270"/>
        <v>no</v>
      </c>
    </row>
    <row r="2140" spans="1:16" x14ac:dyDescent="0.25">
      <c r="A2140" s="6">
        <f>'4.OVTA Sites-Transects'!B2146</f>
        <v>0</v>
      </c>
      <c r="B2140" s="6">
        <f>'4.OVTA Sites-Transects'!C2146</f>
        <v>0</v>
      </c>
      <c r="C2140" s="6">
        <f>'4.OVTA Sites-Transects'!D2146</f>
        <v>0</v>
      </c>
      <c r="D2140" s="1">
        <f>'4.OVTA Sites-Transects'!E2146</f>
        <v>0</v>
      </c>
      <c r="E2140" s="1">
        <f>'4.OVTA Sites-Transects'!G2146</f>
        <v>0</v>
      </c>
      <c r="F2140" s="1">
        <f>'4.OVTA Sites-Transects'!F2146</f>
        <v>0</v>
      </c>
      <c r="G2140" s="6">
        <f>'4.OVTA Sites-Transects'!H2146</f>
        <v>0</v>
      </c>
      <c r="H2140" s="6">
        <f>'4.OVTA Sites-Transects'!I2146</f>
        <v>0</v>
      </c>
      <c r="I2140" s="193" t="str">
        <f t="shared" si="264"/>
        <v>-</v>
      </c>
      <c r="J2140" s="27" t="str">
        <f t="shared" si="265"/>
        <v>-</v>
      </c>
      <c r="K2140" s="27" t="str">
        <f t="shared" si="266"/>
        <v>-</v>
      </c>
      <c r="L2140" s="27" t="str">
        <f t="shared" si="267"/>
        <v>-</v>
      </c>
      <c r="M2140" s="27" t="str">
        <f t="shared" si="268"/>
        <v>-</v>
      </c>
      <c r="N2140" s="28">
        <f t="shared" si="269"/>
        <v>0</v>
      </c>
      <c r="O2140" s="28">
        <f t="shared" si="271"/>
        <v>0</v>
      </c>
      <c r="P2140" s="1" t="str">
        <f t="shared" si="270"/>
        <v>no</v>
      </c>
    </row>
    <row r="2141" spans="1:16" x14ac:dyDescent="0.25">
      <c r="A2141" s="6">
        <f>'4.OVTA Sites-Transects'!B2147</f>
        <v>0</v>
      </c>
      <c r="B2141" s="6">
        <f>'4.OVTA Sites-Transects'!C2147</f>
        <v>0</v>
      </c>
      <c r="C2141" s="6">
        <f>'4.OVTA Sites-Transects'!D2147</f>
        <v>0</v>
      </c>
      <c r="D2141" s="1">
        <f>'4.OVTA Sites-Transects'!E2147</f>
        <v>0</v>
      </c>
      <c r="E2141" s="1">
        <f>'4.OVTA Sites-Transects'!G2147</f>
        <v>0</v>
      </c>
      <c r="F2141" s="1">
        <f>'4.OVTA Sites-Transects'!F2147</f>
        <v>0</v>
      </c>
      <c r="G2141" s="6">
        <f>'4.OVTA Sites-Transects'!H2147</f>
        <v>0</v>
      </c>
      <c r="H2141" s="6">
        <f>'4.OVTA Sites-Transects'!I2147</f>
        <v>0</v>
      </c>
      <c r="I2141" s="193" t="str">
        <f t="shared" si="264"/>
        <v>-</v>
      </c>
      <c r="J2141" s="27" t="str">
        <f t="shared" si="265"/>
        <v>-</v>
      </c>
      <c r="K2141" s="27" t="str">
        <f t="shared" si="266"/>
        <v>-</v>
      </c>
      <c r="L2141" s="27" t="str">
        <f t="shared" si="267"/>
        <v>-</v>
      </c>
      <c r="M2141" s="27" t="str">
        <f t="shared" si="268"/>
        <v>-</v>
      </c>
      <c r="N2141" s="28">
        <f t="shared" si="269"/>
        <v>0</v>
      </c>
      <c r="O2141" s="28">
        <f t="shared" si="271"/>
        <v>0</v>
      </c>
      <c r="P2141" s="1" t="str">
        <f t="shared" si="270"/>
        <v>no</v>
      </c>
    </row>
    <row r="2142" spans="1:16" x14ac:dyDescent="0.25">
      <c r="A2142" s="6">
        <f>'4.OVTA Sites-Transects'!B2148</f>
        <v>0</v>
      </c>
      <c r="B2142" s="6">
        <f>'4.OVTA Sites-Transects'!C2148</f>
        <v>0</v>
      </c>
      <c r="C2142" s="6">
        <f>'4.OVTA Sites-Transects'!D2148</f>
        <v>0</v>
      </c>
      <c r="D2142" s="1">
        <f>'4.OVTA Sites-Transects'!E2148</f>
        <v>0</v>
      </c>
      <c r="E2142" s="1">
        <f>'4.OVTA Sites-Transects'!G2148</f>
        <v>0</v>
      </c>
      <c r="F2142" s="1">
        <f>'4.OVTA Sites-Transects'!F2148</f>
        <v>0</v>
      </c>
      <c r="G2142" s="6">
        <f>'4.OVTA Sites-Transects'!H2148</f>
        <v>0</v>
      </c>
      <c r="H2142" s="6">
        <f>'4.OVTA Sites-Transects'!I2148</f>
        <v>0</v>
      </c>
      <c r="I2142" s="193" t="str">
        <f t="shared" si="264"/>
        <v>-</v>
      </c>
      <c r="J2142" s="27" t="str">
        <f t="shared" si="265"/>
        <v>-</v>
      </c>
      <c r="K2142" s="27" t="str">
        <f t="shared" si="266"/>
        <v>-</v>
      </c>
      <c r="L2142" s="27" t="str">
        <f t="shared" si="267"/>
        <v>-</v>
      </c>
      <c r="M2142" s="27" t="str">
        <f t="shared" si="268"/>
        <v>-</v>
      </c>
      <c r="N2142" s="28">
        <f t="shared" si="269"/>
        <v>0</v>
      </c>
      <c r="O2142" s="28">
        <f t="shared" si="271"/>
        <v>0</v>
      </c>
      <c r="P2142" s="1" t="str">
        <f t="shared" si="270"/>
        <v>no</v>
      </c>
    </row>
    <row r="2143" spans="1:16" x14ac:dyDescent="0.25">
      <c r="A2143" s="6">
        <f>'4.OVTA Sites-Transects'!B2149</f>
        <v>0</v>
      </c>
      <c r="B2143" s="6">
        <f>'4.OVTA Sites-Transects'!C2149</f>
        <v>0</v>
      </c>
      <c r="C2143" s="6">
        <f>'4.OVTA Sites-Transects'!D2149</f>
        <v>0</v>
      </c>
      <c r="D2143" s="1">
        <f>'4.OVTA Sites-Transects'!E2149</f>
        <v>0</v>
      </c>
      <c r="E2143" s="1">
        <f>'4.OVTA Sites-Transects'!G2149</f>
        <v>0</v>
      </c>
      <c r="F2143" s="1">
        <f>'4.OVTA Sites-Transects'!F2149</f>
        <v>0</v>
      </c>
      <c r="G2143" s="6">
        <f>'4.OVTA Sites-Transects'!H2149</f>
        <v>0</v>
      </c>
      <c r="H2143" s="6">
        <f>'4.OVTA Sites-Transects'!I2149</f>
        <v>0</v>
      </c>
      <c r="I2143" s="193" t="str">
        <f t="shared" si="264"/>
        <v>-</v>
      </c>
      <c r="J2143" s="27" t="str">
        <f t="shared" si="265"/>
        <v>-</v>
      </c>
      <c r="K2143" s="27" t="str">
        <f t="shared" si="266"/>
        <v>-</v>
      </c>
      <c r="L2143" s="27" t="str">
        <f t="shared" si="267"/>
        <v>-</v>
      </c>
      <c r="M2143" s="27" t="str">
        <f t="shared" si="268"/>
        <v>-</v>
      </c>
      <c r="N2143" s="28">
        <f t="shared" si="269"/>
        <v>0</v>
      </c>
      <c r="O2143" s="28">
        <f t="shared" si="271"/>
        <v>0</v>
      </c>
      <c r="P2143" s="1" t="str">
        <f t="shared" si="270"/>
        <v>no</v>
      </c>
    </row>
    <row r="2144" spans="1:16" x14ac:dyDescent="0.25">
      <c r="A2144" s="6">
        <f>'4.OVTA Sites-Transects'!B2150</f>
        <v>0</v>
      </c>
      <c r="B2144" s="6">
        <f>'4.OVTA Sites-Transects'!C2150</f>
        <v>0</v>
      </c>
      <c r="C2144" s="6">
        <f>'4.OVTA Sites-Transects'!D2150</f>
        <v>0</v>
      </c>
      <c r="D2144" s="1">
        <f>'4.OVTA Sites-Transects'!E2150</f>
        <v>0</v>
      </c>
      <c r="E2144" s="1">
        <f>'4.OVTA Sites-Transects'!G2150</f>
        <v>0</v>
      </c>
      <c r="F2144" s="1">
        <f>'4.OVTA Sites-Transects'!F2150</f>
        <v>0</v>
      </c>
      <c r="G2144" s="6">
        <f>'4.OVTA Sites-Transects'!H2150</f>
        <v>0</v>
      </c>
      <c r="H2144" s="6">
        <f>'4.OVTA Sites-Transects'!I2150</f>
        <v>0</v>
      </c>
      <c r="I2144" s="193" t="str">
        <f t="shared" si="264"/>
        <v>-</v>
      </c>
      <c r="J2144" s="27" t="str">
        <f t="shared" si="265"/>
        <v>-</v>
      </c>
      <c r="K2144" s="27" t="str">
        <f t="shared" si="266"/>
        <v>-</v>
      </c>
      <c r="L2144" s="27" t="str">
        <f t="shared" si="267"/>
        <v>-</v>
      </c>
      <c r="M2144" s="27" t="str">
        <f t="shared" si="268"/>
        <v>-</v>
      </c>
      <c r="N2144" s="28">
        <f t="shared" si="269"/>
        <v>0</v>
      </c>
      <c r="O2144" s="28">
        <f t="shared" si="271"/>
        <v>0</v>
      </c>
      <c r="P2144" s="1" t="str">
        <f t="shared" si="270"/>
        <v>no</v>
      </c>
    </row>
    <row r="2145" spans="1:16" x14ac:dyDescent="0.25">
      <c r="A2145" s="6">
        <f>'4.OVTA Sites-Transects'!B2151</f>
        <v>0</v>
      </c>
      <c r="B2145" s="6">
        <f>'4.OVTA Sites-Transects'!C2151</f>
        <v>0</v>
      </c>
      <c r="C2145" s="6">
        <f>'4.OVTA Sites-Transects'!D2151</f>
        <v>0</v>
      </c>
      <c r="D2145" s="1">
        <f>'4.OVTA Sites-Transects'!E2151</f>
        <v>0</v>
      </c>
      <c r="E2145" s="1">
        <f>'4.OVTA Sites-Transects'!G2151</f>
        <v>0</v>
      </c>
      <c r="F2145" s="1">
        <f>'4.OVTA Sites-Transects'!F2151</f>
        <v>0</v>
      </c>
      <c r="G2145" s="6">
        <f>'4.OVTA Sites-Transects'!H2151</f>
        <v>0</v>
      </c>
      <c r="H2145" s="6">
        <f>'4.OVTA Sites-Transects'!I2151</f>
        <v>0</v>
      </c>
      <c r="I2145" s="193" t="str">
        <f t="shared" si="264"/>
        <v>-</v>
      </c>
      <c r="J2145" s="27" t="str">
        <f t="shared" si="265"/>
        <v>-</v>
      </c>
      <c r="K2145" s="27" t="str">
        <f t="shared" si="266"/>
        <v>-</v>
      </c>
      <c r="L2145" s="27" t="str">
        <f t="shared" si="267"/>
        <v>-</v>
      </c>
      <c r="M2145" s="27" t="str">
        <f t="shared" si="268"/>
        <v>-</v>
      </c>
      <c r="N2145" s="28">
        <f t="shared" si="269"/>
        <v>0</v>
      </c>
      <c r="O2145" s="28">
        <f t="shared" si="271"/>
        <v>0</v>
      </c>
      <c r="P2145" s="1" t="str">
        <f t="shared" si="270"/>
        <v>no</v>
      </c>
    </row>
    <row r="2146" spans="1:16" x14ac:dyDescent="0.25">
      <c r="A2146" s="6">
        <f>'4.OVTA Sites-Transects'!B2152</f>
        <v>0</v>
      </c>
      <c r="B2146" s="6">
        <f>'4.OVTA Sites-Transects'!C2152</f>
        <v>0</v>
      </c>
      <c r="C2146" s="6">
        <f>'4.OVTA Sites-Transects'!D2152</f>
        <v>0</v>
      </c>
      <c r="D2146" s="1">
        <f>'4.OVTA Sites-Transects'!E2152</f>
        <v>0</v>
      </c>
      <c r="E2146" s="1">
        <f>'4.OVTA Sites-Transects'!G2152</f>
        <v>0</v>
      </c>
      <c r="F2146" s="1">
        <f>'4.OVTA Sites-Transects'!F2152</f>
        <v>0</v>
      </c>
      <c r="G2146" s="6">
        <f>'4.OVTA Sites-Transects'!H2152</f>
        <v>0</v>
      </c>
      <c r="H2146" s="6">
        <f>'4.OVTA Sites-Transects'!I2152</f>
        <v>0</v>
      </c>
      <c r="I2146" s="193" t="str">
        <f t="shared" si="264"/>
        <v>-</v>
      </c>
      <c r="J2146" s="27" t="str">
        <f t="shared" si="265"/>
        <v>-</v>
      </c>
      <c r="K2146" s="27" t="str">
        <f t="shared" si="266"/>
        <v>-</v>
      </c>
      <c r="L2146" s="27" t="str">
        <f t="shared" si="267"/>
        <v>-</v>
      </c>
      <c r="M2146" s="27" t="str">
        <f t="shared" si="268"/>
        <v>-</v>
      </c>
      <c r="N2146" s="28">
        <f t="shared" si="269"/>
        <v>0</v>
      </c>
      <c r="O2146" s="28">
        <f t="shared" si="271"/>
        <v>0</v>
      </c>
      <c r="P2146" s="1" t="str">
        <f t="shared" si="270"/>
        <v>no</v>
      </c>
    </row>
    <row r="2147" spans="1:16" x14ac:dyDescent="0.25">
      <c r="A2147" s="6">
        <f>'4.OVTA Sites-Transects'!B2153</f>
        <v>0</v>
      </c>
      <c r="B2147" s="6">
        <f>'4.OVTA Sites-Transects'!C2153</f>
        <v>0</v>
      </c>
      <c r="C2147" s="6">
        <f>'4.OVTA Sites-Transects'!D2153</f>
        <v>0</v>
      </c>
      <c r="D2147" s="1">
        <f>'4.OVTA Sites-Transects'!E2153</f>
        <v>0</v>
      </c>
      <c r="E2147" s="1">
        <f>'4.OVTA Sites-Transects'!G2153</f>
        <v>0</v>
      </c>
      <c r="F2147" s="1">
        <f>'4.OVTA Sites-Transects'!F2153</f>
        <v>0</v>
      </c>
      <c r="G2147" s="6">
        <f>'4.OVTA Sites-Transects'!H2153</f>
        <v>0</v>
      </c>
      <c r="H2147" s="6">
        <f>'4.OVTA Sites-Transects'!I2153</f>
        <v>0</v>
      </c>
      <c r="I2147" s="193" t="str">
        <f t="shared" si="264"/>
        <v>-</v>
      </c>
      <c r="J2147" s="27" t="str">
        <f t="shared" si="265"/>
        <v>-</v>
      </c>
      <c r="K2147" s="27" t="str">
        <f t="shared" si="266"/>
        <v>-</v>
      </c>
      <c r="L2147" s="27" t="str">
        <f t="shared" si="267"/>
        <v>-</v>
      </c>
      <c r="M2147" s="27" t="str">
        <f t="shared" si="268"/>
        <v>-</v>
      </c>
      <c r="N2147" s="28">
        <f t="shared" si="269"/>
        <v>0</v>
      </c>
      <c r="O2147" s="28">
        <f t="shared" si="271"/>
        <v>0</v>
      </c>
      <c r="P2147" s="1" t="str">
        <f t="shared" si="270"/>
        <v>no</v>
      </c>
    </row>
    <row r="2148" spans="1:16" x14ac:dyDescent="0.25">
      <c r="A2148" s="6">
        <f>'4.OVTA Sites-Transects'!B2154</f>
        <v>0</v>
      </c>
      <c r="B2148" s="6">
        <f>'4.OVTA Sites-Transects'!C2154</f>
        <v>0</v>
      </c>
      <c r="C2148" s="6">
        <f>'4.OVTA Sites-Transects'!D2154</f>
        <v>0</v>
      </c>
      <c r="D2148" s="1">
        <f>'4.OVTA Sites-Transects'!E2154</f>
        <v>0</v>
      </c>
      <c r="E2148" s="1">
        <f>'4.OVTA Sites-Transects'!G2154</f>
        <v>0</v>
      </c>
      <c r="F2148" s="1">
        <f>'4.OVTA Sites-Transects'!F2154</f>
        <v>0</v>
      </c>
      <c r="G2148" s="6">
        <f>'4.OVTA Sites-Transects'!H2154</f>
        <v>0</v>
      </c>
      <c r="H2148" s="6">
        <f>'4.OVTA Sites-Transects'!I2154</f>
        <v>0</v>
      </c>
      <c r="I2148" s="193" t="str">
        <f t="shared" si="264"/>
        <v>-</v>
      </c>
      <c r="J2148" s="27" t="str">
        <f t="shared" si="265"/>
        <v>-</v>
      </c>
      <c r="K2148" s="27" t="str">
        <f t="shared" si="266"/>
        <v>-</v>
      </c>
      <c r="L2148" s="27" t="str">
        <f t="shared" si="267"/>
        <v>-</v>
      </c>
      <c r="M2148" s="27" t="str">
        <f t="shared" si="268"/>
        <v>-</v>
      </c>
      <c r="N2148" s="28">
        <f t="shared" si="269"/>
        <v>0</v>
      </c>
      <c r="O2148" s="28">
        <f t="shared" si="271"/>
        <v>0</v>
      </c>
      <c r="P2148" s="1" t="str">
        <f t="shared" si="270"/>
        <v>no</v>
      </c>
    </row>
    <row r="2149" spans="1:16" x14ac:dyDescent="0.25">
      <c r="A2149" s="6">
        <f>'4.OVTA Sites-Transects'!B2155</f>
        <v>0</v>
      </c>
      <c r="B2149" s="6">
        <f>'4.OVTA Sites-Transects'!C2155</f>
        <v>0</v>
      </c>
      <c r="C2149" s="6">
        <f>'4.OVTA Sites-Transects'!D2155</f>
        <v>0</v>
      </c>
      <c r="D2149" s="1">
        <f>'4.OVTA Sites-Transects'!E2155</f>
        <v>0</v>
      </c>
      <c r="E2149" s="1">
        <f>'4.OVTA Sites-Transects'!G2155</f>
        <v>0</v>
      </c>
      <c r="F2149" s="1">
        <f>'4.OVTA Sites-Transects'!F2155</f>
        <v>0</v>
      </c>
      <c r="G2149" s="6">
        <f>'4.OVTA Sites-Transects'!H2155</f>
        <v>0</v>
      </c>
      <c r="H2149" s="6">
        <f>'4.OVTA Sites-Transects'!I2155</f>
        <v>0</v>
      </c>
      <c r="I2149" s="193" t="str">
        <f t="shared" si="264"/>
        <v>-</v>
      </c>
      <c r="J2149" s="27" t="str">
        <f t="shared" si="265"/>
        <v>-</v>
      </c>
      <c r="K2149" s="27" t="str">
        <f t="shared" si="266"/>
        <v>-</v>
      </c>
      <c r="L2149" s="27" t="str">
        <f t="shared" si="267"/>
        <v>-</v>
      </c>
      <c r="M2149" s="27" t="str">
        <f t="shared" si="268"/>
        <v>-</v>
      </c>
      <c r="N2149" s="28">
        <f t="shared" si="269"/>
        <v>0</v>
      </c>
      <c r="O2149" s="28">
        <f t="shared" si="271"/>
        <v>0</v>
      </c>
      <c r="P2149" s="1" t="str">
        <f t="shared" si="270"/>
        <v>no</v>
      </c>
    </row>
    <row r="2150" spans="1:16" x14ac:dyDescent="0.25">
      <c r="A2150" s="6">
        <f>'4.OVTA Sites-Transects'!B2156</f>
        <v>0</v>
      </c>
      <c r="B2150" s="6">
        <f>'4.OVTA Sites-Transects'!C2156</f>
        <v>0</v>
      </c>
      <c r="C2150" s="6">
        <f>'4.OVTA Sites-Transects'!D2156</f>
        <v>0</v>
      </c>
      <c r="D2150" s="1">
        <f>'4.OVTA Sites-Transects'!E2156</f>
        <v>0</v>
      </c>
      <c r="E2150" s="1">
        <f>'4.OVTA Sites-Transects'!G2156</f>
        <v>0</v>
      </c>
      <c r="F2150" s="1">
        <f>'4.OVTA Sites-Transects'!F2156</f>
        <v>0</v>
      </c>
      <c r="G2150" s="6">
        <f>'4.OVTA Sites-Transects'!H2156</f>
        <v>0</v>
      </c>
      <c r="H2150" s="6">
        <f>'4.OVTA Sites-Transects'!I2156</f>
        <v>0</v>
      </c>
      <c r="I2150" s="193" t="str">
        <f t="shared" si="264"/>
        <v>-</v>
      </c>
      <c r="J2150" s="27" t="str">
        <f t="shared" si="265"/>
        <v>-</v>
      </c>
      <c r="K2150" s="27" t="str">
        <f t="shared" si="266"/>
        <v>-</v>
      </c>
      <c r="L2150" s="27" t="str">
        <f t="shared" si="267"/>
        <v>-</v>
      </c>
      <c r="M2150" s="27" t="str">
        <f t="shared" si="268"/>
        <v>-</v>
      </c>
      <c r="N2150" s="28">
        <f t="shared" si="269"/>
        <v>0</v>
      </c>
      <c r="O2150" s="28">
        <f t="shared" si="271"/>
        <v>0</v>
      </c>
      <c r="P2150" s="1" t="str">
        <f t="shared" si="270"/>
        <v>no</v>
      </c>
    </row>
    <row r="2151" spans="1:16" x14ac:dyDescent="0.25">
      <c r="A2151" s="6">
        <f>'4.OVTA Sites-Transects'!B2157</f>
        <v>0</v>
      </c>
      <c r="B2151" s="6">
        <f>'4.OVTA Sites-Transects'!C2157</f>
        <v>0</v>
      </c>
      <c r="C2151" s="6">
        <f>'4.OVTA Sites-Transects'!D2157</f>
        <v>0</v>
      </c>
      <c r="D2151" s="1">
        <f>'4.OVTA Sites-Transects'!E2157</f>
        <v>0</v>
      </c>
      <c r="E2151" s="1">
        <f>'4.OVTA Sites-Transects'!G2157</f>
        <v>0</v>
      </c>
      <c r="F2151" s="1">
        <f>'4.OVTA Sites-Transects'!F2157</f>
        <v>0</v>
      </c>
      <c r="G2151" s="6">
        <f>'4.OVTA Sites-Transects'!H2157</f>
        <v>0</v>
      </c>
      <c r="H2151" s="6">
        <f>'4.OVTA Sites-Transects'!I2157</f>
        <v>0</v>
      </c>
      <c r="I2151" s="193" t="str">
        <f t="shared" si="264"/>
        <v>-</v>
      </c>
      <c r="J2151" s="27" t="str">
        <f t="shared" si="265"/>
        <v>-</v>
      </c>
      <c r="K2151" s="27" t="str">
        <f t="shared" si="266"/>
        <v>-</v>
      </c>
      <c r="L2151" s="27" t="str">
        <f t="shared" si="267"/>
        <v>-</v>
      </c>
      <c r="M2151" s="27" t="str">
        <f t="shared" si="268"/>
        <v>-</v>
      </c>
      <c r="N2151" s="28">
        <f t="shared" si="269"/>
        <v>0</v>
      </c>
      <c r="O2151" s="28">
        <f t="shared" si="271"/>
        <v>0</v>
      </c>
      <c r="P2151" s="1" t="str">
        <f t="shared" si="270"/>
        <v>no</v>
      </c>
    </row>
    <row r="2152" spans="1:16" x14ac:dyDescent="0.25">
      <c r="A2152" s="6">
        <f>'4.OVTA Sites-Transects'!B2158</f>
        <v>0</v>
      </c>
      <c r="B2152" s="6">
        <f>'4.OVTA Sites-Transects'!C2158</f>
        <v>0</v>
      </c>
      <c r="C2152" s="6">
        <f>'4.OVTA Sites-Transects'!D2158</f>
        <v>0</v>
      </c>
      <c r="D2152" s="1">
        <f>'4.OVTA Sites-Transects'!E2158</f>
        <v>0</v>
      </c>
      <c r="E2152" s="1">
        <f>'4.OVTA Sites-Transects'!G2158</f>
        <v>0</v>
      </c>
      <c r="F2152" s="1">
        <f>'4.OVTA Sites-Transects'!F2158</f>
        <v>0</v>
      </c>
      <c r="G2152" s="6">
        <f>'4.OVTA Sites-Transects'!H2158</f>
        <v>0</v>
      </c>
      <c r="H2152" s="6">
        <f>'4.OVTA Sites-Transects'!I2158</f>
        <v>0</v>
      </c>
      <c r="I2152" s="193" t="str">
        <f t="shared" si="264"/>
        <v>-</v>
      </c>
      <c r="J2152" s="27" t="str">
        <f t="shared" si="265"/>
        <v>-</v>
      </c>
      <c r="K2152" s="27" t="str">
        <f t="shared" si="266"/>
        <v>-</v>
      </c>
      <c r="L2152" s="27" t="str">
        <f t="shared" si="267"/>
        <v>-</v>
      </c>
      <c r="M2152" s="27" t="str">
        <f t="shared" si="268"/>
        <v>-</v>
      </c>
      <c r="N2152" s="28">
        <f t="shared" si="269"/>
        <v>0</v>
      </c>
      <c r="O2152" s="28">
        <f t="shared" si="271"/>
        <v>0</v>
      </c>
      <c r="P2152" s="1" t="str">
        <f t="shared" si="270"/>
        <v>no</v>
      </c>
    </row>
    <row r="2153" spans="1:16" x14ac:dyDescent="0.25">
      <c r="A2153" s="6">
        <f>'4.OVTA Sites-Transects'!B2159</f>
        <v>0</v>
      </c>
      <c r="B2153" s="6">
        <f>'4.OVTA Sites-Transects'!C2159</f>
        <v>0</v>
      </c>
      <c r="C2153" s="6">
        <f>'4.OVTA Sites-Transects'!D2159</f>
        <v>0</v>
      </c>
      <c r="D2153" s="1">
        <f>'4.OVTA Sites-Transects'!E2159</f>
        <v>0</v>
      </c>
      <c r="E2153" s="1">
        <f>'4.OVTA Sites-Transects'!G2159</f>
        <v>0</v>
      </c>
      <c r="F2153" s="1">
        <f>'4.OVTA Sites-Transects'!F2159</f>
        <v>0</v>
      </c>
      <c r="G2153" s="6">
        <f>'4.OVTA Sites-Transects'!H2159</f>
        <v>0</v>
      </c>
      <c r="H2153" s="6">
        <f>'4.OVTA Sites-Transects'!I2159</f>
        <v>0</v>
      </c>
      <c r="I2153" s="193" t="str">
        <f t="shared" si="264"/>
        <v>-</v>
      </c>
      <c r="J2153" s="27" t="str">
        <f t="shared" si="265"/>
        <v>-</v>
      </c>
      <c r="K2153" s="27" t="str">
        <f t="shared" si="266"/>
        <v>-</v>
      </c>
      <c r="L2153" s="27" t="str">
        <f t="shared" si="267"/>
        <v>-</v>
      </c>
      <c r="M2153" s="27" t="str">
        <f t="shared" si="268"/>
        <v>-</v>
      </c>
      <c r="N2153" s="28">
        <f t="shared" si="269"/>
        <v>0</v>
      </c>
      <c r="O2153" s="28">
        <f t="shared" si="271"/>
        <v>0</v>
      </c>
      <c r="P2153" s="1" t="str">
        <f t="shared" si="270"/>
        <v>no</v>
      </c>
    </row>
    <row r="2154" spans="1:16" x14ac:dyDescent="0.25">
      <c r="A2154" s="6">
        <f>'4.OVTA Sites-Transects'!B2160</f>
        <v>0</v>
      </c>
      <c r="B2154" s="6">
        <f>'4.OVTA Sites-Transects'!C2160</f>
        <v>0</v>
      </c>
      <c r="C2154" s="6">
        <f>'4.OVTA Sites-Transects'!D2160</f>
        <v>0</v>
      </c>
      <c r="D2154" s="1">
        <f>'4.OVTA Sites-Transects'!E2160</f>
        <v>0</v>
      </c>
      <c r="E2154" s="1">
        <f>'4.OVTA Sites-Transects'!G2160</f>
        <v>0</v>
      </c>
      <c r="F2154" s="1">
        <f>'4.OVTA Sites-Transects'!F2160</f>
        <v>0</v>
      </c>
      <c r="G2154" s="6">
        <f>'4.OVTA Sites-Transects'!H2160</f>
        <v>0</v>
      </c>
      <c r="H2154" s="6">
        <f>'4.OVTA Sites-Transects'!I2160</f>
        <v>0</v>
      </c>
      <c r="I2154" s="193" t="str">
        <f t="shared" si="264"/>
        <v>-</v>
      </c>
      <c r="J2154" s="27" t="str">
        <f t="shared" si="265"/>
        <v>-</v>
      </c>
      <c r="K2154" s="27" t="str">
        <f t="shared" si="266"/>
        <v>-</v>
      </c>
      <c r="L2154" s="27" t="str">
        <f t="shared" si="267"/>
        <v>-</v>
      </c>
      <c r="M2154" s="27" t="str">
        <f t="shared" si="268"/>
        <v>-</v>
      </c>
      <c r="N2154" s="28">
        <f t="shared" si="269"/>
        <v>0</v>
      </c>
      <c r="O2154" s="28">
        <f t="shared" si="271"/>
        <v>0</v>
      </c>
      <c r="P2154" s="1" t="str">
        <f t="shared" si="270"/>
        <v>no</v>
      </c>
    </row>
    <row r="2155" spans="1:16" x14ac:dyDescent="0.25">
      <c r="A2155" s="6">
        <f>'4.OVTA Sites-Transects'!B2161</f>
        <v>0</v>
      </c>
      <c r="B2155" s="6">
        <f>'4.OVTA Sites-Transects'!C2161</f>
        <v>0</v>
      </c>
      <c r="C2155" s="6">
        <f>'4.OVTA Sites-Transects'!D2161</f>
        <v>0</v>
      </c>
      <c r="D2155" s="1">
        <f>'4.OVTA Sites-Transects'!E2161</f>
        <v>0</v>
      </c>
      <c r="E2155" s="1">
        <f>'4.OVTA Sites-Transects'!G2161</f>
        <v>0</v>
      </c>
      <c r="F2155" s="1">
        <f>'4.OVTA Sites-Transects'!F2161</f>
        <v>0</v>
      </c>
      <c r="G2155" s="6">
        <f>'4.OVTA Sites-Transects'!H2161</f>
        <v>0</v>
      </c>
      <c r="H2155" s="6">
        <f>'4.OVTA Sites-Transects'!I2161</f>
        <v>0</v>
      </c>
      <c r="I2155" s="193" t="str">
        <f t="shared" si="264"/>
        <v>-</v>
      </c>
      <c r="J2155" s="27" t="str">
        <f t="shared" si="265"/>
        <v>-</v>
      </c>
      <c r="K2155" s="27" t="str">
        <f t="shared" si="266"/>
        <v>-</v>
      </c>
      <c r="L2155" s="27" t="str">
        <f t="shared" si="267"/>
        <v>-</v>
      </c>
      <c r="M2155" s="27" t="str">
        <f t="shared" si="268"/>
        <v>-</v>
      </c>
      <c r="N2155" s="28">
        <f t="shared" si="269"/>
        <v>0</v>
      </c>
      <c r="O2155" s="28">
        <f t="shared" si="271"/>
        <v>0</v>
      </c>
      <c r="P2155" s="1" t="str">
        <f t="shared" si="270"/>
        <v>no</v>
      </c>
    </row>
    <row r="2156" spans="1:16" x14ac:dyDescent="0.25">
      <c r="A2156" s="6">
        <f>'4.OVTA Sites-Transects'!B2162</f>
        <v>0</v>
      </c>
      <c r="B2156" s="6">
        <f>'4.OVTA Sites-Transects'!C2162</f>
        <v>0</v>
      </c>
      <c r="C2156" s="6">
        <f>'4.OVTA Sites-Transects'!D2162</f>
        <v>0</v>
      </c>
      <c r="D2156" s="1">
        <f>'4.OVTA Sites-Transects'!E2162</f>
        <v>0</v>
      </c>
      <c r="E2156" s="1">
        <f>'4.OVTA Sites-Transects'!G2162</f>
        <v>0</v>
      </c>
      <c r="F2156" s="1">
        <f>'4.OVTA Sites-Transects'!F2162</f>
        <v>0</v>
      </c>
      <c r="G2156" s="6">
        <f>'4.OVTA Sites-Transects'!H2162</f>
        <v>0</v>
      </c>
      <c r="H2156" s="6">
        <f>'4.OVTA Sites-Transects'!I2162</f>
        <v>0</v>
      </c>
      <c r="I2156" s="193" t="str">
        <f t="shared" si="264"/>
        <v>-</v>
      </c>
      <c r="J2156" s="27" t="str">
        <f t="shared" si="265"/>
        <v>-</v>
      </c>
      <c r="K2156" s="27" t="str">
        <f t="shared" si="266"/>
        <v>-</v>
      </c>
      <c r="L2156" s="27" t="str">
        <f t="shared" si="267"/>
        <v>-</v>
      </c>
      <c r="M2156" s="27" t="str">
        <f t="shared" si="268"/>
        <v>-</v>
      </c>
      <c r="N2156" s="28">
        <f t="shared" si="269"/>
        <v>0</v>
      </c>
      <c r="O2156" s="28">
        <f t="shared" si="271"/>
        <v>0</v>
      </c>
      <c r="P2156" s="1" t="str">
        <f t="shared" si="270"/>
        <v>no</v>
      </c>
    </row>
    <row r="2157" spans="1:16" x14ac:dyDescent="0.25">
      <c r="A2157" s="6">
        <f>'4.OVTA Sites-Transects'!B2163</f>
        <v>0</v>
      </c>
      <c r="B2157" s="6">
        <f>'4.OVTA Sites-Transects'!C2163</f>
        <v>0</v>
      </c>
      <c r="C2157" s="6">
        <f>'4.OVTA Sites-Transects'!D2163</f>
        <v>0</v>
      </c>
      <c r="D2157" s="1">
        <f>'4.OVTA Sites-Transects'!E2163</f>
        <v>0</v>
      </c>
      <c r="E2157" s="1">
        <f>'4.OVTA Sites-Transects'!G2163</f>
        <v>0</v>
      </c>
      <c r="F2157" s="1">
        <f>'4.OVTA Sites-Transects'!F2163</f>
        <v>0</v>
      </c>
      <c r="G2157" s="6">
        <f>'4.OVTA Sites-Transects'!H2163</f>
        <v>0</v>
      </c>
      <c r="H2157" s="6">
        <f>'4.OVTA Sites-Transects'!I2163</f>
        <v>0</v>
      </c>
      <c r="I2157" s="193" t="str">
        <f t="shared" si="264"/>
        <v>-</v>
      </c>
      <c r="J2157" s="27" t="str">
        <f t="shared" si="265"/>
        <v>-</v>
      </c>
      <c r="K2157" s="27" t="str">
        <f t="shared" si="266"/>
        <v>-</v>
      </c>
      <c r="L2157" s="27" t="str">
        <f t="shared" si="267"/>
        <v>-</v>
      </c>
      <c r="M2157" s="27" t="str">
        <f t="shared" si="268"/>
        <v>-</v>
      </c>
      <c r="N2157" s="28">
        <f t="shared" si="269"/>
        <v>0</v>
      </c>
      <c r="O2157" s="28">
        <f t="shared" si="271"/>
        <v>0</v>
      </c>
      <c r="P2157" s="1" t="str">
        <f t="shared" si="270"/>
        <v>no</v>
      </c>
    </row>
    <row r="2158" spans="1:16" x14ac:dyDescent="0.25">
      <c r="A2158" s="6">
        <f>'4.OVTA Sites-Transects'!B2164</f>
        <v>0</v>
      </c>
      <c r="B2158" s="6">
        <f>'4.OVTA Sites-Transects'!C2164</f>
        <v>0</v>
      </c>
      <c r="C2158" s="6">
        <f>'4.OVTA Sites-Transects'!D2164</f>
        <v>0</v>
      </c>
      <c r="D2158" s="1">
        <f>'4.OVTA Sites-Transects'!E2164</f>
        <v>0</v>
      </c>
      <c r="E2158" s="1">
        <f>'4.OVTA Sites-Transects'!G2164</f>
        <v>0</v>
      </c>
      <c r="F2158" s="1">
        <f>'4.OVTA Sites-Transects'!F2164</f>
        <v>0</v>
      </c>
      <c r="G2158" s="6">
        <f>'4.OVTA Sites-Transects'!H2164</f>
        <v>0</v>
      </c>
      <c r="H2158" s="6">
        <f>'4.OVTA Sites-Transects'!I2164</f>
        <v>0</v>
      </c>
      <c r="I2158" s="193" t="str">
        <f t="shared" si="264"/>
        <v>-</v>
      </c>
      <c r="J2158" s="27" t="str">
        <f t="shared" si="265"/>
        <v>-</v>
      </c>
      <c r="K2158" s="27" t="str">
        <f t="shared" si="266"/>
        <v>-</v>
      </c>
      <c r="L2158" s="27" t="str">
        <f t="shared" si="267"/>
        <v>-</v>
      </c>
      <c r="M2158" s="27" t="str">
        <f t="shared" si="268"/>
        <v>-</v>
      </c>
      <c r="N2158" s="28">
        <f t="shared" si="269"/>
        <v>0</v>
      </c>
      <c r="O2158" s="28">
        <f t="shared" si="271"/>
        <v>0</v>
      </c>
      <c r="P2158" s="1" t="str">
        <f t="shared" si="270"/>
        <v>no</v>
      </c>
    </row>
    <row r="2159" spans="1:16" x14ac:dyDescent="0.25">
      <c r="A2159" s="6">
        <f>'4.OVTA Sites-Transects'!B2165</f>
        <v>0</v>
      </c>
      <c r="B2159" s="6">
        <f>'4.OVTA Sites-Transects'!C2165</f>
        <v>0</v>
      </c>
      <c r="C2159" s="6">
        <f>'4.OVTA Sites-Transects'!D2165</f>
        <v>0</v>
      </c>
      <c r="D2159" s="1">
        <f>'4.OVTA Sites-Transects'!E2165</f>
        <v>0</v>
      </c>
      <c r="E2159" s="1">
        <f>'4.OVTA Sites-Transects'!G2165</f>
        <v>0</v>
      </c>
      <c r="F2159" s="1">
        <f>'4.OVTA Sites-Transects'!F2165</f>
        <v>0</v>
      </c>
      <c r="G2159" s="6">
        <f>'4.OVTA Sites-Transects'!H2165</f>
        <v>0</v>
      </c>
      <c r="H2159" s="6">
        <f>'4.OVTA Sites-Transects'!I2165</f>
        <v>0</v>
      </c>
      <c r="I2159" s="193" t="str">
        <f t="shared" si="264"/>
        <v>-</v>
      </c>
      <c r="J2159" s="27" t="str">
        <f t="shared" si="265"/>
        <v>-</v>
      </c>
      <c r="K2159" s="27" t="str">
        <f t="shared" si="266"/>
        <v>-</v>
      </c>
      <c r="L2159" s="27" t="str">
        <f t="shared" si="267"/>
        <v>-</v>
      </c>
      <c r="M2159" s="27" t="str">
        <f t="shared" si="268"/>
        <v>-</v>
      </c>
      <c r="N2159" s="28">
        <f t="shared" si="269"/>
        <v>0</v>
      </c>
      <c r="O2159" s="28">
        <f t="shared" si="271"/>
        <v>0</v>
      </c>
      <c r="P2159" s="1" t="str">
        <f t="shared" si="270"/>
        <v>no</v>
      </c>
    </row>
    <row r="2160" spans="1:16" x14ac:dyDescent="0.25">
      <c r="A2160" s="6">
        <f>'4.OVTA Sites-Transects'!B2166</f>
        <v>0</v>
      </c>
      <c r="B2160" s="6">
        <f>'4.OVTA Sites-Transects'!C2166</f>
        <v>0</v>
      </c>
      <c r="C2160" s="6">
        <f>'4.OVTA Sites-Transects'!D2166</f>
        <v>0</v>
      </c>
      <c r="D2160" s="1">
        <f>'4.OVTA Sites-Transects'!E2166</f>
        <v>0</v>
      </c>
      <c r="E2160" s="1">
        <f>'4.OVTA Sites-Transects'!G2166</f>
        <v>0</v>
      </c>
      <c r="F2160" s="1">
        <f>'4.OVTA Sites-Transects'!F2166</f>
        <v>0</v>
      </c>
      <c r="G2160" s="6">
        <f>'4.OVTA Sites-Transects'!H2166</f>
        <v>0</v>
      </c>
      <c r="H2160" s="6">
        <f>'4.OVTA Sites-Transects'!I2166</f>
        <v>0</v>
      </c>
      <c r="I2160" s="193" t="str">
        <f t="shared" si="264"/>
        <v>-</v>
      </c>
      <c r="J2160" s="27" t="str">
        <f t="shared" si="265"/>
        <v>-</v>
      </c>
      <c r="K2160" s="27" t="str">
        <f t="shared" si="266"/>
        <v>-</v>
      </c>
      <c r="L2160" s="27" t="str">
        <f t="shared" si="267"/>
        <v>-</v>
      </c>
      <c r="M2160" s="27" t="str">
        <f t="shared" si="268"/>
        <v>-</v>
      </c>
      <c r="N2160" s="28">
        <f t="shared" si="269"/>
        <v>0</v>
      </c>
      <c r="O2160" s="28">
        <f t="shared" si="271"/>
        <v>0</v>
      </c>
      <c r="P2160" s="1" t="str">
        <f t="shared" si="270"/>
        <v>no</v>
      </c>
    </row>
    <row r="2161" spans="1:16" x14ac:dyDescent="0.25">
      <c r="A2161" s="6">
        <f>'4.OVTA Sites-Transects'!B2167</f>
        <v>0</v>
      </c>
      <c r="B2161" s="6">
        <f>'4.OVTA Sites-Transects'!C2167</f>
        <v>0</v>
      </c>
      <c r="C2161" s="6">
        <f>'4.OVTA Sites-Transects'!D2167</f>
        <v>0</v>
      </c>
      <c r="D2161" s="1">
        <f>'4.OVTA Sites-Transects'!E2167</f>
        <v>0</v>
      </c>
      <c r="E2161" s="1">
        <f>'4.OVTA Sites-Transects'!G2167</f>
        <v>0</v>
      </c>
      <c r="F2161" s="1">
        <f>'4.OVTA Sites-Transects'!F2167</f>
        <v>0</v>
      </c>
      <c r="G2161" s="6">
        <f>'4.OVTA Sites-Transects'!H2167</f>
        <v>0</v>
      </c>
      <c r="H2161" s="6">
        <f>'4.OVTA Sites-Transects'!I2167</f>
        <v>0</v>
      </c>
      <c r="I2161" s="193" t="str">
        <f t="shared" si="264"/>
        <v>-</v>
      </c>
      <c r="J2161" s="27" t="str">
        <f t="shared" si="265"/>
        <v>-</v>
      </c>
      <c r="K2161" s="27" t="str">
        <f t="shared" si="266"/>
        <v>-</v>
      </c>
      <c r="L2161" s="27" t="str">
        <f t="shared" si="267"/>
        <v>-</v>
      </c>
      <c r="M2161" s="27" t="str">
        <f t="shared" si="268"/>
        <v>-</v>
      </c>
      <c r="N2161" s="28">
        <f t="shared" si="269"/>
        <v>0</v>
      </c>
      <c r="O2161" s="28">
        <f t="shared" si="271"/>
        <v>0</v>
      </c>
      <c r="P2161" s="1" t="str">
        <f t="shared" si="270"/>
        <v>no</v>
      </c>
    </row>
    <row r="2162" spans="1:16" x14ac:dyDescent="0.25">
      <c r="A2162" s="6">
        <f>'4.OVTA Sites-Transects'!B2168</f>
        <v>0</v>
      </c>
      <c r="B2162" s="6">
        <f>'4.OVTA Sites-Transects'!C2168</f>
        <v>0</v>
      </c>
      <c r="C2162" s="6">
        <f>'4.OVTA Sites-Transects'!D2168</f>
        <v>0</v>
      </c>
      <c r="D2162" s="1">
        <f>'4.OVTA Sites-Transects'!E2168</f>
        <v>0</v>
      </c>
      <c r="E2162" s="1">
        <f>'4.OVTA Sites-Transects'!G2168</f>
        <v>0</v>
      </c>
      <c r="F2162" s="1">
        <f>'4.OVTA Sites-Transects'!F2168</f>
        <v>0</v>
      </c>
      <c r="G2162" s="6">
        <f>'4.OVTA Sites-Transects'!H2168</f>
        <v>0</v>
      </c>
      <c r="H2162" s="6">
        <f>'4.OVTA Sites-Transects'!I2168</f>
        <v>0</v>
      </c>
      <c r="I2162" s="193" t="str">
        <f t="shared" si="264"/>
        <v>-</v>
      </c>
      <c r="J2162" s="27" t="str">
        <f t="shared" si="265"/>
        <v>-</v>
      </c>
      <c r="K2162" s="27" t="str">
        <f t="shared" si="266"/>
        <v>-</v>
      </c>
      <c r="L2162" s="27" t="str">
        <f t="shared" si="267"/>
        <v>-</v>
      </c>
      <c r="M2162" s="27" t="str">
        <f t="shared" si="268"/>
        <v>-</v>
      </c>
      <c r="N2162" s="28">
        <f t="shared" si="269"/>
        <v>0</v>
      </c>
      <c r="O2162" s="28">
        <f t="shared" si="271"/>
        <v>0</v>
      </c>
      <c r="P2162" s="1" t="str">
        <f t="shared" si="270"/>
        <v>no</v>
      </c>
    </row>
    <row r="2163" spans="1:16" x14ac:dyDescent="0.25">
      <c r="A2163" s="6">
        <f>'4.OVTA Sites-Transects'!B2169</f>
        <v>0</v>
      </c>
      <c r="B2163" s="6">
        <f>'4.OVTA Sites-Transects'!C2169</f>
        <v>0</v>
      </c>
      <c r="C2163" s="6">
        <f>'4.OVTA Sites-Transects'!D2169</f>
        <v>0</v>
      </c>
      <c r="D2163" s="1">
        <f>'4.OVTA Sites-Transects'!E2169</f>
        <v>0</v>
      </c>
      <c r="E2163" s="1">
        <f>'4.OVTA Sites-Transects'!G2169</f>
        <v>0</v>
      </c>
      <c r="F2163" s="1">
        <f>'4.OVTA Sites-Transects'!F2169</f>
        <v>0</v>
      </c>
      <c r="G2163" s="6">
        <f>'4.OVTA Sites-Transects'!H2169</f>
        <v>0</v>
      </c>
      <c r="H2163" s="6">
        <f>'4.OVTA Sites-Transects'!I2169</f>
        <v>0</v>
      </c>
      <c r="I2163" s="193" t="str">
        <f t="shared" si="264"/>
        <v>-</v>
      </c>
      <c r="J2163" s="27" t="str">
        <f t="shared" si="265"/>
        <v>-</v>
      </c>
      <c r="K2163" s="27" t="str">
        <f t="shared" si="266"/>
        <v>-</v>
      </c>
      <c r="L2163" s="27" t="str">
        <f t="shared" si="267"/>
        <v>-</v>
      </c>
      <c r="M2163" s="27" t="str">
        <f t="shared" si="268"/>
        <v>-</v>
      </c>
      <c r="N2163" s="28">
        <f t="shared" si="269"/>
        <v>0</v>
      </c>
      <c r="O2163" s="28">
        <f t="shared" si="271"/>
        <v>0</v>
      </c>
      <c r="P2163" s="1" t="str">
        <f t="shared" si="270"/>
        <v>no</v>
      </c>
    </row>
    <row r="2164" spans="1:16" x14ac:dyDescent="0.25">
      <c r="A2164" s="6">
        <f>'4.OVTA Sites-Transects'!B2170</f>
        <v>0</v>
      </c>
      <c r="B2164" s="6">
        <f>'4.OVTA Sites-Transects'!C2170</f>
        <v>0</v>
      </c>
      <c r="C2164" s="6">
        <f>'4.OVTA Sites-Transects'!D2170</f>
        <v>0</v>
      </c>
      <c r="D2164" s="1">
        <f>'4.OVTA Sites-Transects'!E2170</f>
        <v>0</v>
      </c>
      <c r="E2164" s="1">
        <f>'4.OVTA Sites-Transects'!G2170</f>
        <v>0</v>
      </c>
      <c r="F2164" s="1">
        <f>'4.OVTA Sites-Transects'!F2170</f>
        <v>0</v>
      </c>
      <c r="G2164" s="6">
        <f>'4.OVTA Sites-Transects'!H2170</f>
        <v>0</v>
      </c>
      <c r="H2164" s="6">
        <f>'4.OVTA Sites-Transects'!I2170</f>
        <v>0</v>
      </c>
      <c r="I2164" s="193" t="str">
        <f t="shared" si="264"/>
        <v>-</v>
      </c>
      <c r="J2164" s="27" t="str">
        <f t="shared" si="265"/>
        <v>-</v>
      </c>
      <c r="K2164" s="27" t="str">
        <f t="shared" si="266"/>
        <v>-</v>
      </c>
      <c r="L2164" s="27" t="str">
        <f t="shared" si="267"/>
        <v>-</v>
      </c>
      <c r="M2164" s="27" t="str">
        <f t="shared" si="268"/>
        <v>-</v>
      </c>
      <c r="N2164" s="28">
        <f t="shared" si="269"/>
        <v>0</v>
      </c>
      <c r="O2164" s="28">
        <f t="shared" si="271"/>
        <v>0</v>
      </c>
      <c r="P2164" s="1" t="str">
        <f t="shared" si="270"/>
        <v>no</v>
      </c>
    </row>
    <row r="2165" spans="1:16" x14ac:dyDescent="0.25">
      <c r="A2165" s="6">
        <f>'4.OVTA Sites-Transects'!B2171</f>
        <v>0</v>
      </c>
      <c r="B2165" s="6">
        <f>'4.OVTA Sites-Transects'!C2171</f>
        <v>0</v>
      </c>
      <c r="C2165" s="6">
        <f>'4.OVTA Sites-Transects'!D2171</f>
        <v>0</v>
      </c>
      <c r="D2165" s="1">
        <f>'4.OVTA Sites-Transects'!E2171</f>
        <v>0</v>
      </c>
      <c r="E2165" s="1">
        <f>'4.OVTA Sites-Transects'!G2171</f>
        <v>0</v>
      </c>
      <c r="F2165" s="1">
        <f>'4.OVTA Sites-Transects'!F2171</f>
        <v>0</v>
      </c>
      <c r="G2165" s="6">
        <f>'4.OVTA Sites-Transects'!H2171</f>
        <v>0</v>
      </c>
      <c r="H2165" s="6">
        <f>'4.OVTA Sites-Transects'!I2171</f>
        <v>0</v>
      </c>
      <c r="I2165" s="193" t="str">
        <f t="shared" si="264"/>
        <v>-</v>
      </c>
      <c r="J2165" s="27" t="str">
        <f t="shared" si="265"/>
        <v>-</v>
      </c>
      <c r="K2165" s="27" t="str">
        <f t="shared" si="266"/>
        <v>-</v>
      </c>
      <c r="L2165" s="27" t="str">
        <f t="shared" si="267"/>
        <v>-</v>
      </c>
      <c r="M2165" s="27" t="str">
        <f t="shared" si="268"/>
        <v>-</v>
      </c>
      <c r="N2165" s="28">
        <f t="shared" si="269"/>
        <v>0</v>
      </c>
      <c r="O2165" s="28">
        <f t="shared" si="271"/>
        <v>0</v>
      </c>
      <c r="P2165" s="1" t="str">
        <f t="shared" si="270"/>
        <v>no</v>
      </c>
    </row>
    <row r="2166" spans="1:16" x14ac:dyDescent="0.25">
      <c r="A2166" s="6">
        <f>'4.OVTA Sites-Transects'!B2172</f>
        <v>0</v>
      </c>
      <c r="B2166" s="6">
        <f>'4.OVTA Sites-Transects'!C2172</f>
        <v>0</v>
      </c>
      <c r="C2166" s="6">
        <f>'4.OVTA Sites-Transects'!D2172</f>
        <v>0</v>
      </c>
      <c r="D2166" s="1">
        <f>'4.OVTA Sites-Transects'!E2172</f>
        <v>0</v>
      </c>
      <c r="E2166" s="1">
        <f>'4.OVTA Sites-Transects'!G2172</f>
        <v>0</v>
      </c>
      <c r="F2166" s="1">
        <f>'4.OVTA Sites-Transects'!F2172</f>
        <v>0</v>
      </c>
      <c r="G2166" s="6">
        <f>'4.OVTA Sites-Transects'!H2172</f>
        <v>0</v>
      </c>
      <c r="H2166" s="6">
        <f>'4.OVTA Sites-Transects'!I2172</f>
        <v>0</v>
      </c>
      <c r="I2166" s="193" t="str">
        <f t="shared" si="264"/>
        <v>-</v>
      </c>
      <c r="J2166" s="27" t="str">
        <f t="shared" si="265"/>
        <v>-</v>
      </c>
      <c r="K2166" s="27" t="str">
        <f t="shared" si="266"/>
        <v>-</v>
      </c>
      <c r="L2166" s="27" t="str">
        <f t="shared" si="267"/>
        <v>-</v>
      </c>
      <c r="M2166" s="27" t="str">
        <f t="shared" si="268"/>
        <v>-</v>
      </c>
      <c r="N2166" s="28">
        <f t="shared" si="269"/>
        <v>0</v>
      </c>
      <c r="O2166" s="28">
        <f t="shared" si="271"/>
        <v>0</v>
      </c>
      <c r="P2166" s="1" t="str">
        <f t="shared" si="270"/>
        <v>no</v>
      </c>
    </row>
    <row r="2167" spans="1:16" x14ac:dyDescent="0.25">
      <c r="A2167" s="6">
        <f>'4.OVTA Sites-Transects'!B2173</f>
        <v>0</v>
      </c>
      <c r="B2167" s="6">
        <f>'4.OVTA Sites-Transects'!C2173</f>
        <v>0</v>
      </c>
      <c r="C2167" s="6">
        <f>'4.OVTA Sites-Transects'!D2173</f>
        <v>0</v>
      </c>
      <c r="D2167" s="1">
        <f>'4.OVTA Sites-Transects'!E2173</f>
        <v>0</v>
      </c>
      <c r="E2167" s="1">
        <f>'4.OVTA Sites-Transects'!G2173</f>
        <v>0</v>
      </c>
      <c r="F2167" s="1">
        <f>'4.OVTA Sites-Transects'!F2173</f>
        <v>0</v>
      </c>
      <c r="G2167" s="6">
        <f>'4.OVTA Sites-Transects'!H2173</f>
        <v>0</v>
      </c>
      <c r="H2167" s="6">
        <f>'4.OVTA Sites-Transects'!I2173</f>
        <v>0</v>
      </c>
      <c r="I2167" s="193" t="str">
        <f t="shared" si="264"/>
        <v>-</v>
      </c>
      <c r="J2167" s="27" t="str">
        <f t="shared" si="265"/>
        <v>-</v>
      </c>
      <c r="K2167" s="27" t="str">
        <f t="shared" si="266"/>
        <v>-</v>
      </c>
      <c r="L2167" s="27" t="str">
        <f t="shared" si="267"/>
        <v>-</v>
      </c>
      <c r="M2167" s="27" t="str">
        <f t="shared" si="268"/>
        <v>-</v>
      </c>
      <c r="N2167" s="28">
        <f t="shared" si="269"/>
        <v>0</v>
      </c>
      <c r="O2167" s="28">
        <f t="shared" si="271"/>
        <v>0</v>
      </c>
      <c r="P2167" s="1" t="str">
        <f t="shared" si="270"/>
        <v>no</v>
      </c>
    </row>
    <row r="2168" spans="1:16" x14ac:dyDescent="0.25">
      <c r="A2168" s="6">
        <f>'4.OVTA Sites-Transects'!B2174</f>
        <v>0</v>
      </c>
      <c r="B2168" s="6">
        <f>'4.OVTA Sites-Transects'!C2174</f>
        <v>0</v>
      </c>
      <c r="C2168" s="6">
        <f>'4.OVTA Sites-Transects'!D2174</f>
        <v>0</v>
      </c>
      <c r="D2168" s="1">
        <f>'4.OVTA Sites-Transects'!E2174</f>
        <v>0</v>
      </c>
      <c r="E2168" s="1">
        <f>'4.OVTA Sites-Transects'!G2174</f>
        <v>0</v>
      </c>
      <c r="F2168" s="1">
        <f>'4.OVTA Sites-Transects'!F2174</f>
        <v>0</v>
      </c>
      <c r="G2168" s="6">
        <f>'4.OVTA Sites-Transects'!H2174</f>
        <v>0</v>
      </c>
      <c r="H2168" s="6">
        <f>'4.OVTA Sites-Transects'!I2174</f>
        <v>0</v>
      </c>
      <c r="I2168" s="193" t="str">
        <f t="shared" si="264"/>
        <v>-</v>
      </c>
      <c r="J2168" s="27" t="str">
        <f t="shared" si="265"/>
        <v>-</v>
      </c>
      <c r="K2168" s="27" t="str">
        <f t="shared" si="266"/>
        <v>-</v>
      </c>
      <c r="L2168" s="27" t="str">
        <f t="shared" si="267"/>
        <v>-</v>
      </c>
      <c r="M2168" s="27" t="str">
        <f t="shared" si="268"/>
        <v>-</v>
      </c>
      <c r="N2168" s="28">
        <f t="shared" si="269"/>
        <v>0</v>
      </c>
      <c r="O2168" s="28">
        <f t="shared" si="271"/>
        <v>0</v>
      </c>
      <c r="P2168" s="1" t="str">
        <f t="shared" si="270"/>
        <v>no</v>
      </c>
    </row>
    <row r="2169" spans="1:16" x14ac:dyDescent="0.25">
      <c r="A2169" s="6">
        <f>'4.OVTA Sites-Transects'!B2175</f>
        <v>0</v>
      </c>
      <c r="B2169" s="6">
        <f>'4.OVTA Sites-Transects'!C2175</f>
        <v>0</v>
      </c>
      <c r="C2169" s="6">
        <f>'4.OVTA Sites-Transects'!D2175</f>
        <v>0</v>
      </c>
      <c r="D2169" s="1">
        <f>'4.OVTA Sites-Transects'!E2175</f>
        <v>0</v>
      </c>
      <c r="E2169" s="1">
        <f>'4.OVTA Sites-Transects'!G2175</f>
        <v>0</v>
      </c>
      <c r="F2169" s="1">
        <f>'4.OVTA Sites-Transects'!F2175</f>
        <v>0</v>
      </c>
      <c r="G2169" s="6">
        <f>'4.OVTA Sites-Transects'!H2175</f>
        <v>0</v>
      </c>
      <c r="H2169" s="6">
        <f>'4.OVTA Sites-Transects'!I2175</f>
        <v>0</v>
      </c>
      <c r="I2169" s="193" t="str">
        <f t="shared" si="264"/>
        <v>-</v>
      </c>
      <c r="J2169" s="27" t="str">
        <f t="shared" si="265"/>
        <v>-</v>
      </c>
      <c r="K2169" s="27" t="str">
        <f t="shared" si="266"/>
        <v>-</v>
      </c>
      <c r="L2169" s="27" t="str">
        <f t="shared" si="267"/>
        <v>-</v>
      </c>
      <c r="M2169" s="27" t="str">
        <f t="shared" si="268"/>
        <v>-</v>
      </c>
      <c r="N2169" s="28">
        <f t="shared" si="269"/>
        <v>0</v>
      </c>
      <c r="O2169" s="28">
        <f t="shared" si="271"/>
        <v>0</v>
      </c>
      <c r="P2169" s="1" t="str">
        <f t="shared" si="270"/>
        <v>no</v>
      </c>
    </row>
    <row r="2170" spans="1:16" x14ac:dyDescent="0.25">
      <c r="A2170" s="6">
        <f>'4.OVTA Sites-Transects'!B2176</f>
        <v>0</v>
      </c>
      <c r="B2170" s="6">
        <f>'4.OVTA Sites-Transects'!C2176</f>
        <v>0</v>
      </c>
      <c r="C2170" s="6">
        <f>'4.OVTA Sites-Transects'!D2176</f>
        <v>0</v>
      </c>
      <c r="D2170" s="1">
        <f>'4.OVTA Sites-Transects'!E2176</f>
        <v>0</v>
      </c>
      <c r="E2170" s="1">
        <f>'4.OVTA Sites-Transects'!G2176</f>
        <v>0</v>
      </c>
      <c r="F2170" s="1">
        <f>'4.OVTA Sites-Transects'!F2176</f>
        <v>0</v>
      </c>
      <c r="G2170" s="6">
        <f>'4.OVTA Sites-Transects'!H2176</f>
        <v>0</v>
      </c>
      <c r="H2170" s="6">
        <f>'4.OVTA Sites-Transects'!I2176</f>
        <v>0</v>
      </c>
      <c r="I2170" s="193" t="str">
        <f t="shared" si="264"/>
        <v>-</v>
      </c>
      <c r="J2170" s="27" t="str">
        <f t="shared" si="265"/>
        <v>-</v>
      </c>
      <c r="K2170" s="27" t="str">
        <f t="shared" si="266"/>
        <v>-</v>
      </c>
      <c r="L2170" s="27" t="str">
        <f t="shared" si="267"/>
        <v>-</v>
      </c>
      <c r="M2170" s="27" t="str">
        <f t="shared" si="268"/>
        <v>-</v>
      </c>
      <c r="N2170" s="28">
        <f t="shared" si="269"/>
        <v>0</v>
      </c>
      <c r="O2170" s="28">
        <f t="shared" si="271"/>
        <v>0</v>
      </c>
      <c r="P2170" s="1" t="str">
        <f t="shared" si="270"/>
        <v>no</v>
      </c>
    </row>
    <row r="2171" spans="1:16" x14ac:dyDescent="0.25">
      <c r="A2171" s="6">
        <f>'4.OVTA Sites-Transects'!B2177</f>
        <v>0</v>
      </c>
      <c r="B2171" s="6">
        <f>'4.OVTA Sites-Transects'!C2177</f>
        <v>0</v>
      </c>
      <c r="C2171" s="6">
        <f>'4.OVTA Sites-Transects'!D2177</f>
        <v>0</v>
      </c>
      <c r="D2171" s="1">
        <f>'4.OVTA Sites-Transects'!E2177</f>
        <v>0</v>
      </c>
      <c r="E2171" s="1">
        <f>'4.OVTA Sites-Transects'!G2177</f>
        <v>0</v>
      </c>
      <c r="F2171" s="1">
        <f>'4.OVTA Sites-Transects'!F2177</f>
        <v>0</v>
      </c>
      <c r="G2171" s="6">
        <f>'4.OVTA Sites-Transects'!H2177</f>
        <v>0</v>
      </c>
      <c r="H2171" s="6">
        <f>'4.OVTA Sites-Transects'!I2177</f>
        <v>0</v>
      </c>
      <c r="I2171" s="193" t="str">
        <f t="shared" si="264"/>
        <v>-</v>
      </c>
      <c r="J2171" s="27" t="str">
        <f t="shared" si="265"/>
        <v>-</v>
      </c>
      <c r="K2171" s="27" t="str">
        <f t="shared" si="266"/>
        <v>-</v>
      </c>
      <c r="L2171" s="27" t="str">
        <f t="shared" si="267"/>
        <v>-</v>
      </c>
      <c r="M2171" s="27" t="str">
        <f t="shared" si="268"/>
        <v>-</v>
      </c>
      <c r="N2171" s="28">
        <f t="shared" si="269"/>
        <v>0</v>
      </c>
      <c r="O2171" s="28">
        <f t="shared" si="271"/>
        <v>0</v>
      </c>
      <c r="P2171" s="1" t="str">
        <f t="shared" si="270"/>
        <v>no</v>
      </c>
    </row>
    <row r="2172" spans="1:16" x14ac:dyDescent="0.25">
      <c r="A2172" s="6">
        <f>'4.OVTA Sites-Transects'!B2178</f>
        <v>0</v>
      </c>
      <c r="B2172" s="6">
        <f>'4.OVTA Sites-Transects'!C2178</f>
        <v>0</v>
      </c>
      <c r="C2172" s="6">
        <f>'4.OVTA Sites-Transects'!D2178</f>
        <v>0</v>
      </c>
      <c r="D2172" s="1">
        <f>'4.OVTA Sites-Transects'!E2178</f>
        <v>0</v>
      </c>
      <c r="E2172" s="1">
        <f>'4.OVTA Sites-Transects'!G2178</f>
        <v>0</v>
      </c>
      <c r="F2172" s="1">
        <f>'4.OVTA Sites-Transects'!F2178</f>
        <v>0</v>
      </c>
      <c r="G2172" s="6">
        <f>'4.OVTA Sites-Transects'!H2178</f>
        <v>0</v>
      </c>
      <c r="H2172" s="6">
        <f>'4.OVTA Sites-Transects'!I2178</f>
        <v>0</v>
      </c>
      <c r="I2172" s="193" t="str">
        <f t="shared" si="264"/>
        <v>-</v>
      </c>
      <c r="J2172" s="27" t="str">
        <f t="shared" si="265"/>
        <v>-</v>
      </c>
      <c r="K2172" s="27" t="str">
        <f t="shared" si="266"/>
        <v>-</v>
      </c>
      <c r="L2172" s="27" t="str">
        <f t="shared" si="267"/>
        <v>-</v>
      </c>
      <c r="M2172" s="27" t="str">
        <f t="shared" si="268"/>
        <v>-</v>
      </c>
      <c r="N2172" s="28">
        <f t="shared" si="269"/>
        <v>0</v>
      </c>
      <c r="O2172" s="28">
        <f t="shared" si="271"/>
        <v>0</v>
      </c>
      <c r="P2172" s="1" t="str">
        <f t="shared" si="270"/>
        <v>no</v>
      </c>
    </row>
    <row r="2173" spans="1:16" x14ac:dyDescent="0.25">
      <c r="A2173" s="6">
        <f>'4.OVTA Sites-Transects'!B2179</f>
        <v>0</v>
      </c>
      <c r="B2173" s="6">
        <f>'4.OVTA Sites-Transects'!C2179</f>
        <v>0</v>
      </c>
      <c r="C2173" s="6">
        <f>'4.OVTA Sites-Transects'!D2179</f>
        <v>0</v>
      </c>
      <c r="D2173" s="1">
        <f>'4.OVTA Sites-Transects'!E2179</f>
        <v>0</v>
      </c>
      <c r="E2173" s="1">
        <f>'4.OVTA Sites-Transects'!G2179</f>
        <v>0</v>
      </c>
      <c r="F2173" s="1">
        <f>'4.OVTA Sites-Transects'!F2179</f>
        <v>0</v>
      </c>
      <c r="G2173" s="6">
        <f>'4.OVTA Sites-Transects'!H2179</f>
        <v>0</v>
      </c>
      <c r="H2173" s="6">
        <f>'4.OVTA Sites-Transects'!I2179</f>
        <v>0</v>
      </c>
      <c r="I2173" s="193" t="str">
        <f t="shared" si="264"/>
        <v>-</v>
      </c>
      <c r="J2173" s="27" t="str">
        <f t="shared" si="265"/>
        <v>-</v>
      </c>
      <c r="K2173" s="27" t="str">
        <f t="shared" si="266"/>
        <v>-</v>
      </c>
      <c r="L2173" s="27" t="str">
        <f t="shared" si="267"/>
        <v>-</v>
      </c>
      <c r="M2173" s="27" t="str">
        <f t="shared" si="268"/>
        <v>-</v>
      </c>
      <c r="N2173" s="28">
        <f t="shared" si="269"/>
        <v>0</v>
      </c>
      <c r="O2173" s="28">
        <f t="shared" si="271"/>
        <v>0</v>
      </c>
      <c r="P2173" s="1" t="str">
        <f t="shared" si="270"/>
        <v>no</v>
      </c>
    </row>
    <row r="2174" spans="1:16" x14ac:dyDescent="0.25">
      <c r="A2174" s="6">
        <f>'4.OVTA Sites-Transects'!B2180</f>
        <v>0</v>
      </c>
      <c r="B2174" s="6">
        <f>'4.OVTA Sites-Transects'!C2180</f>
        <v>0</v>
      </c>
      <c r="C2174" s="6">
        <f>'4.OVTA Sites-Transects'!D2180</f>
        <v>0</v>
      </c>
      <c r="D2174" s="1">
        <f>'4.OVTA Sites-Transects'!E2180</f>
        <v>0</v>
      </c>
      <c r="E2174" s="1">
        <f>'4.OVTA Sites-Transects'!G2180</f>
        <v>0</v>
      </c>
      <c r="F2174" s="1">
        <f>'4.OVTA Sites-Transects'!F2180</f>
        <v>0</v>
      </c>
      <c r="G2174" s="6">
        <f>'4.OVTA Sites-Transects'!H2180</f>
        <v>0</v>
      </c>
      <c r="H2174" s="6">
        <f>'4.OVTA Sites-Transects'!I2180</f>
        <v>0</v>
      </c>
      <c r="I2174" s="193" t="str">
        <f t="shared" si="264"/>
        <v>-</v>
      </c>
      <c r="J2174" s="27" t="str">
        <f t="shared" si="265"/>
        <v>-</v>
      </c>
      <c r="K2174" s="27" t="str">
        <f t="shared" si="266"/>
        <v>-</v>
      </c>
      <c r="L2174" s="27" t="str">
        <f t="shared" si="267"/>
        <v>-</v>
      </c>
      <c r="M2174" s="27" t="str">
        <f t="shared" si="268"/>
        <v>-</v>
      </c>
      <c r="N2174" s="28">
        <f t="shared" si="269"/>
        <v>0</v>
      </c>
      <c r="O2174" s="28">
        <f t="shared" si="271"/>
        <v>0</v>
      </c>
      <c r="P2174" s="1" t="str">
        <f t="shared" si="270"/>
        <v>no</v>
      </c>
    </row>
    <row r="2175" spans="1:16" x14ac:dyDescent="0.25">
      <c r="A2175" s="6">
        <f>'4.OVTA Sites-Transects'!B2181</f>
        <v>0</v>
      </c>
      <c r="B2175" s="6">
        <f>'4.OVTA Sites-Transects'!C2181</f>
        <v>0</v>
      </c>
      <c r="C2175" s="6">
        <f>'4.OVTA Sites-Transects'!D2181</f>
        <v>0</v>
      </c>
      <c r="D2175" s="1">
        <f>'4.OVTA Sites-Transects'!E2181</f>
        <v>0</v>
      </c>
      <c r="E2175" s="1">
        <f>'4.OVTA Sites-Transects'!G2181</f>
        <v>0</v>
      </c>
      <c r="F2175" s="1">
        <f>'4.OVTA Sites-Transects'!F2181</f>
        <v>0</v>
      </c>
      <c r="G2175" s="6">
        <f>'4.OVTA Sites-Transects'!H2181</f>
        <v>0</v>
      </c>
      <c r="H2175" s="6">
        <f>'4.OVTA Sites-Transects'!I2181</f>
        <v>0</v>
      </c>
      <c r="I2175" s="193" t="str">
        <f t="shared" si="264"/>
        <v>-</v>
      </c>
      <c r="J2175" s="27" t="str">
        <f t="shared" si="265"/>
        <v>-</v>
      </c>
      <c r="K2175" s="27" t="str">
        <f t="shared" si="266"/>
        <v>-</v>
      </c>
      <c r="L2175" s="27" t="str">
        <f t="shared" si="267"/>
        <v>-</v>
      </c>
      <c r="M2175" s="27" t="str">
        <f t="shared" si="268"/>
        <v>-</v>
      </c>
      <c r="N2175" s="28">
        <f t="shared" si="269"/>
        <v>0</v>
      </c>
      <c r="O2175" s="28">
        <f t="shared" si="271"/>
        <v>0</v>
      </c>
      <c r="P2175" s="1" t="str">
        <f t="shared" si="270"/>
        <v>no</v>
      </c>
    </row>
    <row r="2176" spans="1:16" x14ac:dyDescent="0.25">
      <c r="A2176" s="6">
        <f>'4.OVTA Sites-Transects'!B2182</f>
        <v>0</v>
      </c>
      <c r="B2176" s="6">
        <f>'4.OVTA Sites-Transects'!C2182</f>
        <v>0</v>
      </c>
      <c r="C2176" s="6">
        <f>'4.OVTA Sites-Transects'!D2182</f>
        <v>0</v>
      </c>
      <c r="D2176" s="1">
        <f>'4.OVTA Sites-Transects'!E2182</f>
        <v>0</v>
      </c>
      <c r="E2176" s="1">
        <f>'4.OVTA Sites-Transects'!G2182</f>
        <v>0</v>
      </c>
      <c r="F2176" s="1">
        <f>'4.OVTA Sites-Transects'!F2182</f>
        <v>0</v>
      </c>
      <c r="G2176" s="6">
        <f>'4.OVTA Sites-Transects'!H2182</f>
        <v>0</v>
      </c>
      <c r="H2176" s="6">
        <f>'4.OVTA Sites-Transects'!I2182</f>
        <v>0</v>
      </c>
      <c r="I2176" s="193" t="str">
        <f t="shared" si="264"/>
        <v>-</v>
      </c>
      <c r="J2176" s="27" t="str">
        <f t="shared" si="265"/>
        <v>-</v>
      </c>
      <c r="K2176" s="27" t="str">
        <f t="shared" si="266"/>
        <v>-</v>
      </c>
      <c r="L2176" s="27" t="str">
        <f t="shared" si="267"/>
        <v>-</v>
      </c>
      <c r="M2176" s="27" t="str">
        <f t="shared" si="268"/>
        <v>-</v>
      </c>
      <c r="N2176" s="28">
        <f t="shared" si="269"/>
        <v>0</v>
      </c>
      <c r="O2176" s="28">
        <f t="shared" si="271"/>
        <v>0</v>
      </c>
      <c r="P2176" s="1" t="str">
        <f t="shared" si="270"/>
        <v>no</v>
      </c>
    </row>
    <row r="2177" spans="1:16" x14ac:dyDescent="0.25">
      <c r="A2177" s="6">
        <f>'4.OVTA Sites-Transects'!B2183</f>
        <v>0</v>
      </c>
      <c r="B2177" s="6">
        <f>'4.OVTA Sites-Transects'!C2183</f>
        <v>0</v>
      </c>
      <c r="C2177" s="6">
        <f>'4.OVTA Sites-Transects'!D2183</f>
        <v>0</v>
      </c>
      <c r="D2177" s="1">
        <f>'4.OVTA Sites-Transects'!E2183</f>
        <v>0</v>
      </c>
      <c r="E2177" s="1">
        <f>'4.OVTA Sites-Transects'!G2183</f>
        <v>0</v>
      </c>
      <c r="F2177" s="1">
        <f>'4.OVTA Sites-Transects'!F2183</f>
        <v>0</v>
      </c>
      <c r="G2177" s="6">
        <f>'4.OVTA Sites-Transects'!H2183</f>
        <v>0</v>
      </c>
      <c r="H2177" s="6">
        <f>'4.OVTA Sites-Transects'!I2183</f>
        <v>0</v>
      </c>
      <c r="I2177" s="193" t="str">
        <f t="shared" si="264"/>
        <v>-</v>
      </c>
      <c r="J2177" s="27" t="str">
        <f t="shared" si="265"/>
        <v>-</v>
      </c>
      <c r="K2177" s="27" t="str">
        <f t="shared" si="266"/>
        <v>-</v>
      </c>
      <c r="L2177" s="27" t="str">
        <f t="shared" si="267"/>
        <v>-</v>
      </c>
      <c r="M2177" s="27" t="str">
        <f t="shared" si="268"/>
        <v>-</v>
      </c>
      <c r="N2177" s="28">
        <f t="shared" si="269"/>
        <v>0</v>
      </c>
      <c r="O2177" s="28">
        <f t="shared" si="271"/>
        <v>0</v>
      </c>
      <c r="P2177" s="1" t="str">
        <f t="shared" si="270"/>
        <v>no</v>
      </c>
    </row>
    <row r="2178" spans="1:16" x14ac:dyDescent="0.25">
      <c r="A2178" s="6">
        <f>'4.OVTA Sites-Transects'!B2184</f>
        <v>0</v>
      </c>
      <c r="B2178" s="6">
        <f>'4.OVTA Sites-Transects'!C2184</f>
        <v>0</v>
      </c>
      <c r="C2178" s="6">
        <f>'4.OVTA Sites-Transects'!D2184</f>
        <v>0</v>
      </c>
      <c r="D2178" s="1">
        <f>'4.OVTA Sites-Transects'!E2184</f>
        <v>0</v>
      </c>
      <c r="E2178" s="1">
        <f>'4.OVTA Sites-Transects'!G2184</f>
        <v>0</v>
      </c>
      <c r="F2178" s="1">
        <f>'4.OVTA Sites-Transects'!F2184</f>
        <v>0</v>
      </c>
      <c r="G2178" s="6">
        <f>'4.OVTA Sites-Transects'!H2184</f>
        <v>0</v>
      </c>
      <c r="H2178" s="6">
        <f>'4.OVTA Sites-Transects'!I2184</f>
        <v>0</v>
      </c>
      <c r="I2178" s="193" t="str">
        <f t="shared" si="264"/>
        <v>-</v>
      </c>
      <c r="J2178" s="27" t="str">
        <f t="shared" si="265"/>
        <v>-</v>
      </c>
      <c r="K2178" s="27" t="str">
        <f t="shared" si="266"/>
        <v>-</v>
      </c>
      <c r="L2178" s="27" t="str">
        <f t="shared" si="267"/>
        <v>-</v>
      </c>
      <c r="M2178" s="27" t="str">
        <f t="shared" si="268"/>
        <v>-</v>
      </c>
      <c r="N2178" s="28">
        <f t="shared" si="269"/>
        <v>0</v>
      </c>
      <c r="O2178" s="28">
        <f t="shared" si="271"/>
        <v>0</v>
      </c>
      <c r="P2178" s="1" t="str">
        <f t="shared" si="270"/>
        <v>no</v>
      </c>
    </row>
    <row r="2179" spans="1:16" x14ac:dyDescent="0.25">
      <c r="A2179" s="6">
        <f>'4.OVTA Sites-Transects'!B2185</f>
        <v>0</v>
      </c>
      <c r="B2179" s="6">
        <f>'4.OVTA Sites-Transects'!C2185</f>
        <v>0</v>
      </c>
      <c r="C2179" s="6">
        <f>'4.OVTA Sites-Transects'!D2185</f>
        <v>0</v>
      </c>
      <c r="D2179" s="1">
        <f>'4.OVTA Sites-Transects'!E2185</f>
        <v>0</v>
      </c>
      <c r="E2179" s="1">
        <f>'4.OVTA Sites-Transects'!G2185</f>
        <v>0</v>
      </c>
      <c r="F2179" s="1">
        <f>'4.OVTA Sites-Transects'!F2185</f>
        <v>0</v>
      </c>
      <c r="G2179" s="6">
        <f>'4.OVTA Sites-Transects'!H2185</f>
        <v>0</v>
      </c>
      <c r="H2179" s="6">
        <f>'4.OVTA Sites-Transects'!I2185</f>
        <v>0</v>
      </c>
      <c r="I2179" s="193" t="str">
        <f t="shared" ref="I2179:I2242" si="272">IF(F2179="B", SUMIF(OVTA_Calcs_TMA, D2179, WeightingFactorMod), IF(F2179="C", SUMIF(OVTA_Calcs_TMA, D2179, WeightingFactorHigh), IF(F2179="D", SUMIF(OVTA_Calcs_TMA, D2179, WeightingFactorVeryHigh), "-")))</f>
        <v>-</v>
      </c>
      <c r="J2179" s="27" t="str">
        <f t="shared" ref="J2179:J2242" si="273">IF(ISNUMBER(AVERAGEIFS(AssessmentResultsLow, AssessmentResultsSites, $A2179,AssessmentIncluded, "yes")), I2179*AVERAGEIFS(AssessmentResultsLow, AssessmentResultsSites, $A2179,AssessmentIncluded, "yes"), "-")</f>
        <v>-</v>
      </c>
      <c r="K2179" s="27" t="str">
        <f t="shared" ref="K2179:K2242" si="274">IF(ISNUMBER(AVERAGEIFS(AssessmentResultsMod, AssessmentResultsSites, $A2179,AssessmentIncluded, "yes")), I2179*AVERAGEIFS(AssessmentResultsMod, AssessmentResultsSites, $A2179,AssessmentIncluded, "yes"), "-")</f>
        <v>-</v>
      </c>
      <c r="L2179" s="27" t="str">
        <f t="shared" ref="L2179:L2242" si="275">IF(ISNUMBER(AVERAGEIFS(AssessmentResultsHigh, AssessmentResultsSites, $A2179,AssessmentIncluded, "yes")), I2179*AVERAGEIFS(AssessmentResultsHigh, AssessmentResultsSites, $A2179,AssessmentIncluded, "yes"), "-")</f>
        <v>-</v>
      </c>
      <c r="M2179" s="27" t="str">
        <f t="shared" ref="M2179:M2242" si="276">IF(ISNUMBER(AVERAGEIFS(AssessmentResultsVeryHigh, AssessmentResultsSites, $A2179,AssessmentIncluded, "yes")), I2179*AVERAGEIFS(AssessmentResultsVeryHigh, AssessmentResultsSites, $A2179,AssessmentIncluded, "yes"), "-")</f>
        <v>-</v>
      </c>
      <c r="N2179" s="28">
        <f t="shared" ref="N2179:N2242" si="277">COUNTIFS(AssessmentResultsSites, A2179, AssessmentIncluded, "yes")</f>
        <v>0</v>
      </c>
      <c r="O2179" s="28">
        <f t="shared" si="271"/>
        <v>0</v>
      </c>
      <c r="P2179" s="1" t="str">
        <f t="shared" ref="P2179:P2242" si="278">IF(AND(G2179="Yes", N2179&gt;0), "yes", "no")</f>
        <v>no</v>
      </c>
    </row>
    <row r="2180" spans="1:16" x14ac:dyDescent="0.25">
      <c r="A2180" s="6">
        <f>'4.OVTA Sites-Transects'!B2186</f>
        <v>0</v>
      </c>
      <c r="B2180" s="6">
        <f>'4.OVTA Sites-Transects'!C2186</f>
        <v>0</v>
      </c>
      <c r="C2180" s="6">
        <f>'4.OVTA Sites-Transects'!D2186</f>
        <v>0</v>
      </c>
      <c r="D2180" s="1">
        <f>'4.OVTA Sites-Transects'!E2186</f>
        <v>0</v>
      </c>
      <c r="E2180" s="1">
        <f>'4.OVTA Sites-Transects'!G2186</f>
        <v>0</v>
      </c>
      <c r="F2180" s="1">
        <f>'4.OVTA Sites-Transects'!F2186</f>
        <v>0</v>
      </c>
      <c r="G2180" s="6">
        <f>'4.OVTA Sites-Transects'!H2186</f>
        <v>0</v>
      </c>
      <c r="H2180" s="6">
        <f>'4.OVTA Sites-Transects'!I2186</f>
        <v>0</v>
      </c>
      <c r="I2180" s="193" t="str">
        <f t="shared" si="272"/>
        <v>-</v>
      </c>
      <c r="J2180" s="27" t="str">
        <f t="shared" si="273"/>
        <v>-</v>
      </c>
      <c r="K2180" s="27" t="str">
        <f t="shared" si="274"/>
        <v>-</v>
      </c>
      <c r="L2180" s="27" t="str">
        <f t="shared" si="275"/>
        <v>-</v>
      </c>
      <c r="M2180" s="27" t="str">
        <f t="shared" si="276"/>
        <v>-</v>
      </c>
      <c r="N2180" s="28">
        <f t="shared" si="277"/>
        <v>0</v>
      </c>
      <c r="O2180" s="28">
        <f t="shared" ref="O2180:O2243" si="279">IF(P2180="yes", N2180, 0)</f>
        <v>0</v>
      </c>
      <c r="P2180" s="1" t="str">
        <f t="shared" si="278"/>
        <v>no</v>
      </c>
    </row>
    <row r="2181" spans="1:16" x14ac:dyDescent="0.25">
      <c r="A2181" s="6">
        <f>'4.OVTA Sites-Transects'!B2187</f>
        <v>0</v>
      </c>
      <c r="B2181" s="6">
        <f>'4.OVTA Sites-Transects'!C2187</f>
        <v>0</v>
      </c>
      <c r="C2181" s="6">
        <f>'4.OVTA Sites-Transects'!D2187</f>
        <v>0</v>
      </c>
      <c r="D2181" s="1">
        <f>'4.OVTA Sites-Transects'!E2187</f>
        <v>0</v>
      </c>
      <c r="E2181" s="1">
        <f>'4.OVTA Sites-Transects'!G2187</f>
        <v>0</v>
      </c>
      <c r="F2181" s="1">
        <f>'4.OVTA Sites-Transects'!F2187</f>
        <v>0</v>
      </c>
      <c r="G2181" s="6">
        <f>'4.OVTA Sites-Transects'!H2187</f>
        <v>0</v>
      </c>
      <c r="H2181" s="6">
        <f>'4.OVTA Sites-Transects'!I2187</f>
        <v>0</v>
      </c>
      <c r="I2181" s="193" t="str">
        <f t="shared" si="272"/>
        <v>-</v>
      </c>
      <c r="J2181" s="27" t="str">
        <f t="shared" si="273"/>
        <v>-</v>
      </c>
      <c r="K2181" s="27" t="str">
        <f t="shared" si="274"/>
        <v>-</v>
      </c>
      <c r="L2181" s="27" t="str">
        <f t="shared" si="275"/>
        <v>-</v>
      </c>
      <c r="M2181" s="27" t="str">
        <f t="shared" si="276"/>
        <v>-</v>
      </c>
      <c r="N2181" s="28">
        <f t="shared" si="277"/>
        <v>0</v>
      </c>
      <c r="O2181" s="28">
        <f t="shared" si="279"/>
        <v>0</v>
      </c>
      <c r="P2181" s="1" t="str">
        <f t="shared" si="278"/>
        <v>no</v>
      </c>
    </row>
    <row r="2182" spans="1:16" x14ac:dyDescent="0.25">
      <c r="A2182" s="6">
        <f>'4.OVTA Sites-Transects'!B2188</f>
        <v>0</v>
      </c>
      <c r="B2182" s="6">
        <f>'4.OVTA Sites-Transects'!C2188</f>
        <v>0</v>
      </c>
      <c r="C2182" s="6">
        <f>'4.OVTA Sites-Transects'!D2188</f>
        <v>0</v>
      </c>
      <c r="D2182" s="1">
        <f>'4.OVTA Sites-Transects'!E2188</f>
        <v>0</v>
      </c>
      <c r="E2182" s="1">
        <f>'4.OVTA Sites-Transects'!G2188</f>
        <v>0</v>
      </c>
      <c r="F2182" s="1">
        <f>'4.OVTA Sites-Transects'!F2188</f>
        <v>0</v>
      </c>
      <c r="G2182" s="6">
        <f>'4.OVTA Sites-Transects'!H2188</f>
        <v>0</v>
      </c>
      <c r="H2182" s="6">
        <f>'4.OVTA Sites-Transects'!I2188</f>
        <v>0</v>
      </c>
      <c r="I2182" s="193" t="str">
        <f t="shared" si="272"/>
        <v>-</v>
      </c>
      <c r="J2182" s="27" t="str">
        <f t="shared" si="273"/>
        <v>-</v>
      </c>
      <c r="K2182" s="27" t="str">
        <f t="shared" si="274"/>
        <v>-</v>
      </c>
      <c r="L2182" s="27" t="str">
        <f t="shared" si="275"/>
        <v>-</v>
      </c>
      <c r="M2182" s="27" t="str">
        <f t="shared" si="276"/>
        <v>-</v>
      </c>
      <c r="N2182" s="28">
        <f t="shared" si="277"/>
        <v>0</v>
      </c>
      <c r="O2182" s="28">
        <f t="shared" si="279"/>
        <v>0</v>
      </c>
      <c r="P2182" s="1" t="str">
        <f t="shared" si="278"/>
        <v>no</v>
      </c>
    </row>
    <row r="2183" spans="1:16" x14ac:dyDescent="0.25">
      <c r="A2183" s="6">
        <f>'4.OVTA Sites-Transects'!B2189</f>
        <v>0</v>
      </c>
      <c r="B2183" s="6">
        <f>'4.OVTA Sites-Transects'!C2189</f>
        <v>0</v>
      </c>
      <c r="C2183" s="6">
        <f>'4.OVTA Sites-Transects'!D2189</f>
        <v>0</v>
      </c>
      <c r="D2183" s="1">
        <f>'4.OVTA Sites-Transects'!E2189</f>
        <v>0</v>
      </c>
      <c r="E2183" s="1">
        <f>'4.OVTA Sites-Transects'!G2189</f>
        <v>0</v>
      </c>
      <c r="F2183" s="1">
        <f>'4.OVTA Sites-Transects'!F2189</f>
        <v>0</v>
      </c>
      <c r="G2183" s="6">
        <f>'4.OVTA Sites-Transects'!H2189</f>
        <v>0</v>
      </c>
      <c r="H2183" s="6">
        <f>'4.OVTA Sites-Transects'!I2189</f>
        <v>0</v>
      </c>
      <c r="I2183" s="193" t="str">
        <f t="shared" si="272"/>
        <v>-</v>
      </c>
      <c r="J2183" s="27" t="str">
        <f t="shared" si="273"/>
        <v>-</v>
      </c>
      <c r="K2183" s="27" t="str">
        <f t="shared" si="274"/>
        <v>-</v>
      </c>
      <c r="L2183" s="27" t="str">
        <f t="shared" si="275"/>
        <v>-</v>
      </c>
      <c r="M2183" s="27" t="str">
        <f t="shared" si="276"/>
        <v>-</v>
      </c>
      <c r="N2183" s="28">
        <f t="shared" si="277"/>
        <v>0</v>
      </c>
      <c r="O2183" s="28">
        <f t="shared" si="279"/>
        <v>0</v>
      </c>
      <c r="P2183" s="1" t="str">
        <f t="shared" si="278"/>
        <v>no</v>
      </c>
    </row>
    <row r="2184" spans="1:16" x14ac:dyDescent="0.25">
      <c r="A2184" s="6">
        <f>'4.OVTA Sites-Transects'!B2190</f>
        <v>0</v>
      </c>
      <c r="B2184" s="6">
        <f>'4.OVTA Sites-Transects'!C2190</f>
        <v>0</v>
      </c>
      <c r="C2184" s="6">
        <f>'4.OVTA Sites-Transects'!D2190</f>
        <v>0</v>
      </c>
      <c r="D2184" s="1">
        <f>'4.OVTA Sites-Transects'!E2190</f>
        <v>0</v>
      </c>
      <c r="E2184" s="1">
        <f>'4.OVTA Sites-Transects'!G2190</f>
        <v>0</v>
      </c>
      <c r="F2184" s="1">
        <f>'4.OVTA Sites-Transects'!F2190</f>
        <v>0</v>
      </c>
      <c r="G2184" s="6">
        <f>'4.OVTA Sites-Transects'!H2190</f>
        <v>0</v>
      </c>
      <c r="H2184" s="6">
        <f>'4.OVTA Sites-Transects'!I2190</f>
        <v>0</v>
      </c>
      <c r="I2184" s="193" t="str">
        <f t="shared" si="272"/>
        <v>-</v>
      </c>
      <c r="J2184" s="27" t="str">
        <f t="shared" si="273"/>
        <v>-</v>
      </c>
      <c r="K2184" s="27" t="str">
        <f t="shared" si="274"/>
        <v>-</v>
      </c>
      <c r="L2184" s="27" t="str">
        <f t="shared" si="275"/>
        <v>-</v>
      </c>
      <c r="M2184" s="27" t="str">
        <f t="shared" si="276"/>
        <v>-</v>
      </c>
      <c r="N2184" s="28">
        <f t="shared" si="277"/>
        <v>0</v>
      </c>
      <c r="O2184" s="28">
        <f t="shared" si="279"/>
        <v>0</v>
      </c>
      <c r="P2184" s="1" t="str">
        <f t="shared" si="278"/>
        <v>no</v>
      </c>
    </row>
    <row r="2185" spans="1:16" x14ac:dyDescent="0.25">
      <c r="A2185" s="6">
        <f>'4.OVTA Sites-Transects'!B2191</f>
        <v>0</v>
      </c>
      <c r="B2185" s="6">
        <f>'4.OVTA Sites-Transects'!C2191</f>
        <v>0</v>
      </c>
      <c r="C2185" s="6">
        <f>'4.OVTA Sites-Transects'!D2191</f>
        <v>0</v>
      </c>
      <c r="D2185" s="1">
        <f>'4.OVTA Sites-Transects'!E2191</f>
        <v>0</v>
      </c>
      <c r="E2185" s="1">
        <f>'4.OVTA Sites-Transects'!G2191</f>
        <v>0</v>
      </c>
      <c r="F2185" s="1">
        <f>'4.OVTA Sites-Transects'!F2191</f>
        <v>0</v>
      </c>
      <c r="G2185" s="6">
        <f>'4.OVTA Sites-Transects'!H2191</f>
        <v>0</v>
      </c>
      <c r="H2185" s="6">
        <f>'4.OVTA Sites-Transects'!I2191</f>
        <v>0</v>
      </c>
      <c r="I2185" s="193" t="str">
        <f t="shared" si="272"/>
        <v>-</v>
      </c>
      <c r="J2185" s="27" t="str">
        <f t="shared" si="273"/>
        <v>-</v>
      </c>
      <c r="K2185" s="27" t="str">
        <f t="shared" si="274"/>
        <v>-</v>
      </c>
      <c r="L2185" s="27" t="str">
        <f t="shared" si="275"/>
        <v>-</v>
      </c>
      <c r="M2185" s="27" t="str">
        <f t="shared" si="276"/>
        <v>-</v>
      </c>
      <c r="N2185" s="28">
        <f t="shared" si="277"/>
        <v>0</v>
      </c>
      <c r="O2185" s="28">
        <f t="shared" si="279"/>
        <v>0</v>
      </c>
      <c r="P2185" s="1" t="str">
        <f t="shared" si="278"/>
        <v>no</v>
      </c>
    </row>
    <row r="2186" spans="1:16" x14ac:dyDescent="0.25">
      <c r="A2186" s="6">
        <f>'4.OVTA Sites-Transects'!B2192</f>
        <v>0</v>
      </c>
      <c r="B2186" s="6">
        <f>'4.OVTA Sites-Transects'!C2192</f>
        <v>0</v>
      </c>
      <c r="C2186" s="6">
        <f>'4.OVTA Sites-Transects'!D2192</f>
        <v>0</v>
      </c>
      <c r="D2186" s="1">
        <f>'4.OVTA Sites-Transects'!E2192</f>
        <v>0</v>
      </c>
      <c r="E2186" s="1">
        <f>'4.OVTA Sites-Transects'!G2192</f>
        <v>0</v>
      </c>
      <c r="F2186" s="1">
        <f>'4.OVTA Sites-Transects'!F2192</f>
        <v>0</v>
      </c>
      <c r="G2186" s="6">
        <f>'4.OVTA Sites-Transects'!H2192</f>
        <v>0</v>
      </c>
      <c r="H2186" s="6">
        <f>'4.OVTA Sites-Transects'!I2192</f>
        <v>0</v>
      </c>
      <c r="I2186" s="193" t="str">
        <f t="shared" si="272"/>
        <v>-</v>
      </c>
      <c r="J2186" s="27" t="str">
        <f t="shared" si="273"/>
        <v>-</v>
      </c>
      <c r="K2186" s="27" t="str">
        <f t="shared" si="274"/>
        <v>-</v>
      </c>
      <c r="L2186" s="27" t="str">
        <f t="shared" si="275"/>
        <v>-</v>
      </c>
      <c r="M2186" s="27" t="str">
        <f t="shared" si="276"/>
        <v>-</v>
      </c>
      <c r="N2186" s="28">
        <f t="shared" si="277"/>
        <v>0</v>
      </c>
      <c r="O2186" s="28">
        <f t="shared" si="279"/>
        <v>0</v>
      </c>
      <c r="P2186" s="1" t="str">
        <f t="shared" si="278"/>
        <v>no</v>
      </c>
    </row>
    <row r="2187" spans="1:16" x14ac:dyDescent="0.25">
      <c r="A2187" s="6">
        <f>'4.OVTA Sites-Transects'!B2193</f>
        <v>0</v>
      </c>
      <c r="B2187" s="6">
        <f>'4.OVTA Sites-Transects'!C2193</f>
        <v>0</v>
      </c>
      <c r="C2187" s="6">
        <f>'4.OVTA Sites-Transects'!D2193</f>
        <v>0</v>
      </c>
      <c r="D2187" s="1">
        <f>'4.OVTA Sites-Transects'!E2193</f>
        <v>0</v>
      </c>
      <c r="E2187" s="1">
        <f>'4.OVTA Sites-Transects'!G2193</f>
        <v>0</v>
      </c>
      <c r="F2187" s="1">
        <f>'4.OVTA Sites-Transects'!F2193</f>
        <v>0</v>
      </c>
      <c r="G2187" s="6">
        <f>'4.OVTA Sites-Transects'!H2193</f>
        <v>0</v>
      </c>
      <c r="H2187" s="6">
        <f>'4.OVTA Sites-Transects'!I2193</f>
        <v>0</v>
      </c>
      <c r="I2187" s="193" t="str">
        <f t="shared" si="272"/>
        <v>-</v>
      </c>
      <c r="J2187" s="27" t="str">
        <f t="shared" si="273"/>
        <v>-</v>
      </c>
      <c r="K2187" s="27" t="str">
        <f t="shared" si="274"/>
        <v>-</v>
      </c>
      <c r="L2187" s="27" t="str">
        <f t="shared" si="275"/>
        <v>-</v>
      </c>
      <c r="M2187" s="27" t="str">
        <f t="shared" si="276"/>
        <v>-</v>
      </c>
      <c r="N2187" s="28">
        <f t="shared" si="277"/>
        <v>0</v>
      </c>
      <c r="O2187" s="28">
        <f t="shared" si="279"/>
        <v>0</v>
      </c>
      <c r="P2187" s="1" t="str">
        <f t="shared" si="278"/>
        <v>no</v>
      </c>
    </row>
    <row r="2188" spans="1:16" x14ac:dyDescent="0.25">
      <c r="A2188" s="6">
        <f>'4.OVTA Sites-Transects'!B2194</f>
        <v>0</v>
      </c>
      <c r="B2188" s="6">
        <f>'4.OVTA Sites-Transects'!C2194</f>
        <v>0</v>
      </c>
      <c r="C2188" s="6">
        <f>'4.OVTA Sites-Transects'!D2194</f>
        <v>0</v>
      </c>
      <c r="D2188" s="1">
        <f>'4.OVTA Sites-Transects'!E2194</f>
        <v>0</v>
      </c>
      <c r="E2188" s="1">
        <f>'4.OVTA Sites-Transects'!G2194</f>
        <v>0</v>
      </c>
      <c r="F2188" s="1">
        <f>'4.OVTA Sites-Transects'!F2194</f>
        <v>0</v>
      </c>
      <c r="G2188" s="6">
        <f>'4.OVTA Sites-Transects'!H2194</f>
        <v>0</v>
      </c>
      <c r="H2188" s="6">
        <f>'4.OVTA Sites-Transects'!I2194</f>
        <v>0</v>
      </c>
      <c r="I2188" s="193" t="str">
        <f t="shared" si="272"/>
        <v>-</v>
      </c>
      <c r="J2188" s="27" t="str">
        <f t="shared" si="273"/>
        <v>-</v>
      </c>
      <c r="K2188" s="27" t="str">
        <f t="shared" si="274"/>
        <v>-</v>
      </c>
      <c r="L2188" s="27" t="str">
        <f t="shared" si="275"/>
        <v>-</v>
      </c>
      <c r="M2188" s="27" t="str">
        <f t="shared" si="276"/>
        <v>-</v>
      </c>
      <c r="N2188" s="28">
        <f t="shared" si="277"/>
        <v>0</v>
      </c>
      <c r="O2188" s="28">
        <f t="shared" si="279"/>
        <v>0</v>
      </c>
      <c r="P2188" s="1" t="str">
        <f t="shared" si="278"/>
        <v>no</v>
      </c>
    </row>
    <row r="2189" spans="1:16" x14ac:dyDescent="0.25">
      <c r="A2189" s="6">
        <f>'4.OVTA Sites-Transects'!B2195</f>
        <v>0</v>
      </c>
      <c r="B2189" s="6">
        <f>'4.OVTA Sites-Transects'!C2195</f>
        <v>0</v>
      </c>
      <c r="C2189" s="6">
        <f>'4.OVTA Sites-Transects'!D2195</f>
        <v>0</v>
      </c>
      <c r="D2189" s="1">
        <f>'4.OVTA Sites-Transects'!E2195</f>
        <v>0</v>
      </c>
      <c r="E2189" s="1">
        <f>'4.OVTA Sites-Transects'!G2195</f>
        <v>0</v>
      </c>
      <c r="F2189" s="1">
        <f>'4.OVTA Sites-Transects'!F2195</f>
        <v>0</v>
      </c>
      <c r="G2189" s="6">
        <f>'4.OVTA Sites-Transects'!H2195</f>
        <v>0</v>
      </c>
      <c r="H2189" s="6">
        <f>'4.OVTA Sites-Transects'!I2195</f>
        <v>0</v>
      </c>
      <c r="I2189" s="193" t="str">
        <f t="shared" si="272"/>
        <v>-</v>
      </c>
      <c r="J2189" s="27" t="str">
        <f t="shared" si="273"/>
        <v>-</v>
      </c>
      <c r="K2189" s="27" t="str">
        <f t="shared" si="274"/>
        <v>-</v>
      </c>
      <c r="L2189" s="27" t="str">
        <f t="shared" si="275"/>
        <v>-</v>
      </c>
      <c r="M2189" s="27" t="str">
        <f t="shared" si="276"/>
        <v>-</v>
      </c>
      <c r="N2189" s="28">
        <f t="shared" si="277"/>
        <v>0</v>
      </c>
      <c r="O2189" s="28">
        <f t="shared" si="279"/>
        <v>0</v>
      </c>
      <c r="P2189" s="1" t="str">
        <f t="shared" si="278"/>
        <v>no</v>
      </c>
    </row>
    <row r="2190" spans="1:16" x14ac:dyDescent="0.25">
      <c r="A2190" s="6">
        <f>'4.OVTA Sites-Transects'!B2196</f>
        <v>0</v>
      </c>
      <c r="B2190" s="6">
        <f>'4.OVTA Sites-Transects'!C2196</f>
        <v>0</v>
      </c>
      <c r="C2190" s="6">
        <f>'4.OVTA Sites-Transects'!D2196</f>
        <v>0</v>
      </c>
      <c r="D2190" s="1">
        <f>'4.OVTA Sites-Transects'!E2196</f>
        <v>0</v>
      </c>
      <c r="E2190" s="1">
        <f>'4.OVTA Sites-Transects'!G2196</f>
        <v>0</v>
      </c>
      <c r="F2190" s="1">
        <f>'4.OVTA Sites-Transects'!F2196</f>
        <v>0</v>
      </c>
      <c r="G2190" s="6">
        <f>'4.OVTA Sites-Transects'!H2196</f>
        <v>0</v>
      </c>
      <c r="H2190" s="6">
        <f>'4.OVTA Sites-Transects'!I2196</f>
        <v>0</v>
      </c>
      <c r="I2190" s="193" t="str">
        <f t="shared" si="272"/>
        <v>-</v>
      </c>
      <c r="J2190" s="27" t="str">
        <f t="shared" si="273"/>
        <v>-</v>
      </c>
      <c r="K2190" s="27" t="str">
        <f t="shared" si="274"/>
        <v>-</v>
      </c>
      <c r="L2190" s="27" t="str">
        <f t="shared" si="275"/>
        <v>-</v>
      </c>
      <c r="M2190" s="27" t="str">
        <f t="shared" si="276"/>
        <v>-</v>
      </c>
      <c r="N2190" s="28">
        <f t="shared" si="277"/>
        <v>0</v>
      </c>
      <c r="O2190" s="28">
        <f t="shared" si="279"/>
        <v>0</v>
      </c>
      <c r="P2190" s="1" t="str">
        <f t="shared" si="278"/>
        <v>no</v>
      </c>
    </row>
    <row r="2191" spans="1:16" x14ac:dyDescent="0.25">
      <c r="A2191" s="6">
        <f>'4.OVTA Sites-Transects'!B2197</f>
        <v>0</v>
      </c>
      <c r="B2191" s="6">
        <f>'4.OVTA Sites-Transects'!C2197</f>
        <v>0</v>
      </c>
      <c r="C2191" s="6">
        <f>'4.OVTA Sites-Transects'!D2197</f>
        <v>0</v>
      </c>
      <c r="D2191" s="1">
        <f>'4.OVTA Sites-Transects'!E2197</f>
        <v>0</v>
      </c>
      <c r="E2191" s="1">
        <f>'4.OVTA Sites-Transects'!G2197</f>
        <v>0</v>
      </c>
      <c r="F2191" s="1">
        <f>'4.OVTA Sites-Transects'!F2197</f>
        <v>0</v>
      </c>
      <c r="G2191" s="6">
        <f>'4.OVTA Sites-Transects'!H2197</f>
        <v>0</v>
      </c>
      <c r="H2191" s="6">
        <f>'4.OVTA Sites-Transects'!I2197</f>
        <v>0</v>
      </c>
      <c r="I2191" s="193" t="str">
        <f t="shared" si="272"/>
        <v>-</v>
      </c>
      <c r="J2191" s="27" t="str">
        <f t="shared" si="273"/>
        <v>-</v>
      </c>
      <c r="K2191" s="27" t="str">
        <f t="shared" si="274"/>
        <v>-</v>
      </c>
      <c r="L2191" s="27" t="str">
        <f t="shared" si="275"/>
        <v>-</v>
      </c>
      <c r="M2191" s="27" t="str">
        <f t="shared" si="276"/>
        <v>-</v>
      </c>
      <c r="N2191" s="28">
        <f t="shared" si="277"/>
        <v>0</v>
      </c>
      <c r="O2191" s="28">
        <f t="shared" si="279"/>
        <v>0</v>
      </c>
      <c r="P2191" s="1" t="str">
        <f t="shared" si="278"/>
        <v>no</v>
      </c>
    </row>
    <row r="2192" spans="1:16" x14ac:dyDescent="0.25">
      <c r="A2192" s="6">
        <f>'4.OVTA Sites-Transects'!B2198</f>
        <v>0</v>
      </c>
      <c r="B2192" s="6">
        <f>'4.OVTA Sites-Transects'!C2198</f>
        <v>0</v>
      </c>
      <c r="C2192" s="6">
        <f>'4.OVTA Sites-Transects'!D2198</f>
        <v>0</v>
      </c>
      <c r="D2192" s="1">
        <f>'4.OVTA Sites-Transects'!E2198</f>
        <v>0</v>
      </c>
      <c r="E2192" s="1">
        <f>'4.OVTA Sites-Transects'!G2198</f>
        <v>0</v>
      </c>
      <c r="F2192" s="1">
        <f>'4.OVTA Sites-Transects'!F2198</f>
        <v>0</v>
      </c>
      <c r="G2192" s="6">
        <f>'4.OVTA Sites-Transects'!H2198</f>
        <v>0</v>
      </c>
      <c r="H2192" s="6">
        <f>'4.OVTA Sites-Transects'!I2198</f>
        <v>0</v>
      </c>
      <c r="I2192" s="193" t="str">
        <f t="shared" si="272"/>
        <v>-</v>
      </c>
      <c r="J2192" s="27" t="str">
        <f t="shared" si="273"/>
        <v>-</v>
      </c>
      <c r="K2192" s="27" t="str">
        <f t="shared" si="274"/>
        <v>-</v>
      </c>
      <c r="L2192" s="27" t="str">
        <f t="shared" si="275"/>
        <v>-</v>
      </c>
      <c r="M2192" s="27" t="str">
        <f t="shared" si="276"/>
        <v>-</v>
      </c>
      <c r="N2192" s="28">
        <f t="shared" si="277"/>
        <v>0</v>
      </c>
      <c r="O2192" s="28">
        <f t="shared" si="279"/>
        <v>0</v>
      </c>
      <c r="P2192" s="1" t="str">
        <f t="shared" si="278"/>
        <v>no</v>
      </c>
    </row>
    <row r="2193" spans="1:16" x14ac:dyDescent="0.25">
      <c r="A2193" s="6">
        <f>'4.OVTA Sites-Transects'!B2199</f>
        <v>0</v>
      </c>
      <c r="B2193" s="6">
        <f>'4.OVTA Sites-Transects'!C2199</f>
        <v>0</v>
      </c>
      <c r="C2193" s="6">
        <f>'4.OVTA Sites-Transects'!D2199</f>
        <v>0</v>
      </c>
      <c r="D2193" s="1">
        <f>'4.OVTA Sites-Transects'!E2199</f>
        <v>0</v>
      </c>
      <c r="E2193" s="1">
        <f>'4.OVTA Sites-Transects'!G2199</f>
        <v>0</v>
      </c>
      <c r="F2193" s="1">
        <f>'4.OVTA Sites-Transects'!F2199</f>
        <v>0</v>
      </c>
      <c r="G2193" s="6">
        <f>'4.OVTA Sites-Transects'!H2199</f>
        <v>0</v>
      </c>
      <c r="H2193" s="6">
        <f>'4.OVTA Sites-Transects'!I2199</f>
        <v>0</v>
      </c>
      <c r="I2193" s="193" t="str">
        <f t="shared" si="272"/>
        <v>-</v>
      </c>
      <c r="J2193" s="27" t="str">
        <f t="shared" si="273"/>
        <v>-</v>
      </c>
      <c r="K2193" s="27" t="str">
        <f t="shared" si="274"/>
        <v>-</v>
      </c>
      <c r="L2193" s="27" t="str">
        <f t="shared" si="275"/>
        <v>-</v>
      </c>
      <c r="M2193" s="27" t="str">
        <f t="shared" si="276"/>
        <v>-</v>
      </c>
      <c r="N2193" s="28">
        <f t="shared" si="277"/>
        <v>0</v>
      </c>
      <c r="O2193" s="28">
        <f t="shared" si="279"/>
        <v>0</v>
      </c>
      <c r="P2193" s="1" t="str">
        <f t="shared" si="278"/>
        <v>no</v>
      </c>
    </row>
    <row r="2194" spans="1:16" x14ac:dyDescent="0.25">
      <c r="A2194" s="6">
        <f>'4.OVTA Sites-Transects'!B2200</f>
        <v>0</v>
      </c>
      <c r="B2194" s="6">
        <f>'4.OVTA Sites-Transects'!C2200</f>
        <v>0</v>
      </c>
      <c r="C2194" s="6">
        <f>'4.OVTA Sites-Transects'!D2200</f>
        <v>0</v>
      </c>
      <c r="D2194" s="1">
        <f>'4.OVTA Sites-Transects'!E2200</f>
        <v>0</v>
      </c>
      <c r="E2194" s="1">
        <f>'4.OVTA Sites-Transects'!G2200</f>
        <v>0</v>
      </c>
      <c r="F2194" s="1">
        <f>'4.OVTA Sites-Transects'!F2200</f>
        <v>0</v>
      </c>
      <c r="G2194" s="6">
        <f>'4.OVTA Sites-Transects'!H2200</f>
        <v>0</v>
      </c>
      <c r="H2194" s="6">
        <f>'4.OVTA Sites-Transects'!I2200</f>
        <v>0</v>
      </c>
      <c r="I2194" s="193" t="str">
        <f t="shared" si="272"/>
        <v>-</v>
      </c>
      <c r="J2194" s="27" t="str">
        <f t="shared" si="273"/>
        <v>-</v>
      </c>
      <c r="K2194" s="27" t="str">
        <f t="shared" si="274"/>
        <v>-</v>
      </c>
      <c r="L2194" s="27" t="str">
        <f t="shared" si="275"/>
        <v>-</v>
      </c>
      <c r="M2194" s="27" t="str">
        <f t="shared" si="276"/>
        <v>-</v>
      </c>
      <c r="N2194" s="28">
        <f t="shared" si="277"/>
        <v>0</v>
      </c>
      <c r="O2194" s="28">
        <f t="shared" si="279"/>
        <v>0</v>
      </c>
      <c r="P2194" s="1" t="str">
        <f t="shared" si="278"/>
        <v>no</v>
      </c>
    </row>
    <row r="2195" spans="1:16" x14ac:dyDescent="0.25">
      <c r="A2195" s="6">
        <f>'4.OVTA Sites-Transects'!B2201</f>
        <v>0</v>
      </c>
      <c r="B2195" s="6">
        <f>'4.OVTA Sites-Transects'!C2201</f>
        <v>0</v>
      </c>
      <c r="C2195" s="6">
        <f>'4.OVTA Sites-Transects'!D2201</f>
        <v>0</v>
      </c>
      <c r="D2195" s="1">
        <f>'4.OVTA Sites-Transects'!E2201</f>
        <v>0</v>
      </c>
      <c r="E2195" s="1">
        <f>'4.OVTA Sites-Transects'!G2201</f>
        <v>0</v>
      </c>
      <c r="F2195" s="1">
        <f>'4.OVTA Sites-Transects'!F2201</f>
        <v>0</v>
      </c>
      <c r="G2195" s="6">
        <f>'4.OVTA Sites-Transects'!H2201</f>
        <v>0</v>
      </c>
      <c r="H2195" s="6">
        <f>'4.OVTA Sites-Transects'!I2201</f>
        <v>0</v>
      </c>
      <c r="I2195" s="193" t="str">
        <f t="shared" si="272"/>
        <v>-</v>
      </c>
      <c r="J2195" s="27" t="str">
        <f t="shared" si="273"/>
        <v>-</v>
      </c>
      <c r="K2195" s="27" t="str">
        <f t="shared" si="274"/>
        <v>-</v>
      </c>
      <c r="L2195" s="27" t="str">
        <f t="shared" si="275"/>
        <v>-</v>
      </c>
      <c r="M2195" s="27" t="str">
        <f t="shared" si="276"/>
        <v>-</v>
      </c>
      <c r="N2195" s="28">
        <f t="shared" si="277"/>
        <v>0</v>
      </c>
      <c r="O2195" s="28">
        <f t="shared" si="279"/>
        <v>0</v>
      </c>
      <c r="P2195" s="1" t="str">
        <f t="shared" si="278"/>
        <v>no</v>
      </c>
    </row>
    <row r="2196" spans="1:16" x14ac:dyDescent="0.25">
      <c r="A2196" s="6">
        <f>'4.OVTA Sites-Transects'!B2202</f>
        <v>0</v>
      </c>
      <c r="B2196" s="6">
        <f>'4.OVTA Sites-Transects'!C2202</f>
        <v>0</v>
      </c>
      <c r="C2196" s="6">
        <f>'4.OVTA Sites-Transects'!D2202</f>
        <v>0</v>
      </c>
      <c r="D2196" s="1">
        <f>'4.OVTA Sites-Transects'!E2202</f>
        <v>0</v>
      </c>
      <c r="E2196" s="1">
        <f>'4.OVTA Sites-Transects'!G2202</f>
        <v>0</v>
      </c>
      <c r="F2196" s="1">
        <f>'4.OVTA Sites-Transects'!F2202</f>
        <v>0</v>
      </c>
      <c r="G2196" s="6">
        <f>'4.OVTA Sites-Transects'!H2202</f>
        <v>0</v>
      </c>
      <c r="H2196" s="6">
        <f>'4.OVTA Sites-Transects'!I2202</f>
        <v>0</v>
      </c>
      <c r="I2196" s="193" t="str">
        <f t="shared" si="272"/>
        <v>-</v>
      </c>
      <c r="J2196" s="27" t="str">
        <f t="shared" si="273"/>
        <v>-</v>
      </c>
      <c r="K2196" s="27" t="str">
        <f t="shared" si="274"/>
        <v>-</v>
      </c>
      <c r="L2196" s="27" t="str">
        <f t="shared" si="275"/>
        <v>-</v>
      </c>
      <c r="M2196" s="27" t="str">
        <f t="shared" si="276"/>
        <v>-</v>
      </c>
      <c r="N2196" s="28">
        <f t="shared" si="277"/>
        <v>0</v>
      </c>
      <c r="O2196" s="28">
        <f t="shared" si="279"/>
        <v>0</v>
      </c>
      <c r="P2196" s="1" t="str">
        <f t="shared" si="278"/>
        <v>no</v>
      </c>
    </row>
    <row r="2197" spans="1:16" x14ac:dyDescent="0.25">
      <c r="A2197" s="6">
        <f>'4.OVTA Sites-Transects'!B2203</f>
        <v>0</v>
      </c>
      <c r="B2197" s="6">
        <f>'4.OVTA Sites-Transects'!C2203</f>
        <v>0</v>
      </c>
      <c r="C2197" s="6">
        <f>'4.OVTA Sites-Transects'!D2203</f>
        <v>0</v>
      </c>
      <c r="D2197" s="1">
        <f>'4.OVTA Sites-Transects'!E2203</f>
        <v>0</v>
      </c>
      <c r="E2197" s="1">
        <f>'4.OVTA Sites-Transects'!G2203</f>
        <v>0</v>
      </c>
      <c r="F2197" s="1">
        <f>'4.OVTA Sites-Transects'!F2203</f>
        <v>0</v>
      </c>
      <c r="G2197" s="6">
        <f>'4.OVTA Sites-Transects'!H2203</f>
        <v>0</v>
      </c>
      <c r="H2197" s="6">
        <f>'4.OVTA Sites-Transects'!I2203</f>
        <v>0</v>
      </c>
      <c r="I2197" s="193" t="str">
        <f t="shared" si="272"/>
        <v>-</v>
      </c>
      <c r="J2197" s="27" t="str">
        <f t="shared" si="273"/>
        <v>-</v>
      </c>
      <c r="K2197" s="27" t="str">
        <f t="shared" si="274"/>
        <v>-</v>
      </c>
      <c r="L2197" s="27" t="str">
        <f t="shared" si="275"/>
        <v>-</v>
      </c>
      <c r="M2197" s="27" t="str">
        <f t="shared" si="276"/>
        <v>-</v>
      </c>
      <c r="N2197" s="28">
        <f t="shared" si="277"/>
        <v>0</v>
      </c>
      <c r="O2197" s="28">
        <f t="shared" si="279"/>
        <v>0</v>
      </c>
      <c r="P2197" s="1" t="str">
        <f t="shared" si="278"/>
        <v>no</v>
      </c>
    </row>
    <row r="2198" spans="1:16" x14ac:dyDescent="0.25">
      <c r="A2198" s="6">
        <f>'4.OVTA Sites-Transects'!B2204</f>
        <v>0</v>
      </c>
      <c r="B2198" s="6">
        <f>'4.OVTA Sites-Transects'!C2204</f>
        <v>0</v>
      </c>
      <c r="C2198" s="6">
        <f>'4.OVTA Sites-Transects'!D2204</f>
        <v>0</v>
      </c>
      <c r="D2198" s="1">
        <f>'4.OVTA Sites-Transects'!E2204</f>
        <v>0</v>
      </c>
      <c r="E2198" s="1">
        <f>'4.OVTA Sites-Transects'!G2204</f>
        <v>0</v>
      </c>
      <c r="F2198" s="1">
        <f>'4.OVTA Sites-Transects'!F2204</f>
        <v>0</v>
      </c>
      <c r="G2198" s="6">
        <f>'4.OVTA Sites-Transects'!H2204</f>
        <v>0</v>
      </c>
      <c r="H2198" s="6">
        <f>'4.OVTA Sites-Transects'!I2204</f>
        <v>0</v>
      </c>
      <c r="I2198" s="193" t="str">
        <f t="shared" si="272"/>
        <v>-</v>
      </c>
      <c r="J2198" s="27" t="str">
        <f t="shared" si="273"/>
        <v>-</v>
      </c>
      <c r="K2198" s="27" t="str">
        <f t="shared" si="274"/>
        <v>-</v>
      </c>
      <c r="L2198" s="27" t="str">
        <f t="shared" si="275"/>
        <v>-</v>
      </c>
      <c r="M2198" s="27" t="str">
        <f t="shared" si="276"/>
        <v>-</v>
      </c>
      <c r="N2198" s="28">
        <f t="shared" si="277"/>
        <v>0</v>
      </c>
      <c r="O2198" s="28">
        <f t="shared" si="279"/>
        <v>0</v>
      </c>
      <c r="P2198" s="1" t="str">
        <f t="shared" si="278"/>
        <v>no</v>
      </c>
    </row>
    <row r="2199" spans="1:16" x14ac:dyDescent="0.25">
      <c r="A2199" s="6">
        <f>'4.OVTA Sites-Transects'!B2205</f>
        <v>0</v>
      </c>
      <c r="B2199" s="6">
        <f>'4.OVTA Sites-Transects'!C2205</f>
        <v>0</v>
      </c>
      <c r="C2199" s="6">
        <f>'4.OVTA Sites-Transects'!D2205</f>
        <v>0</v>
      </c>
      <c r="D2199" s="1">
        <f>'4.OVTA Sites-Transects'!E2205</f>
        <v>0</v>
      </c>
      <c r="E2199" s="1">
        <f>'4.OVTA Sites-Transects'!G2205</f>
        <v>0</v>
      </c>
      <c r="F2199" s="1">
        <f>'4.OVTA Sites-Transects'!F2205</f>
        <v>0</v>
      </c>
      <c r="G2199" s="6">
        <f>'4.OVTA Sites-Transects'!H2205</f>
        <v>0</v>
      </c>
      <c r="H2199" s="6">
        <f>'4.OVTA Sites-Transects'!I2205</f>
        <v>0</v>
      </c>
      <c r="I2199" s="193" t="str">
        <f t="shared" si="272"/>
        <v>-</v>
      </c>
      <c r="J2199" s="27" t="str">
        <f t="shared" si="273"/>
        <v>-</v>
      </c>
      <c r="K2199" s="27" t="str">
        <f t="shared" si="274"/>
        <v>-</v>
      </c>
      <c r="L2199" s="27" t="str">
        <f t="shared" si="275"/>
        <v>-</v>
      </c>
      <c r="M2199" s="27" t="str">
        <f t="shared" si="276"/>
        <v>-</v>
      </c>
      <c r="N2199" s="28">
        <f t="shared" si="277"/>
        <v>0</v>
      </c>
      <c r="O2199" s="28">
        <f t="shared" si="279"/>
        <v>0</v>
      </c>
      <c r="P2199" s="1" t="str">
        <f t="shared" si="278"/>
        <v>no</v>
      </c>
    </row>
    <row r="2200" spans="1:16" x14ac:dyDescent="0.25">
      <c r="A2200" s="6">
        <f>'4.OVTA Sites-Transects'!B2206</f>
        <v>0</v>
      </c>
      <c r="B2200" s="6">
        <f>'4.OVTA Sites-Transects'!C2206</f>
        <v>0</v>
      </c>
      <c r="C2200" s="6">
        <f>'4.OVTA Sites-Transects'!D2206</f>
        <v>0</v>
      </c>
      <c r="D2200" s="1">
        <f>'4.OVTA Sites-Transects'!E2206</f>
        <v>0</v>
      </c>
      <c r="E2200" s="1">
        <f>'4.OVTA Sites-Transects'!G2206</f>
        <v>0</v>
      </c>
      <c r="F2200" s="1">
        <f>'4.OVTA Sites-Transects'!F2206</f>
        <v>0</v>
      </c>
      <c r="G2200" s="6">
        <f>'4.OVTA Sites-Transects'!H2206</f>
        <v>0</v>
      </c>
      <c r="H2200" s="6">
        <f>'4.OVTA Sites-Transects'!I2206</f>
        <v>0</v>
      </c>
      <c r="I2200" s="193" t="str">
        <f t="shared" si="272"/>
        <v>-</v>
      </c>
      <c r="J2200" s="27" t="str">
        <f t="shared" si="273"/>
        <v>-</v>
      </c>
      <c r="K2200" s="27" t="str">
        <f t="shared" si="274"/>
        <v>-</v>
      </c>
      <c r="L2200" s="27" t="str">
        <f t="shared" si="275"/>
        <v>-</v>
      </c>
      <c r="M2200" s="27" t="str">
        <f t="shared" si="276"/>
        <v>-</v>
      </c>
      <c r="N2200" s="28">
        <f t="shared" si="277"/>
        <v>0</v>
      </c>
      <c r="O2200" s="28">
        <f t="shared" si="279"/>
        <v>0</v>
      </c>
      <c r="P2200" s="1" t="str">
        <f t="shared" si="278"/>
        <v>no</v>
      </c>
    </row>
    <row r="2201" spans="1:16" x14ac:dyDescent="0.25">
      <c r="A2201" s="6">
        <f>'4.OVTA Sites-Transects'!B2207</f>
        <v>0</v>
      </c>
      <c r="B2201" s="6">
        <f>'4.OVTA Sites-Transects'!C2207</f>
        <v>0</v>
      </c>
      <c r="C2201" s="6">
        <f>'4.OVTA Sites-Transects'!D2207</f>
        <v>0</v>
      </c>
      <c r="D2201" s="1">
        <f>'4.OVTA Sites-Transects'!E2207</f>
        <v>0</v>
      </c>
      <c r="E2201" s="1">
        <f>'4.OVTA Sites-Transects'!G2207</f>
        <v>0</v>
      </c>
      <c r="F2201" s="1">
        <f>'4.OVTA Sites-Transects'!F2207</f>
        <v>0</v>
      </c>
      <c r="G2201" s="6">
        <f>'4.OVTA Sites-Transects'!H2207</f>
        <v>0</v>
      </c>
      <c r="H2201" s="6">
        <f>'4.OVTA Sites-Transects'!I2207</f>
        <v>0</v>
      </c>
      <c r="I2201" s="193" t="str">
        <f t="shared" si="272"/>
        <v>-</v>
      </c>
      <c r="J2201" s="27" t="str">
        <f t="shared" si="273"/>
        <v>-</v>
      </c>
      <c r="K2201" s="27" t="str">
        <f t="shared" si="274"/>
        <v>-</v>
      </c>
      <c r="L2201" s="27" t="str">
        <f t="shared" si="275"/>
        <v>-</v>
      </c>
      <c r="M2201" s="27" t="str">
        <f t="shared" si="276"/>
        <v>-</v>
      </c>
      <c r="N2201" s="28">
        <f t="shared" si="277"/>
        <v>0</v>
      </c>
      <c r="O2201" s="28">
        <f t="shared" si="279"/>
        <v>0</v>
      </c>
      <c r="P2201" s="1" t="str">
        <f t="shared" si="278"/>
        <v>no</v>
      </c>
    </row>
    <row r="2202" spans="1:16" x14ac:dyDescent="0.25">
      <c r="A2202" s="6">
        <f>'4.OVTA Sites-Transects'!B2208</f>
        <v>0</v>
      </c>
      <c r="B2202" s="6">
        <f>'4.OVTA Sites-Transects'!C2208</f>
        <v>0</v>
      </c>
      <c r="C2202" s="6">
        <f>'4.OVTA Sites-Transects'!D2208</f>
        <v>0</v>
      </c>
      <c r="D2202" s="1">
        <f>'4.OVTA Sites-Transects'!E2208</f>
        <v>0</v>
      </c>
      <c r="E2202" s="1">
        <f>'4.OVTA Sites-Transects'!G2208</f>
        <v>0</v>
      </c>
      <c r="F2202" s="1">
        <f>'4.OVTA Sites-Transects'!F2208</f>
        <v>0</v>
      </c>
      <c r="G2202" s="6">
        <f>'4.OVTA Sites-Transects'!H2208</f>
        <v>0</v>
      </c>
      <c r="H2202" s="6">
        <f>'4.OVTA Sites-Transects'!I2208</f>
        <v>0</v>
      </c>
      <c r="I2202" s="193" t="str">
        <f t="shared" si="272"/>
        <v>-</v>
      </c>
      <c r="J2202" s="27" t="str">
        <f t="shared" si="273"/>
        <v>-</v>
      </c>
      <c r="K2202" s="27" t="str">
        <f t="shared" si="274"/>
        <v>-</v>
      </c>
      <c r="L2202" s="27" t="str">
        <f t="shared" si="275"/>
        <v>-</v>
      </c>
      <c r="M2202" s="27" t="str">
        <f t="shared" si="276"/>
        <v>-</v>
      </c>
      <c r="N2202" s="28">
        <f t="shared" si="277"/>
        <v>0</v>
      </c>
      <c r="O2202" s="28">
        <f t="shared" si="279"/>
        <v>0</v>
      </c>
      <c r="P2202" s="1" t="str">
        <f t="shared" si="278"/>
        <v>no</v>
      </c>
    </row>
    <row r="2203" spans="1:16" x14ac:dyDescent="0.25">
      <c r="A2203" s="6">
        <f>'4.OVTA Sites-Transects'!B2209</f>
        <v>0</v>
      </c>
      <c r="B2203" s="6">
        <f>'4.OVTA Sites-Transects'!C2209</f>
        <v>0</v>
      </c>
      <c r="C2203" s="6">
        <f>'4.OVTA Sites-Transects'!D2209</f>
        <v>0</v>
      </c>
      <c r="D2203" s="1">
        <f>'4.OVTA Sites-Transects'!E2209</f>
        <v>0</v>
      </c>
      <c r="E2203" s="1">
        <f>'4.OVTA Sites-Transects'!G2209</f>
        <v>0</v>
      </c>
      <c r="F2203" s="1">
        <f>'4.OVTA Sites-Transects'!F2209</f>
        <v>0</v>
      </c>
      <c r="G2203" s="6">
        <f>'4.OVTA Sites-Transects'!H2209</f>
        <v>0</v>
      </c>
      <c r="H2203" s="6">
        <f>'4.OVTA Sites-Transects'!I2209</f>
        <v>0</v>
      </c>
      <c r="I2203" s="193" t="str">
        <f t="shared" si="272"/>
        <v>-</v>
      </c>
      <c r="J2203" s="27" t="str">
        <f t="shared" si="273"/>
        <v>-</v>
      </c>
      <c r="K2203" s="27" t="str">
        <f t="shared" si="274"/>
        <v>-</v>
      </c>
      <c r="L2203" s="27" t="str">
        <f t="shared" si="275"/>
        <v>-</v>
      </c>
      <c r="M2203" s="27" t="str">
        <f t="shared" si="276"/>
        <v>-</v>
      </c>
      <c r="N2203" s="28">
        <f t="shared" si="277"/>
        <v>0</v>
      </c>
      <c r="O2203" s="28">
        <f t="shared" si="279"/>
        <v>0</v>
      </c>
      <c r="P2203" s="1" t="str">
        <f t="shared" si="278"/>
        <v>no</v>
      </c>
    </row>
    <row r="2204" spans="1:16" x14ac:dyDescent="0.25">
      <c r="A2204" s="6">
        <f>'4.OVTA Sites-Transects'!B2210</f>
        <v>0</v>
      </c>
      <c r="B2204" s="6">
        <f>'4.OVTA Sites-Transects'!C2210</f>
        <v>0</v>
      </c>
      <c r="C2204" s="6">
        <f>'4.OVTA Sites-Transects'!D2210</f>
        <v>0</v>
      </c>
      <c r="D2204" s="1">
        <f>'4.OVTA Sites-Transects'!E2210</f>
        <v>0</v>
      </c>
      <c r="E2204" s="1">
        <f>'4.OVTA Sites-Transects'!G2210</f>
        <v>0</v>
      </c>
      <c r="F2204" s="1">
        <f>'4.OVTA Sites-Transects'!F2210</f>
        <v>0</v>
      </c>
      <c r="G2204" s="6">
        <f>'4.OVTA Sites-Transects'!H2210</f>
        <v>0</v>
      </c>
      <c r="H2204" s="6">
        <f>'4.OVTA Sites-Transects'!I2210</f>
        <v>0</v>
      </c>
      <c r="I2204" s="193" t="str">
        <f t="shared" si="272"/>
        <v>-</v>
      </c>
      <c r="J2204" s="27" t="str">
        <f t="shared" si="273"/>
        <v>-</v>
      </c>
      <c r="K2204" s="27" t="str">
        <f t="shared" si="274"/>
        <v>-</v>
      </c>
      <c r="L2204" s="27" t="str">
        <f t="shared" si="275"/>
        <v>-</v>
      </c>
      <c r="M2204" s="27" t="str">
        <f t="shared" si="276"/>
        <v>-</v>
      </c>
      <c r="N2204" s="28">
        <f t="shared" si="277"/>
        <v>0</v>
      </c>
      <c r="O2204" s="28">
        <f t="shared" si="279"/>
        <v>0</v>
      </c>
      <c r="P2204" s="1" t="str">
        <f t="shared" si="278"/>
        <v>no</v>
      </c>
    </row>
    <row r="2205" spans="1:16" x14ac:dyDescent="0.25">
      <c r="A2205" s="6">
        <f>'4.OVTA Sites-Transects'!B2211</f>
        <v>0</v>
      </c>
      <c r="B2205" s="6">
        <f>'4.OVTA Sites-Transects'!C2211</f>
        <v>0</v>
      </c>
      <c r="C2205" s="6">
        <f>'4.OVTA Sites-Transects'!D2211</f>
        <v>0</v>
      </c>
      <c r="D2205" s="1">
        <f>'4.OVTA Sites-Transects'!E2211</f>
        <v>0</v>
      </c>
      <c r="E2205" s="1">
        <f>'4.OVTA Sites-Transects'!G2211</f>
        <v>0</v>
      </c>
      <c r="F2205" s="1">
        <f>'4.OVTA Sites-Transects'!F2211</f>
        <v>0</v>
      </c>
      <c r="G2205" s="6">
        <f>'4.OVTA Sites-Transects'!H2211</f>
        <v>0</v>
      </c>
      <c r="H2205" s="6">
        <f>'4.OVTA Sites-Transects'!I2211</f>
        <v>0</v>
      </c>
      <c r="I2205" s="193" t="str">
        <f t="shared" si="272"/>
        <v>-</v>
      </c>
      <c r="J2205" s="27" t="str">
        <f t="shared" si="273"/>
        <v>-</v>
      </c>
      <c r="K2205" s="27" t="str">
        <f t="shared" si="274"/>
        <v>-</v>
      </c>
      <c r="L2205" s="27" t="str">
        <f t="shared" si="275"/>
        <v>-</v>
      </c>
      <c r="M2205" s="27" t="str">
        <f t="shared" si="276"/>
        <v>-</v>
      </c>
      <c r="N2205" s="28">
        <f t="shared" si="277"/>
        <v>0</v>
      </c>
      <c r="O2205" s="28">
        <f t="shared" si="279"/>
        <v>0</v>
      </c>
      <c r="P2205" s="1" t="str">
        <f t="shared" si="278"/>
        <v>no</v>
      </c>
    </row>
    <row r="2206" spans="1:16" x14ac:dyDescent="0.25">
      <c r="A2206" s="6">
        <f>'4.OVTA Sites-Transects'!B2212</f>
        <v>0</v>
      </c>
      <c r="B2206" s="6">
        <f>'4.OVTA Sites-Transects'!C2212</f>
        <v>0</v>
      </c>
      <c r="C2206" s="6">
        <f>'4.OVTA Sites-Transects'!D2212</f>
        <v>0</v>
      </c>
      <c r="D2206" s="1">
        <f>'4.OVTA Sites-Transects'!E2212</f>
        <v>0</v>
      </c>
      <c r="E2206" s="1">
        <f>'4.OVTA Sites-Transects'!G2212</f>
        <v>0</v>
      </c>
      <c r="F2206" s="1">
        <f>'4.OVTA Sites-Transects'!F2212</f>
        <v>0</v>
      </c>
      <c r="G2206" s="6">
        <f>'4.OVTA Sites-Transects'!H2212</f>
        <v>0</v>
      </c>
      <c r="H2206" s="6">
        <f>'4.OVTA Sites-Transects'!I2212</f>
        <v>0</v>
      </c>
      <c r="I2206" s="193" t="str">
        <f t="shared" si="272"/>
        <v>-</v>
      </c>
      <c r="J2206" s="27" t="str">
        <f t="shared" si="273"/>
        <v>-</v>
      </c>
      <c r="K2206" s="27" t="str">
        <f t="shared" si="274"/>
        <v>-</v>
      </c>
      <c r="L2206" s="27" t="str">
        <f t="shared" si="275"/>
        <v>-</v>
      </c>
      <c r="M2206" s="27" t="str">
        <f t="shared" si="276"/>
        <v>-</v>
      </c>
      <c r="N2206" s="28">
        <f t="shared" si="277"/>
        <v>0</v>
      </c>
      <c r="O2206" s="28">
        <f t="shared" si="279"/>
        <v>0</v>
      </c>
      <c r="P2206" s="1" t="str">
        <f t="shared" si="278"/>
        <v>no</v>
      </c>
    </row>
    <row r="2207" spans="1:16" x14ac:dyDescent="0.25">
      <c r="A2207" s="6">
        <f>'4.OVTA Sites-Transects'!B2213</f>
        <v>0</v>
      </c>
      <c r="B2207" s="6">
        <f>'4.OVTA Sites-Transects'!C2213</f>
        <v>0</v>
      </c>
      <c r="C2207" s="6">
        <f>'4.OVTA Sites-Transects'!D2213</f>
        <v>0</v>
      </c>
      <c r="D2207" s="1">
        <f>'4.OVTA Sites-Transects'!E2213</f>
        <v>0</v>
      </c>
      <c r="E2207" s="1">
        <f>'4.OVTA Sites-Transects'!G2213</f>
        <v>0</v>
      </c>
      <c r="F2207" s="1">
        <f>'4.OVTA Sites-Transects'!F2213</f>
        <v>0</v>
      </c>
      <c r="G2207" s="6">
        <f>'4.OVTA Sites-Transects'!H2213</f>
        <v>0</v>
      </c>
      <c r="H2207" s="6">
        <f>'4.OVTA Sites-Transects'!I2213</f>
        <v>0</v>
      </c>
      <c r="I2207" s="193" t="str">
        <f t="shared" si="272"/>
        <v>-</v>
      </c>
      <c r="J2207" s="27" t="str">
        <f t="shared" si="273"/>
        <v>-</v>
      </c>
      <c r="K2207" s="27" t="str">
        <f t="shared" si="274"/>
        <v>-</v>
      </c>
      <c r="L2207" s="27" t="str">
        <f t="shared" si="275"/>
        <v>-</v>
      </c>
      <c r="M2207" s="27" t="str">
        <f t="shared" si="276"/>
        <v>-</v>
      </c>
      <c r="N2207" s="28">
        <f t="shared" si="277"/>
        <v>0</v>
      </c>
      <c r="O2207" s="28">
        <f t="shared" si="279"/>
        <v>0</v>
      </c>
      <c r="P2207" s="1" t="str">
        <f t="shared" si="278"/>
        <v>no</v>
      </c>
    </row>
    <row r="2208" spans="1:16" x14ac:dyDescent="0.25">
      <c r="A2208" s="6">
        <f>'4.OVTA Sites-Transects'!B2214</f>
        <v>0</v>
      </c>
      <c r="B2208" s="6">
        <f>'4.OVTA Sites-Transects'!C2214</f>
        <v>0</v>
      </c>
      <c r="C2208" s="6">
        <f>'4.OVTA Sites-Transects'!D2214</f>
        <v>0</v>
      </c>
      <c r="D2208" s="1">
        <f>'4.OVTA Sites-Transects'!E2214</f>
        <v>0</v>
      </c>
      <c r="E2208" s="1">
        <f>'4.OVTA Sites-Transects'!G2214</f>
        <v>0</v>
      </c>
      <c r="F2208" s="1">
        <f>'4.OVTA Sites-Transects'!F2214</f>
        <v>0</v>
      </c>
      <c r="G2208" s="6">
        <f>'4.OVTA Sites-Transects'!H2214</f>
        <v>0</v>
      </c>
      <c r="H2208" s="6">
        <f>'4.OVTA Sites-Transects'!I2214</f>
        <v>0</v>
      </c>
      <c r="I2208" s="193" t="str">
        <f t="shared" si="272"/>
        <v>-</v>
      </c>
      <c r="J2208" s="27" t="str">
        <f t="shared" si="273"/>
        <v>-</v>
      </c>
      <c r="K2208" s="27" t="str">
        <f t="shared" si="274"/>
        <v>-</v>
      </c>
      <c r="L2208" s="27" t="str">
        <f t="shared" si="275"/>
        <v>-</v>
      </c>
      <c r="M2208" s="27" t="str">
        <f t="shared" si="276"/>
        <v>-</v>
      </c>
      <c r="N2208" s="28">
        <f t="shared" si="277"/>
        <v>0</v>
      </c>
      <c r="O2208" s="28">
        <f t="shared" si="279"/>
        <v>0</v>
      </c>
      <c r="P2208" s="1" t="str">
        <f t="shared" si="278"/>
        <v>no</v>
      </c>
    </row>
    <row r="2209" spans="1:16" x14ac:dyDescent="0.25">
      <c r="A2209" s="6">
        <f>'4.OVTA Sites-Transects'!B2215</f>
        <v>0</v>
      </c>
      <c r="B2209" s="6">
        <f>'4.OVTA Sites-Transects'!C2215</f>
        <v>0</v>
      </c>
      <c r="C2209" s="6">
        <f>'4.OVTA Sites-Transects'!D2215</f>
        <v>0</v>
      </c>
      <c r="D2209" s="1">
        <f>'4.OVTA Sites-Transects'!E2215</f>
        <v>0</v>
      </c>
      <c r="E2209" s="1">
        <f>'4.OVTA Sites-Transects'!G2215</f>
        <v>0</v>
      </c>
      <c r="F2209" s="1">
        <f>'4.OVTA Sites-Transects'!F2215</f>
        <v>0</v>
      </c>
      <c r="G2209" s="6">
        <f>'4.OVTA Sites-Transects'!H2215</f>
        <v>0</v>
      </c>
      <c r="H2209" s="6">
        <f>'4.OVTA Sites-Transects'!I2215</f>
        <v>0</v>
      </c>
      <c r="I2209" s="193" t="str">
        <f t="shared" si="272"/>
        <v>-</v>
      </c>
      <c r="J2209" s="27" t="str">
        <f t="shared" si="273"/>
        <v>-</v>
      </c>
      <c r="K2209" s="27" t="str">
        <f t="shared" si="274"/>
        <v>-</v>
      </c>
      <c r="L2209" s="27" t="str">
        <f t="shared" si="275"/>
        <v>-</v>
      </c>
      <c r="M2209" s="27" t="str">
        <f t="shared" si="276"/>
        <v>-</v>
      </c>
      <c r="N2209" s="28">
        <f t="shared" si="277"/>
        <v>0</v>
      </c>
      <c r="O2209" s="28">
        <f t="shared" si="279"/>
        <v>0</v>
      </c>
      <c r="P2209" s="1" t="str">
        <f t="shared" si="278"/>
        <v>no</v>
      </c>
    </row>
    <row r="2210" spans="1:16" x14ac:dyDescent="0.25">
      <c r="A2210" s="6">
        <f>'4.OVTA Sites-Transects'!B2216</f>
        <v>0</v>
      </c>
      <c r="B2210" s="6">
        <f>'4.OVTA Sites-Transects'!C2216</f>
        <v>0</v>
      </c>
      <c r="C2210" s="6">
        <f>'4.OVTA Sites-Transects'!D2216</f>
        <v>0</v>
      </c>
      <c r="D2210" s="1">
        <f>'4.OVTA Sites-Transects'!E2216</f>
        <v>0</v>
      </c>
      <c r="E2210" s="1">
        <f>'4.OVTA Sites-Transects'!G2216</f>
        <v>0</v>
      </c>
      <c r="F2210" s="1">
        <f>'4.OVTA Sites-Transects'!F2216</f>
        <v>0</v>
      </c>
      <c r="G2210" s="6">
        <f>'4.OVTA Sites-Transects'!H2216</f>
        <v>0</v>
      </c>
      <c r="H2210" s="6">
        <f>'4.OVTA Sites-Transects'!I2216</f>
        <v>0</v>
      </c>
      <c r="I2210" s="193" t="str">
        <f t="shared" si="272"/>
        <v>-</v>
      </c>
      <c r="J2210" s="27" t="str">
        <f t="shared" si="273"/>
        <v>-</v>
      </c>
      <c r="K2210" s="27" t="str">
        <f t="shared" si="274"/>
        <v>-</v>
      </c>
      <c r="L2210" s="27" t="str">
        <f t="shared" si="275"/>
        <v>-</v>
      </c>
      <c r="M2210" s="27" t="str">
        <f t="shared" si="276"/>
        <v>-</v>
      </c>
      <c r="N2210" s="28">
        <f t="shared" si="277"/>
        <v>0</v>
      </c>
      <c r="O2210" s="28">
        <f t="shared" si="279"/>
        <v>0</v>
      </c>
      <c r="P2210" s="1" t="str">
        <f t="shared" si="278"/>
        <v>no</v>
      </c>
    </row>
    <row r="2211" spans="1:16" x14ac:dyDescent="0.25">
      <c r="A2211" s="6">
        <f>'4.OVTA Sites-Transects'!B2217</f>
        <v>0</v>
      </c>
      <c r="B2211" s="6">
        <f>'4.OVTA Sites-Transects'!C2217</f>
        <v>0</v>
      </c>
      <c r="C2211" s="6">
        <f>'4.OVTA Sites-Transects'!D2217</f>
        <v>0</v>
      </c>
      <c r="D2211" s="1">
        <f>'4.OVTA Sites-Transects'!E2217</f>
        <v>0</v>
      </c>
      <c r="E2211" s="1">
        <f>'4.OVTA Sites-Transects'!G2217</f>
        <v>0</v>
      </c>
      <c r="F2211" s="1">
        <f>'4.OVTA Sites-Transects'!F2217</f>
        <v>0</v>
      </c>
      <c r="G2211" s="6">
        <f>'4.OVTA Sites-Transects'!H2217</f>
        <v>0</v>
      </c>
      <c r="H2211" s="6">
        <f>'4.OVTA Sites-Transects'!I2217</f>
        <v>0</v>
      </c>
      <c r="I2211" s="193" t="str">
        <f t="shared" si="272"/>
        <v>-</v>
      </c>
      <c r="J2211" s="27" t="str">
        <f t="shared" si="273"/>
        <v>-</v>
      </c>
      <c r="K2211" s="27" t="str">
        <f t="shared" si="274"/>
        <v>-</v>
      </c>
      <c r="L2211" s="27" t="str">
        <f t="shared" si="275"/>
        <v>-</v>
      </c>
      <c r="M2211" s="27" t="str">
        <f t="shared" si="276"/>
        <v>-</v>
      </c>
      <c r="N2211" s="28">
        <f t="shared" si="277"/>
        <v>0</v>
      </c>
      <c r="O2211" s="28">
        <f t="shared" si="279"/>
        <v>0</v>
      </c>
      <c r="P2211" s="1" t="str">
        <f t="shared" si="278"/>
        <v>no</v>
      </c>
    </row>
    <row r="2212" spans="1:16" x14ac:dyDescent="0.25">
      <c r="A2212" s="6">
        <f>'4.OVTA Sites-Transects'!B2218</f>
        <v>0</v>
      </c>
      <c r="B2212" s="6">
        <f>'4.OVTA Sites-Transects'!C2218</f>
        <v>0</v>
      </c>
      <c r="C2212" s="6">
        <f>'4.OVTA Sites-Transects'!D2218</f>
        <v>0</v>
      </c>
      <c r="D2212" s="1">
        <f>'4.OVTA Sites-Transects'!E2218</f>
        <v>0</v>
      </c>
      <c r="E2212" s="1">
        <f>'4.OVTA Sites-Transects'!G2218</f>
        <v>0</v>
      </c>
      <c r="F2212" s="1">
        <f>'4.OVTA Sites-Transects'!F2218</f>
        <v>0</v>
      </c>
      <c r="G2212" s="6">
        <f>'4.OVTA Sites-Transects'!H2218</f>
        <v>0</v>
      </c>
      <c r="H2212" s="6">
        <f>'4.OVTA Sites-Transects'!I2218</f>
        <v>0</v>
      </c>
      <c r="I2212" s="193" t="str">
        <f t="shared" si="272"/>
        <v>-</v>
      </c>
      <c r="J2212" s="27" t="str">
        <f t="shared" si="273"/>
        <v>-</v>
      </c>
      <c r="K2212" s="27" t="str">
        <f t="shared" si="274"/>
        <v>-</v>
      </c>
      <c r="L2212" s="27" t="str">
        <f t="shared" si="275"/>
        <v>-</v>
      </c>
      <c r="M2212" s="27" t="str">
        <f t="shared" si="276"/>
        <v>-</v>
      </c>
      <c r="N2212" s="28">
        <f t="shared" si="277"/>
        <v>0</v>
      </c>
      <c r="O2212" s="28">
        <f t="shared" si="279"/>
        <v>0</v>
      </c>
      <c r="P2212" s="1" t="str">
        <f t="shared" si="278"/>
        <v>no</v>
      </c>
    </row>
    <row r="2213" spans="1:16" x14ac:dyDescent="0.25">
      <c r="A2213" s="6">
        <f>'4.OVTA Sites-Transects'!B2219</f>
        <v>0</v>
      </c>
      <c r="B2213" s="6">
        <f>'4.OVTA Sites-Transects'!C2219</f>
        <v>0</v>
      </c>
      <c r="C2213" s="6">
        <f>'4.OVTA Sites-Transects'!D2219</f>
        <v>0</v>
      </c>
      <c r="D2213" s="1">
        <f>'4.OVTA Sites-Transects'!E2219</f>
        <v>0</v>
      </c>
      <c r="E2213" s="1">
        <f>'4.OVTA Sites-Transects'!G2219</f>
        <v>0</v>
      </c>
      <c r="F2213" s="1">
        <f>'4.OVTA Sites-Transects'!F2219</f>
        <v>0</v>
      </c>
      <c r="G2213" s="6">
        <f>'4.OVTA Sites-Transects'!H2219</f>
        <v>0</v>
      </c>
      <c r="H2213" s="6">
        <f>'4.OVTA Sites-Transects'!I2219</f>
        <v>0</v>
      </c>
      <c r="I2213" s="193" t="str">
        <f t="shared" si="272"/>
        <v>-</v>
      </c>
      <c r="J2213" s="27" t="str">
        <f t="shared" si="273"/>
        <v>-</v>
      </c>
      <c r="K2213" s="27" t="str">
        <f t="shared" si="274"/>
        <v>-</v>
      </c>
      <c r="L2213" s="27" t="str">
        <f t="shared" si="275"/>
        <v>-</v>
      </c>
      <c r="M2213" s="27" t="str">
        <f t="shared" si="276"/>
        <v>-</v>
      </c>
      <c r="N2213" s="28">
        <f t="shared" si="277"/>
        <v>0</v>
      </c>
      <c r="O2213" s="28">
        <f t="shared" si="279"/>
        <v>0</v>
      </c>
      <c r="P2213" s="1" t="str">
        <f t="shared" si="278"/>
        <v>no</v>
      </c>
    </row>
    <row r="2214" spans="1:16" x14ac:dyDescent="0.25">
      <c r="A2214" s="6">
        <f>'4.OVTA Sites-Transects'!B2220</f>
        <v>0</v>
      </c>
      <c r="B2214" s="6">
        <f>'4.OVTA Sites-Transects'!C2220</f>
        <v>0</v>
      </c>
      <c r="C2214" s="6">
        <f>'4.OVTA Sites-Transects'!D2220</f>
        <v>0</v>
      </c>
      <c r="D2214" s="1">
        <f>'4.OVTA Sites-Transects'!E2220</f>
        <v>0</v>
      </c>
      <c r="E2214" s="1">
        <f>'4.OVTA Sites-Transects'!G2220</f>
        <v>0</v>
      </c>
      <c r="F2214" s="1">
        <f>'4.OVTA Sites-Transects'!F2220</f>
        <v>0</v>
      </c>
      <c r="G2214" s="6">
        <f>'4.OVTA Sites-Transects'!H2220</f>
        <v>0</v>
      </c>
      <c r="H2214" s="6">
        <f>'4.OVTA Sites-Transects'!I2220</f>
        <v>0</v>
      </c>
      <c r="I2214" s="193" t="str">
        <f t="shared" si="272"/>
        <v>-</v>
      </c>
      <c r="J2214" s="27" t="str">
        <f t="shared" si="273"/>
        <v>-</v>
      </c>
      <c r="K2214" s="27" t="str">
        <f t="shared" si="274"/>
        <v>-</v>
      </c>
      <c r="L2214" s="27" t="str">
        <f t="shared" si="275"/>
        <v>-</v>
      </c>
      <c r="M2214" s="27" t="str">
        <f t="shared" si="276"/>
        <v>-</v>
      </c>
      <c r="N2214" s="28">
        <f t="shared" si="277"/>
        <v>0</v>
      </c>
      <c r="O2214" s="28">
        <f t="shared" si="279"/>
        <v>0</v>
      </c>
      <c r="P2214" s="1" t="str">
        <f t="shared" si="278"/>
        <v>no</v>
      </c>
    </row>
    <row r="2215" spans="1:16" x14ac:dyDescent="0.25">
      <c r="A2215" s="6">
        <f>'4.OVTA Sites-Transects'!B2221</f>
        <v>0</v>
      </c>
      <c r="B2215" s="6">
        <f>'4.OVTA Sites-Transects'!C2221</f>
        <v>0</v>
      </c>
      <c r="C2215" s="6">
        <f>'4.OVTA Sites-Transects'!D2221</f>
        <v>0</v>
      </c>
      <c r="D2215" s="1">
        <f>'4.OVTA Sites-Transects'!E2221</f>
        <v>0</v>
      </c>
      <c r="E2215" s="1">
        <f>'4.OVTA Sites-Transects'!G2221</f>
        <v>0</v>
      </c>
      <c r="F2215" s="1">
        <f>'4.OVTA Sites-Transects'!F2221</f>
        <v>0</v>
      </c>
      <c r="G2215" s="6">
        <f>'4.OVTA Sites-Transects'!H2221</f>
        <v>0</v>
      </c>
      <c r="H2215" s="6">
        <f>'4.OVTA Sites-Transects'!I2221</f>
        <v>0</v>
      </c>
      <c r="I2215" s="193" t="str">
        <f t="shared" si="272"/>
        <v>-</v>
      </c>
      <c r="J2215" s="27" t="str">
        <f t="shared" si="273"/>
        <v>-</v>
      </c>
      <c r="K2215" s="27" t="str">
        <f t="shared" si="274"/>
        <v>-</v>
      </c>
      <c r="L2215" s="27" t="str">
        <f t="shared" si="275"/>
        <v>-</v>
      </c>
      <c r="M2215" s="27" t="str">
        <f t="shared" si="276"/>
        <v>-</v>
      </c>
      <c r="N2215" s="28">
        <f t="shared" si="277"/>
        <v>0</v>
      </c>
      <c r="O2215" s="28">
        <f t="shared" si="279"/>
        <v>0</v>
      </c>
      <c r="P2215" s="1" t="str">
        <f t="shared" si="278"/>
        <v>no</v>
      </c>
    </row>
    <row r="2216" spans="1:16" x14ac:dyDescent="0.25">
      <c r="A2216" s="6">
        <f>'4.OVTA Sites-Transects'!B2222</f>
        <v>0</v>
      </c>
      <c r="B2216" s="6">
        <f>'4.OVTA Sites-Transects'!C2222</f>
        <v>0</v>
      </c>
      <c r="C2216" s="6">
        <f>'4.OVTA Sites-Transects'!D2222</f>
        <v>0</v>
      </c>
      <c r="D2216" s="1">
        <f>'4.OVTA Sites-Transects'!E2222</f>
        <v>0</v>
      </c>
      <c r="E2216" s="1">
        <f>'4.OVTA Sites-Transects'!G2222</f>
        <v>0</v>
      </c>
      <c r="F2216" s="1">
        <f>'4.OVTA Sites-Transects'!F2222</f>
        <v>0</v>
      </c>
      <c r="G2216" s="6">
        <f>'4.OVTA Sites-Transects'!H2222</f>
        <v>0</v>
      </c>
      <c r="H2216" s="6">
        <f>'4.OVTA Sites-Transects'!I2222</f>
        <v>0</v>
      </c>
      <c r="I2216" s="193" t="str">
        <f t="shared" si="272"/>
        <v>-</v>
      </c>
      <c r="J2216" s="27" t="str">
        <f t="shared" si="273"/>
        <v>-</v>
      </c>
      <c r="K2216" s="27" t="str">
        <f t="shared" si="274"/>
        <v>-</v>
      </c>
      <c r="L2216" s="27" t="str">
        <f t="shared" si="275"/>
        <v>-</v>
      </c>
      <c r="M2216" s="27" t="str">
        <f t="shared" si="276"/>
        <v>-</v>
      </c>
      <c r="N2216" s="28">
        <f t="shared" si="277"/>
        <v>0</v>
      </c>
      <c r="O2216" s="28">
        <f t="shared" si="279"/>
        <v>0</v>
      </c>
      <c r="P2216" s="1" t="str">
        <f t="shared" si="278"/>
        <v>no</v>
      </c>
    </row>
    <row r="2217" spans="1:16" x14ac:dyDescent="0.25">
      <c r="A2217" s="6">
        <f>'4.OVTA Sites-Transects'!B2223</f>
        <v>0</v>
      </c>
      <c r="B2217" s="6">
        <f>'4.OVTA Sites-Transects'!C2223</f>
        <v>0</v>
      </c>
      <c r="C2217" s="6">
        <f>'4.OVTA Sites-Transects'!D2223</f>
        <v>0</v>
      </c>
      <c r="D2217" s="1">
        <f>'4.OVTA Sites-Transects'!E2223</f>
        <v>0</v>
      </c>
      <c r="E2217" s="1">
        <f>'4.OVTA Sites-Transects'!G2223</f>
        <v>0</v>
      </c>
      <c r="F2217" s="1">
        <f>'4.OVTA Sites-Transects'!F2223</f>
        <v>0</v>
      </c>
      <c r="G2217" s="6">
        <f>'4.OVTA Sites-Transects'!H2223</f>
        <v>0</v>
      </c>
      <c r="H2217" s="6">
        <f>'4.OVTA Sites-Transects'!I2223</f>
        <v>0</v>
      </c>
      <c r="I2217" s="193" t="str">
        <f t="shared" si="272"/>
        <v>-</v>
      </c>
      <c r="J2217" s="27" t="str">
        <f t="shared" si="273"/>
        <v>-</v>
      </c>
      <c r="K2217" s="27" t="str">
        <f t="shared" si="274"/>
        <v>-</v>
      </c>
      <c r="L2217" s="27" t="str">
        <f t="shared" si="275"/>
        <v>-</v>
      </c>
      <c r="M2217" s="27" t="str">
        <f t="shared" si="276"/>
        <v>-</v>
      </c>
      <c r="N2217" s="28">
        <f t="shared" si="277"/>
        <v>0</v>
      </c>
      <c r="O2217" s="28">
        <f t="shared" si="279"/>
        <v>0</v>
      </c>
      <c r="P2217" s="1" t="str">
        <f t="shared" si="278"/>
        <v>no</v>
      </c>
    </row>
    <row r="2218" spans="1:16" x14ac:dyDescent="0.25">
      <c r="A2218" s="6">
        <f>'4.OVTA Sites-Transects'!B2224</f>
        <v>0</v>
      </c>
      <c r="B2218" s="6">
        <f>'4.OVTA Sites-Transects'!C2224</f>
        <v>0</v>
      </c>
      <c r="C2218" s="6">
        <f>'4.OVTA Sites-Transects'!D2224</f>
        <v>0</v>
      </c>
      <c r="D2218" s="1">
        <f>'4.OVTA Sites-Transects'!E2224</f>
        <v>0</v>
      </c>
      <c r="E2218" s="1">
        <f>'4.OVTA Sites-Transects'!G2224</f>
        <v>0</v>
      </c>
      <c r="F2218" s="1">
        <f>'4.OVTA Sites-Transects'!F2224</f>
        <v>0</v>
      </c>
      <c r="G2218" s="6">
        <f>'4.OVTA Sites-Transects'!H2224</f>
        <v>0</v>
      </c>
      <c r="H2218" s="6">
        <f>'4.OVTA Sites-Transects'!I2224</f>
        <v>0</v>
      </c>
      <c r="I2218" s="193" t="str">
        <f t="shared" si="272"/>
        <v>-</v>
      </c>
      <c r="J2218" s="27" t="str">
        <f t="shared" si="273"/>
        <v>-</v>
      </c>
      <c r="K2218" s="27" t="str">
        <f t="shared" si="274"/>
        <v>-</v>
      </c>
      <c r="L2218" s="27" t="str">
        <f t="shared" si="275"/>
        <v>-</v>
      </c>
      <c r="M2218" s="27" t="str">
        <f t="shared" si="276"/>
        <v>-</v>
      </c>
      <c r="N2218" s="28">
        <f t="shared" si="277"/>
        <v>0</v>
      </c>
      <c r="O2218" s="28">
        <f t="shared" si="279"/>
        <v>0</v>
      </c>
      <c r="P2218" s="1" t="str">
        <f t="shared" si="278"/>
        <v>no</v>
      </c>
    </row>
    <row r="2219" spans="1:16" x14ac:dyDescent="0.25">
      <c r="A2219" s="6">
        <f>'4.OVTA Sites-Transects'!B2225</f>
        <v>0</v>
      </c>
      <c r="B2219" s="6">
        <f>'4.OVTA Sites-Transects'!C2225</f>
        <v>0</v>
      </c>
      <c r="C2219" s="6">
        <f>'4.OVTA Sites-Transects'!D2225</f>
        <v>0</v>
      </c>
      <c r="D2219" s="1">
        <f>'4.OVTA Sites-Transects'!E2225</f>
        <v>0</v>
      </c>
      <c r="E2219" s="1">
        <f>'4.OVTA Sites-Transects'!G2225</f>
        <v>0</v>
      </c>
      <c r="F2219" s="1">
        <f>'4.OVTA Sites-Transects'!F2225</f>
        <v>0</v>
      </c>
      <c r="G2219" s="6">
        <f>'4.OVTA Sites-Transects'!H2225</f>
        <v>0</v>
      </c>
      <c r="H2219" s="6">
        <f>'4.OVTA Sites-Transects'!I2225</f>
        <v>0</v>
      </c>
      <c r="I2219" s="193" t="str">
        <f t="shared" si="272"/>
        <v>-</v>
      </c>
      <c r="J2219" s="27" t="str">
        <f t="shared" si="273"/>
        <v>-</v>
      </c>
      <c r="K2219" s="27" t="str">
        <f t="shared" si="274"/>
        <v>-</v>
      </c>
      <c r="L2219" s="27" t="str">
        <f t="shared" si="275"/>
        <v>-</v>
      </c>
      <c r="M2219" s="27" t="str">
        <f t="shared" si="276"/>
        <v>-</v>
      </c>
      <c r="N2219" s="28">
        <f t="shared" si="277"/>
        <v>0</v>
      </c>
      <c r="O2219" s="28">
        <f t="shared" si="279"/>
        <v>0</v>
      </c>
      <c r="P2219" s="1" t="str">
        <f t="shared" si="278"/>
        <v>no</v>
      </c>
    </row>
    <row r="2220" spans="1:16" x14ac:dyDescent="0.25">
      <c r="A2220" s="6">
        <f>'4.OVTA Sites-Transects'!B2226</f>
        <v>0</v>
      </c>
      <c r="B2220" s="6">
        <f>'4.OVTA Sites-Transects'!C2226</f>
        <v>0</v>
      </c>
      <c r="C2220" s="6">
        <f>'4.OVTA Sites-Transects'!D2226</f>
        <v>0</v>
      </c>
      <c r="D2220" s="1">
        <f>'4.OVTA Sites-Transects'!E2226</f>
        <v>0</v>
      </c>
      <c r="E2220" s="1">
        <f>'4.OVTA Sites-Transects'!G2226</f>
        <v>0</v>
      </c>
      <c r="F2220" s="1">
        <f>'4.OVTA Sites-Transects'!F2226</f>
        <v>0</v>
      </c>
      <c r="G2220" s="6">
        <f>'4.OVTA Sites-Transects'!H2226</f>
        <v>0</v>
      </c>
      <c r="H2220" s="6">
        <f>'4.OVTA Sites-Transects'!I2226</f>
        <v>0</v>
      </c>
      <c r="I2220" s="193" t="str">
        <f t="shared" si="272"/>
        <v>-</v>
      </c>
      <c r="J2220" s="27" t="str">
        <f t="shared" si="273"/>
        <v>-</v>
      </c>
      <c r="K2220" s="27" t="str">
        <f t="shared" si="274"/>
        <v>-</v>
      </c>
      <c r="L2220" s="27" t="str">
        <f t="shared" si="275"/>
        <v>-</v>
      </c>
      <c r="M2220" s="27" t="str">
        <f t="shared" si="276"/>
        <v>-</v>
      </c>
      <c r="N2220" s="28">
        <f t="shared" si="277"/>
        <v>0</v>
      </c>
      <c r="O2220" s="28">
        <f t="shared" si="279"/>
        <v>0</v>
      </c>
      <c r="P2220" s="1" t="str">
        <f t="shared" si="278"/>
        <v>no</v>
      </c>
    </row>
    <row r="2221" spans="1:16" x14ac:dyDescent="0.25">
      <c r="A2221" s="6">
        <f>'4.OVTA Sites-Transects'!B2227</f>
        <v>0</v>
      </c>
      <c r="B2221" s="6">
        <f>'4.OVTA Sites-Transects'!C2227</f>
        <v>0</v>
      </c>
      <c r="C2221" s="6">
        <f>'4.OVTA Sites-Transects'!D2227</f>
        <v>0</v>
      </c>
      <c r="D2221" s="1">
        <f>'4.OVTA Sites-Transects'!E2227</f>
        <v>0</v>
      </c>
      <c r="E2221" s="1">
        <f>'4.OVTA Sites-Transects'!G2227</f>
        <v>0</v>
      </c>
      <c r="F2221" s="1">
        <f>'4.OVTA Sites-Transects'!F2227</f>
        <v>0</v>
      </c>
      <c r="G2221" s="6">
        <f>'4.OVTA Sites-Transects'!H2227</f>
        <v>0</v>
      </c>
      <c r="H2221" s="6">
        <f>'4.OVTA Sites-Transects'!I2227</f>
        <v>0</v>
      </c>
      <c r="I2221" s="193" t="str">
        <f t="shared" si="272"/>
        <v>-</v>
      </c>
      <c r="J2221" s="27" t="str">
        <f t="shared" si="273"/>
        <v>-</v>
      </c>
      <c r="K2221" s="27" t="str">
        <f t="shared" si="274"/>
        <v>-</v>
      </c>
      <c r="L2221" s="27" t="str">
        <f t="shared" si="275"/>
        <v>-</v>
      </c>
      <c r="M2221" s="27" t="str">
        <f t="shared" si="276"/>
        <v>-</v>
      </c>
      <c r="N2221" s="28">
        <f t="shared" si="277"/>
        <v>0</v>
      </c>
      <c r="O2221" s="28">
        <f t="shared" si="279"/>
        <v>0</v>
      </c>
      <c r="P2221" s="1" t="str">
        <f t="shared" si="278"/>
        <v>no</v>
      </c>
    </row>
    <row r="2222" spans="1:16" x14ac:dyDescent="0.25">
      <c r="A2222" s="6">
        <f>'4.OVTA Sites-Transects'!B2228</f>
        <v>0</v>
      </c>
      <c r="B2222" s="6">
        <f>'4.OVTA Sites-Transects'!C2228</f>
        <v>0</v>
      </c>
      <c r="C2222" s="6">
        <f>'4.OVTA Sites-Transects'!D2228</f>
        <v>0</v>
      </c>
      <c r="D2222" s="1">
        <f>'4.OVTA Sites-Transects'!E2228</f>
        <v>0</v>
      </c>
      <c r="E2222" s="1">
        <f>'4.OVTA Sites-Transects'!G2228</f>
        <v>0</v>
      </c>
      <c r="F2222" s="1">
        <f>'4.OVTA Sites-Transects'!F2228</f>
        <v>0</v>
      </c>
      <c r="G2222" s="6">
        <f>'4.OVTA Sites-Transects'!H2228</f>
        <v>0</v>
      </c>
      <c r="H2222" s="6">
        <f>'4.OVTA Sites-Transects'!I2228</f>
        <v>0</v>
      </c>
      <c r="I2222" s="193" t="str">
        <f t="shared" si="272"/>
        <v>-</v>
      </c>
      <c r="J2222" s="27" t="str">
        <f t="shared" si="273"/>
        <v>-</v>
      </c>
      <c r="K2222" s="27" t="str">
        <f t="shared" si="274"/>
        <v>-</v>
      </c>
      <c r="L2222" s="27" t="str">
        <f t="shared" si="275"/>
        <v>-</v>
      </c>
      <c r="M2222" s="27" t="str">
        <f t="shared" si="276"/>
        <v>-</v>
      </c>
      <c r="N2222" s="28">
        <f t="shared" si="277"/>
        <v>0</v>
      </c>
      <c r="O2222" s="28">
        <f t="shared" si="279"/>
        <v>0</v>
      </c>
      <c r="P2222" s="1" t="str">
        <f t="shared" si="278"/>
        <v>no</v>
      </c>
    </row>
    <row r="2223" spans="1:16" x14ac:dyDescent="0.25">
      <c r="A2223" s="6">
        <f>'4.OVTA Sites-Transects'!B2229</f>
        <v>0</v>
      </c>
      <c r="B2223" s="6">
        <f>'4.OVTA Sites-Transects'!C2229</f>
        <v>0</v>
      </c>
      <c r="C2223" s="6">
        <f>'4.OVTA Sites-Transects'!D2229</f>
        <v>0</v>
      </c>
      <c r="D2223" s="1">
        <f>'4.OVTA Sites-Transects'!E2229</f>
        <v>0</v>
      </c>
      <c r="E2223" s="1">
        <f>'4.OVTA Sites-Transects'!G2229</f>
        <v>0</v>
      </c>
      <c r="F2223" s="1">
        <f>'4.OVTA Sites-Transects'!F2229</f>
        <v>0</v>
      </c>
      <c r="G2223" s="6">
        <f>'4.OVTA Sites-Transects'!H2229</f>
        <v>0</v>
      </c>
      <c r="H2223" s="6">
        <f>'4.OVTA Sites-Transects'!I2229</f>
        <v>0</v>
      </c>
      <c r="I2223" s="193" t="str">
        <f t="shared" si="272"/>
        <v>-</v>
      </c>
      <c r="J2223" s="27" t="str">
        <f t="shared" si="273"/>
        <v>-</v>
      </c>
      <c r="K2223" s="27" t="str">
        <f t="shared" si="274"/>
        <v>-</v>
      </c>
      <c r="L2223" s="27" t="str">
        <f t="shared" si="275"/>
        <v>-</v>
      </c>
      <c r="M2223" s="27" t="str">
        <f t="shared" si="276"/>
        <v>-</v>
      </c>
      <c r="N2223" s="28">
        <f t="shared" si="277"/>
        <v>0</v>
      </c>
      <c r="O2223" s="28">
        <f t="shared" si="279"/>
        <v>0</v>
      </c>
      <c r="P2223" s="1" t="str">
        <f t="shared" si="278"/>
        <v>no</v>
      </c>
    </row>
    <row r="2224" spans="1:16" x14ac:dyDescent="0.25">
      <c r="A2224" s="6">
        <f>'4.OVTA Sites-Transects'!B2230</f>
        <v>0</v>
      </c>
      <c r="B2224" s="6">
        <f>'4.OVTA Sites-Transects'!C2230</f>
        <v>0</v>
      </c>
      <c r="C2224" s="6">
        <f>'4.OVTA Sites-Transects'!D2230</f>
        <v>0</v>
      </c>
      <c r="D2224" s="1">
        <f>'4.OVTA Sites-Transects'!E2230</f>
        <v>0</v>
      </c>
      <c r="E2224" s="1">
        <f>'4.OVTA Sites-Transects'!G2230</f>
        <v>0</v>
      </c>
      <c r="F2224" s="1">
        <f>'4.OVTA Sites-Transects'!F2230</f>
        <v>0</v>
      </c>
      <c r="G2224" s="6">
        <f>'4.OVTA Sites-Transects'!H2230</f>
        <v>0</v>
      </c>
      <c r="H2224" s="6">
        <f>'4.OVTA Sites-Transects'!I2230</f>
        <v>0</v>
      </c>
      <c r="I2224" s="193" t="str">
        <f t="shared" si="272"/>
        <v>-</v>
      </c>
      <c r="J2224" s="27" t="str">
        <f t="shared" si="273"/>
        <v>-</v>
      </c>
      <c r="K2224" s="27" t="str">
        <f t="shared" si="274"/>
        <v>-</v>
      </c>
      <c r="L2224" s="27" t="str">
        <f t="shared" si="275"/>
        <v>-</v>
      </c>
      <c r="M2224" s="27" t="str">
        <f t="shared" si="276"/>
        <v>-</v>
      </c>
      <c r="N2224" s="28">
        <f t="shared" si="277"/>
        <v>0</v>
      </c>
      <c r="O2224" s="28">
        <f t="shared" si="279"/>
        <v>0</v>
      </c>
      <c r="P2224" s="1" t="str">
        <f t="shared" si="278"/>
        <v>no</v>
      </c>
    </row>
    <row r="2225" spans="1:16" x14ac:dyDescent="0.25">
      <c r="A2225" s="6">
        <f>'4.OVTA Sites-Transects'!B2231</f>
        <v>0</v>
      </c>
      <c r="B2225" s="6">
        <f>'4.OVTA Sites-Transects'!C2231</f>
        <v>0</v>
      </c>
      <c r="C2225" s="6">
        <f>'4.OVTA Sites-Transects'!D2231</f>
        <v>0</v>
      </c>
      <c r="D2225" s="1">
        <f>'4.OVTA Sites-Transects'!E2231</f>
        <v>0</v>
      </c>
      <c r="E2225" s="1">
        <f>'4.OVTA Sites-Transects'!G2231</f>
        <v>0</v>
      </c>
      <c r="F2225" s="1">
        <f>'4.OVTA Sites-Transects'!F2231</f>
        <v>0</v>
      </c>
      <c r="G2225" s="6">
        <f>'4.OVTA Sites-Transects'!H2231</f>
        <v>0</v>
      </c>
      <c r="H2225" s="6">
        <f>'4.OVTA Sites-Transects'!I2231</f>
        <v>0</v>
      </c>
      <c r="I2225" s="193" t="str">
        <f t="shared" si="272"/>
        <v>-</v>
      </c>
      <c r="J2225" s="27" t="str">
        <f t="shared" si="273"/>
        <v>-</v>
      </c>
      <c r="K2225" s="27" t="str">
        <f t="shared" si="274"/>
        <v>-</v>
      </c>
      <c r="L2225" s="27" t="str">
        <f t="shared" si="275"/>
        <v>-</v>
      </c>
      <c r="M2225" s="27" t="str">
        <f t="shared" si="276"/>
        <v>-</v>
      </c>
      <c r="N2225" s="28">
        <f t="shared" si="277"/>
        <v>0</v>
      </c>
      <c r="O2225" s="28">
        <f t="shared" si="279"/>
        <v>0</v>
      </c>
      <c r="P2225" s="1" t="str">
        <f t="shared" si="278"/>
        <v>no</v>
      </c>
    </row>
    <row r="2226" spans="1:16" x14ac:dyDescent="0.25">
      <c r="A2226" s="6">
        <f>'4.OVTA Sites-Transects'!B2232</f>
        <v>0</v>
      </c>
      <c r="B2226" s="6">
        <f>'4.OVTA Sites-Transects'!C2232</f>
        <v>0</v>
      </c>
      <c r="C2226" s="6">
        <f>'4.OVTA Sites-Transects'!D2232</f>
        <v>0</v>
      </c>
      <c r="D2226" s="1">
        <f>'4.OVTA Sites-Transects'!E2232</f>
        <v>0</v>
      </c>
      <c r="E2226" s="1">
        <f>'4.OVTA Sites-Transects'!G2232</f>
        <v>0</v>
      </c>
      <c r="F2226" s="1">
        <f>'4.OVTA Sites-Transects'!F2232</f>
        <v>0</v>
      </c>
      <c r="G2226" s="6">
        <f>'4.OVTA Sites-Transects'!H2232</f>
        <v>0</v>
      </c>
      <c r="H2226" s="6">
        <f>'4.OVTA Sites-Transects'!I2232</f>
        <v>0</v>
      </c>
      <c r="I2226" s="193" t="str">
        <f t="shared" si="272"/>
        <v>-</v>
      </c>
      <c r="J2226" s="27" t="str">
        <f t="shared" si="273"/>
        <v>-</v>
      </c>
      <c r="K2226" s="27" t="str">
        <f t="shared" si="274"/>
        <v>-</v>
      </c>
      <c r="L2226" s="27" t="str">
        <f t="shared" si="275"/>
        <v>-</v>
      </c>
      <c r="M2226" s="27" t="str">
        <f t="shared" si="276"/>
        <v>-</v>
      </c>
      <c r="N2226" s="28">
        <f t="shared" si="277"/>
        <v>0</v>
      </c>
      <c r="O2226" s="28">
        <f t="shared" si="279"/>
        <v>0</v>
      </c>
      <c r="P2226" s="1" t="str">
        <f t="shared" si="278"/>
        <v>no</v>
      </c>
    </row>
    <row r="2227" spans="1:16" x14ac:dyDescent="0.25">
      <c r="A2227" s="6">
        <f>'4.OVTA Sites-Transects'!B2233</f>
        <v>0</v>
      </c>
      <c r="B2227" s="6">
        <f>'4.OVTA Sites-Transects'!C2233</f>
        <v>0</v>
      </c>
      <c r="C2227" s="6">
        <f>'4.OVTA Sites-Transects'!D2233</f>
        <v>0</v>
      </c>
      <c r="D2227" s="1">
        <f>'4.OVTA Sites-Transects'!E2233</f>
        <v>0</v>
      </c>
      <c r="E2227" s="1">
        <f>'4.OVTA Sites-Transects'!G2233</f>
        <v>0</v>
      </c>
      <c r="F2227" s="1">
        <f>'4.OVTA Sites-Transects'!F2233</f>
        <v>0</v>
      </c>
      <c r="G2227" s="6">
        <f>'4.OVTA Sites-Transects'!H2233</f>
        <v>0</v>
      </c>
      <c r="H2227" s="6">
        <f>'4.OVTA Sites-Transects'!I2233</f>
        <v>0</v>
      </c>
      <c r="I2227" s="193" t="str">
        <f t="shared" si="272"/>
        <v>-</v>
      </c>
      <c r="J2227" s="27" t="str">
        <f t="shared" si="273"/>
        <v>-</v>
      </c>
      <c r="K2227" s="27" t="str">
        <f t="shared" si="274"/>
        <v>-</v>
      </c>
      <c r="L2227" s="27" t="str">
        <f t="shared" si="275"/>
        <v>-</v>
      </c>
      <c r="M2227" s="27" t="str">
        <f t="shared" si="276"/>
        <v>-</v>
      </c>
      <c r="N2227" s="28">
        <f t="shared" si="277"/>
        <v>0</v>
      </c>
      <c r="O2227" s="28">
        <f t="shared" si="279"/>
        <v>0</v>
      </c>
      <c r="P2227" s="1" t="str">
        <f t="shared" si="278"/>
        <v>no</v>
      </c>
    </row>
    <row r="2228" spans="1:16" x14ac:dyDescent="0.25">
      <c r="A2228" s="6">
        <f>'4.OVTA Sites-Transects'!B2234</f>
        <v>0</v>
      </c>
      <c r="B2228" s="6">
        <f>'4.OVTA Sites-Transects'!C2234</f>
        <v>0</v>
      </c>
      <c r="C2228" s="6">
        <f>'4.OVTA Sites-Transects'!D2234</f>
        <v>0</v>
      </c>
      <c r="D2228" s="1">
        <f>'4.OVTA Sites-Transects'!E2234</f>
        <v>0</v>
      </c>
      <c r="E2228" s="1">
        <f>'4.OVTA Sites-Transects'!G2234</f>
        <v>0</v>
      </c>
      <c r="F2228" s="1">
        <f>'4.OVTA Sites-Transects'!F2234</f>
        <v>0</v>
      </c>
      <c r="G2228" s="6">
        <f>'4.OVTA Sites-Transects'!H2234</f>
        <v>0</v>
      </c>
      <c r="H2228" s="6">
        <f>'4.OVTA Sites-Transects'!I2234</f>
        <v>0</v>
      </c>
      <c r="I2228" s="193" t="str">
        <f t="shared" si="272"/>
        <v>-</v>
      </c>
      <c r="J2228" s="27" t="str">
        <f t="shared" si="273"/>
        <v>-</v>
      </c>
      <c r="K2228" s="27" t="str">
        <f t="shared" si="274"/>
        <v>-</v>
      </c>
      <c r="L2228" s="27" t="str">
        <f t="shared" si="275"/>
        <v>-</v>
      </c>
      <c r="M2228" s="27" t="str">
        <f t="shared" si="276"/>
        <v>-</v>
      </c>
      <c r="N2228" s="28">
        <f t="shared" si="277"/>
        <v>0</v>
      </c>
      <c r="O2228" s="28">
        <f t="shared" si="279"/>
        <v>0</v>
      </c>
      <c r="P2228" s="1" t="str">
        <f t="shared" si="278"/>
        <v>no</v>
      </c>
    </row>
    <row r="2229" spans="1:16" x14ac:dyDescent="0.25">
      <c r="A2229" s="6">
        <f>'4.OVTA Sites-Transects'!B2235</f>
        <v>0</v>
      </c>
      <c r="B2229" s="6">
        <f>'4.OVTA Sites-Transects'!C2235</f>
        <v>0</v>
      </c>
      <c r="C2229" s="6">
        <f>'4.OVTA Sites-Transects'!D2235</f>
        <v>0</v>
      </c>
      <c r="D2229" s="1">
        <f>'4.OVTA Sites-Transects'!E2235</f>
        <v>0</v>
      </c>
      <c r="E2229" s="1">
        <f>'4.OVTA Sites-Transects'!G2235</f>
        <v>0</v>
      </c>
      <c r="F2229" s="1">
        <f>'4.OVTA Sites-Transects'!F2235</f>
        <v>0</v>
      </c>
      <c r="G2229" s="6">
        <f>'4.OVTA Sites-Transects'!H2235</f>
        <v>0</v>
      </c>
      <c r="H2229" s="6">
        <f>'4.OVTA Sites-Transects'!I2235</f>
        <v>0</v>
      </c>
      <c r="I2229" s="193" t="str">
        <f t="shared" si="272"/>
        <v>-</v>
      </c>
      <c r="J2229" s="27" t="str">
        <f t="shared" si="273"/>
        <v>-</v>
      </c>
      <c r="K2229" s="27" t="str">
        <f t="shared" si="274"/>
        <v>-</v>
      </c>
      <c r="L2229" s="27" t="str">
        <f t="shared" si="275"/>
        <v>-</v>
      </c>
      <c r="M2229" s="27" t="str">
        <f t="shared" si="276"/>
        <v>-</v>
      </c>
      <c r="N2229" s="28">
        <f t="shared" si="277"/>
        <v>0</v>
      </c>
      <c r="O2229" s="28">
        <f t="shared" si="279"/>
        <v>0</v>
      </c>
      <c r="P2229" s="1" t="str">
        <f t="shared" si="278"/>
        <v>no</v>
      </c>
    </row>
    <row r="2230" spans="1:16" x14ac:dyDescent="0.25">
      <c r="A2230" s="6">
        <f>'4.OVTA Sites-Transects'!B2236</f>
        <v>0</v>
      </c>
      <c r="B2230" s="6">
        <f>'4.OVTA Sites-Transects'!C2236</f>
        <v>0</v>
      </c>
      <c r="C2230" s="6">
        <f>'4.OVTA Sites-Transects'!D2236</f>
        <v>0</v>
      </c>
      <c r="D2230" s="1">
        <f>'4.OVTA Sites-Transects'!E2236</f>
        <v>0</v>
      </c>
      <c r="E2230" s="1">
        <f>'4.OVTA Sites-Transects'!G2236</f>
        <v>0</v>
      </c>
      <c r="F2230" s="1">
        <f>'4.OVTA Sites-Transects'!F2236</f>
        <v>0</v>
      </c>
      <c r="G2230" s="6">
        <f>'4.OVTA Sites-Transects'!H2236</f>
        <v>0</v>
      </c>
      <c r="H2230" s="6">
        <f>'4.OVTA Sites-Transects'!I2236</f>
        <v>0</v>
      </c>
      <c r="I2230" s="193" t="str">
        <f t="shared" si="272"/>
        <v>-</v>
      </c>
      <c r="J2230" s="27" t="str">
        <f t="shared" si="273"/>
        <v>-</v>
      </c>
      <c r="K2230" s="27" t="str">
        <f t="shared" si="274"/>
        <v>-</v>
      </c>
      <c r="L2230" s="27" t="str">
        <f t="shared" si="275"/>
        <v>-</v>
      </c>
      <c r="M2230" s="27" t="str">
        <f t="shared" si="276"/>
        <v>-</v>
      </c>
      <c r="N2230" s="28">
        <f t="shared" si="277"/>
        <v>0</v>
      </c>
      <c r="O2230" s="28">
        <f t="shared" si="279"/>
        <v>0</v>
      </c>
      <c r="P2230" s="1" t="str">
        <f t="shared" si="278"/>
        <v>no</v>
      </c>
    </row>
    <row r="2231" spans="1:16" x14ac:dyDescent="0.25">
      <c r="A2231" s="6">
        <f>'4.OVTA Sites-Transects'!B2237</f>
        <v>0</v>
      </c>
      <c r="B2231" s="6">
        <f>'4.OVTA Sites-Transects'!C2237</f>
        <v>0</v>
      </c>
      <c r="C2231" s="6">
        <f>'4.OVTA Sites-Transects'!D2237</f>
        <v>0</v>
      </c>
      <c r="D2231" s="1">
        <f>'4.OVTA Sites-Transects'!E2237</f>
        <v>0</v>
      </c>
      <c r="E2231" s="1">
        <f>'4.OVTA Sites-Transects'!G2237</f>
        <v>0</v>
      </c>
      <c r="F2231" s="1">
        <f>'4.OVTA Sites-Transects'!F2237</f>
        <v>0</v>
      </c>
      <c r="G2231" s="6">
        <f>'4.OVTA Sites-Transects'!H2237</f>
        <v>0</v>
      </c>
      <c r="H2231" s="6">
        <f>'4.OVTA Sites-Transects'!I2237</f>
        <v>0</v>
      </c>
      <c r="I2231" s="193" t="str">
        <f t="shared" si="272"/>
        <v>-</v>
      </c>
      <c r="J2231" s="27" t="str">
        <f t="shared" si="273"/>
        <v>-</v>
      </c>
      <c r="K2231" s="27" t="str">
        <f t="shared" si="274"/>
        <v>-</v>
      </c>
      <c r="L2231" s="27" t="str">
        <f t="shared" si="275"/>
        <v>-</v>
      </c>
      <c r="M2231" s="27" t="str">
        <f t="shared" si="276"/>
        <v>-</v>
      </c>
      <c r="N2231" s="28">
        <f t="shared" si="277"/>
        <v>0</v>
      </c>
      <c r="O2231" s="28">
        <f t="shared" si="279"/>
        <v>0</v>
      </c>
      <c r="P2231" s="1" t="str">
        <f t="shared" si="278"/>
        <v>no</v>
      </c>
    </row>
    <row r="2232" spans="1:16" x14ac:dyDescent="0.25">
      <c r="A2232" s="6">
        <f>'4.OVTA Sites-Transects'!B2238</f>
        <v>0</v>
      </c>
      <c r="B2232" s="6">
        <f>'4.OVTA Sites-Transects'!C2238</f>
        <v>0</v>
      </c>
      <c r="C2232" s="6">
        <f>'4.OVTA Sites-Transects'!D2238</f>
        <v>0</v>
      </c>
      <c r="D2232" s="1">
        <f>'4.OVTA Sites-Transects'!E2238</f>
        <v>0</v>
      </c>
      <c r="E2232" s="1">
        <f>'4.OVTA Sites-Transects'!G2238</f>
        <v>0</v>
      </c>
      <c r="F2232" s="1">
        <f>'4.OVTA Sites-Transects'!F2238</f>
        <v>0</v>
      </c>
      <c r="G2232" s="6">
        <f>'4.OVTA Sites-Transects'!H2238</f>
        <v>0</v>
      </c>
      <c r="H2232" s="6">
        <f>'4.OVTA Sites-Transects'!I2238</f>
        <v>0</v>
      </c>
      <c r="I2232" s="193" t="str">
        <f t="shared" si="272"/>
        <v>-</v>
      </c>
      <c r="J2232" s="27" t="str">
        <f t="shared" si="273"/>
        <v>-</v>
      </c>
      <c r="K2232" s="27" t="str">
        <f t="shared" si="274"/>
        <v>-</v>
      </c>
      <c r="L2232" s="27" t="str">
        <f t="shared" si="275"/>
        <v>-</v>
      </c>
      <c r="M2232" s="27" t="str">
        <f t="shared" si="276"/>
        <v>-</v>
      </c>
      <c r="N2232" s="28">
        <f t="shared" si="277"/>
        <v>0</v>
      </c>
      <c r="O2232" s="28">
        <f t="shared" si="279"/>
        <v>0</v>
      </c>
      <c r="P2232" s="1" t="str">
        <f t="shared" si="278"/>
        <v>no</v>
      </c>
    </row>
    <row r="2233" spans="1:16" x14ac:dyDescent="0.25">
      <c r="A2233" s="6">
        <f>'4.OVTA Sites-Transects'!B2239</f>
        <v>0</v>
      </c>
      <c r="B2233" s="6">
        <f>'4.OVTA Sites-Transects'!C2239</f>
        <v>0</v>
      </c>
      <c r="C2233" s="6">
        <f>'4.OVTA Sites-Transects'!D2239</f>
        <v>0</v>
      </c>
      <c r="D2233" s="1">
        <f>'4.OVTA Sites-Transects'!E2239</f>
        <v>0</v>
      </c>
      <c r="E2233" s="1">
        <f>'4.OVTA Sites-Transects'!G2239</f>
        <v>0</v>
      </c>
      <c r="F2233" s="1">
        <f>'4.OVTA Sites-Transects'!F2239</f>
        <v>0</v>
      </c>
      <c r="G2233" s="6">
        <f>'4.OVTA Sites-Transects'!H2239</f>
        <v>0</v>
      </c>
      <c r="H2233" s="6">
        <f>'4.OVTA Sites-Transects'!I2239</f>
        <v>0</v>
      </c>
      <c r="I2233" s="193" t="str">
        <f t="shared" si="272"/>
        <v>-</v>
      </c>
      <c r="J2233" s="27" t="str">
        <f t="shared" si="273"/>
        <v>-</v>
      </c>
      <c r="K2233" s="27" t="str">
        <f t="shared" si="274"/>
        <v>-</v>
      </c>
      <c r="L2233" s="27" t="str">
        <f t="shared" si="275"/>
        <v>-</v>
      </c>
      <c r="M2233" s="27" t="str">
        <f t="shared" si="276"/>
        <v>-</v>
      </c>
      <c r="N2233" s="28">
        <f t="shared" si="277"/>
        <v>0</v>
      </c>
      <c r="O2233" s="28">
        <f t="shared" si="279"/>
        <v>0</v>
      </c>
      <c r="P2233" s="1" t="str">
        <f t="shared" si="278"/>
        <v>no</v>
      </c>
    </row>
    <row r="2234" spans="1:16" x14ac:dyDescent="0.25">
      <c r="A2234" s="6">
        <f>'4.OVTA Sites-Transects'!B2240</f>
        <v>0</v>
      </c>
      <c r="B2234" s="6">
        <f>'4.OVTA Sites-Transects'!C2240</f>
        <v>0</v>
      </c>
      <c r="C2234" s="6">
        <f>'4.OVTA Sites-Transects'!D2240</f>
        <v>0</v>
      </c>
      <c r="D2234" s="1">
        <f>'4.OVTA Sites-Transects'!E2240</f>
        <v>0</v>
      </c>
      <c r="E2234" s="1">
        <f>'4.OVTA Sites-Transects'!G2240</f>
        <v>0</v>
      </c>
      <c r="F2234" s="1">
        <f>'4.OVTA Sites-Transects'!F2240</f>
        <v>0</v>
      </c>
      <c r="G2234" s="6">
        <f>'4.OVTA Sites-Transects'!H2240</f>
        <v>0</v>
      </c>
      <c r="H2234" s="6">
        <f>'4.OVTA Sites-Transects'!I2240</f>
        <v>0</v>
      </c>
      <c r="I2234" s="193" t="str">
        <f t="shared" si="272"/>
        <v>-</v>
      </c>
      <c r="J2234" s="27" t="str">
        <f t="shared" si="273"/>
        <v>-</v>
      </c>
      <c r="K2234" s="27" t="str">
        <f t="shared" si="274"/>
        <v>-</v>
      </c>
      <c r="L2234" s="27" t="str">
        <f t="shared" si="275"/>
        <v>-</v>
      </c>
      <c r="M2234" s="27" t="str">
        <f t="shared" si="276"/>
        <v>-</v>
      </c>
      <c r="N2234" s="28">
        <f t="shared" si="277"/>
        <v>0</v>
      </c>
      <c r="O2234" s="28">
        <f t="shared" si="279"/>
        <v>0</v>
      </c>
      <c r="P2234" s="1" t="str">
        <f t="shared" si="278"/>
        <v>no</v>
      </c>
    </row>
    <row r="2235" spans="1:16" x14ac:dyDescent="0.25">
      <c r="A2235" s="6">
        <f>'4.OVTA Sites-Transects'!B2241</f>
        <v>0</v>
      </c>
      <c r="B2235" s="6">
        <f>'4.OVTA Sites-Transects'!C2241</f>
        <v>0</v>
      </c>
      <c r="C2235" s="6">
        <f>'4.OVTA Sites-Transects'!D2241</f>
        <v>0</v>
      </c>
      <c r="D2235" s="1">
        <f>'4.OVTA Sites-Transects'!E2241</f>
        <v>0</v>
      </c>
      <c r="E2235" s="1">
        <f>'4.OVTA Sites-Transects'!G2241</f>
        <v>0</v>
      </c>
      <c r="F2235" s="1">
        <f>'4.OVTA Sites-Transects'!F2241</f>
        <v>0</v>
      </c>
      <c r="G2235" s="6">
        <f>'4.OVTA Sites-Transects'!H2241</f>
        <v>0</v>
      </c>
      <c r="H2235" s="6">
        <f>'4.OVTA Sites-Transects'!I2241</f>
        <v>0</v>
      </c>
      <c r="I2235" s="193" t="str">
        <f t="shared" si="272"/>
        <v>-</v>
      </c>
      <c r="J2235" s="27" t="str">
        <f t="shared" si="273"/>
        <v>-</v>
      </c>
      <c r="K2235" s="27" t="str">
        <f t="shared" si="274"/>
        <v>-</v>
      </c>
      <c r="L2235" s="27" t="str">
        <f t="shared" si="275"/>
        <v>-</v>
      </c>
      <c r="M2235" s="27" t="str">
        <f t="shared" si="276"/>
        <v>-</v>
      </c>
      <c r="N2235" s="28">
        <f t="shared" si="277"/>
        <v>0</v>
      </c>
      <c r="O2235" s="28">
        <f t="shared" si="279"/>
        <v>0</v>
      </c>
      <c r="P2235" s="1" t="str">
        <f t="shared" si="278"/>
        <v>no</v>
      </c>
    </row>
    <row r="2236" spans="1:16" x14ac:dyDescent="0.25">
      <c r="A2236" s="6">
        <f>'4.OVTA Sites-Transects'!B2242</f>
        <v>0</v>
      </c>
      <c r="B2236" s="6">
        <f>'4.OVTA Sites-Transects'!C2242</f>
        <v>0</v>
      </c>
      <c r="C2236" s="6">
        <f>'4.OVTA Sites-Transects'!D2242</f>
        <v>0</v>
      </c>
      <c r="D2236" s="1">
        <f>'4.OVTA Sites-Transects'!E2242</f>
        <v>0</v>
      </c>
      <c r="E2236" s="1">
        <f>'4.OVTA Sites-Transects'!G2242</f>
        <v>0</v>
      </c>
      <c r="F2236" s="1">
        <f>'4.OVTA Sites-Transects'!F2242</f>
        <v>0</v>
      </c>
      <c r="G2236" s="6">
        <f>'4.OVTA Sites-Transects'!H2242</f>
        <v>0</v>
      </c>
      <c r="H2236" s="6">
        <f>'4.OVTA Sites-Transects'!I2242</f>
        <v>0</v>
      </c>
      <c r="I2236" s="193" t="str">
        <f t="shared" si="272"/>
        <v>-</v>
      </c>
      <c r="J2236" s="27" t="str">
        <f t="shared" si="273"/>
        <v>-</v>
      </c>
      <c r="K2236" s="27" t="str">
        <f t="shared" si="274"/>
        <v>-</v>
      </c>
      <c r="L2236" s="27" t="str">
        <f t="shared" si="275"/>
        <v>-</v>
      </c>
      <c r="M2236" s="27" t="str">
        <f t="shared" si="276"/>
        <v>-</v>
      </c>
      <c r="N2236" s="28">
        <f t="shared" si="277"/>
        <v>0</v>
      </c>
      <c r="O2236" s="28">
        <f t="shared" si="279"/>
        <v>0</v>
      </c>
      <c r="P2236" s="1" t="str">
        <f t="shared" si="278"/>
        <v>no</v>
      </c>
    </row>
    <row r="2237" spans="1:16" x14ac:dyDescent="0.25">
      <c r="A2237" s="6">
        <f>'4.OVTA Sites-Transects'!B2243</f>
        <v>0</v>
      </c>
      <c r="B2237" s="6">
        <f>'4.OVTA Sites-Transects'!C2243</f>
        <v>0</v>
      </c>
      <c r="C2237" s="6">
        <f>'4.OVTA Sites-Transects'!D2243</f>
        <v>0</v>
      </c>
      <c r="D2237" s="1">
        <f>'4.OVTA Sites-Transects'!E2243</f>
        <v>0</v>
      </c>
      <c r="E2237" s="1">
        <f>'4.OVTA Sites-Transects'!G2243</f>
        <v>0</v>
      </c>
      <c r="F2237" s="1">
        <f>'4.OVTA Sites-Transects'!F2243</f>
        <v>0</v>
      </c>
      <c r="G2237" s="6">
        <f>'4.OVTA Sites-Transects'!H2243</f>
        <v>0</v>
      </c>
      <c r="H2237" s="6">
        <f>'4.OVTA Sites-Transects'!I2243</f>
        <v>0</v>
      </c>
      <c r="I2237" s="193" t="str">
        <f t="shared" si="272"/>
        <v>-</v>
      </c>
      <c r="J2237" s="27" t="str">
        <f t="shared" si="273"/>
        <v>-</v>
      </c>
      <c r="K2237" s="27" t="str">
        <f t="shared" si="274"/>
        <v>-</v>
      </c>
      <c r="L2237" s="27" t="str">
        <f t="shared" si="275"/>
        <v>-</v>
      </c>
      <c r="M2237" s="27" t="str">
        <f t="shared" si="276"/>
        <v>-</v>
      </c>
      <c r="N2237" s="28">
        <f t="shared" si="277"/>
        <v>0</v>
      </c>
      <c r="O2237" s="28">
        <f t="shared" si="279"/>
        <v>0</v>
      </c>
      <c r="P2237" s="1" t="str">
        <f t="shared" si="278"/>
        <v>no</v>
      </c>
    </row>
    <row r="2238" spans="1:16" x14ac:dyDescent="0.25">
      <c r="A2238" s="6">
        <f>'4.OVTA Sites-Transects'!B2244</f>
        <v>0</v>
      </c>
      <c r="B2238" s="6">
        <f>'4.OVTA Sites-Transects'!C2244</f>
        <v>0</v>
      </c>
      <c r="C2238" s="6">
        <f>'4.OVTA Sites-Transects'!D2244</f>
        <v>0</v>
      </c>
      <c r="D2238" s="1">
        <f>'4.OVTA Sites-Transects'!E2244</f>
        <v>0</v>
      </c>
      <c r="E2238" s="1">
        <f>'4.OVTA Sites-Transects'!G2244</f>
        <v>0</v>
      </c>
      <c r="F2238" s="1">
        <f>'4.OVTA Sites-Transects'!F2244</f>
        <v>0</v>
      </c>
      <c r="G2238" s="6">
        <f>'4.OVTA Sites-Transects'!H2244</f>
        <v>0</v>
      </c>
      <c r="H2238" s="6">
        <f>'4.OVTA Sites-Transects'!I2244</f>
        <v>0</v>
      </c>
      <c r="I2238" s="193" t="str">
        <f t="shared" si="272"/>
        <v>-</v>
      </c>
      <c r="J2238" s="27" t="str">
        <f t="shared" si="273"/>
        <v>-</v>
      </c>
      <c r="K2238" s="27" t="str">
        <f t="shared" si="274"/>
        <v>-</v>
      </c>
      <c r="L2238" s="27" t="str">
        <f t="shared" si="275"/>
        <v>-</v>
      </c>
      <c r="M2238" s="27" t="str">
        <f t="shared" si="276"/>
        <v>-</v>
      </c>
      <c r="N2238" s="28">
        <f t="shared" si="277"/>
        <v>0</v>
      </c>
      <c r="O2238" s="28">
        <f t="shared" si="279"/>
        <v>0</v>
      </c>
      <c r="P2238" s="1" t="str">
        <f t="shared" si="278"/>
        <v>no</v>
      </c>
    </row>
    <row r="2239" spans="1:16" x14ac:dyDescent="0.25">
      <c r="A2239" s="6">
        <f>'4.OVTA Sites-Transects'!B2245</f>
        <v>0</v>
      </c>
      <c r="B2239" s="6">
        <f>'4.OVTA Sites-Transects'!C2245</f>
        <v>0</v>
      </c>
      <c r="C2239" s="6">
        <f>'4.OVTA Sites-Transects'!D2245</f>
        <v>0</v>
      </c>
      <c r="D2239" s="1">
        <f>'4.OVTA Sites-Transects'!E2245</f>
        <v>0</v>
      </c>
      <c r="E2239" s="1">
        <f>'4.OVTA Sites-Transects'!G2245</f>
        <v>0</v>
      </c>
      <c r="F2239" s="1">
        <f>'4.OVTA Sites-Transects'!F2245</f>
        <v>0</v>
      </c>
      <c r="G2239" s="6">
        <f>'4.OVTA Sites-Transects'!H2245</f>
        <v>0</v>
      </c>
      <c r="H2239" s="6">
        <f>'4.OVTA Sites-Transects'!I2245</f>
        <v>0</v>
      </c>
      <c r="I2239" s="193" t="str">
        <f t="shared" si="272"/>
        <v>-</v>
      </c>
      <c r="J2239" s="27" t="str">
        <f t="shared" si="273"/>
        <v>-</v>
      </c>
      <c r="K2239" s="27" t="str">
        <f t="shared" si="274"/>
        <v>-</v>
      </c>
      <c r="L2239" s="27" t="str">
        <f t="shared" si="275"/>
        <v>-</v>
      </c>
      <c r="M2239" s="27" t="str">
        <f t="shared" si="276"/>
        <v>-</v>
      </c>
      <c r="N2239" s="28">
        <f t="shared" si="277"/>
        <v>0</v>
      </c>
      <c r="O2239" s="28">
        <f t="shared" si="279"/>
        <v>0</v>
      </c>
      <c r="P2239" s="1" t="str">
        <f t="shared" si="278"/>
        <v>no</v>
      </c>
    </row>
    <row r="2240" spans="1:16" x14ac:dyDescent="0.25">
      <c r="A2240" s="6">
        <f>'4.OVTA Sites-Transects'!B2246</f>
        <v>0</v>
      </c>
      <c r="B2240" s="6">
        <f>'4.OVTA Sites-Transects'!C2246</f>
        <v>0</v>
      </c>
      <c r="C2240" s="6">
        <f>'4.OVTA Sites-Transects'!D2246</f>
        <v>0</v>
      </c>
      <c r="D2240" s="1">
        <f>'4.OVTA Sites-Transects'!E2246</f>
        <v>0</v>
      </c>
      <c r="E2240" s="1">
        <f>'4.OVTA Sites-Transects'!G2246</f>
        <v>0</v>
      </c>
      <c r="F2240" s="1">
        <f>'4.OVTA Sites-Transects'!F2246</f>
        <v>0</v>
      </c>
      <c r="G2240" s="6">
        <f>'4.OVTA Sites-Transects'!H2246</f>
        <v>0</v>
      </c>
      <c r="H2240" s="6">
        <f>'4.OVTA Sites-Transects'!I2246</f>
        <v>0</v>
      </c>
      <c r="I2240" s="193" t="str">
        <f t="shared" si="272"/>
        <v>-</v>
      </c>
      <c r="J2240" s="27" t="str">
        <f t="shared" si="273"/>
        <v>-</v>
      </c>
      <c r="K2240" s="27" t="str">
        <f t="shared" si="274"/>
        <v>-</v>
      </c>
      <c r="L2240" s="27" t="str">
        <f t="shared" si="275"/>
        <v>-</v>
      </c>
      <c r="M2240" s="27" t="str">
        <f t="shared" si="276"/>
        <v>-</v>
      </c>
      <c r="N2240" s="28">
        <f t="shared" si="277"/>
        <v>0</v>
      </c>
      <c r="O2240" s="28">
        <f t="shared" si="279"/>
        <v>0</v>
      </c>
      <c r="P2240" s="1" t="str">
        <f t="shared" si="278"/>
        <v>no</v>
      </c>
    </row>
    <row r="2241" spans="1:16" x14ac:dyDescent="0.25">
      <c r="A2241" s="6">
        <f>'4.OVTA Sites-Transects'!B2247</f>
        <v>0</v>
      </c>
      <c r="B2241" s="6">
        <f>'4.OVTA Sites-Transects'!C2247</f>
        <v>0</v>
      </c>
      <c r="C2241" s="6">
        <f>'4.OVTA Sites-Transects'!D2247</f>
        <v>0</v>
      </c>
      <c r="D2241" s="1">
        <f>'4.OVTA Sites-Transects'!E2247</f>
        <v>0</v>
      </c>
      <c r="E2241" s="1">
        <f>'4.OVTA Sites-Transects'!G2247</f>
        <v>0</v>
      </c>
      <c r="F2241" s="1">
        <f>'4.OVTA Sites-Transects'!F2247</f>
        <v>0</v>
      </c>
      <c r="G2241" s="6">
        <f>'4.OVTA Sites-Transects'!H2247</f>
        <v>0</v>
      </c>
      <c r="H2241" s="6">
        <f>'4.OVTA Sites-Transects'!I2247</f>
        <v>0</v>
      </c>
      <c r="I2241" s="193" t="str">
        <f t="shared" si="272"/>
        <v>-</v>
      </c>
      <c r="J2241" s="27" t="str">
        <f t="shared" si="273"/>
        <v>-</v>
      </c>
      <c r="K2241" s="27" t="str">
        <f t="shared" si="274"/>
        <v>-</v>
      </c>
      <c r="L2241" s="27" t="str">
        <f t="shared" si="275"/>
        <v>-</v>
      </c>
      <c r="M2241" s="27" t="str">
        <f t="shared" si="276"/>
        <v>-</v>
      </c>
      <c r="N2241" s="28">
        <f t="shared" si="277"/>
        <v>0</v>
      </c>
      <c r="O2241" s="28">
        <f t="shared" si="279"/>
        <v>0</v>
      </c>
      <c r="P2241" s="1" t="str">
        <f t="shared" si="278"/>
        <v>no</v>
      </c>
    </row>
    <row r="2242" spans="1:16" x14ac:dyDescent="0.25">
      <c r="A2242" s="6">
        <f>'4.OVTA Sites-Transects'!B2248</f>
        <v>0</v>
      </c>
      <c r="B2242" s="6">
        <f>'4.OVTA Sites-Transects'!C2248</f>
        <v>0</v>
      </c>
      <c r="C2242" s="6">
        <f>'4.OVTA Sites-Transects'!D2248</f>
        <v>0</v>
      </c>
      <c r="D2242" s="1">
        <f>'4.OVTA Sites-Transects'!E2248</f>
        <v>0</v>
      </c>
      <c r="E2242" s="1">
        <f>'4.OVTA Sites-Transects'!G2248</f>
        <v>0</v>
      </c>
      <c r="F2242" s="1">
        <f>'4.OVTA Sites-Transects'!F2248</f>
        <v>0</v>
      </c>
      <c r="G2242" s="6">
        <f>'4.OVTA Sites-Transects'!H2248</f>
        <v>0</v>
      </c>
      <c r="H2242" s="6">
        <f>'4.OVTA Sites-Transects'!I2248</f>
        <v>0</v>
      </c>
      <c r="I2242" s="193" t="str">
        <f t="shared" si="272"/>
        <v>-</v>
      </c>
      <c r="J2242" s="27" t="str">
        <f t="shared" si="273"/>
        <v>-</v>
      </c>
      <c r="K2242" s="27" t="str">
        <f t="shared" si="274"/>
        <v>-</v>
      </c>
      <c r="L2242" s="27" t="str">
        <f t="shared" si="275"/>
        <v>-</v>
      </c>
      <c r="M2242" s="27" t="str">
        <f t="shared" si="276"/>
        <v>-</v>
      </c>
      <c r="N2242" s="28">
        <f t="shared" si="277"/>
        <v>0</v>
      </c>
      <c r="O2242" s="28">
        <f t="shared" si="279"/>
        <v>0</v>
      </c>
      <c r="P2242" s="1" t="str">
        <f t="shared" si="278"/>
        <v>no</v>
      </c>
    </row>
    <row r="2243" spans="1:16" x14ac:dyDescent="0.25">
      <c r="A2243" s="6">
        <f>'4.OVTA Sites-Transects'!B2249</f>
        <v>0</v>
      </c>
      <c r="B2243" s="6">
        <f>'4.OVTA Sites-Transects'!C2249</f>
        <v>0</v>
      </c>
      <c r="C2243" s="6">
        <f>'4.OVTA Sites-Transects'!D2249</f>
        <v>0</v>
      </c>
      <c r="D2243" s="1">
        <f>'4.OVTA Sites-Transects'!E2249</f>
        <v>0</v>
      </c>
      <c r="E2243" s="1">
        <f>'4.OVTA Sites-Transects'!G2249</f>
        <v>0</v>
      </c>
      <c r="F2243" s="1">
        <f>'4.OVTA Sites-Transects'!F2249</f>
        <v>0</v>
      </c>
      <c r="G2243" s="6">
        <f>'4.OVTA Sites-Transects'!H2249</f>
        <v>0</v>
      </c>
      <c r="H2243" s="6">
        <f>'4.OVTA Sites-Transects'!I2249</f>
        <v>0</v>
      </c>
      <c r="I2243" s="193" t="str">
        <f t="shared" ref="I2243:I2306" si="280">IF(F2243="B", SUMIF(OVTA_Calcs_TMA, D2243, WeightingFactorMod), IF(F2243="C", SUMIF(OVTA_Calcs_TMA, D2243, WeightingFactorHigh), IF(F2243="D", SUMIF(OVTA_Calcs_TMA, D2243, WeightingFactorVeryHigh), "-")))</f>
        <v>-</v>
      </c>
      <c r="J2243" s="27" t="str">
        <f t="shared" ref="J2243:J2306" si="281">IF(ISNUMBER(AVERAGEIFS(AssessmentResultsLow, AssessmentResultsSites, $A2243,AssessmentIncluded, "yes")), I2243*AVERAGEIFS(AssessmentResultsLow, AssessmentResultsSites, $A2243,AssessmentIncluded, "yes"), "-")</f>
        <v>-</v>
      </c>
      <c r="K2243" s="27" t="str">
        <f t="shared" ref="K2243:K2306" si="282">IF(ISNUMBER(AVERAGEIFS(AssessmentResultsMod, AssessmentResultsSites, $A2243,AssessmentIncluded, "yes")), I2243*AVERAGEIFS(AssessmentResultsMod, AssessmentResultsSites, $A2243,AssessmentIncluded, "yes"), "-")</f>
        <v>-</v>
      </c>
      <c r="L2243" s="27" t="str">
        <f t="shared" ref="L2243:L2306" si="283">IF(ISNUMBER(AVERAGEIFS(AssessmentResultsHigh, AssessmentResultsSites, $A2243,AssessmentIncluded, "yes")), I2243*AVERAGEIFS(AssessmentResultsHigh, AssessmentResultsSites, $A2243,AssessmentIncluded, "yes"), "-")</f>
        <v>-</v>
      </c>
      <c r="M2243" s="27" t="str">
        <f t="shared" ref="M2243:M2306" si="284">IF(ISNUMBER(AVERAGEIFS(AssessmentResultsVeryHigh, AssessmentResultsSites, $A2243,AssessmentIncluded, "yes")), I2243*AVERAGEIFS(AssessmentResultsVeryHigh, AssessmentResultsSites, $A2243,AssessmentIncluded, "yes"), "-")</f>
        <v>-</v>
      </c>
      <c r="N2243" s="28">
        <f t="shared" ref="N2243:N2306" si="285">COUNTIFS(AssessmentResultsSites, A2243, AssessmentIncluded, "yes")</f>
        <v>0</v>
      </c>
      <c r="O2243" s="28">
        <f t="shared" si="279"/>
        <v>0</v>
      </c>
      <c r="P2243" s="1" t="str">
        <f t="shared" ref="P2243:P2306" si="286">IF(AND(G2243="Yes", N2243&gt;0), "yes", "no")</f>
        <v>no</v>
      </c>
    </row>
    <row r="2244" spans="1:16" x14ac:dyDescent="0.25">
      <c r="A2244" s="6">
        <f>'4.OVTA Sites-Transects'!B2250</f>
        <v>0</v>
      </c>
      <c r="B2244" s="6">
        <f>'4.OVTA Sites-Transects'!C2250</f>
        <v>0</v>
      </c>
      <c r="C2244" s="6">
        <f>'4.OVTA Sites-Transects'!D2250</f>
        <v>0</v>
      </c>
      <c r="D2244" s="1">
        <f>'4.OVTA Sites-Transects'!E2250</f>
        <v>0</v>
      </c>
      <c r="E2244" s="1">
        <f>'4.OVTA Sites-Transects'!G2250</f>
        <v>0</v>
      </c>
      <c r="F2244" s="1">
        <f>'4.OVTA Sites-Transects'!F2250</f>
        <v>0</v>
      </c>
      <c r="G2244" s="6">
        <f>'4.OVTA Sites-Transects'!H2250</f>
        <v>0</v>
      </c>
      <c r="H2244" s="6">
        <f>'4.OVTA Sites-Transects'!I2250</f>
        <v>0</v>
      </c>
      <c r="I2244" s="193" t="str">
        <f t="shared" si="280"/>
        <v>-</v>
      </c>
      <c r="J2244" s="27" t="str">
        <f t="shared" si="281"/>
        <v>-</v>
      </c>
      <c r="K2244" s="27" t="str">
        <f t="shared" si="282"/>
        <v>-</v>
      </c>
      <c r="L2244" s="27" t="str">
        <f t="shared" si="283"/>
        <v>-</v>
      </c>
      <c r="M2244" s="27" t="str">
        <f t="shared" si="284"/>
        <v>-</v>
      </c>
      <c r="N2244" s="28">
        <f t="shared" si="285"/>
        <v>0</v>
      </c>
      <c r="O2244" s="28">
        <f t="shared" ref="O2244:O2307" si="287">IF(P2244="yes", N2244, 0)</f>
        <v>0</v>
      </c>
      <c r="P2244" s="1" t="str">
        <f t="shared" si="286"/>
        <v>no</v>
      </c>
    </row>
    <row r="2245" spans="1:16" x14ac:dyDescent="0.25">
      <c r="A2245" s="6">
        <f>'4.OVTA Sites-Transects'!B2251</f>
        <v>0</v>
      </c>
      <c r="B2245" s="6">
        <f>'4.OVTA Sites-Transects'!C2251</f>
        <v>0</v>
      </c>
      <c r="C2245" s="6">
        <f>'4.OVTA Sites-Transects'!D2251</f>
        <v>0</v>
      </c>
      <c r="D2245" s="1">
        <f>'4.OVTA Sites-Transects'!E2251</f>
        <v>0</v>
      </c>
      <c r="E2245" s="1">
        <f>'4.OVTA Sites-Transects'!G2251</f>
        <v>0</v>
      </c>
      <c r="F2245" s="1">
        <f>'4.OVTA Sites-Transects'!F2251</f>
        <v>0</v>
      </c>
      <c r="G2245" s="6">
        <f>'4.OVTA Sites-Transects'!H2251</f>
        <v>0</v>
      </c>
      <c r="H2245" s="6">
        <f>'4.OVTA Sites-Transects'!I2251</f>
        <v>0</v>
      </c>
      <c r="I2245" s="193" t="str">
        <f t="shared" si="280"/>
        <v>-</v>
      </c>
      <c r="J2245" s="27" t="str">
        <f t="shared" si="281"/>
        <v>-</v>
      </c>
      <c r="K2245" s="27" t="str">
        <f t="shared" si="282"/>
        <v>-</v>
      </c>
      <c r="L2245" s="27" t="str">
        <f t="shared" si="283"/>
        <v>-</v>
      </c>
      <c r="M2245" s="27" t="str">
        <f t="shared" si="284"/>
        <v>-</v>
      </c>
      <c r="N2245" s="28">
        <f t="shared" si="285"/>
        <v>0</v>
      </c>
      <c r="O2245" s="28">
        <f t="shared" si="287"/>
        <v>0</v>
      </c>
      <c r="P2245" s="1" t="str">
        <f t="shared" si="286"/>
        <v>no</v>
      </c>
    </row>
    <row r="2246" spans="1:16" x14ac:dyDescent="0.25">
      <c r="A2246" s="6">
        <f>'4.OVTA Sites-Transects'!B2252</f>
        <v>0</v>
      </c>
      <c r="B2246" s="6">
        <f>'4.OVTA Sites-Transects'!C2252</f>
        <v>0</v>
      </c>
      <c r="C2246" s="6">
        <f>'4.OVTA Sites-Transects'!D2252</f>
        <v>0</v>
      </c>
      <c r="D2246" s="1">
        <f>'4.OVTA Sites-Transects'!E2252</f>
        <v>0</v>
      </c>
      <c r="E2246" s="1">
        <f>'4.OVTA Sites-Transects'!G2252</f>
        <v>0</v>
      </c>
      <c r="F2246" s="1">
        <f>'4.OVTA Sites-Transects'!F2252</f>
        <v>0</v>
      </c>
      <c r="G2246" s="6">
        <f>'4.OVTA Sites-Transects'!H2252</f>
        <v>0</v>
      </c>
      <c r="H2246" s="6">
        <f>'4.OVTA Sites-Transects'!I2252</f>
        <v>0</v>
      </c>
      <c r="I2246" s="193" t="str">
        <f t="shared" si="280"/>
        <v>-</v>
      </c>
      <c r="J2246" s="27" t="str">
        <f t="shared" si="281"/>
        <v>-</v>
      </c>
      <c r="K2246" s="27" t="str">
        <f t="shared" si="282"/>
        <v>-</v>
      </c>
      <c r="L2246" s="27" t="str">
        <f t="shared" si="283"/>
        <v>-</v>
      </c>
      <c r="M2246" s="27" t="str">
        <f t="shared" si="284"/>
        <v>-</v>
      </c>
      <c r="N2246" s="28">
        <f t="shared" si="285"/>
        <v>0</v>
      </c>
      <c r="O2246" s="28">
        <f t="shared" si="287"/>
        <v>0</v>
      </c>
      <c r="P2246" s="1" t="str">
        <f t="shared" si="286"/>
        <v>no</v>
      </c>
    </row>
    <row r="2247" spans="1:16" x14ac:dyDescent="0.25">
      <c r="A2247" s="6">
        <f>'4.OVTA Sites-Transects'!B2253</f>
        <v>0</v>
      </c>
      <c r="B2247" s="6">
        <f>'4.OVTA Sites-Transects'!C2253</f>
        <v>0</v>
      </c>
      <c r="C2247" s="6">
        <f>'4.OVTA Sites-Transects'!D2253</f>
        <v>0</v>
      </c>
      <c r="D2247" s="1">
        <f>'4.OVTA Sites-Transects'!E2253</f>
        <v>0</v>
      </c>
      <c r="E2247" s="1">
        <f>'4.OVTA Sites-Transects'!G2253</f>
        <v>0</v>
      </c>
      <c r="F2247" s="1">
        <f>'4.OVTA Sites-Transects'!F2253</f>
        <v>0</v>
      </c>
      <c r="G2247" s="6">
        <f>'4.OVTA Sites-Transects'!H2253</f>
        <v>0</v>
      </c>
      <c r="H2247" s="6">
        <f>'4.OVTA Sites-Transects'!I2253</f>
        <v>0</v>
      </c>
      <c r="I2247" s="193" t="str">
        <f t="shared" si="280"/>
        <v>-</v>
      </c>
      <c r="J2247" s="27" t="str">
        <f t="shared" si="281"/>
        <v>-</v>
      </c>
      <c r="K2247" s="27" t="str">
        <f t="shared" si="282"/>
        <v>-</v>
      </c>
      <c r="L2247" s="27" t="str">
        <f t="shared" si="283"/>
        <v>-</v>
      </c>
      <c r="M2247" s="27" t="str">
        <f t="shared" si="284"/>
        <v>-</v>
      </c>
      <c r="N2247" s="28">
        <f t="shared" si="285"/>
        <v>0</v>
      </c>
      <c r="O2247" s="28">
        <f t="shared" si="287"/>
        <v>0</v>
      </c>
      <c r="P2247" s="1" t="str">
        <f t="shared" si="286"/>
        <v>no</v>
      </c>
    </row>
    <row r="2248" spans="1:16" x14ac:dyDescent="0.25">
      <c r="A2248" s="6">
        <f>'4.OVTA Sites-Transects'!B2254</f>
        <v>0</v>
      </c>
      <c r="B2248" s="6">
        <f>'4.OVTA Sites-Transects'!C2254</f>
        <v>0</v>
      </c>
      <c r="C2248" s="6">
        <f>'4.OVTA Sites-Transects'!D2254</f>
        <v>0</v>
      </c>
      <c r="D2248" s="1">
        <f>'4.OVTA Sites-Transects'!E2254</f>
        <v>0</v>
      </c>
      <c r="E2248" s="1">
        <f>'4.OVTA Sites-Transects'!G2254</f>
        <v>0</v>
      </c>
      <c r="F2248" s="1">
        <f>'4.OVTA Sites-Transects'!F2254</f>
        <v>0</v>
      </c>
      <c r="G2248" s="6">
        <f>'4.OVTA Sites-Transects'!H2254</f>
        <v>0</v>
      </c>
      <c r="H2248" s="6">
        <f>'4.OVTA Sites-Transects'!I2254</f>
        <v>0</v>
      </c>
      <c r="I2248" s="193" t="str">
        <f t="shared" si="280"/>
        <v>-</v>
      </c>
      <c r="J2248" s="27" t="str">
        <f t="shared" si="281"/>
        <v>-</v>
      </c>
      <c r="K2248" s="27" t="str">
        <f t="shared" si="282"/>
        <v>-</v>
      </c>
      <c r="L2248" s="27" t="str">
        <f t="shared" si="283"/>
        <v>-</v>
      </c>
      <c r="M2248" s="27" t="str">
        <f t="shared" si="284"/>
        <v>-</v>
      </c>
      <c r="N2248" s="28">
        <f t="shared" si="285"/>
        <v>0</v>
      </c>
      <c r="O2248" s="28">
        <f t="shared" si="287"/>
        <v>0</v>
      </c>
      <c r="P2248" s="1" t="str">
        <f t="shared" si="286"/>
        <v>no</v>
      </c>
    </row>
    <row r="2249" spans="1:16" x14ac:dyDescent="0.25">
      <c r="A2249" s="6">
        <f>'4.OVTA Sites-Transects'!B2255</f>
        <v>0</v>
      </c>
      <c r="B2249" s="6">
        <f>'4.OVTA Sites-Transects'!C2255</f>
        <v>0</v>
      </c>
      <c r="C2249" s="6">
        <f>'4.OVTA Sites-Transects'!D2255</f>
        <v>0</v>
      </c>
      <c r="D2249" s="1">
        <f>'4.OVTA Sites-Transects'!E2255</f>
        <v>0</v>
      </c>
      <c r="E2249" s="1">
        <f>'4.OVTA Sites-Transects'!G2255</f>
        <v>0</v>
      </c>
      <c r="F2249" s="1">
        <f>'4.OVTA Sites-Transects'!F2255</f>
        <v>0</v>
      </c>
      <c r="G2249" s="6">
        <f>'4.OVTA Sites-Transects'!H2255</f>
        <v>0</v>
      </c>
      <c r="H2249" s="6">
        <f>'4.OVTA Sites-Transects'!I2255</f>
        <v>0</v>
      </c>
      <c r="I2249" s="193" t="str">
        <f t="shared" si="280"/>
        <v>-</v>
      </c>
      <c r="J2249" s="27" t="str">
        <f t="shared" si="281"/>
        <v>-</v>
      </c>
      <c r="K2249" s="27" t="str">
        <f t="shared" si="282"/>
        <v>-</v>
      </c>
      <c r="L2249" s="27" t="str">
        <f t="shared" si="283"/>
        <v>-</v>
      </c>
      <c r="M2249" s="27" t="str">
        <f t="shared" si="284"/>
        <v>-</v>
      </c>
      <c r="N2249" s="28">
        <f t="shared" si="285"/>
        <v>0</v>
      </c>
      <c r="O2249" s="28">
        <f t="shared" si="287"/>
        <v>0</v>
      </c>
      <c r="P2249" s="1" t="str">
        <f t="shared" si="286"/>
        <v>no</v>
      </c>
    </row>
    <row r="2250" spans="1:16" x14ac:dyDescent="0.25">
      <c r="A2250" s="6">
        <f>'4.OVTA Sites-Transects'!B2256</f>
        <v>0</v>
      </c>
      <c r="B2250" s="6">
        <f>'4.OVTA Sites-Transects'!C2256</f>
        <v>0</v>
      </c>
      <c r="C2250" s="6">
        <f>'4.OVTA Sites-Transects'!D2256</f>
        <v>0</v>
      </c>
      <c r="D2250" s="1">
        <f>'4.OVTA Sites-Transects'!E2256</f>
        <v>0</v>
      </c>
      <c r="E2250" s="1">
        <f>'4.OVTA Sites-Transects'!G2256</f>
        <v>0</v>
      </c>
      <c r="F2250" s="1">
        <f>'4.OVTA Sites-Transects'!F2256</f>
        <v>0</v>
      </c>
      <c r="G2250" s="6">
        <f>'4.OVTA Sites-Transects'!H2256</f>
        <v>0</v>
      </c>
      <c r="H2250" s="6">
        <f>'4.OVTA Sites-Transects'!I2256</f>
        <v>0</v>
      </c>
      <c r="I2250" s="193" t="str">
        <f t="shared" si="280"/>
        <v>-</v>
      </c>
      <c r="J2250" s="27" t="str">
        <f t="shared" si="281"/>
        <v>-</v>
      </c>
      <c r="K2250" s="27" t="str">
        <f t="shared" si="282"/>
        <v>-</v>
      </c>
      <c r="L2250" s="27" t="str">
        <f t="shared" si="283"/>
        <v>-</v>
      </c>
      <c r="M2250" s="27" t="str">
        <f t="shared" si="284"/>
        <v>-</v>
      </c>
      <c r="N2250" s="28">
        <f t="shared" si="285"/>
        <v>0</v>
      </c>
      <c r="O2250" s="28">
        <f t="shared" si="287"/>
        <v>0</v>
      </c>
      <c r="P2250" s="1" t="str">
        <f t="shared" si="286"/>
        <v>no</v>
      </c>
    </row>
    <row r="2251" spans="1:16" x14ac:dyDescent="0.25">
      <c r="A2251" s="6">
        <f>'4.OVTA Sites-Transects'!B2257</f>
        <v>0</v>
      </c>
      <c r="B2251" s="6">
        <f>'4.OVTA Sites-Transects'!C2257</f>
        <v>0</v>
      </c>
      <c r="C2251" s="6">
        <f>'4.OVTA Sites-Transects'!D2257</f>
        <v>0</v>
      </c>
      <c r="D2251" s="1">
        <f>'4.OVTA Sites-Transects'!E2257</f>
        <v>0</v>
      </c>
      <c r="E2251" s="1">
        <f>'4.OVTA Sites-Transects'!G2257</f>
        <v>0</v>
      </c>
      <c r="F2251" s="1">
        <f>'4.OVTA Sites-Transects'!F2257</f>
        <v>0</v>
      </c>
      <c r="G2251" s="6">
        <f>'4.OVTA Sites-Transects'!H2257</f>
        <v>0</v>
      </c>
      <c r="H2251" s="6">
        <f>'4.OVTA Sites-Transects'!I2257</f>
        <v>0</v>
      </c>
      <c r="I2251" s="193" t="str">
        <f t="shared" si="280"/>
        <v>-</v>
      </c>
      <c r="J2251" s="27" t="str">
        <f t="shared" si="281"/>
        <v>-</v>
      </c>
      <c r="K2251" s="27" t="str">
        <f t="shared" si="282"/>
        <v>-</v>
      </c>
      <c r="L2251" s="27" t="str">
        <f t="shared" si="283"/>
        <v>-</v>
      </c>
      <c r="M2251" s="27" t="str">
        <f t="shared" si="284"/>
        <v>-</v>
      </c>
      <c r="N2251" s="28">
        <f t="shared" si="285"/>
        <v>0</v>
      </c>
      <c r="O2251" s="28">
        <f t="shared" si="287"/>
        <v>0</v>
      </c>
      <c r="P2251" s="1" t="str">
        <f t="shared" si="286"/>
        <v>no</v>
      </c>
    </row>
    <row r="2252" spans="1:16" x14ac:dyDescent="0.25">
      <c r="A2252" s="6">
        <f>'4.OVTA Sites-Transects'!B2258</f>
        <v>0</v>
      </c>
      <c r="B2252" s="6">
        <f>'4.OVTA Sites-Transects'!C2258</f>
        <v>0</v>
      </c>
      <c r="C2252" s="6">
        <f>'4.OVTA Sites-Transects'!D2258</f>
        <v>0</v>
      </c>
      <c r="D2252" s="1">
        <f>'4.OVTA Sites-Transects'!E2258</f>
        <v>0</v>
      </c>
      <c r="E2252" s="1">
        <f>'4.OVTA Sites-Transects'!G2258</f>
        <v>0</v>
      </c>
      <c r="F2252" s="1">
        <f>'4.OVTA Sites-Transects'!F2258</f>
        <v>0</v>
      </c>
      <c r="G2252" s="6">
        <f>'4.OVTA Sites-Transects'!H2258</f>
        <v>0</v>
      </c>
      <c r="H2252" s="6">
        <f>'4.OVTA Sites-Transects'!I2258</f>
        <v>0</v>
      </c>
      <c r="I2252" s="193" t="str">
        <f t="shared" si="280"/>
        <v>-</v>
      </c>
      <c r="J2252" s="27" t="str">
        <f t="shared" si="281"/>
        <v>-</v>
      </c>
      <c r="K2252" s="27" t="str">
        <f t="shared" si="282"/>
        <v>-</v>
      </c>
      <c r="L2252" s="27" t="str">
        <f t="shared" si="283"/>
        <v>-</v>
      </c>
      <c r="M2252" s="27" t="str">
        <f t="shared" si="284"/>
        <v>-</v>
      </c>
      <c r="N2252" s="28">
        <f t="shared" si="285"/>
        <v>0</v>
      </c>
      <c r="O2252" s="28">
        <f t="shared" si="287"/>
        <v>0</v>
      </c>
      <c r="P2252" s="1" t="str">
        <f t="shared" si="286"/>
        <v>no</v>
      </c>
    </row>
    <row r="2253" spans="1:16" x14ac:dyDescent="0.25">
      <c r="A2253" s="6">
        <f>'4.OVTA Sites-Transects'!B2259</f>
        <v>0</v>
      </c>
      <c r="B2253" s="6">
        <f>'4.OVTA Sites-Transects'!C2259</f>
        <v>0</v>
      </c>
      <c r="C2253" s="6">
        <f>'4.OVTA Sites-Transects'!D2259</f>
        <v>0</v>
      </c>
      <c r="D2253" s="1">
        <f>'4.OVTA Sites-Transects'!E2259</f>
        <v>0</v>
      </c>
      <c r="E2253" s="1">
        <f>'4.OVTA Sites-Transects'!G2259</f>
        <v>0</v>
      </c>
      <c r="F2253" s="1">
        <f>'4.OVTA Sites-Transects'!F2259</f>
        <v>0</v>
      </c>
      <c r="G2253" s="6">
        <f>'4.OVTA Sites-Transects'!H2259</f>
        <v>0</v>
      </c>
      <c r="H2253" s="6">
        <f>'4.OVTA Sites-Transects'!I2259</f>
        <v>0</v>
      </c>
      <c r="I2253" s="193" t="str">
        <f t="shared" si="280"/>
        <v>-</v>
      </c>
      <c r="J2253" s="27" t="str">
        <f t="shared" si="281"/>
        <v>-</v>
      </c>
      <c r="K2253" s="27" t="str">
        <f t="shared" si="282"/>
        <v>-</v>
      </c>
      <c r="L2253" s="27" t="str">
        <f t="shared" si="283"/>
        <v>-</v>
      </c>
      <c r="M2253" s="27" t="str">
        <f t="shared" si="284"/>
        <v>-</v>
      </c>
      <c r="N2253" s="28">
        <f t="shared" si="285"/>
        <v>0</v>
      </c>
      <c r="O2253" s="28">
        <f t="shared" si="287"/>
        <v>0</v>
      </c>
      <c r="P2253" s="1" t="str">
        <f t="shared" si="286"/>
        <v>no</v>
      </c>
    </row>
    <row r="2254" spans="1:16" x14ac:dyDescent="0.25">
      <c r="A2254" s="6">
        <f>'4.OVTA Sites-Transects'!B2260</f>
        <v>0</v>
      </c>
      <c r="B2254" s="6">
        <f>'4.OVTA Sites-Transects'!C2260</f>
        <v>0</v>
      </c>
      <c r="C2254" s="6">
        <f>'4.OVTA Sites-Transects'!D2260</f>
        <v>0</v>
      </c>
      <c r="D2254" s="1">
        <f>'4.OVTA Sites-Transects'!E2260</f>
        <v>0</v>
      </c>
      <c r="E2254" s="1">
        <f>'4.OVTA Sites-Transects'!G2260</f>
        <v>0</v>
      </c>
      <c r="F2254" s="1">
        <f>'4.OVTA Sites-Transects'!F2260</f>
        <v>0</v>
      </c>
      <c r="G2254" s="6">
        <f>'4.OVTA Sites-Transects'!H2260</f>
        <v>0</v>
      </c>
      <c r="H2254" s="6">
        <f>'4.OVTA Sites-Transects'!I2260</f>
        <v>0</v>
      </c>
      <c r="I2254" s="193" t="str">
        <f t="shared" si="280"/>
        <v>-</v>
      </c>
      <c r="J2254" s="27" t="str">
        <f t="shared" si="281"/>
        <v>-</v>
      </c>
      <c r="K2254" s="27" t="str">
        <f t="shared" si="282"/>
        <v>-</v>
      </c>
      <c r="L2254" s="27" t="str">
        <f t="shared" si="283"/>
        <v>-</v>
      </c>
      <c r="M2254" s="27" t="str">
        <f t="shared" si="284"/>
        <v>-</v>
      </c>
      <c r="N2254" s="28">
        <f t="shared" si="285"/>
        <v>0</v>
      </c>
      <c r="O2254" s="28">
        <f t="shared" si="287"/>
        <v>0</v>
      </c>
      <c r="P2254" s="1" t="str">
        <f t="shared" si="286"/>
        <v>no</v>
      </c>
    </row>
    <row r="2255" spans="1:16" x14ac:dyDescent="0.25">
      <c r="A2255" s="6">
        <f>'4.OVTA Sites-Transects'!B2261</f>
        <v>0</v>
      </c>
      <c r="B2255" s="6">
        <f>'4.OVTA Sites-Transects'!C2261</f>
        <v>0</v>
      </c>
      <c r="C2255" s="6">
        <f>'4.OVTA Sites-Transects'!D2261</f>
        <v>0</v>
      </c>
      <c r="D2255" s="1">
        <f>'4.OVTA Sites-Transects'!E2261</f>
        <v>0</v>
      </c>
      <c r="E2255" s="1">
        <f>'4.OVTA Sites-Transects'!G2261</f>
        <v>0</v>
      </c>
      <c r="F2255" s="1">
        <f>'4.OVTA Sites-Transects'!F2261</f>
        <v>0</v>
      </c>
      <c r="G2255" s="6">
        <f>'4.OVTA Sites-Transects'!H2261</f>
        <v>0</v>
      </c>
      <c r="H2255" s="6">
        <f>'4.OVTA Sites-Transects'!I2261</f>
        <v>0</v>
      </c>
      <c r="I2255" s="193" t="str">
        <f t="shared" si="280"/>
        <v>-</v>
      </c>
      <c r="J2255" s="27" t="str">
        <f t="shared" si="281"/>
        <v>-</v>
      </c>
      <c r="K2255" s="27" t="str">
        <f t="shared" si="282"/>
        <v>-</v>
      </c>
      <c r="L2255" s="27" t="str">
        <f t="shared" si="283"/>
        <v>-</v>
      </c>
      <c r="M2255" s="27" t="str">
        <f t="shared" si="284"/>
        <v>-</v>
      </c>
      <c r="N2255" s="28">
        <f t="shared" si="285"/>
        <v>0</v>
      </c>
      <c r="O2255" s="28">
        <f t="shared" si="287"/>
        <v>0</v>
      </c>
      <c r="P2255" s="1" t="str">
        <f t="shared" si="286"/>
        <v>no</v>
      </c>
    </row>
    <row r="2256" spans="1:16" x14ac:dyDescent="0.25">
      <c r="A2256" s="6">
        <f>'4.OVTA Sites-Transects'!B2262</f>
        <v>0</v>
      </c>
      <c r="B2256" s="6">
        <f>'4.OVTA Sites-Transects'!C2262</f>
        <v>0</v>
      </c>
      <c r="C2256" s="6">
        <f>'4.OVTA Sites-Transects'!D2262</f>
        <v>0</v>
      </c>
      <c r="D2256" s="1">
        <f>'4.OVTA Sites-Transects'!E2262</f>
        <v>0</v>
      </c>
      <c r="E2256" s="1">
        <f>'4.OVTA Sites-Transects'!G2262</f>
        <v>0</v>
      </c>
      <c r="F2256" s="1">
        <f>'4.OVTA Sites-Transects'!F2262</f>
        <v>0</v>
      </c>
      <c r="G2256" s="6">
        <f>'4.OVTA Sites-Transects'!H2262</f>
        <v>0</v>
      </c>
      <c r="H2256" s="6">
        <f>'4.OVTA Sites-Transects'!I2262</f>
        <v>0</v>
      </c>
      <c r="I2256" s="193" t="str">
        <f t="shared" si="280"/>
        <v>-</v>
      </c>
      <c r="J2256" s="27" t="str">
        <f t="shared" si="281"/>
        <v>-</v>
      </c>
      <c r="K2256" s="27" t="str">
        <f t="shared" si="282"/>
        <v>-</v>
      </c>
      <c r="L2256" s="27" t="str">
        <f t="shared" si="283"/>
        <v>-</v>
      </c>
      <c r="M2256" s="27" t="str">
        <f t="shared" si="284"/>
        <v>-</v>
      </c>
      <c r="N2256" s="28">
        <f t="shared" si="285"/>
        <v>0</v>
      </c>
      <c r="O2256" s="28">
        <f t="shared" si="287"/>
        <v>0</v>
      </c>
      <c r="P2256" s="1" t="str">
        <f t="shared" si="286"/>
        <v>no</v>
      </c>
    </row>
    <row r="2257" spans="1:16" x14ac:dyDescent="0.25">
      <c r="A2257" s="6">
        <f>'4.OVTA Sites-Transects'!B2263</f>
        <v>0</v>
      </c>
      <c r="B2257" s="6">
        <f>'4.OVTA Sites-Transects'!C2263</f>
        <v>0</v>
      </c>
      <c r="C2257" s="6">
        <f>'4.OVTA Sites-Transects'!D2263</f>
        <v>0</v>
      </c>
      <c r="D2257" s="1">
        <f>'4.OVTA Sites-Transects'!E2263</f>
        <v>0</v>
      </c>
      <c r="E2257" s="1">
        <f>'4.OVTA Sites-Transects'!G2263</f>
        <v>0</v>
      </c>
      <c r="F2257" s="1">
        <f>'4.OVTA Sites-Transects'!F2263</f>
        <v>0</v>
      </c>
      <c r="G2257" s="6">
        <f>'4.OVTA Sites-Transects'!H2263</f>
        <v>0</v>
      </c>
      <c r="H2257" s="6">
        <f>'4.OVTA Sites-Transects'!I2263</f>
        <v>0</v>
      </c>
      <c r="I2257" s="193" t="str">
        <f t="shared" si="280"/>
        <v>-</v>
      </c>
      <c r="J2257" s="27" t="str">
        <f t="shared" si="281"/>
        <v>-</v>
      </c>
      <c r="K2257" s="27" t="str">
        <f t="shared" si="282"/>
        <v>-</v>
      </c>
      <c r="L2257" s="27" t="str">
        <f t="shared" si="283"/>
        <v>-</v>
      </c>
      <c r="M2257" s="27" t="str">
        <f t="shared" si="284"/>
        <v>-</v>
      </c>
      <c r="N2257" s="28">
        <f t="shared" si="285"/>
        <v>0</v>
      </c>
      <c r="O2257" s="28">
        <f t="shared" si="287"/>
        <v>0</v>
      </c>
      <c r="P2257" s="1" t="str">
        <f t="shared" si="286"/>
        <v>no</v>
      </c>
    </row>
    <row r="2258" spans="1:16" x14ac:dyDescent="0.25">
      <c r="A2258" s="6">
        <f>'4.OVTA Sites-Transects'!B2264</f>
        <v>0</v>
      </c>
      <c r="B2258" s="6">
        <f>'4.OVTA Sites-Transects'!C2264</f>
        <v>0</v>
      </c>
      <c r="C2258" s="6">
        <f>'4.OVTA Sites-Transects'!D2264</f>
        <v>0</v>
      </c>
      <c r="D2258" s="1">
        <f>'4.OVTA Sites-Transects'!E2264</f>
        <v>0</v>
      </c>
      <c r="E2258" s="1">
        <f>'4.OVTA Sites-Transects'!G2264</f>
        <v>0</v>
      </c>
      <c r="F2258" s="1">
        <f>'4.OVTA Sites-Transects'!F2264</f>
        <v>0</v>
      </c>
      <c r="G2258" s="6">
        <f>'4.OVTA Sites-Transects'!H2264</f>
        <v>0</v>
      </c>
      <c r="H2258" s="6">
        <f>'4.OVTA Sites-Transects'!I2264</f>
        <v>0</v>
      </c>
      <c r="I2258" s="193" t="str">
        <f t="shared" si="280"/>
        <v>-</v>
      </c>
      <c r="J2258" s="27" t="str">
        <f t="shared" si="281"/>
        <v>-</v>
      </c>
      <c r="K2258" s="27" t="str">
        <f t="shared" si="282"/>
        <v>-</v>
      </c>
      <c r="L2258" s="27" t="str">
        <f t="shared" si="283"/>
        <v>-</v>
      </c>
      <c r="M2258" s="27" t="str">
        <f t="shared" si="284"/>
        <v>-</v>
      </c>
      <c r="N2258" s="28">
        <f t="shared" si="285"/>
        <v>0</v>
      </c>
      <c r="O2258" s="28">
        <f t="shared" si="287"/>
        <v>0</v>
      </c>
      <c r="P2258" s="1" t="str">
        <f t="shared" si="286"/>
        <v>no</v>
      </c>
    </row>
    <row r="2259" spans="1:16" x14ac:dyDescent="0.25">
      <c r="A2259" s="6">
        <f>'4.OVTA Sites-Transects'!B2265</f>
        <v>0</v>
      </c>
      <c r="B2259" s="6">
        <f>'4.OVTA Sites-Transects'!C2265</f>
        <v>0</v>
      </c>
      <c r="C2259" s="6">
        <f>'4.OVTA Sites-Transects'!D2265</f>
        <v>0</v>
      </c>
      <c r="D2259" s="1">
        <f>'4.OVTA Sites-Transects'!E2265</f>
        <v>0</v>
      </c>
      <c r="E2259" s="1">
        <f>'4.OVTA Sites-Transects'!G2265</f>
        <v>0</v>
      </c>
      <c r="F2259" s="1">
        <f>'4.OVTA Sites-Transects'!F2265</f>
        <v>0</v>
      </c>
      <c r="G2259" s="6">
        <f>'4.OVTA Sites-Transects'!H2265</f>
        <v>0</v>
      </c>
      <c r="H2259" s="6">
        <f>'4.OVTA Sites-Transects'!I2265</f>
        <v>0</v>
      </c>
      <c r="I2259" s="193" t="str">
        <f t="shared" si="280"/>
        <v>-</v>
      </c>
      <c r="J2259" s="27" t="str">
        <f t="shared" si="281"/>
        <v>-</v>
      </c>
      <c r="K2259" s="27" t="str">
        <f t="shared" si="282"/>
        <v>-</v>
      </c>
      <c r="L2259" s="27" t="str">
        <f t="shared" si="283"/>
        <v>-</v>
      </c>
      <c r="M2259" s="27" t="str">
        <f t="shared" si="284"/>
        <v>-</v>
      </c>
      <c r="N2259" s="28">
        <f t="shared" si="285"/>
        <v>0</v>
      </c>
      <c r="O2259" s="28">
        <f t="shared" si="287"/>
        <v>0</v>
      </c>
      <c r="P2259" s="1" t="str">
        <f t="shared" si="286"/>
        <v>no</v>
      </c>
    </row>
    <row r="2260" spans="1:16" x14ac:dyDescent="0.25">
      <c r="A2260" s="6">
        <f>'4.OVTA Sites-Transects'!B2266</f>
        <v>0</v>
      </c>
      <c r="B2260" s="6">
        <f>'4.OVTA Sites-Transects'!C2266</f>
        <v>0</v>
      </c>
      <c r="C2260" s="6">
        <f>'4.OVTA Sites-Transects'!D2266</f>
        <v>0</v>
      </c>
      <c r="D2260" s="1">
        <f>'4.OVTA Sites-Transects'!E2266</f>
        <v>0</v>
      </c>
      <c r="E2260" s="1">
        <f>'4.OVTA Sites-Transects'!G2266</f>
        <v>0</v>
      </c>
      <c r="F2260" s="1">
        <f>'4.OVTA Sites-Transects'!F2266</f>
        <v>0</v>
      </c>
      <c r="G2260" s="6">
        <f>'4.OVTA Sites-Transects'!H2266</f>
        <v>0</v>
      </c>
      <c r="H2260" s="6">
        <f>'4.OVTA Sites-Transects'!I2266</f>
        <v>0</v>
      </c>
      <c r="I2260" s="193" t="str">
        <f t="shared" si="280"/>
        <v>-</v>
      </c>
      <c r="J2260" s="27" t="str">
        <f t="shared" si="281"/>
        <v>-</v>
      </c>
      <c r="K2260" s="27" t="str">
        <f t="shared" si="282"/>
        <v>-</v>
      </c>
      <c r="L2260" s="27" t="str">
        <f t="shared" si="283"/>
        <v>-</v>
      </c>
      <c r="M2260" s="27" t="str">
        <f t="shared" si="284"/>
        <v>-</v>
      </c>
      <c r="N2260" s="28">
        <f t="shared" si="285"/>
        <v>0</v>
      </c>
      <c r="O2260" s="28">
        <f t="shared" si="287"/>
        <v>0</v>
      </c>
      <c r="P2260" s="1" t="str">
        <f t="shared" si="286"/>
        <v>no</v>
      </c>
    </row>
    <row r="2261" spans="1:16" x14ac:dyDescent="0.25">
      <c r="A2261" s="6">
        <f>'4.OVTA Sites-Transects'!B2267</f>
        <v>0</v>
      </c>
      <c r="B2261" s="6">
        <f>'4.OVTA Sites-Transects'!C2267</f>
        <v>0</v>
      </c>
      <c r="C2261" s="6">
        <f>'4.OVTA Sites-Transects'!D2267</f>
        <v>0</v>
      </c>
      <c r="D2261" s="1">
        <f>'4.OVTA Sites-Transects'!E2267</f>
        <v>0</v>
      </c>
      <c r="E2261" s="1">
        <f>'4.OVTA Sites-Transects'!G2267</f>
        <v>0</v>
      </c>
      <c r="F2261" s="1">
        <f>'4.OVTA Sites-Transects'!F2267</f>
        <v>0</v>
      </c>
      <c r="G2261" s="6">
        <f>'4.OVTA Sites-Transects'!H2267</f>
        <v>0</v>
      </c>
      <c r="H2261" s="6">
        <f>'4.OVTA Sites-Transects'!I2267</f>
        <v>0</v>
      </c>
      <c r="I2261" s="193" t="str">
        <f t="shared" si="280"/>
        <v>-</v>
      </c>
      <c r="J2261" s="27" t="str">
        <f t="shared" si="281"/>
        <v>-</v>
      </c>
      <c r="K2261" s="27" t="str">
        <f t="shared" si="282"/>
        <v>-</v>
      </c>
      <c r="L2261" s="27" t="str">
        <f t="shared" si="283"/>
        <v>-</v>
      </c>
      <c r="M2261" s="27" t="str">
        <f t="shared" si="284"/>
        <v>-</v>
      </c>
      <c r="N2261" s="28">
        <f t="shared" si="285"/>
        <v>0</v>
      </c>
      <c r="O2261" s="28">
        <f t="shared" si="287"/>
        <v>0</v>
      </c>
      <c r="P2261" s="1" t="str">
        <f t="shared" si="286"/>
        <v>no</v>
      </c>
    </row>
    <row r="2262" spans="1:16" x14ac:dyDescent="0.25">
      <c r="A2262" s="6">
        <f>'4.OVTA Sites-Transects'!B2268</f>
        <v>0</v>
      </c>
      <c r="B2262" s="6">
        <f>'4.OVTA Sites-Transects'!C2268</f>
        <v>0</v>
      </c>
      <c r="C2262" s="6">
        <f>'4.OVTA Sites-Transects'!D2268</f>
        <v>0</v>
      </c>
      <c r="D2262" s="1">
        <f>'4.OVTA Sites-Transects'!E2268</f>
        <v>0</v>
      </c>
      <c r="E2262" s="1">
        <f>'4.OVTA Sites-Transects'!G2268</f>
        <v>0</v>
      </c>
      <c r="F2262" s="1">
        <f>'4.OVTA Sites-Transects'!F2268</f>
        <v>0</v>
      </c>
      <c r="G2262" s="6">
        <f>'4.OVTA Sites-Transects'!H2268</f>
        <v>0</v>
      </c>
      <c r="H2262" s="6">
        <f>'4.OVTA Sites-Transects'!I2268</f>
        <v>0</v>
      </c>
      <c r="I2262" s="193" t="str">
        <f t="shared" si="280"/>
        <v>-</v>
      </c>
      <c r="J2262" s="27" t="str">
        <f t="shared" si="281"/>
        <v>-</v>
      </c>
      <c r="K2262" s="27" t="str">
        <f t="shared" si="282"/>
        <v>-</v>
      </c>
      <c r="L2262" s="27" t="str">
        <f t="shared" si="283"/>
        <v>-</v>
      </c>
      <c r="M2262" s="27" t="str">
        <f t="shared" si="284"/>
        <v>-</v>
      </c>
      <c r="N2262" s="28">
        <f t="shared" si="285"/>
        <v>0</v>
      </c>
      <c r="O2262" s="28">
        <f t="shared" si="287"/>
        <v>0</v>
      </c>
      <c r="P2262" s="1" t="str">
        <f t="shared" si="286"/>
        <v>no</v>
      </c>
    </row>
    <row r="2263" spans="1:16" x14ac:dyDescent="0.25">
      <c r="A2263" s="6">
        <f>'4.OVTA Sites-Transects'!B2269</f>
        <v>0</v>
      </c>
      <c r="B2263" s="6">
        <f>'4.OVTA Sites-Transects'!C2269</f>
        <v>0</v>
      </c>
      <c r="C2263" s="6">
        <f>'4.OVTA Sites-Transects'!D2269</f>
        <v>0</v>
      </c>
      <c r="D2263" s="1">
        <f>'4.OVTA Sites-Transects'!E2269</f>
        <v>0</v>
      </c>
      <c r="E2263" s="1">
        <f>'4.OVTA Sites-Transects'!G2269</f>
        <v>0</v>
      </c>
      <c r="F2263" s="1">
        <f>'4.OVTA Sites-Transects'!F2269</f>
        <v>0</v>
      </c>
      <c r="G2263" s="6">
        <f>'4.OVTA Sites-Transects'!H2269</f>
        <v>0</v>
      </c>
      <c r="H2263" s="6">
        <f>'4.OVTA Sites-Transects'!I2269</f>
        <v>0</v>
      </c>
      <c r="I2263" s="193" t="str">
        <f t="shared" si="280"/>
        <v>-</v>
      </c>
      <c r="J2263" s="27" t="str">
        <f t="shared" si="281"/>
        <v>-</v>
      </c>
      <c r="K2263" s="27" t="str">
        <f t="shared" si="282"/>
        <v>-</v>
      </c>
      <c r="L2263" s="27" t="str">
        <f t="shared" si="283"/>
        <v>-</v>
      </c>
      <c r="M2263" s="27" t="str">
        <f t="shared" si="284"/>
        <v>-</v>
      </c>
      <c r="N2263" s="28">
        <f t="shared" si="285"/>
        <v>0</v>
      </c>
      <c r="O2263" s="28">
        <f t="shared" si="287"/>
        <v>0</v>
      </c>
      <c r="P2263" s="1" t="str">
        <f t="shared" si="286"/>
        <v>no</v>
      </c>
    </row>
    <row r="2264" spans="1:16" x14ac:dyDescent="0.25">
      <c r="A2264" s="6">
        <f>'4.OVTA Sites-Transects'!B2270</f>
        <v>0</v>
      </c>
      <c r="B2264" s="6">
        <f>'4.OVTA Sites-Transects'!C2270</f>
        <v>0</v>
      </c>
      <c r="C2264" s="6">
        <f>'4.OVTA Sites-Transects'!D2270</f>
        <v>0</v>
      </c>
      <c r="D2264" s="1">
        <f>'4.OVTA Sites-Transects'!E2270</f>
        <v>0</v>
      </c>
      <c r="E2264" s="1">
        <f>'4.OVTA Sites-Transects'!G2270</f>
        <v>0</v>
      </c>
      <c r="F2264" s="1">
        <f>'4.OVTA Sites-Transects'!F2270</f>
        <v>0</v>
      </c>
      <c r="G2264" s="6">
        <f>'4.OVTA Sites-Transects'!H2270</f>
        <v>0</v>
      </c>
      <c r="H2264" s="6">
        <f>'4.OVTA Sites-Transects'!I2270</f>
        <v>0</v>
      </c>
      <c r="I2264" s="193" t="str">
        <f t="shared" si="280"/>
        <v>-</v>
      </c>
      <c r="J2264" s="27" t="str">
        <f t="shared" si="281"/>
        <v>-</v>
      </c>
      <c r="K2264" s="27" t="str">
        <f t="shared" si="282"/>
        <v>-</v>
      </c>
      <c r="L2264" s="27" t="str">
        <f t="shared" si="283"/>
        <v>-</v>
      </c>
      <c r="M2264" s="27" t="str">
        <f t="shared" si="284"/>
        <v>-</v>
      </c>
      <c r="N2264" s="28">
        <f t="shared" si="285"/>
        <v>0</v>
      </c>
      <c r="O2264" s="28">
        <f t="shared" si="287"/>
        <v>0</v>
      </c>
      <c r="P2264" s="1" t="str">
        <f t="shared" si="286"/>
        <v>no</v>
      </c>
    </row>
    <row r="2265" spans="1:16" x14ac:dyDescent="0.25">
      <c r="A2265" s="6">
        <f>'4.OVTA Sites-Transects'!B2271</f>
        <v>0</v>
      </c>
      <c r="B2265" s="6">
        <f>'4.OVTA Sites-Transects'!C2271</f>
        <v>0</v>
      </c>
      <c r="C2265" s="6">
        <f>'4.OVTA Sites-Transects'!D2271</f>
        <v>0</v>
      </c>
      <c r="D2265" s="1">
        <f>'4.OVTA Sites-Transects'!E2271</f>
        <v>0</v>
      </c>
      <c r="E2265" s="1">
        <f>'4.OVTA Sites-Transects'!G2271</f>
        <v>0</v>
      </c>
      <c r="F2265" s="1">
        <f>'4.OVTA Sites-Transects'!F2271</f>
        <v>0</v>
      </c>
      <c r="G2265" s="6">
        <f>'4.OVTA Sites-Transects'!H2271</f>
        <v>0</v>
      </c>
      <c r="H2265" s="6">
        <f>'4.OVTA Sites-Transects'!I2271</f>
        <v>0</v>
      </c>
      <c r="I2265" s="193" t="str">
        <f t="shared" si="280"/>
        <v>-</v>
      </c>
      <c r="J2265" s="27" t="str">
        <f t="shared" si="281"/>
        <v>-</v>
      </c>
      <c r="K2265" s="27" t="str">
        <f t="shared" si="282"/>
        <v>-</v>
      </c>
      <c r="L2265" s="27" t="str">
        <f t="shared" si="283"/>
        <v>-</v>
      </c>
      <c r="M2265" s="27" t="str">
        <f t="shared" si="284"/>
        <v>-</v>
      </c>
      <c r="N2265" s="28">
        <f t="shared" si="285"/>
        <v>0</v>
      </c>
      <c r="O2265" s="28">
        <f t="shared" si="287"/>
        <v>0</v>
      </c>
      <c r="P2265" s="1" t="str">
        <f t="shared" si="286"/>
        <v>no</v>
      </c>
    </row>
    <row r="2266" spans="1:16" x14ac:dyDescent="0.25">
      <c r="A2266" s="6">
        <f>'4.OVTA Sites-Transects'!B2272</f>
        <v>0</v>
      </c>
      <c r="B2266" s="6">
        <f>'4.OVTA Sites-Transects'!C2272</f>
        <v>0</v>
      </c>
      <c r="C2266" s="6">
        <f>'4.OVTA Sites-Transects'!D2272</f>
        <v>0</v>
      </c>
      <c r="D2266" s="1">
        <f>'4.OVTA Sites-Transects'!E2272</f>
        <v>0</v>
      </c>
      <c r="E2266" s="1">
        <f>'4.OVTA Sites-Transects'!G2272</f>
        <v>0</v>
      </c>
      <c r="F2266" s="1">
        <f>'4.OVTA Sites-Transects'!F2272</f>
        <v>0</v>
      </c>
      <c r="G2266" s="6">
        <f>'4.OVTA Sites-Transects'!H2272</f>
        <v>0</v>
      </c>
      <c r="H2266" s="6">
        <f>'4.OVTA Sites-Transects'!I2272</f>
        <v>0</v>
      </c>
      <c r="I2266" s="193" t="str">
        <f t="shared" si="280"/>
        <v>-</v>
      </c>
      <c r="J2266" s="27" t="str">
        <f t="shared" si="281"/>
        <v>-</v>
      </c>
      <c r="K2266" s="27" t="str">
        <f t="shared" si="282"/>
        <v>-</v>
      </c>
      <c r="L2266" s="27" t="str">
        <f t="shared" si="283"/>
        <v>-</v>
      </c>
      <c r="M2266" s="27" t="str">
        <f t="shared" si="284"/>
        <v>-</v>
      </c>
      <c r="N2266" s="28">
        <f t="shared" si="285"/>
        <v>0</v>
      </c>
      <c r="O2266" s="28">
        <f t="shared" si="287"/>
        <v>0</v>
      </c>
      <c r="P2266" s="1" t="str">
        <f t="shared" si="286"/>
        <v>no</v>
      </c>
    </row>
    <row r="2267" spans="1:16" x14ac:dyDescent="0.25">
      <c r="A2267" s="6">
        <f>'4.OVTA Sites-Transects'!B2273</f>
        <v>0</v>
      </c>
      <c r="B2267" s="6">
        <f>'4.OVTA Sites-Transects'!C2273</f>
        <v>0</v>
      </c>
      <c r="C2267" s="6">
        <f>'4.OVTA Sites-Transects'!D2273</f>
        <v>0</v>
      </c>
      <c r="D2267" s="1">
        <f>'4.OVTA Sites-Transects'!E2273</f>
        <v>0</v>
      </c>
      <c r="E2267" s="1">
        <f>'4.OVTA Sites-Transects'!G2273</f>
        <v>0</v>
      </c>
      <c r="F2267" s="1">
        <f>'4.OVTA Sites-Transects'!F2273</f>
        <v>0</v>
      </c>
      <c r="G2267" s="6">
        <f>'4.OVTA Sites-Transects'!H2273</f>
        <v>0</v>
      </c>
      <c r="H2267" s="6">
        <f>'4.OVTA Sites-Transects'!I2273</f>
        <v>0</v>
      </c>
      <c r="I2267" s="193" t="str">
        <f t="shared" si="280"/>
        <v>-</v>
      </c>
      <c r="J2267" s="27" t="str">
        <f t="shared" si="281"/>
        <v>-</v>
      </c>
      <c r="K2267" s="27" t="str">
        <f t="shared" si="282"/>
        <v>-</v>
      </c>
      <c r="L2267" s="27" t="str">
        <f t="shared" si="283"/>
        <v>-</v>
      </c>
      <c r="M2267" s="27" t="str">
        <f t="shared" si="284"/>
        <v>-</v>
      </c>
      <c r="N2267" s="28">
        <f t="shared" si="285"/>
        <v>0</v>
      </c>
      <c r="O2267" s="28">
        <f t="shared" si="287"/>
        <v>0</v>
      </c>
      <c r="P2267" s="1" t="str">
        <f t="shared" si="286"/>
        <v>no</v>
      </c>
    </row>
    <row r="2268" spans="1:16" x14ac:dyDescent="0.25">
      <c r="A2268" s="6">
        <f>'4.OVTA Sites-Transects'!B2274</f>
        <v>0</v>
      </c>
      <c r="B2268" s="6">
        <f>'4.OVTA Sites-Transects'!C2274</f>
        <v>0</v>
      </c>
      <c r="C2268" s="6">
        <f>'4.OVTA Sites-Transects'!D2274</f>
        <v>0</v>
      </c>
      <c r="D2268" s="1">
        <f>'4.OVTA Sites-Transects'!E2274</f>
        <v>0</v>
      </c>
      <c r="E2268" s="1">
        <f>'4.OVTA Sites-Transects'!G2274</f>
        <v>0</v>
      </c>
      <c r="F2268" s="1">
        <f>'4.OVTA Sites-Transects'!F2274</f>
        <v>0</v>
      </c>
      <c r="G2268" s="6">
        <f>'4.OVTA Sites-Transects'!H2274</f>
        <v>0</v>
      </c>
      <c r="H2268" s="6">
        <f>'4.OVTA Sites-Transects'!I2274</f>
        <v>0</v>
      </c>
      <c r="I2268" s="193" t="str">
        <f t="shared" si="280"/>
        <v>-</v>
      </c>
      <c r="J2268" s="27" t="str">
        <f t="shared" si="281"/>
        <v>-</v>
      </c>
      <c r="K2268" s="27" t="str">
        <f t="shared" si="282"/>
        <v>-</v>
      </c>
      <c r="L2268" s="27" t="str">
        <f t="shared" si="283"/>
        <v>-</v>
      </c>
      <c r="M2268" s="27" t="str">
        <f t="shared" si="284"/>
        <v>-</v>
      </c>
      <c r="N2268" s="28">
        <f t="shared" si="285"/>
        <v>0</v>
      </c>
      <c r="O2268" s="28">
        <f t="shared" si="287"/>
        <v>0</v>
      </c>
      <c r="P2268" s="1" t="str">
        <f t="shared" si="286"/>
        <v>no</v>
      </c>
    </row>
    <row r="2269" spans="1:16" x14ac:dyDescent="0.25">
      <c r="A2269" s="6">
        <f>'4.OVTA Sites-Transects'!B2275</f>
        <v>0</v>
      </c>
      <c r="B2269" s="6">
        <f>'4.OVTA Sites-Transects'!C2275</f>
        <v>0</v>
      </c>
      <c r="C2269" s="6">
        <f>'4.OVTA Sites-Transects'!D2275</f>
        <v>0</v>
      </c>
      <c r="D2269" s="1">
        <f>'4.OVTA Sites-Transects'!E2275</f>
        <v>0</v>
      </c>
      <c r="E2269" s="1">
        <f>'4.OVTA Sites-Transects'!G2275</f>
        <v>0</v>
      </c>
      <c r="F2269" s="1">
        <f>'4.OVTA Sites-Transects'!F2275</f>
        <v>0</v>
      </c>
      <c r="G2269" s="6">
        <f>'4.OVTA Sites-Transects'!H2275</f>
        <v>0</v>
      </c>
      <c r="H2269" s="6">
        <f>'4.OVTA Sites-Transects'!I2275</f>
        <v>0</v>
      </c>
      <c r="I2269" s="193" t="str">
        <f t="shared" si="280"/>
        <v>-</v>
      </c>
      <c r="J2269" s="27" t="str">
        <f t="shared" si="281"/>
        <v>-</v>
      </c>
      <c r="K2269" s="27" t="str">
        <f t="shared" si="282"/>
        <v>-</v>
      </c>
      <c r="L2269" s="27" t="str">
        <f t="shared" si="283"/>
        <v>-</v>
      </c>
      <c r="M2269" s="27" t="str">
        <f t="shared" si="284"/>
        <v>-</v>
      </c>
      <c r="N2269" s="28">
        <f t="shared" si="285"/>
        <v>0</v>
      </c>
      <c r="O2269" s="28">
        <f t="shared" si="287"/>
        <v>0</v>
      </c>
      <c r="P2269" s="1" t="str">
        <f t="shared" si="286"/>
        <v>no</v>
      </c>
    </row>
    <row r="2270" spans="1:16" x14ac:dyDescent="0.25">
      <c r="A2270" s="6">
        <f>'4.OVTA Sites-Transects'!B2276</f>
        <v>0</v>
      </c>
      <c r="B2270" s="6">
        <f>'4.OVTA Sites-Transects'!C2276</f>
        <v>0</v>
      </c>
      <c r="C2270" s="6">
        <f>'4.OVTA Sites-Transects'!D2276</f>
        <v>0</v>
      </c>
      <c r="D2270" s="1">
        <f>'4.OVTA Sites-Transects'!E2276</f>
        <v>0</v>
      </c>
      <c r="E2270" s="1">
        <f>'4.OVTA Sites-Transects'!G2276</f>
        <v>0</v>
      </c>
      <c r="F2270" s="1">
        <f>'4.OVTA Sites-Transects'!F2276</f>
        <v>0</v>
      </c>
      <c r="G2270" s="6">
        <f>'4.OVTA Sites-Transects'!H2276</f>
        <v>0</v>
      </c>
      <c r="H2270" s="6">
        <f>'4.OVTA Sites-Transects'!I2276</f>
        <v>0</v>
      </c>
      <c r="I2270" s="193" t="str">
        <f t="shared" si="280"/>
        <v>-</v>
      </c>
      <c r="J2270" s="27" t="str">
        <f t="shared" si="281"/>
        <v>-</v>
      </c>
      <c r="K2270" s="27" t="str">
        <f t="shared" si="282"/>
        <v>-</v>
      </c>
      <c r="L2270" s="27" t="str">
        <f t="shared" si="283"/>
        <v>-</v>
      </c>
      <c r="M2270" s="27" t="str">
        <f t="shared" si="284"/>
        <v>-</v>
      </c>
      <c r="N2270" s="28">
        <f t="shared" si="285"/>
        <v>0</v>
      </c>
      <c r="O2270" s="28">
        <f t="shared" si="287"/>
        <v>0</v>
      </c>
      <c r="P2270" s="1" t="str">
        <f t="shared" si="286"/>
        <v>no</v>
      </c>
    </row>
    <row r="2271" spans="1:16" x14ac:dyDescent="0.25">
      <c r="A2271" s="6">
        <f>'4.OVTA Sites-Transects'!B2277</f>
        <v>0</v>
      </c>
      <c r="B2271" s="6">
        <f>'4.OVTA Sites-Transects'!C2277</f>
        <v>0</v>
      </c>
      <c r="C2271" s="6">
        <f>'4.OVTA Sites-Transects'!D2277</f>
        <v>0</v>
      </c>
      <c r="D2271" s="1">
        <f>'4.OVTA Sites-Transects'!E2277</f>
        <v>0</v>
      </c>
      <c r="E2271" s="1">
        <f>'4.OVTA Sites-Transects'!G2277</f>
        <v>0</v>
      </c>
      <c r="F2271" s="1">
        <f>'4.OVTA Sites-Transects'!F2277</f>
        <v>0</v>
      </c>
      <c r="G2271" s="6">
        <f>'4.OVTA Sites-Transects'!H2277</f>
        <v>0</v>
      </c>
      <c r="H2271" s="6">
        <f>'4.OVTA Sites-Transects'!I2277</f>
        <v>0</v>
      </c>
      <c r="I2271" s="193" t="str">
        <f t="shared" si="280"/>
        <v>-</v>
      </c>
      <c r="J2271" s="27" t="str">
        <f t="shared" si="281"/>
        <v>-</v>
      </c>
      <c r="K2271" s="27" t="str">
        <f t="shared" si="282"/>
        <v>-</v>
      </c>
      <c r="L2271" s="27" t="str">
        <f t="shared" si="283"/>
        <v>-</v>
      </c>
      <c r="M2271" s="27" t="str">
        <f t="shared" si="284"/>
        <v>-</v>
      </c>
      <c r="N2271" s="28">
        <f t="shared" si="285"/>
        <v>0</v>
      </c>
      <c r="O2271" s="28">
        <f t="shared" si="287"/>
        <v>0</v>
      </c>
      <c r="P2271" s="1" t="str">
        <f t="shared" si="286"/>
        <v>no</v>
      </c>
    </row>
    <row r="2272" spans="1:16" x14ac:dyDescent="0.25">
      <c r="A2272" s="6">
        <f>'4.OVTA Sites-Transects'!B2278</f>
        <v>0</v>
      </c>
      <c r="B2272" s="6">
        <f>'4.OVTA Sites-Transects'!C2278</f>
        <v>0</v>
      </c>
      <c r="C2272" s="6">
        <f>'4.OVTA Sites-Transects'!D2278</f>
        <v>0</v>
      </c>
      <c r="D2272" s="1">
        <f>'4.OVTA Sites-Transects'!E2278</f>
        <v>0</v>
      </c>
      <c r="E2272" s="1">
        <f>'4.OVTA Sites-Transects'!G2278</f>
        <v>0</v>
      </c>
      <c r="F2272" s="1">
        <f>'4.OVTA Sites-Transects'!F2278</f>
        <v>0</v>
      </c>
      <c r="G2272" s="6">
        <f>'4.OVTA Sites-Transects'!H2278</f>
        <v>0</v>
      </c>
      <c r="H2272" s="6">
        <f>'4.OVTA Sites-Transects'!I2278</f>
        <v>0</v>
      </c>
      <c r="I2272" s="193" t="str">
        <f t="shared" si="280"/>
        <v>-</v>
      </c>
      <c r="J2272" s="27" t="str">
        <f t="shared" si="281"/>
        <v>-</v>
      </c>
      <c r="K2272" s="27" t="str">
        <f t="shared" si="282"/>
        <v>-</v>
      </c>
      <c r="L2272" s="27" t="str">
        <f t="shared" si="283"/>
        <v>-</v>
      </c>
      <c r="M2272" s="27" t="str">
        <f t="shared" si="284"/>
        <v>-</v>
      </c>
      <c r="N2272" s="28">
        <f t="shared" si="285"/>
        <v>0</v>
      </c>
      <c r="O2272" s="28">
        <f t="shared" si="287"/>
        <v>0</v>
      </c>
      <c r="P2272" s="1" t="str">
        <f t="shared" si="286"/>
        <v>no</v>
      </c>
    </row>
    <row r="2273" spans="1:16" x14ac:dyDescent="0.25">
      <c r="A2273" s="6">
        <f>'4.OVTA Sites-Transects'!B2279</f>
        <v>0</v>
      </c>
      <c r="B2273" s="6">
        <f>'4.OVTA Sites-Transects'!C2279</f>
        <v>0</v>
      </c>
      <c r="C2273" s="6">
        <f>'4.OVTA Sites-Transects'!D2279</f>
        <v>0</v>
      </c>
      <c r="D2273" s="1">
        <f>'4.OVTA Sites-Transects'!E2279</f>
        <v>0</v>
      </c>
      <c r="E2273" s="1">
        <f>'4.OVTA Sites-Transects'!G2279</f>
        <v>0</v>
      </c>
      <c r="F2273" s="1">
        <f>'4.OVTA Sites-Transects'!F2279</f>
        <v>0</v>
      </c>
      <c r="G2273" s="6">
        <f>'4.OVTA Sites-Transects'!H2279</f>
        <v>0</v>
      </c>
      <c r="H2273" s="6">
        <f>'4.OVTA Sites-Transects'!I2279</f>
        <v>0</v>
      </c>
      <c r="I2273" s="193" t="str">
        <f t="shared" si="280"/>
        <v>-</v>
      </c>
      <c r="J2273" s="27" t="str">
        <f t="shared" si="281"/>
        <v>-</v>
      </c>
      <c r="K2273" s="27" t="str">
        <f t="shared" si="282"/>
        <v>-</v>
      </c>
      <c r="L2273" s="27" t="str">
        <f t="shared" si="283"/>
        <v>-</v>
      </c>
      <c r="M2273" s="27" t="str">
        <f t="shared" si="284"/>
        <v>-</v>
      </c>
      <c r="N2273" s="28">
        <f t="shared" si="285"/>
        <v>0</v>
      </c>
      <c r="O2273" s="28">
        <f t="shared" si="287"/>
        <v>0</v>
      </c>
      <c r="P2273" s="1" t="str">
        <f t="shared" si="286"/>
        <v>no</v>
      </c>
    </row>
    <row r="2274" spans="1:16" x14ac:dyDescent="0.25">
      <c r="A2274" s="6">
        <f>'4.OVTA Sites-Transects'!B2280</f>
        <v>0</v>
      </c>
      <c r="B2274" s="6">
        <f>'4.OVTA Sites-Transects'!C2280</f>
        <v>0</v>
      </c>
      <c r="C2274" s="6">
        <f>'4.OVTA Sites-Transects'!D2280</f>
        <v>0</v>
      </c>
      <c r="D2274" s="1">
        <f>'4.OVTA Sites-Transects'!E2280</f>
        <v>0</v>
      </c>
      <c r="E2274" s="1">
        <f>'4.OVTA Sites-Transects'!G2280</f>
        <v>0</v>
      </c>
      <c r="F2274" s="1">
        <f>'4.OVTA Sites-Transects'!F2280</f>
        <v>0</v>
      </c>
      <c r="G2274" s="6">
        <f>'4.OVTA Sites-Transects'!H2280</f>
        <v>0</v>
      </c>
      <c r="H2274" s="6">
        <f>'4.OVTA Sites-Transects'!I2280</f>
        <v>0</v>
      </c>
      <c r="I2274" s="193" t="str">
        <f t="shared" si="280"/>
        <v>-</v>
      </c>
      <c r="J2274" s="27" t="str">
        <f t="shared" si="281"/>
        <v>-</v>
      </c>
      <c r="K2274" s="27" t="str">
        <f t="shared" si="282"/>
        <v>-</v>
      </c>
      <c r="L2274" s="27" t="str">
        <f t="shared" si="283"/>
        <v>-</v>
      </c>
      <c r="M2274" s="27" t="str">
        <f t="shared" si="284"/>
        <v>-</v>
      </c>
      <c r="N2274" s="28">
        <f t="shared" si="285"/>
        <v>0</v>
      </c>
      <c r="O2274" s="28">
        <f t="shared" si="287"/>
        <v>0</v>
      </c>
      <c r="P2274" s="1" t="str">
        <f t="shared" si="286"/>
        <v>no</v>
      </c>
    </row>
    <row r="2275" spans="1:16" x14ac:dyDescent="0.25">
      <c r="A2275" s="6">
        <f>'4.OVTA Sites-Transects'!B2281</f>
        <v>0</v>
      </c>
      <c r="B2275" s="6">
        <f>'4.OVTA Sites-Transects'!C2281</f>
        <v>0</v>
      </c>
      <c r="C2275" s="6">
        <f>'4.OVTA Sites-Transects'!D2281</f>
        <v>0</v>
      </c>
      <c r="D2275" s="1">
        <f>'4.OVTA Sites-Transects'!E2281</f>
        <v>0</v>
      </c>
      <c r="E2275" s="1">
        <f>'4.OVTA Sites-Transects'!G2281</f>
        <v>0</v>
      </c>
      <c r="F2275" s="1">
        <f>'4.OVTA Sites-Transects'!F2281</f>
        <v>0</v>
      </c>
      <c r="G2275" s="6">
        <f>'4.OVTA Sites-Transects'!H2281</f>
        <v>0</v>
      </c>
      <c r="H2275" s="6">
        <f>'4.OVTA Sites-Transects'!I2281</f>
        <v>0</v>
      </c>
      <c r="I2275" s="193" t="str">
        <f t="shared" si="280"/>
        <v>-</v>
      </c>
      <c r="J2275" s="27" t="str">
        <f t="shared" si="281"/>
        <v>-</v>
      </c>
      <c r="K2275" s="27" t="str">
        <f t="shared" si="282"/>
        <v>-</v>
      </c>
      <c r="L2275" s="27" t="str">
        <f t="shared" si="283"/>
        <v>-</v>
      </c>
      <c r="M2275" s="27" t="str">
        <f t="shared" si="284"/>
        <v>-</v>
      </c>
      <c r="N2275" s="28">
        <f t="shared" si="285"/>
        <v>0</v>
      </c>
      <c r="O2275" s="28">
        <f t="shared" si="287"/>
        <v>0</v>
      </c>
      <c r="P2275" s="1" t="str">
        <f t="shared" si="286"/>
        <v>no</v>
      </c>
    </row>
    <row r="2276" spans="1:16" x14ac:dyDescent="0.25">
      <c r="A2276" s="6">
        <f>'4.OVTA Sites-Transects'!B2282</f>
        <v>0</v>
      </c>
      <c r="B2276" s="6">
        <f>'4.OVTA Sites-Transects'!C2282</f>
        <v>0</v>
      </c>
      <c r="C2276" s="6">
        <f>'4.OVTA Sites-Transects'!D2282</f>
        <v>0</v>
      </c>
      <c r="D2276" s="1">
        <f>'4.OVTA Sites-Transects'!E2282</f>
        <v>0</v>
      </c>
      <c r="E2276" s="1">
        <f>'4.OVTA Sites-Transects'!G2282</f>
        <v>0</v>
      </c>
      <c r="F2276" s="1">
        <f>'4.OVTA Sites-Transects'!F2282</f>
        <v>0</v>
      </c>
      <c r="G2276" s="6">
        <f>'4.OVTA Sites-Transects'!H2282</f>
        <v>0</v>
      </c>
      <c r="H2276" s="6">
        <f>'4.OVTA Sites-Transects'!I2282</f>
        <v>0</v>
      </c>
      <c r="I2276" s="193" t="str">
        <f t="shared" si="280"/>
        <v>-</v>
      </c>
      <c r="J2276" s="27" t="str">
        <f t="shared" si="281"/>
        <v>-</v>
      </c>
      <c r="K2276" s="27" t="str">
        <f t="shared" si="282"/>
        <v>-</v>
      </c>
      <c r="L2276" s="27" t="str">
        <f t="shared" si="283"/>
        <v>-</v>
      </c>
      <c r="M2276" s="27" t="str">
        <f t="shared" si="284"/>
        <v>-</v>
      </c>
      <c r="N2276" s="28">
        <f t="shared" si="285"/>
        <v>0</v>
      </c>
      <c r="O2276" s="28">
        <f t="shared" si="287"/>
        <v>0</v>
      </c>
      <c r="P2276" s="1" t="str">
        <f t="shared" si="286"/>
        <v>no</v>
      </c>
    </row>
    <row r="2277" spans="1:16" x14ac:dyDescent="0.25">
      <c r="A2277" s="6">
        <f>'4.OVTA Sites-Transects'!B2283</f>
        <v>0</v>
      </c>
      <c r="B2277" s="6">
        <f>'4.OVTA Sites-Transects'!C2283</f>
        <v>0</v>
      </c>
      <c r="C2277" s="6">
        <f>'4.OVTA Sites-Transects'!D2283</f>
        <v>0</v>
      </c>
      <c r="D2277" s="1">
        <f>'4.OVTA Sites-Transects'!E2283</f>
        <v>0</v>
      </c>
      <c r="E2277" s="1">
        <f>'4.OVTA Sites-Transects'!G2283</f>
        <v>0</v>
      </c>
      <c r="F2277" s="1">
        <f>'4.OVTA Sites-Transects'!F2283</f>
        <v>0</v>
      </c>
      <c r="G2277" s="6">
        <f>'4.OVTA Sites-Transects'!H2283</f>
        <v>0</v>
      </c>
      <c r="H2277" s="6">
        <f>'4.OVTA Sites-Transects'!I2283</f>
        <v>0</v>
      </c>
      <c r="I2277" s="193" t="str">
        <f t="shared" si="280"/>
        <v>-</v>
      </c>
      <c r="J2277" s="27" t="str">
        <f t="shared" si="281"/>
        <v>-</v>
      </c>
      <c r="K2277" s="27" t="str">
        <f t="shared" si="282"/>
        <v>-</v>
      </c>
      <c r="L2277" s="27" t="str">
        <f t="shared" si="283"/>
        <v>-</v>
      </c>
      <c r="M2277" s="27" t="str">
        <f t="shared" si="284"/>
        <v>-</v>
      </c>
      <c r="N2277" s="28">
        <f t="shared" si="285"/>
        <v>0</v>
      </c>
      <c r="O2277" s="28">
        <f t="shared" si="287"/>
        <v>0</v>
      </c>
      <c r="P2277" s="1" t="str">
        <f t="shared" si="286"/>
        <v>no</v>
      </c>
    </row>
    <row r="2278" spans="1:16" x14ac:dyDescent="0.25">
      <c r="A2278" s="6">
        <f>'4.OVTA Sites-Transects'!B2284</f>
        <v>0</v>
      </c>
      <c r="B2278" s="6">
        <f>'4.OVTA Sites-Transects'!C2284</f>
        <v>0</v>
      </c>
      <c r="C2278" s="6">
        <f>'4.OVTA Sites-Transects'!D2284</f>
        <v>0</v>
      </c>
      <c r="D2278" s="1">
        <f>'4.OVTA Sites-Transects'!E2284</f>
        <v>0</v>
      </c>
      <c r="E2278" s="1">
        <f>'4.OVTA Sites-Transects'!G2284</f>
        <v>0</v>
      </c>
      <c r="F2278" s="1">
        <f>'4.OVTA Sites-Transects'!F2284</f>
        <v>0</v>
      </c>
      <c r="G2278" s="6">
        <f>'4.OVTA Sites-Transects'!H2284</f>
        <v>0</v>
      </c>
      <c r="H2278" s="6">
        <f>'4.OVTA Sites-Transects'!I2284</f>
        <v>0</v>
      </c>
      <c r="I2278" s="193" t="str">
        <f t="shared" si="280"/>
        <v>-</v>
      </c>
      <c r="J2278" s="27" t="str">
        <f t="shared" si="281"/>
        <v>-</v>
      </c>
      <c r="K2278" s="27" t="str">
        <f t="shared" si="282"/>
        <v>-</v>
      </c>
      <c r="L2278" s="27" t="str">
        <f t="shared" si="283"/>
        <v>-</v>
      </c>
      <c r="M2278" s="27" t="str">
        <f t="shared" si="284"/>
        <v>-</v>
      </c>
      <c r="N2278" s="28">
        <f t="shared" si="285"/>
        <v>0</v>
      </c>
      <c r="O2278" s="28">
        <f t="shared" si="287"/>
        <v>0</v>
      </c>
      <c r="P2278" s="1" t="str">
        <f t="shared" si="286"/>
        <v>no</v>
      </c>
    </row>
    <row r="2279" spans="1:16" x14ac:dyDescent="0.25">
      <c r="A2279" s="6">
        <f>'4.OVTA Sites-Transects'!B2285</f>
        <v>0</v>
      </c>
      <c r="B2279" s="6">
        <f>'4.OVTA Sites-Transects'!C2285</f>
        <v>0</v>
      </c>
      <c r="C2279" s="6">
        <f>'4.OVTA Sites-Transects'!D2285</f>
        <v>0</v>
      </c>
      <c r="D2279" s="1">
        <f>'4.OVTA Sites-Transects'!E2285</f>
        <v>0</v>
      </c>
      <c r="E2279" s="1">
        <f>'4.OVTA Sites-Transects'!G2285</f>
        <v>0</v>
      </c>
      <c r="F2279" s="1">
        <f>'4.OVTA Sites-Transects'!F2285</f>
        <v>0</v>
      </c>
      <c r="G2279" s="6">
        <f>'4.OVTA Sites-Transects'!H2285</f>
        <v>0</v>
      </c>
      <c r="H2279" s="6">
        <f>'4.OVTA Sites-Transects'!I2285</f>
        <v>0</v>
      </c>
      <c r="I2279" s="193" t="str">
        <f t="shared" si="280"/>
        <v>-</v>
      </c>
      <c r="J2279" s="27" t="str">
        <f t="shared" si="281"/>
        <v>-</v>
      </c>
      <c r="K2279" s="27" t="str">
        <f t="shared" si="282"/>
        <v>-</v>
      </c>
      <c r="L2279" s="27" t="str">
        <f t="shared" si="283"/>
        <v>-</v>
      </c>
      <c r="M2279" s="27" t="str">
        <f t="shared" si="284"/>
        <v>-</v>
      </c>
      <c r="N2279" s="28">
        <f t="shared" si="285"/>
        <v>0</v>
      </c>
      <c r="O2279" s="28">
        <f t="shared" si="287"/>
        <v>0</v>
      </c>
      <c r="P2279" s="1" t="str">
        <f t="shared" si="286"/>
        <v>no</v>
      </c>
    </row>
    <row r="2280" spans="1:16" x14ac:dyDescent="0.25">
      <c r="A2280" s="6">
        <f>'4.OVTA Sites-Transects'!B2286</f>
        <v>0</v>
      </c>
      <c r="B2280" s="6">
        <f>'4.OVTA Sites-Transects'!C2286</f>
        <v>0</v>
      </c>
      <c r="C2280" s="6">
        <f>'4.OVTA Sites-Transects'!D2286</f>
        <v>0</v>
      </c>
      <c r="D2280" s="1">
        <f>'4.OVTA Sites-Transects'!E2286</f>
        <v>0</v>
      </c>
      <c r="E2280" s="1">
        <f>'4.OVTA Sites-Transects'!G2286</f>
        <v>0</v>
      </c>
      <c r="F2280" s="1">
        <f>'4.OVTA Sites-Transects'!F2286</f>
        <v>0</v>
      </c>
      <c r="G2280" s="6">
        <f>'4.OVTA Sites-Transects'!H2286</f>
        <v>0</v>
      </c>
      <c r="H2280" s="6">
        <f>'4.OVTA Sites-Transects'!I2286</f>
        <v>0</v>
      </c>
      <c r="I2280" s="193" t="str">
        <f t="shared" si="280"/>
        <v>-</v>
      </c>
      <c r="J2280" s="27" t="str">
        <f t="shared" si="281"/>
        <v>-</v>
      </c>
      <c r="K2280" s="27" t="str">
        <f t="shared" si="282"/>
        <v>-</v>
      </c>
      <c r="L2280" s="27" t="str">
        <f t="shared" si="283"/>
        <v>-</v>
      </c>
      <c r="M2280" s="27" t="str">
        <f t="shared" si="284"/>
        <v>-</v>
      </c>
      <c r="N2280" s="28">
        <f t="shared" si="285"/>
        <v>0</v>
      </c>
      <c r="O2280" s="28">
        <f t="shared" si="287"/>
        <v>0</v>
      </c>
      <c r="P2280" s="1" t="str">
        <f t="shared" si="286"/>
        <v>no</v>
      </c>
    </row>
    <row r="2281" spans="1:16" x14ac:dyDescent="0.25">
      <c r="A2281" s="6">
        <f>'4.OVTA Sites-Transects'!B2287</f>
        <v>0</v>
      </c>
      <c r="B2281" s="6">
        <f>'4.OVTA Sites-Transects'!C2287</f>
        <v>0</v>
      </c>
      <c r="C2281" s="6">
        <f>'4.OVTA Sites-Transects'!D2287</f>
        <v>0</v>
      </c>
      <c r="D2281" s="1">
        <f>'4.OVTA Sites-Transects'!E2287</f>
        <v>0</v>
      </c>
      <c r="E2281" s="1">
        <f>'4.OVTA Sites-Transects'!G2287</f>
        <v>0</v>
      </c>
      <c r="F2281" s="1">
        <f>'4.OVTA Sites-Transects'!F2287</f>
        <v>0</v>
      </c>
      <c r="G2281" s="6">
        <f>'4.OVTA Sites-Transects'!H2287</f>
        <v>0</v>
      </c>
      <c r="H2281" s="6">
        <f>'4.OVTA Sites-Transects'!I2287</f>
        <v>0</v>
      </c>
      <c r="I2281" s="193" t="str">
        <f t="shared" si="280"/>
        <v>-</v>
      </c>
      <c r="J2281" s="27" t="str">
        <f t="shared" si="281"/>
        <v>-</v>
      </c>
      <c r="K2281" s="27" t="str">
        <f t="shared" si="282"/>
        <v>-</v>
      </c>
      <c r="L2281" s="27" t="str">
        <f t="shared" si="283"/>
        <v>-</v>
      </c>
      <c r="M2281" s="27" t="str">
        <f t="shared" si="284"/>
        <v>-</v>
      </c>
      <c r="N2281" s="28">
        <f t="shared" si="285"/>
        <v>0</v>
      </c>
      <c r="O2281" s="28">
        <f t="shared" si="287"/>
        <v>0</v>
      </c>
      <c r="P2281" s="1" t="str">
        <f t="shared" si="286"/>
        <v>no</v>
      </c>
    </row>
    <row r="2282" spans="1:16" x14ac:dyDescent="0.25">
      <c r="A2282" s="6">
        <f>'4.OVTA Sites-Transects'!B2288</f>
        <v>0</v>
      </c>
      <c r="B2282" s="6">
        <f>'4.OVTA Sites-Transects'!C2288</f>
        <v>0</v>
      </c>
      <c r="C2282" s="6">
        <f>'4.OVTA Sites-Transects'!D2288</f>
        <v>0</v>
      </c>
      <c r="D2282" s="1">
        <f>'4.OVTA Sites-Transects'!E2288</f>
        <v>0</v>
      </c>
      <c r="E2282" s="1">
        <f>'4.OVTA Sites-Transects'!G2288</f>
        <v>0</v>
      </c>
      <c r="F2282" s="1">
        <f>'4.OVTA Sites-Transects'!F2288</f>
        <v>0</v>
      </c>
      <c r="G2282" s="6">
        <f>'4.OVTA Sites-Transects'!H2288</f>
        <v>0</v>
      </c>
      <c r="H2282" s="6">
        <f>'4.OVTA Sites-Transects'!I2288</f>
        <v>0</v>
      </c>
      <c r="I2282" s="193" t="str">
        <f t="shared" si="280"/>
        <v>-</v>
      </c>
      <c r="J2282" s="27" t="str">
        <f t="shared" si="281"/>
        <v>-</v>
      </c>
      <c r="K2282" s="27" t="str">
        <f t="shared" si="282"/>
        <v>-</v>
      </c>
      <c r="L2282" s="27" t="str">
        <f t="shared" si="283"/>
        <v>-</v>
      </c>
      <c r="M2282" s="27" t="str">
        <f t="shared" si="284"/>
        <v>-</v>
      </c>
      <c r="N2282" s="28">
        <f t="shared" si="285"/>
        <v>0</v>
      </c>
      <c r="O2282" s="28">
        <f t="shared" si="287"/>
        <v>0</v>
      </c>
      <c r="P2282" s="1" t="str">
        <f t="shared" si="286"/>
        <v>no</v>
      </c>
    </row>
    <row r="2283" spans="1:16" x14ac:dyDescent="0.25">
      <c r="A2283" s="6">
        <f>'4.OVTA Sites-Transects'!B2289</f>
        <v>0</v>
      </c>
      <c r="B2283" s="6">
        <f>'4.OVTA Sites-Transects'!C2289</f>
        <v>0</v>
      </c>
      <c r="C2283" s="6">
        <f>'4.OVTA Sites-Transects'!D2289</f>
        <v>0</v>
      </c>
      <c r="D2283" s="1">
        <f>'4.OVTA Sites-Transects'!E2289</f>
        <v>0</v>
      </c>
      <c r="E2283" s="1">
        <f>'4.OVTA Sites-Transects'!G2289</f>
        <v>0</v>
      </c>
      <c r="F2283" s="1">
        <f>'4.OVTA Sites-Transects'!F2289</f>
        <v>0</v>
      </c>
      <c r="G2283" s="6">
        <f>'4.OVTA Sites-Transects'!H2289</f>
        <v>0</v>
      </c>
      <c r="H2283" s="6">
        <f>'4.OVTA Sites-Transects'!I2289</f>
        <v>0</v>
      </c>
      <c r="I2283" s="193" t="str">
        <f t="shared" si="280"/>
        <v>-</v>
      </c>
      <c r="J2283" s="27" t="str">
        <f t="shared" si="281"/>
        <v>-</v>
      </c>
      <c r="K2283" s="27" t="str">
        <f t="shared" si="282"/>
        <v>-</v>
      </c>
      <c r="L2283" s="27" t="str">
        <f t="shared" si="283"/>
        <v>-</v>
      </c>
      <c r="M2283" s="27" t="str">
        <f t="shared" si="284"/>
        <v>-</v>
      </c>
      <c r="N2283" s="28">
        <f t="shared" si="285"/>
        <v>0</v>
      </c>
      <c r="O2283" s="28">
        <f t="shared" si="287"/>
        <v>0</v>
      </c>
      <c r="P2283" s="1" t="str">
        <f t="shared" si="286"/>
        <v>no</v>
      </c>
    </row>
    <row r="2284" spans="1:16" x14ac:dyDescent="0.25">
      <c r="A2284" s="6">
        <f>'4.OVTA Sites-Transects'!B2290</f>
        <v>0</v>
      </c>
      <c r="B2284" s="6">
        <f>'4.OVTA Sites-Transects'!C2290</f>
        <v>0</v>
      </c>
      <c r="C2284" s="6">
        <f>'4.OVTA Sites-Transects'!D2290</f>
        <v>0</v>
      </c>
      <c r="D2284" s="1">
        <f>'4.OVTA Sites-Transects'!E2290</f>
        <v>0</v>
      </c>
      <c r="E2284" s="1">
        <f>'4.OVTA Sites-Transects'!G2290</f>
        <v>0</v>
      </c>
      <c r="F2284" s="1">
        <f>'4.OVTA Sites-Transects'!F2290</f>
        <v>0</v>
      </c>
      <c r="G2284" s="6">
        <f>'4.OVTA Sites-Transects'!H2290</f>
        <v>0</v>
      </c>
      <c r="H2284" s="6">
        <f>'4.OVTA Sites-Transects'!I2290</f>
        <v>0</v>
      </c>
      <c r="I2284" s="193" t="str">
        <f t="shared" si="280"/>
        <v>-</v>
      </c>
      <c r="J2284" s="27" t="str">
        <f t="shared" si="281"/>
        <v>-</v>
      </c>
      <c r="K2284" s="27" t="str">
        <f t="shared" si="282"/>
        <v>-</v>
      </c>
      <c r="L2284" s="27" t="str">
        <f t="shared" si="283"/>
        <v>-</v>
      </c>
      <c r="M2284" s="27" t="str">
        <f t="shared" si="284"/>
        <v>-</v>
      </c>
      <c r="N2284" s="28">
        <f t="shared" si="285"/>
        <v>0</v>
      </c>
      <c r="O2284" s="28">
        <f t="shared" si="287"/>
        <v>0</v>
      </c>
      <c r="P2284" s="1" t="str">
        <f t="shared" si="286"/>
        <v>no</v>
      </c>
    </row>
    <row r="2285" spans="1:16" x14ac:dyDescent="0.25">
      <c r="A2285" s="6">
        <f>'4.OVTA Sites-Transects'!B2291</f>
        <v>0</v>
      </c>
      <c r="B2285" s="6">
        <f>'4.OVTA Sites-Transects'!C2291</f>
        <v>0</v>
      </c>
      <c r="C2285" s="6">
        <f>'4.OVTA Sites-Transects'!D2291</f>
        <v>0</v>
      </c>
      <c r="D2285" s="1">
        <f>'4.OVTA Sites-Transects'!E2291</f>
        <v>0</v>
      </c>
      <c r="E2285" s="1">
        <f>'4.OVTA Sites-Transects'!G2291</f>
        <v>0</v>
      </c>
      <c r="F2285" s="1">
        <f>'4.OVTA Sites-Transects'!F2291</f>
        <v>0</v>
      </c>
      <c r="G2285" s="6">
        <f>'4.OVTA Sites-Transects'!H2291</f>
        <v>0</v>
      </c>
      <c r="H2285" s="6">
        <f>'4.OVTA Sites-Transects'!I2291</f>
        <v>0</v>
      </c>
      <c r="I2285" s="193" t="str">
        <f t="shared" si="280"/>
        <v>-</v>
      </c>
      <c r="J2285" s="27" t="str">
        <f t="shared" si="281"/>
        <v>-</v>
      </c>
      <c r="K2285" s="27" t="str">
        <f t="shared" si="282"/>
        <v>-</v>
      </c>
      <c r="L2285" s="27" t="str">
        <f t="shared" si="283"/>
        <v>-</v>
      </c>
      <c r="M2285" s="27" t="str">
        <f t="shared" si="284"/>
        <v>-</v>
      </c>
      <c r="N2285" s="28">
        <f t="shared" si="285"/>
        <v>0</v>
      </c>
      <c r="O2285" s="28">
        <f t="shared" si="287"/>
        <v>0</v>
      </c>
      <c r="P2285" s="1" t="str">
        <f t="shared" si="286"/>
        <v>no</v>
      </c>
    </row>
    <row r="2286" spans="1:16" x14ac:dyDescent="0.25">
      <c r="A2286" s="6">
        <f>'4.OVTA Sites-Transects'!B2292</f>
        <v>0</v>
      </c>
      <c r="B2286" s="6">
        <f>'4.OVTA Sites-Transects'!C2292</f>
        <v>0</v>
      </c>
      <c r="C2286" s="6">
        <f>'4.OVTA Sites-Transects'!D2292</f>
        <v>0</v>
      </c>
      <c r="D2286" s="1">
        <f>'4.OVTA Sites-Transects'!E2292</f>
        <v>0</v>
      </c>
      <c r="E2286" s="1">
        <f>'4.OVTA Sites-Transects'!G2292</f>
        <v>0</v>
      </c>
      <c r="F2286" s="1">
        <f>'4.OVTA Sites-Transects'!F2292</f>
        <v>0</v>
      </c>
      <c r="G2286" s="6">
        <f>'4.OVTA Sites-Transects'!H2292</f>
        <v>0</v>
      </c>
      <c r="H2286" s="6">
        <f>'4.OVTA Sites-Transects'!I2292</f>
        <v>0</v>
      </c>
      <c r="I2286" s="193" t="str">
        <f t="shared" si="280"/>
        <v>-</v>
      </c>
      <c r="J2286" s="27" t="str">
        <f t="shared" si="281"/>
        <v>-</v>
      </c>
      <c r="K2286" s="27" t="str">
        <f t="shared" si="282"/>
        <v>-</v>
      </c>
      <c r="L2286" s="27" t="str">
        <f t="shared" si="283"/>
        <v>-</v>
      </c>
      <c r="M2286" s="27" t="str">
        <f t="shared" si="284"/>
        <v>-</v>
      </c>
      <c r="N2286" s="28">
        <f t="shared" si="285"/>
        <v>0</v>
      </c>
      <c r="O2286" s="28">
        <f t="shared" si="287"/>
        <v>0</v>
      </c>
      <c r="P2286" s="1" t="str">
        <f t="shared" si="286"/>
        <v>no</v>
      </c>
    </row>
    <row r="2287" spans="1:16" x14ac:dyDescent="0.25">
      <c r="A2287" s="6">
        <f>'4.OVTA Sites-Transects'!B2293</f>
        <v>0</v>
      </c>
      <c r="B2287" s="6">
        <f>'4.OVTA Sites-Transects'!C2293</f>
        <v>0</v>
      </c>
      <c r="C2287" s="6">
        <f>'4.OVTA Sites-Transects'!D2293</f>
        <v>0</v>
      </c>
      <c r="D2287" s="1">
        <f>'4.OVTA Sites-Transects'!E2293</f>
        <v>0</v>
      </c>
      <c r="E2287" s="1">
        <f>'4.OVTA Sites-Transects'!G2293</f>
        <v>0</v>
      </c>
      <c r="F2287" s="1">
        <f>'4.OVTA Sites-Transects'!F2293</f>
        <v>0</v>
      </c>
      <c r="G2287" s="6">
        <f>'4.OVTA Sites-Transects'!H2293</f>
        <v>0</v>
      </c>
      <c r="H2287" s="6">
        <f>'4.OVTA Sites-Transects'!I2293</f>
        <v>0</v>
      </c>
      <c r="I2287" s="193" t="str">
        <f t="shared" si="280"/>
        <v>-</v>
      </c>
      <c r="J2287" s="27" t="str">
        <f t="shared" si="281"/>
        <v>-</v>
      </c>
      <c r="K2287" s="27" t="str">
        <f t="shared" si="282"/>
        <v>-</v>
      </c>
      <c r="L2287" s="27" t="str">
        <f t="shared" si="283"/>
        <v>-</v>
      </c>
      <c r="M2287" s="27" t="str">
        <f t="shared" si="284"/>
        <v>-</v>
      </c>
      <c r="N2287" s="28">
        <f t="shared" si="285"/>
        <v>0</v>
      </c>
      <c r="O2287" s="28">
        <f t="shared" si="287"/>
        <v>0</v>
      </c>
      <c r="P2287" s="1" t="str">
        <f t="shared" si="286"/>
        <v>no</v>
      </c>
    </row>
    <row r="2288" spans="1:16" x14ac:dyDescent="0.25">
      <c r="A2288" s="6">
        <f>'4.OVTA Sites-Transects'!B2294</f>
        <v>0</v>
      </c>
      <c r="B2288" s="6">
        <f>'4.OVTA Sites-Transects'!C2294</f>
        <v>0</v>
      </c>
      <c r="C2288" s="6">
        <f>'4.OVTA Sites-Transects'!D2294</f>
        <v>0</v>
      </c>
      <c r="D2288" s="1">
        <f>'4.OVTA Sites-Transects'!E2294</f>
        <v>0</v>
      </c>
      <c r="E2288" s="1">
        <f>'4.OVTA Sites-Transects'!G2294</f>
        <v>0</v>
      </c>
      <c r="F2288" s="1">
        <f>'4.OVTA Sites-Transects'!F2294</f>
        <v>0</v>
      </c>
      <c r="G2288" s="6">
        <f>'4.OVTA Sites-Transects'!H2294</f>
        <v>0</v>
      </c>
      <c r="H2288" s="6">
        <f>'4.OVTA Sites-Transects'!I2294</f>
        <v>0</v>
      </c>
      <c r="I2288" s="193" t="str">
        <f t="shared" si="280"/>
        <v>-</v>
      </c>
      <c r="J2288" s="27" t="str">
        <f t="shared" si="281"/>
        <v>-</v>
      </c>
      <c r="K2288" s="27" t="str">
        <f t="shared" si="282"/>
        <v>-</v>
      </c>
      <c r="L2288" s="27" t="str">
        <f t="shared" si="283"/>
        <v>-</v>
      </c>
      <c r="M2288" s="27" t="str">
        <f t="shared" si="284"/>
        <v>-</v>
      </c>
      <c r="N2288" s="28">
        <f t="shared" si="285"/>
        <v>0</v>
      </c>
      <c r="O2288" s="28">
        <f t="shared" si="287"/>
        <v>0</v>
      </c>
      <c r="P2288" s="1" t="str">
        <f t="shared" si="286"/>
        <v>no</v>
      </c>
    </row>
    <row r="2289" spans="1:16" x14ac:dyDescent="0.25">
      <c r="A2289" s="6">
        <f>'4.OVTA Sites-Transects'!B2295</f>
        <v>0</v>
      </c>
      <c r="B2289" s="6">
        <f>'4.OVTA Sites-Transects'!C2295</f>
        <v>0</v>
      </c>
      <c r="C2289" s="6">
        <f>'4.OVTA Sites-Transects'!D2295</f>
        <v>0</v>
      </c>
      <c r="D2289" s="1">
        <f>'4.OVTA Sites-Transects'!E2295</f>
        <v>0</v>
      </c>
      <c r="E2289" s="1">
        <f>'4.OVTA Sites-Transects'!G2295</f>
        <v>0</v>
      </c>
      <c r="F2289" s="1">
        <f>'4.OVTA Sites-Transects'!F2295</f>
        <v>0</v>
      </c>
      <c r="G2289" s="6">
        <f>'4.OVTA Sites-Transects'!H2295</f>
        <v>0</v>
      </c>
      <c r="H2289" s="6">
        <f>'4.OVTA Sites-Transects'!I2295</f>
        <v>0</v>
      </c>
      <c r="I2289" s="193" t="str">
        <f t="shared" si="280"/>
        <v>-</v>
      </c>
      <c r="J2289" s="27" t="str">
        <f t="shared" si="281"/>
        <v>-</v>
      </c>
      <c r="K2289" s="27" t="str">
        <f t="shared" si="282"/>
        <v>-</v>
      </c>
      <c r="L2289" s="27" t="str">
        <f t="shared" si="283"/>
        <v>-</v>
      </c>
      <c r="M2289" s="27" t="str">
        <f t="shared" si="284"/>
        <v>-</v>
      </c>
      <c r="N2289" s="28">
        <f t="shared" si="285"/>
        <v>0</v>
      </c>
      <c r="O2289" s="28">
        <f t="shared" si="287"/>
        <v>0</v>
      </c>
      <c r="P2289" s="1" t="str">
        <f t="shared" si="286"/>
        <v>no</v>
      </c>
    </row>
    <row r="2290" spans="1:16" x14ac:dyDescent="0.25">
      <c r="A2290" s="6">
        <f>'4.OVTA Sites-Transects'!B2296</f>
        <v>0</v>
      </c>
      <c r="B2290" s="6">
        <f>'4.OVTA Sites-Transects'!C2296</f>
        <v>0</v>
      </c>
      <c r="C2290" s="6">
        <f>'4.OVTA Sites-Transects'!D2296</f>
        <v>0</v>
      </c>
      <c r="D2290" s="1">
        <f>'4.OVTA Sites-Transects'!E2296</f>
        <v>0</v>
      </c>
      <c r="E2290" s="1">
        <f>'4.OVTA Sites-Transects'!G2296</f>
        <v>0</v>
      </c>
      <c r="F2290" s="1">
        <f>'4.OVTA Sites-Transects'!F2296</f>
        <v>0</v>
      </c>
      <c r="G2290" s="6">
        <f>'4.OVTA Sites-Transects'!H2296</f>
        <v>0</v>
      </c>
      <c r="H2290" s="6">
        <f>'4.OVTA Sites-Transects'!I2296</f>
        <v>0</v>
      </c>
      <c r="I2290" s="193" t="str">
        <f t="shared" si="280"/>
        <v>-</v>
      </c>
      <c r="J2290" s="27" t="str">
        <f t="shared" si="281"/>
        <v>-</v>
      </c>
      <c r="K2290" s="27" t="str">
        <f t="shared" si="282"/>
        <v>-</v>
      </c>
      <c r="L2290" s="27" t="str">
        <f t="shared" si="283"/>
        <v>-</v>
      </c>
      <c r="M2290" s="27" t="str">
        <f t="shared" si="284"/>
        <v>-</v>
      </c>
      <c r="N2290" s="28">
        <f t="shared" si="285"/>
        <v>0</v>
      </c>
      <c r="O2290" s="28">
        <f t="shared" si="287"/>
        <v>0</v>
      </c>
      <c r="P2290" s="1" t="str">
        <f t="shared" si="286"/>
        <v>no</v>
      </c>
    </row>
    <row r="2291" spans="1:16" x14ac:dyDescent="0.25">
      <c r="A2291" s="6">
        <f>'4.OVTA Sites-Transects'!B2297</f>
        <v>0</v>
      </c>
      <c r="B2291" s="6">
        <f>'4.OVTA Sites-Transects'!C2297</f>
        <v>0</v>
      </c>
      <c r="C2291" s="6">
        <f>'4.OVTA Sites-Transects'!D2297</f>
        <v>0</v>
      </c>
      <c r="D2291" s="1">
        <f>'4.OVTA Sites-Transects'!E2297</f>
        <v>0</v>
      </c>
      <c r="E2291" s="1">
        <f>'4.OVTA Sites-Transects'!G2297</f>
        <v>0</v>
      </c>
      <c r="F2291" s="1">
        <f>'4.OVTA Sites-Transects'!F2297</f>
        <v>0</v>
      </c>
      <c r="G2291" s="6">
        <f>'4.OVTA Sites-Transects'!H2297</f>
        <v>0</v>
      </c>
      <c r="H2291" s="6">
        <f>'4.OVTA Sites-Transects'!I2297</f>
        <v>0</v>
      </c>
      <c r="I2291" s="193" t="str">
        <f t="shared" si="280"/>
        <v>-</v>
      </c>
      <c r="J2291" s="27" t="str">
        <f t="shared" si="281"/>
        <v>-</v>
      </c>
      <c r="K2291" s="27" t="str">
        <f t="shared" si="282"/>
        <v>-</v>
      </c>
      <c r="L2291" s="27" t="str">
        <f t="shared" si="283"/>
        <v>-</v>
      </c>
      <c r="M2291" s="27" t="str">
        <f t="shared" si="284"/>
        <v>-</v>
      </c>
      <c r="N2291" s="28">
        <f t="shared" si="285"/>
        <v>0</v>
      </c>
      <c r="O2291" s="28">
        <f t="shared" si="287"/>
        <v>0</v>
      </c>
      <c r="P2291" s="1" t="str">
        <f t="shared" si="286"/>
        <v>no</v>
      </c>
    </row>
    <row r="2292" spans="1:16" x14ac:dyDescent="0.25">
      <c r="A2292" s="6">
        <f>'4.OVTA Sites-Transects'!B2298</f>
        <v>0</v>
      </c>
      <c r="B2292" s="6">
        <f>'4.OVTA Sites-Transects'!C2298</f>
        <v>0</v>
      </c>
      <c r="C2292" s="6">
        <f>'4.OVTA Sites-Transects'!D2298</f>
        <v>0</v>
      </c>
      <c r="D2292" s="1">
        <f>'4.OVTA Sites-Transects'!E2298</f>
        <v>0</v>
      </c>
      <c r="E2292" s="1">
        <f>'4.OVTA Sites-Transects'!G2298</f>
        <v>0</v>
      </c>
      <c r="F2292" s="1">
        <f>'4.OVTA Sites-Transects'!F2298</f>
        <v>0</v>
      </c>
      <c r="G2292" s="6">
        <f>'4.OVTA Sites-Transects'!H2298</f>
        <v>0</v>
      </c>
      <c r="H2292" s="6">
        <f>'4.OVTA Sites-Transects'!I2298</f>
        <v>0</v>
      </c>
      <c r="I2292" s="193" t="str">
        <f t="shared" si="280"/>
        <v>-</v>
      </c>
      <c r="J2292" s="27" t="str">
        <f t="shared" si="281"/>
        <v>-</v>
      </c>
      <c r="K2292" s="27" t="str">
        <f t="shared" si="282"/>
        <v>-</v>
      </c>
      <c r="L2292" s="27" t="str">
        <f t="shared" si="283"/>
        <v>-</v>
      </c>
      <c r="M2292" s="27" t="str">
        <f t="shared" si="284"/>
        <v>-</v>
      </c>
      <c r="N2292" s="28">
        <f t="shared" si="285"/>
        <v>0</v>
      </c>
      <c r="O2292" s="28">
        <f t="shared" si="287"/>
        <v>0</v>
      </c>
      <c r="P2292" s="1" t="str">
        <f t="shared" si="286"/>
        <v>no</v>
      </c>
    </row>
    <row r="2293" spans="1:16" x14ac:dyDescent="0.25">
      <c r="A2293" s="6">
        <f>'4.OVTA Sites-Transects'!B2299</f>
        <v>0</v>
      </c>
      <c r="B2293" s="6">
        <f>'4.OVTA Sites-Transects'!C2299</f>
        <v>0</v>
      </c>
      <c r="C2293" s="6">
        <f>'4.OVTA Sites-Transects'!D2299</f>
        <v>0</v>
      </c>
      <c r="D2293" s="1">
        <f>'4.OVTA Sites-Transects'!E2299</f>
        <v>0</v>
      </c>
      <c r="E2293" s="1">
        <f>'4.OVTA Sites-Transects'!G2299</f>
        <v>0</v>
      </c>
      <c r="F2293" s="1">
        <f>'4.OVTA Sites-Transects'!F2299</f>
        <v>0</v>
      </c>
      <c r="G2293" s="6">
        <f>'4.OVTA Sites-Transects'!H2299</f>
        <v>0</v>
      </c>
      <c r="H2293" s="6">
        <f>'4.OVTA Sites-Transects'!I2299</f>
        <v>0</v>
      </c>
      <c r="I2293" s="193" t="str">
        <f t="shared" si="280"/>
        <v>-</v>
      </c>
      <c r="J2293" s="27" t="str">
        <f t="shared" si="281"/>
        <v>-</v>
      </c>
      <c r="K2293" s="27" t="str">
        <f t="shared" si="282"/>
        <v>-</v>
      </c>
      <c r="L2293" s="27" t="str">
        <f t="shared" si="283"/>
        <v>-</v>
      </c>
      <c r="M2293" s="27" t="str">
        <f t="shared" si="284"/>
        <v>-</v>
      </c>
      <c r="N2293" s="28">
        <f t="shared" si="285"/>
        <v>0</v>
      </c>
      <c r="O2293" s="28">
        <f t="shared" si="287"/>
        <v>0</v>
      </c>
      <c r="P2293" s="1" t="str">
        <f t="shared" si="286"/>
        <v>no</v>
      </c>
    </row>
    <row r="2294" spans="1:16" x14ac:dyDescent="0.25">
      <c r="A2294" s="6">
        <f>'4.OVTA Sites-Transects'!B2300</f>
        <v>0</v>
      </c>
      <c r="B2294" s="6">
        <f>'4.OVTA Sites-Transects'!C2300</f>
        <v>0</v>
      </c>
      <c r="C2294" s="6">
        <f>'4.OVTA Sites-Transects'!D2300</f>
        <v>0</v>
      </c>
      <c r="D2294" s="1">
        <f>'4.OVTA Sites-Transects'!E2300</f>
        <v>0</v>
      </c>
      <c r="E2294" s="1">
        <f>'4.OVTA Sites-Transects'!G2300</f>
        <v>0</v>
      </c>
      <c r="F2294" s="1">
        <f>'4.OVTA Sites-Transects'!F2300</f>
        <v>0</v>
      </c>
      <c r="G2294" s="6">
        <f>'4.OVTA Sites-Transects'!H2300</f>
        <v>0</v>
      </c>
      <c r="H2294" s="6">
        <f>'4.OVTA Sites-Transects'!I2300</f>
        <v>0</v>
      </c>
      <c r="I2294" s="193" t="str">
        <f t="shared" si="280"/>
        <v>-</v>
      </c>
      <c r="J2294" s="27" t="str">
        <f t="shared" si="281"/>
        <v>-</v>
      </c>
      <c r="K2294" s="27" t="str">
        <f t="shared" si="282"/>
        <v>-</v>
      </c>
      <c r="L2294" s="27" t="str">
        <f t="shared" si="283"/>
        <v>-</v>
      </c>
      <c r="M2294" s="27" t="str">
        <f t="shared" si="284"/>
        <v>-</v>
      </c>
      <c r="N2294" s="28">
        <f t="shared" si="285"/>
        <v>0</v>
      </c>
      <c r="O2294" s="28">
        <f t="shared" si="287"/>
        <v>0</v>
      </c>
      <c r="P2294" s="1" t="str">
        <f t="shared" si="286"/>
        <v>no</v>
      </c>
    </row>
    <row r="2295" spans="1:16" x14ac:dyDescent="0.25">
      <c r="A2295" s="6">
        <f>'4.OVTA Sites-Transects'!B2301</f>
        <v>0</v>
      </c>
      <c r="B2295" s="6">
        <f>'4.OVTA Sites-Transects'!C2301</f>
        <v>0</v>
      </c>
      <c r="C2295" s="6">
        <f>'4.OVTA Sites-Transects'!D2301</f>
        <v>0</v>
      </c>
      <c r="D2295" s="1">
        <f>'4.OVTA Sites-Transects'!E2301</f>
        <v>0</v>
      </c>
      <c r="E2295" s="1">
        <f>'4.OVTA Sites-Transects'!G2301</f>
        <v>0</v>
      </c>
      <c r="F2295" s="1">
        <f>'4.OVTA Sites-Transects'!F2301</f>
        <v>0</v>
      </c>
      <c r="G2295" s="6">
        <f>'4.OVTA Sites-Transects'!H2301</f>
        <v>0</v>
      </c>
      <c r="H2295" s="6">
        <f>'4.OVTA Sites-Transects'!I2301</f>
        <v>0</v>
      </c>
      <c r="I2295" s="193" t="str">
        <f t="shared" si="280"/>
        <v>-</v>
      </c>
      <c r="J2295" s="27" t="str">
        <f t="shared" si="281"/>
        <v>-</v>
      </c>
      <c r="K2295" s="27" t="str">
        <f t="shared" si="282"/>
        <v>-</v>
      </c>
      <c r="L2295" s="27" t="str">
        <f t="shared" si="283"/>
        <v>-</v>
      </c>
      <c r="M2295" s="27" t="str">
        <f t="shared" si="284"/>
        <v>-</v>
      </c>
      <c r="N2295" s="28">
        <f t="shared" si="285"/>
        <v>0</v>
      </c>
      <c r="O2295" s="28">
        <f t="shared" si="287"/>
        <v>0</v>
      </c>
      <c r="P2295" s="1" t="str">
        <f t="shared" si="286"/>
        <v>no</v>
      </c>
    </row>
    <row r="2296" spans="1:16" x14ac:dyDescent="0.25">
      <c r="A2296" s="6">
        <f>'4.OVTA Sites-Transects'!B2302</f>
        <v>0</v>
      </c>
      <c r="B2296" s="6">
        <f>'4.OVTA Sites-Transects'!C2302</f>
        <v>0</v>
      </c>
      <c r="C2296" s="6">
        <f>'4.OVTA Sites-Transects'!D2302</f>
        <v>0</v>
      </c>
      <c r="D2296" s="1">
        <f>'4.OVTA Sites-Transects'!E2302</f>
        <v>0</v>
      </c>
      <c r="E2296" s="1">
        <f>'4.OVTA Sites-Transects'!G2302</f>
        <v>0</v>
      </c>
      <c r="F2296" s="1">
        <f>'4.OVTA Sites-Transects'!F2302</f>
        <v>0</v>
      </c>
      <c r="G2296" s="6">
        <f>'4.OVTA Sites-Transects'!H2302</f>
        <v>0</v>
      </c>
      <c r="H2296" s="6">
        <f>'4.OVTA Sites-Transects'!I2302</f>
        <v>0</v>
      </c>
      <c r="I2296" s="193" t="str">
        <f t="shared" si="280"/>
        <v>-</v>
      </c>
      <c r="J2296" s="27" t="str">
        <f t="shared" si="281"/>
        <v>-</v>
      </c>
      <c r="K2296" s="27" t="str">
        <f t="shared" si="282"/>
        <v>-</v>
      </c>
      <c r="L2296" s="27" t="str">
        <f t="shared" si="283"/>
        <v>-</v>
      </c>
      <c r="M2296" s="27" t="str">
        <f t="shared" si="284"/>
        <v>-</v>
      </c>
      <c r="N2296" s="28">
        <f t="shared" si="285"/>
        <v>0</v>
      </c>
      <c r="O2296" s="28">
        <f t="shared" si="287"/>
        <v>0</v>
      </c>
      <c r="P2296" s="1" t="str">
        <f t="shared" si="286"/>
        <v>no</v>
      </c>
    </row>
    <row r="2297" spans="1:16" x14ac:dyDescent="0.25">
      <c r="A2297" s="6">
        <f>'4.OVTA Sites-Transects'!B2303</f>
        <v>0</v>
      </c>
      <c r="B2297" s="6">
        <f>'4.OVTA Sites-Transects'!C2303</f>
        <v>0</v>
      </c>
      <c r="C2297" s="6">
        <f>'4.OVTA Sites-Transects'!D2303</f>
        <v>0</v>
      </c>
      <c r="D2297" s="1">
        <f>'4.OVTA Sites-Transects'!E2303</f>
        <v>0</v>
      </c>
      <c r="E2297" s="1">
        <f>'4.OVTA Sites-Transects'!G2303</f>
        <v>0</v>
      </c>
      <c r="F2297" s="1">
        <f>'4.OVTA Sites-Transects'!F2303</f>
        <v>0</v>
      </c>
      <c r="G2297" s="6">
        <f>'4.OVTA Sites-Transects'!H2303</f>
        <v>0</v>
      </c>
      <c r="H2297" s="6">
        <f>'4.OVTA Sites-Transects'!I2303</f>
        <v>0</v>
      </c>
      <c r="I2297" s="193" t="str">
        <f t="shared" si="280"/>
        <v>-</v>
      </c>
      <c r="J2297" s="27" t="str">
        <f t="shared" si="281"/>
        <v>-</v>
      </c>
      <c r="K2297" s="27" t="str">
        <f t="shared" si="282"/>
        <v>-</v>
      </c>
      <c r="L2297" s="27" t="str">
        <f t="shared" si="283"/>
        <v>-</v>
      </c>
      <c r="M2297" s="27" t="str">
        <f t="shared" si="284"/>
        <v>-</v>
      </c>
      <c r="N2297" s="28">
        <f t="shared" si="285"/>
        <v>0</v>
      </c>
      <c r="O2297" s="28">
        <f t="shared" si="287"/>
        <v>0</v>
      </c>
      <c r="P2297" s="1" t="str">
        <f t="shared" si="286"/>
        <v>no</v>
      </c>
    </row>
    <row r="2298" spans="1:16" x14ac:dyDescent="0.25">
      <c r="A2298" s="6">
        <f>'4.OVTA Sites-Transects'!B2304</f>
        <v>0</v>
      </c>
      <c r="B2298" s="6">
        <f>'4.OVTA Sites-Transects'!C2304</f>
        <v>0</v>
      </c>
      <c r="C2298" s="6">
        <f>'4.OVTA Sites-Transects'!D2304</f>
        <v>0</v>
      </c>
      <c r="D2298" s="1">
        <f>'4.OVTA Sites-Transects'!E2304</f>
        <v>0</v>
      </c>
      <c r="E2298" s="1">
        <f>'4.OVTA Sites-Transects'!G2304</f>
        <v>0</v>
      </c>
      <c r="F2298" s="1">
        <f>'4.OVTA Sites-Transects'!F2304</f>
        <v>0</v>
      </c>
      <c r="G2298" s="6">
        <f>'4.OVTA Sites-Transects'!H2304</f>
        <v>0</v>
      </c>
      <c r="H2298" s="6">
        <f>'4.OVTA Sites-Transects'!I2304</f>
        <v>0</v>
      </c>
      <c r="I2298" s="193" t="str">
        <f t="shared" si="280"/>
        <v>-</v>
      </c>
      <c r="J2298" s="27" t="str">
        <f t="shared" si="281"/>
        <v>-</v>
      </c>
      <c r="K2298" s="27" t="str">
        <f t="shared" si="282"/>
        <v>-</v>
      </c>
      <c r="L2298" s="27" t="str">
        <f t="shared" si="283"/>
        <v>-</v>
      </c>
      <c r="M2298" s="27" t="str">
        <f t="shared" si="284"/>
        <v>-</v>
      </c>
      <c r="N2298" s="28">
        <f t="shared" si="285"/>
        <v>0</v>
      </c>
      <c r="O2298" s="28">
        <f t="shared" si="287"/>
        <v>0</v>
      </c>
      <c r="P2298" s="1" t="str">
        <f t="shared" si="286"/>
        <v>no</v>
      </c>
    </row>
    <row r="2299" spans="1:16" x14ac:dyDescent="0.25">
      <c r="A2299" s="6">
        <f>'4.OVTA Sites-Transects'!B2305</f>
        <v>0</v>
      </c>
      <c r="B2299" s="6">
        <f>'4.OVTA Sites-Transects'!C2305</f>
        <v>0</v>
      </c>
      <c r="C2299" s="6">
        <f>'4.OVTA Sites-Transects'!D2305</f>
        <v>0</v>
      </c>
      <c r="D2299" s="1">
        <f>'4.OVTA Sites-Transects'!E2305</f>
        <v>0</v>
      </c>
      <c r="E2299" s="1">
        <f>'4.OVTA Sites-Transects'!G2305</f>
        <v>0</v>
      </c>
      <c r="F2299" s="1">
        <f>'4.OVTA Sites-Transects'!F2305</f>
        <v>0</v>
      </c>
      <c r="G2299" s="6">
        <f>'4.OVTA Sites-Transects'!H2305</f>
        <v>0</v>
      </c>
      <c r="H2299" s="6">
        <f>'4.OVTA Sites-Transects'!I2305</f>
        <v>0</v>
      </c>
      <c r="I2299" s="193" t="str">
        <f t="shared" si="280"/>
        <v>-</v>
      </c>
      <c r="J2299" s="27" t="str">
        <f t="shared" si="281"/>
        <v>-</v>
      </c>
      <c r="K2299" s="27" t="str">
        <f t="shared" si="282"/>
        <v>-</v>
      </c>
      <c r="L2299" s="27" t="str">
        <f t="shared" si="283"/>
        <v>-</v>
      </c>
      <c r="M2299" s="27" t="str">
        <f t="shared" si="284"/>
        <v>-</v>
      </c>
      <c r="N2299" s="28">
        <f t="shared" si="285"/>
        <v>0</v>
      </c>
      <c r="O2299" s="28">
        <f t="shared" si="287"/>
        <v>0</v>
      </c>
      <c r="P2299" s="1" t="str">
        <f t="shared" si="286"/>
        <v>no</v>
      </c>
    </row>
    <row r="2300" spans="1:16" x14ac:dyDescent="0.25">
      <c r="A2300" s="6">
        <f>'4.OVTA Sites-Transects'!B2306</f>
        <v>0</v>
      </c>
      <c r="B2300" s="6">
        <f>'4.OVTA Sites-Transects'!C2306</f>
        <v>0</v>
      </c>
      <c r="C2300" s="6">
        <f>'4.OVTA Sites-Transects'!D2306</f>
        <v>0</v>
      </c>
      <c r="D2300" s="1">
        <f>'4.OVTA Sites-Transects'!E2306</f>
        <v>0</v>
      </c>
      <c r="E2300" s="1">
        <f>'4.OVTA Sites-Transects'!G2306</f>
        <v>0</v>
      </c>
      <c r="F2300" s="1">
        <f>'4.OVTA Sites-Transects'!F2306</f>
        <v>0</v>
      </c>
      <c r="G2300" s="6">
        <f>'4.OVTA Sites-Transects'!H2306</f>
        <v>0</v>
      </c>
      <c r="H2300" s="6">
        <f>'4.OVTA Sites-Transects'!I2306</f>
        <v>0</v>
      </c>
      <c r="I2300" s="193" t="str">
        <f t="shared" si="280"/>
        <v>-</v>
      </c>
      <c r="J2300" s="27" t="str">
        <f t="shared" si="281"/>
        <v>-</v>
      </c>
      <c r="K2300" s="27" t="str">
        <f t="shared" si="282"/>
        <v>-</v>
      </c>
      <c r="L2300" s="27" t="str">
        <f t="shared" si="283"/>
        <v>-</v>
      </c>
      <c r="M2300" s="27" t="str">
        <f t="shared" si="284"/>
        <v>-</v>
      </c>
      <c r="N2300" s="28">
        <f t="shared" si="285"/>
        <v>0</v>
      </c>
      <c r="O2300" s="28">
        <f t="shared" si="287"/>
        <v>0</v>
      </c>
      <c r="P2300" s="1" t="str">
        <f t="shared" si="286"/>
        <v>no</v>
      </c>
    </row>
    <row r="2301" spans="1:16" x14ac:dyDescent="0.25">
      <c r="A2301" s="6">
        <f>'4.OVTA Sites-Transects'!B2307</f>
        <v>0</v>
      </c>
      <c r="B2301" s="6">
        <f>'4.OVTA Sites-Transects'!C2307</f>
        <v>0</v>
      </c>
      <c r="C2301" s="6">
        <f>'4.OVTA Sites-Transects'!D2307</f>
        <v>0</v>
      </c>
      <c r="D2301" s="1">
        <f>'4.OVTA Sites-Transects'!E2307</f>
        <v>0</v>
      </c>
      <c r="E2301" s="1">
        <f>'4.OVTA Sites-Transects'!G2307</f>
        <v>0</v>
      </c>
      <c r="F2301" s="1">
        <f>'4.OVTA Sites-Transects'!F2307</f>
        <v>0</v>
      </c>
      <c r="G2301" s="6">
        <f>'4.OVTA Sites-Transects'!H2307</f>
        <v>0</v>
      </c>
      <c r="H2301" s="6">
        <f>'4.OVTA Sites-Transects'!I2307</f>
        <v>0</v>
      </c>
      <c r="I2301" s="193" t="str">
        <f t="shared" si="280"/>
        <v>-</v>
      </c>
      <c r="J2301" s="27" t="str">
        <f t="shared" si="281"/>
        <v>-</v>
      </c>
      <c r="K2301" s="27" t="str">
        <f t="shared" si="282"/>
        <v>-</v>
      </c>
      <c r="L2301" s="27" t="str">
        <f t="shared" si="283"/>
        <v>-</v>
      </c>
      <c r="M2301" s="27" t="str">
        <f t="shared" si="284"/>
        <v>-</v>
      </c>
      <c r="N2301" s="28">
        <f t="shared" si="285"/>
        <v>0</v>
      </c>
      <c r="O2301" s="28">
        <f t="shared" si="287"/>
        <v>0</v>
      </c>
      <c r="P2301" s="1" t="str">
        <f t="shared" si="286"/>
        <v>no</v>
      </c>
    </row>
    <row r="2302" spans="1:16" x14ac:dyDescent="0.25">
      <c r="A2302" s="6">
        <f>'4.OVTA Sites-Transects'!B2308</f>
        <v>0</v>
      </c>
      <c r="B2302" s="6">
        <f>'4.OVTA Sites-Transects'!C2308</f>
        <v>0</v>
      </c>
      <c r="C2302" s="6">
        <f>'4.OVTA Sites-Transects'!D2308</f>
        <v>0</v>
      </c>
      <c r="D2302" s="1">
        <f>'4.OVTA Sites-Transects'!E2308</f>
        <v>0</v>
      </c>
      <c r="E2302" s="1">
        <f>'4.OVTA Sites-Transects'!G2308</f>
        <v>0</v>
      </c>
      <c r="F2302" s="1">
        <f>'4.OVTA Sites-Transects'!F2308</f>
        <v>0</v>
      </c>
      <c r="G2302" s="6">
        <f>'4.OVTA Sites-Transects'!H2308</f>
        <v>0</v>
      </c>
      <c r="H2302" s="6">
        <f>'4.OVTA Sites-Transects'!I2308</f>
        <v>0</v>
      </c>
      <c r="I2302" s="193" t="str">
        <f t="shared" si="280"/>
        <v>-</v>
      </c>
      <c r="J2302" s="27" t="str">
        <f t="shared" si="281"/>
        <v>-</v>
      </c>
      <c r="K2302" s="27" t="str">
        <f t="shared" si="282"/>
        <v>-</v>
      </c>
      <c r="L2302" s="27" t="str">
        <f t="shared" si="283"/>
        <v>-</v>
      </c>
      <c r="M2302" s="27" t="str">
        <f t="shared" si="284"/>
        <v>-</v>
      </c>
      <c r="N2302" s="28">
        <f t="shared" si="285"/>
        <v>0</v>
      </c>
      <c r="O2302" s="28">
        <f t="shared" si="287"/>
        <v>0</v>
      </c>
      <c r="P2302" s="1" t="str">
        <f t="shared" si="286"/>
        <v>no</v>
      </c>
    </row>
    <row r="2303" spans="1:16" x14ac:dyDescent="0.25">
      <c r="A2303" s="6">
        <f>'4.OVTA Sites-Transects'!B2309</f>
        <v>0</v>
      </c>
      <c r="B2303" s="6">
        <f>'4.OVTA Sites-Transects'!C2309</f>
        <v>0</v>
      </c>
      <c r="C2303" s="6">
        <f>'4.OVTA Sites-Transects'!D2309</f>
        <v>0</v>
      </c>
      <c r="D2303" s="1">
        <f>'4.OVTA Sites-Transects'!E2309</f>
        <v>0</v>
      </c>
      <c r="E2303" s="1">
        <f>'4.OVTA Sites-Transects'!G2309</f>
        <v>0</v>
      </c>
      <c r="F2303" s="1">
        <f>'4.OVTA Sites-Transects'!F2309</f>
        <v>0</v>
      </c>
      <c r="G2303" s="6">
        <f>'4.OVTA Sites-Transects'!H2309</f>
        <v>0</v>
      </c>
      <c r="H2303" s="6">
        <f>'4.OVTA Sites-Transects'!I2309</f>
        <v>0</v>
      </c>
      <c r="I2303" s="193" t="str">
        <f t="shared" si="280"/>
        <v>-</v>
      </c>
      <c r="J2303" s="27" t="str">
        <f t="shared" si="281"/>
        <v>-</v>
      </c>
      <c r="K2303" s="27" t="str">
        <f t="shared" si="282"/>
        <v>-</v>
      </c>
      <c r="L2303" s="27" t="str">
        <f t="shared" si="283"/>
        <v>-</v>
      </c>
      <c r="M2303" s="27" t="str">
        <f t="shared" si="284"/>
        <v>-</v>
      </c>
      <c r="N2303" s="28">
        <f t="shared" si="285"/>
        <v>0</v>
      </c>
      <c r="O2303" s="28">
        <f t="shared" si="287"/>
        <v>0</v>
      </c>
      <c r="P2303" s="1" t="str">
        <f t="shared" si="286"/>
        <v>no</v>
      </c>
    </row>
    <row r="2304" spans="1:16" x14ac:dyDescent="0.25">
      <c r="A2304" s="6">
        <f>'4.OVTA Sites-Transects'!B2310</f>
        <v>0</v>
      </c>
      <c r="B2304" s="6">
        <f>'4.OVTA Sites-Transects'!C2310</f>
        <v>0</v>
      </c>
      <c r="C2304" s="6">
        <f>'4.OVTA Sites-Transects'!D2310</f>
        <v>0</v>
      </c>
      <c r="D2304" s="1">
        <f>'4.OVTA Sites-Transects'!E2310</f>
        <v>0</v>
      </c>
      <c r="E2304" s="1">
        <f>'4.OVTA Sites-Transects'!G2310</f>
        <v>0</v>
      </c>
      <c r="F2304" s="1">
        <f>'4.OVTA Sites-Transects'!F2310</f>
        <v>0</v>
      </c>
      <c r="G2304" s="6">
        <f>'4.OVTA Sites-Transects'!H2310</f>
        <v>0</v>
      </c>
      <c r="H2304" s="6">
        <f>'4.OVTA Sites-Transects'!I2310</f>
        <v>0</v>
      </c>
      <c r="I2304" s="193" t="str">
        <f t="shared" si="280"/>
        <v>-</v>
      </c>
      <c r="J2304" s="27" t="str">
        <f t="shared" si="281"/>
        <v>-</v>
      </c>
      <c r="K2304" s="27" t="str">
        <f t="shared" si="282"/>
        <v>-</v>
      </c>
      <c r="L2304" s="27" t="str">
        <f t="shared" si="283"/>
        <v>-</v>
      </c>
      <c r="M2304" s="27" t="str">
        <f t="shared" si="284"/>
        <v>-</v>
      </c>
      <c r="N2304" s="28">
        <f t="shared" si="285"/>
        <v>0</v>
      </c>
      <c r="O2304" s="28">
        <f t="shared" si="287"/>
        <v>0</v>
      </c>
      <c r="P2304" s="1" t="str">
        <f t="shared" si="286"/>
        <v>no</v>
      </c>
    </row>
    <row r="2305" spans="1:16" x14ac:dyDescent="0.25">
      <c r="A2305" s="6">
        <f>'4.OVTA Sites-Transects'!B2311</f>
        <v>0</v>
      </c>
      <c r="B2305" s="6">
        <f>'4.OVTA Sites-Transects'!C2311</f>
        <v>0</v>
      </c>
      <c r="C2305" s="6">
        <f>'4.OVTA Sites-Transects'!D2311</f>
        <v>0</v>
      </c>
      <c r="D2305" s="1">
        <f>'4.OVTA Sites-Transects'!E2311</f>
        <v>0</v>
      </c>
      <c r="E2305" s="1">
        <f>'4.OVTA Sites-Transects'!G2311</f>
        <v>0</v>
      </c>
      <c r="F2305" s="1">
        <f>'4.OVTA Sites-Transects'!F2311</f>
        <v>0</v>
      </c>
      <c r="G2305" s="6">
        <f>'4.OVTA Sites-Transects'!H2311</f>
        <v>0</v>
      </c>
      <c r="H2305" s="6">
        <f>'4.OVTA Sites-Transects'!I2311</f>
        <v>0</v>
      </c>
      <c r="I2305" s="193" t="str">
        <f t="shared" si="280"/>
        <v>-</v>
      </c>
      <c r="J2305" s="27" t="str">
        <f t="shared" si="281"/>
        <v>-</v>
      </c>
      <c r="K2305" s="27" t="str">
        <f t="shared" si="282"/>
        <v>-</v>
      </c>
      <c r="L2305" s="27" t="str">
        <f t="shared" si="283"/>
        <v>-</v>
      </c>
      <c r="M2305" s="27" t="str">
        <f t="shared" si="284"/>
        <v>-</v>
      </c>
      <c r="N2305" s="28">
        <f t="shared" si="285"/>
        <v>0</v>
      </c>
      <c r="O2305" s="28">
        <f t="shared" si="287"/>
        <v>0</v>
      </c>
      <c r="P2305" s="1" t="str">
        <f t="shared" si="286"/>
        <v>no</v>
      </c>
    </row>
    <row r="2306" spans="1:16" x14ac:dyDescent="0.25">
      <c r="A2306" s="6">
        <f>'4.OVTA Sites-Transects'!B2312</f>
        <v>0</v>
      </c>
      <c r="B2306" s="6">
        <f>'4.OVTA Sites-Transects'!C2312</f>
        <v>0</v>
      </c>
      <c r="C2306" s="6">
        <f>'4.OVTA Sites-Transects'!D2312</f>
        <v>0</v>
      </c>
      <c r="D2306" s="1">
        <f>'4.OVTA Sites-Transects'!E2312</f>
        <v>0</v>
      </c>
      <c r="E2306" s="1">
        <f>'4.OVTA Sites-Transects'!G2312</f>
        <v>0</v>
      </c>
      <c r="F2306" s="1">
        <f>'4.OVTA Sites-Transects'!F2312</f>
        <v>0</v>
      </c>
      <c r="G2306" s="6">
        <f>'4.OVTA Sites-Transects'!H2312</f>
        <v>0</v>
      </c>
      <c r="H2306" s="6">
        <f>'4.OVTA Sites-Transects'!I2312</f>
        <v>0</v>
      </c>
      <c r="I2306" s="193" t="str">
        <f t="shared" si="280"/>
        <v>-</v>
      </c>
      <c r="J2306" s="27" t="str">
        <f t="shared" si="281"/>
        <v>-</v>
      </c>
      <c r="K2306" s="27" t="str">
        <f t="shared" si="282"/>
        <v>-</v>
      </c>
      <c r="L2306" s="27" t="str">
        <f t="shared" si="283"/>
        <v>-</v>
      </c>
      <c r="M2306" s="27" t="str">
        <f t="shared" si="284"/>
        <v>-</v>
      </c>
      <c r="N2306" s="28">
        <f t="shared" si="285"/>
        <v>0</v>
      </c>
      <c r="O2306" s="28">
        <f t="shared" si="287"/>
        <v>0</v>
      </c>
      <c r="P2306" s="1" t="str">
        <f t="shared" si="286"/>
        <v>no</v>
      </c>
    </row>
    <row r="2307" spans="1:16" x14ac:dyDescent="0.25">
      <c r="A2307" s="6">
        <f>'4.OVTA Sites-Transects'!B2313</f>
        <v>0</v>
      </c>
      <c r="B2307" s="6">
        <f>'4.OVTA Sites-Transects'!C2313</f>
        <v>0</v>
      </c>
      <c r="C2307" s="6">
        <f>'4.OVTA Sites-Transects'!D2313</f>
        <v>0</v>
      </c>
      <c r="D2307" s="1">
        <f>'4.OVTA Sites-Transects'!E2313</f>
        <v>0</v>
      </c>
      <c r="E2307" s="1">
        <f>'4.OVTA Sites-Transects'!G2313</f>
        <v>0</v>
      </c>
      <c r="F2307" s="1">
        <f>'4.OVTA Sites-Transects'!F2313</f>
        <v>0</v>
      </c>
      <c r="G2307" s="6">
        <f>'4.OVTA Sites-Transects'!H2313</f>
        <v>0</v>
      </c>
      <c r="H2307" s="6">
        <f>'4.OVTA Sites-Transects'!I2313</f>
        <v>0</v>
      </c>
      <c r="I2307" s="193" t="str">
        <f t="shared" ref="I2307:I2370" si="288">IF(F2307="B", SUMIF(OVTA_Calcs_TMA, D2307, WeightingFactorMod), IF(F2307="C", SUMIF(OVTA_Calcs_TMA, D2307, WeightingFactorHigh), IF(F2307="D", SUMIF(OVTA_Calcs_TMA, D2307, WeightingFactorVeryHigh), "-")))</f>
        <v>-</v>
      </c>
      <c r="J2307" s="27" t="str">
        <f t="shared" ref="J2307:J2370" si="289">IF(ISNUMBER(AVERAGEIFS(AssessmentResultsLow, AssessmentResultsSites, $A2307,AssessmentIncluded, "yes")), I2307*AVERAGEIFS(AssessmentResultsLow, AssessmentResultsSites, $A2307,AssessmentIncluded, "yes"), "-")</f>
        <v>-</v>
      </c>
      <c r="K2307" s="27" t="str">
        <f t="shared" ref="K2307:K2370" si="290">IF(ISNUMBER(AVERAGEIFS(AssessmentResultsMod, AssessmentResultsSites, $A2307,AssessmentIncluded, "yes")), I2307*AVERAGEIFS(AssessmentResultsMod, AssessmentResultsSites, $A2307,AssessmentIncluded, "yes"), "-")</f>
        <v>-</v>
      </c>
      <c r="L2307" s="27" t="str">
        <f t="shared" ref="L2307:L2370" si="291">IF(ISNUMBER(AVERAGEIFS(AssessmentResultsHigh, AssessmentResultsSites, $A2307,AssessmentIncluded, "yes")), I2307*AVERAGEIFS(AssessmentResultsHigh, AssessmentResultsSites, $A2307,AssessmentIncluded, "yes"), "-")</f>
        <v>-</v>
      </c>
      <c r="M2307" s="27" t="str">
        <f t="shared" ref="M2307:M2370" si="292">IF(ISNUMBER(AVERAGEIFS(AssessmentResultsVeryHigh, AssessmentResultsSites, $A2307,AssessmentIncluded, "yes")), I2307*AVERAGEIFS(AssessmentResultsVeryHigh, AssessmentResultsSites, $A2307,AssessmentIncluded, "yes"), "-")</f>
        <v>-</v>
      </c>
      <c r="N2307" s="28">
        <f t="shared" ref="N2307:N2370" si="293">COUNTIFS(AssessmentResultsSites, A2307, AssessmentIncluded, "yes")</f>
        <v>0</v>
      </c>
      <c r="O2307" s="28">
        <f t="shared" si="287"/>
        <v>0</v>
      </c>
      <c r="P2307" s="1" t="str">
        <f t="shared" ref="P2307:P2370" si="294">IF(AND(G2307="Yes", N2307&gt;0), "yes", "no")</f>
        <v>no</v>
      </c>
    </row>
    <row r="2308" spans="1:16" x14ac:dyDescent="0.25">
      <c r="A2308" s="6">
        <f>'4.OVTA Sites-Transects'!B2314</f>
        <v>0</v>
      </c>
      <c r="B2308" s="6">
        <f>'4.OVTA Sites-Transects'!C2314</f>
        <v>0</v>
      </c>
      <c r="C2308" s="6">
        <f>'4.OVTA Sites-Transects'!D2314</f>
        <v>0</v>
      </c>
      <c r="D2308" s="1">
        <f>'4.OVTA Sites-Transects'!E2314</f>
        <v>0</v>
      </c>
      <c r="E2308" s="1">
        <f>'4.OVTA Sites-Transects'!G2314</f>
        <v>0</v>
      </c>
      <c r="F2308" s="1">
        <f>'4.OVTA Sites-Transects'!F2314</f>
        <v>0</v>
      </c>
      <c r="G2308" s="6">
        <f>'4.OVTA Sites-Transects'!H2314</f>
        <v>0</v>
      </c>
      <c r="H2308" s="6">
        <f>'4.OVTA Sites-Transects'!I2314</f>
        <v>0</v>
      </c>
      <c r="I2308" s="193" t="str">
        <f t="shared" si="288"/>
        <v>-</v>
      </c>
      <c r="J2308" s="27" t="str">
        <f t="shared" si="289"/>
        <v>-</v>
      </c>
      <c r="K2308" s="27" t="str">
        <f t="shared" si="290"/>
        <v>-</v>
      </c>
      <c r="L2308" s="27" t="str">
        <f t="shared" si="291"/>
        <v>-</v>
      </c>
      <c r="M2308" s="27" t="str">
        <f t="shared" si="292"/>
        <v>-</v>
      </c>
      <c r="N2308" s="28">
        <f t="shared" si="293"/>
        <v>0</v>
      </c>
      <c r="O2308" s="28">
        <f t="shared" ref="O2308:O2371" si="295">IF(P2308="yes", N2308, 0)</f>
        <v>0</v>
      </c>
      <c r="P2308" s="1" t="str">
        <f t="shared" si="294"/>
        <v>no</v>
      </c>
    </row>
    <row r="2309" spans="1:16" x14ac:dyDescent="0.25">
      <c r="A2309" s="6">
        <f>'4.OVTA Sites-Transects'!B2315</f>
        <v>0</v>
      </c>
      <c r="B2309" s="6">
        <f>'4.OVTA Sites-Transects'!C2315</f>
        <v>0</v>
      </c>
      <c r="C2309" s="6">
        <f>'4.OVTA Sites-Transects'!D2315</f>
        <v>0</v>
      </c>
      <c r="D2309" s="1">
        <f>'4.OVTA Sites-Transects'!E2315</f>
        <v>0</v>
      </c>
      <c r="E2309" s="1">
        <f>'4.OVTA Sites-Transects'!G2315</f>
        <v>0</v>
      </c>
      <c r="F2309" s="1">
        <f>'4.OVTA Sites-Transects'!F2315</f>
        <v>0</v>
      </c>
      <c r="G2309" s="6">
        <f>'4.OVTA Sites-Transects'!H2315</f>
        <v>0</v>
      </c>
      <c r="H2309" s="6">
        <f>'4.OVTA Sites-Transects'!I2315</f>
        <v>0</v>
      </c>
      <c r="I2309" s="193" t="str">
        <f t="shared" si="288"/>
        <v>-</v>
      </c>
      <c r="J2309" s="27" t="str">
        <f t="shared" si="289"/>
        <v>-</v>
      </c>
      <c r="K2309" s="27" t="str">
        <f t="shared" si="290"/>
        <v>-</v>
      </c>
      <c r="L2309" s="27" t="str">
        <f t="shared" si="291"/>
        <v>-</v>
      </c>
      <c r="M2309" s="27" t="str">
        <f t="shared" si="292"/>
        <v>-</v>
      </c>
      <c r="N2309" s="28">
        <f t="shared" si="293"/>
        <v>0</v>
      </c>
      <c r="O2309" s="28">
        <f t="shared" si="295"/>
        <v>0</v>
      </c>
      <c r="P2309" s="1" t="str">
        <f t="shared" si="294"/>
        <v>no</v>
      </c>
    </row>
    <row r="2310" spans="1:16" x14ac:dyDescent="0.25">
      <c r="A2310" s="6">
        <f>'4.OVTA Sites-Transects'!B2316</f>
        <v>0</v>
      </c>
      <c r="B2310" s="6">
        <f>'4.OVTA Sites-Transects'!C2316</f>
        <v>0</v>
      </c>
      <c r="C2310" s="6">
        <f>'4.OVTA Sites-Transects'!D2316</f>
        <v>0</v>
      </c>
      <c r="D2310" s="1">
        <f>'4.OVTA Sites-Transects'!E2316</f>
        <v>0</v>
      </c>
      <c r="E2310" s="1">
        <f>'4.OVTA Sites-Transects'!G2316</f>
        <v>0</v>
      </c>
      <c r="F2310" s="1">
        <f>'4.OVTA Sites-Transects'!F2316</f>
        <v>0</v>
      </c>
      <c r="G2310" s="6">
        <f>'4.OVTA Sites-Transects'!H2316</f>
        <v>0</v>
      </c>
      <c r="H2310" s="6">
        <f>'4.OVTA Sites-Transects'!I2316</f>
        <v>0</v>
      </c>
      <c r="I2310" s="193" t="str">
        <f t="shared" si="288"/>
        <v>-</v>
      </c>
      <c r="J2310" s="27" t="str">
        <f t="shared" si="289"/>
        <v>-</v>
      </c>
      <c r="K2310" s="27" t="str">
        <f t="shared" si="290"/>
        <v>-</v>
      </c>
      <c r="L2310" s="27" t="str">
        <f t="shared" si="291"/>
        <v>-</v>
      </c>
      <c r="M2310" s="27" t="str">
        <f t="shared" si="292"/>
        <v>-</v>
      </c>
      <c r="N2310" s="28">
        <f t="shared" si="293"/>
        <v>0</v>
      </c>
      <c r="O2310" s="28">
        <f t="shared" si="295"/>
        <v>0</v>
      </c>
      <c r="P2310" s="1" t="str">
        <f t="shared" si="294"/>
        <v>no</v>
      </c>
    </row>
    <row r="2311" spans="1:16" x14ac:dyDescent="0.25">
      <c r="A2311" s="6">
        <f>'4.OVTA Sites-Transects'!B2317</f>
        <v>0</v>
      </c>
      <c r="B2311" s="6">
        <f>'4.OVTA Sites-Transects'!C2317</f>
        <v>0</v>
      </c>
      <c r="C2311" s="6">
        <f>'4.OVTA Sites-Transects'!D2317</f>
        <v>0</v>
      </c>
      <c r="D2311" s="1">
        <f>'4.OVTA Sites-Transects'!E2317</f>
        <v>0</v>
      </c>
      <c r="E2311" s="1">
        <f>'4.OVTA Sites-Transects'!G2317</f>
        <v>0</v>
      </c>
      <c r="F2311" s="1">
        <f>'4.OVTA Sites-Transects'!F2317</f>
        <v>0</v>
      </c>
      <c r="G2311" s="6">
        <f>'4.OVTA Sites-Transects'!H2317</f>
        <v>0</v>
      </c>
      <c r="H2311" s="6">
        <f>'4.OVTA Sites-Transects'!I2317</f>
        <v>0</v>
      </c>
      <c r="I2311" s="193" t="str">
        <f t="shared" si="288"/>
        <v>-</v>
      </c>
      <c r="J2311" s="27" t="str">
        <f t="shared" si="289"/>
        <v>-</v>
      </c>
      <c r="K2311" s="27" t="str">
        <f t="shared" si="290"/>
        <v>-</v>
      </c>
      <c r="L2311" s="27" t="str">
        <f t="shared" si="291"/>
        <v>-</v>
      </c>
      <c r="M2311" s="27" t="str">
        <f t="shared" si="292"/>
        <v>-</v>
      </c>
      <c r="N2311" s="28">
        <f t="shared" si="293"/>
        <v>0</v>
      </c>
      <c r="O2311" s="28">
        <f t="shared" si="295"/>
        <v>0</v>
      </c>
      <c r="P2311" s="1" t="str">
        <f t="shared" si="294"/>
        <v>no</v>
      </c>
    </row>
    <row r="2312" spans="1:16" x14ac:dyDescent="0.25">
      <c r="A2312" s="6">
        <f>'4.OVTA Sites-Transects'!B2318</f>
        <v>0</v>
      </c>
      <c r="B2312" s="6">
        <f>'4.OVTA Sites-Transects'!C2318</f>
        <v>0</v>
      </c>
      <c r="C2312" s="6">
        <f>'4.OVTA Sites-Transects'!D2318</f>
        <v>0</v>
      </c>
      <c r="D2312" s="1">
        <f>'4.OVTA Sites-Transects'!E2318</f>
        <v>0</v>
      </c>
      <c r="E2312" s="1">
        <f>'4.OVTA Sites-Transects'!G2318</f>
        <v>0</v>
      </c>
      <c r="F2312" s="1">
        <f>'4.OVTA Sites-Transects'!F2318</f>
        <v>0</v>
      </c>
      <c r="G2312" s="6">
        <f>'4.OVTA Sites-Transects'!H2318</f>
        <v>0</v>
      </c>
      <c r="H2312" s="6">
        <f>'4.OVTA Sites-Transects'!I2318</f>
        <v>0</v>
      </c>
      <c r="I2312" s="193" t="str">
        <f t="shared" si="288"/>
        <v>-</v>
      </c>
      <c r="J2312" s="27" t="str">
        <f t="shared" si="289"/>
        <v>-</v>
      </c>
      <c r="K2312" s="27" t="str">
        <f t="shared" si="290"/>
        <v>-</v>
      </c>
      <c r="L2312" s="27" t="str">
        <f t="shared" si="291"/>
        <v>-</v>
      </c>
      <c r="M2312" s="27" t="str">
        <f t="shared" si="292"/>
        <v>-</v>
      </c>
      <c r="N2312" s="28">
        <f t="shared" si="293"/>
        <v>0</v>
      </c>
      <c r="O2312" s="28">
        <f t="shared" si="295"/>
        <v>0</v>
      </c>
      <c r="P2312" s="1" t="str">
        <f t="shared" si="294"/>
        <v>no</v>
      </c>
    </row>
    <row r="2313" spans="1:16" x14ac:dyDescent="0.25">
      <c r="A2313" s="6">
        <f>'4.OVTA Sites-Transects'!B2319</f>
        <v>0</v>
      </c>
      <c r="B2313" s="6">
        <f>'4.OVTA Sites-Transects'!C2319</f>
        <v>0</v>
      </c>
      <c r="C2313" s="6">
        <f>'4.OVTA Sites-Transects'!D2319</f>
        <v>0</v>
      </c>
      <c r="D2313" s="1">
        <f>'4.OVTA Sites-Transects'!E2319</f>
        <v>0</v>
      </c>
      <c r="E2313" s="1">
        <f>'4.OVTA Sites-Transects'!G2319</f>
        <v>0</v>
      </c>
      <c r="F2313" s="1">
        <f>'4.OVTA Sites-Transects'!F2319</f>
        <v>0</v>
      </c>
      <c r="G2313" s="6">
        <f>'4.OVTA Sites-Transects'!H2319</f>
        <v>0</v>
      </c>
      <c r="H2313" s="6">
        <f>'4.OVTA Sites-Transects'!I2319</f>
        <v>0</v>
      </c>
      <c r="I2313" s="193" t="str">
        <f t="shared" si="288"/>
        <v>-</v>
      </c>
      <c r="J2313" s="27" t="str">
        <f t="shared" si="289"/>
        <v>-</v>
      </c>
      <c r="K2313" s="27" t="str">
        <f t="shared" si="290"/>
        <v>-</v>
      </c>
      <c r="L2313" s="27" t="str">
        <f t="shared" si="291"/>
        <v>-</v>
      </c>
      <c r="M2313" s="27" t="str">
        <f t="shared" si="292"/>
        <v>-</v>
      </c>
      <c r="N2313" s="28">
        <f t="shared" si="293"/>
        <v>0</v>
      </c>
      <c r="O2313" s="28">
        <f t="shared" si="295"/>
        <v>0</v>
      </c>
      <c r="P2313" s="1" t="str">
        <f t="shared" si="294"/>
        <v>no</v>
      </c>
    </row>
    <row r="2314" spans="1:16" x14ac:dyDescent="0.25">
      <c r="A2314" s="6">
        <f>'4.OVTA Sites-Transects'!B2320</f>
        <v>0</v>
      </c>
      <c r="B2314" s="6">
        <f>'4.OVTA Sites-Transects'!C2320</f>
        <v>0</v>
      </c>
      <c r="C2314" s="6">
        <f>'4.OVTA Sites-Transects'!D2320</f>
        <v>0</v>
      </c>
      <c r="D2314" s="1">
        <f>'4.OVTA Sites-Transects'!E2320</f>
        <v>0</v>
      </c>
      <c r="E2314" s="1">
        <f>'4.OVTA Sites-Transects'!G2320</f>
        <v>0</v>
      </c>
      <c r="F2314" s="1">
        <f>'4.OVTA Sites-Transects'!F2320</f>
        <v>0</v>
      </c>
      <c r="G2314" s="6">
        <f>'4.OVTA Sites-Transects'!H2320</f>
        <v>0</v>
      </c>
      <c r="H2314" s="6">
        <f>'4.OVTA Sites-Transects'!I2320</f>
        <v>0</v>
      </c>
      <c r="I2314" s="193" t="str">
        <f t="shared" si="288"/>
        <v>-</v>
      </c>
      <c r="J2314" s="27" t="str">
        <f t="shared" si="289"/>
        <v>-</v>
      </c>
      <c r="K2314" s="27" t="str">
        <f t="shared" si="290"/>
        <v>-</v>
      </c>
      <c r="L2314" s="27" t="str">
        <f t="shared" si="291"/>
        <v>-</v>
      </c>
      <c r="M2314" s="27" t="str">
        <f t="shared" si="292"/>
        <v>-</v>
      </c>
      <c r="N2314" s="28">
        <f t="shared" si="293"/>
        <v>0</v>
      </c>
      <c r="O2314" s="28">
        <f t="shared" si="295"/>
        <v>0</v>
      </c>
      <c r="P2314" s="1" t="str">
        <f t="shared" si="294"/>
        <v>no</v>
      </c>
    </row>
    <row r="2315" spans="1:16" x14ac:dyDescent="0.25">
      <c r="A2315" s="6">
        <f>'4.OVTA Sites-Transects'!B2321</f>
        <v>0</v>
      </c>
      <c r="B2315" s="6">
        <f>'4.OVTA Sites-Transects'!C2321</f>
        <v>0</v>
      </c>
      <c r="C2315" s="6">
        <f>'4.OVTA Sites-Transects'!D2321</f>
        <v>0</v>
      </c>
      <c r="D2315" s="1">
        <f>'4.OVTA Sites-Transects'!E2321</f>
        <v>0</v>
      </c>
      <c r="E2315" s="1">
        <f>'4.OVTA Sites-Transects'!G2321</f>
        <v>0</v>
      </c>
      <c r="F2315" s="1">
        <f>'4.OVTA Sites-Transects'!F2321</f>
        <v>0</v>
      </c>
      <c r="G2315" s="6">
        <f>'4.OVTA Sites-Transects'!H2321</f>
        <v>0</v>
      </c>
      <c r="H2315" s="6">
        <f>'4.OVTA Sites-Transects'!I2321</f>
        <v>0</v>
      </c>
      <c r="I2315" s="193" t="str">
        <f t="shared" si="288"/>
        <v>-</v>
      </c>
      <c r="J2315" s="27" t="str">
        <f t="shared" si="289"/>
        <v>-</v>
      </c>
      <c r="K2315" s="27" t="str">
        <f t="shared" si="290"/>
        <v>-</v>
      </c>
      <c r="L2315" s="27" t="str">
        <f t="shared" si="291"/>
        <v>-</v>
      </c>
      <c r="M2315" s="27" t="str">
        <f t="shared" si="292"/>
        <v>-</v>
      </c>
      <c r="N2315" s="28">
        <f t="shared" si="293"/>
        <v>0</v>
      </c>
      <c r="O2315" s="28">
        <f t="shared" si="295"/>
        <v>0</v>
      </c>
      <c r="P2315" s="1" t="str">
        <f t="shared" si="294"/>
        <v>no</v>
      </c>
    </row>
    <row r="2316" spans="1:16" x14ac:dyDescent="0.25">
      <c r="A2316" s="6">
        <f>'4.OVTA Sites-Transects'!B2322</f>
        <v>0</v>
      </c>
      <c r="B2316" s="6">
        <f>'4.OVTA Sites-Transects'!C2322</f>
        <v>0</v>
      </c>
      <c r="C2316" s="6">
        <f>'4.OVTA Sites-Transects'!D2322</f>
        <v>0</v>
      </c>
      <c r="D2316" s="1">
        <f>'4.OVTA Sites-Transects'!E2322</f>
        <v>0</v>
      </c>
      <c r="E2316" s="1">
        <f>'4.OVTA Sites-Transects'!G2322</f>
        <v>0</v>
      </c>
      <c r="F2316" s="1">
        <f>'4.OVTA Sites-Transects'!F2322</f>
        <v>0</v>
      </c>
      <c r="G2316" s="6">
        <f>'4.OVTA Sites-Transects'!H2322</f>
        <v>0</v>
      </c>
      <c r="H2316" s="6">
        <f>'4.OVTA Sites-Transects'!I2322</f>
        <v>0</v>
      </c>
      <c r="I2316" s="193" t="str">
        <f t="shared" si="288"/>
        <v>-</v>
      </c>
      <c r="J2316" s="27" t="str">
        <f t="shared" si="289"/>
        <v>-</v>
      </c>
      <c r="K2316" s="27" t="str">
        <f t="shared" si="290"/>
        <v>-</v>
      </c>
      <c r="L2316" s="27" t="str">
        <f t="shared" si="291"/>
        <v>-</v>
      </c>
      <c r="M2316" s="27" t="str">
        <f t="shared" si="292"/>
        <v>-</v>
      </c>
      <c r="N2316" s="28">
        <f t="shared" si="293"/>
        <v>0</v>
      </c>
      <c r="O2316" s="28">
        <f t="shared" si="295"/>
        <v>0</v>
      </c>
      <c r="P2316" s="1" t="str">
        <f t="shared" si="294"/>
        <v>no</v>
      </c>
    </row>
    <row r="2317" spans="1:16" x14ac:dyDescent="0.25">
      <c r="A2317" s="6">
        <f>'4.OVTA Sites-Transects'!B2323</f>
        <v>0</v>
      </c>
      <c r="B2317" s="6">
        <f>'4.OVTA Sites-Transects'!C2323</f>
        <v>0</v>
      </c>
      <c r="C2317" s="6">
        <f>'4.OVTA Sites-Transects'!D2323</f>
        <v>0</v>
      </c>
      <c r="D2317" s="1">
        <f>'4.OVTA Sites-Transects'!E2323</f>
        <v>0</v>
      </c>
      <c r="E2317" s="1">
        <f>'4.OVTA Sites-Transects'!G2323</f>
        <v>0</v>
      </c>
      <c r="F2317" s="1">
        <f>'4.OVTA Sites-Transects'!F2323</f>
        <v>0</v>
      </c>
      <c r="G2317" s="6">
        <f>'4.OVTA Sites-Transects'!H2323</f>
        <v>0</v>
      </c>
      <c r="H2317" s="6">
        <f>'4.OVTA Sites-Transects'!I2323</f>
        <v>0</v>
      </c>
      <c r="I2317" s="193" t="str">
        <f t="shared" si="288"/>
        <v>-</v>
      </c>
      <c r="J2317" s="27" t="str">
        <f t="shared" si="289"/>
        <v>-</v>
      </c>
      <c r="K2317" s="27" t="str">
        <f t="shared" si="290"/>
        <v>-</v>
      </c>
      <c r="L2317" s="27" t="str">
        <f t="shared" si="291"/>
        <v>-</v>
      </c>
      <c r="M2317" s="27" t="str">
        <f t="shared" si="292"/>
        <v>-</v>
      </c>
      <c r="N2317" s="28">
        <f t="shared" si="293"/>
        <v>0</v>
      </c>
      <c r="O2317" s="28">
        <f t="shared" si="295"/>
        <v>0</v>
      </c>
      <c r="P2317" s="1" t="str">
        <f t="shared" si="294"/>
        <v>no</v>
      </c>
    </row>
    <row r="2318" spans="1:16" x14ac:dyDescent="0.25">
      <c r="A2318" s="6">
        <f>'4.OVTA Sites-Transects'!B2324</f>
        <v>0</v>
      </c>
      <c r="B2318" s="6">
        <f>'4.OVTA Sites-Transects'!C2324</f>
        <v>0</v>
      </c>
      <c r="C2318" s="6">
        <f>'4.OVTA Sites-Transects'!D2324</f>
        <v>0</v>
      </c>
      <c r="D2318" s="1">
        <f>'4.OVTA Sites-Transects'!E2324</f>
        <v>0</v>
      </c>
      <c r="E2318" s="1">
        <f>'4.OVTA Sites-Transects'!G2324</f>
        <v>0</v>
      </c>
      <c r="F2318" s="1">
        <f>'4.OVTA Sites-Transects'!F2324</f>
        <v>0</v>
      </c>
      <c r="G2318" s="6">
        <f>'4.OVTA Sites-Transects'!H2324</f>
        <v>0</v>
      </c>
      <c r="H2318" s="6">
        <f>'4.OVTA Sites-Transects'!I2324</f>
        <v>0</v>
      </c>
      <c r="I2318" s="193" t="str">
        <f t="shared" si="288"/>
        <v>-</v>
      </c>
      <c r="J2318" s="27" t="str">
        <f t="shared" si="289"/>
        <v>-</v>
      </c>
      <c r="K2318" s="27" t="str">
        <f t="shared" si="290"/>
        <v>-</v>
      </c>
      <c r="L2318" s="27" t="str">
        <f t="shared" si="291"/>
        <v>-</v>
      </c>
      <c r="M2318" s="27" t="str">
        <f t="shared" si="292"/>
        <v>-</v>
      </c>
      <c r="N2318" s="28">
        <f t="shared" si="293"/>
        <v>0</v>
      </c>
      <c r="O2318" s="28">
        <f t="shared" si="295"/>
        <v>0</v>
      </c>
      <c r="P2318" s="1" t="str">
        <f t="shared" si="294"/>
        <v>no</v>
      </c>
    </row>
    <row r="2319" spans="1:16" x14ac:dyDescent="0.25">
      <c r="A2319" s="6">
        <f>'4.OVTA Sites-Transects'!B2325</f>
        <v>0</v>
      </c>
      <c r="B2319" s="6">
        <f>'4.OVTA Sites-Transects'!C2325</f>
        <v>0</v>
      </c>
      <c r="C2319" s="6">
        <f>'4.OVTA Sites-Transects'!D2325</f>
        <v>0</v>
      </c>
      <c r="D2319" s="1">
        <f>'4.OVTA Sites-Transects'!E2325</f>
        <v>0</v>
      </c>
      <c r="E2319" s="1">
        <f>'4.OVTA Sites-Transects'!G2325</f>
        <v>0</v>
      </c>
      <c r="F2319" s="1">
        <f>'4.OVTA Sites-Transects'!F2325</f>
        <v>0</v>
      </c>
      <c r="G2319" s="6">
        <f>'4.OVTA Sites-Transects'!H2325</f>
        <v>0</v>
      </c>
      <c r="H2319" s="6">
        <f>'4.OVTA Sites-Transects'!I2325</f>
        <v>0</v>
      </c>
      <c r="I2319" s="193" t="str">
        <f t="shared" si="288"/>
        <v>-</v>
      </c>
      <c r="J2319" s="27" t="str">
        <f t="shared" si="289"/>
        <v>-</v>
      </c>
      <c r="K2319" s="27" t="str">
        <f t="shared" si="290"/>
        <v>-</v>
      </c>
      <c r="L2319" s="27" t="str">
        <f t="shared" si="291"/>
        <v>-</v>
      </c>
      <c r="M2319" s="27" t="str">
        <f t="shared" si="292"/>
        <v>-</v>
      </c>
      <c r="N2319" s="28">
        <f t="shared" si="293"/>
        <v>0</v>
      </c>
      <c r="O2319" s="28">
        <f t="shared" si="295"/>
        <v>0</v>
      </c>
      <c r="P2319" s="1" t="str">
        <f t="shared" si="294"/>
        <v>no</v>
      </c>
    </row>
    <row r="2320" spans="1:16" x14ac:dyDescent="0.25">
      <c r="A2320" s="6">
        <f>'4.OVTA Sites-Transects'!B2326</f>
        <v>0</v>
      </c>
      <c r="B2320" s="6">
        <f>'4.OVTA Sites-Transects'!C2326</f>
        <v>0</v>
      </c>
      <c r="C2320" s="6">
        <f>'4.OVTA Sites-Transects'!D2326</f>
        <v>0</v>
      </c>
      <c r="D2320" s="1">
        <f>'4.OVTA Sites-Transects'!E2326</f>
        <v>0</v>
      </c>
      <c r="E2320" s="1">
        <f>'4.OVTA Sites-Transects'!G2326</f>
        <v>0</v>
      </c>
      <c r="F2320" s="1">
        <f>'4.OVTA Sites-Transects'!F2326</f>
        <v>0</v>
      </c>
      <c r="G2320" s="6">
        <f>'4.OVTA Sites-Transects'!H2326</f>
        <v>0</v>
      </c>
      <c r="H2320" s="6">
        <f>'4.OVTA Sites-Transects'!I2326</f>
        <v>0</v>
      </c>
      <c r="I2320" s="193" t="str">
        <f t="shared" si="288"/>
        <v>-</v>
      </c>
      <c r="J2320" s="27" t="str">
        <f t="shared" si="289"/>
        <v>-</v>
      </c>
      <c r="K2320" s="27" t="str">
        <f t="shared" si="290"/>
        <v>-</v>
      </c>
      <c r="L2320" s="27" t="str">
        <f t="shared" si="291"/>
        <v>-</v>
      </c>
      <c r="M2320" s="27" t="str">
        <f t="shared" si="292"/>
        <v>-</v>
      </c>
      <c r="N2320" s="28">
        <f t="shared" si="293"/>
        <v>0</v>
      </c>
      <c r="O2320" s="28">
        <f t="shared" si="295"/>
        <v>0</v>
      </c>
      <c r="P2320" s="1" t="str">
        <f t="shared" si="294"/>
        <v>no</v>
      </c>
    </row>
    <row r="2321" spans="1:16" x14ac:dyDescent="0.25">
      <c r="A2321" s="6">
        <f>'4.OVTA Sites-Transects'!B2327</f>
        <v>0</v>
      </c>
      <c r="B2321" s="6">
        <f>'4.OVTA Sites-Transects'!C2327</f>
        <v>0</v>
      </c>
      <c r="C2321" s="6">
        <f>'4.OVTA Sites-Transects'!D2327</f>
        <v>0</v>
      </c>
      <c r="D2321" s="1">
        <f>'4.OVTA Sites-Transects'!E2327</f>
        <v>0</v>
      </c>
      <c r="E2321" s="1">
        <f>'4.OVTA Sites-Transects'!G2327</f>
        <v>0</v>
      </c>
      <c r="F2321" s="1">
        <f>'4.OVTA Sites-Transects'!F2327</f>
        <v>0</v>
      </c>
      <c r="G2321" s="6">
        <f>'4.OVTA Sites-Transects'!H2327</f>
        <v>0</v>
      </c>
      <c r="H2321" s="6">
        <f>'4.OVTA Sites-Transects'!I2327</f>
        <v>0</v>
      </c>
      <c r="I2321" s="193" t="str">
        <f t="shared" si="288"/>
        <v>-</v>
      </c>
      <c r="J2321" s="27" t="str">
        <f t="shared" si="289"/>
        <v>-</v>
      </c>
      <c r="K2321" s="27" t="str">
        <f t="shared" si="290"/>
        <v>-</v>
      </c>
      <c r="L2321" s="27" t="str">
        <f t="shared" si="291"/>
        <v>-</v>
      </c>
      <c r="M2321" s="27" t="str">
        <f t="shared" si="292"/>
        <v>-</v>
      </c>
      <c r="N2321" s="28">
        <f t="shared" si="293"/>
        <v>0</v>
      </c>
      <c r="O2321" s="28">
        <f t="shared" si="295"/>
        <v>0</v>
      </c>
      <c r="P2321" s="1" t="str">
        <f t="shared" si="294"/>
        <v>no</v>
      </c>
    </row>
    <row r="2322" spans="1:16" x14ac:dyDescent="0.25">
      <c r="A2322" s="6">
        <f>'4.OVTA Sites-Transects'!B2328</f>
        <v>0</v>
      </c>
      <c r="B2322" s="6">
        <f>'4.OVTA Sites-Transects'!C2328</f>
        <v>0</v>
      </c>
      <c r="C2322" s="6">
        <f>'4.OVTA Sites-Transects'!D2328</f>
        <v>0</v>
      </c>
      <c r="D2322" s="1">
        <f>'4.OVTA Sites-Transects'!E2328</f>
        <v>0</v>
      </c>
      <c r="E2322" s="1">
        <f>'4.OVTA Sites-Transects'!G2328</f>
        <v>0</v>
      </c>
      <c r="F2322" s="1">
        <f>'4.OVTA Sites-Transects'!F2328</f>
        <v>0</v>
      </c>
      <c r="G2322" s="6">
        <f>'4.OVTA Sites-Transects'!H2328</f>
        <v>0</v>
      </c>
      <c r="H2322" s="6">
        <f>'4.OVTA Sites-Transects'!I2328</f>
        <v>0</v>
      </c>
      <c r="I2322" s="193" t="str">
        <f t="shared" si="288"/>
        <v>-</v>
      </c>
      <c r="J2322" s="27" t="str">
        <f t="shared" si="289"/>
        <v>-</v>
      </c>
      <c r="K2322" s="27" t="str">
        <f t="shared" si="290"/>
        <v>-</v>
      </c>
      <c r="L2322" s="27" t="str">
        <f t="shared" si="291"/>
        <v>-</v>
      </c>
      <c r="M2322" s="27" t="str">
        <f t="shared" si="292"/>
        <v>-</v>
      </c>
      <c r="N2322" s="28">
        <f t="shared" si="293"/>
        <v>0</v>
      </c>
      <c r="O2322" s="28">
        <f t="shared" si="295"/>
        <v>0</v>
      </c>
      <c r="P2322" s="1" t="str">
        <f t="shared" si="294"/>
        <v>no</v>
      </c>
    </row>
    <row r="2323" spans="1:16" x14ac:dyDescent="0.25">
      <c r="A2323" s="6">
        <f>'4.OVTA Sites-Transects'!B2329</f>
        <v>0</v>
      </c>
      <c r="B2323" s="6">
        <f>'4.OVTA Sites-Transects'!C2329</f>
        <v>0</v>
      </c>
      <c r="C2323" s="6">
        <f>'4.OVTA Sites-Transects'!D2329</f>
        <v>0</v>
      </c>
      <c r="D2323" s="1">
        <f>'4.OVTA Sites-Transects'!E2329</f>
        <v>0</v>
      </c>
      <c r="E2323" s="1">
        <f>'4.OVTA Sites-Transects'!G2329</f>
        <v>0</v>
      </c>
      <c r="F2323" s="1">
        <f>'4.OVTA Sites-Transects'!F2329</f>
        <v>0</v>
      </c>
      <c r="G2323" s="6">
        <f>'4.OVTA Sites-Transects'!H2329</f>
        <v>0</v>
      </c>
      <c r="H2323" s="6">
        <f>'4.OVTA Sites-Transects'!I2329</f>
        <v>0</v>
      </c>
      <c r="I2323" s="193" t="str">
        <f t="shared" si="288"/>
        <v>-</v>
      </c>
      <c r="J2323" s="27" t="str">
        <f t="shared" si="289"/>
        <v>-</v>
      </c>
      <c r="K2323" s="27" t="str">
        <f t="shared" si="290"/>
        <v>-</v>
      </c>
      <c r="L2323" s="27" t="str">
        <f t="shared" si="291"/>
        <v>-</v>
      </c>
      <c r="M2323" s="27" t="str">
        <f t="shared" si="292"/>
        <v>-</v>
      </c>
      <c r="N2323" s="28">
        <f t="shared" si="293"/>
        <v>0</v>
      </c>
      <c r="O2323" s="28">
        <f t="shared" si="295"/>
        <v>0</v>
      </c>
      <c r="P2323" s="1" t="str">
        <f t="shared" si="294"/>
        <v>no</v>
      </c>
    </row>
    <row r="2324" spans="1:16" x14ac:dyDescent="0.25">
      <c r="A2324" s="6">
        <f>'4.OVTA Sites-Transects'!B2330</f>
        <v>0</v>
      </c>
      <c r="B2324" s="6">
        <f>'4.OVTA Sites-Transects'!C2330</f>
        <v>0</v>
      </c>
      <c r="C2324" s="6">
        <f>'4.OVTA Sites-Transects'!D2330</f>
        <v>0</v>
      </c>
      <c r="D2324" s="1">
        <f>'4.OVTA Sites-Transects'!E2330</f>
        <v>0</v>
      </c>
      <c r="E2324" s="1">
        <f>'4.OVTA Sites-Transects'!G2330</f>
        <v>0</v>
      </c>
      <c r="F2324" s="1">
        <f>'4.OVTA Sites-Transects'!F2330</f>
        <v>0</v>
      </c>
      <c r="G2324" s="6">
        <f>'4.OVTA Sites-Transects'!H2330</f>
        <v>0</v>
      </c>
      <c r="H2324" s="6">
        <f>'4.OVTA Sites-Transects'!I2330</f>
        <v>0</v>
      </c>
      <c r="I2324" s="193" t="str">
        <f t="shared" si="288"/>
        <v>-</v>
      </c>
      <c r="J2324" s="27" t="str">
        <f t="shared" si="289"/>
        <v>-</v>
      </c>
      <c r="K2324" s="27" t="str">
        <f t="shared" si="290"/>
        <v>-</v>
      </c>
      <c r="L2324" s="27" t="str">
        <f t="shared" si="291"/>
        <v>-</v>
      </c>
      <c r="M2324" s="27" t="str">
        <f t="shared" si="292"/>
        <v>-</v>
      </c>
      <c r="N2324" s="28">
        <f t="shared" si="293"/>
        <v>0</v>
      </c>
      <c r="O2324" s="28">
        <f t="shared" si="295"/>
        <v>0</v>
      </c>
      <c r="P2324" s="1" t="str">
        <f t="shared" si="294"/>
        <v>no</v>
      </c>
    </row>
    <row r="2325" spans="1:16" x14ac:dyDescent="0.25">
      <c r="A2325" s="6">
        <f>'4.OVTA Sites-Transects'!B2331</f>
        <v>0</v>
      </c>
      <c r="B2325" s="6">
        <f>'4.OVTA Sites-Transects'!C2331</f>
        <v>0</v>
      </c>
      <c r="C2325" s="6">
        <f>'4.OVTA Sites-Transects'!D2331</f>
        <v>0</v>
      </c>
      <c r="D2325" s="1">
        <f>'4.OVTA Sites-Transects'!E2331</f>
        <v>0</v>
      </c>
      <c r="E2325" s="1">
        <f>'4.OVTA Sites-Transects'!G2331</f>
        <v>0</v>
      </c>
      <c r="F2325" s="1">
        <f>'4.OVTA Sites-Transects'!F2331</f>
        <v>0</v>
      </c>
      <c r="G2325" s="6">
        <f>'4.OVTA Sites-Transects'!H2331</f>
        <v>0</v>
      </c>
      <c r="H2325" s="6">
        <f>'4.OVTA Sites-Transects'!I2331</f>
        <v>0</v>
      </c>
      <c r="I2325" s="193" t="str">
        <f t="shared" si="288"/>
        <v>-</v>
      </c>
      <c r="J2325" s="27" t="str">
        <f t="shared" si="289"/>
        <v>-</v>
      </c>
      <c r="K2325" s="27" t="str">
        <f t="shared" si="290"/>
        <v>-</v>
      </c>
      <c r="L2325" s="27" t="str">
        <f t="shared" si="291"/>
        <v>-</v>
      </c>
      <c r="M2325" s="27" t="str">
        <f t="shared" si="292"/>
        <v>-</v>
      </c>
      <c r="N2325" s="28">
        <f t="shared" si="293"/>
        <v>0</v>
      </c>
      <c r="O2325" s="28">
        <f t="shared" si="295"/>
        <v>0</v>
      </c>
      <c r="P2325" s="1" t="str">
        <f t="shared" si="294"/>
        <v>no</v>
      </c>
    </row>
    <row r="2326" spans="1:16" x14ac:dyDescent="0.25">
      <c r="A2326" s="6">
        <f>'4.OVTA Sites-Transects'!B2332</f>
        <v>0</v>
      </c>
      <c r="B2326" s="6">
        <f>'4.OVTA Sites-Transects'!C2332</f>
        <v>0</v>
      </c>
      <c r="C2326" s="6">
        <f>'4.OVTA Sites-Transects'!D2332</f>
        <v>0</v>
      </c>
      <c r="D2326" s="1">
        <f>'4.OVTA Sites-Transects'!E2332</f>
        <v>0</v>
      </c>
      <c r="E2326" s="1">
        <f>'4.OVTA Sites-Transects'!G2332</f>
        <v>0</v>
      </c>
      <c r="F2326" s="1">
        <f>'4.OVTA Sites-Transects'!F2332</f>
        <v>0</v>
      </c>
      <c r="G2326" s="6">
        <f>'4.OVTA Sites-Transects'!H2332</f>
        <v>0</v>
      </c>
      <c r="H2326" s="6">
        <f>'4.OVTA Sites-Transects'!I2332</f>
        <v>0</v>
      </c>
      <c r="I2326" s="193" t="str">
        <f t="shared" si="288"/>
        <v>-</v>
      </c>
      <c r="J2326" s="27" t="str">
        <f t="shared" si="289"/>
        <v>-</v>
      </c>
      <c r="K2326" s="27" t="str">
        <f t="shared" si="290"/>
        <v>-</v>
      </c>
      <c r="L2326" s="27" t="str">
        <f t="shared" si="291"/>
        <v>-</v>
      </c>
      <c r="M2326" s="27" t="str">
        <f t="shared" si="292"/>
        <v>-</v>
      </c>
      <c r="N2326" s="28">
        <f t="shared" si="293"/>
        <v>0</v>
      </c>
      <c r="O2326" s="28">
        <f t="shared" si="295"/>
        <v>0</v>
      </c>
      <c r="P2326" s="1" t="str">
        <f t="shared" si="294"/>
        <v>no</v>
      </c>
    </row>
    <row r="2327" spans="1:16" x14ac:dyDescent="0.25">
      <c r="A2327" s="6">
        <f>'4.OVTA Sites-Transects'!B2333</f>
        <v>0</v>
      </c>
      <c r="B2327" s="6">
        <f>'4.OVTA Sites-Transects'!C2333</f>
        <v>0</v>
      </c>
      <c r="C2327" s="6">
        <f>'4.OVTA Sites-Transects'!D2333</f>
        <v>0</v>
      </c>
      <c r="D2327" s="1">
        <f>'4.OVTA Sites-Transects'!E2333</f>
        <v>0</v>
      </c>
      <c r="E2327" s="1">
        <f>'4.OVTA Sites-Transects'!G2333</f>
        <v>0</v>
      </c>
      <c r="F2327" s="1">
        <f>'4.OVTA Sites-Transects'!F2333</f>
        <v>0</v>
      </c>
      <c r="G2327" s="6">
        <f>'4.OVTA Sites-Transects'!H2333</f>
        <v>0</v>
      </c>
      <c r="H2327" s="6">
        <f>'4.OVTA Sites-Transects'!I2333</f>
        <v>0</v>
      </c>
      <c r="I2327" s="193" t="str">
        <f t="shared" si="288"/>
        <v>-</v>
      </c>
      <c r="J2327" s="27" t="str">
        <f t="shared" si="289"/>
        <v>-</v>
      </c>
      <c r="K2327" s="27" t="str">
        <f t="shared" si="290"/>
        <v>-</v>
      </c>
      <c r="L2327" s="27" t="str">
        <f t="shared" si="291"/>
        <v>-</v>
      </c>
      <c r="M2327" s="27" t="str">
        <f t="shared" si="292"/>
        <v>-</v>
      </c>
      <c r="N2327" s="28">
        <f t="shared" si="293"/>
        <v>0</v>
      </c>
      <c r="O2327" s="28">
        <f t="shared" si="295"/>
        <v>0</v>
      </c>
      <c r="P2327" s="1" t="str">
        <f t="shared" si="294"/>
        <v>no</v>
      </c>
    </row>
    <row r="2328" spans="1:16" x14ac:dyDescent="0.25">
      <c r="A2328" s="6">
        <f>'4.OVTA Sites-Transects'!B2334</f>
        <v>0</v>
      </c>
      <c r="B2328" s="6">
        <f>'4.OVTA Sites-Transects'!C2334</f>
        <v>0</v>
      </c>
      <c r="C2328" s="6">
        <f>'4.OVTA Sites-Transects'!D2334</f>
        <v>0</v>
      </c>
      <c r="D2328" s="1">
        <f>'4.OVTA Sites-Transects'!E2334</f>
        <v>0</v>
      </c>
      <c r="E2328" s="1">
        <f>'4.OVTA Sites-Transects'!G2334</f>
        <v>0</v>
      </c>
      <c r="F2328" s="1">
        <f>'4.OVTA Sites-Transects'!F2334</f>
        <v>0</v>
      </c>
      <c r="G2328" s="6">
        <f>'4.OVTA Sites-Transects'!H2334</f>
        <v>0</v>
      </c>
      <c r="H2328" s="6">
        <f>'4.OVTA Sites-Transects'!I2334</f>
        <v>0</v>
      </c>
      <c r="I2328" s="193" t="str">
        <f t="shared" si="288"/>
        <v>-</v>
      </c>
      <c r="J2328" s="27" t="str">
        <f t="shared" si="289"/>
        <v>-</v>
      </c>
      <c r="K2328" s="27" t="str">
        <f t="shared" si="290"/>
        <v>-</v>
      </c>
      <c r="L2328" s="27" t="str">
        <f t="shared" si="291"/>
        <v>-</v>
      </c>
      <c r="M2328" s="27" t="str">
        <f t="shared" si="292"/>
        <v>-</v>
      </c>
      <c r="N2328" s="28">
        <f t="shared" si="293"/>
        <v>0</v>
      </c>
      <c r="O2328" s="28">
        <f t="shared" si="295"/>
        <v>0</v>
      </c>
      <c r="P2328" s="1" t="str">
        <f t="shared" si="294"/>
        <v>no</v>
      </c>
    </row>
    <row r="2329" spans="1:16" x14ac:dyDescent="0.25">
      <c r="A2329" s="6">
        <f>'4.OVTA Sites-Transects'!B2335</f>
        <v>0</v>
      </c>
      <c r="B2329" s="6">
        <f>'4.OVTA Sites-Transects'!C2335</f>
        <v>0</v>
      </c>
      <c r="C2329" s="6">
        <f>'4.OVTA Sites-Transects'!D2335</f>
        <v>0</v>
      </c>
      <c r="D2329" s="1">
        <f>'4.OVTA Sites-Transects'!E2335</f>
        <v>0</v>
      </c>
      <c r="E2329" s="1">
        <f>'4.OVTA Sites-Transects'!G2335</f>
        <v>0</v>
      </c>
      <c r="F2329" s="1">
        <f>'4.OVTA Sites-Transects'!F2335</f>
        <v>0</v>
      </c>
      <c r="G2329" s="6">
        <f>'4.OVTA Sites-Transects'!H2335</f>
        <v>0</v>
      </c>
      <c r="H2329" s="6">
        <f>'4.OVTA Sites-Transects'!I2335</f>
        <v>0</v>
      </c>
      <c r="I2329" s="193" t="str">
        <f t="shared" si="288"/>
        <v>-</v>
      </c>
      <c r="J2329" s="27" t="str">
        <f t="shared" si="289"/>
        <v>-</v>
      </c>
      <c r="K2329" s="27" t="str">
        <f t="shared" si="290"/>
        <v>-</v>
      </c>
      <c r="L2329" s="27" t="str">
        <f t="shared" si="291"/>
        <v>-</v>
      </c>
      <c r="M2329" s="27" t="str">
        <f t="shared" si="292"/>
        <v>-</v>
      </c>
      <c r="N2329" s="28">
        <f t="shared" si="293"/>
        <v>0</v>
      </c>
      <c r="O2329" s="28">
        <f t="shared" si="295"/>
        <v>0</v>
      </c>
      <c r="P2329" s="1" t="str">
        <f t="shared" si="294"/>
        <v>no</v>
      </c>
    </row>
    <row r="2330" spans="1:16" x14ac:dyDescent="0.25">
      <c r="A2330" s="6">
        <f>'4.OVTA Sites-Transects'!B2336</f>
        <v>0</v>
      </c>
      <c r="B2330" s="6">
        <f>'4.OVTA Sites-Transects'!C2336</f>
        <v>0</v>
      </c>
      <c r="C2330" s="6">
        <f>'4.OVTA Sites-Transects'!D2336</f>
        <v>0</v>
      </c>
      <c r="D2330" s="1">
        <f>'4.OVTA Sites-Transects'!E2336</f>
        <v>0</v>
      </c>
      <c r="E2330" s="1">
        <f>'4.OVTA Sites-Transects'!G2336</f>
        <v>0</v>
      </c>
      <c r="F2330" s="1">
        <f>'4.OVTA Sites-Transects'!F2336</f>
        <v>0</v>
      </c>
      <c r="G2330" s="6">
        <f>'4.OVTA Sites-Transects'!H2336</f>
        <v>0</v>
      </c>
      <c r="H2330" s="6">
        <f>'4.OVTA Sites-Transects'!I2336</f>
        <v>0</v>
      </c>
      <c r="I2330" s="193" t="str">
        <f t="shared" si="288"/>
        <v>-</v>
      </c>
      <c r="J2330" s="27" t="str">
        <f t="shared" si="289"/>
        <v>-</v>
      </c>
      <c r="K2330" s="27" t="str">
        <f t="shared" si="290"/>
        <v>-</v>
      </c>
      <c r="L2330" s="27" t="str">
        <f t="shared" si="291"/>
        <v>-</v>
      </c>
      <c r="M2330" s="27" t="str">
        <f t="shared" si="292"/>
        <v>-</v>
      </c>
      <c r="N2330" s="28">
        <f t="shared" si="293"/>
        <v>0</v>
      </c>
      <c r="O2330" s="28">
        <f t="shared" si="295"/>
        <v>0</v>
      </c>
      <c r="P2330" s="1" t="str">
        <f t="shared" si="294"/>
        <v>no</v>
      </c>
    </row>
    <row r="2331" spans="1:16" x14ac:dyDescent="0.25">
      <c r="A2331" s="6">
        <f>'4.OVTA Sites-Transects'!B2337</f>
        <v>0</v>
      </c>
      <c r="B2331" s="6">
        <f>'4.OVTA Sites-Transects'!C2337</f>
        <v>0</v>
      </c>
      <c r="C2331" s="6">
        <f>'4.OVTA Sites-Transects'!D2337</f>
        <v>0</v>
      </c>
      <c r="D2331" s="1">
        <f>'4.OVTA Sites-Transects'!E2337</f>
        <v>0</v>
      </c>
      <c r="E2331" s="1">
        <f>'4.OVTA Sites-Transects'!G2337</f>
        <v>0</v>
      </c>
      <c r="F2331" s="1">
        <f>'4.OVTA Sites-Transects'!F2337</f>
        <v>0</v>
      </c>
      <c r="G2331" s="6">
        <f>'4.OVTA Sites-Transects'!H2337</f>
        <v>0</v>
      </c>
      <c r="H2331" s="6">
        <f>'4.OVTA Sites-Transects'!I2337</f>
        <v>0</v>
      </c>
      <c r="I2331" s="193" t="str">
        <f t="shared" si="288"/>
        <v>-</v>
      </c>
      <c r="J2331" s="27" t="str">
        <f t="shared" si="289"/>
        <v>-</v>
      </c>
      <c r="K2331" s="27" t="str">
        <f t="shared" si="290"/>
        <v>-</v>
      </c>
      <c r="L2331" s="27" t="str">
        <f t="shared" si="291"/>
        <v>-</v>
      </c>
      <c r="M2331" s="27" t="str">
        <f t="shared" si="292"/>
        <v>-</v>
      </c>
      <c r="N2331" s="28">
        <f t="shared" si="293"/>
        <v>0</v>
      </c>
      <c r="O2331" s="28">
        <f t="shared" si="295"/>
        <v>0</v>
      </c>
      <c r="P2331" s="1" t="str">
        <f t="shared" si="294"/>
        <v>no</v>
      </c>
    </row>
    <row r="2332" spans="1:16" x14ac:dyDescent="0.25">
      <c r="A2332" s="6">
        <f>'4.OVTA Sites-Transects'!B2338</f>
        <v>0</v>
      </c>
      <c r="B2332" s="6">
        <f>'4.OVTA Sites-Transects'!C2338</f>
        <v>0</v>
      </c>
      <c r="C2332" s="6">
        <f>'4.OVTA Sites-Transects'!D2338</f>
        <v>0</v>
      </c>
      <c r="D2332" s="1">
        <f>'4.OVTA Sites-Transects'!E2338</f>
        <v>0</v>
      </c>
      <c r="E2332" s="1">
        <f>'4.OVTA Sites-Transects'!G2338</f>
        <v>0</v>
      </c>
      <c r="F2332" s="1">
        <f>'4.OVTA Sites-Transects'!F2338</f>
        <v>0</v>
      </c>
      <c r="G2332" s="6">
        <f>'4.OVTA Sites-Transects'!H2338</f>
        <v>0</v>
      </c>
      <c r="H2332" s="6">
        <f>'4.OVTA Sites-Transects'!I2338</f>
        <v>0</v>
      </c>
      <c r="I2332" s="193" t="str">
        <f t="shared" si="288"/>
        <v>-</v>
      </c>
      <c r="J2332" s="27" t="str">
        <f t="shared" si="289"/>
        <v>-</v>
      </c>
      <c r="K2332" s="27" t="str">
        <f t="shared" si="290"/>
        <v>-</v>
      </c>
      <c r="L2332" s="27" t="str">
        <f t="shared" si="291"/>
        <v>-</v>
      </c>
      <c r="M2332" s="27" t="str">
        <f t="shared" si="292"/>
        <v>-</v>
      </c>
      <c r="N2332" s="28">
        <f t="shared" si="293"/>
        <v>0</v>
      </c>
      <c r="O2332" s="28">
        <f t="shared" si="295"/>
        <v>0</v>
      </c>
      <c r="P2332" s="1" t="str">
        <f t="shared" si="294"/>
        <v>no</v>
      </c>
    </row>
    <row r="2333" spans="1:16" x14ac:dyDescent="0.25">
      <c r="A2333" s="6">
        <f>'4.OVTA Sites-Transects'!B2339</f>
        <v>0</v>
      </c>
      <c r="B2333" s="6">
        <f>'4.OVTA Sites-Transects'!C2339</f>
        <v>0</v>
      </c>
      <c r="C2333" s="6">
        <f>'4.OVTA Sites-Transects'!D2339</f>
        <v>0</v>
      </c>
      <c r="D2333" s="1">
        <f>'4.OVTA Sites-Transects'!E2339</f>
        <v>0</v>
      </c>
      <c r="E2333" s="1">
        <f>'4.OVTA Sites-Transects'!G2339</f>
        <v>0</v>
      </c>
      <c r="F2333" s="1">
        <f>'4.OVTA Sites-Transects'!F2339</f>
        <v>0</v>
      </c>
      <c r="G2333" s="6">
        <f>'4.OVTA Sites-Transects'!H2339</f>
        <v>0</v>
      </c>
      <c r="H2333" s="6">
        <f>'4.OVTA Sites-Transects'!I2339</f>
        <v>0</v>
      </c>
      <c r="I2333" s="193" t="str">
        <f t="shared" si="288"/>
        <v>-</v>
      </c>
      <c r="J2333" s="27" t="str">
        <f t="shared" si="289"/>
        <v>-</v>
      </c>
      <c r="K2333" s="27" t="str">
        <f t="shared" si="290"/>
        <v>-</v>
      </c>
      <c r="L2333" s="27" t="str">
        <f t="shared" si="291"/>
        <v>-</v>
      </c>
      <c r="M2333" s="27" t="str">
        <f t="shared" si="292"/>
        <v>-</v>
      </c>
      <c r="N2333" s="28">
        <f t="shared" si="293"/>
        <v>0</v>
      </c>
      <c r="O2333" s="28">
        <f t="shared" si="295"/>
        <v>0</v>
      </c>
      <c r="P2333" s="1" t="str">
        <f t="shared" si="294"/>
        <v>no</v>
      </c>
    </row>
    <row r="2334" spans="1:16" x14ac:dyDescent="0.25">
      <c r="A2334" s="6">
        <f>'4.OVTA Sites-Transects'!B2340</f>
        <v>0</v>
      </c>
      <c r="B2334" s="6">
        <f>'4.OVTA Sites-Transects'!C2340</f>
        <v>0</v>
      </c>
      <c r="C2334" s="6">
        <f>'4.OVTA Sites-Transects'!D2340</f>
        <v>0</v>
      </c>
      <c r="D2334" s="1">
        <f>'4.OVTA Sites-Transects'!E2340</f>
        <v>0</v>
      </c>
      <c r="E2334" s="1">
        <f>'4.OVTA Sites-Transects'!G2340</f>
        <v>0</v>
      </c>
      <c r="F2334" s="1">
        <f>'4.OVTA Sites-Transects'!F2340</f>
        <v>0</v>
      </c>
      <c r="G2334" s="6">
        <f>'4.OVTA Sites-Transects'!H2340</f>
        <v>0</v>
      </c>
      <c r="H2334" s="6">
        <f>'4.OVTA Sites-Transects'!I2340</f>
        <v>0</v>
      </c>
      <c r="I2334" s="193" t="str">
        <f t="shared" si="288"/>
        <v>-</v>
      </c>
      <c r="J2334" s="27" t="str">
        <f t="shared" si="289"/>
        <v>-</v>
      </c>
      <c r="K2334" s="27" t="str">
        <f t="shared" si="290"/>
        <v>-</v>
      </c>
      <c r="L2334" s="27" t="str">
        <f t="shared" si="291"/>
        <v>-</v>
      </c>
      <c r="M2334" s="27" t="str">
        <f t="shared" si="292"/>
        <v>-</v>
      </c>
      <c r="N2334" s="28">
        <f t="shared" si="293"/>
        <v>0</v>
      </c>
      <c r="O2334" s="28">
        <f t="shared" si="295"/>
        <v>0</v>
      </c>
      <c r="P2334" s="1" t="str">
        <f t="shared" si="294"/>
        <v>no</v>
      </c>
    </row>
    <row r="2335" spans="1:16" x14ac:dyDescent="0.25">
      <c r="A2335" s="6">
        <f>'4.OVTA Sites-Transects'!B2341</f>
        <v>0</v>
      </c>
      <c r="B2335" s="6">
        <f>'4.OVTA Sites-Transects'!C2341</f>
        <v>0</v>
      </c>
      <c r="C2335" s="6">
        <f>'4.OVTA Sites-Transects'!D2341</f>
        <v>0</v>
      </c>
      <c r="D2335" s="1">
        <f>'4.OVTA Sites-Transects'!E2341</f>
        <v>0</v>
      </c>
      <c r="E2335" s="1">
        <f>'4.OVTA Sites-Transects'!G2341</f>
        <v>0</v>
      </c>
      <c r="F2335" s="1">
        <f>'4.OVTA Sites-Transects'!F2341</f>
        <v>0</v>
      </c>
      <c r="G2335" s="6">
        <f>'4.OVTA Sites-Transects'!H2341</f>
        <v>0</v>
      </c>
      <c r="H2335" s="6">
        <f>'4.OVTA Sites-Transects'!I2341</f>
        <v>0</v>
      </c>
      <c r="I2335" s="193" t="str">
        <f t="shared" si="288"/>
        <v>-</v>
      </c>
      <c r="J2335" s="27" t="str">
        <f t="shared" si="289"/>
        <v>-</v>
      </c>
      <c r="K2335" s="27" t="str">
        <f t="shared" si="290"/>
        <v>-</v>
      </c>
      <c r="L2335" s="27" t="str">
        <f t="shared" si="291"/>
        <v>-</v>
      </c>
      <c r="M2335" s="27" t="str">
        <f t="shared" si="292"/>
        <v>-</v>
      </c>
      <c r="N2335" s="28">
        <f t="shared" si="293"/>
        <v>0</v>
      </c>
      <c r="O2335" s="28">
        <f t="shared" si="295"/>
        <v>0</v>
      </c>
      <c r="P2335" s="1" t="str">
        <f t="shared" si="294"/>
        <v>no</v>
      </c>
    </row>
    <row r="2336" spans="1:16" x14ac:dyDescent="0.25">
      <c r="A2336" s="6">
        <f>'4.OVTA Sites-Transects'!B2342</f>
        <v>0</v>
      </c>
      <c r="B2336" s="6">
        <f>'4.OVTA Sites-Transects'!C2342</f>
        <v>0</v>
      </c>
      <c r="C2336" s="6">
        <f>'4.OVTA Sites-Transects'!D2342</f>
        <v>0</v>
      </c>
      <c r="D2336" s="1">
        <f>'4.OVTA Sites-Transects'!E2342</f>
        <v>0</v>
      </c>
      <c r="E2336" s="1">
        <f>'4.OVTA Sites-Transects'!G2342</f>
        <v>0</v>
      </c>
      <c r="F2336" s="1">
        <f>'4.OVTA Sites-Transects'!F2342</f>
        <v>0</v>
      </c>
      <c r="G2336" s="6">
        <f>'4.OVTA Sites-Transects'!H2342</f>
        <v>0</v>
      </c>
      <c r="H2336" s="6">
        <f>'4.OVTA Sites-Transects'!I2342</f>
        <v>0</v>
      </c>
      <c r="I2336" s="193" t="str">
        <f t="shared" si="288"/>
        <v>-</v>
      </c>
      <c r="J2336" s="27" t="str">
        <f t="shared" si="289"/>
        <v>-</v>
      </c>
      <c r="K2336" s="27" t="str">
        <f t="shared" si="290"/>
        <v>-</v>
      </c>
      <c r="L2336" s="27" t="str">
        <f t="shared" si="291"/>
        <v>-</v>
      </c>
      <c r="M2336" s="27" t="str">
        <f t="shared" si="292"/>
        <v>-</v>
      </c>
      <c r="N2336" s="28">
        <f t="shared" si="293"/>
        <v>0</v>
      </c>
      <c r="O2336" s="28">
        <f t="shared" si="295"/>
        <v>0</v>
      </c>
      <c r="P2336" s="1" t="str">
        <f t="shared" si="294"/>
        <v>no</v>
      </c>
    </row>
    <row r="2337" spans="1:16" x14ac:dyDescent="0.25">
      <c r="A2337" s="6">
        <f>'4.OVTA Sites-Transects'!B2343</f>
        <v>0</v>
      </c>
      <c r="B2337" s="6">
        <f>'4.OVTA Sites-Transects'!C2343</f>
        <v>0</v>
      </c>
      <c r="C2337" s="6">
        <f>'4.OVTA Sites-Transects'!D2343</f>
        <v>0</v>
      </c>
      <c r="D2337" s="1">
        <f>'4.OVTA Sites-Transects'!E2343</f>
        <v>0</v>
      </c>
      <c r="E2337" s="1">
        <f>'4.OVTA Sites-Transects'!G2343</f>
        <v>0</v>
      </c>
      <c r="F2337" s="1">
        <f>'4.OVTA Sites-Transects'!F2343</f>
        <v>0</v>
      </c>
      <c r="G2337" s="6">
        <f>'4.OVTA Sites-Transects'!H2343</f>
        <v>0</v>
      </c>
      <c r="H2337" s="6">
        <f>'4.OVTA Sites-Transects'!I2343</f>
        <v>0</v>
      </c>
      <c r="I2337" s="193" t="str">
        <f t="shared" si="288"/>
        <v>-</v>
      </c>
      <c r="J2337" s="27" t="str">
        <f t="shared" si="289"/>
        <v>-</v>
      </c>
      <c r="K2337" s="27" t="str">
        <f t="shared" si="290"/>
        <v>-</v>
      </c>
      <c r="L2337" s="27" t="str">
        <f t="shared" si="291"/>
        <v>-</v>
      </c>
      <c r="M2337" s="27" t="str">
        <f t="shared" si="292"/>
        <v>-</v>
      </c>
      <c r="N2337" s="28">
        <f t="shared" si="293"/>
        <v>0</v>
      </c>
      <c r="O2337" s="28">
        <f t="shared" si="295"/>
        <v>0</v>
      </c>
      <c r="P2337" s="1" t="str">
        <f t="shared" si="294"/>
        <v>no</v>
      </c>
    </row>
    <row r="2338" spans="1:16" x14ac:dyDescent="0.25">
      <c r="A2338" s="6">
        <f>'4.OVTA Sites-Transects'!B2344</f>
        <v>0</v>
      </c>
      <c r="B2338" s="6">
        <f>'4.OVTA Sites-Transects'!C2344</f>
        <v>0</v>
      </c>
      <c r="C2338" s="6">
        <f>'4.OVTA Sites-Transects'!D2344</f>
        <v>0</v>
      </c>
      <c r="D2338" s="1">
        <f>'4.OVTA Sites-Transects'!E2344</f>
        <v>0</v>
      </c>
      <c r="E2338" s="1">
        <f>'4.OVTA Sites-Transects'!G2344</f>
        <v>0</v>
      </c>
      <c r="F2338" s="1">
        <f>'4.OVTA Sites-Transects'!F2344</f>
        <v>0</v>
      </c>
      <c r="G2338" s="6">
        <f>'4.OVTA Sites-Transects'!H2344</f>
        <v>0</v>
      </c>
      <c r="H2338" s="6">
        <f>'4.OVTA Sites-Transects'!I2344</f>
        <v>0</v>
      </c>
      <c r="I2338" s="193" t="str">
        <f t="shared" si="288"/>
        <v>-</v>
      </c>
      <c r="J2338" s="27" t="str">
        <f t="shared" si="289"/>
        <v>-</v>
      </c>
      <c r="K2338" s="27" t="str">
        <f t="shared" si="290"/>
        <v>-</v>
      </c>
      <c r="L2338" s="27" t="str">
        <f t="shared" si="291"/>
        <v>-</v>
      </c>
      <c r="M2338" s="27" t="str">
        <f t="shared" si="292"/>
        <v>-</v>
      </c>
      <c r="N2338" s="28">
        <f t="shared" si="293"/>
        <v>0</v>
      </c>
      <c r="O2338" s="28">
        <f t="shared" si="295"/>
        <v>0</v>
      </c>
      <c r="P2338" s="1" t="str">
        <f t="shared" si="294"/>
        <v>no</v>
      </c>
    </row>
    <row r="2339" spans="1:16" x14ac:dyDescent="0.25">
      <c r="A2339" s="6">
        <f>'4.OVTA Sites-Transects'!B2345</f>
        <v>0</v>
      </c>
      <c r="B2339" s="6">
        <f>'4.OVTA Sites-Transects'!C2345</f>
        <v>0</v>
      </c>
      <c r="C2339" s="6">
        <f>'4.OVTA Sites-Transects'!D2345</f>
        <v>0</v>
      </c>
      <c r="D2339" s="1">
        <f>'4.OVTA Sites-Transects'!E2345</f>
        <v>0</v>
      </c>
      <c r="E2339" s="1">
        <f>'4.OVTA Sites-Transects'!G2345</f>
        <v>0</v>
      </c>
      <c r="F2339" s="1">
        <f>'4.OVTA Sites-Transects'!F2345</f>
        <v>0</v>
      </c>
      <c r="G2339" s="6">
        <f>'4.OVTA Sites-Transects'!H2345</f>
        <v>0</v>
      </c>
      <c r="H2339" s="6">
        <f>'4.OVTA Sites-Transects'!I2345</f>
        <v>0</v>
      </c>
      <c r="I2339" s="193" t="str">
        <f t="shared" si="288"/>
        <v>-</v>
      </c>
      <c r="J2339" s="27" t="str">
        <f t="shared" si="289"/>
        <v>-</v>
      </c>
      <c r="K2339" s="27" t="str">
        <f t="shared" si="290"/>
        <v>-</v>
      </c>
      <c r="L2339" s="27" t="str">
        <f t="shared" si="291"/>
        <v>-</v>
      </c>
      <c r="M2339" s="27" t="str">
        <f t="shared" si="292"/>
        <v>-</v>
      </c>
      <c r="N2339" s="28">
        <f t="shared" si="293"/>
        <v>0</v>
      </c>
      <c r="O2339" s="28">
        <f t="shared" si="295"/>
        <v>0</v>
      </c>
      <c r="P2339" s="1" t="str">
        <f t="shared" si="294"/>
        <v>no</v>
      </c>
    </row>
    <row r="2340" spans="1:16" x14ac:dyDescent="0.25">
      <c r="A2340" s="6">
        <f>'4.OVTA Sites-Transects'!B2346</f>
        <v>0</v>
      </c>
      <c r="B2340" s="6">
        <f>'4.OVTA Sites-Transects'!C2346</f>
        <v>0</v>
      </c>
      <c r="C2340" s="6">
        <f>'4.OVTA Sites-Transects'!D2346</f>
        <v>0</v>
      </c>
      <c r="D2340" s="1">
        <f>'4.OVTA Sites-Transects'!E2346</f>
        <v>0</v>
      </c>
      <c r="E2340" s="1">
        <f>'4.OVTA Sites-Transects'!G2346</f>
        <v>0</v>
      </c>
      <c r="F2340" s="1">
        <f>'4.OVTA Sites-Transects'!F2346</f>
        <v>0</v>
      </c>
      <c r="G2340" s="6">
        <f>'4.OVTA Sites-Transects'!H2346</f>
        <v>0</v>
      </c>
      <c r="H2340" s="6">
        <f>'4.OVTA Sites-Transects'!I2346</f>
        <v>0</v>
      </c>
      <c r="I2340" s="193" t="str">
        <f t="shared" si="288"/>
        <v>-</v>
      </c>
      <c r="J2340" s="27" t="str">
        <f t="shared" si="289"/>
        <v>-</v>
      </c>
      <c r="K2340" s="27" t="str">
        <f t="shared" si="290"/>
        <v>-</v>
      </c>
      <c r="L2340" s="27" t="str">
        <f t="shared" si="291"/>
        <v>-</v>
      </c>
      <c r="M2340" s="27" t="str">
        <f t="shared" si="292"/>
        <v>-</v>
      </c>
      <c r="N2340" s="28">
        <f t="shared" si="293"/>
        <v>0</v>
      </c>
      <c r="O2340" s="28">
        <f t="shared" si="295"/>
        <v>0</v>
      </c>
      <c r="P2340" s="1" t="str">
        <f t="shared" si="294"/>
        <v>no</v>
      </c>
    </row>
    <row r="2341" spans="1:16" x14ac:dyDescent="0.25">
      <c r="A2341" s="6">
        <f>'4.OVTA Sites-Transects'!B2347</f>
        <v>0</v>
      </c>
      <c r="B2341" s="6">
        <f>'4.OVTA Sites-Transects'!C2347</f>
        <v>0</v>
      </c>
      <c r="C2341" s="6">
        <f>'4.OVTA Sites-Transects'!D2347</f>
        <v>0</v>
      </c>
      <c r="D2341" s="1">
        <f>'4.OVTA Sites-Transects'!E2347</f>
        <v>0</v>
      </c>
      <c r="E2341" s="1">
        <f>'4.OVTA Sites-Transects'!G2347</f>
        <v>0</v>
      </c>
      <c r="F2341" s="1">
        <f>'4.OVTA Sites-Transects'!F2347</f>
        <v>0</v>
      </c>
      <c r="G2341" s="6">
        <f>'4.OVTA Sites-Transects'!H2347</f>
        <v>0</v>
      </c>
      <c r="H2341" s="6">
        <f>'4.OVTA Sites-Transects'!I2347</f>
        <v>0</v>
      </c>
      <c r="I2341" s="193" t="str">
        <f t="shared" si="288"/>
        <v>-</v>
      </c>
      <c r="J2341" s="27" t="str">
        <f t="shared" si="289"/>
        <v>-</v>
      </c>
      <c r="K2341" s="27" t="str">
        <f t="shared" si="290"/>
        <v>-</v>
      </c>
      <c r="L2341" s="27" t="str">
        <f t="shared" si="291"/>
        <v>-</v>
      </c>
      <c r="M2341" s="27" t="str">
        <f t="shared" si="292"/>
        <v>-</v>
      </c>
      <c r="N2341" s="28">
        <f t="shared" si="293"/>
        <v>0</v>
      </c>
      <c r="O2341" s="28">
        <f t="shared" si="295"/>
        <v>0</v>
      </c>
      <c r="P2341" s="1" t="str">
        <f t="shared" si="294"/>
        <v>no</v>
      </c>
    </row>
    <row r="2342" spans="1:16" x14ac:dyDescent="0.25">
      <c r="A2342" s="6">
        <f>'4.OVTA Sites-Transects'!B2348</f>
        <v>0</v>
      </c>
      <c r="B2342" s="6">
        <f>'4.OVTA Sites-Transects'!C2348</f>
        <v>0</v>
      </c>
      <c r="C2342" s="6">
        <f>'4.OVTA Sites-Transects'!D2348</f>
        <v>0</v>
      </c>
      <c r="D2342" s="1">
        <f>'4.OVTA Sites-Transects'!E2348</f>
        <v>0</v>
      </c>
      <c r="E2342" s="1">
        <f>'4.OVTA Sites-Transects'!G2348</f>
        <v>0</v>
      </c>
      <c r="F2342" s="1">
        <f>'4.OVTA Sites-Transects'!F2348</f>
        <v>0</v>
      </c>
      <c r="G2342" s="6">
        <f>'4.OVTA Sites-Transects'!H2348</f>
        <v>0</v>
      </c>
      <c r="H2342" s="6">
        <f>'4.OVTA Sites-Transects'!I2348</f>
        <v>0</v>
      </c>
      <c r="I2342" s="193" t="str">
        <f t="shared" si="288"/>
        <v>-</v>
      </c>
      <c r="J2342" s="27" t="str">
        <f t="shared" si="289"/>
        <v>-</v>
      </c>
      <c r="K2342" s="27" t="str">
        <f t="shared" si="290"/>
        <v>-</v>
      </c>
      <c r="L2342" s="27" t="str">
        <f t="shared" si="291"/>
        <v>-</v>
      </c>
      <c r="M2342" s="27" t="str">
        <f t="shared" si="292"/>
        <v>-</v>
      </c>
      <c r="N2342" s="28">
        <f t="shared" si="293"/>
        <v>0</v>
      </c>
      <c r="O2342" s="28">
        <f t="shared" si="295"/>
        <v>0</v>
      </c>
      <c r="P2342" s="1" t="str">
        <f t="shared" si="294"/>
        <v>no</v>
      </c>
    </row>
    <row r="2343" spans="1:16" x14ac:dyDescent="0.25">
      <c r="A2343" s="6">
        <f>'4.OVTA Sites-Transects'!B2349</f>
        <v>0</v>
      </c>
      <c r="B2343" s="6">
        <f>'4.OVTA Sites-Transects'!C2349</f>
        <v>0</v>
      </c>
      <c r="C2343" s="6">
        <f>'4.OVTA Sites-Transects'!D2349</f>
        <v>0</v>
      </c>
      <c r="D2343" s="1">
        <f>'4.OVTA Sites-Transects'!E2349</f>
        <v>0</v>
      </c>
      <c r="E2343" s="1">
        <f>'4.OVTA Sites-Transects'!G2349</f>
        <v>0</v>
      </c>
      <c r="F2343" s="1">
        <f>'4.OVTA Sites-Transects'!F2349</f>
        <v>0</v>
      </c>
      <c r="G2343" s="6">
        <f>'4.OVTA Sites-Transects'!H2349</f>
        <v>0</v>
      </c>
      <c r="H2343" s="6">
        <f>'4.OVTA Sites-Transects'!I2349</f>
        <v>0</v>
      </c>
      <c r="I2343" s="193" t="str">
        <f t="shared" si="288"/>
        <v>-</v>
      </c>
      <c r="J2343" s="27" t="str">
        <f t="shared" si="289"/>
        <v>-</v>
      </c>
      <c r="K2343" s="27" t="str">
        <f t="shared" si="290"/>
        <v>-</v>
      </c>
      <c r="L2343" s="27" t="str">
        <f t="shared" si="291"/>
        <v>-</v>
      </c>
      <c r="M2343" s="27" t="str">
        <f t="shared" si="292"/>
        <v>-</v>
      </c>
      <c r="N2343" s="28">
        <f t="shared" si="293"/>
        <v>0</v>
      </c>
      <c r="O2343" s="28">
        <f t="shared" si="295"/>
        <v>0</v>
      </c>
      <c r="P2343" s="1" t="str">
        <f t="shared" si="294"/>
        <v>no</v>
      </c>
    </row>
    <row r="2344" spans="1:16" x14ac:dyDescent="0.25">
      <c r="A2344" s="6">
        <f>'4.OVTA Sites-Transects'!B2350</f>
        <v>0</v>
      </c>
      <c r="B2344" s="6">
        <f>'4.OVTA Sites-Transects'!C2350</f>
        <v>0</v>
      </c>
      <c r="C2344" s="6">
        <f>'4.OVTA Sites-Transects'!D2350</f>
        <v>0</v>
      </c>
      <c r="D2344" s="1">
        <f>'4.OVTA Sites-Transects'!E2350</f>
        <v>0</v>
      </c>
      <c r="E2344" s="1">
        <f>'4.OVTA Sites-Transects'!G2350</f>
        <v>0</v>
      </c>
      <c r="F2344" s="1">
        <f>'4.OVTA Sites-Transects'!F2350</f>
        <v>0</v>
      </c>
      <c r="G2344" s="6">
        <f>'4.OVTA Sites-Transects'!H2350</f>
        <v>0</v>
      </c>
      <c r="H2344" s="6">
        <f>'4.OVTA Sites-Transects'!I2350</f>
        <v>0</v>
      </c>
      <c r="I2344" s="193" t="str">
        <f t="shared" si="288"/>
        <v>-</v>
      </c>
      <c r="J2344" s="27" t="str">
        <f t="shared" si="289"/>
        <v>-</v>
      </c>
      <c r="K2344" s="27" t="str">
        <f t="shared" si="290"/>
        <v>-</v>
      </c>
      <c r="L2344" s="27" t="str">
        <f t="shared" si="291"/>
        <v>-</v>
      </c>
      <c r="M2344" s="27" t="str">
        <f t="shared" si="292"/>
        <v>-</v>
      </c>
      <c r="N2344" s="28">
        <f t="shared" si="293"/>
        <v>0</v>
      </c>
      <c r="O2344" s="28">
        <f t="shared" si="295"/>
        <v>0</v>
      </c>
      <c r="P2344" s="1" t="str">
        <f t="shared" si="294"/>
        <v>no</v>
      </c>
    </row>
    <row r="2345" spans="1:16" x14ac:dyDescent="0.25">
      <c r="A2345" s="6">
        <f>'4.OVTA Sites-Transects'!B2351</f>
        <v>0</v>
      </c>
      <c r="B2345" s="6">
        <f>'4.OVTA Sites-Transects'!C2351</f>
        <v>0</v>
      </c>
      <c r="C2345" s="6">
        <f>'4.OVTA Sites-Transects'!D2351</f>
        <v>0</v>
      </c>
      <c r="D2345" s="1">
        <f>'4.OVTA Sites-Transects'!E2351</f>
        <v>0</v>
      </c>
      <c r="E2345" s="1">
        <f>'4.OVTA Sites-Transects'!G2351</f>
        <v>0</v>
      </c>
      <c r="F2345" s="1">
        <f>'4.OVTA Sites-Transects'!F2351</f>
        <v>0</v>
      </c>
      <c r="G2345" s="6">
        <f>'4.OVTA Sites-Transects'!H2351</f>
        <v>0</v>
      </c>
      <c r="H2345" s="6">
        <f>'4.OVTA Sites-Transects'!I2351</f>
        <v>0</v>
      </c>
      <c r="I2345" s="193" t="str">
        <f t="shared" si="288"/>
        <v>-</v>
      </c>
      <c r="J2345" s="27" t="str">
        <f t="shared" si="289"/>
        <v>-</v>
      </c>
      <c r="K2345" s="27" t="str">
        <f t="shared" si="290"/>
        <v>-</v>
      </c>
      <c r="L2345" s="27" t="str">
        <f t="shared" si="291"/>
        <v>-</v>
      </c>
      <c r="M2345" s="27" t="str">
        <f t="shared" si="292"/>
        <v>-</v>
      </c>
      <c r="N2345" s="28">
        <f t="shared" si="293"/>
        <v>0</v>
      </c>
      <c r="O2345" s="28">
        <f t="shared" si="295"/>
        <v>0</v>
      </c>
      <c r="P2345" s="1" t="str">
        <f t="shared" si="294"/>
        <v>no</v>
      </c>
    </row>
    <row r="2346" spans="1:16" x14ac:dyDescent="0.25">
      <c r="A2346" s="6">
        <f>'4.OVTA Sites-Transects'!B2352</f>
        <v>0</v>
      </c>
      <c r="B2346" s="6">
        <f>'4.OVTA Sites-Transects'!C2352</f>
        <v>0</v>
      </c>
      <c r="C2346" s="6">
        <f>'4.OVTA Sites-Transects'!D2352</f>
        <v>0</v>
      </c>
      <c r="D2346" s="1">
        <f>'4.OVTA Sites-Transects'!E2352</f>
        <v>0</v>
      </c>
      <c r="E2346" s="1">
        <f>'4.OVTA Sites-Transects'!G2352</f>
        <v>0</v>
      </c>
      <c r="F2346" s="1">
        <f>'4.OVTA Sites-Transects'!F2352</f>
        <v>0</v>
      </c>
      <c r="G2346" s="6">
        <f>'4.OVTA Sites-Transects'!H2352</f>
        <v>0</v>
      </c>
      <c r="H2346" s="6">
        <f>'4.OVTA Sites-Transects'!I2352</f>
        <v>0</v>
      </c>
      <c r="I2346" s="193" t="str">
        <f t="shared" si="288"/>
        <v>-</v>
      </c>
      <c r="J2346" s="27" t="str">
        <f t="shared" si="289"/>
        <v>-</v>
      </c>
      <c r="K2346" s="27" t="str">
        <f t="shared" si="290"/>
        <v>-</v>
      </c>
      <c r="L2346" s="27" t="str">
        <f t="shared" si="291"/>
        <v>-</v>
      </c>
      <c r="M2346" s="27" t="str">
        <f t="shared" si="292"/>
        <v>-</v>
      </c>
      <c r="N2346" s="28">
        <f t="shared" si="293"/>
        <v>0</v>
      </c>
      <c r="O2346" s="28">
        <f t="shared" si="295"/>
        <v>0</v>
      </c>
      <c r="P2346" s="1" t="str">
        <f t="shared" si="294"/>
        <v>no</v>
      </c>
    </row>
    <row r="2347" spans="1:16" x14ac:dyDescent="0.25">
      <c r="A2347" s="6">
        <f>'4.OVTA Sites-Transects'!B2353</f>
        <v>0</v>
      </c>
      <c r="B2347" s="6">
        <f>'4.OVTA Sites-Transects'!C2353</f>
        <v>0</v>
      </c>
      <c r="C2347" s="6">
        <f>'4.OVTA Sites-Transects'!D2353</f>
        <v>0</v>
      </c>
      <c r="D2347" s="1">
        <f>'4.OVTA Sites-Transects'!E2353</f>
        <v>0</v>
      </c>
      <c r="E2347" s="1">
        <f>'4.OVTA Sites-Transects'!G2353</f>
        <v>0</v>
      </c>
      <c r="F2347" s="1">
        <f>'4.OVTA Sites-Transects'!F2353</f>
        <v>0</v>
      </c>
      <c r="G2347" s="6">
        <f>'4.OVTA Sites-Transects'!H2353</f>
        <v>0</v>
      </c>
      <c r="H2347" s="6">
        <f>'4.OVTA Sites-Transects'!I2353</f>
        <v>0</v>
      </c>
      <c r="I2347" s="193" t="str">
        <f t="shared" si="288"/>
        <v>-</v>
      </c>
      <c r="J2347" s="27" t="str">
        <f t="shared" si="289"/>
        <v>-</v>
      </c>
      <c r="K2347" s="27" t="str">
        <f t="shared" si="290"/>
        <v>-</v>
      </c>
      <c r="L2347" s="27" t="str">
        <f t="shared" si="291"/>
        <v>-</v>
      </c>
      <c r="M2347" s="27" t="str">
        <f t="shared" si="292"/>
        <v>-</v>
      </c>
      <c r="N2347" s="28">
        <f t="shared" si="293"/>
        <v>0</v>
      </c>
      <c r="O2347" s="28">
        <f t="shared" si="295"/>
        <v>0</v>
      </c>
      <c r="P2347" s="1" t="str">
        <f t="shared" si="294"/>
        <v>no</v>
      </c>
    </row>
    <row r="2348" spans="1:16" x14ac:dyDescent="0.25">
      <c r="A2348" s="6">
        <f>'4.OVTA Sites-Transects'!B2354</f>
        <v>0</v>
      </c>
      <c r="B2348" s="6">
        <f>'4.OVTA Sites-Transects'!C2354</f>
        <v>0</v>
      </c>
      <c r="C2348" s="6">
        <f>'4.OVTA Sites-Transects'!D2354</f>
        <v>0</v>
      </c>
      <c r="D2348" s="1">
        <f>'4.OVTA Sites-Transects'!E2354</f>
        <v>0</v>
      </c>
      <c r="E2348" s="1">
        <f>'4.OVTA Sites-Transects'!G2354</f>
        <v>0</v>
      </c>
      <c r="F2348" s="1">
        <f>'4.OVTA Sites-Transects'!F2354</f>
        <v>0</v>
      </c>
      <c r="G2348" s="6">
        <f>'4.OVTA Sites-Transects'!H2354</f>
        <v>0</v>
      </c>
      <c r="H2348" s="6">
        <f>'4.OVTA Sites-Transects'!I2354</f>
        <v>0</v>
      </c>
      <c r="I2348" s="193" t="str">
        <f t="shared" si="288"/>
        <v>-</v>
      </c>
      <c r="J2348" s="27" t="str">
        <f t="shared" si="289"/>
        <v>-</v>
      </c>
      <c r="K2348" s="27" t="str">
        <f t="shared" si="290"/>
        <v>-</v>
      </c>
      <c r="L2348" s="27" t="str">
        <f t="shared" si="291"/>
        <v>-</v>
      </c>
      <c r="M2348" s="27" t="str">
        <f t="shared" si="292"/>
        <v>-</v>
      </c>
      <c r="N2348" s="28">
        <f t="shared" si="293"/>
        <v>0</v>
      </c>
      <c r="O2348" s="28">
        <f t="shared" si="295"/>
        <v>0</v>
      </c>
      <c r="P2348" s="1" t="str">
        <f t="shared" si="294"/>
        <v>no</v>
      </c>
    </row>
    <row r="2349" spans="1:16" x14ac:dyDescent="0.25">
      <c r="A2349" s="6">
        <f>'4.OVTA Sites-Transects'!B2355</f>
        <v>0</v>
      </c>
      <c r="B2349" s="6">
        <f>'4.OVTA Sites-Transects'!C2355</f>
        <v>0</v>
      </c>
      <c r="C2349" s="6">
        <f>'4.OVTA Sites-Transects'!D2355</f>
        <v>0</v>
      </c>
      <c r="D2349" s="1">
        <f>'4.OVTA Sites-Transects'!E2355</f>
        <v>0</v>
      </c>
      <c r="E2349" s="1">
        <f>'4.OVTA Sites-Transects'!G2355</f>
        <v>0</v>
      </c>
      <c r="F2349" s="1">
        <f>'4.OVTA Sites-Transects'!F2355</f>
        <v>0</v>
      </c>
      <c r="G2349" s="6">
        <f>'4.OVTA Sites-Transects'!H2355</f>
        <v>0</v>
      </c>
      <c r="H2349" s="6">
        <f>'4.OVTA Sites-Transects'!I2355</f>
        <v>0</v>
      </c>
      <c r="I2349" s="193" t="str">
        <f t="shared" si="288"/>
        <v>-</v>
      </c>
      <c r="J2349" s="27" t="str">
        <f t="shared" si="289"/>
        <v>-</v>
      </c>
      <c r="K2349" s="27" t="str">
        <f t="shared" si="290"/>
        <v>-</v>
      </c>
      <c r="L2349" s="27" t="str">
        <f t="shared" si="291"/>
        <v>-</v>
      </c>
      <c r="M2349" s="27" t="str">
        <f t="shared" si="292"/>
        <v>-</v>
      </c>
      <c r="N2349" s="28">
        <f t="shared" si="293"/>
        <v>0</v>
      </c>
      <c r="O2349" s="28">
        <f t="shared" si="295"/>
        <v>0</v>
      </c>
      <c r="P2349" s="1" t="str">
        <f t="shared" si="294"/>
        <v>no</v>
      </c>
    </row>
    <row r="2350" spans="1:16" x14ac:dyDescent="0.25">
      <c r="A2350" s="6">
        <f>'4.OVTA Sites-Transects'!B2356</f>
        <v>0</v>
      </c>
      <c r="B2350" s="6">
        <f>'4.OVTA Sites-Transects'!C2356</f>
        <v>0</v>
      </c>
      <c r="C2350" s="6">
        <f>'4.OVTA Sites-Transects'!D2356</f>
        <v>0</v>
      </c>
      <c r="D2350" s="1">
        <f>'4.OVTA Sites-Transects'!E2356</f>
        <v>0</v>
      </c>
      <c r="E2350" s="1">
        <f>'4.OVTA Sites-Transects'!G2356</f>
        <v>0</v>
      </c>
      <c r="F2350" s="1">
        <f>'4.OVTA Sites-Transects'!F2356</f>
        <v>0</v>
      </c>
      <c r="G2350" s="6">
        <f>'4.OVTA Sites-Transects'!H2356</f>
        <v>0</v>
      </c>
      <c r="H2350" s="6">
        <f>'4.OVTA Sites-Transects'!I2356</f>
        <v>0</v>
      </c>
      <c r="I2350" s="193" t="str">
        <f t="shared" si="288"/>
        <v>-</v>
      </c>
      <c r="J2350" s="27" t="str">
        <f t="shared" si="289"/>
        <v>-</v>
      </c>
      <c r="K2350" s="27" t="str">
        <f t="shared" si="290"/>
        <v>-</v>
      </c>
      <c r="L2350" s="27" t="str">
        <f t="shared" si="291"/>
        <v>-</v>
      </c>
      <c r="M2350" s="27" t="str">
        <f t="shared" si="292"/>
        <v>-</v>
      </c>
      <c r="N2350" s="28">
        <f t="shared" si="293"/>
        <v>0</v>
      </c>
      <c r="O2350" s="28">
        <f t="shared" si="295"/>
        <v>0</v>
      </c>
      <c r="P2350" s="1" t="str">
        <f t="shared" si="294"/>
        <v>no</v>
      </c>
    </row>
    <row r="2351" spans="1:16" x14ac:dyDescent="0.25">
      <c r="A2351" s="6">
        <f>'4.OVTA Sites-Transects'!B2357</f>
        <v>0</v>
      </c>
      <c r="B2351" s="6">
        <f>'4.OVTA Sites-Transects'!C2357</f>
        <v>0</v>
      </c>
      <c r="C2351" s="6">
        <f>'4.OVTA Sites-Transects'!D2357</f>
        <v>0</v>
      </c>
      <c r="D2351" s="1">
        <f>'4.OVTA Sites-Transects'!E2357</f>
        <v>0</v>
      </c>
      <c r="E2351" s="1">
        <f>'4.OVTA Sites-Transects'!G2357</f>
        <v>0</v>
      </c>
      <c r="F2351" s="1">
        <f>'4.OVTA Sites-Transects'!F2357</f>
        <v>0</v>
      </c>
      <c r="G2351" s="6">
        <f>'4.OVTA Sites-Transects'!H2357</f>
        <v>0</v>
      </c>
      <c r="H2351" s="6">
        <f>'4.OVTA Sites-Transects'!I2357</f>
        <v>0</v>
      </c>
      <c r="I2351" s="193" t="str">
        <f t="shared" si="288"/>
        <v>-</v>
      </c>
      <c r="J2351" s="27" t="str">
        <f t="shared" si="289"/>
        <v>-</v>
      </c>
      <c r="K2351" s="27" t="str">
        <f t="shared" si="290"/>
        <v>-</v>
      </c>
      <c r="L2351" s="27" t="str">
        <f t="shared" si="291"/>
        <v>-</v>
      </c>
      <c r="M2351" s="27" t="str">
        <f t="shared" si="292"/>
        <v>-</v>
      </c>
      <c r="N2351" s="28">
        <f t="shared" si="293"/>
        <v>0</v>
      </c>
      <c r="O2351" s="28">
        <f t="shared" si="295"/>
        <v>0</v>
      </c>
      <c r="P2351" s="1" t="str">
        <f t="shared" si="294"/>
        <v>no</v>
      </c>
    </row>
    <row r="2352" spans="1:16" x14ac:dyDescent="0.25">
      <c r="A2352" s="6">
        <f>'4.OVTA Sites-Transects'!B2358</f>
        <v>0</v>
      </c>
      <c r="B2352" s="6">
        <f>'4.OVTA Sites-Transects'!C2358</f>
        <v>0</v>
      </c>
      <c r="C2352" s="6">
        <f>'4.OVTA Sites-Transects'!D2358</f>
        <v>0</v>
      </c>
      <c r="D2352" s="1">
        <f>'4.OVTA Sites-Transects'!E2358</f>
        <v>0</v>
      </c>
      <c r="E2352" s="1">
        <f>'4.OVTA Sites-Transects'!G2358</f>
        <v>0</v>
      </c>
      <c r="F2352" s="1">
        <f>'4.OVTA Sites-Transects'!F2358</f>
        <v>0</v>
      </c>
      <c r="G2352" s="6">
        <f>'4.OVTA Sites-Transects'!H2358</f>
        <v>0</v>
      </c>
      <c r="H2352" s="6">
        <f>'4.OVTA Sites-Transects'!I2358</f>
        <v>0</v>
      </c>
      <c r="I2352" s="193" t="str">
        <f t="shared" si="288"/>
        <v>-</v>
      </c>
      <c r="J2352" s="27" t="str">
        <f t="shared" si="289"/>
        <v>-</v>
      </c>
      <c r="K2352" s="27" t="str">
        <f t="shared" si="290"/>
        <v>-</v>
      </c>
      <c r="L2352" s="27" t="str">
        <f t="shared" si="291"/>
        <v>-</v>
      </c>
      <c r="M2352" s="27" t="str">
        <f t="shared" si="292"/>
        <v>-</v>
      </c>
      <c r="N2352" s="28">
        <f t="shared" si="293"/>
        <v>0</v>
      </c>
      <c r="O2352" s="28">
        <f t="shared" si="295"/>
        <v>0</v>
      </c>
      <c r="P2352" s="1" t="str">
        <f t="shared" si="294"/>
        <v>no</v>
      </c>
    </row>
    <row r="2353" spans="1:16" x14ac:dyDescent="0.25">
      <c r="A2353" s="6">
        <f>'4.OVTA Sites-Transects'!B2359</f>
        <v>0</v>
      </c>
      <c r="B2353" s="6">
        <f>'4.OVTA Sites-Transects'!C2359</f>
        <v>0</v>
      </c>
      <c r="C2353" s="6">
        <f>'4.OVTA Sites-Transects'!D2359</f>
        <v>0</v>
      </c>
      <c r="D2353" s="1">
        <f>'4.OVTA Sites-Transects'!E2359</f>
        <v>0</v>
      </c>
      <c r="E2353" s="1">
        <f>'4.OVTA Sites-Transects'!G2359</f>
        <v>0</v>
      </c>
      <c r="F2353" s="1">
        <f>'4.OVTA Sites-Transects'!F2359</f>
        <v>0</v>
      </c>
      <c r="G2353" s="6">
        <f>'4.OVTA Sites-Transects'!H2359</f>
        <v>0</v>
      </c>
      <c r="H2353" s="6">
        <f>'4.OVTA Sites-Transects'!I2359</f>
        <v>0</v>
      </c>
      <c r="I2353" s="193" t="str">
        <f t="shared" si="288"/>
        <v>-</v>
      </c>
      <c r="J2353" s="27" t="str">
        <f t="shared" si="289"/>
        <v>-</v>
      </c>
      <c r="K2353" s="27" t="str">
        <f t="shared" si="290"/>
        <v>-</v>
      </c>
      <c r="L2353" s="27" t="str">
        <f t="shared" si="291"/>
        <v>-</v>
      </c>
      <c r="M2353" s="27" t="str">
        <f t="shared" si="292"/>
        <v>-</v>
      </c>
      <c r="N2353" s="28">
        <f t="shared" si="293"/>
        <v>0</v>
      </c>
      <c r="O2353" s="28">
        <f t="shared" si="295"/>
        <v>0</v>
      </c>
      <c r="P2353" s="1" t="str">
        <f t="shared" si="294"/>
        <v>no</v>
      </c>
    </row>
    <row r="2354" spans="1:16" x14ac:dyDescent="0.25">
      <c r="A2354" s="6">
        <f>'4.OVTA Sites-Transects'!B2360</f>
        <v>0</v>
      </c>
      <c r="B2354" s="6">
        <f>'4.OVTA Sites-Transects'!C2360</f>
        <v>0</v>
      </c>
      <c r="C2354" s="6">
        <f>'4.OVTA Sites-Transects'!D2360</f>
        <v>0</v>
      </c>
      <c r="D2354" s="1">
        <f>'4.OVTA Sites-Transects'!E2360</f>
        <v>0</v>
      </c>
      <c r="E2354" s="1">
        <f>'4.OVTA Sites-Transects'!G2360</f>
        <v>0</v>
      </c>
      <c r="F2354" s="1">
        <f>'4.OVTA Sites-Transects'!F2360</f>
        <v>0</v>
      </c>
      <c r="G2354" s="6">
        <f>'4.OVTA Sites-Transects'!H2360</f>
        <v>0</v>
      </c>
      <c r="H2354" s="6">
        <f>'4.OVTA Sites-Transects'!I2360</f>
        <v>0</v>
      </c>
      <c r="I2354" s="193" t="str">
        <f t="shared" si="288"/>
        <v>-</v>
      </c>
      <c r="J2354" s="27" t="str">
        <f t="shared" si="289"/>
        <v>-</v>
      </c>
      <c r="K2354" s="27" t="str">
        <f t="shared" si="290"/>
        <v>-</v>
      </c>
      <c r="L2354" s="27" t="str">
        <f t="shared" si="291"/>
        <v>-</v>
      </c>
      <c r="M2354" s="27" t="str">
        <f t="shared" si="292"/>
        <v>-</v>
      </c>
      <c r="N2354" s="28">
        <f t="shared" si="293"/>
        <v>0</v>
      </c>
      <c r="O2354" s="28">
        <f t="shared" si="295"/>
        <v>0</v>
      </c>
      <c r="P2354" s="1" t="str">
        <f t="shared" si="294"/>
        <v>no</v>
      </c>
    </row>
    <row r="2355" spans="1:16" x14ac:dyDescent="0.25">
      <c r="A2355" s="6">
        <f>'4.OVTA Sites-Transects'!B2361</f>
        <v>0</v>
      </c>
      <c r="B2355" s="6">
        <f>'4.OVTA Sites-Transects'!C2361</f>
        <v>0</v>
      </c>
      <c r="C2355" s="6">
        <f>'4.OVTA Sites-Transects'!D2361</f>
        <v>0</v>
      </c>
      <c r="D2355" s="1">
        <f>'4.OVTA Sites-Transects'!E2361</f>
        <v>0</v>
      </c>
      <c r="E2355" s="1">
        <f>'4.OVTA Sites-Transects'!G2361</f>
        <v>0</v>
      </c>
      <c r="F2355" s="1">
        <f>'4.OVTA Sites-Transects'!F2361</f>
        <v>0</v>
      </c>
      <c r="G2355" s="6">
        <f>'4.OVTA Sites-Transects'!H2361</f>
        <v>0</v>
      </c>
      <c r="H2355" s="6">
        <f>'4.OVTA Sites-Transects'!I2361</f>
        <v>0</v>
      </c>
      <c r="I2355" s="193" t="str">
        <f t="shared" si="288"/>
        <v>-</v>
      </c>
      <c r="J2355" s="27" t="str">
        <f t="shared" si="289"/>
        <v>-</v>
      </c>
      <c r="K2355" s="27" t="str">
        <f t="shared" si="290"/>
        <v>-</v>
      </c>
      <c r="L2355" s="27" t="str">
        <f t="shared" si="291"/>
        <v>-</v>
      </c>
      <c r="M2355" s="27" t="str">
        <f t="shared" si="292"/>
        <v>-</v>
      </c>
      <c r="N2355" s="28">
        <f t="shared" si="293"/>
        <v>0</v>
      </c>
      <c r="O2355" s="28">
        <f t="shared" si="295"/>
        <v>0</v>
      </c>
      <c r="P2355" s="1" t="str">
        <f t="shared" si="294"/>
        <v>no</v>
      </c>
    </row>
    <row r="2356" spans="1:16" x14ac:dyDescent="0.25">
      <c r="A2356" s="6">
        <f>'4.OVTA Sites-Transects'!B2362</f>
        <v>0</v>
      </c>
      <c r="B2356" s="6">
        <f>'4.OVTA Sites-Transects'!C2362</f>
        <v>0</v>
      </c>
      <c r="C2356" s="6">
        <f>'4.OVTA Sites-Transects'!D2362</f>
        <v>0</v>
      </c>
      <c r="D2356" s="1">
        <f>'4.OVTA Sites-Transects'!E2362</f>
        <v>0</v>
      </c>
      <c r="E2356" s="1">
        <f>'4.OVTA Sites-Transects'!G2362</f>
        <v>0</v>
      </c>
      <c r="F2356" s="1">
        <f>'4.OVTA Sites-Transects'!F2362</f>
        <v>0</v>
      </c>
      <c r="G2356" s="6">
        <f>'4.OVTA Sites-Transects'!H2362</f>
        <v>0</v>
      </c>
      <c r="H2356" s="6">
        <f>'4.OVTA Sites-Transects'!I2362</f>
        <v>0</v>
      </c>
      <c r="I2356" s="193" t="str">
        <f t="shared" si="288"/>
        <v>-</v>
      </c>
      <c r="J2356" s="27" t="str">
        <f t="shared" si="289"/>
        <v>-</v>
      </c>
      <c r="K2356" s="27" t="str">
        <f t="shared" si="290"/>
        <v>-</v>
      </c>
      <c r="L2356" s="27" t="str">
        <f t="shared" si="291"/>
        <v>-</v>
      </c>
      <c r="M2356" s="27" t="str">
        <f t="shared" si="292"/>
        <v>-</v>
      </c>
      <c r="N2356" s="28">
        <f t="shared" si="293"/>
        <v>0</v>
      </c>
      <c r="O2356" s="28">
        <f t="shared" si="295"/>
        <v>0</v>
      </c>
      <c r="P2356" s="1" t="str">
        <f t="shared" si="294"/>
        <v>no</v>
      </c>
    </row>
    <row r="2357" spans="1:16" x14ac:dyDescent="0.25">
      <c r="A2357" s="6">
        <f>'4.OVTA Sites-Transects'!B2363</f>
        <v>0</v>
      </c>
      <c r="B2357" s="6">
        <f>'4.OVTA Sites-Transects'!C2363</f>
        <v>0</v>
      </c>
      <c r="C2357" s="6">
        <f>'4.OVTA Sites-Transects'!D2363</f>
        <v>0</v>
      </c>
      <c r="D2357" s="1">
        <f>'4.OVTA Sites-Transects'!E2363</f>
        <v>0</v>
      </c>
      <c r="E2357" s="1">
        <f>'4.OVTA Sites-Transects'!G2363</f>
        <v>0</v>
      </c>
      <c r="F2357" s="1">
        <f>'4.OVTA Sites-Transects'!F2363</f>
        <v>0</v>
      </c>
      <c r="G2357" s="6">
        <f>'4.OVTA Sites-Transects'!H2363</f>
        <v>0</v>
      </c>
      <c r="H2357" s="6">
        <f>'4.OVTA Sites-Transects'!I2363</f>
        <v>0</v>
      </c>
      <c r="I2357" s="193" t="str">
        <f t="shared" si="288"/>
        <v>-</v>
      </c>
      <c r="J2357" s="27" t="str">
        <f t="shared" si="289"/>
        <v>-</v>
      </c>
      <c r="K2357" s="27" t="str">
        <f t="shared" si="290"/>
        <v>-</v>
      </c>
      <c r="L2357" s="27" t="str">
        <f t="shared" si="291"/>
        <v>-</v>
      </c>
      <c r="M2357" s="27" t="str">
        <f t="shared" si="292"/>
        <v>-</v>
      </c>
      <c r="N2357" s="28">
        <f t="shared" si="293"/>
        <v>0</v>
      </c>
      <c r="O2357" s="28">
        <f t="shared" si="295"/>
        <v>0</v>
      </c>
      <c r="P2357" s="1" t="str">
        <f t="shared" si="294"/>
        <v>no</v>
      </c>
    </row>
    <row r="2358" spans="1:16" x14ac:dyDescent="0.25">
      <c r="A2358" s="6">
        <f>'4.OVTA Sites-Transects'!B2364</f>
        <v>0</v>
      </c>
      <c r="B2358" s="6">
        <f>'4.OVTA Sites-Transects'!C2364</f>
        <v>0</v>
      </c>
      <c r="C2358" s="6">
        <f>'4.OVTA Sites-Transects'!D2364</f>
        <v>0</v>
      </c>
      <c r="D2358" s="1">
        <f>'4.OVTA Sites-Transects'!E2364</f>
        <v>0</v>
      </c>
      <c r="E2358" s="1">
        <f>'4.OVTA Sites-Transects'!G2364</f>
        <v>0</v>
      </c>
      <c r="F2358" s="1">
        <f>'4.OVTA Sites-Transects'!F2364</f>
        <v>0</v>
      </c>
      <c r="G2358" s="6">
        <f>'4.OVTA Sites-Transects'!H2364</f>
        <v>0</v>
      </c>
      <c r="H2358" s="6">
        <f>'4.OVTA Sites-Transects'!I2364</f>
        <v>0</v>
      </c>
      <c r="I2358" s="193" t="str">
        <f t="shared" si="288"/>
        <v>-</v>
      </c>
      <c r="J2358" s="27" t="str">
        <f t="shared" si="289"/>
        <v>-</v>
      </c>
      <c r="K2358" s="27" t="str">
        <f t="shared" si="290"/>
        <v>-</v>
      </c>
      <c r="L2358" s="27" t="str">
        <f t="shared" si="291"/>
        <v>-</v>
      </c>
      <c r="M2358" s="27" t="str">
        <f t="shared" si="292"/>
        <v>-</v>
      </c>
      <c r="N2358" s="28">
        <f t="shared" si="293"/>
        <v>0</v>
      </c>
      <c r="O2358" s="28">
        <f t="shared" si="295"/>
        <v>0</v>
      </c>
      <c r="P2358" s="1" t="str">
        <f t="shared" si="294"/>
        <v>no</v>
      </c>
    </row>
    <row r="2359" spans="1:16" x14ac:dyDescent="0.25">
      <c r="A2359" s="6">
        <f>'4.OVTA Sites-Transects'!B2365</f>
        <v>0</v>
      </c>
      <c r="B2359" s="6">
        <f>'4.OVTA Sites-Transects'!C2365</f>
        <v>0</v>
      </c>
      <c r="C2359" s="6">
        <f>'4.OVTA Sites-Transects'!D2365</f>
        <v>0</v>
      </c>
      <c r="D2359" s="1">
        <f>'4.OVTA Sites-Transects'!E2365</f>
        <v>0</v>
      </c>
      <c r="E2359" s="1">
        <f>'4.OVTA Sites-Transects'!G2365</f>
        <v>0</v>
      </c>
      <c r="F2359" s="1">
        <f>'4.OVTA Sites-Transects'!F2365</f>
        <v>0</v>
      </c>
      <c r="G2359" s="6">
        <f>'4.OVTA Sites-Transects'!H2365</f>
        <v>0</v>
      </c>
      <c r="H2359" s="6">
        <f>'4.OVTA Sites-Transects'!I2365</f>
        <v>0</v>
      </c>
      <c r="I2359" s="193" t="str">
        <f t="shared" si="288"/>
        <v>-</v>
      </c>
      <c r="J2359" s="27" t="str">
        <f t="shared" si="289"/>
        <v>-</v>
      </c>
      <c r="K2359" s="27" t="str">
        <f t="shared" si="290"/>
        <v>-</v>
      </c>
      <c r="L2359" s="27" t="str">
        <f t="shared" si="291"/>
        <v>-</v>
      </c>
      <c r="M2359" s="27" t="str">
        <f t="shared" si="292"/>
        <v>-</v>
      </c>
      <c r="N2359" s="28">
        <f t="shared" si="293"/>
        <v>0</v>
      </c>
      <c r="O2359" s="28">
        <f t="shared" si="295"/>
        <v>0</v>
      </c>
      <c r="P2359" s="1" t="str">
        <f t="shared" si="294"/>
        <v>no</v>
      </c>
    </row>
    <row r="2360" spans="1:16" x14ac:dyDescent="0.25">
      <c r="A2360" s="6">
        <f>'4.OVTA Sites-Transects'!B2366</f>
        <v>0</v>
      </c>
      <c r="B2360" s="6">
        <f>'4.OVTA Sites-Transects'!C2366</f>
        <v>0</v>
      </c>
      <c r="C2360" s="6">
        <f>'4.OVTA Sites-Transects'!D2366</f>
        <v>0</v>
      </c>
      <c r="D2360" s="1">
        <f>'4.OVTA Sites-Transects'!E2366</f>
        <v>0</v>
      </c>
      <c r="E2360" s="1">
        <f>'4.OVTA Sites-Transects'!G2366</f>
        <v>0</v>
      </c>
      <c r="F2360" s="1">
        <f>'4.OVTA Sites-Transects'!F2366</f>
        <v>0</v>
      </c>
      <c r="G2360" s="6">
        <f>'4.OVTA Sites-Transects'!H2366</f>
        <v>0</v>
      </c>
      <c r="H2360" s="6">
        <f>'4.OVTA Sites-Transects'!I2366</f>
        <v>0</v>
      </c>
      <c r="I2360" s="193" t="str">
        <f t="shared" si="288"/>
        <v>-</v>
      </c>
      <c r="J2360" s="27" t="str">
        <f t="shared" si="289"/>
        <v>-</v>
      </c>
      <c r="K2360" s="27" t="str">
        <f t="shared" si="290"/>
        <v>-</v>
      </c>
      <c r="L2360" s="27" t="str">
        <f t="shared" si="291"/>
        <v>-</v>
      </c>
      <c r="M2360" s="27" t="str">
        <f t="shared" si="292"/>
        <v>-</v>
      </c>
      <c r="N2360" s="28">
        <f t="shared" si="293"/>
        <v>0</v>
      </c>
      <c r="O2360" s="28">
        <f t="shared" si="295"/>
        <v>0</v>
      </c>
      <c r="P2360" s="1" t="str">
        <f t="shared" si="294"/>
        <v>no</v>
      </c>
    </row>
    <row r="2361" spans="1:16" x14ac:dyDescent="0.25">
      <c r="A2361" s="6">
        <f>'4.OVTA Sites-Transects'!B2367</f>
        <v>0</v>
      </c>
      <c r="B2361" s="6">
        <f>'4.OVTA Sites-Transects'!C2367</f>
        <v>0</v>
      </c>
      <c r="C2361" s="6">
        <f>'4.OVTA Sites-Transects'!D2367</f>
        <v>0</v>
      </c>
      <c r="D2361" s="1">
        <f>'4.OVTA Sites-Transects'!E2367</f>
        <v>0</v>
      </c>
      <c r="E2361" s="1">
        <f>'4.OVTA Sites-Transects'!G2367</f>
        <v>0</v>
      </c>
      <c r="F2361" s="1">
        <f>'4.OVTA Sites-Transects'!F2367</f>
        <v>0</v>
      </c>
      <c r="G2361" s="6">
        <f>'4.OVTA Sites-Transects'!H2367</f>
        <v>0</v>
      </c>
      <c r="H2361" s="6">
        <f>'4.OVTA Sites-Transects'!I2367</f>
        <v>0</v>
      </c>
      <c r="I2361" s="193" t="str">
        <f t="shared" si="288"/>
        <v>-</v>
      </c>
      <c r="J2361" s="27" t="str">
        <f t="shared" si="289"/>
        <v>-</v>
      </c>
      <c r="K2361" s="27" t="str">
        <f t="shared" si="290"/>
        <v>-</v>
      </c>
      <c r="L2361" s="27" t="str">
        <f t="shared" si="291"/>
        <v>-</v>
      </c>
      <c r="M2361" s="27" t="str">
        <f t="shared" si="292"/>
        <v>-</v>
      </c>
      <c r="N2361" s="28">
        <f t="shared" si="293"/>
        <v>0</v>
      </c>
      <c r="O2361" s="28">
        <f t="shared" si="295"/>
        <v>0</v>
      </c>
      <c r="P2361" s="1" t="str">
        <f t="shared" si="294"/>
        <v>no</v>
      </c>
    </row>
    <row r="2362" spans="1:16" x14ac:dyDescent="0.25">
      <c r="A2362" s="6">
        <f>'4.OVTA Sites-Transects'!B2368</f>
        <v>0</v>
      </c>
      <c r="B2362" s="6">
        <f>'4.OVTA Sites-Transects'!C2368</f>
        <v>0</v>
      </c>
      <c r="C2362" s="6">
        <f>'4.OVTA Sites-Transects'!D2368</f>
        <v>0</v>
      </c>
      <c r="D2362" s="1">
        <f>'4.OVTA Sites-Transects'!E2368</f>
        <v>0</v>
      </c>
      <c r="E2362" s="1">
        <f>'4.OVTA Sites-Transects'!G2368</f>
        <v>0</v>
      </c>
      <c r="F2362" s="1">
        <f>'4.OVTA Sites-Transects'!F2368</f>
        <v>0</v>
      </c>
      <c r="G2362" s="6">
        <f>'4.OVTA Sites-Transects'!H2368</f>
        <v>0</v>
      </c>
      <c r="H2362" s="6">
        <f>'4.OVTA Sites-Transects'!I2368</f>
        <v>0</v>
      </c>
      <c r="I2362" s="193" t="str">
        <f t="shared" si="288"/>
        <v>-</v>
      </c>
      <c r="J2362" s="27" t="str">
        <f t="shared" si="289"/>
        <v>-</v>
      </c>
      <c r="K2362" s="27" t="str">
        <f t="shared" si="290"/>
        <v>-</v>
      </c>
      <c r="L2362" s="27" t="str">
        <f t="shared" si="291"/>
        <v>-</v>
      </c>
      <c r="M2362" s="27" t="str">
        <f t="shared" si="292"/>
        <v>-</v>
      </c>
      <c r="N2362" s="28">
        <f t="shared" si="293"/>
        <v>0</v>
      </c>
      <c r="O2362" s="28">
        <f t="shared" si="295"/>
        <v>0</v>
      </c>
      <c r="P2362" s="1" t="str">
        <f t="shared" si="294"/>
        <v>no</v>
      </c>
    </row>
    <row r="2363" spans="1:16" x14ac:dyDescent="0.25">
      <c r="A2363" s="6">
        <f>'4.OVTA Sites-Transects'!B2369</f>
        <v>0</v>
      </c>
      <c r="B2363" s="6">
        <f>'4.OVTA Sites-Transects'!C2369</f>
        <v>0</v>
      </c>
      <c r="C2363" s="6">
        <f>'4.OVTA Sites-Transects'!D2369</f>
        <v>0</v>
      </c>
      <c r="D2363" s="1">
        <f>'4.OVTA Sites-Transects'!E2369</f>
        <v>0</v>
      </c>
      <c r="E2363" s="1">
        <f>'4.OVTA Sites-Transects'!G2369</f>
        <v>0</v>
      </c>
      <c r="F2363" s="1">
        <f>'4.OVTA Sites-Transects'!F2369</f>
        <v>0</v>
      </c>
      <c r="G2363" s="6">
        <f>'4.OVTA Sites-Transects'!H2369</f>
        <v>0</v>
      </c>
      <c r="H2363" s="6">
        <f>'4.OVTA Sites-Transects'!I2369</f>
        <v>0</v>
      </c>
      <c r="I2363" s="193" t="str">
        <f t="shared" si="288"/>
        <v>-</v>
      </c>
      <c r="J2363" s="27" t="str">
        <f t="shared" si="289"/>
        <v>-</v>
      </c>
      <c r="K2363" s="27" t="str">
        <f t="shared" si="290"/>
        <v>-</v>
      </c>
      <c r="L2363" s="27" t="str">
        <f t="shared" si="291"/>
        <v>-</v>
      </c>
      <c r="M2363" s="27" t="str">
        <f t="shared" si="292"/>
        <v>-</v>
      </c>
      <c r="N2363" s="28">
        <f t="shared" si="293"/>
        <v>0</v>
      </c>
      <c r="O2363" s="28">
        <f t="shared" si="295"/>
        <v>0</v>
      </c>
      <c r="P2363" s="1" t="str">
        <f t="shared" si="294"/>
        <v>no</v>
      </c>
    </row>
    <row r="2364" spans="1:16" x14ac:dyDescent="0.25">
      <c r="A2364" s="6">
        <f>'4.OVTA Sites-Transects'!B2370</f>
        <v>0</v>
      </c>
      <c r="B2364" s="6">
        <f>'4.OVTA Sites-Transects'!C2370</f>
        <v>0</v>
      </c>
      <c r="C2364" s="6">
        <f>'4.OVTA Sites-Transects'!D2370</f>
        <v>0</v>
      </c>
      <c r="D2364" s="1">
        <f>'4.OVTA Sites-Transects'!E2370</f>
        <v>0</v>
      </c>
      <c r="E2364" s="1">
        <f>'4.OVTA Sites-Transects'!G2370</f>
        <v>0</v>
      </c>
      <c r="F2364" s="1">
        <f>'4.OVTA Sites-Transects'!F2370</f>
        <v>0</v>
      </c>
      <c r="G2364" s="6">
        <f>'4.OVTA Sites-Transects'!H2370</f>
        <v>0</v>
      </c>
      <c r="H2364" s="6">
        <f>'4.OVTA Sites-Transects'!I2370</f>
        <v>0</v>
      </c>
      <c r="I2364" s="193" t="str">
        <f t="shared" si="288"/>
        <v>-</v>
      </c>
      <c r="J2364" s="27" t="str">
        <f t="shared" si="289"/>
        <v>-</v>
      </c>
      <c r="K2364" s="27" t="str">
        <f t="shared" si="290"/>
        <v>-</v>
      </c>
      <c r="L2364" s="27" t="str">
        <f t="shared" si="291"/>
        <v>-</v>
      </c>
      <c r="M2364" s="27" t="str">
        <f t="shared" si="292"/>
        <v>-</v>
      </c>
      <c r="N2364" s="28">
        <f t="shared" si="293"/>
        <v>0</v>
      </c>
      <c r="O2364" s="28">
        <f t="shared" si="295"/>
        <v>0</v>
      </c>
      <c r="P2364" s="1" t="str">
        <f t="shared" si="294"/>
        <v>no</v>
      </c>
    </row>
    <row r="2365" spans="1:16" x14ac:dyDescent="0.25">
      <c r="A2365" s="6">
        <f>'4.OVTA Sites-Transects'!B2371</f>
        <v>0</v>
      </c>
      <c r="B2365" s="6">
        <f>'4.OVTA Sites-Transects'!C2371</f>
        <v>0</v>
      </c>
      <c r="C2365" s="6">
        <f>'4.OVTA Sites-Transects'!D2371</f>
        <v>0</v>
      </c>
      <c r="D2365" s="1">
        <f>'4.OVTA Sites-Transects'!E2371</f>
        <v>0</v>
      </c>
      <c r="E2365" s="1">
        <f>'4.OVTA Sites-Transects'!G2371</f>
        <v>0</v>
      </c>
      <c r="F2365" s="1">
        <f>'4.OVTA Sites-Transects'!F2371</f>
        <v>0</v>
      </c>
      <c r="G2365" s="6">
        <f>'4.OVTA Sites-Transects'!H2371</f>
        <v>0</v>
      </c>
      <c r="H2365" s="6">
        <f>'4.OVTA Sites-Transects'!I2371</f>
        <v>0</v>
      </c>
      <c r="I2365" s="193" t="str">
        <f t="shared" si="288"/>
        <v>-</v>
      </c>
      <c r="J2365" s="27" t="str">
        <f t="shared" si="289"/>
        <v>-</v>
      </c>
      <c r="K2365" s="27" t="str">
        <f t="shared" si="290"/>
        <v>-</v>
      </c>
      <c r="L2365" s="27" t="str">
        <f t="shared" si="291"/>
        <v>-</v>
      </c>
      <c r="M2365" s="27" t="str">
        <f t="shared" si="292"/>
        <v>-</v>
      </c>
      <c r="N2365" s="28">
        <f t="shared" si="293"/>
        <v>0</v>
      </c>
      <c r="O2365" s="28">
        <f t="shared" si="295"/>
        <v>0</v>
      </c>
      <c r="P2365" s="1" t="str">
        <f t="shared" si="294"/>
        <v>no</v>
      </c>
    </row>
    <row r="2366" spans="1:16" x14ac:dyDescent="0.25">
      <c r="A2366" s="6">
        <f>'4.OVTA Sites-Transects'!B2372</f>
        <v>0</v>
      </c>
      <c r="B2366" s="6">
        <f>'4.OVTA Sites-Transects'!C2372</f>
        <v>0</v>
      </c>
      <c r="C2366" s="6">
        <f>'4.OVTA Sites-Transects'!D2372</f>
        <v>0</v>
      </c>
      <c r="D2366" s="1">
        <f>'4.OVTA Sites-Transects'!E2372</f>
        <v>0</v>
      </c>
      <c r="E2366" s="1">
        <f>'4.OVTA Sites-Transects'!G2372</f>
        <v>0</v>
      </c>
      <c r="F2366" s="1">
        <f>'4.OVTA Sites-Transects'!F2372</f>
        <v>0</v>
      </c>
      <c r="G2366" s="6">
        <f>'4.OVTA Sites-Transects'!H2372</f>
        <v>0</v>
      </c>
      <c r="H2366" s="6">
        <f>'4.OVTA Sites-Transects'!I2372</f>
        <v>0</v>
      </c>
      <c r="I2366" s="193" t="str">
        <f t="shared" si="288"/>
        <v>-</v>
      </c>
      <c r="J2366" s="27" t="str">
        <f t="shared" si="289"/>
        <v>-</v>
      </c>
      <c r="K2366" s="27" t="str">
        <f t="shared" si="290"/>
        <v>-</v>
      </c>
      <c r="L2366" s="27" t="str">
        <f t="shared" si="291"/>
        <v>-</v>
      </c>
      <c r="M2366" s="27" t="str">
        <f t="shared" si="292"/>
        <v>-</v>
      </c>
      <c r="N2366" s="28">
        <f t="shared" si="293"/>
        <v>0</v>
      </c>
      <c r="O2366" s="28">
        <f t="shared" si="295"/>
        <v>0</v>
      </c>
      <c r="P2366" s="1" t="str">
        <f t="shared" si="294"/>
        <v>no</v>
      </c>
    </row>
    <row r="2367" spans="1:16" x14ac:dyDescent="0.25">
      <c r="A2367" s="6">
        <f>'4.OVTA Sites-Transects'!B2373</f>
        <v>0</v>
      </c>
      <c r="B2367" s="6">
        <f>'4.OVTA Sites-Transects'!C2373</f>
        <v>0</v>
      </c>
      <c r="C2367" s="6">
        <f>'4.OVTA Sites-Transects'!D2373</f>
        <v>0</v>
      </c>
      <c r="D2367" s="1">
        <f>'4.OVTA Sites-Transects'!E2373</f>
        <v>0</v>
      </c>
      <c r="E2367" s="1">
        <f>'4.OVTA Sites-Transects'!G2373</f>
        <v>0</v>
      </c>
      <c r="F2367" s="1">
        <f>'4.OVTA Sites-Transects'!F2373</f>
        <v>0</v>
      </c>
      <c r="G2367" s="6">
        <f>'4.OVTA Sites-Transects'!H2373</f>
        <v>0</v>
      </c>
      <c r="H2367" s="6">
        <f>'4.OVTA Sites-Transects'!I2373</f>
        <v>0</v>
      </c>
      <c r="I2367" s="193" t="str">
        <f t="shared" si="288"/>
        <v>-</v>
      </c>
      <c r="J2367" s="27" t="str">
        <f t="shared" si="289"/>
        <v>-</v>
      </c>
      <c r="K2367" s="27" t="str">
        <f t="shared" si="290"/>
        <v>-</v>
      </c>
      <c r="L2367" s="27" t="str">
        <f t="shared" si="291"/>
        <v>-</v>
      </c>
      <c r="M2367" s="27" t="str">
        <f t="shared" si="292"/>
        <v>-</v>
      </c>
      <c r="N2367" s="28">
        <f t="shared" si="293"/>
        <v>0</v>
      </c>
      <c r="O2367" s="28">
        <f t="shared" si="295"/>
        <v>0</v>
      </c>
      <c r="P2367" s="1" t="str">
        <f t="shared" si="294"/>
        <v>no</v>
      </c>
    </row>
    <row r="2368" spans="1:16" x14ac:dyDescent="0.25">
      <c r="A2368" s="6">
        <f>'4.OVTA Sites-Transects'!B2374</f>
        <v>0</v>
      </c>
      <c r="B2368" s="6">
        <f>'4.OVTA Sites-Transects'!C2374</f>
        <v>0</v>
      </c>
      <c r="C2368" s="6">
        <f>'4.OVTA Sites-Transects'!D2374</f>
        <v>0</v>
      </c>
      <c r="D2368" s="1">
        <f>'4.OVTA Sites-Transects'!E2374</f>
        <v>0</v>
      </c>
      <c r="E2368" s="1">
        <f>'4.OVTA Sites-Transects'!G2374</f>
        <v>0</v>
      </c>
      <c r="F2368" s="1">
        <f>'4.OVTA Sites-Transects'!F2374</f>
        <v>0</v>
      </c>
      <c r="G2368" s="6">
        <f>'4.OVTA Sites-Transects'!H2374</f>
        <v>0</v>
      </c>
      <c r="H2368" s="6">
        <f>'4.OVTA Sites-Transects'!I2374</f>
        <v>0</v>
      </c>
      <c r="I2368" s="193" t="str">
        <f t="shared" si="288"/>
        <v>-</v>
      </c>
      <c r="J2368" s="27" t="str">
        <f t="shared" si="289"/>
        <v>-</v>
      </c>
      <c r="K2368" s="27" t="str">
        <f t="shared" si="290"/>
        <v>-</v>
      </c>
      <c r="L2368" s="27" t="str">
        <f t="shared" si="291"/>
        <v>-</v>
      </c>
      <c r="M2368" s="27" t="str">
        <f t="shared" si="292"/>
        <v>-</v>
      </c>
      <c r="N2368" s="28">
        <f t="shared" si="293"/>
        <v>0</v>
      </c>
      <c r="O2368" s="28">
        <f t="shared" si="295"/>
        <v>0</v>
      </c>
      <c r="P2368" s="1" t="str">
        <f t="shared" si="294"/>
        <v>no</v>
      </c>
    </row>
    <row r="2369" spans="1:16" x14ac:dyDescent="0.25">
      <c r="A2369" s="6">
        <f>'4.OVTA Sites-Transects'!B2375</f>
        <v>0</v>
      </c>
      <c r="B2369" s="6">
        <f>'4.OVTA Sites-Transects'!C2375</f>
        <v>0</v>
      </c>
      <c r="C2369" s="6">
        <f>'4.OVTA Sites-Transects'!D2375</f>
        <v>0</v>
      </c>
      <c r="D2369" s="1">
        <f>'4.OVTA Sites-Transects'!E2375</f>
        <v>0</v>
      </c>
      <c r="E2369" s="1">
        <f>'4.OVTA Sites-Transects'!G2375</f>
        <v>0</v>
      </c>
      <c r="F2369" s="1">
        <f>'4.OVTA Sites-Transects'!F2375</f>
        <v>0</v>
      </c>
      <c r="G2369" s="6">
        <f>'4.OVTA Sites-Transects'!H2375</f>
        <v>0</v>
      </c>
      <c r="H2369" s="6">
        <f>'4.OVTA Sites-Transects'!I2375</f>
        <v>0</v>
      </c>
      <c r="I2369" s="193" t="str">
        <f t="shared" si="288"/>
        <v>-</v>
      </c>
      <c r="J2369" s="27" t="str">
        <f t="shared" si="289"/>
        <v>-</v>
      </c>
      <c r="K2369" s="27" t="str">
        <f t="shared" si="290"/>
        <v>-</v>
      </c>
      <c r="L2369" s="27" t="str">
        <f t="shared" si="291"/>
        <v>-</v>
      </c>
      <c r="M2369" s="27" t="str">
        <f t="shared" si="292"/>
        <v>-</v>
      </c>
      <c r="N2369" s="28">
        <f t="shared" si="293"/>
        <v>0</v>
      </c>
      <c r="O2369" s="28">
        <f t="shared" si="295"/>
        <v>0</v>
      </c>
      <c r="P2369" s="1" t="str">
        <f t="shared" si="294"/>
        <v>no</v>
      </c>
    </row>
    <row r="2370" spans="1:16" x14ac:dyDescent="0.25">
      <c r="A2370" s="6">
        <f>'4.OVTA Sites-Transects'!B2376</f>
        <v>0</v>
      </c>
      <c r="B2370" s="6">
        <f>'4.OVTA Sites-Transects'!C2376</f>
        <v>0</v>
      </c>
      <c r="C2370" s="6">
        <f>'4.OVTA Sites-Transects'!D2376</f>
        <v>0</v>
      </c>
      <c r="D2370" s="1">
        <f>'4.OVTA Sites-Transects'!E2376</f>
        <v>0</v>
      </c>
      <c r="E2370" s="1">
        <f>'4.OVTA Sites-Transects'!G2376</f>
        <v>0</v>
      </c>
      <c r="F2370" s="1">
        <f>'4.OVTA Sites-Transects'!F2376</f>
        <v>0</v>
      </c>
      <c r="G2370" s="6">
        <f>'4.OVTA Sites-Transects'!H2376</f>
        <v>0</v>
      </c>
      <c r="H2370" s="6">
        <f>'4.OVTA Sites-Transects'!I2376</f>
        <v>0</v>
      </c>
      <c r="I2370" s="193" t="str">
        <f t="shared" si="288"/>
        <v>-</v>
      </c>
      <c r="J2370" s="27" t="str">
        <f t="shared" si="289"/>
        <v>-</v>
      </c>
      <c r="K2370" s="27" t="str">
        <f t="shared" si="290"/>
        <v>-</v>
      </c>
      <c r="L2370" s="27" t="str">
        <f t="shared" si="291"/>
        <v>-</v>
      </c>
      <c r="M2370" s="27" t="str">
        <f t="shared" si="292"/>
        <v>-</v>
      </c>
      <c r="N2370" s="28">
        <f t="shared" si="293"/>
        <v>0</v>
      </c>
      <c r="O2370" s="28">
        <f t="shared" si="295"/>
        <v>0</v>
      </c>
      <c r="P2370" s="1" t="str">
        <f t="shared" si="294"/>
        <v>no</v>
      </c>
    </row>
    <row r="2371" spans="1:16" x14ac:dyDescent="0.25">
      <c r="A2371" s="6">
        <f>'4.OVTA Sites-Transects'!B2377</f>
        <v>0</v>
      </c>
      <c r="B2371" s="6">
        <f>'4.OVTA Sites-Transects'!C2377</f>
        <v>0</v>
      </c>
      <c r="C2371" s="6">
        <f>'4.OVTA Sites-Transects'!D2377</f>
        <v>0</v>
      </c>
      <c r="D2371" s="1">
        <f>'4.OVTA Sites-Transects'!E2377</f>
        <v>0</v>
      </c>
      <c r="E2371" s="1">
        <f>'4.OVTA Sites-Transects'!G2377</f>
        <v>0</v>
      </c>
      <c r="F2371" s="1">
        <f>'4.OVTA Sites-Transects'!F2377</f>
        <v>0</v>
      </c>
      <c r="G2371" s="6">
        <f>'4.OVTA Sites-Transects'!H2377</f>
        <v>0</v>
      </c>
      <c r="H2371" s="6">
        <f>'4.OVTA Sites-Transects'!I2377</f>
        <v>0</v>
      </c>
      <c r="I2371" s="193" t="str">
        <f t="shared" ref="I2371:I2434" si="296">IF(F2371="B", SUMIF(OVTA_Calcs_TMA, D2371, WeightingFactorMod), IF(F2371="C", SUMIF(OVTA_Calcs_TMA, D2371, WeightingFactorHigh), IF(F2371="D", SUMIF(OVTA_Calcs_TMA, D2371, WeightingFactorVeryHigh), "-")))</f>
        <v>-</v>
      </c>
      <c r="J2371" s="27" t="str">
        <f t="shared" ref="J2371:J2434" si="297">IF(ISNUMBER(AVERAGEIFS(AssessmentResultsLow, AssessmentResultsSites, $A2371,AssessmentIncluded, "yes")), I2371*AVERAGEIFS(AssessmentResultsLow, AssessmentResultsSites, $A2371,AssessmentIncluded, "yes"), "-")</f>
        <v>-</v>
      </c>
      <c r="K2371" s="27" t="str">
        <f t="shared" ref="K2371:K2434" si="298">IF(ISNUMBER(AVERAGEIFS(AssessmentResultsMod, AssessmentResultsSites, $A2371,AssessmentIncluded, "yes")), I2371*AVERAGEIFS(AssessmentResultsMod, AssessmentResultsSites, $A2371,AssessmentIncluded, "yes"), "-")</f>
        <v>-</v>
      </c>
      <c r="L2371" s="27" t="str">
        <f t="shared" ref="L2371:L2434" si="299">IF(ISNUMBER(AVERAGEIFS(AssessmentResultsHigh, AssessmentResultsSites, $A2371,AssessmentIncluded, "yes")), I2371*AVERAGEIFS(AssessmentResultsHigh, AssessmentResultsSites, $A2371,AssessmentIncluded, "yes"), "-")</f>
        <v>-</v>
      </c>
      <c r="M2371" s="27" t="str">
        <f t="shared" ref="M2371:M2434" si="300">IF(ISNUMBER(AVERAGEIFS(AssessmentResultsVeryHigh, AssessmentResultsSites, $A2371,AssessmentIncluded, "yes")), I2371*AVERAGEIFS(AssessmentResultsVeryHigh, AssessmentResultsSites, $A2371,AssessmentIncluded, "yes"), "-")</f>
        <v>-</v>
      </c>
      <c r="N2371" s="28">
        <f t="shared" ref="N2371:N2434" si="301">COUNTIFS(AssessmentResultsSites, A2371, AssessmentIncluded, "yes")</f>
        <v>0</v>
      </c>
      <c r="O2371" s="28">
        <f t="shared" si="295"/>
        <v>0</v>
      </c>
      <c r="P2371" s="1" t="str">
        <f t="shared" ref="P2371:P2434" si="302">IF(AND(G2371="Yes", N2371&gt;0), "yes", "no")</f>
        <v>no</v>
      </c>
    </row>
    <row r="2372" spans="1:16" x14ac:dyDescent="0.25">
      <c r="A2372" s="6">
        <f>'4.OVTA Sites-Transects'!B2378</f>
        <v>0</v>
      </c>
      <c r="B2372" s="6">
        <f>'4.OVTA Sites-Transects'!C2378</f>
        <v>0</v>
      </c>
      <c r="C2372" s="6">
        <f>'4.OVTA Sites-Transects'!D2378</f>
        <v>0</v>
      </c>
      <c r="D2372" s="1">
        <f>'4.OVTA Sites-Transects'!E2378</f>
        <v>0</v>
      </c>
      <c r="E2372" s="1">
        <f>'4.OVTA Sites-Transects'!G2378</f>
        <v>0</v>
      </c>
      <c r="F2372" s="1">
        <f>'4.OVTA Sites-Transects'!F2378</f>
        <v>0</v>
      </c>
      <c r="G2372" s="6">
        <f>'4.OVTA Sites-Transects'!H2378</f>
        <v>0</v>
      </c>
      <c r="H2372" s="6">
        <f>'4.OVTA Sites-Transects'!I2378</f>
        <v>0</v>
      </c>
      <c r="I2372" s="193" t="str">
        <f t="shared" si="296"/>
        <v>-</v>
      </c>
      <c r="J2372" s="27" t="str">
        <f t="shared" si="297"/>
        <v>-</v>
      </c>
      <c r="K2372" s="27" t="str">
        <f t="shared" si="298"/>
        <v>-</v>
      </c>
      <c r="L2372" s="27" t="str">
        <f t="shared" si="299"/>
        <v>-</v>
      </c>
      <c r="M2372" s="27" t="str">
        <f t="shared" si="300"/>
        <v>-</v>
      </c>
      <c r="N2372" s="28">
        <f t="shared" si="301"/>
        <v>0</v>
      </c>
      <c r="O2372" s="28">
        <f t="shared" ref="O2372:O2435" si="303">IF(P2372="yes", N2372, 0)</f>
        <v>0</v>
      </c>
      <c r="P2372" s="1" t="str">
        <f t="shared" si="302"/>
        <v>no</v>
      </c>
    </row>
    <row r="2373" spans="1:16" x14ac:dyDescent="0.25">
      <c r="A2373" s="6">
        <f>'4.OVTA Sites-Transects'!B2379</f>
        <v>0</v>
      </c>
      <c r="B2373" s="6">
        <f>'4.OVTA Sites-Transects'!C2379</f>
        <v>0</v>
      </c>
      <c r="C2373" s="6">
        <f>'4.OVTA Sites-Transects'!D2379</f>
        <v>0</v>
      </c>
      <c r="D2373" s="1">
        <f>'4.OVTA Sites-Transects'!E2379</f>
        <v>0</v>
      </c>
      <c r="E2373" s="1">
        <f>'4.OVTA Sites-Transects'!G2379</f>
        <v>0</v>
      </c>
      <c r="F2373" s="1">
        <f>'4.OVTA Sites-Transects'!F2379</f>
        <v>0</v>
      </c>
      <c r="G2373" s="6">
        <f>'4.OVTA Sites-Transects'!H2379</f>
        <v>0</v>
      </c>
      <c r="H2373" s="6">
        <f>'4.OVTA Sites-Transects'!I2379</f>
        <v>0</v>
      </c>
      <c r="I2373" s="193" t="str">
        <f t="shared" si="296"/>
        <v>-</v>
      </c>
      <c r="J2373" s="27" t="str">
        <f t="shared" si="297"/>
        <v>-</v>
      </c>
      <c r="K2373" s="27" t="str">
        <f t="shared" si="298"/>
        <v>-</v>
      </c>
      <c r="L2373" s="27" t="str">
        <f t="shared" si="299"/>
        <v>-</v>
      </c>
      <c r="M2373" s="27" t="str">
        <f t="shared" si="300"/>
        <v>-</v>
      </c>
      <c r="N2373" s="28">
        <f t="shared" si="301"/>
        <v>0</v>
      </c>
      <c r="O2373" s="28">
        <f t="shared" si="303"/>
        <v>0</v>
      </c>
      <c r="P2373" s="1" t="str">
        <f t="shared" si="302"/>
        <v>no</v>
      </c>
    </row>
    <row r="2374" spans="1:16" x14ac:dyDescent="0.25">
      <c r="A2374" s="6">
        <f>'4.OVTA Sites-Transects'!B2380</f>
        <v>0</v>
      </c>
      <c r="B2374" s="6">
        <f>'4.OVTA Sites-Transects'!C2380</f>
        <v>0</v>
      </c>
      <c r="C2374" s="6">
        <f>'4.OVTA Sites-Transects'!D2380</f>
        <v>0</v>
      </c>
      <c r="D2374" s="1">
        <f>'4.OVTA Sites-Transects'!E2380</f>
        <v>0</v>
      </c>
      <c r="E2374" s="1">
        <f>'4.OVTA Sites-Transects'!G2380</f>
        <v>0</v>
      </c>
      <c r="F2374" s="1">
        <f>'4.OVTA Sites-Transects'!F2380</f>
        <v>0</v>
      </c>
      <c r="G2374" s="6">
        <f>'4.OVTA Sites-Transects'!H2380</f>
        <v>0</v>
      </c>
      <c r="H2374" s="6">
        <f>'4.OVTA Sites-Transects'!I2380</f>
        <v>0</v>
      </c>
      <c r="I2374" s="193" t="str">
        <f t="shared" si="296"/>
        <v>-</v>
      </c>
      <c r="J2374" s="27" t="str">
        <f t="shared" si="297"/>
        <v>-</v>
      </c>
      <c r="K2374" s="27" t="str">
        <f t="shared" si="298"/>
        <v>-</v>
      </c>
      <c r="L2374" s="27" t="str">
        <f t="shared" si="299"/>
        <v>-</v>
      </c>
      <c r="M2374" s="27" t="str">
        <f t="shared" si="300"/>
        <v>-</v>
      </c>
      <c r="N2374" s="28">
        <f t="shared" si="301"/>
        <v>0</v>
      </c>
      <c r="O2374" s="28">
        <f t="shared" si="303"/>
        <v>0</v>
      </c>
      <c r="P2374" s="1" t="str">
        <f t="shared" si="302"/>
        <v>no</v>
      </c>
    </row>
    <row r="2375" spans="1:16" x14ac:dyDescent="0.25">
      <c r="A2375" s="6">
        <f>'4.OVTA Sites-Transects'!B2381</f>
        <v>0</v>
      </c>
      <c r="B2375" s="6">
        <f>'4.OVTA Sites-Transects'!C2381</f>
        <v>0</v>
      </c>
      <c r="C2375" s="6">
        <f>'4.OVTA Sites-Transects'!D2381</f>
        <v>0</v>
      </c>
      <c r="D2375" s="1">
        <f>'4.OVTA Sites-Transects'!E2381</f>
        <v>0</v>
      </c>
      <c r="E2375" s="1">
        <f>'4.OVTA Sites-Transects'!G2381</f>
        <v>0</v>
      </c>
      <c r="F2375" s="1">
        <f>'4.OVTA Sites-Transects'!F2381</f>
        <v>0</v>
      </c>
      <c r="G2375" s="6">
        <f>'4.OVTA Sites-Transects'!H2381</f>
        <v>0</v>
      </c>
      <c r="H2375" s="6">
        <f>'4.OVTA Sites-Transects'!I2381</f>
        <v>0</v>
      </c>
      <c r="I2375" s="193" t="str">
        <f t="shared" si="296"/>
        <v>-</v>
      </c>
      <c r="J2375" s="27" t="str">
        <f t="shared" si="297"/>
        <v>-</v>
      </c>
      <c r="K2375" s="27" t="str">
        <f t="shared" si="298"/>
        <v>-</v>
      </c>
      <c r="L2375" s="27" t="str">
        <f t="shared" si="299"/>
        <v>-</v>
      </c>
      <c r="M2375" s="27" t="str">
        <f t="shared" si="300"/>
        <v>-</v>
      </c>
      <c r="N2375" s="28">
        <f t="shared" si="301"/>
        <v>0</v>
      </c>
      <c r="O2375" s="28">
        <f t="shared" si="303"/>
        <v>0</v>
      </c>
      <c r="P2375" s="1" t="str">
        <f t="shared" si="302"/>
        <v>no</v>
      </c>
    </row>
    <row r="2376" spans="1:16" x14ac:dyDescent="0.25">
      <c r="A2376" s="6">
        <f>'4.OVTA Sites-Transects'!B2382</f>
        <v>0</v>
      </c>
      <c r="B2376" s="6">
        <f>'4.OVTA Sites-Transects'!C2382</f>
        <v>0</v>
      </c>
      <c r="C2376" s="6">
        <f>'4.OVTA Sites-Transects'!D2382</f>
        <v>0</v>
      </c>
      <c r="D2376" s="1">
        <f>'4.OVTA Sites-Transects'!E2382</f>
        <v>0</v>
      </c>
      <c r="E2376" s="1">
        <f>'4.OVTA Sites-Transects'!G2382</f>
        <v>0</v>
      </c>
      <c r="F2376" s="1">
        <f>'4.OVTA Sites-Transects'!F2382</f>
        <v>0</v>
      </c>
      <c r="G2376" s="6">
        <f>'4.OVTA Sites-Transects'!H2382</f>
        <v>0</v>
      </c>
      <c r="H2376" s="6">
        <f>'4.OVTA Sites-Transects'!I2382</f>
        <v>0</v>
      </c>
      <c r="I2376" s="193" t="str">
        <f t="shared" si="296"/>
        <v>-</v>
      </c>
      <c r="J2376" s="27" t="str">
        <f t="shared" si="297"/>
        <v>-</v>
      </c>
      <c r="K2376" s="27" t="str">
        <f t="shared" si="298"/>
        <v>-</v>
      </c>
      <c r="L2376" s="27" t="str">
        <f t="shared" si="299"/>
        <v>-</v>
      </c>
      <c r="M2376" s="27" t="str">
        <f t="shared" si="300"/>
        <v>-</v>
      </c>
      <c r="N2376" s="28">
        <f t="shared" si="301"/>
        <v>0</v>
      </c>
      <c r="O2376" s="28">
        <f t="shared" si="303"/>
        <v>0</v>
      </c>
      <c r="P2376" s="1" t="str">
        <f t="shared" si="302"/>
        <v>no</v>
      </c>
    </row>
    <row r="2377" spans="1:16" x14ac:dyDescent="0.25">
      <c r="A2377" s="6">
        <f>'4.OVTA Sites-Transects'!B2383</f>
        <v>0</v>
      </c>
      <c r="B2377" s="6">
        <f>'4.OVTA Sites-Transects'!C2383</f>
        <v>0</v>
      </c>
      <c r="C2377" s="6">
        <f>'4.OVTA Sites-Transects'!D2383</f>
        <v>0</v>
      </c>
      <c r="D2377" s="1">
        <f>'4.OVTA Sites-Transects'!E2383</f>
        <v>0</v>
      </c>
      <c r="E2377" s="1">
        <f>'4.OVTA Sites-Transects'!G2383</f>
        <v>0</v>
      </c>
      <c r="F2377" s="1">
        <f>'4.OVTA Sites-Transects'!F2383</f>
        <v>0</v>
      </c>
      <c r="G2377" s="6">
        <f>'4.OVTA Sites-Transects'!H2383</f>
        <v>0</v>
      </c>
      <c r="H2377" s="6">
        <f>'4.OVTA Sites-Transects'!I2383</f>
        <v>0</v>
      </c>
      <c r="I2377" s="193" t="str">
        <f t="shared" si="296"/>
        <v>-</v>
      </c>
      <c r="J2377" s="27" t="str">
        <f t="shared" si="297"/>
        <v>-</v>
      </c>
      <c r="K2377" s="27" t="str">
        <f t="shared" si="298"/>
        <v>-</v>
      </c>
      <c r="L2377" s="27" t="str">
        <f t="shared" si="299"/>
        <v>-</v>
      </c>
      <c r="M2377" s="27" t="str">
        <f t="shared" si="300"/>
        <v>-</v>
      </c>
      <c r="N2377" s="28">
        <f t="shared" si="301"/>
        <v>0</v>
      </c>
      <c r="O2377" s="28">
        <f t="shared" si="303"/>
        <v>0</v>
      </c>
      <c r="P2377" s="1" t="str">
        <f t="shared" si="302"/>
        <v>no</v>
      </c>
    </row>
    <row r="2378" spans="1:16" x14ac:dyDescent="0.25">
      <c r="A2378" s="6">
        <f>'4.OVTA Sites-Transects'!B2384</f>
        <v>0</v>
      </c>
      <c r="B2378" s="6">
        <f>'4.OVTA Sites-Transects'!C2384</f>
        <v>0</v>
      </c>
      <c r="C2378" s="6">
        <f>'4.OVTA Sites-Transects'!D2384</f>
        <v>0</v>
      </c>
      <c r="D2378" s="1">
        <f>'4.OVTA Sites-Transects'!E2384</f>
        <v>0</v>
      </c>
      <c r="E2378" s="1">
        <f>'4.OVTA Sites-Transects'!G2384</f>
        <v>0</v>
      </c>
      <c r="F2378" s="1">
        <f>'4.OVTA Sites-Transects'!F2384</f>
        <v>0</v>
      </c>
      <c r="G2378" s="6">
        <f>'4.OVTA Sites-Transects'!H2384</f>
        <v>0</v>
      </c>
      <c r="H2378" s="6">
        <f>'4.OVTA Sites-Transects'!I2384</f>
        <v>0</v>
      </c>
      <c r="I2378" s="193" t="str">
        <f t="shared" si="296"/>
        <v>-</v>
      </c>
      <c r="J2378" s="27" t="str">
        <f t="shared" si="297"/>
        <v>-</v>
      </c>
      <c r="K2378" s="27" t="str">
        <f t="shared" si="298"/>
        <v>-</v>
      </c>
      <c r="L2378" s="27" t="str">
        <f t="shared" si="299"/>
        <v>-</v>
      </c>
      <c r="M2378" s="27" t="str">
        <f t="shared" si="300"/>
        <v>-</v>
      </c>
      <c r="N2378" s="28">
        <f t="shared" si="301"/>
        <v>0</v>
      </c>
      <c r="O2378" s="28">
        <f t="shared" si="303"/>
        <v>0</v>
      </c>
      <c r="P2378" s="1" t="str">
        <f t="shared" si="302"/>
        <v>no</v>
      </c>
    </row>
    <row r="2379" spans="1:16" x14ac:dyDescent="0.25">
      <c r="A2379" s="6">
        <f>'4.OVTA Sites-Transects'!B2385</f>
        <v>0</v>
      </c>
      <c r="B2379" s="6">
        <f>'4.OVTA Sites-Transects'!C2385</f>
        <v>0</v>
      </c>
      <c r="C2379" s="6">
        <f>'4.OVTA Sites-Transects'!D2385</f>
        <v>0</v>
      </c>
      <c r="D2379" s="1">
        <f>'4.OVTA Sites-Transects'!E2385</f>
        <v>0</v>
      </c>
      <c r="E2379" s="1">
        <f>'4.OVTA Sites-Transects'!G2385</f>
        <v>0</v>
      </c>
      <c r="F2379" s="1">
        <f>'4.OVTA Sites-Transects'!F2385</f>
        <v>0</v>
      </c>
      <c r="G2379" s="6">
        <f>'4.OVTA Sites-Transects'!H2385</f>
        <v>0</v>
      </c>
      <c r="H2379" s="6">
        <f>'4.OVTA Sites-Transects'!I2385</f>
        <v>0</v>
      </c>
      <c r="I2379" s="193" t="str">
        <f t="shared" si="296"/>
        <v>-</v>
      </c>
      <c r="J2379" s="27" t="str">
        <f t="shared" si="297"/>
        <v>-</v>
      </c>
      <c r="K2379" s="27" t="str">
        <f t="shared" si="298"/>
        <v>-</v>
      </c>
      <c r="L2379" s="27" t="str">
        <f t="shared" si="299"/>
        <v>-</v>
      </c>
      <c r="M2379" s="27" t="str">
        <f t="shared" si="300"/>
        <v>-</v>
      </c>
      <c r="N2379" s="28">
        <f t="shared" si="301"/>
        <v>0</v>
      </c>
      <c r="O2379" s="28">
        <f t="shared" si="303"/>
        <v>0</v>
      </c>
      <c r="P2379" s="1" t="str">
        <f t="shared" si="302"/>
        <v>no</v>
      </c>
    </row>
    <row r="2380" spans="1:16" x14ac:dyDescent="0.25">
      <c r="A2380" s="6">
        <f>'4.OVTA Sites-Transects'!B2386</f>
        <v>0</v>
      </c>
      <c r="B2380" s="6">
        <f>'4.OVTA Sites-Transects'!C2386</f>
        <v>0</v>
      </c>
      <c r="C2380" s="6">
        <f>'4.OVTA Sites-Transects'!D2386</f>
        <v>0</v>
      </c>
      <c r="D2380" s="1">
        <f>'4.OVTA Sites-Transects'!E2386</f>
        <v>0</v>
      </c>
      <c r="E2380" s="1">
        <f>'4.OVTA Sites-Transects'!G2386</f>
        <v>0</v>
      </c>
      <c r="F2380" s="1">
        <f>'4.OVTA Sites-Transects'!F2386</f>
        <v>0</v>
      </c>
      <c r="G2380" s="6">
        <f>'4.OVTA Sites-Transects'!H2386</f>
        <v>0</v>
      </c>
      <c r="H2380" s="6">
        <f>'4.OVTA Sites-Transects'!I2386</f>
        <v>0</v>
      </c>
      <c r="I2380" s="193" t="str">
        <f t="shared" si="296"/>
        <v>-</v>
      </c>
      <c r="J2380" s="27" t="str">
        <f t="shared" si="297"/>
        <v>-</v>
      </c>
      <c r="K2380" s="27" t="str">
        <f t="shared" si="298"/>
        <v>-</v>
      </c>
      <c r="L2380" s="27" t="str">
        <f t="shared" si="299"/>
        <v>-</v>
      </c>
      <c r="M2380" s="27" t="str">
        <f t="shared" si="300"/>
        <v>-</v>
      </c>
      <c r="N2380" s="28">
        <f t="shared" si="301"/>
        <v>0</v>
      </c>
      <c r="O2380" s="28">
        <f t="shared" si="303"/>
        <v>0</v>
      </c>
      <c r="P2380" s="1" t="str">
        <f t="shared" si="302"/>
        <v>no</v>
      </c>
    </row>
    <row r="2381" spans="1:16" x14ac:dyDescent="0.25">
      <c r="A2381" s="6">
        <f>'4.OVTA Sites-Transects'!B2387</f>
        <v>0</v>
      </c>
      <c r="B2381" s="6">
        <f>'4.OVTA Sites-Transects'!C2387</f>
        <v>0</v>
      </c>
      <c r="C2381" s="6">
        <f>'4.OVTA Sites-Transects'!D2387</f>
        <v>0</v>
      </c>
      <c r="D2381" s="1">
        <f>'4.OVTA Sites-Transects'!E2387</f>
        <v>0</v>
      </c>
      <c r="E2381" s="1">
        <f>'4.OVTA Sites-Transects'!G2387</f>
        <v>0</v>
      </c>
      <c r="F2381" s="1">
        <f>'4.OVTA Sites-Transects'!F2387</f>
        <v>0</v>
      </c>
      <c r="G2381" s="6">
        <f>'4.OVTA Sites-Transects'!H2387</f>
        <v>0</v>
      </c>
      <c r="H2381" s="6">
        <f>'4.OVTA Sites-Transects'!I2387</f>
        <v>0</v>
      </c>
      <c r="I2381" s="193" t="str">
        <f t="shared" si="296"/>
        <v>-</v>
      </c>
      <c r="J2381" s="27" t="str">
        <f t="shared" si="297"/>
        <v>-</v>
      </c>
      <c r="K2381" s="27" t="str">
        <f t="shared" si="298"/>
        <v>-</v>
      </c>
      <c r="L2381" s="27" t="str">
        <f t="shared" si="299"/>
        <v>-</v>
      </c>
      <c r="M2381" s="27" t="str">
        <f t="shared" si="300"/>
        <v>-</v>
      </c>
      <c r="N2381" s="28">
        <f t="shared" si="301"/>
        <v>0</v>
      </c>
      <c r="O2381" s="28">
        <f t="shared" si="303"/>
        <v>0</v>
      </c>
      <c r="P2381" s="1" t="str">
        <f t="shared" si="302"/>
        <v>no</v>
      </c>
    </row>
    <row r="2382" spans="1:16" x14ac:dyDescent="0.25">
      <c r="A2382" s="6">
        <f>'4.OVTA Sites-Transects'!B2388</f>
        <v>0</v>
      </c>
      <c r="B2382" s="6">
        <f>'4.OVTA Sites-Transects'!C2388</f>
        <v>0</v>
      </c>
      <c r="C2382" s="6">
        <f>'4.OVTA Sites-Transects'!D2388</f>
        <v>0</v>
      </c>
      <c r="D2382" s="1">
        <f>'4.OVTA Sites-Transects'!E2388</f>
        <v>0</v>
      </c>
      <c r="E2382" s="1">
        <f>'4.OVTA Sites-Transects'!G2388</f>
        <v>0</v>
      </c>
      <c r="F2382" s="1">
        <f>'4.OVTA Sites-Transects'!F2388</f>
        <v>0</v>
      </c>
      <c r="G2382" s="6">
        <f>'4.OVTA Sites-Transects'!H2388</f>
        <v>0</v>
      </c>
      <c r="H2382" s="6">
        <f>'4.OVTA Sites-Transects'!I2388</f>
        <v>0</v>
      </c>
      <c r="I2382" s="193" t="str">
        <f t="shared" si="296"/>
        <v>-</v>
      </c>
      <c r="J2382" s="27" t="str">
        <f t="shared" si="297"/>
        <v>-</v>
      </c>
      <c r="K2382" s="27" t="str">
        <f t="shared" si="298"/>
        <v>-</v>
      </c>
      <c r="L2382" s="27" t="str">
        <f t="shared" si="299"/>
        <v>-</v>
      </c>
      <c r="M2382" s="27" t="str">
        <f t="shared" si="300"/>
        <v>-</v>
      </c>
      <c r="N2382" s="28">
        <f t="shared" si="301"/>
        <v>0</v>
      </c>
      <c r="O2382" s="28">
        <f t="shared" si="303"/>
        <v>0</v>
      </c>
      <c r="P2382" s="1" t="str">
        <f t="shared" si="302"/>
        <v>no</v>
      </c>
    </row>
    <row r="2383" spans="1:16" x14ac:dyDescent="0.25">
      <c r="A2383" s="6">
        <f>'4.OVTA Sites-Transects'!B2389</f>
        <v>0</v>
      </c>
      <c r="B2383" s="6">
        <f>'4.OVTA Sites-Transects'!C2389</f>
        <v>0</v>
      </c>
      <c r="C2383" s="6">
        <f>'4.OVTA Sites-Transects'!D2389</f>
        <v>0</v>
      </c>
      <c r="D2383" s="1">
        <f>'4.OVTA Sites-Transects'!E2389</f>
        <v>0</v>
      </c>
      <c r="E2383" s="1">
        <f>'4.OVTA Sites-Transects'!G2389</f>
        <v>0</v>
      </c>
      <c r="F2383" s="1">
        <f>'4.OVTA Sites-Transects'!F2389</f>
        <v>0</v>
      </c>
      <c r="G2383" s="6">
        <f>'4.OVTA Sites-Transects'!H2389</f>
        <v>0</v>
      </c>
      <c r="H2383" s="6">
        <f>'4.OVTA Sites-Transects'!I2389</f>
        <v>0</v>
      </c>
      <c r="I2383" s="193" t="str">
        <f t="shared" si="296"/>
        <v>-</v>
      </c>
      <c r="J2383" s="27" t="str">
        <f t="shared" si="297"/>
        <v>-</v>
      </c>
      <c r="K2383" s="27" t="str">
        <f t="shared" si="298"/>
        <v>-</v>
      </c>
      <c r="L2383" s="27" t="str">
        <f t="shared" si="299"/>
        <v>-</v>
      </c>
      <c r="M2383" s="27" t="str">
        <f t="shared" si="300"/>
        <v>-</v>
      </c>
      <c r="N2383" s="28">
        <f t="shared" si="301"/>
        <v>0</v>
      </c>
      <c r="O2383" s="28">
        <f t="shared" si="303"/>
        <v>0</v>
      </c>
      <c r="P2383" s="1" t="str">
        <f t="shared" si="302"/>
        <v>no</v>
      </c>
    </row>
    <row r="2384" spans="1:16" x14ac:dyDescent="0.25">
      <c r="A2384" s="6">
        <f>'4.OVTA Sites-Transects'!B2390</f>
        <v>0</v>
      </c>
      <c r="B2384" s="6">
        <f>'4.OVTA Sites-Transects'!C2390</f>
        <v>0</v>
      </c>
      <c r="C2384" s="6">
        <f>'4.OVTA Sites-Transects'!D2390</f>
        <v>0</v>
      </c>
      <c r="D2384" s="1">
        <f>'4.OVTA Sites-Transects'!E2390</f>
        <v>0</v>
      </c>
      <c r="E2384" s="1">
        <f>'4.OVTA Sites-Transects'!G2390</f>
        <v>0</v>
      </c>
      <c r="F2384" s="1">
        <f>'4.OVTA Sites-Transects'!F2390</f>
        <v>0</v>
      </c>
      <c r="G2384" s="6">
        <f>'4.OVTA Sites-Transects'!H2390</f>
        <v>0</v>
      </c>
      <c r="H2384" s="6">
        <f>'4.OVTA Sites-Transects'!I2390</f>
        <v>0</v>
      </c>
      <c r="I2384" s="193" t="str">
        <f t="shared" si="296"/>
        <v>-</v>
      </c>
      <c r="J2384" s="27" t="str">
        <f t="shared" si="297"/>
        <v>-</v>
      </c>
      <c r="K2384" s="27" t="str">
        <f t="shared" si="298"/>
        <v>-</v>
      </c>
      <c r="L2384" s="27" t="str">
        <f t="shared" si="299"/>
        <v>-</v>
      </c>
      <c r="M2384" s="27" t="str">
        <f t="shared" si="300"/>
        <v>-</v>
      </c>
      <c r="N2384" s="28">
        <f t="shared" si="301"/>
        <v>0</v>
      </c>
      <c r="O2384" s="28">
        <f t="shared" si="303"/>
        <v>0</v>
      </c>
      <c r="P2384" s="1" t="str">
        <f t="shared" si="302"/>
        <v>no</v>
      </c>
    </row>
    <row r="2385" spans="1:16" x14ac:dyDescent="0.25">
      <c r="A2385" s="6">
        <f>'4.OVTA Sites-Transects'!B2391</f>
        <v>0</v>
      </c>
      <c r="B2385" s="6">
        <f>'4.OVTA Sites-Transects'!C2391</f>
        <v>0</v>
      </c>
      <c r="C2385" s="6">
        <f>'4.OVTA Sites-Transects'!D2391</f>
        <v>0</v>
      </c>
      <c r="D2385" s="1">
        <f>'4.OVTA Sites-Transects'!E2391</f>
        <v>0</v>
      </c>
      <c r="E2385" s="1">
        <f>'4.OVTA Sites-Transects'!G2391</f>
        <v>0</v>
      </c>
      <c r="F2385" s="1">
        <f>'4.OVTA Sites-Transects'!F2391</f>
        <v>0</v>
      </c>
      <c r="G2385" s="6">
        <f>'4.OVTA Sites-Transects'!H2391</f>
        <v>0</v>
      </c>
      <c r="H2385" s="6">
        <f>'4.OVTA Sites-Transects'!I2391</f>
        <v>0</v>
      </c>
      <c r="I2385" s="193" t="str">
        <f t="shared" si="296"/>
        <v>-</v>
      </c>
      <c r="J2385" s="27" t="str">
        <f t="shared" si="297"/>
        <v>-</v>
      </c>
      <c r="K2385" s="27" t="str">
        <f t="shared" si="298"/>
        <v>-</v>
      </c>
      <c r="L2385" s="27" t="str">
        <f t="shared" si="299"/>
        <v>-</v>
      </c>
      <c r="M2385" s="27" t="str">
        <f t="shared" si="300"/>
        <v>-</v>
      </c>
      <c r="N2385" s="28">
        <f t="shared" si="301"/>
        <v>0</v>
      </c>
      <c r="O2385" s="28">
        <f t="shared" si="303"/>
        <v>0</v>
      </c>
      <c r="P2385" s="1" t="str">
        <f t="shared" si="302"/>
        <v>no</v>
      </c>
    </row>
    <row r="2386" spans="1:16" x14ac:dyDescent="0.25">
      <c r="A2386" s="6">
        <f>'4.OVTA Sites-Transects'!B2392</f>
        <v>0</v>
      </c>
      <c r="B2386" s="6">
        <f>'4.OVTA Sites-Transects'!C2392</f>
        <v>0</v>
      </c>
      <c r="C2386" s="6">
        <f>'4.OVTA Sites-Transects'!D2392</f>
        <v>0</v>
      </c>
      <c r="D2386" s="1">
        <f>'4.OVTA Sites-Transects'!E2392</f>
        <v>0</v>
      </c>
      <c r="E2386" s="1">
        <f>'4.OVTA Sites-Transects'!G2392</f>
        <v>0</v>
      </c>
      <c r="F2386" s="1">
        <f>'4.OVTA Sites-Transects'!F2392</f>
        <v>0</v>
      </c>
      <c r="G2386" s="6">
        <f>'4.OVTA Sites-Transects'!H2392</f>
        <v>0</v>
      </c>
      <c r="H2386" s="6">
        <f>'4.OVTA Sites-Transects'!I2392</f>
        <v>0</v>
      </c>
      <c r="I2386" s="193" t="str">
        <f t="shared" si="296"/>
        <v>-</v>
      </c>
      <c r="J2386" s="27" t="str">
        <f t="shared" si="297"/>
        <v>-</v>
      </c>
      <c r="K2386" s="27" t="str">
        <f t="shared" si="298"/>
        <v>-</v>
      </c>
      <c r="L2386" s="27" t="str">
        <f t="shared" si="299"/>
        <v>-</v>
      </c>
      <c r="M2386" s="27" t="str">
        <f t="shared" si="300"/>
        <v>-</v>
      </c>
      <c r="N2386" s="28">
        <f t="shared" si="301"/>
        <v>0</v>
      </c>
      <c r="O2386" s="28">
        <f t="shared" si="303"/>
        <v>0</v>
      </c>
      <c r="P2386" s="1" t="str">
        <f t="shared" si="302"/>
        <v>no</v>
      </c>
    </row>
    <row r="2387" spans="1:16" x14ac:dyDescent="0.25">
      <c r="A2387" s="6">
        <f>'4.OVTA Sites-Transects'!B2393</f>
        <v>0</v>
      </c>
      <c r="B2387" s="6">
        <f>'4.OVTA Sites-Transects'!C2393</f>
        <v>0</v>
      </c>
      <c r="C2387" s="6">
        <f>'4.OVTA Sites-Transects'!D2393</f>
        <v>0</v>
      </c>
      <c r="D2387" s="1">
        <f>'4.OVTA Sites-Transects'!E2393</f>
        <v>0</v>
      </c>
      <c r="E2387" s="1">
        <f>'4.OVTA Sites-Transects'!G2393</f>
        <v>0</v>
      </c>
      <c r="F2387" s="1">
        <f>'4.OVTA Sites-Transects'!F2393</f>
        <v>0</v>
      </c>
      <c r="G2387" s="6">
        <f>'4.OVTA Sites-Transects'!H2393</f>
        <v>0</v>
      </c>
      <c r="H2387" s="6">
        <f>'4.OVTA Sites-Transects'!I2393</f>
        <v>0</v>
      </c>
      <c r="I2387" s="193" t="str">
        <f t="shared" si="296"/>
        <v>-</v>
      </c>
      <c r="J2387" s="27" t="str">
        <f t="shared" si="297"/>
        <v>-</v>
      </c>
      <c r="K2387" s="27" t="str">
        <f t="shared" si="298"/>
        <v>-</v>
      </c>
      <c r="L2387" s="27" t="str">
        <f t="shared" si="299"/>
        <v>-</v>
      </c>
      <c r="M2387" s="27" t="str">
        <f t="shared" si="300"/>
        <v>-</v>
      </c>
      <c r="N2387" s="28">
        <f t="shared" si="301"/>
        <v>0</v>
      </c>
      <c r="O2387" s="28">
        <f t="shared" si="303"/>
        <v>0</v>
      </c>
      <c r="P2387" s="1" t="str">
        <f t="shared" si="302"/>
        <v>no</v>
      </c>
    </row>
    <row r="2388" spans="1:16" x14ac:dyDescent="0.25">
      <c r="A2388" s="6">
        <f>'4.OVTA Sites-Transects'!B2394</f>
        <v>0</v>
      </c>
      <c r="B2388" s="6">
        <f>'4.OVTA Sites-Transects'!C2394</f>
        <v>0</v>
      </c>
      <c r="C2388" s="6">
        <f>'4.OVTA Sites-Transects'!D2394</f>
        <v>0</v>
      </c>
      <c r="D2388" s="1">
        <f>'4.OVTA Sites-Transects'!E2394</f>
        <v>0</v>
      </c>
      <c r="E2388" s="1">
        <f>'4.OVTA Sites-Transects'!G2394</f>
        <v>0</v>
      </c>
      <c r="F2388" s="1">
        <f>'4.OVTA Sites-Transects'!F2394</f>
        <v>0</v>
      </c>
      <c r="G2388" s="6">
        <f>'4.OVTA Sites-Transects'!H2394</f>
        <v>0</v>
      </c>
      <c r="H2388" s="6">
        <f>'4.OVTA Sites-Transects'!I2394</f>
        <v>0</v>
      </c>
      <c r="I2388" s="193" t="str">
        <f t="shared" si="296"/>
        <v>-</v>
      </c>
      <c r="J2388" s="27" t="str">
        <f t="shared" si="297"/>
        <v>-</v>
      </c>
      <c r="K2388" s="27" t="str">
        <f t="shared" si="298"/>
        <v>-</v>
      </c>
      <c r="L2388" s="27" t="str">
        <f t="shared" si="299"/>
        <v>-</v>
      </c>
      <c r="M2388" s="27" t="str">
        <f t="shared" si="300"/>
        <v>-</v>
      </c>
      <c r="N2388" s="28">
        <f t="shared" si="301"/>
        <v>0</v>
      </c>
      <c r="O2388" s="28">
        <f t="shared" si="303"/>
        <v>0</v>
      </c>
      <c r="P2388" s="1" t="str">
        <f t="shared" si="302"/>
        <v>no</v>
      </c>
    </row>
    <row r="2389" spans="1:16" x14ac:dyDescent="0.25">
      <c r="A2389" s="6">
        <f>'4.OVTA Sites-Transects'!B2395</f>
        <v>0</v>
      </c>
      <c r="B2389" s="6">
        <f>'4.OVTA Sites-Transects'!C2395</f>
        <v>0</v>
      </c>
      <c r="C2389" s="6">
        <f>'4.OVTA Sites-Transects'!D2395</f>
        <v>0</v>
      </c>
      <c r="D2389" s="1">
        <f>'4.OVTA Sites-Transects'!E2395</f>
        <v>0</v>
      </c>
      <c r="E2389" s="1">
        <f>'4.OVTA Sites-Transects'!G2395</f>
        <v>0</v>
      </c>
      <c r="F2389" s="1">
        <f>'4.OVTA Sites-Transects'!F2395</f>
        <v>0</v>
      </c>
      <c r="G2389" s="6">
        <f>'4.OVTA Sites-Transects'!H2395</f>
        <v>0</v>
      </c>
      <c r="H2389" s="6">
        <f>'4.OVTA Sites-Transects'!I2395</f>
        <v>0</v>
      </c>
      <c r="I2389" s="193" t="str">
        <f t="shared" si="296"/>
        <v>-</v>
      </c>
      <c r="J2389" s="27" t="str">
        <f t="shared" si="297"/>
        <v>-</v>
      </c>
      <c r="K2389" s="27" t="str">
        <f t="shared" si="298"/>
        <v>-</v>
      </c>
      <c r="L2389" s="27" t="str">
        <f t="shared" si="299"/>
        <v>-</v>
      </c>
      <c r="M2389" s="27" t="str">
        <f t="shared" si="300"/>
        <v>-</v>
      </c>
      <c r="N2389" s="28">
        <f t="shared" si="301"/>
        <v>0</v>
      </c>
      <c r="O2389" s="28">
        <f t="shared" si="303"/>
        <v>0</v>
      </c>
      <c r="P2389" s="1" t="str">
        <f t="shared" si="302"/>
        <v>no</v>
      </c>
    </row>
    <row r="2390" spans="1:16" x14ac:dyDescent="0.25">
      <c r="A2390" s="6">
        <f>'4.OVTA Sites-Transects'!B2396</f>
        <v>0</v>
      </c>
      <c r="B2390" s="6">
        <f>'4.OVTA Sites-Transects'!C2396</f>
        <v>0</v>
      </c>
      <c r="C2390" s="6">
        <f>'4.OVTA Sites-Transects'!D2396</f>
        <v>0</v>
      </c>
      <c r="D2390" s="1">
        <f>'4.OVTA Sites-Transects'!E2396</f>
        <v>0</v>
      </c>
      <c r="E2390" s="1">
        <f>'4.OVTA Sites-Transects'!G2396</f>
        <v>0</v>
      </c>
      <c r="F2390" s="1">
        <f>'4.OVTA Sites-Transects'!F2396</f>
        <v>0</v>
      </c>
      <c r="G2390" s="6">
        <f>'4.OVTA Sites-Transects'!H2396</f>
        <v>0</v>
      </c>
      <c r="H2390" s="6">
        <f>'4.OVTA Sites-Transects'!I2396</f>
        <v>0</v>
      </c>
      <c r="I2390" s="193" t="str">
        <f t="shared" si="296"/>
        <v>-</v>
      </c>
      <c r="J2390" s="27" t="str">
        <f t="shared" si="297"/>
        <v>-</v>
      </c>
      <c r="K2390" s="27" t="str">
        <f t="shared" si="298"/>
        <v>-</v>
      </c>
      <c r="L2390" s="27" t="str">
        <f t="shared" si="299"/>
        <v>-</v>
      </c>
      <c r="M2390" s="27" t="str">
        <f t="shared" si="300"/>
        <v>-</v>
      </c>
      <c r="N2390" s="28">
        <f t="shared" si="301"/>
        <v>0</v>
      </c>
      <c r="O2390" s="28">
        <f t="shared" si="303"/>
        <v>0</v>
      </c>
      <c r="P2390" s="1" t="str">
        <f t="shared" si="302"/>
        <v>no</v>
      </c>
    </row>
    <row r="2391" spans="1:16" x14ac:dyDescent="0.25">
      <c r="A2391" s="6">
        <f>'4.OVTA Sites-Transects'!B2397</f>
        <v>0</v>
      </c>
      <c r="B2391" s="6">
        <f>'4.OVTA Sites-Transects'!C2397</f>
        <v>0</v>
      </c>
      <c r="C2391" s="6">
        <f>'4.OVTA Sites-Transects'!D2397</f>
        <v>0</v>
      </c>
      <c r="D2391" s="1">
        <f>'4.OVTA Sites-Transects'!E2397</f>
        <v>0</v>
      </c>
      <c r="E2391" s="1">
        <f>'4.OVTA Sites-Transects'!G2397</f>
        <v>0</v>
      </c>
      <c r="F2391" s="1">
        <f>'4.OVTA Sites-Transects'!F2397</f>
        <v>0</v>
      </c>
      <c r="G2391" s="6">
        <f>'4.OVTA Sites-Transects'!H2397</f>
        <v>0</v>
      </c>
      <c r="H2391" s="6">
        <f>'4.OVTA Sites-Transects'!I2397</f>
        <v>0</v>
      </c>
      <c r="I2391" s="193" t="str">
        <f t="shared" si="296"/>
        <v>-</v>
      </c>
      <c r="J2391" s="27" t="str">
        <f t="shared" si="297"/>
        <v>-</v>
      </c>
      <c r="K2391" s="27" t="str">
        <f t="shared" si="298"/>
        <v>-</v>
      </c>
      <c r="L2391" s="27" t="str">
        <f t="shared" si="299"/>
        <v>-</v>
      </c>
      <c r="M2391" s="27" t="str">
        <f t="shared" si="300"/>
        <v>-</v>
      </c>
      <c r="N2391" s="28">
        <f t="shared" si="301"/>
        <v>0</v>
      </c>
      <c r="O2391" s="28">
        <f t="shared" si="303"/>
        <v>0</v>
      </c>
      <c r="P2391" s="1" t="str">
        <f t="shared" si="302"/>
        <v>no</v>
      </c>
    </row>
    <row r="2392" spans="1:16" x14ac:dyDescent="0.25">
      <c r="A2392" s="6">
        <f>'4.OVTA Sites-Transects'!B2398</f>
        <v>0</v>
      </c>
      <c r="B2392" s="6">
        <f>'4.OVTA Sites-Transects'!C2398</f>
        <v>0</v>
      </c>
      <c r="C2392" s="6">
        <f>'4.OVTA Sites-Transects'!D2398</f>
        <v>0</v>
      </c>
      <c r="D2392" s="1">
        <f>'4.OVTA Sites-Transects'!E2398</f>
        <v>0</v>
      </c>
      <c r="E2392" s="1">
        <f>'4.OVTA Sites-Transects'!G2398</f>
        <v>0</v>
      </c>
      <c r="F2392" s="1">
        <f>'4.OVTA Sites-Transects'!F2398</f>
        <v>0</v>
      </c>
      <c r="G2392" s="6">
        <f>'4.OVTA Sites-Transects'!H2398</f>
        <v>0</v>
      </c>
      <c r="H2392" s="6">
        <f>'4.OVTA Sites-Transects'!I2398</f>
        <v>0</v>
      </c>
      <c r="I2392" s="193" t="str">
        <f t="shared" si="296"/>
        <v>-</v>
      </c>
      <c r="J2392" s="27" t="str">
        <f t="shared" si="297"/>
        <v>-</v>
      </c>
      <c r="K2392" s="27" t="str">
        <f t="shared" si="298"/>
        <v>-</v>
      </c>
      <c r="L2392" s="27" t="str">
        <f t="shared" si="299"/>
        <v>-</v>
      </c>
      <c r="M2392" s="27" t="str">
        <f t="shared" si="300"/>
        <v>-</v>
      </c>
      <c r="N2392" s="28">
        <f t="shared" si="301"/>
        <v>0</v>
      </c>
      <c r="O2392" s="28">
        <f t="shared" si="303"/>
        <v>0</v>
      </c>
      <c r="P2392" s="1" t="str">
        <f t="shared" si="302"/>
        <v>no</v>
      </c>
    </row>
    <row r="2393" spans="1:16" x14ac:dyDescent="0.25">
      <c r="A2393" s="6">
        <f>'4.OVTA Sites-Transects'!B2399</f>
        <v>0</v>
      </c>
      <c r="B2393" s="6">
        <f>'4.OVTA Sites-Transects'!C2399</f>
        <v>0</v>
      </c>
      <c r="C2393" s="6">
        <f>'4.OVTA Sites-Transects'!D2399</f>
        <v>0</v>
      </c>
      <c r="D2393" s="1">
        <f>'4.OVTA Sites-Transects'!E2399</f>
        <v>0</v>
      </c>
      <c r="E2393" s="1">
        <f>'4.OVTA Sites-Transects'!G2399</f>
        <v>0</v>
      </c>
      <c r="F2393" s="1">
        <f>'4.OVTA Sites-Transects'!F2399</f>
        <v>0</v>
      </c>
      <c r="G2393" s="6">
        <f>'4.OVTA Sites-Transects'!H2399</f>
        <v>0</v>
      </c>
      <c r="H2393" s="6">
        <f>'4.OVTA Sites-Transects'!I2399</f>
        <v>0</v>
      </c>
      <c r="I2393" s="193" t="str">
        <f t="shared" si="296"/>
        <v>-</v>
      </c>
      <c r="J2393" s="27" t="str">
        <f t="shared" si="297"/>
        <v>-</v>
      </c>
      <c r="K2393" s="27" t="str">
        <f t="shared" si="298"/>
        <v>-</v>
      </c>
      <c r="L2393" s="27" t="str">
        <f t="shared" si="299"/>
        <v>-</v>
      </c>
      <c r="M2393" s="27" t="str">
        <f t="shared" si="300"/>
        <v>-</v>
      </c>
      <c r="N2393" s="28">
        <f t="shared" si="301"/>
        <v>0</v>
      </c>
      <c r="O2393" s="28">
        <f t="shared" si="303"/>
        <v>0</v>
      </c>
      <c r="P2393" s="1" t="str">
        <f t="shared" si="302"/>
        <v>no</v>
      </c>
    </row>
    <row r="2394" spans="1:16" x14ac:dyDescent="0.25">
      <c r="A2394" s="6">
        <f>'4.OVTA Sites-Transects'!B2400</f>
        <v>0</v>
      </c>
      <c r="B2394" s="6">
        <f>'4.OVTA Sites-Transects'!C2400</f>
        <v>0</v>
      </c>
      <c r="C2394" s="6">
        <f>'4.OVTA Sites-Transects'!D2400</f>
        <v>0</v>
      </c>
      <c r="D2394" s="1">
        <f>'4.OVTA Sites-Transects'!E2400</f>
        <v>0</v>
      </c>
      <c r="E2394" s="1">
        <f>'4.OVTA Sites-Transects'!G2400</f>
        <v>0</v>
      </c>
      <c r="F2394" s="1">
        <f>'4.OVTA Sites-Transects'!F2400</f>
        <v>0</v>
      </c>
      <c r="G2394" s="6">
        <f>'4.OVTA Sites-Transects'!H2400</f>
        <v>0</v>
      </c>
      <c r="H2394" s="6">
        <f>'4.OVTA Sites-Transects'!I2400</f>
        <v>0</v>
      </c>
      <c r="I2394" s="193" t="str">
        <f t="shared" si="296"/>
        <v>-</v>
      </c>
      <c r="J2394" s="27" t="str">
        <f t="shared" si="297"/>
        <v>-</v>
      </c>
      <c r="K2394" s="27" t="str">
        <f t="shared" si="298"/>
        <v>-</v>
      </c>
      <c r="L2394" s="27" t="str">
        <f t="shared" si="299"/>
        <v>-</v>
      </c>
      <c r="M2394" s="27" t="str">
        <f t="shared" si="300"/>
        <v>-</v>
      </c>
      <c r="N2394" s="28">
        <f t="shared" si="301"/>
        <v>0</v>
      </c>
      <c r="O2394" s="28">
        <f t="shared" si="303"/>
        <v>0</v>
      </c>
      <c r="P2394" s="1" t="str">
        <f t="shared" si="302"/>
        <v>no</v>
      </c>
    </row>
    <row r="2395" spans="1:16" x14ac:dyDescent="0.25">
      <c r="A2395" s="6">
        <f>'4.OVTA Sites-Transects'!B2401</f>
        <v>0</v>
      </c>
      <c r="B2395" s="6">
        <f>'4.OVTA Sites-Transects'!C2401</f>
        <v>0</v>
      </c>
      <c r="C2395" s="6">
        <f>'4.OVTA Sites-Transects'!D2401</f>
        <v>0</v>
      </c>
      <c r="D2395" s="1">
        <f>'4.OVTA Sites-Transects'!E2401</f>
        <v>0</v>
      </c>
      <c r="E2395" s="1">
        <f>'4.OVTA Sites-Transects'!G2401</f>
        <v>0</v>
      </c>
      <c r="F2395" s="1">
        <f>'4.OVTA Sites-Transects'!F2401</f>
        <v>0</v>
      </c>
      <c r="G2395" s="6">
        <f>'4.OVTA Sites-Transects'!H2401</f>
        <v>0</v>
      </c>
      <c r="H2395" s="6">
        <f>'4.OVTA Sites-Transects'!I2401</f>
        <v>0</v>
      </c>
      <c r="I2395" s="193" t="str">
        <f t="shared" si="296"/>
        <v>-</v>
      </c>
      <c r="J2395" s="27" t="str">
        <f t="shared" si="297"/>
        <v>-</v>
      </c>
      <c r="K2395" s="27" t="str">
        <f t="shared" si="298"/>
        <v>-</v>
      </c>
      <c r="L2395" s="27" t="str">
        <f t="shared" si="299"/>
        <v>-</v>
      </c>
      <c r="M2395" s="27" t="str">
        <f t="shared" si="300"/>
        <v>-</v>
      </c>
      <c r="N2395" s="28">
        <f t="shared" si="301"/>
        <v>0</v>
      </c>
      <c r="O2395" s="28">
        <f t="shared" si="303"/>
        <v>0</v>
      </c>
      <c r="P2395" s="1" t="str">
        <f t="shared" si="302"/>
        <v>no</v>
      </c>
    </row>
    <row r="2396" spans="1:16" x14ac:dyDescent="0.25">
      <c r="A2396" s="6">
        <f>'4.OVTA Sites-Transects'!B2402</f>
        <v>0</v>
      </c>
      <c r="B2396" s="6">
        <f>'4.OVTA Sites-Transects'!C2402</f>
        <v>0</v>
      </c>
      <c r="C2396" s="6">
        <f>'4.OVTA Sites-Transects'!D2402</f>
        <v>0</v>
      </c>
      <c r="D2396" s="1">
        <f>'4.OVTA Sites-Transects'!E2402</f>
        <v>0</v>
      </c>
      <c r="E2396" s="1">
        <f>'4.OVTA Sites-Transects'!G2402</f>
        <v>0</v>
      </c>
      <c r="F2396" s="1">
        <f>'4.OVTA Sites-Transects'!F2402</f>
        <v>0</v>
      </c>
      <c r="G2396" s="6">
        <f>'4.OVTA Sites-Transects'!H2402</f>
        <v>0</v>
      </c>
      <c r="H2396" s="6">
        <f>'4.OVTA Sites-Transects'!I2402</f>
        <v>0</v>
      </c>
      <c r="I2396" s="193" t="str">
        <f t="shared" si="296"/>
        <v>-</v>
      </c>
      <c r="J2396" s="27" t="str">
        <f t="shared" si="297"/>
        <v>-</v>
      </c>
      <c r="K2396" s="27" t="str">
        <f t="shared" si="298"/>
        <v>-</v>
      </c>
      <c r="L2396" s="27" t="str">
        <f t="shared" si="299"/>
        <v>-</v>
      </c>
      <c r="M2396" s="27" t="str">
        <f t="shared" si="300"/>
        <v>-</v>
      </c>
      <c r="N2396" s="28">
        <f t="shared" si="301"/>
        <v>0</v>
      </c>
      <c r="O2396" s="28">
        <f t="shared" si="303"/>
        <v>0</v>
      </c>
      <c r="P2396" s="1" t="str">
        <f t="shared" si="302"/>
        <v>no</v>
      </c>
    </row>
    <row r="2397" spans="1:16" x14ac:dyDescent="0.25">
      <c r="A2397" s="6">
        <f>'4.OVTA Sites-Transects'!B2403</f>
        <v>0</v>
      </c>
      <c r="B2397" s="6">
        <f>'4.OVTA Sites-Transects'!C2403</f>
        <v>0</v>
      </c>
      <c r="C2397" s="6">
        <f>'4.OVTA Sites-Transects'!D2403</f>
        <v>0</v>
      </c>
      <c r="D2397" s="1">
        <f>'4.OVTA Sites-Transects'!E2403</f>
        <v>0</v>
      </c>
      <c r="E2397" s="1">
        <f>'4.OVTA Sites-Transects'!G2403</f>
        <v>0</v>
      </c>
      <c r="F2397" s="1">
        <f>'4.OVTA Sites-Transects'!F2403</f>
        <v>0</v>
      </c>
      <c r="G2397" s="6">
        <f>'4.OVTA Sites-Transects'!H2403</f>
        <v>0</v>
      </c>
      <c r="H2397" s="6">
        <f>'4.OVTA Sites-Transects'!I2403</f>
        <v>0</v>
      </c>
      <c r="I2397" s="193" t="str">
        <f t="shared" si="296"/>
        <v>-</v>
      </c>
      <c r="J2397" s="27" t="str">
        <f t="shared" si="297"/>
        <v>-</v>
      </c>
      <c r="K2397" s="27" t="str">
        <f t="shared" si="298"/>
        <v>-</v>
      </c>
      <c r="L2397" s="27" t="str">
        <f t="shared" si="299"/>
        <v>-</v>
      </c>
      <c r="M2397" s="27" t="str">
        <f t="shared" si="300"/>
        <v>-</v>
      </c>
      <c r="N2397" s="28">
        <f t="shared" si="301"/>
        <v>0</v>
      </c>
      <c r="O2397" s="28">
        <f t="shared" si="303"/>
        <v>0</v>
      </c>
      <c r="P2397" s="1" t="str">
        <f t="shared" si="302"/>
        <v>no</v>
      </c>
    </row>
    <row r="2398" spans="1:16" x14ac:dyDescent="0.25">
      <c r="A2398" s="6">
        <f>'4.OVTA Sites-Transects'!B2404</f>
        <v>0</v>
      </c>
      <c r="B2398" s="6">
        <f>'4.OVTA Sites-Transects'!C2404</f>
        <v>0</v>
      </c>
      <c r="C2398" s="6">
        <f>'4.OVTA Sites-Transects'!D2404</f>
        <v>0</v>
      </c>
      <c r="D2398" s="1">
        <f>'4.OVTA Sites-Transects'!E2404</f>
        <v>0</v>
      </c>
      <c r="E2398" s="1">
        <f>'4.OVTA Sites-Transects'!G2404</f>
        <v>0</v>
      </c>
      <c r="F2398" s="1">
        <f>'4.OVTA Sites-Transects'!F2404</f>
        <v>0</v>
      </c>
      <c r="G2398" s="6">
        <f>'4.OVTA Sites-Transects'!H2404</f>
        <v>0</v>
      </c>
      <c r="H2398" s="6">
        <f>'4.OVTA Sites-Transects'!I2404</f>
        <v>0</v>
      </c>
      <c r="I2398" s="193" t="str">
        <f t="shared" si="296"/>
        <v>-</v>
      </c>
      <c r="J2398" s="27" t="str">
        <f t="shared" si="297"/>
        <v>-</v>
      </c>
      <c r="K2398" s="27" t="str">
        <f t="shared" si="298"/>
        <v>-</v>
      </c>
      <c r="L2398" s="27" t="str">
        <f t="shared" si="299"/>
        <v>-</v>
      </c>
      <c r="M2398" s="27" t="str">
        <f t="shared" si="300"/>
        <v>-</v>
      </c>
      <c r="N2398" s="28">
        <f t="shared" si="301"/>
        <v>0</v>
      </c>
      <c r="O2398" s="28">
        <f t="shared" si="303"/>
        <v>0</v>
      </c>
      <c r="P2398" s="1" t="str">
        <f t="shared" si="302"/>
        <v>no</v>
      </c>
    </row>
    <row r="2399" spans="1:16" x14ac:dyDescent="0.25">
      <c r="A2399" s="6">
        <f>'4.OVTA Sites-Transects'!B2405</f>
        <v>0</v>
      </c>
      <c r="B2399" s="6">
        <f>'4.OVTA Sites-Transects'!C2405</f>
        <v>0</v>
      </c>
      <c r="C2399" s="6">
        <f>'4.OVTA Sites-Transects'!D2405</f>
        <v>0</v>
      </c>
      <c r="D2399" s="1">
        <f>'4.OVTA Sites-Transects'!E2405</f>
        <v>0</v>
      </c>
      <c r="E2399" s="1">
        <f>'4.OVTA Sites-Transects'!G2405</f>
        <v>0</v>
      </c>
      <c r="F2399" s="1">
        <f>'4.OVTA Sites-Transects'!F2405</f>
        <v>0</v>
      </c>
      <c r="G2399" s="6">
        <f>'4.OVTA Sites-Transects'!H2405</f>
        <v>0</v>
      </c>
      <c r="H2399" s="6">
        <f>'4.OVTA Sites-Transects'!I2405</f>
        <v>0</v>
      </c>
      <c r="I2399" s="193" t="str">
        <f t="shared" si="296"/>
        <v>-</v>
      </c>
      <c r="J2399" s="27" t="str">
        <f t="shared" si="297"/>
        <v>-</v>
      </c>
      <c r="K2399" s="27" t="str">
        <f t="shared" si="298"/>
        <v>-</v>
      </c>
      <c r="L2399" s="27" t="str">
        <f t="shared" si="299"/>
        <v>-</v>
      </c>
      <c r="M2399" s="27" t="str">
        <f t="shared" si="300"/>
        <v>-</v>
      </c>
      <c r="N2399" s="28">
        <f t="shared" si="301"/>
        <v>0</v>
      </c>
      <c r="O2399" s="28">
        <f t="shared" si="303"/>
        <v>0</v>
      </c>
      <c r="P2399" s="1" t="str">
        <f t="shared" si="302"/>
        <v>no</v>
      </c>
    </row>
    <row r="2400" spans="1:16" x14ac:dyDescent="0.25">
      <c r="A2400" s="6">
        <f>'4.OVTA Sites-Transects'!B2406</f>
        <v>0</v>
      </c>
      <c r="B2400" s="6">
        <f>'4.OVTA Sites-Transects'!C2406</f>
        <v>0</v>
      </c>
      <c r="C2400" s="6">
        <f>'4.OVTA Sites-Transects'!D2406</f>
        <v>0</v>
      </c>
      <c r="D2400" s="1">
        <f>'4.OVTA Sites-Transects'!E2406</f>
        <v>0</v>
      </c>
      <c r="E2400" s="1">
        <f>'4.OVTA Sites-Transects'!G2406</f>
        <v>0</v>
      </c>
      <c r="F2400" s="1">
        <f>'4.OVTA Sites-Transects'!F2406</f>
        <v>0</v>
      </c>
      <c r="G2400" s="6">
        <f>'4.OVTA Sites-Transects'!H2406</f>
        <v>0</v>
      </c>
      <c r="H2400" s="6">
        <f>'4.OVTA Sites-Transects'!I2406</f>
        <v>0</v>
      </c>
      <c r="I2400" s="193" t="str">
        <f t="shared" si="296"/>
        <v>-</v>
      </c>
      <c r="J2400" s="27" t="str">
        <f t="shared" si="297"/>
        <v>-</v>
      </c>
      <c r="K2400" s="27" t="str">
        <f t="shared" si="298"/>
        <v>-</v>
      </c>
      <c r="L2400" s="27" t="str">
        <f t="shared" si="299"/>
        <v>-</v>
      </c>
      <c r="M2400" s="27" t="str">
        <f t="shared" si="300"/>
        <v>-</v>
      </c>
      <c r="N2400" s="28">
        <f t="shared" si="301"/>
        <v>0</v>
      </c>
      <c r="O2400" s="28">
        <f t="shared" si="303"/>
        <v>0</v>
      </c>
      <c r="P2400" s="1" t="str">
        <f t="shared" si="302"/>
        <v>no</v>
      </c>
    </row>
    <row r="2401" spans="1:16" x14ac:dyDescent="0.25">
      <c r="A2401" s="6">
        <f>'4.OVTA Sites-Transects'!B2407</f>
        <v>0</v>
      </c>
      <c r="B2401" s="6">
        <f>'4.OVTA Sites-Transects'!C2407</f>
        <v>0</v>
      </c>
      <c r="C2401" s="6">
        <f>'4.OVTA Sites-Transects'!D2407</f>
        <v>0</v>
      </c>
      <c r="D2401" s="1">
        <f>'4.OVTA Sites-Transects'!E2407</f>
        <v>0</v>
      </c>
      <c r="E2401" s="1">
        <f>'4.OVTA Sites-Transects'!G2407</f>
        <v>0</v>
      </c>
      <c r="F2401" s="1">
        <f>'4.OVTA Sites-Transects'!F2407</f>
        <v>0</v>
      </c>
      <c r="G2401" s="6">
        <f>'4.OVTA Sites-Transects'!H2407</f>
        <v>0</v>
      </c>
      <c r="H2401" s="6">
        <f>'4.OVTA Sites-Transects'!I2407</f>
        <v>0</v>
      </c>
      <c r="I2401" s="193" t="str">
        <f t="shared" si="296"/>
        <v>-</v>
      </c>
      <c r="J2401" s="27" t="str">
        <f t="shared" si="297"/>
        <v>-</v>
      </c>
      <c r="K2401" s="27" t="str">
        <f t="shared" si="298"/>
        <v>-</v>
      </c>
      <c r="L2401" s="27" t="str">
        <f t="shared" si="299"/>
        <v>-</v>
      </c>
      <c r="M2401" s="27" t="str">
        <f t="shared" si="300"/>
        <v>-</v>
      </c>
      <c r="N2401" s="28">
        <f t="shared" si="301"/>
        <v>0</v>
      </c>
      <c r="O2401" s="28">
        <f t="shared" si="303"/>
        <v>0</v>
      </c>
      <c r="P2401" s="1" t="str">
        <f t="shared" si="302"/>
        <v>no</v>
      </c>
    </row>
    <row r="2402" spans="1:16" x14ac:dyDescent="0.25">
      <c r="A2402" s="6">
        <f>'4.OVTA Sites-Transects'!B2408</f>
        <v>0</v>
      </c>
      <c r="B2402" s="6">
        <f>'4.OVTA Sites-Transects'!C2408</f>
        <v>0</v>
      </c>
      <c r="C2402" s="6">
        <f>'4.OVTA Sites-Transects'!D2408</f>
        <v>0</v>
      </c>
      <c r="D2402" s="1">
        <f>'4.OVTA Sites-Transects'!E2408</f>
        <v>0</v>
      </c>
      <c r="E2402" s="1">
        <f>'4.OVTA Sites-Transects'!G2408</f>
        <v>0</v>
      </c>
      <c r="F2402" s="1">
        <f>'4.OVTA Sites-Transects'!F2408</f>
        <v>0</v>
      </c>
      <c r="G2402" s="6">
        <f>'4.OVTA Sites-Transects'!H2408</f>
        <v>0</v>
      </c>
      <c r="H2402" s="6">
        <f>'4.OVTA Sites-Transects'!I2408</f>
        <v>0</v>
      </c>
      <c r="I2402" s="193" t="str">
        <f t="shared" si="296"/>
        <v>-</v>
      </c>
      <c r="J2402" s="27" t="str">
        <f t="shared" si="297"/>
        <v>-</v>
      </c>
      <c r="K2402" s="27" t="str">
        <f t="shared" si="298"/>
        <v>-</v>
      </c>
      <c r="L2402" s="27" t="str">
        <f t="shared" si="299"/>
        <v>-</v>
      </c>
      <c r="M2402" s="27" t="str">
        <f t="shared" si="300"/>
        <v>-</v>
      </c>
      <c r="N2402" s="28">
        <f t="shared" si="301"/>
        <v>0</v>
      </c>
      <c r="O2402" s="28">
        <f t="shared" si="303"/>
        <v>0</v>
      </c>
      <c r="P2402" s="1" t="str">
        <f t="shared" si="302"/>
        <v>no</v>
      </c>
    </row>
    <row r="2403" spans="1:16" x14ac:dyDescent="0.25">
      <c r="A2403" s="6">
        <f>'4.OVTA Sites-Transects'!B2409</f>
        <v>0</v>
      </c>
      <c r="B2403" s="6">
        <f>'4.OVTA Sites-Transects'!C2409</f>
        <v>0</v>
      </c>
      <c r="C2403" s="6">
        <f>'4.OVTA Sites-Transects'!D2409</f>
        <v>0</v>
      </c>
      <c r="D2403" s="1">
        <f>'4.OVTA Sites-Transects'!E2409</f>
        <v>0</v>
      </c>
      <c r="E2403" s="1">
        <f>'4.OVTA Sites-Transects'!G2409</f>
        <v>0</v>
      </c>
      <c r="F2403" s="1">
        <f>'4.OVTA Sites-Transects'!F2409</f>
        <v>0</v>
      </c>
      <c r="G2403" s="6">
        <f>'4.OVTA Sites-Transects'!H2409</f>
        <v>0</v>
      </c>
      <c r="H2403" s="6">
        <f>'4.OVTA Sites-Transects'!I2409</f>
        <v>0</v>
      </c>
      <c r="I2403" s="193" t="str">
        <f t="shared" si="296"/>
        <v>-</v>
      </c>
      <c r="J2403" s="27" t="str">
        <f t="shared" si="297"/>
        <v>-</v>
      </c>
      <c r="K2403" s="27" t="str">
        <f t="shared" si="298"/>
        <v>-</v>
      </c>
      <c r="L2403" s="27" t="str">
        <f t="shared" si="299"/>
        <v>-</v>
      </c>
      <c r="M2403" s="27" t="str">
        <f t="shared" si="300"/>
        <v>-</v>
      </c>
      <c r="N2403" s="28">
        <f t="shared" si="301"/>
        <v>0</v>
      </c>
      <c r="O2403" s="28">
        <f t="shared" si="303"/>
        <v>0</v>
      </c>
      <c r="P2403" s="1" t="str">
        <f t="shared" si="302"/>
        <v>no</v>
      </c>
    </row>
    <row r="2404" spans="1:16" x14ac:dyDescent="0.25">
      <c r="A2404" s="6">
        <f>'4.OVTA Sites-Transects'!B2410</f>
        <v>0</v>
      </c>
      <c r="B2404" s="6">
        <f>'4.OVTA Sites-Transects'!C2410</f>
        <v>0</v>
      </c>
      <c r="C2404" s="6">
        <f>'4.OVTA Sites-Transects'!D2410</f>
        <v>0</v>
      </c>
      <c r="D2404" s="1">
        <f>'4.OVTA Sites-Transects'!E2410</f>
        <v>0</v>
      </c>
      <c r="E2404" s="1">
        <f>'4.OVTA Sites-Transects'!G2410</f>
        <v>0</v>
      </c>
      <c r="F2404" s="1">
        <f>'4.OVTA Sites-Transects'!F2410</f>
        <v>0</v>
      </c>
      <c r="G2404" s="6">
        <f>'4.OVTA Sites-Transects'!H2410</f>
        <v>0</v>
      </c>
      <c r="H2404" s="6">
        <f>'4.OVTA Sites-Transects'!I2410</f>
        <v>0</v>
      </c>
      <c r="I2404" s="193" t="str">
        <f t="shared" si="296"/>
        <v>-</v>
      </c>
      <c r="J2404" s="27" t="str">
        <f t="shared" si="297"/>
        <v>-</v>
      </c>
      <c r="K2404" s="27" t="str">
        <f t="shared" si="298"/>
        <v>-</v>
      </c>
      <c r="L2404" s="27" t="str">
        <f t="shared" si="299"/>
        <v>-</v>
      </c>
      <c r="M2404" s="27" t="str">
        <f t="shared" si="300"/>
        <v>-</v>
      </c>
      <c r="N2404" s="28">
        <f t="shared" si="301"/>
        <v>0</v>
      </c>
      <c r="O2404" s="28">
        <f t="shared" si="303"/>
        <v>0</v>
      </c>
      <c r="P2404" s="1" t="str">
        <f t="shared" si="302"/>
        <v>no</v>
      </c>
    </row>
    <row r="2405" spans="1:16" x14ac:dyDescent="0.25">
      <c r="A2405" s="6">
        <f>'4.OVTA Sites-Transects'!B2411</f>
        <v>0</v>
      </c>
      <c r="B2405" s="6">
        <f>'4.OVTA Sites-Transects'!C2411</f>
        <v>0</v>
      </c>
      <c r="C2405" s="6">
        <f>'4.OVTA Sites-Transects'!D2411</f>
        <v>0</v>
      </c>
      <c r="D2405" s="1">
        <f>'4.OVTA Sites-Transects'!E2411</f>
        <v>0</v>
      </c>
      <c r="E2405" s="1">
        <f>'4.OVTA Sites-Transects'!G2411</f>
        <v>0</v>
      </c>
      <c r="F2405" s="1">
        <f>'4.OVTA Sites-Transects'!F2411</f>
        <v>0</v>
      </c>
      <c r="G2405" s="6">
        <f>'4.OVTA Sites-Transects'!H2411</f>
        <v>0</v>
      </c>
      <c r="H2405" s="6">
        <f>'4.OVTA Sites-Transects'!I2411</f>
        <v>0</v>
      </c>
      <c r="I2405" s="193" t="str">
        <f t="shared" si="296"/>
        <v>-</v>
      </c>
      <c r="J2405" s="27" t="str">
        <f t="shared" si="297"/>
        <v>-</v>
      </c>
      <c r="K2405" s="27" t="str">
        <f t="shared" si="298"/>
        <v>-</v>
      </c>
      <c r="L2405" s="27" t="str">
        <f t="shared" si="299"/>
        <v>-</v>
      </c>
      <c r="M2405" s="27" t="str">
        <f t="shared" si="300"/>
        <v>-</v>
      </c>
      <c r="N2405" s="28">
        <f t="shared" si="301"/>
        <v>0</v>
      </c>
      <c r="O2405" s="28">
        <f t="shared" si="303"/>
        <v>0</v>
      </c>
      <c r="P2405" s="1" t="str">
        <f t="shared" si="302"/>
        <v>no</v>
      </c>
    </row>
    <row r="2406" spans="1:16" x14ac:dyDescent="0.25">
      <c r="A2406" s="6">
        <f>'4.OVTA Sites-Transects'!B2412</f>
        <v>0</v>
      </c>
      <c r="B2406" s="6">
        <f>'4.OVTA Sites-Transects'!C2412</f>
        <v>0</v>
      </c>
      <c r="C2406" s="6">
        <f>'4.OVTA Sites-Transects'!D2412</f>
        <v>0</v>
      </c>
      <c r="D2406" s="1">
        <f>'4.OVTA Sites-Transects'!E2412</f>
        <v>0</v>
      </c>
      <c r="E2406" s="1">
        <f>'4.OVTA Sites-Transects'!G2412</f>
        <v>0</v>
      </c>
      <c r="F2406" s="1">
        <f>'4.OVTA Sites-Transects'!F2412</f>
        <v>0</v>
      </c>
      <c r="G2406" s="6">
        <f>'4.OVTA Sites-Transects'!H2412</f>
        <v>0</v>
      </c>
      <c r="H2406" s="6">
        <f>'4.OVTA Sites-Transects'!I2412</f>
        <v>0</v>
      </c>
      <c r="I2406" s="193" t="str">
        <f t="shared" si="296"/>
        <v>-</v>
      </c>
      <c r="J2406" s="27" t="str">
        <f t="shared" si="297"/>
        <v>-</v>
      </c>
      <c r="K2406" s="27" t="str">
        <f t="shared" si="298"/>
        <v>-</v>
      </c>
      <c r="L2406" s="27" t="str">
        <f t="shared" si="299"/>
        <v>-</v>
      </c>
      <c r="M2406" s="27" t="str">
        <f t="shared" si="300"/>
        <v>-</v>
      </c>
      <c r="N2406" s="28">
        <f t="shared" si="301"/>
        <v>0</v>
      </c>
      <c r="O2406" s="28">
        <f t="shared" si="303"/>
        <v>0</v>
      </c>
      <c r="P2406" s="1" t="str">
        <f t="shared" si="302"/>
        <v>no</v>
      </c>
    </row>
    <row r="2407" spans="1:16" x14ac:dyDescent="0.25">
      <c r="A2407" s="6">
        <f>'4.OVTA Sites-Transects'!B2413</f>
        <v>0</v>
      </c>
      <c r="B2407" s="6">
        <f>'4.OVTA Sites-Transects'!C2413</f>
        <v>0</v>
      </c>
      <c r="C2407" s="6">
        <f>'4.OVTA Sites-Transects'!D2413</f>
        <v>0</v>
      </c>
      <c r="D2407" s="1">
        <f>'4.OVTA Sites-Transects'!E2413</f>
        <v>0</v>
      </c>
      <c r="E2407" s="1">
        <f>'4.OVTA Sites-Transects'!G2413</f>
        <v>0</v>
      </c>
      <c r="F2407" s="1">
        <f>'4.OVTA Sites-Transects'!F2413</f>
        <v>0</v>
      </c>
      <c r="G2407" s="6">
        <f>'4.OVTA Sites-Transects'!H2413</f>
        <v>0</v>
      </c>
      <c r="H2407" s="6">
        <f>'4.OVTA Sites-Transects'!I2413</f>
        <v>0</v>
      </c>
      <c r="I2407" s="193" t="str">
        <f t="shared" si="296"/>
        <v>-</v>
      </c>
      <c r="J2407" s="27" t="str">
        <f t="shared" si="297"/>
        <v>-</v>
      </c>
      <c r="K2407" s="27" t="str">
        <f t="shared" si="298"/>
        <v>-</v>
      </c>
      <c r="L2407" s="27" t="str">
        <f t="shared" si="299"/>
        <v>-</v>
      </c>
      <c r="M2407" s="27" t="str">
        <f t="shared" si="300"/>
        <v>-</v>
      </c>
      <c r="N2407" s="28">
        <f t="shared" si="301"/>
        <v>0</v>
      </c>
      <c r="O2407" s="28">
        <f t="shared" si="303"/>
        <v>0</v>
      </c>
      <c r="P2407" s="1" t="str">
        <f t="shared" si="302"/>
        <v>no</v>
      </c>
    </row>
    <row r="2408" spans="1:16" x14ac:dyDescent="0.25">
      <c r="A2408" s="6">
        <f>'4.OVTA Sites-Transects'!B2414</f>
        <v>0</v>
      </c>
      <c r="B2408" s="6">
        <f>'4.OVTA Sites-Transects'!C2414</f>
        <v>0</v>
      </c>
      <c r="C2408" s="6">
        <f>'4.OVTA Sites-Transects'!D2414</f>
        <v>0</v>
      </c>
      <c r="D2408" s="1">
        <f>'4.OVTA Sites-Transects'!E2414</f>
        <v>0</v>
      </c>
      <c r="E2408" s="1">
        <f>'4.OVTA Sites-Transects'!G2414</f>
        <v>0</v>
      </c>
      <c r="F2408" s="1">
        <f>'4.OVTA Sites-Transects'!F2414</f>
        <v>0</v>
      </c>
      <c r="G2408" s="6">
        <f>'4.OVTA Sites-Transects'!H2414</f>
        <v>0</v>
      </c>
      <c r="H2408" s="6">
        <f>'4.OVTA Sites-Transects'!I2414</f>
        <v>0</v>
      </c>
      <c r="I2408" s="193" t="str">
        <f t="shared" si="296"/>
        <v>-</v>
      </c>
      <c r="J2408" s="27" t="str">
        <f t="shared" si="297"/>
        <v>-</v>
      </c>
      <c r="K2408" s="27" t="str">
        <f t="shared" si="298"/>
        <v>-</v>
      </c>
      <c r="L2408" s="27" t="str">
        <f t="shared" si="299"/>
        <v>-</v>
      </c>
      <c r="M2408" s="27" t="str">
        <f t="shared" si="300"/>
        <v>-</v>
      </c>
      <c r="N2408" s="28">
        <f t="shared" si="301"/>
        <v>0</v>
      </c>
      <c r="O2408" s="28">
        <f t="shared" si="303"/>
        <v>0</v>
      </c>
      <c r="P2408" s="1" t="str">
        <f t="shared" si="302"/>
        <v>no</v>
      </c>
    </row>
    <row r="2409" spans="1:16" x14ac:dyDescent="0.25">
      <c r="A2409" s="6">
        <f>'4.OVTA Sites-Transects'!B2415</f>
        <v>0</v>
      </c>
      <c r="B2409" s="6">
        <f>'4.OVTA Sites-Transects'!C2415</f>
        <v>0</v>
      </c>
      <c r="C2409" s="6">
        <f>'4.OVTA Sites-Transects'!D2415</f>
        <v>0</v>
      </c>
      <c r="D2409" s="1">
        <f>'4.OVTA Sites-Transects'!E2415</f>
        <v>0</v>
      </c>
      <c r="E2409" s="1">
        <f>'4.OVTA Sites-Transects'!G2415</f>
        <v>0</v>
      </c>
      <c r="F2409" s="1">
        <f>'4.OVTA Sites-Transects'!F2415</f>
        <v>0</v>
      </c>
      <c r="G2409" s="6">
        <f>'4.OVTA Sites-Transects'!H2415</f>
        <v>0</v>
      </c>
      <c r="H2409" s="6">
        <f>'4.OVTA Sites-Transects'!I2415</f>
        <v>0</v>
      </c>
      <c r="I2409" s="193" t="str">
        <f t="shared" si="296"/>
        <v>-</v>
      </c>
      <c r="J2409" s="27" t="str">
        <f t="shared" si="297"/>
        <v>-</v>
      </c>
      <c r="K2409" s="27" t="str">
        <f t="shared" si="298"/>
        <v>-</v>
      </c>
      <c r="L2409" s="27" t="str">
        <f t="shared" si="299"/>
        <v>-</v>
      </c>
      <c r="M2409" s="27" t="str">
        <f t="shared" si="300"/>
        <v>-</v>
      </c>
      <c r="N2409" s="28">
        <f t="shared" si="301"/>
        <v>0</v>
      </c>
      <c r="O2409" s="28">
        <f t="shared" si="303"/>
        <v>0</v>
      </c>
      <c r="P2409" s="1" t="str">
        <f t="shared" si="302"/>
        <v>no</v>
      </c>
    </row>
    <row r="2410" spans="1:16" x14ac:dyDescent="0.25">
      <c r="A2410" s="6">
        <f>'4.OVTA Sites-Transects'!B2416</f>
        <v>0</v>
      </c>
      <c r="B2410" s="6">
        <f>'4.OVTA Sites-Transects'!C2416</f>
        <v>0</v>
      </c>
      <c r="C2410" s="6">
        <f>'4.OVTA Sites-Transects'!D2416</f>
        <v>0</v>
      </c>
      <c r="D2410" s="1">
        <f>'4.OVTA Sites-Transects'!E2416</f>
        <v>0</v>
      </c>
      <c r="E2410" s="1">
        <f>'4.OVTA Sites-Transects'!G2416</f>
        <v>0</v>
      </c>
      <c r="F2410" s="1">
        <f>'4.OVTA Sites-Transects'!F2416</f>
        <v>0</v>
      </c>
      <c r="G2410" s="6">
        <f>'4.OVTA Sites-Transects'!H2416</f>
        <v>0</v>
      </c>
      <c r="H2410" s="6">
        <f>'4.OVTA Sites-Transects'!I2416</f>
        <v>0</v>
      </c>
      <c r="I2410" s="193" t="str">
        <f t="shared" si="296"/>
        <v>-</v>
      </c>
      <c r="J2410" s="27" t="str">
        <f t="shared" si="297"/>
        <v>-</v>
      </c>
      <c r="K2410" s="27" t="str">
        <f t="shared" si="298"/>
        <v>-</v>
      </c>
      <c r="L2410" s="27" t="str">
        <f t="shared" si="299"/>
        <v>-</v>
      </c>
      <c r="M2410" s="27" t="str">
        <f t="shared" si="300"/>
        <v>-</v>
      </c>
      <c r="N2410" s="28">
        <f t="shared" si="301"/>
        <v>0</v>
      </c>
      <c r="O2410" s="28">
        <f t="shared" si="303"/>
        <v>0</v>
      </c>
      <c r="P2410" s="1" t="str">
        <f t="shared" si="302"/>
        <v>no</v>
      </c>
    </row>
    <row r="2411" spans="1:16" x14ac:dyDescent="0.25">
      <c r="A2411" s="6">
        <f>'4.OVTA Sites-Transects'!B2417</f>
        <v>0</v>
      </c>
      <c r="B2411" s="6">
        <f>'4.OVTA Sites-Transects'!C2417</f>
        <v>0</v>
      </c>
      <c r="C2411" s="6">
        <f>'4.OVTA Sites-Transects'!D2417</f>
        <v>0</v>
      </c>
      <c r="D2411" s="1">
        <f>'4.OVTA Sites-Transects'!E2417</f>
        <v>0</v>
      </c>
      <c r="E2411" s="1">
        <f>'4.OVTA Sites-Transects'!G2417</f>
        <v>0</v>
      </c>
      <c r="F2411" s="1">
        <f>'4.OVTA Sites-Transects'!F2417</f>
        <v>0</v>
      </c>
      <c r="G2411" s="6">
        <f>'4.OVTA Sites-Transects'!H2417</f>
        <v>0</v>
      </c>
      <c r="H2411" s="6">
        <f>'4.OVTA Sites-Transects'!I2417</f>
        <v>0</v>
      </c>
      <c r="I2411" s="193" t="str">
        <f t="shared" si="296"/>
        <v>-</v>
      </c>
      <c r="J2411" s="27" t="str">
        <f t="shared" si="297"/>
        <v>-</v>
      </c>
      <c r="K2411" s="27" t="str">
        <f t="shared" si="298"/>
        <v>-</v>
      </c>
      <c r="L2411" s="27" t="str">
        <f t="shared" si="299"/>
        <v>-</v>
      </c>
      <c r="M2411" s="27" t="str">
        <f t="shared" si="300"/>
        <v>-</v>
      </c>
      <c r="N2411" s="28">
        <f t="shared" si="301"/>
        <v>0</v>
      </c>
      <c r="O2411" s="28">
        <f t="shared" si="303"/>
        <v>0</v>
      </c>
      <c r="P2411" s="1" t="str">
        <f t="shared" si="302"/>
        <v>no</v>
      </c>
    </row>
    <row r="2412" spans="1:16" x14ac:dyDescent="0.25">
      <c r="A2412" s="6">
        <f>'4.OVTA Sites-Transects'!B2418</f>
        <v>0</v>
      </c>
      <c r="B2412" s="6">
        <f>'4.OVTA Sites-Transects'!C2418</f>
        <v>0</v>
      </c>
      <c r="C2412" s="6">
        <f>'4.OVTA Sites-Transects'!D2418</f>
        <v>0</v>
      </c>
      <c r="D2412" s="1">
        <f>'4.OVTA Sites-Transects'!E2418</f>
        <v>0</v>
      </c>
      <c r="E2412" s="1">
        <f>'4.OVTA Sites-Transects'!G2418</f>
        <v>0</v>
      </c>
      <c r="F2412" s="1">
        <f>'4.OVTA Sites-Transects'!F2418</f>
        <v>0</v>
      </c>
      <c r="G2412" s="6">
        <f>'4.OVTA Sites-Transects'!H2418</f>
        <v>0</v>
      </c>
      <c r="H2412" s="6">
        <f>'4.OVTA Sites-Transects'!I2418</f>
        <v>0</v>
      </c>
      <c r="I2412" s="193" t="str">
        <f t="shared" si="296"/>
        <v>-</v>
      </c>
      <c r="J2412" s="27" t="str">
        <f t="shared" si="297"/>
        <v>-</v>
      </c>
      <c r="K2412" s="27" t="str">
        <f t="shared" si="298"/>
        <v>-</v>
      </c>
      <c r="L2412" s="27" t="str">
        <f t="shared" si="299"/>
        <v>-</v>
      </c>
      <c r="M2412" s="27" t="str">
        <f t="shared" si="300"/>
        <v>-</v>
      </c>
      <c r="N2412" s="28">
        <f t="shared" si="301"/>
        <v>0</v>
      </c>
      <c r="O2412" s="28">
        <f t="shared" si="303"/>
        <v>0</v>
      </c>
      <c r="P2412" s="1" t="str">
        <f t="shared" si="302"/>
        <v>no</v>
      </c>
    </row>
    <row r="2413" spans="1:16" x14ac:dyDescent="0.25">
      <c r="A2413" s="6">
        <f>'4.OVTA Sites-Transects'!B2419</f>
        <v>0</v>
      </c>
      <c r="B2413" s="6">
        <f>'4.OVTA Sites-Transects'!C2419</f>
        <v>0</v>
      </c>
      <c r="C2413" s="6">
        <f>'4.OVTA Sites-Transects'!D2419</f>
        <v>0</v>
      </c>
      <c r="D2413" s="1">
        <f>'4.OVTA Sites-Transects'!E2419</f>
        <v>0</v>
      </c>
      <c r="E2413" s="1">
        <f>'4.OVTA Sites-Transects'!G2419</f>
        <v>0</v>
      </c>
      <c r="F2413" s="1">
        <f>'4.OVTA Sites-Transects'!F2419</f>
        <v>0</v>
      </c>
      <c r="G2413" s="6">
        <f>'4.OVTA Sites-Transects'!H2419</f>
        <v>0</v>
      </c>
      <c r="H2413" s="6">
        <f>'4.OVTA Sites-Transects'!I2419</f>
        <v>0</v>
      </c>
      <c r="I2413" s="193" t="str">
        <f t="shared" si="296"/>
        <v>-</v>
      </c>
      <c r="J2413" s="27" t="str">
        <f t="shared" si="297"/>
        <v>-</v>
      </c>
      <c r="K2413" s="27" t="str">
        <f t="shared" si="298"/>
        <v>-</v>
      </c>
      <c r="L2413" s="27" t="str">
        <f t="shared" si="299"/>
        <v>-</v>
      </c>
      <c r="M2413" s="27" t="str">
        <f t="shared" si="300"/>
        <v>-</v>
      </c>
      <c r="N2413" s="28">
        <f t="shared" si="301"/>
        <v>0</v>
      </c>
      <c r="O2413" s="28">
        <f t="shared" si="303"/>
        <v>0</v>
      </c>
      <c r="P2413" s="1" t="str">
        <f t="shared" si="302"/>
        <v>no</v>
      </c>
    </row>
    <row r="2414" spans="1:16" x14ac:dyDescent="0.25">
      <c r="A2414" s="6">
        <f>'4.OVTA Sites-Transects'!B2420</f>
        <v>0</v>
      </c>
      <c r="B2414" s="6">
        <f>'4.OVTA Sites-Transects'!C2420</f>
        <v>0</v>
      </c>
      <c r="C2414" s="6">
        <f>'4.OVTA Sites-Transects'!D2420</f>
        <v>0</v>
      </c>
      <c r="D2414" s="1">
        <f>'4.OVTA Sites-Transects'!E2420</f>
        <v>0</v>
      </c>
      <c r="E2414" s="1">
        <f>'4.OVTA Sites-Transects'!G2420</f>
        <v>0</v>
      </c>
      <c r="F2414" s="1">
        <f>'4.OVTA Sites-Transects'!F2420</f>
        <v>0</v>
      </c>
      <c r="G2414" s="6">
        <f>'4.OVTA Sites-Transects'!H2420</f>
        <v>0</v>
      </c>
      <c r="H2414" s="6">
        <f>'4.OVTA Sites-Transects'!I2420</f>
        <v>0</v>
      </c>
      <c r="I2414" s="193" t="str">
        <f t="shared" si="296"/>
        <v>-</v>
      </c>
      <c r="J2414" s="27" t="str">
        <f t="shared" si="297"/>
        <v>-</v>
      </c>
      <c r="K2414" s="27" t="str">
        <f t="shared" si="298"/>
        <v>-</v>
      </c>
      <c r="L2414" s="27" t="str">
        <f t="shared" si="299"/>
        <v>-</v>
      </c>
      <c r="M2414" s="27" t="str">
        <f t="shared" si="300"/>
        <v>-</v>
      </c>
      <c r="N2414" s="28">
        <f t="shared" si="301"/>
        <v>0</v>
      </c>
      <c r="O2414" s="28">
        <f t="shared" si="303"/>
        <v>0</v>
      </c>
      <c r="P2414" s="1" t="str">
        <f t="shared" si="302"/>
        <v>no</v>
      </c>
    </row>
    <row r="2415" spans="1:16" x14ac:dyDescent="0.25">
      <c r="A2415" s="6">
        <f>'4.OVTA Sites-Transects'!B2421</f>
        <v>0</v>
      </c>
      <c r="B2415" s="6">
        <f>'4.OVTA Sites-Transects'!C2421</f>
        <v>0</v>
      </c>
      <c r="C2415" s="6">
        <f>'4.OVTA Sites-Transects'!D2421</f>
        <v>0</v>
      </c>
      <c r="D2415" s="1">
        <f>'4.OVTA Sites-Transects'!E2421</f>
        <v>0</v>
      </c>
      <c r="E2415" s="1">
        <f>'4.OVTA Sites-Transects'!G2421</f>
        <v>0</v>
      </c>
      <c r="F2415" s="1">
        <f>'4.OVTA Sites-Transects'!F2421</f>
        <v>0</v>
      </c>
      <c r="G2415" s="6">
        <f>'4.OVTA Sites-Transects'!H2421</f>
        <v>0</v>
      </c>
      <c r="H2415" s="6">
        <f>'4.OVTA Sites-Transects'!I2421</f>
        <v>0</v>
      </c>
      <c r="I2415" s="193" t="str">
        <f t="shared" si="296"/>
        <v>-</v>
      </c>
      <c r="J2415" s="27" t="str">
        <f t="shared" si="297"/>
        <v>-</v>
      </c>
      <c r="K2415" s="27" t="str">
        <f t="shared" si="298"/>
        <v>-</v>
      </c>
      <c r="L2415" s="27" t="str">
        <f t="shared" si="299"/>
        <v>-</v>
      </c>
      <c r="M2415" s="27" t="str">
        <f t="shared" si="300"/>
        <v>-</v>
      </c>
      <c r="N2415" s="28">
        <f t="shared" si="301"/>
        <v>0</v>
      </c>
      <c r="O2415" s="28">
        <f t="shared" si="303"/>
        <v>0</v>
      </c>
      <c r="P2415" s="1" t="str">
        <f t="shared" si="302"/>
        <v>no</v>
      </c>
    </row>
    <row r="2416" spans="1:16" x14ac:dyDescent="0.25">
      <c r="A2416" s="6">
        <f>'4.OVTA Sites-Transects'!B2422</f>
        <v>0</v>
      </c>
      <c r="B2416" s="6">
        <f>'4.OVTA Sites-Transects'!C2422</f>
        <v>0</v>
      </c>
      <c r="C2416" s="6">
        <f>'4.OVTA Sites-Transects'!D2422</f>
        <v>0</v>
      </c>
      <c r="D2416" s="1">
        <f>'4.OVTA Sites-Transects'!E2422</f>
        <v>0</v>
      </c>
      <c r="E2416" s="1">
        <f>'4.OVTA Sites-Transects'!G2422</f>
        <v>0</v>
      </c>
      <c r="F2416" s="1">
        <f>'4.OVTA Sites-Transects'!F2422</f>
        <v>0</v>
      </c>
      <c r="G2416" s="6">
        <f>'4.OVTA Sites-Transects'!H2422</f>
        <v>0</v>
      </c>
      <c r="H2416" s="6">
        <f>'4.OVTA Sites-Transects'!I2422</f>
        <v>0</v>
      </c>
      <c r="I2416" s="193" t="str">
        <f t="shared" si="296"/>
        <v>-</v>
      </c>
      <c r="J2416" s="27" t="str">
        <f t="shared" si="297"/>
        <v>-</v>
      </c>
      <c r="K2416" s="27" t="str">
        <f t="shared" si="298"/>
        <v>-</v>
      </c>
      <c r="L2416" s="27" t="str">
        <f t="shared" si="299"/>
        <v>-</v>
      </c>
      <c r="M2416" s="27" t="str">
        <f t="shared" si="300"/>
        <v>-</v>
      </c>
      <c r="N2416" s="28">
        <f t="shared" si="301"/>
        <v>0</v>
      </c>
      <c r="O2416" s="28">
        <f t="shared" si="303"/>
        <v>0</v>
      </c>
      <c r="P2416" s="1" t="str">
        <f t="shared" si="302"/>
        <v>no</v>
      </c>
    </row>
    <row r="2417" spans="1:16" x14ac:dyDescent="0.25">
      <c r="A2417" s="6">
        <f>'4.OVTA Sites-Transects'!B2423</f>
        <v>0</v>
      </c>
      <c r="B2417" s="6">
        <f>'4.OVTA Sites-Transects'!C2423</f>
        <v>0</v>
      </c>
      <c r="C2417" s="6">
        <f>'4.OVTA Sites-Transects'!D2423</f>
        <v>0</v>
      </c>
      <c r="D2417" s="1">
        <f>'4.OVTA Sites-Transects'!E2423</f>
        <v>0</v>
      </c>
      <c r="E2417" s="1">
        <f>'4.OVTA Sites-Transects'!G2423</f>
        <v>0</v>
      </c>
      <c r="F2417" s="1">
        <f>'4.OVTA Sites-Transects'!F2423</f>
        <v>0</v>
      </c>
      <c r="G2417" s="6">
        <f>'4.OVTA Sites-Transects'!H2423</f>
        <v>0</v>
      </c>
      <c r="H2417" s="6">
        <f>'4.OVTA Sites-Transects'!I2423</f>
        <v>0</v>
      </c>
      <c r="I2417" s="193" t="str">
        <f t="shared" si="296"/>
        <v>-</v>
      </c>
      <c r="J2417" s="27" t="str">
        <f t="shared" si="297"/>
        <v>-</v>
      </c>
      <c r="K2417" s="27" t="str">
        <f t="shared" si="298"/>
        <v>-</v>
      </c>
      <c r="L2417" s="27" t="str">
        <f t="shared" si="299"/>
        <v>-</v>
      </c>
      <c r="M2417" s="27" t="str">
        <f t="shared" si="300"/>
        <v>-</v>
      </c>
      <c r="N2417" s="28">
        <f t="shared" si="301"/>
        <v>0</v>
      </c>
      <c r="O2417" s="28">
        <f t="shared" si="303"/>
        <v>0</v>
      </c>
      <c r="P2417" s="1" t="str">
        <f t="shared" si="302"/>
        <v>no</v>
      </c>
    </row>
    <row r="2418" spans="1:16" x14ac:dyDescent="0.25">
      <c r="A2418" s="6">
        <f>'4.OVTA Sites-Transects'!B2424</f>
        <v>0</v>
      </c>
      <c r="B2418" s="6">
        <f>'4.OVTA Sites-Transects'!C2424</f>
        <v>0</v>
      </c>
      <c r="C2418" s="6">
        <f>'4.OVTA Sites-Transects'!D2424</f>
        <v>0</v>
      </c>
      <c r="D2418" s="1">
        <f>'4.OVTA Sites-Transects'!E2424</f>
        <v>0</v>
      </c>
      <c r="E2418" s="1">
        <f>'4.OVTA Sites-Transects'!G2424</f>
        <v>0</v>
      </c>
      <c r="F2418" s="1">
        <f>'4.OVTA Sites-Transects'!F2424</f>
        <v>0</v>
      </c>
      <c r="G2418" s="6">
        <f>'4.OVTA Sites-Transects'!H2424</f>
        <v>0</v>
      </c>
      <c r="H2418" s="6">
        <f>'4.OVTA Sites-Transects'!I2424</f>
        <v>0</v>
      </c>
      <c r="I2418" s="193" t="str">
        <f t="shared" si="296"/>
        <v>-</v>
      </c>
      <c r="J2418" s="27" t="str">
        <f t="shared" si="297"/>
        <v>-</v>
      </c>
      <c r="K2418" s="27" t="str">
        <f t="shared" si="298"/>
        <v>-</v>
      </c>
      <c r="L2418" s="27" t="str">
        <f t="shared" si="299"/>
        <v>-</v>
      </c>
      <c r="M2418" s="27" t="str">
        <f t="shared" si="300"/>
        <v>-</v>
      </c>
      <c r="N2418" s="28">
        <f t="shared" si="301"/>
        <v>0</v>
      </c>
      <c r="O2418" s="28">
        <f t="shared" si="303"/>
        <v>0</v>
      </c>
      <c r="P2418" s="1" t="str">
        <f t="shared" si="302"/>
        <v>no</v>
      </c>
    </row>
    <row r="2419" spans="1:16" x14ac:dyDescent="0.25">
      <c r="A2419" s="6">
        <f>'4.OVTA Sites-Transects'!B2425</f>
        <v>0</v>
      </c>
      <c r="B2419" s="6">
        <f>'4.OVTA Sites-Transects'!C2425</f>
        <v>0</v>
      </c>
      <c r="C2419" s="6">
        <f>'4.OVTA Sites-Transects'!D2425</f>
        <v>0</v>
      </c>
      <c r="D2419" s="1">
        <f>'4.OVTA Sites-Transects'!E2425</f>
        <v>0</v>
      </c>
      <c r="E2419" s="1">
        <f>'4.OVTA Sites-Transects'!G2425</f>
        <v>0</v>
      </c>
      <c r="F2419" s="1">
        <f>'4.OVTA Sites-Transects'!F2425</f>
        <v>0</v>
      </c>
      <c r="G2419" s="6">
        <f>'4.OVTA Sites-Transects'!H2425</f>
        <v>0</v>
      </c>
      <c r="H2419" s="6">
        <f>'4.OVTA Sites-Transects'!I2425</f>
        <v>0</v>
      </c>
      <c r="I2419" s="193" t="str">
        <f t="shared" si="296"/>
        <v>-</v>
      </c>
      <c r="J2419" s="27" t="str">
        <f t="shared" si="297"/>
        <v>-</v>
      </c>
      <c r="K2419" s="27" t="str">
        <f t="shared" si="298"/>
        <v>-</v>
      </c>
      <c r="L2419" s="27" t="str">
        <f t="shared" si="299"/>
        <v>-</v>
      </c>
      <c r="M2419" s="27" t="str">
        <f t="shared" si="300"/>
        <v>-</v>
      </c>
      <c r="N2419" s="28">
        <f t="shared" si="301"/>
        <v>0</v>
      </c>
      <c r="O2419" s="28">
        <f t="shared" si="303"/>
        <v>0</v>
      </c>
      <c r="P2419" s="1" t="str">
        <f t="shared" si="302"/>
        <v>no</v>
      </c>
    </row>
    <row r="2420" spans="1:16" x14ac:dyDescent="0.25">
      <c r="A2420" s="6">
        <f>'4.OVTA Sites-Transects'!B2426</f>
        <v>0</v>
      </c>
      <c r="B2420" s="6">
        <f>'4.OVTA Sites-Transects'!C2426</f>
        <v>0</v>
      </c>
      <c r="C2420" s="6">
        <f>'4.OVTA Sites-Transects'!D2426</f>
        <v>0</v>
      </c>
      <c r="D2420" s="1">
        <f>'4.OVTA Sites-Transects'!E2426</f>
        <v>0</v>
      </c>
      <c r="E2420" s="1">
        <f>'4.OVTA Sites-Transects'!G2426</f>
        <v>0</v>
      </c>
      <c r="F2420" s="1">
        <f>'4.OVTA Sites-Transects'!F2426</f>
        <v>0</v>
      </c>
      <c r="G2420" s="6">
        <f>'4.OVTA Sites-Transects'!H2426</f>
        <v>0</v>
      </c>
      <c r="H2420" s="6">
        <f>'4.OVTA Sites-Transects'!I2426</f>
        <v>0</v>
      </c>
      <c r="I2420" s="193" t="str">
        <f t="shared" si="296"/>
        <v>-</v>
      </c>
      <c r="J2420" s="27" t="str">
        <f t="shared" si="297"/>
        <v>-</v>
      </c>
      <c r="K2420" s="27" t="str">
        <f t="shared" si="298"/>
        <v>-</v>
      </c>
      <c r="L2420" s="27" t="str">
        <f t="shared" si="299"/>
        <v>-</v>
      </c>
      <c r="M2420" s="27" t="str">
        <f t="shared" si="300"/>
        <v>-</v>
      </c>
      <c r="N2420" s="28">
        <f t="shared" si="301"/>
        <v>0</v>
      </c>
      <c r="O2420" s="28">
        <f t="shared" si="303"/>
        <v>0</v>
      </c>
      <c r="P2420" s="1" t="str">
        <f t="shared" si="302"/>
        <v>no</v>
      </c>
    </row>
    <row r="2421" spans="1:16" x14ac:dyDescent="0.25">
      <c r="A2421" s="6">
        <f>'4.OVTA Sites-Transects'!B2427</f>
        <v>0</v>
      </c>
      <c r="B2421" s="6">
        <f>'4.OVTA Sites-Transects'!C2427</f>
        <v>0</v>
      </c>
      <c r="C2421" s="6">
        <f>'4.OVTA Sites-Transects'!D2427</f>
        <v>0</v>
      </c>
      <c r="D2421" s="1">
        <f>'4.OVTA Sites-Transects'!E2427</f>
        <v>0</v>
      </c>
      <c r="E2421" s="1">
        <f>'4.OVTA Sites-Transects'!G2427</f>
        <v>0</v>
      </c>
      <c r="F2421" s="1">
        <f>'4.OVTA Sites-Transects'!F2427</f>
        <v>0</v>
      </c>
      <c r="G2421" s="6">
        <f>'4.OVTA Sites-Transects'!H2427</f>
        <v>0</v>
      </c>
      <c r="H2421" s="6">
        <f>'4.OVTA Sites-Transects'!I2427</f>
        <v>0</v>
      </c>
      <c r="I2421" s="193" t="str">
        <f t="shared" si="296"/>
        <v>-</v>
      </c>
      <c r="J2421" s="27" t="str">
        <f t="shared" si="297"/>
        <v>-</v>
      </c>
      <c r="K2421" s="27" t="str">
        <f t="shared" si="298"/>
        <v>-</v>
      </c>
      <c r="L2421" s="27" t="str">
        <f t="shared" si="299"/>
        <v>-</v>
      </c>
      <c r="M2421" s="27" t="str">
        <f t="shared" si="300"/>
        <v>-</v>
      </c>
      <c r="N2421" s="28">
        <f t="shared" si="301"/>
        <v>0</v>
      </c>
      <c r="O2421" s="28">
        <f t="shared" si="303"/>
        <v>0</v>
      </c>
      <c r="P2421" s="1" t="str">
        <f t="shared" si="302"/>
        <v>no</v>
      </c>
    </row>
    <row r="2422" spans="1:16" x14ac:dyDescent="0.25">
      <c r="A2422" s="6">
        <f>'4.OVTA Sites-Transects'!B2428</f>
        <v>0</v>
      </c>
      <c r="B2422" s="6">
        <f>'4.OVTA Sites-Transects'!C2428</f>
        <v>0</v>
      </c>
      <c r="C2422" s="6">
        <f>'4.OVTA Sites-Transects'!D2428</f>
        <v>0</v>
      </c>
      <c r="D2422" s="1">
        <f>'4.OVTA Sites-Transects'!E2428</f>
        <v>0</v>
      </c>
      <c r="E2422" s="1">
        <f>'4.OVTA Sites-Transects'!G2428</f>
        <v>0</v>
      </c>
      <c r="F2422" s="1">
        <f>'4.OVTA Sites-Transects'!F2428</f>
        <v>0</v>
      </c>
      <c r="G2422" s="6">
        <f>'4.OVTA Sites-Transects'!H2428</f>
        <v>0</v>
      </c>
      <c r="H2422" s="6">
        <f>'4.OVTA Sites-Transects'!I2428</f>
        <v>0</v>
      </c>
      <c r="I2422" s="193" t="str">
        <f t="shared" si="296"/>
        <v>-</v>
      </c>
      <c r="J2422" s="27" t="str">
        <f t="shared" si="297"/>
        <v>-</v>
      </c>
      <c r="K2422" s="27" t="str">
        <f t="shared" si="298"/>
        <v>-</v>
      </c>
      <c r="L2422" s="27" t="str">
        <f t="shared" si="299"/>
        <v>-</v>
      </c>
      <c r="M2422" s="27" t="str">
        <f t="shared" si="300"/>
        <v>-</v>
      </c>
      <c r="N2422" s="28">
        <f t="shared" si="301"/>
        <v>0</v>
      </c>
      <c r="O2422" s="28">
        <f t="shared" si="303"/>
        <v>0</v>
      </c>
      <c r="P2422" s="1" t="str">
        <f t="shared" si="302"/>
        <v>no</v>
      </c>
    </row>
    <row r="2423" spans="1:16" x14ac:dyDescent="0.25">
      <c r="A2423" s="6">
        <f>'4.OVTA Sites-Transects'!B2429</f>
        <v>0</v>
      </c>
      <c r="B2423" s="6">
        <f>'4.OVTA Sites-Transects'!C2429</f>
        <v>0</v>
      </c>
      <c r="C2423" s="6">
        <f>'4.OVTA Sites-Transects'!D2429</f>
        <v>0</v>
      </c>
      <c r="D2423" s="1">
        <f>'4.OVTA Sites-Transects'!E2429</f>
        <v>0</v>
      </c>
      <c r="E2423" s="1">
        <f>'4.OVTA Sites-Transects'!G2429</f>
        <v>0</v>
      </c>
      <c r="F2423" s="1">
        <f>'4.OVTA Sites-Transects'!F2429</f>
        <v>0</v>
      </c>
      <c r="G2423" s="6">
        <f>'4.OVTA Sites-Transects'!H2429</f>
        <v>0</v>
      </c>
      <c r="H2423" s="6">
        <f>'4.OVTA Sites-Transects'!I2429</f>
        <v>0</v>
      </c>
      <c r="I2423" s="193" t="str">
        <f t="shared" si="296"/>
        <v>-</v>
      </c>
      <c r="J2423" s="27" t="str">
        <f t="shared" si="297"/>
        <v>-</v>
      </c>
      <c r="K2423" s="27" t="str">
        <f t="shared" si="298"/>
        <v>-</v>
      </c>
      <c r="L2423" s="27" t="str">
        <f t="shared" si="299"/>
        <v>-</v>
      </c>
      <c r="M2423" s="27" t="str">
        <f t="shared" si="300"/>
        <v>-</v>
      </c>
      <c r="N2423" s="28">
        <f t="shared" si="301"/>
        <v>0</v>
      </c>
      <c r="O2423" s="28">
        <f t="shared" si="303"/>
        <v>0</v>
      </c>
      <c r="P2423" s="1" t="str">
        <f t="shared" si="302"/>
        <v>no</v>
      </c>
    </row>
    <row r="2424" spans="1:16" x14ac:dyDescent="0.25">
      <c r="A2424" s="6">
        <f>'4.OVTA Sites-Transects'!B2430</f>
        <v>0</v>
      </c>
      <c r="B2424" s="6">
        <f>'4.OVTA Sites-Transects'!C2430</f>
        <v>0</v>
      </c>
      <c r="C2424" s="6">
        <f>'4.OVTA Sites-Transects'!D2430</f>
        <v>0</v>
      </c>
      <c r="D2424" s="1">
        <f>'4.OVTA Sites-Transects'!E2430</f>
        <v>0</v>
      </c>
      <c r="E2424" s="1">
        <f>'4.OVTA Sites-Transects'!G2430</f>
        <v>0</v>
      </c>
      <c r="F2424" s="1">
        <f>'4.OVTA Sites-Transects'!F2430</f>
        <v>0</v>
      </c>
      <c r="G2424" s="6">
        <f>'4.OVTA Sites-Transects'!H2430</f>
        <v>0</v>
      </c>
      <c r="H2424" s="6">
        <f>'4.OVTA Sites-Transects'!I2430</f>
        <v>0</v>
      </c>
      <c r="I2424" s="193" t="str">
        <f t="shared" si="296"/>
        <v>-</v>
      </c>
      <c r="J2424" s="27" t="str">
        <f t="shared" si="297"/>
        <v>-</v>
      </c>
      <c r="K2424" s="27" t="str">
        <f t="shared" si="298"/>
        <v>-</v>
      </c>
      <c r="L2424" s="27" t="str">
        <f t="shared" si="299"/>
        <v>-</v>
      </c>
      <c r="M2424" s="27" t="str">
        <f t="shared" si="300"/>
        <v>-</v>
      </c>
      <c r="N2424" s="28">
        <f t="shared" si="301"/>
        <v>0</v>
      </c>
      <c r="O2424" s="28">
        <f t="shared" si="303"/>
        <v>0</v>
      </c>
      <c r="P2424" s="1" t="str">
        <f t="shared" si="302"/>
        <v>no</v>
      </c>
    </row>
    <row r="2425" spans="1:16" x14ac:dyDescent="0.25">
      <c r="A2425" s="6">
        <f>'4.OVTA Sites-Transects'!B2431</f>
        <v>0</v>
      </c>
      <c r="B2425" s="6">
        <f>'4.OVTA Sites-Transects'!C2431</f>
        <v>0</v>
      </c>
      <c r="C2425" s="6">
        <f>'4.OVTA Sites-Transects'!D2431</f>
        <v>0</v>
      </c>
      <c r="D2425" s="1">
        <f>'4.OVTA Sites-Transects'!E2431</f>
        <v>0</v>
      </c>
      <c r="E2425" s="1">
        <f>'4.OVTA Sites-Transects'!G2431</f>
        <v>0</v>
      </c>
      <c r="F2425" s="1">
        <f>'4.OVTA Sites-Transects'!F2431</f>
        <v>0</v>
      </c>
      <c r="G2425" s="6">
        <f>'4.OVTA Sites-Transects'!H2431</f>
        <v>0</v>
      </c>
      <c r="H2425" s="6">
        <f>'4.OVTA Sites-Transects'!I2431</f>
        <v>0</v>
      </c>
      <c r="I2425" s="193" t="str">
        <f t="shared" si="296"/>
        <v>-</v>
      </c>
      <c r="J2425" s="27" t="str">
        <f t="shared" si="297"/>
        <v>-</v>
      </c>
      <c r="K2425" s="27" t="str">
        <f t="shared" si="298"/>
        <v>-</v>
      </c>
      <c r="L2425" s="27" t="str">
        <f t="shared" si="299"/>
        <v>-</v>
      </c>
      <c r="M2425" s="27" t="str">
        <f t="shared" si="300"/>
        <v>-</v>
      </c>
      <c r="N2425" s="28">
        <f t="shared" si="301"/>
        <v>0</v>
      </c>
      <c r="O2425" s="28">
        <f t="shared" si="303"/>
        <v>0</v>
      </c>
      <c r="P2425" s="1" t="str">
        <f t="shared" si="302"/>
        <v>no</v>
      </c>
    </row>
    <row r="2426" spans="1:16" x14ac:dyDescent="0.25">
      <c r="A2426" s="6">
        <f>'4.OVTA Sites-Transects'!B2432</f>
        <v>0</v>
      </c>
      <c r="B2426" s="6">
        <f>'4.OVTA Sites-Transects'!C2432</f>
        <v>0</v>
      </c>
      <c r="C2426" s="6">
        <f>'4.OVTA Sites-Transects'!D2432</f>
        <v>0</v>
      </c>
      <c r="D2426" s="1">
        <f>'4.OVTA Sites-Transects'!E2432</f>
        <v>0</v>
      </c>
      <c r="E2426" s="1">
        <f>'4.OVTA Sites-Transects'!G2432</f>
        <v>0</v>
      </c>
      <c r="F2426" s="1">
        <f>'4.OVTA Sites-Transects'!F2432</f>
        <v>0</v>
      </c>
      <c r="G2426" s="6">
        <f>'4.OVTA Sites-Transects'!H2432</f>
        <v>0</v>
      </c>
      <c r="H2426" s="6">
        <f>'4.OVTA Sites-Transects'!I2432</f>
        <v>0</v>
      </c>
      <c r="I2426" s="193" t="str">
        <f t="shared" si="296"/>
        <v>-</v>
      </c>
      <c r="J2426" s="27" t="str">
        <f t="shared" si="297"/>
        <v>-</v>
      </c>
      <c r="K2426" s="27" t="str">
        <f t="shared" si="298"/>
        <v>-</v>
      </c>
      <c r="L2426" s="27" t="str">
        <f t="shared" si="299"/>
        <v>-</v>
      </c>
      <c r="M2426" s="27" t="str">
        <f t="shared" si="300"/>
        <v>-</v>
      </c>
      <c r="N2426" s="28">
        <f t="shared" si="301"/>
        <v>0</v>
      </c>
      <c r="O2426" s="28">
        <f t="shared" si="303"/>
        <v>0</v>
      </c>
      <c r="P2426" s="1" t="str">
        <f t="shared" si="302"/>
        <v>no</v>
      </c>
    </row>
    <row r="2427" spans="1:16" x14ac:dyDescent="0.25">
      <c r="A2427" s="6">
        <f>'4.OVTA Sites-Transects'!B2433</f>
        <v>0</v>
      </c>
      <c r="B2427" s="6">
        <f>'4.OVTA Sites-Transects'!C2433</f>
        <v>0</v>
      </c>
      <c r="C2427" s="6">
        <f>'4.OVTA Sites-Transects'!D2433</f>
        <v>0</v>
      </c>
      <c r="D2427" s="1">
        <f>'4.OVTA Sites-Transects'!E2433</f>
        <v>0</v>
      </c>
      <c r="E2427" s="1">
        <f>'4.OVTA Sites-Transects'!G2433</f>
        <v>0</v>
      </c>
      <c r="F2427" s="1">
        <f>'4.OVTA Sites-Transects'!F2433</f>
        <v>0</v>
      </c>
      <c r="G2427" s="6">
        <f>'4.OVTA Sites-Transects'!H2433</f>
        <v>0</v>
      </c>
      <c r="H2427" s="6">
        <f>'4.OVTA Sites-Transects'!I2433</f>
        <v>0</v>
      </c>
      <c r="I2427" s="193" t="str">
        <f t="shared" si="296"/>
        <v>-</v>
      </c>
      <c r="J2427" s="27" t="str">
        <f t="shared" si="297"/>
        <v>-</v>
      </c>
      <c r="K2427" s="27" t="str">
        <f t="shared" si="298"/>
        <v>-</v>
      </c>
      <c r="L2427" s="27" t="str">
        <f t="shared" si="299"/>
        <v>-</v>
      </c>
      <c r="M2427" s="27" t="str">
        <f t="shared" si="300"/>
        <v>-</v>
      </c>
      <c r="N2427" s="28">
        <f t="shared" si="301"/>
        <v>0</v>
      </c>
      <c r="O2427" s="28">
        <f t="shared" si="303"/>
        <v>0</v>
      </c>
      <c r="P2427" s="1" t="str">
        <f t="shared" si="302"/>
        <v>no</v>
      </c>
    </row>
    <row r="2428" spans="1:16" x14ac:dyDescent="0.25">
      <c r="A2428" s="6">
        <f>'4.OVTA Sites-Transects'!B2434</f>
        <v>0</v>
      </c>
      <c r="B2428" s="6">
        <f>'4.OVTA Sites-Transects'!C2434</f>
        <v>0</v>
      </c>
      <c r="C2428" s="6">
        <f>'4.OVTA Sites-Transects'!D2434</f>
        <v>0</v>
      </c>
      <c r="D2428" s="1">
        <f>'4.OVTA Sites-Transects'!E2434</f>
        <v>0</v>
      </c>
      <c r="E2428" s="1">
        <f>'4.OVTA Sites-Transects'!G2434</f>
        <v>0</v>
      </c>
      <c r="F2428" s="1">
        <f>'4.OVTA Sites-Transects'!F2434</f>
        <v>0</v>
      </c>
      <c r="G2428" s="6">
        <f>'4.OVTA Sites-Transects'!H2434</f>
        <v>0</v>
      </c>
      <c r="H2428" s="6">
        <f>'4.OVTA Sites-Transects'!I2434</f>
        <v>0</v>
      </c>
      <c r="I2428" s="193" t="str">
        <f t="shared" si="296"/>
        <v>-</v>
      </c>
      <c r="J2428" s="27" t="str">
        <f t="shared" si="297"/>
        <v>-</v>
      </c>
      <c r="K2428" s="27" t="str">
        <f t="shared" si="298"/>
        <v>-</v>
      </c>
      <c r="L2428" s="27" t="str">
        <f t="shared" si="299"/>
        <v>-</v>
      </c>
      <c r="M2428" s="27" t="str">
        <f t="shared" si="300"/>
        <v>-</v>
      </c>
      <c r="N2428" s="28">
        <f t="shared" si="301"/>
        <v>0</v>
      </c>
      <c r="O2428" s="28">
        <f t="shared" si="303"/>
        <v>0</v>
      </c>
      <c r="P2428" s="1" t="str">
        <f t="shared" si="302"/>
        <v>no</v>
      </c>
    </row>
    <row r="2429" spans="1:16" x14ac:dyDescent="0.25">
      <c r="A2429" s="6">
        <f>'4.OVTA Sites-Transects'!B2435</f>
        <v>0</v>
      </c>
      <c r="B2429" s="6">
        <f>'4.OVTA Sites-Transects'!C2435</f>
        <v>0</v>
      </c>
      <c r="C2429" s="6">
        <f>'4.OVTA Sites-Transects'!D2435</f>
        <v>0</v>
      </c>
      <c r="D2429" s="1">
        <f>'4.OVTA Sites-Transects'!E2435</f>
        <v>0</v>
      </c>
      <c r="E2429" s="1">
        <f>'4.OVTA Sites-Transects'!G2435</f>
        <v>0</v>
      </c>
      <c r="F2429" s="1">
        <f>'4.OVTA Sites-Transects'!F2435</f>
        <v>0</v>
      </c>
      <c r="G2429" s="6">
        <f>'4.OVTA Sites-Transects'!H2435</f>
        <v>0</v>
      </c>
      <c r="H2429" s="6">
        <f>'4.OVTA Sites-Transects'!I2435</f>
        <v>0</v>
      </c>
      <c r="I2429" s="193" t="str">
        <f t="shared" si="296"/>
        <v>-</v>
      </c>
      <c r="J2429" s="27" t="str">
        <f t="shared" si="297"/>
        <v>-</v>
      </c>
      <c r="K2429" s="27" t="str">
        <f t="shared" si="298"/>
        <v>-</v>
      </c>
      <c r="L2429" s="27" t="str">
        <f t="shared" si="299"/>
        <v>-</v>
      </c>
      <c r="M2429" s="27" t="str">
        <f t="shared" si="300"/>
        <v>-</v>
      </c>
      <c r="N2429" s="28">
        <f t="shared" si="301"/>
        <v>0</v>
      </c>
      <c r="O2429" s="28">
        <f t="shared" si="303"/>
        <v>0</v>
      </c>
      <c r="P2429" s="1" t="str">
        <f t="shared" si="302"/>
        <v>no</v>
      </c>
    </row>
    <row r="2430" spans="1:16" x14ac:dyDescent="0.25">
      <c r="A2430" s="6">
        <f>'4.OVTA Sites-Transects'!B2436</f>
        <v>0</v>
      </c>
      <c r="B2430" s="6">
        <f>'4.OVTA Sites-Transects'!C2436</f>
        <v>0</v>
      </c>
      <c r="C2430" s="6">
        <f>'4.OVTA Sites-Transects'!D2436</f>
        <v>0</v>
      </c>
      <c r="D2430" s="1">
        <f>'4.OVTA Sites-Transects'!E2436</f>
        <v>0</v>
      </c>
      <c r="E2430" s="1">
        <f>'4.OVTA Sites-Transects'!G2436</f>
        <v>0</v>
      </c>
      <c r="F2430" s="1">
        <f>'4.OVTA Sites-Transects'!F2436</f>
        <v>0</v>
      </c>
      <c r="G2430" s="6">
        <f>'4.OVTA Sites-Transects'!H2436</f>
        <v>0</v>
      </c>
      <c r="H2430" s="6">
        <f>'4.OVTA Sites-Transects'!I2436</f>
        <v>0</v>
      </c>
      <c r="I2430" s="193" t="str">
        <f t="shared" si="296"/>
        <v>-</v>
      </c>
      <c r="J2430" s="27" t="str">
        <f t="shared" si="297"/>
        <v>-</v>
      </c>
      <c r="K2430" s="27" t="str">
        <f t="shared" si="298"/>
        <v>-</v>
      </c>
      <c r="L2430" s="27" t="str">
        <f t="shared" si="299"/>
        <v>-</v>
      </c>
      <c r="M2430" s="27" t="str">
        <f t="shared" si="300"/>
        <v>-</v>
      </c>
      <c r="N2430" s="28">
        <f t="shared" si="301"/>
        <v>0</v>
      </c>
      <c r="O2430" s="28">
        <f t="shared" si="303"/>
        <v>0</v>
      </c>
      <c r="P2430" s="1" t="str">
        <f t="shared" si="302"/>
        <v>no</v>
      </c>
    </row>
    <row r="2431" spans="1:16" x14ac:dyDescent="0.25">
      <c r="A2431" s="6">
        <f>'4.OVTA Sites-Transects'!B2437</f>
        <v>0</v>
      </c>
      <c r="B2431" s="6">
        <f>'4.OVTA Sites-Transects'!C2437</f>
        <v>0</v>
      </c>
      <c r="C2431" s="6">
        <f>'4.OVTA Sites-Transects'!D2437</f>
        <v>0</v>
      </c>
      <c r="D2431" s="1">
        <f>'4.OVTA Sites-Transects'!E2437</f>
        <v>0</v>
      </c>
      <c r="E2431" s="1">
        <f>'4.OVTA Sites-Transects'!G2437</f>
        <v>0</v>
      </c>
      <c r="F2431" s="1">
        <f>'4.OVTA Sites-Transects'!F2437</f>
        <v>0</v>
      </c>
      <c r="G2431" s="6">
        <f>'4.OVTA Sites-Transects'!H2437</f>
        <v>0</v>
      </c>
      <c r="H2431" s="6">
        <f>'4.OVTA Sites-Transects'!I2437</f>
        <v>0</v>
      </c>
      <c r="I2431" s="193" t="str">
        <f t="shared" si="296"/>
        <v>-</v>
      </c>
      <c r="J2431" s="27" t="str">
        <f t="shared" si="297"/>
        <v>-</v>
      </c>
      <c r="K2431" s="27" t="str">
        <f t="shared" si="298"/>
        <v>-</v>
      </c>
      <c r="L2431" s="27" t="str">
        <f t="shared" si="299"/>
        <v>-</v>
      </c>
      <c r="M2431" s="27" t="str">
        <f t="shared" si="300"/>
        <v>-</v>
      </c>
      <c r="N2431" s="28">
        <f t="shared" si="301"/>
        <v>0</v>
      </c>
      <c r="O2431" s="28">
        <f t="shared" si="303"/>
        <v>0</v>
      </c>
      <c r="P2431" s="1" t="str">
        <f t="shared" si="302"/>
        <v>no</v>
      </c>
    </row>
    <row r="2432" spans="1:16" x14ac:dyDescent="0.25">
      <c r="A2432" s="6">
        <f>'4.OVTA Sites-Transects'!B2438</f>
        <v>0</v>
      </c>
      <c r="B2432" s="6">
        <f>'4.OVTA Sites-Transects'!C2438</f>
        <v>0</v>
      </c>
      <c r="C2432" s="6">
        <f>'4.OVTA Sites-Transects'!D2438</f>
        <v>0</v>
      </c>
      <c r="D2432" s="1">
        <f>'4.OVTA Sites-Transects'!E2438</f>
        <v>0</v>
      </c>
      <c r="E2432" s="1">
        <f>'4.OVTA Sites-Transects'!G2438</f>
        <v>0</v>
      </c>
      <c r="F2432" s="1">
        <f>'4.OVTA Sites-Transects'!F2438</f>
        <v>0</v>
      </c>
      <c r="G2432" s="6">
        <f>'4.OVTA Sites-Transects'!H2438</f>
        <v>0</v>
      </c>
      <c r="H2432" s="6">
        <f>'4.OVTA Sites-Transects'!I2438</f>
        <v>0</v>
      </c>
      <c r="I2432" s="193" t="str">
        <f t="shared" si="296"/>
        <v>-</v>
      </c>
      <c r="J2432" s="27" t="str">
        <f t="shared" si="297"/>
        <v>-</v>
      </c>
      <c r="K2432" s="27" t="str">
        <f t="shared" si="298"/>
        <v>-</v>
      </c>
      <c r="L2432" s="27" t="str">
        <f t="shared" si="299"/>
        <v>-</v>
      </c>
      <c r="M2432" s="27" t="str">
        <f t="shared" si="300"/>
        <v>-</v>
      </c>
      <c r="N2432" s="28">
        <f t="shared" si="301"/>
        <v>0</v>
      </c>
      <c r="O2432" s="28">
        <f t="shared" si="303"/>
        <v>0</v>
      </c>
      <c r="P2432" s="1" t="str">
        <f t="shared" si="302"/>
        <v>no</v>
      </c>
    </row>
    <row r="2433" spans="1:16" x14ac:dyDescent="0.25">
      <c r="A2433" s="6">
        <f>'4.OVTA Sites-Transects'!B2439</f>
        <v>0</v>
      </c>
      <c r="B2433" s="6">
        <f>'4.OVTA Sites-Transects'!C2439</f>
        <v>0</v>
      </c>
      <c r="C2433" s="6">
        <f>'4.OVTA Sites-Transects'!D2439</f>
        <v>0</v>
      </c>
      <c r="D2433" s="1">
        <f>'4.OVTA Sites-Transects'!E2439</f>
        <v>0</v>
      </c>
      <c r="E2433" s="1">
        <f>'4.OVTA Sites-Transects'!G2439</f>
        <v>0</v>
      </c>
      <c r="F2433" s="1">
        <f>'4.OVTA Sites-Transects'!F2439</f>
        <v>0</v>
      </c>
      <c r="G2433" s="6">
        <f>'4.OVTA Sites-Transects'!H2439</f>
        <v>0</v>
      </c>
      <c r="H2433" s="6">
        <f>'4.OVTA Sites-Transects'!I2439</f>
        <v>0</v>
      </c>
      <c r="I2433" s="193" t="str">
        <f t="shared" si="296"/>
        <v>-</v>
      </c>
      <c r="J2433" s="27" t="str">
        <f t="shared" si="297"/>
        <v>-</v>
      </c>
      <c r="K2433" s="27" t="str">
        <f t="shared" si="298"/>
        <v>-</v>
      </c>
      <c r="L2433" s="27" t="str">
        <f t="shared" si="299"/>
        <v>-</v>
      </c>
      <c r="M2433" s="27" t="str">
        <f t="shared" si="300"/>
        <v>-</v>
      </c>
      <c r="N2433" s="28">
        <f t="shared" si="301"/>
        <v>0</v>
      </c>
      <c r="O2433" s="28">
        <f t="shared" si="303"/>
        <v>0</v>
      </c>
      <c r="P2433" s="1" t="str">
        <f t="shared" si="302"/>
        <v>no</v>
      </c>
    </row>
    <row r="2434" spans="1:16" x14ac:dyDescent="0.25">
      <c r="A2434" s="6">
        <f>'4.OVTA Sites-Transects'!B2440</f>
        <v>0</v>
      </c>
      <c r="B2434" s="6">
        <f>'4.OVTA Sites-Transects'!C2440</f>
        <v>0</v>
      </c>
      <c r="C2434" s="6">
        <f>'4.OVTA Sites-Transects'!D2440</f>
        <v>0</v>
      </c>
      <c r="D2434" s="1">
        <f>'4.OVTA Sites-Transects'!E2440</f>
        <v>0</v>
      </c>
      <c r="E2434" s="1">
        <f>'4.OVTA Sites-Transects'!G2440</f>
        <v>0</v>
      </c>
      <c r="F2434" s="1">
        <f>'4.OVTA Sites-Transects'!F2440</f>
        <v>0</v>
      </c>
      <c r="G2434" s="6">
        <f>'4.OVTA Sites-Transects'!H2440</f>
        <v>0</v>
      </c>
      <c r="H2434" s="6">
        <f>'4.OVTA Sites-Transects'!I2440</f>
        <v>0</v>
      </c>
      <c r="I2434" s="193" t="str">
        <f t="shared" si="296"/>
        <v>-</v>
      </c>
      <c r="J2434" s="27" t="str">
        <f t="shared" si="297"/>
        <v>-</v>
      </c>
      <c r="K2434" s="27" t="str">
        <f t="shared" si="298"/>
        <v>-</v>
      </c>
      <c r="L2434" s="27" t="str">
        <f t="shared" si="299"/>
        <v>-</v>
      </c>
      <c r="M2434" s="27" t="str">
        <f t="shared" si="300"/>
        <v>-</v>
      </c>
      <c r="N2434" s="28">
        <f t="shared" si="301"/>
        <v>0</v>
      </c>
      <c r="O2434" s="28">
        <f t="shared" si="303"/>
        <v>0</v>
      </c>
      <c r="P2434" s="1" t="str">
        <f t="shared" si="302"/>
        <v>no</v>
      </c>
    </row>
    <row r="2435" spans="1:16" x14ac:dyDescent="0.25">
      <c r="A2435" s="6">
        <f>'4.OVTA Sites-Transects'!B2441</f>
        <v>0</v>
      </c>
      <c r="B2435" s="6">
        <f>'4.OVTA Sites-Transects'!C2441</f>
        <v>0</v>
      </c>
      <c r="C2435" s="6">
        <f>'4.OVTA Sites-Transects'!D2441</f>
        <v>0</v>
      </c>
      <c r="D2435" s="1">
        <f>'4.OVTA Sites-Transects'!E2441</f>
        <v>0</v>
      </c>
      <c r="E2435" s="1">
        <f>'4.OVTA Sites-Transects'!G2441</f>
        <v>0</v>
      </c>
      <c r="F2435" s="1">
        <f>'4.OVTA Sites-Transects'!F2441</f>
        <v>0</v>
      </c>
      <c r="G2435" s="6">
        <f>'4.OVTA Sites-Transects'!H2441</f>
        <v>0</v>
      </c>
      <c r="H2435" s="6">
        <f>'4.OVTA Sites-Transects'!I2441</f>
        <v>0</v>
      </c>
      <c r="I2435" s="193" t="str">
        <f t="shared" ref="I2435:I2498" si="304">IF(F2435="B", SUMIF(OVTA_Calcs_TMA, D2435, WeightingFactorMod), IF(F2435="C", SUMIF(OVTA_Calcs_TMA, D2435, WeightingFactorHigh), IF(F2435="D", SUMIF(OVTA_Calcs_TMA, D2435, WeightingFactorVeryHigh), "-")))</f>
        <v>-</v>
      </c>
      <c r="J2435" s="27" t="str">
        <f t="shared" ref="J2435:J2498" si="305">IF(ISNUMBER(AVERAGEIFS(AssessmentResultsLow, AssessmentResultsSites, $A2435,AssessmentIncluded, "yes")), I2435*AVERAGEIFS(AssessmentResultsLow, AssessmentResultsSites, $A2435,AssessmentIncluded, "yes"), "-")</f>
        <v>-</v>
      </c>
      <c r="K2435" s="27" t="str">
        <f t="shared" ref="K2435:K2498" si="306">IF(ISNUMBER(AVERAGEIFS(AssessmentResultsMod, AssessmentResultsSites, $A2435,AssessmentIncluded, "yes")), I2435*AVERAGEIFS(AssessmentResultsMod, AssessmentResultsSites, $A2435,AssessmentIncluded, "yes"), "-")</f>
        <v>-</v>
      </c>
      <c r="L2435" s="27" t="str">
        <f t="shared" ref="L2435:L2498" si="307">IF(ISNUMBER(AVERAGEIFS(AssessmentResultsHigh, AssessmentResultsSites, $A2435,AssessmentIncluded, "yes")), I2435*AVERAGEIFS(AssessmentResultsHigh, AssessmentResultsSites, $A2435,AssessmentIncluded, "yes"), "-")</f>
        <v>-</v>
      </c>
      <c r="M2435" s="27" t="str">
        <f t="shared" ref="M2435:M2498" si="308">IF(ISNUMBER(AVERAGEIFS(AssessmentResultsVeryHigh, AssessmentResultsSites, $A2435,AssessmentIncluded, "yes")), I2435*AVERAGEIFS(AssessmentResultsVeryHigh, AssessmentResultsSites, $A2435,AssessmentIncluded, "yes"), "-")</f>
        <v>-</v>
      </c>
      <c r="N2435" s="28">
        <f t="shared" ref="N2435:N2498" si="309">COUNTIFS(AssessmentResultsSites, A2435, AssessmentIncluded, "yes")</f>
        <v>0</v>
      </c>
      <c r="O2435" s="28">
        <f t="shared" si="303"/>
        <v>0</v>
      </c>
      <c r="P2435" s="1" t="str">
        <f t="shared" ref="P2435:P2498" si="310">IF(AND(G2435="Yes", N2435&gt;0), "yes", "no")</f>
        <v>no</v>
      </c>
    </row>
    <row r="2436" spans="1:16" x14ac:dyDescent="0.25">
      <c r="A2436" s="6">
        <f>'4.OVTA Sites-Transects'!B2442</f>
        <v>0</v>
      </c>
      <c r="B2436" s="6">
        <f>'4.OVTA Sites-Transects'!C2442</f>
        <v>0</v>
      </c>
      <c r="C2436" s="6">
        <f>'4.OVTA Sites-Transects'!D2442</f>
        <v>0</v>
      </c>
      <c r="D2436" s="1">
        <f>'4.OVTA Sites-Transects'!E2442</f>
        <v>0</v>
      </c>
      <c r="E2436" s="1">
        <f>'4.OVTA Sites-Transects'!G2442</f>
        <v>0</v>
      </c>
      <c r="F2436" s="1">
        <f>'4.OVTA Sites-Transects'!F2442</f>
        <v>0</v>
      </c>
      <c r="G2436" s="6">
        <f>'4.OVTA Sites-Transects'!H2442</f>
        <v>0</v>
      </c>
      <c r="H2436" s="6">
        <f>'4.OVTA Sites-Transects'!I2442</f>
        <v>0</v>
      </c>
      <c r="I2436" s="193" t="str">
        <f t="shared" si="304"/>
        <v>-</v>
      </c>
      <c r="J2436" s="27" t="str">
        <f t="shared" si="305"/>
        <v>-</v>
      </c>
      <c r="K2436" s="27" t="str">
        <f t="shared" si="306"/>
        <v>-</v>
      </c>
      <c r="L2436" s="27" t="str">
        <f t="shared" si="307"/>
        <v>-</v>
      </c>
      <c r="M2436" s="27" t="str">
        <f t="shared" si="308"/>
        <v>-</v>
      </c>
      <c r="N2436" s="28">
        <f t="shared" si="309"/>
        <v>0</v>
      </c>
      <c r="O2436" s="28">
        <f t="shared" ref="O2436:O2499" si="311">IF(P2436="yes", N2436, 0)</f>
        <v>0</v>
      </c>
      <c r="P2436" s="1" t="str">
        <f t="shared" si="310"/>
        <v>no</v>
      </c>
    </row>
    <row r="2437" spans="1:16" x14ac:dyDescent="0.25">
      <c r="A2437" s="6">
        <f>'4.OVTA Sites-Transects'!B2443</f>
        <v>0</v>
      </c>
      <c r="B2437" s="6">
        <f>'4.OVTA Sites-Transects'!C2443</f>
        <v>0</v>
      </c>
      <c r="C2437" s="6">
        <f>'4.OVTA Sites-Transects'!D2443</f>
        <v>0</v>
      </c>
      <c r="D2437" s="1">
        <f>'4.OVTA Sites-Transects'!E2443</f>
        <v>0</v>
      </c>
      <c r="E2437" s="1">
        <f>'4.OVTA Sites-Transects'!G2443</f>
        <v>0</v>
      </c>
      <c r="F2437" s="1">
        <f>'4.OVTA Sites-Transects'!F2443</f>
        <v>0</v>
      </c>
      <c r="G2437" s="6">
        <f>'4.OVTA Sites-Transects'!H2443</f>
        <v>0</v>
      </c>
      <c r="H2437" s="6">
        <f>'4.OVTA Sites-Transects'!I2443</f>
        <v>0</v>
      </c>
      <c r="I2437" s="193" t="str">
        <f t="shared" si="304"/>
        <v>-</v>
      </c>
      <c r="J2437" s="27" t="str">
        <f t="shared" si="305"/>
        <v>-</v>
      </c>
      <c r="K2437" s="27" t="str">
        <f t="shared" si="306"/>
        <v>-</v>
      </c>
      <c r="L2437" s="27" t="str">
        <f t="shared" si="307"/>
        <v>-</v>
      </c>
      <c r="M2437" s="27" t="str">
        <f t="shared" si="308"/>
        <v>-</v>
      </c>
      <c r="N2437" s="28">
        <f t="shared" si="309"/>
        <v>0</v>
      </c>
      <c r="O2437" s="28">
        <f t="shared" si="311"/>
        <v>0</v>
      </c>
      <c r="P2437" s="1" t="str">
        <f t="shared" si="310"/>
        <v>no</v>
      </c>
    </row>
    <row r="2438" spans="1:16" x14ac:dyDescent="0.25">
      <c r="A2438" s="6">
        <f>'4.OVTA Sites-Transects'!B2444</f>
        <v>0</v>
      </c>
      <c r="B2438" s="6">
        <f>'4.OVTA Sites-Transects'!C2444</f>
        <v>0</v>
      </c>
      <c r="C2438" s="6">
        <f>'4.OVTA Sites-Transects'!D2444</f>
        <v>0</v>
      </c>
      <c r="D2438" s="1">
        <f>'4.OVTA Sites-Transects'!E2444</f>
        <v>0</v>
      </c>
      <c r="E2438" s="1">
        <f>'4.OVTA Sites-Transects'!G2444</f>
        <v>0</v>
      </c>
      <c r="F2438" s="1">
        <f>'4.OVTA Sites-Transects'!F2444</f>
        <v>0</v>
      </c>
      <c r="G2438" s="6">
        <f>'4.OVTA Sites-Transects'!H2444</f>
        <v>0</v>
      </c>
      <c r="H2438" s="6">
        <f>'4.OVTA Sites-Transects'!I2444</f>
        <v>0</v>
      </c>
      <c r="I2438" s="193" t="str">
        <f t="shared" si="304"/>
        <v>-</v>
      </c>
      <c r="J2438" s="27" t="str">
        <f t="shared" si="305"/>
        <v>-</v>
      </c>
      <c r="K2438" s="27" t="str">
        <f t="shared" si="306"/>
        <v>-</v>
      </c>
      <c r="L2438" s="27" t="str">
        <f t="shared" si="307"/>
        <v>-</v>
      </c>
      <c r="M2438" s="27" t="str">
        <f t="shared" si="308"/>
        <v>-</v>
      </c>
      <c r="N2438" s="28">
        <f t="shared" si="309"/>
        <v>0</v>
      </c>
      <c r="O2438" s="28">
        <f t="shared" si="311"/>
        <v>0</v>
      </c>
      <c r="P2438" s="1" t="str">
        <f t="shared" si="310"/>
        <v>no</v>
      </c>
    </row>
    <row r="2439" spans="1:16" x14ac:dyDescent="0.25">
      <c r="A2439" s="6">
        <f>'4.OVTA Sites-Transects'!B2445</f>
        <v>0</v>
      </c>
      <c r="B2439" s="6">
        <f>'4.OVTA Sites-Transects'!C2445</f>
        <v>0</v>
      </c>
      <c r="C2439" s="6">
        <f>'4.OVTA Sites-Transects'!D2445</f>
        <v>0</v>
      </c>
      <c r="D2439" s="1">
        <f>'4.OVTA Sites-Transects'!E2445</f>
        <v>0</v>
      </c>
      <c r="E2439" s="1">
        <f>'4.OVTA Sites-Transects'!G2445</f>
        <v>0</v>
      </c>
      <c r="F2439" s="1">
        <f>'4.OVTA Sites-Transects'!F2445</f>
        <v>0</v>
      </c>
      <c r="G2439" s="6">
        <f>'4.OVTA Sites-Transects'!H2445</f>
        <v>0</v>
      </c>
      <c r="H2439" s="6">
        <f>'4.OVTA Sites-Transects'!I2445</f>
        <v>0</v>
      </c>
      <c r="I2439" s="193" t="str">
        <f t="shared" si="304"/>
        <v>-</v>
      </c>
      <c r="J2439" s="27" t="str">
        <f t="shared" si="305"/>
        <v>-</v>
      </c>
      <c r="K2439" s="27" t="str">
        <f t="shared" si="306"/>
        <v>-</v>
      </c>
      <c r="L2439" s="27" t="str">
        <f t="shared" si="307"/>
        <v>-</v>
      </c>
      <c r="M2439" s="27" t="str">
        <f t="shared" si="308"/>
        <v>-</v>
      </c>
      <c r="N2439" s="28">
        <f t="shared" si="309"/>
        <v>0</v>
      </c>
      <c r="O2439" s="28">
        <f t="shared" si="311"/>
        <v>0</v>
      </c>
      <c r="P2439" s="1" t="str">
        <f t="shared" si="310"/>
        <v>no</v>
      </c>
    </row>
    <row r="2440" spans="1:16" x14ac:dyDescent="0.25">
      <c r="A2440" s="6">
        <f>'4.OVTA Sites-Transects'!B2446</f>
        <v>0</v>
      </c>
      <c r="B2440" s="6">
        <f>'4.OVTA Sites-Transects'!C2446</f>
        <v>0</v>
      </c>
      <c r="C2440" s="6">
        <f>'4.OVTA Sites-Transects'!D2446</f>
        <v>0</v>
      </c>
      <c r="D2440" s="1">
        <f>'4.OVTA Sites-Transects'!E2446</f>
        <v>0</v>
      </c>
      <c r="E2440" s="1">
        <f>'4.OVTA Sites-Transects'!G2446</f>
        <v>0</v>
      </c>
      <c r="F2440" s="1">
        <f>'4.OVTA Sites-Transects'!F2446</f>
        <v>0</v>
      </c>
      <c r="G2440" s="6">
        <f>'4.OVTA Sites-Transects'!H2446</f>
        <v>0</v>
      </c>
      <c r="H2440" s="6">
        <f>'4.OVTA Sites-Transects'!I2446</f>
        <v>0</v>
      </c>
      <c r="I2440" s="193" t="str">
        <f t="shared" si="304"/>
        <v>-</v>
      </c>
      <c r="J2440" s="27" t="str">
        <f t="shared" si="305"/>
        <v>-</v>
      </c>
      <c r="K2440" s="27" t="str">
        <f t="shared" si="306"/>
        <v>-</v>
      </c>
      <c r="L2440" s="27" t="str">
        <f t="shared" si="307"/>
        <v>-</v>
      </c>
      <c r="M2440" s="27" t="str">
        <f t="shared" si="308"/>
        <v>-</v>
      </c>
      <c r="N2440" s="28">
        <f t="shared" si="309"/>
        <v>0</v>
      </c>
      <c r="O2440" s="28">
        <f t="shared" si="311"/>
        <v>0</v>
      </c>
      <c r="P2440" s="1" t="str">
        <f t="shared" si="310"/>
        <v>no</v>
      </c>
    </row>
    <row r="2441" spans="1:16" x14ac:dyDescent="0.25">
      <c r="A2441" s="6">
        <f>'4.OVTA Sites-Transects'!B2447</f>
        <v>0</v>
      </c>
      <c r="B2441" s="6">
        <f>'4.OVTA Sites-Transects'!C2447</f>
        <v>0</v>
      </c>
      <c r="C2441" s="6">
        <f>'4.OVTA Sites-Transects'!D2447</f>
        <v>0</v>
      </c>
      <c r="D2441" s="1">
        <f>'4.OVTA Sites-Transects'!E2447</f>
        <v>0</v>
      </c>
      <c r="E2441" s="1">
        <f>'4.OVTA Sites-Transects'!G2447</f>
        <v>0</v>
      </c>
      <c r="F2441" s="1">
        <f>'4.OVTA Sites-Transects'!F2447</f>
        <v>0</v>
      </c>
      <c r="G2441" s="6">
        <f>'4.OVTA Sites-Transects'!H2447</f>
        <v>0</v>
      </c>
      <c r="H2441" s="6">
        <f>'4.OVTA Sites-Transects'!I2447</f>
        <v>0</v>
      </c>
      <c r="I2441" s="193" t="str">
        <f t="shared" si="304"/>
        <v>-</v>
      </c>
      <c r="J2441" s="27" t="str">
        <f t="shared" si="305"/>
        <v>-</v>
      </c>
      <c r="K2441" s="27" t="str">
        <f t="shared" si="306"/>
        <v>-</v>
      </c>
      <c r="L2441" s="27" t="str">
        <f t="shared" si="307"/>
        <v>-</v>
      </c>
      <c r="M2441" s="27" t="str">
        <f t="shared" si="308"/>
        <v>-</v>
      </c>
      <c r="N2441" s="28">
        <f t="shared" si="309"/>
        <v>0</v>
      </c>
      <c r="O2441" s="28">
        <f t="shared" si="311"/>
        <v>0</v>
      </c>
      <c r="P2441" s="1" t="str">
        <f t="shared" si="310"/>
        <v>no</v>
      </c>
    </row>
    <row r="2442" spans="1:16" x14ac:dyDescent="0.25">
      <c r="A2442" s="6">
        <f>'4.OVTA Sites-Transects'!B2448</f>
        <v>0</v>
      </c>
      <c r="B2442" s="6">
        <f>'4.OVTA Sites-Transects'!C2448</f>
        <v>0</v>
      </c>
      <c r="C2442" s="6">
        <f>'4.OVTA Sites-Transects'!D2448</f>
        <v>0</v>
      </c>
      <c r="D2442" s="1">
        <f>'4.OVTA Sites-Transects'!E2448</f>
        <v>0</v>
      </c>
      <c r="E2442" s="1">
        <f>'4.OVTA Sites-Transects'!G2448</f>
        <v>0</v>
      </c>
      <c r="F2442" s="1">
        <f>'4.OVTA Sites-Transects'!F2448</f>
        <v>0</v>
      </c>
      <c r="G2442" s="6">
        <f>'4.OVTA Sites-Transects'!H2448</f>
        <v>0</v>
      </c>
      <c r="H2442" s="6">
        <f>'4.OVTA Sites-Transects'!I2448</f>
        <v>0</v>
      </c>
      <c r="I2442" s="193" t="str">
        <f t="shared" si="304"/>
        <v>-</v>
      </c>
      <c r="J2442" s="27" t="str">
        <f t="shared" si="305"/>
        <v>-</v>
      </c>
      <c r="K2442" s="27" t="str">
        <f t="shared" si="306"/>
        <v>-</v>
      </c>
      <c r="L2442" s="27" t="str">
        <f t="shared" si="307"/>
        <v>-</v>
      </c>
      <c r="M2442" s="27" t="str">
        <f t="shared" si="308"/>
        <v>-</v>
      </c>
      <c r="N2442" s="28">
        <f t="shared" si="309"/>
        <v>0</v>
      </c>
      <c r="O2442" s="28">
        <f t="shared" si="311"/>
        <v>0</v>
      </c>
      <c r="P2442" s="1" t="str">
        <f t="shared" si="310"/>
        <v>no</v>
      </c>
    </row>
    <row r="2443" spans="1:16" x14ac:dyDescent="0.25">
      <c r="A2443" s="6">
        <f>'4.OVTA Sites-Transects'!B2449</f>
        <v>0</v>
      </c>
      <c r="B2443" s="6">
        <f>'4.OVTA Sites-Transects'!C2449</f>
        <v>0</v>
      </c>
      <c r="C2443" s="6">
        <f>'4.OVTA Sites-Transects'!D2449</f>
        <v>0</v>
      </c>
      <c r="D2443" s="1">
        <f>'4.OVTA Sites-Transects'!E2449</f>
        <v>0</v>
      </c>
      <c r="E2443" s="1">
        <f>'4.OVTA Sites-Transects'!G2449</f>
        <v>0</v>
      </c>
      <c r="F2443" s="1">
        <f>'4.OVTA Sites-Transects'!F2449</f>
        <v>0</v>
      </c>
      <c r="G2443" s="6">
        <f>'4.OVTA Sites-Transects'!H2449</f>
        <v>0</v>
      </c>
      <c r="H2443" s="6">
        <f>'4.OVTA Sites-Transects'!I2449</f>
        <v>0</v>
      </c>
      <c r="I2443" s="193" t="str">
        <f t="shared" si="304"/>
        <v>-</v>
      </c>
      <c r="J2443" s="27" t="str">
        <f t="shared" si="305"/>
        <v>-</v>
      </c>
      <c r="K2443" s="27" t="str">
        <f t="shared" si="306"/>
        <v>-</v>
      </c>
      <c r="L2443" s="27" t="str">
        <f t="shared" si="307"/>
        <v>-</v>
      </c>
      <c r="M2443" s="27" t="str">
        <f t="shared" si="308"/>
        <v>-</v>
      </c>
      <c r="N2443" s="28">
        <f t="shared" si="309"/>
        <v>0</v>
      </c>
      <c r="O2443" s="28">
        <f t="shared" si="311"/>
        <v>0</v>
      </c>
      <c r="P2443" s="1" t="str">
        <f t="shared" si="310"/>
        <v>no</v>
      </c>
    </row>
    <row r="2444" spans="1:16" x14ac:dyDescent="0.25">
      <c r="A2444" s="6">
        <f>'4.OVTA Sites-Transects'!B2450</f>
        <v>0</v>
      </c>
      <c r="B2444" s="6">
        <f>'4.OVTA Sites-Transects'!C2450</f>
        <v>0</v>
      </c>
      <c r="C2444" s="6">
        <f>'4.OVTA Sites-Transects'!D2450</f>
        <v>0</v>
      </c>
      <c r="D2444" s="1">
        <f>'4.OVTA Sites-Transects'!E2450</f>
        <v>0</v>
      </c>
      <c r="E2444" s="1">
        <f>'4.OVTA Sites-Transects'!G2450</f>
        <v>0</v>
      </c>
      <c r="F2444" s="1">
        <f>'4.OVTA Sites-Transects'!F2450</f>
        <v>0</v>
      </c>
      <c r="G2444" s="6">
        <f>'4.OVTA Sites-Transects'!H2450</f>
        <v>0</v>
      </c>
      <c r="H2444" s="6">
        <f>'4.OVTA Sites-Transects'!I2450</f>
        <v>0</v>
      </c>
      <c r="I2444" s="193" t="str">
        <f t="shared" si="304"/>
        <v>-</v>
      </c>
      <c r="J2444" s="27" t="str">
        <f t="shared" si="305"/>
        <v>-</v>
      </c>
      <c r="K2444" s="27" t="str">
        <f t="shared" si="306"/>
        <v>-</v>
      </c>
      <c r="L2444" s="27" t="str">
        <f t="shared" si="307"/>
        <v>-</v>
      </c>
      <c r="M2444" s="27" t="str">
        <f t="shared" si="308"/>
        <v>-</v>
      </c>
      <c r="N2444" s="28">
        <f t="shared" si="309"/>
        <v>0</v>
      </c>
      <c r="O2444" s="28">
        <f t="shared" si="311"/>
        <v>0</v>
      </c>
      <c r="P2444" s="1" t="str">
        <f t="shared" si="310"/>
        <v>no</v>
      </c>
    </row>
    <row r="2445" spans="1:16" x14ac:dyDescent="0.25">
      <c r="A2445" s="6">
        <f>'4.OVTA Sites-Transects'!B2451</f>
        <v>0</v>
      </c>
      <c r="B2445" s="6">
        <f>'4.OVTA Sites-Transects'!C2451</f>
        <v>0</v>
      </c>
      <c r="C2445" s="6">
        <f>'4.OVTA Sites-Transects'!D2451</f>
        <v>0</v>
      </c>
      <c r="D2445" s="1">
        <f>'4.OVTA Sites-Transects'!E2451</f>
        <v>0</v>
      </c>
      <c r="E2445" s="1">
        <f>'4.OVTA Sites-Transects'!G2451</f>
        <v>0</v>
      </c>
      <c r="F2445" s="1">
        <f>'4.OVTA Sites-Transects'!F2451</f>
        <v>0</v>
      </c>
      <c r="G2445" s="6">
        <f>'4.OVTA Sites-Transects'!H2451</f>
        <v>0</v>
      </c>
      <c r="H2445" s="6">
        <f>'4.OVTA Sites-Transects'!I2451</f>
        <v>0</v>
      </c>
      <c r="I2445" s="193" t="str">
        <f t="shared" si="304"/>
        <v>-</v>
      </c>
      <c r="J2445" s="27" t="str">
        <f t="shared" si="305"/>
        <v>-</v>
      </c>
      <c r="K2445" s="27" t="str">
        <f t="shared" si="306"/>
        <v>-</v>
      </c>
      <c r="L2445" s="27" t="str">
        <f t="shared" si="307"/>
        <v>-</v>
      </c>
      <c r="M2445" s="27" t="str">
        <f t="shared" si="308"/>
        <v>-</v>
      </c>
      <c r="N2445" s="28">
        <f t="shared" si="309"/>
        <v>0</v>
      </c>
      <c r="O2445" s="28">
        <f t="shared" si="311"/>
        <v>0</v>
      </c>
      <c r="P2445" s="1" t="str">
        <f t="shared" si="310"/>
        <v>no</v>
      </c>
    </row>
    <row r="2446" spans="1:16" x14ac:dyDescent="0.25">
      <c r="A2446" s="6">
        <f>'4.OVTA Sites-Transects'!B2452</f>
        <v>0</v>
      </c>
      <c r="B2446" s="6">
        <f>'4.OVTA Sites-Transects'!C2452</f>
        <v>0</v>
      </c>
      <c r="C2446" s="6">
        <f>'4.OVTA Sites-Transects'!D2452</f>
        <v>0</v>
      </c>
      <c r="D2446" s="1">
        <f>'4.OVTA Sites-Transects'!E2452</f>
        <v>0</v>
      </c>
      <c r="E2446" s="1">
        <f>'4.OVTA Sites-Transects'!G2452</f>
        <v>0</v>
      </c>
      <c r="F2446" s="1">
        <f>'4.OVTA Sites-Transects'!F2452</f>
        <v>0</v>
      </c>
      <c r="G2446" s="6">
        <f>'4.OVTA Sites-Transects'!H2452</f>
        <v>0</v>
      </c>
      <c r="H2446" s="6">
        <f>'4.OVTA Sites-Transects'!I2452</f>
        <v>0</v>
      </c>
      <c r="I2446" s="193" t="str">
        <f t="shared" si="304"/>
        <v>-</v>
      </c>
      <c r="J2446" s="27" t="str">
        <f t="shared" si="305"/>
        <v>-</v>
      </c>
      <c r="K2446" s="27" t="str">
        <f t="shared" si="306"/>
        <v>-</v>
      </c>
      <c r="L2446" s="27" t="str">
        <f t="shared" si="307"/>
        <v>-</v>
      </c>
      <c r="M2446" s="27" t="str">
        <f t="shared" si="308"/>
        <v>-</v>
      </c>
      <c r="N2446" s="28">
        <f t="shared" si="309"/>
        <v>0</v>
      </c>
      <c r="O2446" s="28">
        <f t="shared" si="311"/>
        <v>0</v>
      </c>
      <c r="P2446" s="1" t="str">
        <f t="shared" si="310"/>
        <v>no</v>
      </c>
    </row>
    <row r="2447" spans="1:16" x14ac:dyDescent="0.25">
      <c r="A2447" s="6">
        <f>'4.OVTA Sites-Transects'!B2453</f>
        <v>0</v>
      </c>
      <c r="B2447" s="6">
        <f>'4.OVTA Sites-Transects'!C2453</f>
        <v>0</v>
      </c>
      <c r="C2447" s="6">
        <f>'4.OVTA Sites-Transects'!D2453</f>
        <v>0</v>
      </c>
      <c r="D2447" s="1">
        <f>'4.OVTA Sites-Transects'!E2453</f>
        <v>0</v>
      </c>
      <c r="E2447" s="1">
        <f>'4.OVTA Sites-Transects'!G2453</f>
        <v>0</v>
      </c>
      <c r="F2447" s="1">
        <f>'4.OVTA Sites-Transects'!F2453</f>
        <v>0</v>
      </c>
      <c r="G2447" s="6">
        <f>'4.OVTA Sites-Transects'!H2453</f>
        <v>0</v>
      </c>
      <c r="H2447" s="6">
        <f>'4.OVTA Sites-Transects'!I2453</f>
        <v>0</v>
      </c>
      <c r="I2447" s="193" t="str">
        <f t="shared" si="304"/>
        <v>-</v>
      </c>
      <c r="J2447" s="27" t="str">
        <f t="shared" si="305"/>
        <v>-</v>
      </c>
      <c r="K2447" s="27" t="str">
        <f t="shared" si="306"/>
        <v>-</v>
      </c>
      <c r="L2447" s="27" t="str">
        <f t="shared" si="307"/>
        <v>-</v>
      </c>
      <c r="M2447" s="27" t="str">
        <f t="shared" si="308"/>
        <v>-</v>
      </c>
      <c r="N2447" s="28">
        <f t="shared" si="309"/>
        <v>0</v>
      </c>
      <c r="O2447" s="28">
        <f t="shared" si="311"/>
        <v>0</v>
      </c>
      <c r="P2447" s="1" t="str">
        <f t="shared" si="310"/>
        <v>no</v>
      </c>
    </row>
    <row r="2448" spans="1:16" x14ac:dyDescent="0.25">
      <c r="A2448" s="6">
        <f>'4.OVTA Sites-Transects'!B2454</f>
        <v>0</v>
      </c>
      <c r="B2448" s="6">
        <f>'4.OVTA Sites-Transects'!C2454</f>
        <v>0</v>
      </c>
      <c r="C2448" s="6">
        <f>'4.OVTA Sites-Transects'!D2454</f>
        <v>0</v>
      </c>
      <c r="D2448" s="1">
        <f>'4.OVTA Sites-Transects'!E2454</f>
        <v>0</v>
      </c>
      <c r="E2448" s="1">
        <f>'4.OVTA Sites-Transects'!G2454</f>
        <v>0</v>
      </c>
      <c r="F2448" s="1">
        <f>'4.OVTA Sites-Transects'!F2454</f>
        <v>0</v>
      </c>
      <c r="G2448" s="6">
        <f>'4.OVTA Sites-Transects'!H2454</f>
        <v>0</v>
      </c>
      <c r="H2448" s="6">
        <f>'4.OVTA Sites-Transects'!I2454</f>
        <v>0</v>
      </c>
      <c r="I2448" s="193" t="str">
        <f t="shared" si="304"/>
        <v>-</v>
      </c>
      <c r="J2448" s="27" t="str">
        <f t="shared" si="305"/>
        <v>-</v>
      </c>
      <c r="K2448" s="27" t="str">
        <f t="shared" si="306"/>
        <v>-</v>
      </c>
      <c r="L2448" s="27" t="str">
        <f t="shared" si="307"/>
        <v>-</v>
      </c>
      <c r="M2448" s="27" t="str">
        <f t="shared" si="308"/>
        <v>-</v>
      </c>
      <c r="N2448" s="28">
        <f t="shared" si="309"/>
        <v>0</v>
      </c>
      <c r="O2448" s="28">
        <f t="shared" si="311"/>
        <v>0</v>
      </c>
      <c r="P2448" s="1" t="str">
        <f t="shared" si="310"/>
        <v>no</v>
      </c>
    </row>
    <row r="2449" spans="1:16" x14ac:dyDescent="0.25">
      <c r="A2449" s="6">
        <f>'4.OVTA Sites-Transects'!B2455</f>
        <v>0</v>
      </c>
      <c r="B2449" s="6">
        <f>'4.OVTA Sites-Transects'!C2455</f>
        <v>0</v>
      </c>
      <c r="C2449" s="6">
        <f>'4.OVTA Sites-Transects'!D2455</f>
        <v>0</v>
      </c>
      <c r="D2449" s="1">
        <f>'4.OVTA Sites-Transects'!E2455</f>
        <v>0</v>
      </c>
      <c r="E2449" s="1">
        <f>'4.OVTA Sites-Transects'!G2455</f>
        <v>0</v>
      </c>
      <c r="F2449" s="1">
        <f>'4.OVTA Sites-Transects'!F2455</f>
        <v>0</v>
      </c>
      <c r="G2449" s="6">
        <f>'4.OVTA Sites-Transects'!H2455</f>
        <v>0</v>
      </c>
      <c r="H2449" s="6">
        <f>'4.OVTA Sites-Transects'!I2455</f>
        <v>0</v>
      </c>
      <c r="I2449" s="193" t="str">
        <f t="shared" si="304"/>
        <v>-</v>
      </c>
      <c r="J2449" s="27" t="str">
        <f t="shared" si="305"/>
        <v>-</v>
      </c>
      <c r="K2449" s="27" t="str">
        <f t="shared" si="306"/>
        <v>-</v>
      </c>
      <c r="L2449" s="27" t="str">
        <f t="shared" si="307"/>
        <v>-</v>
      </c>
      <c r="M2449" s="27" t="str">
        <f t="shared" si="308"/>
        <v>-</v>
      </c>
      <c r="N2449" s="28">
        <f t="shared" si="309"/>
        <v>0</v>
      </c>
      <c r="O2449" s="28">
        <f t="shared" si="311"/>
        <v>0</v>
      </c>
      <c r="P2449" s="1" t="str">
        <f t="shared" si="310"/>
        <v>no</v>
      </c>
    </row>
    <row r="2450" spans="1:16" x14ac:dyDescent="0.25">
      <c r="A2450" s="6">
        <f>'4.OVTA Sites-Transects'!B2456</f>
        <v>0</v>
      </c>
      <c r="B2450" s="6">
        <f>'4.OVTA Sites-Transects'!C2456</f>
        <v>0</v>
      </c>
      <c r="C2450" s="6">
        <f>'4.OVTA Sites-Transects'!D2456</f>
        <v>0</v>
      </c>
      <c r="D2450" s="1">
        <f>'4.OVTA Sites-Transects'!E2456</f>
        <v>0</v>
      </c>
      <c r="E2450" s="1">
        <f>'4.OVTA Sites-Transects'!G2456</f>
        <v>0</v>
      </c>
      <c r="F2450" s="1">
        <f>'4.OVTA Sites-Transects'!F2456</f>
        <v>0</v>
      </c>
      <c r="G2450" s="6">
        <f>'4.OVTA Sites-Transects'!H2456</f>
        <v>0</v>
      </c>
      <c r="H2450" s="6">
        <f>'4.OVTA Sites-Transects'!I2456</f>
        <v>0</v>
      </c>
      <c r="I2450" s="193" t="str">
        <f t="shared" si="304"/>
        <v>-</v>
      </c>
      <c r="J2450" s="27" t="str">
        <f t="shared" si="305"/>
        <v>-</v>
      </c>
      <c r="K2450" s="27" t="str">
        <f t="shared" si="306"/>
        <v>-</v>
      </c>
      <c r="L2450" s="27" t="str">
        <f t="shared" si="307"/>
        <v>-</v>
      </c>
      <c r="M2450" s="27" t="str">
        <f t="shared" si="308"/>
        <v>-</v>
      </c>
      <c r="N2450" s="28">
        <f t="shared" si="309"/>
        <v>0</v>
      </c>
      <c r="O2450" s="28">
        <f t="shared" si="311"/>
        <v>0</v>
      </c>
      <c r="P2450" s="1" t="str">
        <f t="shared" si="310"/>
        <v>no</v>
      </c>
    </row>
    <row r="2451" spans="1:16" x14ac:dyDescent="0.25">
      <c r="A2451" s="6">
        <f>'4.OVTA Sites-Transects'!B2457</f>
        <v>0</v>
      </c>
      <c r="B2451" s="6">
        <f>'4.OVTA Sites-Transects'!C2457</f>
        <v>0</v>
      </c>
      <c r="C2451" s="6">
        <f>'4.OVTA Sites-Transects'!D2457</f>
        <v>0</v>
      </c>
      <c r="D2451" s="1">
        <f>'4.OVTA Sites-Transects'!E2457</f>
        <v>0</v>
      </c>
      <c r="E2451" s="1">
        <f>'4.OVTA Sites-Transects'!G2457</f>
        <v>0</v>
      </c>
      <c r="F2451" s="1">
        <f>'4.OVTA Sites-Transects'!F2457</f>
        <v>0</v>
      </c>
      <c r="G2451" s="6">
        <f>'4.OVTA Sites-Transects'!H2457</f>
        <v>0</v>
      </c>
      <c r="H2451" s="6">
        <f>'4.OVTA Sites-Transects'!I2457</f>
        <v>0</v>
      </c>
      <c r="I2451" s="193" t="str">
        <f t="shared" si="304"/>
        <v>-</v>
      </c>
      <c r="J2451" s="27" t="str">
        <f t="shared" si="305"/>
        <v>-</v>
      </c>
      <c r="K2451" s="27" t="str">
        <f t="shared" si="306"/>
        <v>-</v>
      </c>
      <c r="L2451" s="27" t="str">
        <f t="shared" si="307"/>
        <v>-</v>
      </c>
      <c r="M2451" s="27" t="str">
        <f t="shared" si="308"/>
        <v>-</v>
      </c>
      <c r="N2451" s="28">
        <f t="shared" si="309"/>
        <v>0</v>
      </c>
      <c r="O2451" s="28">
        <f t="shared" si="311"/>
        <v>0</v>
      </c>
      <c r="P2451" s="1" t="str">
        <f t="shared" si="310"/>
        <v>no</v>
      </c>
    </row>
    <row r="2452" spans="1:16" x14ac:dyDescent="0.25">
      <c r="A2452" s="6">
        <f>'4.OVTA Sites-Transects'!B2458</f>
        <v>0</v>
      </c>
      <c r="B2452" s="6">
        <f>'4.OVTA Sites-Transects'!C2458</f>
        <v>0</v>
      </c>
      <c r="C2452" s="6">
        <f>'4.OVTA Sites-Transects'!D2458</f>
        <v>0</v>
      </c>
      <c r="D2452" s="1">
        <f>'4.OVTA Sites-Transects'!E2458</f>
        <v>0</v>
      </c>
      <c r="E2452" s="1">
        <f>'4.OVTA Sites-Transects'!G2458</f>
        <v>0</v>
      </c>
      <c r="F2452" s="1">
        <f>'4.OVTA Sites-Transects'!F2458</f>
        <v>0</v>
      </c>
      <c r="G2452" s="6">
        <f>'4.OVTA Sites-Transects'!H2458</f>
        <v>0</v>
      </c>
      <c r="H2452" s="6">
        <f>'4.OVTA Sites-Transects'!I2458</f>
        <v>0</v>
      </c>
      <c r="I2452" s="193" t="str">
        <f t="shared" si="304"/>
        <v>-</v>
      </c>
      <c r="J2452" s="27" t="str">
        <f t="shared" si="305"/>
        <v>-</v>
      </c>
      <c r="K2452" s="27" t="str">
        <f t="shared" si="306"/>
        <v>-</v>
      </c>
      <c r="L2452" s="27" t="str">
        <f t="shared" si="307"/>
        <v>-</v>
      </c>
      <c r="M2452" s="27" t="str">
        <f t="shared" si="308"/>
        <v>-</v>
      </c>
      <c r="N2452" s="28">
        <f t="shared" si="309"/>
        <v>0</v>
      </c>
      <c r="O2452" s="28">
        <f t="shared" si="311"/>
        <v>0</v>
      </c>
      <c r="P2452" s="1" t="str">
        <f t="shared" si="310"/>
        <v>no</v>
      </c>
    </row>
    <row r="2453" spans="1:16" x14ac:dyDescent="0.25">
      <c r="A2453" s="6">
        <f>'4.OVTA Sites-Transects'!B2459</f>
        <v>0</v>
      </c>
      <c r="B2453" s="6">
        <f>'4.OVTA Sites-Transects'!C2459</f>
        <v>0</v>
      </c>
      <c r="C2453" s="6">
        <f>'4.OVTA Sites-Transects'!D2459</f>
        <v>0</v>
      </c>
      <c r="D2453" s="1">
        <f>'4.OVTA Sites-Transects'!E2459</f>
        <v>0</v>
      </c>
      <c r="E2453" s="1">
        <f>'4.OVTA Sites-Transects'!G2459</f>
        <v>0</v>
      </c>
      <c r="F2453" s="1">
        <f>'4.OVTA Sites-Transects'!F2459</f>
        <v>0</v>
      </c>
      <c r="G2453" s="6">
        <f>'4.OVTA Sites-Transects'!H2459</f>
        <v>0</v>
      </c>
      <c r="H2453" s="6">
        <f>'4.OVTA Sites-Transects'!I2459</f>
        <v>0</v>
      </c>
      <c r="I2453" s="193" t="str">
        <f t="shared" si="304"/>
        <v>-</v>
      </c>
      <c r="J2453" s="27" t="str">
        <f t="shared" si="305"/>
        <v>-</v>
      </c>
      <c r="K2453" s="27" t="str">
        <f t="shared" si="306"/>
        <v>-</v>
      </c>
      <c r="L2453" s="27" t="str">
        <f t="shared" si="307"/>
        <v>-</v>
      </c>
      <c r="M2453" s="27" t="str">
        <f t="shared" si="308"/>
        <v>-</v>
      </c>
      <c r="N2453" s="28">
        <f t="shared" si="309"/>
        <v>0</v>
      </c>
      <c r="O2453" s="28">
        <f t="shared" si="311"/>
        <v>0</v>
      </c>
      <c r="P2453" s="1" t="str">
        <f t="shared" si="310"/>
        <v>no</v>
      </c>
    </row>
    <row r="2454" spans="1:16" x14ac:dyDescent="0.25">
      <c r="A2454" s="6">
        <f>'4.OVTA Sites-Transects'!B2460</f>
        <v>0</v>
      </c>
      <c r="B2454" s="6">
        <f>'4.OVTA Sites-Transects'!C2460</f>
        <v>0</v>
      </c>
      <c r="C2454" s="6">
        <f>'4.OVTA Sites-Transects'!D2460</f>
        <v>0</v>
      </c>
      <c r="D2454" s="1">
        <f>'4.OVTA Sites-Transects'!E2460</f>
        <v>0</v>
      </c>
      <c r="E2454" s="1">
        <f>'4.OVTA Sites-Transects'!G2460</f>
        <v>0</v>
      </c>
      <c r="F2454" s="1">
        <f>'4.OVTA Sites-Transects'!F2460</f>
        <v>0</v>
      </c>
      <c r="G2454" s="6">
        <f>'4.OVTA Sites-Transects'!H2460</f>
        <v>0</v>
      </c>
      <c r="H2454" s="6">
        <f>'4.OVTA Sites-Transects'!I2460</f>
        <v>0</v>
      </c>
      <c r="I2454" s="193" t="str">
        <f t="shared" si="304"/>
        <v>-</v>
      </c>
      <c r="J2454" s="27" t="str">
        <f t="shared" si="305"/>
        <v>-</v>
      </c>
      <c r="K2454" s="27" t="str">
        <f t="shared" si="306"/>
        <v>-</v>
      </c>
      <c r="L2454" s="27" t="str">
        <f t="shared" si="307"/>
        <v>-</v>
      </c>
      <c r="M2454" s="27" t="str">
        <f t="shared" si="308"/>
        <v>-</v>
      </c>
      <c r="N2454" s="28">
        <f t="shared" si="309"/>
        <v>0</v>
      </c>
      <c r="O2454" s="28">
        <f t="shared" si="311"/>
        <v>0</v>
      </c>
      <c r="P2454" s="1" t="str">
        <f t="shared" si="310"/>
        <v>no</v>
      </c>
    </row>
    <row r="2455" spans="1:16" x14ac:dyDescent="0.25">
      <c r="A2455" s="6">
        <f>'4.OVTA Sites-Transects'!B2461</f>
        <v>0</v>
      </c>
      <c r="B2455" s="6">
        <f>'4.OVTA Sites-Transects'!C2461</f>
        <v>0</v>
      </c>
      <c r="C2455" s="6">
        <f>'4.OVTA Sites-Transects'!D2461</f>
        <v>0</v>
      </c>
      <c r="D2455" s="1">
        <f>'4.OVTA Sites-Transects'!E2461</f>
        <v>0</v>
      </c>
      <c r="E2455" s="1">
        <f>'4.OVTA Sites-Transects'!G2461</f>
        <v>0</v>
      </c>
      <c r="F2455" s="1">
        <f>'4.OVTA Sites-Transects'!F2461</f>
        <v>0</v>
      </c>
      <c r="G2455" s="6">
        <f>'4.OVTA Sites-Transects'!H2461</f>
        <v>0</v>
      </c>
      <c r="H2455" s="6">
        <f>'4.OVTA Sites-Transects'!I2461</f>
        <v>0</v>
      </c>
      <c r="I2455" s="193" t="str">
        <f t="shared" si="304"/>
        <v>-</v>
      </c>
      <c r="J2455" s="27" t="str">
        <f t="shared" si="305"/>
        <v>-</v>
      </c>
      <c r="K2455" s="27" t="str">
        <f t="shared" si="306"/>
        <v>-</v>
      </c>
      <c r="L2455" s="27" t="str">
        <f t="shared" si="307"/>
        <v>-</v>
      </c>
      <c r="M2455" s="27" t="str">
        <f t="shared" si="308"/>
        <v>-</v>
      </c>
      <c r="N2455" s="28">
        <f t="shared" si="309"/>
        <v>0</v>
      </c>
      <c r="O2455" s="28">
        <f t="shared" si="311"/>
        <v>0</v>
      </c>
      <c r="P2455" s="1" t="str">
        <f t="shared" si="310"/>
        <v>no</v>
      </c>
    </row>
    <row r="2456" spans="1:16" x14ac:dyDescent="0.25">
      <c r="A2456" s="6">
        <f>'4.OVTA Sites-Transects'!B2462</f>
        <v>0</v>
      </c>
      <c r="B2456" s="6">
        <f>'4.OVTA Sites-Transects'!C2462</f>
        <v>0</v>
      </c>
      <c r="C2456" s="6">
        <f>'4.OVTA Sites-Transects'!D2462</f>
        <v>0</v>
      </c>
      <c r="D2456" s="1">
        <f>'4.OVTA Sites-Transects'!E2462</f>
        <v>0</v>
      </c>
      <c r="E2456" s="1">
        <f>'4.OVTA Sites-Transects'!G2462</f>
        <v>0</v>
      </c>
      <c r="F2456" s="1">
        <f>'4.OVTA Sites-Transects'!F2462</f>
        <v>0</v>
      </c>
      <c r="G2456" s="6">
        <f>'4.OVTA Sites-Transects'!H2462</f>
        <v>0</v>
      </c>
      <c r="H2456" s="6">
        <f>'4.OVTA Sites-Transects'!I2462</f>
        <v>0</v>
      </c>
      <c r="I2456" s="193" t="str">
        <f t="shared" si="304"/>
        <v>-</v>
      </c>
      <c r="J2456" s="27" t="str">
        <f t="shared" si="305"/>
        <v>-</v>
      </c>
      <c r="K2456" s="27" t="str">
        <f t="shared" si="306"/>
        <v>-</v>
      </c>
      <c r="L2456" s="27" t="str">
        <f t="shared" si="307"/>
        <v>-</v>
      </c>
      <c r="M2456" s="27" t="str">
        <f t="shared" si="308"/>
        <v>-</v>
      </c>
      <c r="N2456" s="28">
        <f t="shared" si="309"/>
        <v>0</v>
      </c>
      <c r="O2456" s="28">
        <f t="shared" si="311"/>
        <v>0</v>
      </c>
      <c r="P2456" s="1" t="str">
        <f t="shared" si="310"/>
        <v>no</v>
      </c>
    </row>
    <row r="2457" spans="1:16" x14ac:dyDescent="0.25">
      <c r="A2457" s="6">
        <f>'4.OVTA Sites-Transects'!B2463</f>
        <v>0</v>
      </c>
      <c r="B2457" s="6">
        <f>'4.OVTA Sites-Transects'!C2463</f>
        <v>0</v>
      </c>
      <c r="C2457" s="6">
        <f>'4.OVTA Sites-Transects'!D2463</f>
        <v>0</v>
      </c>
      <c r="D2457" s="1">
        <f>'4.OVTA Sites-Transects'!E2463</f>
        <v>0</v>
      </c>
      <c r="E2457" s="1">
        <f>'4.OVTA Sites-Transects'!G2463</f>
        <v>0</v>
      </c>
      <c r="F2457" s="1">
        <f>'4.OVTA Sites-Transects'!F2463</f>
        <v>0</v>
      </c>
      <c r="G2457" s="6">
        <f>'4.OVTA Sites-Transects'!H2463</f>
        <v>0</v>
      </c>
      <c r="H2457" s="6">
        <f>'4.OVTA Sites-Transects'!I2463</f>
        <v>0</v>
      </c>
      <c r="I2457" s="193" t="str">
        <f t="shared" si="304"/>
        <v>-</v>
      </c>
      <c r="J2457" s="27" t="str">
        <f t="shared" si="305"/>
        <v>-</v>
      </c>
      <c r="K2457" s="27" t="str">
        <f t="shared" si="306"/>
        <v>-</v>
      </c>
      <c r="L2457" s="27" t="str">
        <f t="shared" si="307"/>
        <v>-</v>
      </c>
      <c r="M2457" s="27" t="str">
        <f t="shared" si="308"/>
        <v>-</v>
      </c>
      <c r="N2457" s="28">
        <f t="shared" si="309"/>
        <v>0</v>
      </c>
      <c r="O2457" s="28">
        <f t="shared" si="311"/>
        <v>0</v>
      </c>
      <c r="P2457" s="1" t="str">
        <f t="shared" si="310"/>
        <v>no</v>
      </c>
    </row>
    <row r="2458" spans="1:16" x14ac:dyDescent="0.25">
      <c r="A2458" s="6">
        <f>'4.OVTA Sites-Transects'!B2464</f>
        <v>0</v>
      </c>
      <c r="B2458" s="6">
        <f>'4.OVTA Sites-Transects'!C2464</f>
        <v>0</v>
      </c>
      <c r="C2458" s="6">
        <f>'4.OVTA Sites-Transects'!D2464</f>
        <v>0</v>
      </c>
      <c r="D2458" s="1">
        <f>'4.OVTA Sites-Transects'!E2464</f>
        <v>0</v>
      </c>
      <c r="E2458" s="1">
        <f>'4.OVTA Sites-Transects'!G2464</f>
        <v>0</v>
      </c>
      <c r="F2458" s="1">
        <f>'4.OVTA Sites-Transects'!F2464</f>
        <v>0</v>
      </c>
      <c r="G2458" s="6">
        <f>'4.OVTA Sites-Transects'!H2464</f>
        <v>0</v>
      </c>
      <c r="H2458" s="6">
        <f>'4.OVTA Sites-Transects'!I2464</f>
        <v>0</v>
      </c>
      <c r="I2458" s="193" t="str">
        <f t="shared" si="304"/>
        <v>-</v>
      </c>
      <c r="J2458" s="27" t="str">
        <f t="shared" si="305"/>
        <v>-</v>
      </c>
      <c r="K2458" s="27" t="str">
        <f t="shared" si="306"/>
        <v>-</v>
      </c>
      <c r="L2458" s="27" t="str">
        <f t="shared" si="307"/>
        <v>-</v>
      </c>
      <c r="M2458" s="27" t="str">
        <f t="shared" si="308"/>
        <v>-</v>
      </c>
      <c r="N2458" s="28">
        <f t="shared" si="309"/>
        <v>0</v>
      </c>
      <c r="O2458" s="28">
        <f t="shared" si="311"/>
        <v>0</v>
      </c>
      <c r="P2458" s="1" t="str">
        <f t="shared" si="310"/>
        <v>no</v>
      </c>
    </row>
    <row r="2459" spans="1:16" x14ac:dyDescent="0.25">
      <c r="A2459" s="6">
        <f>'4.OVTA Sites-Transects'!B2465</f>
        <v>0</v>
      </c>
      <c r="B2459" s="6">
        <f>'4.OVTA Sites-Transects'!C2465</f>
        <v>0</v>
      </c>
      <c r="C2459" s="6">
        <f>'4.OVTA Sites-Transects'!D2465</f>
        <v>0</v>
      </c>
      <c r="D2459" s="1">
        <f>'4.OVTA Sites-Transects'!E2465</f>
        <v>0</v>
      </c>
      <c r="E2459" s="1">
        <f>'4.OVTA Sites-Transects'!G2465</f>
        <v>0</v>
      </c>
      <c r="F2459" s="1">
        <f>'4.OVTA Sites-Transects'!F2465</f>
        <v>0</v>
      </c>
      <c r="G2459" s="6">
        <f>'4.OVTA Sites-Transects'!H2465</f>
        <v>0</v>
      </c>
      <c r="H2459" s="6">
        <f>'4.OVTA Sites-Transects'!I2465</f>
        <v>0</v>
      </c>
      <c r="I2459" s="193" t="str">
        <f t="shared" si="304"/>
        <v>-</v>
      </c>
      <c r="J2459" s="27" t="str">
        <f t="shared" si="305"/>
        <v>-</v>
      </c>
      <c r="K2459" s="27" t="str">
        <f t="shared" si="306"/>
        <v>-</v>
      </c>
      <c r="L2459" s="27" t="str">
        <f t="shared" si="307"/>
        <v>-</v>
      </c>
      <c r="M2459" s="27" t="str">
        <f t="shared" si="308"/>
        <v>-</v>
      </c>
      <c r="N2459" s="28">
        <f t="shared" si="309"/>
        <v>0</v>
      </c>
      <c r="O2459" s="28">
        <f t="shared" si="311"/>
        <v>0</v>
      </c>
      <c r="P2459" s="1" t="str">
        <f t="shared" si="310"/>
        <v>no</v>
      </c>
    </row>
    <row r="2460" spans="1:16" x14ac:dyDescent="0.25">
      <c r="A2460" s="6">
        <f>'4.OVTA Sites-Transects'!B2466</f>
        <v>0</v>
      </c>
      <c r="B2460" s="6">
        <f>'4.OVTA Sites-Transects'!C2466</f>
        <v>0</v>
      </c>
      <c r="C2460" s="6">
        <f>'4.OVTA Sites-Transects'!D2466</f>
        <v>0</v>
      </c>
      <c r="D2460" s="1">
        <f>'4.OVTA Sites-Transects'!E2466</f>
        <v>0</v>
      </c>
      <c r="E2460" s="1">
        <f>'4.OVTA Sites-Transects'!G2466</f>
        <v>0</v>
      </c>
      <c r="F2460" s="1">
        <f>'4.OVTA Sites-Transects'!F2466</f>
        <v>0</v>
      </c>
      <c r="G2460" s="6">
        <f>'4.OVTA Sites-Transects'!H2466</f>
        <v>0</v>
      </c>
      <c r="H2460" s="6">
        <f>'4.OVTA Sites-Transects'!I2466</f>
        <v>0</v>
      </c>
      <c r="I2460" s="193" t="str">
        <f t="shared" si="304"/>
        <v>-</v>
      </c>
      <c r="J2460" s="27" t="str">
        <f t="shared" si="305"/>
        <v>-</v>
      </c>
      <c r="K2460" s="27" t="str">
        <f t="shared" si="306"/>
        <v>-</v>
      </c>
      <c r="L2460" s="27" t="str">
        <f t="shared" si="307"/>
        <v>-</v>
      </c>
      <c r="M2460" s="27" t="str">
        <f t="shared" si="308"/>
        <v>-</v>
      </c>
      <c r="N2460" s="28">
        <f t="shared" si="309"/>
        <v>0</v>
      </c>
      <c r="O2460" s="28">
        <f t="shared" si="311"/>
        <v>0</v>
      </c>
      <c r="P2460" s="1" t="str">
        <f t="shared" si="310"/>
        <v>no</v>
      </c>
    </row>
    <row r="2461" spans="1:16" x14ac:dyDescent="0.25">
      <c r="A2461" s="6">
        <f>'4.OVTA Sites-Transects'!B2467</f>
        <v>0</v>
      </c>
      <c r="B2461" s="6">
        <f>'4.OVTA Sites-Transects'!C2467</f>
        <v>0</v>
      </c>
      <c r="C2461" s="6">
        <f>'4.OVTA Sites-Transects'!D2467</f>
        <v>0</v>
      </c>
      <c r="D2461" s="1">
        <f>'4.OVTA Sites-Transects'!E2467</f>
        <v>0</v>
      </c>
      <c r="E2461" s="1">
        <f>'4.OVTA Sites-Transects'!G2467</f>
        <v>0</v>
      </c>
      <c r="F2461" s="1">
        <f>'4.OVTA Sites-Transects'!F2467</f>
        <v>0</v>
      </c>
      <c r="G2461" s="6">
        <f>'4.OVTA Sites-Transects'!H2467</f>
        <v>0</v>
      </c>
      <c r="H2461" s="6">
        <f>'4.OVTA Sites-Transects'!I2467</f>
        <v>0</v>
      </c>
      <c r="I2461" s="193" t="str">
        <f t="shared" si="304"/>
        <v>-</v>
      </c>
      <c r="J2461" s="27" t="str">
        <f t="shared" si="305"/>
        <v>-</v>
      </c>
      <c r="K2461" s="27" t="str">
        <f t="shared" si="306"/>
        <v>-</v>
      </c>
      <c r="L2461" s="27" t="str">
        <f t="shared" si="307"/>
        <v>-</v>
      </c>
      <c r="M2461" s="27" t="str">
        <f t="shared" si="308"/>
        <v>-</v>
      </c>
      <c r="N2461" s="28">
        <f t="shared" si="309"/>
        <v>0</v>
      </c>
      <c r="O2461" s="28">
        <f t="shared" si="311"/>
        <v>0</v>
      </c>
      <c r="P2461" s="1" t="str">
        <f t="shared" si="310"/>
        <v>no</v>
      </c>
    </row>
    <row r="2462" spans="1:16" x14ac:dyDescent="0.25">
      <c r="A2462" s="6">
        <f>'4.OVTA Sites-Transects'!B2468</f>
        <v>0</v>
      </c>
      <c r="B2462" s="6">
        <f>'4.OVTA Sites-Transects'!C2468</f>
        <v>0</v>
      </c>
      <c r="C2462" s="6">
        <f>'4.OVTA Sites-Transects'!D2468</f>
        <v>0</v>
      </c>
      <c r="D2462" s="1">
        <f>'4.OVTA Sites-Transects'!E2468</f>
        <v>0</v>
      </c>
      <c r="E2462" s="1">
        <f>'4.OVTA Sites-Transects'!G2468</f>
        <v>0</v>
      </c>
      <c r="F2462" s="1">
        <f>'4.OVTA Sites-Transects'!F2468</f>
        <v>0</v>
      </c>
      <c r="G2462" s="6">
        <f>'4.OVTA Sites-Transects'!H2468</f>
        <v>0</v>
      </c>
      <c r="H2462" s="6">
        <f>'4.OVTA Sites-Transects'!I2468</f>
        <v>0</v>
      </c>
      <c r="I2462" s="193" t="str">
        <f t="shared" si="304"/>
        <v>-</v>
      </c>
      <c r="J2462" s="27" t="str">
        <f t="shared" si="305"/>
        <v>-</v>
      </c>
      <c r="K2462" s="27" t="str">
        <f t="shared" si="306"/>
        <v>-</v>
      </c>
      <c r="L2462" s="27" t="str">
        <f t="shared" si="307"/>
        <v>-</v>
      </c>
      <c r="M2462" s="27" t="str">
        <f t="shared" si="308"/>
        <v>-</v>
      </c>
      <c r="N2462" s="28">
        <f t="shared" si="309"/>
        <v>0</v>
      </c>
      <c r="O2462" s="28">
        <f t="shared" si="311"/>
        <v>0</v>
      </c>
      <c r="P2462" s="1" t="str">
        <f t="shared" si="310"/>
        <v>no</v>
      </c>
    </row>
    <row r="2463" spans="1:16" x14ac:dyDescent="0.25">
      <c r="A2463" s="6">
        <f>'4.OVTA Sites-Transects'!B2469</f>
        <v>0</v>
      </c>
      <c r="B2463" s="6">
        <f>'4.OVTA Sites-Transects'!C2469</f>
        <v>0</v>
      </c>
      <c r="C2463" s="6">
        <f>'4.OVTA Sites-Transects'!D2469</f>
        <v>0</v>
      </c>
      <c r="D2463" s="1">
        <f>'4.OVTA Sites-Transects'!E2469</f>
        <v>0</v>
      </c>
      <c r="E2463" s="1">
        <f>'4.OVTA Sites-Transects'!G2469</f>
        <v>0</v>
      </c>
      <c r="F2463" s="1">
        <f>'4.OVTA Sites-Transects'!F2469</f>
        <v>0</v>
      </c>
      <c r="G2463" s="6">
        <f>'4.OVTA Sites-Transects'!H2469</f>
        <v>0</v>
      </c>
      <c r="H2463" s="6">
        <f>'4.OVTA Sites-Transects'!I2469</f>
        <v>0</v>
      </c>
      <c r="I2463" s="193" t="str">
        <f t="shared" si="304"/>
        <v>-</v>
      </c>
      <c r="J2463" s="27" t="str">
        <f t="shared" si="305"/>
        <v>-</v>
      </c>
      <c r="K2463" s="27" t="str">
        <f t="shared" si="306"/>
        <v>-</v>
      </c>
      <c r="L2463" s="27" t="str">
        <f t="shared" si="307"/>
        <v>-</v>
      </c>
      <c r="M2463" s="27" t="str">
        <f t="shared" si="308"/>
        <v>-</v>
      </c>
      <c r="N2463" s="28">
        <f t="shared" si="309"/>
        <v>0</v>
      </c>
      <c r="O2463" s="28">
        <f t="shared" si="311"/>
        <v>0</v>
      </c>
      <c r="P2463" s="1" t="str">
        <f t="shared" si="310"/>
        <v>no</v>
      </c>
    </row>
    <row r="2464" spans="1:16" x14ac:dyDescent="0.25">
      <c r="A2464" s="6">
        <f>'4.OVTA Sites-Transects'!B2470</f>
        <v>0</v>
      </c>
      <c r="B2464" s="6">
        <f>'4.OVTA Sites-Transects'!C2470</f>
        <v>0</v>
      </c>
      <c r="C2464" s="6">
        <f>'4.OVTA Sites-Transects'!D2470</f>
        <v>0</v>
      </c>
      <c r="D2464" s="1">
        <f>'4.OVTA Sites-Transects'!E2470</f>
        <v>0</v>
      </c>
      <c r="E2464" s="1">
        <f>'4.OVTA Sites-Transects'!G2470</f>
        <v>0</v>
      </c>
      <c r="F2464" s="1">
        <f>'4.OVTA Sites-Transects'!F2470</f>
        <v>0</v>
      </c>
      <c r="G2464" s="6">
        <f>'4.OVTA Sites-Transects'!H2470</f>
        <v>0</v>
      </c>
      <c r="H2464" s="6">
        <f>'4.OVTA Sites-Transects'!I2470</f>
        <v>0</v>
      </c>
      <c r="I2464" s="193" t="str">
        <f t="shared" si="304"/>
        <v>-</v>
      </c>
      <c r="J2464" s="27" t="str">
        <f t="shared" si="305"/>
        <v>-</v>
      </c>
      <c r="K2464" s="27" t="str">
        <f t="shared" si="306"/>
        <v>-</v>
      </c>
      <c r="L2464" s="27" t="str">
        <f t="shared" si="307"/>
        <v>-</v>
      </c>
      <c r="M2464" s="27" t="str">
        <f t="shared" si="308"/>
        <v>-</v>
      </c>
      <c r="N2464" s="28">
        <f t="shared" si="309"/>
        <v>0</v>
      </c>
      <c r="O2464" s="28">
        <f t="shared" si="311"/>
        <v>0</v>
      </c>
      <c r="P2464" s="1" t="str">
        <f t="shared" si="310"/>
        <v>no</v>
      </c>
    </row>
    <row r="2465" spans="1:16" x14ac:dyDescent="0.25">
      <c r="A2465" s="6">
        <f>'4.OVTA Sites-Transects'!B2471</f>
        <v>0</v>
      </c>
      <c r="B2465" s="6">
        <f>'4.OVTA Sites-Transects'!C2471</f>
        <v>0</v>
      </c>
      <c r="C2465" s="6">
        <f>'4.OVTA Sites-Transects'!D2471</f>
        <v>0</v>
      </c>
      <c r="D2465" s="1">
        <f>'4.OVTA Sites-Transects'!E2471</f>
        <v>0</v>
      </c>
      <c r="E2465" s="1">
        <f>'4.OVTA Sites-Transects'!G2471</f>
        <v>0</v>
      </c>
      <c r="F2465" s="1">
        <f>'4.OVTA Sites-Transects'!F2471</f>
        <v>0</v>
      </c>
      <c r="G2465" s="6">
        <f>'4.OVTA Sites-Transects'!H2471</f>
        <v>0</v>
      </c>
      <c r="H2465" s="6">
        <f>'4.OVTA Sites-Transects'!I2471</f>
        <v>0</v>
      </c>
      <c r="I2465" s="193" t="str">
        <f t="shared" si="304"/>
        <v>-</v>
      </c>
      <c r="J2465" s="27" t="str">
        <f t="shared" si="305"/>
        <v>-</v>
      </c>
      <c r="K2465" s="27" t="str">
        <f t="shared" si="306"/>
        <v>-</v>
      </c>
      <c r="L2465" s="27" t="str">
        <f t="shared" si="307"/>
        <v>-</v>
      </c>
      <c r="M2465" s="27" t="str">
        <f t="shared" si="308"/>
        <v>-</v>
      </c>
      <c r="N2465" s="28">
        <f t="shared" si="309"/>
        <v>0</v>
      </c>
      <c r="O2465" s="28">
        <f t="shared" si="311"/>
        <v>0</v>
      </c>
      <c r="P2465" s="1" t="str">
        <f t="shared" si="310"/>
        <v>no</v>
      </c>
    </row>
    <row r="2466" spans="1:16" x14ac:dyDescent="0.25">
      <c r="A2466" s="6">
        <f>'4.OVTA Sites-Transects'!B2472</f>
        <v>0</v>
      </c>
      <c r="B2466" s="6">
        <f>'4.OVTA Sites-Transects'!C2472</f>
        <v>0</v>
      </c>
      <c r="C2466" s="6">
        <f>'4.OVTA Sites-Transects'!D2472</f>
        <v>0</v>
      </c>
      <c r="D2466" s="1">
        <f>'4.OVTA Sites-Transects'!E2472</f>
        <v>0</v>
      </c>
      <c r="E2466" s="1">
        <f>'4.OVTA Sites-Transects'!G2472</f>
        <v>0</v>
      </c>
      <c r="F2466" s="1">
        <f>'4.OVTA Sites-Transects'!F2472</f>
        <v>0</v>
      </c>
      <c r="G2466" s="6">
        <f>'4.OVTA Sites-Transects'!H2472</f>
        <v>0</v>
      </c>
      <c r="H2466" s="6">
        <f>'4.OVTA Sites-Transects'!I2472</f>
        <v>0</v>
      </c>
      <c r="I2466" s="193" t="str">
        <f t="shared" si="304"/>
        <v>-</v>
      </c>
      <c r="J2466" s="27" t="str">
        <f t="shared" si="305"/>
        <v>-</v>
      </c>
      <c r="K2466" s="27" t="str">
        <f t="shared" si="306"/>
        <v>-</v>
      </c>
      <c r="L2466" s="27" t="str">
        <f t="shared" si="307"/>
        <v>-</v>
      </c>
      <c r="M2466" s="27" t="str">
        <f t="shared" si="308"/>
        <v>-</v>
      </c>
      <c r="N2466" s="28">
        <f t="shared" si="309"/>
        <v>0</v>
      </c>
      <c r="O2466" s="28">
        <f t="shared" si="311"/>
        <v>0</v>
      </c>
      <c r="P2466" s="1" t="str">
        <f t="shared" si="310"/>
        <v>no</v>
      </c>
    </row>
    <row r="2467" spans="1:16" x14ac:dyDescent="0.25">
      <c r="A2467" s="6">
        <f>'4.OVTA Sites-Transects'!B2473</f>
        <v>0</v>
      </c>
      <c r="B2467" s="6">
        <f>'4.OVTA Sites-Transects'!C2473</f>
        <v>0</v>
      </c>
      <c r="C2467" s="6">
        <f>'4.OVTA Sites-Transects'!D2473</f>
        <v>0</v>
      </c>
      <c r="D2467" s="1">
        <f>'4.OVTA Sites-Transects'!E2473</f>
        <v>0</v>
      </c>
      <c r="E2467" s="1">
        <f>'4.OVTA Sites-Transects'!G2473</f>
        <v>0</v>
      </c>
      <c r="F2467" s="1">
        <f>'4.OVTA Sites-Transects'!F2473</f>
        <v>0</v>
      </c>
      <c r="G2467" s="6">
        <f>'4.OVTA Sites-Transects'!H2473</f>
        <v>0</v>
      </c>
      <c r="H2467" s="6">
        <f>'4.OVTA Sites-Transects'!I2473</f>
        <v>0</v>
      </c>
      <c r="I2467" s="193" t="str">
        <f t="shared" si="304"/>
        <v>-</v>
      </c>
      <c r="J2467" s="27" t="str">
        <f t="shared" si="305"/>
        <v>-</v>
      </c>
      <c r="K2467" s="27" t="str">
        <f t="shared" si="306"/>
        <v>-</v>
      </c>
      <c r="L2467" s="27" t="str">
        <f t="shared" si="307"/>
        <v>-</v>
      </c>
      <c r="M2467" s="27" t="str">
        <f t="shared" si="308"/>
        <v>-</v>
      </c>
      <c r="N2467" s="28">
        <f t="shared" si="309"/>
        <v>0</v>
      </c>
      <c r="O2467" s="28">
        <f t="shared" si="311"/>
        <v>0</v>
      </c>
      <c r="P2467" s="1" t="str">
        <f t="shared" si="310"/>
        <v>no</v>
      </c>
    </row>
    <row r="2468" spans="1:16" x14ac:dyDescent="0.25">
      <c r="A2468" s="6">
        <f>'4.OVTA Sites-Transects'!B2474</f>
        <v>0</v>
      </c>
      <c r="B2468" s="6">
        <f>'4.OVTA Sites-Transects'!C2474</f>
        <v>0</v>
      </c>
      <c r="C2468" s="6">
        <f>'4.OVTA Sites-Transects'!D2474</f>
        <v>0</v>
      </c>
      <c r="D2468" s="1">
        <f>'4.OVTA Sites-Transects'!E2474</f>
        <v>0</v>
      </c>
      <c r="E2468" s="1">
        <f>'4.OVTA Sites-Transects'!G2474</f>
        <v>0</v>
      </c>
      <c r="F2468" s="1">
        <f>'4.OVTA Sites-Transects'!F2474</f>
        <v>0</v>
      </c>
      <c r="G2468" s="6">
        <f>'4.OVTA Sites-Transects'!H2474</f>
        <v>0</v>
      </c>
      <c r="H2468" s="6">
        <f>'4.OVTA Sites-Transects'!I2474</f>
        <v>0</v>
      </c>
      <c r="I2468" s="193" t="str">
        <f t="shared" si="304"/>
        <v>-</v>
      </c>
      <c r="J2468" s="27" t="str">
        <f t="shared" si="305"/>
        <v>-</v>
      </c>
      <c r="K2468" s="27" t="str">
        <f t="shared" si="306"/>
        <v>-</v>
      </c>
      <c r="L2468" s="27" t="str">
        <f t="shared" si="307"/>
        <v>-</v>
      </c>
      <c r="M2468" s="27" t="str">
        <f t="shared" si="308"/>
        <v>-</v>
      </c>
      <c r="N2468" s="28">
        <f t="shared" si="309"/>
        <v>0</v>
      </c>
      <c r="O2468" s="28">
        <f t="shared" si="311"/>
        <v>0</v>
      </c>
      <c r="P2468" s="1" t="str">
        <f t="shared" si="310"/>
        <v>no</v>
      </c>
    </row>
    <row r="2469" spans="1:16" x14ac:dyDescent="0.25">
      <c r="A2469" s="6">
        <f>'4.OVTA Sites-Transects'!B2475</f>
        <v>0</v>
      </c>
      <c r="B2469" s="6">
        <f>'4.OVTA Sites-Transects'!C2475</f>
        <v>0</v>
      </c>
      <c r="C2469" s="6">
        <f>'4.OVTA Sites-Transects'!D2475</f>
        <v>0</v>
      </c>
      <c r="D2469" s="1">
        <f>'4.OVTA Sites-Transects'!E2475</f>
        <v>0</v>
      </c>
      <c r="E2469" s="1">
        <f>'4.OVTA Sites-Transects'!G2475</f>
        <v>0</v>
      </c>
      <c r="F2469" s="1">
        <f>'4.OVTA Sites-Transects'!F2475</f>
        <v>0</v>
      </c>
      <c r="G2469" s="6">
        <f>'4.OVTA Sites-Transects'!H2475</f>
        <v>0</v>
      </c>
      <c r="H2469" s="6">
        <f>'4.OVTA Sites-Transects'!I2475</f>
        <v>0</v>
      </c>
      <c r="I2469" s="193" t="str">
        <f t="shared" si="304"/>
        <v>-</v>
      </c>
      <c r="J2469" s="27" t="str">
        <f t="shared" si="305"/>
        <v>-</v>
      </c>
      <c r="K2469" s="27" t="str">
        <f t="shared" si="306"/>
        <v>-</v>
      </c>
      <c r="L2469" s="27" t="str">
        <f t="shared" si="307"/>
        <v>-</v>
      </c>
      <c r="M2469" s="27" t="str">
        <f t="shared" si="308"/>
        <v>-</v>
      </c>
      <c r="N2469" s="28">
        <f t="shared" si="309"/>
        <v>0</v>
      </c>
      <c r="O2469" s="28">
        <f t="shared" si="311"/>
        <v>0</v>
      </c>
      <c r="P2469" s="1" t="str">
        <f t="shared" si="310"/>
        <v>no</v>
      </c>
    </row>
    <row r="2470" spans="1:16" x14ac:dyDescent="0.25">
      <c r="A2470" s="6">
        <f>'4.OVTA Sites-Transects'!B2476</f>
        <v>0</v>
      </c>
      <c r="B2470" s="6">
        <f>'4.OVTA Sites-Transects'!C2476</f>
        <v>0</v>
      </c>
      <c r="C2470" s="6">
        <f>'4.OVTA Sites-Transects'!D2476</f>
        <v>0</v>
      </c>
      <c r="D2470" s="1">
        <f>'4.OVTA Sites-Transects'!E2476</f>
        <v>0</v>
      </c>
      <c r="E2470" s="1">
        <f>'4.OVTA Sites-Transects'!G2476</f>
        <v>0</v>
      </c>
      <c r="F2470" s="1">
        <f>'4.OVTA Sites-Transects'!F2476</f>
        <v>0</v>
      </c>
      <c r="G2470" s="6">
        <f>'4.OVTA Sites-Transects'!H2476</f>
        <v>0</v>
      </c>
      <c r="H2470" s="6">
        <f>'4.OVTA Sites-Transects'!I2476</f>
        <v>0</v>
      </c>
      <c r="I2470" s="193" t="str">
        <f t="shared" si="304"/>
        <v>-</v>
      </c>
      <c r="J2470" s="27" t="str">
        <f t="shared" si="305"/>
        <v>-</v>
      </c>
      <c r="K2470" s="27" t="str">
        <f t="shared" si="306"/>
        <v>-</v>
      </c>
      <c r="L2470" s="27" t="str">
        <f t="shared" si="307"/>
        <v>-</v>
      </c>
      <c r="M2470" s="27" t="str">
        <f t="shared" si="308"/>
        <v>-</v>
      </c>
      <c r="N2470" s="28">
        <f t="shared" si="309"/>
        <v>0</v>
      </c>
      <c r="O2470" s="28">
        <f t="shared" si="311"/>
        <v>0</v>
      </c>
      <c r="P2470" s="1" t="str">
        <f t="shared" si="310"/>
        <v>no</v>
      </c>
    </row>
    <row r="2471" spans="1:16" x14ac:dyDescent="0.25">
      <c r="A2471" s="6">
        <f>'4.OVTA Sites-Transects'!B2477</f>
        <v>0</v>
      </c>
      <c r="B2471" s="6">
        <f>'4.OVTA Sites-Transects'!C2477</f>
        <v>0</v>
      </c>
      <c r="C2471" s="6">
        <f>'4.OVTA Sites-Transects'!D2477</f>
        <v>0</v>
      </c>
      <c r="D2471" s="1">
        <f>'4.OVTA Sites-Transects'!E2477</f>
        <v>0</v>
      </c>
      <c r="E2471" s="1">
        <f>'4.OVTA Sites-Transects'!G2477</f>
        <v>0</v>
      </c>
      <c r="F2471" s="1">
        <f>'4.OVTA Sites-Transects'!F2477</f>
        <v>0</v>
      </c>
      <c r="G2471" s="6">
        <f>'4.OVTA Sites-Transects'!H2477</f>
        <v>0</v>
      </c>
      <c r="H2471" s="6">
        <f>'4.OVTA Sites-Transects'!I2477</f>
        <v>0</v>
      </c>
      <c r="I2471" s="193" t="str">
        <f t="shared" si="304"/>
        <v>-</v>
      </c>
      <c r="J2471" s="27" t="str">
        <f t="shared" si="305"/>
        <v>-</v>
      </c>
      <c r="K2471" s="27" t="str">
        <f t="shared" si="306"/>
        <v>-</v>
      </c>
      <c r="L2471" s="27" t="str">
        <f t="shared" si="307"/>
        <v>-</v>
      </c>
      <c r="M2471" s="27" t="str">
        <f t="shared" si="308"/>
        <v>-</v>
      </c>
      <c r="N2471" s="28">
        <f t="shared" si="309"/>
        <v>0</v>
      </c>
      <c r="O2471" s="28">
        <f t="shared" si="311"/>
        <v>0</v>
      </c>
      <c r="P2471" s="1" t="str">
        <f t="shared" si="310"/>
        <v>no</v>
      </c>
    </row>
    <row r="2472" spans="1:16" x14ac:dyDescent="0.25">
      <c r="A2472" s="6">
        <f>'4.OVTA Sites-Transects'!B2478</f>
        <v>0</v>
      </c>
      <c r="B2472" s="6">
        <f>'4.OVTA Sites-Transects'!C2478</f>
        <v>0</v>
      </c>
      <c r="C2472" s="6">
        <f>'4.OVTA Sites-Transects'!D2478</f>
        <v>0</v>
      </c>
      <c r="D2472" s="1">
        <f>'4.OVTA Sites-Transects'!E2478</f>
        <v>0</v>
      </c>
      <c r="E2472" s="1">
        <f>'4.OVTA Sites-Transects'!G2478</f>
        <v>0</v>
      </c>
      <c r="F2472" s="1">
        <f>'4.OVTA Sites-Transects'!F2478</f>
        <v>0</v>
      </c>
      <c r="G2472" s="6">
        <f>'4.OVTA Sites-Transects'!H2478</f>
        <v>0</v>
      </c>
      <c r="H2472" s="6">
        <f>'4.OVTA Sites-Transects'!I2478</f>
        <v>0</v>
      </c>
      <c r="I2472" s="193" t="str">
        <f t="shared" si="304"/>
        <v>-</v>
      </c>
      <c r="J2472" s="27" t="str">
        <f t="shared" si="305"/>
        <v>-</v>
      </c>
      <c r="K2472" s="27" t="str">
        <f t="shared" si="306"/>
        <v>-</v>
      </c>
      <c r="L2472" s="27" t="str">
        <f t="shared" si="307"/>
        <v>-</v>
      </c>
      <c r="M2472" s="27" t="str">
        <f t="shared" si="308"/>
        <v>-</v>
      </c>
      <c r="N2472" s="28">
        <f t="shared" si="309"/>
        <v>0</v>
      </c>
      <c r="O2472" s="28">
        <f t="shared" si="311"/>
        <v>0</v>
      </c>
      <c r="P2472" s="1" t="str">
        <f t="shared" si="310"/>
        <v>no</v>
      </c>
    </row>
    <row r="2473" spans="1:16" x14ac:dyDescent="0.25">
      <c r="A2473" s="6">
        <f>'4.OVTA Sites-Transects'!B2479</f>
        <v>0</v>
      </c>
      <c r="B2473" s="6">
        <f>'4.OVTA Sites-Transects'!C2479</f>
        <v>0</v>
      </c>
      <c r="C2473" s="6">
        <f>'4.OVTA Sites-Transects'!D2479</f>
        <v>0</v>
      </c>
      <c r="D2473" s="1">
        <f>'4.OVTA Sites-Transects'!E2479</f>
        <v>0</v>
      </c>
      <c r="E2473" s="1">
        <f>'4.OVTA Sites-Transects'!G2479</f>
        <v>0</v>
      </c>
      <c r="F2473" s="1">
        <f>'4.OVTA Sites-Transects'!F2479</f>
        <v>0</v>
      </c>
      <c r="G2473" s="6">
        <f>'4.OVTA Sites-Transects'!H2479</f>
        <v>0</v>
      </c>
      <c r="H2473" s="6">
        <f>'4.OVTA Sites-Transects'!I2479</f>
        <v>0</v>
      </c>
      <c r="I2473" s="193" t="str">
        <f t="shared" si="304"/>
        <v>-</v>
      </c>
      <c r="J2473" s="27" t="str">
        <f t="shared" si="305"/>
        <v>-</v>
      </c>
      <c r="K2473" s="27" t="str">
        <f t="shared" si="306"/>
        <v>-</v>
      </c>
      <c r="L2473" s="27" t="str">
        <f t="shared" si="307"/>
        <v>-</v>
      </c>
      <c r="M2473" s="27" t="str">
        <f t="shared" si="308"/>
        <v>-</v>
      </c>
      <c r="N2473" s="28">
        <f t="shared" si="309"/>
        <v>0</v>
      </c>
      <c r="O2473" s="28">
        <f t="shared" si="311"/>
        <v>0</v>
      </c>
      <c r="P2473" s="1" t="str">
        <f t="shared" si="310"/>
        <v>no</v>
      </c>
    </row>
    <row r="2474" spans="1:16" x14ac:dyDescent="0.25">
      <c r="A2474" s="6">
        <f>'4.OVTA Sites-Transects'!B2480</f>
        <v>0</v>
      </c>
      <c r="B2474" s="6">
        <f>'4.OVTA Sites-Transects'!C2480</f>
        <v>0</v>
      </c>
      <c r="C2474" s="6">
        <f>'4.OVTA Sites-Transects'!D2480</f>
        <v>0</v>
      </c>
      <c r="D2474" s="1">
        <f>'4.OVTA Sites-Transects'!E2480</f>
        <v>0</v>
      </c>
      <c r="E2474" s="1">
        <f>'4.OVTA Sites-Transects'!G2480</f>
        <v>0</v>
      </c>
      <c r="F2474" s="1">
        <f>'4.OVTA Sites-Transects'!F2480</f>
        <v>0</v>
      </c>
      <c r="G2474" s="6">
        <f>'4.OVTA Sites-Transects'!H2480</f>
        <v>0</v>
      </c>
      <c r="H2474" s="6">
        <f>'4.OVTA Sites-Transects'!I2480</f>
        <v>0</v>
      </c>
      <c r="I2474" s="193" t="str">
        <f t="shared" si="304"/>
        <v>-</v>
      </c>
      <c r="J2474" s="27" t="str">
        <f t="shared" si="305"/>
        <v>-</v>
      </c>
      <c r="K2474" s="27" t="str">
        <f t="shared" si="306"/>
        <v>-</v>
      </c>
      <c r="L2474" s="27" t="str">
        <f t="shared" si="307"/>
        <v>-</v>
      </c>
      <c r="M2474" s="27" t="str">
        <f t="shared" si="308"/>
        <v>-</v>
      </c>
      <c r="N2474" s="28">
        <f t="shared" si="309"/>
        <v>0</v>
      </c>
      <c r="O2474" s="28">
        <f t="shared" si="311"/>
        <v>0</v>
      </c>
      <c r="P2474" s="1" t="str">
        <f t="shared" si="310"/>
        <v>no</v>
      </c>
    </row>
    <row r="2475" spans="1:16" x14ac:dyDescent="0.25">
      <c r="A2475" s="6">
        <f>'4.OVTA Sites-Transects'!B2481</f>
        <v>0</v>
      </c>
      <c r="B2475" s="6">
        <f>'4.OVTA Sites-Transects'!C2481</f>
        <v>0</v>
      </c>
      <c r="C2475" s="6">
        <f>'4.OVTA Sites-Transects'!D2481</f>
        <v>0</v>
      </c>
      <c r="D2475" s="1">
        <f>'4.OVTA Sites-Transects'!E2481</f>
        <v>0</v>
      </c>
      <c r="E2475" s="1">
        <f>'4.OVTA Sites-Transects'!G2481</f>
        <v>0</v>
      </c>
      <c r="F2475" s="1">
        <f>'4.OVTA Sites-Transects'!F2481</f>
        <v>0</v>
      </c>
      <c r="G2475" s="6">
        <f>'4.OVTA Sites-Transects'!H2481</f>
        <v>0</v>
      </c>
      <c r="H2475" s="6">
        <f>'4.OVTA Sites-Transects'!I2481</f>
        <v>0</v>
      </c>
      <c r="I2475" s="193" t="str">
        <f t="shared" si="304"/>
        <v>-</v>
      </c>
      <c r="J2475" s="27" t="str">
        <f t="shared" si="305"/>
        <v>-</v>
      </c>
      <c r="K2475" s="27" t="str">
        <f t="shared" si="306"/>
        <v>-</v>
      </c>
      <c r="L2475" s="27" t="str">
        <f t="shared" si="307"/>
        <v>-</v>
      </c>
      <c r="M2475" s="27" t="str">
        <f t="shared" si="308"/>
        <v>-</v>
      </c>
      <c r="N2475" s="28">
        <f t="shared" si="309"/>
        <v>0</v>
      </c>
      <c r="O2475" s="28">
        <f t="shared" si="311"/>
        <v>0</v>
      </c>
      <c r="P2475" s="1" t="str">
        <f t="shared" si="310"/>
        <v>no</v>
      </c>
    </row>
    <row r="2476" spans="1:16" x14ac:dyDescent="0.25">
      <c r="A2476" s="6">
        <f>'4.OVTA Sites-Transects'!B2482</f>
        <v>0</v>
      </c>
      <c r="B2476" s="6">
        <f>'4.OVTA Sites-Transects'!C2482</f>
        <v>0</v>
      </c>
      <c r="C2476" s="6">
        <f>'4.OVTA Sites-Transects'!D2482</f>
        <v>0</v>
      </c>
      <c r="D2476" s="1">
        <f>'4.OVTA Sites-Transects'!E2482</f>
        <v>0</v>
      </c>
      <c r="E2476" s="1">
        <f>'4.OVTA Sites-Transects'!G2482</f>
        <v>0</v>
      </c>
      <c r="F2476" s="1">
        <f>'4.OVTA Sites-Transects'!F2482</f>
        <v>0</v>
      </c>
      <c r="G2476" s="6">
        <f>'4.OVTA Sites-Transects'!H2482</f>
        <v>0</v>
      </c>
      <c r="H2476" s="6">
        <f>'4.OVTA Sites-Transects'!I2482</f>
        <v>0</v>
      </c>
      <c r="I2476" s="193" t="str">
        <f t="shared" si="304"/>
        <v>-</v>
      </c>
      <c r="J2476" s="27" t="str">
        <f t="shared" si="305"/>
        <v>-</v>
      </c>
      <c r="K2476" s="27" t="str">
        <f t="shared" si="306"/>
        <v>-</v>
      </c>
      <c r="L2476" s="27" t="str">
        <f t="shared" si="307"/>
        <v>-</v>
      </c>
      <c r="M2476" s="27" t="str">
        <f t="shared" si="308"/>
        <v>-</v>
      </c>
      <c r="N2476" s="28">
        <f t="shared" si="309"/>
        <v>0</v>
      </c>
      <c r="O2476" s="28">
        <f t="shared" si="311"/>
        <v>0</v>
      </c>
      <c r="P2476" s="1" t="str">
        <f t="shared" si="310"/>
        <v>no</v>
      </c>
    </row>
    <row r="2477" spans="1:16" x14ac:dyDescent="0.25">
      <c r="A2477" s="6">
        <f>'4.OVTA Sites-Transects'!B2483</f>
        <v>0</v>
      </c>
      <c r="B2477" s="6">
        <f>'4.OVTA Sites-Transects'!C2483</f>
        <v>0</v>
      </c>
      <c r="C2477" s="6">
        <f>'4.OVTA Sites-Transects'!D2483</f>
        <v>0</v>
      </c>
      <c r="D2477" s="1">
        <f>'4.OVTA Sites-Transects'!E2483</f>
        <v>0</v>
      </c>
      <c r="E2477" s="1">
        <f>'4.OVTA Sites-Transects'!G2483</f>
        <v>0</v>
      </c>
      <c r="F2477" s="1">
        <f>'4.OVTA Sites-Transects'!F2483</f>
        <v>0</v>
      </c>
      <c r="G2477" s="6">
        <f>'4.OVTA Sites-Transects'!H2483</f>
        <v>0</v>
      </c>
      <c r="H2477" s="6">
        <f>'4.OVTA Sites-Transects'!I2483</f>
        <v>0</v>
      </c>
      <c r="I2477" s="193" t="str">
        <f t="shared" si="304"/>
        <v>-</v>
      </c>
      <c r="J2477" s="27" t="str">
        <f t="shared" si="305"/>
        <v>-</v>
      </c>
      <c r="K2477" s="27" t="str">
        <f t="shared" si="306"/>
        <v>-</v>
      </c>
      <c r="L2477" s="27" t="str">
        <f t="shared" si="307"/>
        <v>-</v>
      </c>
      <c r="M2477" s="27" t="str">
        <f t="shared" si="308"/>
        <v>-</v>
      </c>
      <c r="N2477" s="28">
        <f t="shared" si="309"/>
        <v>0</v>
      </c>
      <c r="O2477" s="28">
        <f t="shared" si="311"/>
        <v>0</v>
      </c>
      <c r="P2477" s="1" t="str">
        <f t="shared" si="310"/>
        <v>no</v>
      </c>
    </row>
    <row r="2478" spans="1:16" x14ac:dyDescent="0.25">
      <c r="A2478" s="6">
        <f>'4.OVTA Sites-Transects'!B2484</f>
        <v>0</v>
      </c>
      <c r="B2478" s="6">
        <f>'4.OVTA Sites-Transects'!C2484</f>
        <v>0</v>
      </c>
      <c r="C2478" s="6">
        <f>'4.OVTA Sites-Transects'!D2484</f>
        <v>0</v>
      </c>
      <c r="D2478" s="1">
        <f>'4.OVTA Sites-Transects'!E2484</f>
        <v>0</v>
      </c>
      <c r="E2478" s="1">
        <f>'4.OVTA Sites-Transects'!G2484</f>
        <v>0</v>
      </c>
      <c r="F2478" s="1">
        <f>'4.OVTA Sites-Transects'!F2484</f>
        <v>0</v>
      </c>
      <c r="G2478" s="6">
        <f>'4.OVTA Sites-Transects'!H2484</f>
        <v>0</v>
      </c>
      <c r="H2478" s="6">
        <f>'4.OVTA Sites-Transects'!I2484</f>
        <v>0</v>
      </c>
      <c r="I2478" s="193" t="str">
        <f t="shared" si="304"/>
        <v>-</v>
      </c>
      <c r="J2478" s="27" t="str">
        <f t="shared" si="305"/>
        <v>-</v>
      </c>
      <c r="K2478" s="27" t="str">
        <f t="shared" si="306"/>
        <v>-</v>
      </c>
      <c r="L2478" s="27" t="str">
        <f t="shared" si="307"/>
        <v>-</v>
      </c>
      <c r="M2478" s="27" t="str">
        <f t="shared" si="308"/>
        <v>-</v>
      </c>
      <c r="N2478" s="28">
        <f t="shared" si="309"/>
        <v>0</v>
      </c>
      <c r="O2478" s="28">
        <f t="shared" si="311"/>
        <v>0</v>
      </c>
      <c r="P2478" s="1" t="str">
        <f t="shared" si="310"/>
        <v>no</v>
      </c>
    </row>
    <row r="2479" spans="1:16" x14ac:dyDescent="0.25">
      <c r="A2479" s="6">
        <f>'4.OVTA Sites-Transects'!B2485</f>
        <v>0</v>
      </c>
      <c r="B2479" s="6">
        <f>'4.OVTA Sites-Transects'!C2485</f>
        <v>0</v>
      </c>
      <c r="C2479" s="6">
        <f>'4.OVTA Sites-Transects'!D2485</f>
        <v>0</v>
      </c>
      <c r="D2479" s="1">
        <f>'4.OVTA Sites-Transects'!E2485</f>
        <v>0</v>
      </c>
      <c r="E2479" s="1">
        <f>'4.OVTA Sites-Transects'!G2485</f>
        <v>0</v>
      </c>
      <c r="F2479" s="1">
        <f>'4.OVTA Sites-Transects'!F2485</f>
        <v>0</v>
      </c>
      <c r="G2479" s="6">
        <f>'4.OVTA Sites-Transects'!H2485</f>
        <v>0</v>
      </c>
      <c r="H2479" s="6">
        <f>'4.OVTA Sites-Transects'!I2485</f>
        <v>0</v>
      </c>
      <c r="I2479" s="193" t="str">
        <f t="shared" si="304"/>
        <v>-</v>
      </c>
      <c r="J2479" s="27" t="str">
        <f t="shared" si="305"/>
        <v>-</v>
      </c>
      <c r="K2479" s="27" t="str">
        <f t="shared" si="306"/>
        <v>-</v>
      </c>
      <c r="L2479" s="27" t="str">
        <f t="shared" si="307"/>
        <v>-</v>
      </c>
      <c r="M2479" s="27" t="str">
        <f t="shared" si="308"/>
        <v>-</v>
      </c>
      <c r="N2479" s="28">
        <f t="shared" si="309"/>
        <v>0</v>
      </c>
      <c r="O2479" s="28">
        <f t="shared" si="311"/>
        <v>0</v>
      </c>
      <c r="P2479" s="1" t="str">
        <f t="shared" si="310"/>
        <v>no</v>
      </c>
    </row>
    <row r="2480" spans="1:16" x14ac:dyDescent="0.25">
      <c r="A2480" s="6">
        <f>'4.OVTA Sites-Transects'!B2486</f>
        <v>0</v>
      </c>
      <c r="B2480" s="6">
        <f>'4.OVTA Sites-Transects'!C2486</f>
        <v>0</v>
      </c>
      <c r="C2480" s="6">
        <f>'4.OVTA Sites-Transects'!D2486</f>
        <v>0</v>
      </c>
      <c r="D2480" s="1">
        <f>'4.OVTA Sites-Transects'!E2486</f>
        <v>0</v>
      </c>
      <c r="E2480" s="1">
        <f>'4.OVTA Sites-Transects'!G2486</f>
        <v>0</v>
      </c>
      <c r="F2480" s="1">
        <f>'4.OVTA Sites-Transects'!F2486</f>
        <v>0</v>
      </c>
      <c r="G2480" s="6">
        <f>'4.OVTA Sites-Transects'!H2486</f>
        <v>0</v>
      </c>
      <c r="H2480" s="6">
        <f>'4.OVTA Sites-Transects'!I2486</f>
        <v>0</v>
      </c>
      <c r="I2480" s="193" t="str">
        <f t="shared" si="304"/>
        <v>-</v>
      </c>
      <c r="J2480" s="27" t="str">
        <f t="shared" si="305"/>
        <v>-</v>
      </c>
      <c r="K2480" s="27" t="str">
        <f t="shared" si="306"/>
        <v>-</v>
      </c>
      <c r="L2480" s="27" t="str">
        <f t="shared" si="307"/>
        <v>-</v>
      </c>
      <c r="M2480" s="27" t="str">
        <f t="shared" si="308"/>
        <v>-</v>
      </c>
      <c r="N2480" s="28">
        <f t="shared" si="309"/>
        <v>0</v>
      </c>
      <c r="O2480" s="28">
        <f t="shared" si="311"/>
        <v>0</v>
      </c>
      <c r="P2480" s="1" t="str">
        <f t="shared" si="310"/>
        <v>no</v>
      </c>
    </row>
    <row r="2481" spans="1:16" x14ac:dyDescent="0.25">
      <c r="A2481" s="6">
        <f>'4.OVTA Sites-Transects'!B2487</f>
        <v>0</v>
      </c>
      <c r="B2481" s="6">
        <f>'4.OVTA Sites-Transects'!C2487</f>
        <v>0</v>
      </c>
      <c r="C2481" s="6">
        <f>'4.OVTA Sites-Transects'!D2487</f>
        <v>0</v>
      </c>
      <c r="D2481" s="1">
        <f>'4.OVTA Sites-Transects'!E2487</f>
        <v>0</v>
      </c>
      <c r="E2481" s="1">
        <f>'4.OVTA Sites-Transects'!G2487</f>
        <v>0</v>
      </c>
      <c r="F2481" s="1">
        <f>'4.OVTA Sites-Transects'!F2487</f>
        <v>0</v>
      </c>
      <c r="G2481" s="6">
        <f>'4.OVTA Sites-Transects'!H2487</f>
        <v>0</v>
      </c>
      <c r="H2481" s="6">
        <f>'4.OVTA Sites-Transects'!I2487</f>
        <v>0</v>
      </c>
      <c r="I2481" s="193" t="str">
        <f t="shared" si="304"/>
        <v>-</v>
      </c>
      <c r="J2481" s="27" t="str">
        <f t="shared" si="305"/>
        <v>-</v>
      </c>
      <c r="K2481" s="27" t="str">
        <f t="shared" si="306"/>
        <v>-</v>
      </c>
      <c r="L2481" s="27" t="str">
        <f t="shared" si="307"/>
        <v>-</v>
      </c>
      <c r="M2481" s="27" t="str">
        <f t="shared" si="308"/>
        <v>-</v>
      </c>
      <c r="N2481" s="28">
        <f t="shared" si="309"/>
        <v>0</v>
      </c>
      <c r="O2481" s="28">
        <f t="shared" si="311"/>
        <v>0</v>
      </c>
      <c r="P2481" s="1" t="str">
        <f t="shared" si="310"/>
        <v>no</v>
      </c>
    </row>
    <row r="2482" spans="1:16" x14ac:dyDescent="0.25">
      <c r="A2482" s="6">
        <f>'4.OVTA Sites-Transects'!B2488</f>
        <v>0</v>
      </c>
      <c r="B2482" s="6">
        <f>'4.OVTA Sites-Transects'!C2488</f>
        <v>0</v>
      </c>
      <c r="C2482" s="6">
        <f>'4.OVTA Sites-Transects'!D2488</f>
        <v>0</v>
      </c>
      <c r="D2482" s="1">
        <f>'4.OVTA Sites-Transects'!E2488</f>
        <v>0</v>
      </c>
      <c r="E2482" s="1">
        <f>'4.OVTA Sites-Transects'!G2488</f>
        <v>0</v>
      </c>
      <c r="F2482" s="1">
        <f>'4.OVTA Sites-Transects'!F2488</f>
        <v>0</v>
      </c>
      <c r="G2482" s="6">
        <f>'4.OVTA Sites-Transects'!H2488</f>
        <v>0</v>
      </c>
      <c r="H2482" s="6">
        <f>'4.OVTA Sites-Transects'!I2488</f>
        <v>0</v>
      </c>
      <c r="I2482" s="193" t="str">
        <f t="shared" si="304"/>
        <v>-</v>
      </c>
      <c r="J2482" s="27" t="str">
        <f t="shared" si="305"/>
        <v>-</v>
      </c>
      <c r="K2482" s="27" t="str">
        <f t="shared" si="306"/>
        <v>-</v>
      </c>
      <c r="L2482" s="27" t="str">
        <f t="shared" si="307"/>
        <v>-</v>
      </c>
      <c r="M2482" s="27" t="str">
        <f t="shared" si="308"/>
        <v>-</v>
      </c>
      <c r="N2482" s="28">
        <f t="shared" si="309"/>
        <v>0</v>
      </c>
      <c r="O2482" s="28">
        <f t="shared" si="311"/>
        <v>0</v>
      </c>
      <c r="P2482" s="1" t="str">
        <f t="shared" si="310"/>
        <v>no</v>
      </c>
    </row>
    <row r="2483" spans="1:16" x14ac:dyDescent="0.25">
      <c r="A2483" s="6">
        <f>'4.OVTA Sites-Transects'!B2489</f>
        <v>0</v>
      </c>
      <c r="B2483" s="6">
        <f>'4.OVTA Sites-Transects'!C2489</f>
        <v>0</v>
      </c>
      <c r="C2483" s="6">
        <f>'4.OVTA Sites-Transects'!D2489</f>
        <v>0</v>
      </c>
      <c r="D2483" s="1">
        <f>'4.OVTA Sites-Transects'!E2489</f>
        <v>0</v>
      </c>
      <c r="E2483" s="1">
        <f>'4.OVTA Sites-Transects'!G2489</f>
        <v>0</v>
      </c>
      <c r="F2483" s="1">
        <f>'4.OVTA Sites-Transects'!F2489</f>
        <v>0</v>
      </c>
      <c r="G2483" s="6">
        <f>'4.OVTA Sites-Transects'!H2489</f>
        <v>0</v>
      </c>
      <c r="H2483" s="6">
        <f>'4.OVTA Sites-Transects'!I2489</f>
        <v>0</v>
      </c>
      <c r="I2483" s="193" t="str">
        <f t="shared" si="304"/>
        <v>-</v>
      </c>
      <c r="J2483" s="27" t="str">
        <f t="shared" si="305"/>
        <v>-</v>
      </c>
      <c r="K2483" s="27" t="str">
        <f t="shared" si="306"/>
        <v>-</v>
      </c>
      <c r="L2483" s="27" t="str">
        <f t="shared" si="307"/>
        <v>-</v>
      </c>
      <c r="M2483" s="27" t="str">
        <f t="shared" si="308"/>
        <v>-</v>
      </c>
      <c r="N2483" s="28">
        <f t="shared" si="309"/>
        <v>0</v>
      </c>
      <c r="O2483" s="28">
        <f t="shared" si="311"/>
        <v>0</v>
      </c>
      <c r="P2483" s="1" t="str">
        <f t="shared" si="310"/>
        <v>no</v>
      </c>
    </row>
    <row r="2484" spans="1:16" x14ac:dyDescent="0.25">
      <c r="A2484" s="6">
        <f>'4.OVTA Sites-Transects'!B2490</f>
        <v>0</v>
      </c>
      <c r="B2484" s="6">
        <f>'4.OVTA Sites-Transects'!C2490</f>
        <v>0</v>
      </c>
      <c r="C2484" s="6">
        <f>'4.OVTA Sites-Transects'!D2490</f>
        <v>0</v>
      </c>
      <c r="D2484" s="1">
        <f>'4.OVTA Sites-Transects'!E2490</f>
        <v>0</v>
      </c>
      <c r="E2484" s="1">
        <f>'4.OVTA Sites-Transects'!G2490</f>
        <v>0</v>
      </c>
      <c r="F2484" s="1">
        <f>'4.OVTA Sites-Transects'!F2490</f>
        <v>0</v>
      </c>
      <c r="G2484" s="6">
        <f>'4.OVTA Sites-Transects'!H2490</f>
        <v>0</v>
      </c>
      <c r="H2484" s="6">
        <f>'4.OVTA Sites-Transects'!I2490</f>
        <v>0</v>
      </c>
      <c r="I2484" s="193" t="str">
        <f t="shared" si="304"/>
        <v>-</v>
      </c>
      <c r="J2484" s="27" t="str">
        <f t="shared" si="305"/>
        <v>-</v>
      </c>
      <c r="K2484" s="27" t="str">
        <f t="shared" si="306"/>
        <v>-</v>
      </c>
      <c r="L2484" s="27" t="str">
        <f t="shared" si="307"/>
        <v>-</v>
      </c>
      <c r="M2484" s="27" t="str">
        <f t="shared" si="308"/>
        <v>-</v>
      </c>
      <c r="N2484" s="28">
        <f t="shared" si="309"/>
        <v>0</v>
      </c>
      <c r="O2484" s="28">
        <f t="shared" si="311"/>
        <v>0</v>
      </c>
      <c r="P2484" s="1" t="str">
        <f t="shared" si="310"/>
        <v>no</v>
      </c>
    </row>
    <row r="2485" spans="1:16" x14ac:dyDescent="0.25">
      <c r="A2485" s="6">
        <f>'4.OVTA Sites-Transects'!B2491</f>
        <v>0</v>
      </c>
      <c r="B2485" s="6">
        <f>'4.OVTA Sites-Transects'!C2491</f>
        <v>0</v>
      </c>
      <c r="C2485" s="6">
        <f>'4.OVTA Sites-Transects'!D2491</f>
        <v>0</v>
      </c>
      <c r="D2485" s="1">
        <f>'4.OVTA Sites-Transects'!E2491</f>
        <v>0</v>
      </c>
      <c r="E2485" s="1">
        <f>'4.OVTA Sites-Transects'!G2491</f>
        <v>0</v>
      </c>
      <c r="F2485" s="1">
        <f>'4.OVTA Sites-Transects'!F2491</f>
        <v>0</v>
      </c>
      <c r="G2485" s="6">
        <f>'4.OVTA Sites-Transects'!H2491</f>
        <v>0</v>
      </c>
      <c r="H2485" s="6">
        <f>'4.OVTA Sites-Transects'!I2491</f>
        <v>0</v>
      </c>
      <c r="I2485" s="193" t="str">
        <f t="shared" si="304"/>
        <v>-</v>
      </c>
      <c r="J2485" s="27" t="str">
        <f t="shared" si="305"/>
        <v>-</v>
      </c>
      <c r="K2485" s="27" t="str">
        <f t="shared" si="306"/>
        <v>-</v>
      </c>
      <c r="L2485" s="27" t="str">
        <f t="shared" si="307"/>
        <v>-</v>
      </c>
      <c r="M2485" s="27" t="str">
        <f t="shared" si="308"/>
        <v>-</v>
      </c>
      <c r="N2485" s="28">
        <f t="shared" si="309"/>
        <v>0</v>
      </c>
      <c r="O2485" s="28">
        <f t="shared" si="311"/>
        <v>0</v>
      </c>
      <c r="P2485" s="1" t="str">
        <f t="shared" si="310"/>
        <v>no</v>
      </c>
    </row>
    <row r="2486" spans="1:16" x14ac:dyDescent="0.25">
      <c r="A2486" s="6">
        <f>'4.OVTA Sites-Transects'!B2492</f>
        <v>0</v>
      </c>
      <c r="B2486" s="6">
        <f>'4.OVTA Sites-Transects'!C2492</f>
        <v>0</v>
      </c>
      <c r="C2486" s="6">
        <f>'4.OVTA Sites-Transects'!D2492</f>
        <v>0</v>
      </c>
      <c r="D2486" s="1">
        <f>'4.OVTA Sites-Transects'!E2492</f>
        <v>0</v>
      </c>
      <c r="E2486" s="1">
        <f>'4.OVTA Sites-Transects'!G2492</f>
        <v>0</v>
      </c>
      <c r="F2486" s="1">
        <f>'4.OVTA Sites-Transects'!F2492</f>
        <v>0</v>
      </c>
      <c r="G2486" s="6">
        <f>'4.OVTA Sites-Transects'!H2492</f>
        <v>0</v>
      </c>
      <c r="H2486" s="6">
        <f>'4.OVTA Sites-Transects'!I2492</f>
        <v>0</v>
      </c>
      <c r="I2486" s="193" t="str">
        <f t="shared" si="304"/>
        <v>-</v>
      </c>
      <c r="J2486" s="27" t="str">
        <f t="shared" si="305"/>
        <v>-</v>
      </c>
      <c r="K2486" s="27" t="str">
        <f t="shared" si="306"/>
        <v>-</v>
      </c>
      <c r="L2486" s="27" t="str">
        <f t="shared" si="307"/>
        <v>-</v>
      </c>
      <c r="M2486" s="27" t="str">
        <f t="shared" si="308"/>
        <v>-</v>
      </c>
      <c r="N2486" s="28">
        <f t="shared" si="309"/>
        <v>0</v>
      </c>
      <c r="O2486" s="28">
        <f t="shared" si="311"/>
        <v>0</v>
      </c>
      <c r="P2486" s="1" t="str">
        <f t="shared" si="310"/>
        <v>no</v>
      </c>
    </row>
    <row r="2487" spans="1:16" x14ac:dyDescent="0.25">
      <c r="A2487" s="6">
        <f>'4.OVTA Sites-Transects'!B2493</f>
        <v>0</v>
      </c>
      <c r="B2487" s="6">
        <f>'4.OVTA Sites-Transects'!C2493</f>
        <v>0</v>
      </c>
      <c r="C2487" s="6">
        <f>'4.OVTA Sites-Transects'!D2493</f>
        <v>0</v>
      </c>
      <c r="D2487" s="1">
        <f>'4.OVTA Sites-Transects'!E2493</f>
        <v>0</v>
      </c>
      <c r="E2487" s="1">
        <f>'4.OVTA Sites-Transects'!G2493</f>
        <v>0</v>
      </c>
      <c r="F2487" s="1">
        <f>'4.OVTA Sites-Transects'!F2493</f>
        <v>0</v>
      </c>
      <c r="G2487" s="6">
        <f>'4.OVTA Sites-Transects'!H2493</f>
        <v>0</v>
      </c>
      <c r="H2487" s="6">
        <f>'4.OVTA Sites-Transects'!I2493</f>
        <v>0</v>
      </c>
      <c r="I2487" s="193" t="str">
        <f t="shared" si="304"/>
        <v>-</v>
      </c>
      <c r="J2487" s="27" t="str">
        <f t="shared" si="305"/>
        <v>-</v>
      </c>
      <c r="K2487" s="27" t="str">
        <f t="shared" si="306"/>
        <v>-</v>
      </c>
      <c r="L2487" s="27" t="str">
        <f t="shared" si="307"/>
        <v>-</v>
      </c>
      <c r="M2487" s="27" t="str">
        <f t="shared" si="308"/>
        <v>-</v>
      </c>
      <c r="N2487" s="28">
        <f t="shared" si="309"/>
        <v>0</v>
      </c>
      <c r="O2487" s="28">
        <f t="shared" si="311"/>
        <v>0</v>
      </c>
      <c r="P2487" s="1" t="str">
        <f t="shared" si="310"/>
        <v>no</v>
      </c>
    </row>
    <row r="2488" spans="1:16" x14ac:dyDescent="0.25">
      <c r="A2488" s="6">
        <f>'4.OVTA Sites-Transects'!B2494</f>
        <v>0</v>
      </c>
      <c r="B2488" s="6">
        <f>'4.OVTA Sites-Transects'!C2494</f>
        <v>0</v>
      </c>
      <c r="C2488" s="6">
        <f>'4.OVTA Sites-Transects'!D2494</f>
        <v>0</v>
      </c>
      <c r="D2488" s="1">
        <f>'4.OVTA Sites-Transects'!E2494</f>
        <v>0</v>
      </c>
      <c r="E2488" s="1">
        <f>'4.OVTA Sites-Transects'!G2494</f>
        <v>0</v>
      </c>
      <c r="F2488" s="1">
        <f>'4.OVTA Sites-Transects'!F2494</f>
        <v>0</v>
      </c>
      <c r="G2488" s="6">
        <f>'4.OVTA Sites-Transects'!H2494</f>
        <v>0</v>
      </c>
      <c r="H2488" s="6">
        <f>'4.OVTA Sites-Transects'!I2494</f>
        <v>0</v>
      </c>
      <c r="I2488" s="193" t="str">
        <f t="shared" si="304"/>
        <v>-</v>
      </c>
      <c r="J2488" s="27" t="str">
        <f t="shared" si="305"/>
        <v>-</v>
      </c>
      <c r="K2488" s="27" t="str">
        <f t="shared" si="306"/>
        <v>-</v>
      </c>
      <c r="L2488" s="27" t="str">
        <f t="shared" si="307"/>
        <v>-</v>
      </c>
      <c r="M2488" s="27" t="str">
        <f t="shared" si="308"/>
        <v>-</v>
      </c>
      <c r="N2488" s="28">
        <f t="shared" si="309"/>
        <v>0</v>
      </c>
      <c r="O2488" s="28">
        <f t="shared" si="311"/>
        <v>0</v>
      </c>
      <c r="P2488" s="1" t="str">
        <f t="shared" si="310"/>
        <v>no</v>
      </c>
    </row>
    <row r="2489" spans="1:16" x14ac:dyDescent="0.25">
      <c r="A2489" s="6">
        <f>'4.OVTA Sites-Transects'!B2495</f>
        <v>0</v>
      </c>
      <c r="B2489" s="6">
        <f>'4.OVTA Sites-Transects'!C2495</f>
        <v>0</v>
      </c>
      <c r="C2489" s="6">
        <f>'4.OVTA Sites-Transects'!D2495</f>
        <v>0</v>
      </c>
      <c r="D2489" s="1">
        <f>'4.OVTA Sites-Transects'!E2495</f>
        <v>0</v>
      </c>
      <c r="E2489" s="1">
        <f>'4.OVTA Sites-Transects'!G2495</f>
        <v>0</v>
      </c>
      <c r="F2489" s="1">
        <f>'4.OVTA Sites-Transects'!F2495</f>
        <v>0</v>
      </c>
      <c r="G2489" s="6">
        <f>'4.OVTA Sites-Transects'!H2495</f>
        <v>0</v>
      </c>
      <c r="H2489" s="6">
        <f>'4.OVTA Sites-Transects'!I2495</f>
        <v>0</v>
      </c>
      <c r="I2489" s="193" t="str">
        <f t="shared" si="304"/>
        <v>-</v>
      </c>
      <c r="J2489" s="27" t="str">
        <f t="shared" si="305"/>
        <v>-</v>
      </c>
      <c r="K2489" s="27" t="str">
        <f t="shared" si="306"/>
        <v>-</v>
      </c>
      <c r="L2489" s="27" t="str">
        <f t="shared" si="307"/>
        <v>-</v>
      </c>
      <c r="M2489" s="27" t="str">
        <f t="shared" si="308"/>
        <v>-</v>
      </c>
      <c r="N2489" s="28">
        <f t="shared" si="309"/>
        <v>0</v>
      </c>
      <c r="O2489" s="28">
        <f t="shared" si="311"/>
        <v>0</v>
      </c>
      <c r="P2489" s="1" t="str">
        <f t="shared" si="310"/>
        <v>no</v>
      </c>
    </row>
    <row r="2490" spans="1:16" x14ac:dyDescent="0.25">
      <c r="A2490" s="6">
        <f>'4.OVTA Sites-Transects'!B2496</f>
        <v>0</v>
      </c>
      <c r="B2490" s="6">
        <f>'4.OVTA Sites-Transects'!C2496</f>
        <v>0</v>
      </c>
      <c r="C2490" s="6">
        <f>'4.OVTA Sites-Transects'!D2496</f>
        <v>0</v>
      </c>
      <c r="D2490" s="1">
        <f>'4.OVTA Sites-Transects'!E2496</f>
        <v>0</v>
      </c>
      <c r="E2490" s="1">
        <f>'4.OVTA Sites-Transects'!G2496</f>
        <v>0</v>
      </c>
      <c r="F2490" s="1">
        <f>'4.OVTA Sites-Transects'!F2496</f>
        <v>0</v>
      </c>
      <c r="G2490" s="6">
        <f>'4.OVTA Sites-Transects'!H2496</f>
        <v>0</v>
      </c>
      <c r="H2490" s="6">
        <f>'4.OVTA Sites-Transects'!I2496</f>
        <v>0</v>
      </c>
      <c r="I2490" s="193" t="str">
        <f t="shared" si="304"/>
        <v>-</v>
      </c>
      <c r="J2490" s="27" t="str">
        <f t="shared" si="305"/>
        <v>-</v>
      </c>
      <c r="K2490" s="27" t="str">
        <f t="shared" si="306"/>
        <v>-</v>
      </c>
      <c r="L2490" s="27" t="str">
        <f t="shared" si="307"/>
        <v>-</v>
      </c>
      <c r="M2490" s="27" t="str">
        <f t="shared" si="308"/>
        <v>-</v>
      </c>
      <c r="N2490" s="28">
        <f t="shared" si="309"/>
        <v>0</v>
      </c>
      <c r="O2490" s="28">
        <f t="shared" si="311"/>
        <v>0</v>
      </c>
      <c r="P2490" s="1" t="str">
        <f t="shared" si="310"/>
        <v>no</v>
      </c>
    </row>
    <row r="2491" spans="1:16" x14ac:dyDescent="0.25">
      <c r="A2491" s="6">
        <f>'4.OVTA Sites-Transects'!B2497</f>
        <v>0</v>
      </c>
      <c r="B2491" s="6">
        <f>'4.OVTA Sites-Transects'!C2497</f>
        <v>0</v>
      </c>
      <c r="C2491" s="6">
        <f>'4.OVTA Sites-Transects'!D2497</f>
        <v>0</v>
      </c>
      <c r="D2491" s="1">
        <f>'4.OVTA Sites-Transects'!E2497</f>
        <v>0</v>
      </c>
      <c r="E2491" s="1">
        <f>'4.OVTA Sites-Transects'!G2497</f>
        <v>0</v>
      </c>
      <c r="F2491" s="1">
        <f>'4.OVTA Sites-Transects'!F2497</f>
        <v>0</v>
      </c>
      <c r="G2491" s="6">
        <f>'4.OVTA Sites-Transects'!H2497</f>
        <v>0</v>
      </c>
      <c r="H2491" s="6">
        <f>'4.OVTA Sites-Transects'!I2497</f>
        <v>0</v>
      </c>
      <c r="I2491" s="193" t="str">
        <f t="shared" si="304"/>
        <v>-</v>
      </c>
      <c r="J2491" s="27" t="str">
        <f t="shared" si="305"/>
        <v>-</v>
      </c>
      <c r="K2491" s="27" t="str">
        <f t="shared" si="306"/>
        <v>-</v>
      </c>
      <c r="L2491" s="27" t="str">
        <f t="shared" si="307"/>
        <v>-</v>
      </c>
      <c r="M2491" s="27" t="str">
        <f t="shared" si="308"/>
        <v>-</v>
      </c>
      <c r="N2491" s="28">
        <f t="shared" si="309"/>
        <v>0</v>
      </c>
      <c r="O2491" s="28">
        <f t="shared" si="311"/>
        <v>0</v>
      </c>
      <c r="P2491" s="1" t="str">
        <f t="shared" si="310"/>
        <v>no</v>
      </c>
    </row>
    <row r="2492" spans="1:16" x14ac:dyDescent="0.25">
      <c r="A2492" s="6">
        <f>'4.OVTA Sites-Transects'!B2498</f>
        <v>0</v>
      </c>
      <c r="B2492" s="6">
        <f>'4.OVTA Sites-Transects'!C2498</f>
        <v>0</v>
      </c>
      <c r="C2492" s="6">
        <f>'4.OVTA Sites-Transects'!D2498</f>
        <v>0</v>
      </c>
      <c r="D2492" s="1">
        <f>'4.OVTA Sites-Transects'!E2498</f>
        <v>0</v>
      </c>
      <c r="E2492" s="1">
        <f>'4.OVTA Sites-Transects'!G2498</f>
        <v>0</v>
      </c>
      <c r="F2492" s="1">
        <f>'4.OVTA Sites-Transects'!F2498</f>
        <v>0</v>
      </c>
      <c r="G2492" s="6">
        <f>'4.OVTA Sites-Transects'!H2498</f>
        <v>0</v>
      </c>
      <c r="H2492" s="6">
        <f>'4.OVTA Sites-Transects'!I2498</f>
        <v>0</v>
      </c>
      <c r="I2492" s="193" t="str">
        <f t="shared" si="304"/>
        <v>-</v>
      </c>
      <c r="J2492" s="27" t="str">
        <f t="shared" si="305"/>
        <v>-</v>
      </c>
      <c r="K2492" s="27" t="str">
        <f t="shared" si="306"/>
        <v>-</v>
      </c>
      <c r="L2492" s="27" t="str">
        <f t="shared" si="307"/>
        <v>-</v>
      </c>
      <c r="M2492" s="27" t="str">
        <f t="shared" si="308"/>
        <v>-</v>
      </c>
      <c r="N2492" s="28">
        <f t="shared" si="309"/>
        <v>0</v>
      </c>
      <c r="O2492" s="28">
        <f t="shared" si="311"/>
        <v>0</v>
      </c>
      <c r="P2492" s="1" t="str">
        <f t="shared" si="310"/>
        <v>no</v>
      </c>
    </row>
    <row r="2493" spans="1:16" x14ac:dyDescent="0.25">
      <c r="A2493" s="6">
        <f>'4.OVTA Sites-Transects'!B2499</f>
        <v>0</v>
      </c>
      <c r="B2493" s="6">
        <f>'4.OVTA Sites-Transects'!C2499</f>
        <v>0</v>
      </c>
      <c r="C2493" s="6">
        <f>'4.OVTA Sites-Transects'!D2499</f>
        <v>0</v>
      </c>
      <c r="D2493" s="1">
        <f>'4.OVTA Sites-Transects'!E2499</f>
        <v>0</v>
      </c>
      <c r="E2493" s="1">
        <f>'4.OVTA Sites-Transects'!G2499</f>
        <v>0</v>
      </c>
      <c r="F2493" s="1">
        <f>'4.OVTA Sites-Transects'!F2499</f>
        <v>0</v>
      </c>
      <c r="G2493" s="6">
        <f>'4.OVTA Sites-Transects'!H2499</f>
        <v>0</v>
      </c>
      <c r="H2493" s="6">
        <f>'4.OVTA Sites-Transects'!I2499</f>
        <v>0</v>
      </c>
      <c r="I2493" s="193" t="str">
        <f t="shared" si="304"/>
        <v>-</v>
      </c>
      <c r="J2493" s="27" t="str">
        <f t="shared" si="305"/>
        <v>-</v>
      </c>
      <c r="K2493" s="27" t="str">
        <f t="shared" si="306"/>
        <v>-</v>
      </c>
      <c r="L2493" s="27" t="str">
        <f t="shared" si="307"/>
        <v>-</v>
      </c>
      <c r="M2493" s="27" t="str">
        <f t="shared" si="308"/>
        <v>-</v>
      </c>
      <c r="N2493" s="28">
        <f t="shared" si="309"/>
        <v>0</v>
      </c>
      <c r="O2493" s="28">
        <f t="shared" si="311"/>
        <v>0</v>
      </c>
      <c r="P2493" s="1" t="str">
        <f t="shared" si="310"/>
        <v>no</v>
      </c>
    </row>
    <row r="2494" spans="1:16" x14ac:dyDescent="0.25">
      <c r="A2494" s="6">
        <f>'4.OVTA Sites-Transects'!B2500</f>
        <v>0</v>
      </c>
      <c r="B2494" s="6">
        <f>'4.OVTA Sites-Transects'!C2500</f>
        <v>0</v>
      </c>
      <c r="C2494" s="6">
        <f>'4.OVTA Sites-Transects'!D2500</f>
        <v>0</v>
      </c>
      <c r="D2494" s="1">
        <f>'4.OVTA Sites-Transects'!E2500</f>
        <v>0</v>
      </c>
      <c r="E2494" s="1">
        <f>'4.OVTA Sites-Transects'!G2500</f>
        <v>0</v>
      </c>
      <c r="F2494" s="1">
        <f>'4.OVTA Sites-Transects'!F2500</f>
        <v>0</v>
      </c>
      <c r="G2494" s="6">
        <f>'4.OVTA Sites-Transects'!H2500</f>
        <v>0</v>
      </c>
      <c r="H2494" s="6">
        <f>'4.OVTA Sites-Transects'!I2500</f>
        <v>0</v>
      </c>
      <c r="I2494" s="193" t="str">
        <f t="shared" si="304"/>
        <v>-</v>
      </c>
      <c r="J2494" s="27" t="str">
        <f t="shared" si="305"/>
        <v>-</v>
      </c>
      <c r="K2494" s="27" t="str">
        <f t="shared" si="306"/>
        <v>-</v>
      </c>
      <c r="L2494" s="27" t="str">
        <f t="shared" si="307"/>
        <v>-</v>
      </c>
      <c r="M2494" s="27" t="str">
        <f t="shared" si="308"/>
        <v>-</v>
      </c>
      <c r="N2494" s="28">
        <f t="shared" si="309"/>
        <v>0</v>
      </c>
      <c r="O2494" s="28">
        <f t="shared" si="311"/>
        <v>0</v>
      </c>
      <c r="P2494" s="1" t="str">
        <f t="shared" si="310"/>
        <v>no</v>
      </c>
    </row>
    <row r="2495" spans="1:16" x14ac:dyDescent="0.25">
      <c r="A2495" s="6">
        <f>'4.OVTA Sites-Transects'!B2501</f>
        <v>0</v>
      </c>
      <c r="B2495" s="6">
        <f>'4.OVTA Sites-Transects'!C2501</f>
        <v>0</v>
      </c>
      <c r="C2495" s="6">
        <f>'4.OVTA Sites-Transects'!D2501</f>
        <v>0</v>
      </c>
      <c r="D2495" s="1">
        <f>'4.OVTA Sites-Transects'!E2501</f>
        <v>0</v>
      </c>
      <c r="E2495" s="1">
        <f>'4.OVTA Sites-Transects'!G2501</f>
        <v>0</v>
      </c>
      <c r="F2495" s="1">
        <f>'4.OVTA Sites-Transects'!F2501</f>
        <v>0</v>
      </c>
      <c r="G2495" s="6">
        <f>'4.OVTA Sites-Transects'!H2501</f>
        <v>0</v>
      </c>
      <c r="H2495" s="6">
        <f>'4.OVTA Sites-Transects'!I2501</f>
        <v>0</v>
      </c>
      <c r="I2495" s="193" t="str">
        <f t="shared" si="304"/>
        <v>-</v>
      </c>
      <c r="J2495" s="27" t="str">
        <f t="shared" si="305"/>
        <v>-</v>
      </c>
      <c r="K2495" s="27" t="str">
        <f t="shared" si="306"/>
        <v>-</v>
      </c>
      <c r="L2495" s="27" t="str">
        <f t="shared" si="307"/>
        <v>-</v>
      </c>
      <c r="M2495" s="27" t="str">
        <f t="shared" si="308"/>
        <v>-</v>
      </c>
      <c r="N2495" s="28">
        <f t="shared" si="309"/>
        <v>0</v>
      </c>
      <c r="O2495" s="28">
        <f t="shared" si="311"/>
        <v>0</v>
      </c>
      <c r="P2495" s="1" t="str">
        <f t="shared" si="310"/>
        <v>no</v>
      </c>
    </row>
    <row r="2496" spans="1:16" x14ac:dyDescent="0.25">
      <c r="A2496" s="6">
        <f>'4.OVTA Sites-Transects'!B2502</f>
        <v>0</v>
      </c>
      <c r="B2496" s="6">
        <f>'4.OVTA Sites-Transects'!C2502</f>
        <v>0</v>
      </c>
      <c r="C2496" s="6">
        <f>'4.OVTA Sites-Transects'!D2502</f>
        <v>0</v>
      </c>
      <c r="D2496" s="1">
        <f>'4.OVTA Sites-Transects'!E2502</f>
        <v>0</v>
      </c>
      <c r="E2496" s="1">
        <f>'4.OVTA Sites-Transects'!G2502</f>
        <v>0</v>
      </c>
      <c r="F2496" s="1">
        <f>'4.OVTA Sites-Transects'!F2502</f>
        <v>0</v>
      </c>
      <c r="G2496" s="6">
        <f>'4.OVTA Sites-Transects'!H2502</f>
        <v>0</v>
      </c>
      <c r="H2496" s="6">
        <f>'4.OVTA Sites-Transects'!I2502</f>
        <v>0</v>
      </c>
      <c r="I2496" s="193" t="str">
        <f t="shared" si="304"/>
        <v>-</v>
      </c>
      <c r="J2496" s="27" t="str">
        <f t="shared" si="305"/>
        <v>-</v>
      </c>
      <c r="K2496" s="27" t="str">
        <f t="shared" si="306"/>
        <v>-</v>
      </c>
      <c r="L2496" s="27" t="str">
        <f t="shared" si="307"/>
        <v>-</v>
      </c>
      <c r="M2496" s="27" t="str">
        <f t="shared" si="308"/>
        <v>-</v>
      </c>
      <c r="N2496" s="28">
        <f t="shared" si="309"/>
        <v>0</v>
      </c>
      <c r="O2496" s="28">
        <f t="shared" si="311"/>
        <v>0</v>
      </c>
      <c r="P2496" s="1" t="str">
        <f t="shared" si="310"/>
        <v>no</v>
      </c>
    </row>
    <row r="2497" spans="1:16" x14ac:dyDescent="0.25">
      <c r="A2497" s="6">
        <f>'4.OVTA Sites-Transects'!B2503</f>
        <v>0</v>
      </c>
      <c r="B2497" s="6">
        <f>'4.OVTA Sites-Transects'!C2503</f>
        <v>0</v>
      </c>
      <c r="C2497" s="6">
        <f>'4.OVTA Sites-Transects'!D2503</f>
        <v>0</v>
      </c>
      <c r="D2497" s="1">
        <f>'4.OVTA Sites-Transects'!E2503</f>
        <v>0</v>
      </c>
      <c r="E2497" s="1">
        <f>'4.OVTA Sites-Transects'!G2503</f>
        <v>0</v>
      </c>
      <c r="F2497" s="1">
        <f>'4.OVTA Sites-Transects'!F2503</f>
        <v>0</v>
      </c>
      <c r="G2497" s="6">
        <f>'4.OVTA Sites-Transects'!H2503</f>
        <v>0</v>
      </c>
      <c r="H2497" s="6">
        <f>'4.OVTA Sites-Transects'!I2503</f>
        <v>0</v>
      </c>
      <c r="I2497" s="193" t="str">
        <f t="shared" si="304"/>
        <v>-</v>
      </c>
      <c r="J2497" s="27" t="str">
        <f t="shared" si="305"/>
        <v>-</v>
      </c>
      <c r="K2497" s="27" t="str">
        <f t="shared" si="306"/>
        <v>-</v>
      </c>
      <c r="L2497" s="27" t="str">
        <f t="shared" si="307"/>
        <v>-</v>
      </c>
      <c r="M2497" s="27" t="str">
        <f t="shared" si="308"/>
        <v>-</v>
      </c>
      <c r="N2497" s="28">
        <f t="shared" si="309"/>
        <v>0</v>
      </c>
      <c r="O2497" s="28">
        <f t="shared" si="311"/>
        <v>0</v>
      </c>
      <c r="P2497" s="1" t="str">
        <f t="shared" si="310"/>
        <v>no</v>
      </c>
    </row>
    <row r="2498" spans="1:16" x14ac:dyDescent="0.25">
      <c r="A2498" s="6">
        <f>'4.OVTA Sites-Transects'!B2504</f>
        <v>0</v>
      </c>
      <c r="B2498" s="6">
        <f>'4.OVTA Sites-Transects'!C2504</f>
        <v>0</v>
      </c>
      <c r="C2498" s="6">
        <f>'4.OVTA Sites-Transects'!D2504</f>
        <v>0</v>
      </c>
      <c r="D2498" s="1">
        <f>'4.OVTA Sites-Transects'!E2504</f>
        <v>0</v>
      </c>
      <c r="E2498" s="1">
        <f>'4.OVTA Sites-Transects'!G2504</f>
        <v>0</v>
      </c>
      <c r="F2498" s="1">
        <f>'4.OVTA Sites-Transects'!F2504</f>
        <v>0</v>
      </c>
      <c r="G2498" s="6">
        <f>'4.OVTA Sites-Transects'!H2504</f>
        <v>0</v>
      </c>
      <c r="H2498" s="6">
        <f>'4.OVTA Sites-Transects'!I2504</f>
        <v>0</v>
      </c>
      <c r="I2498" s="193" t="str">
        <f t="shared" si="304"/>
        <v>-</v>
      </c>
      <c r="J2498" s="27" t="str">
        <f t="shared" si="305"/>
        <v>-</v>
      </c>
      <c r="K2498" s="27" t="str">
        <f t="shared" si="306"/>
        <v>-</v>
      </c>
      <c r="L2498" s="27" t="str">
        <f t="shared" si="307"/>
        <v>-</v>
      </c>
      <c r="M2498" s="27" t="str">
        <f t="shared" si="308"/>
        <v>-</v>
      </c>
      <c r="N2498" s="28">
        <f t="shared" si="309"/>
        <v>0</v>
      </c>
      <c r="O2498" s="28">
        <f t="shared" si="311"/>
        <v>0</v>
      </c>
      <c r="P2498" s="1" t="str">
        <f t="shared" si="310"/>
        <v>no</v>
      </c>
    </row>
    <row r="2499" spans="1:16" x14ac:dyDescent="0.25">
      <c r="A2499" s="6">
        <f>'4.OVTA Sites-Transects'!B2505</f>
        <v>0</v>
      </c>
      <c r="B2499" s="6">
        <f>'4.OVTA Sites-Transects'!C2505</f>
        <v>0</v>
      </c>
      <c r="C2499" s="6">
        <f>'4.OVTA Sites-Transects'!D2505</f>
        <v>0</v>
      </c>
      <c r="D2499" s="1">
        <f>'4.OVTA Sites-Transects'!E2505</f>
        <v>0</v>
      </c>
      <c r="E2499" s="1">
        <f>'4.OVTA Sites-Transects'!G2505</f>
        <v>0</v>
      </c>
      <c r="F2499" s="1">
        <f>'4.OVTA Sites-Transects'!F2505</f>
        <v>0</v>
      </c>
      <c r="G2499" s="6">
        <f>'4.OVTA Sites-Transects'!H2505</f>
        <v>0</v>
      </c>
      <c r="H2499" s="6">
        <f>'4.OVTA Sites-Transects'!I2505</f>
        <v>0</v>
      </c>
      <c r="I2499" s="193" t="str">
        <f t="shared" ref="I2499:I2562" si="312">IF(F2499="B", SUMIF(OVTA_Calcs_TMA, D2499, WeightingFactorMod), IF(F2499="C", SUMIF(OVTA_Calcs_TMA, D2499, WeightingFactorHigh), IF(F2499="D", SUMIF(OVTA_Calcs_TMA, D2499, WeightingFactorVeryHigh), "-")))</f>
        <v>-</v>
      </c>
      <c r="J2499" s="27" t="str">
        <f t="shared" ref="J2499:J2562" si="313">IF(ISNUMBER(AVERAGEIFS(AssessmentResultsLow, AssessmentResultsSites, $A2499,AssessmentIncluded, "yes")), I2499*AVERAGEIFS(AssessmentResultsLow, AssessmentResultsSites, $A2499,AssessmentIncluded, "yes"), "-")</f>
        <v>-</v>
      </c>
      <c r="K2499" s="27" t="str">
        <f t="shared" ref="K2499:K2562" si="314">IF(ISNUMBER(AVERAGEIFS(AssessmentResultsMod, AssessmentResultsSites, $A2499,AssessmentIncluded, "yes")), I2499*AVERAGEIFS(AssessmentResultsMod, AssessmentResultsSites, $A2499,AssessmentIncluded, "yes"), "-")</f>
        <v>-</v>
      </c>
      <c r="L2499" s="27" t="str">
        <f t="shared" ref="L2499:L2562" si="315">IF(ISNUMBER(AVERAGEIFS(AssessmentResultsHigh, AssessmentResultsSites, $A2499,AssessmentIncluded, "yes")), I2499*AVERAGEIFS(AssessmentResultsHigh, AssessmentResultsSites, $A2499,AssessmentIncluded, "yes"), "-")</f>
        <v>-</v>
      </c>
      <c r="M2499" s="27" t="str">
        <f t="shared" ref="M2499:M2562" si="316">IF(ISNUMBER(AVERAGEIFS(AssessmentResultsVeryHigh, AssessmentResultsSites, $A2499,AssessmentIncluded, "yes")), I2499*AVERAGEIFS(AssessmentResultsVeryHigh, AssessmentResultsSites, $A2499,AssessmentIncluded, "yes"), "-")</f>
        <v>-</v>
      </c>
      <c r="N2499" s="28">
        <f t="shared" ref="N2499:N2562" si="317">COUNTIFS(AssessmentResultsSites, A2499, AssessmentIncluded, "yes")</f>
        <v>0</v>
      </c>
      <c r="O2499" s="28">
        <f t="shared" si="311"/>
        <v>0</v>
      </c>
      <c r="P2499" s="1" t="str">
        <f t="shared" ref="P2499:P2562" si="318">IF(AND(G2499="Yes", N2499&gt;0), "yes", "no")</f>
        <v>no</v>
      </c>
    </row>
    <row r="2500" spans="1:16" x14ac:dyDescent="0.25">
      <c r="A2500" s="6">
        <f>'4.OVTA Sites-Transects'!B2506</f>
        <v>0</v>
      </c>
      <c r="B2500" s="6">
        <f>'4.OVTA Sites-Transects'!C2506</f>
        <v>0</v>
      </c>
      <c r="C2500" s="6">
        <f>'4.OVTA Sites-Transects'!D2506</f>
        <v>0</v>
      </c>
      <c r="D2500" s="1">
        <f>'4.OVTA Sites-Transects'!E2506</f>
        <v>0</v>
      </c>
      <c r="E2500" s="1">
        <f>'4.OVTA Sites-Transects'!G2506</f>
        <v>0</v>
      </c>
      <c r="F2500" s="1">
        <f>'4.OVTA Sites-Transects'!F2506</f>
        <v>0</v>
      </c>
      <c r="G2500" s="6">
        <f>'4.OVTA Sites-Transects'!H2506</f>
        <v>0</v>
      </c>
      <c r="H2500" s="6">
        <f>'4.OVTA Sites-Transects'!I2506</f>
        <v>0</v>
      </c>
      <c r="I2500" s="193" t="str">
        <f t="shared" si="312"/>
        <v>-</v>
      </c>
      <c r="J2500" s="27" t="str">
        <f t="shared" si="313"/>
        <v>-</v>
      </c>
      <c r="K2500" s="27" t="str">
        <f t="shared" si="314"/>
        <v>-</v>
      </c>
      <c r="L2500" s="27" t="str">
        <f t="shared" si="315"/>
        <v>-</v>
      </c>
      <c r="M2500" s="27" t="str">
        <f t="shared" si="316"/>
        <v>-</v>
      </c>
      <c r="N2500" s="28">
        <f t="shared" si="317"/>
        <v>0</v>
      </c>
      <c r="O2500" s="28">
        <f t="shared" ref="O2500:O2563" si="319">IF(P2500="yes", N2500, 0)</f>
        <v>0</v>
      </c>
      <c r="P2500" s="1" t="str">
        <f t="shared" si="318"/>
        <v>no</v>
      </c>
    </row>
    <row r="2501" spans="1:16" x14ac:dyDescent="0.25">
      <c r="A2501" s="6">
        <f>'4.OVTA Sites-Transects'!B2507</f>
        <v>0</v>
      </c>
      <c r="B2501" s="6">
        <f>'4.OVTA Sites-Transects'!C2507</f>
        <v>0</v>
      </c>
      <c r="C2501" s="6">
        <f>'4.OVTA Sites-Transects'!D2507</f>
        <v>0</v>
      </c>
      <c r="D2501" s="1">
        <f>'4.OVTA Sites-Transects'!E2507</f>
        <v>0</v>
      </c>
      <c r="E2501" s="1">
        <f>'4.OVTA Sites-Transects'!G2507</f>
        <v>0</v>
      </c>
      <c r="F2501" s="1">
        <f>'4.OVTA Sites-Transects'!F2507</f>
        <v>0</v>
      </c>
      <c r="G2501" s="6">
        <f>'4.OVTA Sites-Transects'!H2507</f>
        <v>0</v>
      </c>
      <c r="H2501" s="6">
        <f>'4.OVTA Sites-Transects'!I2507</f>
        <v>0</v>
      </c>
      <c r="I2501" s="193" t="str">
        <f t="shared" si="312"/>
        <v>-</v>
      </c>
      <c r="J2501" s="27" t="str">
        <f t="shared" si="313"/>
        <v>-</v>
      </c>
      <c r="K2501" s="27" t="str">
        <f t="shared" si="314"/>
        <v>-</v>
      </c>
      <c r="L2501" s="27" t="str">
        <f t="shared" si="315"/>
        <v>-</v>
      </c>
      <c r="M2501" s="27" t="str">
        <f t="shared" si="316"/>
        <v>-</v>
      </c>
      <c r="N2501" s="28">
        <f t="shared" si="317"/>
        <v>0</v>
      </c>
      <c r="O2501" s="28">
        <f t="shared" si="319"/>
        <v>0</v>
      </c>
      <c r="P2501" s="1" t="str">
        <f t="shared" si="318"/>
        <v>no</v>
      </c>
    </row>
    <row r="2502" spans="1:16" x14ac:dyDescent="0.25">
      <c r="A2502" s="6">
        <f>'4.OVTA Sites-Transects'!B2508</f>
        <v>0</v>
      </c>
      <c r="B2502" s="6">
        <f>'4.OVTA Sites-Transects'!C2508</f>
        <v>0</v>
      </c>
      <c r="C2502" s="6">
        <f>'4.OVTA Sites-Transects'!D2508</f>
        <v>0</v>
      </c>
      <c r="D2502" s="1">
        <f>'4.OVTA Sites-Transects'!E2508</f>
        <v>0</v>
      </c>
      <c r="E2502" s="1">
        <f>'4.OVTA Sites-Transects'!G2508</f>
        <v>0</v>
      </c>
      <c r="F2502" s="1">
        <f>'4.OVTA Sites-Transects'!F2508</f>
        <v>0</v>
      </c>
      <c r="G2502" s="6">
        <f>'4.OVTA Sites-Transects'!H2508</f>
        <v>0</v>
      </c>
      <c r="H2502" s="6">
        <f>'4.OVTA Sites-Transects'!I2508</f>
        <v>0</v>
      </c>
      <c r="I2502" s="193" t="str">
        <f t="shared" si="312"/>
        <v>-</v>
      </c>
      <c r="J2502" s="27" t="str">
        <f t="shared" si="313"/>
        <v>-</v>
      </c>
      <c r="K2502" s="27" t="str">
        <f t="shared" si="314"/>
        <v>-</v>
      </c>
      <c r="L2502" s="27" t="str">
        <f t="shared" si="315"/>
        <v>-</v>
      </c>
      <c r="M2502" s="27" t="str">
        <f t="shared" si="316"/>
        <v>-</v>
      </c>
      <c r="N2502" s="28">
        <f t="shared" si="317"/>
        <v>0</v>
      </c>
      <c r="O2502" s="28">
        <f t="shared" si="319"/>
        <v>0</v>
      </c>
      <c r="P2502" s="1" t="str">
        <f t="shared" si="318"/>
        <v>no</v>
      </c>
    </row>
    <row r="2503" spans="1:16" x14ac:dyDescent="0.25">
      <c r="A2503" s="6">
        <f>'4.OVTA Sites-Transects'!B2509</f>
        <v>0</v>
      </c>
      <c r="B2503" s="6">
        <f>'4.OVTA Sites-Transects'!C2509</f>
        <v>0</v>
      </c>
      <c r="C2503" s="6">
        <f>'4.OVTA Sites-Transects'!D2509</f>
        <v>0</v>
      </c>
      <c r="D2503" s="1">
        <f>'4.OVTA Sites-Transects'!E2509</f>
        <v>0</v>
      </c>
      <c r="E2503" s="1">
        <f>'4.OVTA Sites-Transects'!G2509</f>
        <v>0</v>
      </c>
      <c r="F2503" s="1">
        <f>'4.OVTA Sites-Transects'!F2509</f>
        <v>0</v>
      </c>
      <c r="G2503" s="6">
        <f>'4.OVTA Sites-Transects'!H2509</f>
        <v>0</v>
      </c>
      <c r="H2503" s="6">
        <f>'4.OVTA Sites-Transects'!I2509</f>
        <v>0</v>
      </c>
      <c r="I2503" s="193" t="str">
        <f t="shared" si="312"/>
        <v>-</v>
      </c>
      <c r="J2503" s="27" t="str">
        <f t="shared" si="313"/>
        <v>-</v>
      </c>
      <c r="K2503" s="27" t="str">
        <f t="shared" si="314"/>
        <v>-</v>
      </c>
      <c r="L2503" s="27" t="str">
        <f t="shared" si="315"/>
        <v>-</v>
      </c>
      <c r="M2503" s="27" t="str">
        <f t="shared" si="316"/>
        <v>-</v>
      </c>
      <c r="N2503" s="28">
        <f t="shared" si="317"/>
        <v>0</v>
      </c>
      <c r="O2503" s="28">
        <f t="shared" si="319"/>
        <v>0</v>
      </c>
      <c r="P2503" s="1" t="str">
        <f t="shared" si="318"/>
        <v>no</v>
      </c>
    </row>
    <row r="2504" spans="1:16" x14ac:dyDescent="0.25">
      <c r="A2504" s="6">
        <f>'4.OVTA Sites-Transects'!B2510</f>
        <v>0</v>
      </c>
      <c r="B2504" s="6">
        <f>'4.OVTA Sites-Transects'!C2510</f>
        <v>0</v>
      </c>
      <c r="C2504" s="6">
        <f>'4.OVTA Sites-Transects'!D2510</f>
        <v>0</v>
      </c>
      <c r="D2504" s="1">
        <f>'4.OVTA Sites-Transects'!E2510</f>
        <v>0</v>
      </c>
      <c r="E2504" s="1">
        <f>'4.OVTA Sites-Transects'!G2510</f>
        <v>0</v>
      </c>
      <c r="F2504" s="1">
        <f>'4.OVTA Sites-Transects'!F2510</f>
        <v>0</v>
      </c>
      <c r="G2504" s="6">
        <f>'4.OVTA Sites-Transects'!H2510</f>
        <v>0</v>
      </c>
      <c r="H2504" s="6">
        <f>'4.OVTA Sites-Transects'!I2510</f>
        <v>0</v>
      </c>
      <c r="I2504" s="193" t="str">
        <f t="shared" si="312"/>
        <v>-</v>
      </c>
      <c r="J2504" s="27" t="str">
        <f t="shared" si="313"/>
        <v>-</v>
      </c>
      <c r="K2504" s="27" t="str">
        <f t="shared" si="314"/>
        <v>-</v>
      </c>
      <c r="L2504" s="27" t="str">
        <f t="shared" si="315"/>
        <v>-</v>
      </c>
      <c r="M2504" s="27" t="str">
        <f t="shared" si="316"/>
        <v>-</v>
      </c>
      <c r="N2504" s="28">
        <f t="shared" si="317"/>
        <v>0</v>
      </c>
      <c r="O2504" s="28">
        <f t="shared" si="319"/>
        <v>0</v>
      </c>
      <c r="P2504" s="1" t="str">
        <f t="shared" si="318"/>
        <v>no</v>
      </c>
    </row>
    <row r="2505" spans="1:16" x14ac:dyDescent="0.25">
      <c r="A2505" s="6">
        <f>'4.OVTA Sites-Transects'!B2511</f>
        <v>0</v>
      </c>
      <c r="B2505" s="6">
        <f>'4.OVTA Sites-Transects'!C2511</f>
        <v>0</v>
      </c>
      <c r="C2505" s="6">
        <f>'4.OVTA Sites-Transects'!D2511</f>
        <v>0</v>
      </c>
      <c r="D2505" s="1">
        <f>'4.OVTA Sites-Transects'!E2511</f>
        <v>0</v>
      </c>
      <c r="E2505" s="1">
        <f>'4.OVTA Sites-Transects'!G2511</f>
        <v>0</v>
      </c>
      <c r="F2505" s="1">
        <f>'4.OVTA Sites-Transects'!F2511</f>
        <v>0</v>
      </c>
      <c r="G2505" s="6">
        <f>'4.OVTA Sites-Transects'!H2511</f>
        <v>0</v>
      </c>
      <c r="H2505" s="6">
        <f>'4.OVTA Sites-Transects'!I2511</f>
        <v>0</v>
      </c>
      <c r="I2505" s="193" t="str">
        <f t="shared" si="312"/>
        <v>-</v>
      </c>
      <c r="J2505" s="27" t="str">
        <f t="shared" si="313"/>
        <v>-</v>
      </c>
      <c r="K2505" s="27" t="str">
        <f t="shared" si="314"/>
        <v>-</v>
      </c>
      <c r="L2505" s="27" t="str">
        <f t="shared" si="315"/>
        <v>-</v>
      </c>
      <c r="M2505" s="27" t="str">
        <f t="shared" si="316"/>
        <v>-</v>
      </c>
      <c r="N2505" s="28">
        <f t="shared" si="317"/>
        <v>0</v>
      </c>
      <c r="O2505" s="28">
        <f t="shared" si="319"/>
        <v>0</v>
      </c>
      <c r="P2505" s="1" t="str">
        <f t="shared" si="318"/>
        <v>no</v>
      </c>
    </row>
    <row r="2506" spans="1:16" x14ac:dyDescent="0.25">
      <c r="A2506" s="6">
        <f>'4.OVTA Sites-Transects'!B2512</f>
        <v>0</v>
      </c>
      <c r="B2506" s="6">
        <f>'4.OVTA Sites-Transects'!C2512</f>
        <v>0</v>
      </c>
      <c r="C2506" s="6">
        <f>'4.OVTA Sites-Transects'!D2512</f>
        <v>0</v>
      </c>
      <c r="D2506" s="1">
        <f>'4.OVTA Sites-Transects'!E2512</f>
        <v>0</v>
      </c>
      <c r="E2506" s="1">
        <f>'4.OVTA Sites-Transects'!G2512</f>
        <v>0</v>
      </c>
      <c r="F2506" s="1">
        <f>'4.OVTA Sites-Transects'!F2512</f>
        <v>0</v>
      </c>
      <c r="G2506" s="6">
        <f>'4.OVTA Sites-Transects'!H2512</f>
        <v>0</v>
      </c>
      <c r="H2506" s="6">
        <f>'4.OVTA Sites-Transects'!I2512</f>
        <v>0</v>
      </c>
      <c r="I2506" s="193" t="str">
        <f t="shared" si="312"/>
        <v>-</v>
      </c>
      <c r="J2506" s="27" t="str">
        <f t="shared" si="313"/>
        <v>-</v>
      </c>
      <c r="K2506" s="27" t="str">
        <f t="shared" si="314"/>
        <v>-</v>
      </c>
      <c r="L2506" s="27" t="str">
        <f t="shared" si="315"/>
        <v>-</v>
      </c>
      <c r="M2506" s="27" t="str">
        <f t="shared" si="316"/>
        <v>-</v>
      </c>
      <c r="N2506" s="28">
        <f t="shared" si="317"/>
        <v>0</v>
      </c>
      <c r="O2506" s="28">
        <f t="shared" si="319"/>
        <v>0</v>
      </c>
      <c r="P2506" s="1" t="str">
        <f t="shared" si="318"/>
        <v>no</v>
      </c>
    </row>
    <row r="2507" spans="1:16" x14ac:dyDescent="0.25">
      <c r="A2507" s="6">
        <f>'4.OVTA Sites-Transects'!B2513</f>
        <v>0</v>
      </c>
      <c r="B2507" s="6">
        <f>'4.OVTA Sites-Transects'!C2513</f>
        <v>0</v>
      </c>
      <c r="C2507" s="6">
        <f>'4.OVTA Sites-Transects'!D2513</f>
        <v>0</v>
      </c>
      <c r="D2507" s="1">
        <f>'4.OVTA Sites-Transects'!E2513</f>
        <v>0</v>
      </c>
      <c r="E2507" s="1">
        <f>'4.OVTA Sites-Transects'!G2513</f>
        <v>0</v>
      </c>
      <c r="F2507" s="1">
        <f>'4.OVTA Sites-Transects'!F2513</f>
        <v>0</v>
      </c>
      <c r="G2507" s="6">
        <f>'4.OVTA Sites-Transects'!H2513</f>
        <v>0</v>
      </c>
      <c r="H2507" s="6">
        <f>'4.OVTA Sites-Transects'!I2513</f>
        <v>0</v>
      </c>
      <c r="I2507" s="193" t="str">
        <f t="shared" si="312"/>
        <v>-</v>
      </c>
      <c r="J2507" s="27" t="str">
        <f t="shared" si="313"/>
        <v>-</v>
      </c>
      <c r="K2507" s="27" t="str">
        <f t="shared" si="314"/>
        <v>-</v>
      </c>
      <c r="L2507" s="27" t="str">
        <f t="shared" si="315"/>
        <v>-</v>
      </c>
      <c r="M2507" s="27" t="str">
        <f t="shared" si="316"/>
        <v>-</v>
      </c>
      <c r="N2507" s="28">
        <f t="shared" si="317"/>
        <v>0</v>
      </c>
      <c r="O2507" s="28">
        <f t="shared" si="319"/>
        <v>0</v>
      </c>
      <c r="P2507" s="1" t="str">
        <f t="shared" si="318"/>
        <v>no</v>
      </c>
    </row>
    <row r="2508" spans="1:16" x14ac:dyDescent="0.25">
      <c r="A2508" s="6">
        <f>'4.OVTA Sites-Transects'!B2514</f>
        <v>0</v>
      </c>
      <c r="B2508" s="6">
        <f>'4.OVTA Sites-Transects'!C2514</f>
        <v>0</v>
      </c>
      <c r="C2508" s="6">
        <f>'4.OVTA Sites-Transects'!D2514</f>
        <v>0</v>
      </c>
      <c r="D2508" s="1">
        <f>'4.OVTA Sites-Transects'!E2514</f>
        <v>0</v>
      </c>
      <c r="E2508" s="1">
        <f>'4.OVTA Sites-Transects'!G2514</f>
        <v>0</v>
      </c>
      <c r="F2508" s="1">
        <f>'4.OVTA Sites-Transects'!F2514</f>
        <v>0</v>
      </c>
      <c r="G2508" s="6">
        <f>'4.OVTA Sites-Transects'!H2514</f>
        <v>0</v>
      </c>
      <c r="H2508" s="6">
        <f>'4.OVTA Sites-Transects'!I2514</f>
        <v>0</v>
      </c>
      <c r="I2508" s="193" t="str">
        <f t="shared" si="312"/>
        <v>-</v>
      </c>
      <c r="J2508" s="27" t="str">
        <f t="shared" si="313"/>
        <v>-</v>
      </c>
      <c r="K2508" s="27" t="str">
        <f t="shared" si="314"/>
        <v>-</v>
      </c>
      <c r="L2508" s="27" t="str">
        <f t="shared" si="315"/>
        <v>-</v>
      </c>
      <c r="M2508" s="27" t="str">
        <f t="shared" si="316"/>
        <v>-</v>
      </c>
      <c r="N2508" s="28">
        <f t="shared" si="317"/>
        <v>0</v>
      </c>
      <c r="O2508" s="28">
        <f t="shared" si="319"/>
        <v>0</v>
      </c>
      <c r="P2508" s="1" t="str">
        <f t="shared" si="318"/>
        <v>no</v>
      </c>
    </row>
    <row r="2509" spans="1:16" x14ac:dyDescent="0.25">
      <c r="A2509" s="6">
        <f>'4.OVTA Sites-Transects'!B2515</f>
        <v>0</v>
      </c>
      <c r="B2509" s="6">
        <f>'4.OVTA Sites-Transects'!C2515</f>
        <v>0</v>
      </c>
      <c r="C2509" s="6">
        <f>'4.OVTA Sites-Transects'!D2515</f>
        <v>0</v>
      </c>
      <c r="D2509" s="1">
        <f>'4.OVTA Sites-Transects'!E2515</f>
        <v>0</v>
      </c>
      <c r="E2509" s="1">
        <f>'4.OVTA Sites-Transects'!G2515</f>
        <v>0</v>
      </c>
      <c r="F2509" s="1">
        <f>'4.OVTA Sites-Transects'!F2515</f>
        <v>0</v>
      </c>
      <c r="G2509" s="6">
        <f>'4.OVTA Sites-Transects'!H2515</f>
        <v>0</v>
      </c>
      <c r="H2509" s="6">
        <f>'4.OVTA Sites-Transects'!I2515</f>
        <v>0</v>
      </c>
      <c r="I2509" s="193" t="str">
        <f t="shared" si="312"/>
        <v>-</v>
      </c>
      <c r="J2509" s="27" t="str">
        <f t="shared" si="313"/>
        <v>-</v>
      </c>
      <c r="K2509" s="27" t="str">
        <f t="shared" si="314"/>
        <v>-</v>
      </c>
      <c r="L2509" s="27" t="str">
        <f t="shared" si="315"/>
        <v>-</v>
      </c>
      <c r="M2509" s="27" t="str">
        <f t="shared" si="316"/>
        <v>-</v>
      </c>
      <c r="N2509" s="28">
        <f t="shared" si="317"/>
        <v>0</v>
      </c>
      <c r="O2509" s="28">
        <f t="shared" si="319"/>
        <v>0</v>
      </c>
      <c r="P2509" s="1" t="str">
        <f t="shared" si="318"/>
        <v>no</v>
      </c>
    </row>
    <row r="2510" spans="1:16" x14ac:dyDescent="0.25">
      <c r="A2510" s="6">
        <f>'4.OVTA Sites-Transects'!B2516</f>
        <v>0</v>
      </c>
      <c r="B2510" s="6">
        <f>'4.OVTA Sites-Transects'!C2516</f>
        <v>0</v>
      </c>
      <c r="C2510" s="6">
        <f>'4.OVTA Sites-Transects'!D2516</f>
        <v>0</v>
      </c>
      <c r="D2510" s="1">
        <f>'4.OVTA Sites-Transects'!E2516</f>
        <v>0</v>
      </c>
      <c r="E2510" s="1">
        <f>'4.OVTA Sites-Transects'!G2516</f>
        <v>0</v>
      </c>
      <c r="F2510" s="1">
        <f>'4.OVTA Sites-Transects'!F2516</f>
        <v>0</v>
      </c>
      <c r="G2510" s="6">
        <f>'4.OVTA Sites-Transects'!H2516</f>
        <v>0</v>
      </c>
      <c r="H2510" s="6">
        <f>'4.OVTA Sites-Transects'!I2516</f>
        <v>0</v>
      </c>
      <c r="I2510" s="193" t="str">
        <f t="shared" si="312"/>
        <v>-</v>
      </c>
      <c r="J2510" s="27" t="str">
        <f t="shared" si="313"/>
        <v>-</v>
      </c>
      <c r="K2510" s="27" t="str">
        <f t="shared" si="314"/>
        <v>-</v>
      </c>
      <c r="L2510" s="27" t="str">
        <f t="shared" si="315"/>
        <v>-</v>
      </c>
      <c r="M2510" s="27" t="str">
        <f t="shared" si="316"/>
        <v>-</v>
      </c>
      <c r="N2510" s="28">
        <f t="shared" si="317"/>
        <v>0</v>
      </c>
      <c r="O2510" s="28">
        <f t="shared" si="319"/>
        <v>0</v>
      </c>
      <c r="P2510" s="1" t="str">
        <f t="shared" si="318"/>
        <v>no</v>
      </c>
    </row>
    <row r="2511" spans="1:16" x14ac:dyDescent="0.25">
      <c r="A2511" s="6">
        <f>'4.OVTA Sites-Transects'!B2517</f>
        <v>0</v>
      </c>
      <c r="B2511" s="6">
        <f>'4.OVTA Sites-Transects'!C2517</f>
        <v>0</v>
      </c>
      <c r="C2511" s="6">
        <f>'4.OVTA Sites-Transects'!D2517</f>
        <v>0</v>
      </c>
      <c r="D2511" s="1">
        <f>'4.OVTA Sites-Transects'!E2517</f>
        <v>0</v>
      </c>
      <c r="E2511" s="1">
        <f>'4.OVTA Sites-Transects'!G2517</f>
        <v>0</v>
      </c>
      <c r="F2511" s="1">
        <f>'4.OVTA Sites-Transects'!F2517</f>
        <v>0</v>
      </c>
      <c r="G2511" s="6">
        <f>'4.OVTA Sites-Transects'!H2517</f>
        <v>0</v>
      </c>
      <c r="H2511" s="6">
        <f>'4.OVTA Sites-Transects'!I2517</f>
        <v>0</v>
      </c>
      <c r="I2511" s="193" t="str">
        <f t="shared" si="312"/>
        <v>-</v>
      </c>
      <c r="J2511" s="27" t="str">
        <f t="shared" si="313"/>
        <v>-</v>
      </c>
      <c r="K2511" s="27" t="str">
        <f t="shared" si="314"/>
        <v>-</v>
      </c>
      <c r="L2511" s="27" t="str">
        <f t="shared" si="315"/>
        <v>-</v>
      </c>
      <c r="M2511" s="27" t="str">
        <f t="shared" si="316"/>
        <v>-</v>
      </c>
      <c r="N2511" s="28">
        <f t="shared" si="317"/>
        <v>0</v>
      </c>
      <c r="O2511" s="28">
        <f t="shared" si="319"/>
        <v>0</v>
      </c>
      <c r="P2511" s="1" t="str">
        <f t="shared" si="318"/>
        <v>no</v>
      </c>
    </row>
    <row r="2512" spans="1:16" x14ac:dyDescent="0.25">
      <c r="A2512" s="6">
        <f>'4.OVTA Sites-Transects'!B2518</f>
        <v>0</v>
      </c>
      <c r="B2512" s="6">
        <f>'4.OVTA Sites-Transects'!C2518</f>
        <v>0</v>
      </c>
      <c r="C2512" s="6">
        <f>'4.OVTA Sites-Transects'!D2518</f>
        <v>0</v>
      </c>
      <c r="D2512" s="1">
        <f>'4.OVTA Sites-Transects'!E2518</f>
        <v>0</v>
      </c>
      <c r="E2512" s="1">
        <f>'4.OVTA Sites-Transects'!G2518</f>
        <v>0</v>
      </c>
      <c r="F2512" s="1">
        <f>'4.OVTA Sites-Transects'!F2518</f>
        <v>0</v>
      </c>
      <c r="G2512" s="6">
        <f>'4.OVTA Sites-Transects'!H2518</f>
        <v>0</v>
      </c>
      <c r="H2512" s="6">
        <f>'4.OVTA Sites-Transects'!I2518</f>
        <v>0</v>
      </c>
      <c r="I2512" s="193" t="str">
        <f t="shared" si="312"/>
        <v>-</v>
      </c>
      <c r="J2512" s="27" t="str">
        <f t="shared" si="313"/>
        <v>-</v>
      </c>
      <c r="K2512" s="27" t="str">
        <f t="shared" si="314"/>
        <v>-</v>
      </c>
      <c r="L2512" s="27" t="str">
        <f t="shared" si="315"/>
        <v>-</v>
      </c>
      <c r="M2512" s="27" t="str">
        <f t="shared" si="316"/>
        <v>-</v>
      </c>
      <c r="N2512" s="28">
        <f t="shared" si="317"/>
        <v>0</v>
      </c>
      <c r="O2512" s="28">
        <f t="shared" si="319"/>
        <v>0</v>
      </c>
      <c r="P2512" s="1" t="str">
        <f t="shared" si="318"/>
        <v>no</v>
      </c>
    </row>
    <row r="2513" spans="1:16" x14ac:dyDescent="0.25">
      <c r="A2513" s="6">
        <f>'4.OVTA Sites-Transects'!B2519</f>
        <v>0</v>
      </c>
      <c r="B2513" s="6">
        <f>'4.OVTA Sites-Transects'!C2519</f>
        <v>0</v>
      </c>
      <c r="C2513" s="6">
        <f>'4.OVTA Sites-Transects'!D2519</f>
        <v>0</v>
      </c>
      <c r="D2513" s="1">
        <f>'4.OVTA Sites-Transects'!E2519</f>
        <v>0</v>
      </c>
      <c r="E2513" s="1">
        <f>'4.OVTA Sites-Transects'!G2519</f>
        <v>0</v>
      </c>
      <c r="F2513" s="1">
        <f>'4.OVTA Sites-Transects'!F2519</f>
        <v>0</v>
      </c>
      <c r="G2513" s="6">
        <f>'4.OVTA Sites-Transects'!H2519</f>
        <v>0</v>
      </c>
      <c r="H2513" s="6">
        <f>'4.OVTA Sites-Transects'!I2519</f>
        <v>0</v>
      </c>
      <c r="I2513" s="193" t="str">
        <f t="shared" si="312"/>
        <v>-</v>
      </c>
      <c r="J2513" s="27" t="str">
        <f t="shared" si="313"/>
        <v>-</v>
      </c>
      <c r="K2513" s="27" t="str">
        <f t="shared" si="314"/>
        <v>-</v>
      </c>
      <c r="L2513" s="27" t="str">
        <f t="shared" si="315"/>
        <v>-</v>
      </c>
      <c r="M2513" s="27" t="str">
        <f t="shared" si="316"/>
        <v>-</v>
      </c>
      <c r="N2513" s="28">
        <f t="shared" si="317"/>
        <v>0</v>
      </c>
      <c r="O2513" s="28">
        <f t="shared" si="319"/>
        <v>0</v>
      </c>
      <c r="P2513" s="1" t="str">
        <f t="shared" si="318"/>
        <v>no</v>
      </c>
    </row>
    <row r="2514" spans="1:16" x14ac:dyDescent="0.25">
      <c r="A2514" s="6">
        <f>'4.OVTA Sites-Transects'!B2520</f>
        <v>0</v>
      </c>
      <c r="B2514" s="6">
        <f>'4.OVTA Sites-Transects'!C2520</f>
        <v>0</v>
      </c>
      <c r="C2514" s="6">
        <f>'4.OVTA Sites-Transects'!D2520</f>
        <v>0</v>
      </c>
      <c r="D2514" s="1">
        <f>'4.OVTA Sites-Transects'!E2520</f>
        <v>0</v>
      </c>
      <c r="E2514" s="1">
        <f>'4.OVTA Sites-Transects'!G2520</f>
        <v>0</v>
      </c>
      <c r="F2514" s="1">
        <f>'4.OVTA Sites-Transects'!F2520</f>
        <v>0</v>
      </c>
      <c r="G2514" s="6">
        <f>'4.OVTA Sites-Transects'!H2520</f>
        <v>0</v>
      </c>
      <c r="H2514" s="6">
        <f>'4.OVTA Sites-Transects'!I2520</f>
        <v>0</v>
      </c>
      <c r="I2514" s="193" t="str">
        <f t="shared" si="312"/>
        <v>-</v>
      </c>
      <c r="J2514" s="27" t="str">
        <f t="shared" si="313"/>
        <v>-</v>
      </c>
      <c r="K2514" s="27" t="str">
        <f t="shared" si="314"/>
        <v>-</v>
      </c>
      <c r="L2514" s="27" t="str">
        <f t="shared" si="315"/>
        <v>-</v>
      </c>
      <c r="M2514" s="27" t="str">
        <f t="shared" si="316"/>
        <v>-</v>
      </c>
      <c r="N2514" s="28">
        <f t="shared" si="317"/>
        <v>0</v>
      </c>
      <c r="O2514" s="28">
        <f t="shared" si="319"/>
        <v>0</v>
      </c>
      <c r="P2514" s="1" t="str">
        <f t="shared" si="318"/>
        <v>no</v>
      </c>
    </row>
    <row r="2515" spans="1:16" x14ac:dyDescent="0.25">
      <c r="A2515" s="6">
        <f>'4.OVTA Sites-Transects'!B2521</f>
        <v>0</v>
      </c>
      <c r="B2515" s="6">
        <f>'4.OVTA Sites-Transects'!C2521</f>
        <v>0</v>
      </c>
      <c r="C2515" s="6">
        <f>'4.OVTA Sites-Transects'!D2521</f>
        <v>0</v>
      </c>
      <c r="D2515" s="1">
        <f>'4.OVTA Sites-Transects'!E2521</f>
        <v>0</v>
      </c>
      <c r="E2515" s="1">
        <f>'4.OVTA Sites-Transects'!G2521</f>
        <v>0</v>
      </c>
      <c r="F2515" s="1">
        <f>'4.OVTA Sites-Transects'!F2521</f>
        <v>0</v>
      </c>
      <c r="G2515" s="6">
        <f>'4.OVTA Sites-Transects'!H2521</f>
        <v>0</v>
      </c>
      <c r="H2515" s="6">
        <f>'4.OVTA Sites-Transects'!I2521</f>
        <v>0</v>
      </c>
      <c r="I2515" s="193" t="str">
        <f t="shared" si="312"/>
        <v>-</v>
      </c>
      <c r="J2515" s="27" t="str">
        <f t="shared" si="313"/>
        <v>-</v>
      </c>
      <c r="K2515" s="27" t="str">
        <f t="shared" si="314"/>
        <v>-</v>
      </c>
      <c r="L2515" s="27" t="str">
        <f t="shared" si="315"/>
        <v>-</v>
      </c>
      <c r="M2515" s="27" t="str">
        <f t="shared" si="316"/>
        <v>-</v>
      </c>
      <c r="N2515" s="28">
        <f t="shared" si="317"/>
        <v>0</v>
      </c>
      <c r="O2515" s="28">
        <f t="shared" si="319"/>
        <v>0</v>
      </c>
      <c r="P2515" s="1" t="str">
        <f t="shared" si="318"/>
        <v>no</v>
      </c>
    </row>
    <row r="2516" spans="1:16" x14ac:dyDescent="0.25">
      <c r="A2516" s="6">
        <f>'4.OVTA Sites-Transects'!B2522</f>
        <v>0</v>
      </c>
      <c r="B2516" s="6">
        <f>'4.OVTA Sites-Transects'!C2522</f>
        <v>0</v>
      </c>
      <c r="C2516" s="6">
        <f>'4.OVTA Sites-Transects'!D2522</f>
        <v>0</v>
      </c>
      <c r="D2516" s="1">
        <f>'4.OVTA Sites-Transects'!E2522</f>
        <v>0</v>
      </c>
      <c r="E2516" s="1">
        <f>'4.OVTA Sites-Transects'!G2522</f>
        <v>0</v>
      </c>
      <c r="F2516" s="1">
        <f>'4.OVTA Sites-Transects'!F2522</f>
        <v>0</v>
      </c>
      <c r="G2516" s="6">
        <f>'4.OVTA Sites-Transects'!H2522</f>
        <v>0</v>
      </c>
      <c r="H2516" s="6">
        <f>'4.OVTA Sites-Transects'!I2522</f>
        <v>0</v>
      </c>
      <c r="I2516" s="193" t="str">
        <f t="shared" si="312"/>
        <v>-</v>
      </c>
      <c r="J2516" s="27" t="str">
        <f t="shared" si="313"/>
        <v>-</v>
      </c>
      <c r="K2516" s="27" t="str">
        <f t="shared" si="314"/>
        <v>-</v>
      </c>
      <c r="L2516" s="27" t="str">
        <f t="shared" si="315"/>
        <v>-</v>
      </c>
      <c r="M2516" s="27" t="str">
        <f t="shared" si="316"/>
        <v>-</v>
      </c>
      <c r="N2516" s="28">
        <f t="shared" si="317"/>
        <v>0</v>
      </c>
      <c r="O2516" s="28">
        <f t="shared" si="319"/>
        <v>0</v>
      </c>
      <c r="P2516" s="1" t="str">
        <f t="shared" si="318"/>
        <v>no</v>
      </c>
    </row>
    <row r="2517" spans="1:16" x14ac:dyDescent="0.25">
      <c r="A2517" s="6">
        <f>'4.OVTA Sites-Transects'!B2523</f>
        <v>0</v>
      </c>
      <c r="B2517" s="6">
        <f>'4.OVTA Sites-Transects'!C2523</f>
        <v>0</v>
      </c>
      <c r="C2517" s="6">
        <f>'4.OVTA Sites-Transects'!D2523</f>
        <v>0</v>
      </c>
      <c r="D2517" s="1">
        <f>'4.OVTA Sites-Transects'!E2523</f>
        <v>0</v>
      </c>
      <c r="E2517" s="1">
        <f>'4.OVTA Sites-Transects'!G2523</f>
        <v>0</v>
      </c>
      <c r="F2517" s="1">
        <f>'4.OVTA Sites-Transects'!F2523</f>
        <v>0</v>
      </c>
      <c r="G2517" s="6">
        <f>'4.OVTA Sites-Transects'!H2523</f>
        <v>0</v>
      </c>
      <c r="H2517" s="6">
        <f>'4.OVTA Sites-Transects'!I2523</f>
        <v>0</v>
      </c>
      <c r="I2517" s="193" t="str">
        <f t="shared" si="312"/>
        <v>-</v>
      </c>
      <c r="J2517" s="27" t="str">
        <f t="shared" si="313"/>
        <v>-</v>
      </c>
      <c r="K2517" s="27" t="str">
        <f t="shared" si="314"/>
        <v>-</v>
      </c>
      <c r="L2517" s="27" t="str">
        <f t="shared" si="315"/>
        <v>-</v>
      </c>
      <c r="M2517" s="27" t="str">
        <f t="shared" si="316"/>
        <v>-</v>
      </c>
      <c r="N2517" s="28">
        <f t="shared" si="317"/>
        <v>0</v>
      </c>
      <c r="O2517" s="28">
        <f t="shared" si="319"/>
        <v>0</v>
      </c>
      <c r="P2517" s="1" t="str">
        <f t="shared" si="318"/>
        <v>no</v>
      </c>
    </row>
    <row r="2518" spans="1:16" x14ac:dyDescent="0.25">
      <c r="A2518" s="6">
        <f>'4.OVTA Sites-Transects'!B2524</f>
        <v>0</v>
      </c>
      <c r="B2518" s="6">
        <f>'4.OVTA Sites-Transects'!C2524</f>
        <v>0</v>
      </c>
      <c r="C2518" s="6">
        <f>'4.OVTA Sites-Transects'!D2524</f>
        <v>0</v>
      </c>
      <c r="D2518" s="1">
        <f>'4.OVTA Sites-Transects'!E2524</f>
        <v>0</v>
      </c>
      <c r="E2518" s="1">
        <f>'4.OVTA Sites-Transects'!G2524</f>
        <v>0</v>
      </c>
      <c r="F2518" s="1">
        <f>'4.OVTA Sites-Transects'!F2524</f>
        <v>0</v>
      </c>
      <c r="G2518" s="6">
        <f>'4.OVTA Sites-Transects'!H2524</f>
        <v>0</v>
      </c>
      <c r="H2518" s="6">
        <f>'4.OVTA Sites-Transects'!I2524</f>
        <v>0</v>
      </c>
      <c r="I2518" s="193" t="str">
        <f t="shared" si="312"/>
        <v>-</v>
      </c>
      <c r="J2518" s="27" t="str">
        <f t="shared" si="313"/>
        <v>-</v>
      </c>
      <c r="K2518" s="27" t="str">
        <f t="shared" si="314"/>
        <v>-</v>
      </c>
      <c r="L2518" s="27" t="str">
        <f t="shared" si="315"/>
        <v>-</v>
      </c>
      <c r="M2518" s="27" t="str">
        <f t="shared" si="316"/>
        <v>-</v>
      </c>
      <c r="N2518" s="28">
        <f t="shared" si="317"/>
        <v>0</v>
      </c>
      <c r="O2518" s="28">
        <f t="shared" si="319"/>
        <v>0</v>
      </c>
      <c r="P2518" s="1" t="str">
        <f t="shared" si="318"/>
        <v>no</v>
      </c>
    </row>
    <row r="2519" spans="1:16" x14ac:dyDescent="0.25">
      <c r="A2519" s="6">
        <f>'4.OVTA Sites-Transects'!B2525</f>
        <v>0</v>
      </c>
      <c r="B2519" s="6">
        <f>'4.OVTA Sites-Transects'!C2525</f>
        <v>0</v>
      </c>
      <c r="C2519" s="6">
        <f>'4.OVTA Sites-Transects'!D2525</f>
        <v>0</v>
      </c>
      <c r="D2519" s="1">
        <f>'4.OVTA Sites-Transects'!E2525</f>
        <v>0</v>
      </c>
      <c r="E2519" s="1">
        <f>'4.OVTA Sites-Transects'!G2525</f>
        <v>0</v>
      </c>
      <c r="F2519" s="1">
        <f>'4.OVTA Sites-Transects'!F2525</f>
        <v>0</v>
      </c>
      <c r="G2519" s="6">
        <f>'4.OVTA Sites-Transects'!H2525</f>
        <v>0</v>
      </c>
      <c r="H2519" s="6">
        <f>'4.OVTA Sites-Transects'!I2525</f>
        <v>0</v>
      </c>
      <c r="I2519" s="193" t="str">
        <f t="shared" si="312"/>
        <v>-</v>
      </c>
      <c r="J2519" s="27" t="str">
        <f t="shared" si="313"/>
        <v>-</v>
      </c>
      <c r="K2519" s="27" t="str">
        <f t="shared" si="314"/>
        <v>-</v>
      </c>
      <c r="L2519" s="27" t="str">
        <f t="shared" si="315"/>
        <v>-</v>
      </c>
      <c r="M2519" s="27" t="str">
        <f t="shared" si="316"/>
        <v>-</v>
      </c>
      <c r="N2519" s="28">
        <f t="shared" si="317"/>
        <v>0</v>
      </c>
      <c r="O2519" s="28">
        <f t="shared" si="319"/>
        <v>0</v>
      </c>
      <c r="P2519" s="1" t="str">
        <f t="shared" si="318"/>
        <v>no</v>
      </c>
    </row>
    <row r="2520" spans="1:16" x14ac:dyDescent="0.25">
      <c r="A2520" s="6">
        <f>'4.OVTA Sites-Transects'!B2526</f>
        <v>0</v>
      </c>
      <c r="B2520" s="6">
        <f>'4.OVTA Sites-Transects'!C2526</f>
        <v>0</v>
      </c>
      <c r="C2520" s="6">
        <f>'4.OVTA Sites-Transects'!D2526</f>
        <v>0</v>
      </c>
      <c r="D2520" s="1">
        <f>'4.OVTA Sites-Transects'!E2526</f>
        <v>0</v>
      </c>
      <c r="E2520" s="1">
        <f>'4.OVTA Sites-Transects'!G2526</f>
        <v>0</v>
      </c>
      <c r="F2520" s="1">
        <f>'4.OVTA Sites-Transects'!F2526</f>
        <v>0</v>
      </c>
      <c r="G2520" s="6">
        <f>'4.OVTA Sites-Transects'!H2526</f>
        <v>0</v>
      </c>
      <c r="H2520" s="6">
        <f>'4.OVTA Sites-Transects'!I2526</f>
        <v>0</v>
      </c>
      <c r="I2520" s="193" t="str">
        <f t="shared" si="312"/>
        <v>-</v>
      </c>
      <c r="J2520" s="27" t="str">
        <f t="shared" si="313"/>
        <v>-</v>
      </c>
      <c r="K2520" s="27" t="str">
        <f t="shared" si="314"/>
        <v>-</v>
      </c>
      <c r="L2520" s="27" t="str">
        <f t="shared" si="315"/>
        <v>-</v>
      </c>
      <c r="M2520" s="27" t="str">
        <f t="shared" si="316"/>
        <v>-</v>
      </c>
      <c r="N2520" s="28">
        <f t="shared" si="317"/>
        <v>0</v>
      </c>
      <c r="O2520" s="28">
        <f t="shared" si="319"/>
        <v>0</v>
      </c>
      <c r="P2520" s="1" t="str">
        <f t="shared" si="318"/>
        <v>no</v>
      </c>
    </row>
    <row r="2521" spans="1:16" x14ac:dyDescent="0.25">
      <c r="A2521" s="6">
        <f>'4.OVTA Sites-Transects'!B2527</f>
        <v>0</v>
      </c>
      <c r="B2521" s="6">
        <f>'4.OVTA Sites-Transects'!C2527</f>
        <v>0</v>
      </c>
      <c r="C2521" s="6">
        <f>'4.OVTA Sites-Transects'!D2527</f>
        <v>0</v>
      </c>
      <c r="D2521" s="1">
        <f>'4.OVTA Sites-Transects'!E2527</f>
        <v>0</v>
      </c>
      <c r="E2521" s="1">
        <f>'4.OVTA Sites-Transects'!G2527</f>
        <v>0</v>
      </c>
      <c r="F2521" s="1">
        <f>'4.OVTA Sites-Transects'!F2527</f>
        <v>0</v>
      </c>
      <c r="G2521" s="6">
        <f>'4.OVTA Sites-Transects'!H2527</f>
        <v>0</v>
      </c>
      <c r="H2521" s="6">
        <f>'4.OVTA Sites-Transects'!I2527</f>
        <v>0</v>
      </c>
      <c r="I2521" s="193" t="str">
        <f t="shared" si="312"/>
        <v>-</v>
      </c>
      <c r="J2521" s="27" t="str">
        <f t="shared" si="313"/>
        <v>-</v>
      </c>
      <c r="K2521" s="27" t="str">
        <f t="shared" si="314"/>
        <v>-</v>
      </c>
      <c r="L2521" s="27" t="str">
        <f t="shared" si="315"/>
        <v>-</v>
      </c>
      <c r="M2521" s="27" t="str">
        <f t="shared" si="316"/>
        <v>-</v>
      </c>
      <c r="N2521" s="28">
        <f t="shared" si="317"/>
        <v>0</v>
      </c>
      <c r="O2521" s="28">
        <f t="shared" si="319"/>
        <v>0</v>
      </c>
      <c r="P2521" s="1" t="str">
        <f t="shared" si="318"/>
        <v>no</v>
      </c>
    </row>
    <row r="2522" spans="1:16" x14ac:dyDescent="0.25">
      <c r="A2522" s="6">
        <f>'4.OVTA Sites-Transects'!B2528</f>
        <v>0</v>
      </c>
      <c r="B2522" s="6">
        <f>'4.OVTA Sites-Transects'!C2528</f>
        <v>0</v>
      </c>
      <c r="C2522" s="6">
        <f>'4.OVTA Sites-Transects'!D2528</f>
        <v>0</v>
      </c>
      <c r="D2522" s="1">
        <f>'4.OVTA Sites-Transects'!E2528</f>
        <v>0</v>
      </c>
      <c r="E2522" s="1">
        <f>'4.OVTA Sites-Transects'!G2528</f>
        <v>0</v>
      </c>
      <c r="F2522" s="1">
        <f>'4.OVTA Sites-Transects'!F2528</f>
        <v>0</v>
      </c>
      <c r="G2522" s="6">
        <f>'4.OVTA Sites-Transects'!H2528</f>
        <v>0</v>
      </c>
      <c r="H2522" s="6">
        <f>'4.OVTA Sites-Transects'!I2528</f>
        <v>0</v>
      </c>
      <c r="I2522" s="193" t="str">
        <f t="shared" si="312"/>
        <v>-</v>
      </c>
      <c r="J2522" s="27" t="str">
        <f t="shared" si="313"/>
        <v>-</v>
      </c>
      <c r="K2522" s="27" t="str">
        <f t="shared" si="314"/>
        <v>-</v>
      </c>
      <c r="L2522" s="27" t="str">
        <f t="shared" si="315"/>
        <v>-</v>
      </c>
      <c r="M2522" s="27" t="str">
        <f t="shared" si="316"/>
        <v>-</v>
      </c>
      <c r="N2522" s="28">
        <f t="shared" si="317"/>
        <v>0</v>
      </c>
      <c r="O2522" s="28">
        <f t="shared" si="319"/>
        <v>0</v>
      </c>
      <c r="P2522" s="1" t="str">
        <f t="shared" si="318"/>
        <v>no</v>
      </c>
    </row>
    <row r="2523" spans="1:16" x14ac:dyDescent="0.25">
      <c r="A2523" s="6">
        <f>'4.OVTA Sites-Transects'!B2529</f>
        <v>0</v>
      </c>
      <c r="B2523" s="6">
        <f>'4.OVTA Sites-Transects'!C2529</f>
        <v>0</v>
      </c>
      <c r="C2523" s="6">
        <f>'4.OVTA Sites-Transects'!D2529</f>
        <v>0</v>
      </c>
      <c r="D2523" s="1">
        <f>'4.OVTA Sites-Transects'!E2529</f>
        <v>0</v>
      </c>
      <c r="E2523" s="1">
        <f>'4.OVTA Sites-Transects'!G2529</f>
        <v>0</v>
      </c>
      <c r="F2523" s="1">
        <f>'4.OVTA Sites-Transects'!F2529</f>
        <v>0</v>
      </c>
      <c r="G2523" s="6">
        <f>'4.OVTA Sites-Transects'!H2529</f>
        <v>0</v>
      </c>
      <c r="H2523" s="6">
        <f>'4.OVTA Sites-Transects'!I2529</f>
        <v>0</v>
      </c>
      <c r="I2523" s="193" t="str">
        <f t="shared" si="312"/>
        <v>-</v>
      </c>
      <c r="J2523" s="27" t="str">
        <f t="shared" si="313"/>
        <v>-</v>
      </c>
      <c r="K2523" s="27" t="str">
        <f t="shared" si="314"/>
        <v>-</v>
      </c>
      <c r="L2523" s="27" t="str">
        <f t="shared" si="315"/>
        <v>-</v>
      </c>
      <c r="M2523" s="27" t="str">
        <f t="shared" si="316"/>
        <v>-</v>
      </c>
      <c r="N2523" s="28">
        <f t="shared" si="317"/>
        <v>0</v>
      </c>
      <c r="O2523" s="28">
        <f t="shared" si="319"/>
        <v>0</v>
      </c>
      <c r="P2523" s="1" t="str">
        <f t="shared" si="318"/>
        <v>no</v>
      </c>
    </row>
    <row r="2524" spans="1:16" x14ac:dyDescent="0.25">
      <c r="A2524" s="6">
        <f>'4.OVTA Sites-Transects'!B2530</f>
        <v>0</v>
      </c>
      <c r="B2524" s="6">
        <f>'4.OVTA Sites-Transects'!C2530</f>
        <v>0</v>
      </c>
      <c r="C2524" s="6">
        <f>'4.OVTA Sites-Transects'!D2530</f>
        <v>0</v>
      </c>
      <c r="D2524" s="1">
        <f>'4.OVTA Sites-Transects'!E2530</f>
        <v>0</v>
      </c>
      <c r="E2524" s="1">
        <f>'4.OVTA Sites-Transects'!G2530</f>
        <v>0</v>
      </c>
      <c r="F2524" s="1">
        <f>'4.OVTA Sites-Transects'!F2530</f>
        <v>0</v>
      </c>
      <c r="G2524" s="6">
        <f>'4.OVTA Sites-Transects'!H2530</f>
        <v>0</v>
      </c>
      <c r="H2524" s="6">
        <f>'4.OVTA Sites-Transects'!I2530</f>
        <v>0</v>
      </c>
      <c r="I2524" s="193" t="str">
        <f t="shared" si="312"/>
        <v>-</v>
      </c>
      <c r="J2524" s="27" t="str">
        <f t="shared" si="313"/>
        <v>-</v>
      </c>
      <c r="K2524" s="27" t="str">
        <f t="shared" si="314"/>
        <v>-</v>
      </c>
      <c r="L2524" s="27" t="str">
        <f t="shared" si="315"/>
        <v>-</v>
      </c>
      <c r="M2524" s="27" t="str">
        <f t="shared" si="316"/>
        <v>-</v>
      </c>
      <c r="N2524" s="28">
        <f t="shared" si="317"/>
        <v>0</v>
      </c>
      <c r="O2524" s="28">
        <f t="shared" si="319"/>
        <v>0</v>
      </c>
      <c r="P2524" s="1" t="str">
        <f t="shared" si="318"/>
        <v>no</v>
      </c>
    </row>
    <row r="2525" spans="1:16" x14ac:dyDescent="0.25">
      <c r="A2525" s="6">
        <f>'4.OVTA Sites-Transects'!B2531</f>
        <v>0</v>
      </c>
      <c r="B2525" s="6">
        <f>'4.OVTA Sites-Transects'!C2531</f>
        <v>0</v>
      </c>
      <c r="C2525" s="6">
        <f>'4.OVTA Sites-Transects'!D2531</f>
        <v>0</v>
      </c>
      <c r="D2525" s="1">
        <f>'4.OVTA Sites-Transects'!E2531</f>
        <v>0</v>
      </c>
      <c r="E2525" s="1">
        <f>'4.OVTA Sites-Transects'!G2531</f>
        <v>0</v>
      </c>
      <c r="F2525" s="1">
        <f>'4.OVTA Sites-Transects'!F2531</f>
        <v>0</v>
      </c>
      <c r="G2525" s="6">
        <f>'4.OVTA Sites-Transects'!H2531</f>
        <v>0</v>
      </c>
      <c r="H2525" s="6">
        <f>'4.OVTA Sites-Transects'!I2531</f>
        <v>0</v>
      </c>
      <c r="I2525" s="193" t="str">
        <f t="shared" si="312"/>
        <v>-</v>
      </c>
      <c r="J2525" s="27" t="str">
        <f t="shared" si="313"/>
        <v>-</v>
      </c>
      <c r="K2525" s="27" t="str">
        <f t="shared" si="314"/>
        <v>-</v>
      </c>
      <c r="L2525" s="27" t="str">
        <f t="shared" si="315"/>
        <v>-</v>
      </c>
      <c r="M2525" s="27" t="str">
        <f t="shared" si="316"/>
        <v>-</v>
      </c>
      <c r="N2525" s="28">
        <f t="shared" si="317"/>
        <v>0</v>
      </c>
      <c r="O2525" s="28">
        <f t="shared" si="319"/>
        <v>0</v>
      </c>
      <c r="P2525" s="1" t="str">
        <f t="shared" si="318"/>
        <v>no</v>
      </c>
    </row>
    <row r="2526" spans="1:16" x14ac:dyDescent="0.25">
      <c r="A2526" s="6">
        <f>'4.OVTA Sites-Transects'!B2532</f>
        <v>0</v>
      </c>
      <c r="B2526" s="6">
        <f>'4.OVTA Sites-Transects'!C2532</f>
        <v>0</v>
      </c>
      <c r="C2526" s="6">
        <f>'4.OVTA Sites-Transects'!D2532</f>
        <v>0</v>
      </c>
      <c r="D2526" s="1">
        <f>'4.OVTA Sites-Transects'!E2532</f>
        <v>0</v>
      </c>
      <c r="E2526" s="1">
        <f>'4.OVTA Sites-Transects'!G2532</f>
        <v>0</v>
      </c>
      <c r="F2526" s="1">
        <f>'4.OVTA Sites-Transects'!F2532</f>
        <v>0</v>
      </c>
      <c r="G2526" s="6">
        <f>'4.OVTA Sites-Transects'!H2532</f>
        <v>0</v>
      </c>
      <c r="H2526" s="6">
        <f>'4.OVTA Sites-Transects'!I2532</f>
        <v>0</v>
      </c>
      <c r="I2526" s="193" t="str">
        <f t="shared" si="312"/>
        <v>-</v>
      </c>
      <c r="J2526" s="27" t="str">
        <f t="shared" si="313"/>
        <v>-</v>
      </c>
      <c r="K2526" s="27" t="str">
        <f t="shared" si="314"/>
        <v>-</v>
      </c>
      <c r="L2526" s="27" t="str">
        <f t="shared" si="315"/>
        <v>-</v>
      </c>
      <c r="M2526" s="27" t="str">
        <f t="shared" si="316"/>
        <v>-</v>
      </c>
      <c r="N2526" s="28">
        <f t="shared" si="317"/>
        <v>0</v>
      </c>
      <c r="O2526" s="28">
        <f t="shared" si="319"/>
        <v>0</v>
      </c>
      <c r="P2526" s="1" t="str">
        <f t="shared" si="318"/>
        <v>no</v>
      </c>
    </row>
    <row r="2527" spans="1:16" x14ac:dyDescent="0.25">
      <c r="A2527" s="6">
        <f>'4.OVTA Sites-Transects'!B2533</f>
        <v>0</v>
      </c>
      <c r="B2527" s="6">
        <f>'4.OVTA Sites-Transects'!C2533</f>
        <v>0</v>
      </c>
      <c r="C2527" s="6">
        <f>'4.OVTA Sites-Transects'!D2533</f>
        <v>0</v>
      </c>
      <c r="D2527" s="1">
        <f>'4.OVTA Sites-Transects'!E2533</f>
        <v>0</v>
      </c>
      <c r="E2527" s="1">
        <f>'4.OVTA Sites-Transects'!G2533</f>
        <v>0</v>
      </c>
      <c r="F2527" s="1">
        <f>'4.OVTA Sites-Transects'!F2533</f>
        <v>0</v>
      </c>
      <c r="G2527" s="6">
        <f>'4.OVTA Sites-Transects'!H2533</f>
        <v>0</v>
      </c>
      <c r="H2527" s="6">
        <f>'4.OVTA Sites-Transects'!I2533</f>
        <v>0</v>
      </c>
      <c r="I2527" s="193" t="str">
        <f t="shared" si="312"/>
        <v>-</v>
      </c>
      <c r="J2527" s="27" t="str">
        <f t="shared" si="313"/>
        <v>-</v>
      </c>
      <c r="K2527" s="27" t="str">
        <f t="shared" si="314"/>
        <v>-</v>
      </c>
      <c r="L2527" s="27" t="str">
        <f t="shared" si="315"/>
        <v>-</v>
      </c>
      <c r="M2527" s="27" t="str">
        <f t="shared" si="316"/>
        <v>-</v>
      </c>
      <c r="N2527" s="28">
        <f t="shared" si="317"/>
        <v>0</v>
      </c>
      <c r="O2527" s="28">
        <f t="shared" si="319"/>
        <v>0</v>
      </c>
      <c r="P2527" s="1" t="str">
        <f t="shared" si="318"/>
        <v>no</v>
      </c>
    </row>
    <row r="2528" spans="1:16" x14ac:dyDescent="0.25">
      <c r="A2528" s="6">
        <f>'4.OVTA Sites-Transects'!B2534</f>
        <v>0</v>
      </c>
      <c r="B2528" s="6">
        <f>'4.OVTA Sites-Transects'!C2534</f>
        <v>0</v>
      </c>
      <c r="C2528" s="6">
        <f>'4.OVTA Sites-Transects'!D2534</f>
        <v>0</v>
      </c>
      <c r="D2528" s="1">
        <f>'4.OVTA Sites-Transects'!E2534</f>
        <v>0</v>
      </c>
      <c r="E2528" s="1">
        <f>'4.OVTA Sites-Transects'!G2534</f>
        <v>0</v>
      </c>
      <c r="F2528" s="1">
        <f>'4.OVTA Sites-Transects'!F2534</f>
        <v>0</v>
      </c>
      <c r="G2528" s="6">
        <f>'4.OVTA Sites-Transects'!H2534</f>
        <v>0</v>
      </c>
      <c r="H2528" s="6">
        <f>'4.OVTA Sites-Transects'!I2534</f>
        <v>0</v>
      </c>
      <c r="I2528" s="193" t="str">
        <f t="shared" si="312"/>
        <v>-</v>
      </c>
      <c r="J2528" s="27" t="str">
        <f t="shared" si="313"/>
        <v>-</v>
      </c>
      <c r="K2528" s="27" t="str">
        <f t="shared" si="314"/>
        <v>-</v>
      </c>
      <c r="L2528" s="27" t="str">
        <f t="shared" si="315"/>
        <v>-</v>
      </c>
      <c r="M2528" s="27" t="str">
        <f t="shared" si="316"/>
        <v>-</v>
      </c>
      <c r="N2528" s="28">
        <f t="shared" si="317"/>
        <v>0</v>
      </c>
      <c r="O2528" s="28">
        <f t="shared" si="319"/>
        <v>0</v>
      </c>
      <c r="P2528" s="1" t="str">
        <f t="shared" si="318"/>
        <v>no</v>
      </c>
    </row>
    <row r="2529" spans="1:16" x14ac:dyDescent="0.25">
      <c r="A2529" s="6">
        <f>'4.OVTA Sites-Transects'!B2535</f>
        <v>0</v>
      </c>
      <c r="B2529" s="6">
        <f>'4.OVTA Sites-Transects'!C2535</f>
        <v>0</v>
      </c>
      <c r="C2529" s="6">
        <f>'4.OVTA Sites-Transects'!D2535</f>
        <v>0</v>
      </c>
      <c r="D2529" s="1">
        <f>'4.OVTA Sites-Transects'!E2535</f>
        <v>0</v>
      </c>
      <c r="E2529" s="1">
        <f>'4.OVTA Sites-Transects'!G2535</f>
        <v>0</v>
      </c>
      <c r="F2529" s="1">
        <f>'4.OVTA Sites-Transects'!F2535</f>
        <v>0</v>
      </c>
      <c r="G2529" s="6">
        <f>'4.OVTA Sites-Transects'!H2535</f>
        <v>0</v>
      </c>
      <c r="H2529" s="6">
        <f>'4.OVTA Sites-Transects'!I2535</f>
        <v>0</v>
      </c>
      <c r="I2529" s="193" t="str">
        <f t="shared" si="312"/>
        <v>-</v>
      </c>
      <c r="J2529" s="27" t="str">
        <f t="shared" si="313"/>
        <v>-</v>
      </c>
      <c r="K2529" s="27" t="str">
        <f t="shared" si="314"/>
        <v>-</v>
      </c>
      <c r="L2529" s="27" t="str">
        <f t="shared" si="315"/>
        <v>-</v>
      </c>
      <c r="M2529" s="27" t="str">
        <f t="shared" si="316"/>
        <v>-</v>
      </c>
      <c r="N2529" s="28">
        <f t="shared" si="317"/>
        <v>0</v>
      </c>
      <c r="O2529" s="28">
        <f t="shared" si="319"/>
        <v>0</v>
      </c>
      <c r="P2529" s="1" t="str">
        <f t="shared" si="318"/>
        <v>no</v>
      </c>
    </row>
    <row r="2530" spans="1:16" x14ac:dyDescent="0.25">
      <c r="A2530" s="6">
        <f>'4.OVTA Sites-Transects'!B2536</f>
        <v>0</v>
      </c>
      <c r="B2530" s="6">
        <f>'4.OVTA Sites-Transects'!C2536</f>
        <v>0</v>
      </c>
      <c r="C2530" s="6">
        <f>'4.OVTA Sites-Transects'!D2536</f>
        <v>0</v>
      </c>
      <c r="D2530" s="1">
        <f>'4.OVTA Sites-Transects'!E2536</f>
        <v>0</v>
      </c>
      <c r="E2530" s="1">
        <f>'4.OVTA Sites-Transects'!G2536</f>
        <v>0</v>
      </c>
      <c r="F2530" s="1">
        <f>'4.OVTA Sites-Transects'!F2536</f>
        <v>0</v>
      </c>
      <c r="G2530" s="6">
        <f>'4.OVTA Sites-Transects'!H2536</f>
        <v>0</v>
      </c>
      <c r="H2530" s="6">
        <f>'4.OVTA Sites-Transects'!I2536</f>
        <v>0</v>
      </c>
      <c r="I2530" s="193" t="str">
        <f t="shared" si="312"/>
        <v>-</v>
      </c>
      <c r="J2530" s="27" t="str">
        <f t="shared" si="313"/>
        <v>-</v>
      </c>
      <c r="K2530" s="27" t="str">
        <f t="shared" si="314"/>
        <v>-</v>
      </c>
      <c r="L2530" s="27" t="str">
        <f t="shared" si="315"/>
        <v>-</v>
      </c>
      <c r="M2530" s="27" t="str">
        <f t="shared" si="316"/>
        <v>-</v>
      </c>
      <c r="N2530" s="28">
        <f t="shared" si="317"/>
        <v>0</v>
      </c>
      <c r="O2530" s="28">
        <f t="shared" si="319"/>
        <v>0</v>
      </c>
      <c r="P2530" s="1" t="str">
        <f t="shared" si="318"/>
        <v>no</v>
      </c>
    </row>
    <row r="2531" spans="1:16" x14ac:dyDescent="0.25">
      <c r="A2531" s="6">
        <f>'4.OVTA Sites-Transects'!B2537</f>
        <v>0</v>
      </c>
      <c r="B2531" s="6">
        <f>'4.OVTA Sites-Transects'!C2537</f>
        <v>0</v>
      </c>
      <c r="C2531" s="6">
        <f>'4.OVTA Sites-Transects'!D2537</f>
        <v>0</v>
      </c>
      <c r="D2531" s="1">
        <f>'4.OVTA Sites-Transects'!E2537</f>
        <v>0</v>
      </c>
      <c r="E2531" s="1">
        <f>'4.OVTA Sites-Transects'!G2537</f>
        <v>0</v>
      </c>
      <c r="F2531" s="1">
        <f>'4.OVTA Sites-Transects'!F2537</f>
        <v>0</v>
      </c>
      <c r="G2531" s="6">
        <f>'4.OVTA Sites-Transects'!H2537</f>
        <v>0</v>
      </c>
      <c r="H2531" s="6">
        <f>'4.OVTA Sites-Transects'!I2537</f>
        <v>0</v>
      </c>
      <c r="I2531" s="193" t="str">
        <f t="shared" si="312"/>
        <v>-</v>
      </c>
      <c r="J2531" s="27" t="str">
        <f t="shared" si="313"/>
        <v>-</v>
      </c>
      <c r="K2531" s="27" t="str">
        <f t="shared" si="314"/>
        <v>-</v>
      </c>
      <c r="L2531" s="27" t="str">
        <f t="shared" si="315"/>
        <v>-</v>
      </c>
      <c r="M2531" s="27" t="str">
        <f t="shared" si="316"/>
        <v>-</v>
      </c>
      <c r="N2531" s="28">
        <f t="shared" si="317"/>
        <v>0</v>
      </c>
      <c r="O2531" s="28">
        <f t="shared" si="319"/>
        <v>0</v>
      </c>
      <c r="P2531" s="1" t="str">
        <f t="shared" si="318"/>
        <v>no</v>
      </c>
    </row>
    <row r="2532" spans="1:16" x14ac:dyDescent="0.25">
      <c r="A2532" s="6">
        <f>'4.OVTA Sites-Transects'!B2538</f>
        <v>0</v>
      </c>
      <c r="B2532" s="6">
        <f>'4.OVTA Sites-Transects'!C2538</f>
        <v>0</v>
      </c>
      <c r="C2532" s="6">
        <f>'4.OVTA Sites-Transects'!D2538</f>
        <v>0</v>
      </c>
      <c r="D2532" s="1">
        <f>'4.OVTA Sites-Transects'!E2538</f>
        <v>0</v>
      </c>
      <c r="E2532" s="1">
        <f>'4.OVTA Sites-Transects'!G2538</f>
        <v>0</v>
      </c>
      <c r="F2532" s="1">
        <f>'4.OVTA Sites-Transects'!F2538</f>
        <v>0</v>
      </c>
      <c r="G2532" s="6">
        <f>'4.OVTA Sites-Transects'!H2538</f>
        <v>0</v>
      </c>
      <c r="H2532" s="6">
        <f>'4.OVTA Sites-Transects'!I2538</f>
        <v>0</v>
      </c>
      <c r="I2532" s="193" t="str">
        <f t="shared" si="312"/>
        <v>-</v>
      </c>
      <c r="J2532" s="27" t="str">
        <f t="shared" si="313"/>
        <v>-</v>
      </c>
      <c r="K2532" s="27" t="str">
        <f t="shared" si="314"/>
        <v>-</v>
      </c>
      <c r="L2532" s="27" t="str">
        <f t="shared" si="315"/>
        <v>-</v>
      </c>
      <c r="M2532" s="27" t="str">
        <f t="shared" si="316"/>
        <v>-</v>
      </c>
      <c r="N2532" s="28">
        <f t="shared" si="317"/>
        <v>0</v>
      </c>
      <c r="O2532" s="28">
        <f t="shared" si="319"/>
        <v>0</v>
      </c>
      <c r="P2532" s="1" t="str">
        <f t="shared" si="318"/>
        <v>no</v>
      </c>
    </row>
    <row r="2533" spans="1:16" x14ac:dyDescent="0.25">
      <c r="A2533" s="6">
        <f>'4.OVTA Sites-Transects'!B2539</f>
        <v>0</v>
      </c>
      <c r="B2533" s="6">
        <f>'4.OVTA Sites-Transects'!C2539</f>
        <v>0</v>
      </c>
      <c r="C2533" s="6">
        <f>'4.OVTA Sites-Transects'!D2539</f>
        <v>0</v>
      </c>
      <c r="D2533" s="1">
        <f>'4.OVTA Sites-Transects'!E2539</f>
        <v>0</v>
      </c>
      <c r="E2533" s="1">
        <f>'4.OVTA Sites-Transects'!G2539</f>
        <v>0</v>
      </c>
      <c r="F2533" s="1">
        <f>'4.OVTA Sites-Transects'!F2539</f>
        <v>0</v>
      </c>
      <c r="G2533" s="6">
        <f>'4.OVTA Sites-Transects'!H2539</f>
        <v>0</v>
      </c>
      <c r="H2533" s="6">
        <f>'4.OVTA Sites-Transects'!I2539</f>
        <v>0</v>
      </c>
      <c r="I2533" s="193" t="str">
        <f t="shared" si="312"/>
        <v>-</v>
      </c>
      <c r="J2533" s="27" t="str">
        <f t="shared" si="313"/>
        <v>-</v>
      </c>
      <c r="K2533" s="27" t="str">
        <f t="shared" si="314"/>
        <v>-</v>
      </c>
      <c r="L2533" s="27" t="str">
        <f t="shared" si="315"/>
        <v>-</v>
      </c>
      <c r="M2533" s="27" t="str">
        <f t="shared" si="316"/>
        <v>-</v>
      </c>
      <c r="N2533" s="28">
        <f t="shared" si="317"/>
        <v>0</v>
      </c>
      <c r="O2533" s="28">
        <f t="shared" si="319"/>
        <v>0</v>
      </c>
      <c r="P2533" s="1" t="str">
        <f t="shared" si="318"/>
        <v>no</v>
      </c>
    </row>
    <row r="2534" spans="1:16" x14ac:dyDescent="0.25">
      <c r="A2534" s="6">
        <f>'4.OVTA Sites-Transects'!B2540</f>
        <v>0</v>
      </c>
      <c r="B2534" s="6">
        <f>'4.OVTA Sites-Transects'!C2540</f>
        <v>0</v>
      </c>
      <c r="C2534" s="6">
        <f>'4.OVTA Sites-Transects'!D2540</f>
        <v>0</v>
      </c>
      <c r="D2534" s="1">
        <f>'4.OVTA Sites-Transects'!E2540</f>
        <v>0</v>
      </c>
      <c r="E2534" s="1">
        <f>'4.OVTA Sites-Transects'!G2540</f>
        <v>0</v>
      </c>
      <c r="F2534" s="1">
        <f>'4.OVTA Sites-Transects'!F2540</f>
        <v>0</v>
      </c>
      <c r="G2534" s="6">
        <f>'4.OVTA Sites-Transects'!H2540</f>
        <v>0</v>
      </c>
      <c r="H2534" s="6">
        <f>'4.OVTA Sites-Transects'!I2540</f>
        <v>0</v>
      </c>
      <c r="I2534" s="193" t="str">
        <f t="shared" si="312"/>
        <v>-</v>
      </c>
      <c r="J2534" s="27" t="str">
        <f t="shared" si="313"/>
        <v>-</v>
      </c>
      <c r="K2534" s="27" t="str">
        <f t="shared" si="314"/>
        <v>-</v>
      </c>
      <c r="L2534" s="27" t="str">
        <f t="shared" si="315"/>
        <v>-</v>
      </c>
      <c r="M2534" s="27" t="str">
        <f t="shared" si="316"/>
        <v>-</v>
      </c>
      <c r="N2534" s="28">
        <f t="shared" si="317"/>
        <v>0</v>
      </c>
      <c r="O2534" s="28">
        <f t="shared" si="319"/>
        <v>0</v>
      </c>
      <c r="P2534" s="1" t="str">
        <f t="shared" si="318"/>
        <v>no</v>
      </c>
    </row>
    <row r="2535" spans="1:16" x14ac:dyDescent="0.25">
      <c r="A2535" s="6">
        <f>'4.OVTA Sites-Transects'!B2541</f>
        <v>0</v>
      </c>
      <c r="B2535" s="6">
        <f>'4.OVTA Sites-Transects'!C2541</f>
        <v>0</v>
      </c>
      <c r="C2535" s="6">
        <f>'4.OVTA Sites-Transects'!D2541</f>
        <v>0</v>
      </c>
      <c r="D2535" s="1">
        <f>'4.OVTA Sites-Transects'!E2541</f>
        <v>0</v>
      </c>
      <c r="E2535" s="1">
        <f>'4.OVTA Sites-Transects'!G2541</f>
        <v>0</v>
      </c>
      <c r="F2535" s="1">
        <f>'4.OVTA Sites-Transects'!F2541</f>
        <v>0</v>
      </c>
      <c r="G2535" s="6">
        <f>'4.OVTA Sites-Transects'!H2541</f>
        <v>0</v>
      </c>
      <c r="H2535" s="6">
        <f>'4.OVTA Sites-Transects'!I2541</f>
        <v>0</v>
      </c>
      <c r="I2535" s="193" t="str">
        <f t="shared" si="312"/>
        <v>-</v>
      </c>
      <c r="J2535" s="27" t="str">
        <f t="shared" si="313"/>
        <v>-</v>
      </c>
      <c r="K2535" s="27" t="str">
        <f t="shared" si="314"/>
        <v>-</v>
      </c>
      <c r="L2535" s="27" t="str">
        <f t="shared" si="315"/>
        <v>-</v>
      </c>
      <c r="M2535" s="27" t="str">
        <f t="shared" si="316"/>
        <v>-</v>
      </c>
      <c r="N2535" s="28">
        <f t="shared" si="317"/>
        <v>0</v>
      </c>
      <c r="O2535" s="28">
        <f t="shared" si="319"/>
        <v>0</v>
      </c>
      <c r="P2535" s="1" t="str">
        <f t="shared" si="318"/>
        <v>no</v>
      </c>
    </row>
    <row r="2536" spans="1:16" x14ac:dyDescent="0.25">
      <c r="A2536" s="6">
        <f>'4.OVTA Sites-Transects'!B2542</f>
        <v>0</v>
      </c>
      <c r="B2536" s="6">
        <f>'4.OVTA Sites-Transects'!C2542</f>
        <v>0</v>
      </c>
      <c r="C2536" s="6">
        <f>'4.OVTA Sites-Transects'!D2542</f>
        <v>0</v>
      </c>
      <c r="D2536" s="1">
        <f>'4.OVTA Sites-Transects'!E2542</f>
        <v>0</v>
      </c>
      <c r="E2536" s="1">
        <f>'4.OVTA Sites-Transects'!G2542</f>
        <v>0</v>
      </c>
      <c r="F2536" s="1">
        <f>'4.OVTA Sites-Transects'!F2542</f>
        <v>0</v>
      </c>
      <c r="G2536" s="6">
        <f>'4.OVTA Sites-Transects'!H2542</f>
        <v>0</v>
      </c>
      <c r="H2536" s="6">
        <f>'4.OVTA Sites-Transects'!I2542</f>
        <v>0</v>
      </c>
      <c r="I2536" s="193" t="str">
        <f t="shared" si="312"/>
        <v>-</v>
      </c>
      <c r="J2536" s="27" t="str">
        <f t="shared" si="313"/>
        <v>-</v>
      </c>
      <c r="K2536" s="27" t="str">
        <f t="shared" si="314"/>
        <v>-</v>
      </c>
      <c r="L2536" s="27" t="str">
        <f t="shared" si="315"/>
        <v>-</v>
      </c>
      <c r="M2536" s="27" t="str">
        <f t="shared" si="316"/>
        <v>-</v>
      </c>
      <c r="N2536" s="28">
        <f t="shared" si="317"/>
        <v>0</v>
      </c>
      <c r="O2536" s="28">
        <f t="shared" si="319"/>
        <v>0</v>
      </c>
      <c r="P2536" s="1" t="str">
        <f t="shared" si="318"/>
        <v>no</v>
      </c>
    </row>
    <row r="2537" spans="1:16" x14ac:dyDescent="0.25">
      <c r="A2537" s="6">
        <f>'4.OVTA Sites-Transects'!B2543</f>
        <v>0</v>
      </c>
      <c r="B2537" s="6">
        <f>'4.OVTA Sites-Transects'!C2543</f>
        <v>0</v>
      </c>
      <c r="C2537" s="6">
        <f>'4.OVTA Sites-Transects'!D2543</f>
        <v>0</v>
      </c>
      <c r="D2537" s="1">
        <f>'4.OVTA Sites-Transects'!E2543</f>
        <v>0</v>
      </c>
      <c r="E2537" s="1">
        <f>'4.OVTA Sites-Transects'!G2543</f>
        <v>0</v>
      </c>
      <c r="F2537" s="1">
        <f>'4.OVTA Sites-Transects'!F2543</f>
        <v>0</v>
      </c>
      <c r="G2537" s="6">
        <f>'4.OVTA Sites-Transects'!H2543</f>
        <v>0</v>
      </c>
      <c r="H2537" s="6">
        <f>'4.OVTA Sites-Transects'!I2543</f>
        <v>0</v>
      </c>
      <c r="I2537" s="193" t="str">
        <f t="shared" si="312"/>
        <v>-</v>
      </c>
      <c r="J2537" s="27" t="str">
        <f t="shared" si="313"/>
        <v>-</v>
      </c>
      <c r="K2537" s="27" t="str">
        <f t="shared" si="314"/>
        <v>-</v>
      </c>
      <c r="L2537" s="27" t="str">
        <f t="shared" si="315"/>
        <v>-</v>
      </c>
      <c r="M2537" s="27" t="str">
        <f t="shared" si="316"/>
        <v>-</v>
      </c>
      <c r="N2537" s="28">
        <f t="shared" si="317"/>
        <v>0</v>
      </c>
      <c r="O2537" s="28">
        <f t="shared" si="319"/>
        <v>0</v>
      </c>
      <c r="P2537" s="1" t="str">
        <f t="shared" si="318"/>
        <v>no</v>
      </c>
    </row>
    <row r="2538" spans="1:16" x14ac:dyDescent="0.25">
      <c r="A2538" s="6">
        <f>'4.OVTA Sites-Transects'!B2544</f>
        <v>0</v>
      </c>
      <c r="B2538" s="6">
        <f>'4.OVTA Sites-Transects'!C2544</f>
        <v>0</v>
      </c>
      <c r="C2538" s="6">
        <f>'4.OVTA Sites-Transects'!D2544</f>
        <v>0</v>
      </c>
      <c r="D2538" s="1">
        <f>'4.OVTA Sites-Transects'!E2544</f>
        <v>0</v>
      </c>
      <c r="E2538" s="1">
        <f>'4.OVTA Sites-Transects'!G2544</f>
        <v>0</v>
      </c>
      <c r="F2538" s="1">
        <f>'4.OVTA Sites-Transects'!F2544</f>
        <v>0</v>
      </c>
      <c r="G2538" s="6">
        <f>'4.OVTA Sites-Transects'!H2544</f>
        <v>0</v>
      </c>
      <c r="H2538" s="6">
        <f>'4.OVTA Sites-Transects'!I2544</f>
        <v>0</v>
      </c>
      <c r="I2538" s="193" t="str">
        <f t="shared" si="312"/>
        <v>-</v>
      </c>
      <c r="J2538" s="27" t="str">
        <f t="shared" si="313"/>
        <v>-</v>
      </c>
      <c r="K2538" s="27" t="str">
        <f t="shared" si="314"/>
        <v>-</v>
      </c>
      <c r="L2538" s="27" t="str">
        <f t="shared" si="315"/>
        <v>-</v>
      </c>
      <c r="M2538" s="27" t="str">
        <f t="shared" si="316"/>
        <v>-</v>
      </c>
      <c r="N2538" s="28">
        <f t="shared" si="317"/>
        <v>0</v>
      </c>
      <c r="O2538" s="28">
        <f t="shared" si="319"/>
        <v>0</v>
      </c>
      <c r="P2538" s="1" t="str">
        <f t="shared" si="318"/>
        <v>no</v>
      </c>
    </row>
    <row r="2539" spans="1:16" x14ac:dyDescent="0.25">
      <c r="A2539" s="6">
        <f>'4.OVTA Sites-Transects'!B2545</f>
        <v>0</v>
      </c>
      <c r="B2539" s="6">
        <f>'4.OVTA Sites-Transects'!C2545</f>
        <v>0</v>
      </c>
      <c r="C2539" s="6">
        <f>'4.OVTA Sites-Transects'!D2545</f>
        <v>0</v>
      </c>
      <c r="D2539" s="1">
        <f>'4.OVTA Sites-Transects'!E2545</f>
        <v>0</v>
      </c>
      <c r="E2539" s="1">
        <f>'4.OVTA Sites-Transects'!G2545</f>
        <v>0</v>
      </c>
      <c r="F2539" s="1">
        <f>'4.OVTA Sites-Transects'!F2545</f>
        <v>0</v>
      </c>
      <c r="G2539" s="6">
        <f>'4.OVTA Sites-Transects'!H2545</f>
        <v>0</v>
      </c>
      <c r="H2539" s="6">
        <f>'4.OVTA Sites-Transects'!I2545</f>
        <v>0</v>
      </c>
      <c r="I2539" s="193" t="str">
        <f t="shared" si="312"/>
        <v>-</v>
      </c>
      <c r="J2539" s="27" t="str">
        <f t="shared" si="313"/>
        <v>-</v>
      </c>
      <c r="K2539" s="27" t="str">
        <f t="shared" si="314"/>
        <v>-</v>
      </c>
      <c r="L2539" s="27" t="str">
        <f t="shared" si="315"/>
        <v>-</v>
      </c>
      <c r="M2539" s="27" t="str">
        <f t="shared" si="316"/>
        <v>-</v>
      </c>
      <c r="N2539" s="28">
        <f t="shared" si="317"/>
        <v>0</v>
      </c>
      <c r="O2539" s="28">
        <f t="shared" si="319"/>
        <v>0</v>
      </c>
      <c r="P2539" s="1" t="str">
        <f t="shared" si="318"/>
        <v>no</v>
      </c>
    </row>
    <row r="2540" spans="1:16" x14ac:dyDescent="0.25">
      <c r="A2540" s="6">
        <f>'4.OVTA Sites-Transects'!B2546</f>
        <v>0</v>
      </c>
      <c r="B2540" s="6">
        <f>'4.OVTA Sites-Transects'!C2546</f>
        <v>0</v>
      </c>
      <c r="C2540" s="6">
        <f>'4.OVTA Sites-Transects'!D2546</f>
        <v>0</v>
      </c>
      <c r="D2540" s="1">
        <f>'4.OVTA Sites-Transects'!E2546</f>
        <v>0</v>
      </c>
      <c r="E2540" s="1">
        <f>'4.OVTA Sites-Transects'!G2546</f>
        <v>0</v>
      </c>
      <c r="F2540" s="1">
        <f>'4.OVTA Sites-Transects'!F2546</f>
        <v>0</v>
      </c>
      <c r="G2540" s="6">
        <f>'4.OVTA Sites-Transects'!H2546</f>
        <v>0</v>
      </c>
      <c r="H2540" s="6">
        <f>'4.OVTA Sites-Transects'!I2546</f>
        <v>0</v>
      </c>
      <c r="I2540" s="193" t="str">
        <f t="shared" si="312"/>
        <v>-</v>
      </c>
      <c r="J2540" s="27" t="str">
        <f t="shared" si="313"/>
        <v>-</v>
      </c>
      <c r="K2540" s="27" t="str">
        <f t="shared" si="314"/>
        <v>-</v>
      </c>
      <c r="L2540" s="27" t="str">
        <f t="shared" si="315"/>
        <v>-</v>
      </c>
      <c r="M2540" s="27" t="str">
        <f t="shared" si="316"/>
        <v>-</v>
      </c>
      <c r="N2540" s="28">
        <f t="shared" si="317"/>
        <v>0</v>
      </c>
      <c r="O2540" s="28">
        <f t="shared" si="319"/>
        <v>0</v>
      </c>
      <c r="P2540" s="1" t="str">
        <f t="shared" si="318"/>
        <v>no</v>
      </c>
    </row>
    <row r="2541" spans="1:16" x14ac:dyDescent="0.25">
      <c r="A2541" s="6">
        <f>'4.OVTA Sites-Transects'!B2547</f>
        <v>0</v>
      </c>
      <c r="B2541" s="6">
        <f>'4.OVTA Sites-Transects'!C2547</f>
        <v>0</v>
      </c>
      <c r="C2541" s="6">
        <f>'4.OVTA Sites-Transects'!D2547</f>
        <v>0</v>
      </c>
      <c r="D2541" s="1">
        <f>'4.OVTA Sites-Transects'!E2547</f>
        <v>0</v>
      </c>
      <c r="E2541" s="1">
        <f>'4.OVTA Sites-Transects'!G2547</f>
        <v>0</v>
      </c>
      <c r="F2541" s="1">
        <f>'4.OVTA Sites-Transects'!F2547</f>
        <v>0</v>
      </c>
      <c r="G2541" s="6">
        <f>'4.OVTA Sites-Transects'!H2547</f>
        <v>0</v>
      </c>
      <c r="H2541" s="6">
        <f>'4.OVTA Sites-Transects'!I2547</f>
        <v>0</v>
      </c>
      <c r="I2541" s="193" t="str">
        <f t="shared" si="312"/>
        <v>-</v>
      </c>
      <c r="J2541" s="27" t="str">
        <f t="shared" si="313"/>
        <v>-</v>
      </c>
      <c r="K2541" s="27" t="str">
        <f t="shared" si="314"/>
        <v>-</v>
      </c>
      <c r="L2541" s="27" t="str">
        <f t="shared" si="315"/>
        <v>-</v>
      </c>
      <c r="M2541" s="27" t="str">
        <f t="shared" si="316"/>
        <v>-</v>
      </c>
      <c r="N2541" s="28">
        <f t="shared" si="317"/>
        <v>0</v>
      </c>
      <c r="O2541" s="28">
        <f t="shared" si="319"/>
        <v>0</v>
      </c>
      <c r="P2541" s="1" t="str">
        <f t="shared" si="318"/>
        <v>no</v>
      </c>
    </row>
    <row r="2542" spans="1:16" x14ac:dyDescent="0.25">
      <c r="A2542" s="6">
        <f>'4.OVTA Sites-Transects'!B2548</f>
        <v>0</v>
      </c>
      <c r="B2542" s="6">
        <f>'4.OVTA Sites-Transects'!C2548</f>
        <v>0</v>
      </c>
      <c r="C2542" s="6">
        <f>'4.OVTA Sites-Transects'!D2548</f>
        <v>0</v>
      </c>
      <c r="D2542" s="1">
        <f>'4.OVTA Sites-Transects'!E2548</f>
        <v>0</v>
      </c>
      <c r="E2542" s="1">
        <f>'4.OVTA Sites-Transects'!G2548</f>
        <v>0</v>
      </c>
      <c r="F2542" s="1">
        <f>'4.OVTA Sites-Transects'!F2548</f>
        <v>0</v>
      </c>
      <c r="G2542" s="6">
        <f>'4.OVTA Sites-Transects'!H2548</f>
        <v>0</v>
      </c>
      <c r="H2542" s="6">
        <f>'4.OVTA Sites-Transects'!I2548</f>
        <v>0</v>
      </c>
      <c r="I2542" s="193" t="str">
        <f t="shared" si="312"/>
        <v>-</v>
      </c>
      <c r="J2542" s="27" t="str">
        <f t="shared" si="313"/>
        <v>-</v>
      </c>
      <c r="K2542" s="27" t="str">
        <f t="shared" si="314"/>
        <v>-</v>
      </c>
      <c r="L2542" s="27" t="str">
        <f t="shared" si="315"/>
        <v>-</v>
      </c>
      <c r="M2542" s="27" t="str">
        <f t="shared" si="316"/>
        <v>-</v>
      </c>
      <c r="N2542" s="28">
        <f t="shared" si="317"/>
        <v>0</v>
      </c>
      <c r="O2542" s="28">
        <f t="shared" si="319"/>
        <v>0</v>
      </c>
      <c r="P2542" s="1" t="str">
        <f t="shared" si="318"/>
        <v>no</v>
      </c>
    </row>
    <row r="2543" spans="1:16" x14ac:dyDescent="0.25">
      <c r="A2543" s="6">
        <f>'4.OVTA Sites-Transects'!B2549</f>
        <v>0</v>
      </c>
      <c r="B2543" s="6">
        <f>'4.OVTA Sites-Transects'!C2549</f>
        <v>0</v>
      </c>
      <c r="C2543" s="6">
        <f>'4.OVTA Sites-Transects'!D2549</f>
        <v>0</v>
      </c>
      <c r="D2543" s="1">
        <f>'4.OVTA Sites-Transects'!E2549</f>
        <v>0</v>
      </c>
      <c r="E2543" s="1">
        <f>'4.OVTA Sites-Transects'!G2549</f>
        <v>0</v>
      </c>
      <c r="F2543" s="1">
        <f>'4.OVTA Sites-Transects'!F2549</f>
        <v>0</v>
      </c>
      <c r="G2543" s="6">
        <f>'4.OVTA Sites-Transects'!H2549</f>
        <v>0</v>
      </c>
      <c r="H2543" s="6">
        <f>'4.OVTA Sites-Transects'!I2549</f>
        <v>0</v>
      </c>
      <c r="I2543" s="193" t="str">
        <f t="shared" si="312"/>
        <v>-</v>
      </c>
      <c r="J2543" s="27" t="str">
        <f t="shared" si="313"/>
        <v>-</v>
      </c>
      <c r="K2543" s="27" t="str">
        <f t="shared" si="314"/>
        <v>-</v>
      </c>
      <c r="L2543" s="27" t="str">
        <f t="shared" si="315"/>
        <v>-</v>
      </c>
      <c r="M2543" s="27" t="str">
        <f t="shared" si="316"/>
        <v>-</v>
      </c>
      <c r="N2543" s="28">
        <f t="shared" si="317"/>
        <v>0</v>
      </c>
      <c r="O2543" s="28">
        <f t="shared" si="319"/>
        <v>0</v>
      </c>
      <c r="P2543" s="1" t="str">
        <f t="shared" si="318"/>
        <v>no</v>
      </c>
    </row>
    <row r="2544" spans="1:16" x14ac:dyDescent="0.25">
      <c r="A2544" s="6">
        <f>'4.OVTA Sites-Transects'!B2550</f>
        <v>0</v>
      </c>
      <c r="B2544" s="6">
        <f>'4.OVTA Sites-Transects'!C2550</f>
        <v>0</v>
      </c>
      <c r="C2544" s="6">
        <f>'4.OVTA Sites-Transects'!D2550</f>
        <v>0</v>
      </c>
      <c r="D2544" s="1">
        <f>'4.OVTA Sites-Transects'!E2550</f>
        <v>0</v>
      </c>
      <c r="E2544" s="1">
        <f>'4.OVTA Sites-Transects'!G2550</f>
        <v>0</v>
      </c>
      <c r="F2544" s="1">
        <f>'4.OVTA Sites-Transects'!F2550</f>
        <v>0</v>
      </c>
      <c r="G2544" s="6">
        <f>'4.OVTA Sites-Transects'!H2550</f>
        <v>0</v>
      </c>
      <c r="H2544" s="6">
        <f>'4.OVTA Sites-Transects'!I2550</f>
        <v>0</v>
      </c>
      <c r="I2544" s="193" t="str">
        <f t="shared" si="312"/>
        <v>-</v>
      </c>
      <c r="J2544" s="27" t="str">
        <f t="shared" si="313"/>
        <v>-</v>
      </c>
      <c r="K2544" s="27" t="str">
        <f t="shared" si="314"/>
        <v>-</v>
      </c>
      <c r="L2544" s="27" t="str">
        <f t="shared" si="315"/>
        <v>-</v>
      </c>
      <c r="M2544" s="27" t="str">
        <f t="shared" si="316"/>
        <v>-</v>
      </c>
      <c r="N2544" s="28">
        <f t="shared" si="317"/>
        <v>0</v>
      </c>
      <c r="O2544" s="28">
        <f t="shared" si="319"/>
        <v>0</v>
      </c>
      <c r="P2544" s="1" t="str">
        <f t="shared" si="318"/>
        <v>no</v>
      </c>
    </row>
    <row r="2545" spans="1:16" x14ac:dyDescent="0.25">
      <c r="A2545" s="6">
        <f>'4.OVTA Sites-Transects'!B2551</f>
        <v>0</v>
      </c>
      <c r="B2545" s="6">
        <f>'4.OVTA Sites-Transects'!C2551</f>
        <v>0</v>
      </c>
      <c r="C2545" s="6">
        <f>'4.OVTA Sites-Transects'!D2551</f>
        <v>0</v>
      </c>
      <c r="D2545" s="1">
        <f>'4.OVTA Sites-Transects'!E2551</f>
        <v>0</v>
      </c>
      <c r="E2545" s="1">
        <f>'4.OVTA Sites-Transects'!G2551</f>
        <v>0</v>
      </c>
      <c r="F2545" s="1">
        <f>'4.OVTA Sites-Transects'!F2551</f>
        <v>0</v>
      </c>
      <c r="G2545" s="6">
        <f>'4.OVTA Sites-Transects'!H2551</f>
        <v>0</v>
      </c>
      <c r="H2545" s="6">
        <f>'4.OVTA Sites-Transects'!I2551</f>
        <v>0</v>
      </c>
      <c r="I2545" s="193" t="str">
        <f t="shared" si="312"/>
        <v>-</v>
      </c>
      <c r="J2545" s="27" t="str">
        <f t="shared" si="313"/>
        <v>-</v>
      </c>
      <c r="K2545" s="27" t="str">
        <f t="shared" si="314"/>
        <v>-</v>
      </c>
      <c r="L2545" s="27" t="str">
        <f t="shared" si="315"/>
        <v>-</v>
      </c>
      <c r="M2545" s="27" t="str">
        <f t="shared" si="316"/>
        <v>-</v>
      </c>
      <c r="N2545" s="28">
        <f t="shared" si="317"/>
        <v>0</v>
      </c>
      <c r="O2545" s="28">
        <f t="shared" si="319"/>
        <v>0</v>
      </c>
      <c r="P2545" s="1" t="str">
        <f t="shared" si="318"/>
        <v>no</v>
      </c>
    </row>
    <row r="2546" spans="1:16" x14ac:dyDescent="0.25">
      <c r="A2546" s="6">
        <f>'4.OVTA Sites-Transects'!B2552</f>
        <v>0</v>
      </c>
      <c r="B2546" s="6">
        <f>'4.OVTA Sites-Transects'!C2552</f>
        <v>0</v>
      </c>
      <c r="C2546" s="6">
        <f>'4.OVTA Sites-Transects'!D2552</f>
        <v>0</v>
      </c>
      <c r="D2546" s="1">
        <f>'4.OVTA Sites-Transects'!E2552</f>
        <v>0</v>
      </c>
      <c r="E2546" s="1">
        <f>'4.OVTA Sites-Transects'!G2552</f>
        <v>0</v>
      </c>
      <c r="F2546" s="1">
        <f>'4.OVTA Sites-Transects'!F2552</f>
        <v>0</v>
      </c>
      <c r="G2546" s="6">
        <f>'4.OVTA Sites-Transects'!H2552</f>
        <v>0</v>
      </c>
      <c r="H2546" s="6">
        <f>'4.OVTA Sites-Transects'!I2552</f>
        <v>0</v>
      </c>
      <c r="I2546" s="193" t="str">
        <f t="shared" si="312"/>
        <v>-</v>
      </c>
      <c r="J2546" s="27" t="str">
        <f t="shared" si="313"/>
        <v>-</v>
      </c>
      <c r="K2546" s="27" t="str">
        <f t="shared" si="314"/>
        <v>-</v>
      </c>
      <c r="L2546" s="27" t="str">
        <f t="shared" si="315"/>
        <v>-</v>
      </c>
      <c r="M2546" s="27" t="str">
        <f t="shared" si="316"/>
        <v>-</v>
      </c>
      <c r="N2546" s="28">
        <f t="shared" si="317"/>
        <v>0</v>
      </c>
      <c r="O2546" s="28">
        <f t="shared" si="319"/>
        <v>0</v>
      </c>
      <c r="P2546" s="1" t="str">
        <f t="shared" si="318"/>
        <v>no</v>
      </c>
    </row>
    <row r="2547" spans="1:16" x14ac:dyDescent="0.25">
      <c r="A2547" s="6">
        <f>'4.OVTA Sites-Transects'!B2553</f>
        <v>0</v>
      </c>
      <c r="B2547" s="6">
        <f>'4.OVTA Sites-Transects'!C2553</f>
        <v>0</v>
      </c>
      <c r="C2547" s="6">
        <f>'4.OVTA Sites-Transects'!D2553</f>
        <v>0</v>
      </c>
      <c r="D2547" s="1">
        <f>'4.OVTA Sites-Transects'!E2553</f>
        <v>0</v>
      </c>
      <c r="E2547" s="1">
        <f>'4.OVTA Sites-Transects'!G2553</f>
        <v>0</v>
      </c>
      <c r="F2547" s="1">
        <f>'4.OVTA Sites-Transects'!F2553</f>
        <v>0</v>
      </c>
      <c r="G2547" s="6">
        <f>'4.OVTA Sites-Transects'!H2553</f>
        <v>0</v>
      </c>
      <c r="H2547" s="6">
        <f>'4.OVTA Sites-Transects'!I2553</f>
        <v>0</v>
      </c>
      <c r="I2547" s="193" t="str">
        <f t="shared" si="312"/>
        <v>-</v>
      </c>
      <c r="J2547" s="27" t="str">
        <f t="shared" si="313"/>
        <v>-</v>
      </c>
      <c r="K2547" s="27" t="str">
        <f t="shared" si="314"/>
        <v>-</v>
      </c>
      <c r="L2547" s="27" t="str">
        <f t="shared" si="315"/>
        <v>-</v>
      </c>
      <c r="M2547" s="27" t="str">
        <f t="shared" si="316"/>
        <v>-</v>
      </c>
      <c r="N2547" s="28">
        <f t="shared" si="317"/>
        <v>0</v>
      </c>
      <c r="O2547" s="28">
        <f t="shared" si="319"/>
        <v>0</v>
      </c>
      <c r="P2547" s="1" t="str">
        <f t="shared" si="318"/>
        <v>no</v>
      </c>
    </row>
    <row r="2548" spans="1:16" x14ac:dyDescent="0.25">
      <c r="A2548" s="6">
        <f>'4.OVTA Sites-Transects'!B2554</f>
        <v>0</v>
      </c>
      <c r="B2548" s="6">
        <f>'4.OVTA Sites-Transects'!C2554</f>
        <v>0</v>
      </c>
      <c r="C2548" s="6">
        <f>'4.OVTA Sites-Transects'!D2554</f>
        <v>0</v>
      </c>
      <c r="D2548" s="1">
        <f>'4.OVTA Sites-Transects'!E2554</f>
        <v>0</v>
      </c>
      <c r="E2548" s="1">
        <f>'4.OVTA Sites-Transects'!G2554</f>
        <v>0</v>
      </c>
      <c r="F2548" s="1">
        <f>'4.OVTA Sites-Transects'!F2554</f>
        <v>0</v>
      </c>
      <c r="G2548" s="6">
        <f>'4.OVTA Sites-Transects'!H2554</f>
        <v>0</v>
      </c>
      <c r="H2548" s="6">
        <f>'4.OVTA Sites-Transects'!I2554</f>
        <v>0</v>
      </c>
      <c r="I2548" s="193" t="str">
        <f t="shared" si="312"/>
        <v>-</v>
      </c>
      <c r="J2548" s="27" t="str">
        <f t="shared" si="313"/>
        <v>-</v>
      </c>
      <c r="K2548" s="27" t="str">
        <f t="shared" si="314"/>
        <v>-</v>
      </c>
      <c r="L2548" s="27" t="str">
        <f t="shared" si="315"/>
        <v>-</v>
      </c>
      <c r="M2548" s="27" t="str">
        <f t="shared" si="316"/>
        <v>-</v>
      </c>
      <c r="N2548" s="28">
        <f t="shared" si="317"/>
        <v>0</v>
      </c>
      <c r="O2548" s="28">
        <f t="shared" si="319"/>
        <v>0</v>
      </c>
      <c r="P2548" s="1" t="str">
        <f t="shared" si="318"/>
        <v>no</v>
      </c>
    </row>
    <row r="2549" spans="1:16" x14ac:dyDescent="0.25">
      <c r="A2549" s="6">
        <f>'4.OVTA Sites-Transects'!B2555</f>
        <v>0</v>
      </c>
      <c r="B2549" s="6">
        <f>'4.OVTA Sites-Transects'!C2555</f>
        <v>0</v>
      </c>
      <c r="C2549" s="6">
        <f>'4.OVTA Sites-Transects'!D2555</f>
        <v>0</v>
      </c>
      <c r="D2549" s="1">
        <f>'4.OVTA Sites-Transects'!E2555</f>
        <v>0</v>
      </c>
      <c r="E2549" s="1">
        <f>'4.OVTA Sites-Transects'!G2555</f>
        <v>0</v>
      </c>
      <c r="F2549" s="1">
        <f>'4.OVTA Sites-Transects'!F2555</f>
        <v>0</v>
      </c>
      <c r="G2549" s="6">
        <f>'4.OVTA Sites-Transects'!H2555</f>
        <v>0</v>
      </c>
      <c r="H2549" s="6">
        <f>'4.OVTA Sites-Transects'!I2555</f>
        <v>0</v>
      </c>
      <c r="I2549" s="193" t="str">
        <f t="shared" si="312"/>
        <v>-</v>
      </c>
      <c r="J2549" s="27" t="str">
        <f t="shared" si="313"/>
        <v>-</v>
      </c>
      <c r="K2549" s="27" t="str">
        <f t="shared" si="314"/>
        <v>-</v>
      </c>
      <c r="L2549" s="27" t="str">
        <f t="shared" si="315"/>
        <v>-</v>
      </c>
      <c r="M2549" s="27" t="str">
        <f t="shared" si="316"/>
        <v>-</v>
      </c>
      <c r="N2549" s="28">
        <f t="shared" si="317"/>
        <v>0</v>
      </c>
      <c r="O2549" s="28">
        <f t="shared" si="319"/>
        <v>0</v>
      </c>
      <c r="P2549" s="1" t="str">
        <f t="shared" si="318"/>
        <v>no</v>
      </c>
    </row>
    <row r="2550" spans="1:16" x14ac:dyDescent="0.25">
      <c r="A2550" s="6">
        <f>'4.OVTA Sites-Transects'!B2556</f>
        <v>0</v>
      </c>
      <c r="B2550" s="6">
        <f>'4.OVTA Sites-Transects'!C2556</f>
        <v>0</v>
      </c>
      <c r="C2550" s="6">
        <f>'4.OVTA Sites-Transects'!D2556</f>
        <v>0</v>
      </c>
      <c r="D2550" s="1">
        <f>'4.OVTA Sites-Transects'!E2556</f>
        <v>0</v>
      </c>
      <c r="E2550" s="1">
        <f>'4.OVTA Sites-Transects'!G2556</f>
        <v>0</v>
      </c>
      <c r="F2550" s="1">
        <f>'4.OVTA Sites-Transects'!F2556</f>
        <v>0</v>
      </c>
      <c r="G2550" s="6">
        <f>'4.OVTA Sites-Transects'!H2556</f>
        <v>0</v>
      </c>
      <c r="H2550" s="6">
        <f>'4.OVTA Sites-Transects'!I2556</f>
        <v>0</v>
      </c>
      <c r="I2550" s="193" t="str">
        <f t="shared" si="312"/>
        <v>-</v>
      </c>
      <c r="J2550" s="27" t="str">
        <f t="shared" si="313"/>
        <v>-</v>
      </c>
      <c r="K2550" s="27" t="str">
        <f t="shared" si="314"/>
        <v>-</v>
      </c>
      <c r="L2550" s="27" t="str">
        <f t="shared" si="315"/>
        <v>-</v>
      </c>
      <c r="M2550" s="27" t="str">
        <f t="shared" si="316"/>
        <v>-</v>
      </c>
      <c r="N2550" s="28">
        <f t="shared" si="317"/>
        <v>0</v>
      </c>
      <c r="O2550" s="28">
        <f t="shared" si="319"/>
        <v>0</v>
      </c>
      <c r="P2550" s="1" t="str">
        <f t="shared" si="318"/>
        <v>no</v>
      </c>
    </row>
    <row r="2551" spans="1:16" x14ac:dyDescent="0.25">
      <c r="A2551" s="6">
        <f>'4.OVTA Sites-Transects'!B2557</f>
        <v>0</v>
      </c>
      <c r="B2551" s="6">
        <f>'4.OVTA Sites-Transects'!C2557</f>
        <v>0</v>
      </c>
      <c r="C2551" s="6">
        <f>'4.OVTA Sites-Transects'!D2557</f>
        <v>0</v>
      </c>
      <c r="D2551" s="1">
        <f>'4.OVTA Sites-Transects'!E2557</f>
        <v>0</v>
      </c>
      <c r="E2551" s="1">
        <f>'4.OVTA Sites-Transects'!G2557</f>
        <v>0</v>
      </c>
      <c r="F2551" s="1">
        <f>'4.OVTA Sites-Transects'!F2557</f>
        <v>0</v>
      </c>
      <c r="G2551" s="6">
        <f>'4.OVTA Sites-Transects'!H2557</f>
        <v>0</v>
      </c>
      <c r="H2551" s="6">
        <f>'4.OVTA Sites-Transects'!I2557</f>
        <v>0</v>
      </c>
      <c r="I2551" s="193" t="str">
        <f t="shared" si="312"/>
        <v>-</v>
      </c>
      <c r="J2551" s="27" t="str">
        <f t="shared" si="313"/>
        <v>-</v>
      </c>
      <c r="K2551" s="27" t="str">
        <f t="shared" si="314"/>
        <v>-</v>
      </c>
      <c r="L2551" s="27" t="str">
        <f t="shared" si="315"/>
        <v>-</v>
      </c>
      <c r="M2551" s="27" t="str">
        <f t="shared" si="316"/>
        <v>-</v>
      </c>
      <c r="N2551" s="28">
        <f t="shared" si="317"/>
        <v>0</v>
      </c>
      <c r="O2551" s="28">
        <f t="shared" si="319"/>
        <v>0</v>
      </c>
      <c r="P2551" s="1" t="str">
        <f t="shared" si="318"/>
        <v>no</v>
      </c>
    </row>
    <row r="2552" spans="1:16" x14ac:dyDescent="0.25">
      <c r="A2552" s="6">
        <f>'4.OVTA Sites-Transects'!B2558</f>
        <v>0</v>
      </c>
      <c r="B2552" s="6">
        <f>'4.OVTA Sites-Transects'!C2558</f>
        <v>0</v>
      </c>
      <c r="C2552" s="6">
        <f>'4.OVTA Sites-Transects'!D2558</f>
        <v>0</v>
      </c>
      <c r="D2552" s="1">
        <f>'4.OVTA Sites-Transects'!E2558</f>
        <v>0</v>
      </c>
      <c r="E2552" s="1">
        <f>'4.OVTA Sites-Transects'!G2558</f>
        <v>0</v>
      </c>
      <c r="F2552" s="1">
        <f>'4.OVTA Sites-Transects'!F2558</f>
        <v>0</v>
      </c>
      <c r="G2552" s="6">
        <f>'4.OVTA Sites-Transects'!H2558</f>
        <v>0</v>
      </c>
      <c r="H2552" s="6">
        <f>'4.OVTA Sites-Transects'!I2558</f>
        <v>0</v>
      </c>
      <c r="I2552" s="193" t="str">
        <f t="shared" si="312"/>
        <v>-</v>
      </c>
      <c r="J2552" s="27" t="str">
        <f t="shared" si="313"/>
        <v>-</v>
      </c>
      <c r="K2552" s="27" t="str">
        <f t="shared" si="314"/>
        <v>-</v>
      </c>
      <c r="L2552" s="27" t="str">
        <f t="shared" si="315"/>
        <v>-</v>
      </c>
      <c r="M2552" s="27" t="str">
        <f t="shared" si="316"/>
        <v>-</v>
      </c>
      <c r="N2552" s="28">
        <f t="shared" si="317"/>
        <v>0</v>
      </c>
      <c r="O2552" s="28">
        <f t="shared" si="319"/>
        <v>0</v>
      </c>
      <c r="P2552" s="1" t="str">
        <f t="shared" si="318"/>
        <v>no</v>
      </c>
    </row>
    <row r="2553" spans="1:16" x14ac:dyDescent="0.25">
      <c r="A2553" s="6">
        <f>'4.OVTA Sites-Transects'!B2559</f>
        <v>0</v>
      </c>
      <c r="B2553" s="6">
        <f>'4.OVTA Sites-Transects'!C2559</f>
        <v>0</v>
      </c>
      <c r="C2553" s="6">
        <f>'4.OVTA Sites-Transects'!D2559</f>
        <v>0</v>
      </c>
      <c r="D2553" s="1">
        <f>'4.OVTA Sites-Transects'!E2559</f>
        <v>0</v>
      </c>
      <c r="E2553" s="1">
        <f>'4.OVTA Sites-Transects'!G2559</f>
        <v>0</v>
      </c>
      <c r="F2553" s="1">
        <f>'4.OVTA Sites-Transects'!F2559</f>
        <v>0</v>
      </c>
      <c r="G2553" s="6">
        <f>'4.OVTA Sites-Transects'!H2559</f>
        <v>0</v>
      </c>
      <c r="H2553" s="6">
        <f>'4.OVTA Sites-Transects'!I2559</f>
        <v>0</v>
      </c>
      <c r="I2553" s="193" t="str">
        <f t="shared" si="312"/>
        <v>-</v>
      </c>
      <c r="J2553" s="27" t="str">
        <f t="shared" si="313"/>
        <v>-</v>
      </c>
      <c r="K2553" s="27" t="str">
        <f t="shared" si="314"/>
        <v>-</v>
      </c>
      <c r="L2553" s="27" t="str">
        <f t="shared" si="315"/>
        <v>-</v>
      </c>
      <c r="M2553" s="27" t="str">
        <f t="shared" si="316"/>
        <v>-</v>
      </c>
      <c r="N2553" s="28">
        <f t="shared" si="317"/>
        <v>0</v>
      </c>
      <c r="O2553" s="28">
        <f t="shared" si="319"/>
        <v>0</v>
      </c>
      <c r="P2553" s="1" t="str">
        <f t="shared" si="318"/>
        <v>no</v>
      </c>
    </row>
    <row r="2554" spans="1:16" x14ac:dyDescent="0.25">
      <c r="A2554" s="6">
        <f>'4.OVTA Sites-Transects'!B2560</f>
        <v>0</v>
      </c>
      <c r="B2554" s="6">
        <f>'4.OVTA Sites-Transects'!C2560</f>
        <v>0</v>
      </c>
      <c r="C2554" s="6">
        <f>'4.OVTA Sites-Transects'!D2560</f>
        <v>0</v>
      </c>
      <c r="D2554" s="1">
        <f>'4.OVTA Sites-Transects'!E2560</f>
        <v>0</v>
      </c>
      <c r="E2554" s="1">
        <f>'4.OVTA Sites-Transects'!G2560</f>
        <v>0</v>
      </c>
      <c r="F2554" s="1">
        <f>'4.OVTA Sites-Transects'!F2560</f>
        <v>0</v>
      </c>
      <c r="G2554" s="6">
        <f>'4.OVTA Sites-Transects'!H2560</f>
        <v>0</v>
      </c>
      <c r="H2554" s="6">
        <f>'4.OVTA Sites-Transects'!I2560</f>
        <v>0</v>
      </c>
      <c r="I2554" s="193" t="str">
        <f t="shared" si="312"/>
        <v>-</v>
      </c>
      <c r="J2554" s="27" t="str">
        <f t="shared" si="313"/>
        <v>-</v>
      </c>
      <c r="K2554" s="27" t="str">
        <f t="shared" si="314"/>
        <v>-</v>
      </c>
      <c r="L2554" s="27" t="str">
        <f t="shared" si="315"/>
        <v>-</v>
      </c>
      <c r="M2554" s="27" t="str">
        <f t="shared" si="316"/>
        <v>-</v>
      </c>
      <c r="N2554" s="28">
        <f t="shared" si="317"/>
        <v>0</v>
      </c>
      <c r="O2554" s="28">
        <f t="shared" si="319"/>
        <v>0</v>
      </c>
      <c r="P2554" s="1" t="str">
        <f t="shared" si="318"/>
        <v>no</v>
      </c>
    </row>
    <row r="2555" spans="1:16" x14ac:dyDescent="0.25">
      <c r="A2555" s="6">
        <f>'4.OVTA Sites-Transects'!B2561</f>
        <v>0</v>
      </c>
      <c r="B2555" s="6">
        <f>'4.OVTA Sites-Transects'!C2561</f>
        <v>0</v>
      </c>
      <c r="C2555" s="6">
        <f>'4.OVTA Sites-Transects'!D2561</f>
        <v>0</v>
      </c>
      <c r="D2555" s="1">
        <f>'4.OVTA Sites-Transects'!E2561</f>
        <v>0</v>
      </c>
      <c r="E2555" s="1">
        <f>'4.OVTA Sites-Transects'!G2561</f>
        <v>0</v>
      </c>
      <c r="F2555" s="1">
        <f>'4.OVTA Sites-Transects'!F2561</f>
        <v>0</v>
      </c>
      <c r="G2555" s="6">
        <f>'4.OVTA Sites-Transects'!H2561</f>
        <v>0</v>
      </c>
      <c r="H2555" s="6">
        <f>'4.OVTA Sites-Transects'!I2561</f>
        <v>0</v>
      </c>
      <c r="I2555" s="193" t="str">
        <f t="shared" si="312"/>
        <v>-</v>
      </c>
      <c r="J2555" s="27" t="str">
        <f t="shared" si="313"/>
        <v>-</v>
      </c>
      <c r="K2555" s="27" t="str">
        <f t="shared" si="314"/>
        <v>-</v>
      </c>
      <c r="L2555" s="27" t="str">
        <f t="shared" si="315"/>
        <v>-</v>
      </c>
      <c r="M2555" s="27" t="str">
        <f t="shared" si="316"/>
        <v>-</v>
      </c>
      <c r="N2555" s="28">
        <f t="shared" si="317"/>
        <v>0</v>
      </c>
      <c r="O2555" s="28">
        <f t="shared" si="319"/>
        <v>0</v>
      </c>
      <c r="P2555" s="1" t="str">
        <f t="shared" si="318"/>
        <v>no</v>
      </c>
    </row>
    <row r="2556" spans="1:16" x14ac:dyDescent="0.25">
      <c r="A2556" s="6">
        <f>'4.OVTA Sites-Transects'!B2562</f>
        <v>0</v>
      </c>
      <c r="B2556" s="6">
        <f>'4.OVTA Sites-Transects'!C2562</f>
        <v>0</v>
      </c>
      <c r="C2556" s="6">
        <f>'4.OVTA Sites-Transects'!D2562</f>
        <v>0</v>
      </c>
      <c r="D2556" s="1">
        <f>'4.OVTA Sites-Transects'!E2562</f>
        <v>0</v>
      </c>
      <c r="E2556" s="1">
        <f>'4.OVTA Sites-Transects'!G2562</f>
        <v>0</v>
      </c>
      <c r="F2556" s="1">
        <f>'4.OVTA Sites-Transects'!F2562</f>
        <v>0</v>
      </c>
      <c r="G2556" s="6">
        <f>'4.OVTA Sites-Transects'!H2562</f>
        <v>0</v>
      </c>
      <c r="H2556" s="6">
        <f>'4.OVTA Sites-Transects'!I2562</f>
        <v>0</v>
      </c>
      <c r="I2556" s="193" t="str">
        <f t="shared" si="312"/>
        <v>-</v>
      </c>
      <c r="J2556" s="27" t="str">
        <f t="shared" si="313"/>
        <v>-</v>
      </c>
      <c r="K2556" s="27" t="str">
        <f t="shared" si="314"/>
        <v>-</v>
      </c>
      <c r="L2556" s="27" t="str">
        <f t="shared" si="315"/>
        <v>-</v>
      </c>
      <c r="M2556" s="27" t="str">
        <f t="shared" si="316"/>
        <v>-</v>
      </c>
      <c r="N2556" s="28">
        <f t="shared" si="317"/>
        <v>0</v>
      </c>
      <c r="O2556" s="28">
        <f t="shared" si="319"/>
        <v>0</v>
      </c>
      <c r="P2556" s="1" t="str">
        <f t="shared" si="318"/>
        <v>no</v>
      </c>
    </row>
    <row r="2557" spans="1:16" x14ac:dyDescent="0.25">
      <c r="A2557" s="6">
        <f>'4.OVTA Sites-Transects'!B2563</f>
        <v>0</v>
      </c>
      <c r="B2557" s="6">
        <f>'4.OVTA Sites-Transects'!C2563</f>
        <v>0</v>
      </c>
      <c r="C2557" s="6">
        <f>'4.OVTA Sites-Transects'!D2563</f>
        <v>0</v>
      </c>
      <c r="D2557" s="1">
        <f>'4.OVTA Sites-Transects'!E2563</f>
        <v>0</v>
      </c>
      <c r="E2557" s="1">
        <f>'4.OVTA Sites-Transects'!G2563</f>
        <v>0</v>
      </c>
      <c r="F2557" s="1">
        <f>'4.OVTA Sites-Transects'!F2563</f>
        <v>0</v>
      </c>
      <c r="G2557" s="6">
        <f>'4.OVTA Sites-Transects'!H2563</f>
        <v>0</v>
      </c>
      <c r="H2557" s="6">
        <f>'4.OVTA Sites-Transects'!I2563</f>
        <v>0</v>
      </c>
      <c r="I2557" s="193" t="str">
        <f t="shared" si="312"/>
        <v>-</v>
      </c>
      <c r="J2557" s="27" t="str">
        <f t="shared" si="313"/>
        <v>-</v>
      </c>
      <c r="K2557" s="27" t="str">
        <f t="shared" si="314"/>
        <v>-</v>
      </c>
      <c r="L2557" s="27" t="str">
        <f t="shared" si="315"/>
        <v>-</v>
      </c>
      <c r="M2557" s="27" t="str">
        <f t="shared" si="316"/>
        <v>-</v>
      </c>
      <c r="N2557" s="28">
        <f t="shared" si="317"/>
        <v>0</v>
      </c>
      <c r="O2557" s="28">
        <f t="shared" si="319"/>
        <v>0</v>
      </c>
      <c r="P2557" s="1" t="str">
        <f t="shared" si="318"/>
        <v>no</v>
      </c>
    </row>
    <row r="2558" spans="1:16" x14ac:dyDescent="0.25">
      <c r="A2558" s="6">
        <f>'4.OVTA Sites-Transects'!B2564</f>
        <v>0</v>
      </c>
      <c r="B2558" s="6">
        <f>'4.OVTA Sites-Transects'!C2564</f>
        <v>0</v>
      </c>
      <c r="C2558" s="6">
        <f>'4.OVTA Sites-Transects'!D2564</f>
        <v>0</v>
      </c>
      <c r="D2558" s="1">
        <f>'4.OVTA Sites-Transects'!E2564</f>
        <v>0</v>
      </c>
      <c r="E2558" s="1">
        <f>'4.OVTA Sites-Transects'!G2564</f>
        <v>0</v>
      </c>
      <c r="F2558" s="1">
        <f>'4.OVTA Sites-Transects'!F2564</f>
        <v>0</v>
      </c>
      <c r="G2558" s="6">
        <f>'4.OVTA Sites-Transects'!H2564</f>
        <v>0</v>
      </c>
      <c r="H2558" s="6">
        <f>'4.OVTA Sites-Transects'!I2564</f>
        <v>0</v>
      </c>
      <c r="I2558" s="193" t="str">
        <f t="shared" si="312"/>
        <v>-</v>
      </c>
      <c r="J2558" s="27" t="str">
        <f t="shared" si="313"/>
        <v>-</v>
      </c>
      <c r="K2558" s="27" t="str">
        <f t="shared" si="314"/>
        <v>-</v>
      </c>
      <c r="L2558" s="27" t="str">
        <f t="shared" si="315"/>
        <v>-</v>
      </c>
      <c r="M2558" s="27" t="str">
        <f t="shared" si="316"/>
        <v>-</v>
      </c>
      <c r="N2558" s="28">
        <f t="shared" si="317"/>
        <v>0</v>
      </c>
      <c r="O2558" s="28">
        <f t="shared" si="319"/>
        <v>0</v>
      </c>
      <c r="P2558" s="1" t="str">
        <f t="shared" si="318"/>
        <v>no</v>
      </c>
    </row>
    <row r="2559" spans="1:16" x14ac:dyDescent="0.25">
      <c r="A2559" s="6">
        <f>'4.OVTA Sites-Transects'!B2565</f>
        <v>0</v>
      </c>
      <c r="B2559" s="6">
        <f>'4.OVTA Sites-Transects'!C2565</f>
        <v>0</v>
      </c>
      <c r="C2559" s="6">
        <f>'4.OVTA Sites-Transects'!D2565</f>
        <v>0</v>
      </c>
      <c r="D2559" s="1">
        <f>'4.OVTA Sites-Transects'!E2565</f>
        <v>0</v>
      </c>
      <c r="E2559" s="1">
        <f>'4.OVTA Sites-Transects'!G2565</f>
        <v>0</v>
      </c>
      <c r="F2559" s="1">
        <f>'4.OVTA Sites-Transects'!F2565</f>
        <v>0</v>
      </c>
      <c r="G2559" s="6">
        <f>'4.OVTA Sites-Transects'!H2565</f>
        <v>0</v>
      </c>
      <c r="H2559" s="6">
        <f>'4.OVTA Sites-Transects'!I2565</f>
        <v>0</v>
      </c>
      <c r="I2559" s="193" t="str">
        <f t="shared" si="312"/>
        <v>-</v>
      </c>
      <c r="J2559" s="27" t="str">
        <f t="shared" si="313"/>
        <v>-</v>
      </c>
      <c r="K2559" s="27" t="str">
        <f t="shared" si="314"/>
        <v>-</v>
      </c>
      <c r="L2559" s="27" t="str">
        <f t="shared" si="315"/>
        <v>-</v>
      </c>
      <c r="M2559" s="27" t="str">
        <f t="shared" si="316"/>
        <v>-</v>
      </c>
      <c r="N2559" s="28">
        <f t="shared" si="317"/>
        <v>0</v>
      </c>
      <c r="O2559" s="28">
        <f t="shared" si="319"/>
        <v>0</v>
      </c>
      <c r="P2559" s="1" t="str">
        <f t="shared" si="318"/>
        <v>no</v>
      </c>
    </row>
    <row r="2560" spans="1:16" x14ac:dyDescent="0.25">
      <c r="A2560" s="6">
        <f>'4.OVTA Sites-Transects'!B2566</f>
        <v>0</v>
      </c>
      <c r="B2560" s="6">
        <f>'4.OVTA Sites-Transects'!C2566</f>
        <v>0</v>
      </c>
      <c r="C2560" s="6">
        <f>'4.OVTA Sites-Transects'!D2566</f>
        <v>0</v>
      </c>
      <c r="D2560" s="1">
        <f>'4.OVTA Sites-Transects'!E2566</f>
        <v>0</v>
      </c>
      <c r="E2560" s="1">
        <f>'4.OVTA Sites-Transects'!G2566</f>
        <v>0</v>
      </c>
      <c r="F2560" s="1">
        <f>'4.OVTA Sites-Transects'!F2566</f>
        <v>0</v>
      </c>
      <c r="G2560" s="6">
        <f>'4.OVTA Sites-Transects'!H2566</f>
        <v>0</v>
      </c>
      <c r="H2560" s="6">
        <f>'4.OVTA Sites-Transects'!I2566</f>
        <v>0</v>
      </c>
      <c r="I2560" s="193" t="str">
        <f t="shared" si="312"/>
        <v>-</v>
      </c>
      <c r="J2560" s="27" t="str">
        <f t="shared" si="313"/>
        <v>-</v>
      </c>
      <c r="K2560" s="27" t="str">
        <f t="shared" si="314"/>
        <v>-</v>
      </c>
      <c r="L2560" s="27" t="str">
        <f t="shared" si="315"/>
        <v>-</v>
      </c>
      <c r="M2560" s="27" t="str">
        <f t="shared" si="316"/>
        <v>-</v>
      </c>
      <c r="N2560" s="28">
        <f t="shared" si="317"/>
        <v>0</v>
      </c>
      <c r="O2560" s="28">
        <f t="shared" si="319"/>
        <v>0</v>
      </c>
      <c r="P2560" s="1" t="str">
        <f t="shared" si="318"/>
        <v>no</v>
      </c>
    </row>
    <row r="2561" spans="1:16" x14ac:dyDescent="0.25">
      <c r="A2561" s="6">
        <f>'4.OVTA Sites-Transects'!B2567</f>
        <v>0</v>
      </c>
      <c r="B2561" s="6">
        <f>'4.OVTA Sites-Transects'!C2567</f>
        <v>0</v>
      </c>
      <c r="C2561" s="6">
        <f>'4.OVTA Sites-Transects'!D2567</f>
        <v>0</v>
      </c>
      <c r="D2561" s="1">
        <f>'4.OVTA Sites-Transects'!E2567</f>
        <v>0</v>
      </c>
      <c r="E2561" s="1">
        <f>'4.OVTA Sites-Transects'!G2567</f>
        <v>0</v>
      </c>
      <c r="F2561" s="1">
        <f>'4.OVTA Sites-Transects'!F2567</f>
        <v>0</v>
      </c>
      <c r="G2561" s="6">
        <f>'4.OVTA Sites-Transects'!H2567</f>
        <v>0</v>
      </c>
      <c r="H2561" s="6">
        <f>'4.OVTA Sites-Transects'!I2567</f>
        <v>0</v>
      </c>
      <c r="I2561" s="193" t="str">
        <f t="shared" si="312"/>
        <v>-</v>
      </c>
      <c r="J2561" s="27" t="str">
        <f t="shared" si="313"/>
        <v>-</v>
      </c>
      <c r="K2561" s="27" t="str">
        <f t="shared" si="314"/>
        <v>-</v>
      </c>
      <c r="L2561" s="27" t="str">
        <f t="shared" si="315"/>
        <v>-</v>
      </c>
      <c r="M2561" s="27" t="str">
        <f t="shared" si="316"/>
        <v>-</v>
      </c>
      <c r="N2561" s="28">
        <f t="shared" si="317"/>
        <v>0</v>
      </c>
      <c r="O2561" s="28">
        <f t="shared" si="319"/>
        <v>0</v>
      </c>
      <c r="P2561" s="1" t="str">
        <f t="shared" si="318"/>
        <v>no</v>
      </c>
    </row>
    <row r="2562" spans="1:16" x14ac:dyDescent="0.25">
      <c r="A2562" s="6">
        <f>'4.OVTA Sites-Transects'!B2568</f>
        <v>0</v>
      </c>
      <c r="B2562" s="6">
        <f>'4.OVTA Sites-Transects'!C2568</f>
        <v>0</v>
      </c>
      <c r="C2562" s="6">
        <f>'4.OVTA Sites-Transects'!D2568</f>
        <v>0</v>
      </c>
      <c r="D2562" s="1">
        <f>'4.OVTA Sites-Transects'!E2568</f>
        <v>0</v>
      </c>
      <c r="E2562" s="1">
        <f>'4.OVTA Sites-Transects'!G2568</f>
        <v>0</v>
      </c>
      <c r="F2562" s="1">
        <f>'4.OVTA Sites-Transects'!F2568</f>
        <v>0</v>
      </c>
      <c r="G2562" s="6">
        <f>'4.OVTA Sites-Transects'!H2568</f>
        <v>0</v>
      </c>
      <c r="H2562" s="6">
        <f>'4.OVTA Sites-Transects'!I2568</f>
        <v>0</v>
      </c>
      <c r="I2562" s="193" t="str">
        <f t="shared" si="312"/>
        <v>-</v>
      </c>
      <c r="J2562" s="27" t="str">
        <f t="shared" si="313"/>
        <v>-</v>
      </c>
      <c r="K2562" s="27" t="str">
        <f t="shared" si="314"/>
        <v>-</v>
      </c>
      <c r="L2562" s="27" t="str">
        <f t="shared" si="315"/>
        <v>-</v>
      </c>
      <c r="M2562" s="27" t="str">
        <f t="shared" si="316"/>
        <v>-</v>
      </c>
      <c r="N2562" s="28">
        <f t="shared" si="317"/>
        <v>0</v>
      </c>
      <c r="O2562" s="28">
        <f t="shared" si="319"/>
        <v>0</v>
      </c>
      <c r="P2562" s="1" t="str">
        <f t="shared" si="318"/>
        <v>no</v>
      </c>
    </row>
    <row r="2563" spans="1:16" x14ac:dyDescent="0.25">
      <c r="A2563" s="6">
        <f>'4.OVTA Sites-Transects'!B2569</f>
        <v>0</v>
      </c>
      <c r="B2563" s="6">
        <f>'4.OVTA Sites-Transects'!C2569</f>
        <v>0</v>
      </c>
      <c r="C2563" s="6">
        <f>'4.OVTA Sites-Transects'!D2569</f>
        <v>0</v>
      </c>
      <c r="D2563" s="1">
        <f>'4.OVTA Sites-Transects'!E2569</f>
        <v>0</v>
      </c>
      <c r="E2563" s="1">
        <f>'4.OVTA Sites-Transects'!G2569</f>
        <v>0</v>
      </c>
      <c r="F2563" s="1">
        <f>'4.OVTA Sites-Transects'!F2569</f>
        <v>0</v>
      </c>
      <c r="G2563" s="6">
        <f>'4.OVTA Sites-Transects'!H2569</f>
        <v>0</v>
      </c>
      <c r="H2563" s="6">
        <f>'4.OVTA Sites-Transects'!I2569</f>
        <v>0</v>
      </c>
      <c r="I2563" s="193" t="str">
        <f t="shared" ref="I2563:I2626" si="320">IF(F2563="B", SUMIF(OVTA_Calcs_TMA, D2563, WeightingFactorMod), IF(F2563="C", SUMIF(OVTA_Calcs_TMA, D2563, WeightingFactorHigh), IF(F2563="D", SUMIF(OVTA_Calcs_TMA, D2563, WeightingFactorVeryHigh), "-")))</f>
        <v>-</v>
      </c>
      <c r="J2563" s="27" t="str">
        <f t="shared" ref="J2563:J2626" si="321">IF(ISNUMBER(AVERAGEIFS(AssessmentResultsLow, AssessmentResultsSites, $A2563,AssessmentIncluded, "yes")), I2563*AVERAGEIFS(AssessmentResultsLow, AssessmentResultsSites, $A2563,AssessmentIncluded, "yes"), "-")</f>
        <v>-</v>
      </c>
      <c r="K2563" s="27" t="str">
        <f t="shared" ref="K2563:K2626" si="322">IF(ISNUMBER(AVERAGEIFS(AssessmentResultsMod, AssessmentResultsSites, $A2563,AssessmentIncluded, "yes")), I2563*AVERAGEIFS(AssessmentResultsMod, AssessmentResultsSites, $A2563,AssessmentIncluded, "yes"), "-")</f>
        <v>-</v>
      </c>
      <c r="L2563" s="27" t="str">
        <f t="shared" ref="L2563:L2626" si="323">IF(ISNUMBER(AVERAGEIFS(AssessmentResultsHigh, AssessmentResultsSites, $A2563,AssessmentIncluded, "yes")), I2563*AVERAGEIFS(AssessmentResultsHigh, AssessmentResultsSites, $A2563,AssessmentIncluded, "yes"), "-")</f>
        <v>-</v>
      </c>
      <c r="M2563" s="27" t="str">
        <f t="shared" ref="M2563:M2626" si="324">IF(ISNUMBER(AVERAGEIFS(AssessmentResultsVeryHigh, AssessmentResultsSites, $A2563,AssessmentIncluded, "yes")), I2563*AVERAGEIFS(AssessmentResultsVeryHigh, AssessmentResultsSites, $A2563,AssessmentIncluded, "yes"), "-")</f>
        <v>-</v>
      </c>
      <c r="N2563" s="28">
        <f t="shared" ref="N2563:N2626" si="325">COUNTIFS(AssessmentResultsSites, A2563, AssessmentIncluded, "yes")</f>
        <v>0</v>
      </c>
      <c r="O2563" s="28">
        <f t="shared" si="319"/>
        <v>0</v>
      </c>
      <c r="P2563" s="1" t="str">
        <f t="shared" ref="P2563:P2626" si="326">IF(AND(G2563="Yes", N2563&gt;0), "yes", "no")</f>
        <v>no</v>
      </c>
    </row>
    <row r="2564" spans="1:16" x14ac:dyDescent="0.25">
      <c r="A2564" s="6">
        <f>'4.OVTA Sites-Transects'!B2570</f>
        <v>0</v>
      </c>
      <c r="B2564" s="6">
        <f>'4.OVTA Sites-Transects'!C2570</f>
        <v>0</v>
      </c>
      <c r="C2564" s="6">
        <f>'4.OVTA Sites-Transects'!D2570</f>
        <v>0</v>
      </c>
      <c r="D2564" s="1">
        <f>'4.OVTA Sites-Transects'!E2570</f>
        <v>0</v>
      </c>
      <c r="E2564" s="1">
        <f>'4.OVTA Sites-Transects'!G2570</f>
        <v>0</v>
      </c>
      <c r="F2564" s="1">
        <f>'4.OVTA Sites-Transects'!F2570</f>
        <v>0</v>
      </c>
      <c r="G2564" s="6">
        <f>'4.OVTA Sites-Transects'!H2570</f>
        <v>0</v>
      </c>
      <c r="H2564" s="6">
        <f>'4.OVTA Sites-Transects'!I2570</f>
        <v>0</v>
      </c>
      <c r="I2564" s="193" t="str">
        <f t="shared" si="320"/>
        <v>-</v>
      </c>
      <c r="J2564" s="27" t="str">
        <f t="shared" si="321"/>
        <v>-</v>
      </c>
      <c r="K2564" s="27" t="str">
        <f t="shared" si="322"/>
        <v>-</v>
      </c>
      <c r="L2564" s="27" t="str">
        <f t="shared" si="323"/>
        <v>-</v>
      </c>
      <c r="M2564" s="27" t="str">
        <f t="shared" si="324"/>
        <v>-</v>
      </c>
      <c r="N2564" s="28">
        <f t="shared" si="325"/>
        <v>0</v>
      </c>
      <c r="O2564" s="28">
        <f t="shared" ref="O2564:O2627" si="327">IF(P2564="yes", N2564, 0)</f>
        <v>0</v>
      </c>
      <c r="P2564" s="1" t="str">
        <f t="shared" si="326"/>
        <v>no</v>
      </c>
    </row>
    <row r="2565" spans="1:16" x14ac:dyDescent="0.25">
      <c r="A2565" s="6">
        <f>'4.OVTA Sites-Transects'!B2571</f>
        <v>0</v>
      </c>
      <c r="B2565" s="6">
        <f>'4.OVTA Sites-Transects'!C2571</f>
        <v>0</v>
      </c>
      <c r="C2565" s="6">
        <f>'4.OVTA Sites-Transects'!D2571</f>
        <v>0</v>
      </c>
      <c r="D2565" s="1">
        <f>'4.OVTA Sites-Transects'!E2571</f>
        <v>0</v>
      </c>
      <c r="E2565" s="1">
        <f>'4.OVTA Sites-Transects'!G2571</f>
        <v>0</v>
      </c>
      <c r="F2565" s="1">
        <f>'4.OVTA Sites-Transects'!F2571</f>
        <v>0</v>
      </c>
      <c r="G2565" s="6">
        <f>'4.OVTA Sites-Transects'!H2571</f>
        <v>0</v>
      </c>
      <c r="H2565" s="6">
        <f>'4.OVTA Sites-Transects'!I2571</f>
        <v>0</v>
      </c>
      <c r="I2565" s="193" t="str">
        <f t="shared" si="320"/>
        <v>-</v>
      </c>
      <c r="J2565" s="27" t="str">
        <f t="shared" si="321"/>
        <v>-</v>
      </c>
      <c r="K2565" s="27" t="str">
        <f t="shared" si="322"/>
        <v>-</v>
      </c>
      <c r="L2565" s="27" t="str">
        <f t="shared" si="323"/>
        <v>-</v>
      </c>
      <c r="M2565" s="27" t="str">
        <f t="shared" si="324"/>
        <v>-</v>
      </c>
      <c r="N2565" s="28">
        <f t="shared" si="325"/>
        <v>0</v>
      </c>
      <c r="O2565" s="28">
        <f t="shared" si="327"/>
        <v>0</v>
      </c>
      <c r="P2565" s="1" t="str">
        <f t="shared" si="326"/>
        <v>no</v>
      </c>
    </row>
    <row r="2566" spans="1:16" x14ac:dyDescent="0.25">
      <c r="A2566" s="6">
        <f>'4.OVTA Sites-Transects'!B2572</f>
        <v>0</v>
      </c>
      <c r="B2566" s="6">
        <f>'4.OVTA Sites-Transects'!C2572</f>
        <v>0</v>
      </c>
      <c r="C2566" s="6">
        <f>'4.OVTA Sites-Transects'!D2572</f>
        <v>0</v>
      </c>
      <c r="D2566" s="1">
        <f>'4.OVTA Sites-Transects'!E2572</f>
        <v>0</v>
      </c>
      <c r="E2566" s="1">
        <f>'4.OVTA Sites-Transects'!G2572</f>
        <v>0</v>
      </c>
      <c r="F2566" s="1">
        <f>'4.OVTA Sites-Transects'!F2572</f>
        <v>0</v>
      </c>
      <c r="G2566" s="6">
        <f>'4.OVTA Sites-Transects'!H2572</f>
        <v>0</v>
      </c>
      <c r="H2566" s="6">
        <f>'4.OVTA Sites-Transects'!I2572</f>
        <v>0</v>
      </c>
      <c r="I2566" s="193" t="str">
        <f t="shared" si="320"/>
        <v>-</v>
      </c>
      <c r="J2566" s="27" t="str">
        <f t="shared" si="321"/>
        <v>-</v>
      </c>
      <c r="K2566" s="27" t="str">
        <f t="shared" si="322"/>
        <v>-</v>
      </c>
      <c r="L2566" s="27" t="str">
        <f t="shared" si="323"/>
        <v>-</v>
      </c>
      <c r="M2566" s="27" t="str">
        <f t="shared" si="324"/>
        <v>-</v>
      </c>
      <c r="N2566" s="28">
        <f t="shared" si="325"/>
        <v>0</v>
      </c>
      <c r="O2566" s="28">
        <f t="shared" si="327"/>
        <v>0</v>
      </c>
      <c r="P2566" s="1" t="str">
        <f t="shared" si="326"/>
        <v>no</v>
      </c>
    </row>
    <row r="2567" spans="1:16" x14ac:dyDescent="0.25">
      <c r="A2567" s="6">
        <f>'4.OVTA Sites-Transects'!B2573</f>
        <v>0</v>
      </c>
      <c r="B2567" s="6">
        <f>'4.OVTA Sites-Transects'!C2573</f>
        <v>0</v>
      </c>
      <c r="C2567" s="6">
        <f>'4.OVTA Sites-Transects'!D2573</f>
        <v>0</v>
      </c>
      <c r="D2567" s="1">
        <f>'4.OVTA Sites-Transects'!E2573</f>
        <v>0</v>
      </c>
      <c r="E2567" s="1">
        <f>'4.OVTA Sites-Transects'!G2573</f>
        <v>0</v>
      </c>
      <c r="F2567" s="1">
        <f>'4.OVTA Sites-Transects'!F2573</f>
        <v>0</v>
      </c>
      <c r="G2567" s="6">
        <f>'4.OVTA Sites-Transects'!H2573</f>
        <v>0</v>
      </c>
      <c r="H2567" s="6">
        <f>'4.OVTA Sites-Transects'!I2573</f>
        <v>0</v>
      </c>
      <c r="I2567" s="193" t="str">
        <f t="shared" si="320"/>
        <v>-</v>
      </c>
      <c r="J2567" s="27" t="str">
        <f t="shared" si="321"/>
        <v>-</v>
      </c>
      <c r="K2567" s="27" t="str">
        <f t="shared" si="322"/>
        <v>-</v>
      </c>
      <c r="L2567" s="27" t="str">
        <f t="shared" si="323"/>
        <v>-</v>
      </c>
      <c r="M2567" s="27" t="str">
        <f t="shared" si="324"/>
        <v>-</v>
      </c>
      <c r="N2567" s="28">
        <f t="shared" si="325"/>
        <v>0</v>
      </c>
      <c r="O2567" s="28">
        <f t="shared" si="327"/>
        <v>0</v>
      </c>
      <c r="P2567" s="1" t="str">
        <f t="shared" si="326"/>
        <v>no</v>
      </c>
    </row>
    <row r="2568" spans="1:16" x14ac:dyDescent="0.25">
      <c r="A2568" s="6">
        <f>'4.OVTA Sites-Transects'!B2574</f>
        <v>0</v>
      </c>
      <c r="B2568" s="6">
        <f>'4.OVTA Sites-Transects'!C2574</f>
        <v>0</v>
      </c>
      <c r="C2568" s="6">
        <f>'4.OVTA Sites-Transects'!D2574</f>
        <v>0</v>
      </c>
      <c r="D2568" s="1">
        <f>'4.OVTA Sites-Transects'!E2574</f>
        <v>0</v>
      </c>
      <c r="E2568" s="1">
        <f>'4.OVTA Sites-Transects'!G2574</f>
        <v>0</v>
      </c>
      <c r="F2568" s="1">
        <f>'4.OVTA Sites-Transects'!F2574</f>
        <v>0</v>
      </c>
      <c r="G2568" s="6">
        <f>'4.OVTA Sites-Transects'!H2574</f>
        <v>0</v>
      </c>
      <c r="H2568" s="6">
        <f>'4.OVTA Sites-Transects'!I2574</f>
        <v>0</v>
      </c>
      <c r="I2568" s="193" t="str">
        <f t="shared" si="320"/>
        <v>-</v>
      </c>
      <c r="J2568" s="27" t="str">
        <f t="shared" si="321"/>
        <v>-</v>
      </c>
      <c r="K2568" s="27" t="str">
        <f t="shared" si="322"/>
        <v>-</v>
      </c>
      <c r="L2568" s="27" t="str">
        <f t="shared" si="323"/>
        <v>-</v>
      </c>
      <c r="M2568" s="27" t="str">
        <f t="shared" si="324"/>
        <v>-</v>
      </c>
      <c r="N2568" s="28">
        <f t="shared" si="325"/>
        <v>0</v>
      </c>
      <c r="O2568" s="28">
        <f t="shared" si="327"/>
        <v>0</v>
      </c>
      <c r="P2568" s="1" t="str">
        <f t="shared" si="326"/>
        <v>no</v>
      </c>
    </row>
    <row r="2569" spans="1:16" x14ac:dyDescent="0.25">
      <c r="A2569" s="6">
        <f>'4.OVTA Sites-Transects'!B2575</f>
        <v>0</v>
      </c>
      <c r="B2569" s="6">
        <f>'4.OVTA Sites-Transects'!C2575</f>
        <v>0</v>
      </c>
      <c r="C2569" s="6">
        <f>'4.OVTA Sites-Transects'!D2575</f>
        <v>0</v>
      </c>
      <c r="D2569" s="1">
        <f>'4.OVTA Sites-Transects'!E2575</f>
        <v>0</v>
      </c>
      <c r="E2569" s="1">
        <f>'4.OVTA Sites-Transects'!G2575</f>
        <v>0</v>
      </c>
      <c r="F2569" s="1">
        <f>'4.OVTA Sites-Transects'!F2575</f>
        <v>0</v>
      </c>
      <c r="G2569" s="6">
        <f>'4.OVTA Sites-Transects'!H2575</f>
        <v>0</v>
      </c>
      <c r="H2569" s="6">
        <f>'4.OVTA Sites-Transects'!I2575</f>
        <v>0</v>
      </c>
      <c r="I2569" s="193" t="str">
        <f t="shared" si="320"/>
        <v>-</v>
      </c>
      <c r="J2569" s="27" t="str">
        <f t="shared" si="321"/>
        <v>-</v>
      </c>
      <c r="K2569" s="27" t="str">
        <f t="shared" si="322"/>
        <v>-</v>
      </c>
      <c r="L2569" s="27" t="str">
        <f t="shared" si="323"/>
        <v>-</v>
      </c>
      <c r="M2569" s="27" t="str">
        <f t="shared" si="324"/>
        <v>-</v>
      </c>
      <c r="N2569" s="28">
        <f t="shared" si="325"/>
        <v>0</v>
      </c>
      <c r="O2569" s="28">
        <f t="shared" si="327"/>
        <v>0</v>
      </c>
      <c r="P2569" s="1" t="str">
        <f t="shared" si="326"/>
        <v>no</v>
      </c>
    </row>
    <row r="2570" spans="1:16" x14ac:dyDescent="0.25">
      <c r="A2570" s="6">
        <f>'4.OVTA Sites-Transects'!B2576</f>
        <v>0</v>
      </c>
      <c r="B2570" s="6">
        <f>'4.OVTA Sites-Transects'!C2576</f>
        <v>0</v>
      </c>
      <c r="C2570" s="6">
        <f>'4.OVTA Sites-Transects'!D2576</f>
        <v>0</v>
      </c>
      <c r="D2570" s="1">
        <f>'4.OVTA Sites-Transects'!E2576</f>
        <v>0</v>
      </c>
      <c r="E2570" s="1">
        <f>'4.OVTA Sites-Transects'!G2576</f>
        <v>0</v>
      </c>
      <c r="F2570" s="1">
        <f>'4.OVTA Sites-Transects'!F2576</f>
        <v>0</v>
      </c>
      <c r="G2570" s="6">
        <f>'4.OVTA Sites-Transects'!H2576</f>
        <v>0</v>
      </c>
      <c r="H2570" s="6">
        <f>'4.OVTA Sites-Transects'!I2576</f>
        <v>0</v>
      </c>
      <c r="I2570" s="193" t="str">
        <f t="shared" si="320"/>
        <v>-</v>
      </c>
      <c r="J2570" s="27" t="str">
        <f t="shared" si="321"/>
        <v>-</v>
      </c>
      <c r="K2570" s="27" t="str">
        <f t="shared" si="322"/>
        <v>-</v>
      </c>
      <c r="L2570" s="27" t="str">
        <f t="shared" si="323"/>
        <v>-</v>
      </c>
      <c r="M2570" s="27" t="str">
        <f t="shared" si="324"/>
        <v>-</v>
      </c>
      <c r="N2570" s="28">
        <f t="shared" si="325"/>
        <v>0</v>
      </c>
      <c r="O2570" s="28">
        <f t="shared" si="327"/>
        <v>0</v>
      </c>
      <c r="P2570" s="1" t="str">
        <f t="shared" si="326"/>
        <v>no</v>
      </c>
    </row>
    <row r="2571" spans="1:16" x14ac:dyDescent="0.25">
      <c r="A2571" s="6">
        <f>'4.OVTA Sites-Transects'!B2577</f>
        <v>0</v>
      </c>
      <c r="B2571" s="6">
        <f>'4.OVTA Sites-Transects'!C2577</f>
        <v>0</v>
      </c>
      <c r="C2571" s="6">
        <f>'4.OVTA Sites-Transects'!D2577</f>
        <v>0</v>
      </c>
      <c r="D2571" s="1">
        <f>'4.OVTA Sites-Transects'!E2577</f>
        <v>0</v>
      </c>
      <c r="E2571" s="1">
        <f>'4.OVTA Sites-Transects'!G2577</f>
        <v>0</v>
      </c>
      <c r="F2571" s="1">
        <f>'4.OVTA Sites-Transects'!F2577</f>
        <v>0</v>
      </c>
      <c r="G2571" s="6">
        <f>'4.OVTA Sites-Transects'!H2577</f>
        <v>0</v>
      </c>
      <c r="H2571" s="6">
        <f>'4.OVTA Sites-Transects'!I2577</f>
        <v>0</v>
      </c>
      <c r="I2571" s="193" t="str">
        <f t="shared" si="320"/>
        <v>-</v>
      </c>
      <c r="J2571" s="27" t="str">
        <f t="shared" si="321"/>
        <v>-</v>
      </c>
      <c r="K2571" s="27" t="str">
        <f t="shared" si="322"/>
        <v>-</v>
      </c>
      <c r="L2571" s="27" t="str">
        <f t="shared" si="323"/>
        <v>-</v>
      </c>
      <c r="M2571" s="27" t="str">
        <f t="shared" si="324"/>
        <v>-</v>
      </c>
      <c r="N2571" s="28">
        <f t="shared" si="325"/>
        <v>0</v>
      </c>
      <c r="O2571" s="28">
        <f t="shared" si="327"/>
        <v>0</v>
      </c>
      <c r="P2571" s="1" t="str">
        <f t="shared" si="326"/>
        <v>no</v>
      </c>
    </row>
    <row r="2572" spans="1:16" x14ac:dyDescent="0.25">
      <c r="A2572" s="6">
        <f>'4.OVTA Sites-Transects'!B2578</f>
        <v>0</v>
      </c>
      <c r="B2572" s="6">
        <f>'4.OVTA Sites-Transects'!C2578</f>
        <v>0</v>
      </c>
      <c r="C2572" s="6">
        <f>'4.OVTA Sites-Transects'!D2578</f>
        <v>0</v>
      </c>
      <c r="D2572" s="1">
        <f>'4.OVTA Sites-Transects'!E2578</f>
        <v>0</v>
      </c>
      <c r="E2572" s="1">
        <f>'4.OVTA Sites-Transects'!G2578</f>
        <v>0</v>
      </c>
      <c r="F2572" s="1">
        <f>'4.OVTA Sites-Transects'!F2578</f>
        <v>0</v>
      </c>
      <c r="G2572" s="6">
        <f>'4.OVTA Sites-Transects'!H2578</f>
        <v>0</v>
      </c>
      <c r="H2572" s="6">
        <f>'4.OVTA Sites-Transects'!I2578</f>
        <v>0</v>
      </c>
      <c r="I2572" s="193" t="str">
        <f t="shared" si="320"/>
        <v>-</v>
      </c>
      <c r="J2572" s="27" t="str">
        <f t="shared" si="321"/>
        <v>-</v>
      </c>
      <c r="K2572" s="27" t="str">
        <f t="shared" si="322"/>
        <v>-</v>
      </c>
      <c r="L2572" s="27" t="str">
        <f t="shared" si="323"/>
        <v>-</v>
      </c>
      <c r="M2572" s="27" t="str">
        <f t="shared" si="324"/>
        <v>-</v>
      </c>
      <c r="N2572" s="28">
        <f t="shared" si="325"/>
        <v>0</v>
      </c>
      <c r="O2572" s="28">
        <f t="shared" si="327"/>
        <v>0</v>
      </c>
      <c r="P2572" s="1" t="str">
        <f t="shared" si="326"/>
        <v>no</v>
      </c>
    </row>
    <row r="2573" spans="1:16" x14ac:dyDescent="0.25">
      <c r="A2573" s="6">
        <f>'4.OVTA Sites-Transects'!B2579</f>
        <v>0</v>
      </c>
      <c r="B2573" s="6">
        <f>'4.OVTA Sites-Transects'!C2579</f>
        <v>0</v>
      </c>
      <c r="C2573" s="6">
        <f>'4.OVTA Sites-Transects'!D2579</f>
        <v>0</v>
      </c>
      <c r="D2573" s="1">
        <f>'4.OVTA Sites-Transects'!E2579</f>
        <v>0</v>
      </c>
      <c r="E2573" s="1">
        <f>'4.OVTA Sites-Transects'!G2579</f>
        <v>0</v>
      </c>
      <c r="F2573" s="1">
        <f>'4.OVTA Sites-Transects'!F2579</f>
        <v>0</v>
      </c>
      <c r="G2573" s="6">
        <f>'4.OVTA Sites-Transects'!H2579</f>
        <v>0</v>
      </c>
      <c r="H2573" s="6">
        <f>'4.OVTA Sites-Transects'!I2579</f>
        <v>0</v>
      </c>
      <c r="I2573" s="193" t="str">
        <f t="shared" si="320"/>
        <v>-</v>
      </c>
      <c r="J2573" s="27" t="str">
        <f t="shared" si="321"/>
        <v>-</v>
      </c>
      <c r="K2573" s="27" t="str">
        <f t="shared" si="322"/>
        <v>-</v>
      </c>
      <c r="L2573" s="27" t="str">
        <f t="shared" si="323"/>
        <v>-</v>
      </c>
      <c r="M2573" s="27" t="str">
        <f t="shared" si="324"/>
        <v>-</v>
      </c>
      <c r="N2573" s="28">
        <f t="shared" si="325"/>
        <v>0</v>
      </c>
      <c r="O2573" s="28">
        <f t="shared" si="327"/>
        <v>0</v>
      </c>
      <c r="P2573" s="1" t="str">
        <f t="shared" si="326"/>
        <v>no</v>
      </c>
    </row>
    <row r="2574" spans="1:16" x14ac:dyDescent="0.25">
      <c r="A2574" s="6">
        <f>'4.OVTA Sites-Transects'!B2580</f>
        <v>0</v>
      </c>
      <c r="B2574" s="6">
        <f>'4.OVTA Sites-Transects'!C2580</f>
        <v>0</v>
      </c>
      <c r="C2574" s="6">
        <f>'4.OVTA Sites-Transects'!D2580</f>
        <v>0</v>
      </c>
      <c r="D2574" s="1">
        <f>'4.OVTA Sites-Transects'!E2580</f>
        <v>0</v>
      </c>
      <c r="E2574" s="1">
        <f>'4.OVTA Sites-Transects'!G2580</f>
        <v>0</v>
      </c>
      <c r="F2574" s="1">
        <f>'4.OVTA Sites-Transects'!F2580</f>
        <v>0</v>
      </c>
      <c r="G2574" s="6">
        <f>'4.OVTA Sites-Transects'!H2580</f>
        <v>0</v>
      </c>
      <c r="H2574" s="6">
        <f>'4.OVTA Sites-Transects'!I2580</f>
        <v>0</v>
      </c>
      <c r="I2574" s="193" t="str">
        <f t="shared" si="320"/>
        <v>-</v>
      </c>
      <c r="J2574" s="27" t="str">
        <f t="shared" si="321"/>
        <v>-</v>
      </c>
      <c r="K2574" s="27" t="str">
        <f t="shared" si="322"/>
        <v>-</v>
      </c>
      <c r="L2574" s="27" t="str">
        <f t="shared" si="323"/>
        <v>-</v>
      </c>
      <c r="M2574" s="27" t="str">
        <f t="shared" si="324"/>
        <v>-</v>
      </c>
      <c r="N2574" s="28">
        <f t="shared" si="325"/>
        <v>0</v>
      </c>
      <c r="O2574" s="28">
        <f t="shared" si="327"/>
        <v>0</v>
      </c>
      <c r="P2574" s="1" t="str">
        <f t="shared" si="326"/>
        <v>no</v>
      </c>
    </row>
    <row r="2575" spans="1:16" x14ac:dyDescent="0.25">
      <c r="A2575" s="6">
        <f>'4.OVTA Sites-Transects'!B2581</f>
        <v>0</v>
      </c>
      <c r="B2575" s="6">
        <f>'4.OVTA Sites-Transects'!C2581</f>
        <v>0</v>
      </c>
      <c r="C2575" s="6">
        <f>'4.OVTA Sites-Transects'!D2581</f>
        <v>0</v>
      </c>
      <c r="D2575" s="1">
        <f>'4.OVTA Sites-Transects'!E2581</f>
        <v>0</v>
      </c>
      <c r="E2575" s="1">
        <f>'4.OVTA Sites-Transects'!G2581</f>
        <v>0</v>
      </c>
      <c r="F2575" s="1">
        <f>'4.OVTA Sites-Transects'!F2581</f>
        <v>0</v>
      </c>
      <c r="G2575" s="6">
        <f>'4.OVTA Sites-Transects'!H2581</f>
        <v>0</v>
      </c>
      <c r="H2575" s="6">
        <f>'4.OVTA Sites-Transects'!I2581</f>
        <v>0</v>
      </c>
      <c r="I2575" s="193" t="str">
        <f t="shared" si="320"/>
        <v>-</v>
      </c>
      <c r="J2575" s="27" t="str">
        <f t="shared" si="321"/>
        <v>-</v>
      </c>
      <c r="K2575" s="27" t="str">
        <f t="shared" si="322"/>
        <v>-</v>
      </c>
      <c r="L2575" s="27" t="str">
        <f t="shared" si="323"/>
        <v>-</v>
      </c>
      <c r="M2575" s="27" t="str">
        <f t="shared" si="324"/>
        <v>-</v>
      </c>
      <c r="N2575" s="28">
        <f t="shared" si="325"/>
        <v>0</v>
      </c>
      <c r="O2575" s="28">
        <f t="shared" si="327"/>
        <v>0</v>
      </c>
      <c r="P2575" s="1" t="str">
        <f t="shared" si="326"/>
        <v>no</v>
      </c>
    </row>
    <row r="2576" spans="1:16" x14ac:dyDescent="0.25">
      <c r="A2576" s="6">
        <f>'4.OVTA Sites-Transects'!B2582</f>
        <v>0</v>
      </c>
      <c r="B2576" s="6">
        <f>'4.OVTA Sites-Transects'!C2582</f>
        <v>0</v>
      </c>
      <c r="C2576" s="6">
        <f>'4.OVTA Sites-Transects'!D2582</f>
        <v>0</v>
      </c>
      <c r="D2576" s="1">
        <f>'4.OVTA Sites-Transects'!E2582</f>
        <v>0</v>
      </c>
      <c r="E2576" s="1">
        <f>'4.OVTA Sites-Transects'!G2582</f>
        <v>0</v>
      </c>
      <c r="F2576" s="1">
        <f>'4.OVTA Sites-Transects'!F2582</f>
        <v>0</v>
      </c>
      <c r="G2576" s="6">
        <f>'4.OVTA Sites-Transects'!H2582</f>
        <v>0</v>
      </c>
      <c r="H2576" s="6">
        <f>'4.OVTA Sites-Transects'!I2582</f>
        <v>0</v>
      </c>
      <c r="I2576" s="193" t="str">
        <f t="shared" si="320"/>
        <v>-</v>
      </c>
      <c r="J2576" s="27" t="str">
        <f t="shared" si="321"/>
        <v>-</v>
      </c>
      <c r="K2576" s="27" t="str">
        <f t="shared" si="322"/>
        <v>-</v>
      </c>
      <c r="L2576" s="27" t="str">
        <f t="shared" si="323"/>
        <v>-</v>
      </c>
      <c r="M2576" s="27" t="str">
        <f t="shared" si="324"/>
        <v>-</v>
      </c>
      <c r="N2576" s="28">
        <f t="shared" si="325"/>
        <v>0</v>
      </c>
      <c r="O2576" s="28">
        <f t="shared" si="327"/>
        <v>0</v>
      </c>
      <c r="P2576" s="1" t="str">
        <f t="shared" si="326"/>
        <v>no</v>
      </c>
    </row>
    <row r="2577" spans="1:16" x14ac:dyDescent="0.25">
      <c r="A2577" s="6">
        <f>'4.OVTA Sites-Transects'!B2583</f>
        <v>0</v>
      </c>
      <c r="B2577" s="6">
        <f>'4.OVTA Sites-Transects'!C2583</f>
        <v>0</v>
      </c>
      <c r="C2577" s="6">
        <f>'4.OVTA Sites-Transects'!D2583</f>
        <v>0</v>
      </c>
      <c r="D2577" s="1">
        <f>'4.OVTA Sites-Transects'!E2583</f>
        <v>0</v>
      </c>
      <c r="E2577" s="1">
        <f>'4.OVTA Sites-Transects'!G2583</f>
        <v>0</v>
      </c>
      <c r="F2577" s="1">
        <f>'4.OVTA Sites-Transects'!F2583</f>
        <v>0</v>
      </c>
      <c r="G2577" s="6">
        <f>'4.OVTA Sites-Transects'!H2583</f>
        <v>0</v>
      </c>
      <c r="H2577" s="6">
        <f>'4.OVTA Sites-Transects'!I2583</f>
        <v>0</v>
      </c>
      <c r="I2577" s="193" t="str">
        <f t="shared" si="320"/>
        <v>-</v>
      </c>
      <c r="J2577" s="27" t="str">
        <f t="shared" si="321"/>
        <v>-</v>
      </c>
      <c r="K2577" s="27" t="str">
        <f t="shared" si="322"/>
        <v>-</v>
      </c>
      <c r="L2577" s="27" t="str">
        <f t="shared" si="323"/>
        <v>-</v>
      </c>
      <c r="M2577" s="27" t="str">
        <f t="shared" si="324"/>
        <v>-</v>
      </c>
      <c r="N2577" s="28">
        <f t="shared" si="325"/>
        <v>0</v>
      </c>
      <c r="O2577" s="28">
        <f t="shared" si="327"/>
        <v>0</v>
      </c>
      <c r="P2577" s="1" t="str">
        <f t="shared" si="326"/>
        <v>no</v>
      </c>
    </row>
    <row r="2578" spans="1:16" x14ac:dyDescent="0.25">
      <c r="A2578" s="6">
        <f>'4.OVTA Sites-Transects'!B2584</f>
        <v>0</v>
      </c>
      <c r="B2578" s="6">
        <f>'4.OVTA Sites-Transects'!C2584</f>
        <v>0</v>
      </c>
      <c r="C2578" s="6">
        <f>'4.OVTA Sites-Transects'!D2584</f>
        <v>0</v>
      </c>
      <c r="D2578" s="1">
        <f>'4.OVTA Sites-Transects'!E2584</f>
        <v>0</v>
      </c>
      <c r="E2578" s="1">
        <f>'4.OVTA Sites-Transects'!G2584</f>
        <v>0</v>
      </c>
      <c r="F2578" s="1">
        <f>'4.OVTA Sites-Transects'!F2584</f>
        <v>0</v>
      </c>
      <c r="G2578" s="6">
        <f>'4.OVTA Sites-Transects'!H2584</f>
        <v>0</v>
      </c>
      <c r="H2578" s="6">
        <f>'4.OVTA Sites-Transects'!I2584</f>
        <v>0</v>
      </c>
      <c r="I2578" s="193" t="str">
        <f t="shared" si="320"/>
        <v>-</v>
      </c>
      <c r="J2578" s="27" t="str">
        <f t="shared" si="321"/>
        <v>-</v>
      </c>
      <c r="K2578" s="27" t="str">
        <f t="shared" si="322"/>
        <v>-</v>
      </c>
      <c r="L2578" s="27" t="str">
        <f t="shared" si="323"/>
        <v>-</v>
      </c>
      <c r="M2578" s="27" t="str">
        <f t="shared" si="324"/>
        <v>-</v>
      </c>
      <c r="N2578" s="28">
        <f t="shared" si="325"/>
        <v>0</v>
      </c>
      <c r="O2578" s="28">
        <f t="shared" si="327"/>
        <v>0</v>
      </c>
      <c r="P2578" s="1" t="str">
        <f t="shared" si="326"/>
        <v>no</v>
      </c>
    </row>
    <row r="2579" spans="1:16" x14ac:dyDescent="0.25">
      <c r="A2579" s="6">
        <f>'4.OVTA Sites-Transects'!B2585</f>
        <v>0</v>
      </c>
      <c r="B2579" s="6">
        <f>'4.OVTA Sites-Transects'!C2585</f>
        <v>0</v>
      </c>
      <c r="C2579" s="6">
        <f>'4.OVTA Sites-Transects'!D2585</f>
        <v>0</v>
      </c>
      <c r="D2579" s="1">
        <f>'4.OVTA Sites-Transects'!E2585</f>
        <v>0</v>
      </c>
      <c r="E2579" s="1">
        <f>'4.OVTA Sites-Transects'!G2585</f>
        <v>0</v>
      </c>
      <c r="F2579" s="1">
        <f>'4.OVTA Sites-Transects'!F2585</f>
        <v>0</v>
      </c>
      <c r="G2579" s="6">
        <f>'4.OVTA Sites-Transects'!H2585</f>
        <v>0</v>
      </c>
      <c r="H2579" s="6">
        <f>'4.OVTA Sites-Transects'!I2585</f>
        <v>0</v>
      </c>
      <c r="I2579" s="193" t="str">
        <f t="shared" si="320"/>
        <v>-</v>
      </c>
      <c r="J2579" s="27" t="str">
        <f t="shared" si="321"/>
        <v>-</v>
      </c>
      <c r="K2579" s="27" t="str">
        <f t="shared" si="322"/>
        <v>-</v>
      </c>
      <c r="L2579" s="27" t="str">
        <f t="shared" si="323"/>
        <v>-</v>
      </c>
      <c r="M2579" s="27" t="str">
        <f t="shared" si="324"/>
        <v>-</v>
      </c>
      <c r="N2579" s="28">
        <f t="shared" si="325"/>
        <v>0</v>
      </c>
      <c r="O2579" s="28">
        <f t="shared" si="327"/>
        <v>0</v>
      </c>
      <c r="P2579" s="1" t="str">
        <f t="shared" si="326"/>
        <v>no</v>
      </c>
    </row>
    <row r="2580" spans="1:16" x14ac:dyDescent="0.25">
      <c r="A2580" s="6">
        <f>'4.OVTA Sites-Transects'!B2586</f>
        <v>0</v>
      </c>
      <c r="B2580" s="6">
        <f>'4.OVTA Sites-Transects'!C2586</f>
        <v>0</v>
      </c>
      <c r="C2580" s="6">
        <f>'4.OVTA Sites-Transects'!D2586</f>
        <v>0</v>
      </c>
      <c r="D2580" s="1">
        <f>'4.OVTA Sites-Transects'!E2586</f>
        <v>0</v>
      </c>
      <c r="E2580" s="1">
        <f>'4.OVTA Sites-Transects'!G2586</f>
        <v>0</v>
      </c>
      <c r="F2580" s="1">
        <f>'4.OVTA Sites-Transects'!F2586</f>
        <v>0</v>
      </c>
      <c r="G2580" s="6">
        <f>'4.OVTA Sites-Transects'!H2586</f>
        <v>0</v>
      </c>
      <c r="H2580" s="6">
        <f>'4.OVTA Sites-Transects'!I2586</f>
        <v>0</v>
      </c>
      <c r="I2580" s="193" t="str">
        <f t="shared" si="320"/>
        <v>-</v>
      </c>
      <c r="J2580" s="27" t="str">
        <f t="shared" si="321"/>
        <v>-</v>
      </c>
      <c r="K2580" s="27" t="str">
        <f t="shared" si="322"/>
        <v>-</v>
      </c>
      <c r="L2580" s="27" t="str">
        <f t="shared" si="323"/>
        <v>-</v>
      </c>
      <c r="M2580" s="27" t="str">
        <f t="shared" si="324"/>
        <v>-</v>
      </c>
      <c r="N2580" s="28">
        <f t="shared" si="325"/>
        <v>0</v>
      </c>
      <c r="O2580" s="28">
        <f t="shared" si="327"/>
        <v>0</v>
      </c>
      <c r="P2580" s="1" t="str">
        <f t="shared" si="326"/>
        <v>no</v>
      </c>
    </row>
    <row r="2581" spans="1:16" x14ac:dyDescent="0.25">
      <c r="A2581" s="6">
        <f>'4.OVTA Sites-Transects'!B2587</f>
        <v>0</v>
      </c>
      <c r="B2581" s="6">
        <f>'4.OVTA Sites-Transects'!C2587</f>
        <v>0</v>
      </c>
      <c r="C2581" s="6">
        <f>'4.OVTA Sites-Transects'!D2587</f>
        <v>0</v>
      </c>
      <c r="D2581" s="1">
        <f>'4.OVTA Sites-Transects'!E2587</f>
        <v>0</v>
      </c>
      <c r="E2581" s="1">
        <f>'4.OVTA Sites-Transects'!G2587</f>
        <v>0</v>
      </c>
      <c r="F2581" s="1">
        <f>'4.OVTA Sites-Transects'!F2587</f>
        <v>0</v>
      </c>
      <c r="G2581" s="6">
        <f>'4.OVTA Sites-Transects'!H2587</f>
        <v>0</v>
      </c>
      <c r="H2581" s="6">
        <f>'4.OVTA Sites-Transects'!I2587</f>
        <v>0</v>
      </c>
      <c r="I2581" s="193" t="str">
        <f t="shared" si="320"/>
        <v>-</v>
      </c>
      <c r="J2581" s="27" t="str">
        <f t="shared" si="321"/>
        <v>-</v>
      </c>
      <c r="K2581" s="27" t="str">
        <f t="shared" si="322"/>
        <v>-</v>
      </c>
      <c r="L2581" s="27" t="str">
        <f t="shared" si="323"/>
        <v>-</v>
      </c>
      <c r="M2581" s="27" t="str">
        <f t="shared" si="324"/>
        <v>-</v>
      </c>
      <c r="N2581" s="28">
        <f t="shared" si="325"/>
        <v>0</v>
      </c>
      <c r="O2581" s="28">
        <f t="shared" si="327"/>
        <v>0</v>
      </c>
      <c r="P2581" s="1" t="str">
        <f t="shared" si="326"/>
        <v>no</v>
      </c>
    </row>
    <row r="2582" spans="1:16" x14ac:dyDescent="0.25">
      <c r="A2582" s="6">
        <f>'4.OVTA Sites-Transects'!B2588</f>
        <v>0</v>
      </c>
      <c r="B2582" s="6">
        <f>'4.OVTA Sites-Transects'!C2588</f>
        <v>0</v>
      </c>
      <c r="C2582" s="6">
        <f>'4.OVTA Sites-Transects'!D2588</f>
        <v>0</v>
      </c>
      <c r="D2582" s="1">
        <f>'4.OVTA Sites-Transects'!E2588</f>
        <v>0</v>
      </c>
      <c r="E2582" s="1">
        <f>'4.OVTA Sites-Transects'!G2588</f>
        <v>0</v>
      </c>
      <c r="F2582" s="1">
        <f>'4.OVTA Sites-Transects'!F2588</f>
        <v>0</v>
      </c>
      <c r="G2582" s="6">
        <f>'4.OVTA Sites-Transects'!H2588</f>
        <v>0</v>
      </c>
      <c r="H2582" s="6">
        <f>'4.OVTA Sites-Transects'!I2588</f>
        <v>0</v>
      </c>
      <c r="I2582" s="193" t="str">
        <f t="shared" si="320"/>
        <v>-</v>
      </c>
      <c r="J2582" s="27" t="str">
        <f t="shared" si="321"/>
        <v>-</v>
      </c>
      <c r="K2582" s="27" t="str">
        <f t="shared" si="322"/>
        <v>-</v>
      </c>
      <c r="L2582" s="27" t="str">
        <f t="shared" si="323"/>
        <v>-</v>
      </c>
      <c r="M2582" s="27" t="str">
        <f t="shared" si="324"/>
        <v>-</v>
      </c>
      <c r="N2582" s="28">
        <f t="shared" si="325"/>
        <v>0</v>
      </c>
      <c r="O2582" s="28">
        <f t="shared" si="327"/>
        <v>0</v>
      </c>
      <c r="P2582" s="1" t="str">
        <f t="shared" si="326"/>
        <v>no</v>
      </c>
    </row>
    <row r="2583" spans="1:16" x14ac:dyDescent="0.25">
      <c r="A2583" s="6">
        <f>'4.OVTA Sites-Transects'!B2589</f>
        <v>0</v>
      </c>
      <c r="B2583" s="6">
        <f>'4.OVTA Sites-Transects'!C2589</f>
        <v>0</v>
      </c>
      <c r="C2583" s="6">
        <f>'4.OVTA Sites-Transects'!D2589</f>
        <v>0</v>
      </c>
      <c r="D2583" s="1">
        <f>'4.OVTA Sites-Transects'!E2589</f>
        <v>0</v>
      </c>
      <c r="E2583" s="1">
        <f>'4.OVTA Sites-Transects'!G2589</f>
        <v>0</v>
      </c>
      <c r="F2583" s="1">
        <f>'4.OVTA Sites-Transects'!F2589</f>
        <v>0</v>
      </c>
      <c r="G2583" s="6">
        <f>'4.OVTA Sites-Transects'!H2589</f>
        <v>0</v>
      </c>
      <c r="H2583" s="6">
        <f>'4.OVTA Sites-Transects'!I2589</f>
        <v>0</v>
      </c>
      <c r="I2583" s="193" t="str">
        <f t="shared" si="320"/>
        <v>-</v>
      </c>
      <c r="J2583" s="27" t="str">
        <f t="shared" si="321"/>
        <v>-</v>
      </c>
      <c r="K2583" s="27" t="str">
        <f t="shared" si="322"/>
        <v>-</v>
      </c>
      <c r="L2583" s="27" t="str">
        <f t="shared" si="323"/>
        <v>-</v>
      </c>
      <c r="M2583" s="27" t="str">
        <f t="shared" si="324"/>
        <v>-</v>
      </c>
      <c r="N2583" s="28">
        <f t="shared" si="325"/>
        <v>0</v>
      </c>
      <c r="O2583" s="28">
        <f t="shared" si="327"/>
        <v>0</v>
      </c>
      <c r="P2583" s="1" t="str">
        <f t="shared" si="326"/>
        <v>no</v>
      </c>
    </row>
    <row r="2584" spans="1:16" x14ac:dyDescent="0.25">
      <c r="A2584" s="6">
        <f>'4.OVTA Sites-Transects'!B2590</f>
        <v>0</v>
      </c>
      <c r="B2584" s="6">
        <f>'4.OVTA Sites-Transects'!C2590</f>
        <v>0</v>
      </c>
      <c r="C2584" s="6">
        <f>'4.OVTA Sites-Transects'!D2590</f>
        <v>0</v>
      </c>
      <c r="D2584" s="1">
        <f>'4.OVTA Sites-Transects'!E2590</f>
        <v>0</v>
      </c>
      <c r="E2584" s="1">
        <f>'4.OVTA Sites-Transects'!G2590</f>
        <v>0</v>
      </c>
      <c r="F2584" s="1">
        <f>'4.OVTA Sites-Transects'!F2590</f>
        <v>0</v>
      </c>
      <c r="G2584" s="6">
        <f>'4.OVTA Sites-Transects'!H2590</f>
        <v>0</v>
      </c>
      <c r="H2584" s="6">
        <f>'4.OVTA Sites-Transects'!I2590</f>
        <v>0</v>
      </c>
      <c r="I2584" s="193" t="str">
        <f t="shared" si="320"/>
        <v>-</v>
      </c>
      <c r="J2584" s="27" t="str">
        <f t="shared" si="321"/>
        <v>-</v>
      </c>
      <c r="K2584" s="27" t="str">
        <f t="shared" si="322"/>
        <v>-</v>
      </c>
      <c r="L2584" s="27" t="str">
        <f t="shared" si="323"/>
        <v>-</v>
      </c>
      <c r="M2584" s="27" t="str">
        <f t="shared" si="324"/>
        <v>-</v>
      </c>
      <c r="N2584" s="28">
        <f t="shared" si="325"/>
        <v>0</v>
      </c>
      <c r="O2584" s="28">
        <f t="shared" si="327"/>
        <v>0</v>
      </c>
      <c r="P2584" s="1" t="str">
        <f t="shared" si="326"/>
        <v>no</v>
      </c>
    </row>
    <row r="2585" spans="1:16" x14ac:dyDescent="0.25">
      <c r="A2585" s="6">
        <f>'4.OVTA Sites-Transects'!B2591</f>
        <v>0</v>
      </c>
      <c r="B2585" s="6">
        <f>'4.OVTA Sites-Transects'!C2591</f>
        <v>0</v>
      </c>
      <c r="C2585" s="6">
        <f>'4.OVTA Sites-Transects'!D2591</f>
        <v>0</v>
      </c>
      <c r="D2585" s="1">
        <f>'4.OVTA Sites-Transects'!E2591</f>
        <v>0</v>
      </c>
      <c r="E2585" s="1">
        <f>'4.OVTA Sites-Transects'!G2591</f>
        <v>0</v>
      </c>
      <c r="F2585" s="1">
        <f>'4.OVTA Sites-Transects'!F2591</f>
        <v>0</v>
      </c>
      <c r="G2585" s="6">
        <f>'4.OVTA Sites-Transects'!H2591</f>
        <v>0</v>
      </c>
      <c r="H2585" s="6">
        <f>'4.OVTA Sites-Transects'!I2591</f>
        <v>0</v>
      </c>
      <c r="I2585" s="193" t="str">
        <f t="shared" si="320"/>
        <v>-</v>
      </c>
      <c r="J2585" s="27" t="str">
        <f t="shared" si="321"/>
        <v>-</v>
      </c>
      <c r="K2585" s="27" t="str">
        <f t="shared" si="322"/>
        <v>-</v>
      </c>
      <c r="L2585" s="27" t="str">
        <f t="shared" si="323"/>
        <v>-</v>
      </c>
      <c r="M2585" s="27" t="str">
        <f t="shared" si="324"/>
        <v>-</v>
      </c>
      <c r="N2585" s="28">
        <f t="shared" si="325"/>
        <v>0</v>
      </c>
      <c r="O2585" s="28">
        <f t="shared" si="327"/>
        <v>0</v>
      </c>
      <c r="P2585" s="1" t="str">
        <f t="shared" si="326"/>
        <v>no</v>
      </c>
    </row>
    <row r="2586" spans="1:16" x14ac:dyDescent="0.25">
      <c r="A2586" s="6">
        <f>'4.OVTA Sites-Transects'!B2592</f>
        <v>0</v>
      </c>
      <c r="B2586" s="6">
        <f>'4.OVTA Sites-Transects'!C2592</f>
        <v>0</v>
      </c>
      <c r="C2586" s="6">
        <f>'4.OVTA Sites-Transects'!D2592</f>
        <v>0</v>
      </c>
      <c r="D2586" s="1">
        <f>'4.OVTA Sites-Transects'!E2592</f>
        <v>0</v>
      </c>
      <c r="E2586" s="1">
        <f>'4.OVTA Sites-Transects'!G2592</f>
        <v>0</v>
      </c>
      <c r="F2586" s="1">
        <f>'4.OVTA Sites-Transects'!F2592</f>
        <v>0</v>
      </c>
      <c r="G2586" s="6">
        <f>'4.OVTA Sites-Transects'!H2592</f>
        <v>0</v>
      </c>
      <c r="H2586" s="6">
        <f>'4.OVTA Sites-Transects'!I2592</f>
        <v>0</v>
      </c>
      <c r="I2586" s="193" t="str">
        <f t="shared" si="320"/>
        <v>-</v>
      </c>
      <c r="J2586" s="27" t="str">
        <f t="shared" si="321"/>
        <v>-</v>
      </c>
      <c r="K2586" s="27" t="str">
        <f t="shared" si="322"/>
        <v>-</v>
      </c>
      <c r="L2586" s="27" t="str">
        <f t="shared" si="323"/>
        <v>-</v>
      </c>
      <c r="M2586" s="27" t="str">
        <f t="shared" si="324"/>
        <v>-</v>
      </c>
      <c r="N2586" s="28">
        <f t="shared" si="325"/>
        <v>0</v>
      </c>
      <c r="O2586" s="28">
        <f t="shared" si="327"/>
        <v>0</v>
      </c>
      <c r="P2586" s="1" t="str">
        <f t="shared" si="326"/>
        <v>no</v>
      </c>
    </row>
    <row r="2587" spans="1:16" x14ac:dyDescent="0.25">
      <c r="A2587" s="6">
        <f>'4.OVTA Sites-Transects'!B2593</f>
        <v>0</v>
      </c>
      <c r="B2587" s="6">
        <f>'4.OVTA Sites-Transects'!C2593</f>
        <v>0</v>
      </c>
      <c r="C2587" s="6">
        <f>'4.OVTA Sites-Transects'!D2593</f>
        <v>0</v>
      </c>
      <c r="D2587" s="1">
        <f>'4.OVTA Sites-Transects'!E2593</f>
        <v>0</v>
      </c>
      <c r="E2587" s="1">
        <f>'4.OVTA Sites-Transects'!G2593</f>
        <v>0</v>
      </c>
      <c r="F2587" s="1">
        <f>'4.OVTA Sites-Transects'!F2593</f>
        <v>0</v>
      </c>
      <c r="G2587" s="6">
        <f>'4.OVTA Sites-Transects'!H2593</f>
        <v>0</v>
      </c>
      <c r="H2587" s="6">
        <f>'4.OVTA Sites-Transects'!I2593</f>
        <v>0</v>
      </c>
      <c r="I2587" s="193" t="str">
        <f t="shared" si="320"/>
        <v>-</v>
      </c>
      <c r="J2587" s="27" t="str">
        <f t="shared" si="321"/>
        <v>-</v>
      </c>
      <c r="K2587" s="27" t="str">
        <f t="shared" si="322"/>
        <v>-</v>
      </c>
      <c r="L2587" s="27" t="str">
        <f t="shared" si="323"/>
        <v>-</v>
      </c>
      <c r="M2587" s="27" t="str">
        <f t="shared" si="324"/>
        <v>-</v>
      </c>
      <c r="N2587" s="28">
        <f t="shared" si="325"/>
        <v>0</v>
      </c>
      <c r="O2587" s="28">
        <f t="shared" si="327"/>
        <v>0</v>
      </c>
      <c r="P2587" s="1" t="str">
        <f t="shared" si="326"/>
        <v>no</v>
      </c>
    </row>
    <row r="2588" spans="1:16" x14ac:dyDescent="0.25">
      <c r="A2588" s="6">
        <f>'4.OVTA Sites-Transects'!B2594</f>
        <v>0</v>
      </c>
      <c r="B2588" s="6">
        <f>'4.OVTA Sites-Transects'!C2594</f>
        <v>0</v>
      </c>
      <c r="C2588" s="6">
        <f>'4.OVTA Sites-Transects'!D2594</f>
        <v>0</v>
      </c>
      <c r="D2588" s="1">
        <f>'4.OVTA Sites-Transects'!E2594</f>
        <v>0</v>
      </c>
      <c r="E2588" s="1">
        <f>'4.OVTA Sites-Transects'!G2594</f>
        <v>0</v>
      </c>
      <c r="F2588" s="1">
        <f>'4.OVTA Sites-Transects'!F2594</f>
        <v>0</v>
      </c>
      <c r="G2588" s="6">
        <f>'4.OVTA Sites-Transects'!H2594</f>
        <v>0</v>
      </c>
      <c r="H2588" s="6">
        <f>'4.OVTA Sites-Transects'!I2594</f>
        <v>0</v>
      </c>
      <c r="I2588" s="193" t="str">
        <f t="shared" si="320"/>
        <v>-</v>
      </c>
      <c r="J2588" s="27" t="str">
        <f t="shared" si="321"/>
        <v>-</v>
      </c>
      <c r="K2588" s="27" t="str">
        <f t="shared" si="322"/>
        <v>-</v>
      </c>
      <c r="L2588" s="27" t="str">
        <f t="shared" si="323"/>
        <v>-</v>
      </c>
      <c r="M2588" s="27" t="str">
        <f t="shared" si="324"/>
        <v>-</v>
      </c>
      <c r="N2588" s="28">
        <f t="shared" si="325"/>
        <v>0</v>
      </c>
      <c r="O2588" s="28">
        <f t="shared" si="327"/>
        <v>0</v>
      </c>
      <c r="P2588" s="1" t="str">
        <f t="shared" si="326"/>
        <v>no</v>
      </c>
    </row>
    <row r="2589" spans="1:16" x14ac:dyDescent="0.25">
      <c r="A2589" s="6">
        <f>'4.OVTA Sites-Transects'!B2595</f>
        <v>0</v>
      </c>
      <c r="B2589" s="6">
        <f>'4.OVTA Sites-Transects'!C2595</f>
        <v>0</v>
      </c>
      <c r="C2589" s="6">
        <f>'4.OVTA Sites-Transects'!D2595</f>
        <v>0</v>
      </c>
      <c r="D2589" s="1">
        <f>'4.OVTA Sites-Transects'!E2595</f>
        <v>0</v>
      </c>
      <c r="E2589" s="1">
        <f>'4.OVTA Sites-Transects'!G2595</f>
        <v>0</v>
      </c>
      <c r="F2589" s="1">
        <f>'4.OVTA Sites-Transects'!F2595</f>
        <v>0</v>
      </c>
      <c r="G2589" s="6">
        <f>'4.OVTA Sites-Transects'!H2595</f>
        <v>0</v>
      </c>
      <c r="H2589" s="6">
        <f>'4.OVTA Sites-Transects'!I2595</f>
        <v>0</v>
      </c>
      <c r="I2589" s="193" t="str">
        <f t="shared" si="320"/>
        <v>-</v>
      </c>
      <c r="J2589" s="27" t="str">
        <f t="shared" si="321"/>
        <v>-</v>
      </c>
      <c r="K2589" s="27" t="str">
        <f t="shared" si="322"/>
        <v>-</v>
      </c>
      <c r="L2589" s="27" t="str">
        <f t="shared" si="323"/>
        <v>-</v>
      </c>
      <c r="M2589" s="27" t="str">
        <f t="shared" si="324"/>
        <v>-</v>
      </c>
      <c r="N2589" s="28">
        <f t="shared" si="325"/>
        <v>0</v>
      </c>
      <c r="O2589" s="28">
        <f t="shared" si="327"/>
        <v>0</v>
      </c>
      <c r="P2589" s="1" t="str">
        <f t="shared" si="326"/>
        <v>no</v>
      </c>
    </row>
    <row r="2590" spans="1:16" x14ac:dyDescent="0.25">
      <c r="A2590" s="6">
        <f>'4.OVTA Sites-Transects'!B2596</f>
        <v>0</v>
      </c>
      <c r="B2590" s="6">
        <f>'4.OVTA Sites-Transects'!C2596</f>
        <v>0</v>
      </c>
      <c r="C2590" s="6">
        <f>'4.OVTA Sites-Transects'!D2596</f>
        <v>0</v>
      </c>
      <c r="D2590" s="1">
        <f>'4.OVTA Sites-Transects'!E2596</f>
        <v>0</v>
      </c>
      <c r="E2590" s="1">
        <f>'4.OVTA Sites-Transects'!G2596</f>
        <v>0</v>
      </c>
      <c r="F2590" s="1">
        <f>'4.OVTA Sites-Transects'!F2596</f>
        <v>0</v>
      </c>
      <c r="G2590" s="6">
        <f>'4.OVTA Sites-Transects'!H2596</f>
        <v>0</v>
      </c>
      <c r="H2590" s="6">
        <f>'4.OVTA Sites-Transects'!I2596</f>
        <v>0</v>
      </c>
      <c r="I2590" s="193" t="str">
        <f t="shared" si="320"/>
        <v>-</v>
      </c>
      <c r="J2590" s="27" t="str">
        <f t="shared" si="321"/>
        <v>-</v>
      </c>
      <c r="K2590" s="27" t="str">
        <f t="shared" si="322"/>
        <v>-</v>
      </c>
      <c r="L2590" s="27" t="str">
        <f t="shared" si="323"/>
        <v>-</v>
      </c>
      <c r="M2590" s="27" t="str">
        <f t="shared" si="324"/>
        <v>-</v>
      </c>
      <c r="N2590" s="28">
        <f t="shared" si="325"/>
        <v>0</v>
      </c>
      <c r="O2590" s="28">
        <f t="shared" si="327"/>
        <v>0</v>
      </c>
      <c r="P2590" s="1" t="str">
        <f t="shared" si="326"/>
        <v>no</v>
      </c>
    </row>
    <row r="2591" spans="1:16" x14ac:dyDescent="0.25">
      <c r="A2591" s="6">
        <f>'4.OVTA Sites-Transects'!B2597</f>
        <v>0</v>
      </c>
      <c r="B2591" s="6">
        <f>'4.OVTA Sites-Transects'!C2597</f>
        <v>0</v>
      </c>
      <c r="C2591" s="6">
        <f>'4.OVTA Sites-Transects'!D2597</f>
        <v>0</v>
      </c>
      <c r="D2591" s="1">
        <f>'4.OVTA Sites-Transects'!E2597</f>
        <v>0</v>
      </c>
      <c r="E2591" s="1">
        <f>'4.OVTA Sites-Transects'!G2597</f>
        <v>0</v>
      </c>
      <c r="F2591" s="1">
        <f>'4.OVTA Sites-Transects'!F2597</f>
        <v>0</v>
      </c>
      <c r="G2591" s="6">
        <f>'4.OVTA Sites-Transects'!H2597</f>
        <v>0</v>
      </c>
      <c r="H2591" s="6">
        <f>'4.OVTA Sites-Transects'!I2597</f>
        <v>0</v>
      </c>
      <c r="I2591" s="193" t="str">
        <f t="shared" si="320"/>
        <v>-</v>
      </c>
      <c r="J2591" s="27" t="str">
        <f t="shared" si="321"/>
        <v>-</v>
      </c>
      <c r="K2591" s="27" t="str">
        <f t="shared" si="322"/>
        <v>-</v>
      </c>
      <c r="L2591" s="27" t="str">
        <f t="shared" si="323"/>
        <v>-</v>
      </c>
      <c r="M2591" s="27" t="str">
        <f t="shared" si="324"/>
        <v>-</v>
      </c>
      <c r="N2591" s="28">
        <f t="shared" si="325"/>
        <v>0</v>
      </c>
      <c r="O2591" s="28">
        <f t="shared" si="327"/>
        <v>0</v>
      </c>
      <c r="P2591" s="1" t="str">
        <f t="shared" si="326"/>
        <v>no</v>
      </c>
    </row>
    <row r="2592" spans="1:16" x14ac:dyDescent="0.25">
      <c r="A2592" s="6">
        <f>'4.OVTA Sites-Transects'!B2598</f>
        <v>0</v>
      </c>
      <c r="B2592" s="6">
        <f>'4.OVTA Sites-Transects'!C2598</f>
        <v>0</v>
      </c>
      <c r="C2592" s="6">
        <f>'4.OVTA Sites-Transects'!D2598</f>
        <v>0</v>
      </c>
      <c r="D2592" s="1">
        <f>'4.OVTA Sites-Transects'!E2598</f>
        <v>0</v>
      </c>
      <c r="E2592" s="1">
        <f>'4.OVTA Sites-Transects'!G2598</f>
        <v>0</v>
      </c>
      <c r="F2592" s="1">
        <f>'4.OVTA Sites-Transects'!F2598</f>
        <v>0</v>
      </c>
      <c r="G2592" s="6">
        <f>'4.OVTA Sites-Transects'!H2598</f>
        <v>0</v>
      </c>
      <c r="H2592" s="6">
        <f>'4.OVTA Sites-Transects'!I2598</f>
        <v>0</v>
      </c>
      <c r="I2592" s="193" t="str">
        <f t="shared" si="320"/>
        <v>-</v>
      </c>
      <c r="J2592" s="27" t="str">
        <f t="shared" si="321"/>
        <v>-</v>
      </c>
      <c r="K2592" s="27" t="str">
        <f t="shared" si="322"/>
        <v>-</v>
      </c>
      <c r="L2592" s="27" t="str">
        <f t="shared" si="323"/>
        <v>-</v>
      </c>
      <c r="M2592" s="27" t="str">
        <f t="shared" si="324"/>
        <v>-</v>
      </c>
      <c r="N2592" s="28">
        <f t="shared" si="325"/>
        <v>0</v>
      </c>
      <c r="O2592" s="28">
        <f t="shared" si="327"/>
        <v>0</v>
      </c>
      <c r="P2592" s="1" t="str">
        <f t="shared" si="326"/>
        <v>no</v>
      </c>
    </row>
    <row r="2593" spans="1:16" x14ac:dyDescent="0.25">
      <c r="A2593" s="6">
        <f>'4.OVTA Sites-Transects'!B2599</f>
        <v>0</v>
      </c>
      <c r="B2593" s="6">
        <f>'4.OVTA Sites-Transects'!C2599</f>
        <v>0</v>
      </c>
      <c r="C2593" s="6">
        <f>'4.OVTA Sites-Transects'!D2599</f>
        <v>0</v>
      </c>
      <c r="D2593" s="1">
        <f>'4.OVTA Sites-Transects'!E2599</f>
        <v>0</v>
      </c>
      <c r="E2593" s="1">
        <f>'4.OVTA Sites-Transects'!G2599</f>
        <v>0</v>
      </c>
      <c r="F2593" s="1">
        <f>'4.OVTA Sites-Transects'!F2599</f>
        <v>0</v>
      </c>
      <c r="G2593" s="6">
        <f>'4.OVTA Sites-Transects'!H2599</f>
        <v>0</v>
      </c>
      <c r="H2593" s="6">
        <f>'4.OVTA Sites-Transects'!I2599</f>
        <v>0</v>
      </c>
      <c r="I2593" s="193" t="str">
        <f t="shared" si="320"/>
        <v>-</v>
      </c>
      <c r="J2593" s="27" t="str">
        <f t="shared" si="321"/>
        <v>-</v>
      </c>
      <c r="K2593" s="27" t="str">
        <f t="shared" si="322"/>
        <v>-</v>
      </c>
      <c r="L2593" s="27" t="str">
        <f t="shared" si="323"/>
        <v>-</v>
      </c>
      <c r="M2593" s="27" t="str">
        <f t="shared" si="324"/>
        <v>-</v>
      </c>
      <c r="N2593" s="28">
        <f t="shared" si="325"/>
        <v>0</v>
      </c>
      <c r="O2593" s="28">
        <f t="shared" si="327"/>
        <v>0</v>
      </c>
      <c r="P2593" s="1" t="str">
        <f t="shared" si="326"/>
        <v>no</v>
      </c>
    </row>
    <row r="2594" spans="1:16" x14ac:dyDescent="0.25">
      <c r="A2594" s="6">
        <f>'4.OVTA Sites-Transects'!B2600</f>
        <v>0</v>
      </c>
      <c r="B2594" s="6">
        <f>'4.OVTA Sites-Transects'!C2600</f>
        <v>0</v>
      </c>
      <c r="C2594" s="6">
        <f>'4.OVTA Sites-Transects'!D2600</f>
        <v>0</v>
      </c>
      <c r="D2594" s="1">
        <f>'4.OVTA Sites-Transects'!E2600</f>
        <v>0</v>
      </c>
      <c r="E2594" s="1">
        <f>'4.OVTA Sites-Transects'!G2600</f>
        <v>0</v>
      </c>
      <c r="F2594" s="1">
        <f>'4.OVTA Sites-Transects'!F2600</f>
        <v>0</v>
      </c>
      <c r="G2594" s="6">
        <f>'4.OVTA Sites-Transects'!H2600</f>
        <v>0</v>
      </c>
      <c r="H2594" s="6">
        <f>'4.OVTA Sites-Transects'!I2600</f>
        <v>0</v>
      </c>
      <c r="I2594" s="193" t="str">
        <f t="shared" si="320"/>
        <v>-</v>
      </c>
      <c r="J2594" s="27" t="str">
        <f t="shared" si="321"/>
        <v>-</v>
      </c>
      <c r="K2594" s="27" t="str">
        <f t="shared" si="322"/>
        <v>-</v>
      </c>
      <c r="L2594" s="27" t="str">
        <f t="shared" si="323"/>
        <v>-</v>
      </c>
      <c r="M2594" s="27" t="str">
        <f t="shared" si="324"/>
        <v>-</v>
      </c>
      <c r="N2594" s="28">
        <f t="shared" si="325"/>
        <v>0</v>
      </c>
      <c r="O2594" s="28">
        <f t="shared" si="327"/>
        <v>0</v>
      </c>
      <c r="P2594" s="1" t="str">
        <f t="shared" si="326"/>
        <v>no</v>
      </c>
    </row>
    <row r="2595" spans="1:16" x14ac:dyDescent="0.25">
      <c r="A2595" s="6">
        <f>'4.OVTA Sites-Transects'!B2601</f>
        <v>0</v>
      </c>
      <c r="B2595" s="6">
        <f>'4.OVTA Sites-Transects'!C2601</f>
        <v>0</v>
      </c>
      <c r="C2595" s="6">
        <f>'4.OVTA Sites-Transects'!D2601</f>
        <v>0</v>
      </c>
      <c r="D2595" s="1">
        <f>'4.OVTA Sites-Transects'!E2601</f>
        <v>0</v>
      </c>
      <c r="E2595" s="1">
        <f>'4.OVTA Sites-Transects'!G2601</f>
        <v>0</v>
      </c>
      <c r="F2595" s="1">
        <f>'4.OVTA Sites-Transects'!F2601</f>
        <v>0</v>
      </c>
      <c r="G2595" s="6">
        <f>'4.OVTA Sites-Transects'!H2601</f>
        <v>0</v>
      </c>
      <c r="H2595" s="6">
        <f>'4.OVTA Sites-Transects'!I2601</f>
        <v>0</v>
      </c>
      <c r="I2595" s="193" t="str">
        <f t="shared" si="320"/>
        <v>-</v>
      </c>
      <c r="J2595" s="27" t="str">
        <f t="shared" si="321"/>
        <v>-</v>
      </c>
      <c r="K2595" s="27" t="str">
        <f t="shared" si="322"/>
        <v>-</v>
      </c>
      <c r="L2595" s="27" t="str">
        <f t="shared" si="323"/>
        <v>-</v>
      </c>
      <c r="M2595" s="27" t="str">
        <f t="shared" si="324"/>
        <v>-</v>
      </c>
      <c r="N2595" s="28">
        <f t="shared" si="325"/>
        <v>0</v>
      </c>
      <c r="O2595" s="28">
        <f t="shared" si="327"/>
        <v>0</v>
      </c>
      <c r="P2595" s="1" t="str">
        <f t="shared" si="326"/>
        <v>no</v>
      </c>
    </row>
    <row r="2596" spans="1:16" x14ac:dyDescent="0.25">
      <c r="A2596" s="6">
        <f>'4.OVTA Sites-Transects'!B2602</f>
        <v>0</v>
      </c>
      <c r="B2596" s="6">
        <f>'4.OVTA Sites-Transects'!C2602</f>
        <v>0</v>
      </c>
      <c r="C2596" s="6">
        <f>'4.OVTA Sites-Transects'!D2602</f>
        <v>0</v>
      </c>
      <c r="D2596" s="1">
        <f>'4.OVTA Sites-Transects'!E2602</f>
        <v>0</v>
      </c>
      <c r="E2596" s="1">
        <f>'4.OVTA Sites-Transects'!G2602</f>
        <v>0</v>
      </c>
      <c r="F2596" s="1">
        <f>'4.OVTA Sites-Transects'!F2602</f>
        <v>0</v>
      </c>
      <c r="G2596" s="6">
        <f>'4.OVTA Sites-Transects'!H2602</f>
        <v>0</v>
      </c>
      <c r="H2596" s="6">
        <f>'4.OVTA Sites-Transects'!I2602</f>
        <v>0</v>
      </c>
      <c r="I2596" s="193" t="str">
        <f t="shared" si="320"/>
        <v>-</v>
      </c>
      <c r="J2596" s="27" t="str">
        <f t="shared" si="321"/>
        <v>-</v>
      </c>
      <c r="K2596" s="27" t="str">
        <f t="shared" si="322"/>
        <v>-</v>
      </c>
      <c r="L2596" s="27" t="str">
        <f t="shared" si="323"/>
        <v>-</v>
      </c>
      <c r="M2596" s="27" t="str">
        <f t="shared" si="324"/>
        <v>-</v>
      </c>
      <c r="N2596" s="28">
        <f t="shared" si="325"/>
        <v>0</v>
      </c>
      <c r="O2596" s="28">
        <f t="shared" si="327"/>
        <v>0</v>
      </c>
      <c r="P2596" s="1" t="str">
        <f t="shared" si="326"/>
        <v>no</v>
      </c>
    </row>
    <row r="2597" spans="1:16" x14ac:dyDescent="0.25">
      <c r="A2597" s="6">
        <f>'4.OVTA Sites-Transects'!B2603</f>
        <v>0</v>
      </c>
      <c r="B2597" s="6">
        <f>'4.OVTA Sites-Transects'!C2603</f>
        <v>0</v>
      </c>
      <c r="C2597" s="6">
        <f>'4.OVTA Sites-Transects'!D2603</f>
        <v>0</v>
      </c>
      <c r="D2597" s="1">
        <f>'4.OVTA Sites-Transects'!E2603</f>
        <v>0</v>
      </c>
      <c r="E2597" s="1">
        <f>'4.OVTA Sites-Transects'!G2603</f>
        <v>0</v>
      </c>
      <c r="F2597" s="1">
        <f>'4.OVTA Sites-Transects'!F2603</f>
        <v>0</v>
      </c>
      <c r="G2597" s="6">
        <f>'4.OVTA Sites-Transects'!H2603</f>
        <v>0</v>
      </c>
      <c r="H2597" s="6">
        <f>'4.OVTA Sites-Transects'!I2603</f>
        <v>0</v>
      </c>
      <c r="I2597" s="193" t="str">
        <f t="shared" si="320"/>
        <v>-</v>
      </c>
      <c r="J2597" s="27" t="str">
        <f t="shared" si="321"/>
        <v>-</v>
      </c>
      <c r="K2597" s="27" t="str">
        <f t="shared" si="322"/>
        <v>-</v>
      </c>
      <c r="L2597" s="27" t="str">
        <f t="shared" si="323"/>
        <v>-</v>
      </c>
      <c r="M2597" s="27" t="str">
        <f t="shared" si="324"/>
        <v>-</v>
      </c>
      <c r="N2597" s="28">
        <f t="shared" si="325"/>
        <v>0</v>
      </c>
      <c r="O2597" s="28">
        <f t="shared" si="327"/>
        <v>0</v>
      </c>
      <c r="P2597" s="1" t="str">
        <f t="shared" si="326"/>
        <v>no</v>
      </c>
    </row>
    <row r="2598" spans="1:16" x14ac:dyDescent="0.25">
      <c r="A2598" s="6">
        <f>'4.OVTA Sites-Transects'!B2604</f>
        <v>0</v>
      </c>
      <c r="B2598" s="6">
        <f>'4.OVTA Sites-Transects'!C2604</f>
        <v>0</v>
      </c>
      <c r="C2598" s="6">
        <f>'4.OVTA Sites-Transects'!D2604</f>
        <v>0</v>
      </c>
      <c r="D2598" s="1">
        <f>'4.OVTA Sites-Transects'!E2604</f>
        <v>0</v>
      </c>
      <c r="E2598" s="1">
        <f>'4.OVTA Sites-Transects'!G2604</f>
        <v>0</v>
      </c>
      <c r="F2598" s="1">
        <f>'4.OVTA Sites-Transects'!F2604</f>
        <v>0</v>
      </c>
      <c r="G2598" s="6">
        <f>'4.OVTA Sites-Transects'!H2604</f>
        <v>0</v>
      </c>
      <c r="H2598" s="6">
        <f>'4.OVTA Sites-Transects'!I2604</f>
        <v>0</v>
      </c>
      <c r="I2598" s="193" t="str">
        <f t="shared" si="320"/>
        <v>-</v>
      </c>
      <c r="J2598" s="27" t="str">
        <f t="shared" si="321"/>
        <v>-</v>
      </c>
      <c r="K2598" s="27" t="str">
        <f t="shared" si="322"/>
        <v>-</v>
      </c>
      <c r="L2598" s="27" t="str">
        <f t="shared" si="323"/>
        <v>-</v>
      </c>
      <c r="M2598" s="27" t="str">
        <f t="shared" si="324"/>
        <v>-</v>
      </c>
      <c r="N2598" s="28">
        <f t="shared" si="325"/>
        <v>0</v>
      </c>
      <c r="O2598" s="28">
        <f t="shared" si="327"/>
        <v>0</v>
      </c>
      <c r="P2598" s="1" t="str">
        <f t="shared" si="326"/>
        <v>no</v>
      </c>
    </row>
    <row r="2599" spans="1:16" x14ac:dyDescent="0.25">
      <c r="A2599" s="6">
        <f>'4.OVTA Sites-Transects'!B2605</f>
        <v>0</v>
      </c>
      <c r="B2599" s="6">
        <f>'4.OVTA Sites-Transects'!C2605</f>
        <v>0</v>
      </c>
      <c r="C2599" s="6">
        <f>'4.OVTA Sites-Transects'!D2605</f>
        <v>0</v>
      </c>
      <c r="D2599" s="1">
        <f>'4.OVTA Sites-Transects'!E2605</f>
        <v>0</v>
      </c>
      <c r="E2599" s="1">
        <f>'4.OVTA Sites-Transects'!G2605</f>
        <v>0</v>
      </c>
      <c r="F2599" s="1">
        <f>'4.OVTA Sites-Transects'!F2605</f>
        <v>0</v>
      </c>
      <c r="G2599" s="6">
        <f>'4.OVTA Sites-Transects'!H2605</f>
        <v>0</v>
      </c>
      <c r="H2599" s="6">
        <f>'4.OVTA Sites-Transects'!I2605</f>
        <v>0</v>
      </c>
      <c r="I2599" s="193" t="str">
        <f t="shared" si="320"/>
        <v>-</v>
      </c>
      <c r="J2599" s="27" t="str">
        <f t="shared" si="321"/>
        <v>-</v>
      </c>
      <c r="K2599" s="27" t="str">
        <f t="shared" si="322"/>
        <v>-</v>
      </c>
      <c r="L2599" s="27" t="str">
        <f t="shared" si="323"/>
        <v>-</v>
      </c>
      <c r="M2599" s="27" t="str">
        <f t="shared" si="324"/>
        <v>-</v>
      </c>
      <c r="N2599" s="28">
        <f t="shared" si="325"/>
        <v>0</v>
      </c>
      <c r="O2599" s="28">
        <f t="shared" si="327"/>
        <v>0</v>
      </c>
      <c r="P2599" s="1" t="str">
        <f t="shared" si="326"/>
        <v>no</v>
      </c>
    </row>
    <row r="2600" spans="1:16" x14ac:dyDescent="0.25">
      <c r="A2600" s="6">
        <f>'4.OVTA Sites-Transects'!B2606</f>
        <v>0</v>
      </c>
      <c r="B2600" s="6">
        <f>'4.OVTA Sites-Transects'!C2606</f>
        <v>0</v>
      </c>
      <c r="C2600" s="6">
        <f>'4.OVTA Sites-Transects'!D2606</f>
        <v>0</v>
      </c>
      <c r="D2600" s="1">
        <f>'4.OVTA Sites-Transects'!E2606</f>
        <v>0</v>
      </c>
      <c r="E2600" s="1">
        <f>'4.OVTA Sites-Transects'!G2606</f>
        <v>0</v>
      </c>
      <c r="F2600" s="1">
        <f>'4.OVTA Sites-Transects'!F2606</f>
        <v>0</v>
      </c>
      <c r="G2600" s="6">
        <f>'4.OVTA Sites-Transects'!H2606</f>
        <v>0</v>
      </c>
      <c r="H2600" s="6">
        <f>'4.OVTA Sites-Transects'!I2606</f>
        <v>0</v>
      </c>
      <c r="I2600" s="193" t="str">
        <f t="shared" si="320"/>
        <v>-</v>
      </c>
      <c r="J2600" s="27" t="str">
        <f t="shared" si="321"/>
        <v>-</v>
      </c>
      <c r="K2600" s="27" t="str">
        <f t="shared" si="322"/>
        <v>-</v>
      </c>
      <c r="L2600" s="27" t="str">
        <f t="shared" si="323"/>
        <v>-</v>
      </c>
      <c r="M2600" s="27" t="str">
        <f t="shared" si="324"/>
        <v>-</v>
      </c>
      <c r="N2600" s="28">
        <f t="shared" si="325"/>
        <v>0</v>
      </c>
      <c r="O2600" s="28">
        <f t="shared" si="327"/>
        <v>0</v>
      </c>
      <c r="P2600" s="1" t="str">
        <f t="shared" si="326"/>
        <v>no</v>
      </c>
    </row>
    <row r="2601" spans="1:16" x14ac:dyDescent="0.25">
      <c r="A2601" s="6">
        <f>'4.OVTA Sites-Transects'!B2607</f>
        <v>0</v>
      </c>
      <c r="B2601" s="6">
        <f>'4.OVTA Sites-Transects'!C2607</f>
        <v>0</v>
      </c>
      <c r="C2601" s="6">
        <f>'4.OVTA Sites-Transects'!D2607</f>
        <v>0</v>
      </c>
      <c r="D2601" s="1">
        <f>'4.OVTA Sites-Transects'!E2607</f>
        <v>0</v>
      </c>
      <c r="E2601" s="1">
        <f>'4.OVTA Sites-Transects'!G2607</f>
        <v>0</v>
      </c>
      <c r="F2601" s="1">
        <f>'4.OVTA Sites-Transects'!F2607</f>
        <v>0</v>
      </c>
      <c r="G2601" s="6">
        <f>'4.OVTA Sites-Transects'!H2607</f>
        <v>0</v>
      </c>
      <c r="H2601" s="6">
        <f>'4.OVTA Sites-Transects'!I2607</f>
        <v>0</v>
      </c>
      <c r="I2601" s="193" t="str">
        <f t="shared" si="320"/>
        <v>-</v>
      </c>
      <c r="J2601" s="27" t="str">
        <f t="shared" si="321"/>
        <v>-</v>
      </c>
      <c r="K2601" s="27" t="str">
        <f t="shared" si="322"/>
        <v>-</v>
      </c>
      <c r="L2601" s="27" t="str">
        <f t="shared" si="323"/>
        <v>-</v>
      </c>
      <c r="M2601" s="27" t="str">
        <f t="shared" si="324"/>
        <v>-</v>
      </c>
      <c r="N2601" s="28">
        <f t="shared" si="325"/>
        <v>0</v>
      </c>
      <c r="O2601" s="28">
        <f t="shared" si="327"/>
        <v>0</v>
      </c>
      <c r="P2601" s="1" t="str">
        <f t="shared" si="326"/>
        <v>no</v>
      </c>
    </row>
    <row r="2602" spans="1:16" x14ac:dyDescent="0.25">
      <c r="A2602" s="6">
        <f>'4.OVTA Sites-Transects'!B2608</f>
        <v>0</v>
      </c>
      <c r="B2602" s="6">
        <f>'4.OVTA Sites-Transects'!C2608</f>
        <v>0</v>
      </c>
      <c r="C2602" s="6">
        <f>'4.OVTA Sites-Transects'!D2608</f>
        <v>0</v>
      </c>
      <c r="D2602" s="1">
        <f>'4.OVTA Sites-Transects'!E2608</f>
        <v>0</v>
      </c>
      <c r="E2602" s="1">
        <f>'4.OVTA Sites-Transects'!G2608</f>
        <v>0</v>
      </c>
      <c r="F2602" s="1">
        <f>'4.OVTA Sites-Transects'!F2608</f>
        <v>0</v>
      </c>
      <c r="G2602" s="6">
        <f>'4.OVTA Sites-Transects'!H2608</f>
        <v>0</v>
      </c>
      <c r="H2602" s="6">
        <f>'4.OVTA Sites-Transects'!I2608</f>
        <v>0</v>
      </c>
      <c r="I2602" s="193" t="str">
        <f t="shared" si="320"/>
        <v>-</v>
      </c>
      <c r="J2602" s="27" t="str">
        <f t="shared" si="321"/>
        <v>-</v>
      </c>
      <c r="K2602" s="27" t="str">
        <f t="shared" si="322"/>
        <v>-</v>
      </c>
      <c r="L2602" s="27" t="str">
        <f t="shared" si="323"/>
        <v>-</v>
      </c>
      <c r="M2602" s="27" t="str">
        <f t="shared" si="324"/>
        <v>-</v>
      </c>
      <c r="N2602" s="28">
        <f t="shared" si="325"/>
        <v>0</v>
      </c>
      <c r="O2602" s="28">
        <f t="shared" si="327"/>
        <v>0</v>
      </c>
      <c r="P2602" s="1" t="str">
        <f t="shared" si="326"/>
        <v>no</v>
      </c>
    </row>
    <row r="2603" spans="1:16" x14ac:dyDescent="0.25">
      <c r="A2603" s="6">
        <f>'4.OVTA Sites-Transects'!B2609</f>
        <v>0</v>
      </c>
      <c r="B2603" s="6">
        <f>'4.OVTA Sites-Transects'!C2609</f>
        <v>0</v>
      </c>
      <c r="C2603" s="6">
        <f>'4.OVTA Sites-Transects'!D2609</f>
        <v>0</v>
      </c>
      <c r="D2603" s="1">
        <f>'4.OVTA Sites-Transects'!E2609</f>
        <v>0</v>
      </c>
      <c r="E2603" s="1">
        <f>'4.OVTA Sites-Transects'!G2609</f>
        <v>0</v>
      </c>
      <c r="F2603" s="1">
        <f>'4.OVTA Sites-Transects'!F2609</f>
        <v>0</v>
      </c>
      <c r="G2603" s="6">
        <f>'4.OVTA Sites-Transects'!H2609</f>
        <v>0</v>
      </c>
      <c r="H2603" s="6">
        <f>'4.OVTA Sites-Transects'!I2609</f>
        <v>0</v>
      </c>
      <c r="I2603" s="193" t="str">
        <f t="shared" si="320"/>
        <v>-</v>
      </c>
      <c r="J2603" s="27" t="str">
        <f t="shared" si="321"/>
        <v>-</v>
      </c>
      <c r="K2603" s="27" t="str">
        <f t="shared" si="322"/>
        <v>-</v>
      </c>
      <c r="L2603" s="27" t="str">
        <f t="shared" si="323"/>
        <v>-</v>
      </c>
      <c r="M2603" s="27" t="str">
        <f t="shared" si="324"/>
        <v>-</v>
      </c>
      <c r="N2603" s="28">
        <f t="shared" si="325"/>
        <v>0</v>
      </c>
      <c r="O2603" s="28">
        <f t="shared" si="327"/>
        <v>0</v>
      </c>
      <c r="P2603" s="1" t="str">
        <f t="shared" si="326"/>
        <v>no</v>
      </c>
    </row>
    <row r="2604" spans="1:16" x14ac:dyDescent="0.25">
      <c r="A2604" s="6">
        <f>'4.OVTA Sites-Transects'!B2610</f>
        <v>0</v>
      </c>
      <c r="B2604" s="6">
        <f>'4.OVTA Sites-Transects'!C2610</f>
        <v>0</v>
      </c>
      <c r="C2604" s="6">
        <f>'4.OVTA Sites-Transects'!D2610</f>
        <v>0</v>
      </c>
      <c r="D2604" s="1">
        <f>'4.OVTA Sites-Transects'!E2610</f>
        <v>0</v>
      </c>
      <c r="E2604" s="1">
        <f>'4.OVTA Sites-Transects'!G2610</f>
        <v>0</v>
      </c>
      <c r="F2604" s="1">
        <f>'4.OVTA Sites-Transects'!F2610</f>
        <v>0</v>
      </c>
      <c r="G2604" s="6">
        <f>'4.OVTA Sites-Transects'!H2610</f>
        <v>0</v>
      </c>
      <c r="H2604" s="6">
        <f>'4.OVTA Sites-Transects'!I2610</f>
        <v>0</v>
      </c>
      <c r="I2604" s="193" t="str">
        <f t="shared" si="320"/>
        <v>-</v>
      </c>
      <c r="J2604" s="27" t="str">
        <f t="shared" si="321"/>
        <v>-</v>
      </c>
      <c r="K2604" s="27" t="str">
        <f t="shared" si="322"/>
        <v>-</v>
      </c>
      <c r="L2604" s="27" t="str">
        <f t="shared" si="323"/>
        <v>-</v>
      </c>
      <c r="M2604" s="27" t="str">
        <f t="shared" si="324"/>
        <v>-</v>
      </c>
      <c r="N2604" s="28">
        <f t="shared" si="325"/>
        <v>0</v>
      </c>
      <c r="O2604" s="28">
        <f t="shared" si="327"/>
        <v>0</v>
      </c>
      <c r="P2604" s="1" t="str">
        <f t="shared" si="326"/>
        <v>no</v>
      </c>
    </row>
    <row r="2605" spans="1:16" x14ac:dyDescent="0.25">
      <c r="A2605" s="6">
        <f>'4.OVTA Sites-Transects'!B2611</f>
        <v>0</v>
      </c>
      <c r="B2605" s="6">
        <f>'4.OVTA Sites-Transects'!C2611</f>
        <v>0</v>
      </c>
      <c r="C2605" s="6">
        <f>'4.OVTA Sites-Transects'!D2611</f>
        <v>0</v>
      </c>
      <c r="D2605" s="1">
        <f>'4.OVTA Sites-Transects'!E2611</f>
        <v>0</v>
      </c>
      <c r="E2605" s="1">
        <f>'4.OVTA Sites-Transects'!G2611</f>
        <v>0</v>
      </c>
      <c r="F2605" s="1">
        <f>'4.OVTA Sites-Transects'!F2611</f>
        <v>0</v>
      </c>
      <c r="G2605" s="6">
        <f>'4.OVTA Sites-Transects'!H2611</f>
        <v>0</v>
      </c>
      <c r="H2605" s="6">
        <f>'4.OVTA Sites-Transects'!I2611</f>
        <v>0</v>
      </c>
      <c r="I2605" s="193" t="str">
        <f t="shared" si="320"/>
        <v>-</v>
      </c>
      <c r="J2605" s="27" t="str">
        <f t="shared" si="321"/>
        <v>-</v>
      </c>
      <c r="K2605" s="27" t="str">
        <f t="shared" si="322"/>
        <v>-</v>
      </c>
      <c r="L2605" s="27" t="str">
        <f t="shared" si="323"/>
        <v>-</v>
      </c>
      <c r="M2605" s="27" t="str">
        <f t="shared" si="324"/>
        <v>-</v>
      </c>
      <c r="N2605" s="28">
        <f t="shared" si="325"/>
        <v>0</v>
      </c>
      <c r="O2605" s="28">
        <f t="shared" si="327"/>
        <v>0</v>
      </c>
      <c r="P2605" s="1" t="str">
        <f t="shared" si="326"/>
        <v>no</v>
      </c>
    </row>
    <row r="2606" spans="1:16" x14ac:dyDescent="0.25">
      <c r="A2606" s="6">
        <f>'4.OVTA Sites-Transects'!B2612</f>
        <v>0</v>
      </c>
      <c r="B2606" s="6">
        <f>'4.OVTA Sites-Transects'!C2612</f>
        <v>0</v>
      </c>
      <c r="C2606" s="6">
        <f>'4.OVTA Sites-Transects'!D2612</f>
        <v>0</v>
      </c>
      <c r="D2606" s="1">
        <f>'4.OVTA Sites-Transects'!E2612</f>
        <v>0</v>
      </c>
      <c r="E2606" s="1">
        <f>'4.OVTA Sites-Transects'!G2612</f>
        <v>0</v>
      </c>
      <c r="F2606" s="1">
        <f>'4.OVTA Sites-Transects'!F2612</f>
        <v>0</v>
      </c>
      <c r="G2606" s="6">
        <f>'4.OVTA Sites-Transects'!H2612</f>
        <v>0</v>
      </c>
      <c r="H2606" s="6">
        <f>'4.OVTA Sites-Transects'!I2612</f>
        <v>0</v>
      </c>
      <c r="I2606" s="193" t="str">
        <f t="shared" si="320"/>
        <v>-</v>
      </c>
      <c r="J2606" s="27" t="str">
        <f t="shared" si="321"/>
        <v>-</v>
      </c>
      <c r="K2606" s="27" t="str">
        <f t="shared" si="322"/>
        <v>-</v>
      </c>
      <c r="L2606" s="27" t="str">
        <f t="shared" si="323"/>
        <v>-</v>
      </c>
      <c r="M2606" s="27" t="str">
        <f t="shared" si="324"/>
        <v>-</v>
      </c>
      <c r="N2606" s="28">
        <f t="shared" si="325"/>
        <v>0</v>
      </c>
      <c r="O2606" s="28">
        <f t="shared" si="327"/>
        <v>0</v>
      </c>
      <c r="P2606" s="1" t="str">
        <f t="shared" si="326"/>
        <v>no</v>
      </c>
    </row>
    <row r="2607" spans="1:16" x14ac:dyDescent="0.25">
      <c r="A2607" s="6">
        <f>'4.OVTA Sites-Transects'!B2613</f>
        <v>0</v>
      </c>
      <c r="B2607" s="6">
        <f>'4.OVTA Sites-Transects'!C2613</f>
        <v>0</v>
      </c>
      <c r="C2607" s="6">
        <f>'4.OVTA Sites-Transects'!D2613</f>
        <v>0</v>
      </c>
      <c r="D2607" s="1">
        <f>'4.OVTA Sites-Transects'!E2613</f>
        <v>0</v>
      </c>
      <c r="E2607" s="1">
        <f>'4.OVTA Sites-Transects'!G2613</f>
        <v>0</v>
      </c>
      <c r="F2607" s="1">
        <f>'4.OVTA Sites-Transects'!F2613</f>
        <v>0</v>
      </c>
      <c r="G2607" s="6">
        <f>'4.OVTA Sites-Transects'!H2613</f>
        <v>0</v>
      </c>
      <c r="H2607" s="6">
        <f>'4.OVTA Sites-Transects'!I2613</f>
        <v>0</v>
      </c>
      <c r="I2607" s="193" t="str">
        <f t="shared" si="320"/>
        <v>-</v>
      </c>
      <c r="J2607" s="27" t="str">
        <f t="shared" si="321"/>
        <v>-</v>
      </c>
      <c r="K2607" s="27" t="str">
        <f t="shared" si="322"/>
        <v>-</v>
      </c>
      <c r="L2607" s="27" t="str">
        <f t="shared" si="323"/>
        <v>-</v>
      </c>
      <c r="M2607" s="27" t="str">
        <f t="shared" si="324"/>
        <v>-</v>
      </c>
      <c r="N2607" s="28">
        <f t="shared" si="325"/>
        <v>0</v>
      </c>
      <c r="O2607" s="28">
        <f t="shared" si="327"/>
        <v>0</v>
      </c>
      <c r="P2607" s="1" t="str">
        <f t="shared" si="326"/>
        <v>no</v>
      </c>
    </row>
    <row r="2608" spans="1:16" x14ac:dyDescent="0.25">
      <c r="A2608" s="6">
        <f>'4.OVTA Sites-Transects'!B2614</f>
        <v>0</v>
      </c>
      <c r="B2608" s="6">
        <f>'4.OVTA Sites-Transects'!C2614</f>
        <v>0</v>
      </c>
      <c r="C2608" s="6">
        <f>'4.OVTA Sites-Transects'!D2614</f>
        <v>0</v>
      </c>
      <c r="D2608" s="1">
        <f>'4.OVTA Sites-Transects'!E2614</f>
        <v>0</v>
      </c>
      <c r="E2608" s="1">
        <f>'4.OVTA Sites-Transects'!G2614</f>
        <v>0</v>
      </c>
      <c r="F2608" s="1">
        <f>'4.OVTA Sites-Transects'!F2614</f>
        <v>0</v>
      </c>
      <c r="G2608" s="6">
        <f>'4.OVTA Sites-Transects'!H2614</f>
        <v>0</v>
      </c>
      <c r="H2608" s="6">
        <f>'4.OVTA Sites-Transects'!I2614</f>
        <v>0</v>
      </c>
      <c r="I2608" s="193" t="str">
        <f t="shared" si="320"/>
        <v>-</v>
      </c>
      <c r="J2608" s="27" t="str">
        <f t="shared" si="321"/>
        <v>-</v>
      </c>
      <c r="K2608" s="27" t="str">
        <f t="shared" si="322"/>
        <v>-</v>
      </c>
      <c r="L2608" s="27" t="str">
        <f t="shared" si="323"/>
        <v>-</v>
      </c>
      <c r="M2608" s="27" t="str">
        <f t="shared" si="324"/>
        <v>-</v>
      </c>
      <c r="N2608" s="28">
        <f t="shared" si="325"/>
        <v>0</v>
      </c>
      <c r="O2608" s="28">
        <f t="shared" si="327"/>
        <v>0</v>
      </c>
      <c r="P2608" s="1" t="str">
        <f t="shared" si="326"/>
        <v>no</v>
      </c>
    </row>
    <row r="2609" spans="1:16" x14ac:dyDescent="0.25">
      <c r="A2609" s="6">
        <f>'4.OVTA Sites-Transects'!B2615</f>
        <v>0</v>
      </c>
      <c r="B2609" s="6">
        <f>'4.OVTA Sites-Transects'!C2615</f>
        <v>0</v>
      </c>
      <c r="C2609" s="6">
        <f>'4.OVTA Sites-Transects'!D2615</f>
        <v>0</v>
      </c>
      <c r="D2609" s="1">
        <f>'4.OVTA Sites-Transects'!E2615</f>
        <v>0</v>
      </c>
      <c r="E2609" s="1">
        <f>'4.OVTA Sites-Transects'!G2615</f>
        <v>0</v>
      </c>
      <c r="F2609" s="1">
        <f>'4.OVTA Sites-Transects'!F2615</f>
        <v>0</v>
      </c>
      <c r="G2609" s="6">
        <f>'4.OVTA Sites-Transects'!H2615</f>
        <v>0</v>
      </c>
      <c r="H2609" s="6">
        <f>'4.OVTA Sites-Transects'!I2615</f>
        <v>0</v>
      </c>
      <c r="I2609" s="193" t="str">
        <f t="shared" si="320"/>
        <v>-</v>
      </c>
      <c r="J2609" s="27" t="str">
        <f t="shared" si="321"/>
        <v>-</v>
      </c>
      <c r="K2609" s="27" t="str">
        <f t="shared" si="322"/>
        <v>-</v>
      </c>
      <c r="L2609" s="27" t="str">
        <f t="shared" si="323"/>
        <v>-</v>
      </c>
      <c r="M2609" s="27" t="str">
        <f t="shared" si="324"/>
        <v>-</v>
      </c>
      <c r="N2609" s="28">
        <f t="shared" si="325"/>
        <v>0</v>
      </c>
      <c r="O2609" s="28">
        <f t="shared" si="327"/>
        <v>0</v>
      </c>
      <c r="P2609" s="1" t="str">
        <f t="shared" si="326"/>
        <v>no</v>
      </c>
    </row>
    <row r="2610" spans="1:16" x14ac:dyDescent="0.25">
      <c r="A2610" s="6">
        <f>'4.OVTA Sites-Transects'!B2616</f>
        <v>0</v>
      </c>
      <c r="B2610" s="6">
        <f>'4.OVTA Sites-Transects'!C2616</f>
        <v>0</v>
      </c>
      <c r="C2610" s="6">
        <f>'4.OVTA Sites-Transects'!D2616</f>
        <v>0</v>
      </c>
      <c r="D2610" s="1">
        <f>'4.OVTA Sites-Transects'!E2616</f>
        <v>0</v>
      </c>
      <c r="E2610" s="1">
        <f>'4.OVTA Sites-Transects'!G2616</f>
        <v>0</v>
      </c>
      <c r="F2610" s="1">
        <f>'4.OVTA Sites-Transects'!F2616</f>
        <v>0</v>
      </c>
      <c r="G2610" s="6">
        <f>'4.OVTA Sites-Transects'!H2616</f>
        <v>0</v>
      </c>
      <c r="H2610" s="6">
        <f>'4.OVTA Sites-Transects'!I2616</f>
        <v>0</v>
      </c>
      <c r="I2610" s="193" t="str">
        <f t="shared" si="320"/>
        <v>-</v>
      </c>
      <c r="J2610" s="27" t="str">
        <f t="shared" si="321"/>
        <v>-</v>
      </c>
      <c r="K2610" s="27" t="str">
        <f t="shared" si="322"/>
        <v>-</v>
      </c>
      <c r="L2610" s="27" t="str">
        <f t="shared" si="323"/>
        <v>-</v>
      </c>
      <c r="M2610" s="27" t="str">
        <f t="shared" si="324"/>
        <v>-</v>
      </c>
      <c r="N2610" s="28">
        <f t="shared" si="325"/>
        <v>0</v>
      </c>
      <c r="O2610" s="28">
        <f t="shared" si="327"/>
        <v>0</v>
      </c>
      <c r="P2610" s="1" t="str">
        <f t="shared" si="326"/>
        <v>no</v>
      </c>
    </row>
    <row r="2611" spans="1:16" x14ac:dyDescent="0.25">
      <c r="A2611" s="6">
        <f>'4.OVTA Sites-Transects'!B2617</f>
        <v>0</v>
      </c>
      <c r="B2611" s="6">
        <f>'4.OVTA Sites-Transects'!C2617</f>
        <v>0</v>
      </c>
      <c r="C2611" s="6">
        <f>'4.OVTA Sites-Transects'!D2617</f>
        <v>0</v>
      </c>
      <c r="D2611" s="1">
        <f>'4.OVTA Sites-Transects'!E2617</f>
        <v>0</v>
      </c>
      <c r="E2611" s="1">
        <f>'4.OVTA Sites-Transects'!G2617</f>
        <v>0</v>
      </c>
      <c r="F2611" s="1">
        <f>'4.OVTA Sites-Transects'!F2617</f>
        <v>0</v>
      </c>
      <c r="G2611" s="6">
        <f>'4.OVTA Sites-Transects'!H2617</f>
        <v>0</v>
      </c>
      <c r="H2611" s="6">
        <f>'4.OVTA Sites-Transects'!I2617</f>
        <v>0</v>
      </c>
      <c r="I2611" s="193" t="str">
        <f t="shared" si="320"/>
        <v>-</v>
      </c>
      <c r="J2611" s="27" t="str">
        <f t="shared" si="321"/>
        <v>-</v>
      </c>
      <c r="K2611" s="27" t="str">
        <f t="shared" si="322"/>
        <v>-</v>
      </c>
      <c r="L2611" s="27" t="str">
        <f t="shared" si="323"/>
        <v>-</v>
      </c>
      <c r="M2611" s="27" t="str">
        <f t="shared" si="324"/>
        <v>-</v>
      </c>
      <c r="N2611" s="28">
        <f t="shared" si="325"/>
        <v>0</v>
      </c>
      <c r="O2611" s="28">
        <f t="shared" si="327"/>
        <v>0</v>
      </c>
      <c r="P2611" s="1" t="str">
        <f t="shared" si="326"/>
        <v>no</v>
      </c>
    </row>
    <row r="2612" spans="1:16" x14ac:dyDescent="0.25">
      <c r="A2612" s="6">
        <f>'4.OVTA Sites-Transects'!B2618</f>
        <v>0</v>
      </c>
      <c r="B2612" s="6">
        <f>'4.OVTA Sites-Transects'!C2618</f>
        <v>0</v>
      </c>
      <c r="C2612" s="6">
        <f>'4.OVTA Sites-Transects'!D2618</f>
        <v>0</v>
      </c>
      <c r="D2612" s="1">
        <f>'4.OVTA Sites-Transects'!E2618</f>
        <v>0</v>
      </c>
      <c r="E2612" s="1">
        <f>'4.OVTA Sites-Transects'!G2618</f>
        <v>0</v>
      </c>
      <c r="F2612" s="1">
        <f>'4.OVTA Sites-Transects'!F2618</f>
        <v>0</v>
      </c>
      <c r="G2612" s="6">
        <f>'4.OVTA Sites-Transects'!H2618</f>
        <v>0</v>
      </c>
      <c r="H2612" s="6">
        <f>'4.OVTA Sites-Transects'!I2618</f>
        <v>0</v>
      </c>
      <c r="I2612" s="193" t="str">
        <f t="shared" si="320"/>
        <v>-</v>
      </c>
      <c r="J2612" s="27" t="str">
        <f t="shared" si="321"/>
        <v>-</v>
      </c>
      <c r="K2612" s="27" t="str">
        <f t="shared" si="322"/>
        <v>-</v>
      </c>
      <c r="L2612" s="27" t="str">
        <f t="shared" si="323"/>
        <v>-</v>
      </c>
      <c r="M2612" s="27" t="str">
        <f t="shared" si="324"/>
        <v>-</v>
      </c>
      <c r="N2612" s="28">
        <f t="shared" si="325"/>
        <v>0</v>
      </c>
      <c r="O2612" s="28">
        <f t="shared" si="327"/>
        <v>0</v>
      </c>
      <c r="P2612" s="1" t="str">
        <f t="shared" si="326"/>
        <v>no</v>
      </c>
    </row>
    <row r="2613" spans="1:16" x14ac:dyDescent="0.25">
      <c r="A2613" s="6">
        <f>'4.OVTA Sites-Transects'!B2619</f>
        <v>0</v>
      </c>
      <c r="B2613" s="6">
        <f>'4.OVTA Sites-Transects'!C2619</f>
        <v>0</v>
      </c>
      <c r="C2613" s="6">
        <f>'4.OVTA Sites-Transects'!D2619</f>
        <v>0</v>
      </c>
      <c r="D2613" s="1">
        <f>'4.OVTA Sites-Transects'!E2619</f>
        <v>0</v>
      </c>
      <c r="E2613" s="1">
        <f>'4.OVTA Sites-Transects'!G2619</f>
        <v>0</v>
      </c>
      <c r="F2613" s="1">
        <f>'4.OVTA Sites-Transects'!F2619</f>
        <v>0</v>
      </c>
      <c r="G2613" s="6">
        <f>'4.OVTA Sites-Transects'!H2619</f>
        <v>0</v>
      </c>
      <c r="H2613" s="6">
        <f>'4.OVTA Sites-Transects'!I2619</f>
        <v>0</v>
      </c>
      <c r="I2613" s="193" t="str">
        <f t="shared" si="320"/>
        <v>-</v>
      </c>
      <c r="J2613" s="27" t="str">
        <f t="shared" si="321"/>
        <v>-</v>
      </c>
      <c r="K2613" s="27" t="str">
        <f t="shared" si="322"/>
        <v>-</v>
      </c>
      <c r="L2613" s="27" t="str">
        <f t="shared" si="323"/>
        <v>-</v>
      </c>
      <c r="M2613" s="27" t="str">
        <f t="shared" si="324"/>
        <v>-</v>
      </c>
      <c r="N2613" s="28">
        <f t="shared" si="325"/>
        <v>0</v>
      </c>
      <c r="O2613" s="28">
        <f t="shared" si="327"/>
        <v>0</v>
      </c>
      <c r="P2613" s="1" t="str">
        <f t="shared" si="326"/>
        <v>no</v>
      </c>
    </row>
    <row r="2614" spans="1:16" x14ac:dyDescent="0.25">
      <c r="A2614" s="6">
        <f>'4.OVTA Sites-Transects'!B2620</f>
        <v>0</v>
      </c>
      <c r="B2614" s="6">
        <f>'4.OVTA Sites-Transects'!C2620</f>
        <v>0</v>
      </c>
      <c r="C2614" s="6">
        <f>'4.OVTA Sites-Transects'!D2620</f>
        <v>0</v>
      </c>
      <c r="D2614" s="1">
        <f>'4.OVTA Sites-Transects'!E2620</f>
        <v>0</v>
      </c>
      <c r="E2614" s="1">
        <f>'4.OVTA Sites-Transects'!G2620</f>
        <v>0</v>
      </c>
      <c r="F2614" s="1">
        <f>'4.OVTA Sites-Transects'!F2620</f>
        <v>0</v>
      </c>
      <c r="G2614" s="6">
        <f>'4.OVTA Sites-Transects'!H2620</f>
        <v>0</v>
      </c>
      <c r="H2614" s="6">
        <f>'4.OVTA Sites-Transects'!I2620</f>
        <v>0</v>
      </c>
      <c r="I2614" s="193" t="str">
        <f t="shared" si="320"/>
        <v>-</v>
      </c>
      <c r="J2614" s="27" t="str">
        <f t="shared" si="321"/>
        <v>-</v>
      </c>
      <c r="K2614" s="27" t="str">
        <f t="shared" si="322"/>
        <v>-</v>
      </c>
      <c r="L2614" s="27" t="str">
        <f t="shared" si="323"/>
        <v>-</v>
      </c>
      <c r="M2614" s="27" t="str">
        <f t="shared" si="324"/>
        <v>-</v>
      </c>
      <c r="N2614" s="28">
        <f t="shared" si="325"/>
        <v>0</v>
      </c>
      <c r="O2614" s="28">
        <f t="shared" si="327"/>
        <v>0</v>
      </c>
      <c r="P2614" s="1" t="str">
        <f t="shared" si="326"/>
        <v>no</v>
      </c>
    </row>
    <row r="2615" spans="1:16" x14ac:dyDescent="0.25">
      <c r="A2615" s="6">
        <f>'4.OVTA Sites-Transects'!B2621</f>
        <v>0</v>
      </c>
      <c r="B2615" s="6">
        <f>'4.OVTA Sites-Transects'!C2621</f>
        <v>0</v>
      </c>
      <c r="C2615" s="6">
        <f>'4.OVTA Sites-Transects'!D2621</f>
        <v>0</v>
      </c>
      <c r="D2615" s="1">
        <f>'4.OVTA Sites-Transects'!E2621</f>
        <v>0</v>
      </c>
      <c r="E2615" s="1">
        <f>'4.OVTA Sites-Transects'!G2621</f>
        <v>0</v>
      </c>
      <c r="F2615" s="1">
        <f>'4.OVTA Sites-Transects'!F2621</f>
        <v>0</v>
      </c>
      <c r="G2615" s="6">
        <f>'4.OVTA Sites-Transects'!H2621</f>
        <v>0</v>
      </c>
      <c r="H2615" s="6">
        <f>'4.OVTA Sites-Transects'!I2621</f>
        <v>0</v>
      </c>
      <c r="I2615" s="193" t="str">
        <f t="shared" si="320"/>
        <v>-</v>
      </c>
      <c r="J2615" s="27" t="str">
        <f t="shared" si="321"/>
        <v>-</v>
      </c>
      <c r="K2615" s="27" t="str">
        <f t="shared" si="322"/>
        <v>-</v>
      </c>
      <c r="L2615" s="27" t="str">
        <f t="shared" si="323"/>
        <v>-</v>
      </c>
      <c r="M2615" s="27" t="str">
        <f t="shared" si="324"/>
        <v>-</v>
      </c>
      <c r="N2615" s="28">
        <f t="shared" si="325"/>
        <v>0</v>
      </c>
      <c r="O2615" s="28">
        <f t="shared" si="327"/>
        <v>0</v>
      </c>
      <c r="P2615" s="1" t="str">
        <f t="shared" si="326"/>
        <v>no</v>
      </c>
    </row>
    <row r="2616" spans="1:16" x14ac:dyDescent="0.25">
      <c r="A2616" s="6">
        <f>'4.OVTA Sites-Transects'!B2622</f>
        <v>0</v>
      </c>
      <c r="B2616" s="6">
        <f>'4.OVTA Sites-Transects'!C2622</f>
        <v>0</v>
      </c>
      <c r="C2616" s="6">
        <f>'4.OVTA Sites-Transects'!D2622</f>
        <v>0</v>
      </c>
      <c r="D2616" s="1">
        <f>'4.OVTA Sites-Transects'!E2622</f>
        <v>0</v>
      </c>
      <c r="E2616" s="1">
        <f>'4.OVTA Sites-Transects'!G2622</f>
        <v>0</v>
      </c>
      <c r="F2616" s="1">
        <f>'4.OVTA Sites-Transects'!F2622</f>
        <v>0</v>
      </c>
      <c r="G2616" s="6">
        <f>'4.OVTA Sites-Transects'!H2622</f>
        <v>0</v>
      </c>
      <c r="H2616" s="6">
        <f>'4.OVTA Sites-Transects'!I2622</f>
        <v>0</v>
      </c>
      <c r="I2616" s="193" t="str">
        <f t="shared" si="320"/>
        <v>-</v>
      </c>
      <c r="J2616" s="27" t="str">
        <f t="shared" si="321"/>
        <v>-</v>
      </c>
      <c r="K2616" s="27" t="str">
        <f t="shared" si="322"/>
        <v>-</v>
      </c>
      <c r="L2616" s="27" t="str">
        <f t="shared" si="323"/>
        <v>-</v>
      </c>
      <c r="M2616" s="27" t="str">
        <f t="shared" si="324"/>
        <v>-</v>
      </c>
      <c r="N2616" s="28">
        <f t="shared" si="325"/>
        <v>0</v>
      </c>
      <c r="O2616" s="28">
        <f t="shared" si="327"/>
        <v>0</v>
      </c>
      <c r="P2616" s="1" t="str">
        <f t="shared" si="326"/>
        <v>no</v>
      </c>
    </row>
    <row r="2617" spans="1:16" x14ac:dyDescent="0.25">
      <c r="A2617" s="6">
        <f>'4.OVTA Sites-Transects'!B2623</f>
        <v>0</v>
      </c>
      <c r="B2617" s="6">
        <f>'4.OVTA Sites-Transects'!C2623</f>
        <v>0</v>
      </c>
      <c r="C2617" s="6">
        <f>'4.OVTA Sites-Transects'!D2623</f>
        <v>0</v>
      </c>
      <c r="D2617" s="1">
        <f>'4.OVTA Sites-Transects'!E2623</f>
        <v>0</v>
      </c>
      <c r="E2617" s="1">
        <f>'4.OVTA Sites-Transects'!G2623</f>
        <v>0</v>
      </c>
      <c r="F2617" s="1">
        <f>'4.OVTA Sites-Transects'!F2623</f>
        <v>0</v>
      </c>
      <c r="G2617" s="6">
        <f>'4.OVTA Sites-Transects'!H2623</f>
        <v>0</v>
      </c>
      <c r="H2617" s="6">
        <f>'4.OVTA Sites-Transects'!I2623</f>
        <v>0</v>
      </c>
      <c r="I2617" s="193" t="str">
        <f t="shared" si="320"/>
        <v>-</v>
      </c>
      <c r="J2617" s="27" t="str">
        <f t="shared" si="321"/>
        <v>-</v>
      </c>
      <c r="K2617" s="27" t="str">
        <f t="shared" si="322"/>
        <v>-</v>
      </c>
      <c r="L2617" s="27" t="str">
        <f t="shared" si="323"/>
        <v>-</v>
      </c>
      <c r="M2617" s="27" t="str">
        <f t="shared" si="324"/>
        <v>-</v>
      </c>
      <c r="N2617" s="28">
        <f t="shared" si="325"/>
        <v>0</v>
      </c>
      <c r="O2617" s="28">
        <f t="shared" si="327"/>
        <v>0</v>
      </c>
      <c r="P2617" s="1" t="str">
        <f t="shared" si="326"/>
        <v>no</v>
      </c>
    </row>
    <row r="2618" spans="1:16" x14ac:dyDescent="0.25">
      <c r="A2618" s="6">
        <f>'4.OVTA Sites-Transects'!B2624</f>
        <v>0</v>
      </c>
      <c r="B2618" s="6">
        <f>'4.OVTA Sites-Transects'!C2624</f>
        <v>0</v>
      </c>
      <c r="C2618" s="6">
        <f>'4.OVTA Sites-Transects'!D2624</f>
        <v>0</v>
      </c>
      <c r="D2618" s="1">
        <f>'4.OVTA Sites-Transects'!E2624</f>
        <v>0</v>
      </c>
      <c r="E2618" s="1">
        <f>'4.OVTA Sites-Transects'!G2624</f>
        <v>0</v>
      </c>
      <c r="F2618" s="1">
        <f>'4.OVTA Sites-Transects'!F2624</f>
        <v>0</v>
      </c>
      <c r="G2618" s="6">
        <f>'4.OVTA Sites-Transects'!H2624</f>
        <v>0</v>
      </c>
      <c r="H2618" s="6">
        <f>'4.OVTA Sites-Transects'!I2624</f>
        <v>0</v>
      </c>
      <c r="I2618" s="193" t="str">
        <f t="shared" si="320"/>
        <v>-</v>
      </c>
      <c r="J2618" s="27" t="str">
        <f t="shared" si="321"/>
        <v>-</v>
      </c>
      <c r="K2618" s="27" t="str">
        <f t="shared" si="322"/>
        <v>-</v>
      </c>
      <c r="L2618" s="27" t="str">
        <f t="shared" si="323"/>
        <v>-</v>
      </c>
      <c r="M2618" s="27" t="str">
        <f t="shared" si="324"/>
        <v>-</v>
      </c>
      <c r="N2618" s="28">
        <f t="shared" si="325"/>
        <v>0</v>
      </c>
      <c r="O2618" s="28">
        <f t="shared" si="327"/>
        <v>0</v>
      </c>
      <c r="P2618" s="1" t="str">
        <f t="shared" si="326"/>
        <v>no</v>
      </c>
    </row>
    <row r="2619" spans="1:16" x14ac:dyDescent="0.25">
      <c r="A2619" s="6">
        <f>'4.OVTA Sites-Transects'!B2625</f>
        <v>0</v>
      </c>
      <c r="B2619" s="6">
        <f>'4.OVTA Sites-Transects'!C2625</f>
        <v>0</v>
      </c>
      <c r="C2619" s="6">
        <f>'4.OVTA Sites-Transects'!D2625</f>
        <v>0</v>
      </c>
      <c r="D2619" s="1">
        <f>'4.OVTA Sites-Transects'!E2625</f>
        <v>0</v>
      </c>
      <c r="E2619" s="1">
        <f>'4.OVTA Sites-Transects'!G2625</f>
        <v>0</v>
      </c>
      <c r="F2619" s="1">
        <f>'4.OVTA Sites-Transects'!F2625</f>
        <v>0</v>
      </c>
      <c r="G2619" s="6">
        <f>'4.OVTA Sites-Transects'!H2625</f>
        <v>0</v>
      </c>
      <c r="H2619" s="6">
        <f>'4.OVTA Sites-Transects'!I2625</f>
        <v>0</v>
      </c>
      <c r="I2619" s="193" t="str">
        <f t="shared" si="320"/>
        <v>-</v>
      </c>
      <c r="J2619" s="27" t="str">
        <f t="shared" si="321"/>
        <v>-</v>
      </c>
      <c r="K2619" s="27" t="str">
        <f t="shared" si="322"/>
        <v>-</v>
      </c>
      <c r="L2619" s="27" t="str">
        <f t="shared" si="323"/>
        <v>-</v>
      </c>
      <c r="M2619" s="27" t="str">
        <f t="shared" si="324"/>
        <v>-</v>
      </c>
      <c r="N2619" s="28">
        <f t="shared" si="325"/>
        <v>0</v>
      </c>
      <c r="O2619" s="28">
        <f t="shared" si="327"/>
        <v>0</v>
      </c>
      <c r="P2619" s="1" t="str">
        <f t="shared" si="326"/>
        <v>no</v>
      </c>
    </row>
    <row r="2620" spans="1:16" x14ac:dyDescent="0.25">
      <c r="A2620" s="6">
        <f>'4.OVTA Sites-Transects'!B2626</f>
        <v>0</v>
      </c>
      <c r="B2620" s="6">
        <f>'4.OVTA Sites-Transects'!C2626</f>
        <v>0</v>
      </c>
      <c r="C2620" s="6">
        <f>'4.OVTA Sites-Transects'!D2626</f>
        <v>0</v>
      </c>
      <c r="D2620" s="1">
        <f>'4.OVTA Sites-Transects'!E2626</f>
        <v>0</v>
      </c>
      <c r="E2620" s="1">
        <f>'4.OVTA Sites-Transects'!G2626</f>
        <v>0</v>
      </c>
      <c r="F2620" s="1">
        <f>'4.OVTA Sites-Transects'!F2626</f>
        <v>0</v>
      </c>
      <c r="G2620" s="6">
        <f>'4.OVTA Sites-Transects'!H2626</f>
        <v>0</v>
      </c>
      <c r="H2620" s="6">
        <f>'4.OVTA Sites-Transects'!I2626</f>
        <v>0</v>
      </c>
      <c r="I2620" s="193" t="str">
        <f t="shared" si="320"/>
        <v>-</v>
      </c>
      <c r="J2620" s="27" t="str">
        <f t="shared" si="321"/>
        <v>-</v>
      </c>
      <c r="K2620" s="27" t="str">
        <f t="shared" si="322"/>
        <v>-</v>
      </c>
      <c r="L2620" s="27" t="str">
        <f t="shared" si="323"/>
        <v>-</v>
      </c>
      <c r="M2620" s="27" t="str">
        <f t="shared" si="324"/>
        <v>-</v>
      </c>
      <c r="N2620" s="28">
        <f t="shared" si="325"/>
        <v>0</v>
      </c>
      <c r="O2620" s="28">
        <f t="shared" si="327"/>
        <v>0</v>
      </c>
      <c r="P2620" s="1" t="str">
        <f t="shared" si="326"/>
        <v>no</v>
      </c>
    </row>
    <row r="2621" spans="1:16" x14ac:dyDescent="0.25">
      <c r="A2621" s="6">
        <f>'4.OVTA Sites-Transects'!B2627</f>
        <v>0</v>
      </c>
      <c r="B2621" s="6">
        <f>'4.OVTA Sites-Transects'!C2627</f>
        <v>0</v>
      </c>
      <c r="C2621" s="6">
        <f>'4.OVTA Sites-Transects'!D2627</f>
        <v>0</v>
      </c>
      <c r="D2621" s="1">
        <f>'4.OVTA Sites-Transects'!E2627</f>
        <v>0</v>
      </c>
      <c r="E2621" s="1">
        <f>'4.OVTA Sites-Transects'!G2627</f>
        <v>0</v>
      </c>
      <c r="F2621" s="1">
        <f>'4.OVTA Sites-Transects'!F2627</f>
        <v>0</v>
      </c>
      <c r="G2621" s="6">
        <f>'4.OVTA Sites-Transects'!H2627</f>
        <v>0</v>
      </c>
      <c r="H2621" s="6">
        <f>'4.OVTA Sites-Transects'!I2627</f>
        <v>0</v>
      </c>
      <c r="I2621" s="193" t="str">
        <f t="shared" si="320"/>
        <v>-</v>
      </c>
      <c r="J2621" s="27" t="str">
        <f t="shared" si="321"/>
        <v>-</v>
      </c>
      <c r="K2621" s="27" t="str">
        <f t="shared" si="322"/>
        <v>-</v>
      </c>
      <c r="L2621" s="27" t="str">
        <f t="shared" si="323"/>
        <v>-</v>
      </c>
      <c r="M2621" s="27" t="str">
        <f t="shared" si="324"/>
        <v>-</v>
      </c>
      <c r="N2621" s="28">
        <f t="shared" si="325"/>
        <v>0</v>
      </c>
      <c r="O2621" s="28">
        <f t="shared" si="327"/>
        <v>0</v>
      </c>
      <c r="P2621" s="1" t="str">
        <f t="shared" si="326"/>
        <v>no</v>
      </c>
    </row>
    <row r="2622" spans="1:16" x14ac:dyDescent="0.25">
      <c r="A2622" s="6">
        <f>'4.OVTA Sites-Transects'!B2628</f>
        <v>0</v>
      </c>
      <c r="B2622" s="6">
        <f>'4.OVTA Sites-Transects'!C2628</f>
        <v>0</v>
      </c>
      <c r="C2622" s="6">
        <f>'4.OVTA Sites-Transects'!D2628</f>
        <v>0</v>
      </c>
      <c r="D2622" s="1">
        <f>'4.OVTA Sites-Transects'!E2628</f>
        <v>0</v>
      </c>
      <c r="E2622" s="1">
        <f>'4.OVTA Sites-Transects'!G2628</f>
        <v>0</v>
      </c>
      <c r="F2622" s="1">
        <f>'4.OVTA Sites-Transects'!F2628</f>
        <v>0</v>
      </c>
      <c r="G2622" s="6">
        <f>'4.OVTA Sites-Transects'!H2628</f>
        <v>0</v>
      </c>
      <c r="H2622" s="6">
        <f>'4.OVTA Sites-Transects'!I2628</f>
        <v>0</v>
      </c>
      <c r="I2622" s="193" t="str">
        <f t="shared" si="320"/>
        <v>-</v>
      </c>
      <c r="J2622" s="27" t="str">
        <f t="shared" si="321"/>
        <v>-</v>
      </c>
      <c r="K2622" s="27" t="str">
        <f t="shared" si="322"/>
        <v>-</v>
      </c>
      <c r="L2622" s="27" t="str">
        <f t="shared" si="323"/>
        <v>-</v>
      </c>
      <c r="M2622" s="27" t="str">
        <f t="shared" si="324"/>
        <v>-</v>
      </c>
      <c r="N2622" s="28">
        <f t="shared" si="325"/>
        <v>0</v>
      </c>
      <c r="O2622" s="28">
        <f t="shared" si="327"/>
        <v>0</v>
      </c>
      <c r="P2622" s="1" t="str">
        <f t="shared" si="326"/>
        <v>no</v>
      </c>
    </row>
    <row r="2623" spans="1:16" x14ac:dyDescent="0.25">
      <c r="A2623" s="6">
        <f>'4.OVTA Sites-Transects'!B2629</f>
        <v>0</v>
      </c>
      <c r="B2623" s="6">
        <f>'4.OVTA Sites-Transects'!C2629</f>
        <v>0</v>
      </c>
      <c r="C2623" s="6">
        <f>'4.OVTA Sites-Transects'!D2629</f>
        <v>0</v>
      </c>
      <c r="D2623" s="1">
        <f>'4.OVTA Sites-Transects'!E2629</f>
        <v>0</v>
      </c>
      <c r="E2623" s="1">
        <f>'4.OVTA Sites-Transects'!G2629</f>
        <v>0</v>
      </c>
      <c r="F2623" s="1">
        <f>'4.OVTA Sites-Transects'!F2629</f>
        <v>0</v>
      </c>
      <c r="G2623" s="6">
        <f>'4.OVTA Sites-Transects'!H2629</f>
        <v>0</v>
      </c>
      <c r="H2623" s="6">
        <f>'4.OVTA Sites-Transects'!I2629</f>
        <v>0</v>
      </c>
      <c r="I2623" s="193" t="str">
        <f t="shared" si="320"/>
        <v>-</v>
      </c>
      <c r="J2623" s="27" t="str">
        <f t="shared" si="321"/>
        <v>-</v>
      </c>
      <c r="K2623" s="27" t="str">
        <f t="shared" si="322"/>
        <v>-</v>
      </c>
      <c r="L2623" s="27" t="str">
        <f t="shared" si="323"/>
        <v>-</v>
      </c>
      <c r="M2623" s="27" t="str">
        <f t="shared" si="324"/>
        <v>-</v>
      </c>
      <c r="N2623" s="28">
        <f t="shared" si="325"/>
        <v>0</v>
      </c>
      <c r="O2623" s="28">
        <f t="shared" si="327"/>
        <v>0</v>
      </c>
      <c r="P2623" s="1" t="str">
        <f t="shared" si="326"/>
        <v>no</v>
      </c>
    </row>
    <row r="2624" spans="1:16" x14ac:dyDescent="0.25">
      <c r="A2624" s="6">
        <f>'4.OVTA Sites-Transects'!B2630</f>
        <v>0</v>
      </c>
      <c r="B2624" s="6">
        <f>'4.OVTA Sites-Transects'!C2630</f>
        <v>0</v>
      </c>
      <c r="C2624" s="6">
        <f>'4.OVTA Sites-Transects'!D2630</f>
        <v>0</v>
      </c>
      <c r="D2624" s="1">
        <f>'4.OVTA Sites-Transects'!E2630</f>
        <v>0</v>
      </c>
      <c r="E2624" s="1">
        <f>'4.OVTA Sites-Transects'!G2630</f>
        <v>0</v>
      </c>
      <c r="F2624" s="1">
        <f>'4.OVTA Sites-Transects'!F2630</f>
        <v>0</v>
      </c>
      <c r="G2624" s="6">
        <f>'4.OVTA Sites-Transects'!H2630</f>
        <v>0</v>
      </c>
      <c r="H2624" s="6">
        <f>'4.OVTA Sites-Transects'!I2630</f>
        <v>0</v>
      </c>
      <c r="I2624" s="193" t="str">
        <f t="shared" si="320"/>
        <v>-</v>
      </c>
      <c r="J2624" s="27" t="str">
        <f t="shared" si="321"/>
        <v>-</v>
      </c>
      <c r="K2624" s="27" t="str">
        <f t="shared" si="322"/>
        <v>-</v>
      </c>
      <c r="L2624" s="27" t="str">
        <f t="shared" si="323"/>
        <v>-</v>
      </c>
      <c r="M2624" s="27" t="str">
        <f t="shared" si="324"/>
        <v>-</v>
      </c>
      <c r="N2624" s="28">
        <f t="shared" si="325"/>
        <v>0</v>
      </c>
      <c r="O2624" s="28">
        <f t="shared" si="327"/>
        <v>0</v>
      </c>
      <c r="P2624" s="1" t="str">
        <f t="shared" si="326"/>
        <v>no</v>
      </c>
    </row>
    <row r="2625" spans="1:16" x14ac:dyDescent="0.25">
      <c r="A2625" s="6">
        <f>'4.OVTA Sites-Transects'!B2631</f>
        <v>0</v>
      </c>
      <c r="B2625" s="6">
        <f>'4.OVTA Sites-Transects'!C2631</f>
        <v>0</v>
      </c>
      <c r="C2625" s="6">
        <f>'4.OVTA Sites-Transects'!D2631</f>
        <v>0</v>
      </c>
      <c r="D2625" s="1">
        <f>'4.OVTA Sites-Transects'!E2631</f>
        <v>0</v>
      </c>
      <c r="E2625" s="1">
        <f>'4.OVTA Sites-Transects'!G2631</f>
        <v>0</v>
      </c>
      <c r="F2625" s="1">
        <f>'4.OVTA Sites-Transects'!F2631</f>
        <v>0</v>
      </c>
      <c r="G2625" s="6">
        <f>'4.OVTA Sites-Transects'!H2631</f>
        <v>0</v>
      </c>
      <c r="H2625" s="6">
        <f>'4.OVTA Sites-Transects'!I2631</f>
        <v>0</v>
      </c>
      <c r="I2625" s="193" t="str">
        <f t="shared" si="320"/>
        <v>-</v>
      </c>
      <c r="J2625" s="27" t="str">
        <f t="shared" si="321"/>
        <v>-</v>
      </c>
      <c r="K2625" s="27" t="str">
        <f t="shared" si="322"/>
        <v>-</v>
      </c>
      <c r="L2625" s="27" t="str">
        <f t="shared" si="323"/>
        <v>-</v>
      </c>
      <c r="M2625" s="27" t="str">
        <f t="shared" si="324"/>
        <v>-</v>
      </c>
      <c r="N2625" s="28">
        <f t="shared" si="325"/>
        <v>0</v>
      </c>
      <c r="O2625" s="28">
        <f t="shared" si="327"/>
        <v>0</v>
      </c>
      <c r="P2625" s="1" t="str">
        <f t="shared" si="326"/>
        <v>no</v>
      </c>
    </row>
    <row r="2626" spans="1:16" x14ac:dyDescent="0.25">
      <c r="A2626" s="6">
        <f>'4.OVTA Sites-Transects'!B2632</f>
        <v>0</v>
      </c>
      <c r="B2626" s="6">
        <f>'4.OVTA Sites-Transects'!C2632</f>
        <v>0</v>
      </c>
      <c r="C2626" s="6">
        <f>'4.OVTA Sites-Transects'!D2632</f>
        <v>0</v>
      </c>
      <c r="D2626" s="1">
        <f>'4.OVTA Sites-Transects'!E2632</f>
        <v>0</v>
      </c>
      <c r="E2626" s="1">
        <f>'4.OVTA Sites-Transects'!G2632</f>
        <v>0</v>
      </c>
      <c r="F2626" s="1">
        <f>'4.OVTA Sites-Transects'!F2632</f>
        <v>0</v>
      </c>
      <c r="G2626" s="6">
        <f>'4.OVTA Sites-Transects'!H2632</f>
        <v>0</v>
      </c>
      <c r="H2626" s="6">
        <f>'4.OVTA Sites-Transects'!I2632</f>
        <v>0</v>
      </c>
      <c r="I2626" s="193" t="str">
        <f t="shared" si="320"/>
        <v>-</v>
      </c>
      <c r="J2626" s="27" t="str">
        <f t="shared" si="321"/>
        <v>-</v>
      </c>
      <c r="K2626" s="27" t="str">
        <f t="shared" si="322"/>
        <v>-</v>
      </c>
      <c r="L2626" s="27" t="str">
        <f t="shared" si="323"/>
        <v>-</v>
      </c>
      <c r="M2626" s="27" t="str">
        <f t="shared" si="324"/>
        <v>-</v>
      </c>
      <c r="N2626" s="28">
        <f t="shared" si="325"/>
        <v>0</v>
      </c>
      <c r="O2626" s="28">
        <f t="shared" si="327"/>
        <v>0</v>
      </c>
      <c r="P2626" s="1" t="str">
        <f t="shared" si="326"/>
        <v>no</v>
      </c>
    </row>
    <row r="2627" spans="1:16" x14ac:dyDescent="0.25">
      <c r="A2627" s="6">
        <f>'4.OVTA Sites-Transects'!B2633</f>
        <v>0</v>
      </c>
      <c r="B2627" s="6">
        <f>'4.OVTA Sites-Transects'!C2633</f>
        <v>0</v>
      </c>
      <c r="C2627" s="6">
        <f>'4.OVTA Sites-Transects'!D2633</f>
        <v>0</v>
      </c>
      <c r="D2627" s="1">
        <f>'4.OVTA Sites-Transects'!E2633</f>
        <v>0</v>
      </c>
      <c r="E2627" s="1">
        <f>'4.OVTA Sites-Transects'!G2633</f>
        <v>0</v>
      </c>
      <c r="F2627" s="1">
        <f>'4.OVTA Sites-Transects'!F2633</f>
        <v>0</v>
      </c>
      <c r="G2627" s="6">
        <f>'4.OVTA Sites-Transects'!H2633</f>
        <v>0</v>
      </c>
      <c r="H2627" s="6">
        <f>'4.OVTA Sites-Transects'!I2633</f>
        <v>0</v>
      </c>
      <c r="I2627" s="193" t="str">
        <f t="shared" ref="I2627:I2690" si="328">IF(F2627="B", SUMIF(OVTA_Calcs_TMA, D2627, WeightingFactorMod), IF(F2627="C", SUMIF(OVTA_Calcs_TMA, D2627, WeightingFactorHigh), IF(F2627="D", SUMIF(OVTA_Calcs_TMA, D2627, WeightingFactorVeryHigh), "-")))</f>
        <v>-</v>
      </c>
      <c r="J2627" s="27" t="str">
        <f t="shared" ref="J2627:J2690" si="329">IF(ISNUMBER(AVERAGEIFS(AssessmentResultsLow, AssessmentResultsSites, $A2627,AssessmentIncluded, "yes")), I2627*AVERAGEIFS(AssessmentResultsLow, AssessmentResultsSites, $A2627,AssessmentIncluded, "yes"), "-")</f>
        <v>-</v>
      </c>
      <c r="K2627" s="27" t="str">
        <f t="shared" ref="K2627:K2690" si="330">IF(ISNUMBER(AVERAGEIFS(AssessmentResultsMod, AssessmentResultsSites, $A2627,AssessmentIncluded, "yes")), I2627*AVERAGEIFS(AssessmentResultsMod, AssessmentResultsSites, $A2627,AssessmentIncluded, "yes"), "-")</f>
        <v>-</v>
      </c>
      <c r="L2627" s="27" t="str">
        <f t="shared" ref="L2627:L2690" si="331">IF(ISNUMBER(AVERAGEIFS(AssessmentResultsHigh, AssessmentResultsSites, $A2627,AssessmentIncluded, "yes")), I2627*AVERAGEIFS(AssessmentResultsHigh, AssessmentResultsSites, $A2627,AssessmentIncluded, "yes"), "-")</f>
        <v>-</v>
      </c>
      <c r="M2627" s="27" t="str">
        <f t="shared" ref="M2627:M2690" si="332">IF(ISNUMBER(AVERAGEIFS(AssessmentResultsVeryHigh, AssessmentResultsSites, $A2627,AssessmentIncluded, "yes")), I2627*AVERAGEIFS(AssessmentResultsVeryHigh, AssessmentResultsSites, $A2627,AssessmentIncluded, "yes"), "-")</f>
        <v>-</v>
      </c>
      <c r="N2627" s="28">
        <f t="shared" ref="N2627:N2690" si="333">COUNTIFS(AssessmentResultsSites, A2627, AssessmentIncluded, "yes")</f>
        <v>0</v>
      </c>
      <c r="O2627" s="28">
        <f t="shared" si="327"/>
        <v>0</v>
      </c>
      <c r="P2627" s="1" t="str">
        <f t="shared" ref="P2627:P2690" si="334">IF(AND(G2627="Yes", N2627&gt;0), "yes", "no")</f>
        <v>no</v>
      </c>
    </row>
    <row r="2628" spans="1:16" x14ac:dyDescent="0.25">
      <c r="A2628" s="6">
        <f>'4.OVTA Sites-Transects'!B2634</f>
        <v>0</v>
      </c>
      <c r="B2628" s="6">
        <f>'4.OVTA Sites-Transects'!C2634</f>
        <v>0</v>
      </c>
      <c r="C2628" s="6">
        <f>'4.OVTA Sites-Transects'!D2634</f>
        <v>0</v>
      </c>
      <c r="D2628" s="1">
        <f>'4.OVTA Sites-Transects'!E2634</f>
        <v>0</v>
      </c>
      <c r="E2628" s="1">
        <f>'4.OVTA Sites-Transects'!G2634</f>
        <v>0</v>
      </c>
      <c r="F2628" s="1">
        <f>'4.OVTA Sites-Transects'!F2634</f>
        <v>0</v>
      </c>
      <c r="G2628" s="6">
        <f>'4.OVTA Sites-Transects'!H2634</f>
        <v>0</v>
      </c>
      <c r="H2628" s="6">
        <f>'4.OVTA Sites-Transects'!I2634</f>
        <v>0</v>
      </c>
      <c r="I2628" s="193" t="str">
        <f t="shared" si="328"/>
        <v>-</v>
      </c>
      <c r="J2628" s="27" t="str">
        <f t="shared" si="329"/>
        <v>-</v>
      </c>
      <c r="K2628" s="27" t="str">
        <f t="shared" si="330"/>
        <v>-</v>
      </c>
      <c r="L2628" s="27" t="str">
        <f t="shared" si="331"/>
        <v>-</v>
      </c>
      <c r="M2628" s="27" t="str">
        <f t="shared" si="332"/>
        <v>-</v>
      </c>
      <c r="N2628" s="28">
        <f t="shared" si="333"/>
        <v>0</v>
      </c>
      <c r="O2628" s="28">
        <f t="shared" ref="O2628:O2691" si="335">IF(P2628="yes", N2628, 0)</f>
        <v>0</v>
      </c>
      <c r="P2628" s="1" t="str">
        <f t="shared" si="334"/>
        <v>no</v>
      </c>
    </row>
    <row r="2629" spans="1:16" x14ac:dyDescent="0.25">
      <c r="A2629" s="6">
        <f>'4.OVTA Sites-Transects'!B2635</f>
        <v>0</v>
      </c>
      <c r="B2629" s="6">
        <f>'4.OVTA Sites-Transects'!C2635</f>
        <v>0</v>
      </c>
      <c r="C2629" s="6">
        <f>'4.OVTA Sites-Transects'!D2635</f>
        <v>0</v>
      </c>
      <c r="D2629" s="1">
        <f>'4.OVTA Sites-Transects'!E2635</f>
        <v>0</v>
      </c>
      <c r="E2629" s="1">
        <f>'4.OVTA Sites-Transects'!G2635</f>
        <v>0</v>
      </c>
      <c r="F2629" s="1">
        <f>'4.OVTA Sites-Transects'!F2635</f>
        <v>0</v>
      </c>
      <c r="G2629" s="6">
        <f>'4.OVTA Sites-Transects'!H2635</f>
        <v>0</v>
      </c>
      <c r="H2629" s="6">
        <f>'4.OVTA Sites-Transects'!I2635</f>
        <v>0</v>
      </c>
      <c r="I2629" s="193" t="str">
        <f t="shared" si="328"/>
        <v>-</v>
      </c>
      <c r="J2629" s="27" t="str">
        <f t="shared" si="329"/>
        <v>-</v>
      </c>
      <c r="K2629" s="27" t="str">
        <f t="shared" si="330"/>
        <v>-</v>
      </c>
      <c r="L2629" s="27" t="str">
        <f t="shared" si="331"/>
        <v>-</v>
      </c>
      <c r="M2629" s="27" t="str">
        <f t="shared" si="332"/>
        <v>-</v>
      </c>
      <c r="N2629" s="28">
        <f t="shared" si="333"/>
        <v>0</v>
      </c>
      <c r="O2629" s="28">
        <f t="shared" si="335"/>
        <v>0</v>
      </c>
      <c r="P2629" s="1" t="str">
        <f t="shared" si="334"/>
        <v>no</v>
      </c>
    </row>
    <row r="2630" spans="1:16" x14ac:dyDescent="0.25">
      <c r="A2630" s="6">
        <f>'4.OVTA Sites-Transects'!B2636</f>
        <v>0</v>
      </c>
      <c r="B2630" s="6">
        <f>'4.OVTA Sites-Transects'!C2636</f>
        <v>0</v>
      </c>
      <c r="C2630" s="6">
        <f>'4.OVTA Sites-Transects'!D2636</f>
        <v>0</v>
      </c>
      <c r="D2630" s="1">
        <f>'4.OVTA Sites-Transects'!E2636</f>
        <v>0</v>
      </c>
      <c r="E2630" s="1">
        <f>'4.OVTA Sites-Transects'!G2636</f>
        <v>0</v>
      </c>
      <c r="F2630" s="1">
        <f>'4.OVTA Sites-Transects'!F2636</f>
        <v>0</v>
      </c>
      <c r="G2630" s="6">
        <f>'4.OVTA Sites-Transects'!H2636</f>
        <v>0</v>
      </c>
      <c r="H2630" s="6">
        <f>'4.OVTA Sites-Transects'!I2636</f>
        <v>0</v>
      </c>
      <c r="I2630" s="193" t="str">
        <f t="shared" si="328"/>
        <v>-</v>
      </c>
      <c r="J2630" s="27" t="str">
        <f t="shared" si="329"/>
        <v>-</v>
      </c>
      <c r="K2630" s="27" t="str">
        <f t="shared" si="330"/>
        <v>-</v>
      </c>
      <c r="L2630" s="27" t="str">
        <f t="shared" si="331"/>
        <v>-</v>
      </c>
      <c r="M2630" s="27" t="str">
        <f t="shared" si="332"/>
        <v>-</v>
      </c>
      <c r="N2630" s="28">
        <f t="shared" si="333"/>
        <v>0</v>
      </c>
      <c r="O2630" s="28">
        <f t="shared" si="335"/>
        <v>0</v>
      </c>
      <c r="P2630" s="1" t="str">
        <f t="shared" si="334"/>
        <v>no</v>
      </c>
    </row>
    <row r="2631" spans="1:16" x14ac:dyDescent="0.25">
      <c r="A2631" s="6">
        <f>'4.OVTA Sites-Transects'!B2637</f>
        <v>0</v>
      </c>
      <c r="B2631" s="6">
        <f>'4.OVTA Sites-Transects'!C2637</f>
        <v>0</v>
      </c>
      <c r="C2631" s="6">
        <f>'4.OVTA Sites-Transects'!D2637</f>
        <v>0</v>
      </c>
      <c r="D2631" s="1">
        <f>'4.OVTA Sites-Transects'!E2637</f>
        <v>0</v>
      </c>
      <c r="E2631" s="1">
        <f>'4.OVTA Sites-Transects'!G2637</f>
        <v>0</v>
      </c>
      <c r="F2631" s="1">
        <f>'4.OVTA Sites-Transects'!F2637</f>
        <v>0</v>
      </c>
      <c r="G2631" s="6">
        <f>'4.OVTA Sites-Transects'!H2637</f>
        <v>0</v>
      </c>
      <c r="H2631" s="6">
        <f>'4.OVTA Sites-Transects'!I2637</f>
        <v>0</v>
      </c>
      <c r="I2631" s="193" t="str">
        <f t="shared" si="328"/>
        <v>-</v>
      </c>
      <c r="J2631" s="27" t="str">
        <f t="shared" si="329"/>
        <v>-</v>
      </c>
      <c r="K2631" s="27" t="str">
        <f t="shared" si="330"/>
        <v>-</v>
      </c>
      <c r="L2631" s="27" t="str">
        <f t="shared" si="331"/>
        <v>-</v>
      </c>
      <c r="M2631" s="27" t="str">
        <f t="shared" si="332"/>
        <v>-</v>
      </c>
      <c r="N2631" s="28">
        <f t="shared" si="333"/>
        <v>0</v>
      </c>
      <c r="O2631" s="28">
        <f t="shared" si="335"/>
        <v>0</v>
      </c>
      <c r="P2631" s="1" t="str">
        <f t="shared" si="334"/>
        <v>no</v>
      </c>
    </row>
    <row r="2632" spans="1:16" x14ac:dyDescent="0.25">
      <c r="A2632" s="6">
        <f>'4.OVTA Sites-Transects'!B2638</f>
        <v>0</v>
      </c>
      <c r="B2632" s="6">
        <f>'4.OVTA Sites-Transects'!C2638</f>
        <v>0</v>
      </c>
      <c r="C2632" s="6">
        <f>'4.OVTA Sites-Transects'!D2638</f>
        <v>0</v>
      </c>
      <c r="D2632" s="1">
        <f>'4.OVTA Sites-Transects'!E2638</f>
        <v>0</v>
      </c>
      <c r="E2632" s="1">
        <f>'4.OVTA Sites-Transects'!G2638</f>
        <v>0</v>
      </c>
      <c r="F2632" s="1">
        <f>'4.OVTA Sites-Transects'!F2638</f>
        <v>0</v>
      </c>
      <c r="G2632" s="6">
        <f>'4.OVTA Sites-Transects'!H2638</f>
        <v>0</v>
      </c>
      <c r="H2632" s="6">
        <f>'4.OVTA Sites-Transects'!I2638</f>
        <v>0</v>
      </c>
      <c r="I2632" s="193" t="str">
        <f t="shared" si="328"/>
        <v>-</v>
      </c>
      <c r="J2632" s="27" t="str">
        <f t="shared" si="329"/>
        <v>-</v>
      </c>
      <c r="K2632" s="27" t="str">
        <f t="shared" si="330"/>
        <v>-</v>
      </c>
      <c r="L2632" s="27" t="str">
        <f t="shared" si="331"/>
        <v>-</v>
      </c>
      <c r="M2632" s="27" t="str">
        <f t="shared" si="332"/>
        <v>-</v>
      </c>
      <c r="N2632" s="28">
        <f t="shared" si="333"/>
        <v>0</v>
      </c>
      <c r="O2632" s="28">
        <f t="shared" si="335"/>
        <v>0</v>
      </c>
      <c r="P2632" s="1" t="str">
        <f t="shared" si="334"/>
        <v>no</v>
      </c>
    </row>
    <row r="2633" spans="1:16" x14ac:dyDescent="0.25">
      <c r="A2633" s="6">
        <f>'4.OVTA Sites-Transects'!B2639</f>
        <v>0</v>
      </c>
      <c r="B2633" s="6">
        <f>'4.OVTA Sites-Transects'!C2639</f>
        <v>0</v>
      </c>
      <c r="C2633" s="6">
        <f>'4.OVTA Sites-Transects'!D2639</f>
        <v>0</v>
      </c>
      <c r="D2633" s="1">
        <f>'4.OVTA Sites-Transects'!E2639</f>
        <v>0</v>
      </c>
      <c r="E2633" s="1">
        <f>'4.OVTA Sites-Transects'!G2639</f>
        <v>0</v>
      </c>
      <c r="F2633" s="1">
        <f>'4.OVTA Sites-Transects'!F2639</f>
        <v>0</v>
      </c>
      <c r="G2633" s="6">
        <f>'4.OVTA Sites-Transects'!H2639</f>
        <v>0</v>
      </c>
      <c r="H2633" s="6">
        <f>'4.OVTA Sites-Transects'!I2639</f>
        <v>0</v>
      </c>
      <c r="I2633" s="193" t="str">
        <f t="shared" si="328"/>
        <v>-</v>
      </c>
      <c r="J2633" s="27" t="str">
        <f t="shared" si="329"/>
        <v>-</v>
      </c>
      <c r="K2633" s="27" t="str">
        <f t="shared" si="330"/>
        <v>-</v>
      </c>
      <c r="L2633" s="27" t="str">
        <f t="shared" si="331"/>
        <v>-</v>
      </c>
      <c r="M2633" s="27" t="str">
        <f t="shared" si="332"/>
        <v>-</v>
      </c>
      <c r="N2633" s="28">
        <f t="shared" si="333"/>
        <v>0</v>
      </c>
      <c r="O2633" s="28">
        <f t="shared" si="335"/>
        <v>0</v>
      </c>
      <c r="P2633" s="1" t="str">
        <f t="shared" si="334"/>
        <v>no</v>
      </c>
    </row>
    <row r="2634" spans="1:16" x14ac:dyDescent="0.25">
      <c r="A2634" s="6">
        <f>'4.OVTA Sites-Transects'!B2640</f>
        <v>0</v>
      </c>
      <c r="B2634" s="6">
        <f>'4.OVTA Sites-Transects'!C2640</f>
        <v>0</v>
      </c>
      <c r="C2634" s="6">
        <f>'4.OVTA Sites-Transects'!D2640</f>
        <v>0</v>
      </c>
      <c r="D2634" s="1">
        <f>'4.OVTA Sites-Transects'!E2640</f>
        <v>0</v>
      </c>
      <c r="E2634" s="1">
        <f>'4.OVTA Sites-Transects'!G2640</f>
        <v>0</v>
      </c>
      <c r="F2634" s="1">
        <f>'4.OVTA Sites-Transects'!F2640</f>
        <v>0</v>
      </c>
      <c r="G2634" s="6">
        <f>'4.OVTA Sites-Transects'!H2640</f>
        <v>0</v>
      </c>
      <c r="H2634" s="6">
        <f>'4.OVTA Sites-Transects'!I2640</f>
        <v>0</v>
      </c>
      <c r="I2634" s="193" t="str">
        <f t="shared" si="328"/>
        <v>-</v>
      </c>
      <c r="J2634" s="27" t="str">
        <f t="shared" si="329"/>
        <v>-</v>
      </c>
      <c r="K2634" s="27" t="str">
        <f t="shared" si="330"/>
        <v>-</v>
      </c>
      <c r="L2634" s="27" t="str">
        <f t="shared" si="331"/>
        <v>-</v>
      </c>
      <c r="M2634" s="27" t="str">
        <f t="shared" si="332"/>
        <v>-</v>
      </c>
      <c r="N2634" s="28">
        <f t="shared" si="333"/>
        <v>0</v>
      </c>
      <c r="O2634" s="28">
        <f t="shared" si="335"/>
        <v>0</v>
      </c>
      <c r="P2634" s="1" t="str">
        <f t="shared" si="334"/>
        <v>no</v>
      </c>
    </row>
    <row r="2635" spans="1:16" x14ac:dyDescent="0.25">
      <c r="A2635" s="6">
        <f>'4.OVTA Sites-Transects'!B2641</f>
        <v>0</v>
      </c>
      <c r="B2635" s="6">
        <f>'4.OVTA Sites-Transects'!C2641</f>
        <v>0</v>
      </c>
      <c r="C2635" s="6">
        <f>'4.OVTA Sites-Transects'!D2641</f>
        <v>0</v>
      </c>
      <c r="D2635" s="1">
        <f>'4.OVTA Sites-Transects'!E2641</f>
        <v>0</v>
      </c>
      <c r="E2635" s="1">
        <f>'4.OVTA Sites-Transects'!G2641</f>
        <v>0</v>
      </c>
      <c r="F2635" s="1">
        <f>'4.OVTA Sites-Transects'!F2641</f>
        <v>0</v>
      </c>
      <c r="G2635" s="6">
        <f>'4.OVTA Sites-Transects'!H2641</f>
        <v>0</v>
      </c>
      <c r="H2635" s="6">
        <f>'4.OVTA Sites-Transects'!I2641</f>
        <v>0</v>
      </c>
      <c r="I2635" s="193" t="str">
        <f t="shared" si="328"/>
        <v>-</v>
      </c>
      <c r="J2635" s="27" t="str">
        <f t="shared" si="329"/>
        <v>-</v>
      </c>
      <c r="K2635" s="27" t="str">
        <f t="shared" si="330"/>
        <v>-</v>
      </c>
      <c r="L2635" s="27" t="str">
        <f t="shared" si="331"/>
        <v>-</v>
      </c>
      <c r="M2635" s="27" t="str">
        <f t="shared" si="332"/>
        <v>-</v>
      </c>
      <c r="N2635" s="28">
        <f t="shared" si="333"/>
        <v>0</v>
      </c>
      <c r="O2635" s="28">
        <f t="shared" si="335"/>
        <v>0</v>
      </c>
      <c r="P2635" s="1" t="str">
        <f t="shared" si="334"/>
        <v>no</v>
      </c>
    </row>
    <row r="2636" spans="1:16" x14ac:dyDescent="0.25">
      <c r="A2636" s="6">
        <f>'4.OVTA Sites-Transects'!B2642</f>
        <v>0</v>
      </c>
      <c r="B2636" s="6">
        <f>'4.OVTA Sites-Transects'!C2642</f>
        <v>0</v>
      </c>
      <c r="C2636" s="6">
        <f>'4.OVTA Sites-Transects'!D2642</f>
        <v>0</v>
      </c>
      <c r="D2636" s="1">
        <f>'4.OVTA Sites-Transects'!E2642</f>
        <v>0</v>
      </c>
      <c r="E2636" s="1">
        <f>'4.OVTA Sites-Transects'!G2642</f>
        <v>0</v>
      </c>
      <c r="F2636" s="1">
        <f>'4.OVTA Sites-Transects'!F2642</f>
        <v>0</v>
      </c>
      <c r="G2636" s="6">
        <f>'4.OVTA Sites-Transects'!H2642</f>
        <v>0</v>
      </c>
      <c r="H2636" s="6">
        <f>'4.OVTA Sites-Transects'!I2642</f>
        <v>0</v>
      </c>
      <c r="I2636" s="193" t="str">
        <f t="shared" si="328"/>
        <v>-</v>
      </c>
      <c r="J2636" s="27" t="str">
        <f t="shared" si="329"/>
        <v>-</v>
      </c>
      <c r="K2636" s="27" t="str">
        <f t="shared" si="330"/>
        <v>-</v>
      </c>
      <c r="L2636" s="27" t="str">
        <f t="shared" si="331"/>
        <v>-</v>
      </c>
      <c r="M2636" s="27" t="str">
        <f t="shared" si="332"/>
        <v>-</v>
      </c>
      <c r="N2636" s="28">
        <f t="shared" si="333"/>
        <v>0</v>
      </c>
      <c r="O2636" s="28">
        <f t="shared" si="335"/>
        <v>0</v>
      </c>
      <c r="P2636" s="1" t="str">
        <f t="shared" si="334"/>
        <v>no</v>
      </c>
    </row>
    <row r="2637" spans="1:16" x14ac:dyDescent="0.25">
      <c r="A2637" s="6">
        <f>'4.OVTA Sites-Transects'!B2643</f>
        <v>0</v>
      </c>
      <c r="B2637" s="6">
        <f>'4.OVTA Sites-Transects'!C2643</f>
        <v>0</v>
      </c>
      <c r="C2637" s="6">
        <f>'4.OVTA Sites-Transects'!D2643</f>
        <v>0</v>
      </c>
      <c r="D2637" s="1">
        <f>'4.OVTA Sites-Transects'!E2643</f>
        <v>0</v>
      </c>
      <c r="E2637" s="1">
        <f>'4.OVTA Sites-Transects'!G2643</f>
        <v>0</v>
      </c>
      <c r="F2637" s="1">
        <f>'4.OVTA Sites-Transects'!F2643</f>
        <v>0</v>
      </c>
      <c r="G2637" s="6">
        <f>'4.OVTA Sites-Transects'!H2643</f>
        <v>0</v>
      </c>
      <c r="H2637" s="6">
        <f>'4.OVTA Sites-Transects'!I2643</f>
        <v>0</v>
      </c>
      <c r="I2637" s="193" t="str">
        <f t="shared" si="328"/>
        <v>-</v>
      </c>
      <c r="J2637" s="27" t="str">
        <f t="shared" si="329"/>
        <v>-</v>
      </c>
      <c r="K2637" s="27" t="str">
        <f t="shared" si="330"/>
        <v>-</v>
      </c>
      <c r="L2637" s="27" t="str">
        <f t="shared" si="331"/>
        <v>-</v>
      </c>
      <c r="M2637" s="27" t="str">
        <f t="shared" si="332"/>
        <v>-</v>
      </c>
      <c r="N2637" s="28">
        <f t="shared" si="333"/>
        <v>0</v>
      </c>
      <c r="O2637" s="28">
        <f t="shared" si="335"/>
        <v>0</v>
      </c>
      <c r="P2637" s="1" t="str">
        <f t="shared" si="334"/>
        <v>no</v>
      </c>
    </row>
    <row r="2638" spans="1:16" x14ac:dyDescent="0.25">
      <c r="A2638" s="6">
        <f>'4.OVTA Sites-Transects'!B2644</f>
        <v>0</v>
      </c>
      <c r="B2638" s="6">
        <f>'4.OVTA Sites-Transects'!C2644</f>
        <v>0</v>
      </c>
      <c r="C2638" s="6">
        <f>'4.OVTA Sites-Transects'!D2644</f>
        <v>0</v>
      </c>
      <c r="D2638" s="1">
        <f>'4.OVTA Sites-Transects'!E2644</f>
        <v>0</v>
      </c>
      <c r="E2638" s="1">
        <f>'4.OVTA Sites-Transects'!G2644</f>
        <v>0</v>
      </c>
      <c r="F2638" s="1">
        <f>'4.OVTA Sites-Transects'!F2644</f>
        <v>0</v>
      </c>
      <c r="G2638" s="6">
        <f>'4.OVTA Sites-Transects'!H2644</f>
        <v>0</v>
      </c>
      <c r="H2638" s="6">
        <f>'4.OVTA Sites-Transects'!I2644</f>
        <v>0</v>
      </c>
      <c r="I2638" s="193" t="str">
        <f t="shared" si="328"/>
        <v>-</v>
      </c>
      <c r="J2638" s="27" t="str">
        <f t="shared" si="329"/>
        <v>-</v>
      </c>
      <c r="K2638" s="27" t="str">
        <f t="shared" si="330"/>
        <v>-</v>
      </c>
      <c r="L2638" s="27" t="str">
        <f t="shared" si="331"/>
        <v>-</v>
      </c>
      <c r="M2638" s="27" t="str">
        <f t="shared" si="332"/>
        <v>-</v>
      </c>
      <c r="N2638" s="28">
        <f t="shared" si="333"/>
        <v>0</v>
      </c>
      <c r="O2638" s="28">
        <f t="shared" si="335"/>
        <v>0</v>
      </c>
      <c r="P2638" s="1" t="str">
        <f t="shared" si="334"/>
        <v>no</v>
      </c>
    </row>
    <row r="2639" spans="1:16" x14ac:dyDescent="0.25">
      <c r="A2639" s="6">
        <f>'4.OVTA Sites-Transects'!B2645</f>
        <v>0</v>
      </c>
      <c r="B2639" s="6">
        <f>'4.OVTA Sites-Transects'!C2645</f>
        <v>0</v>
      </c>
      <c r="C2639" s="6">
        <f>'4.OVTA Sites-Transects'!D2645</f>
        <v>0</v>
      </c>
      <c r="D2639" s="1">
        <f>'4.OVTA Sites-Transects'!E2645</f>
        <v>0</v>
      </c>
      <c r="E2639" s="1">
        <f>'4.OVTA Sites-Transects'!G2645</f>
        <v>0</v>
      </c>
      <c r="F2639" s="1">
        <f>'4.OVTA Sites-Transects'!F2645</f>
        <v>0</v>
      </c>
      <c r="G2639" s="6">
        <f>'4.OVTA Sites-Transects'!H2645</f>
        <v>0</v>
      </c>
      <c r="H2639" s="6">
        <f>'4.OVTA Sites-Transects'!I2645</f>
        <v>0</v>
      </c>
      <c r="I2639" s="193" t="str">
        <f t="shared" si="328"/>
        <v>-</v>
      </c>
      <c r="J2639" s="27" t="str">
        <f t="shared" si="329"/>
        <v>-</v>
      </c>
      <c r="K2639" s="27" t="str">
        <f t="shared" si="330"/>
        <v>-</v>
      </c>
      <c r="L2639" s="27" t="str">
        <f t="shared" si="331"/>
        <v>-</v>
      </c>
      <c r="M2639" s="27" t="str">
        <f t="shared" si="332"/>
        <v>-</v>
      </c>
      <c r="N2639" s="28">
        <f t="shared" si="333"/>
        <v>0</v>
      </c>
      <c r="O2639" s="28">
        <f t="shared" si="335"/>
        <v>0</v>
      </c>
      <c r="P2639" s="1" t="str">
        <f t="shared" si="334"/>
        <v>no</v>
      </c>
    </row>
    <row r="2640" spans="1:16" x14ac:dyDescent="0.25">
      <c r="A2640" s="6">
        <f>'4.OVTA Sites-Transects'!B2646</f>
        <v>0</v>
      </c>
      <c r="B2640" s="6">
        <f>'4.OVTA Sites-Transects'!C2646</f>
        <v>0</v>
      </c>
      <c r="C2640" s="6">
        <f>'4.OVTA Sites-Transects'!D2646</f>
        <v>0</v>
      </c>
      <c r="D2640" s="1">
        <f>'4.OVTA Sites-Transects'!E2646</f>
        <v>0</v>
      </c>
      <c r="E2640" s="1">
        <f>'4.OVTA Sites-Transects'!G2646</f>
        <v>0</v>
      </c>
      <c r="F2640" s="1">
        <f>'4.OVTA Sites-Transects'!F2646</f>
        <v>0</v>
      </c>
      <c r="G2640" s="6">
        <f>'4.OVTA Sites-Transects'!H2646</f>
        <v>0</v>
      </c>
      <c r="H2640" s="6">
        <f>'4.OVTA Sites-Transects'!I2646</f>
        <v>0</v>
      </c>
      <c r="I2640" s="193" t="str">
        <f t="shared" si="328"/>
        <v>-</v>
      </c>
      <c r="J2640" s="27" t="str">
        <f t="shared" si="329"/>
        <v>-</v>
      </c>
      <c r="K2640" s="27" t="str">
        <f t="shared" si="330"/>
        <v>-</v>
      </c>
      <c r="L2640" s="27" t="str">
        <f t="shared" si="331"/>
        <v>-</v>
      </c>
      <c r="M2640" s="27" t="str">
        <f t="shared" si="332"/>
        <v>-</v>
      </c>
      <c r="N2640" s="28">
        <f t="shared" si="333"/>
        <v>0</v>
      </c>
      <c r="O2640" s="28">
        <f t="shared" si="335"/>
        <v>0</v>
      </c>
      <c r="P2640" s="1" t="str">
        <f t="shared" si="334"/>
        <v>no</v>
      </c>
    </row>
    <row r="2641" spans="1:16" x14ac:dyDescent="0.25">
      <c r="A2641" s="6">
        <f>'4.OVTA Sites-Transects'!B2647</f>
        <v>0</v>
      </c>
      <c r="B2641" s="6">
        <f>'4.OVTA Sites-Transects'!C2647</f>
        <v>0</v>
      </c>
      <c r="C2641" s="6">
        <f>'4.OVTA Sites-Transects'!D2647</f>
        <v>0</v>
      </c>
      <c r="D2641" s="1">
        <f>'4.OVTA Sites-Transects'!E2647</f>
        <v>0</v>
      </c>
      <c r="E2641" s="1">
        <f>'4.OVTA Sites-Transects'!G2647</f>
        <v>0</v>
      </c>
      <c r="F2641" s="1">
        <f>'4.OVTA Sites-Transects'!F2647</f>
        <v>0</v>
      </c>
      <c r="G2641" s="6">
        <f>'4.OVTA Sites-Transects'!H2647</f>
        <v>0</v>
      </c>
      <c r="H2641" s="6">
        <f>'4.OVTA Sites-Transects'!I2647</f>
        <v>0</v>
      </c>
      <c r="I2641" s="193" t="str">
        <f t="shared" si="328"/>
        <v>-</v>
      </c>
      <c r="J2641" s="27" t="str">
        <f t="shared" si="329"/>
        <v>-</v>
      </c>
      <c r="K2641" s="27" t="str">
        <f t="shared" si="330"/>
        <v>-</v>
      </c>
      <c r="L2641" s="27" t="str">
        <f t="shared" si="331"/>
        <v>-</v>
      </c>
      <c r="M2641" s="27" t="str">
        <f t="shared" si="332"/>
        <v>-</v>
      </c>
      <c r="N2641" s="28">
        <f t="shared" si="333"/>
        <v>0</v>
      </c>
      <c r="O2641" s="28">
        <f t="shared" si="335"/>
        <v>0</v>
      </c>
      <c r="P2641" s="1" t="str">
        <f t="shared" si="334"/>
        <v>no</v>
      </c>
    </row>
    <row r="2642" spans="1:16" x14ac:dyDescent="0.25">
      <c r="A2642" s="6">
        <f>'4.OVTA Sites-Transects'!B2648</f>
        <v>0</v>
      </c>
      <c r="B2642" s="6">
        <f>'4.OVTA Sites-Transects'!C2648</f>
        <v>0</v>
      </c>
      <c r="C2642" s="6">
        <f>'4.OVTA Sites-Transects'!D2648</f>
        <v>0</v>
      </c>
      <c r="D2642" s="1">
        <f>'4.OVTA Sites-Transects'!E2648</f>
        <v>0</v>
      </c>
      <c r="E2642" s="1">
        <f>'4.OVTA Sites-Transects'!G2648</f>
        <v>0</v>
      </c>
      <c r="F2642" s="1">
        <f>'4.OVTA Sites-Transects'!F2648</f>
        <v>0</v>
      </c>
      <c r="G2642" s="6">
        <f>'4.OVTA Sites-Transects'!H2648</f>
        <v>0</v>
      </c>
      <c r="H2642" s="6">
        <f>'4.OVTA Sites-Transects'!I2648</f>
        <v>0</v>
      </c>
      <c r="I2642" s="193" t="str">
        <f t="shared" si="328"/>
        <v>-</v>
      </c>
      <c r="J2642" s="27" t="str">
        <f t="shared" si="329"/>
        <v>-</v>
      </c>
      <c r="K2642" s="27" t="str">
        <f t="shared" si="330"/>
        <v>-</v>
      </c>
      <c r="L2642" s="27" t="str">
        <f t="shared" si="331"/>
        <v>-</v>
      </c>
      <c r="M2642" s="27" t="str">
        <f t="shared" si="332"/>
        <v>-</v>
      </c>
      <c r="N2642" s="28">
        <f t="shared" si="333"/>
        <v>0</v>
      </c>
      <c r="O2642" s="28">
        <f t="shared" si="335"/>
        <v>0</v>
      </c>
      <c r="P2642" s="1" t="str">
        <f t="shared" si="334"/>
        <v>no</v>
      </c>
    </row>
    <row r="2643" spans="1:16" x14ac:dyDescent="0.25">
      <c r="A2643" s="6">
        <f>'4.OVTA Sites-Transects'!B2649</f>
        <v>0</v>
      </c>
      <c r="B2643" s="6">
        <f>'4.OVTA Sites-Transects'!C2649</f>
        <v>0</v>
      </c>
      <c r="C2643" s="6">
        <f>'4.OVTA Sites-Transects'!D2649</f>
        <v>0</v>
      </c>
      <c r="D2643" s="1">
        <f>'4.OVTA Sites-Transects'!E2649</f>
        <v>0</v>
      </c>
      <c r="E2643" s="1">
        <f>'4.OVTA Sites-Transects'!G2649</f>
        <v>0</v>
      </c>
      <c r="F2643" s="1">
        <f>'4.OVTA Sites-Transects'!F2649</f>
        <v>0</v>
      </c>
      <c r="G2643" s="6">
        <f>'4.OVTA Sites-Transects'!H2649</f>
        <v>0</v>
      </c>
      <c r="H2643" s="6">
        <f>'4.OVTA Sites-Transects'!I2649</f>
        <v>0</v>
      </c>
      <c r="I2643" s="193" t="str">
        <f t="shared" si="328"/>
        <v>-</v>
      </c>
      <c r="J2643" s="27" t="str">
        <f t="shared" si="329"/>
        <v>-</v>
      </c>
      <c r="K2643" s="27" t="str">
        <f t="shared" si="330"/>
        <v>-</v>
      </c>
      <c r="L2643" s="27" t="str">
        <f t="shared" si="331"/>
        <v>-</v>
      </c>
      <c r="M2643" s="27" t="str">
        <f t="shared" si="332"/>
        <v>-</v>
      </c>
      <c r="N2643" s="28">
        <f t="shared" si="333"/>
        <v>0</v>
      </c>
      <c r="O2643" s="28">
        <f t="shared" si="335"/>
        <v>0</v>
      </c>
      <c r="P2643" s="1" t="str">
        <f t="shared" si="334"/>
        <v>no</v>
      </c>
    </row>
    <row r="2644" spans="1:16" x14ac:dyDescent="0.25">
      <c r="A2644" s="6">
        <f>'4.OVTA Sites-Transects'!B2650</f>
        <v>0</v>
      </c>
      <c r="B2644" s="6">
        <f>'4.OVTA Sites-Transects'!C2650</f>
        <v>0</v>
      </c>
      <c r="C2644" s="6">
        <f>'4.OVTA Sites-Transects'!D2650</f>
        <v>0</v>
      </c>
      <c r="D2644" s="1">
        <f>'4.OVTA Sites-Transects'!E2650</f>
        <v>0</v>
      </c>
      <c r="E2644" s="1">
        <f>'4.OVTA Sites-Transects'!G2650</f>
        <v>0</v>
      </c>
      <c r="F2644" s="1">
        <f>'4.OVTA Sites-Transects'!F2650</f>
        <v>0</v>
      </c>
      <c r="G2644" s="6">
        <f>'4.OVTA Sites-Transects'!H2650</f>
        <v>0</v>
      </c>
      <c r="H2644" s="6">
        <f>'4.OVTA Sites-Transects'!I2650</f>
        <v>0</v>
      </c>
      <c r="I2644" s="193" t="str">
        <f t="shared" si="328"/>
        <v>-</v>
      </c>
      <c r="J2644" s="27" t="str">
        <f t="shared" si="329"/>
        <v>-</v>
      </c>
      <c r="K2644" s="27" t="str">
        <f t="shared" si="330"/>
        <v>-</v>
      </c>
      <c r="L2644" s="27" t="str">
        <f t="shared" si="331"/>
        <v>-</v>
      </c>
      <c r="M2644" s="27" t="str">
        <f t="shared" si="332"/>
        <v>-</v>
      </c>
      <c r="N2644" s="28">
        <f t="shared" si="333"/>
        <v>0</v>
      </c>
      <c r="O2644" s="28">
        <f t="shared" si="335"/>
        <v>0</v>
      </c>
      <c r="P2644" s="1" t="str">
        <f t="shared" si="334"/>
        <v>no</v>
      </c>
    </row>
    <row r="2645" spans="1:16" x14ac:dyDescent="0.25">
      <c r="A2645" s="6">
        <f>'4.OVTA Sites-Transects'!B2651</f>
        <v>0</v>
      </c>
      <c r="B2645" s="6">
        <f>'4.OVTA Sites-Transects'!C2651</f>
        <v>0</v>
      </c>
      <c r="C2645" s="6">
        <f>'4.OVTA Sites-Transects'!D2651</f>
        <v>0</v>
      </c>
      <c r="D2645" s="1">
        <f>'4.OVTA Sites-Transects'!E2651</f>
        <v>0</v>
      </c>
      <c r="E2645" s="1">
        <f>'4.OVTA Sites-Transects'!G2651</f>
        <v>0</v>
      </c>
      <c r="F2645" s="1">
        <f>'4.OVTA Sites-Transects'!F2651</f>
        <v>0</v>
      </c>
      <c r="G2645" s="6">
        <f>'4.OVTA Sites-Transects'!H2651</f>
        <v>0</v>
      </c>
      <c r="H2645" s="6">
        <f>'4.OVTA Sites-Transects'!I2651</f>
        <v>0</v>
      </c>
      <c r="I2645" s="193" t="str">
        <f t="shared" si="328"/>
        <v>-</v>
      </c>
      <c r="J2645" s="27" t="str">
        <f t="shared" si="329"/>
        <v>-</v>
      </c>
      <c r="K2645" s="27" t="str">
        <f t="shared" si="330"/>
        <v>-</v>
      </c>
      <c r="L2645" s="27" t="str">
        <f t="shared" si="331"/>
        <v>-</v>
      </c>
      <c r="M2645" s="27" t="str">
        <f t="shared" si="332"/>
        <v>-</v>
      </c>
      <c r="N2645" s="28">
        <f t="shared" si="333"/>
        <v>0</v>
      </c>
      <c r="O2645" s="28">
        <f t="shared" si="335"/>
        <v>0</v>
      </c>
      <c r="P2645" s="1" t="str">
        <f t="shared" si="334"/>
        <v>no</v>
      </c>
    </row>
    <row r="2646" spans="1:16" x14ac:dyDescent="0.25">
      <c r="A2646" s="6">
        <f>'4.OVTA Sites-Transects'!B2652</f>
        <v>0</v>
      </c>
      <c r="B2646" s="6">
        <f>'4.OVTA Sites-Transects'!C2652</f>
        <v>0</v>
      </c>
      <c r="C2646" s="6">
        <f>'4.OVTA Sites-Transects'!D2652</f>
        <v>0</v>
      </c>
      <c r="D2646" s="1">
        <f>'4.OVTA Sites-Transects'!E2652</f>
        <v>0</v>
      </c>
      <c r="E2646" s="1">
        <f>'4.OVTA Sites-Transects'!G2652</f>
        <v>0</v>
      </c>
      <c r="F2646" s="1">
        <f>'4.OVTA Sites-Transects'!F2652</f>
        <v>0</v>
      </c>
      <c r="G2646" s="6">
        <f>'4.OVTA Sites-Transects'!H2652</f>
        <v>0</v>
      </c>
      <c r="H2646" s="6">
        <f>'4.OVTA Sites-Transects'!I2652</f>
        <v>0</v>
      </c>
      <c r="I2646" s="193" t="str">
        <f t="shared" si="328"/>
        <v>-</v>
      </c>
      <c r="J2646" s="27" t="str">
        <f t="shared" si="329"/>
        <v>-</v>
      </c>
      <c r="K2646" s="27" t="str">
        <f t="shared" si="330"/>
        <v>-</v>
      </c>
      <c r="L2646" s="27" t="str">
        <f t="shared" si="331"/>
        <v>-</v>
      </c>
      <c r="M2646" s="27" t="str">
        <f t="shared" si="332"/>
        <v>-</v>
      </c>
      <c r="N2646" s="28">
        <f t="shared" si="333"/>
        <v>0</v>
      </c>
      <c r="O2646" s="28">
        <f t="shared" si="335"/>
        <v>0</v>
      </c>
      <c r="P2646" s="1" t="str">
        <f t="shared" si="334"/>
        <v>no</v>
      </c>
    </row>
    <row r="2647" spans="1:16" x14ac:dyDescent="0.25">
      <c r="A2647" s="6">
        <f>'4.OVTA Sites-Transects'!B2653</f>
        <v>0</v>
      </c>
      <c r="B2647" s="6">
        <f>'4.OVTA Sites-Transects'!C2653</f>
        <v>0</v>
      </c>
      <c r="C2647" s="6">
        <f>'4.OVTA Sites-Transects'!D2653</f>
        <v>0</v>
      </c>
      <c r="D2647" s="1">
        <f>'4.OVTA Sites-Transects'!E2653</f>
        <v>0</v>
      </c>
      <c r="E2647" s="1">
        <f>'4.OVTA Sites-Transects'!G2653</f>
        <v>0</v>
      </c>
      <c r="F2647" s="1">
        <f>'4.OVTA Sites-Transects'!F2653</f>
        <v>0</v>
      </c>
      <c r="G2647" s="6">
        <f>'4.OVTA Sites-Transects'!H2653</f>
        <v>0</v>
      </c>
      <c r="H2647" s="6">
        <f>'4.OVTA Sites-Transects'!I2653</f>
        <v>0</v>
      </c>
      <c r="I2647" s="193" t="str">
        <f t="shared" si="328"/>
        <v>-</v>
      </c>
      <c r="J2647" s="27" t="str">
        <f t="shared" si="329"/>
        <v>-</v>
      </c>
      <c r="K2647" s="27" t="str">
        <f t="shared" si="330"/>
        <v>-</v>
      </c>
      <c r="L2647" s="27" t="str">
        <f t="shared" si="331"/>
        <v>-</v>
      </c>
      <c r="M2647" s="27" t="str">
        <f t="shared" si="332"/>
        <v>-</v>
      </c>
      <c r="N2647" s="28">
        <f t="shared" si="333"/>
        <v>0</v>
      </c>
      <c r="O2647" s="28">
        <f t="shared" si="335"/>
        <v>0</v>
      </c>
      <c r="P2647" s="1" t="str">
        <f t="shared" si="334"/>
        <v>no</v>
      </c>
    </row>
    <row r="2648" spans="1:16" x14ac:dyDescent="0.25">
      <c r="A2648" s="6">
        <f>'4.OVTA Sites-Transects'!B2654</f>
        <v>0</v>
      </c>
      <c r="B2648" s="6">
        <f>'4.OVTA Sites-Transects'!C2654</f>
        <v>0</v>
      </c>
      <c r="C2648" s="6">
        <f>'4.OVTA Sites-Transects'!D2654</f>
        <v>0</v>
      </c>
      <c r="D2648" s="1">
        <f>'4.OVTA Sites-Transects'!E2654</f>
        <v>0</v>
      </c>
      <c r="E2648" s="1">
        <f>'4.OVTA Sites-Transects'!G2654</f>
        <v>0</v>
      </c>
      <c r="F2648" s="1">
        <f>'4.OVTA Sites-Transects'!F2654</f>
        <v>0</v>
      </c>
      <c r="G2648" s="6">
        <f>'4.OVTA Sites-Transects'!H2654</f>
        <v>0</v>
      </c>
      <c r="H2648" s="6">
        <f>'4.OVTA Sites-Transects'!I2654</f>
        <v>0</v>
      </c>
      <c r="I2648" s="193" t="str">
        <f t="shared" si="328"/>
        <v>-</v>
      </c>
      <c r="J2648" s="27" t="str">
        <f t="shared" si="329"/>
        <v>-</v>
      </c>
      <c r="K2648" s="27" t="str">
        <f t="shared" si="330"/>
        <v>-</v>
      </c>
      <c r="L2648" s="27" t="str">
        <f t="shared" si="331"/>
        <v>-</v>
      </c>
      <c r="M2648" s="27" t="str">
        <f t="shared" si="332"/>
        <v>-</v>
      </c>
      <c r="N2648" s="28">
        <f t="shared" si="333"/>
        <v>0</v>
      </c>
      <c r="O2648" s="28">
        <f t="shared" si="335"/>
        <v>0</v>
      </c>
      <c r="P2648" s="1" t="str">
        <f t="shared" si="334"/>
        <v>no</v>
      </c>
    </row>
    <row r="2649" spans="1:16" x14ac:dyDescent="0.25">
      <c r="A2649" s="6">
        <f>'4.OVTA Sites-Transects'!B2655</f>
        <v>0</v>
      </c>
      <c r="B2649" s="6">
        <f>'4.OVTA Sites-Transects'!C2655</f>
        <v>0</v>
      </c>
      <c r="C2649" s="6">
        <f>'4.OVTA Sites-Transects'!D2655</f>
        <v>0</v>
      </c>
      <c r="D2649" s="1">
        <f>'4.OVTA Sites-Transects'!E2655</f>
        <v>0</v>
      </c>
      <c r="E2649" s="1">
        <f>'4.OVTA Sites-Transects'!G2655</f>
        <v>0</v>
      </c>
      <c r="F2649" s="1">
        <f>'4.OVTA Sites-Transects'!F2655</f>
        <v>0</v>
      </c>
      <c r="G2649" s="6">
        <f>'4.OVTA Sites-Transects'!H2655</f>
        <v>0</v>
      </c>
      <c r="H2649" s="6">
        <f>'4.OVTA Sites-Transects'!I2655</f>
        <v>0</v>
      </c>
      <c r="I2649" s="193" t="str">
        <f t="shared" si="328"/>
        <v>-</v>
      </c>
      <c r="J2649" s="27" t="str">
        <f t="shared" si="329"/>
        <v>-</v>
      </c>
      <c r="K2649" s="27" t="str">
        <f t="shared" si="330"/>
        <v>-</v>
      </c>
      <c r="L2649" s="27" t="str">
        <f t="shared" si="331"/>
        <v>-</v>
      </c>
      <c r="M2649" s="27" t="str">
        <f t="shared" si="332"/>
        <v>-</v>
      </c>
      <c r="N2649" s="28">
        <f t="shared" si="333"/>
        <v>0</v>
      </c>
      <c r="O2649" s="28">
        <f t="shared" si="335"/>
        <v>0</v>
      </c>
      <c r="P2649" s="1" t="str">
        <f t="shared" si="334"/>
        <v>no</v>
      </c>
    </row>
    <row r="2650" spans="1:16" x14ac:dyDescent="0.25">
      <c r="A2650" s="6">
        <f>'4.OVTA Sites-Transects'!B2656</f>
        <v>0</v>
      </c>
      <c r="B2650" s="6">
        <f>'4.OVTA Sites-Transects'!C2656</f>
        <v>0</v>
      </c>
      <c r="C2650" s="6">
        <f>'4.OVTA Sites-Transects'!D2656</f>
        <v>0</v>
      </c>
      <c r="D2650" s="1">
        <f>'4.OVTA Sites-Transects'!E2656</f>
        <v>0</v>
      </c>
      <c r="E2650" s="1">
        <f>'4.OVTA Sites-Transects'!G2656</f>
        <v>0</v>
      </c>
      <c r="F2650" s="1">
        <f>'4.OVTA Sites-Transects'!F2656</f>
        <v>0</v>
      </c>
      <c r="G2650" s="6">
        <f>'4.OVTA Sites-Transects'!H2656</f>
        <v>0</v>
      </c>
      <c r="H2650" s="6">
        <f>'4.OVTA Sites-Transects'!I2656</f>
        <v>0</v>
      </c>
      <c r="I2650" s="193" t="str">
        <f t="shared" si="328"/>
        <v>-</v>
      </c>
      <c r="J2650" s="27" t="str">
        <f t="shared" si="329"/>
        <v>-</v>
      </c>
      <c r="K2650" s="27" t="str">
        <f t="shared" si="330"/>
        <v>-</v>
      </c>
      <c r="L2650" s="27" t="str">
        <f t="shared" si="331"/>
        <v>-</v>
      </c>
      <c r="M2650" s="27" t="str">
        <f t="shared" si="332"/>
        <v>-</v>
      </c>
      <c r="N2650" s="28">
        <f t="shared" si="333"/>
        <v>0</v>
      </c>
      <c r="O2650" s="28">
        <f t="shared" si="335"/>
        <v>0</v>
      </c>
      <c r="P2650" s="1" t="str">
        <f t="shared" si="334"/>
        <v>no</v>
      </c>
    </row>
    <row r="2651" spans="1:16" x14ac:dyDescent="0.25">
      <c r="A2651" s="6">
        <f>'4.OVTA Sites-Transects'!B2657</f>
        <v>0</v>
      </c>
      <c r="B2651" s="6">
        <f>'4.OVTA Sites-Transects'!C2657</f>
        <v>0</v>
      </c>
      <c r="C2651" s="6">
        <f>'4.OVTA Sites-Transects'!D2657</f>
        <v>0</v>
      </c>
      <c r="D2651" s="1">
        <f>'4.OVTA Sites-Transects'!E2657</f>
        <v>0</v>
      </c>
      <c r="E2651" s="1">
        <f>'4.OVTA Sites-Transects'!G2657</f>
        <v>0</v>
      </c>
      <c r="F2651" s="1">
        <f>'4.OVTA Sites-Transects'!F2657</f>
        <v>0</v>
      </c>
      <c r="G2651" s="6">
        <f>'4.OVTA Sites-Transects'!H2657</f>
        <v>0</v>
      </c>
      <c r="H2651" s="6">
        <f>'4.OVTA Sites-Transects'!I2657</f>
        <v>0</v>
      </c>
      <c r="I2651" s="193" t="str">
        <f t="shared" si="328"/>
        <v>-</v>
      </c>
      <c r="J2651" s="27" t="str">
        <f t="shared" si="329"/>
        <v>-</v>
      </c>
      <c r="K2651" s="27" t="str">
        <f t="shared" si="330"/>
        <v>-</v>
      </c>
      <c r="L2651" s="27" t="str">
        <f t="shared" si="331"/>
        <v>-</v>
      </c>
      <c r="M2651" s="27" t="str">
        <f t="shared" si="332"/>
        <v>-</v>
      </c>
      <c r="N2651" s="28">
        <f t="shared" si="333"/>
        <v>0</v>
      </c>
      <c r="O2651" s="28">
        <f t="shared" si="335"/>
        <v>0</v>
      </c>
      <c r="P2651" s="1" t="str">
        <f t="shared" si="334"/>
        <v>no</v>
      </c>
    </row>
    <row r="2652" spans="1:16" x14ac:dyDescent="0.25">
      <c r="A2652" s="6">
        <f>'4.OVTA Sites-Transects'!B2658</f>
        <v>0</v>
      </c>
      <c r="B2652" s="6">
        <f>'4.OVTA Sites-Transects'!C2658</f>
        <v>0</v>
      </c>
      <c r="C2652" s="6">
        <f>'4.OVTA Sites-Transects'!D2658</f>
        <v>0</v>
      </c>
      <c r="D2652" s="1">
        <f>'4.OVTA Sites-Transects'!E2658</f>
        <v>0</v>
      </c>
      <c r="E2652" s="1">
        <f>'4.OVTA Sites-Transects'!G2658</f>
        <v>0</v>
      </c>
      <c r="F2652" s="1">
        <f>'4.OVTA Sites-Transects'!F2658</f>
        <v>0</v>
      </c>
      <c r="G2652" s="6">
        <f>'4.OVTA Sites-Transects'!H2658</f>
        <v>0</v>
      </c>
      <c r="H2652" s="6">
        <f>'4.OVTA Sites-Transects'!I2658</f>
        <v>0</v>
      </c>
      <c r="I2652" s="193" t="str">
        <f t="shared" si="328"/>
        <v>-</v>
      </c>
      <c r="J2652" s="27" t="str">
        <f t="shared" si="329"/>
        <v>-</v>
      </c>
      <c r="K2652" s="27" t="str">
        <f t="shared" si="330"/>
        <v>-</v>
      </c>
      <c r="L2652" s="27" t="str">
        <f t="shared" si="331"/>
        <v>-</v>
      </c>
      <c r="M2652" s="27" t="str">
        <f t="shared" si="332"/>
        <v>-</v>
      </c>
      <c r="N2652" s="28">
        <f t="shared" si="333"/>
        <v>0</v>
      </c>
      <c r="O2652" s="28">
        <f t="shared" si="335"/>
        <v>0</v>
      </c>
      <c r="P2652" s="1" t="str">
        <f t="shared" si="334"/>
        <v>no</v>
      </c>
    </row>
    <row r="2653" spans="1:16" x14ac:dyDescent="0.25">
      <c r="A2653" s="6">
        <f>'4.OVTA Sites-Transects'!B2659</f>
        <v>0</v>
      </c>
      <c r="B2653" s="6">
        <f>'4.OVTA Sites-Transects'!C2659</f>
        <v>0</v>
      </c>
      <c r="C2653" s="6">
        <f>'4.OVTA Sites-Transects'!D2659</f>
        <v>0</v>
      </c>
      <c r="D2653" s="1">
        <f>'4.OVTA Sites-Transects'!E2659</f>
        <v>0</v>
      </c>
      <c r="E2653" s="1">
        <f>'4.OVTA Sites-Transects'!G2659</f>
        <v>0</v>
      </c>
      <c r="F2653" s="1">
        <f>'4.OVTA Sites-Transects'!F2659</f>
        <v>0</v>
      </c>
      <c r="G2653" s="6">
        <f>'4.OVTA Sites-Transects'!H2659</f>
        <v>0</v>
      </c>
      <c r="H2653" s="6">
        <f>'4.OVTA Sites-Transects'!I2659</f>
        <v>0</v>
      </c>
      <c r="I2653" s="193" t="str">
        <f t="shared" si="328"/>
        <v>-</v>
      </c>
      <c r="J2653" s="27" t="str">
        <f t="shared" si="329"/>
        <v>-</v>
      </c>
      <c r="K2653" s="27" t="str">
        <f t="shared" si="330"/>
        <v>-</v>
      </c>
      <c r="L2653" s="27" t="str">
        <f t="shared" si="331"/>
        <v>-</v>
      </c>
      <c r="M2653" s="27" t="str">
        <f t="shared" si="332"/>
        <v>-</v>
      </c>
      <c r="N2653" s="28">
        <f t="shared" si="333"/>
        <v>0</v>
      </c>
      <c r="O2653" s="28">
        <f t="shared" si="335"/>
        <v>0</v>
      </c>
      <c r="P2653" s="1" t="str">
        <f t="shared" si="334"/>
        <v>no</v>
      </c>
    </row>
    <row r="2654" spans="1:16" x14ac:dyDescent="0.25">
      <c r="A2654" s="6">
        <f>'4.OVTA Sites-Transects'!B2660</f>
        <v>0</v>
      </c>
      <c r="B2654" s="6">
        <f>'4.OVTA Sites-Transects'!C2660</f>
        <v>0</v>
      </c>
      <c r="C2654" s="6">
        <f>'4.OVTA Sites-Transects'!D2660</f>
        <v>0</v>
      </c>
      <c r="D2654" s="1">
        <f>'4.OVTA Sites-Transects'!E2660</f>
        <v>0</v>
      </c>
      <c r="E2654" s="1">
        <f>'4.OVTA Sites-Transects'!G2660</f>
        <v>0</v>
      </c>
      <c r="F2654" s="1">
        <f>'4.OVTA Sites-Transects'!F2660</f>
        <v>0</v>
      </c>
      <c r="G2654" s="6">
        <f>'4.OVTA Sites-Transects'!H2660</f>
        <v>0</v>
      </c>
      <c r="H2654" s="6">
        <f>'4.OVTA Sites-Transects'!I2660</f>
        <v>0</v>
      </c>
      <c r="I2654" s="193" t="str">
        <f t="shared" si="328"/>
        <v>-</v>
      </c>
      <c r="J2654" s="27" t="str">
        <f t="shared" si="329"/>
        <v>-</v>
      </c>
      <c r="K2654" s="27" t="str">
        <f t="shared" si="330"/>
        <v>-</v>
      </c>
      <c r="L2654" s="27" t="str">
        <f t="shared" si="331"/>
        <v>-</v>
      </c>
      <c r="M2654" s="27" t="str">
        <f t="shared" si="332"/>
        <v>-</v>
      </c>
      <c r="N2654" s="28">
        <f t="shared" si="333"/>
        <v>0</v>
      </c>
      <c r="O2654" s="28">
        <f t="shared" si="335"/>
        <v>0</v>
      </c>
      <c r="P2654" s="1" t="str">
        <f t="shared" si="334"/>
        <v>no</v>
      </c>
    </row>
    <row r="2655" spans="1:16" x14ac:dyDescent="0.25">
      <c r="A2655" s="6">
        <f>'4.OVTA Sites-Transects'!B2661</f>
        <v>0</v>
      </c>
      <c r="B2655" s="6">
        <f>'4.OVTA Sites-Transects'!C2661</f>
        <v>0</v>
      </c>
      <c r="C2655" s="6">
        <f>'4.OVTA Sites-Transects'!D2661</f>
        <v>0</v>
      </c>
      <c r="D2655" s="1">
        <f>'4.OVTA Sites-Transects'!E2661</f>
        <v>0</v>
      </c>
      <c r="E2655" s="1">
        <f>'4.OVTA Sites-Transects'!G2661</f>
        <v>0</v>
      </c>
      <c r="F2655" s="1">
        <f>'4.OVTA Sites-Transects'!F2661</f>
        <v>0</v>
      </c>
      <c r="G2655" s="6">
        <f>'4.OVTA Sites-Transects'!H2661</f>
        <v>0</v>
      </c>
      <c r="H2655" s="6">
        <f>'4.OVTA Sites-Transects'!I2661</f>
        <v>0</v>
      </c>
      <c r="I2655" s="193" t="str">
        <f t="shared" si="328"/>
        <v>-</v>
      </c>
      <c r="J2655" s="27" t="str">
        <f t="shared" si="329"/>
        <v>-</v>
      </c>
      <c r="K2655" s="27" t="str">
        <f t="shared" si="330"/>
        <v>-</v>
      </c>
      <c r="L2655" s="27" t="str">
        <f t="shared" si="331"/>
        <v>-</v>
      </c>
      <c r="M2655" s="27" t="str">
        <f t="shared" si="332"/>
        <v>-</v>
      </c>
      <c r="N2655" s="28">
        <f t="shared" si="333"/>
        <v>0</v>
      </c>
      <c r="O2655" s="28">
        <f t="shared" si="335"/>
        <v>0</v>
      </c>
      <c r="P2655" s="1" t="str">
        <f t="shared" si="334"/>
        <v>no</v>
      </c>
    </row>
    <row r="2656" spans="1:16" x14ac:dyDescent="0.25">
      <c r="A2656" s="6">
        <f>'4.OVTA Sites-Transects'!B2662</f>
        <v>0</v>
      </c>
      <c r="B2656" s="6">
        <f>'4.OVTA Sites-Transects'!C2662</f>
        <v>0</v>
      </c>
      <c r="C2656" s="6">
        <f>'4.OVTA Sites-Transects'!D2662</f>
        <v>0</v>
      </c>
      <c r="D2656" s="1">
        <f>'4.OVTA Sites-Transects'!E2662</f>
        <v>0</v>
      </c>
      <c r="E2656" s="1">
        <f>'4.OVTA Sites-Transects'!G2662</f>
        <v>0</v>
      </c>
      <c r="F2656" s="1">
        <f>'4.OVTA Sites-Transects'!F2662</f>
        <v>0</v>
      </c>
      <c r="G2656" s="6">
        <f>'4.OVTA Sites-Transects'!H2662</f>
        <v>0</v>
      </c>
      <c r="H2656" s="6">
        <f>'4.OVTA Sites-Transects'!I2662</f>
        <v>0</v>
      </c>
      <c r="I2656" s="193" t="str">
        <f t="shared" si="328"/>
        <v>-</v>
      </c>
      <c r="J2656" s="27" t="str">
        <f t="shared" si="329"/>
        <v>-</v>
      </c>
      <c r="K2656" s="27" t="str">
        <f t="shared" si="330"/>
        <v>-</v>
      </c>
      <c r="L2656" s="27" t="str">
        <f t="shared" si="331"/>
        <v>-</v>
      </c>
      <c r="M2656" s="27" t="str">
        <f t="shared" si="332"/>
        <v>-</v>
      </c>
      <c r="N2656" s="28">
        <f t="shared" si="333"/>
        <v>0</v>
      </c>
      <c r="O2656" s="28">
        <f t="shared" si="335"/>
        <v>0</v>
      </c>
      <c r="P2656" s="1" t="str">
        <f t="shared" si="334"/>
        <v>no</v>
      </c>
    </row>
    <row r="2657" spans="1:16" x14ac:dyDescent="0.25">
      <c r="A2657" s="6">
        <f>'4.OVTA Sites-Transects'!B2663</f>
        <v>0</v>
      </c>
      <c r="B2657" s="6">
        <f>'4.OVTA Sites-Transects'!C2663</f>
        <v>0</v>
      </c>
      <c r="C2657" s="6">
        <f>'4.OVTA Sites-Transects'!D2663</f>
        <v>0</v>
      </c>
      <c r="D2657" s="1">
        <f>'4.OVTA Sites-Transects'!E2663</f>
        <v>0</v>
      </c>
      <c r="E2657" s="1">
        <f>'4.OVTA Sites-Transects'!G2663</f>
        <v>0</v>
      </c>
      <c r="F2657" s="1">
        <f>'4.OVTA Sites-Transects'!F2663</f>
        <v>0</v>
      </c>
      <c r="G2657" s="6">
        <f>'4.OVTA Sites-Transects'!H2663</f>
        <v>0</v>
      </c>
      <c r="H2657" s="6">
        <f>'4.OVTA Sites-Transects'!I2663</f>
        <v>0</v>
      </c>
      <c r="I2657" s="193" t="str">
        <f t="shared" si="328"/>
        <v>-</v>
      </c>
      <c r="J2657" s="27" t="str">
        <f t="shared" si="329"/>
        <v>-</v>
      </c>
      <c r="K2657" s="27" t="str">
        <f t="shared" si="330"/>
        <v>-</v>
      </c>
      <c r="L2657" s="27" t="str">
        <f t="shared" si="331"/>
        <v>-</v>
      </c>
      <c r="M2657" s="27" t="str">
        <f t="shared" si="332"/>
        <v>-</v>
      </c>
      <c r="N2657" s="28">
        <f t="shared" si="333"/>
        <v>0</v>
      </c>
      <c r="O2657" s="28">
        <f t="shared" si="335"/>
        <v>0</v>
      </c>
      <c r="P2657" s="1" t="str">
        <f t="shared" si="334"/>
        <v>no</v>
      </c>
    </row>
    <row r="2658" spans="1:16" x14ac:dyDescent="0.25">
      <c r="A2658" s="6">
        <f>'4.OVTA Sites-Transects'!B2664</f>
        <v>0</v>
      </c>
      <c r="B2658" s="6">
        <f>'4.OVTA Sites-Transects'!C2664</f>
        <v>0</v>
      </c>
      <c r="C2658" s="6">
        <f>'4.OVTA Sites-Transects'!D2664</f>
        <v>0</v>
      </c>
      <c r="D2658" s="1">
        <f>'4.OVTA Sites-Transects'!E2664</f>
        <v>0</v>
      </c>
      <c r="E2658" s="1">
        <f>'4.OVTA Sites-Transects'!G2664</f>
        <v>0</v>
      </c>
      <c r="F2658" s="1">
        <f>'4.OVTA Sites-Transects'!F2664</f>
        <v>0</v>
      </c>
      <c r="G2658" s="6">
        <f>'4.OVTA Sites-Transects'!H2664</f>
        <v>0</v>
      </c>
      <c r="H2658" s="6">
        <f>'4.OVTA Sites-Transects'!I2664</f>
        <v>0</v>
      </c>
      <c r="I2658" s="193" t="str">
        <f t="shared" si="328"/>
        <v>-</v>
      </c>
      <c r="J2658" s="27" t="str">
        <f t="shared" si="329"/>
        <v>-</v>
      </c>
      <c r="K2658" s="27" t="str">
        <f t="shared" si="330"/>
        <v>-</v>
      </c>
      <c r="L2658" s="27" t="str">
        <f t="shared" si="331"/>
        <v>-</v>
      </c>
      <c r="M2658" s="27" t="str">
        <f t="shared" si="332"/>
        <v>-</v>
      </c>
      <c r="N2658" s="28">
        <f t="shared" si="333"/>
        <v>0</v>
      </c>
      <c r="O2658" s="28">
        <f t="shared" si="335"/>
        <v>0</v>
      </c>
      <c r="P2658" s="1" t="str">
        <f t="shared" si="334"/>
        <v>no</v>
      </c>
    </row>
    <row r="2659" spans="1:16" x14ac:dyDescent="0.25">
      <c r="A2659" s="6">
        <f>'4.OVTA Sites-Transects'!B2665</f>
        <v>0</v>
      </c>
      <c r="B2659" s="6">
        <f>'4.OVTA Sites-Transects'!C2665</f>
        <v>0</v>
      </c>
      <c r="C2659" s="6">
        <f>'4.OVTA Sites-Transects'!D2665</f>
        <v>0</v>
      </c>
      <c r="D2659" s="1">
        <f>'4.OVTA Sites-Transects'!E2665</f>
        <v>0</v>
      </c>
      <c r="E2659" s="1">
        <f>'4.OVTA Sites-Transects'!G2665</f>
        <v>0</v>
      </c>
      <c r="F2659" s="1">
        <f>'4.OVTA Sites-Transects'!F2665</f>
        <v>0</v>
      </c>
      <c r="G2659" s="6">
        <f>'4.OVTA Sites-Transects'!H2665</f>
        <v>0</v>
      </c>
      <c r="H2659" s="6">
        <f>'4.OVTA Sites-Transects'!I2665</f>
        <v>0</v>
      </c>
      <c r="I2659" s="193" t="str">
        <f t="shared" si="328"/>
        <v>-</v>
      </c>
      <c r="J2659" s="27" t="str">
        <f t="shared" si="329"/>
        <v>-</v>
      </c>
      <c r="K2659" s="27" t="str">
        <f t="shared" si="330"/>
        <v>-</v>
      </c>
      <c r="L2659" s="27" t="str">
        <f t="shared" si="331"/>
        <v>-</v>
      </c>
      <c r="M2659" s="27" t="str">
        <f t="shared" si="332"/>
        <v>-</v>
      </c>
      <c r="N2659" s="28">
        <f t="shared" si="333"/>
        <v>0</v>
      </c>
      <c r="O2659" s="28">
        <f t="shared" si="335"/>
        <v>0</v>
      </c>
      <c r="P2659" s="1" t="str">
        <f t="shared" si="334"/>
        <v>no</v>
      </c>
    </row>
    <row r="2660" spans="1:16" x14ac:dyDescent="0.25">
      <c r="A2660" s="6">
        <f>'4.OVTA Sites-Transects'!B2666</f>
        <v>0</v>
      </c>
      <c r="B2660" s="6">
        <f>'4.OVTA Sites-Transects'!C2666</f>
        <v>0</v>
      </c>
      <c r="C2660" s="6">
        <f>'4.OVTA Sites-Transects'!D2666</f>
        <v>0</v>
      </c>
      <c r="D2660" s="1">
        <f>'4.OVTA Sites-Transects'!E2666</f>
        <v>0</v>
      </c>
      <c r="E2660" s="1">
        <f>'4.OVTA Sites-Transects'!G2666</f>
        <v>0</v>
      </c>
      <c r="F2660" s="1">
        <f>'4.OVTA Sites-Transects'!F2666</f>
        <v>0</v>
      </c>
      <c r="G2660" s="6">
        <f>'4.OVTA Sites-Transects'!H2666</f>
        <v>0</v>
      </c>
      <c r="H2660" s="6">
        <f>'4.OVTA Sites-Transects'!I2666</f>
        <v>0</v>
      </c>
      <c r="I2660" s="193" t="str">
        <f t="shared" si="328"/>
        <v>-</v>
      </c>
      <c r="J2660" s="27" t="str">
        <f t="shared" si="329"/>
        <v>-</v>
      </c>
      <c r="K2660" s="27" t="str">
        <f t="shared" si="330"/>
        <v>-</v>
      </c>
      <c r="L2660" s="27" t="str">
        <f t="shared" si="331"/>
        <v>-</v>
      </c>
      <c r="M2660" s="27" t="str">
        <f t="shared" si="332"/>
        <v>-</v>
      </c>
      <c r="N2660" s="28">
        <f t="shared" si="333"/>
        <v>0</v>
      </c>
      <c r="O2660" s="28">
        <f t="shared" si="335"/>
        <v>0</v>
      </c>
      <c r="P2660" s="1" t="str">
        <f t="shared" si="334"/>
        <v>no</v>
      </c>
    </row>
    <row r="2661" spans="1:16" x14ac:dyDescent="0.25">
      <c r="A2661" s="6">
        <f>'4.OVTA Sites-Transects'!B2667</f>
        <v>0</v>
      </c>
      <c r="B2661" s="6">
        <f>'4.OVTA Sites-Transects'!C2667</f>
        <v>0</v>
      </c>
      <c r="C2661" s="6">
        <f>'4.OVTA Sites-Transects'!D2667</f>
        <v>0</v>
      </c>
      <c r="D2661" s="1">
        <f>'4.OVTA Sites-Transects'!E2667</f>
        <v>0</v>
      </c>
      <c r="E2661" s="1">
        <f>'4.OVTA Sites-Transects'!G2667</f>
        <v>0</v>
      </c>
      <c r="F2661" s="1">
        <f>'4.OVTA Sites-Transects'!F2667</f>
        <v>0</v>
      </c>
      <c r="G2661" s="6">
        <f>'4.OVTA Sites-Transects'!H2667</f>
        <v>0</v>
      </c>
      <c r="H2661" s="6">
        <f>'4.OVTA Sites-Transects'!I2667</f>
        <v>0</v>
      </c>
      <c r="I2661" s="193" t="str">
        <f t="shared" si="328"/>
        <v>-</v>
      </c>
      <c r="J2661" s="27" t="str">
        <f t="shared" si="329"/>
        <v>-</v>
      </c>
      <c r="K2661" s="27" t="str">
        <f t="shared" si="330"/>
        <v>-</v>
      </c>
      <c r="L2661" s="27" t="str">
        <f t="shared" si="331"/>
        <v>-</v>
      </c>
      <c r="M2661" s="27" t="str">
        <f t="shared" si="332"/>
        <v>-</v>
      </c>
      <c r="N2661" s="28">
        <f t="shared" si="333"/>
        <v>0</v>
      </c>
      <c r="O2661" s="28">
        <f t="shared" si="335"/>
        <v>0</v>
      </c>
      <c r="P2661" s="1" t="str">
        <f t="shared" si="334"/>
        <v>no</v>
      </c>
    </row>
    <row r="2662" spans="1:16" x14ac:dyDescent="0.25">
      <c r="A2662" s="6">
        <f>'4.OVTA Sites-Transects'!B2668</f>
        <v>0</v>
      </c>
      <c r="B2662" s="6">
        <f>'4.OVTA Sites-Transects'!C2668</f>
        <v>0</v>
      </c>
      <c r="C2662" s="6">
        <f>'4.OVTA Sites-Transects'!D2668</f>
        <v>0</v>
      </c>
      <c r="D2662" s="1">
        <f>'4.OVTA Sites-Transects'!E2668</f>
        <v>0</v>
      </c>
      <c r="E2662" s="1">
        <f>'4.OVTA Sites-Transects'!G2668</f>
        <v>0</v>
      </c>
      <c r="F2662" s="1">
        <f>'4.OVTA Sites-Transects'!F2668</f>
        <v>0</v>
      </c>
      <c r="G2662" s="6">
        <f>'4.OVTA Sites-Transects'!H2668</f>
        <v>0</v>
      </c>
      <c r="H2662" s="6">
        <f>'4.OVTA Sites-Transects'!I2668</f>
        <v>0</v>
      </c>
      <c r="I2662" s="193" t="str">
        <f t="shared" si="328"/>
        <v>-</v>
      </c>
      <c r="J2662" s="27" t="str">
        <f t="shared" si="329"/>
        <v>-</v>
      </c>
      <c r="K2662" s="27" t="str">
        <f t="shared" si="330"/>
        <v>-</v>
      </c>
      <c r="L2662" s="27" t="str">
        <f t="shared" si="331"/>
        <v>-</v>
      </c>
      <c r="M2662" s="27" t="str">
        <f t="shared" si="332"/>
        <v>-</v>
      </c>
      <c r="N2662" s="28">
        <f t="shared" si="333"/>
        <v>0</v>
      </c>
      <c r="O2662" s="28">
        <f t="shared" si="335"/>
        <v>0</v>
      </c>
      <c r="P2662" s="1" t="str">
        <f t="shared" si="334"/>
        <v>no</v>
      </c>
    </row>
    <row r="2663" spans="1:16" x14ac:dyDescent="0.25">
      <c r="A2663" s="6">
        <f>'4.OVTA Sites-Transects'!B2669</f>
        <v>0</v>
      </c>
      <c r="B2663" s="6">
        <f>'4.OVTA Sites-Transects'!C2669</f>
        <v>0</v>
      </c>
      <c r="C2663" s="6">
        <f>'4.OVTA Sites-Transects'!D2669</f>
        <v>0</v>
      </c>
      <c r="D2663" s="1">
        <f>'4.OVTA Sites-Transects'!E2669</f>
        <v>0</v>
      </c>
      <c r="E2663" s="1">
        <f>'4.OVTA Sites-Transects'!G2669</f>
        <v>0</v>
      </c>
      <c r="F2663" s="1">
        <f>'4.OVTA Sites-Transects'!F2669</f>
        <v>0</v>
      </c>
      <c r="G2663" s="6">
        <f>'4.OVTA Sites-Transects'!H2669</f>
        <v>0</v>
      </c>
      <c r="H2663" s="6">
        <f>'4.OVTA Sites-Transects'!I2669</f>
        <v>0</v>
      </c>
      <c r="I2663" s="193" t="str">
        <f t="shared" si="328"/>
        <v>-</v>
      </c>
      <c r="J2663" s="27" t="str">
        <f t="shared" si="329"/>
        <v>-</v>
      </c>
      <c r="K2663" s="27" t="str">
        <f t="shared" si="330"/>
        <v>-</v>
      </c>
      <c r="L2663" s="27" t="str">
        <f t="shared" si="331"/>
        <v>-</v>
      </c>
      <c r="M2663" s="27" t="str">
        <f t="shared" si="332"/>
        <v>-</v>
      </c>
      <c r="N2663" s="28">
        <f t="shared" si="333"/>
        <v>0</v>
      </c>
      <c r="O2663" s="28">
        <f t="shared" si="335"/>
        <v>0</v>
      </c>
      <c r="P2663" s="1" t="str">
        <f t="shared" si="334"/>
        <v>no</v>
      </c>
    </row>
    <row r="2664" spans="1:16" x14ac:dyDescent="0.25">
      <c r="A2664" s="6">
        <f>'4.OVTA Sites-Transects'!B2670</f>
        <v>0</v>
      </c>
      <c r="B2664" s="6">
        <f>'4.OVTA Sites-Transects'!C2670</f>
        <v>0</v>
      </c>
      <c r="C2664" s="6">
        <f>'4.OVTA Sites-Transects'!D2670</f>
        <v>0</v>
      </c>
      <c r="D2664" s="1">
        <f>'4.OVTA Sites-Transects'!E2670</f>
        <v>0</v>
      </c>
      <c r="E2664" s="1">
        <f>'4.OVTA Sites-Transects'!G2670</f>
        <v>0</v>
      </c>
      <c r="F2664" s="1">
        <f>'4.OVTA Sites-Transects'!F2670</f>
        <v>0</v>
      </c>
      <c r="G2664" s="6">
        <f>'4.OVTA Sites-Transects'!H2670</f>
        <v>0</v>
      </c>
      <c r="H2664" s="6">
        <f>'4.OVTA Sites-Transects'!I2670</f>
        <v>0</v>
      </c>
      <c r="I2664" s="193" t="str">
        <f t="shared" si="328"/>
        <v>-</v>
      </c>
      <c r="J2664" s="27" t="str">
        <f t="shared" si="329"/>
        <v>-</v>
      </c>
      <c r="K2664" s="27" t="str">
        <f t="shared" si="330"/>
        <v>-</v>
      </c>
      <c r="L2664" s="27" t="str">
        <f t="shared" si="331"/>
        <v>-</v>
      </c>
      <c r="M2664" s="27" t="str">
        <f t="shared" si="332"/>
        <v>-</v>
      </c>
      <c r="N2664" s="28">
        <f t="shared" si="333"/>
        <v>0</v>
      </c>
      <c r="O2664" s="28">
        <f t="shared" si="335"/>
        <v>0</v>
      </c>
      <c r="P2664" s="1" t="str">
        <f t="shared" si="334"/>
        <v>no</v>
      </c>
    </row>
    <row r="2665" spans="1:16" x14ac:dyDescent="0.25">
      <c r="A2665" s="6">
        <f>'4.OVTA Sites-Transects'!B2671</f>
        <v>0</v>
      </c>
      <c r="B2665" s="6">
        <f>'4.OVTA Sites-Transects'!C2671</f>
        <v>0</v>
      </c>
      <c r="C2665" s="6">
        <f>'4.OVTA Sites-Transects'!D2671</f>
        <v>0</v>
      </c>
      <c r="D2665" s="1">
        <f>'4.OVTA Sites-Transects'!E2671</f>
        <v>0</v>
      </c>
      <c r="E2665" s="1">
        <f>'4.OVTA Sites-Transects'!G2671</f>
        <v>0</v>
      </c>
      <c r="F2665" s="1">
        <f>'4.OVTA Sites-Transects'!F2671</f>
        <v>0</v>
      </c>
      <c r="G2665" s="6">
        <f>'4.OVTA Sites-Transects'!H2671</f>
        <v>0</v>
      </c>
      <c r="H2665" s="6">
        <f>'4.OVTA Sites-Transects'!I2671</f>
        <v>0</v>
      </c>
      <c r="I2665" s="193" t="str">
        <f t="shared" si="328"/>
        <v>-</v>
      </c>
      <c r="J2665" s="27" t="str">
        <f t="shared" si="329"/>
        <v>-</v>
      </c>
      <c r="K2665" s="27" t="str">
        <f t="shared" si="330"/>
        <v>-</v>
      </c>
      <c r="L2665" s="27" t="str">
        <f t="shared" si="331"/>
        <v>-</v>
      </c>
      <c r="M2665" s="27" t="str">
        <f t="shared" si="332"/>
        <v>-</v>
      </c>
      <c r="N2665" s="28">
        <f t="shared" si="333"/>
        <v>0</v>
      </c>
      <c r="O2665" s="28">
        <f t="shared" si="335"/>
        <v>0</v>
      </c>
      <c r="P2665" s="1" t="str">
        <f t="shared" si="334"/>
        <v>no</v>
      </c>
    </row>
    <row r="2666" spans="1:16" x14ac:dyDescent="0.25">
      <c r="A2666" s="6">
        <f>'4.OVTA Sites-Transects'!B2672</f>
        <v>0</v>
      </c>
      <c r="B2666" s="6">
        <f>'4.OVTA Sites-Transects'!C2672</f>
        <v>0</v>
      </c>
      <c r="C2666" s="6">
        <f>'4.OVTA Sites-Transects'!D2672</f>
        <v>0</v>
      </c>
      <c r="D2666" s="1">
        <f>'4.OVTA Sites-Transects'!E2672</f>
        <v>0</v>
      </c>
      <c r="E2666" s="1">
        <f>'4.OVTA Sites-Transects'!G2672</f>
        <v>0</v>
      </c>
      <c r="F2666" s="1">
        <f>'4.OVTA Sites-Transects'!F2672</f>
        <v>0</v>
      </c>
      <c r="G2666" s="6">
        <f>'4.OVTA Sites-Transects'!H2672</f>
        <v>0</v>
      </c>
      <c r="H2666" s="6">
        <f>'4.OVTA Sites-Transects'!I2672</f>
        <v>0</v>
      </c>
      <c r="I2666" s="193" t="str">
        <f t="shared" si="328"/>
        <v>-</v>
      </c>
      <c r="J2666" s="27" t="str">
        <f t="shared" si="329"/>
        <v>-</v>
      </c>
      <c r="K2666" s="27" t="str">
        <f t="shared" si="330"/>
        <v>-</v>
      </c>
      <c r="L2666" s="27" t="str">
        <f t="shared" si="331"/>
        <v>-</v>
      </c>
      <c r="M2666" s="27" t="str">
        <f t="shared" si="332"/>
        <v>-</v>
      </c>
      <c r="N2666" s="28">
        <f t="shared" si="333"/>
        <v>0</v>
      </c>
      <c r="O2666" s="28">
        <f t="shared" si="335"/>
        <v>0</v>
      </c>
      <c r="P2666" s="1" t="str">
        <f t="shared" si="334"/>
        <v>no</v>
      </c>
    </row>
    <row r="2667" spans="1:16" x14ac:dyDescent="0.25">
      <c r="A2667" s="6">
        <f>'4.OVTA Sites-Transects'!B2673</f>
        <v>0</v>
      </c>
      <c r="B2667" s="6">
        <f>'4.OVTA Sites-Transects'!C2673</f>
        <v>0</v>
      </c>
      <c r="C2667" s="6">
        <f>'4.OVTA Sites-Transects'!D2673</f>
        <v>0</v>
      </c>
      <c r="D2667" s="1">
        <f>'4.OVTA Sites-Transects'!E2673</f>
        <v>0</v>
      </c>
      <c r="E2667" s="1">
        <f>'4.OVTA Sites-Transects'!G2673</f>
        <v>0</v>
      </c>
      <c r="F2667" s="1">
        <f>'4.OVTA Sites-Transects'!F2673</f>
        <v>0</v>
      </c>
      <c r="G2667" s="6">
        <f>'4.OVTA Sites-Transects'!H2673</f>
        <v>0</v>
      </c>
      <c r="H2667" s="6">
        <f>'4.OVTA Sites-Transects'!I2673</f>
        <v>0</v>
      </c>
      <c r="I2667" s="193" t="str">
        <f t="shared" si="328"/>
        <v>-</v>
      </c>
      <c r="J2667" s="27" t="str">
        <f t="shared" si="329"/>
        <v>-</v>
      </c>
      <c r="K2667" s="27" t="str">
        <f t="shared" si="330"/>
        <v>-</v>
      </c>
      <c r="L2667" s="27" t="str">
        <f t="shared" si="331"/>
        <v>-</v>
      </c>
      <c r="M2667" s="27" t="str">
        <f t="shared" si="332"/>
        <v>-</v>
      </c>
      <c r="N2667" s="28">
        <f t="shared" si="333"/>
        <v>0</v>
      </c>
      <c r="O2667" s="28">
        <f t="shared" si="335"/>
        <v>0</v>
      </c>
      <c r="P2667" s="1" t="str">
        <f t="shared" si="334"/>
        <v>no</v>
      </c>
    </row>
    <row r="2668" spans="1:16" x14ac:dyDescent="0.25">
      <c r="A2668" s="6">
        <f>'4.OVTA Sites-Transects'!B2674</f>
        <v>0</v>
      </c>
      <c r="B2668" s="6">
        <f>'4.OVTA Sites-Transects'!C2674</f>
        <v>0</v>
      </c>
      <c r="C2668" s="6">
        <f>'4.OVTA Sites-Transects'!D2674</f>
        <v>0</v>
      </c>
      <c r="D2668" s="1">
        <f>'4.OVTA Sites-Transects'!E2674</f>
        <v>0</v>
      </c>
      <c r="E2668" s="1">
        <f>'4.OVTA Sites-Transects'!G2674</f>
        <v>0</v>
      </c>
      <c r="F2668" s="1">
        <f>'4.OVTA Sites-Transects'!F2674</f>
        <v>0</v>
      </c>
      <c r="G2668" s="6">
        <f>'4.OVTA Sites-Transects'!H2674</f>
        <v>0</v>
      </c>
      <c r="H2668" s="6">
        <f>'4.OVTA Sites-Transects'!I2674</f>
        <v>0</v>
      </c>
      <c r="I2668" s="193" t="str">
        <f t="shared" si="328"/>
        <v>-</v>
      </c>
      <c r="J2668" s="27" t="str">
        <f t="shared" si="329"/>
        <v>-</v>
      </c>
      <c r="K2668" s="27" t="str">
        <f t="shared" si="330"/>
        <v>-</v>
      </c>
      <c r="L2668" s="27" t="str">
        <f t="shared" si="331"/>
        <v>-</v>
      </c>
      <c r="M2668" s="27" t="str">
        <f t="shared" si="332"/>
        <v>-</v>
      </c>
      <c r="N2668" s="28">
        <f t="shared" si="333"/>
        <v>0</v>
      </c>
      <c r="O2668" s="28">
        <f t="shared" si="335"/>
        <v>0</v>
      </c>
      <c r="P2668" s="1" t="str">
        <f t="shared" si="334"/>
        <v>no</v>
      </c>
    </row>
    <row r="2669" spans="1:16" x14ac:dyDescent="0.25">
      <c r="A2669" s="6">
        <f>'4.OVTA Sites-Transects'!B2675</f>
        <v>0</v>
      </c>
      <c r="B2669" s="6">
        <f>'4.OVTA Sites-Transects'!C2675</f>
        <v>0</v>
      </c>
      <c r="C2669" s="6">
        <f>'4.OVTA Sites-Transects'!D2675</f>
        <v>0</v>
      </c>
      <c r="D2669" s="1">
        <f>'4.OVTA Sites-Transects'!E2675</f>
        <v>0</v>
      </c>
      <c r="E2669" s="1">
        <f>'4.OVTA Sites-Transects'!G2675</f>
        <v>0</v>
      </c>
      <c r="F2669" s="1">
        <f>'4.OVTA Sites-Transects'!F2675</f>
        <v>0</v>
      </c>
      <c r="G2669" s="6">
        <f>'4.OVTA Sites-Transects'!H2675</f>
        <v>0</v>
      </c>
      <c r="H2669" s="6">
        <f>'4.OVTA Sites-Transects'!I2675</f>
        <v>0</v>
      </c>
      <c r="I2669" s="193" t="str">
        <f t="shared" si="328"/>
        <v>-</v>
      </c>
      <c r="J2669" s="27" t="str">
        <f t="shared" si="329"/>
        <v>-</v>
      </c>
      <c r="K2669" s="27" t="str">
        <f t="shared" si="330"/>
        <v>-</v>
      </c>
      <c r="L2669" s="27" t="str">
        <f t="shared" si="331"/>
        <v>-</v>
      </c>
      <c r="M2669" s="27" t="str">
        <f t="shared" si="332"/>
        <v>-</v>
      </c>
      <c r="N2669" s="28">
        <f t="shared" si="333"/>
        <v>0</v>
      </c>
      <c r="O2669" s="28">
        <f t="shared" si="335"/>
        <v>0</v>
      </c>
      <c r="P2669" s="1" t="str">
        <f t="shared" si="334"/>
        <v>no</v>
      </c>
    </row>
    <row r="2670" spans="1:16" x14ac:dyDescent="0.25">
      <c r="A2670" s="6">
        <f>'4.OVTA Sites-Transects'!B2676</f>
        <v>0</v>
      </c>
      <c r="B2670" s="6">
        <f>'4.OVTA Sites-Transects'!C2676</f>
        <v>0</v>
      </c>
      <c r="C2670" s="6">
        <f>'4.OVTA Sites-Transects'!D2676</f>
        <v>0</v>
      </c>
      <c r="D2670" s="1">
        <f>'4.OVTA Sites-Transects'!E2676</f>
        <v>0</v>
      </c>
      <c r="E2670" s="1">
        <f>'4.OVTA Sites-Transects'!G2676</f>
        <v>0</v>
      </c>
      <c r="F2670" s="1">
        <f>'4.OVTA Sites-Transects'!F2676</f>
        <v>0</v>
      </c>
      <c r="G2670" s="6">
        <f>'4.OVTA Sites-Transects'!H2676</f>
        <v>0</v>
      </c>
      <c r="H2670" s="6">
        <f>'4.OVTA Sites-Transects'!I2676</f>
        <v>0</v>
      </c>
      <c r="I2670" s="193" t="str">
        <f t="shared" si="328"/>
        <v>-</v>
      </c>
      <c r="J2670" s="27" t="str">
        <f t="shared" si="329"/>
        <v>-</v>
      </c>
      <c r="K2670" s="27" t="str">
        <f t="shared" si="330"/>
        <v>-</v>
      </c>
      <c r="L2670" s="27" t="str">
        <f t="shared" si="331"/>
        <v>-</v>
      </c>
      <c r="M2670" s="27" t="str">
        <f t="shared" si="332"/>
        <v>-</v>
      </c>
      <c r="N2670" s="28">
        <f t="shared" si="333"/>
        <v>0</v>
      </c>
      <c r="O2670" s="28">
        <f t="shared" si="335"/>
        <v>0</v>
      </c>
      <c r="P2670" s="1" t="str">
        <f t="shared" si="334"/>
        <v>no</v>
      </c>
    </row>
    <row r="2671" spans="1:16" x14ac:dyDescent="0.25">
      <c r="A2671" s="6">
        <f>'4.OVTA Sites-Transects'!B2677</f>
        <v>0</v>
      </c>
      <c r="B2671" s="6">
        <f>'4.OVTA Sites-Transects'!C2677</f>
        <v>0</v>
      </c>
      <c r="C2671" s="6">
        <f>'4.OVTA Sites-Transects'!D2677</f>
        <v>0</v>
      </c>
      <c r="D2671" s="1">
        <f>'4.OVTA Sites-Transects'!E2677</f>
        <v>0</v>
      </c>
      <c r="E2671" s="1">
        <f>'4.OVTA Sites-Transects'!G2677</f>
        <v>0</v>
      </c>
      <c r="F2671" s="1">
        <f>'4.OVTA Sites-Transects'!F2677</f>
        <v>0</v>
      </c>
      <c r="G2671" s="6">
        <f>'4.OVTA Sites-Transects'!H2677</f>
        <v>0</v>
      </c>
      <c r="H2671" s="6">
        <f>'4.OVTA Sites-Transects'!I2677</f>
        <v>0</v>
      </c>
      <c r="I2671" s="193" t="str">
        <f t="shared" si="328"/>
        <v>-</v>
      </c>
      <c r="J2671" s="27" t="str">
        <f t="shared" si="329"/>
        <v>-</v>
      </c>
      <c r="K2671" s="27" t="str">
        <f t="shared" si="330"/>
        <v>-</v>
      </c>
      <c r="L2671" s="27" t="str">
        <f t="shared" si="331"/>
        <v>-</v>
      </c>
      <c r="M2671" s="27" t="str">
        <f t="shared" si="332"/>
        <v>-</v>
      </c>
      <c r="N2671" s="28">
        <f t="shared" si="333"/>
        <v>0</v>
      </c>
      <c r="O2671" s="28">
        <f t="shared" si="335"/>
        <v>0</v>
      </c>
      <c r="P2671" s="1" t="str">
        <f t="shared" si="334"/>
        <v>no</v>
      </c>
    </row>
    <row r="2672" spans="1:16" x14ac:dyDescent="0.25">
      <c r="A2672" s="6">
        <f>'4.OVTA Sites-Transects'!B2678</f>
        <v>0</v>
      </c>
      <c r="B2672" s="6">
        <f>'4.OVTA Sites-Transects'!C2678</f>
        <v>0</v>
      </c>
      <c r="C2672" s="6">
        <f>'4.OVTA Sites-Transects'!D2678</f>
        <v>0</v>
      </c>
      <c r="D2672" s="1">
        <f>'4.OVTA Sites-Transects'!E2678</f>
        <v>0</v>
      </c>
      <c r="E2672" s="1">
        <f>'4.OVTA Sites-Transects'!G2678</f>
        <v>0</v>
      </c>
      <c r="F2672" s="1">
        <f>'4.OVTA Sites-Transects'!F2678</f>
        <v>0</v>
      </c>
      <c r="G2672" s="6">
        <f>'4.OVTA Sites-Transects'!H2678</f>
        <v>0</v>
      </c>
      <c r="H2672" s="6">
        <f>'4.OVTA Sites-Transects'!I2678</f>
        <v>0</v>
      </c>
      <c r="I2672" s="193" t="str">
        <f t="shared" si="328"/>
        <v>-</v>
      </c>
      <c r="J2672" s="27" t="str">
        <f t="shared" si="329"/>
        <v>-</v>
      </c>
      <c r="K2672" s="27" t="str">
        <f t="shared" si="330"/>
        <v>-</v>
      </c>
      <c r="L2672" s="27" t="str">
        <f t="shared" si="331"/>
        <v>-</v>
      </c>
      <c r="M2672" s="27" t="str">
        <f t="shared" si="332"/>
        <v>-</v>
      </c>
      <c r="N2672" s="28">
        <f t="shared" si="333"/>
        <v>0</v>
      </c>
      <c r="O2672" s="28">
        <f t="shared" si="335"/>
        <v>0</v>
      </c>
      <c r="P2672" s="1" t="str">
        <f t="shared" si="334"/>
        <v>no</v>
      </c>
    </row>
    <row r="2673" spans="1:16" x14ac:dyDescent="0.25">
      <c r="A2673" s="6">
        <f>'4.OVTA Sites-Transects'!B2679</f>
        <v>0</v>
      </c>
      <c r="B2673" s="6">
        <f>'4.OVTA Sites-Transects'!C2679</f>
        <v>0</v>
      </c>
      <c r="C2673" s="6">
        <f>'4.OVTA Sites-Transects'!D2679</f>
        <v>0</v>
      </c>
      <c r="D2673" s="1">
        <f>'4.OVTA Sites-Transects'!E2679</f>
        <v>0</v>
      </c>
      <c r="E2673" s="1">
        <f>'4.OVTA Sites-Transects'!G2679</f>
        <v>0</v>
      </c>
      <c r="F2673" s="1">
        <f>'4.OVTA Sites-Transects'!F2679</f>
        <v>0</v>
      </c>
      <c r="G2673" s="6">
        <f>'4.OVTA Sites-Transects'!H2679</f>
        <v>0</v>
      </c>
      <c r="H2673" s="6">
        <f>'4.OVTA Sites-Transects'!I2679</f>
        <v>0</v>
      </c>
      <c r="I2673" s="193" t="str">
        <f t="shared" si="328"/>
        <v>-</v>
      </c>
      <c r="J2673" s="27" t="str">
        <f t="shared" si="329"/>
        <v>-</v>
      </c>
      <c r="K2673" s="27" t="str">
        <f t="shared" si="330"/>
        <v>-</v>
      </c>
      <c r="L2673" s="27" t="str">
        <f t="shared" si="331"/>
        <v>-</v>
      </c>
      <c r="M2673" s="27" t="str">
        <f t="shared" si="332"/>
        <v>-</v>
      </c>
      <c r="N2673" s="28">
        <f t="shared" si="333"/>
        <v>0</v>
      </c>
      <c r="O2673" s="28">
        <f t="shared" si="335"/>
        <v>0</v>
      </c>
      <c r="P2673" s="1" t="str">
        <f t="shared" si="334"/>
        <v>no</v>
      </c>
    </row>
    <row r="2674" spans="1:16" x14ac:dyDescent="0.25">
      <c r="A2674" s="6">
        <f>'4.OVTA Sites-Transects'!B2680</f>
        <v>0</v>
      </c>
      <c r="B2674" s="6">
        <f>'4.OVTA Sites-Transects'!C2680</f>
        <v>0</v>
      </c>
      <c r="C2674" s="6">
        <f>'4.OVTA Sites-Transects'!D2680</f>
        <v>0</v>
      </c>
      <c r="D2674" s="1">
        <f>'4.OVTA Sites-Transects'!E2680</f>
        <v>0</v>
      </c>
      <c r="E2674" s="1">
        <f>'4.OVTA Sites-Transects'!G2680</f>
        <v>0</v>
      </c>
      <c r="F2674" s="1">
        <f>'4.OVTA Sites-Transects'!F2680</f>
        <v>0</v>
      </c>
      <c r="G2674" s="6">
        <f>'4.OVTA Sites-Transects'!H2680</f>
        <v>0</v>
      </c>
      <c r="H2674" s="6">
        <f>'4.OVTA Sites-Transects'!I2680</f>
        <v>0</v>
      </c>
      <c r="I2674" s="193" t="str">
        <f t="shared" si="328"/>
        <v>-</v>
      </c>
      <c r="J2674" s="27" t="str">
        <f t="shared" si="329"/>
        <v>-</v>
      </c>
      <c r="K2674" s="27" t="str">
        <f t="shared" si="330"/>
        <v>-</v>
      </c>
      <c r="L2674" s="27" t="str">
        <f t="shared" si="331"/>
        <v>-</v>
      </c>
      <c r="M2674" s="27" t="str">
        <f t="shared" si="332"/>
        <v>-</v>
      </c>
      <c r="N2674" s="28">
        <f t="shared" si="333"/>
        <v>0</v>
      </c>
      <c r="O2674" s="28">
        <f t="shared" si="335"/>
        <v>0</v>
      </c>
      <c r="P2674" s="1" t="str">
        <f t="shared" si="334"/>
        <v>no</v>
      </c>
    </row>
    <row r="2675" spans="1:16" x14ac:dyDescent="0.25">
      <c r="A2675" s="6">
        <f>'4.OVTA Sites-Transects'!B2681</f>
        <v>0</v>
      </c>
      <c r="B2675" s="6">
        <f>'4.OVTA Sites-Transects'!C2681</f>
        <v>0</v>
      </c>
      <c r="C2675" s="6">
        <f>'4.OVTA Sites-Transects'!D2681</f>
        <v>0</v>
      </c>
      <c r="D2675" s="1">
        <f>'4.OVTA Sites-Transects'!E2681</f>
        <v>0</v>
      </c>
      <c r="E2675" s="1">
        <f>'4.OVTA Sites-Transects'!G2681</f>
        <v>0</v>
      </c>
      <c r="F2675" s="1">
        <f>'4.OVTA Sites-Transects'!F2681</f>
        <v>0</v>
      </c>
      <c r="G2675" s="6">
        <f>'4.OVTA Sites-Transects'!H2681</f>
        <v>0</v>
      </c>
      <c r="H2675" s="6">
        <f>'4.OVTA Sites-Transects'!I2681</f>
        <v>0</v>
      </c>
      <c r="I2675" s="193" t="str">
        <f t="shared" si="328"/>
        <v>-</v>
      </c>
      <c r="J2675" s="27" t="str">
        <f t="shared" si="329"/>
        <v>-</v>
      </c>
      <c r="K2675" s="27" t="str">
        <f t="shared" si="330"/>
        <v>-</v>
      </c>
      <c r="L2675" s="27" t="str">
        <f t="shared" si="331"/>
        <v>-</v>
      </c>
      <c r="M2675" s="27" t="str">
        <f t="shared" si="332"/>
        <v>-</v>
      </c>
      <c r="N2675" s="28">
        <f t="shared" si="333"/>
        <v>0</v>
      </c>
      <c r="O2675" s="28">
        <f t="shared" si="335"/>
        <v>0</v>
      </c>
      <c r="P2675" s="1" t="str">
        <f t="shared" si="334"/>
        <v>no</v>
      </c>
    </row>
    <row r="2676" spans="1:16" x14ac:dyDescent="0.25">
      <c r="A2676" s="6">
        <f>'4.OVTA Sites-Transects'!B2682</f>
        <v>0</v>
      </c>
      <c r="B2676" s="6">
        <f>'4.OVTA Sites-Transects'!C2682</f>
        <v>0</v>
      </c>
      <c r="C2676" s="6">
        <f>'4.OVTA Sites-Transects'!D2682</f>
        <v>0</v>
      </c>
      <c r="D2676" s="1">
        <f>'4.OVTA Sites-Transects'!E2682</f>
        <v>0</v>
      </c>
      <c r="E2676" s="1">
        <f>'4.OVTA Sites-Transects'!G2682</f>
        <v>0</v>
      </c>
      <c r="F2676" s="1">
        <f>'4.OVTA Sites-Transects'!F2682</f>
        <v>0</v>
      </c>
      <c r="G2676" s="6">
        <f>'4.OVTA Sites-Transects'!H2682</f>
        <v>0</v>
      </c>
      <c r="H2676" s="6">
        <f>'4.OVTA Sites-Transects'!I2682</f>
        <v>0</v>
      </c>
      <c r="I2676" s="193" t="str">
        <f t="shared" si="328"/>
        <v>-</v>
      </c>
      <c r="J2676" s="27" t="str">
        <f t="shared" si="329"/>
        <v>-</v>
      </c>
      <c r="K2676" s="27" t="str">
        <f t="shared" si="330"/>
        <v>-</v>
      </c>
      <c r="L2676" s="27" t="str">
        <f t="shared" si="331"/>
        <v>-</v>
      </c>
      <c r="M2676" s="27" t="str">
        <f t="shared" si="332"/>
        <v>-</v>
      </c>
      <c r="N2676" s="28">
        <f t="shared" si="333"/>
        <v>0</v>
      </c>
      <c r="O2676" s="28">
        <f t="shared" si="335"/>
        <v>0</v>
      </c>
      <c r="P2676" s="1" t="str">
        <f t="shared" si="334"/>
        <v>no</v>
      </c>
    </row>
    <row r="2677" spans="1:16" x14ac:dyDescent="0.25">
      <c r="A2677" s="6">
        <f>'4.OVTA Sites-Transects'!B2683</f>
        <v>0</v>
      </c>
      <c r="B2677" s="6">
        <f>'4.OVTA Sites-Transects'!C2683</f>
        <v>0</v>
      </c>
      <c r="C2677" s="6">
        <f>'4.OVTA Sites-Transects'!D2683</f>
        <v>0</v>
      </c>
      <c r="D2677" s="1">
        <f>'4.OVTA Sites-Transects'!E2683</f>
        <v>0</v>
      </c>
      <c r="E2677" s="1">
        <f>'4.OVTA Sites-Transects'!G2683</f>
        <v>0</v>
      </c>
      <c r="F2677" s="1">
        <f>'4.OVTA Sites-Transects'!F2683</f>
        <v>0</v>
      </c>
      <c r="G2677" s="6">
        <f>'4.OVTA Sites-Transects'!H2683</f>
        <v>0</v>
      </c>
      <c r="H2677" s="6">
        <f>'4.OVTA Sites-Transects'!I2683</f>
        <v>0</v>
      </c>
      <c r="I2677" s="193" t="str">
        <f t="shared" si="328"/>
        <v>-</v>
      </c>
      <c r="J2677" s="27" t="str">
        <f t="shared" si="329"/>
        <v>-</v>
      </c>
      <c r="K2677" s="27" t="str">
        <f t="shared" si="330"/>
        <v>-</v>
      </c>
      <c r="L2677" s="27" t="str">
        <f t="shared" si="331"/>
        <v>-</v>
      </c>
      <c r="M2677" s="27" t="str">
        <f t="shared" si="332"/>
        <v>-</v>
      </c>
      <c r="N2677" s="28">
        <f t="shared" si="333"/>
        <v>0</v>
      </c>
      <c r="O2677" s="28">
        <f t="shared" si="335"/>
        <v>0</v>
      </c>
      <c r="P2677" s="1" t="str">
        <f t="shared" si="334"/>
        <v>no</v>
      </c>
    </row>
    <row r="2678" spans="1:16" x14ac:dyDescent="0.25">
      <c r="A2678" s="6">
        <f>'4.OVTA Sites-Transects'!B2684</f>
        <v>0</v>
      </c>
      <c r="B2678" s="6">
        <f>'4.OVTA Sites-Transects'!C2684</f>
        <v>0</v>
      </c>
      <c r="C2678" s="6">
        <f>'4.OVTA Sites-Transects'!D2684</f>
        <v>0</v>
      </c>
      <c r="D2678" s="1">
        <f>'4.OVTA Sites-Transects'!E2684</f>
        <v>0</v>
      </c>
      <c r="E2678" s="1">
        <f>'4.OVTA Sites-Transects'!G2684</f>
        <v>0</v>
      </c>
      <c r="F2678" s="1">
        <f>'4.OVTA Sites-Transects'!F2684</f>
        <v>0</v>
      </c>
      <c r="G2678" s="6">
        <f>'4.OVTA Sites-Transects'!H2684</f>
        <v>0</v>
      </c>
      <c r="H2678" s="6">
        <f>'4.OVTA Sites-Transects'!I2684</f>
        <v>0</v>
      </c>
      <c r="I2678" s="193" t="str">
        <f t="shared" si="328"/>
        <v>-</v>
      </c>
      <c r="J2678" s="27" t="str">
        <f t="shared" si="329"/>
        <v>-</v>
      </c>
      <c r="K2678" s="27" t="str">
        <f t="shared" si="330"/>
        <v>-</v>
      </c>
      <c r="L2678" s="27" t="str">
        <f t="shared" si="331"/>
        <v>-</v>
      </c>
      <c r="M2678" s="27" t="str">
        <f t="shared" si="332"/>
        <v>-</v>
      </c>
      <c r="N2678" s="28">
        <f t="shared" si="333"/>
        <v>0</v>
      </c>
      <c r="O2678" s="28">
        <f t="shared" si="335"/>
        <v>0</v>
      </c>
      <c r="P2678" s="1" t="str">
        <f t="shared" si="334"/>
        <v>no</v>
      </c>
    </row>
    <row r="2679" spans="1:16" x14ac:dyDescent="0.25">
      <c r="A2679" s="6">
        <f>'4.OVTA Sites-Transects'!B2685</f>
        <v>0</v>
      </c>
      <c r="B2679" s="6">
        <f>'4.OVTA Sites-Transects'!C2685</f>
        <v>0</v>
      </c>
      <c r="C2679" s="6">
        <f>'4.OVTA Sites-Transects'!D2685</f>
        <v>0</v>
      </c>
      <c r="D2679" s="1">
        <f>'4.OVTA Sites-Transects'!E2685</f>
        <v>0</v>
      </c>
      <c r="E2679" s="1">
        <f>'4.OVTA Sites-Transects'!G2685</f>
        <v>0</v>
      </c>
      <c r="F2679" s="1">
        <f>'4.OVTA Sites-Transects'!F2685</f>
        <v>0</v>
      </c>
      <c r="G2679" s="6">
        <f>'4.OVTA Sites-Transects'!H2685</f>
        <v>0</v>
      </c>
      <c r="H2679" s="6">
        <f>'4.OVTA Sites-Transects'!I2685</f>
        <v>0</v>
      </c>
      <c r="I2679" s="193" t="str">
        <f t="shared" si="328"/>
        <v>-</v>
      </c>
      <c r="J2679" s="27" t="str">
        <f t="shared" si="329"/>
        <v>-</v>
      </c>
      <c r="K2679" s="27" t="str">
        <f t="shared" si="330"/>
        <v>-</v>
      </c>
      <c r="L2679" s="27" t="str">
        <f t="shared" si="331"/>
        <v>-</v>
      </c>
      <c r="M2679" s="27" t="str">
        <f t="shared" si="332"/>
        <v>-</v>
      </c>
      <c r="N2679" s="28">
        <f t="shared" si="333"/>
        <v>0</v>
      </c>
      <c r="O2679" s="28">
        <f t="shared" si="335"/>
        <v>0</v>
      </c>
      <c r="P2679" s="1" t="str">
        <f t="shared" si="334"/>
        <v>no</v>
      </c>
    </row>
    <row r="2680" spans="1:16" x14ac:dyDescent="0.25">
      <c r="A2680" s="6">
        <f>'4.OVTA Sites-Transects'!B2686</f>
        <v>0</v>
      </c>
      <c r="B2680" s="6">
        <f>'4.OVTA Sites-Transects'!C2686</f>
        <v>0</v>
      </c>
      <c r="C2680" s="6">
        <f>'4.OVTA Sites-Transects'!D2686</f>
        <v>0</v>
      </c>
      <c r="D2680" s="1">
        <f>'4.OVTA Sites-Transects'!E2686</f>
        <v>0</v>
      </c>
      <c r="E2680" s="1">
        <f>'4.OVTA Sites-Transects'!G2686</f>
        <v>0</v>
      </c>
      <c r="F2680" s="1">
        <f>'4.OVTA Sites-Transects'!F2686</f>
        <v>0</v>
      </c>
      <c r="G2680" s="6">
        <f>'4.OVTA Sites-Transects'!H2686</f>
        <v>0</v>
      </c>
      <c r="H2680" s="6">
        <f>'4.OVTA Sites-Transects'!I2686</f>
        <v>0</v>
      </c>
      <c r="I2680" s="193" t="str">
        <f t="shared" si="328"/>
        <v>-</v>
      </c>
      <c r="J2680" s="27" t="str">
        <f t="shared" si="329"/>
        <v>-</v>
      </c>
      <c r="K2680" s="27" t="str">
        <f t="shared" si="330"/>
        <v>-</v>
      </c>
      <c r="L2680" s="27" t="str">
        <f t="shared" si="331"/>
        <v>-</v>
      </c>
      <c r="M2680" s="27" t="str">
        <f t="shared" si="332"/>
        <v>-</v>
      </c>
      <c r="N2680" s="28">
        <f t="shared" si="333"/>
        <v>0</v>
      </c>
      <c r="O2680" s="28">
        <f t="shared" si="335"/>
        <v>0</v>
      </c>
      <c r="P2680" s="1" t="str">
        <f t="shared" si="334"/>
        <v>no</v>
      </c>
    </row>
    <row r="2681" spans="1:16" x14ac:dyDescent="0.25">
      <c r="A2681" s="6">
        <f>'4.OVTA Sites-Transects'!B2687</f>
        <v>0</v>
      </c>
      <c r="B2681" s="6">
        <f>'4.OVTA Sites-Transects'!C2687</f>
        <v>0</v>
      </c>
      <c r="C2681" s="6">
        <f>'4.OVTA Sites-Transects'!D2687</f>
        <v>0</v>
      </c>
      <c r="D2681" s="1">
        <f>'4.OVTA Sites-Transects'!E2687</f>
        <v>0</v>
      </c>
      <c r="E2681" s="1">
        <f>'4.OVTA Sites-Transects'!G2687</f>
        <v>0</v>
      </c>
      <c r="F2681" s="1">
        <f>'4.OVTA Sites-Transects'!F2687</f>
        <v>0</v>
      </c>
      <c r="G2681" s="6">
        <f>'4.OVTA Sites-Transects'!H2687</f>
        <v>0</v>
      </c>
      <c r="H2681" s="6">
        <f>'4.OVTA Sites-Transects'!I2687</f>
        <v>0</v>
      </c>
      <c r="I2681" s="193" t="str">
        <f t="shared" si="328"/>
        <v>-</v>
      </c>
      <c r="J2681" s="27" t="str">
        <f t="shared" si="329"/>
        <v>-</v>
      </c>
      <c r="K2681" s="27" t="str">
        <f t="shared" si="330"/>
        <v>-</v>
      </c>
      <c r="L2681" s="27" t="str">
        <f t="shared" si="331"/>
        <v>-</v>
      </c>
      <c r="M2681" s="27" t="str">
        <f t="shared" si="332"/>
        <v>-</v>
      </c>
      <c r="N2681" s="28">
        <f t="shared" si="333"/>
        <v>0</v>
      </c>
      <c r="O2681" s="28">
        <f t="shared" si="335"/>
        <v>0</v>
      </c>
      <c r="P2681" s="1" t="str">
        <f t="shared" si="334"/>
        <v>no</v>
      </c>
    </row>
    <row r="2682" spans="1:16" x14ac:dyDescent="0.25">
      <c r="A2682" s="6">
        <f>'4.OVTA Sites-Transects'!B2688</f>
        <v>0</v>
      </c>
      <c r="B2682" s="6">
        <f>'4.OVTA Sites-Transects'!C2688</f>
        <v>0</v>
      </c>
      <c r="C2682" s="6">
        <f>'4.OVTA Sites-Transects'!D2688</f>
        <v>0</v>
      </c>
      <c r="D2682" s="1">
        <f>'4.OVTA Sites-Transects'!E2688</f>
        <v>0</v>
      </c>
      <c r="E2682" s="1">
        <f>'4.OVTA Sites-Transects'!G2688</f>
        <v>0</v>
      </c>
      <c r="F2682" s="1">
        <f>'4.OVTA Sites-Transects'!F2688</f>
        <v>0</v>
      </c>
      <c r="G2682" s="6">
        <f>'4.OVTA Sites-Transects'!H2688</f>
        <v>0</v>
      </c>
      <c r="H2682" s="6">
        <f>'4.OVTA Sites-Transects'!I2688</f>
        <v>0</v>
      </c>
      <c r="I2682" s="193" t="str">
        <f t="shared" si="328"/>
        <v>-</v>
      </c>
      <c r="J2682" s="27" t="str">
        <f t="shared" si="329"/>
        <v>-</v>
      </c>
      <c r="K2682" s="27" t="str">
        <f t="shared" si="330"/>
        <v>-</v>
      </c>
      <c r="L2682" s="27" t="str">
        <f t="shared" si="331"/>
        <v>-</v>
      </c>
      <c r="M2682" s="27" t="str">
        <f t="shared" si="332"/>
        <v>-</v>
      </c>
      <c r="N2682" s="28">
        <f t="shared" si="333"/>
        <v>0</v>
      </c>
      <c r="O2682" s="28">
        <f t="shared" si="335"/>
        <v>0</v>
      </c>
      <c r="P2682" s="1" t="str">
        <f t="shared" si="334"/>
        <v>no</v>
      </c>
    </row>
    <row r="2683" spans="1:16" x14ac:dyDescent="0.25">
      <c r="A2683" s="6">
        <f>'4.OVTA Sites-Transects'!B2689</f>
        <v>0</v>
      </c>
      <c r="B2683" s="6">
        <f>'4.OVTA Sites-Transects'!C2689</f>
        <v>0</v>
      </c>
      <c r="C2683" s="6">
        <f>'4.OVTA Sites-Transects'!D2689</f>
        <v>0</v>
      </c>
      <c r="D2683" s="1">
        <f>'4.OVTA Sites-Transects'!E2689</f>
        <v>0</v>
      </c>
      <c r="E2683" s="1">
        <f>'4.OVTA Sites-Transects'!G2689</f>
        <v>0</v>
      </c>
      <c r="F2683" s="1">
        <f>'4.OVTA Sites-Transects'!F2689</f>
        <v>0</v>
      </c>
      <c r="G2683" s="6">
        <f>'4.OVTA Sites-Transects'!H2689</f>
        <v>0</v>
      </c>
      <c r="H2683" s="6">
        <f>'4.OVTA Sites-Transects'!I2689</f>
        <v>0</v>
      </c>
      <c r="I2683" s="193" t="str">
        <f t="shared" si="328"/>
        <v>-</v>
      </c>
      <c r="J2683" s="27" t="str">
        <f t="shared" si="329"/>
        <v>-</v>
      </c>
      <c r="K2683" s="27" t="str">
        <f t="shared" si="330"/>
        <v>-</v>
      </c>
      <c r="L2683" s="27" t="str">
        <f t="shared" si="331"/>
        <v>-</v>
      </c>
      <c r="M2683" s="27" t="str">
        <f t="shared" si="332"/>
        <v>-</v>
      </c>
      <c r="N2683" s="28">
        <f t="shared" si="333"/>
        <v>0</v>
      </c>
      <c r="O2683" s="28">
        <f t="shared" si="335"/>
        <v>0</v>
      </c>
      <c r="P2683" s="1" t="str">
        <f t="shared" si="334"/>
        <v>no</v>
      </c>
    </row>
    <row r="2684" spans="1:16" x14ac:dyDescent="0.25">
      <c r="A2684" s="6">
        <f>'4.OVTA Sites-Transects'!B2690</f>
        <v>0</v>
      </c>
      <c r="B2684" s="6">
        <f>'4.OVTA Sites-Transects'!C2690</f>
        <v>0</v>
      </c>
      <c r="C2684" s="6">
        <f>'4.OVTA Sites-Transects'!D2690</f>
        <v>0</v>
      </c>
      <c r="D2684" s="1">
        <f>'4.OVTA Sites-Transects'!E2690</f>
        <v>0</v>
      </c>
      <c r="E2684" s="1">
        <f>'4.OVTA Sites-Transects'!G2690</f>
        <v>0</v>
      </c>
      <c r="F2684" s="1">
        <f>'4.OVTA Sites-Transects'!F2690</f>
        <v>0</v>
      </c>
      <c r="G2684" s="6">
        <f>'4.OVTA Sites-Transects'!H2690</f>
        <v>0</v>
      </c>
      <c r="H2684" s="6">
        <f>'4.OVTA Sites-Transects'!I2690</f>
        <v>0</v>
      </c>
      <c r="I2684" s="193" t="str">
        <f t="shared" si="328"/>
        <v>-</v>
      </c>
      <c r="J2684" s="27" t="str">
        <f t="shared" si="329"/>
        <v>-</v>
      </c>
      <c r="K2684" s="27" t="str">
        <f t="shared" si="330"/>
        <v>-</v>
      </c>
      <c r="L2684" s="27" t="str">
        <f t="shared" si="331"/>
        <v>-</v>
      </c>
      <c r="M2684" s="27" t="str">
        <f t="shared" si="332"/>
        <v>-</v>
      </c>
      <c r="N2684" s="28">
        <f t="shared" si="333"/>
        <v>0</v>
      </c>
      <c r="O2684" s="28">
        <f t="shared" si="335"/>
        <v>0</v>
      </c>
      <c r="P2684" s="1" t="str">
        <f t="shared" si="334"/>
        <v>no</v>
      </c>
    </row>
    <row r="2685" spans="1:16" x14ac:dyDescent="0.25">
      <c r="A2685" s="6">
        <f>'4.OVTA Sites-Transects'!B2691</f>
        <v>0</v>
      </c>
      <c r="B2685" s="6">
        <f>'4.OVTA Sites-Transects'!C2691</f>
        <v>0</v>
      </c>
      <c r="C2685" s="6">
        <f>'4.OVTA Sites-Transects'!D2691</f>
        <v>0</v>
      </c>
      <c r="D2685" s="1">
        <f>'4.OVTA Sites-Transects'!E2691</f>
        <v>0</v>
      </c>
      <c r="E2685" s="1">
        <f>'4.OVTA Sites-Transects'!G2691</f>
        <v>0</v>
      </c>
      <c r="F2685" s="1">
        <f>'4.OVTA Sites-Transects'!F2691</f>
        <v>0</v>
      </c>
      <c r="G2685" s="6">
        <f>'4.OVTA Sites-Transects'!H2691</f>
        <v>0</v>
      </c>
      <c r="H2685" s="6">
        <f>'4.OVTA Sites-Transects'!I2691</f>
        <v>0</v>
      </c>
      <c r="I2685" s="193" t="str">
        <f t="shared" si="328"/>
        <v>-</v>
      </c>
      <c r="J2685" s="27" t="str">
        <f t="shared" si="329"/>
        <v>-</v>
      </c>
      <c r="K2685" s="27" t="str">
        <f t="shared" si="330"/>
        <v>-</v>
      </c>
      <c r="L2685" s="27" t="str">
        <f t="shared" si="331"/>
        <v>-</v>
      </c>
      <c r="M2685" s="27" t="str">
        <f t="shared" si="332"/>
        <v>-</v>
      </c>
      <c r="N2685" s="28">
        <f t="shared" si="333"/>
        <v>0</v>
      </c>
      <c r="O2685" s="28">
        <f t="shared" si="335"/>
        <v>0</v>
      </c>
      <c r="P2685" s="1" t="str">
        <f t="shared" si="334"/>
        <v>no</v>
      </c>
    </row>
    <row r="2686" spans="1:16" x14ac:dyDescent="0.25">
      <c r="A2686" s="6">
        <f>'4.OVTA Sites-Transects'!B2692</f>
        <v>0</v>
      </c>
      <c r="B2686" s="6">
        <f>'4.OVTA Sites-Transects'!C2692</f>
        <v>0</v>
      </c>
      <c r="C2686" s="6">
        <f>'4.OVTA Sites-Transects'!D2692</f>
        <v>0</v>
      </c>
      <c r="D2686" s="1">
        <f>'4.OVTA Sites-Transects'!E2692</f>
        <v>0</v>
      </c>
      <c r="E2686" s="1">
        <f>'4.OVTA Sites-Transects'!G2692</f>
        <v>0</v>
      </c>
      <c r="F2686" s="1">
        <f>'4.OVTA Sites-Transects'!F2692</f>
        <v>0</v>
      </c>
      <c r="G2686" s="6">
        <f>'4.OVTA Sites-Transects'!H2692</f>
        <v>0</v>
      </c>
      <c r="H2686" s="6">
        <f>'4.OVTA Sites-Transects'!I2692</f>
        <v>0</v>
      </c>
      <c r="I2686" s="193" t="str">
        <f t="shared" si="328"/>
        <v>-</v>
      </c>
      <c r="J2686" s="27" t="str">
        <f t="shared" si="329"/>
        <v>-</v>
      </c>
      <c r="K2686" s="27" t="str">
        <f t="shared" si="330"/>
        <v>-</v>
      </c>
      <c r="L2686" s="27" t="str">
        <f t="shared" si="331"/>
        <v>-</v>
      </c>
      <c r="M2686" s="27" t="str">
        <f t="shared" si="332"/>
        <v>-</v>
      </c>
      <c r="N2686" s="28">
        <f t="shared" si="333"/>
        <v>0</v>
      </c>
      <c r="O2686" s="28">
        <f t="shared" si="335"/>
        <v>0</v>
      </c>
      <c r="P2686" s="1" t="str">
        <f t="shared" si="334"/>
        <v>no</v>
      </c>
    </row>
    <row r="2687" spans="1:16" x14ac:dyDescent="0.25">
      <c r="A2687" s="6">
        <f>'4.OVTA Sites-Transects'!B2693</f>
        <v>0</v>
      </c>
      <c r="B2687" s="6">
        <f>'4.OVTA Sites-Transects'!C2693</f>
        <v>0</v>
      </c>
      <c r="C2687" s="6">
        <f>'4.OVTA Sites-Transects'!D2693</f>
        <v>0</v>
      </c>
      <c r="D2687" s="1">
        <f>'4.OVTA Sites-Transects'!E2693</f>
        <v>0</v>
      </c>
      <c r="E2687" s="1">
        <f>'4.OVTA Sites-Transects'!G2693</f>
        <v>0</v>
      </c>
      <c r="F2687" s="1">
        <f>'4.OVTA Sites-Transects'!F2693</f>
        <v>0</v>
      </c>
      <c r="G2687" s="6">
        <f>'4.OVTA Sites-Transects'!H2693</f>
        <v>0</v>
      </c>
      <c r="H2687" s="6">
        <f>'4.OVTA Sites-Transects'!I2693</f>
        <v>0</v>
      </c>
      <c r="I2687" s="193" t="str">
        <f t="shared" si="328"/>
        <v>-</v>
      </c>
      <c r="J2687" s="27" t="str">
        <f t="shared" si="329"/>
        <v>-</v>
      </c>
      <c r="K2687" s="27" t="str">
        <f t="shared" si="330"/>
        <v>-</v>
      </c>
      <c r="L2687" s="27" t="str">
        <f t="shared" si="331"/>
        <v>-</v>
      </c>
      <c r="M2687" s="27" t="str">
        <f t="shared" si="332"/>
        <v>-</v>
      </c>
      <c r="N2687" s="28">
        <f t="shared" si="333"/>
        <v>0</v>
      </c>
      <c r="O2687" s="28">
        <f t="shared" si="335"/>
        <v>0</v>
      </c>
      <c r="P2687" s="1" t="str">
        <f t="shared" si="334"/>
        <v>no</v>
      </c>
    </row>
    <row r="2688" spans="1:16" x14ac:dyDescent="0.25">
      <c r="A2688" s="6">
        <f>'4.OVTA Sites-Transects'!B2694</f>
        <v>0</v>
      </c>
      <c r="B2688" s="6">
        <f>'4.OVTA Sites-Transects'!C2694</f>
        <v>0</v>
      </c>
      <c r="C2688" s="6">
        <f>'4.OVTA Sites-Transects'!D2694</f>
        <v>0</v>
      </c>
      <c r="D2688" s="1">
        <f>'4.OVTA Sites-Transects'!E2694</f>
        <v>0</v>
      </c>
      <c r="E2688" s="1">
        <f>'4.OVTA Sites-Transects'!G2694</f>
        <v>0</v>
      </c>
      <c r="F2688" s="1">
        <f>'4.OVTA Sites-Transects'!F2694</f>
        <v>0</v>
      </c>
      <c r="G2688" s="6">
        <f>'4.OVTA Sites-Transects'!H2694</f>
        <v>0</v>
      </c>
      <c r="H2688" s="6">
        <f>'4.OVTA Sites-Transects'!I2694</f>
        <v>0</v>
      </c>
      <c r="I2688" s="193" t="str">
        <f t="shared" si="328"/>
        <v>-</v>
      </c>
      <c r="J2688" s="27" t="str">
        <f t="shared" si="329"/>
        <v>-</v>
      </c>
      <c r="K2688" s="27" t="str">
        <f t="shared" si="330"/>
        <v>-</v>
      </c>
      <c r="L2688" s="27" t="str">
        <f t="shared" si="331"/>
        <v>-</v>
      </c>
      <c r="M2688" s="27" t="str">
        <f t="shared" si="332"/>
        <v>-</v>
      </c>
      <c r="N2688" s="28">
        <f t="shared" si="333"/>
        <v>0</v>
      </c>
      <c r="O2688" s="28">
        <f t="shared" si="335"/>
        <v>0</v>
      </c>
      <c r="P2688" s="1" t="str">
        <f t="shared" si="334"/>
        <v>no</v>
      </c>
    </row>
    <row r="2689" spans="1:16" x14ac:dyDescent="0.25">
      <c r="A2689" s="6">
        <f>'4.OVTA Sites-Transects'!B2695</f>
        <v>0</v>
      </c>
      <c r="B2689" s="6">
        <f>'4.OVTA Sites-Transects'!C2695</f>
        <v>0</v>
      </c>
      <c r="C2689" s="6">
        <f>'4.OVTA Sites-Transects'!D2695</f>
        <v>0</v>
      </c>
      <c r="D2689" s="1">
        <f>'4.OVTA Sites-Transects'!E2695</f>
        <v>0</v>
      </c>
      <c r="E2689" s="1">
        <f>'4.OVTA Sites-Transects'!G2695</f>
        <v>0</v>
      </c>
      <c r="F2689" s="1">
        <f>'4.OVTA Sites-Transects'!F2695</f>
        <v>0</v>
      </c>
      <c r="G2689" s="6">
        <f>'4.OVTA Sites-Transects'!H2695</f>
        <v>0</v>
      </c>
      <c r="H2689" s="6">
        <f>'4.OVTA Sites-Transects'!I2695</f>
        <v>0</v>
      </c>
      <c r="I2689" s="193" t="str">
        <f t="shared" si="328"/>
        <v>-</v>
      </c>
      <c r="J2689" s="27" t="str">
        <f t="shared" si="329"/>
        <v>-</v>
      </c>
      <c r="K2689" s="27" t="str">
        <f t="shared" si="330"/>
        <v>-</v>
      </c>
      <c r="L2689" s="27" t="str">
        <f t="shared" si="331"/>
        <v>-</v>
      </c>
      <c r="M2689" s="27" t="str">
        <f t="shared" si="332"/>
        <v>-</v>
      </c>
      <c r="N2689" s="28">
        <f t="shared" si="333"/>
        <v>0</v>
      </c>
      <c r="O2689" s="28">
        <f t="shared" si="335"/>
        <v>0</v>
      </c>
      <c r="P2689" s="1" t="str">
        <f t="shared" si="334"/>
        <v>no</v>
      </c>
    </row>
    <row r="2690" spans="1:16" x14ac:dyDescent="0.25">
      <c r="A2690" s="6">
        <f>'4.OVTA Sites-Transects'!B2696</f>
        <v>0</v>
      </c>
      <c r="B2690" s="6">
        <f>'4.OVTA Sites-Transects'!C2696</f>
        <v>0</v>
      </c>
      <c r="C2690" s="6">
        <f>'4.OVTA Sites-Transects'!D2696</f>
        <v>0</v>
      </c>
      <c r="D2690" s="1">
        <f>'4.OVTA Sites-Transects'!E2696</f>
        <v>0</v>
      </c>
      <c r="E2690" s="1">
        <f>'4.OVTA Sites-Transects'!G2696</f>
        <v>0</v>
      </c>
      <c r="F2690" s="1">
        <f>'4.OVTA Sites-Transects'!F2696</f>
        <v>0</v>
      </c>
      <c r="G2690" s="6">
        <f>'4.OVTA Sites-Transects'!H2696</f>
        <v>0</v>
      </c>
      <c r="H2690" s="6">
        <f>'4.OVTA Sites-Transects'!I2696</f>
        <v>0</v>
      </c>
      <c r="I2690" s="193" t="str">
        <f t="shared" si="328"/>
        <v>-</v>
      </c>
      <c r="J2690" s="27" t="str">
        <f t="shared" si="329"/>
        <v>-</v>
      </c>
      <c r="K2690" s="27" t="str">
        <f t="shared" si="330"/>
        <v>-</v>
      </c>
      <c r="L2690" s="27" t="str">
        <f t="shared" si="331"/>
        <v>-</v>
      </c>
      <c r="M2690" s="27" t="str">
        <f t="shared" si="332"/>
        <v>-</v>
      </c>
      <c r="N2690" s="28">
        <f t="shared" si="333"/>
        <v>0</v>
      </c>
      <c r="O2690" s="28">
        <f t="shared" si="335"/>
        <v>0</v>
      </c>
      <c r="P2690" s="1" t="str">
        <f t="shared" si="334"/>
        <v>no</v>
      </c>
    </row>
    <row r="2691" spans="1:16" x14ac:dyDescent="0.25">
      <c r="A2691" s="6">
        <f>'4.OVTA Sites-Transects'!B2697</f>
        <v>0</v>
      </c>
      <c r="B2691" s="6">
        <f>'4.OVTA Sites-Transects'!C2697</f>
        <v>0</v>
      </c>
      <c r="C2691" s="6">
        <f>'4.OVTA Sites-Transects'!D2697</f>
        <v>0</v>
      </c>
      <c r="D2691" s="1">
        <f>'4.OVTA Sites-Transects'!E2697</f>
        <v>0</v>
      </c>
      <c r="E2691" s="1">
        <f>'4.OVTA Sites-Transects'!G2697</f>
        <v>0</v>
      </c>
      <c r="F2691" s="1">
        <f>'4.OVTA Sites-Transects'!F2697</f>
        <v>0</v>
      </c>
      <c r="G2691" s="6">
        <f>'4.OVTA Sites-Transects'!H2697</f>
        <v>0</v>
      </c>
      <c r="H2691" s="6">
        <f>'4.OVTA Sites-Transects'!I2697</f>
        <v>0</v>
      </c>
      <c r="I2691" s="193" t="str">
        <f t="shared" ref="I2691:I2754" si="336">IF(F2691="B", SUMIF(OVTA_Calcs_TMA, D2691, WeightingFactorMod), IF(F2691="C", SUMIF(OVTA_Calcs_TMA, D2691, WeightingFactorHigh), IF(F2691="D", SUMIF(OVTA_Calcs_TMA, D2691, WeightingFactorVeryHigh), "-")))</f>
        <v>-</v>
      </c>
      <c r="J2691" s="27" t="str">
        <f t="shared" ref="J2691:J2754" si="337">IF(ISNUMBER(AVERAGEIFS(AssessmentResultsLow, AssessmentResultsSites, $A2691,AssessmentIncluded, "yes")), I2691*AVERAGEIFS(AssessmentResultsLow, AssessmentResultsSites, $A2691,AssessmentIncluded, "yes"), "-")</f>
        <v>-</v>
      </c>
      <c r="K2691" s="27" t="str">
        <f t="shared" ref="K2691:K2754" si="338">IF(ISNUMBER(AVERAGEIFS(AssessmentResultsMod, AssessmentResultsSites, $A2691,AssessmentIncluded, "yes")), I2691*AVERAGEIFS(AssessmentResultsMod, AssessmentResultsSites, $A2691,AssessmentIncluded, "yes"), "-")</f>
        <v>-</v>
      </c>
      <c r="L2691" s="27" t="str">
        <f t="shared" ref="L2691:L2754" si="339">IF(ISNUMBER(AVERAGEIFS(AssessmentResultsHigh, AssessmentResultsSites, $A2691,AssessmentIncluded, "yes")), I2691*AVERAGEIFS(AssessmentResultsHigh, AssessmentResultsSites, $A2691,AssessmentIncluded, "yes"), "-")</f>
        <v>-</v>
      </c>
      <c r="M2691" s="27" t="str">
        <f t="shared" ref="M2691:M2754" si="340">IF(ISNUMBER(AVERAGEIFS(AssessmentResultsVeryHigh, AssessmentResultsSites, $A2691,AssessmentIncluded, "yes")), I2691*AVERAGEIFS(AssessmentResultsVeryHigh, AssessmentResultsSites, $A2691,AssessmentIncluded, "yes"), "-")</f>
        <v>-</v>
      </c>
      <c r="N2691" s="28">
        <f t="shared" ref="N2691:N2754" si="341">COUNTIFS(AssessmentResultsSites, A2691, AssessmentIncluded, "yes")</f>
        <v>0</v>
      </c>
      <c r="O2691" s="28">
        <f t="shared" si="335"/>
        <v>0</v>
      </c>
      <c r="P2691" s="1" t="str">
        <f t="shared" ref="P2691:P2754" si="342">IF(AND(G2691="Yes", N2691&gt;0), "yes", "no")</f>
        <v>no</v>
      </c>
    </row>
    <row r="2692" spans="1:16" x14ac:dyDescent="0.25">
      <c r="A2692" s="6">
        <f>'4.OVTA Sites-Transects'!B2698</f>
        <v>0</v>
      </c>
      <c r="B2692" s="6">
        <f>'4.OVTA Sites-Transects'!C2698</f>
        <v>0</v>
      </c>
      <c r="C2692" s="6">
        <f>'4.OVTA Sites-Transects'!D2698</f>
        <v>0</v>
      </c>
      <c r="D2692" s="1">
        <f>'4.OVTA Sites-Transects'!E2698</f>
        <v>0</v>
      </c>
      <c r="E2692" s="1">
        <f>'4.OVTA Sites-Transects'!G2698</f>
        <v>0</v>
      </c>
      <c r="F2692" s="1">
        <f>'4.OVTA Sites-Transects'!F2698</f>
        <v>0</v>
      </c>
      <c r="G2692" s="6">
        <f>'4.OVTA Sites-Transects'!H2698</f>
        <v>0</v>
      </c>
      <c r="H2692" s="6">
        <f>'4.OVTA Sites-Transects'!I2698</f>
        <v>0</v>
      </c>
      <c r="I2692" s="193" t="str">
        <f t="shared" si="336"/>
        <v>-</v>
      </c>
      <c r="J2692" s="27" t="str">
        <f t="shared" si="337"/>
        <v>-</v>
      </c>
      <c r="K2692" s="27" t="str">
        <f t="shared" si="338"/>
        <v>-</v>
      </c>
      <c r="L2692" s="27" t="str">
        <f t="shared" si="339"/>
        <v>-</v>
      </c>
      <c r="M2692" s="27" t="str">
        <f t="shared" si="340"/>
        <v>-</v>
      </c>
      <c r="N2692" s="28">
        <f t="shared" si="341"/>
        <v>0</v>
      </c>
      <c r="O2692" s="28">
        <f t="shared" ref="O2692:O2755" si="343">IF(P2692="yes", N2692, 0)</f>
        <v>0</v>
      </c>
      <c r="P2692" s="1" t="str">
        <f t="shared" si="342"/>
        <v>no</v>
      </c>
    </row>
    <row r="2693" spans="1:16" x14ac:dyDescent="0.25">
      <c r="A2693" s="6">
        <f>'4.OVTA Sites-Transects'!B2699</f>
        <v>0</v>
      </c>
      <c r="B2693" s="6">
        <f>'4.OVTA Sites-Transects'!C2699</f>
        <v>0</v>
      </c>
      <c r="C2693" s="6">
        <f>'4.OVTA Sites-Transects'!D2699</f>
        <v>0</v>
      </c>
      <c r="D2693" s="1">
        <f>'4.OVTA Sites-Transects'!E2699</f>
        <v>0</v>
      </c>
      <c r="E2693" s="1">
        <f>'4.OVTA Sites-Transects'!G2699</f>
        <v>0</v>
      </c>
      <c r="F2693" s="1">
        <f>'4.OVTA Sites-Transects'!F2699</f>
        <v>0</v>
      </c>
      <c r="G2693" s="6">
        <f>'4.OVTA Sites-Transects'!H2699</f>
        <v>0</v>
      </c>
      <c r="H2693" s="6">
        <f>'4.OVTA Sites-Transects'!I2699</f>
        <v>0</v>
      </c>
      <c r="I2693" s="193" t="str">
        <f t="shared" si="336"/>
        <v>-</v>
      </c>
      <c r="J2693" s="27" t="str">
        <f t="shared" si="337"/>
        <v>-</v>
      </c>
      <c r="K2693" s="27" t="str">
        <f t="shared" si="338"/>
        <v>-</v>
      </c>
      <c r="L2693" s="27" t="str">
        <f t="shared" si="339"/>
        <v>-</v>
      </c>
      <c r="M2693" s="27" t="str">
        <f t="shared" si="340"/>
        <v>-</v>
      </c>
      <c r="N2693" s="28">
        <f t="shared" si="341"/>
        <v>0</v>
      </c>
      <c r="O2693" s="28">
        <f t="shared" si="343"/>
        <v>0</v>
      </c>
      <c r="P2693" s="1" t="str">
        <f t="shared" si="342"/>
        <v>no</v>
      </c>
    </row>
    <row r="2694" spans="1:16" x14ac:dyDescent="0.25">
      <c r="A2694" s="6">
        <f>'4.OVTA Sites-Transects'!B2700</f>
        <v>0</v>
      </c>
      <c r="B2694" s="6">
        <f>'4.OVTA Sites-Transects'!C2700</f>
        <v>0</v>
      </c>
      <c r="C2694" s="6">
        <f>'4.OVTA Sites-Transects'!D2700</f>
        <v>0</v>
      </c>
      <c r="D2694" s="1">
        <f>'4.OVTA Sites-Transects'!E2700</f>
        <v>0</v>
      </c>
      <c r="E2694" s="1">
        <f>'4.OVTA Sites-Transects'!G2700</f>
        <v>0</v>
      </c>
      <c r="F2694" s="1">
        <f>'4.OVTA Sites-Transects'!F2700</f>
        <v>0</v>
      </c>
      <c r="G2694" s="6">
        <f>'4.OVTA Sites-Transects'!H2700</f>
        <v>0</v>
      </c>
      <c r="H2694" s="6">
        <f>'4.OVTA Sites-Transects'!I2700</f>
        <v>0</v>
      </c>
      <c r="I2694" s="193" t="str">
        <f t="shared" si="336"/>
        <v>-</v>
      </c>
      <c r="J2694" s="27" t="str">
        <f t="shared" si="337"/>
        <v>-</v>
      </c>
      <c r="K2694" s="27" t="str">
        <f t="shared" si="338"/>
        <v>-</v>
      </c>
      <c r="L2694" s="27" t="str">
        <f t="shared" si="339"/>
        <v>-</v>
      </c>
      <c r="M2694" s="27" t="str">
        <f t="shared" si="340"/>
        <v>-</v>
      </c>
      <c r="N2694" s="28">
        <f t="shared" si="341"/>
        <v>0</v>
      </c>
      <c r="O2694" s="28">
        <f t="shared" si="343"/>
        <v>0</v>
      </c>
      <c r="P2694" s="1" t="str">
        <f t="shared" si="342"/>
        <v>no</v>
      </c>
    </row>
    <row r="2695" spans="1:16" x14ac:dyDescent="0.25">
      <c r="A2695" s="6">
        <f>'4.OVTA Sites-Transects'!B2701</f>
        <v>0</v>
      </c>
      <c r="B2695" s="6">
        <f>'4.OVTA Sites-Transects'!C2701</f>
        <v>0</v>
      </c>
      <c r="C2695" s="6">
        <f>'4.OVTA Sites-Transects'!D2701</f>
        <v>0</v>
      </c>
      <c r="D2695" s="1">
        <f>'4.OVTA Sites-Transects'!E2701</f>
        <v>0</v>
      </c>
      <c r="E2695" s="1">
        <f>'4.OVTA Sites-Transects'!G2701</f>
        <v>0</v>
      </c>
      <c r="F2695" s="1">
        <f>'4.OVTA Sites-Transects'!F2701</f>
        <v>0</v>
      </c>
      <c r="G2695" s="6">
        <f>'4.OVTA Sites-Transects'!H2701</f>
        <v>0</v>
      </c>
      <c r="H2695" s="6">
        <f>'4.OVTA Sites-Transects'!I2701</f>
        <v>0</v>
      </c>
      <c r="I2695" s="193" t="str">
        <f t="shared" si="336"/>
        <v>-</v>
      </c>
      <c r="J2695" s="27" t="str">
        <f t="shared" si="337"/>
        <v>-</v>
      </c>
      <c r="K2695" s="27" t="str">
        <f t="shared" si="338"/>
        <v>-</v>
      </c>
      <c r="L2695" s="27" t="str">
        <f t="shared" si="339"/>
        <v>-</v>
      </c>
      <c r="M2695" s="27" t="str">
        <f t="shared" si="340"/>
        <v>-</v>
      </c>
      <c r="N2695" s="28">
        <f t="shared" si="341"/>
        <v>0</v>
      </c>
      <c r="O2695" s="28">
        <f t="shared" si="343"/>
        <v>0</v>
      </c>
      <c r="P2695" s="1" t="str">
        <f t="shared" si="342"/>
        <v>no</v>
      </c>
    </row>
    <row r="2696" spans="1:16" x14ac:dyDescent="0.25">
      <c r="A2696" s="6">
        <f>'4.OVTA Sites-Transects'!B2702</f>
        <v>0</v>
      </c>
      <c r="B2696" s="6">
        <f>'4.OVTA Sites-Transects'!C2702</f>
        <v>0</v>
      </c>
      <c r="C2696" s="6">
        <f>'4.OVTA Sites-Transects'!D2702</f>
        <v>0</v>
      </c>
      <c r="D2696" s="1">
        <f>'4.OVTA Sites-Transects'!E2702</f>
        <v>0</v>
      </c>
      <c r="E2696" s="1">
        <f>'4.OVTA Sites-Transects'!G2702</f>
        <v>0</v>
      </c>
      <c r="F2696" s="1">
        <f>'4.OVTA Sites-Transects'!F2702</f>
        <v>0</v>
      </c>
      <c r="G2696" s="6">
        <f>'4.OVTA Sites-Transects'!H2702</f>
        <v>0</v>
      </c>
      <c r="H2696" s="6">
        <f>'4.OVTA Sites-Transects'!I2702</f>
        <v>0</v>
      </c>
      <c r="I2696" s="193" t="str">
        <f t="shared" si="336"/>
        <v>-</v>
      </c>
      <c r="J2696" s="27" t="str">
        <f t="shared" si="337"/>
        <v>-</v>
      </c>
      <c r="K2696" s="27" t="str">
        <f t="shared" si="338"/>
        <v>-</v>
      </c>
      <c r="L2696" s="27" t="str">
        <f t="shared" si="339"/>
        <v>-</v>
      </c>
      <c r="M2696" s="27" t="str">
        <f t="shared" si="340"/>
        <v>-</v>
      </c>
      <c r="N2696" s="28">
        <f t="shared" si="341"/>
        <v>0</v>
      </c>
      <c r="O2696" s="28">
        <f t="shared" si="343"/>
        <v>0</v>
      </c>
      <c r="P2696" s="1" t="str">
        <f t="shared" si="342"/>
        <v>no</v>
      </c>
    </row>
    <row r="2697" spans="1:16" x14ac:dyDescent="0.25">
      <c r="A2697" s="6">
        <f>'4.OVTA Sites-Transects'!B2703</f>
        <v>0</v>
      </c>
      <c r="B2697" s="6">
        <f>'4.OVTA Sites-Transects'!C2703</f>
        <v>0</v>
      </c>
      <c r="C2697" s="6">
        <f>'4.OVTA Sites-Transects'!D2703</f>
        <v>0</v>
      </c>
      <c r="D2697" s="1">
        <f>'4.OVTA Sites-Transects'!E2703</f>
        <v>0</v>
      </c>
      <c r="E2697" s="1">
        <f>'4.OVTA Sites-Transects'!G2703</f>
        <v>0</v>
      </c>
      <c r="F2697" s="1">
        <f>'4.OVTA Sites-Transects'!F2703</f>
        <v>0</v>
      </c>
      <c r="G2697" s="6">
        <f>'4.OVTA Sites-Transects'!H2703</f>
        <v>0</v>
      </c>
      <c r="H2697" s="6">
        <f>'4.OVTA Sites-Transects'!I2703</f>
        <v>0</v>
      </c>
      <c r="I2697" s="193" t="str">
        <f t="shared" si="336"/>
        <v>-</v>
      </c>
      <c r="J2697" s="27" t="str">
        <f t="shared" si="337"/>
        <v>-</v>
      </c>
      <c r="K2697" s="27" t="str">
        <f t="shared" si="338"/>
        <v>-</v>
      </c>
      <c r="L2697" s="27" t="str">
        <f t="shared" si="339"/>
        <v>-</v>
      </c>
      <c r="M2697" s="27" t="str">
        <f t="shared" si="340"/>
        <v>-</v>
      </c>
      <c r="N2697" s="28">
        <f t="shared" si="341"/>
        <v>0</v>
      </c>
      <c r="O2697" s="28">
        <f t="shared" si="343"/>
        <v>0</v>
      </c>
      <c r="P2697" s="1" t="str">
        <f t="shared" si="342"/>
        <v>no</v>
      </c>
    </row>
    <row r="2698" spans="1:16" x14ac:dyDescent="0.25">
      <c r="A2698" s="6">
        <f>'4.OVTA Sites-Transects'!B2704</f>
        <v>0</v>
      </c>
      <c r="B2698" s="6">
        <f>'4.OVTA Sites-Transects'!C2704</f>
        <v>0</v>
      </c>
      <c r="C2698" s="6">
        <f>'4.OVTA Sites-Transects'!D2704</f>
        <v>0</v>
      </c>
      <c r="D2698" s="1">
        <f>'4.OVTA Sites-Transects'!E2704</f>
        <v>0</v>
      </c>
      <c r="E2698" s="1">
        <f>'4.OVTA Sites-Transects'!G2704</f>
        <v>0</v>
      </c>
      <c r="F2698" s="1">
        <f>'4.OVTA Sites-Transects'!F2704</f>
        <v>0</v>
      </c>
      <c r="G2698" s="6">
        <f>'4.OVTA Sites-Transects'!H2704</f>
        <v>0</v>
      </c>
      <c r="H2698" s="6">
        <f>'4.OVTA Sites-Transects'!I2704</f>
        <v>0</v>
      </c>
      <c r="I2698" s="193" t="str">
        <f t="shared" si="336"/>
        <v>-</v>
      </c>
      <c r="J2698" s="27" t="str">
        <f t="shared" si="337"/>
        <v>-</v>
      </c>
      <c r="K2698" s="27" t="str">
        <f t="shared" si="338"/>
        <v>-</v>
      </c>
      <c r="L2698" s="27" t="str">
        <f t="shared" si="339"/>
        <v>-</v>
      </c>
      <c r="M2698" s="27" t="str">
        <f t="shared" si="340"/>
        <v>-</v>
      </c>
      <c r="N2698" s="28">
        <f t="shared" si="341"/>
        <v>0</v>
      </c>
      <c r="O2698" s="28">
        <f t="shared" si="343"/>
        <v>0</v>
      </c>
      <c r="P2698" s="1" t="str">
        <f t="shared" si="342"/>
        <v>no</v>
      </c>
    </row>
    <row r="2699" spans="1:16" x14ac:dyDescent="0.25">
      <c r="A2699" s="6">
        <f>'4.OVTA Sites-Transects'!B2705</f>
        <v>0</v>
      </c>
      <c r="B2699" s="6">
        <f>'4.OVTA Sites-Transects'!C2705</f>
        <v>0</v>
      </c>
      <c r="C2699" s="6">
        <f>'4.OVTA Sites-Transects'!D2705</f>
        <v>0</v>
      </c>
      <c r="D2699" s="1">
        <f>'4.OVTA Sites-Transects'!E2705</f>
        <v>0</v>
      </c>
      <c r="E2699" s="1">
        <f>'4.OVTA Sites-Transects'!G2705</f>
        <v>0</v>
      </c>
      <c r="F2699" s="1">
        <f>'4.OVTA Sites-Transects'!F2705</f>
        <v>0</v>
      </c>
      <c r="G2699" s="6">
        <f>'4.OVTA Sites-Transects'!H2705</f>
        <v>0</v>
      </c>
      <c r="H2699" s="6">
        <f>'4.OVTA Sites-Transects'!I2705</f>
        <v>0</v>
      </c>
      <c r="I2699" s="193" t="str">
        <f t="shared" si="336"/>
        <v>-</v>
      </c>
      <c r="J2699" s="27" t="str">
        <f t="shared" si="337"/>
        <v>-</v>
      </c>
      <c r="K2699" s="27" t="str">
        <f t="shared" si="338"/>
        <v>-</v>
      </c>
      <c r="L2699" s="27" t="str">
        <f t="shared" si="339"/>
        <v>-</v>
      </c>
      <c r="M2699" s="27" t="str">
        <f t="shared" si="340"/>
        <v>-</v>
      </c>
      <c r="N2699" s="28">
        <f t="shared" si="341"/>
        <v>0</v>
      </c>
      <c r="O2699" s="28">
        <f t="shared" si="343"/>
        <v>0</v>
      </c>
      <c r="P2699" s="1" t="str">
        <f t="shared" si="342"/>
        <v>no</v>
      </c>
    </row>
    <row r="2700" spans="1:16" x14ac:dyDescent="0.25">
      <c r="A2700" s="6">
        <f>'4.OVTA Sites-Transects'!B2706</f>
        <v>0</v>
      </c>
      <c r="B2700" s="6">
        <f>'4.OVTA Sites-Transects'!C2706</f>
        <v>0</v>
      </c>
      <c r="C2700" s="6">
        <f>'4.OVTA Sites-Transects'!D2706</f>
        <v>0</v>
      </c>
      <c r="D2700" s="1">
        <f>'4.OVTA Sites-Transects'!E2706</f>
        <v>0</v>
      </c>
      <c r="E2700" s="1">
        <f>'4.OVTA Sites-Transects'!G2706</f>
        <v>0</v>
      </c>
      <c r="F2700" s="1">
        <f>'4.OVTA Sites-Transects'!F2706</f>
        <v>0</v>
      </c>
      <c r="G2700" s="6">
        <f>'4.OVTA Sites-Transects'!H2706</f>
        <v>0</v>
      </c>
      <c r="H2700" s="6">
        <f>'4.OVTA Sites-Transects'!I2706</f>
        <v>0</v>
      </c>
      <c r="I2700" s="193" t="str">
        <f t="shared" si="336"/>
        <v>-</v>
      </c>
      <c r="J2700" s="27" t="str">
        <f t="shared" si="337"/>
        <v>-</v>
      </c>
      <c r="K2700" s="27" t="str">
        <f t="shared" si="338"/>
        <v>-</v>
      </c>
      <c r="L2700" s="27" t="str">
        <f t="shared" si="339"/>
        <v>-</v>
      </c>
      <c r="M2700" s="27" t="str">
        <f t="shared" si="340"/>
        <v>-</v>
      </c>
      <c r="N2700" s="28">
        <f t="shared" si="341"/>
        <v>0</v>
      </c>
      <c r="O2700" s="28">
        <f t="shared" si="343"/>
        <v>0</v>
      </c>
      <c r="P2700" s="1" t="str">
        <f t="shared" si="342"/>
        <v>no</v>
      </c>
    </row>
    <row r="2701" spans="1:16" x14ac:dyDescent="0.25">
      <c r="A2701" s="6">
        <f>'4.OVTA Sites-Transects'!B2707</f>
        <v>0</v>
      </c>
      <c r="B2701" s="6">
        <f>'4.OVTA Sites-Transects'!C2707</f>
        <v>0</v>
      </c>
      <c r="C2701" s="6">
        <f>'4.OVTA Sites-Transects'!D2707</f>
        <v>0</v>
      </c>
      <c r="D2701" s="1">
        <f>'4.OVTA Sites-Transects'!E2707</f>
        <v>0</v>
      </c>
      <c r="E2701" s="1">
        <f>'4.OVTA Sites-Transects'!G2707</f>
        <v>0</v>
      </c>
      <c r="F2701" s="1">
        <f>'4.OVTA Sites-Transects'!F2707</f>
        <v>0</v>
      </c>
      <c r="G2701" s="6">
        <f>'4.OVTA Sites-Transects'!H2707</f>
        <v>0</v>
      </c>
      <c r="H2701" s="6">
        <f>'4.OVTA Sites-Transects'!I2707</f>
        <v>0</v>
      </c>
      <c r="I2701" s="193" t="str">
        <f t="shared" si="336"/>
        <v>-</v>
      </c>
      <c r="J2701" s="27" t="str">
        <f t="shared" si="337"/>
        <v>-</v>
      </c>
      <c r="K2701" s="27" t="str">
        <f t="shared" si="338"/>
        <v>-</v>
      </c>
      <c r="L2701" s="27" t="str">
        <f t="shared" si="339"/>
        <v>-</v>
      </c>
      <c r="M2701" s="27" t="str">
        <f t="shared" si="340"/>
        <v>-</v>
      </c>
      <c r="N2701" s="28">
        <f t="shared" si="341"/>
        <v>0</v>
      </c>
      <c r="O2701" s="28">
        <f t="shared" si="343"/>
        <v>0</v>
      </c>
      <c r="P2701" s="1" t="str">
        <f t="shared" si="342"/>
        <v>no</v>
      </c>
    </row>
    <row r="2702" spans="1:16" x14ac:dyDescent="0.25">
      <c r="A2702" s="6">
        <f>'4.OVTA Sites-Transects'!B2708</f>
        <v>0</v>
      </c>
      <c r="B2702" s="6">
        <f>'4.OVTA Sites-Transects'!C2708</f>
        <v>0</v>
      </c>
      <c r="C2702" s="6">
        <f>'4.OVTA Sites-Transects'!D2708</f>
        <v>0</v>
      </c>
      <c r="D2702" s="1">
        <f>'4.OVTA Sites-Transects'!E2708</f>
        <v>0</v>
      </c>
      <c r="E2702" s="1">
        <f>'4.OVTA Sites-Transects'!G2708</f>
        <v>0</v>
      </c>
      <c r="F2702" s="1">
        <f>'4.OVTA Sites-Transects'!F2708</f>
        <v>0</v>
      </c>
      <c r="G2702" s="6">
        <f>'4.OVTA Sites-Transects'!H2708</f>
        <v>0</v>
      </c>
      <c r="H2702" s="6">
        <f>'4.OVTA Sites-Transects'!I2708</f>
        <v>0</v>
      </c>
      <c r="I2702" s="193" t="str">
        <f t="shared" si="336"/>
        <v>-</v>
      </c>
      <c r="J2702" s="27" t="str">
        <f t="shared" si="337"/>
        <v>-</v>
      </c>
      <c r="K2702" s="27" t="str">
        <f t="shared" si="338"/>
        <v>-</v>
      </c>
      <c r="L2702" s="27" t="str">
        <f t="shared" si="339"/>
        <v>-</v>
      </c>
      <c r="M2702" s="27" t="str">
        <f t="shared" si="340"/>
        <v>-</v>
      </c>
      <c r="N2702" s="28">
        <f t="shared" si="341"/>
        <v>0</v>
      </c>
      <c r="O2702" s="28">
        <f t="shared" si="343"/>
        <v>0</v>
      </c>
      <c r="P2702" s="1" t="str">
        <f t="shared" si="342"/>
        <v>no</v>
      </c>
    </row>
    <row r="2703" spans="1:16" x14ac:dyDescent="0.25">
      <c r="A2703" s="6">
        <f>'4.OVTA Sites-Transects'!B2709</f>
        <v>0</v>
      </c>
      <c r="B2703" s="6">
        <f>'4.OVTA Sites-Transects'!C2709</f>
        <v>0</v>
      </c>
      <c r="C2703" s="6">
        <f>'4.OVTA Sites-Transects'!D2709</f>
        <v>0</v>
      </c>
      <c r="D2703" s="1">
        <f>'4.OVTA Sites-Transects'!E2709</f>
        <v>0</v>
      </c>
      <c r="E2703" s="1">
        <f>'4.OVTA Sites-Transects'!G2709</f>
        <v>0</v>
      </c>
      <c r="F2703" s="1">
        <f>'4.OVTA Sites-Transects'!F2709</f>
        <v>0</v>
      </c>
      <c r="G2703" s="6">
        <f>'4.OVTA Sites-Transects'!H2709</f>
        <v>0</v>
      </c>
      <c r="H2703" s="6">
        <f>'4.OVTA Sites-Transects'!I2709</f>
        <v>0</v>
      </c>
      <c r="I2703" s="193" t="str">
        <f t="shared" si="336"/>
        <v>-</v>
      </c>
      <c r="J2703" s="27" t="str">
        <f t="shared" si="337"/>
        <v>-</v>
      </c>
      <c r="K2703" s="27" t="str">
        <f t="shared" si="338"/>
        <v>-</v>
      </c>
      <c r="L2703" s="27" t="str">
        <f t="shared" si="339"/>
        <v>-</v>
      </c>
      <c r="M2703" s="27" t="str">
        <f t="shared" si="340"/>
        <v>-</v>
      </c>
      <c r="N2703" s="28">
        <f t="shared" si="341"/>
        <v>0</v>
      </c>
      <c r="O2703" s="28">
        <f t="shared" si="343"/>
        <v>0</v>
      </c>
      <c r="P2703" s="1" t="str">
        <f t="shared" si="342"/>
        <v>no</v>
      </c>
    </row>
    <row r="2704" spans="1:16" x14ac:dyDescent="0.25">
      <c r="A2704" s="6">
        <f>'4.OVTA Sites-Transects'!B2710</f>
        <v>0</v>
      </c>
      <c r="B2704" s="6">
        <f>'4.OVTA Sites-Transects'!C2710</f>
        <v>0</v>
      </c>
      <c r="C2704" s="6">
        <f>'4.OVTA Sites-Transects'!D2710</f>
        <v>0</v>
      </c>
      <c r="D2704" s="1">
        <f>'4.OVTA Sites-Transects'!E2710</f>
        <v>0</v>
      </c>
      <c r="E2704" s="1">
        <f>'4.OVTA Sites-Transects'!G2710</f>
        <v>0</v>
      </c>
      <c r="F2704" s="1">
        <f>'4.OVTA Sites-Transects'!F2710</f>
        <v>0</v>
      </c>
      <c r="G2704" s="6">
        <f>'4.OVTA Sites-Transects'!H2710</f>
        <v>0</v>
      </c>
      <c r="H2704" s="6">
        <f>'4.OVTA Sites-Transects'!I2710</f>
        <v>0</v>
      </c>
      <c r="I2704" s="193" t="str">
        <f t="shared" si="336"/>
        <v>-</v>
      </c>
      <c r="J2704" s="27" t="str">
        <f t="shared" si="337"/>
        <v>-</v>
      </c>
      <c r="K2704" s="27" t="str">
        <f t="shared" si="338"/>
        <v>-</v>
      </c>
      <c r="L2704" s="27" t="str">
        <f t="shared" si="339"/>
        <v>-</v>
      </c>
      <c r="M2704" s="27" t="str">
        <f t="shared" si="340"/>
        <v>-</v>
      </c>
      <c r="N2704" s="28">
        <f t="shared" si="341"/>
        <v>0</v>
      </c>
      <c r="O2704" s="28">
        <f t="shared" si="343"/>
        <v>0</v>
      </c>
      <c r="P2704" s="1" t="str">
        <f t="shared" si="342"/>
        <v>no</v>
      </c>
    </row>
    <row r="2705" spans="1:16" x14ac:dyDescent="0.25">
      <c r="A2705" s="6">
        <f>'4.OVTA Sites-Transects'!B2711</f>
        <v>0</v>
      </c>
      <c r="B2705" s="6">
        <f>'4.OVTA Sites-Transects'!C2711</f>
        <v>0</v>
      </c>
      <c r="C2705" s="6">
        <f>'4.OVTA Sites-Transects'!D2711</f>
        <v>0</v>
      </c>
      <c r="D2705" s="1">
        <f>'4.OVTA Sites-Transects'!E2711</f>
        <v>0</v>
      </c>
      <c r="E2705" s="1">
        <f>'4.OVTA Sites-Transects'!G2711</f>
        <v>0</v>
      </c>
      <c r="F2705" s="1">
        <f>'4.OVTA Sites-Transects'!F2711</f>
        <v>0</v>
      </c>
      <c r="G2705" s="6">
        <f>'4.OVTA Sites-Transects'!H2711</f>
        <v>0</v>
      </c>
      <c r="H2705" s="6">
        <f>'4.OVTA Sites-Transects'!I2711</f>
        <v>0</v>
      </c>
      <c r="I2705" s="193" t="str">
        <f t="shared" si="336"/>
        <v>-</v>
      </c>
      <c r="J2705" s="27" t="str">
        <f t="shared" si="337"/>
        <v>-</v>
      </c>
      <c r="K2705" s="27" t="str">
        <f t="shared" si="338"/>
        <v>-</v>
      </c>
      <c r="L2705" s="27" t="str">
        <f t="shared" si="339"/>
        <v>-</v>
      </c>
      <c r="M2705" s="27" t="str">
        <f t="shared" si="340"/>
        <v>-</v>
      </c>
      <c r="N2705" s="28">
        <f t="shared" si="341"/>
        <v>0</v>
      </c>
      <c r="O2705" s="28">
        <f t="shared" si="343"/>
        <v>0</v>
      </c>
      <c r="P2705" s="1" t="str">
        <f t="shared" si="342"/>
        <v>no</v>
      </c>
    </row>
    <row r="2706" spans="1:16" x14ac:dyDescent="0.25">
      <c r="A2706" s="6">
        <f>'4.OVTA Sites-Transects'!B2712</f>
        <v>0</v>
      </c>
      <c r="B2706" s="6">
        <f>'4.OVTA Sites-Transects'!C2712</f>
        <v>0</v>
      </c>
      <c r="C2706" s="6">
        <f>'4.OVTA Sites-Transects'!D2712</f>
        <v>0</v>
      </c>
      <c r="D2706" s="1">
        <f>'4.OVTA Sites-Transects'!E2712</f>
        <v>0</v>
      </c>
      <c r="E2706" s="1">
        <f>'4.OVTA Sites-Transects'!G2712</f>
        <v>0</v>
      </c>
      <c r="F2706" s="1">
        <f>'4.OVTA Sites-Transects'!F2712</f>
        <v>0</v>
      </c>
      <c r="G2706" s="6">
        <f>'4.OVTA Sites-Transects'!H2712</f>
        <v>0</v>
      </c>
      <c r="H2706" s="6">
        <f>'4.OVTA Sites-Transects'!I2712</f>
        <v>0</v>
      </c>
      <c r="I2706" s="193" t="str">
        <f t="shared" si="336"/>
        <v>-</v>
      </c>
      <c r="J2706" s="27" t="str">
        <f t="shared" si="337"/>
        <v>-</v>
      </c>
      <c r="K2706" s="27" t="str">
        <f t="shared" si="338"/>
        <v>-</v>
      </c>
      <c r="L2706" s="27" t="str">
        <f t="shared" si="339"/>
        <v>-</v>
      </c>
      <c r="M2706" s="27" t="str">
        <f t="shared" si="340"/>
        <v>-</v>
      </c>
      <c r="N2706" s="28">
        <f t="shared" si="341"/>
        <v>0</v>
      </c>
      <c r="O2706" s="28">
        <f t="shared" si="343"/>
        <v>0</v>
      </c>
      <c r="P2706" s="1" t="str">
        <f t="shared" si="342"/>
        <v>no</v>
      </c>
    </row>
    <row r="2707" spans="1:16" x14ac:dyDescent="0.25">
      <c r="A2707" s="6">
        <f>'4.OVTA Sites-Transects'!B2713</f>
        <v>0</v>
      </c>
      <c r="B2707" s="6">
        <f>'4.OVTA Sites-Transects'!C2713</f>
        <v>0</v>
      </c>
      <c r="C2707" s="6">
        <f>'4.OVTA Sites-Transects'!D2713</f>
        <v>0</v>
      </c>
      <c r="D2707" s="1">
        <f>'4.OVTA Sites-Transects'!E2713</f>
        <v>0</v>
      </c>
      <c r="E2707" s="1">
        <f>'4.OVTA Sites-Transects'!G2713</f>
        <v>0</v>
      </c>
      <c r="F2707" s="1">
        <f>'4.OVTA Sites-Transects'!F2713</f>
        <v>0</v>
      </c>
      <c r="G2707" s="6">
        <f>'4.OVTA Sites-Transects'!H2713</f>
        <v>0</v>
      </c>
      <c r="H2707" s="6">
        <f>'4.OVTA Sites-Transects'!I2713</f>
        <v>0</v>
      </c>
      <c r="I2707" s="193" t="str">
        <f t="shared" si="336"/>
        <v>-</v>
      </c>
      <c r="J2707" s="27" t="str">
        <f t="shared" si="337"/>
        <v>-</v>
      </c>
      <c r="K2707" s="27" t="str">
        <f t="shared" si="338"/>
        <v>-</v>
      </c>
      <c r="L2707" s="27" t="str">
        <f t="shared" si="339"/>
        <v>-</v>
      </c>
      <c r="M2707" s="27" t="str">
        <f t="shared" si="340"/>
        <v>-</v>
      </c>
      <c r="N2707" s="28">
        <f t="shared" si="341"/>
        <v>0</v>
      </c>
      <c r="O2707" s="28">
        <f t="shared" si="343"/>
        <v>0</v>
      </c>
      <c r="P2707" s="1" t="str">
        <f t="shared" si="342"/>
        <v>no</v>
      </c>
    </row>
    <row r="2708" spans="1:16" x14ac:dyDescent="0.25">
      <c r="A2708" s="6">
        <f>'4.OVTA Sites-Transects'!B2714</f>
        <v>0</v>
      </c>
      <c r="B2708" s="6">
        <f>'4.OVTA Sites-Transects'!C2714</f>
        <v>0</v>
      </c>
      <c r="C2708" s="6">
        <f>'4.OVTA Sites-Transects'!D2714</f>
        <v>0</v>
      </c>
      <c r="D2708" s="1">
        <f>'4.OVTA Sites-Transects'!E2714</f>
        <v>0</v>
      </c>
      <c r="E2708" s="1">
        <f>'4.OVTA Sites-Transects'!G2714</f>
        <v>0</v>
      </c>
      <c r="F2708" s="1">
        <f>'4.OVTA Sites-Transects'!F2714</f>
        <v>0</v>
      </c>
      <c r="G2708" s="6">
        <f>'4.OVTA Sites-Transects'!H2714</f>
        <v>0</v>
      </c>
      <c r="H2708" s="6">
        <f>'4.OVTA Sites-Transects'!I2714</f>
        <v>0</v>
      </c>
      <c r="I2708" s="193" t="str">
        <f t="shared" si="336"/>
        <v>-</v>
      </c>
      <c r="J2708" s="27" t="str">
        <f t="shared" si="337"/>
        <v>-</v>
      </c>
      <c r="K2708" s="27" t="str">
        <f t="shared" si="338"/>
        <v>-</v>
      </c>
      <c r="L2708" s="27" t="str">
        <f t="shared" si="339"/>
        <v>-</v>
      </c>
      <c r="M2708" s="27" t="str">
        <f t="shared" si="340"/>
        <v>-</v>
      </c>
      <c r="N2708" s="28">
        <f t="shared" si="341"/>
        <v>0</v>
      </c>
      <c r="O2708" s="28">
        <f t="shared" si="343"/>
        <v>0</v>
      </c>
      <c r="P2708" s="1" t="str">
        <f t="shared" si="342"/>
        <v>no</v>
      </c>
    </row>
    <row r="2709" spans="1:16" x14ac:dyDescent="0.25">
      <c r="A2709" s="6">
        <f>'4.OVTA Sites-Transects'!B2715</f>
        <v>0</v>
      </c>
      <c r="B2709" s="6">
        <f>'4.OVTA Sites-Transects'!C2715</f>
        <v>0</v>
      </c>
      <c r="C2709" s="6">
        <f>'4.OVTA Sites-Transects'!D2715</f>
        <v>0</v>
      </c>
      <c r="D2709" s="1">
        <f>'4.OVTA Sites-Transects'!E2715</f>
        <v>0</v>
      </c>
      <c r="E2709" s="1">
        <f>'4.OVTA Sites-Transects'!G2715</f>
        <v>0</v>
      </c>
      <c r="F2709" s="1">
        <f>'4.OVTA Sites-Transects'!F2715</f>
        <v>0</v>
      </c>
      <c r="G2709" s="6">
        <f>'4.OVTA Sites-Transects'!H2715</f>
        <v>0</v>
      </c>
      <c r="H2709" s="6">
        <f>'4.OVTA Sites-Transects'!I2715</f>
        <v>0</v>
      </c>
      <c r="I2709" s="193" t="str">
        <f t="shared" si="336"/>
        <v>-</v>
      </c>
      <c r="J2709" s="27" t="str">
        <f t="shared" si="337"/>
        <v>-</v>
      </c>
      <c r="K2709" s="27" t="str">
        <f t="shared" si="338"/>
        <v>-</v>
      </c>
      <c r="L2709" s="27" t="str">
        <f t="shared" si="339"/>
        <v>-</v>
      </c>
      <c r="M2709" s="27" t="str">
        <f t="shared" si="340"/>
        <v>-</v>
      </c>
      <c r="N2709" s="28">
        <f t="shared" si="341"/>
        <v>0</v>
      </c>
      <c r="O2709" s="28">
        <f t="shared" si="343"/>
        <v>0</v>
      </c>
      <c r="P2709" s="1" t="str">
        <f t="shared" si="342"/>
        <v>no</v>
      </c>
    </row>
    <row r="2710" spans="1:16" x14ac:dyDescent="0.25">
      <c r="A2710" s="6">
        <f>'4.OVTA Sites-Transects'!B2716</f>
        <v>0</v>
      </c>
      <c r="B2710" s="6">
        <f>'4.OVTA Sites-Transects'!C2716</f>
        <v>0</v>
      </c>
      <c r="C2710" s="6">
        <f>'4.OVTA Sites-Transects'!D2716</f>
        <v>0</v>
      </c>
      <c r="D2710" s="1">
        <f>'4.OVTA Sites-Transects'!E2716</f>
        <v>0</v>
      </c>
      <c r="E2710" s="1">
        <f>'4.OVTA Sites-Transects'!G2716</f>
        <v>0</v>
      </c>
      <c r="F2710" s="1">
        <f>'4.OVTA Sites-Transects'!F2716</f>
        <v>0</v>
      </c>
      <c r="G2710" s="6">
        <f>'4.OVTA Sites-Transects'!H2716</f>
        <v>0</v>
      </c>
      <c r="H2710" s="6">
        <f>'4.OVTA Sites-Transects'!I2716</f>
        <v>0</v>
      </c>
      <c r="I2710" s="193" t="str">
        <f t="shared" si="336"/>
        <v>-</v>
      </c>
      <c r="J2710" s="27" t="str">
        <f t="shared" si="337"/>
        <v>-</v>
      </c>
      <c r="K2710" s="27" t="str">
        <f t="shared" si="338"/>
        <v>-</v>
      </c>
      <c r="L2710" s="27" t="str">
        <f t="shared" si="339"/>
        <v>-</v>
      </c>
      <c r="M2710" s="27" t="str">
        <f t="shared" si="340"/>
        <v>-</v>
      </c>
      <c r="N2710" s="28">
        <f t="shared" si="341"/>
        <v>0</v>
      </c>
      <c r="O2710" s="28">
        <f t="shared" si="343"/>
        <v>0</v>
      </c>
      <c r="P2710" s="1" t="str">
        <f t="shared" si="342"/>
        <v>no</v>
      </c>
    </row>
    <row r="2711" spans="1:16" x14ac:dyDescent="0.25">
      <c r="A2711" s="6">
        <f>'4.OVTA Sites-Transects'!B2717</f>
        <v>0</v>
      </c>
      <c r="B2711" s="6">
        <f>'4.OVTA Sites-Transects'!C2717</f>
        <v>0</v>
      </c>
      <c r="C2711" s="6">
        <f>'4.OVTA Sites-Transects'!D2717</f>
        <v>0</v>
      </c>
      <c r="D2711" s="1">
        <f>'4.OVTA Sites-Transects'!E2717</f>
        <v>0</v>
      </c>
      <c r="E2711" s="1">
        <f>'4.OVTA Sites-Transects'!G2717</f>
        <v>0</v>
      </c>
      <c r="F2711" s="1">
        <f>'4.OVTA Sites-Transects'!F2717</f>
        <v>0</v>
      </c>
      <c r="G2711" s="6">
        <f>'4.OVTA Sites-Transects'!H2717</f>
        <v>0</v>
      </c>
      <c r="H2711" s="6">
        <f>'4.OVTA Sites-Transects'!I2717</f>
        <v>0</v>
      </c>
      <c r="I2711" s="193" t="str">
        <f t="shared" si="336"/>
        <v>-</v>
      </c>
      <c r="J2711" s="27" t="str">
        <f t="shared" si="337"/>
        <v>-</v>
      </c>
      <c r="K2711" s="27" t="str">
        <f t="shared" si="338"/>
        <v>-</v>
      </c>
      <c r="L2711" s="27" t="str">
        <f t="shared" si="339"/>
        <v>-</v>
      </c>
      <c r="M2711" s="27" t="str">
        <f t="shared" si="340"/>
        <v>-</v>
      </c>
      <c r="N2711" s="28">
        <f t="shared" si="341"/>
        <v>0</v>
      </c>
      <c r="O2711" s="28">
        <f t="shared" si="343"/>
        <v>0</v>
      </c>
      <c r="P2711" s="1" t="str">
        <f t="shared" si="342"/>
        <v>no</v>
      </c>
    </row>
    <row r="2712" spans="1:16" x14ac:dyDescent="0.25">
      <c r="A2712" s="6">
        <f>'4.OVTA Sites-Transects'!B2718</f>
        <v>0</v>
      </c>
      <c r="B2712" s="6">
        <f>'4.OVTA Sites-Transects'!C2718</f>
        <v>0</v>
      </c>
      <c r="C2712" s="6">
        <f>'4.OVTA Sites-Transects'!D2718</f>
        <v>0</v>
      </c>
      <c r="D2712" s="1">
        <f>'4.OVTA Sites-Transects'!E2718</f>
        <v>0</v>
      </c>
      <c r="E2712" s="1">
        <f>'4.OVTA Sites-Transects'!G2718</f>
        <v>0</v>
      </c>
      <c r="F2712" s="1">
        <f>'4.OVTA Sites-Transects'!F2718</f>
        <v>0</v>
      </c>
      <c r="G2712" s="6">
        <f>'4.OVTA Sites-Transects'!H2718</f>
        <v>0</v>
      </c>
      <c r="H2712" s="6">
        <f>'4.OVTA Sites-Transects'!I2718</f>
        <v>0</v>
      </c>
      <c r="I2712" s="193" t="str">
        <f t="shared" si="336"/>
        <v>-</v>
      </c>
      <c r="J2712" s="27" t="str">
        <f t="shared" si="337"/>
        <v>-</v>
      </c>
      <c r="K2712" s="27" t="str">
        <f t="shared" si="338"/>
        <v>-</v>
      </c>
      <c r="L2712" s="27" t="str">
        <f t="shared" si="339"/>
        <v>-</v>
      </c>
      <c r="M2712" s="27" t="str">
        <f t="shared" si="340"/>
        <v>-</v>
      </c>
      <c r="N2712" s="28">
        <f t="shared" si="341"/>
        <v>0</v>
      </c>
      <c r="O2712" s="28">
        <f t="shared" si="343"/>
        <v>0</v>
      </c>
      <c r="P2712" s="1" t="str">
        <f t="shared" si="342"/>
        <v>no</v>
      </c>
    </row>
    <row r="2713" spans="1:16" x14ac:dyDescent="0.25">
      <c r="A2713" s="6">
        <f>'4.OVTA Sites-Transects'!B2719</f>
        <v>0</v>
      </c>
      <c r="B2713" s="6">
        <f>'4.OVTA Sites-Transects'!C2719</f>
        <v>0</v>
      </c>
      <c r="C2713" s="6">
        <f>'4.OVTA Sites-Transects'!D2719</f>
        <v>0</v>
      </c>
      <c r="D2713" s="1">
        <f>'4.OVTA Sites-Transects'!E2719</f>
        <v>0</v>
      </c>
      <c r="E2713" s="1">
        <f>'4.OVTA Sites-Transects'!G2719</f>
        <v>0</v>
      </c>
      <c r="F2713" s="1">
        <f>'4.OVTA Sites-Transects'!F2719</f>
        <v>0</v>
      </c>
      <c r="G2713" s="6">
        <f>'4.OVTA Sites-Transects'!H2719</f>
        <v>0</v>
      </c>
      <c r="H2713" s="6">
        <f>'4.OVTA Sites-Transects'!I2719</f>
        <v>0</v>
      </c>
      <c r="I2713" s="193" t="str">
        <f t="shared" si="336"/>
        <v>-</v>
      </c>
      <c r="J2713" s="27" t="str">
        <f t="shared" si="337"/>
        <v>-</v>
      </c>
      <c r="K2713" s="27" t="str">
        <f t="shared" si="338"/>
        <v>-</v>
      </c>
      <c r="L2713" s="27" t="str">
        <f t="shared" si="339"/>
        <v>-</v>
      </c>
      <c r="M2713" s="27" t="str">
        <f t="shared" si="340"/>
        <v>-</v>
      </c>
      <c r="N2713" s="28">
        <f t="shared" si="341"/>
        <v>0</v>
      </c>
      <c r="O2713" s="28">
        <f t="shared" si="343"/>
        <v>0</v>
      </c>
      <c r="P2713" s="1" t="str">
        <f t="shared" si="342"/>
        <v>no</v>
      </c>
    </row>
    <row r="2714" spans="1:16" x14ac:dyDescent="0.25">
      <c r="A2714" s="6">
        <f>'4.OVTA Sites-Transects'!B2720</f>
        <v>0</v>
      </c>
      <c r="B2714" s="6">
        <f>'4.OVTA Sites-Transects'!C2720</f>
        <v>0</v>
      </c>
      <c r="C2714" s="6">
        <f>'4.OVTA Sites-Transects'!D2720</f>
        <v>0</v>
      </c>
      <c r="D2714" s="1">
        <f>'4.OVTA Sites-Transects'!E2720</f>
        <v>0</v>
      </c>
      <c r="E2714" s="1">
        <f>'4.OVTA Sites-Transects'!G2720</f>
        <v>0</v>
      </c>
      <c r="F2714" s="1">
        <f>'4.OVTA Sites-Transects'!F2720</f>
        <v>0</v>
      </c>
      <c r="G2714" s="6">
        <f>'4.OVTA Sites-Transects'!H2720</f>
        <v>0</v>
      </c>
      <c r="H2714" s="6">
        <f>'4.OVTA Sites-Transects'!I2720</f>
        <v>0</v>
      </c>
      <c r="I2714" s="193" t="str">
        <f t="shared" si="336"/>
        <v>-</v>
      </c>
      <c r="J2714" s="27" t="str">
        <f t="shared" si="337"/>
        <v>-</v>
      </c>
      <c r="K2714" s="27" t="str">
        <f t="shared" si="338"/>
        <v>-</v>
      </c>
      <c r="L2714" s="27" t="str">
        <f t="shared" si="339"/>
        <v>-</v>
      </c>
      <c r="M2714" s="27" t="str">
        <f t="shared" si="340"/>
        <v>-</v>
      </c>
      <c r="N2714" s="28">
        <f t="shared" si="341"/>
        <v>0</v>
      </c>
      <c r="O2714" s="28">
        <f t="shared" si="343"/>
        <v>0</v>
      </c>
      <c r="P2714" s="1" t="str">
        <f t="shared" si="342"/>
        <v>no</v>
      </c>
    </row>
    <row r="2715" spans="1:16" x14ac:dyDescent="0.25">
      <c r="A2715" s="6">
        <f>'4.OVTA Sites-Transects'!B2721</f>
        <v>0</v>
      </c>
      <c r="B2715" s="6">
        <f>'4.OVTA Sites-Transects'!C2721</f>
        <v>0</v>
      </c>
      <c r="C2715" s="6">
        <f>'4.OVTA Sites-Transects'!D2721</f>
        <v>0</v>
      </c>
      <c r="D2715" s="1">
        <f>'4.OVTA Sites-Transects'!E2721</f>
        <v>0</v>
      </c>
      <c r="E2715" s="1">
        <f>'4.OVTA Sites-Transects'!G2721</f>
        <v>0</v>
      </c>
      <c r="F2715" s="1">
        <f>'4.OVTA Sites-Transects'!F2721</f>
        <v>0</v>
      </c>
      <c r="G2715" s="6">
        <f>'4.OVTA Sites-Transects'!H2721</f>
        <v>0</v>
      </c>
      <c r="H2715" s="6">
        <f>'4.OVTA Sites-Transects'!I2721</f>
        <v>0</v>
      </c>
      <c r="I2715" s="193" t="str">
        <f t="shared" si="336"/>
        <v>-</v>
      </c>
      <c r="J2715" s="27" t="str">
        <f t="shared" si="337"/>
        <v>-</v>
      </c>
      <c r="K2715" s="27" t="str">
        <f t="shared" si="338"/>
        <v>-</v>
      </c>
      <c r="L2715" s="27" t="str">
        <f t="shared" si="339"/>
        <v>-</v>
      </c>
      <c r="M2715" s="27" t="str">
        <f t="shared" si="340"/>
        <v>-</v>
      </c>
      <c r="N2715" s="28">
        <f t="shared" si="341"/>
        <v>0</v>
      </c>
      <c r="O2715" s="28">
        <f t="shared" si="343"/>
        <v>0</v>
      </c>
      <c r="P2715" s="1" t="str">
        <f t="shared" si="342"/>
        <v>no</v>
      </c>
    </row>
    <row r="2716" spans="1:16" x14ac:dyDescent="0.25">
      <c r="A2716" s="6">
        <f>'4.OVTA Sites-Transects'!B2722</f>
        <v>0</v>
      </c>
      <c r="B2716" s="6">
        <f>'4.OVTA Sites-Transects'!C2722</f>
        <v>0</v>
      </c>
      <c r="C2716" s="6">
        <f>'4.OVTA Sites-Transects'!D2722</f>
        <v>0</v>
      </c>
      <c r="D2716" s="1">
        <f>'4.OVTA Sites-Transects'!E2722</f>
        <v>0</v>
      </c>
      <c r="E2716" s="1">
        <f>'4.OVTA Sites-Transects'!G2722</f>
        <v>0</v>
      </c>
      <c r="F2716" s="1">
        <f>'4.OVTA Sites-Transects'!F2722</f>
        <v>0</v>
      </c>
      <c r="G2716" s="6">
        <f>'4.OVTA Sites-Transects'!H2722</f>
        <v>0</v>
      </c>
      <c r="H2716" s="6">
        <f>'4.OVTA Sites-Transects'!I2722</f>
        <v>0</v>
      </c>
      <c r="I2716" s="193" t="str">
        <f t="shared" si="336"/>
        <v>-</v>
      </c>
      <c r="J2716" s="27" t="str">
        <f t="shared" si="337"/>
        <v>-</v>
      </c>
      <c r="K2716" s="27" t="str">
        <f t="shared" si="338"/>
        <v>-</v>
      </c>
      <c r="L2716" s="27" t="str">
        <f t="shared" si="339"/>
        <v>-</v>
      </c>
      <c r="M2716" s="27" t="str">
        <f t="shared" si="340"/>
        <v>-</v>
      </c>
      <c r="N2716" s="28">
        <f t="shared" si="341"/>
        <v>0</v>
      </c>
      <c r="O2716" s="28">
        <f t="shared" si="343"/>
        <v>0</v>
      </c>
      <c r="P2716" s="1" t="str">
        <f t="shared" si="342"/>
        <v>no</v>
      </c>
    </row>
    <row r="2717" spans="1:16" x14ac:dyDescent="0.25">
      <c r="A2717" s="6">
        <f>'4.OVTA Sites-Transects'!B2723</f>
        <v>0</v>
      </c>
      <c r="B2717" s="6">
        <f>'4.OVTA Sites-Transects'!C2723</f>
        <v>0</v>
      </c>
      <c r="C2717" s="6">
        <f>'4.OVTA Sites-Transects'!D2723</f>
        <v>0</v>
      </c>
      <c r="D2717" s="1">
        <f>'4.OVTA Sites-Transects'!E2723</f>
        <v>0</v>
      </c>
      <c r="E2717" s="1">
        <f>'4.OVTA Sites-Transects'!G2723</f>
        <v>0</v>
      </c>
      <c r="F2717" s="1">
        <f>'4.OVTA Sites-Transects'!F2723</f>
        <v>0</v>
      </c>
      <c r="G2717" s="6">
        <f>'4.OVTA Sites-Transects'!H2723</f>
        <v>0</v>
      </c>
      <c r="H2717" s="6">
        <f>'4.OVTA Sites-Transects'!I2723</f>
        <v>0</v>
      </c>
      <c r="I2717" s="193" t="str">
        <f t="shared" si="336"/>
        <v>-</v>
      </c>
      <c r="J2717" s="27" t="str">
        <f t="shared" si="337"/>
        <v>-</v>
      </c>
      <c r="K2717" s="27" t="str">
        <f t="shared" si="338"/>
        <v>-</v>
      </c>
      <c r="L2717" s="27" t="str">
        <f t="shared" si="339"/>
        <v>-</v>
      </c>
      <c r="M2717" s="27" t="str">
        <f t="shared" si="340"/>
        <v>-</v>
      </c>
      <c r="N2717" s="28">
        <f t="shared" si="341"/>
        <v>0</v>
      </c>
      <c r="O2717" s="28">
        <f t="shared" si="343"/>
        <v>0</v>
      </c>
      <c r="P2717" s="1" t="str">
        <f t="shared" si="342"/>
        <v>no</v>
      </c>
    </row>
    <row r="2718" spans="1:16" x14ac:dyDescent="0.25">
      <c r="A2718" s="6">
        <f>'4.OVTA Sites-Transects'!B2724</f>
        <v>0</v>
      </c>
      <c r="B2718" s="6">
        <f>'4.OVTA Sites-Transects'!C2724</f>
        <v>0</v>
      </c>
      <c r="C2718" s="6">
        <f>'4.OVTA Sites-Transects'!D2724</f>
        <v>0</v>
      </c>
      <c r="D2718" s="1">
        <f>'4.OVTA Sites-Transects'!E2724</f>
        <v>0</v>
      </c>
      <c r="E2718" s="1">
        <f>'4.OVTA Sites-Transects'!G2724</f>
        <v>0</v>
      </c>
      <c r="F2718" s="1">
        <f>'4.OVTA Sites-Transects'!F2724</f>
        <v>0</v>
      </c>
      <c r="G2718" s="6">
        <f>'4.OVTA Sites-Transects'!H2724</f>
        <v>0</v>
      </c>
      <c r="H2718" s="6">
        <f>'4.OVTA Sites-Transects'!I2724</f>
        <v>0</v>
      </c>
      <c r="I2718" s="193" t="str">
        <f t="shared" si="336"/>
        <v>-</v>
      </c>
      <c r="J2718" s="27" t="str">
        <f t="shared" si="337"/>
        <v>-</v>
      </c>
      <c r="K2718" s="27" t="str">
        <f t="shared" si="338"/>
        <v>-</v>
      </c>
      <c r="L2718" s="27" t="str">
        <f t="shared" si="339"/>
        <v>-</v>
      </c>
      <c r="M2718" s="27" t="str">
        <f t="shared" si="340"/>
        <v>-</v>
      </c>
      <c r="N2718" s="28">
        <f t="shared" si="341"/>
        <v>0</v>
      </c>
      <c r="O2718" s="28">
        <f t="shared" si="343"/>
        <v>0</v>
      </c>
      <c r="P2718" s="1" t="str">
        <f t="shared" si="342"/>
        <v>no</v>
      </c>
    </row>
    <row r="2719" spans="1:16" x14ac:dyDescent="0.25">
      <c r="A2719" s="6">
        <f>'4.OVTA Sites-Transects'!B2725</f>
        <v>0</v>
      </c>
      <c r="B2719" s="6">
        <f>'4.OVTA Sites-Transects'!C2725</f>
        <v>0</v>
      </c>
      <c r="C2719" s="6">
        <f>'4.OVTA Sites-Transects'!D2725</f>
        <v>0</v>
      </c>
      <c r="D2719" s="1">
        <f>'4.OVTA Sites-Transects'!E2725</f>
        <v>0</v>
      </c>
      <c r="E2719" s="1">
        <f>'4.OVTA Sites-Transects'!G2725</f>
        <v>0</v>
      </c>
      <c r="F2719" s="1">
        <f>'4.OVTA Sites-Transects'!F2725</f>
        <v>0</v>
      </c>
      <c r="G2719" s="6">
        <f>'4.OVTA Sites-Transects'!H2725</f>
        <v>0</v>
      </c>
      <c r="H2719" s="6">
        <f>'4.OVTA Sites-Transects'!I2725</f>
        <v>0</v>
      </c>
      <c r="I2719" s="193" t="str">
        <f t="shared" si="336"/>
        <v>-</v>
      </c>
      <c r="J2719" s="27" t="str">
        <f t="shared" si="337"/>
        <v>-</v>
      </c>
      <c r="K2719" s="27" t="str">
        <f t="shared" si="338"/>
        <v>-</v>
      </c>
      <c r="L2719" s="27" t="str">
        <f t="shared" si="339"/>
        <v>-</v>
      </c>
      <c r="M2719" s="27" t="str">
        <f t="shared" si="340"/>
        <v>-</v>
      </c>
      <c r="N2719" s="28">
        <f t="shared" si="341"/>
        <v>0</v>
      </c>
      <c r="O2719" s="28">
        <f t="shared" si="343"/>
        <v>0</v>
      </c>
      <c r="P2719" s="1" t="str">
        <f t="shared" si="342"/>
        <v>no</v>
      </c>
    </row>
    <row r="2720" spans="1:16" x14ac:dyDescent="0.25">
      <c r="A2720" s="6">
        <f>'4.OVTA Sites-Transects'!B2726</f>
        <v>0</v>
      </c>
      <c r="B2720" s="6">
        <f>'4.OVTA Sites-Transects'!C2726</f>
        <v>0</v>
      </c>
      <c r="C2720" s="6">
        <f>'4.OVTA Sites-Transects'!D2726</f>
        <v>0</v>
      </c>
      <c r="D2720" s="1">
        <f>'4.OVTA Sites-Transects'!E2726</f>
        <v>0</v>
      </c>
      <c r="E2720" s="1">
        <f>'4.OVTA Sites-Transects'!G2726</f>
        <v>0</v>
      </c>
      <c r="F2720" s="1">
        <f>'4.OVTA Sites-Transects'!F2726</f>
        <v>0</v>
      </c>
      <c r="G2720" s="6">
        <f>'4.OVTA Sites-Transects'!H2726</f>
        <v>0</v>
      </c>
      <c r="H2720" s="6">
        <f>'4.OVTA Sites-Transects'!I2726</f>
        <v>0</v>
      </c>
      <c r="I2720" s="193" t="str">
        <f t="shared" si="336"/>
        <v>-</v>
      </c>
      <c r="J2720" s="27" t="str">
        <f t="shared" si="337"/>
        <v>-</v>
      </c>
      <c r="K2720" s="27" t="str">
        <f t="shared" si="338"/>
        <v>-</v>
      </c>
      <c r="L2720" s="27" t="str">
        <f t="shared" si="339"/>
        <v>-</v>
      </c>
      <c r="M2720" s="27" t="str">
        <f t="shared" si="340"/>
        <v>-</v>
      </c>
      <c r="N2720" s="28">
        <f t="shared" si="341"/>
        <v>0</v>
      </c>
      <c r="O2720" s="28">
        <f t="shared" si="343"/>
        <v>0</v>
      </c>
      <c r="P2720" s="1" t="str">
        <f t="shared" si="342"/>
        <v>no</v>
      </c>
    </row>
    <row r="2721" spans="1:16" x14ac:dyDescent="0.25">
      <c r="A2721" s="6">
        <f>'4.OVTA Sites-Transects'!B2727</f>
        <v>0</v>
      </c>
      <c r="B2721" s="6">
        <f>'4.OVTA Sites-Transects'!C2727</f>
        <v>0</v>
      </c>
      <c r="C2721" s="6">
        <f>'4.OVTA Sites-Transects'!D2727</f>
        <v>0</v>
      </c>
      <c r="D2721" s="1">
        <f>'4.OVTA Sites-Transects'!E2727</f>
        <v>0</v>
      </c>
      <c r="E2721" s="1">
        <f>'4.OVTA Sites-Transects'!G2727</f>
        <v>0</v>
      </c>
      <c r="F2721" s="1">
        <f>'4.OVTA Sites-Transects'!F2727</f>
        <v>0</v>
      </c>
      <c r="G2721" s="6">
        <f>'4.OVTA Sites-Transects'!H2727</f>
        <v>0</v>
      </c>
      <c r="H2721" s="6">
        <f>'4.OVTA Sites-Transects'!I2727</f>
        <v>0</v>
      </c>
      <c r="I2721" s="193" t="str">
        <f t="shared" si="336"/>
        <v>-</v>
      </c>
      <c r="J2721" s="27" t="str">
        <f t="shared" si="337"/>
        <v>-</v>
      </c>
      <c r="K2721" s="27" t="str">
        <f t="shared" si="338"/>
        <v>-</v>
      </c>
      <c r="L2721" s="27" t="str">
        <f t="shared" si="339"/>
        <v>-</v>
      </c>
      <c r="M2721" s="27" t="str">
        <f t="shared" si="340"/>
        <v>-</v>
      </c>
      <c r="N2721" s="28">
        <f t="shared" si="341"/>
        <v>0</v>
      </c>
      <c r="O2721" s="28">
        <f t="shared" si="343"/>
        <v>0</v>
      </c>
      <c r="P2721" s="1" t="str">
        <f t="shared" si="342"/>
        <v>no</v>
      </c>
    </row>
    <row r="2722" spans="1:16" x14ac:dyDescent="0.25">
      <c r="A2722" s="6">
        <f>'4.OVTA Sites-Transects'!B2728</f>
        <v>0</v>
      </c>
      <c r="B2722" s="6">
        <f>'4.OVTA Sites-Transects'!C2728</f>
        <v>0</v>
      </c>
      <c r="C2722" s="6">
        <f>'4.OVTA Sites-Transects'!D2728</f>
        <v>0</v>
      </c>
      <c r="D2722" s="1">
        <f>'4.OVTA Sites-Transects'!E2728</f>
        <v>0</v>
      </c>
      <c r="E2722" s="1">
        <f>'4.OVTA Sites-Transects'!G2728</f>
        <v>0</v>
      </c>
      <c r="F2722" s="1">
        <f>'4.OVTA Sites-Transects'!F2728</f>
        <v>0</v>
      </c>
      <c r="G2722" s="6">
        <f>'4.OVTA Sites-Transects'!H2728</f>
        <v>0</v>
      </c>
      <c r="H2722" s="6">
        <f>'4.OVTA Sites-Transects'!I2728</f>
        <v>0</v>
      </c>
      <c r="I2722" s="193" t="str">
        <f t="shared" si="336"/>
        <v>-</v>
      </c>
      <c r="J2722" s="27" t="str">
        <f t="shared" si="337"/>
        <v>-</v>
      </c>
      <c r="K2722" s="27" t="str">
        <f t="shared" si="338"/>
        <v>-</v>
      </c>
      <c r="L2722" s="27" t="str">
        <f t="shared" si="339"/>
        <v>-</v>
      </c>
      <c r="M2722" s="27" t="str">
        <f t="shared" si="340"/>
        <v>-</v>
      </c>
      <c r="N2722" s="28">
        <f t="shared" si="341"/>
        <v>0</v>
      </c>
      <c r="O2722" s="28">
        <f t="shared" si="343"/>
        <v>0</v>
      </c>
      <c r="P2722" s="1" t="str">
        <f t="shared" si="342"/>
        <v>no</v>
      </c>
    </row>
    <row r="2723" spans="1:16" x14ac:dyDescent="0.25">
      <c r="A2723" s="6">
        <f>'4.OVTA Sites-Transects'!B2729</f>
        <v>0</v>
      </c>
      <c r="B2723" s="6">
        <f>'4.OVTA Sites-Transects'!C2729</f>
        <v>0</v>
      </c>
      <c r="C2723" s="6">
        <f>'4.OVTA Sites-Transects'!D2729</f>
        <v>0</v>
      </c>
      <c r="D2723" s="1">
        <f>'4.OVTA Sites-Transects'!E2729</f>
        <v>0</v>
      </c>
      <c r="E2723" s="1">
        <f>'4.OVTA Sites-Transects'!G2729</f>
        <v>0</v>
      </c>
      <c r="F2723" s="1">
        <f>'4.OVTA Sites-Transects'!F2729</f>
        <v>0</v>
      </c>
      <c r="G2723" s="6">
        <f>'4.OVTA Sites-Transects'!H2729</f>
        <v>0</v>
      </c>
      <c r="H2723" s="6">
        <f>'4.OVTA Sites-Transects'!I2729</f>
        <v>0</v>
      </c>
      <c r="I2723" s="193" t="str">
        <f t="shared" si="336"/>
        <v>-</v>
      </c>
      <c r="J2723" s="27" t="str">
        <f t="shared" si="337"/>
        <v>-</v>
      </c>
      <c r="K2723" s="27" t="str">
        <f t="shared" si="338"/>
        <v>-</v>
      </c>
      <c r="L2723" s="27" t="str">
        <f t="shared" si="339"/>
        <v>-</v>
      </c>
      <c r="M2723" s="27" t="str">
        <f t="shared" si="340"/>
        <v>-</v>
      </c>
      <c r="N2723" s="28">
        <f t="shared" si="341"/>
        <v>0</v>
      </c>
      <c r="O2723" s="28">
        <f t="shared" si="343"/>
        <v>0</v>
      </c>
      <c r="P2723" s="1" t="str">
        <f t="shared" si="342"/>
        <v>no</v>
      </c>
    </row>
    <row r="2724" spans="1:16" x14ac:dyDescent="0.25">
      <c r="A2724" s="6">
        <f>'4.OVTA Sites-Transects'!B2730</f>
        <v>0</v>
      </c>
      <c r="B2724" s="6">
        <f>'4.OVTA Sites-Transects'!C2730</f>
        <v>0</v>
      </c>
      <c r="C2724" s="6">
        <f>'4.OVTA Sites-Transects'!D2730</f>
        <v>0</v>
      </c>
      <c r="D2724" s="1">
        <f>'4.OVTA Sites-Transects'!E2730</f>
        <v>0</v>
      </c>
      <c r="E2724" s="1">
        <f>'4.OVTA Sites-Transects'!G2730</f>
        <v>0</v>
      </c>
      <c r="F2724" s="1">
        <f>'4.OVTA Sites-Transects'!F2730</f>
        <v>0</v>
      </c>
      <c r="G2724" s="6">
        <f>'4.OVTA Sites-Transects'!H2730</f>
        <v>0</v>
      </c>
      <c r="H2724" s="6">
        <f>'4.OVTA Sites-Transects'!I2730</f>
        <v>0</v>
      </c>
      <c r="I2724" s="193" t="str">
        <f t="shared" si="336"/>
        <v>-</v>
      </c>
      <c r="J2724" s="27" t="str">
        <f t="shared" si="337"/>
        <v>-</v>
      </c>
      <c r="K2724" s="27" t="str">
        <f t="shared" si="338"/>
        <v>-</v>
      </c>
      <c r="L2724" s="27" t="str">
        <f t="shared" si="339"/>
        <v>-</v>
      </c>
      <c r="M2724" s="27" t="str">
        <f t="shared" si="340"/>
        <v>-</v>
      </c>
      <c r="N2724" s="28">
        <f t="shared" si="341"/>
        <v>0</v>
      </c>
      <c r="O2724" s="28">
        <f t="shared" si="343"/>
        <v>0</v>
      </c>
      <c r="P2724" s="1" t="str">
        <f t="shared" si="342"/>
        <v>no</v>
      </c>
    </row>
    <row r="2725" spans="1:16" x14ac:dyDescent="0.25">
      <c r="A2725" s="6">
        <f>'4.OVTA Sites-Transects'!B2731</f>
        <v>0</v>
      </c>
      <c r="B2725" s="6">
        <f>'4.OVTA Sites-Transects'!C2731</f>
        <v>0</v>
      </c>
      <c r="C2725" s="6">
        <f>'4.OVTA Sites-Transects'!D2731</f>
        <v>0</v>
      </c>
      <c r="D2725" s="1">
        <f>'4.OVTA Sites-Transects'!E2731</f>
        <v>0</v>
      </c>
      <c r="E2725" s="1">
        <f>'4.OVTA Sites-Transects'!G2731</f>
        <v>0</v>
      </c>
      <c r="F2725" s="1">
        <f>'4.OVTA Sites-Transects'!F2731</f>
        <v>0</v>
      </c>
      <c r="G2725" s="6">
        <f>'4.OVTA Sites-Transects'!H2731</f>
        <v>0</v>
      </c>
      <c r="H2725" s="6">
        <f>'4.OVTA Sites-Transects'!I2731</f>
        <v>0</v>
      </c>
      <c r="I2725" s="193" t="str">
        <f t="shared" si="336"/>
        <v>-</v>
      </c>
      <c r="J2725" s="27" t="str">
        <f t="shared" si="337"/>
        <v>-</v>
      </c>
      <c r="K2725" s="27" t="str">
        <f t="shared" si="338"/>
        <v>-</v>
      </c>
      <c r="L2725" s="27" t="str">
        <f t="shared" si="339"/>
        <v>-</v>
      </c>
      <c r="M2725" s="27" t="str">
        <f t="shared" si="340"/>
        <v>-</v>
      </c>
      <c r="N2725" s="28">
        <f t="shared" si="341"/>
        <v>0</v>
      </c>
      <c r="O2725" s="28">
        <f t="shared" si="343"/>
        <v>0</v>
      </c>
      <c r="P2725" s="1" t="str">
        <f t="shared" si="342"/>
        <v>no</v>
      </c>
    </row>
    <row r="2726" spans="1:16" x14ac:dyDescent="0.25">
      <c r="A2726" s="6">
        <f>'4.OVTA Sites-Transects'!B2732</f>
        <v>0</v>
      </c>
      <c r="B2726" s="6">
        <f>'4.OVTA Sites-Transects'!C2732</f>
        <v>0</v>
      </c>
      <c r="C2726" s="6">
        <f>'4.OVTA Sites-Transects'!D2732</f>
        <v>0</v>
      </c>
      <c r="D2726" s="1">
        <f>'4.OVTA Sites-Transects'!E2732</f>
        <v>0</v>
      </c>
      <c r="E2726" s="1">
        <f>'4.OVTA Sites-Transects'!G2732</f>
        <v>0</v>
      </c>
      <c r="F2726" s="1">
        <f>'4.OVTA Sites-Transects'!F2732</f>
        <v>0</v>
      </c>
      <c r="G2726" s="6">
        <f>'4.OVTA Sites-Transects'!H2732</f>
        <v>0</v>
      </c>
      <c r="H2726" s="6">
        <f>'4.OVTA Sites-Transects'!I2732</f>
        <v>0</v>
      </c>
      <c r="I2726" s="193" t="str">
        <f t="shared" si="336"/>
        <v>-</v>
      </c>
      <c r="J2726" s="27" t="str">
        <f t="shared" si="337"/>
        <v>-</v>
      </c>
      <c r="K2726" s="27" t="str">
        <f t="shared" si="338"/>
        <v>-</v>
      </c>
      <c r="L2726" s="27" t="str">
        <f t="shared" si="339"/>
        <v>-</v>
      </c>
      <c r="M2726" s="27" t="str">
        <f t="shared" si="340"/>
        <v>-</v>
      </c>
      <c r="N2726" s="28">
        <f t="shared" si="341"/>
        <v>0</v>
      </c>
      <c r="O2726" s="28">
        <f t="shared" si="343"/>
        <v>0</v>
      </c>
      <c r="P2726" s="1" t="str">
        <f t="shared" si="342"/>
        <v>no</v>
      </c>
    </row>
    <row r="2727" spans="1:16" x14ac:dyDescent="0.25">
      <c r="A2727" s="6">
        <f>'4.OVTA Sites-Transects'!B2733</f>
        <v>0</v>
      </c>
      <c r="B2727" s="6">
        <f>'4.OVTA Sites-Transects'!C2733</f>
        <v>0</v>
      </c>
      <c r="C2727" s="6">
        <f>'4.OVTA Sites-Transects'!D2733</f>
        <v>0</v>
      </c>
      <c r="D2727" s="1">
        <f>'4.OVTA Sites-Transects'!E2733</f>
        <v>0</v>
      </c>
      <c r="E2727" s="1">
        <f>'4.OVTA Sites-Transects'!G2733</f>
        <v>0</v>
      </c>
      <c r="F2727" s="1">
        <f>'4.OVTA Sites-Transects'!F2733</f>
        <v>0</v>
      </c>
      <c r="G2727" s="6">
        <f>'4.OVTA Sites-Transects'!H2733</f>
        <v>0</v>
      </c>
      <c r="H2727" s="6">
        <f>'4.OVTA Sites-Transects'!I2733</f>
        <v>0</v>
      </c>
      <c r="I2727" s="193" t="str">
        <f t="shared" si="336"/>
        <v>-</v>
      </c>
      <c r="J2727" s="27" t="str">
        <f t="shared" si="337"/>
        <v>-</v>
      </c>
      <c r="K2727" s="27" t="str">
        <f t="shared" si="338"/>
        <v>-</v>
      </c>
      <c r="L2727" s="27" t="str">
        <f t="shared" si="339"/>
        <v>-</v>
      </c>
      <c r="M2727" s="27" t="str">
        <f t="shared" si="340"/>
        <v>-</v>
      </c>
      <c r="N2727" s="28">
        <f t="shared" si="341"/>
        <v>0</v>
      </c>
      <c r="O2727" s="28">
        <f t="shared" si="343"/>
        <v>0</v>
      </c>
      <c r="P2727" s="1" t="str">
        <f t="shared" si="342"/>
        <v>no</v>
      </c>
    </row>
    <row r="2728" spans="1:16" x14ac:dyDescent="0.25">
      <c r="A2728" s="6">
        <f>'4.OVTA Sites-Transects'!B2734</f>
        <v>0</v>
      </c>
      <c r="B2728" s="6">
        <f>'4.OVTA Sites-Transects'!C2734</f>
        <v>0</v>
      </c>
      <c r="C2728" s="6">
        <f>'4.OVTA Sites-Transects'!D2734</f>
        <v>0</v>
      </c>
      <c r="D2728" s="1">
        <f>'4.OVTA Sites-Transects'!E2734</f>
        <v>0</v>
      </c>
      <c r="E2728" s="1">
        <f>'4.OVTA Sites-Transects'!G2734</f>
        <v>0</v>
      </c>
      <c r="F2728" s="1">
        <f>'4.OVTA Sites-Transects'!F2734</f>
        <v>0</v>
      </c>
      <c r="G2728" s="6">
        <f>'4.OVTA Sites-Transects'!H2734</f>
        <v>0</v>
      </c>
      <c r="H2728" s="6">
        <f>'4.OVTA Sites-Transects'!I2734</f>
        <v>0</v>
      </c>
      <c r="I2728" s="193" t="str">
        <f t="shared" si="336"/>
        <v>-</v>
      </c>
      <c r="J2728" s="27" t="str">
        <f t="shared" si="337"/>
        <v>-</v>
      </c>
      <c r="K2728" s="27" t="str">
        <f t="shared" si="338"/>
        <v>-</v>
      </c>
      <c r="L2728" s="27" t="str">
        <f t="shared" si="339"/>
        <v>-</v>
      </c>
      <c r="M2728" s="27" t="str">
        <f t="shared" si="340"/>
        <v>-</v>
      </c>
      <c r="N2728" s="28">
        <f t="shared" si="341"/>
        <v>0</v>
      </c>
      <c r="O2728" s="28">
        <f t="shared" si="343"/>
        <v>0</v>
      </c>
      <c r="P2728" s="1" t="str">
        <f t="shared" si="342"/>
        <v>no</v>
      </c>
    </row>
    <row r="2729" spans="1:16" x14ac:dyDescent="0.25">
      <c r="A2729" s="6">
        <f>'4.OVTA Sites-Transects'!B2735</f>
        <v>0</v>
      </c>
      <c r="B2729" s="6">
        <f>'4.OVTA Sites-Transects'!C2735</f>
        <v>0</v>
      </c>
      <c r="C2729" s="6">
        <f>'4.OVTA Sites-Transects'!D2735</f>
        <v>0</v>
      </c>
      <c r="D2729" s="1">
        <f>'4.OVTA Sites-Transects'!E2735</f>
        <v>0</v>
      </c>
      <c r="E2729" s="1">
        <f>'4.OVTA Sites-Transects'!G2735</f>
        <v>0</v>
      </c>
      <c r="F2729" s="1">
        <f>'4.OVTA Sites-Transects'!F2735</f>
        <v>0</v>
      </c>
      <c r="G2729" s="6">
        <f>'4.OVTA Sites-Transects'!H2735</f>
        <v>0</v>
      </c>
      <c r="H2729" s="6">
        <f>'4.OVTA Sites-Transects'!I2735</f>
        <v>0</v>
      </c>
      <c r="I2729" s="193" t="str">
        <f t="shared" si="336"/>
        <v>-</v>
      </c>
      <c r="J2729" s="27" t="str">
        <f t="shared" si="337"/>
        <v>-</v>
      </c>
      <c r="K2729" s="27" t="str">
        <f t="shared" si="338"/>
        <v>-</v>
      </c>
      <c r="L2729" s="27" t="str">
        <f t="shared" si="339"/>
        <v>-</v>
      </c>
      <c r="M2729" s="27" t="str">
        <f t="shared" si="340"/>
        <v>-</v>
      </c>
      <c r="N2729" s="28">
        <f t="shared" si="341"/>
        <v>0</v>
      </c>
      <c r="O2729" s="28">
        <f t="shared" si="343"/>
        <v>0</v>
      </c>
      <c r="P2729" s="1" t="str">
        <f t="shared" si="342"/>
        <v>no</v>
      </c>
    </row>
    <row r="2730" spans="1:16" x14ac:dyDescent="0.25">
      <c r="A2730" s="6">
        <f>'4.OVTA Sites-Transects'!B2736</f>
        <v>0</v>
      </c>
      <c r="B2730" s="6">
        <f>'4.OVTA Sites-Transects'!C2736</f>
        <v>0</v>
      </c>
      <c r="C2730" s="6">
        <f>'4.OVTA Sites-Transects'!D2736</f>
        <v>0</v>
      </c>
      <c r="D2730" s="1">
        <f>'4.OVTA Sites-Transects'!E2736</f>
        <v>0</v>
      </c>
      <c r="E2730" s="1">
        <f>'4.OVTA Sites-Transects'!G2736</f>
        <v>0</v>
      </c>
      <c r="F2730" s="1">
        <f>'4.OVTA Sites-Transects'!F2736</f>
        <v>0</v>
      </c>
      <c r="G2730" s="6">
        <f>'4.OVTA Sites-Transects'!H2736</f>
        <v>0</v>
      </c>
      <c r="H2730" s="6">
        <f>'4.OVTA Sites-Transects'!I2736</f>
        <v>0</v>
      </c>
      <c r="I2730" s="193" t="str">
        <f t="shared" si="336"/>
        <v>-</v>
      </c>
      <c r="J2730" s="27" t="str">
        <f t="shared" si="337"/>
        <v>-</v>
      </c>
      <c r="K2730" s="27" t="str">
        <f t="shared" si="338"/>
        <v>-</v>
      </c>
      <c r="L2730" s="27" t="str">
        <f t="shared" si="339"/>
        <v>-</v>
      </c>
      <c r="M2730" s="27" t="str">
        <f t="shared" si="340"/>
        <v>-</v>
      </c>
      <c r="N2730" s="28">
        <f t="shared" si="341"/>
        <v>0</v>
      </c>
      <c r="O2730" s="28">
        <f t="shared" si="343"/>
        <v>0</v>
      </c>
      <c r="P2730" s="1" t="str">
        <f t="shared" si="342"/>
        <v>no</v>
      </c>
    </row>
    <row r="2731" spans="1:16" x14ac:dyDescent="0.25">
      <c r="A2731" s="6">
        <f>'4.OVTA Sites-Transects'!B2737</f>
        <v>0</v>
      </c>
      <c r="B2731" s="6">
        <f>'4.OVTA Sites-Transects'!C2737</f>
        <v>0</v>
      </c>
      <c r="C2731" s="6">
        <f>'4.OVTA Sites-Transects'!D2737</f>
        <v>0</v>
      </c>
      <c r="D2731" s="1">
        <f>'4.OVTA Sites-Transects'!E2737</f>
        <v>0</v>
      </c>
      <c r="E2731" s="1">
        <f>'4.OVTA Sites-Transects'!G2737</f>
        <v>0</v>
      </c>
      <c r="F2731" s="1">
        <f>'4.OVTA Sites-Transects'!F2737</f>
        <v>0</v>
      </c>
      <c r="G2731" s="6">
        <f>'4.OVTA Sites-Transects'!H2737</f>
        <v>0</v>
      </c>
      <c r="H2731" s="6">
        <f>'4.OVTA Sites-Transects'!I2737</f>
        <v>0</v>
      </c>
      <c r="I2731" s="193" t="str">
        <f t="shared" si="336"/>
        <v>-</v>
      </c>
      <c r="J2731" s="27" t="str">
        <f t="shared" si="337"/>
        <v>-</v>
      </c>
      <c r="K2731" s="27" t="str">
        <f t="shared" si="338"/>
        <v>-</v>
      </c>
      <c r="L2731" s="27" t="str">
        <f t="shared" si="339"/>
        <v>-</v>
      </c>
      <c r="M2731" s="27" t="str">
        <f t="shared" si="340"/>
        <v>-</v>
      </c>
      <c r="N2731" s="28">
        <f t="shared" si="341"/>
        <v>0</v>
      </c>
      <c r="O2731" s="28">
        <f t="shared" si="343"/>
        <v>0</v>
      </c>
      <c r="P2731" s="1" t="str">
        <f t="shared" si="342"/>
        <v>no</v>
      </c>
    </row>
    <row r="2732" spans="1:16" x14ac:dyDescent="0.25">
      <c r="A2732" s="6">
        <f>'4.OVTA Sites-Transects'!B2738</f>
        <v>0</v>
      </c>
      <c r="B2732" s="6">
        <f>'4.OVTA Sites-Transects'!C2738</f>
        <v>0</v>
      </c>
      <c r="C2732" s="6">
        <f>'4.OVTA Sites-Transects'!D2738</f>
        <v>0</v>
      </c>
      <c r="D2732" s="1">
        <f>'4.OVTA Sites-Transects'!E2738</f>
        <v>0</v>
      </c>
      <c r="E2732" s="1">
        <f>'4.OVTA Sites-Transects'!G2738</f>
        <v>0</v>
      </c>
      <c r="F2732" s="1">
        <f>'4.OVTA Sites-Transects'!F2738</f>
        <v>0</v>
      </c>
      <c r="G2732" s="6">
        <f>'4.OVTA Sites-Transects'!H2738</f>
        <v>0</v>
      </c>
      <c r="H2732" s="6">
        <f>'4.OVTA Sites-Transects'!I2738</f>
        <v>0</v>
      </c>
      <c r="I2732" s="193" t="str">
        <f t="shared" si="336"/>
        <v>-</v>
      </c>
      <c r="J2732" s="27" t="str">
        <f t="shared" si="337"/>
        <v>-</v>
      </c>
      <c r="K2732" s="27" t="str">
        <f t="shared" si="338"/>
        <v>-</v>
      </c>
      <c r="L2732" s="27" t="str">
        <f t="shared" si="339"/>
        <v>-</v>
      </c>
      <c r="M2732" s="27" t="str">
        <f t="shared" si="340"/>
        <v>-</v>
      </c>
      <c r="N2732" s="28">
        <f t="shared" si="341"/>
        <v>0</v>
      </c>
      <c r="O2732" s="28">
        <f t="shared" si="343"/>
        <v>0</v>
      </c>
      <c r="P2732" s="1" t="str">
        <f t="shared" si="342"/>
        <v>no</v>
      </c>
    </row>
    <row r="2733" spans="1:16" x14ac:dyDescent="0.25">
      <c r="A2733" s="6">
        <f>'4.OVTA Sites-Transects'!B2739</f>
        <v>0</v>
      </c>
      <c r="B2733" s="6">
        <f>'4.OVTA Sites-Transects'!C2739</f>
        <v>0</v>
      </c>
      <c r="C2733" s="6">
        <f>'4.OVTA Sites-Transects'!D2739</f>
        <v>0</v>
      </c>
      <c r="D2733" s="1">
        <f>'4.OVTA Sites-Transects'!E2739</f>
        <v>0</v>
      </c>
      <c r="E2733" s="1">
        <f>'4.OVTA Sites-Transects'!G2739</f>
        <v>0</v>
      </c>
      <c r="F2733" s="1">
        <f>'4.OVTA Sites-Transects'!F2739</f>
        <v>0</v>
      </c>
      <c r="G2733" s="6">
        <f>'4.OVTA Sites-Transects'!H2739</f>
        <v>0</v>
      </c>
      <c r="H2733" s="6">
        <f>'4.OVTA Sites-Transects'!I2739</f>
        <v>0</v>
      </c>
      <c r="I2733" s="193" t="str">
        <f t="shared" si="336"/>
        <v>-</v>
      </c>
      <c r="J2733" s="27" t="str">
        <f t="shared" si="337"/>
        <v>-</v>
      </c>
      <c r="K2733" s="27" t="str">
        <f t="shared" si="338"/>
        <v>-</v>
      </c>
      <c r="L2733" s="27" t="str">
        <f t="shared" si="339"/>
        <v>-</v>
      </c>
      <c r="M2733" s="27" t="str">
        <f t="shared" si="340"/>
        <v>-</v>
      </c>
      <c r="N2733" s="28">
        <f t="shared" si="341"/>
        <v>0</v>
      </c>
      <c r="O2733" s="28">
        <f t="shared" si="343"/>
        <v>0</v>
      </c>
      <c r="P2733" s="1" t="str">
        <f t="shared" si="342"/>
        <v>no</v>
      </c>
    </row>
    <row r="2734" spans="1:16" x14ac:dyDescent="0.25">
      <c r="A2734" s="6">
        <f>'4.OVTA Sites-Transects'!B2740</f>
        <v>0</v>
      </c>
      <c r="B2734" s="6">
        <f>'4.OVTA Sites-Transects'!C2740</f>
        <v>0</v>
      </c>
      <c r="C2734" s="6">
        <f>'4.OVTA Sites-Transects'!D2740</f>
        <v>0</v>
      </c>
      <c r="D2734" s="1">
        <f>'4.OVTA Sites-Transects'!E2740</f>
        <v>0</v>
      </c>
      <c r="E2734" s="1">
        <f>'4.OVTA Sites-Transects'!G2740</f>
        <v>0</v>
      </c>
      <c r="F2734" s="1">
        <f>'4.OVTA Sites-Transects'!F2740</f>
        <v>0</v>
      </c>
      <c r="G2734" s="6">
        <f>'4.OVTA Sites-Transects'!H2740</f>
        <v>0</v>
      </c>
      <c r="H2734" s="6">
        <f>'4.OVTA Sites-Transects'!I2740</f>
        <v>0</v>
      </c>
      <c r="I2734" s="193" t="str">
        <f t="shared" si="336"/>
        <v>-</v>
      </c>
      <c r="J2734" s="27" t="str">
        <f t="shared" si="337"/>
        <v>-</v>
      </c>
      <c r="K2734" s="27" t="str">
        <f t="shared" si="338"/>
        <v>-</v>
      </c>
      <c r="L2734" s="27" t="str">
        <f t="shared" si="339"/>
        <v>-</v>
      </c>
      <c r="M2734" s="27" t="str">
        <f t="shared" si="340"/>
        <v>-</v>
      </c>
      <c r="N2734" s="28">
        <f t="shared" si="341"/>
        <v>0</v>
      </c>
      <c r="O2734" s="28">
        <f t="shared" si="343"/>
        <v>0</v>
      </c>
      <c r="P2734" s="1" t="str">
        <f t="shared" si="342"/>
        <v>no</v>
      </c>
    </row>
    <row r="2735" spans="1:16" x14ac:dyDescent="0.25">
      <c r="A2735" s="6">
        <f>'4.OVTA Sites-Transects'!B2741</f>
        <v>0</v>
      </c>
      <c r="B2735" s="6">
        <f>'4.OVTA Sites-Transects'!C2741</f>
        <v>0</v>
      </c>
      <c r="C2735" s="6">
        <f>'4.OVTA Sites-Transects'!D2741</f>
        <v>0</v>
      </c>
      <c r="D2735" s="1">
        <f>'4.OVTA Sites-Transects'!E2741</f>
        <v>0</v>
      </c>
      <c r="E2735" s="1">
        <f>'4.OVTA Sites-Transects'!G2741</f>
        <v>0</v>
      </c>
      <c r="F2735" s="1">
        <f>'4.OVTA Sites-Transects'!F2741</f>
        <v>0</v>
      </c>
      <c r="G2735" s="6">
        <f>'4.OVTA Sites-Transects'!H2741</f>
        <v>0</v>
      </c>
      <c r="H2735" s="6">
        <f>'4.OVTA Sites-Transects'!I2741</f>
        <v>0</v>
      </c>
      <c r="I2735" s="193" t="str">
        <f t="shared" si="336"/>
        <v>-</v>
      </c>
      <c r="J2735" s="27" t="str">
        <f t="shared" si="337"/>
        <v>-</v>
      </c>
      <c r="K2735" s="27" t="str">
        <f t="shared" si="338"/>
        <v>-</v>
      </c>
      <c r="L2735" s="27" t="str">
        <f t="shared" si="339"/>
        <v>-</v>
      </c>
      <c r="M2735" s="27" t="str">
        <f t="shared" si="340"/>
        <v>-</v>
      </c>
      <c r="N2735" s="28">
        <f t="shared" si="341"/>
        <v>0</v>
      </c>
      <c r="O2735" s="28">
        <f t="shared" si="343"/>
        <v>0</v>
      </c>
      <c r="P2735" s="1" t="str">
        <f t="shared" si="342"/>
        <v>no</v>
      </c>
    </row>
    <row r="2736" spans="1:16" x14ac:dyDescent="0.25">
      <c r="A2736" s="6">
        <f>'4.OVTA Sites-Transects'!B2742</f>
        <v>0</v>
      </c>
      <c r="B2736" s="6">
        <f>'4.OVTA Sites-Transects'!C2742</f>
        <v>0</v>
      </c>
      <c r="C2736" s="6">
        <f>'4.OVTA Sites-Transects'!D2742</f>
        <v>0</v>
      </c>
      <c r="D2736" s="1">
        <f>'4.OVTA Sites-Transects'!E2742</f>
        <v>0</v>
      </c>
      <c r="E2736" s="1">
        <f>'4.OVTA Sites-Transects'!G2742</f>
        <v>0</v>
      </c>
      <c r="F2736" s="1">
        <f>'4.OVTA Sites-Transects'!F2742</f>
        <v>0</v>
      </c>
      <c r="G2736" s="6">
        <f>'4.OVTA Sites-Transects'!H2742</f>
        <v>0</v>
      </c>
      <c r="H2736" s="6">
        <f>'4.OVTA Sites-Transects'!I2742</f>
        <v>0</v>
      </c>
      <c r="I2736" s="193" t="str">
        <f t="shared" si="336"/>
        <v>-</v>
      </c>
      <c r="J2736" s="27" t="str">
        <f t="shared" si="337"/>
        <v>-</v>
      </c>
      <c r="K2736" s="27" t="str">
        <f t="shared" si="338"/>
        <v>-</v>
      </c>
      <c r="L2736" s="27" t="str">
        <f t="shared" si="339"/>
        <v>-</v>
      </c>
      <c r="M2736" s="27" t="str">
        <f t="shared" si="340"/>
        <v>-</v>
      </c>
      <c r="N2736" s="28">
        <f t="shared" si="341"/>
        <v>0</v>
      </c>
      <c r="O2736" s="28">
        <f t="shared" si="343"/>
        <v>0</v>
      </c>
      <c r="P2736" s="1" t="str">
        <f t="shared" si="342"/>
        <v>no</v>
      </c>
    </row>
    <row r="2737" spans="1:16" x14ac:dyDescent="0.25">
      <c r="A2737" s="6">
        <f>'4.OVTA Sites-Transects'!B2743</f>
        <v>0</v>
      </c>
      <c r="B2737" s="6">
        <f>'4.OVTA Sites-Transects'!C2743</f>
        <v>0</v>
      </c>
      <c r="C2737" s="6">
        <f>'4.OVTA Sites-Transects'!D2743</f>
        <v>0</v>
      </c>
      <c r="D2737" s="1">
        <f>'4.OVTA Sites-Transects'!E2743</f>
        <v>0</v>
      </c>
      <c r="E2737" s="1">
        <f>'4.OVTA Sites-Transects'!G2743</f>
        <v>0</v>
      </c>
      <c r="F2737" s="1">
        <f>'4.OVTA Sites-Transects'!F2743</f>
        <v>0</v>
      </c>
      <c r="G2737" s="6">
        <f>'4.OVTA Sites-Transects'!H2743</f>
        <v>0</v>
      </c>
      <c r="H2737" s="6">
        <f>'4.OVTA Sites-Transects'!I2743</f>
        <v>0</v>
      </c>
      <c r="I2737" s="193" t="str">
        <f t="shared" si="336"/>
        <v>-</v>
      </c>
      <c r="J2737" s="27" t="str">
        <f t="shared" si="337"/>
        <v>-</v>
      </c>
      <c r="K2737" s="27" t="str">
        <f t="shared" si="338"/>
        <v>-</v>
      </c>
      <c r="L2737" s="27" t="str">
        <f t="shared" si="339"/>
        <v>-</v>
      </c>
      <c r="M2737" s="27" t="str">
        <f t="shared" si="340"/>
        <v>-</v>
      </c>
      <c r="N2737" s="28">
        <f t="shared" si="341"/>
        <v>0</v>
      </c>
      <c r="O2737" s="28">
        <f t="shared" si="343"/>
        <v>0</v>
      </c>
      <c r="P2737" s="1" t="str">
        <f t="shared" si="342"/>
        <v>no</v>
      </c>
    </row>
    <row r="2738" spans="1:16" x14ac:dyDescent="0.25">
      <c r="A2738" s="6">
        <f>'4.OVTA Sites-Transects'!B2744</f>
        <v>0</v>
      </c>
      <c r="B2738" s="6">
        <f>'4.OVTA Sites-Transects'!C2744</f>
        <v>0</v>
      </c>
      <c r="C2738" s="6">
        <f>'4.OVTA Sites-Transects'!D2744</f>
        <v>0</v>
      </c>
      <c r="D2738" s="1">
        <f>'4.OVTA Sites-Transects'!E2744</f>
        <v>0</v>
      </c>
      <c r="E2738" s="1">
        <f>'4.OVTA Sites-Transects'!G2744</f>
        <v>0</v>
      </c>
      <c r="F2738" s="1">
        <f>'4.OVTA Sites-Transects'!F2744</f>
        <v>0</v>
      </c>
      <c r="G2738" s="6">
        <f>'4.OVTA Sites-Transects'!H2744</f>
        <v>0</v>
      </c>
      <c r="H2738" s="6">
        <f>'4.OVTA Sites-Transects'!I2744</f>
        <v>0</v>
      </c>
      <c r="I2738" s="193" t="str">
        <f t="shared" si="336"/>
        <v>-</v>
      </c>
      <c r="J2738" s="27" t="str">
        <f t="shared" si="337"/>
        <v>-</v>
      </c>
      <c r="K2738" s="27" t="str">
        <f t="shared" si="338"/>
        <v>-</v>
      </c>
      <c r="L2738" s="27" t="str">
        <f t="shared" si="339"/>
        <v>-</v>
      </c>
      <c r="M2738" s="27" t="str">
        <f t="shared" si="340"/>
        <v>-</v>
      </c>
      <c r="N2738" s="28">
        <f t="shared" si="341"/>
        <v>0</v>
      </c>
      <c r="O2738" s="28">
        <f t="shared" si="343"/>
        <v>0</v>
      </c>
      <c r="P2738" s="1" t="str">
        <f t="shared" si="342"/>
        <v>no</v>
      </c>
    </row>
    <row r="2739" spans="1:16" x14ac:dyDescent="0.25">
      <c r="A2739" s="6">
        <f>'4.OVTA Sites-Transects'!B2745</f>
        <v>0</v>
      </c>
      <c r="B2739" s="6">
        <f>'4.OVTA Sites-Transects'!C2745</f>
        <v>0</v>
      </c>
      <c r="C2739" s="6">
        <f>'4.OVTA Sites-Transects'!D2745</f>
        <v>0</v>
      </c>
      <c r="D2739" s="1">
        <f>'4.OVTA Sites-Transects'!E2745</f>
        <v>0</v>
      </c>
      <c r="E2739" s="1">
        <f>'4.OVTA Sites-Transects'!G2745</f>
        <v>0</v>
      </c>
      <c r="F2739" s="1">
        <f>'4.OVTA Sites-Transects'!F2745</f>
        <v>0</v>
      </c>
      <c r="G2739" s="6">
        <f>'4.OVTA Sites-Transects'!H2745</f>
        <v>0</v>
      </c>
      <c r="H2739" s="6">
        <f>'4.OVTA Sites-Transects'!I2745</f>
        <v>0</v>
      </c>
      <c r="I2739" s="193" t="str">
        <f t="shared" si="336"/>
        <v>-</v>
      </c>
      <c r="J2739" s="27" t="str">
        <f t="shared" si="337"/>
        <v>-</v>
      </c>
      <c r="K2739" s="27" t="str">
        <f t="shared" si="338"/>
        <v>-</v>
      </c>
      <c r="L2739" s="27" t="str">
        <f t="shared" si="339"/>
        <v>-</v>
      </c>
      <c r="M2739" s="27" t="str">
        <f t="shared" si="340"/>
        <v>-</v>
      </c>
      <c r="N2739" s="28">
        <f t="shared" si="341"/>
        <v>0</v>
      </c>
      <c r="O2739" s="28">
        <f t="shared" si="343"/>
        <v>0</v>
      </c>
      <c r="P2739" s="1" t="str">
        <f t="shared" si="342"/>
        <v>no</v>
      </c>
    </row>
    <row r="2740" spans="1:16" x14ac:dyDescent="0.25">
      <c r="A2740" s="6">
        <f>'4.OVTA Sites-Transects'!B2746</f>
        <v>0</v>
      </c>
      <c r="B2740" s="6">
        <f>'4.OVTA Sites-Transects'!C2746</f>
        <v>0</v>
      </c>
      <c r="C2740" s="6">
        <f>'4.OVTA Sites-Transects'!D2746</f>
        <v>0</v>
      </c>
      <c r="D2740" s="1">
        <f>'4.OVTA Sites-Transects'!E2746</f>
        <v>0</v>
      </c>
      <c r="E2740" s="1">
        <f>'4.OVTA Sites-Transects'!G2746</f>
        <v>0</v>
      </c>
      <c r="F2740" s="1">
        <f>'4.OVTA Sites-Transects'!F2746</f>
        <v>0</v>
      </c>
      <c r="G2740" s="6">
        <f>'4.OVTA Sites-Transects'!H2746</f>
        <v>0</v>
      </c>
      <c r="H2740" s="6">
        <f>'4.OVTA Sites-Transects'!I2746</f>
        <v>0</v>
      </c>
      <c r="I2740" s="193" t="str">
        <f t="shared" si="336"/>
        <v>-</v>
      </c>
      <c r="J2740" s="27" t="str">
        <f t="shared" si="337"/>
        <v>-</v>
      </c>
      <c r="K2740" s="27" t="str">
        <f t="shared" si="338"/>
        <v>-</v>
      </c>
      <c r="L2740" s="27" t="str">
        <f t="shared" si="339"/>
        <v>-</v>
      </c>
      <c r="M2740" s="27" t="str">
        <f t="shared" si="340"/>
        <v>-</v>
      </c>
      <c r="N2740" s="28">
        <f t="shared" si="341"/>
        <v>0</v>
      </c>
      <c r="O2740" s="28">
        <f t="shared" si="343"/>
        <v>0</v>
      </c>
      <c r="P2740" s="1" t="str">
        <f t="shared" si="342"/>
        <v>no</v>
      </c>
    </row>
    <row r="2741" spans="1:16" x14ac:dyDescent="0.25">
      <c r="A2741" s="6">
        <f>'4.OVTA Sites-Transects'!B2747</f>
        <v>0</v>
      </c>
      <c r="B2741" s="6">
        <f>'4.OVTA Sites-Transects'!C2747</f>
        <v>0</v>
      </c>
      <c r="C2741" s="6">
        <f>'4.OVTA Sites-Transects'!D2747</f>
        <v>0</v>
      </c>
      <c r="D2741" s="1">
        <f>'4.OVTA Sites-Transects'!E2747</f>
        <v>0</v>
      </c>
      <c r="E2741" s="1">
        <f>'4.OVTA Sites-Transects'!G2747</f>
        <v>0</v>
      </c>
      <c r="F2741" s="1">
        <f>'4.OVTA Sites-Transects'!F2747</f>
        <v>0</v>
      </c>
      <c r="G2741" s="6">
        <f>'4.OVTA Sites-Transects'!H2747</f>
        <v>0</v>
      </c>
      <c r="H2741" s="6">
        <f>'4.OVTA Sites-Transects'!I2747</f>
        <v>0</v>
      </c>
      <c r="I2741" s="193" t="str">
        <f t="shared" si="336"/>
        <v>-</v>
      </c>
      <c r="J2741" s="27" t="str">
        <f t="shared" si="337"/>
        <v>-</v>
      </c>
      <c r="K2741" s="27" t="str">
        <f t="shared" si="338"/>
        <v>-</v>
      </c>
      <c r="L2741" s="27" t="str">
        <f t="shared" si="339"/>
        <v>-</v>
      </c>
      <c r="M2741" s="27" t="str">
        <f t="shared" si="340"/>
        <v>-</v>
      </c>
      <c r="N2741" s="28">
        <f t="shared" si="341"/>
        <v>0</v>
      </c>
      <c r="O2741" s="28">
        <f t="shared" si="343"/>
        <v>0</v>
      </c>
      <c r="P2741" s="1" t="str">
        <f t="shared" si="342"/>
        <v>no</v>
      </c>
    </row>
    <row r="2742" spans="1:16" x14ac:dyDescent="0.25">
      <c r="A2742" s="6">
        <f>'4.OVTA Sites-Transects'!B2748</f>
        <v>0</v>
      </c>
      <c r="B2742" s="6">
        <f>'4.OVTA Sites-Transects'!C2748</f>
        <v>0</v>
      </c>
      <c r="C2742" s="6">
        <f>'4.OVTA Sites-Transects'!D2748</f>
        <v>0</v>
      </c>
      <c r="D2742" s="1">
        <f>'4.OVTA Sites-Transects'!E2748</f>
        <v>0</v>
      </c>
      <c r="E2742" s="1">
        <f>'4.OVTA Sites-Transects'!G2748</f>
        <v>0</v>
      </c>
      <c r="F2742" s="1">
        <f>'4.OVTA Sites-Transects'!F2748</f>
        <v>0</v>
      </c>
      <c r="G2742" s="6">
        <f>'4.OVTA Sites-Transects'!H2748</f>
        <v>0</v>
      </c>
      <c r="H2742" s="6">
        <f>'4.OVTA Sites-Transects'!I2748</f>
        <v>0</v>
      </c>
      <c r="I2742" s="193" t="str">
        <f t="shared" si="336"/>
        <v>-</v>
      </c>
      <c r="J2742" s="27" t="str">
        <f t="shared" si="337"/>
        <v>-</v>
      </c>
      <c r="K2742" s="27" t="str">
        <f t="shared" si="338"/>
        <v>-</v>
      </c>
      <c r="L2742" s="27" t="str">
        <f t="shared" si="339"/>
        <v>-</v>
      </c>
      <c r="M2742" s="27" t="str">
        <f t="shared" si="340"/>
        <v>-</v>
      </c>
      <c r="N2742" s="28">
        <f t="shared" si="341"/>
        <v>0</v>
      </c>
      <c r="O2742" s="28">
        <f t="shared" si="343"/>
        <v>0</v>
      </c>
      <c r="P2742" s="1" t="str">
        <f t="shared" si="342"/>
        <v>no</v>
      </c>
    </row>
    <row r="2743" spans="1:16" x14ac:dyDescent="0.25">
      <c r="A2743" s="6">
        <f>'4.OVTA Sites-Transects'!B2749</f>
        <v>0</v>
      </c>
      <c r="B2743" s="6">
        <f>'4.OVTA Sites-Transects'!C2749</f>
        <v>0</v>
      </c>
      <c r="C2743" s="6">
        <f>'4.OVTA Sites-Transects'!D2749</f>
        <v>0</v>
      </c>
      <c r="D2743" s="1">
        <f>'4.OVTA Sites-Transects'!E2749</f>
        <v>0</v>
      </c>
      <c r="E2743" s="1">
        <f>'4.OVTA Sites-Transects'!G2749</f>
        <v>0</v>
      </c>
      <c r="F2743" s="1">
        <f>'4.OVTA Sites-Transects'!F2749</f>
        <v>0</v>
      </c>
      <c r="G2743" s="6">
        <f>'4.OVTA Sites-Transects'!H2749</f>
        <v>0</v>
      </c>
      <c r="H2743" s="6">
        <f>'4.OVTA Sites-Transects'!I2749</f>
        <v>0</v>
      </c>
      <c r="I2743" s="193" t="str">
        <f t="shared" si="336"/>
        <v>-</v>
      </c>
      <c r="J2743" s="27" t="str">
        <f t="shared" si="337"/>
        <v>-</v>
      </c>
      <c r="K2743" s="27" t="str">
        <f t="shared" si="338"/>
        <v>-</v>
      </c>
      <c r="L2743" s="27" t="str">
        <f t="shared" si="339"/>
        <v>-</v>
      </c>
      <c r="M2743" s="27" t="str">
        <f t="shared" si="340"/>
        <v>-</v>
      </c>
      <c r="N2743" s="28">
        <f t="shared" si="341"/>
        <v>0</v>
      </c>
      <c r="O2743" s="28">
        <f t="shared" si="343"/>
        <v>0</v>
      </c>
      <c r="P2743" s="1" t="str">
        <f t="shared" si="342"/>
        <v>no</v>
      </c>
    </row>
    <row r="2744" spans="1:16" x14ac:dyDescent="0.25">
      <c r="A2744" s="6">
        <f>'4.OVTA Sites-Transects'!B2750</f>
        <v>0</v>
      </c>
      <c r="B2744" s="6">
        <f>'4.OVTA Sites-Transects'!C2750</f>
        <v>0</v>
      </c>
      <c r="C2744" s="6">
        <f>'4.OVTA Sites-Transects'!D2750</f>
        <v>0</v>
      </c>
      <c r="D2744" s="1">
        <f>'4.OVTA Sites-Transects'!E2750</f>
        <v>0</v>
      </c>
      <c r="E2744" s="1">
        <f>'4.OVTA Sites-Transects'!G2750</f>
        <v>0</v>
      </c>
      <c r="F2744" s="1">
        <f>'4.OVTA Sites-Transects'!F2750</f>
        <v>0</v>
      </c>
      <c r="G2744" s="6">
        <f>'4.OVTA Sites-Transects'!H2750</f>
        <v>0</v>
      </c>
      <c r="H2744" s="6">
        <f>'4.OVTA Sites-Transects'!I2750</f>
        <v>0</v>
      </c>
      <c r="I2744" s="193" t="str">
        <f t="shared" si="336"/>
        <v>-</v>
      </c>
      <c r="J2744" s="27" t="str">
        <f t="shared" si="337"/>
        <v>-</v>
      </c>
      <c r="K2744" s="27" t="str">
        <f t="shared" si="338"/>
        <v>-</v>
      </c>
      <c r="L2744" s="27" t="str">
        <f t="shared" si="339"/>
        <v>-</v>
      </c>
      <c r="M2744" s="27" t="str">
        <f t="shared" si="340"/>
        <v>-</v>
      </c>
      <c r="N2744" s="28">
        <f t="shared" si="341"/>
        <v>0</v>
      </c>
      <c r="O2744" s="28">
        <f t="shared" si="343"/>
        <v>0</v>
      </c>
      <c r="P2744" s="1" t="str">
        <f t="shared" si="342"/>
        <v>no</v>
      </c>
    </row>
    <row r="2745" spans="1:16" x14ac:dyDescent="0.25">
      <c r="A2745" s="6">
        <f>'4.OVTA Sites-Transects'!B2751</f>
        <v>0</v>
      </c>
      <c r="B2745" s="6">
        <f>'4.OVTA Sites-Transects'!C2751</f>
        <v>0</v>
      </c>
      <c r="C2745" s="6">
        <f>'4.OVTA Sites-Transects'!D2751</f>
        <v>0</v>
      </c>
      <c r="D2745" s="1">
        <f>'4.OVTA Sites-Transects'!E2751</f>
        <v>0</v>
      </c>
      <c r="E2745" s="1">
        <f>'4.OVTA Sites-Transects'!G2751</f>
        <v>0</v>
      </c>
      <c r="F2745" s="1">
        <f>'4.OVTA Sites-Transects'!F2751</f>
        <v>0</v>
      </c>
      <c r="G2745" s="6">
        <f>'4.OVTA Sites-Transects'!H2751</f>
        <v>0</v>
      </c>
      <c r="H2745" s="6">
        <f>'4.OVTA Sites-Transects'!I2751</f>
        <v>0</v>
      </c>
      <c r="I2745" s="193" t="str">
        <f t="shared" si="336"/>
        <v>-</v>
      </c>
      <c r="J2745" s="27" t="str">
        <f t="shared" si="337"/>
        <v>-</v>
      </c>
      <c r="K2745" s="27" t="str">
        <f t="shared" si="338"/>
        <v>-</v>
      </c>
      <c r="L2745" s="27" t="str">
        <f t="shared" si="339"/>
        <v>-</v>
      </c>
      <c r="M2745" s="27" t="str">
        <f t="shared" si="340"/>
        <v>-</v>
      </c>
      <c r="N2745" s="28">
        <f t="shared" si="341"/>
        <v>0</v>
      </c>
      <c r="O2745" s="28">
        <f t="shared" si="343"/>
        <v>0</v>
      </c>
      <c r="P2745" s="1" t="str">
        <f t="shared" si="342"/>
        <v>no</v>
      </c>
    </row>
    <row r="2746" spans="1:16" x14ac:dyDescent="0.25">
      <c r="A2746" s="6">
        <f>'4.OVTA Sites-Transects'!B2752</f>
        <v>0</v>
      </c>
      <c r="B2746" s="6">
        <f>'4.OVTA Sites-Transects'!C2752</f>
        <v>0</v>
      </c>
      <c r="C2746" s="6">
        <f>'4.OVTA Sites-Transects'!D2752</f>
        <v>0</v>
      </c>
      <c r="D2746" s="1">
        <f>'4.OVTA Sites-Transects'!E2752</f>
        <v>0</v>
      </c>
      <c r="E2746" s="1">
        <f>'4.OVTA Sites-Transects'!G2752</f>
        <v>0</v>
      </c>
      <c r="F2746" s="1">
        <f>'4.OVTA Sites-Transects'!F2752</f>
        <v>0</v>
      </c>
      <c r="G2746" s="6">
        <f>'4.OVTA Sites-Transects'!H2752</f>
        <v>0</v>
      </c>
      <c r="H2746" s="6">
        <f>'4.OVTA Sites-Transects'!I2752</f>
        <v>0</v>
      </c>
      <c r="I2746" s="193" t="str">
        <f t="shared" si="336"/>
        <v>-</v>
      </c>
      <c r="J2746" s="27" t="str">
        <f t="shared" si="337"/>
        <v>-</v>
      </c>
      <c r="K2746" s="27" t="str">
        <f t="shared" si="338"/>
        <v>-</v>
      </c>
      <c r="L2746" s="27" t="str">
        <f t="shared" si="339"/>
        <v>-</v>
      </c>
      <c r="M2746" s="27" t="str">
        <f t="shared" si="340"/>
        <v>-</v>
      </c>
      <c r="N2746" s="28">
        <f t="shared" si="341"/>
        <v>0</v>
      </c>
      <c r="O2746" s="28">
        <f t="shared" si="343"/>
        <v>0</v>
      </c>
      <c r="P2746" s="1" t="str">
        <f t="shared" si="342"/>
        <v>no</v>
      </c>
    </row>
    <row r="2747" spans="1:16" x14ac:dyDescent="0.25">
      <c r="A2747" s="6">
        <f>'4.OVTA Sites-Transects'!B2753</f>
        <v>0</v>
      </c>
      <c r="B2747" s="6">
        <f>'4.OVTA Sites-Transects'!C2753</f>
        <v>0</v>
      </c>
      <c r="C2747" s="6">
        <f>'4.OVTA Sites-Transects'!D2753</f>
        <v>0</v>
      </c>
      <c r="D2747" s="1">
        <f>'4.OVTA Sites-Transects'!E2753</f>
        <v>0</v>
      </c>
      <c r="E2747" s="1">
        <f>'4.OVTA Sites-Transects'!G2753</f>
        <v>0</v>
      </c>
      <c r="F2747" s="1">
        <f>'4.OVTA Sites-Transects'!F2753</f>
        <v>0</v>
      </c>
      <c r="G2747" s="6">
        <f>'4.OVTA Sites-Transects'!H2753</f>
        <v>0</v>
      </c>
      <c r="H2747" s="6">
        <f>'4.OVTA Sites-Transects'!I2753</f>
        <v>0</v>
      </c>
      <c r="I2747" s="193" t="str">
        <f t="shared" si="336"/>
        <v>-</v>
      </c>
      <c r="J2747" s="27" t="str">
        <f t="shared" si="337"/>
        <v>-</v>
      </c>
      <c r="K2747" s="27" t="str">
        <f t="shared" si="338"/>
        <v>-</v>
      </c>
      <c r="L2747" s="27" t="str">
        <f t="shared" si="339"/>
        <v>-</v>
      </c>
      <c r="M2747" s="27" t="str">
        <f t="shared" si="340"/>
        <v>-</v>
      </c>
      <c r="N2747" s="28">
        <f t="shared" si="341"/>
        <v>0</v>
      </c>
      <c r="O2747" s="28">
        <f t="shared" si="343"/>
        <v>0</v>
      </c>
      <c r="P2747" s="1" t="str">
        <f t="shared" si="342"/>
        <v>no</v>
      </c>
    </row>
    <row r="2748" spans="1:16" x14ac:dyDescent="0.25">
      <c r="A2748" s="6">
        <f>'4.OVTA Sites-Transects'!B2754</f>
        <v>0</v>
      </c>
      <c r="B2748" s="6">
        <f>'4.OVTA Sites-Transects'!C2754</f>
        <v>0</v>
      </c>
      <c r="C2748" s="6">
        <f>'4.OVTA Sites-Transects'!D2754</f>
        <v>0</v>
      </c>
      <c r="D2748" s="1">
        <f>'4.OVTA Sites-Transects'!E2754</f>
        <v>0</v>
      </c>
      <c r="E2748" s="1">
        <f>'4.OVTA Sites-Transects'!G2754</f>
        <v>0</v>
      </c>
      <c r="F2748" s="1">
        <f>'4.OVTA Sites-Transects'!F2754</f>
        <v>0</v>
      </c>
      <c r="G2748" s="6">
        <f>'4.OVTA Sites-Transects'!H2754</f>
        <v>0</v>
      </c>
      <c r="H2748" s="6">
        <f>'4.OVTA Sites-Transects'!I2754</f>
        <v>0</v>
      </c>
      <c r="I2748" s="193" t="str">
        <f t="shared" si="336"/>
        <v>-</v>
      </c>
      <c r="J2748" s="27" t="str">
        <f t="shared" si="337"/>
        <v>-</v>
      </c>
      <c r="K2748" s="27" t="str">
        <f t="shared" si="338"/>
        <v>-</v>
      </c>
      <c r="L2748" s="27" t="str">
        <f t="shared" si="339"/>
        <v>-</v>
      </c>
      <c r="M2748" s="27" t="str">
        <f t="shared" si="340"/>
        <v>-</v>
      </c>
      <c r="N2748" s="28">
        <f t="shared" si="341"/>
        <v>0</v>
      </c>
      <c r="O2748" s="28">
        <f t="shared" si="343"/>
        <v>0</v>
      </c>
      <c r="P2748" s="1" t="str">
        <f t="shared" si="342"/>
        <v>no</v>
      </c>
    </row>
    <row r="2749" spans="1:16" x14ac:dyDescent="0.25">
      <c r="A2749" s="6">
        <f>'4.OVTA Sites-Transects'!B2755</f>
        <v>0</v>
      </c>
      <c r="B2749" s="6">
        <f>'4.OVTA Sites-Transects'!C2755</f>
        <v>0</v>
      </c>
      <c r="C2749" s="6">
        <f>'4.OVTA Sites-Transects'!D2755</f>
        <v>0</v>
      </c>
      <c r="D2749" s="1">
        <f>'4.OVTA Sites-Transects'!E2755</f>
        <v>0</v>
      </c>
      <c r="E2749" s="1">
        <f>'4.OVTA Sites-Transects'!G2755</f>
        <v>0</v>
      </c>
      <c r="F2749" s="1">
        <f>'4.OVTA Sites-Transects'!F2755</f>
        <v>0</v>
      </c>
      <c r="G2749" s="6">
        <f>'4.OVTA Sites-Transects'!H2755</f>
        <v>0</v>
      </c>
      <c r="H2749" s="6">
        <f>'4.OVTA Sites-Transects'!I2755</f>
        <v>0</v>
      </c>
      <c r="I2749" s="193" t="str">
        <f t="shared" si="336"/>
        <v>-</v>
      </c>
      <c r="J2749" s="27" t="str">
        <f t="shared" si="337"/>
        <v>-</v>
      </c>
      <c r="K2749" s="27" t="str">
        <f t="shared" si="338"/>
        <v>-</v>
      </c>
      <c r="L2749" s="27" t="str">
        <f t="shared" si="339"/>
        <v>-</v>
      </c>
      <c r="M2749" s="27" t="str">
        <f t="shared" si="340"/>
        <v>-</v>
      </c>
      <c r="N2749" s="28">
        <f t="shared" si="341"/>
        <v>0</v>
      </c>
      <c r="O2749" s="28">
        <f t="shared" si="343"/>
        <v>0</v>
      </c>
      <c r="P2749" s="1" t="str">
        <f t="shared" si="342"/>
        <v>no</v>
      </c>
    </row>
    <row r="2750" spans="1:16" x14ac:dyDescent="0.25">
      <c r="A2750" s="6">
        <f>'4.OVTA Sites-Transects'!B2756</f>
        <v>0</v>
      </c>
      <c r="B2750" s="6">
        <f>'4.OVTA Sites-Transects'!C2756</f>
        <v>0</v>
      </c>
      <c r="C2750" s="6">
        <f>'4.OVTA Sites-Transects'!D2756</f>
        <v>0</v>
      </c>
      <c r="D2750" s="1">
        <f>'4.OVTA Sites-Transects'!E2756</f>
        <v>0</v>
      </c>
      <c r="E2750" s="1">
        <f>'4.OVTA Sites-Transects'!G2756</f>
        <v>0</v>
      </c>
      <c r="F2750" s="1">
        <f>'4.OVTA Sites-Transects'!F2756</f>
        <v>0</v>
      </c>
      <c r="G2750" s="6">
        <f>'4.OVTA Sites-Transects'!H2756</f>
        <v>0</v>
      </c>
      <c r="H2750" s="6">
        <f>'4.OVTA Sites-Transects'!I2756</f>
        <v>0</v>
      </c>
      <c r="I2750" s="193" t="str">
        <f t="shared" si="336"/>
        <v>-</v>
      </c>
      <c r="J2750" s="27" t="str">
        <f t="shared" si="337"/>
        <v>-</v>
      </c>
      <c r="K2750" s="27" t="str">
        <f t="shared" si="338"/>
        <v>-</v>
      </c>
      <c r="L2750" s="27" t="str">
        <f t="shared" si="339"/>
        <v>-</v>
      </c>
      <c r="M2750" s="27" t="str">
        <f t="shared" si="340"/>
        <v>-</v>
      </c>
      <c r="N2750" s="28">
        <f t="shared" si="341"/>
        <v>0</v>
      </c>
      <c r="O2750" s="28">
        <f t="shared" si="343"/>
        <v>0</v>
      </c>
      <c r="P2750" s="1" t="str">
        <f t="shared" si="342"/>
        <v>no</v>
      </c>
    </row>
    <row r="2751" spans="1:16" x14ac:dyDescent="0.25">
      <c r="A2751" s="6">
        <f>'4.OVTA Sites-Transects'!B2757</f>
        <v>0</v>
      </c>
      <c r="B2751" s="6">
        <f>'4.OVTA Sites-Transects'!C2757</f>
        <v>0</v>
      </c>
      <c r="C2751" s="6">
        <f>'4.OVTA Sites-Transects'!D2757</f>
        <v>0</v>
      </c>
      <c r="D2751" s="1">
        <f>'4.OVTA Sites-Transects'!E2757</f>
        <v>0</v>
      </c>
      <c r="E2751" s="1">
        <f>'4.OVTA Sites-Transects'!G2757</f>
        <v>0</v>
      </c>
      <c r="F2751" s="1">
        <f>'4.OVTA Sites-Transects'!F2757</f>
        <v>0</v>
      </c>
      <c r="G2751" s="6">
        <f>'4.OVTA Sites-Transects'!H2757</f>
        <v>0</v>
      </c>
      <c r="H2751" s="6">
        <f>'4.OVTA Sites-Transects'!I2757</f>
        <v>0</v>
      </c>
      <c r="I2751" s="193" t="str">
        <f t="shared" si="336"/>
        <v>-</v>
      </c>
      <c r="J2751" s="27" t="str">
        <f t="shared" si="337"/>
        <v>-</v>
      </c>
      <c r="K2751" s="27" t="str">
        <f t="shared" si="338"/>
        <v>-</v>
      </c>
      <c r="L2751" s="27" t="str">
        <f t="shared" si="339"/>
        <v>-</v>
      </c>
      <c r="M2751" s="27" t="str">
        <f t="shared" si="340"/>
        <v>-</v>
      </c>
      <c r="N2751" s="28">
        <f t="shared" si="341"/>
        <v>0</v>
      </c>
      <c r="O2751" s="28">
        <f t="shared" si="343"/>
        <v>0</v>
      </c>
      <c r="P2751" s="1" t="str">
        <f t="shared" si="342"/>
        <v>no</v>
      </c>
    </row>
    <row r="2752" spans="1:16" x14ac:dyDescent="0.25">
      <c r="A2752" s="6">
        <f>'4.OVTA Sites-Transects'!B2758</f>
        <v>0</v>
      </c>
      <c r="B2752" s="6">
        <f>'4.OVTA Sites-Transects'!C2758</f>
        <v>0</v>
      </c>
      <c r="C2752" s="6">
        <f>'4.OVTA Sites-Transects'!D2758</f>
        <v>0</v>
      </c>
      <c r="D2752" s="1">
        <f>'4.OVTA Sites-Transects'!E2758</f>
        <v>0</v>
      </c>
      <c r="E2752" s="1">
        <f>'4.OVTA Sites-Transects'!G2758</f>
        <v>0</v>
      </c>
      <c r="F2752" s="1">
        <f>'4.OVTA Sites-Transects'!F2758</f>
        <v>0</v>
      </c>
      <c r="G2752" s="6">
        <f>'4.OVTA Sites-Transects'!H2758</f>
        <v>0</v>
      </c>
      <c r="H2752" s="6">
        <f>'4.OVTA Sites-Transects'!I2758</f>
        <v>0</v>
      </c>
      <c r="I2752" s="193" t="str">
        <f t="shared" si="336"/>
        <v>-</v>
      </c>
      <c r="J2752" s="27" t="str">
        <f t="shared" si="337"/>
        <v>-</v>
      </c>
      <c r="K2752" s="27" t="str">
        <f t="shared" si="338"/>
        <v>-</v>
      </c>
      <c r="L2752" s="27" t="str">
        <f t="shared" si="339"/>
        <v>-</v>
      </c>
      <c r="M2752" s="27" t="str">
        <f t="shared" si="340"/>
        <v>-</v>
      </c>
      <c r="N2752" s="28">
        <f t="shared" si="341"/>
        <v>0</v>
      </c>
      <c r="O2752" s="28">
        <f t="shared" si="343"/>
        <v>0</v>
      </c>
      <c r="P2752" s="1" t="str">
        <f t="shared" si="342"/>
        <v>no</v>
      </c>
    </row>
    <row r="2753" spans="1:16" x14ac:dyDescent="0.25">
      <c r="A2753" s="6">
        <f>'4.OVTA Sites-Transects'!B2759</f>
        <v>0</v>
      </c>
      <c r="B2753" s="6">
        <f>'4.OVTA Sites-Transects'!C2759</f>
        <v>0</v>
      </c>
      <c r="C2753" s="6">
        <f>'4.OVTA Sites-Transects'!D2759</f>
        <v>0</v>
      </c>
      <c r="D2753" s="1">
        <f>'4.OVTA Sites-Transects'!E2759</f>
        <v>0</v>
      </c>
      <c r="E2753" s="1">
        <f>'4.OVTA Sites-Transects'!G2759</f>
        <v>0</v>
      </c>
      <c r="F2753" s="1">
        <f>'4.OVTA Sites-Transects'!F2759</f>
        <v>0</v>
      </c>
      <c r="G2753" s="6">
        <f>'4.OVTA Sites-Transects'!H2759</f>
        <v>0</v>
      </c>
      <c r="H2753" s="6">
        <f>'4.OVTA Sites-Transects'!I2759</f>
        <v>0</v>
      </c>
      <c r="I2753" s="193" t="str">
        <f t="shared" si="336"/>
        <v>-</v>
      </c>
      <c r="J2753" s="27" t="str">
        <f t="shared" si="337"/>
        <v>-</v>
      </c>
      <c r="K2753" s="27" t="str">
        <f t="shared" si="338"/>
        <v>-</v>
      </c>
      <c r="L2753" s="27" t="str">
        <f t="shared" si="339"/>
        <v>-</v>
      </c>
      <c r="M2753" s="27" t="str">
        <f t="shared" si="340"/>
        <v>-</v>
      </c>
      <c r="N2753" s="28">
        <f t="shared" si="341"/>
        <v>0</v>
      </c>
      <c r="O2753" s="28">
        <f t="shared" si="343"/>
        <v>0</v>
      </c>
      <c r="P2753" s="1" t="str">
        <f t="shared" si="342"/>
        <v>no</v>
      </c>
    </row>
    <row r="2754" spans="1:16" x14ac:dyDescent="0.25">
      <c r="A2754" s="6">
        <f>'4.OVTA Sites-Transects'!B2760</f>
        <v>0</v>
      </c>
      <c r="B2754" s="6">
        <f>'4.OVTA Sites-Transects'!C2760</f>
        <v>0</v>
      </c>
      <c r="C2754" s="6">
        <f>'4.OVTA Sites-Transects'!D2760</f>
        <v>0</v>
      </c>
      <c r="D2754" s="1">
        <f>'4.OVTA Sites-Transects'!E2760</f>
        <v>0</v>
      </c>
      <c r="E2754" s="1">
        <f>'4.OVTA Sites-Transects'!G2760</f>
        <v>0</v>
      </c>
      <c r="F2754" s="1">
        <f>'4.OVTA Sites-Transects'!F2760</f>
        <v>0</v>
      </c>
      <c r="G2754" s="6">
        <f>'4.OVTA Sites-Transects'!H2760</f>
        <v>0</v>
      </c>
      <c r="H2754" s="6">
        <f>'4.OVTA Sites-Transects'!I2760</f>
        <v>0</v>
      </c>
      <c r="I2754" s="193" t="str">
        <f t="shared" si="336"/>
        <v>-</v>
      </c>
      <c r="J2754" s="27" t="str">
        <f t="shared" si="337"/>
        <v>-</v>
      </c>
      <c r="K2754" s="27" t="str">
        <f t="shared" si="338"/>
        <v>-</v>
      </c>
      <c r="L2754" s="27" t="str">
        <f t="shared" si="339"/>
        <v>-</v>
      </c>
      <c r="M2754" s="27" t="str">
        <f t="shared" si="340"/>
        <v>-</v>
      </c>
      <c r="N2754" s="28">
        <f t="shared" si="341"/>
        <v>0</v>
      </c>
      <c r="O2754" s="28">
        <f t="shared" si="343"/>
        <v>0</v>
      </c>
      <c r="P2754" s="1" t="str">
        <f t="shared" si="342"/>
        <v>no</v>
      </c>
    </row>
    <row r="2755" spans="1:16" x14ac:dyDescent="0.25">
      <c r="A2755" s="6">
        <f>'4.OVTA Sites-Transects'!B2761</f>
        <v>0</v>
      </c>
      <c r="B2755" s="6">
        <f>'4.OVTA Sites-Transects'!C2761</f>
        <v>0</v>
      </c>
      <c r="C2755" s="6">
        <f>'4.OVTA Sites-Transects'!D2761</f>
        <v>0</v>
      </c>
      <c r="D2755" s="1">
        <f>'4.OVTA Sites-Transects'!E2761</f>
        <v>0</v>
      </c>
      <c r="E2755" s="1">
        <f>'4.OVTA Sites-Transects'!G2761</f>
        <v>0</v>
      </c>
      <c r="F2755" s="1">
        <f>'4.OVTA Sites-Transects'!F2761</f>
        <v>0</v>
      </c>
      <c r="G2755" s="6">
        <f>'4.OVTA Sites-Transects'!H2761</f>
        <v>0</v>
      </c>
      <c r="H2755" s="6">
        <f>'4.OVTA Sites-Transects'!I2761</f>
        <v>0</v>
      </c>
      <c r="I2755" s="193" t="str">
        <f t="shared" ref="I2755:I2818" si="344">IF(F2755="B", SUMIF(OVTA_Calcs_TMA, D2755, WeightingFactorMod), IF(F2755="C", SUMIF(OVTA_Calcs_TMA, D2755, WeightingFactorHigh), IF(F2755="D", SUMIF(OVTA_Calcs_TMA, D2755, WeightingFactorVeryHigh), "-")))</f>
        <v>-</v>
      </c>
      <c r="J2755" s="27" t="str">
        <f t="shared" ref="J2755:J2818" si="345">IF(ISNUMBER(AVERAGEIFS(AssessmentResultsLow, AssessmentResultsSites, $A2755,AssessmentIncluded, "yes")), I2755*AVERAGEIFS(AssessmentResultsLow, AssessmentResultsSites, $A2755,AssessmentIncluded, "yes"), "-")</f>
        <v>-</v>
      </c>
      <c r="K2755" s="27" t="str">
        <f t="shared" ref="K2755:K2818" si="346">IF(ISNUMBER(AVERAGEIFS(AssessmentResultsMod, AssessmentResultsSites, $A2755,AssessmentIncluded, "yes")), I2755*AVERAGEIFS(AssessmentResultsMod, AssessmentResultsSites, $A2755,AssessmentIncluded, "yes"), "-")</f>
        <v>-</v>
      </c>
      <c r="L2755" s="27" t="str">
        <f t="shared" ref="L2755:L2818" si="347">IF(ISNUMBER(AVERAGEIFS(AssessmentResultsHigh, AssessmentResultsSites, $A2755,AssessmentIncluded, "yes")), I2755*AVERAGEIFS(AssessmentResultsHigh, AssessmentResultsSites, $A2755,AssessmentIncluded, "yes"), "-")</f>
        <v>-</v>
      </c>
      <c r="M2755" s="27" t="str">
        <f t="shared" ref="M2755:M2818" si="348">IF(ISNUMBER(AVERAGEIFS(AssessmentResultsVeryHigh, AssessmentResultsSites, $A2755,AssessmentIncluded, "yes")), I2755*AVERAGEIFS(AssessmentResultsVeryHigh, AssessmentResultsSites, $A2755,AssessmentIncluded, "yes"), "-")</f>
        <v>-</v>
      </c>
      <c r="N2755" s="28">
        <f t="shared" ref="N2755:N2818" si="349">COUNTIFS(AssessmentResultsSites, A2755, AssessmentIncluded, "yes")</f>
        <v>0</v>
      </c>
      <c r="O2755" s="28">
        <f t="shared" si="343"/>
        <v>0</v>
      </c>
      <c r="P2755" s="1" t="str">
        <f t="shared" ref="P2755:P2818" si="350">IF(AND(G2755="Yes", N2755&gt;0), "yes", "no")</f>
        <v>no</v>
      </c>
    </row>
    <row r="2756" spans="1:16" x14ac:dyDescent="0.25">
      <c r="A2756" s="6">
        <f>'4.OVTA Sites-Transects'!B2762</f>
        <v>0</v>
      </c>
      <c r="B2756" s="6">
        <f>'4.OVTA Sites-Transects'!C2762</f>
        <v>0</v>
      </c>
      <c r="C2756" s="6">
        <f>'4.OVTA Sites-Transects'!D2762</f>
        <v>0</v>
      </c>
      <c r="D2756" s="1">
        <f>'4.OVTA Sites-Transects'!E2762</f>
        <v>0</v>
      </c>
      <c r="E2756" s="1">
        <f>'4.OVTA Sites-Transects'!G2762</f>
        <v>0</v>
      </c>
      <c r="F2756" s="1">
        <f>'4.OVTA Sites-Transects'!F2762</f>
        <v>0</v>
      </c>
      <c r="G2756" s="6">
        <f>'4.OVTA Sites-Transects'!H2762</f>
        <v>0</v>
      </c>
      <c r="H2756" s="6">
        <f>'4.OVTA Sites-Transects'!I2762</f>
        <v>0</v>
      </c>
      <c r="I2756" s="193" t="str">
        <f t="shared" si="344"/>
        <v>-</v>
      </c>
      <c r="J2756" s="27" t="str">
        <f t="shared" si="345"/>
        <v>-</v>
      </c>
      <c r="K2756" s="27" t="str">
        <f t="shared" si="346"/>
        <v>-</v>
      </c>
      <c r="L2756" s="27" t="str">
        <f t="shared" si="347"/>
        <v>-</v>
      </c>
      <c r="M2756" s="27" t="str">
        <f t="shared" si="348"/>
        <v>-</v>
      </c>
      <c r="N2756" s="28">
        <f t="shared" si="349"/>
        <v>0</v>
      </c>
      <c r="O2756" s="28">
        <f t="shared" ref="O2756:O2819" si="351">IF(P2756="yes", N2756, 0)</f>
        <v>0</v>
      </c>
      <c r="P2756" s="1" t="str">
        <f t="shared" si="350"/>
        <v>no</v>
      </c>
    </row>
    <row r="2757" spans="1:16" x14ac:dyDescent="0.25">
      <c r="A2757" s="6">
        <f>'4.OVTA Sites-Transects'!B2763</f>
        <v>0</v>
      </c>
      <c r="B2757" s="6">
        <f>'4.OVTA Sites-Transects'!C2763</f>
        <v>0</v>
      </c>
      <c r="C2757" s="6">
        <f>'4.OVTA Sites-Transects'!D2763</f>
        <v>0</v>
      </c>
      <c r="D2757" s="1">
        <f>'4.OVTA Sites-Transects'!E2763</f>
        <v>0</v>
      </c>
      <c r="E2757" s="1">
        <f>'4.OVTA Sites-Transects'!G2763</f>
        <v>0</v>
      </c>
      <c r="F2757" s="1">
        <f>'4.OVTA Sites-Transects'!F2763</f>
        <v>0</v>
      </c>
      <c r="G2757" s="6">
        <f>'4.OVTA Sites-Transects'!H2763</f>
        <v>0</v>
      </c>
      <c r="H2757" s="6">
        <f>'4.OVTA Sites-Transects'!I2763</f>
        <v>0</v>
      </c>
      <c r="I2757" s="193" t="str">
        <f t="shared" si="344"/>
        <v>-</v>
      </c>
      <c r="J2757" s="27" t="str">
        <f t="shared" si="345"/>
        <v>-</v>
      </c>
      <c r="K2757" s="27" t="str">
        <f t="shared" si="346"/>
        <v>-</v>
      </c>
      <c r="L2757" s="27" t="str">
        <f t="shared" si="347"/>
        <v>-</v>
      </c>
      <c r="M2757" s="27" t="str">
        <f t="shared" si="348"/>
        <v>-</v>
      </c>
      <c r="N2757" s="28">
        <f t="shared" si="349"/>
        <v>0</v>
      </c>
      <c r="O2757" s="28">
        <f t="shared" si="351"/>
        <v>0</v>
      </c>
      <c r="P2757" s="1" t="str">
        <f t="shared" si="350"/>
        <v>no</v>
      </c>
    </row>
    <row r="2758" spans="1:16" x14ac:dyDescent="0.25">
      <c r="A2758" s="6">
        <f>'4.OVTA Sites-Transects'!B2764</f>
        <v>0</v>
      </c>
      <c r="B2758" s="6">
        <f>'4.OVTA Sites-Transects'!C2764</f>
        <v>0</v>
      </c>
      <c r="C2758" s="6">
        <f>'4.OVTA Sites-Transects'!D2764</f>
        <v>0</v>
      </c>
      <c r="D2758" s="1">
        <f>'4.OVTA Sites-Transects'!E2764</f>
        <v>0</v>
      </c>
      <c r="E2758" s="1">
        <f>'4.OVTA Sites-Transects'!G2764</f>
        <v>0</v>
      </c>
      <c r="F2758" s="1">
        <f>'4.OVTA Sites-Transects'!F2764</f>
        <v>0</v>
      </c>
      <c r="G2758" s="6">
        <f>'4.OVTA Sites-Transects'!H2764</f>
        <v>0</v>
      </c>
      <c r="H2758" s="6">
        <f>'4.OVTA Sites-Transects'!I2764</f>
        <v>0</v>
      </c>
      <c r="I2758" s="193" t="str">
        <f t="shared" si="344"/>
        <v>-</v>
      </c>
      <c r="J2758" s="27" t="str">
        <f t="shared" si="345"/>
        <v>-</v>
      </c>
      <c r="K2758" s="27" t="str">
        <f t="shared" si="346"/>
        <v>-</v>
      </c>
      <c r="L2758" s="27" t="str">
        <f t="shared" si="347"/>
        <v>-</v>
      </c>
      <c r="M2758" s="27" t="str">
        <f t="shared" si="348"/>
        <v>-</v>
      </c>
      <c r="N2758" s="28">
        <f t="shared" si="349"/>
        <v>0</v>
      </c>
      <c r="O2758" s="28">
        <f t="shared" si="351"/>
        <v>0</v>
      </c>
      <c r="P2758" s="1" t="str">
        <f t="shared" si="350"/>
        <v>no</v>
      </c>
    </row>
    <row r="2759" spans="1:16" x14ac:dyDescent="0.25">
      <c r="A2759" s="6">
        <f>'4.OVTA Sites-Transects'!B2765</f>
        <v>0</v>
      </c>
      <c r="B2759" s="6">
        <f>'4.OVTA Sites-Transects'!C2765</f>
        <v>0</v>
      </c>
      <c r="C2759" s="6">
        <f>'4.OVTA Sites-Transects'!D2765</f>
        <v>0</v>
      </c>
      <c r="D2759" s="1">
        <f>'4.OVTA Sites-Transects'!E2765</f>
        <v>0</v>
      </c>
      <c r="E2759" s="1">
        <f>'4.OVTA Sites-Transects'!G2765</f>
        <v>0</v>
      </c>
      <c r="F2759" s="1">
        <f>'4.OVTA Sites-Transects'!F2765</f>
        <v>0</v>
      </c>
      <c r="G2759" s="6">
        <f>'4.OVTA Sites-Transects'!H2765</f>
        <v>0</v>
      </c>
      <c r="H2759" s="6">
        <f>'4.OVTA Sites-Transects'!I2765</f>
        <v>0</v>
      </c>
      <c r="I2759" s="193" t="str">
        <f t="shared" si="344"/>
        <v>-</v>
      </c>
      <c r="J2759" s="27" t="str">
        <f t="shared" si="345"/>
        <v>-</v>
      </c>
      <c r="K2759" s="27" t="str">
        <f t="shared" si="346"/>
        <v>-</v>
      </c>
      <c r="L2759" s="27" t="str">
        <f t="shared" si="347"/>
        <v>-</v>
      </c>
      <c r="M2759" s="27" t="str">
        <f t="shared" si="348"/>
        <v>-</v>
      </c>
      <c r="N2759" s="28">
        <f t="shared" si="349"/>
        <v>0</v>
      </c>
      <c r="O2759" s="28">
        <f t="shared" si="351"/>
        <v>0</v>
      </c>
      <c r="P2759" s="1" t="str">
        <f t="shared" si="350"/>
        <v>no</v>
      </c>
    </row>
    <row r="2760" spans="1:16" x14ac:dyDescent="0.25">
      <c r="A2760" s="6">
        <f>'4.OVTA Sites-Transects'!B2766</f>
        <v>0</v>
      </c>
      <c r="B2760" s="6">
        <f>'4.OVTA Sites-Transects'!C2766</f>
        <v>0</v>
      </c>
      <c r="C2760" s="6">
        <f>'4.OVTA Sites-Transects'!D2766</f>
        <v>0</v>
      </c>
      <c r="D2760" s="1">
        <f>'4.OVTA Sites-Transects'!E2766</f>
        <v>0</v>
      </c>
      <c r="E2760" s="1">
        <f>'4.OVTA Sites-Transects'!G2766</f>
        <v>0</v>
      </c>
      <c r="F2760" s="1">
        <f>'4.OVTA Sites-Transects'!F2766</f>
        <v>0</v>
      </c>
      <c r="G2760" s="6">
        <f>'4.OVTA Sites-Transects'!H2766</f>
        <v>0</v>
      </c>
      <c r="H2760" s="6">
        <f>'4.OVTA Sites-Transects'!I2766</f>
        <v>0</v>
      </c>
      <c r="I2760" s="193" t="str">
        <f t="shared" si="344"/>
        <v>-</v>
      </c>
      <c r="J2760" s="27" t="str">
        <f t="shared" si="345"/>
        <v>-</v>
      </c>
      <c r="K2760" s="27" t="str">
        <f t="shared" si="346"/>
        <v>-</v>
      </c>
      <c r="L2760" s="27" t="str">
        <f t="shared" si="347"/>
        <v>-</v>
      </c>
      <c r="M2760" s="27" t="str">
        <f t="shared" si="348"/>
        <v>-</v>
      </c>
      <c r="N2760" s="28">
        <f t="shared" si="349"/>
        <v>0</v>
      </c>
      <c r="O2760" s="28">
        <f t="shared" si="351"/>
        <v>0</v>
      </c>
      <c r="P2760" s="1" t="str">
        <f t="shared" si="350"/>
        <v>no</v>
      </c>
    </row>
    <row r="2761" spans="1:16" x14ac:dyDescent="0.25">
      <c r="A2761" s="6">
        <f>'4.OVTA Sites-Transects'!B2767</f>
        <v>0</v>
      </c>
      <c r="B2761" s="6">
        <f>'4.OVTA Sites-Transects'!C2767</f>
        <v>0</v>
      </c>
      <c r="C2761" s="6">
        <f>'4.OVTA Sites-Transects'!D2767</f>
        <v>0</v>
      </c>
      <c r="D2761" s="1">
        <f>'4.OVTA Sites-Transects'!E2767</f>
        <v>0</v>
      </c>
      <c r="E2761" s="1">
        <f>'4.OVTA Sites-Transects'!G2767</f>
        <v>0</v>
      </c>
      <c r="F2761" s="1">
        <f>'4.OVTA Sites-Transects'!F2767</f>
        <v>0</v>
      </c>
      <c r="G2761" s="6">
        <f>'4.OVTA Sites-Transects'!H2767</f>
        <v>0</v>
      </c>
      <c r="H2761" s="6">
        <f>'4.OVTA Sites-Transects'!I2767</f>
        <v>0</v>
      </c>
      <c r="I2761" s="193" t="str">
        <f t="shared" si="344"/>
        <v>-</v>
      </c>
      <c r="J2761" s="27" t="str">
        <f t="shared" si="345"/>
        <v>-</v>
      </c>
      <c r="K2761" s="27" t="str">
        <f t="shared" si="346"/>
        <v>-</v>
      </c>
      <c r="L2761" s="27" t="str">
        <f t="shared" si="347"/>
        <v>-</v>
      </c>
      <c r="M2761" s="27" t="str">
        <f t="shared" si="348"/>
        <v>-</v>
      </c>
      <c r="N2761" s="28">
        <f t="shared" si="349"/>
        <v>0</v>
      </c>
      <c r="O2761" s="28">
        <f t="shared" si="351"/>
        <v>0</v>
      </c>
      <c r="P2761" s="1" t="str">
        <f t="shared" si="350"/>
        <v>no</v>
      </c>
    </row>
    <row r="2762" spans="1:16" x14ac:dyDescent="0.25">
      <c r="A2762" s="6">
        <f>'4.OVTA Sites-Transects'!B2768</f>
        <v>0</v>
      </c>
      <c r="B2762" s="6">
        <f>'4.OVTA Sites-Transects'!C2768</f>
        <v>0</v>
      </c>
      <c r="C2762" s="6">
        <f>'4.OVTA Sites-Transects'!D2768</f>
        <v>0</v>
      </c>
      <c r="D2762" s="1">
        <f>'4.OVTA Sites-Transects'!E2768</f>
        <v>0</v>
      </c>
      <c r="E2762" s="1">
        <f>'4.OVTA Sites-Transects'!G2768</f>
        <v>0</v>
      </c>
      <c r="F2762" s="1">
        <f>'4.OVTA Sites-Transects'!F2768</f>
        <v>0</v>
      </c>
      <c r="G2762" s="6">
        <f>'4.OVTA Sites-Transects'!H2768</f>
        <v>0</v>
      </c>
      <c r="H2762" s="6">
        <f>'4.OVTA Sites-Transects'!I2768</f>
        <v>0</v>
      </c>
      <c r="I2762" s="193" t="str">
        <f t="shared" si="344"/>
        <v>-</v>
      </c>
      <c r="J2762" s="27" t="str">
        <f t="shared" si="345"/>
        <v>-</v>
      </c>
      <c r="K2762" s="27" t="str">
        <f t="shared" si="346"/>
        <v>-</v>
      </c>
      <c r="L2762" s="27" t="str">
        <f t="shared" si="347"/>
        <v>-</v>
      </c>
      <c r="M2762" s="27" t="str">
        <f t="shared" si="348"/>
        <v>-</v>
      </c>
      <c r="N2762" s="28">
        <f t="shared" si="349"/>
        <v>0</v>
      </c>
      <c r="O2762" s="28">
        <f t="shared" si="351"/>
        <v>0</v>
      </c>
      <c r="P2762" s="1" t="str">
        <f t="shared" si="350"/>
        <v>no</v>
      </c>
    </row>
    <row r="2763" spans="1:16" x14ac:dyDescent="0.25">
      <c r="A2763" s="6">
        <f>'4.OVTA Sites-Transects'!B2769</f>
        <v>0</v>
      </c>
      <c r="B2763" s="6">
        <f>'4.OVTA Sites-Transects'!C2769</f>
        <v>0</v>
      </c>
      <c r="C2763" s="6">
        <f>'4.OVTA Sites-Transects'!D2769</f>
        <v>0</v>
      </c>
      <c r="D2763" s="1">
        <f>'4.OVTA Sites-Transects'!E2769</f>
        <v>0</v>
      </c>
      <c r="E2763" s="1">
        <f>'4.OVTA Sites-Transects'!G2769</f>
        <v>0</v>
      </c>
      <c r="F2763" s="1">
        <f>'4.OVTA Sites-Transects'!F2769</f>
        <v>0</v>
      </c>
      <c r="G2763" s="6">
        <f>'4.OVTA Sites-Transects'!H2769</f>
        <v>0</v>
      </c>
      <c r="H2763" s="6">
        <f>'4.OVTA Sites-Transects'!I2769</f>
        <v>0</v>
      </c>
      <c r="I2763" s="193" t="str">
        <f t="shared" si="344"/>
        <v>-</v>
      </c>
      <c r="J2763" s="27" t="str">
        <f t="shared" si="345"/>
        <v>-</v>
      </c>
      <c r="K2763" s="27" t="str">
        <f t="shared" si="346"/>
        <v>-</v>
      </c>
      <c r="L2763" s="27" t="str">
        <f t="shared" si="347"/>
        <v>-</v>
      </c>
      <c r="M2763" s="27" t="str">
        <f t="shared" si="348"/>
        <v>-</v>
      </c>
      <c r="N2763" s="28">
        <f t="shared" si="349"/>
        <v>0</v>
      </c>
      <c r="O2763" s="28">
        <f t="shared" si="351"/>
        <v>0</v>
      </c>
      <c r="P2763" s="1" t="str">
        <f t="shared" si="350"/>
        <v>no</v>
      </c>
    </row>
    <row r="2764" spans="1:16" x14ac:dyDescent="0.25">
      <c r="A2764" s="6">
        <f>'4.OVTA Sites-Transects'!B2770</f>
        <v>0</v>
      </c>
      <c r="B2764" s="6">
        <f>'4.OVTA Sites-Transects'!C2770</f>
        <v>0</v>
      </c>
      <c r="C2764" s="6">
        <f>'4.OVTA Sites-Transects'!D2770</f>
        <v>0</v>
      </c>
      <c r="D2764" s="1">
        <f>'4.OVTA Sites-Transects'!E2770</f>
        <v>0</v>
      </c>
      <c r="E2764" s="1">
        <f>'4.OVTA Sites-Transects'!G2770</f>
        <v>0</v>
      </c>
      <c r="F2764" s="1">
        <f>'4.OVTA Sites-Transects'!F2770</f>
        <v>0</v>
      </c>
      <c r="G2764" s="6">
        <f>'4.OVTA Sites-Transects'!H2770</f>
        <v>0</v>
      </c>
      <c r="H2764" s="6">
        <f>'4.OVTA Sites-Transects'!I2770</f>
        <v>0</v>
      </c>
      <c r="I2764" s="193" t="str">
        <f t="shared" si="344"/>
        <v>-</v>
      </c>
      <c r="J2764" s="27" t="str">
        <f t="shared" si="345"/>
        <v>-</v>
      </c>
      <c r="K2764" s="27" t="str">
        <f t="shared" si="346"/>
        <v>-</v>
      </c>
      <c r="L2764" s="27" t="str">
        <f t="shared" si="347"/>
        <v>-</v>
      </c>
      <c r="M2764" s="27" t="str">
        <f t="shared" si="348"/>
        <v>-</v>
      </c>
      <c r="N2764" s="28">
        <f t="shared" si="349"/>
        <v>0</v>
      </c>
      <c r="O2764" s="28">
        <f t="shared" si="351"/>
        <v>0</v>
      </c>
      <c r="P2764" s="1" t="str">
        <f t="shared" si="350"/>
        <v>no</v>
      </c>
    </row>
    <row r="2765" spans="1:16" x14ac:dyDescent="0.25">
      <c r="A2765" s="6">
        <f>'4.OVTA Sites-Transects'!B2771</f>
        <v>0</v>
      </c>
      <c r="B2765" s="6">
        <f>'4.OVTA Sites-Transects'!C2771</f>
        <v>0</v>
      </c>
      <c r="C2765" s="6">
        <f>'4.OVTA Sites-Transects'!D2771</f>
        <v>0</v>
      </c>
      <c r="D2765" s="1">
        <f>'4.OVTA Sites-Transects'!E2771</f>
        <v>0</v>
      </c>
      <c r="E2765" s="1">
        <f>'4.OVTA Sites-Transects'!G2771</f>
        <v>0</v>
      </c>
      <c r="F2765" s="1">
        <f>'4.OVTA Sites-Transects'!F2771</f>
        <v>0</v>
      </c>
      <c r="G2765" s="6">
        <f>'4.OVTA Sites-Transects'!H2771</f>
        <v>0</v>
      </c>
      <c r="H2765" s="6">
        <f>'4.OVTA Sites-Transects'!I2771</f>
        <v>0</v>
      </c>
      <c r="I2765" s="193" t="str">
        <f t="shared" si="344"/>
        <v>-</v>
      </c>
      <c r="J2765" s="27" t="str">
        <f t="shared" si="345"/>
        <v>-</v>
      </c>
      <c r="K2765" s="27" t="str">
        <f t="shared" si="346"/>
        <v>-</v>
      </c>
      <c r="L2765" s="27" t="str">
        <f t="shared" si="347"/>
        <v>-</v>
      </c>
      <c r="M2765" s="27" t="str">
        <f t="shared" si="348"/>
        <v>-</v>
      </c>
      <c r="N2765" s="28">
        <f t="shared" si="349"/>
        <v>0</v>
      </c>
      <c r="O2765" s="28">
        <f t="shared" si="351"/>
        <v>0</v>
      </c>
      <c r="P2765" s="1" t="str">
        <f t="shared" si="350"/>
        <v>no</v>
      </c>
    </row>
    <row r="2766" spans="1:16" x14ac:dyDescent="0.25">
      <c r="A2766" s="6">
        <f>'4.OVTA Sites-Transects'!B2772</f>
        <v>0</v>
      </c>
      <c r="B2766" s="6">
        <f>'4.OVTA Sites-Transects'!C2772</f>
        <v>0</v>
      </c>
      <c r="C2766" s="6">
        <f>'4.OVTA Sites-Transects'!D2772</f>
        <v>0</v>
      </c>
      <c r="D2766" s="1">
        <f>'4.OVTA Sites-Transects'!E2772</f>
        <v>0</v>
      </c>
      <c r="E2766" s="1">
        <f>'4.OVTA Sites-Transects'!G2772</f>
        <v>0</v>
      </c>
      <c r="F2766" s="1">
        <f>'4.OVTA Sites-Transects'!F2772</f>
        <v>0</v>
      </c>
      <c r="G2766" s="6">
        <f>'4.OVTA Sites-Transects'!H2772</f>
        <v>0</v>
      </c>
      <c r="H2766" s="6">
        <f>'4.OVTA Sites-Transects'!I2772</f>
        <v>0</v>
      </c>
      <c r="I2766" s="193" t="str">
        <f t="shared" si="344"/>
        <v>-</v>
      </c>
      <c r="J2766" s="27" t="str">
        <f t="shared" si="345"/>
        <v>-</v>
      </c>
      <c r="K2766" s="27" t="str">
        <f t="shared" si="346"/>
        <v>-</v>
      </c>
      <c r="L2766" s="27" t="str">
        <f t="shared" si="347"/>
        <v>-</v>
      </c>
      <c r="M2766" s="27" t="str">
        <f t="shared" si="348"/>
        <v>-</v>
      </c>
      <c r="N2766" s="28">
        <f t="shared" si="349"/>
        <v>0</v>
      </c>
      <c r="O2766" s="28">
        <f t="shared" si="351"/>
        <v>0</v>
      </c>
      <c r="P2766" s="1" t="str">
        <f t="shared" si="350"/>
        <v>no</v>
      </c>
    </row>
    <row r="2767" spans="1:16" x14ac:dyDescent="0.25">
      <c r="A2767" s="6">
        <f>'4.OVTA Sites-Transects'!B2773</f>
        <v>0</v>
      </c>
      <c r="B2767" s="6">
        <f>'4.OVTA Sites-Transects'!C2773</f>
        <v>0</v>
      </c>
      <c r="C2767" s="6">
        <f>'4.OVTA Sites-Transects'!D2773</f>
        <v>0</v>
      </c>
      <c r="D2767" s="1">
        <f>'4.OVTA Sites-Transects'!E2773</f>
        <v>0</v>
      </c>
      <c r="E2767" s="1">
        <f>'4.OVTA Sites-Transects'!G2773</f>
        <v>0</v>
      </c>
      <c r="F2767" s="1">
        <f>'4.OVTA Sites-Transects'!F2773</f>
        <v>0</v>
      </c>
      <c r="G2767" s="6">
        <f>'4.OVTA Sites-Transects'!H2773</f>
        <v>0</v>
      </c>
      <c r="H2767" s="6">
        <f>'4.OVTA Sites-Transects'!I2773</f>
        <v>0</v>
      </c>
      <c r="I2767" s="193" t="str">
        <f t="shared" si="344"/>
        <v>-</v>
      </c>
      <c r="J2767" s="27" t="str">
        <f t="shared" si="345"/>
        <v>-</v>
      </c>
      <c r="K2767" s="27" t="str">
        <f t="shared" si="346"/>
        <v>-</v>
      </c>
      <c r="L2767" s="27" t="str">
        <f t="shared" si="347"/>
        <v>-</v>
      </c>
      <c r="M2767" s="27" t="str">
        <f t="shared" si="348"/>
        <v>-</v>
      </c>
      <c r="N2767" s="28">
        <f t="shared" si="349"/>
        <v>0</v>
      </c>
      <c r="O2767" s="28">
        <f t="shared" si="351"/>
        <v>0</v>
      </c>
      <c r="P2767" s="1" t="str">
        <f t="shared" si="350"/>
        <v>no</v>
      </c>
    </row>
    <row r="2768" spans="1:16" x14ac:dyDescent="0.25">
      <c r="A2768" s="6">
        <f>'4.OVTA Sites-Transects'!B2774</f>
        <v>0</v>
      </c>
      <c r="B2768" s="6">
        <f>'4.OVTA Sites-Transects'!C2774</f>
        <v>0</v>
      </c>
      <c r="C2768" s="6">
        <f>'4.OVTA Sites-Transects'!D2774</f>
        <v>0</v>
      </c>
      <c r="D2768" s="1">
        <f>'4.OVTA Sites-Transects'!E2774</f>
        <v>0</v>
      </c>
      <c r="E2768" s="1">
        <f>'4.OVTA Sites-Transects'!G2774</f>
        <v>0</v>
      </c>
      <c r="F2768" s="1">
        <f>'4.OVTA Sites-Transects'!F2774</f>
        <v>0</v>
      </c>
      <c r="G2768" s="6">
        <f>'4.OVTA Sites-Transects'!H2774</f>
        <v>0</v>
      </c>
      <c r="H2768" s="6">
        <f>'4.OVTA Sites-Transects'!I2774</f>
        <v>0</v>
      </c>
      <c r="I2768" s="193" t="str">
        <f t="shared" si="344"/>
        <v>-</v>
      </c>
      <c r="J2768" s="27" t="str">
        <f t="shared" si="345"/>
        <v>-</v>
      </c>
      <c r="K2768" s="27" t="str">
        <f t="shared" si="346"/>
        <v>-</v>
      </c>
      <c r="L2768" s="27" t="str">
        <f t="shared" si="347"/>
        <v>-</v>
      </c>
      <c r="M2768" s="27" t="str">
        <f t="shared" si="348"/>
        <v>-</v>
      </c>
      <c r="N2768" s="28">
        <f t="shared" si="349"/>
        <v>0</v>
      </c>
      <c r="O2768" s="28">
        <f t="shared" si="351"/>
        <v>0</v>
      </c>
      <c r="P2768" s="1" t="str">
        <f t="shared" si="350"/>
        <v>no</v>
      </c>
    </row>
    <row r="2769" spans="1:16" x14ac:dyDescent="0.25">
      <c r="A2769" s="6">
        <f>'4.OVTA Sites-Transects'!B2775</f>
        <v>0</v>
      </c>
      <c r="B2769" s="6">
        <f>'4.OVTA Sites-Transects'!C2775</f>
        <v>0</v>
      </c>
      <c r="C2769" s="6">
        <f>'4.OVTA Sites-Transects'!D2775</f>
        <v>0</v>
      </c>
      <c r="D2769" s="1">
        <f>'4.OVTA Sites-Transects'!E2775</f>
        <v>0</v>
      </c>
      <c r="E2769" s="1">
        <f>'4.OVTA Sites-Transects'!G2775</f>
        <v>0</v>
      </c>
      <c r="F2769" s="1">
        <f>'4.OVTA Sites-Transects'!F2775</f>
        <v>0</v>
      </c>
      <c r="G2769" s="6">
        <f>'4.OVTA Sites-Transects'!H2775</f>
        <v>0</v>
      </c>
      <c r="H2769" s="6">
        <f>'4.OVTA Sites-Transects'!I2775</f>
        <v>0</v>
      </c>
      <c r="I2769" s="193" t="str">
        <f t="shared" si="344"/>
        <v>-</v>
      </c>
      <c r="J2769" s="27" t="str">
        <f t="shared" si="345"/>
        <v>-</v>
      </c>
      <c r="K2769" s="27" t="str">
        <f t="shared" si="346"/>
        <v>-</v>
      </c>
      <c r="L2769" s="27" t="str">
        <f t="shared" si="347"/>
        <v>-</v>
      </c>
      <c r="M2769" s="27" t="str">
        <f t="shared" si="348"/>
        <v>-</v>
      </c>
      <c r="N2769" s="28">
        <f t="shared" si="349"/>
        <v>0</v>
      </c>
      <c r="O2769" s="28">
        <f t="shared" si="351"/>
        <v>0</v>
      </c>
      <c r="P2769" s="1" t="str">
        <f t="shared" si="350"/>
        <v>no</v>
      </c>
    </row>
    <row r="2770" spans="1:16" x14ac:dyDescent="0.25">
      <c r="A2770" s="6">
        <f>'4.OVTA Sites-Transects'!B2776</f>
        <v>0</v>
      </c>
      <c r="B2770" s="6">
        <f>'4.OVTA Sites-Transects'!C2776</f>
        <v>0</v>
      </c>
      <c r="C2770" s="6">
        <f>'4.OVTA Sites-Transects'!D2776</f>
        <v>0</v>
      </c>
      <c r="D2770" s="1">
        <f>'4.OVTA Sites-Transects'!E2776</f>
        <v>0</v>
      </c>
      <c r="E2770" s="1">
        <f>'4.OVTA Sites-Transects'!G2776</f>
        <v>0</v>
      </c>
      <c r="F2770" s="1">
        <f>'4.OVTA Sites-Transects'!F2776</f>
        <v>0</v>
      </c>
      <c r="G2770" s="6">
        <f>'4.OVTA Sites-Transects'!H2776</f>
        <v>0</v>
      </c>
      <c r="H2770" s="6">
        <f>'4.OVTA Sites-Transects'!I2776</f>
        <v>0</v>
      </c>
      <c r="I2770" s="193" t="str">
        <f t="shared" si="344"/>
        <v>-</v>
      </c>
      <c r="J2770" s="27" t="str">
        <f t="shared" si="345"/>
        <v>-</v>
      </c>
      <c r="K2770" s="27" t="str">
        <f t="shared" si="346"/>
        <v>-</v>
      </c>
      <c r="L2770" s="27" t="str">
        <f t="shared" si="347"/>
        <v>-</v>
      </c>
      <c r="M2770" s="27" t="str">
        <f t="shared" si="348"/>
        <v>-</v>
      </c>
      <c r="N2770" s="28">
        <f t="shared" si="349"/>
        <v>0</v>
      </c>
      <c r="O2770" s="28">
        <f t="shared" si="351"/>
        <v>0</v>
      </c>
      <c r="P2770" s="1" t="str">
        <f t="shared" si="350"/>
        <v>no</v>
      </c>
    </row>
    <row r="2771" spans="1:16" x14ac:dyDescent="0.25">
      <c r="A2771" s="6">
        <f>'4.OVTA Sites-Transects'!B2777</f>
        <v>0</v>
      </c>
      <c r="B2771" s="6">
        <f>'4.OVTA Sites-Transects'!C2777</f>
        <v>0</v>
      </c>
      <c r="C2771" s="6">
        <f>'4.OVTA Sites-Transects'!D2777</f>
        <v>0</v>
      </c>
      <c r="D2771" s="1">
        <f>'4.OVTA Sites-Transects'!E2777</f>
        <v>0</v>
      </c>
      <c r="E2771" s="1">
        <f>'4.OVTA Sites-Transects'!G2777</f>
        <v>0</v>
      </c>
      <c r="F2771" s="1">
        <f>'4.OVTA Sites-Transects'!F2777</f>
        <v>0</v>
      </c>
      <c r="G2771" s="6">
        <f>'4.OVTA Sites-Transects'!H2777</f>
        <v>0</v>
      </c>
      <c r="H2771" s="6">
        <f>'4.OVTA Sites-Transects'!I2777</f>
        <v>0</v>
      </c>
      <c r="I2771" s="193" t="str">
        <f t="shared" si="344"/>
        <v>-</v>
      </c>
      <c r="J2771" s="27" t="str">
        <f t="shared" si="345"/>
        <v>-</v>
      </c>
      <c r="K2771" s="27" t="str">
        <f t="shared" si="346"/>
        <v>-</v>
      </c>
      <c r="L2771" s="27" t="str">
        <f t="shared" si="347"/>
        <v>-</v>
      </c>
      <c r="M2771" s="27" t="str">
        <f t="shared" si="348"/>
        <v>-</v>
      </c>
      <c r="N2771" s="28">
        <f t="shared" si="349"/>
        <v>0</v>
      </c>
      <c r="O2771" s="28">
        <f t="shared" si="351"/>
        <v>0</v>
      </c>
      <c r="P2771" s="1" t="str">
        <f t="shared" si="350"/>
        <v>no</v>
      </c>
    </row>
    <row r="2772" spans="1:16" x14ac:dyDescent="0.25">
      <c r="A2772" s="6">
        <f>'4.OVTA Sites-Transects'!B2778</f>
        <v>0</v>
      </c>
      <c r="B2772" s="6">
        <f>'4.OVTA Sites-Transects'!C2778</f>
        <v>0</v>
      </c>
      <c r="C2772" s="6">
        <f>'4.OVTA Sites-Transects'!D2778</f>
        <v>0</v>
      </c>
      <c r="D2772" s="1">
        <f>'4.OVTA Sites-Transects'!E2778</f>
        <v>0</v>
      </c>
      <c r="E2772" s="1">
        <f>'4.OVTA Sites-Transects'!G2778</f>
        <v>0</v>
      </c>
      <c r="F2772" s="1">
        <f>'4.OVTA Sites-Transects'!F2778</f>
        <v>0</v>
      </c>
      <c r="G2772" s="6">
        <f>'4.OVTA Sites-Transects'!H2778</f>
        <v>0</v>
      </c>
      <c r="H2772" s="6">
        <f>'4.OVTA Sites-Transects'!I2778</f>
        <v>0</v>
      </c>
      <c r="I2772" s="193" t="str">
        <f t="shared" si="344"/>
        <v>-</v>
      </c>
      <c r="J2772" s="27" t="str">
        <f t="shared" si="345"/>
        <v>-</v>
      </c>
      <c r="K2772" s="27" t="str">
        <f t="shared" si="346"/>
        <v>-</v>
      </c>
      <c r="L2772" s="27" t="str">
        <f t="shared" si="347"/>
        <v>-</v>
      </c>
      <c r="M2772" s="27" t="str">
        <f t="shared" si="348"/>
        <v>-</v>
      </c>
      <c r="N2772" s="28">
        <f t="shared" si="349"/>
        <v>0</v>
      </c>
      <c r="O2772" s="28">
        <f t="shared" si="351"/>
        <v>0</v>
      </c>
      <c r="P2772" s="1" t="str">
        <f t="shared" si="350"/>
        <v>no</v>
      </c>
    </row>
    <row r="2773" spans="1:16" x14ac:dyDescent="0.25">
      <c r="A2773" s="6">
        <f>'4.OVTA Sites-Transects'!B2779</f>
        <v>0</v>
      </c>
      <c r="B2773" s="6">
        <f>'4.OVTA Sites-Transects'!C2779</f>
        <v>0</v>
      </c>
      <c r="C2773" s="6">
        <f>'4.OVTA Sites-Transects'!D2779</f>
        <v>0</v>
      </c>
      <c r="D2773" s="1">
        <f>'4.OVTA Sites-Transects'!E2779</f>
        <v>0</v>
      </c>
      <c r="E2773" s="1">
        <f>'4.OVTA Sites-Transects'!G2779</f>
        <v>0</v>
      </c>
      <c r="F2773" s="1">
        <f>'4.OVTA Sites-Transects'!F2779</f>
        <v>0</v>
      </c>
      <c r="G2773" s="6">
        <f>'4.OVTA Sites-Transects'!H2779</f>
        <v>0</v>
      </c>
      <c r="H2773" s="6">
        <f>'4.OVTA Sites-Transects'!I2779</f>
        <v>0</v>
      </c>
      <c r="I2773" s="193" t="str">
        <f t="shared" si="344"/>
        <v>-</v>
      </c>
      <c r="J2773" s="27" t="str">
        <f t="shared" si="345"/>
        <v>-</v>
      </c>
      <c r="K2773" s="27" t="str">
        <f t="shared" si="346"/>
        <v>-</v>
      </c>
      <c r="L2773" s="27" t="str">
        <f t="shared" si="347"/>
        <v>-</v>
      </c>
      <c r="M2773" s="27" t="str">
        <f t="shared" si="348"/>
        <v>-</v>
      </c>
      <c r="N2773" s="28">
        <f t="shared" si="349"/>
        <v>0</v>
      </c>
      <c r="O2773" s="28">
        <f t="shared" si="351"/>
        <v>0</v>
      </c>
      <c r="P2773" s="1" t="str">
        <f t="shared" si="350"/>
        <v>no</v>
      </c>
    </row>
    <row r="2774" spans="1:16" x14ac:dyDescent="0.25">
      <c r="A2774" s="6">
        <f>'4.OVTA Sites-Transects'!B2780</f>
        <v>0</v>
      </c>
      <c r="B2774" s="6">
        <f>'4.OVTA Sites-Transects'!C2780</f>
        <v>0</v>
      </c>
      <c r="C2774" s="6">
        <f>'4.OVTA Sites-Transects'!D2780</f>
        <v>0</v>
      </c>
      <c r="D2774" s="1">
        <f>'4.OVTA Sites-Transects'!E2780</f>
        <v>0</v>
      </c>
      <c r="E2774" s="1">
        <f>'4.OVTA Sites-Transects'!G2780</f>
        <v>0</v>
      </c>
      <c r="F2774" s="1">
        <f>'4.OVTA Sites-Transects'!F2780</f>
        <v>0</v>
      </c>
      <c r="G2774" s="6">
        <f>'4.OVTA Sites-Transects'!H2780</f>
        <v>0</v>
      </c>
      <c r="H2774" s="6">
        <f>'4.OVTA Sites-Transects'!I2780</f>
        <v>0</v>
      </c>
      <c r="I2774" s="193" t="str">
        <f t="shared" si="344"/>
        <v>-</v>
      </c>
      <c r="J2774" s="27" t="str">
        <f t="shared" si="345"/>
        <v>-</v>
      </c>
      <c r="K2774" s="27" t="str">
        <f t="shared" si="346"/>
        <v>-</v>
      </c>
      <c r="L2774" s="27" t="str">
        <f t="shared" si="347"/>
        <v>-</v>
      </c>
      <c r="M2774" s="27" t="str">
        <f t="shared" si="348"/>
        <v>-</v>
      </c>
      <c r="N2774" s="28">
        <f t="shared" si="349"/>
        <v>0</v>
      </c>
      <c r="O2774" s="28">
        <f t="shared" si="351"/>
        <v>0</v>
      </c>
      <c r="P2774" s="1" t="str">
        <f t="shared" si="350"/>
        <v>no</v>
      </c>
    </row>
    <row r="2775" spans="1:16" x14ac:dyDescent="0.25">
      <c r="A2775" s="6">
        <f>'4.OVTA Sites-Transects'!B2781</f>
        <v>0</v>
      </c>
      <c r="B2775" s="6">
        <f>'4.OVTA Sites-Transects'!C2781</f>
        <v>0</v>
      </c>
      <c r="C2775" s="6">
        <f>'4.OVTA Sites-Transects'!D2781</f>
        <v>0</v>
      </c>
      <c r="D2775" s="1">
        <f>'4.OVTA Sites-Transects'!E2781</f>
        <v>0</v>
      </c>
      <c r="E2775" s="1">
        <f>'4.OVTA Sites-Transects'!G2781</f>
        <v>0</v>
      </c>
      <c r="F2775" s="1">
        <f>'4.OVTA Sites-Transects'!F2781</f>
        <v>0</v>
      </c>
      <c r="G2775" s="6">
        <f>'4.OVTA Sites-Transects'!H2781</f>
        <v>0</v>
      </c>
      <c r="H2775" s="6">
        <f>'4.OVTA Sites-Transects'!I2781</f>
        <v>0</v>
      </c>
      <c r="I2775" s="193" t="str">
        <f t="shared" si="344"/>
        <v>-</v>
      </c>
      <c r="J2775" s="27" t="str">
        <f t="shared" si="345"/>
        <v>-</v>
      </c>
      <c r="K2775" s="27" t="str">
        <f t="shared" si="346"/>
        <v>-</v>
      </c>
      <c r="L2775" s="27" t="str">
        <f t="shared" si="347"/>
        <v>-</v>
      </c>
      <c r="M2775" s="27" t="str">
        <f t="shared" si="348"/>
        <v>-</v>
      </c>
      <c r="N2775" s="28">
        <f t="shared" si="349"/>
        <v>0</v>
      </c>
      <c r="O2775" s="28">
        <f t="shared" si="351"/>
        <v>0</v>
      </c>
      <c r="P2775" s="1" t="str">
        <f t="shared" si="350"/>
        <v>no</v>
      </c>
    </row>
    <row r="2776" spans="1:16" x14ac:dyDescent="0.25">
      <c r="A2776" s="6">
        <f>'4.OVTA Sites-Transects'!B2782</f>
        <v>0</v>
      </c>
      <c r="B2776" s="6">
        <f>'4.OVTA Sites-Transects'!C2782</f>
        <v>0</v>
      </c>
      <c r="C2776" s="6">
        <f>'4.OVTA Sites-Transects'!D2782</f>
        <v>0</v>
      </c>
      <c r="D2776" s="1">
        <f>'4.OVTA Sites-Transects'!E2782</f>
        <v>0</v>
      </c>
      <c r="E2776" s="1">
        <f>'4.OVTA Sites-Transects'!G2782</f>
        <v>0</v>
      </c>
      <c r="F2776" s="1">
        <f>'4.OVTA Sites-Transects'!F2782</f>
        <v>0</v>
      </c>
      <c r="G2776" s="6">
        <f>'4.OVTA Sites-Transects'!H2782</f>
        <v>0</v>
      </c>
      <c r="H2776" s="6">
        <f>'4.OVTA Sites-Transects'!I2782</f>
        <v>0</v>
      </c>
      <c r="I2776" s="193" t="str">
        <f t="shared" si="344"/>
        <v>-</v>
      </c>
      <c r="J2776" s="27" t="str">
        <f t="shared" si="345"/>
        <v>-</v>
      </c>
      <c r="K2776" s="27" t="str">
        <f t="shared" si="346"/>
        <v>-</v>
      </c>
      <c r="L2776" s="27" t="str">
        <f t="shared" si="347"/>
        <v>-</v>
      </c>
      <c r="M2776" s="27" t="str">
        <f t="shared" si="348"/>
        <v>-</v>
      </c>
      <c r="N2776" s="28">
        <f t="shared" si="349"/>
        <v>0</v>
      </c>
      <c r="O2776" s="28">
        <f t="shared" si="351"/>
        <v>0</v>
      </c>
      <c r="P2776" s="1" t="str">
        <f t="shared" si="350"/>
        <v>no</v>
      </c>
    </row>
    <row r="2777" spans="1:16" x14ac:dyDescent="0.25">
      <c r="A2777" s="6">
        <f>'4.OVTA Sites-Transects'!B2783</f>
        <v>0</v>
      </c>
      <c r="B2777" s="6">
        <f>'4.OVTA Sites-Transects'!C2783</f>
        <v>0</v>
      </c>
      <c r="C2777" s="6">
        <f>'4.OVTA Sites-Transects'!D2783</f>
        <v>0</v>
      </c>
      <c r="D2777" s="1">
        <f>'4.OVTA Sites-Transects'!E2783</f>
        <v>0</v>
      </c>
      <c r="E2777" s="1">
        <f>'4.OVTA Sites-Transects'!G2783</f>
        <v>0</v>
      </c>
      <c r="F2777" s="1">
        <f>'4.OVTA Sites-Transects'!F2783</f>
        <v>0</v>
      </c>
      <c r="G2777" s="6">
        <f>'4.OVTA Sites-Transects'!H2783</f>
        <v>0</v>
      </c>
      <c r="H2777" s="6">
        <f>'4.OVTA Sites-Transects'!I2783</f>
        <v>0</v>
      </c>
      <c r="I2777" s="193" t="str">
        <f t="shared" si="344"/>
        <v>-</v>
      </c>
      <c r="J2777" s="27" t="str">
        <f t="shared" si="345"/>
        <v>-</v>
      </c>
      <c r="K2777" s="27" t="str">
        <f t="shared" si="346"/>
        <v>-</v>
      </c>
      <c r="L2777" s="27" t="str">
        <f t="shared" si="347"/>
        <v>-</v>
      </c>
      <c r="M2777" s="27" t="str">
        <f t="shared" si="348"/>
        <v>-</v>
      </c>
      <c r="N2777" s="28">
        <f t="shared" si="349"/>
        <v>0</v>
      </c>
      <c r="O2777" s="28">
        <f t="shared" si="351"/>
        <v>0</v>
      </c>
      <c r="P2777" s="1" t="str">
        <f t="shared" si="350"/>
        <v>no</v>
      </c>
    </row>
    <row r="2778" spans="1:16" x14ac:dyDescent="0.25">
      <c r="A2778" s="6">
        <f>'4.OVTA Sites-Transects'!B2784</f>
        <v>0</v>
      </c>
      <c r="B2778" s="6">
        <f>'4.OVTA Sites-Transects'!C2784</f>
        <v>0</v>
      </c>
      <c r="C2778" s="6">
        <f>'4.OVTA Sites-Transects'!D2784</f>
        <v>0</v>
      </c>
      <c r="D2778" s="1">
        <f>'4.OVTA Sites-Transects'!E2784</f>
        <v>0</v>
      </c>
      <c r="E2778" s="1">
        <f>'4.OVTA Sites-Transects'!G2784</f>
        <v>0</v>
      </c>
      <c r="F2778" s="1">
        <f>'4.OVTA Sites-Transects'!F2784</f>
        <v>0</v>
      </c>
      <c r="G2778" s="6">
        <f>'4.OVTA Sites-Transects'!H2784</f>
        <v>0</v>
      </c>
      <c r="H2778" s="6">
        <f>'4.OVTA Sites-Transects'!I2784</f>
        <v>0</v>
      </c>
      <c r="I2778" s="193" t="str">
        <f t="shared" si="344"/>
        <v>-</v>
      </c>
      <c r="J2778" s="27" t="str">
        <f t="shared" si="345"/>
        <v>-</v>
      </c>
      <c r="K2778" s="27" t="str">
        <f t="shared" si="346"/>
        <v>-</v>
      </c>
      <c r="L2778" s="27" t="str">
        <f t="shared" si="347"/>
        <v>-</v>
      </c>
      <c r="M2778" s="27" t="str">
        <f t="shared" si="348"/>
        <v>-</v>
      </c>
      <c r="N2778" s="28">
        <f t="shared" si="349"/>
        <v>0</v>
      </c>
      <c r="O2778" s="28">
        <f t="shared" si="351"/>
        <v>0</v>
      </c>
      <c r="P2778" s="1" t="str">
        <f t="shared" si="350"/>
        <v>no</v>
      </c>
    </row>
    <row r="2779" spans="1:16" x14ac:dyDescent="0.25">
      <c r="A2779" s="6">
        <f>'4.OVTA Sites-Transects'!B2785</f>
        <v>0</v>
      </c>
      <c r="B2779" s="6">
        <f>'4.OVTA Sites-Transects'!C2785</f>
        <v>0</v>
      </c>
      <c r="C2779" s="6">
        <f>'4.OVTA Sites-Transects'!D2785</f>
        <v>0</v>
      </c>
      <c r="D2779" s="1">
        <f>'4.OVTA Sites-Transects'!E2785</f>
        <v>0</v>
      </c>
      <c r="E2779" s="1">
        <f>'4.OVTA Sites-Transects'!G2785</f>
        <v>0</v>
      </c>
      <c r="F2779" s="1">
        <f>'4.OVTA Sites-Transects'!F2785</f>
        <v>0</v>
      </c>
      <c r="G2779" s="6">
        <f>'4.OVTA Sites-Transects'!H2785</f>
        <v>0</v>
      </c>
      <c r="H2779" s="6">
        <f>'4.OVTA Sites-Transects'!I2785</f>
        <v>0</v>
      </c>
      <c r="I2779" s="193" t="str">
        <f t="shared" si="344"/>
        <v>-</v>
      </c>
      <c r="J2779" s="27" t="str">
        <f t="shared" si="345"/>
        <v>-</v>
      </c>
      <c r="K2779" s="27" t="str">
        <f t="shared" si="346"/>
        <v>-</v>
      </c>
      <c r="L2779" s="27" t="str">
        <f t="shared" si="347"/>
        <v>-</v>
      </c>
      <c r="M2779" s="27" t="str">
        <f t="shared" si="348"/>
        <v>-</v>
      </c>
      <c r="N2779" s="28">
        <f t="shared" si="349"/>
        <v>0</v>
      </c>
      <c r="O2779" s="28">
        <f t="shared" si="351"/>
        <v>0</v>
      </c>
      <c r="P2779" s="1" t="str">
        <f t="shared" si="350"/>
        <v>no</v>
      </c>
    </row>
    <row r="2780" spans="1:16" x14ac:dyDescent="0.25">
      <c r="A2780" s="6">
        <f>'4.OVTA Sites-Transects'!B2786</f>
        <v>0</v>
      </c>
      <c r="B2780" s="6">
        <f>'4.OVTA Sites-Transects'!C2786</f>
        <v>0</v>
      </c>
      <c r="C2780" s="6">
        <f>'4.OVTA Sites-Transects'!D2786</f>
        <v>0</v>
      </c>
      <c r="D2780" s="1">
        <f>'4.OVTA Sites-Transects'!E2786</f>
        <v>0</v>
      </c>
      <c r="E2780" s="1">
        <f>'4.OVTA Sites-Transects'!G2786</f>
        <v>0</v>
      </c>
      <c r="F2780" s="1">
        <f>'4.OVTA Sites-Transects'!F2786</f>
        <v>0</v>
      </c>
      <c r="G2780" s="6">
        <f>'4.OVTA Sites-Transects'!H2786</f>
        <v>0</v>
      </c>
      <c r="H2780" s="6">
        <f>'4.OVTA Sites-Transects'!I2786</f>
        <v>0</v>
      </c>
      <c r="I2780" s="193" t="str">
        <f t="shared" si="344"/>
        <v>-</v>
      </c>
      <c r="J2780" s="27" t="str">
        <f t="shared" si="345"/>
        <v>-</v>
      </c>
      <c r="K2780" s="27" t="str">
        <f t="shared" si="346"/>
        <v>-</v>
      </c>
      <c r="L2780" s="27" t="str">
        <f t="shared" si="347"/>
        <v>-</v>
      </c>
      <c r="M2780" s="27" t="str">
        <f t="shared" si="348"/>
        <v>-</v>
      </c>
      <c r="N2780" s="28">
        <f t="shared" si="349"/>
        <v>0</v>
      </c>
      <c r="O2780" s="28">
        <f t="shared" si="351"/>
        <v>0</v>
      </c>
      <c r="P2780" s="1" t="str">
        <f t="shared" si="350"/>
        <v>no</v>
      </c>
    </row>
    <row r="2781" spans="1:16" x14ac:dyDescent="0.25">
      <c r="A2781" s="6">
        <f>'4.OVTA Sites-Transects'!B2787</f>
        <v>0</v>
      </c>
      <c r="B2781" s="6">
        <f>'4.OVTA Sites-Transects'!C2787</f>
        <v>0</v>
      </c>
      <c r="C2781" s="6">
        <f>'4.OVTA Sites-Transects'!D2787</f>
        <v>0</v>
      </c>
      <c r="D2781" s="1">
        <f>'4.OVTA Sites-Transects'!E2787</f>
        <v>0</v>
      </c>
      <c r="E2781" s="1">
        <f>'4.OVTA Sites-Transects'!G2787</f>
        <v>0</v>
      </c>
      <c r="F2781" s="1">
        <f>'4.OVTA Sites-Transects'!F2787</f>
        <v>0</v>
      </c>
      <c r="G2781" s="6">
        <f>'4.OVTA Sites-Transects'!H2787</f>
        <v>0</v>
      </c>
      <c r="H2781" s="6">
        <f>'4.OVTA Sites-Transects'!I2787</f>
        <v>0</v>
      </c>
      <c r="I2781" s="193" t="str">
        <f t="shared" si="344"/>
        <v>-</v>
      </c>
      <c r="J2781" s="27" t="str">
        <f t="shared" si="345"/>
        <v>-</v>
      </c>
      <c r="K2781" s="27" t="str">
        <f t="shared" si="346"/>
        <v>-</v>
      </c>
      <c r="L2781" s="27" t="str">
        <f t="shared" si="347"/>
        <v>-</v>
      </c>
      <c r="M2781" s="27" t="str">
        <f t="shared" si="348"/>
        <v>-</v>
      </c>
      <c r="N2781" s="28">
        <f t="shared" si="349"/>
        <v>0</v>
      </c>
      <c r="O2781" s="28">
        <f t="shared" si="351"/>
        <v>0</v>
      </c>
      <c r="P2781" s="1" t="str">
        <f t="shared" si="350"/>
        <v>no</v>
      </c>
    </row>
    <row r="2782" spans="1:16" x14ac:dyDescent="0.25">
      <c r="A2782" s="6">
        <f>'4.OVTA Sites-Transects'!B2788</f>
        <v>0</v>
      </c>
      <c r="B2782" s="6">
        <f>'4.OVTA Sites-Transects'!C2788</f>
        <v>0</v>
      </c>
      <c r="C2782" s="6">
        <f>'4.OVTA Sites-Transects'!D2788</f>
        <v>0</v>
      </c>
      <c r="D2782" s="1">
        <f>'4.OVTA Sites-Transects'!E2788</f>
        <v>0</v>
      </c>
      <c r="E2782" s="1">
        <f>'4.OVTA Sites-Transects'!G2788</f>
        <v>0</v>
      </c>
      <c r="F2782" s="1">
        <f>'4.OVTA Sites-Transects'!F2788</f>
        <v>0</v>
      </c>
      <c r="G2782" s="6">
        <f>'4.OVTA Sites-Transects'!H2788</f>
        <v>0</v>
      </c>
      <c r="H2782" s="6">
        <f>'4.OVTA Sites-Transects'!I2788</f>
        <v>0</v>
      </c>
      <c r="I2782" s="193" t="str">
        <f t="shared" si="344"/>
        <v>-</v>
      </c>
      <c r="J2782" s="27" t="str">
        <f t="shared" si="345"/>
        <v>-</v>
      </c>
      <c r="K2782" s="27" t="str">
        <f t="shared" si="346"/>
        <v>-</v>
      </c>
      <c r="L2782" s="27" t="str">
        <f t="shared" si="347"/>
        <v>-</v>
      </c>
      <c r="M2782" s="27" t="str">
        <f t="shared" si="348"/>
        <v>-</v>
      </c>
      <c r="N2782" s="28">
        <f t="shared" si="349"/>
        <v>0</v>
      </c>
      <c r="O2782" s="28">
        <f t="shared" si="351"/>
        <v>0</v>
      </c>
      <c r="P2782" s="1" t="str">
        <f t="shared" si="350"/>
        <v>no</v>
      </c>
    </row>
    <row r="2783" spans="1:16" x14ac:dyDescent="0.25">
      <c r="A2783" s="6">
        <f>'4.OVTA Sites-Transects'!B2789</f>
        <v>0</v>
      </c>
      <c r="B2783" s="6">
        <f>'4.OVTA Sites-Transects'!C2789</f>
        <v>0</v>
      </c>
      <c r="C2783" s="6">
        <f>'4.OVTA Sites-Transects'!D2789</f>
        <v>0</v>
      </c>
      <c r="D2783" s="1">
        <f>'4.OVTA Sites-Transects'!E2789</f>
        <v>0</v>
      </c>
      <c r="E2783" s="1">
        <f>'4.OVTA Sites-Transects'!G2789</f>
        <v>0</v>
      </c>
      <c r="F2783" s="1">
        <f>'4.OVTA Sites-Transects'!F2789</f>
        <v>0</v>
      </c>
      <c r="G2783" s="6">
        <f>'4.OVTA Sites-Transects'!H2789</f>
        <v>0</v>
      </c>
      <c r="H2783" s="6">
        <f>'4.OVTA Sites-Transects'!I2789</f>
        <v>0</v>
      </c>
      <c r="I2783" s="193" t="str">
        <f t="shared" si="344"/>
        <v>-</v>
      </c>
      <c r="J2783" s="27" t="str">
        <f t="shared" si="345"/>
        <v>-</v>
      </c>
      <c r="K2783" s="27" t="str">
        <f t="shared" si="346"/>
        <v>-</v>
      </c>
      <c r="L2783" s="27" t="str">
        <f t="shared" si="347"/>
        <v>-</v>
      </c>
      <c r="M2783" s="27" t="str">
        <f t="shared" si="348"/>
        <v>-</v>
      </c>
      <c r="N2783" s="28">
        <f t="shared" si="349"/>
        <v>0</v>
      </c>
      <c r="O2783" s="28">
        <f t="shared" si="351"/>
        <v>0</v>
      </c>
      <c r="P2783" s="1" t="str">
        <f t="shared" si="350"/>
        <v>no</v>
      </c>
    </row>
    <row r="2784" spans="1:16" x14ac:dyDescent="0.25">
      <c r="A2784" s="6">
        <f>'4.OVTA Sites-Transects'!B2790</f>
        <v>0</v>
      </c>
      <c r="B2784" s="6">
        <f>'4.OVTA Sites-Transects'!C2790</f>
        <v>0</v>
      </c>
      <c r="C2784" s="6">
        <f>'4.OVTA Sites-Transects'!D2790</f>
        <v>0</v>
      </c>
      <c r="D2784" s="1">
        <f>'4.OVTA Sites-Transects'!E2790</f>
        <v>0</v>
      </c>
      <c r="E2784" s="1">
        <f>'4.OVTA Sites-Transects'!G2790</f>
        <v>0</v>
      </c>
      <c r="F2784" s="1">
        <f>'4.OVTA Sites-Transects'!F2790</f>
        <v>0</v>
      </c>
      <c r="G2784" s="6">
        <f>'4.OVTA Sites-Transects'!H2790</f>
        <v>0</v>
      </c>
      <c r="H2784" s="6">
        <f>'4.OVTA Sites-Transects'!I2790</f>
        <v>0</v>
      </c>
      <c r="I2784" s="193" t="str">
        <f t="shared" si="344"/>
        <v>-</v>
      </c>
      <c r="J2784" s="27" t="str">
        <f t="shared" si="345"/>
        <v>-</v>
      </c>
      <c r="K2784" s="27" t="str">
        <f t="shared" si="346"/>
        <v>-</v>
      </c>
      <c r="L2784" s="27" t="str">
        <f t="shared" si="347"/>
        <v>-</v>
      </c>
      <c r="M2784" s="27" t="str">
        <f t="shared" si="348"/>
        <v>-</v>
      </c>
      <c r="N2784" s="28">
        <f t="shared" si="349"/>
        <v>0</v>
      </c>
      <c r="O2784" s="28">
        <f t="shared" si="351"/>
        <v>0</v>
      </c>
      <c r="P2784" s="1" t="str">
        <f t="shared" si="350"/>
        <v>no</v>
      </c>
    </row>
    <row r="2785" spans="1:16" x14ac:dyDescent="0.25">
      <c r="A2785" s="6">
        <f>'4.OVTA Sites-Transects'!B2791</f>
        <v>0</v>
      </c>
      <c r="B2785" s="6">
        <f>'4.OVTA Sites-Transects'!C2791</f>
        <v>0</v>
      </c>
      <c r="C2785" s="6">
        <f>'4.OVTA Sites-Transects'!D2791</f>
        <v>0</v>
      </c>
      <c r="D2785" s="1">
        <f>'4.OVTA Sites-Transects'!E2791</f>
        <v>0</v>
      </c>
      <c r="E2785" s="1">
        <f>'4.OVTA Sites-Transects'!G2791</f>
        <v>0</v>
      </c>
      <c r="F2785" s="1">
        <f>'4.OVTA Sites-Transects'!F2791</f>
        <v>0</v>
      </c>
      <c r="G2785" s="6">
        <f>'4.OVTA Sites-Transects'!H2791</f>
        <v>0</v>
      </c>
      <c r="H2785" s="6">
        <f>'4.OVTA Sites-Transects'!I2791</f>
        <v>0</v>
      </c>
      <c r="I2785" s="193" t="str">
        <f t="shared" si="344"/>
        <v>-</v>
      </c>
      <c r="J2785" s="27" t="str">
        <f t="shared" si="345"/>
        <v>-</v>
      </c>
      <c r="K2785" s="27" t="str">
        <f t="shared" si="346"/>
        <v>-</v>
      </c>
      <c r="L2785" s="27" t="str">
        <f t="shared" si="347"/>
        <v>-</v>
      </c>
      <c r="M2785" s="27" t="str">
        <f t="shared" si="348"/>
        <v>-</v>
      </c>
      <c r="N2785" s="28">
        <f t="shared" si="349"/>
        <v>0</v>
      </c>
      <c r="O2785" s="28">
        <f t="shared" si="351"/>
        <v>0</v>
      </c>
      <c r="P2785" s="1" t="str">
        <f t="shared" si="350"/>
        <v>no</v>
      </c>
    </row>
    <row r="2786" spans="1:16" x14ac:dyDescent="0.25">
      <c r="A2786" s="6">
        <f>'4.OVTA Sites-Transects'!B2792</f>
        <v>0</v>
      </c>
      <c r="B2786" s="6">
        <f>'4.OVTA Sites-Transects'!C2792</f>
        <v>0</v>
      </c>
      <c r="C2786" s="6">
        <f>'4.OVTA Sites-Transects'!D2792</f>
        <v>0</v>
      </c>
      <c r="D2786" s="1">
        <f>'4.OVTA Sites-Transects'!E2792</f>
        <v>0</v>
      </c>
      <c r="E2786" s="1">
        <f>'4.OVTA Sites-Transects'!G2792</f>
        <v>0</v>
      </c>
      <c r="F2786" s="1">
        <f>'4.OVTA Sites-Transects'!F2792</f>
        <v>0</v>
      </c>
      <c r="G2786" s="6">
        <f>'4.OVTA Sites-Transects'!H2792</f>
        <v>0</v>
      </c>
      <c r="H2786" s="6">
        <f>'4.OVTA Sites-Transects'!I2792</f>
        <v>0</v>
      </c>
      <c r="I2786" s="193" t="str">
        <f t="shared" si="344"/>
        <v>-</v>
      </c>
      <c r="J2786" s="27" t="str">
        <f t="shared" si="345"/>
        <v>-</v>
      </c>
      <c r="K2786" s="27" t="str">
        <f t="shared" si="346"/>
        <v>-</v>
      </c>
      <c r="L2786" s="27" t="str">
        <f t="shared" si="347"/>
        <v>-</v>
      </c>
      <c r="M2786" s="27" t="str">
        <f t="shared" si="348"/>
        <v>-</v>
      </c>
      <c r="N2786" s="28">
        <f t="shared" si="349"/>
        <v>0</v>
      </c>
      <c r="O2786" s="28">
        <f t="shared" si="351"/>
        <v>0</v>
      </c>
      <c r="P2786" s="1" t="str">
        <f t="shared" si="350"/>
        <v>no</v>
      </c>
    </row>
    <row r="2787" spans="1:16" x14ac:dyDescent="0.25">
      <c r="A2787" s="6">
        <f>'4.OVTA Sites-Transects'!B2793</f>
        <v>0</v>
      </c>
      <c r="B2787" s="6">
        <f>'4.OVTA Sites-Transects'!C2793</f>
        <v>0</v>
      </c>
      <c r="C2787" s="6">
        <f>'4.OVTA Sites-Transects'!D2793</f>
        <v>0</v>
      </c>
      <c r="D2787" s="1">
        <f>'4.OVTA Sites-Transects'!E2793</f>
        <v>0</v>
      </c>
      <c r="E2787" s="1">
        <f>'4.OVTA Sites-Transects'!G2793</f>
        <v>0</v>
      </c>
      <c r="F2787" s="1">
        <f>'4.OVTA Sites-Transects'!F2793</f>
        <v>0</v>
      </c>
      <c r="G2787" s="6">
        <f>'4.OVTA Sites-Transects'!H2793</f>
        <v>0</v>
      </c>
      <c r="H2787" s="6">
        <f>'4.OVTA Sites-Transects'!I2793</f>
        <v>0</v>
      </c>
      <c r="I2787" s="193" t="str">
        <f t="shared" si="344"/>
        <v>-</v>
      </c>
      <c r="J2787" s="27" t="str">
        <f t="shared" si="345"/>
        <v>-</v>
      </c>
      <c r="K2787" s="27" t="str">
        <f t="shared" si="346"/>
        <v>-</v>
      </c>
      <c r="L2787" s="27" t="str">
        <f t="shared" si="347"/>
        <v>-</v>
      </c>
      <c r="M2787" s="27" t="str">
        <f t="shared" si="348"/>
        <v>-</v>
      </c>
      <c r="N2787" s="28">
        <f t="shared" si="349"/>
        <v>0</v>
      </c>
      <c r="O2787" s="28">
        <f t="shared" si="351"/>
        <v>0</v>
      </c>
      <c r="P2787" s="1" t="str">
        <f t="shared" si="350"/>
        <v>no</v>
      </c>
    </row>
    <row r="2788" spans="1:16" x14ac:dyDescent="0.25">
      <c r="A2788" s="6">
        <f>'4.OVTA Sites-Transects'!B2794</f>
        <v>0</v>
      </c>
      <c r="B2788" s="6">
        <f>'4.OVTA Sites-Transects'!C2794</f>
        <v>0</v>
      </c>
      <c r="C2788" s="6">
        <f>'4.OVTA Sites-Transects'!D2794</f>
        <v>0</v>
      </c>
      <c r="D2788" s="1">
        <f>'4.OVTA Sites-Transects'!E2794</f>
        <v>0</v>
      </c>
      <c r="E2788" s="1">
        <f>'4.OVTA Sites-Transects'!G2794</f>
        <v>0</v>
      </c>
      <c r="F2788" s="1">
        <f>'4.OVTA Sites-Transects'!F2794</f>
        <v>0</v>
      </c>
      <c r="G2788" s="6">
        <f>'4.OVTA Sites-Transects'!H2794</f>
        <v>0</v>
      </c>
      <c r="H2788" s="6">
        <f>'4.OVTA Sites-Transects'!I2794</f>
        <v>0</v>
      </c>
      <c r="I2788" s="193" t="str">
        <f t="shared" si="344"/>
        <v>-</v>
      </c>
      <c r="J2788" s="27" t="str">
        <f t="shared" si="345"/>
        <v>-</v>
      </c>
      <c r="K2788" s="27" t="str">
        <f t="shared" si="346"/>
        <v>-</v>
      </c>
      <c r="L2788" s="27" t="str">
        <f t="shared" si="347"/>
        <v>-</v>
      </c>
      <c r="M2788" s="27" t="str">
        <f t="shared" si="348"/>
        <v>-</v>
      </c>
      <c r="N2788" s="28">
        <f t="shared" si="349"/>
        <v>0</v>
      </c>
      <c r="O2788" s="28">
        <f t="shared" si="351"/>
        <v>0</v>
      </c>
      <c r="P2788" s="1" t="str">
        <f t="shared" si="350"/>
        <v>no</v>
      </c>
    </row>
    <row r="2789" spans="1:16" x14ac:dyDescent="0.25">
      <c r="A2789" s="6">
        <f>'4.OVTA Sites-Transects'!B2795</f>
        <v>0</v>
      </c>
      <c r="B2789" s="6">
        <f>'4.OVTA Sites-Transects'!C2795</f>
        <v>0</v>
      </c>
      <c r="C2789" s="6">
        <f>'4.OVTA Sites-Transects'!D2795</f>
        <v>0</v>
      </c>
      <c r="D2789" s="1">
        <f>'4.OVTA Sites-Transects'!E2795</f>
        <v>0</v>
      </c>
      <c r="E2789" s="1">
        <f>'4.OVTA Sites-Transects'!G2795</f>
        <v>0</v>
      </c>
      <c r="F2789" s="1">
        <f>'4.OVTA Sites-Transects'!F2795</f>
        <v>0</v>
      </c>
      <c r="G2789" s="6">
        <f>'4.OVTA Sites-Transects'!H2795</f>
        <v>0</v>
      </c>
      <c r="H2789" s="6">
        <f>'4.OVTA Sites-Transects'!I2795</f>
        <v>0</v>
      </c>
      <c r="I2789" s="193" t="str">
        <f t="shared" si="344"/>
        <v>-</v>
      </c>
      <c r="J2789" s="27" t="str">
        <f t="shared" si="345"/>
        <v>-</v>
      </c>
      <c r="K2789" s="27" t="str">
        <f t="shared" si="346"/>
        <v>-</v>
      </c>
      <c r="L2789" s="27" t="str">
        <f t="shared" si="347"/>
        <v>-</v>
      </c>
      <c r="M2789" s="27" t="str">
        <f t="shared" si="348"/>
        <v>-</v>
      </c>
      <c r="N2789" s="28">
        <f t="shared" si="349"/>
        <v>0</v>
      </c>
      <c r="O2789" s="28">
        <f t="shared" si="351"/>
        <v>0</v>
      </c>
      <c r="P2789" s="1" t="str">
        <f t="shared" si="350"/>
        <v>no</v>
      </c>
    </row>
    <row r="2790" spans="1:16" x14ac:dyDescent="0.25">
      <c r="A2790" s="6">
        <f>'4.OVTA Sites-Transects'!B2796</f>
        <v>0</v>
      </c>
      <c r="B2790" s="6">
        <f>'4.OVTA Sites-Transects'!C2796</f>
        <v>0</v>
      </c>
      <c r="C2790" s="6">
        <f>'4.OVTA Sites-Transects'!D2796</f>
        <v>0</v>
      </c>
      <c r="D2790" s="1">
        <f>'4.OVTA Sites-Transects'!E2796</f>
        <v>0</v>
      </c>
      <c r="E2790" s="1">
        <f>'4.OVTA Sites-Transects'!G2796</f>
        <v>0</v>
      </c>
      <c r="F2790" s="1">
        <f>'4.OVTA Sites-Transects'!F2796</f>
        <v>0</v>
      </c>
      <c r="G2790" s="6">
        <f>'4.OVTA Sites-Transects'!H2796</f>
        <v>0</v>
      </c>
      <c r="H2790" s="6">
        <f>'4.OVTA Sites-Transects'!I2796</f>
        <v>0</v>
      </c>
      <c r="I2790" s="193" t="str">
        <f t="shared" si="344"/>
        <v>-</v>
      </c>
      <c r="J2790" s="27" t="str">
        <f t="shared" si="345"/>
        <v>-</v>
      </c>
      <c r="K2790" s="27" t="str">
        <f t="shared" si="346"/>
        <v>-</v>
      </c>
      <c r="L2790" s="27" t="str">
        <f t="shared" si="347"/>
        <v>-</v>
      </c>
      <c r="M2790" s="27" t="str">
        <f t="shared" si="348"/>
        <v>-</v>
      </c>
      <c r="N2790" s="28">
        <f t="shared" si="349"/>
        <v>0</v>
      </c>
      <c r="O2790" s="28">
        <f t="shared" si="351"/>
        <v>0</v>
      </c>
      <c r="P2790" s="1" t="str">
        <f t="shared" si="350"/>
        <v>no</v>
      </c>
    </row>
    <row r="2791" spans="1:16" x14ac:dyDescent="0.25">
      <c r="A2791" s="6">
        <f>'4.OVTA Sites-Transects'!B2797</f>
        <v>0</v>
      </c>
      <c r="B2791" s="6">
        <f>'4.OVTA Sites-Transects'!C2797</f>
        <v>0</v>
      </c>
      <c r="C2791" s="6">
        <f>'4.OVTA Sites-Transects'!D2797</f>
        <v>0</v>
      </c>
      <c r="D2791" s="1">
        <f>'4.OVTA Sites-Transects'!E2797</f>
        <v>0</v>
      </c>
      <c r="E2791" s="1">
        <f>'4.OVTA Sites-Transects'!G2797</f>
        <v>0</v>
      </c>
      <c r="F2791" s="1">
        <f>'4.OVTA Sites-Transects'!F2797</f>
        <v>0</v>
      </c>
      <c r="G2791" s="6">
        <f>'4.OVTA Sites-Transects'!H2797</f>
        <v>0</v>
      </c>
      <c r="H2791" s="6">
        <f>'4.OVTA Sites-Transects'!I2797</f>
        <v>0</v>
      </c>
      <c r="I2791" s="193" t="str">
        <f t="shared" si="344"/>
        <v>-</v>
      </c>
      <c r="J2791" s="27" t="str">
        <f t="shared" si="345"/>
        <v>-</v>
      </c>
      <c r="K2791" s="27" t="str">
        <f t="shared" si="346"/>
        <v>-</v>
      </c>
      <c r="L2791" s="27" t="str">
        <f t="shared" si="347"/>
        <v>-</v>
      </c>
      <c r="M2791" s="27" t="str">
        <f t="shared" si="348"/>
        <v>-</v>
      </c>
      <c r="N2791" s="28">
        <f t="shared" si="349"/>
        <v>0</v>
      </c>
      <c r="O2791" s="28">
        <f t="shared" si="351"/>
        <v>0</v>
      </c>
      <c r="P2791" s="1" t="str">
        <f t="shared" si="350"/>
        <v>no</v>
      </c>
    </row>
    <row r="2792" spans="1:16" x14ac:dyDescent="0.25">
      <c r="A2792" s="6">
        <f>'4.OVTA Sites-Transects'!B2798</f>
        <v>0</v>
      </c>
      <c r="B2792" s="6">
        <f>'4.OVTA Sites-Transects'!C2798</f>
        <v>0</v>
      </c>
      <c r="C2792" s="6">
        <f>'4.OVTA Sites-Transects'!D2798</f>
        <v>0</v>
      </c>
      <c r="D2792" s="1">
        <f>'4.OVTA Sites-Transects'!E2798</f>
        <v>0</v>
      </c>
      <c r="E2792" s="1">
        <f>'4.OVTA Sites-Transects'!G2798</f>
        <v>0</v>
      </c>
      <c r="F2792" s="1">
        <f>'4.OVTA Sites-Transects'!F2798</f>
        <v>0</v>
      </c>
      <c r="G2792" s="6">
        <f>'4.OVTA Sites-Transects'!H2798</f>
        <v>0</v>
      </c>
      <c r="H2792" s="6">
        <f>'4.OVTA Sites-Transects'!I2798</f>
        <v>0</v>
      </c>
      <c r="I2792" s="193" t="str">
        <f t="shared" si="344"/>
        <v>-</v>
      </c>
      <c r="J2792" s="27" t="str">
        <f t="shared" si="345"/>
        <v>-</v>
      </c>
      <c r="K2792" s="27" t="str">
        <f t="shared" si="346"/>
        <v>-</v>
      </c>
      <c r="L2792" s="27" t="str">
        <f t="shared" si="347"/>
        <v>-</v>
      </c>
      <c r="M2792" s="27" t="str">
        <f t="shared" si="348"/>
        <v>-</v>
      </c>
      <c r="N2792" s="28">
        <f t="shared" si="349"/>
        <v>0</v>
      </c>
      <c r="O2792" s="28">
        <f t="shared" si="351"/>
        <v>0</v>
      </c>
      <c r="P2792" s="1" t="str">
        <f t="shared" si="350"/>
        <v>no</v>
      </c>
    </row>
    <row r="2793" spans="1:16" x14ac:dyDescent="0.25">
      <c r="A2793" s="6">
        <f>'4.OVTA Sites-Transects'!B2799</f>
        <v>0</v>
      </c>
      <c r="B2793" s="6">
        <f>'4.OVTA Sites-Transects'!C2799</f>
        <v>0</v>
      </c>
      <c r="C2793" s="6">
        <f>'4.OVTA Sites-Transects'!D2799</f>
        <v>0</v>
      </c>
      <c r="D2793" s="1">
        <f>'4.OVTA Sites-Transects'!E2799</f>
        <v>0</v>
      </c>
      <c r="E2793" s="1">
        <f>'4.OVTA Sites-Transects'!G2799</f>
        <v>0</v>
      </c>
      <c r="F2793" s="1">
        <f>'4.OVTA Sites-Transects'!F2799</f>
        <v>0</v>
      </c>
      <c r="G2793" s="6">
        <f>'4.OVTA Sites-Transects'!H2799</f>
        <v>0</v>
      </c>
      <c r="H2793" s="6">
        <f>'4.OVTA Sites-Transects'!I2799</f>
        <v>0</v>
      </c>
      <c r="I2793" s="193" t="str">
        <f t="shared" si="344"/>
        <v>-</v>
      </c>
      <c r="J2793" s="27" t="str">
        <f t="shared" si="345"/>
        <v>-</v>
      </c>
      <c r="K2793" s="27" t="str">
        <f t="shared" si="346"/>
        <v>-</v>
      </c>
      <c r="L2793" s="27" t="str">
        <f t="shared" si="347"/>
        <v>-</v>
      </c>
      <c r="M2793" s="27" t="str">
        <f t="shared" si="348"/>
        <v>-</v>
      </c>
      <c r="N2793" s="28">
        <f t="shared" si="349"/>
        <v>0</v>
      </c>
      <c r="O2793" s="28">
        <f t="shared" si="351"/>
        <v>0</v>
      </c>
      <c r="P2793" s="1" t="str">
        <f t="shared" si="350"/>
        <v>no</v>
      </c>
    </row>
    <row r="2794" spans="1:16" x14ac:dyDescent="0.25">
      <c r="A2794" s="6">
        <f>'4.OVTA Sites-Transects'!B2800</f>
        <v>0</v>
      </c>
      <c r="B2794" s="6">
        <f>'4.OVTA Sites-Transects'!C2800</f>
        <v>0</v>
      </c>
      <c r="C2794" s="6">
        <f>'4.OVTA Sites-Transects'!D2800</f>
        <v>0</v>
      </c>
      <c r="D2794" s="1">
        <f>'4.OVTA Sites-Transects'!E2800</f>
        <v>0</v>
      </c>
      <c r="E2794" s="1">
        <f>'4.OVTA Sites-Transects'!G2800</f>
        <v>0</v>
      </c>
      <c r="F2794" s="1">
        <f>'4.OVTA Sites-Transects'!F2800</f>
        <v>0</v>
      </c>
      <c r="G2794" s="6">
        <f>'4.OVTA Sites-Transects'!H2800</f>
        <v>0</v>
      </c>
      <c r="H2794" s="6">
        <f>'4.OVTA Sites-Transects'!I2800</f>
        <v>0</v>
      </c>
      <c r="I2794" s="193" t="str">
        <f t="shared" si="344"/>
        <v>-</v>
      </c>
      <c r="J2794" s="27" t="str">
        <f t="shared" si="345"/>
        <v>-</v>
      </c>
      <c r="K2794" s="27" t="str">
        <f t="shared" si="346"/>
        <v>-</v>
      </c>
      <c r="L2794" s="27" t="str">
        <f t="shared" si="347"/>
        <v>-</v>
      </c>
      <c r="M2794" s="27" t="str">
        <f t="shared" si="348"/>
        <v>-</v>
      </c>
      <c r="N2794" s="28">
        <f t="shared" si="349"/>
        <v>0</v>
      </c>
      <c r="O2794" s="28">
        <f t="shared" si="351"/>
        <v>0</v>
      </c>
      <c r="P2794" s="1" t="str">
        <f t="shared" si="350"/>
        <v>no</v>
      </c>
    </row>
    <row r="2795" spans="1:16" x14ac:dyDescent="0.25">
      <c r="A2795" s="6">
        <f>'4.OVTA Sites-Transects'!B2801</f>
        <v>0</v>
      </c>
      <c r="B2795" s="6">
        <f>'4.OVTA Sites-Transects'!C2801</f>
        <v>0</v>
      </c>
      <c r="C2795" s="6">
        <f>'4.OVTA Sites-Transects'!D2801</f>
        <v>0</v>
      </c>
      <c r="D2795" s="1">
        <f>'4.OVTA Sites-Transects'!E2801</f>
        <v>0</v>
      </c>
      <c r="E2795" s="1">
        <f>'4.OVTA Sites-Transects'!G2801</f>
        <v>0</v>
      </c>
      <c r="F2795" s="1">
        <f>'4.OVTA Sites-Transects'!F2801</f>
        <v>0</v>
      </c>
      <c r="G2795" s="6">
        <f>'4.OVTA Sites-Transects'!H2801</f>
        <v>0</v>
      </c>
      <c r="H2795" s="6">
        <f>'4.OVTA Sites-Transects'!I2801</f>
        <v>0</v>
      </c>
      <c r="I2795" s="193" t="str">
        <f t="shared" si="344"/>
        <v>-</v>
      </c>
      <c r="J2795" s="27" t="str">
        <f t="shared" si="345"/>
        <v>-</v>
      </c>
      <c r="K2795" s="27" t="str">
        <f t="shared" si="346"/>
        <v>-</v>
      </c>
      <c r="L2795" s="27" t="str">
        <f t="shared" si="347"/>
        <v>-</v>
      </c>
      <c r="M2795" s="27" t="str">
        <f t="shared" si="348"/>
        <v>-</v>
      </c>
      <c r="N2795" s="28">
        <f t="shared" si="349"/>
        <v>0</v>
      </c>
      <c r="O2795" s="28">
        <f t="shared" si="351"/>
        <v>0</v>
      </c>
      <c r="P2795" s="1" t="str">
        <f t="shared" si="350"/>
        <v>no</v>
      </c>
    </row>
    <row r="2796" spans="1:16" x14ac:dyDescent="0.25">
      <c r="A2796" s="6">
        <f>'4.OVTA Sites-Transects'!B2802</f>
        <v>0</v>
      </c>
      <c r="B2796" s="6">
        <f>'4.OVTA Sites-Transects'!C2802</f>
        <v>0</v>
      </c>
      <c r="C2796" s="6">
        <f>'4.OVTA Sites-Transects'!D2802</f>
        <v>0</v>
      </c>
      <c r="D2796" s="1">
        <f>'4.OVTA Sites-Transects'!E2802</f>
        <v>0</v>
      </c>
      <c r="E2796" s="1">
        <f>'4.OVTA Sites-Transects'!G2802</f>
        <v>0</v>
      </c>
      <c r="F2796" s="1">
        <f>'4.OVTA Sites-Transects'!F2802</f>
        <v>0</v>
      </c>
      <c r="G2796" s="6">
        <f>'4.OVTA Sites-Transects'!H2802</f>
        <v>0</v>
      </c>
      <c r="H2796" s="6">
        <f>'4.OVTA Sites-Transects'!I2802</f>
        <v>0</v>
      </c>
      <c r="I2796" s="193" t="str">
        <f t="shared" si="344"/>
        <v>-</v>
      </c>
      <c r="J2796" s="27" t="str">
        <f t="shared" si="345"/>
        <v>-</v>
      </c>
      <c r="K2796" s="27" t="str">
        <f t="shared" si="346"/>
        <v>-</v>
      </c>
      <c r="L2796" s="27" t="str">
        <f t="shared" si="347"/>
        <v>-</v>
      </c>
      <c r="M2796" s="27" t="str">
        <f t="shared" si="348"/>
        <v>-</v>
      </c>
      <c r="N2796" s="28">
        <f t="shared" si="349"/>
        <v>0</v>
      </c>
      <c r="O2796" s="28">
        <f t="shared" si="351"/>
        <v>0</v>
      </c>
      <c r="P2796" s="1" t="str">
        <f t="shared" si="350"/>
        <v>no</v>
      </c>
    </row>
    <row r="2797" spans="1:16" x14ac:dyDescent="0.25">
      <c r="A2797" s="6">
        <f>'4.OVTA Sites-Transects'!B2803</f>
        <v>0</v>
      </c>
      <c r="B2797" s="6">
        <f>'4.OVTA Sites-Transects'!C2803</f>
        <v>0</v>
      </c>
      <c r="C2797" s="6">
        <f>'4.OVTA Sites-Transects'!D2803</f>
        <v>0</v>
      </c>
      <c r="D2797" s="1">
        <f>'4.OVTA Sites-Transects'!E2803</f>
        <v>0</v>
      </c>
      <c r="E2797" s="1">
        <f>'4.OVTA Sites-Transects'!G2803</f>
        <v>0</v>
      </c>
      <c r="F2797" s="1">
        <f>'4.OVTA Sites-Transects'!F2803</f>
        <v>0</v>
      </c>
      <c r="G2797" s="6">
        <f>'4.OVTA Sites-Transects'!H2803</f>
        <v>0</v>
      </c>
      <c r="H2797" s="6">
        <f>'4.OVTA Sites-Transects'!I2803</f>
        <v>0</v>
      </c>
      <c r="I2797" s="193" t="str">
        <f t="shared" si="344"/>
        <v>-</v>
      </c>
      <c r="J2797" s="27" t="str">
        <f t="shared" si="345"/>
        <v>-</v>
      </c>
      <c r="K2797" s="27" t="str">
        <f t="shared" si="346"/>
        <v>-</v>
      </c>
      <c r="L2797" s="27" t="str">
        <f t="shared" si="347"/>
        <v>-</v>
      </c>
      <c r="M2797" s="27" t="str">
        <f t="shared" si="348"/>
        <v>-</v>
      </c>
      <c r="N2797" s="28">
        <f t="shared" si="349"/>
        <v>0</v>
      </c>
      <c r="O2797" s="28">
        <f t="shared" si="351"/>
        <v>0</v>
      </c>
      <c r="P2797" s="1" t="str">
        <f t="shared" si="350"/>
        <v>no</v>
      </c>
    </row>
    <row r="2798" spans="1:16" x14ac:dyDescent="0.25">
      <c r="A2798" s="6">
        <f>'4.OVTA Sites-Transects'!B2804</f>
        <v>0</v>
      </c>
      <c r="B2798" s="6">
        <f>'4.OVTA Sites-Transects'!C2804</f>
        <v>0</v>
      </c>
      <c r="C2798" s="6">
        <f>'4.OVTA Sites-Transects'!D2804</f>
        <v>0</v>
      </c>
      <c r="D2798" s="1">
        <f>'4.OVTA Sites-Transects'!E2804</f>
        <v>0</v>
      </c>
      <c r="E2798" s="1">
        <f>'4.OVTA Sites-Transects'!G2804</f>
        <v>0</v>
      </c>
      <c r="F2798" s="1">
        <f>'4.OVTA Sites-Transects'!F2804</f>
        <v>0</v>
      </c>
      <c r="G2798" s="6">
        <f>'4.OVTA Sites-Transects'!H2804</f>
        <v>0</v>
      </c>
      <c r="H2798" s="6">
        <f>'4.OVTA Sites-Transects'!I2804</f>
        <v>0</v>
      </c>
      <c r="I2798" s="193" t="str">
        <f t="shared" si="344"/>
        <v>-</v>
      </c>
      <c r="J2798" s="27" t="str">
        <f t="shared" si="345"/>
        <v>-</v>
      </c>
      <c r="K2798" s="27" t="str">
        <f t="shared" si="346"/>
        <v>-</v>
      </c>
      <c r="L2798" s="27" t="str">
        <f t="shared" si="347"/>
        <v>-</v>
      </c>
      <c r="M2798" s="27" t="str">
        <f t="shared" si="348"/>
        <v>-</v>
      </c>
      <c r="N2798" s="28">
        <f t="shared" si="349"/>
        <v>0</v>
      </c>
      <c r="O2798" s="28">
        <f t="shared" si="351"/>
        <v>0</v>
      </c>
      <c r="P2798" s="1" t="str">
        <f t="shared" si="350"/>
        <v>no</v>
      </c>
    </row>
    <row r="2799" spans="1:16" x14ac:dyDescent="0.25">
      <c r="A2799" s="6">
        <f>'4.OVTA Sites-Transects'!B2805</f>
        <v>0</v>
      </c>
      <c r="B2799" s="6">
        <f>'4.OVTA Sites-Transects'!C2805</f>
        <v>0</v>
      </c>
      <c r="C2799" s="6">
        <f>'4.OVTA Sites-Transects'!D2805</f>
        <v>0</v>
      </c>
      <c r="D2799" s="1">
        <f>'4.OVTA Sites-Transects'!E2805</f>
        <v>0</v>
      </c>
      <c r="E2799" s="1">
        <f>'4.OVTA Sites-Transects'!G2805</f>
        <v>0</v>
      </c>
      <c r="F2799" s="1">
        <f>'4.OVTA Sites-Transects'!F2805</f>
        <v>0</v>
      </c>
      <c r="G2799" s="6">
        <f>'4.OVTA Sites-Transects'!H2805</f>
        <v>0</v>
      </c>
      <c r="H2799" s="6">
        <f>'4.OVTA Sites-Transects'!I2805</f>
        <v>0</v>
      </c>
      <c r="I2799" s="193" t="str">
        <f t="shared" si="344"/>
        <v>-</v>
      </c>
      <c r="J2799" s="27" t="str">
        <f t="shared" si="345"/>
        <v>-</v>
      </c>
      <c r="K2799" s="27" t="str">
        <f t="shared" si="346"/>
        <v>-</v>
      </c>
      <c r="L2799" s="27" t="str">
        <f t="shared" si="347"/>
        <v>-</v>
      </c>
      <c r="M2799" s="27" t="str">
        <f t="shared" si="348"/>
        <v>-</v>
      </c>
      <c r="N2799" s="28">
        <f t="shared" si="349"/>
        <v>0</v>
      </c>
      <c r="O2799" s="28">
        <f t="shared" si="351"/>
        <v>0</v>
      </c>
      <c r="P2799" s="1" t="str">
        <f t="shared" si="350"/>
        <v>no</v>
      </c>
    </row>
    <row r="2800" spans="1:16" x14ac:dyDescent="0.25">
      <c r="A2800" s="6">
        <f>'4.OVTA Sites-Transects'!B2806</f>
        <v>0</v>
      </c>
      <c r="B2800" s="6">
        <f>'4.OVTA Sites-Transects'!C2806</f>
        <v>0</v>
      </c>
      <c r="C2800" s="6">
        <f>'4.OVTA Sites-Transects'!D2806</f>
        <v>0</v>
      </c>
      <c r="D2800" s="1">
        <f>'4.OVTA Sites-Transects'!E2806</f>
        <v>0</v>
      </c>
      <c r="E2800" s="1">
        <f>'4.OVTA Sites-Transects'!G2806</f>
        <v>0</v>
      </c>
      <c r="F2800" s="1">
        <f>'4.OVTA Sites-Transects'!F2806</f>
        <v>0</v>
      </c>
      <c r="G2800" s="6">
        <f>'4.OVTA Sites-Transects'!H2806</f>
        <v>0</v>
      </c>
      <c r="H2800" s="6">
        <f>'4.OVTA Sites-Transects'!I2806</f>
        <v>0</v>
      </c>
      <c r="I2800" s="193" t="str">
        <f t="shared" si="344"/>
        <v>-</v>
      </c>
      <c r="J2800" s="27" t="str">
        <f t="shared" si="345"/>
        <v>-</v>
      </c>
      <c r="K2800" s="27" t="str">
        <f t="shared" si="346"/>
        <v>-</v>
      </c>
      <c r="L2800" s="27" t="str">
        <f t="shared" si="347"/>
        <v>-</v>
      </c>
      <c r="M2800" s="27" t="str">
        <f t="shared" si="348"/>
        <v>-</v>
      </c>
      <c r="N2800" s="28">
        <f t="shared" si="349"/>
        <v>0</v>
      </c>
      <c r="O2800" s="28">
        <f t="shared" si="351"/>
        <v>0</v>
      </c>
      <c r="P2800" s="1" t="str">
        <f t="shared" si="350"/>
        <v>no</v>
      </c>
    </row>
    <row r="2801" spans="1:16" x14ac:dyDescent="0.25">
      <c r="A2801" s="6">
        <f>'4.OVTA Sites-Transects'!B2807</f>
        <v>0</v>
      </c>
      <c r="B2801" s="6">
        <f>'4.OVTA Sites-Transects'!C2807</f>
        <v>0</v>
      </c>
      <c r="C2801" s="6">
        <f>'4.OVTA Sites-Transects'!D2807</f>
        <v>0</v>
      </c>
      <c r="D2801" s="1">
        <f>'4.OVTA Sites-Transects'!E2807</f>
        <v>0</v>
      </c>
      <c r="E2801" s="1">
        <f>'4.OVTA Sites-Transects'!G2807</f>
        <v>0</v>
      </c>
      <c r="F2801" s="1">
        <f>'4.OVTA Sites-Transects'!F2807</f>
        <v>0</v>
      </c>
      <c r="G2801" s="6">
        <f>'4.OVTA Sites-Transects'!H2807</f>
        <v>0</v>
      </c>
      <c r="H2801" s="6">
        <f>'4.OVTA Sites-Transects'!I2807</f>
        <v>0</v>
      </c>
      <c r="I2801" s="193" t="str">
        <f t="shared" si="344"/>
        <v>-</v>
      </c>
      <c r="J2801" s="27" t="str">
        <f t="shared" si="345"/>
        <v>-</v>
      </c>
      <c r="K2801" s="27" t="str">
        <f t="shared" si="346"/>
        <v>-</v>
      </c>
      <c r="L2801" s="27" t="str">
        <f t="shared" si="347"/>
        <v>-</v>
      </c>
      <c r="M2801" s="27" t="str">
        <f t="shared" si="348"/>
        <v>-</v>
      </c>
      <c r="N2801" s="28">
        <f t="shared" si="349"/>
        <v>0</v>
      </c>
      <c r="O2801" s="28">
        <f t="shared" si="351"/>
        <v>0</v>
      </c>
      <c r="P2801" s="1" t="str">
        <f t="shared" si="350"/>
        <v>no</v>
      </c>
    </row>
    <row r="2802" spans="1:16" x14ac:dyDescent="0.25">
      <c r="A2802" s="6">
        <f>'4.OVTA Sites-Transects'!B2808</f>
        <v>0</v>
      </c>
      <c r="B2802" s="6">
        <f>'4.OVTA Sites-Transects'!C2808</f>
        <v>0</v>
      </c>
      <c r="C2802" s="6">
        <f>'4.OVTA Sites-Transects'!D2808</f>
        <v>0</v>
      </c>
      <c r="D2802" s="1">
        <f>'4.OVTA Sites-Transects'!E2808</f>
        <v>0</v>
      </c>
      <c r="E2802" s="1">
        <f>'4.OVTA Sites-Transects'!G2808</f>
        <v>0</v>
      </c>
      <c r="F2802" s="1">
        <f>'4.OVTA Sites-Transects'!F2808</f>
        <v>0</v>
      </c>
      <c r="G2802" s="6">
        <f>'4.OVTA Sites-Transects'!H2808</f>
        <v>0</v>
      </c>
      <c r="H2802" s="6">
        <f>'4.OVTA Sites-Transects'!I2808</f>
        <v>0</v>
      </c>
      <c r="I2802" s="193" t="str">
        <f t="shared" si="344"/>
        <v>-</v>
      </c>
      <c r="J2802" s="27" t="str">
        <f t="shared" si="345"/>
        <v>-</v>
      </c>
      <c r="K2802" s="27" t="str">
        <f t="shared" si="346"/>
        <v>-</v>
      </c>
      <c r="L2802" s="27" t="str">
        <f t="shared" si="347"/>
        <v>-</v>
      </c>
      <c r="M2802" s="27" t="str">
        <f t="shared" si="348"/>
        <v>-</v>
      </c>
      <c r="N2802" s="28">
        <f t="shared" si="349"/>
        <v>0</v>
      </c>
      <c r="O2802" s="28">
        <f t="shared" si="351"/>
        <v>0</v>
      </c>
      <c r="P2802" s="1" t="str">
        <f t="shared" si="350"/>
        <v>no</v>
      </c>
    </row>
    <row r="2803" spans="1:16" x14ac:dyDescent="0.25">
      <c r="A2803" s="6">
        <f>'4.OVTA Sites-Transects'!B2809</f>
        <v>0</v>
      </c>
      <c r="B2803" s="6">
        <f>'4.OVTA Sites-Transects'!C2809</f>
        <v>0</v>
      </c>
      <c r="C2803" s="6">
        <f>'4.OVTA Sites-Transects'!D2809</f>
        <v>0</v>
      </c>
      <c r="D2803" s="1">
        <f>'4.OVTA Sites-Transects'!E2809</f>
        <v>0</v>
      </c>
      <c r="E2803" s="1">
        <f>'4.OVTA Sites-Transects'!G2809</f>
        <v>0</v>
      </c>
      <c r="F2803" s="1">
        <f>'4.OVTA Sites-Transects'!F2809</f>
        <v>0</v>
      </c>
      <c r="G2803" s="6">
        <f>'4.OVTA Sites-Transects'!H2809</f>
        <v>0</v>
      </c>
      <c r="H2803" s="6">
        <f>'4.OVTA Sites-Transects'!I2809</f>
        <v>0</v>
      </c>
      <c r="I2803" s="193" t="str">
        <f t="shared" si="344"/>
        <v>-</v>
      </c>
      <c r="J2803" s="27" t="str">
        <f t="shared" si="345"/>
        <v>-</v>
      </c>
      <c r="K2803" s="27" t="str">
        <f t="shared" si="346"/>
        <v>-</v>
      </c>
      <c r="L2803" s="27" t="str">
        <f t="shared" si="347"/>
        <v>-</v>
      </c>
      <c r="M2803" s="27" t="str">
        <f t="shared" si="348"/>
        <v>-</v>
      </c>
      <c r="N2803" s="28">
        <f t="shared" si="349"/>
        <v>0</v>
      </c>
      <c r="O2803" s="28">
        <f t="shared" si="351"/>
        <v>0</v>
      </c>
      <c r="P2803" s="1" t="str">
        <f t="shared" si="350"/>
        <v>no</v>
      </c>
    </row>
    <row r="2804" spans="1:16" x14ac:dyDescent="0.25">
      <c r="A2804" s="6">
        <f>'4.OVTA Sites-Transects'!B2810</f>
        <v>0</v>
      </c>
      <c r="B2804" s="6">
        <f>'4.OVTA Sites-Transects'!C2810</f>
        <v>0</v>
      </c>
      <c r="C2804" s="6">
        <f>'4.OVTA Sites-Transects'!D2810</f>
        <v>0</v>
      </c>
      <c r="D2804" s="1">
        <f>'4.OVTA Sites-Transects'!E2810</f>
        <v>0</v>
      </c>
      <c r="E2804" s="1">
        <f>'4.OVTA Sites-Transects'!G2810</f>
        <v>0</v>
      </c>
      <c r="F2804" s="1">
        <f>'4.OVTA Sites-Transects'!F2810</f>
        <v>0</v>
      </c>
      <c r="G2804" s="6">
        <f>'4.OVTA Sites-Transects'!H2810</f>
        <v>0</v>
      </c>
      <c r="H2804" s="6">
        <f>'4.OVTA Sites-Transects'!I2810</f>
        <v>0</v>
      </c>
      <c r="I2804" s="193" t="str">
        <f t="shared" si="344"/>
        <v>-</v>
      </c>
      <c r="J2804" s="27" t="str">
        <f t="shared" si="345"/>
        <v>-</v>
      </c>
      <c r="K2804" s="27" t="str">
        <f t="shared" si="346"/>
        <v>-</v>
      </c>
      <c r="L2804" s="27" t="str">
        <f t="shared" si="347"/>
        <v>-</v>
      </c>
      <c r="M2804" s="27" t="str">
        <f t="shared" si="348"/>
        <v>-</v>
      </c>
      <c r="N2804" s="28">
        <f t="shared" si="349"/>
        <v>0</v>
      </c>
      <c r="O2804" s="28">
        <f t="shared" si="351"/>
        <v>0</v>
      </c>
      <c r="P2804" s="1" t="str">
        <f t="shared" si="350"/>
        <v>no</v>
      </c>
    </row>
    <row r="2805" spans="1:16" x14ac:dyDescent="0.25">
      <c r="A2805" s="6">
        <f>'4.OVTA Sites-Transects'!B2811</f>
        <v>0</v>
      </c>
      <c r="B2805" s="6">
        <f>'4.OVTA Sites-Transects'!C2811</f>
        <v>0</v>
      </c>
      <c r="C2805" s="6">
        <f>'4.OVTA Sites-Transects'!D2811</f>
        <v>0</v>
      </c>
      <c r="D2805" s="1">
        <f>'4.OVTA Sites-Transects'!E2811</f>
        <v>0</v>
      </c>
      <c r="E2805" s="1">
        <f>'4.OVTA Sites-Transects'!G2811</f>
        <v>0</v>
      </c>
      <c r="F2805" s="1">
        <f>'4.OVTA Sites-Transects'!F2811</f>
        <v>0</v>
      </c>
      <c r="G2805" s="6">
        <f>'4.OVTA Sites-Transects'!H2811</f>
        <v>0</v>
      </c>
      <c r="H2805" s="6">
        <f>'4.OVTA Sites-Transects'!I2811</f>
        <v>0</v>
      </c>
      <c r="I2805" s="193" t="str">
        <f t="shared" si="344"/>
        <v>-</v>
      </c>
      <c r="J2805" s="27" t="str">
        <f t="shared" si="345"/>
        <v>-</v>
      </c>
      <c r="K2805" s="27" t="str">
        <f t="shared" si="346"/>
        <v>-</v>
      </c>
      <c r="L2805" s="27" t="str">
        <f t="shared" si="347"/>
        <v>-</v>
      </c>
      <c r="M2805" s="27" t="str">
        <f t="shared" si="348"/>
        <v>-</v>
      </c>
      <c r="N2805" s="28">
        <f t="shared" si="349"/>
        <v>0</v>
      </c>
      <c r="O2805" s="28">
        <f t="shared" si="351"/>
        <v>0</v>
      </c>
      <c r="P2805" s="1" t="str">
        <f t="shared" si="350"/>
        <v>no</v>
      </c>
    </row>
    <row r="2806" spans="1:16" x14ac:dyDescent="0.25">
      <c r="A2806" s="6">
        <f>'4.OVTA Sites-Transects'!B2812</f>
        <v>0</v>
      </c>
      <c r="B2806" s="6">
        <f>'4.OVTA Sites-Transects'!C2812</f>
        <v>0</v>
      </c>
      <c r="C2806" s="6">
        <f>'4.OVTA Sites-Transects'!D2812</f>
        <v>0</v>
      </c>
      <c r="D2806" s="1">
        <f>'4.OVTA Sites-Transects'!E2812</f>
        <v>0</v>
      </c>
      <c r="E2806" s="1">
        <f>'4.OVTA Sites-Transects'!G2812</f>
        <v>0</v>
      </c>
      <c r="F2806" s="1">
        <f>'4.OVTA Sites-Transects'!F2812</f>
        <v>0</v>
      </c>
      <c r="G2806" s="6">
        <f>'4.OVTA Sites-Transects'!H2812</f>
        <v>0</v>
      </c>
      <c r="H2806" s="6">
        <f>'4.OVTA Sites-Transects'!I2812</f>
        <v>0</v>
      </c>
      <c r="I2806" s="193" t="str">
        <f t="shared" si="344"/>
        <v>-</v>
      </c>
      <c r="J2806" s="27" t="str">
        <f t="shared" si="345"/>
        <v>-</v>
      </c>
      <c r="K2806" s="27" t="str">
        <f t="shared" si="346"/>
        <v>-</v>
      </c>
      <c r="L2806" s="27" t="str">
        <f t="shared" si="347"/>
        <v>-</v>
      </c>
      <c r="M2806" s="27" t="str">
        <f t="shared" si="348"/>
        <v>-</v>
      </c>
      <c r="N2806" s="28">
        <f t="shared" si="349"/>
        <v>0</v>
      </c>
      <c r="O2806" s="28">
        <f t="shared" si="351"/>
        <v>0</v>
      </c>
      <c r="P2806" s="1" t="str">
        <f t="shared" si="350"/>
        <v>no</v>
      </c>
    </row>
    <row r="2807" spans="1:16" x14ac:dyDescent="0.25">
      <c r="A2807" s="6">
        <f>'4.OVTA Sites-Transects'!B2813</f>
        <v>0</v>
      </c>
      <c r="B2807" s="6">
        <f>'4.OVTA Sites-Transects'!C2813</f>
        <v>0</v>
      </c>
      <c r="C2807" s="6">
        <f>'4.OVTA Sites-Transects'!D2813</f>
        <v>0</v>
      </c>
      <c r="D2807" s="1">
        <f>'4.OVTA Sites-Transects'!E2813</f>
        <v>0</v>
      </c>
      <c r="E2807" s="1">
        <f>'4.OVTA Sites-Transects'!G2813</f>
        <v>0</v>
      </c>
      <c r="F2807" s="1">
        <f>'4.OVTA Sites-Transects'!F2813</f>
        <v>0</v>
      </c>
      <c r="G2807" s="6">
        <f>'4.OVTA Sites-Transects'!H2813</f>
        <v>0</v>
      </c>
      <c r="H2807" s="6">
        <f>'4.OVTA Sites-Transects'!I2813</f>
        <v>0</v>
      </c>
      <c r="I2807" s="193" t="str">
        <f t="shared" si="344"/>
        <v>-</v>
      </c>
      <c r="J2807" s="27" t="str">
        <f t="shared" si="345"/>
        <v>-</v>
      </c>
      <c r="K2807" s="27" t="str">
        <f t="shared" si="346"/>
        <v>-</v>
      </c>
      <c r="L2807" s="27" t="str">
        <f t="shared" si="347"/>
        <v>-</v>
      </c>
      <c r="M2807" s="27" t="str">
        <f t="shared" si="348"/>
        <v>-</v>
      </c>
      <c r="N2807" s="28">
        <f t="shared" si="349"/>
        <v>0</v>
      </c>
      <c r="O2807" s="28">
        <f t="shared" si="351"/>
        <v>0</v>
      </c>
      <c r="P2807" s="1" t="str">
        <f t="shared" si="350"/>
        <v>no</v>
      </c>
    </row>
    <row r="2808" spans="1:16" x14ac:dyDescent="0.25">
      <c r="A2808" s="6">
        <f>'4.OVTA Sites-Transects'!B2814</f>
        <v>0</v>
      </c>
      <c r="B2808" s="6">
        <f>'4.OVTA Sites-Transects'!C2814</f>
        <v>0</v>
      </c>
      <c r="C2808" s="6">
        <f>'4.OVTA Sites-Transects'!D2814</f>
        <v>0</v>
      </c>
      <c r="D2808" s="1">
        <f>'4.OVTA Sites-Transects'!E2814</f>
        <v>0</v>
      </c>
      <c r="E2808" s="1">
        <f>'4.OVTA Sites-Transects'!G2814</f>
        <v>0</v>
      </c>
      <c r="F2808" s="1">
        <f>'4.OVTA Sites-Transects'!F2814</f>
        <v>0</v>
      </c>
      <c r="G2808" s="6">
        <f>'4.OVTA Sites-Transects'!H2814</f>
        <v>0</v>
      </c>
      <c r="H2808" s="6">
        <f>'4.OVTA Sites-Transects'!I2814</f>
        <v>0</v>
      </c>
      <c r="I2808" s="193" t="str">
        <f t="shared" si="344"/>
        <v>-</v>
      </c>
      <c r="J2808" s="27" t="str">
        <f t="shared" si="345"/>
        <v>-</v>
      </c>
      <c r="K2808" s="27" t="str">
        <f t="shared" si="346"/>
        <v>-</v>
      </c>
      <c r="L2808" s="27" t="str">
        <f t="shared" si="347"/>
        <v>-</v>
      </c>
      <c r="M2808" s="27" t="str">
        <f t="shared" si="348"/>
        <v>-</v>
      </c>
      <c r="N2808" s="28">
        <f t="shared" si="349"/>
        <v>0</v>
      </c>
      <c r="O2808" s="28">
        <f t="shared" si="351"/>
        <v>0</v>
      </c>
      <c r="P2808" s="1" t="str">
        <f t="shared" si="350"/>
        <v>no</v>
      </c>
    </row>
    <row r="2809" spans="1:16" x14ac:dyDescent="0.25">
      <c r="A2809" s="6">
        <f>'4.OVTA Sites-Transects'!B2815</f>
        <v>0</v>
      </c>
      <c r="B2809" s="6">
        <f>'4.OVTA Sites-Transects'!C2815</f>
        <v>0</v>
      </c>
      <c r="C2809" s="6">
        <f>'4.OVTA Sites-Transects'!D2815</f>
        <v>0</v>
      </c>
      <c r="D2809" s="1">
        <f>'4.OVTA Sites-Transects'!E2815</f>
        <v>0</v>
      </c>
      <c r="E2809" s="1">
        <f>'4.OVTA Sites-Transects'!G2815</f>
        <v>0</v>
      </c>
      <c r="F2809" s="1">
        <f>'4.OVTA Sites-Transects'!F2815</f>
        <v>0</v>
      </c>
      <c r="G2809" s="6">
        <f>'4.OVTA Sites-Transects'!H2815</f>
        <v>0</v>
      </c>
      <c r="H2809" s="6">
        <f>'4.OVTA Sites-Transects'!I2815</f>
        <v>0</v>
      </c>
      <c r="I2809" s="193" t="str">
        <f t="shared" si="344"/>
        <v>-</v>
      </c>
      <c r="J2809" s="27" t="str">
        <f t="shared" si="345"/>
        <v>-</v>
      </c>
      <c r="K2809" s="27" t="str">
        <f t="shared" si="346"/>
        <v>-</v>
      </c>
      <c r="L2809" s="27" t="str">
        <f t="shared" si="347"/>
        <v>-</v>
      </c>
      <c r="M2809" s="27" t="str">
        <f t="shared" si="348"/>
        <v>-</v>
      </c>
      <c r="N2809" s="28">
        <f t="shared" si="349"/>
        <v>0</v>
      </c>
      <c r="O2809" s="28">
        <f t="shared" si="351"/>
        <v>0</v>
      </c>
      <c r="P2809" s="1" t="str">
        <f t="shared" si="350"/>
        <v>no</v>
      </c>
    </row>
    <row r="2810" spans="1:16" x14ac:dyDescent="0.25">
      <c r="A2810" s="6">
        <f>'4.OVTA Sites-Transects'!B2816</f>
        <v>0</v>
      </c>
      <c r="B2810" s="6">
        <f>'4.OVTA Sites-Transects'!C2816</f>
        <v>0</v>
      </c>
      <c r="C2810" s="6">
        <f>'4.OVTA Sites-Transects'!D2816</f>
        <v>0</v>
      </c>
      <c r="D2810" s="1">
        <f>'4.OVTA Sites-Transects'!E2816</f>
        <v>0</v>
      </c>
      <c r="E2810" s="1">
        <f>'4.OVTA Sites-Transects'!G2816</f>
        <v>0</v>
      </c>
      <c r="F2810" s="1">
        <f>'4.OVTA Sites-Transects'!F2816</f>
        <v>0</v>
      </c>
      <c r="G2810" s="6">
        <f>'4.OVTA Sites-Transects'!H2816</f>
        <v>0</v>
      </c>
      <c r="H2810" s="6">
        <f>'4.OVTA Sites-Transects'!I2816</f>
        <v>0</v>
      </c>
      <c r="I2810" s="193" t="str">
        <f t="shared" si="344"/>
        <v>-</v>
      </c>
      <c r="J2810" s="27" t="str">
        <f t="shared" si="345"/>
        <v>-</v>
      </c>
      <c r="K2810" s="27" t="str">
        <f t="shared" si="346"/>
        <v>-</v>
      </c>
      <c r="L2810" s="27" t="str">
        <f t="shared" si="347"/>
        <v>-</v>
      </c>
      <c r="M2810" s="27" t="str">
        <f t="shared" si="348"/>
        <v>-</v>
      </c>
      <c r="N2810" s="28">
        <f t="shared" si="349"/>
        <v>0</v>
      </c>
      <c r="O2810" s="28">
        <f t="shared" si="351"/>
        <v>0</v>
      </c>
      <c r="P2810" s="1" t="str">
        <f t="shared" si="350"/>
        <v>no</v>
      </c>
    </row>
    <row r="2811" spans="1:16" x14ac:dyDescent="0.25">
      <c r="A2811" s="6">
        <f>'4.OVTA Sites-Transects'!B2817</f>
        <v>0</v>
      </c>
      <c r="B2811" s="6">
        <f>'4.OVTA Sites-Transects'!C2817</f>
        <v>0</v>
      </c>
      <c r="C2811" s="6">
        <f>'4.OVTA Sites-Transects'!D2817</f>
        <v>0</v>
      </c>
      <c r="D2811" s="1">
        <f>'4.OVTA Sites-Transects'!E2817</f>
        <v>0</v>
      </c>
      <c r="E2811" s="1">
        <f>'4.OVTA Sites-Transects'!G2817</f>
        <v>0</v>
      </c>
      <c r="F2811" s="1">
        <f>'4.OVTA Sites-Transects'!F2817</f>
        <v>0</v>
      </c>
      <c r="G2811" s="6">
        <f>'4.OVTA Sites-Transects'!H2817</f>
        <v>0</v>
      </c>
      <c r="H2811" s="6">
        <f>'4.OVTA Sites-Transects'!I2817</f>
        <v>0</v>
      </c>
      <c r="I2811" s="193" t="str">
        <f t="shared" si="344"/>
        <v>-</v>
      </c>
      <c r="J2811" s="27" t="str">
        <f t="shared" si="345"/>
        <v>-</v>
      </c>
      <c r="K2811" s="27" t="str">
        <f t="shared" si="346"/>
        <v>-</v>
      </c>
      <c r="L2811" s="27" t="str">
        <f t="shared" si="347"/>
        <v>-</v>
      </c>
      <c r="M2811" s="27" t="str">
        <f t="shared" si="348"/>
        <v>-</v>
      </c>
      <c r="N2811" s="28">
        <f t="shared" si="349"/>
        <v>0</v>
      </c>
      <c r="O2811" s="28">
        <f t="shared" si="351"/>
        <v>0</v>
      </c>
      <c r="P2811" s="1" t="str">
        <f t="shared" si="350"/>
        <v>no</v>
      </c>
    </row>
    <row r="2812" spans="1:16" x14ac:dyDescent="0.25">
      <c r="A2812" s="6">
        <f>'4.OVTA Sites-Transects'!B2818</f>
        <v>0</v>
      </c>
      <c r="B2812" s="6">
        <f>'4.OVTA Sites-Transects'!C2818</f>
        <v>0</v>
      </c>
      <c r="C2812" s="6">
        <f>'4.OVTA Sites-Transects'!D2818</f>
        <v>0</v>
      </c>
      <c r="D2812" s="1">
        <f>'4.OVTA Sites-Transects'!E2818</f>
        <v>0</v>
      </c>
      <c r="E2812" s="1">
        <f>'4.OVTA Sites-Transects'!G2818</f>
        <v>0</v>
      </c>
      <c r="F2812" s="1">
        <f>'4.OVTA Sites-Transects'!F2818</f>
        <v>0</v>
      </c>
      <c r="G2812" s="6">
        <f>'4.OVTA Sites-Transects'!H2818</f>
        <v>0</v>
      </c>
      <c r="H2812" s="6">
        <f>'4.OVTA Sites-Transects'!I2818</f>
        <v>0</v>
      </c>
      <c r="I2812" s="193" t="str">
        <f t="shared" si="344"/>
        <v>-</v>
      </c>
      <c r="J2812" s="27" t="str">
        <f t="shared" si="345"/>
        <v>-</v>
      </c>
      <c r="K2812" s="27" t="str">
        <f t="shared" si="346"/>
        <v>-</v>
      </c>
      <c r="L2812" s="27" t="str">
        <f t="shared" si="347"/>
        <v>-</v>
      </c>
      <c r="M2812" s="27" t="str">
        <f t="shared" si="348"/>
        <v>-</v>
      </c>
      <c r="N2812" s="28">
        <f t="shared" si="349"/>
        <v>0</v>
      </c>
      <c r="O2812" s="28">
        <f t="shared" si="351"/>
        <v>0</v>
      </c>
      <c r="P2812" s="1" t="str">
        <f t="shared" si="350"/>
        <v>no</v>
      </c>
    </row>
    <row r="2813" spans="1:16" x14ac:dyDescent="0.25">
      <c r="A2813" s="6">
        <f>'4.OVTA Sites-Transects'!B2819</f>
        <v>0</v>
      </c>
      <c r="B2813" s="6">
        <f>'4.OVTA Sites-Transects'!C2819</f>
        <v>0</v>
      </c>
      <c r="C2813" s="6">
        <f>'4.OVTA Sites-Transects'!D2819</f>
        <v>0</v>
      </c>
      <c r="D2813" s="1">
        <f>'4.OVTA Sites-Transects'!E2819</f>
        <v>0</v>
      </c>
      <c r="E2813" s="1">
        <f>'4.OVTA Sites-Transects'!G2819</f>
        <v>0</v>
      </c>
      <c r="F2813" s="1">
        <f>'4.OVTA Sites-Transects'!F2819</f>
        <v>0</v>
      </c>
      <c r="G2813" s="6">
        <f>'4.OVTA Sites-Transects'!H2819</f>
        <v>0</v>
      </c>
      <c r="H2813" s="6">
        <f>'4.OVTA Sites-Transects'!I2819</f>
        <v>0</v>
      </c>
      <c r="I2813" s="193" t="str">
        <f t="shared" si="344"/>
        <v>-</v>
      </c>
      <c r="J2813" s="27" t="str">
        <f t="shared" si="345"/>
        <v>-</v>
      </c>
      <c r="K2813" s="27" t="str">
        <f t="shared" si="346"/>
        <v>-</v>
      </c>
      <c r="L2813" s="27" t="str">
        <f t="shared" si="347"/>
        <v>-</v>
      </c>
      <c r="M2813" s="27" t="str">
        <f t="shared" si="348"/>
        <v>-</v>
      </c>
      <c r="N2813" s="28">
        <f t="shared" si="349"/>
        <v>0</v>
      </c>
      <c r="O2813" s="28">
        <f t="shared" si="351"/>
        <v>0</v>
      </c>
      <c r="P2813" s="1" t="str">
        <f t="shared" si="350"/>
        <v>no</v>
      </c>
    </row>
    <row r="2814" spans="1:16" x14ac:dyDescent="0.25">
      <c r="A2814" s="6">
        <f>'4.OVTA Sites-Transects'!B2820</f>
        <v>0</v>
      </c>
      <c r="B2814" s="6">
        <f>'4.OVTA Sites-Transects'!C2820</f>
        <v>0</v>
      </c>
      <c r="C2814" s="6">
        <f>'4.OVTA Sites-Transects'!D2820</f>
        <v>0</v>
      </c>
      <c r="D2814" s="1">
        <f>'4.OVTA Sites-Transects'!E2820</f>
        <v>0</v>
      </c>
      <c r="E2814" s="1">
        <f>'4.OVTA Sites-Transects'!G2820</f>
        <v>0</v>
      </c>
      <c r="F2814" s="1">
        <f>'4.OVTA Sites-Transects'!F2820</f>
        <v>0</v>
      </c>
      <c r="G2814" s="6">
        <f>'4.OVTA Sites-Transects'!H2820</f>
        <v>0</v>
      </c>
      <c r="H2814" s="6">
        <f>'4.OVTA Sites-Transects'!I2820</f>
        <v>0</v>
      </c>
      <c r="I2814" s="193" t="str">
        <f t="shared" si="344"/>
        <v>-</v>
      </c>
      <c r="J2814" s="27" t="str">
        <f t="shared" si="345"/>
        <v>-</v>
      </c>
      <c r="K2814" s="27" t="str">
        <f t="shared" si="346"/>
        <v>-</v>
      </c>
      <c r="L2814" s="27" t="str">
        <f t="shared" si="347"/>
        <v>-</v>
      </c>
      <c r="M2814" s="27" t="str">
        <f t="shared" si="348"/>
        <v>-</v>
      </c>
      <c r="N2814" s="28">
        <f t="shared" si="349"/>
        <v>0</v>
      </c>
      <c r="O2814" s="28">
        <f t="shared" si="351"/>
        <v>0</v>
      </c>
      <c r="P2814" s="1" t="str">
        <f t="shared" si="350"/>
        <v>no</v>
      </c>
    </row>
    <row r="2815" spans="1:16" x14ac:dyDescent="0.25">
      <c r="A2815" s="6">
        <f>'4.OVTA Sites-Transects'!B2821</f>
        <v>0</v>
      </c>
      <c r="B2815" s="6">
        <f>'4.OVTA Sites-Transects'!C2821</f>
        <v>0</v>
      </c>
      <c r="C2815" s="6">
        <f>'4.OVTA Sites-Transects'!D2821</f>
        <v>0</v>
      </c>
      <c r="D2815" s="1">
        <f>'4.OVTA Sites-Transects'!E2821</f>
        <v>0</v>
      </c>
      <c r="E2815" s="1">
        <f>'4.OVTA Sites-Transects'!G2821</f>
        <v>0</v>
      </c>
      <c r="F2815" s="1">
        <f>'4.OVTA Sites-Transects'!F2821</f>
        <v>0</v>
      </c>
      <c r="G2815" s="6">
        <f>'4.OVTA Sites-Transects'!H2821</f>
        <v>0</v>
      </c>
      <c r="H2815" s="6">
        <f>'4.OVTA Sites-Transects'!I2821</f>
        <v>0</v>
      </c>
      <c r="I2815" s="193" t="str">
        <f t="shared" si="344"/>
        <v>-</v>
      </c>
      <c r="J2815" s="27" t="str">
        <f t="shared" si="345"/>
        <v>-</v>
      </c>
      <c r="K2815" s="27" t="str">
        <f t="shared" si="346"/>
        <v>-</v>
      </c>
      <c r="L2815" s="27" t="str">
        <f t="shared" si="347"/>
        <v>-</v>
      </c>
      <c r="M2815" s="27" t="str">
        <f t="shared" si="348"/>
        <v>-</v>
      </c>
      <c r="N2815" s="28">
        <f t="shared" si="349"/>
        <v>0</v>
      </c>
      <c r="O2815" s="28">
        <f t="shared" si="351"/>
        <v>0</v>
      </c>
      <c r="P2815" s="1" t="str">
        <f t="shared" si="350"/>
        <v>no</v>
      </c>
    </row>
    <row r="2816" spans="1:16" x14ac:dyDescent="0.25">
      <c r="A2816" s="6">
        <f>'4.OVTA Sites-Transects'!B2822</f>
        <v>0</v>
      </c>
      <c r="B2816" s="6">
        <f>'4.OVTA Sites-Transects'!C2822</f>
        <v>0</v>
      </c>
      <c r="C2816" s="6">
        <f>'4.OVTA Sites-Transects'!D2822</f>
        <v>0</v>
      </c>
      <c r="D2816" s="1">
        <f>'4.OVTA Sites-Transects'!E2822</f>
        <v>0</v>
      </c>
      <c r="E2816" s="1">
        <f>'4.OVTA Sites-Transects'!G2822</f>
        <v>0</v>
      </c>
      <c r="F2816" s="1">
        <f>'4.OVTA Sites-Transects'!F2822</f>
        <v>0</v>
      </c>
      <c r="G2816" s="6">
        <f>'4.OVTA Sites-Transects'!H2822</f>
        <v>0</v>
      </c>
      <c r="H2816" s="6">
        <f>'4.OVTA Sites-Transects'!I2822</f>
        <v>0</v>
      </c>
      <c r="I2816" s="193" t="str">
        <f t="shared" si="344"/>
        <v>-</v>
      </c>
      <c r="J2816" s="27" t="str">
        <f t="shared" si="345"/>
        <v>-</v>
      </c>
      <c r="K2816" s="27" t="str">
        <f t="shared" si="346"/>
        <v>-</v>
      </c>
      <c r="L2816" s="27" t="str">
        <f t="shared" si="347"/>
        <v>-</v>
      </c>
      <c r="M2816" s="27" t="str">
        <f t="shared" si="348"/>
        <v>-</v>
      </c>
      <c r="N2816" s="28">
        <f t="shared" si="349"/>
        <v>0</v>
      </c>
      <c r="O2816" s="28">
        <f t="shared" si="351"/>
        <v>0</v>
      </c>
      <c r="P2816" s="1" t="str">
        <f t="shared" si="350"/>
        <v>no</v>
      </c>
    </row>
    <row r="2817" spans="1:16" x14ac:dyDescent="0.25">
      <c r="A2817" s="6">
        <f>'4.OVTA Sites-Transects'!B2823</f>
        <v>0</v>
      </c>
      <c r="B2817" s="6">
        <f>'4.OVTA Sites-Transects'!C2823</f>
        <v>0</v>
      </c>
      <c r="C2817" s="6">
        <f>'4.OVTA Sites-Transects'!D2823</f>
        <v>0</v>
      </c>
      <c r="D2817" s="1">
        <f>'4.OVTA Sites-Transects'!E2823</f>
        <v>0</v>
      </c>
      <c r="E2817" s="1">
        <f>'4.OVTA Sites-Transects'!G2823</f>
        <v>0</v>
      </c>
      <c r="F2817" s="1">
        <f>'4.OVTA Sites-Transects'!F2823</f>
        <v>0</v>
      </c>
      <c r="G2817" s="6">
        <f>'4.OVTA Sites-Transects'!H2823</f>
        <v>0</v>
      </c>
      <c r="H2817" s="6">
        <f>'4.OVTA Sites-Transects'!I2823</f>
        <v>0</v>
      </c>
      <c r="I2817" s="193" t="str">
        <f t="shared" si="344"/>
        <v>-</v>
      </c>
      <c r="J2817" s="27" t="str">
        <f t="shared" si="345"/>
        <v>-</v>
      </c>
      <c r="K2817" s="27" t="str">
        <f t="shared" si="346"/>
        <v>-</v>
      </c>
      <c r="L2817" s="27" t="str">
        <f t="shared" si="347"/>
        <v>-</v>
      </c>
      <c r="M2817" s="27" t="str">
        <f t="shared" si="348"/>
        <v>-</v>
      </c>
      <c r="N2817" s="28">
        <f t="shared" si="349"/>
        <v>0</v>
      </c>
      <c r="O2817" s="28">
        <f t="shared" si="351"/>
        <v>0</v>
      </c>
      <c r="P2817" s="1" t="str">
        <f t="shared" si="350"/>
        <v>no</v>
      </c>
    </row>
    <row r="2818" spans="1:16" x14ac:dyDescent="0.25">
      <c r="A2818" s="6">
        <f>'4.OVTA Sites-Transects'!B2824</f>
        <v>0</v>
      </c>
      <c r="B2818" s="6">
        <f>'4.OVTA Sites-Transects'!C2824</f>
        <v>0</v>
      </c>
      <c r="C2818" s="6">
        <f>'4.OVTA Sites-Transects'!D2824</f>
        <v>0</v>
      </c>
      <c r="D2818" s="1">
        <f>'4.OVTA Sites-Transects'!E2824</f>
        <v>0</v>
      </c>
      <c r="E2818" s="1">
        <f>'4.OVTA Sites-Transects'!G2824</f>
        <v>0</v>
      </c>
      <c r="F2818" s="1">
        <f>'4.OVTA Sites-Transects'!F2824</f>
        <v>0</v>
      </c>
      <c r="G2818" s="6">
        <f>'4.OVTA Sites-Transects'!H2824</f>
        <v>0</v>
      </c>
      <c r="H2818" s="6">
        <f>'4.OVTA Sites-Transects'!I2824</f>
        <v>0</v>
      </c>
      <c r="I2818" s="193" t="str">
        <f t="shared" si="344"/>
        <v>-</v>
      </c>
      <c r="J2818" s="27" t="str">
        <f t="shared" si="345"/>
        <v>-</v>
      </c>
      <c r="K2818" s="27" t="str">
        <f t="shared" si="346"/>
        <v>-</v>
      </c>
      <c r="L2818" s="27" t="str">
        <f t="shared" si="347"/>
        <v>-</v>
      </c>
      <c r="M2818" s="27" t="str">
        <f t="shared" si="348"/>
        <v>-</v>
      </c>
      <c r="N2818" s="28">
        <f t="shared" si="349"/>
        <v>0</v>
      </c>
      <c r="O2818" s="28">
        <f t="shared" si="351"/>
        <v>0</v>
      </c>
      <c r="P2818" s="1" t="str">
        <f t="shared" si="350"/>
        <v>no</v>
      </c>
    </row>
    <row r="2819" spans="1:16" x14ac:dyDescent="0.25">
      <c r="A2819" s="6">
        <f>'4.OVTA Sites-Transects'!B2825</f>
        <v>0</v>
      </c>
      <c r="B2819" s="6">
        <f>'4.OVTA Sites-Transects'!C2825</f>
        <v>0</v>
      </c>
      <c r="C2819" s="6">
        <f>'4.OVTA Sites-Transects'!D2825</f>
        <v>0</v>
      </c>
      <c r="D2819" s="1">
        <f>'4.OVTA Sites-Transects'!E2825</f>
        <v>0</v>
      </c>
      <c r="E2819" s="1">
        <f>'4.OVTA Sites-Transects'!G2825</f>
        <v>0</v>
      </c>
      <c r="F2819" s="1">
        <f>'4.OVTA Sites-Transects'!F2825</f>
        <v>0</v>
      </c>
      <c r="G2819" s="6">
        <f>'4.OVTA Sites-Transects'!H2825</f>
        <v>0</v>
      </c>
      <c r="H2819" s="6">
        <f>'4.OVTA Sites-Transects'!I2825</f>
        <v>0</v>
      </c>
      <c r="I2819" s="193" t="str">
        <f t="shared" ref="I2819:I2882" si="352">IF(F2819="B", SUMIF(OVTA_Calcs_TMA, D2819, WeightingFactorMod), IF(F2819="C", SUMIF(OVTA_Calcs_TMA, D2819, WeightingFactorHigh), IF(F2819="D", SUMIF(OVTA_Calcs_TMA, D2819, WeightingFactorVeryHigh), "-")))</f>
        <v>-</v>
      </c>
      <c r="J2819" s="27" t="str">
        <f t="shared" ref="J2819:J2882" si="353">IF(ISNUMBER(AVERAGEIFS(AssessmentResultsLow, AssessmentResultsSites, $A2819,AssessmentIncluded, "yes")), I2819*AVERAGEIFS(AssessmentResultsLow, AssessmentResultsSites, $A2819,AssessmentIncluded, "yes"), "-")</f>
        <v>-</v>
      </c>
      <c r="K2819" s="27" t="str">
        <f t="shared" ref="K2819:K2882" si="354">IF(ISNUMBER(AVERAGEIFS(AssessmentResultsMod, AssessmentResultsSites, $A2819,AssessmentIncluded, "yes")), I2819*AVERAGEIFS(AssessmentResultsMod, AssessmentResultsSites, $A2819,AssessmentIncluded, "yes"), "-")</f>
        <v>-</v>
      </c>
      <c r="L2819" s="27" t="str">
        <f t="shared" ref="L2819:L2882" si="355">IF(ISNUMBER(AVERAGEIFS(AssessmentResultsHigh, AssessmentResultsSites, $A2819,AssessmentIncluded, "yes")), I2819*AVERAGEIFS(AssessmentResultsHigh, AssessmentResultsSites, $A2819,AssessmentIncluded, "yes"), "-")</f>
        <v>-</v>
      </c>
      <c r="M2819" s="27" t="str">
        <f t="shared" ref="M2819:M2882" si="356">IF(ISNUMBER(AVERAGEIFS(AssessmentResultsVeryHigh, AssessmentResultsSites, $A2819,AssessmentIncluded, "yes")), I2819*AVERAGEIFS(AssessmentResultsVeryHigh, AssessmentResultsSites, $A2819,AssessmentIncluded, "yes"), "-")</f>
        <v>-</v>
      </c>
      <c r="N2819" s="28">
        <f t="shared" ref="N2819:N2882" si="357">COUNTIFS(AssessmentResultsSites, A2819, AssessmentIncluded, "yes")</f>
        <v>0</v>
      </c>
      <c r="O2819" s="28">
        <f t="shared" si="351"/>
        <v>0</v>
      </c>
      <c r="P2819" s="1" t="str">
        <f t="shared" ref="P2819:P2882" si="358">IF(AND(G2819="Yes", N2819&gt;0), "yes", "no")</f>
        <v>no</v>
      </c>
    </row>
    <row r="2820" spans="1:16" x14ac:dyDescent="0.25">
      <c r="A2820" s="6">
        <f>'4.OVTA Sites-Transects'!B2826</f>
        <v>0</v>
      </c>
      <c r="B2820" s="6">
        <f>'4.OVTA Sites-Transects'!C2826</f>
        <v>0</v>
      </c>
      <c r="C2820" s="6">
        <f>'4.OVTA Sites-Transects'!D2826</f>
        <v>0</v>
      </c>
      <c r="D2820" s="1">
        <f>'4.OVTA Sites-Transects'!E2826</f>
        <v>0</v>
      </c>
      <c r="E2820" s="1">
        <f>'4.OVTA Sites-Transects'!G2826</f>
        <v>0</v>
      </c>
      <c r="F2820" s="1">
        <f>'4.OVTA Sites-Transects'!F2826</f>
        <v>0</v>
      </c>
      <c r="G2820" s="6">
        <f>'4.OVTA Sites-Transects'!H2826</f>
        <v>0</v>
      </c>
      <c r="H2820" s="6">
        <f>'4.OVTA Sites-Transects'!I2826</f>
        <v>0</v>
      </c>
      <c r="I2820" s="193" t="str">
        <f t="shared" si="352"/>
        <v>-</v>
      </c>
      <c r="J2820" s="27" t="str">
        <f t="shared" si="353"/>
        <v>-</v>
      </c>
      <c r="K2820" s="27" t="str">
        <f t="shared" si="354"/>
        <v>-</v>
      </c>
      <c r="L2820" s="27" t="str">
        <f t="shared" si="355"/>
        <v>-</v>
      </c>
      <c r="M2820" s="27" t="str">
        <f t="shared" si="356"/>
        <v>-</v>
      </c>
      <c r="N2820" s="28">
        <f t="shared" si="357"/>
        <v>0</v>
      </c>
      <c r="O2820" s="28">
        <f t="shared" ref="O2820:O2883" si="359">IF(P2820="yes", N2820, 0)</f>
        <v>0</v>
      </c>
      <c r="P2820" s="1" t="str">
        <f t="shared" si="358"/>
        <v>no</v>
      </c>
    </row>
    <row r="2821" spans="1:16" x14ac:dyDescent="0.25">
      <c r="A2821" s="6">
        <f>'4.OVTA Sites-Transects'!B2827</f>
        <v>0</v>
      </c>
      <c r="B2821" s="6">
        <f>'4.OVTA Sites-Transects'!C2827</f>
        <v>0</v>
      </c>
      <c r="C2821" s="6">
        <f>'4.OVTA Sites-Transects'!D2827</f>
        <v>0</v>
      </c>
      <c r="D2821" s="1">
        <f>'4.OVTA Sites-Transects'!E2827</f>
        <v>0</v>
      </c>
      <c r="E2821" s="1">
        <f>'4.OVTA Sites-Transects'!G2827</f>
        <v>0</v>
      </c>
      <c r="F2821" s="1">
        <f>'4.OVTA Sites-Transects'!F2827</f>
        <v>0</v>
      </c>
      <c r="G2821" s="6">
        <f>'4.OVTA Sites-Transects'!H2827</f>
        <v>0</v>
      </c>
      <c r="H2821" s="6">
        <f>'4.OVTA Sites-Transects'!I2827</f>
        <v>0</v>
      </c>
      <c r="I2821" s="193" t="str">
        <f t="shared" si="352"/>
        <v>-</v>
      </c>
      <c r="J2821" s="27" t="str">
        <f t="shared" si="353"/>
        <v>-</v>
      </c>
      <c r="K2821" s="27" t="str">
        <f t="shared" si="354"/>
        <v>-</v>
      </c>
      <c r="L2821" s="27" t="str">
        <f t="shared" si="355"/>
        <v>-</v>
      </c>
      <c r="M2821" s="27" t="str">
        <f t="shared" si="356"/>
        <v>-</v>
      </c>
      <c r="N2821" s="28">
        <f t="shared" si="357"/>
        <v>0</v>
      </c>
      <c r="O2821" s="28">
        <f t="shared" si="359"/>
        <v>0</v>
      </c>
      <c r="P2821" s="1" t="str">
        <f t="shared" si="358"/>
        <v>no</v>
      </c>
    </row>
    <row r="2822" spans="1:16" x14ac:dyDescent="0.25">
      <c r="A2822" s="6">
        <f>'4.OVTA Sites-Transects'!B2828</f>
        <v>0</v>
      </c>
      <c r="B2822" s="6">
        <f>'4.OVTA Sites-Transects'!C2828</f>
        <v>0</v>
      </c>
      <c r="C2822" s="6">
        <f>'4.OVTA Sites-Transects'!D2828</f>
        <v>0</v>
      </c>
      <c r="D2822" s="1">
        <f>'4.OVTA Sites-Transects'!E2828</f>
        <v>0</v>
      </c>
      <c r="E2822" s="1">
        <f>'4.OVTA Sites-Transects'!G2828</f>
        <v>0</v>
      </c>
      <c r="F2822" s="1">
        <f>'4.OVTA Sites-Transects'!F2828</f>
        <v>0</v>
      </c>
      <c r="G2822" s="6">
        <f>'4.OVTA Sites-Transects'!H2828</f>
        <v>0</v>
      </c>
      <c r="H2822" s="6">
        <f>'4.OVTA Sites-Transects'!I2828</f>
        <v>0</v>
      </c>
      <c r="I2822" s="193" t="str">
        <f t="shared" si="352"/>
        <v>-</v>
      </c>
      <c r="J2822" s="27" t="str">
        <f t="shared" si="353"/>
        <v>-</v>
      </c>
      <c r="K2822" s="27" t="str">
        <f t="shared" si="354"/>
        <v>-</v>
      </c>
      <c r="L2822" s="27" t="str">
        <f t="shared" si="355"/>
        <v>-</v>
      </c>
      <c r="M2822" s="27" t="str">
        <f t="shared" si="356"/>
        <v>-</v>
      </c>
      <c r="N2822" s="28">
        <f t="shared" si="357"/>
        <v>0</v>
      </c>
      <c r="O2822" s="28">
        <f t="shared" si="359"/>
        <v>0</v>
      </c>
      <c r="P2822" s="1" t="str">
        <f t="shared" si="358"/>
        <v>no</v>
      </c>
    </row>
    <row r="2823" spans="1:16" x14ac:dyDescent="0.25">
      <c r="A2823" s="6">
        <f>'4.OVTA Sites-Transects'!B2829</f>
        <v>0</v>
      </c>
      <c r="B2823" s="6">
        <f>'4.OVTA Sites-Transects'!C2829</f>
        <v>0</v>
      </c>
      <c r="C2823" s="6">
        <f>'4.OVTA Sites-Transects'!D2829</f>
        <v>0</v>
      </c>
      <c r="D2823" s="1">
        <f>'4.OVTA Sites-Transects'!E2829</f>
        <v>0</v>
      </c>
      <c r="E2823" s="1">
        <f>'4.OVTA Sites-Transects'!G2829</f>
        <v>0</v>
      </c>
      <c r="F2823" s="1">
        <f>'4.OVTA Sites-Transects'!F2829</f>
        <v>0</v>
      </c>
      <c r="G2823" s="6">
        <f>'4.OVTA Sites-Transects'!H2829</f>
        <v>0</v>
      </c>
      <c r="H2823" s="6">
        <f>'4.OVTA Sites-Transects'!I2829</f>
        <v>0</v>
      </c>
      <c r="I2823" s="193" t="str">
        <f t="shared" si="352"/>
        <v>-</v>
      </c>
      <c r="J2823" s="27" t="str">
        <f t="shared" si="353"/>
        <v>-</v>
      </c>
      <c r="K2823" s="27" t="str">
        <f t="shared" si="354"/>
        <v>-</v>
      </c>
      <c r="L2823" s="27" t="str">
        <f t="shared" si="355"/>
        <v>-</v>
      </c>
      <c r="M2823" s="27" t="str">
        <f t="shared" si="356"/>
        <v>-</v>
      </c>
      <c r="N2823" s="28">
        <f t="shared" si="357"/>
        <v>0</v>
      </c>
      <c r="O2823" s="28">
        <f t="shared" si="359"/>
        <v>0</v>
      </c>
      <c r="P2823" s="1" t="str">
        <f t="shared" si="358"/>
        <v>no</v>
      </c>
    </row>
    <row r="2824" spans="1:16" x14ac:dyDescent="0.25">
      <c r="A2824" s="6">
        <f>'4.OVTA Sites-Transects'!B2830</f>
        <v>0</v>
      </c>
      <c r="B2824" s="6">
        <f>'4.OVTA Sites-Transects'!C2830</f>
        <v>0</v>
      </c>
      <c r="C2824" s="6">
        <f>'4.OVTA Sites-Transects'!D2830</f>
        <v>0</v>
      </c>
      <c r="D2824" s="1">
        <f>'4.OVTA Sites-Transects'!E2830</f>
        <v>0</v>
      </c>
      <c r="E2824" s="1">
        <f>'4.OVTA Sites-Transects'!G2830</f>
        <v>0</v>
      </c>
      <c r="F2824" s="1">
        <f>'4.OVTA Sites-Transects'!F2830</f>
        <v>0</v>
      </c>
      <c r="G2824" s="6">
        <f>'4.OVTA Sites-Transects'!H2830</f>
        <v>0</v>
      </c>
      <c r="H2824" s="6">
        <f>'4.OVTA Sites-Transects'!I2830</f>
        <v>0</v>
      </c>
      <c r="I2824" s="193" t="str">
        <f t="shared" si="352"/>
        <v>-</v>
      </c>
      <c r="J2824" s="27" t="str">
        <f t="shared" si="353"/>
        <v>-</v>
      </c>
      <c r="K2824" s="27" t="str">
        <f t="shared" si="354"/>
        <v>-</v>
      </c>
      <c r="L2824" s="27" t="str">
        <f t="shared" si="355"/>
        <v>-</v>
      </c>
      <c r="M2824" s="27" t="str">
        <f t="shared" si="356"/>
        <v>-</v>
      </c>
      <c r="N2824" s="28">
        <f t="shared" si="357"/>
        <v>0</v>
      </c>
      <c r="O2824" s="28">
        <f t="shared" si="359"/>
        <v>0</v>
      </c>
      <c r="P2824" s="1" t="str">
        <f t="shared" si="358"/>
        <v>no</v>
      </c>
    </row>
    <row r="2825" spans="1:16" x14ac:dyDescent="0.25">
      <c r="A2825" s="6">
        <f>'4.OVTA Sites-Transects'!B2831</f>
        <v>0</v>
      </c>
      <c r="B2825" s="6">
        <f>'4.OVTA Sites-Transects'!C2831</f>
        <v>0</v>
      </c>
      <c r="C2825" s="6">
        <f>'4.OVTA Sites-Transects'!D2831</f>
        <v>0</v>
      </c>
      <c r="D2825" s="1">
        <f>'4.OVTA Sites-Transects'!E2831</f>
        <v>0</v>
      </c>
      <c r="E2825" s="1">
        <f>'4.OVTA Sites-Transects'!G2831</f>
        <v>0</v>
      </c>
      <c r="F2825" s="1">
        <f>'4.OVTA Sites-Transects'!F2831</f>
        <v>0</v>
      </c>
      <c r="G2825" s="6">
        <f>'4.OVTA Sites-Transects'!H2831</f>
        <v>0</v>
      </c>
      <c r="H2825" s="6">
        <f>'4.OVTA Sites-Transects'!I2831</f>
        <v>0</v>
      </c>
      <c r="I2825" s="193" t="str">
        <f t="shared" si="352"/>
        <v>-</v>
      </c>
      <c r="J2825" s="27" t="str">
        <f t="shared" si="353"/>
        <v>-</v>
      </c>
      <c r="K2825" s="27" t="str">
        <f t="shared" si="354"/>
        <v>-</v>
      </c>
      <c r="L2825" s="27" t="str">
        <f t="shared" si="355"/>
        <v>-</v>
      </c>
      <c r="M2825" s="27" t="str">
        <f t="shared" si="356"/>
        <v>-</v>
      </c>
      <c r="N2825" s="28">
        <f t="shared" si="357"/>
        <v>0</v>
      </c>
      <c r="O2825" s="28">
        <f t="shared" si="359"/>
        <v>0</v>
      </c>
      <c r="P2825" s="1" t="str">
        <f t="shared" si="358"/>
        <v>no</v>
      </c>
    </row>
    <row r="2826" spans="1:16" x14ac:dyDescent="0.25">
      <c r="A2826" s="6">
        <f>'4.OVTA Sites-Transects'!B2832</f>
        <v>0</v>
      </c>
      <c r="B2826" s="6">
        <f>'4.OVTA Sites-Transects'!C2832</f>
        <v>0</v>
      </c>
      <c r="C2826" s="6">
        <f>'4.OVTA Sites-Transects'!D2832</f>
        <v>0</v>
      </c>
      <c r="D2826" s="1">
        <f>'4.OVTA Sites-Transects'!E2832</f>
        <v>0</v>
      </c>
      <c r="E2826" s="1">
        <f>'4.OVTA Sites-Transects'!G2832</f>
        <v>0</v>
      </c>
      <c r="F2826" s="1">
        <f>'4.OVTA Sites-Transects'!F2832</f>
        <v>0</v>
      </c>
      <c r="G2826" s="6">
        <f>'4.OVTA Sites-Transects'!H2832</f>
        <v>0</v>
      </c>
      <c r="H2826" s="6">
        <f>'4.OVTA Sites-Transects'!I2832</f>
        <v>0</v>
      </c>
      <c r="I2826" s="193" t="str">
        <f t="shared" si="352"/>
        <v>-</v>
      </c>
      <c r="J2826" s="27" t="str">
        <f t="shared" si="353"/>
        <v>-</v>
      </c>
      <c r="K2826" s="27" t="str">
        <f t="shared" si="354"/>
        <v>-</v>
      </c>
      <c r="L2826" s="27" t="str">
        <f t="shared" si="355"/>
        <v>-</v>
      </c>
      <c r="M2826" s="27" t="str">
        <f t="shared" si="356"/>
        <v>-</v>
      </c>
      <c r="N2826" s="28">
        <f t="shared" si="357"/>
        <v>0</v>
      </c>
      <c r="O2826" s="28">
        <f t="shared" si="359"/>
        <v>0</v>
      </c>
      <c r="P2826" s="1" t="str">
        <f t="shared" si="358"/>
        <v>no</v>
      </c>
    </row>
    <row r="2827" spans="1:16" x14ac:dyDescent="0.25">
      <c r="A2827" s="6">
        <f>'4.OVTA Sites-Transects'!B2833</f>
        <v>0</v>
      </c>
      <c r="B2827" s="6">
        <f>'4.OVTA Sites-Transects'!C2833</f>
        <v>0</v>
      </c>
      <c r="C2827" s="6">
        <f>'4.OVTA Sites-Transects'!D2833</f>
        <v>0</v>
      </c>
      <c r="D2827" s="1">
        <f>'4.OVTA Sites-Transects'!E2833</f>
        <v>0</v>
      </c>
      <c r="E2827" s="1">
        <f>'4.OVTA Sites-Transects'!G2833</f>
        <v>0</v>
      </c>
      <c r="F2827" s="1">
        <f>'4.OVTA Sites-Transects'!F2833</f>
        <v>0</v>
      </c>
      <c r="G2827" s="6">
        <f>'4.OVTA Sites-Transects'!H2833</f>
        <v>0</v>
      </c>
      <c r="H2827" s="6">
        <f>'4.OVTA Sites-Transects'!I2833</f>
        <v>0</v>
      </c>
      <c r="I2827" s="193" t="str">
        <f t="shared" si="352"/>
        <v>-</v>
      </c>
      <c r="J2827" s="27" t="str">
        <f t="shared" si="353"/>
        <v>-</v>
      </c>
      <c r="K2827" s="27" t="str">
        <f t="shared" si="354"/>
        <v>-</v>
      </c>
      <c r="L2827" s="27" t="str">
        <f t="shared" si="355"/>
        <v>-</v>
      </c>
      <c r="M2827" s="27" t="str">
        <f t="shared" si="356"/>
        <v>-</v>
      </c>
      <c r="N2827" s="28">
        <f t="shared" si="357"/>
        <v>0</v>
      </c>
      <c r="O2827" s="28">
        <f t="shared" si="359"/>
        <v>0</v>
      </c>
      <c r="P2827" s="1" t="str">
        <f t="shared" si="358"/>
        <v>no</v>
      </c>
    </row>
    <row r="2828" spans="1:16" x14ac:dyDescent="0.25">
      <c r="A2828" s="6">
        <f>'4.OVTA Sites-Transects'!B2834</f>
        <v>0</v>
      </c>
      <c r="B2828" s="6">
        <f>'4.OVTA Sites-Transects'!C2834</f>
        <v>0</v>
      </c>
      <c r="C2828" s="6">
        <f>'4.OVTA Sites-Transects'!D2834</f>
        <v>0</v>
      </c>
      <c r="D2828" s="1">
        <f>'4.OVTA Sites-Transects'!E2834</f>
        <v>0</v>
      </c>
      <c r="E2828" s="1">
        <f>'4.OVTA Sites-Transects'!G2834</f>
        <v>0</v>
      </c>
      <c r="F2828" s="1">
        <f>'4.OVTA Sites-Transects'!F2834</f>
        <v>0</v>
      </c>
      <c r="G2828" s="6">
        <f>'4.OVTA Sites-Transects'!H2834</f>
        <v>0</v>
      </c>
      <c r="H2828" s="6">
        <f>'4.OVTA Sites-Transects'!I2834</f>
        <v>0</v>
      </c>
      <c r="I2828" s="193" t="str">
        <f t="shared" si="352"/>
        <v>-</v>
      </c>
      <c r="J2828" s="27" t="str">
        <f t="shared" si="353"/>
        <v>-</v>
      </c>
      <c r="K2828" s="27" t="str">
        <f t="shared" si="354"/>
        <v>-</v>
      </c>
      <c r="L2828" s="27" t="str">
        <f t="shared" si="355"/>
        <v>-</v>
      </c>
      <c r="M2828" s="27" t="str">
        <f t="shared" si="356"/>
        <v>-</v>
      </c>
      <c r="N2828" s="28">
        <f t="shared" si="357"/>
        <v>0</v>
      </c>
      <c r="O2828" s="28">
        <f t="shared" si="359"/>
        <v>0</v>
      </c>
      <c r="P2828" s="1" t="str">
        <f t="shared" si="358"/>
        <v>no</v>
      </c>
    </row>
    <row r="2829" spans="1:16" x14ac:dyDescent="0.25">
      <c r="A2829" s="6">
        <f>'4.OVTA Sites-Transects'!B2835</f>
        <v>0</v>
      </c>
      <c r="B2829" s="6">
        <f>'4.OVTA Sites-Transects'!C2835</f>
        <v>0</v>
      </c>
      <c r="C2829" s="6">
        <f>'4.OVTA Sites-Transects'!D2835</f>
        <v>0</v>
      </c>
      <c r="D2829" s="1">
        <f>'4.OVTA Sites-Transects'!E2835</f>
        <v>0</v>
      </c>
      <c r="E2829" s="1">
        <f>'4.OVTA Sites-Transects'!G2835</f>
        <v>0</v>
      </c>
      <c r="F2829" s="1">
        <f>'4.OVTA Sites-Transects'!F2835</f>
        <v>0</v>
      </c>
      <c r="G2829" s="6">
        <f>'4.OVTA Sites-Transects'!H2835</f>
        <v>0</v>
      </c>
      <c r="H2829" s="6">
        <f>'4.OVTA Sites-Transects'!I2835</f>
        <v>0</v>
      </c>
      <c r="I2829" s="193" t="str">
        <f t="shared" si="352"/>
        <v>-</v>
      </c>
      <c r="J2829" s="27" t="str">
        <f t="shared" si="353"/>
        <v>-</v>
      </c>
      <c r="K2829" s="27" t="str">
        <f t="shared" si="354"/>
        <v>-</v>
      </c>
      <c r="L2829" s="27" t="str">
        <f t="shared" si="355"/>
        <v>-</v>
      </c>
      <c r="M2829" s="27" t="str">
        <f t="shared" si="356"/>
        <v>-</v>
      </c>
      <c r="N2829" s="28">
        <f t="shared" si="357"/>
        <v>0</v>
      </c>
      <c r="O2829" s="28">
        <f t="shared" si="359"/>
        <v>0</v>
      </c>
      <c r="P2829" s="1" t="str">
        <f t="shared" si="358"/>
        <v>no</v>
      </c>
    </row>
    <row r="2830" spans="1:16" x14ac:dyDescent="0.25">
      <c r="A2830" s="6">
        <f>'4.OVTA Sites-Transects'!B2836</f>
        <v>0</v>
      </c>
      <c r="B2830" s="6">
        <f>'4.OVTA Sites-Transects'!C2836</f>
        <v>0</v>
      </c>
      <c r="C2830" s="6">
        <f>'4.OVTA Sites-Transects'!D2836</f>
        <v>0</v>
      </c>
      <c r="D2830" s="1">
        <f>'4.OVTA Sites-Transects'!E2836</f>
        <v>0</v>
      </c>
      <c r="E2830" s="1">
        <f>'4.OVTA Sites-Transects'!G2836</f>
        <v>0</v>
      </c>
      <c r="F2830" s="1">
        <f>'4.OVTA Sites-Transects'!F2836</f>
        <v>0</v>
      </c>
      <c r="G2830" s="6">
        <f>'4.OVTA Sites-Transects'!H2836</f>
        <v>0</v>
      </c>
      <c r="H2830" s="6">
        <f>'4.OVTA Sites-Transects'!I2836</f>
        <v>0</v>
      </c>
      <c r="I2830" s="193" t="str">
        <f t="shared" si="352"/>
        <v>-</v>
      </c>
      <c r="J2830" s="27" t="str">
        <f t="shared" si="353"/>
        <v>-</v>
      </c>
      <c r="K2830" s="27" t="str">
        <f t="shared" si="354"/>
        <v>-</v>
      </c>
      <c r="L2830" s="27" t="str">
        <f t="shared" si="355"/>
        <v>-</v>
      </c>
      <c r="M2830" s="27" t="str">
        <f t="shared" si="356"/>
        <v>-</v>
      </c>
      <c r="N2830" s="28">
        <f t="shared" si="357"/>
        <v>0</v>
      </c>
      <c r="O2830" s="28">
        <f t="shared" si="359"/>
        <v>0</v>
      </c>
      <c r="P2830" s="1" t="str">
        <f t="shared" si="358"/>
        <v>no</v>
      </c>
    </row>
    <row r="2831" spans="1:16" x14ac:dyDescent="0.25">
      <c r="A2831" s="6">
        <f>'4.OVTA Sites-Transects'!B2837</f>
        <v>0</v>
      </c>
      <c r="B2831" s="6">
        <f>'4.OVTA Sites-Transects'!C2837</f>
        <v>0</v>
      </c>
      <c r="C2831" s="6">
        <f>'4.OVTA Sites-Transects'!D2837</f>
        <v>0</v>
      </c>
      <c r="D2831" s="1">
        <f>'4.OVTA Sites-Transects'!E2837</f>
        <v>0</v>
      </c>
      <c r="E2831" s="1">
        <f>'4.OVTA Sites-Transects'!G2837</f>
        <v>0</v>
      </c>
      <c r="F2831" s="1">
        <f>'4.OVTA Sites-Transects'!F2837</f>
        <v>0</v>
      </c>
      <c r="G2831" s="6">
        <f>'4.OVTA Sites-Transects'!H2837</f>
        <v>0</v>
      </c>
      <c r="H2831" s="6">
        <f>'4.OVTA Sites-Transects'!I2837</f>
        <v>0</v>
      </c>
      <c r="I2831" s="193" t="str">
        <f t="shared" si="352"/>
        <v>-</v>
      </c>
      <c r="J2831" s="27" t="str">
        <f t="shared" si="353"/>
        <v>-</v>
      </c>
      <c r="K2831" s="27" t="str">
        <f t="shared" si="354"/>
        <v>-</v>
      </c>
      <c r="L2831" s="27" t="str">
        <f t="shared" si="355"/>
        <v>-</v>
      </c>
      <c r="M2831" s="27" t="str">
        <f t="shared" si="356"/>
        <v>-</v>
      </c>
      <c r="N2831" s="28">
        <f t="shared" si="357"/>
        <v>0</v>
      </c>
      <c r="O2831" s="28">
        <f t="shared" si="359"/>
        <v>0</v>
      </c>
      <c r="P2831" s="1" t="str">
        <f t="shared" si="358"/>
        <v>no</v>
      </c>
    </row>
    <row r="2832" spans="1:16" x14ac:dyDescent="0.25">
      <c r="A2832" s="6">
        <f>'4.OVTA Sites-Transects'!B2838</f>
        <v>0</v>
      </c>
      <c r="B2832" s="6">
        <f>'4.OVTA Sites-Transects'!C2838</f>
        <v>0</v>
      </c>
      <c r="C2832" s="6">
        <f>'4.OVTA Sites-Transects'!D2838</f>
        <v>0</v>
      </c>
      <c r="D2832" s="1">
        <f>'4.OVTA Sites-Transects'!E2838</f>
        <v>0</v>
      </c>
      <c r="E2832" s="1">
        <f>'4.OVTA Sites-Transects'!G2838</f>
        <v>0</v>
      </c>
      <c r="F2832" s="1">
        <f>'4.OVTA Sites-Transects'!F2838</f>
        <v>0</v>
      </c>
      <c r="G2832" s="6">
        <f>'4.OVTA Sites-Transects'!H2838</f>
        <v>0</v>
      </c>
      <c r="H2832" s="6">
        <f>'4.OVTA Sites-Transects'!I2838</f>
        <v>0</v>
      </c>
      <c r="I2832" s="193" t="str">
        <f t="shared" si="352"/>
        <v>-</v>
      </c>
      <c r="J2832" s="27" t="str">
        <f t="shared" si="353"/>
        <v>-</v>
      </c>
      <c r="K2832" s="27" t="str">
        <f t="shared" si="354"/>
        <v>-</v>
      </c>
      <c r="L2832" s="27" t="str">
        <f t="shared" si="355"/>
        <v>-</v>
      </c>
      <c r="M2832" s="27" t="str">
        <f t="shared" si="356"/>
        <v>-</v>
      </c>
      <c r="N2832" s="28">
        <f t="shared" si="357"/>
        <v>0</v>
      </c>
      <c r="O2832" s="28">
        <f t="shared" si="359"/>
        <v>0</v>
      </c>
      <c r="P2832" s="1" t="str">
        <f t="shared" si="358"/>
        <v>no</v>
      </c>
    </row>
    <row r="2833" spans="1:16" x14ac:dyDescent="0.25">
      <c r="A2833" s="6">
        <f>'4.OVTA Sites-Transects'!B2839</f>
        <v>0</v>
      </c>
      <c r="B2833" s="6">
        <f>'4.OVTA Sites-Transects'!C2839</f>
        <v>0</v>
      </c>
      <c r="C2833" s="6">
        <f>'4.OVTA Sites-Transects'!D2839</f>
        <v>0</v>
      </c>
      <c r="D2833" s="1">
        <f>'4.OVTA Sites-Transects'!E2839</f>
        <v>0</v>
      </c>
      <c r="E2833" s="1">
        <f>'4.OVTA Sites-Transects'!G2839</f>
        <v>0</v>
      </c>
      <c r="F2833" s="1">
        <f>'4.OVTA Sites-Transects'!F2839</f>
        <v>0</v>
      </c>
      <c r="G2833" s="6">
        <f>'4.OVTA Sites-Transects'!H2839</f>
        <v>0</v>
      </c>
      <c r="H2833" s="6">
        <f>'4.OVTA Sites-Transects'!I2839</f>
        <v>0</v>
      </c>
      <c r="I2833" s="193" t="str">
        <f t="shared" si="352"/>
        <v>-</v>
      </c>
      <c r="J2833" s="27" t="str">
        <f t="shared" si="353"/>
        <v>-</v>
      </c>
      <c r="K2833" s="27" t="str">
        <f t="shared" si="354"/>
        <v>-</v>
      </c>
      <c r="L2833" s="27" t="str">
        <f t="shared" si="355"/>
        <v>-</v>
      </c>
      <c r="M2833" s="27" t="str">
        <f t="shared" si="356"/>
        <v>-</v>
      </c>
      <c r="N2833" s="28">
        <f t="shared" si="357"/>
        <v>0</v>
      </c>
      <c r="O2833" s="28">
        <f t="shared" si="359"/>
        <v>0</v>
      </c>
      <c r="P2833" s="1" t="str">
        <f t="shared" si="358"/>
        <v>no</v>
      </c>
    </row>
    <row r="2834" spans="1:16" x14ac:dyDescent="0.25">
      <c r="A2834" s="6">
        <f>'4.OVTA Sites-Transects'!B2840</f>
        <v>0</v>
      </c>
      <c r="B2834" s="6">
        <f>'4.OVTA Sites-Transects'!C2840</f>
        <v>0</v>
      </c>
      <c r="C2834" s="6">
        <f>'4.OVTA Sites-Transects'!D2840</f>
        <v>0</v>
      </c>
      <c r="D2834" s="1">
        <f>'4.OVTA Sites-Transects'!E2840</f>
        <v>0</v>
      </c>
      <c r="E2834" s="1">
        <f>'4.OVTA Sites-Transects'!G2840</f>
        <v>0</v>
      </c>
      <c r="F2834" s="1">
        <f>'4.OVTA Sites-Transects'!F2840</f>
        <v>0</v>
      </c>
      <c r="G2834" s="6">
        <f>'4.OVTA Sites-Transects'!H2840</f>
        <v>0</v>
      </c>
      <c r="H2834" s="6">
        <f>'4.OVTA Sites-Transects'!I2840</f>
        <v>0</v>
      </c>
      <c r="I2834" s="193" t="str">
        <f t="shared" si="352"/>
        <v>-</v>
      </c>
      <c r="J2834" s="27" t="str">
        <f t="shared" si="353"/>
        <v>-</v>
      </c>
      <c r="K2834" s="27" t="str">
        <f t="shared" si="354"/>
        <v>-</v>
      </c>
      <c r="L2834" s="27" t="str">
        <f t="shared" si="355"/>
        <v>-</v>
      </c>
      <c r="M2834" s="27" t="str">
        <f t="shared" si="356"/>
        <v>-</v>
      </c>
      <c r="N2834" s="28">
        <f t="shared" si="357"/>
        <v>0</v>
      </c>
      <c r="O2834" s="28">
        <f t="shared" si="359"/>
        <v>0</v>
      </c>
      <c r="P2834" s="1" t="str">
        <f t="shared" si="358"/>
        <v>no</v>
      </c>
    </row>
    <row r="2835" spans="1:16" x14ac:dyDescent="0.25">
      <c r="A2835" s="6">
        <f>'4.OVTA Sites-Transects'!B2841</f>
        <v>0</v>
      </c>
      <c r="B2835" s="6">
        <f>'4.OVTA Sites-Transects'!C2841</f>
        <v>0</v>
      </c>
      <c r="C2835" s="6">
        <f>'4.OVTA Sites-Transects'!D2841</f>
        <v>0</v>
      </c>
      <c r="D2835" s="1">
        <f>'4.OVTA Sites-Transects'!E2841</f>
        <v>0</v>
      </c>
      <c r="E2835" s="1">
        <f>'4.OVTA Sites-Transects'!G2841</f>
        <v>0</v>
      </c>
      <c r="F2835" s="1">
        <f>'4.OVTA Sites-Transects'!F2841</f>
        <v>0</v>
      </c>
      <c r="G2835" s="6">
        <f>'4.OVTA Sites-Transects'!H2841</f>
        <v>0</v>
      </c>
      <c r="H2835" s="6">
        <f>'4.OVTA Sites-Transects'!I2841</f>
        <v>0</v>
      </c>
      <c r="I2835" s="193" t="str">
        <f t="shared" si="352"/>
        <v>-</v>
      </c>
      <c r="J2835" s="27" t="str">
        <f t="shared" si="353"/>
        <v>-</v>
      </c>
      <c r="K2835" s="27" t="str">
        <f t="shared" si="354"/>
        <v>-</v>
      </c>
      <c r="L2835" s="27" t="str">
        <f t="shared" si="355"/>
        <v>-</v>
      </c>
      <c r="M2835" s="27" t="str">
        <f t="shared" si="356"/>
        <v>-</v>
      </c>
      <c r="N2835" s="28">
        <f t="shared" si="357"/>
        <v>0</v>
      </c>
      <c r="O2835" s="28">
        <f t="shared" si="359"/>
        <v>0</v>
      </c>
      <c r="P2835" s="1" t="str">
        <f t="shared" si="358"/>
        <v>no</v>
      </c>
    </row>
    <row r="2836" spans="1:16" x14ac:dyDescent="0.25">
      <c r="A2836" s="6">
        <f>'4.OVTA Sites-Transects'!B2842</f>
        <v>0</v>
      </c>
      <c r="B2836" s="6">
        <f>'4.OVTA Sites-Transects'!C2842</f>
        <v>0</v>
      </c>
      <c r="C2836" s="6">
        <f>'4.OVTA Sites-Transects'!D2842</f>
        <v>0</v>
      </c>
      <c r="D2836" s="1">
        <f>'4.OVTA Sites-Transects'!E2842</f>
        <v>0</v>
      </c>
      <c r="E2836" s="1">
        <f>'4.OVTA Sites-Transects'!G2842</f>
        <v>0</v>
      </c>
      <c r="F2836" s="1">
        <f>'4.OVTA Sites-Transects'!F2842</f>
        <v>0</v>
      </c>
      <c r="G2836" s="6">
        <f>'4.OVTA Sites-Transects'!H2842</f>
        <v>0</v>
      </c>
      <c r="H2836" s="6">
        <f>'4.OVTA Sites-Transects'!I2842</f>
        <v>0</v>
      </c>
      <c r="I2836" s="193" t="str">
        <f t="shared" si="352"/>
        <v>-</v>
      </c>
      <c r="J2836" s="27" t="str">
        <f t="shared" si="353"/>
        <v>-</v>
      </c>
      <c r="K2836" s="27" t="str">
        <f t="shared" si="354"/>
        <v>-</v>
      </c>
      <c r="L2836" s="27" t="str">
        <f t="shared" si="355"/>
        <v>-</v>
      </c>
      <c r="M2836" s="27" t="str">
        <f t="shared" si="356"/>
        <v>-</v>
      </c>
      <c r="N2836" s="28">
        <f t="shared" si="357"/>
        <v>0</v>
      </c>
      <c r="O2836" s="28">
        <f t="shared" si="359"/>
        <v>0</v>
      </c>
      <c r="P2836" s="1" t="str">
        <f t="shared" si="358"/>
        <v>no</v>
      </c>
    </row>
    <row r="2837" spans="1:16" x14ac:dyDescent="0.25">
      <c r="A2837" s="6">
        <f>'4.OVTA Sites-Transects'!B2843</f>
        <v>0</v>
      </c>
      <c r="B2837" s="6">
        <f>'4.OVTA Sites-Transects'!C2843</f>
        <v>0</v>
      </c>
      <c r="C2837" s="6">
        <f>'4.OVTA Sites-Transects'!D2843</f>
        <v>0</v>
      </c>
      <c r="D2837" s="1">
        <f>'4.OVTA Sites-Transects'!E2843</f>
        <v>0</v>
      </c>
      <c r="E2837" s="1">
        <f>'4.OVTA Sites-Transects'!G2843</f>
        <v>0</v>
      </c>
      <c r="F2837" s="1">
        <f>'4.OVTA Sites-Transects'!F2843</f>
        <v>0</v>
      </c>
      <c r="G2837" s="6">
        <f>'4.OVTA Sites-Transects'!H2843</f>
        <v>0</v>
      </c>
      <c r="H2837" s="6">
        <f>'4.OVTA Sites-Transects'!I2843</f>
        <v>0</v>
      </c>
      <c r="I2837" s="193" t="str">
        <f t="shared" si="352"/>
        <v>-</v>
      </c>
      <c r="J2837" s="27" t="str">
        <f t="shared" si="353"/>
        <v>-</v>
      </c>
      <c r="K2837" s="27" t="str">
        <f t="shared" si="354"/>
        <v>-</v>
      </c>
      <c r="L2837" s="27" t="str">
        <f t="shared" si="355"/>
        <v>-</v>
      </c>
      <c r="M2837" s="27" t="str">
        <f t="shared" si="356"/>
        <v>-</v>
      </c>
      <c r="N2837" s="28">
        <f t="shared" si="357"/>
        <v>0</v>
      </c>
      <c r="O2837" s="28">
        <f t="shared" si="359"/>
        <v>0</v>
      </c>
      <c r="P2837" s="1" t="str">
        <f t="shared" si="358"/>
        <v>no</v>
      </c>
    </row>
    <row r="2838" spans="1:16" x14ac:dyDescent="0.25">
      <c r="A2838" s="6">
        <f>'4.OVTA Sites-Transects'!B2844</f>
        <v>0</v>
      </c>
      <c r="B2838" s="6">
        <f>'4.OVTA Sites-Transects'!C2844</f>
        <v>0</v>
      </c>
      <c r="C2838" s="6">
        <f>'4.OVTA Sites-Transects'!D2844</f>
        <v>0</v>
      </c>
      <c r="D2838" s="1">
        <f>'4.OVTA Sites-Transects'!E2844</f>
        <v>0</v>
      </c>
      <c r="E2838" s="1">
        <f>'4.OVTA Sites-Transects'!G2844</f>
        <v>0</v>
      </c>
      <c r="F2838" s="1">
        <f>'4.OVTA Sites-Transects'!F2844</f>
        <v>0</v>
      </c>
      <c r="G2838" s="6">
        <f>'4.OVTA Sites-Transects'!H2844</f>
        <v>0</v>
      </c>
      <c r="H2838" s="6">
        <f>'4.OVTA Sites-Transects'!I2844</f>
        <v>0</v>
      </c>
      <c r="I2838" s="193" t="str">
        <f t="shared" si="352"/>
        <v>-</v>
      </c>
      <c r="J2838" s="27" t="str">
        <f t="shared" si="353"/>
        <v>-</v>
      </c>
      <c r="K2838" s="27" t="str">
        <f t="shared" si="354"/>
        <v>-</v>
      </c>
      <c r="L2838" s="27" t="str">
        <f t="shared" si="355"/>
        <v>-</v>
      </c>
      <c r="M2838" s="27" t="str">
        <f t="shared" si="356"/>
        <v>-</v>
      </c>
      <c r="N2838" s="28">
        <f t="shared" si="357"/>
        <v>0</v>
      </c>
      <c r="O2838" s="28">
        <f t="shared" si="359"/>
        <v>0</v>
      </c>
      <c r="P2838" s="1" t="str">
        <f t="shared" si="358"/>
        <v>no</v>
      </c>
    </row>
    <row r="2839" spans="1:16" x14ac:dyDescent="0.25">
      <c r="A2839" s="6">
        <f>'4.OVTA Sites-Transects'!B2845</f>
        <v>0</v>
      </c>
      <c r="B2839" s="6">
        <f>'4.OVTA Sites-Transects'!C2845</f>
        <v>0</v>
      </c>
      <c r="C2839" s="6">
        <f>'4.OVTA Sites-Transects'!D2845</f>
        <v>0</v>
      </c>
      <c r="D2839" s="1">
        <f>'4.OVTA Sites-Transects'!E2845</f>
        <v>0</v>
      </c>
      <c r="E2839" s="1">
        <f>'4.OVTA Sites-Transects'!G2845</f>
        <v>0</v>
      </c>
      <c r="F2839" s="1">
        <f>'4.OVTA Sites-Transects'!F2845</f>
        <v>0</v>
      </c>
      <c r="G2839" s="6">
        <f>'4.OVTA Sites-Transects'!H2845</f>
        <v>0</v>
      </c>
      <c r="H2839" s="6">
        <f>'4.OVTA Sites-Transects'!I2845</f>
        <v>0</v>
      </c>
      <c r="I2839" s="193" t="str">
        <f t="shared" si="352"/>
        <v>-</v>
      </c>
      <c r="J2839" s="27" t="str">
        <f t="shared" si="353"/>
        <v>-</v>
      </c>
      <c r="K2839" s="27" t="str">
        <f t="shared" si="354"/>
        <v>-</v>
      </c>
      <c r="L2839" s="27" t="str">
        <f t="shared" si="355"/>
        <v>-</v>
      </c>
      <c r="M2839" s="27" t="str">
        <f t="shared" si="356"/>
        <v>-</v>
      </c>
      <c r="N2839" s="28">
        <f t="shared" si="357"/>
        <v>0</v>
      </c>
      <c r="O2839" s="28">
        <f t="shared" si="359"/>
        <v>0</v>
      </c>
      <c r="P2839" s="1" t="str">
        <f t="shared" si="358"/>
        <v>no</v>
      </c>
    </row>
    <row r="2840" spans="1:16" x14ac:dyDescent="0.25">
      <c r="A2840" s="6">
        <f>'4.OVTA Sites-Transects'!B2846</f>
        <v>0</v>
      </c>
      <c r="B2840" s="6">
        <f>'4.OVTA Sites-Transects'!C2846</f>
        <v>0</v>
      </c>
      <c r="C2840" s="6">
        <f>'4.OVTA Sites-Transects'!D2846</f>
        <v>0</v>
      </c>
      <c r="D2840" s="1">
        <f>'4.OVTA Sites-Transects'!E2846</f>
        <v>0</v>
      </c>
      <c r="E2840" s="1">
        <f>'4.OVTA Sites-Transects'!G2846</f>
        <v>0</v>
      </c>
      <c r="F2840" s="1">
        <f>'4.OVTA Sites-Transects'!F2846</f>
        <v>0</v>
      </c>
      <c r="G2840" s="6">
        <f>'4.OVTA Sites-Transects'!H2846</f>
        <v>0</v>
      </c>
      <c r="H2840" s="6">
        <f>'4.OVTA Sites-Transects'!I2846</f>
        <v>0</v>
      </c>
      <c r="I2840" s="193" t="str">
        <f t="shared" si="352"/>
        <v>-</v>
      </c>
      <c r="J2840" s="27" t="str">
        <f t="shared" si="353"/>
        <v>-</v>
      </c>
      <c r="K2840" s="27" t="str">
        <f t="shared" si="354"/>
        <v>-</v>
      </c>
      <c r="L2840" s="27" t="str">
        <f t="shared" si="355"/>
        <v>-</v>
      </c>
      <c r="M2840" s="27" t="str">
        <f t="shared" si="356"/>
        <v>-</v>
      </c>
      <c r="N2840" s="28">
        <f t="shared" si="357"/>
        <v>0</v>
      </c>
      <c r="O2840" s="28">
        <f t="shared" si="359"/>
        <v>0</v>
      </c>
      <c r="P2840" s="1" t="str">
        <f t="shared" si="358"/>
        <v>no</v>
      </c>
    </row>
    <row r="2841" spans="1:16" x14ac:dyDescent="0.25">
      <c r="A2841" s="6">
        <f>'4.OVTA Sites-Transects'!B2847</f>
        <v>0</v>
      </c>
      <c r="B2841" s="6">
        <f>'4.OVTA Sites-Transects'!C2847</f>
        <v>0</v>
      </c>
      <c r="C2841" s="6">
        <f>'4.OVTA Sites-Transects'!D2847</f>
        <v>0</v>
      </c>
      <c r="D2841" s="1">
        <f>'4.OVTA Sites-Transects'!E2847</f>
        <v>0</v>
      </c>
      <c r="E2841" s="1">
        <f>'4.OVTA Sites-Transects'!G2847</f>
        <v>0</v>
      </c>
      <c r="F2841" s="1">
        <f>'4.OVTA Sites-Transects'!F2847</f>
        <v>0</v>
      </c>
      <c r="G2841" s="6">
        <f>'4.OVTA Sites-Transects'!H2847</f>
        <v>0</v>
      </c>
      <c r="H2841" s="6">
        <f>'4.OVTA Sites-Transects'!I2847</f>
        <v>0</v>
      </c>
      <c r="I2841" s="193" t="str">
        <f t="shared" si="352"/>
        <v>-</v>
      </c>
      <c r="J2841" s="27" t="str">
        <f t="shared" si="353"/>
        <v>-</v>
      </c>
      <c r="K2841" s="27" t="str">
        <f t="shared" si="354"/>
        <v>-</v>
      </c>
      <c r="L2841" s="27" t="str">
        <f t="shared" si="355"/>
        <v>-</v>
      </c>
      <c r="M2841" s="27" t="str">
        <f t="shared" si="356"/>
        <v>-</v>
      </c>
      <c r="N2841" s="28">
        <f t="shared" si="357"/>
        <v>0</v>
      </c>
      <c r="O2841" s="28">
        <f t="shared" si="359"/>
        <v>0</v>
      </c>
      <c r="P2841" s="1" t="str">
        <f t="shared" si="358"/>
        <v>no</v>
      </c>
    </row>
    <row r="2842" spans="1:16" x14ac:dyDescent="0.25">
      <c r="A2842" s="6">
        <f>'4.OVTA Sites-Transects'!B2848</f>
        <v>0</v>
      </c>
      <c r="B2842" s="6">
        <f>'4.OVTA Sites-Transects'!C2848</f>
        <v>0</v>
      </c>
      <c r="C2842" s="6">
        <f>'4.OVTA Sites-Transects'!D2848</f>
        <v>0</v>
      </c>
      <c r="D2842" s="1">
        <f>'4.OVTA Sites-Transects'!E2848</f>
        <v>0</v>
      </c>
      <c r="E2842" s="1">
        <f>'4.OVTA Sites-Transects'!G2848</f>
        <v>0</v>
      </c>
      <c r="F2842" s="1">
        <f>'4.OVTA Sites-Transects'!F2848</f>
        <v>0</v>
      </c>
      <c r="G2842" s="6">
        <f>'4.OVTA Sites-Transects'!H2848</f>
        <v>0</v>
      </c>
      <c r="H2842" s="6">
        <f>'4.OVTA Sites-Transects'!I2848</f>
        <v>0</v>
      </c>
      <c r="I2842" s="193" t="str">
        <f t="shared" si="352"/>
        <v>-</v>
      </c>
      <c r="J2842" s="27" t="str">
        <f t="shared" si="353"/>
        <v>-</v>
      </c>
      <c r="K2842" s="27" t="str">
        <f t="shared" si="354"/>
        <v>-</v>
      </c>
      <c r="L2842" s="27" t="str">
        <f t="shared" si="355"/>
        <v>-</v>
      </c>
      <c r="M2842" s="27" t="str">
        <f t="shared" si="356"/>
        <v>-</v>
      </c>
      <c r="N2842" s="28">
        <f t="shared" si="357"/>
        <v>0</v>
      </c>
      <c r="O2842" s="28">
        <f t="shared" si="359"/>
        <v>0</v>
      </c>
      <c r="P2842" s="1" t="str">
        <f t="shared" si="358"/>
        <v>no</v>
      </c>
    </row>
    <row r="2843" spans="1:16" x14ac:dyDescent="0.25">
      <c r="A2843" s="6">
        <f>'4.OVTA Sites-Transects'!B2849</f>
        <v>0</v>
      </c>
      <c r="B2843" s="6">
        <f>'4.OVTA Sites-Transects'!C2849</f>
        <v>0</v>
      </c>
      <c r="C2843" s="6">
        <f>'4.OVTA Sites-Transects'!D2849</f>
        <v>0</v>
      </c>
      <c r="D2843" s="1">
        <f>'4.OVTA Sites-Transects'!E2849</f>
        <v>0</v>
      </c>
      <c r="E2843" s="1">
        <f>'4.OVTA Sites-Transects'!G2849</f>
        <v>0</v>
      </c>
      <c r="F2843" s="1">
        <f>'4.OVTA Sites-Transects'!F2849</f>
        <v>0</v>
      </c>
      <c r="G2843" s="6">
        <f>'4.OVTA Sites-Transects'!H2849</f>
        <v>0</v>
      </c>
      <c r="H2843" s="6">
        <f>'4.OVTA Sites-Transects'!I2849</f>
        <v>0</v>
      </c>
      <c r="I2843" s="193" t="str">
        <f t="shared" si="352"/>
        <v>-</v>
      </c>
      <c r="J2843" s="27" t="str">
        <f t="shared" si="353"/>
        <v>-</v>
      </c>
      <c r="K2843" s="27" t="str">
        <f t="shared" si="354"/>
        <v>-</v>
      </c>
      <c r="L2843" s="27" t="str">
        <f t="shared" si="355"/>
        <v>-</v>
      </c>
      <c r="M2843" s="27" t="str">
        <f t="shared" si="356"/>
        <v>-</v>
      </c>
      <c r="N2843" s="28">
        <f t="shared" si="357"/>
        <v>0</v>
      </c>
      <c r="O2843" s="28">
        <f t="shared" si="359"/>
        <v>0</v>
      </c>
      <c r="P2843" s="1" t="str">
        <f t="shared" si="358"/>
        <v>no</v>
      </c>
    </row>
    <row r="2844" spans="1:16" x14ac:dyDescent="0.25">
      <c r="A2844" s="6">
        <f>'4.OVTA Sites-Transects'!B2850</f>
        <v>0</v>
      </c>
      <c r="B2844" s="6">
        <f>'4.OVTA Sites-Transects'!C2850</f>
        <v>0</v>
      </c>
      <c r="C2844" s="6">
        <f>'4.OVTA Sites-Transects'!D2850</f>
        <v>0</v>
      </c>
      <c r="D2844" s="1">
        <f>'4.OVTA Sites-Transects'!E2850</f>
        <v>0</v>
      </c>
      <c r="E2844" s="1">
        <f>'4.OVTA Sites-Transects'!G2850</f>
        <v>0</v>
      </c>
      <c r="F2844" s="1">
        <f>'4.OVTA Sites-Transects'!F2850</f>
        <v>0</v>
      </c>
      <c r="G2844" s="6">
        <f>'4.OVTA Sites-Transects'!H2850</f>
        <v>0</v>
      </c>
      <c r="H2844" s="6">
        <f>'4.OVTA Sites-Transects'!I2850</f>
        <v>0</v>
      </c>
      <c r="I2844" s="193" t="str">
        <f t="shared" si="352"/>
        <v>-</v>
      </c>
      <c r="J2844" s="27" t="str">
        <f t="shared" si="353"/>
        <v>-</v>
      </c>
      <c r="K2844" s="27" t="str">
        <f t="shared" si="354"/>
        <v>-</v>
      </c>
      <c r="L2844" s="27" t="str">
        <f t="shared" si="355"/>
        <v>-</v>
      </c>
      <c r="M2844" s="27" t="str">
        <f t="shared" si="356"/>
        <v>-</v>
      </c>
      <c r="N2844" s="28">
        <f t="shared" si="357"/>
        <v>0</v>
      </c>
      <c r="O2844" s="28">
        <f t="shared" si="359"/>
        <v>0</v>
      </c>
      <c r="P2844" s="1" t="str">
        <f t="shared" si="358"/>
        <v>no</v>
      </c>
    </row>
    <row r="2845" spans="1:16" x14ac:dyDescent="0.25">
      <c r="A2845" s="6">
        <f>'4.OVTA Sites-Transects'!B2851</f>
        <v>0</v>
      </c>
      <c r="B2845" s="6">
        <f>'4.OVTA Sites-Transects'!C2851</f>
        <v>0</v>
      </c>
      <c r="C2845" s="6">
        <f>'4.OVTA Sites-Transects'!D2851</f>
        <v>0</v>
      </c>
      <c r="D2845" s="1">
        <f>'4.OVTA Sites-Transects'!E2851</f>
        <v>0</v>
      </c>
      <c r="E2845" s="1">
        <f>'4.OVTA Sites-Transects'!G2851</f>
        <v>0</v>
      </c>
      <c r="F2845" s="1">
        <f>'4.OVTA Sites-Transects'!F2851</f>
        <v>0</v>
      </c>
      <c r="G2845" s="6">
        <f>'4.OVTA Sites-Transects'!H2851</f>
        <v>0</v>
      </c>
      <c r="H2845" s="6">
        <f>'4.OVTA Sites-Transects'!I2851</f>
        <v>0</v>
      </c>
      <c r="I2845" s="193" t="str">
        <f t="shared" si="352"/>
        <v>-</v>
      </c>
      <c r="J2845" s="27" t="str">
        <f t="shared" si="353"/>
        <v>-</v>
      </c>
      <c r="K2845" s="27" t="str">
        <f t="shared" si="354"/>
        <v>-</v>
      </c>
      <c r="L2845" s="27" t="str">
        <f t="shared" si="355"/>
        <v>-</v>
      </c>
      <c r="M2845" s="27" t="str">
        <f t="shared" si="356"/>
        <v>-</v>
      </c>
      <c r="N2845" s="28">
        <f t="shared" si="357"/>
        <v>0</v>
      </c>
      <c r="O2845" s="28">
        <f t="shared" si="359"/>
        <v>0</v>
      </c>
      <c r="P2845" s="1" t="str">
        <f t="shared" si="358"/>
        <v>no</v>
      </c>
    </row>
    <row r="2846" spans="1:16" x14ac:dyDescent="0.25">
      <c r="A2846" s="6">
        <f>'4.OVTA Sites-Transects'!B2852</f>
        <v>0</v>
      </c>
      <c r="B2846" s="6">
        <f>'4.OVTA Sites-Transects'!C2852</f>
        <v>0</v>
      </c>
      <c r="C2846" s="6">
        <f>'4.OVTA Sites-Transects'!D2852</f>
        <v>0</v>
      </c>
      <c r="D2846" s="1">
        <f>'4.OVTA Sites-Transects'!E2852</f>
        <v>0</v>
      </c>
      <c r="E2846" s="1">
        <f>'4.OVTA Sites-Transects'!G2852</f>
        <v>0</v>
      </c>
      <c r="F2846" s="1">
        <f>'4.OVTA Sites-Transects'!F2852</f>
        <v>0</v>
      </c>
      <c r="G2846" s="6">
        <f>'4.OVTA Sites-Transects'!H2852</f>
        <v>0</v>
      </c>
      <c r="H2846" s="6">
        <f>'4.OVTA Sites-Transects'!I2852</f>
        <v>0</v>
      </c>
      <c r="I2846" s="193" t="str">
        <f t="shared" si="352"/>
        <v>-</v>
      </c>
      <c r="J2846" s="27" t="str">
        <f t="shared" si="353"/>
        <v>-</v>
      </c>
      <c r="K2846" s="27" t="str">
        <f t="shared" si="354"/>
        <v>-</v>
      </c>
      <c r="L2846" s="27" t="str">
        <f t="shared" si="355"/>
        <v>-</v>
      </c>
      <c r="M2846" s="27" t="str">
        <f t="shared" si="356"/>
        <v>-</v>
      </c>
      <c r="N2846" s="28">
        <f t="shared" si="357"/>
        <v>0</v>
      </c>
      <c r="O2846" s="28">
        <f t="shared" si="359"/>
        <v>0</v>
      </c>
      <c r="P2846" s="1" t="str">
        <f t="shared" si="358"/>
        <v>no</v>
      </c>
    </row>
    <row r="2847" spans="1:16" x14ac:dyDescent="0.25">
      <c r="A2847" s="6">
        <f>'4.OVTA Sites-Transects'!B2853</f>
        <v>0</v>
      </c>
      <c r="B2847" s="6">
        <f>'4.OVTA Sites-Transects'!C2853</f>
        <v>0</v>
      </c>
      <c r="C2847" s="6">
        <f>'4.OVTA Sites-Transects'!D2853</f>
        <v>0</v>
      </c>
      <c r="D2847" s="1">
        <f>'4.OVTA Sites-Transects'!E2853</f>
        <v>0</v>
      </c>
      <c r="E2847" s="1">
        <f>'4.OVTA Sites-Transects'!G2853</f>
        <v>0</v>
      </c>
      <c r="F2847" s="1">
        <f>'4.OVTA Sites-Transects'!F2853</f>
        <v>0</v>
      </c>
      <c r="G2847" s="6">
        <f>'4.OVTA Sites-Transects'!H2853</f>
        <v>0</v>
      </c>
      <c r="H2847" s="6">
        <f>'4.OVTA Sites-Transects'!I2853</f>
        <v>0</v>
      </c>
      <c r="I2847" s="193" t="str">
        <f t="shared" si="352"/>
        <v>-</v>
      </c>
      <c r="J2847" s="27" t="str">
        <f t="shared" si="353"/>
        <v>-</v>
      </c>
      <c r="K2847" s="27" t="str">
        <f t="shared" si="354"/>
        <v>-</v>
      </c>
      <c r="L2847" s="27" t="str">
        <f t="shared" si="355"/>
        <v>-</v>
      </c>
      <c r="M2847" s="27" t="str">
        <f t="shared" si="356"/>
        <v>-</v>
      </c>
      <c r="N2847" s="28">
        <f t="shared" si="357"/>
        <v>0</v>
      </c>
      <c r="O2847" s="28">
        <f t="shared" si="359"/>
        <v>0</v>
      </c>
      <c r="P2847" s="1" t="str">
        <f t="shared" si="358"/>
        <v>no</v>
      </c>
    </row>
    <row r="2848" spans="1:16" x14ac:dyDescent="0.25">
      <c r="A2848" s="6">
        <f>'4.OVTA Sites-Transects'!B2854</f>
        <v>0</v>
      </c>
      <c r="B2848" s="6">
        <f>'4.OVTA Sites-Transects'!C2854</f>
        <v>0</v>
      </c>
      <c r="C2848" s="6">
        <f>'4.OVTA Sites-Transects'!D2854</f>
        <v>0</v>
      </c>
      <c r="D2848" s="1">
        <f>'4.OVTA Sites-Transects'!E2854</f>
        <v>0</v>
      </c>
      <c r="E2848" s="1">
        <f>'4.OVTA Sites-Transects'!G2854</f>
        <v>0</v>
      </c>
      <c r="F2848" s="1">
        <f>'4.OVTA Sites-Transects'!F2854</f>
        <v>0</v>
      </c>
      <c r="G2848" s="6">
        <f>'4.OVTA Sites-Transects'!H2854</f>
        <v>0</v>
      </c>
      <c r="H2848" s="6">
        <f>'4.OVTA Sites-Transects'!I2854</f>
        <v>0</v>
      </c>
      <c r="I2848" s="193" t="str">
        <f t="shared" si="352"/>
        <v>-</v>
      </c>
      <c r="J2848" s="27" t="str">
        <f t="shared" si="353"/>
        <v>-</v>
      </c>
      <c r="K2848" s="27" t="str">
        <f t="shared" si="354"/>
        <v>-</v>
      </c>
      <c r="L2848" s="27" t="str">
        <f t="shared" si="355"/>
        <v>-</v>
      </c>
      <c r="M2848" s="27" t="str">
        <f t="shared" si="356"/>
        <v>-</v>
      </c>
      <c r="N2848" s="28">
        <f t="shared" si="357"/>
        <v>0</v>
      </c>
      <c r="O2848" s="28">
        <f t="shared" si="359"/>
        <v>0</v>
      </c>
      <c r="P2848" s="1" t="str">
        <f t="shared" si="358"/>
        <v>no</v>
      </c>
    </row>
    <row r="2849" spans="1:16" x14ac:dyDescent="0.25">
      <c r="A2849" s="6">
        <f>'4.OVTA Sites-Transects'!B2855</f>
        <v>0</v>
      </c>
      <c r="B2849" s="6">
        <f>'4.OVTA Sites-Transects'!C2855</f>
        <v>0</v>
      </c>
      <c r="C2849" s="6">
        <f>'4.OVTA Sites-Transects'!D2855</f>
        <v>0</v>
      </c>
      <c r="D2849" s="1">
        <f>'4.OVTA Sites-Transects'!E2855</f>
        <v>0</v>
      </c>
      <c r="E2849" s="1">
        <f>'4.OVTA Sites-Transects'!G2855</f>
        <v>0</v>
      </c>
      <c r="F2849" s="1">
        <f>'4.OVTA Sites-Transects'!F2855</f>
        <v>0</v>
      </c>
      <c r="G2849" s="6">
        <f>'4.OVTA Sites-Transects'!H2855</f>
        <v>0</v>
      </c>
      <c r="H2849" s="6">
        <f>'4.OVTA Sites-Transects'!I2855</f>
        <v>0</v>
      </c>
      <c r="I2849" s="193" t="str">
        <f t="shared" si="352"/>
        <v>-</v>
      </c>
      <c r="J2849" s="27" t="str">
        <f t="shared" si="353"/>
        <v>-</v>
      </c>
      <c r="K2849" s="27" t="str">
        <f t="shared" si="354"/>
        <v>-</v>
      </c>
      <c r="L2849" s="27" t="str">
        <f t="shared" si="355"/>
        <v>-</v>
      </c>
      <c r="M2849" s="27" t="str">
        <f t="shared" si="356"/>
        <v>-</v>
      </c>
      <c r="N2849" s="28">
        <f t="shared" si="357"/>
        <v>0</v>
      </c>
      <c r="O2849" s="28">
        <f t="shared" si="359"/>
        <v>0</v>
      </c>
      <c r="P2849" s="1" t="str">
        <f t="shared" si="358"/>
        <v>no</v>
      </c>
    </row>
    <row r="2850" spans="1:16" x14ac:dyDescent="0.25">
      <c r="A2850" s="6">
        <f>'4.OVTA Sites-Transects'!B2856</f>
        <v>0</v>
      </c>
      <c r="B2850" s="6">
        <f>'4.OVTA Sites-Transects'!C2856</f>
        <v>0</v>
      </c>
      <c r="C2850" s="6">
        <f>'4.OVTA Sites-Transects'!D2856</f>
        <v>0</v>
      </c>
      <c r="D2850" s="1">
        <f>'4.OVTA Sites-Transects'!E2856</f>
        <v>0</v>
      </c>
      <c r="E2850" s="1">
        <f>'4.OVTA Sites-Transects'!G2856</f>
        <v>0</v>
      </c>
      <c r="F2850" s="1">
        <f>'4.OVTA Sites-Transects'!F2856</f>
        <v>0</v>
      </c>
      <c r="G2850" s="6">
        <f>'4.OVTA Sites-Transects'!H2856</f>
        <v>0</v>
      </c>
      <c r="H2850" s="6">
        <f>'4.OVTA Sites-Transects'!I2856</f>
        <v>0</v>
      </c>
      <c r="I2850" s="193" t="str">
        <f t="shared" si="352"/>
        <v>-</v>
      </c>
      <c r="J2850" s="27" t="str">
        <f t="shared" si="353"/>
        <v>-</v>
      </c>
      <c r="K2850" s="27" t="str">
        <f t="shared" si="354"/>
        <v>-</v>
      </c>
      <c r="L2850" s="27" t="str">
        <f t="shared" si="355"/>
        <v>-</v>
      </c>
      <c r="M2850" s="27" t="str">
        <f t="shared" si="356"/>
        <v>-</v>
      </c>
      <c r="N2850" s="28">
        <f t="shared" si="357"/>
        <v>0</v>
      </c>
      <c r="O2850" s="28">
        <f t="shared" si="359"/>
        <v>0</v>
      </c>
      <c r="P2850" s="1" t="str">
        <f t="shared" si="358"/>
        <v>no</v>
      </c>
    </row>
    <row r="2851" spans="1:16" x14ac:dyDescent="0.25">
      <c r="A2851" s="6">
        <f>'4.OVTA Sites-Transects'!B2857</f>
        <v>0</v>
      </c>
      <c r="B2851" s="6">
        <f>'4.OVTA Sites-Transects'!C2857</f>
        <v>0</v>
      </c>
      <c r="C2851" s="6">
        <f>'4.OVTA Sites-Transects'!D2857</f>
        <v>0</v>
      </c>
      <c r="D2851" s="1">
        <f>'4.OVTA Sites-Transects'!E2857</f>
        <v>0</v>
      </c>
      <c r="E2851" s="1">
        <f>'4.OVTA Sites-Transects'!G2857</f>
        <v>0</v>
      </c>
      <c r="F2851" s="1">
        <f>'4.OVTA Sites-Transects'!F2857</f>
        <v>0</v>
      </c>
      <c r="G2851" s="6">
        <f>'4.OVTA Sites-Transects'!H2857</f>
        <v>0</v>
      </c>
      <c r="H2851" s="6">
        <f>'4.OVTA Sites-Transects'!I2857</f>
        <v>0</v>
      </c>
      <c r="I2851" s="193" t="str">
        <f t="shared" si="352"/>
        <v>-</v>
      </c>
      <c r="J2851" s="27" t="str">
        <f t="shared" si="353"/>
        <v>-</v>
      </c>
      <c r="K2851" s="27" t="str">
        <f t="shared" si="354"/>
        <v>-</v>
      </c>
      <c r="L2851" s="27" t="str">
        <f t="shared" si="355"/>
        <v>-</v>
      </c>
      <c r="M2851" s="27" t="str">
        <f t="shared" si="356"/>
        <v>-</v>
      </c>
      <c r="N2851" s="28">
        <f t="shared" si="357"/>
        <v>0</v>
      </c>
      <c r="O2851" s="28">
        <f t="shared" si="359"/>
        <v>0</v>
      </c>
      <c r="P2851" s="1" t="str">
        <f t="shared" si="358"/>
        <v>no</v>
      </c>
    </row>
    <row r="2852" spans="1:16" x14ac:dyDescent="0.25">
      <c r="A2852" s="6">
        <f>'4.OVTA Sites-Transects'!B2858</f>
        <v>0</v>
      </c>
      <c r="B2852" s="6">
        <f>'4.OVTA Sites-Transects'!C2858</f>
        <v>0</v>
      </c>
      <c r="C2852" s="6">
        <f>'4.OVTA Sites-Transects'!D2858</f>
        <v>0</v>
      </c>
      <c r="D2852" s="1">
        <f>'4.OVTA Sites-Transects'!E2858</f>
        <v>0</v>
      </c>
      <c r="E2852" s="1">
        <f>'4.OVTA Sites-Transects'!G2858</f>
        <v>0</v>
      </c>
      <c r="F2852" s="1">
        <f>'4.OVTA Sites-Transects'!F2858</f>
        <v>0</v>
      </c>
      <c r="G2852" s="6">
        <f>'4.OVTA Sites-Transects'!H2858</f>
        <v>0</v>
      </c>
      <c r="H2852" s="6">
        <f>'4.OVTA Sites-Transects'!I2858</f>
        <v>0</v>
      </c>
      <c r="I2852" s="193" t="str">
        <f t="shared" si="352"/>
        <v>-</v>
      </c>
      <c r="J2852" s="27" t="str">
        <f t="shared" si="353"/>
        <v>-</v>
      </c>
      <c r="K2852" s="27" t="str">
        <f t="shared" si="354"/>
        <v>-</v>
      </c>
      <c r="L2852" s="27" t="str">
        <f t="shared" si="355"/>
        <v>-</v>
      </c>
      <c r="M2852" s="27" t="str">
        <f t="shared" si="356"/>
        <v>-</v>
      </c>
      <c r="N2852" s="28">
        <f t="shared" si="357"/>
        <v>0</v>
      </c>
      <c r="O2852" s="28">
        <f t="shared" si="359"/>
        <v>0</v>
      </c>
      <c r="P2852" s="1" t="str">
        <f t="shared" si="358"/>
        <v>no</v>
      </c>
    </row>
    <row r="2853" spans="1:16" x14ac:dyDescent="0.25">
      <c r="A2853" s="6">
        <f>'4.OVTA Sites-Transects'!B2859</f>
        <v>0</v>
      </c>
      <c r="B2853" s="6">
        <f>'4.OVTA Sites-Transects'!C2859</f>
        <v>0</v>
      </c>
      <c r="C2853" s="6">
        <f>'4.OVTA Sites-Transects'!D2859</f>
        <v>0</v>
      </c>
      <c r="D2853" s="1">
        <f>'4.OVTA Sites-Transects'!E2859</f>
        <v>0</v>
      </c>
      <c r="E2853" s="1">
        <f>'4.OVTA Sites-Transects'!G2859</f>
        <v>0</v>
      </c>
      <c r="F2853" s="1">
        <f>'4.OVTA Sites-Transects'!F2859</f>
        <v>0</v>
      </c>
      <c r="G2853" s="6">
        <f>'4.OVTA Sites-Transects'!H2859</f>
        <v>0</v>
      </c>
      <c r="H2853" s="6">
        <f>'4.OVTA Sites-Transects'!I2859</f>
        <v>0</v>
      </c>
      <c r="I2853" s="193" t="str">
        <f t="shared" si="352"/>
        <v>-</v>
      </c>
      <c r="J2853" s="27" t="str">
        <f t="shared" si="353"/>
        <v>-</v>
      </c>
      <c r="K2853" s="27" t="str">
        <f t="shared" si="354"/>
        <v>-</v>
      </c>
      <c r="L2853" s="27" t="str">
        <f t="shared" si="355"/>
        <v>-</v>
      </c>
      <c r="M2853" s="27" t="str">
        <f t="shared" si="356"/>
        <v>-</v>
      </c>
      <c r="N2853" s="28">
        <f t="shared" si="357"/>
        <v>0</v>
      </c>
      <c r="O2853" s="28">
        <f t="shared" si="359"/>
        <v>0</v>
      </c>
      <c r="P2853" s="1" t="str">
        <f t="shared" si="358"/>
        <v>no</v>
      </c>
    </row>
    <row r="2854" spans="1:16" x14ac:dyDescent="0.25">
      <c r="A2854" s="6">
        <f>'4.OVTA Sites-Transects'!B2860</f>
        <v>0</v>
      </c>
      <c r="B2854" s="6">
        <f>'4.OVTA Sites-Transects'!C2860</f>
        <v>0</v>
      </c>
      <c r="C2854" s="6">
        <f>'4.OVTA Sites-Transects'!D2860</f>
        <v>0</v>
      </c>
      <c r="D2854" s="1">
        <f>'4.OVTA Sites-Transects'!E2860</f>
        <v>0</v>
      </c>
      <c r="E2854" s="1">
        <f>'4.OVTA Sites-Transects'!G2860</f>
        <v>0</v>
      </c>
      <c r="F2854" s="1">
        <f>'4.OVTA Sites-Transects'!F2860</f>
        <v>0</v>
      </c>
      <c r="G2854" s="6">
        <f>'4.OVTA Sites-Transects'!H2860</f>
        <v>0</v>
      </c>
      <c r="H2854" s="6">
        <f>'4.OVTA Sites-Transects'!I2860</f>
        <v>0</v>
      </c>
      <c r="I2854" s="193" t="str">
        <f t="shared" si="352"/>
        <v>-</v>
      </c>
      <c r="J2854" s="27" t="str">
        <f t="shared" si="353"/>
        <v>-</v>
      </c>
      <c r="K2854" s="27" t="str">
        <f t="shared" si="354"/>
        <v>-</v>
      </c>
      <c r="L2854" s="27" t="str">
        <f t="shared" si="355"/>
        <v>-</v>
      </c>
      <c r="M2854" s="27" t="str">
        <f t="shared" si="356"/>
        <v>-</v>
      </c>
      <c r="N2854" s="28">
        <f t="shared" si="357"/>
        <v>0</v>
      </c>
      <c r="O2854" s="28">
        <f t="shared" si="359"/>
        <v>0</v>
      </c>
      <c r="P2854" s="1" t="str">
        <f t="shared" si="358"/>
        <v>no</v>
      </c>
    </row>
    <row r="2855" spans="1:16" x14ac:dyDescent="0.25">
      <c r="A2855" s="6">
        <f>'4.OVTA Sites-Transects'!B2861</f>
        <v>0</v>
      </c>
      <c r="B2855" s="6">
        <f>'4.OVTA Sites-Transects'!C2861</f>
        <v>0</v>
      </c>
      <c r="C2855" s="6">
        <f>'4.OVTA Sites-Transects'!D2861</f>
        <v>0</v>
      </c>
      <c r="D2855" s="1">
        <f>'4.OVTA Sites-Transects'!E2861</f>
        <v>0</v>
      </c>
      <c r="E2855" s="1">
        <f>'4.OVTA Sites-Transects'!G2861</f>
        <v>0</v>
      </c>
      <c r="F2855" s="1">
        <f>'4.OVTA Sites-Transects'!F2861</f>
        <v>0</v>
      </c>
      <c r="G2855" s="6">
        <f>'4.OVTA Sites-Transects'!H2861</f>
        <v>0</v>
      </c>
      <c r="H2855" s="6">
        <f>'4.OVTA Sites-Transects'!I2861</f>
        <v>0</v>
      </c>
      <c r="I2855" s="193" t="str">
        <f t="shared" si="352"/>
        <v>-</v>
      </c>
      <c r="J2855" s="27" t="str">
        <f t="shared" si="353"/>
        <v>-</v>
      </c>
      <c r="K2855" s="27" t="str">
        <f t="shared" si="354"/>
        <v>-</v>
      </c>
      <c r="L2855" s="27" t="str">
        <f t="shared" si="355"/>
        <v>-</v>
      </c>
      <c r="M2855" s="27" t="str">
        <f t="shared" si="356"/>
        <v>-</v>
      </c>
      <c r="N2855" s="28">
        <f t="shared" si="357"/>
        <v>0</v>
      </c>
      <c r="O2855" s="28">
        <f t="shared" si="359"/>
        <v>0</v>
      </c>
      <c r="P2855" s="1" t="str">
        <f t="shared" si="358"/>
        <v>no</v>
      </c>
    </row>
    <row r="2856" spans="1:16" x14ac:dyDescent="0.25">
      <c r="A2856" s="6">
        <f>'4.OVTA Sites-Transects'!B2862</f>
        <v>0</v>
      </c>
      <c r="B2856" s="6">
        <f>'4.OVTA Sites-Transects'!C2862</f>
        <v>0</v>
      </c>
      <c r="C2856" s="6">
        <f>'4.OVTA Sites-Transects'!D2862</f>
        <v>0</v>
      </c>
      <c r="D2856" s="1">
        <f>'4.OVTA Sites-Transects'!E2862</f>
        <v>0</v>
      </c>
      <c r="E2856" s="1">
        <f>'4.OVTA Sites-Transects'!G2862</f>
        <v>0</v>
      </c>
      <c r="F2856" s="1">
        <f>'4.OVTA Sites-Transects'!F2862</f>
        <v>0</v>
      </c>
      <c r="G2856" s="6">
        <f>'4.OVTA Sites-Transects'!H2862</f>
        <v>0</v>
      </c>
      <c r="H2856" s="6">
        <f>'4.OVTA Sites-Transects'!I2862</f>
        <v>0</v>
      </c>
      <c r="I2856" s="193" t="str">
        <f t="shared" si="352"/>
        <v>-</v>
      </c>
      <c r="J2856" s="27" t="str">
        <f t="shared" si="353"/>
        <v>-</v>
      </c>
      <c r="K2856" s="27" t="str">
        <f t="shared" si="354"/>
        <v>-</v>
      </c>
      <c r="L2856" s="27" t="str">
        <f t="shared" si="355"/>
        <v>-</v>
      </c>
      <c r="M2856" s="27" t="str">
        <f t="shared" si="356"/>
        <v>-</v>
      </c>
      <c r="N2856" s="28">
        <f t="shared" si="357"/>
        <v>0</v>
      </c>
      <c r="O2856" s="28">
        <f t="shared" si="359"/>
        <v>0</v>
      </c>
      <c r="P2856" s="1" t="str">
        <f t="shared" si="358"/>
        <v>no</v>
      </c>
    </row>
    <row r="2857" spans="1:16" x14ac:dyDescent="0.25">
      <c r="A2857" s="6">
        <f>'4.OVTA Sites-Transects'!B2863</f>
        <v>0</v>
      </c>
      <c r="B2857" s="6">
        <f>'4.OVTA Sites-Transects'!C2863</f>
        <v>0</v>
      </c>
      <c r="C2857" s="6">
        <f>'4.OVTA Sites-Transects'!D2863</f>
        <v>0</v>
      </c>
      <c r="D2857" s="1">
        <f>'4.OVTA Sites-Transects'!E2863</f>
        <v>0</v>
      </c>
      <c r="E2857" s="1">
        <f>'4.OVTA Sites-Transects'!G2863</f>
        <v>0</v>
      </c>
      <c r="F2857" s="1">
        <f>'4.OVTA Sites-Transects'!F2863</f>
        <v>0</v>
      </c>
      <c r="G2857" s="6">
        <f>'4.OVTA Sites-Transects'!H2863</f>
        <v>0</v>
      </c>
      <c r="H2857" s="6">
        <f>'4.OVTA Sites-Transects'!I2863</f>
        <v>0</v>
      </c>
      <c r="I2857" s="193" t="str">
        <f t="shared" si="352"/>
        <v>-</v>
      </c>
      <c r="J2857" s="27" t="str">
        <f t="shared" si="353"/>
        <v>-</v>
      </c>
      <c r="K2857" s="27" t="str">
        <f t="shared" si="354"/>
        <v>-</v>
      </c>
      <c r="L2857" s="27" t="str">
        <f t="shared" si="355"/>
        <v>-</v>
      </c>
      <c r="M2857" s="27" t="str">
        <f t="shared" si="356"/>
        <v>-</v>
      </c>
      <c r="N2857" s="28">
        <f t="shared" si="357"/>
        <v>0</v>
      </c>
      <c r="O2857" s="28">
        <f t="shared" si="359"/>
        <v>0</v>
      </c>
      <c r="P2857" s="1" t="str">
        <f t="shared" si="358"/>
        <v>no</v>
      </c>
    </row>
    <row r="2858" spans="1:16" x14ac:dyDescent="0.25">
      <c r="A2858" s="6">
        <f>'4.OVTA Sites-Transects'!B2864</f>
        <v>0</v>
      </c>
      <c r="B2858" s="6">
        <f>'4.OVTA Sites-Transects'!C2864</f>
        <v>0</v>
      </c>
      <c r="C2858" s="6">
        <f>'4.OVTA Sites-Transects'!D2864</f>
        <v>0</v>
      </c>
      <c r="D2858" s="1">
        <f>'4.OVTA Sites-Transects'!E2864</f>
        <v>0</v>
      </c>
      <c r="E2858" s="1">
        <f>'4.OVTA Sites-Transects'!G2864</f>
        <v>0</v>
      </c>
      <c r="F2858" s="1">
        <f>'4.OVTA Sites-Transects'!F2864</f>
        <v>0</v>
      </c>
      <c r="G2858" s="6">
        <f>'4.OVTA Sites-Transects'!H2864</f>
        <v>0</v>
      </c>
      <c r="H2858" s="6">
        <f>'4.OVTA Sites-Transects'!I2864</f>
        <v>0</v>
      </c>
      <c r="I2858" s="193" t="str">
        <f t="shared" si="352"/>
        <v>-</v>
      </c>
      <c r="J2858" s="27" t="str">
        <f t="shared" si="353"/>
        <v>-</v>
      </c>
      <c r="K2858" s="27" t="str">
        <f t="shared" si="354"/>
        <v>-</v>
      </c>
      <c r="L2858" s="27" t="str">
        <f t="shared" si="355"/>
        <v>-</v>
      </c>
      <c r="M2858" s="27" t="str">
        <f t="shared" si="356"/>
        <v>-</v>
      </c>
      <c r="N2858" s="28">
        <f t="shared" si="357"/>
        <v>0</v>
      </c>
      <c r="O2858" s="28">
        <f t="shared" si="359"/>
        <v>0</v>
      </c>
      <c r="P2858" s="1" t="str">
        <f t="shared" si="358"/>
        <v>no</v>
      </c>
    </row>
    <row r="2859" spans="1:16" x14ac:dyDescent="0.25">
      <c r="A2859" s="6">
        <f>'4.OVTA Sites-Transects'!B2865</f>
        <v>0</v>
      </c>
      <c r="B2859" s="6">
        <f>'4.OVTA Sites-Transects'!C2865</f>
        <v>0</v>
      </c>
      <c r="C2859" s="6">
        <f>'4.OVTA Sites-Transects'!D2865</f>
        <v>0</v>
      </c>
      <c r="D2859" s="1">
        <f>'4.OVTA Sites-Transects'!E2865</f>
        <v>0</v>
      </c>
      <c r="E2859" s="1">
        <f>'4.OVTA Sites-Transects'!G2865</f>
        <v>0</v>
      </c>
      <c r="F2859" s="1">
        <f>'4.OVTA Sites-Transects'!F2865</f>
        <v>0</v>
      </c>
      <c r="G2859" s="6">
        <f>'4.OVTA Sites-Transects'!H2865</f>
        <v>0</v>
      </c>
      <c r="H2859" s="6">
        <f>'4.OVTA Sites-Transects'!I2865</f>
        <v>0</v>
      </c>
      <c r="I2859" s="193" t="str">
        <f t="shared" si="352"/>
        <v>-</v>
      </c>
      <c r="J2859" s="27" t="str">
        <f t="shared" si="353"/>
        <v>-</v>
      </c>
      <c r="K2859" s="27" t="str">
        <f t="shared" si="354"/>
        <v>-</v>
      </c>
      <c r="L2859" s="27" t="str">
        <f t="shared" si="355"/>
        <v>-</v>
      </c>
      <c r="M2859" s="27" t="str">
        <f t="shared" si="356"/>
        <v>-</v>
      </c>
      <c r="N2859" s="28">
        <f t="shared" si="357"/>
        <v>0</v>
      </c>
      <c r="O2859" s="28">
        <f t="shared" si="359"/>
        <v>0</v>
      </c>
      <c r="P2859" s="1" t="str">
        <f t="shared" si="358"/>
        <v>no</v>
      </c>
    </row>
    <row r="2860" spans="1:16" x14ac:dyDescent="0.25">
      <c r="A2860" s="6">
        <f>'4.OVTA Sites-Transects'!B2866</f>
        <v>0</v>
      </c>
      <c r="B2860" s="6">
        <f>'4.OVTA Sites-Transects'!C2866</f>
        <v>0</v>
      </c>
      <c r="C2860" s="6">
        <f>'4.OVTA Sites-Transects'!D2866</f>
        <v>0</v>
      </c>
      <c r="D2860" s="1">
        <f>'4.OVTA Sites-Transects'!E2866</f>
        <v>0</v>
      </c>
      <c r="E2860" s="1">
        <f>'4.OVTA Sites-Transects'!G2866</f>
        <v>0</v>
      </c>
      <c r="F2860" s="1">
        <f>'4.OVTA Sites-Transects'!F2866</f>
        <v>0</v>
      </c>
      <c r="G2860" s="6">
        <f>'4.OVTA Sites-Transects'!H2866</f>
        <v>0</v>
      </c>
      <c r="H2860" s="6">
        <f>'4.OVTA Sites-Transects'!I2866</f>
        <v>0</v>
      </c>
      <c r="I2860" s="193" t="str">
        <f t="shared" si="352"/>
        <v>-</v>
      </c>
      <c r="J2860" s="27" t="str">
        <f t="shared" si="353"/>
        <v>-</v>
      </c>
      <c r="K2860" s="27" t="str">
        <f t="shared" si="354"/>
        <v>-</v>
      </c>
      <c r="L2860" s="27" t="str">
        <f t="shared" si="355"/>
        <v>-</v>
      </c>
      <c r="M2860" s="27" t="str">
        <f t="shared" si="356"/>
        <v>-</v>
      </c>
      <c r="N2860" s="28">
        <f t="shared" si="357"/>
        <v>0</v>
      </c>
      <c r="O2860" s="28">
        <f t="shared" si="359"/>
        <v>0</v>
      </c>
      <c r="P2860" s="1" t="str">
        <f t="shared" si="358"/>
        <v>no</v>
      </c>
    </row>
    <row r="2861" spans="1:16" x14ac:dyDescent="0.25">
      <c r="A2861" s="6">
        <f>'4.OVTA Sites-Transects'!B2867</f>
        <v>0</v>
      </c>
      <c r="B2861" s="6">
        <f>'4.OVTA Sites-Transects'!C2867</f>
        <v>0</v>
      </c>
      <c r="C2861" s="6">
        <f>'4.OVTA Sites-Transects'!D2867</f>
        <v>0</v>
      </c>
      <c r="D2861" s="1">
        <f>'4.OVTA Sites-Transects'!E2867</f>
        <v>0</v>
      </c>
      <c r="E2861" s="1">
        <f>'4.OVTA Sites-Transects'!G2867</f>
        <v>0</v>
      </c>
      <c r="F2861" s="1">
        <f>'4.OVTA Sites-Transects'!F2867</f>
        <v>0</v>
      </c>
      <c r="G2861" s="6">
        <f>'4.OVTA Sites-Transects'!H2867</f>
        <v>0</v>
      </c>
      <c r="H2861" s="6">
        <f>'4.OVTA Sites-Transects'!I2867</f>
        <v>0</v>
      </c>
      <c r="I2861" s="193" t="str">
        <f t="shared" si="352"/>
        <v>-</v>
      </c>
      <c r="J2861" s="27" t="str">
        <f t="shared" si="353"/>
        <v>-</v>
      </c>
      <c r="K2861" s="27" t="str">
        <f t="shared" si="354"/>
        <v>-</v>
      </c>
      <c r="L2861" s="27" t="str">
        <f t="shared" si="355"/>
        <v>-</v>
      </c>
      <c r="M2861" s="27" t="str">
        <f t="shared" si="356"/>
        <v>-</v>
      </c>
      <c r="N2861" s="28">
        <f t="shared" si="357"/>
        <v>0</v>
      </c>
      <c r="O2861" s="28">
        <f t="shared" si="359"/>
        <v>0</v>
      </c>
      <c r="P2861" s="1" t="str">
        <f t="shared" si="358"/>
        <v>no</v>
      </c>
    </row>
    <row r="2862" spans="1:16" x14ac:dyDescent="0.25">
      <c r="A2862" s="6">
        <f>'4.OVTA Sites-Transects'!B2868</f>
        <v>0</v>
      </c>
      <c r="B2862" s="6">
        <f>'4.OVTA Sites-Transects'!C2868</f>
        <v>0</v>
      </c>
      <c r="C2862" s="6">
        <f>'4.OVTA Sites-Transects'!D2868</f>
        <v>0</v>
      </c>
      <c r="D2862" s="1">
        <f>'4.OVTA Sites-Transects'!E2868</f>
        <v>0</v>
      </c>
      <c r="E2862" s="1">
        <f>'4.OVTA Sites-Transects'!G2868</f>
        <v>0</v>
      </c>
      <c r="F2862" s="1">
        <f>'4.OVTA Sites-Transects'!F2868</f>
        <v>0</v>
      </c>
      <c r="G2862" s="6">
        <f>'4.OVTA Sites-Transects'!H2868</f>
        <v>0</v>
      </c>
      <c r="H2862" s="6">
        <f>'4.OVTA Sites-Transects'!I2868</f>
        <v>0</v>
      </c>
      <c r="I2862" s="193" t="str">
        <f t="shared" si="352"/>
        <v>-</v>
      </c>
      <c r="J2862" s="27" t="str">
        <f t="shared" si="353"/>
        <v>-</v>
      </c>
      <c r="K2862" s="27" t="str">
        <f t="shared" si="354"/>
        <v>-</v>
      </c>
      <c r="L2862" s="27" t="str">
        <f t="shared" si="355"/>
        <v>-</v>
      </c>
      <c r="M2862" s="27" t="str">
        <f t="shared" si="356"/>
        <v>-</v>
      </c>
      <c r="N2862" s="28">
        <f t="shared" si="357"/>
        <v>0</v>
      </c>
      <c r="O2862" s="28">
        <f t="shared" si="359"/>
        <v>0</v>
      </c>
      <c r="P2862" s="1" t="str">
        <f t="shared" si="358"/>
        <v>no</v>
      </c>
    </row>
    <row r="2863" spans="1:16" x14ac:dyDescent="0.25">
      <c r="A2863" s="6">
        <f>'4.OVTA Sites-Transects'!B2869</f>
        <v>0</v>
      </c>
      <c r="B2863" s="6">
        <f>'4.OVTA Sites-Transects'!C2869</f>
        <v>0</v>
      </c>
      <c r="C2863" s="6">
        <f>'4.OVTA Sites-Transects'!D2869</f>
        <v>0</v>
      </c>
      <c r="D2863" s="1">
        <f>'4.OVTA Sites-Transects'!E2869</f>
        <v>0</v>
      </c>
      <c r="E2863" s="1">
        <f>'4.OVTA Sites-Transects'!G2869</f>
        <v>0</v>
      </c>
      <c r="F2863" s="1">
        <f>'4.OVTA Sites-Transects'!F2869</f>
        <v>0</v>
      </c>
      <c r="G2863" s="6">
        <f>'4.OVTA Sites-Transects'!H2869</f>
        <v>0</v>
      </c>
      <c r="H2863" s="6">
        <f>'4.OVTA Sites-Transects'!I2869</f>
        <v>0</v>
      </c>
      <c r="I2863" s="193" t="str">
        <f t="shared" si="352"/>
        <v>-</v>
      </c>
      <c r="J2863" s="27" t="str">
        <f t="shared" si="353"/>
        <v>-</v>
      </c>
      <c r="K2863" s="27" t="str">
        <f t="shared" si="354"/>
        <v>-</v>
      </c>
      <c r="L2863" s="27" t="str">
        <f t="shared" si="355"/>
        <v>-</v>
      </c>
      <c r="M2863" s="27" t="str">
        <f t="shared" si="356"/>
        <v>-</v>
      </c>
      <c r="N2863" s="28">
        <f t="shared" si="357"/>
        <v>0</v>
      </c>
      <c r="O2863" s="28">
        <f t="shared" si="359"/>
        <v>0</v>
      </c>
      <c r="P2863" s="1" t="str">
        <f t="shared" si="358"/>
        <v>no</v>
      </c>
    </row>
    <row r="2864" spans="1:16" x14ac:dyDescent="0.25">
      <c r="A2864" s="6">
        <f>'4.OVTA Sites-Transects'!B2870</f>
        <v>0</v>
      </c>
      <c r="B2864" s="6">
        <f>'4.OVTA Sites-Transects'!C2870</f>
        <v>0</v>
      </c>
      <c r="C2864" s="6">
        <f>'4.OVTA Sites-Transects'!D2870</f>
        <v>0</v>
      </c>
      <c r="D2864" s="1">
        <f>'4.OVTA Sites-Transects'!E2870</f>
        <v>0</v>
      </c>
      <c r="E2864" s="1">
        <f>'4.OVTA Sites-Transects'!G2870</f>
        <v>0</v>
      </c>
      <c r="F2864" s="1">
        <f>'4.OVTA Sites-Transects'!F2870</f>
        <v>0</v>
      </c>
      <c r="G2864" s="6">
        <f>'4.OVTA Sites-Transects'!H2870</f>
        <v>0</v>
      </c>
      <c r="H2864" s="6">
        <f>'4.OVTA Sites-Transects'!I2870</f>
        <v>0</v>
      </c>
      <c r="I2864" s="193" t="str">
        <f t="shared" si="352"/>
        <v>-</v>
      </c>
      <c r="J2864" s="27" t="str">
        <f t="shared" si="353"/>
        <v>-</v>
      </c>
      <c r="K2864" s="27" t="str">
        <f t="shared" si="354"/>
        <v>-</v>
      </c>
      <c r="L2864" s="27" t="str">
        <f t="shared" si="355"/>
        <v>-</v>
      </c>
      <c r="M2864" s="27" t="str">
        <f t="shared" si="356"/>
        <v>-</v>
      </c>
      <c r="N2864" s="28">
        <f t="shared" si="357"/>
        <v>0</v>
      </c>
      <c r="O2864" s="28">
        <f t="shared" si="359"/>
        <v>0</v>
      </c>
      <c r="P2864" s="1" t="str">
        <f t="shared" si="358"/>
        <v>no</v>
      </c>
    </row>
    <row r="2865" spans="1:16" x14ac:dyDescent="0.25">
      <c r="A2865" s="6">
        <f>'4.OVTA Sites-Transects'!B2871</f>
        <v>0</v>
      </c>
      <c r="B2865" s="6">
        <f>'4.OVTA Sites-Transects'!C2871</f>
        <v>0</v>
      </c>
      <c r="C2865" s="6">
        <f>'4.OVTA Sites-Transects'!D2871</f>
        <v>0</v>
      </c>
      <c r="D2865" s="1">
        <f>'4.OVTA Sites-Transects'!E2871</f>
        <v>0</v>
      </c>
      <c r="E2865" s="1">
        <f>'4.OVTA Sites-Transects'!G2871</f>
        <v>0</v>
      </c>
      <c r="F2865" s="1">
        <f>'4.OVTA Sites-Transects'!F2871</f>
        <v>0</v>
      </c>
      <c r="G2865" s="6">
        <f>'4.OVTA Sites-Transects'!H2871</f>
        <v>0</v>
      </c>
      <c r="H2865" s="6">
        <f>'4.OVTA Sites-Transects'!I2871</f>
        <v>0</v>
      </c>
      <c r="I2865" s="193" t="str">
        <f t="shared" si="352"/>
        <v>-</v>
      </c>
      <c r="J2865" s="27" t="str">
        <f t="shared" si="353"/>
        <v>-</v>
      </c>
      <c r="K2865" s="27" t="str">
        <f t="shared" si="354"/>
        <v>-</v>
      </c>
      <c r="L2865" s="27" t="str">
        <f t="shared" si="355"/>
        <v>-</v>
      </c>
      <c r="M2865" s="27" t="str">
        <f t="shared" si="356"/>
        <v>-</v>
      </c>
      <c r="N2865" s="28">
        <f t="shared" si="357"/>
        <v>0</v>
      </c>
      <c r="O2865" s="28">
        <f t="shared" si="359"/>
        <v>0</v>
      </c>
      <c r="P2865" s="1" t="str">
        <f t="shared" si="358"/>
        <v>no</v>
      </c>
    </row>
    <row r="2866" spans="1:16" x14ac:dyDescent="0.25">
      <c r="A2866" s="6">
        <f>'4.OVTA Sites-Transects'!B2872</f>
        <v>0</v>
      </c>
      <c r="B2866" s="6">
        <f>'4.OVTA Sites-Transects'!C2872</f>
        <v>0</v>
      </c>
      <c r="C2866" s="6">
        <f>'4.OVTA Sites-Transects'!D2872</f>
        <v>0</v>
      </c>
      <c r="D2866" s="1">
        <f>'4.OVTA Sites-Transects'!E2872</f>
        <v>0</v>
      </c>
      <c r="E2866" s="1">
        <f>'4.OVTA Sites-Transects'!G2872</f>
        <v>0</v>
      </c>
      <c r="F2866" s="1">
        <f>'4.OVTA Sites-Transects'!F2872</f>
        <v>0</v>
      </c>
      <c r="G2866" s="6">
        <f>'4.OVTA Sites-Transects'!H2872</f>
        <v>0</v>
      </c>
      <c r="H2866" s="6">
        <f>'4.OVTA Sites-Transects'!I2872</f>
        <v>0</v>
      </c>
      <c r="I2866" s="193" t="str">
        <f t="shared" si="352"/>
        <v>-</v>
      </c>
      <c r="J2866" s="27" t="str">
        <f t="shared" si="353"/>
        <v>-</v>
      </c>
      <c r="K2866" s="27" t="str">
        <f t="shared" si="354"/>
        <v>-</v>
      </c>
      <c r="L2866" s="27" t="str">
        <f t="shared" si="355"/>
        <v>-</v>
      </c>
      <c r="M2866" s="27" t="str">
        <f t="shared" si="356"/>
        <v>-</v>
      </c>
      <c r="N2866" s="28">
        <f t="shared" si="357"/>
        <v>0</v>
      </c>
      <c r="O2866" s="28">
        <f t="shared" si="359"/>
        <v>0</v>
      </c>
      <c r="P2866" s="1" t="str">
        <f t="shared" si="358"/>
        <v>no</v>
      </c>
    </row>
    <row r="2867" spans="1:16" x14ac:dyDescent="0.25">
      <c r="A2867" s="6">
        <f>'4.OVTA Sites-Transects'!B2873</f>
        <v>0</v>
      </c>
      <c r="B2867" s="6">
        <f>'4.OVTA Sites-Transects'!C2873</f>
        <v>0</v>
      </c>
      <c r="C2867" s="6">
        <f>'4.OVTA Sites-Transects'!D2873</f>
        <v>0</v>
      </c>
      <c r="D2867" s="1">
        <f>'4.OVTA Sites-Transects'!E2873</f>
        <v>0</v>
      </c>
      <c r="E2867" s="1">
        <f>'4.OVTA Sites-Transects'!G2873</f>
        <v>0</v>
      </c>
      <c r="F2867" s="1">
        <f>'4.OVTA Sites-Transects'!F2873</f>
        <v>0</v>
      </c>
      <c r="G2867" s="6">
        <f>'4.OVTA Sites-Transects'!H2873</f>
        <v>0</v>
      </c>
      <c r="H2867" s="6">
        <f>'4.OVTA Sites-Transects'!I2873</f>
        <v>0</v>
      </c>
      <c r="I2867" s="193" t="str">
        <f t="shared" si="352"/>
        <v>-</v>
      </c>
      <c r="J2867" s="27" t="str">
        <f t="shared" si="353"/>
        <v>-</v>
      </c>
      <c r="K2867" s="27" t="str">
        <f t="shared" si="354"/>
        <v>-</v>
      </c>
      <c r="L2867" s="27" t="str">
        <f t="shared" si="355"/>
        <v>-</v>
      </c>
      <c r="M2867" s="27" t="str">
        <f t="shared" si="356"/>
        <v>-</v>
      </c>
      <c r="N2867" s="28">
        <f t="shared" si="357"/>
        <v>0</v>
      </c>
      <c r="O2867" s="28">
        <f t="shared" si="359"/>
        <v>0</v>
      </c>
      <c r="P2867" s="1" t="str">
        <f t="shared" si="358"/>
        <v>no</v>
      </c>
    </row>
    <row r="2868" spans="1:16" x14ac:dyDescent="0.25">
      <c r="A2868" s="6">
        <f>'4.OVTA Sites-Transects'!B2874</f>
        <v>0</v>
      </c>
      <c r="B2868" s="6">
        <f>'4.OVTA Sites-Transects'!C2874</f>
        <v>0</v>
      </c>
      <c r="C2868" s="6">
        <f>'4.OVTA Sites-Transects'!D2874</f>
        <v>0</v>
      </c>
      <c r="D2868" s="1">
        <f>'4.OVTA Sites-Transects'!E2874</f>
        <v>0</v>
      </c>
      <c r="E2868" s="1">
        <f>'4.OVTA Sites-Transects'!G2874</f>
        <v>0</v>
      </c>
      <c r="F2868" s="1">
        <f>'4.OVTA Sites-Transects'!F2874</f>
        <v>0</v>
      </c>
      <c r="G2868" s="6">
        <f>'4.OVTA Sites-Transects'!H2874</f>
        <v>0</v>
      </c>
      <c r="H2868" s="6">
        <f>'4.OVTA Sites-Transects'!I2874</f>
        <v>0</v>
      </c>
      <c r="I2868" s="193" t="str">
        <f t="shared" si="352"/>
        <v>-</v>
      </c>
      <c r="J2868" s="27" t="str">
        <f t="shared" si="353"/>
        <v>-</v>
      </c>
      <c r="K2868" s="27" t="str">
        <f t="shared" si="354"/>
        <v>-</v>
      </c>
      <c r="L2868" s="27" t="str">
        <f t="shared" si="355"/>
        <v>-</v>
      </c>
      <c r="M2868" s="27" t="str">
        <f t="shared" si="356"/>
        <v>-</v>
      </c>
      <c r="N2868" s="28">
        <f t="shared" si="357"/>
        <v>0</v>
      </c>
      <c r="O2868" s="28">
        <f t="shared" si="359"/>
        <v>0</v>
      </c>
      <c r="P2868" s="1" t="str">
        <f t="shared" si="358"/>
        <v>no</v>
      </c>
    </row>
    <row r="2869" spans="1:16" x14ac:dyDescent="0.25">
      <c r="A2869" s="6">
        <f>'4.OVTA Sites-Transects'!B2875</f>
        <v>0</v>
      </c>
      <c r="B2869" s="6">
        <f>'4.OVTA Sites-Transects'!C2875</f>
        <v>0</v>
      </c>
      <c r="C2869" s="6">
        <f>'4.OVTA Sites-Transects'!D2875</f>
        <v>0</v>
      </c>
      <c r="D2869" s="1">
        <f>'4.OVTA Sites-Transects'!E2875</f>
        <v>0</v>
      </c>
      <c r="E2869" s="1">
        <f>'4.OVTA Sites-Transects'!G2875</f>
        <v>0</v>
      </c>
      <c r="F2869" s="1">
        <f>'4.OVTA Sites-Transects'!F2875</f>
        <v>0</v>
      </c>
      <c r="G2869" s="6">
        <f>'4.OVTA Sites-Transects'!H2875</f>
        <v>0</v>
      </c>
      <c r="H2869" s="6">
        <f>'4.OVTA Sites-Transects'!I2875</f>
        <v>0</v>
      </c>
      <c r="I2869" s="193" t="str">
        <f t="shared" si="352"/>
        <v>-</v>
      </c>
      <c r="J2869" s="27" t="str">
        <f t="shared" si="353"/>
        <v>-</v>
      </c>
      <c r="K2869" s="27" t="str">
        <f t="shared" si="354"/>
        <v>-</v>
      </c>
      <c r="L2869" s="27" t="str">
        <f t="shared" si="355"/>
        <v>-</v>
      </c>
      <c r="M2869" s="27" t="str">
        <f t="shared" si="356"/>
        <v>-</v>
      </c>
      <c r="N2869" s="28">
        <f t="shared" si="357"/>
        <v>0</v>
      </c>
      <c r="O2869" s="28">
        <f t="shared" si="359"/>
        <v>0</v>
      </c>
      <c r="P2869" s="1" t="str">
        <f t="shared" si="358"/>
        <v>no</v>
      </c>
    </row>
    <row r="2870" spans="1:16" x14ac:dyDescent="0.25">
      <c r="A2870" s="6">
        <f>'4.OVTA Sites-Transects'!B2876</f>
        <v>0</v>
      </c>
      <c r="B2870" s="6">
        <f>'4.OVTA Sites-Transects'!C2876</f>
        <v>0</v>
      </c>
      <c r="C2870" s="6">
        <f>'4.OVTA Sites-Transects'!D2876</f>
        <v>0</v>
      </c>
      <c r="D2870" s="1">
        <f>'4.OVTA Sites-Transects'!E2876</f>
        <v>0</v>
      </c>
      <c r="E2870" s="1">
        <f>'4.OVTA Sites-Transects'!G2876</f>
        <v>0</v>
      </c>
      <c r="F2870" s="1">
        <f>'4.OVTA Sites-Transects'!F2876</f>
        <v>0</v>
      </c>
      <c r="G2870" s="6">
        <f>'4.OVTA Sites-Transects'!H2876</f>
        <v>0</v>
      </c>
      <c r="H2870" s="6">
        <f>'4.OVTA Sites-Transects'!I2876</f>
        <v>0</v>
      </c>
      <c r="I2870" s="193" t="str">
        <f t="shared" si="352"/>
        <v>-</v>
      </c>
      <c r="J2870" s="27" t="str">
        <f t="shared" si="353"/>
        <v>-</v>
      </c>
      <c r="K2870" s="27" t="str">
        <f t="shared" si="354"/>
        <v>-</v>
      </c>
      <c r="L2870" s="27" t="str">
        <f t="shared" si="355"/>
        <v>-</v>
      </c>
      <c r="M2870" s="27" t="str">
        <f t="shared" si="356"/>
        <v>-</v>
      </c>
      <c r="N2870" s="28">
        <f t="shared" si="357"/>
        <v>0</v>
      </c>
      <c r="O2870" s="28">
        <f t="shared" si="359"/>
        <v>0</v>
      </c>
      <c r="P2870" s="1" t="str">
        <f t="shared" si="358"/>
        <v>no</v>
      </c>
    </row>
    <row r="2871" spans="1:16" x14ac:dyDescent="0.25">
      <c r="A2871" s="6">
        <f>'4.OVTA Sites-Transects'!B2877</f>
        <v>0</v>
      </c>
      <c r="B2871" s="6">
        <f>'4.OVTA Sites-Transects'!C2877</f>
        <v>0</v>
      </c>
      <c r="C2871" s="6">
        <f>'4.OVTA Sites-Transects'!D2877</f>
        <v>0</v>
      </c>
      <c r="D2871" s="1">
        <f>'4.OVTA Sites-Transects'!E2877</f>
        <v>0</v>
      </c>
      <c r="E2871" s="1">
        <f>'4.OVTA Sites-Transects'!G2877</f>
        <v>0</v>
      </c>
      <c r="F2871" s="1">
        <f>'4.OVTA Sites-Transects'!F2877</f>
        <v>0</v>
      </c>
      <c r="G2871" s="6">
        <f>'4.OVTA Sites-Transects'!H2877</f>
        <v>0</v>
      </c>
      <c r="H2871" s="6">
        <f>'4.OVTA Sites-Transects'!I2877</f>
        <v>0</v>
      </c>
      <c r="I2871" s="193" t="str">
        <f t="shared" si="352"/>
        <v>-</v>
      </c>
      <c r="J2871" s="27" t="str">
        <f t="shared" si="353"/>
        <v>-</v>
      </c>
      <c r="K2871" s="27" t="str">
        <f t="shared" si="354"/>
        <v>-</v>
      </c>
      <c r="L2871" s="27" t="str">
        <f t="shared" si="355"/>
        <v>-</v>
      </c>
      <c r="M2871" s="27" t="str">
        <f t="shared" si="356"/>
        <v>-</v>
      </c>
      <c r="N2871" s="28">
        <f t="shared" si="357"/>
        <v>0</v>
      </c>
      <c r="O2871" s="28">
        <f t="shared" si="359"/>
        <v>0</v>
      </c>
      <c r="P2871" s="1" t="str">
        <f t="shared" si="358"/>
        <v>no</v>
      </c>
    </row>
    <row r="2872" spans="1:16" x14ac:dyDescent="0.25">
      <c r="A2872" s="6">
        <f>'4.OVTA Sites-Transects'!B2878</f>
        <v>0</v>
      </c>
      <c r="B2872" s="6">
        <f>'4.OVTA Sites-Transects'!C2878</f>
        <v>0</v>
      </c>
      <c r="C2872" s="6">
        <f>'4.OVTA Sites-Transects'!D2878</f>
        <v>0</v>
      </c>
      <c r="D2872" s="1">
        <f>'4.OVTA Sites-Transects'!E2878</f>
        <v>0</v>
      </c>
      <c r="E2872" s="1">
        <f>'4.OVTA Sites-Transects'!G2878</f>
        <v>0</v>
      </c>
      <c r="F2872" s="1">
        <f>'4.OVTA Sites-Transects'!F2878</f>
        <v>0</v>
      </c>
      <c r="G2872" s="6">
        <f>'4.OVTA Sites-Transects'!H2878</f>
        <v>0</v>
      </c>
      <c r="H2872" s="6">
        <f>'4.OVTA Sites-Transects'!I2878</f>
        <v>0</v>
      </c>
      <c r="I2872" s="193" t="str">
        <f t="shared" si="352"/>
        <v>-</v>
      </c>
      <c r="J2872" s="27" t="str">
        <f t="shared" si="353"/>
        <v>-</v>
      </c>
      <c r="K2872" s="27" t="str">
        <f t="shared" si="354"/>
        <v>-</v>
      </c>
      <c r="L2872" s="27" t="str">
        <f t="shared" si="355"/>
        <v>-</v>
      </c>
      <c r="M2872" s="27" t="str">
        <f t="shared" si="356"/>
        <v>-</v>
      </c>
      <c r="N2872" s="28">
        <f t="shared" si="357"/>
        <v>0</v>
      </c>
      <c r="O2872" s="28">
        <f t="shared" si="359"/>
        <v>0</v>
      </c>
      <c r="P2872" s="1" t="str">
        <f t="shared" si="358"/>
        <v>no</v>
      </c>
    </row>
    <row r="2873" spans="1:16" x14ac:dyDescent="0.25">
      <c r="A2873" s="6">
        <f>'4.OVTA Sites-Transects'!B2879</f>
        <v>0</v>
      </c>
      <c r="B2873" s="6">
        <f>'4.OVTA Sites-Transects'!C2879</f>
        <v>0</v>
      </c>
      <c r="C2873" s="6">
        <f>'4.OVTA Sites-Transects'!D2879</f>
        <v>0</v>
      </c>
      <c r="D2873" s="1">
        <f>'4.OVTA Sites-Transects'!E2879</f>
        <v>0</v>
      </c>
      <c r="E2873" s="1">
        <f>'4.OVTA Sites-Transects'!G2879</f>
        <v>0</v>
      </c>
      <c r="F2873" s="1">
        <f>'4.OVTA Sites-Transects'!F2879</f>
        <v>0</v>
      </c>
      <c r="G2873" s="6">
        <f>'4.OVTA Sites-Transects'!H2879</f>
        <v>0</v>
      </c>
      <c r="H2873" s="6">
        <f>'4.OVTA Sites-Transects'!I2879</f>
        <v>0</v>
      </c>
      <c r="I2873" s="193" t="str">
        <f t="shared" si="352"/>
        <v>-</v>
      </c>
      <c r="J2873" s="27" t="str">
        <f t="shared" si="353"/>
        <v>-</v>
      </c>
      <c r="K2873" s="27" t="str">
        <f t="shared" si="354"/>
        <v>-</v>
      </c>
      <c r="L2873" s="27" t="str">
        <f t="shared" si="355"/>
        <v>-</v>
      </c>
      <c r="M2873" s="27" t="str">
        <f t="shared" si="356"/>
        <v>-</v>
      </c>
      <c r="N2873" s="28">
        <f t="shared" si="357"/>
        <v>0</v>
      </c>
      <c r="O2873" s="28">
        <f t="shared" si="359"/>
        <v>0</v>
      </c>
      <c r="P2873" s="1" t="str">
        <f t="shared" si="358"/>
        <v>no</v>
      </c>
    </row>
    <row r="2874" spans="1:16" x14ac:dyDescent="0.25">
      <c r="A2874" s="6">
        <f>'4.OVTA Sites-Transects'!B2880</f>
        <v>0</v>
      </c>
      <c r="B2874" s="6">
        <f>'4.OVTA Sites-Transects'!C2880</f>
        <v>0</v>
      </c>
      <c r="C2874" s="6">
        <f>'4.OVTA Sites-Transects'!D2880</f>
        <v>0</v>
      </c>
      <c r="D2874" s="1">
        <f>'4.OVTA Sites-Transects'!E2880</f>
        <v>0</v>
      </c>
      <c r="E2874" s="1">
        <f>'4.OVTA Sites-Transects'!G2880</f>
        <v>0</v>
      </c>
      <c r="F2874" s="1">
        <f>'4.OVTA Sites-Transects'!F2880</f>
        <v>0</v>
      </c>
      <c r="G2874" s="6">
        <f>'4.OVTA Sites-Transects'!H2880</f>
        <v>0</v>
      </c>
      <c r="H2874" s="6">
        <f>'4.OVTA Sites-Transects'!I2880</f>
        <v>0</v>
      </c>
      <c r="I2874" s="193" t="str">
        <f t="shared" si="352"/>
        <v>-</v>
      </c>
      <c r="J2874" s="27" t="str">
        <f t="shared" si="353"/>
        <v>-</v>
      </c>
      <c r="K2874" s="27" t="str">
        <f t="shared" si="354"/>
        <v>-</v>
      </c>
      <c r="L2874" s="27" t="str">
        <f t="shared" si="355"/>
        <v>-</v>
      </c>
      <c r="M2874" s="27" t="str">
        <f t="shared" si="356"/>
        <v>-</v>
      </c>
      <c r="N2874" s="28">
        <f t="shared" si="357"/>
        <v>0</v>
      </c>
      <c r="O2874" s="28">
        <f t="shared" si="359"/>
        <v>0</v>
      </c>
      <c r="P2874" s="1" t="str">
        <f t="shared" si="358"/>
        <v>no</v>
      </c>
    </row>
    <row r="2875" spans="1:16" x14ac:dyDescent="0.25">
      <c r="A2875" s="6">
        <f>'4.OVTA Sites-Transects'!B2881</f>
        <v>0</v>
      </c>
      <c r="B2875" s="6">
        <f>'4.OVTA Sites-Transects'!C2881</f>
        <v>0</v>
      </c>
      <c r="C2875" s="6">
        <f>'4.OVTA Sites-Transects'!D2881</f>
        <v>0</v>
      </c>
      <c r="D2875" s="1">
        <f>'4.OVTA Sites-Transects'!E2881</f>
        <v>0</v>
      </c>
      <c r="E2875" s="1">
        <f>'4.OVTA Sites-Transects'!G2881</f>
        <v>0</v>
      </c>
      <c r="F2875" s="1">
        <f>'4.OVTA Sites-Transects'!F2881</f>
        <v>0</v>
      </c>
      <c r="G2875" s="6">
        <f>'4.OVTA Sites-Transects'!H2881</f>
        <v>0</v>
      </c>
      <c r="H2875" s="6">
        <f>'4.OVTA Sites-Transects'!I2881</f>
        <v>0</v>
      </c>
      <c r="I2875" s="193" t="str">
        <f t="shared" si="352"/>
        <v>-</v>
      </c>
      <c r="J2875" s="27" t="str">
        <f t="shared" si="353"/>
        <v>-</v>
      </c>
      <c r="K2875" s="27" t="str">
        <f t="shared" si="354"/>
        <v>-</v>
      </c>
      <c r="L2875" s="27" t="str">
        <f t="shared" si="355"/>
        <v>-</v>
      </c>
      <c r="M2875" s="27" t="str">
        <f t="shared" si="356"/>
        <v>-</v>
      </c>
      <c r="N2875" s="28">
        <f t="shared" si="357"/>
        <v>0</v>
      </c>
      <c r="O2875" s="28">
        <f t="shared" si="359"/>
        <v>0</v>
      </c>
      <c r="P2875" s="1" t="str">
        <f t="shared" si="358"/>
        <v>no</v>
      </c>
    </row>
    <row r="2876" spans="1:16" x14ac:dyDescent="0.25">
      <c r="A2876" s="6">
        <f>'4.OVTA Sites-Transects'!B2882</f>
        <v>0</v>
      </c>
      <c r="B2876" s="6">
        <f>'4.OVTA Sites-Transects'!C2882</f>
        <v>0</v>
      </c>
      <c r="C2876" s="6">
        <f>'4.OVTA Sites-Transects'!D2882</f>
        <v>0</v>
      </c>
      <c r="D2876" s="1">
        <f>'4.OVTA Sites-Transects'!E2882</f>
        <v>0</v>
      </c>
      <c r="E2876" s="1">
        <f>'4.OVTA Sites-Transects'!G2882</f>
        <v>0</v>
      </c>
      <c r="F2876" s="1">
        <f>'4.OVTA Sites-Transects'!F2882</f>
        <v>0</v>
      </c>
      <c r="G2876" s="6">
        <f>'4.OVTA Sites-Transects'!H2882</f>
        <v>0</v>
      </c>
      <c r="H2876" s="6">
        <f>'4.OVTA Sites-Transects'!I2882</f>
        <v>0</v>
      </c>
      <c r="I2876" s="193" t="str">
        <f t="shared" si="352"/>
        <v>-</v>
      </c>
      <c r="J2876" s="27" t="str">
        <f t="shared" si="353"/>
        <v>-</v>
      </c>
      <c r="K2876" s="27" t="str">
        <f t="shared" si="354"/>
        <v>-</v>
      </c>
      <c r="L2876" s="27" t="str">
        <f t="shared" si="355"/>
        <v>-</v>
      </c>
      <c r="M2876" s="27" t="str">
        <f t="shared" si="356"/>
        <v>-</v>
      </c>
      <c r="N2876" s="28">
        <f t="shared" si="357"/>
        <v>0</v>
      </c>
      <c r="O2876" s="28">
        <f t="shared" si="359"/>
        <v>0</v>
      </c>
      <c r="P2876" s="1" t="str">
        <f t="shared" si="358"/>
        <v>no</v>
      </c>
    </row>
    <row r="2877" spans="1:16" x14ac:dyDescent="0.25">
      <c r="A2877" s="6">
        <f>'4.OVTA Sites-Transects'!B2883</f>
        <v>0</v>
      </c>
      <c r="B2877" s="6">
        <f>'4.OVTA Sites-Transects'!C2883</f>
        <v>0</v>
      </c>
      <c r="C2877" s="6">
        <f>'4.OVTA Sites-Transects'!D2883</f>
        <v>0</v>
      </c>
      <c r="D2877" s="1">
        <f>'4.OVTA Sites-Transects'!E2883</f>
        <v>0</v>
      </c>
      <c r="E2877" s="1">
        <f>'4.OVTA Sites-Transects'!G2883</f>
        <v>0</v>
      </c>
      <c r="F2877" s="1">
        <f>'4.OVTA Sites-Transects'!F2883</f>
        <v>0</v>
      </c>
      <c r="G2877" s="6">
        <f>'4.OVTA Sites-Transects'!H2883</f>
        <v>0</v>
      </c>
      <c r="H2877" s="6">
        <f>'4.OVTA Sites-Transects'!I2883</f>
        <v>0</v>
      </c>
      <c r="I2877" s="193" t="str">
        <f t="shared" si="352"/>
        <v>-</v>
      </c>
      <c r="J2877" s="27" t="str">
        <f t="shared" si="353"/>
        <v>-</v>
      </c>
      <c r="K2877" s="27" t="str">
        <f t="shared" si="354"/>
        <v>-</v>
      </c>
      <c r="L2877" s="27" t="str">
        <f t="shared" si="355"/>
        <v>-</v>
      </c>
      <c r="M2877" s="27" t="str">
        <f t="shared" si="356"/>
        <v>-</v>
      </c>
      <c r="N2877" s="28">
        <f t="shared" si="357"/>
        <v>0</v>
      </c>
      <c r="O2877" s="28">
        <f t="shared" si="359"/>
        <v>0</v>
      </c>
      <c r="P2877" s="1" t="str">
        <f t="shared" si="358"/>
        <v>no</v>
      </c>
    </row>
    <row r="2878" spans="1:16" x14ac:dyDescent="0.25">
      <c r="A2878" s="6">
        <f>'4.OVTA Sites-Transects'!B2884</f>
        <v>0</v>
      </c>
      <c r="B2878" s="6">
        <f>'4.OVTA Sites-Transects'!C2884</f>
        <v>0</v>
      </c>
      <c r="C2878" s="6">
        <f>'4.OVTA Sites-Transects'!D2884</f>
        <v>0</v>
      </c>
      <c r="D2878" s="1">
        <f>'4.OVTA Sites-Transects'!E2884</f>
        <v>0</v>
      </c>
      <c r="E2878" s="1">
        <f>'4.OVTA Sites-Transects'!G2884</f>
        <v>0</v>
      </c>
      <c r="F2878" s="1">
        <f>'4.OVTA Sites-Transects'!F2884</f>
        <v>0</v>
      </c>
      <c r="G2878" s="6">
        <f>'4.OVTA Sites-Transects'!H2884</f>
        <v>0</v>
      </c>
      <c r="H2878" s="6">
        <f>'4.OVTA Sites-Transects'!I2884</f>
        <v>0</v>
      </c>
      <c r="I2878" s="193" t="str">
        <f t="shared" si="352"/>
        <v>-</v>
      </c>
      <c r="J2878" s="27" t="str">
        <f t="shared" si="353"/>
        <v>-</v>
      </c>
      <c r="K2878" s="27" t="str">
        <f t="shared" si="354"/>
        <v>-</v>
      </c>
      <c r="L2878" s="27" t="str">
        <f t="shared" si="355"/>
        <v>-</v>
      </c>
      <c r="M2878" s="27" t="str">
        <f t="shared" si="356"/>
        <v>-</v>
      </c>
      <c r="N2878" s="28">
        <f t="shared" si="357"/>
        <v>0</v>
      </c>
      <c r="O2878" s="28">
        <f t="shared" si="359"/>
        <v>0</v>
      </c>
      <c r="P2878" s="1" t="str">
        <f t="shared" si="358"/>
        <v>no</v>
      </c>
    </row>
    <row r="2879" spans="1:16" x14ac:dyDescent="0.25">
      <c r="A2879" s="6">
        <f>'4.OVTA Sites-Transects'!B2885</f>
        <v>0</v>
      </c>
      <c r="B2879" s="6">
        <f>'4.OVTA Sites-Transects'!C2885</f>
        <v>0</v>
      </c>
      <c r="C2879" s="6">
        <f>'4.OVTA Sites-Transects'!D2885</f>
        <v>0</v>
      </c>
      <c r="D2879" s="1">
        <f>'4.OVTA Sites-Transects'!E2885</f>
        <v>0</v>
      </c>
      <c r="E2879" s="1">
        <f>'4.OVTA Sites-Transects'!G2885</f>
        <v>0</v>
      </c>
      <c r="F2879" s="1">
        <f>'4.OVTA Sites-Transects'!F2885</f>
        <v>0</v>
      </c>
      <c r="G2879" s="6">
        <f>'4.OVTA Sites-Transects'!H2885</f>
        <v>0</v>
      </c>
      <c r="H2879" s="6">
        <f>'4.OVTA Sites-Transects'!I2885</f>
        <v>0</v>
      </c>
      <c r="I2879" s="193" t="str">
        <f t="shared" si="352"/>
        <v>-</v>
      </c>
      <c r="J2879" s="27" t="str">
        <f t="shared" si="353"/>
        <v>-</v>
      </c>
      <c r="K2879" s="27" t="str">
        <f t="shared" si="354"/>
        <v>-</v>
      </c>
      <c r="L2879" s="27" t="str">
        <f t="shared" si="355"/>
        <v>-</v>
      </c>
      <c r="M2879" s="27" t="str">
        <f t="shared" si="356"/>
        <v>-</v>
      </c>
      <c r="N2879" s="28">
        <f t="shared" si="357"/>
        <v>0</v>
      </c>
      <c r="O2879" s="28">
        <f t="shared" si="359"/>
        <v>0</v>
      </c>
      <c r="P2879" s="1" t="str">
        <f t="shared" si="358"/>
        <v>no</v>
      </c>
    </row>
    <row r="2880" spans="1:16" x14ac:dyDescent="0.25">
      <c r="A2880" s="6">
        <f>'4.OVTA Sites-Transects'!B2886</f>
        <v>0</v>
      </c>
      <c r="B2880" s="6">
        <f>'4.OVTA Sites-Transects'!C2886</f>
        <v>0</v>
      </c>
      <c r="C2880" s="6">
        <f>'4.OVTA Sites-Transects'!D2886</f>
        <v>0</v>
      </c>
      <c r="D2880" s="1">
        <f>'4.OVTA Sites-Transects'!E2886</f>
        <v>0</v>
      </c>
      <c r="E2880" s="1">
        <f>'4.OVTA Sites-Transects'!G2886</f>
        <v>0</v>
      </c>
      <c r="F2880" s="1">
        <f>'4.OVTA Sites-Transects'!F2886</f>
        <v>0</v>
      </c>
      <c r="G2880" s="6">
        <f>'4.OVTA Sites-Transects'!H2886</f>
        <v>0</v>
      </c>
      <c r="H2880" s="6">
        <f>'4.OVTA Sites-Transects'!I2886</f>
        <v>0</v>
      </c>
      <c r="I2880" s="193" t="str">
        <f t="shared" si="352"/>
        <v>-</v>
      </c>
      <c r="J2880" s="27" t="str">
        <f t="shared" si="353"/>
        <v>-</v>
      </c>
      <c r="K2880" s="27" t="str">
        <f t="shared" si="354"/>
        <v>-</v>
      </c>
      <c r="L2880" s="27" t="str">
        <f t="shared" si="355"/>
        <v>-</v>
      </c>
      <c r="M2880" s="27" t="str">
        <f t="shared" si="356"/>
        <v>-</v>
      </c>
      <c r="N2880" s="28">
        <f t="shared" si="357"/>
        <v>0</v>
      </c>
      <c r="O2880" s="28">
        <f t="shared" si="359"/>
        <v>0</v>
      </c>
      <c r="P2880" s="1" t="str">
        <f t="shared" si="358"/>
        <v>no</v>
      </c>
    </row>
    <row r="2881" spans="1:16" x14ac:dyDescent="0.25">
      <c r="A2881" s="6">
        <f>'4.OVTA Sites-Transects'!B2887</f>
        <v>0</v>
      </c>
      <c r="B2881" s="6">
        <f>'4.OVTA Sites-Transects'!C2887</f>
        <v>0</v>
      </c>
      <c r="C2881" s="6">
        <f>'4.OVTA Sites-Transects'!D2887</f>
        <v>0</v>
      </c>
      <c r="D2881" s="1">
        <f>'4.OVTA Sites-Transects'!E2887</f>
        <v>0</v>
      </c>
      <c r="E2881" s="1">
        <f>'4.OVTA Sites-Transects'!G2887</f>
        <v>0</v>
      </c>
      <c r="F2881" s="1">
        <f>'4.OVTA Sites-Transects'!F2887</f>
        <v>0</v>
      </c>
      <c r="G2881" s="6">
        <f>'4.OVTA Sites-Transects'!H2887</f>
        <v>0</v>
      </c>
      <c r="H2881" s="6">
        <f>'4.OVTA Sites-Transects'!I2887</f>
        <v>0</v>
      </c>
      <c r="I2881" s="193" t="str">
        <f t="shared" si="352"/>
        <v>-</v>
      </c>
      <c r="J2881" s="27" t="str">
        <f t="shared" si="353"/>
        <v>-</v>
      </c>
      <c r="K2881" s="27" t="str">
        <f t="shared" si="354"/>
        <v>-</v>
      </c>
      <c r="L2881" s="27" t="str">
        <f t="shared" si="355"/>
        <v>-</v>
      </c>
      <c r="M2881" s="27" t="str">
        <f t="shared" si="356"/>
        <v>-</v>
      </c>
      <c r="N2881" s="28">
        <f t="shared" si="357"/>
        <v>0</v>
      </c>
      <c r="O2881" s="28">
        <f t="shared" si="359"/>
        <v>0</v>
      </c>
      <c r="P2881" s="1" t="str">
        <f t="shared" si="358"/>
        <v>no</v>
      </c>
    </row>
    <row r="2882" spans="1:16" x14ac:dyDescent="0.25">
      <c r="A2882" s="6">
        <f>'4.OVTA Sites-Transects'!B2888</f>
        <v>0</v>
      </c>
      <c r="B2882" s="6">
        <f>'4.OVTA Sites-Transects'!C2888</f>
        <v>0</v>
      </c>
      <c r="C2882" s="6">
        <f>'4.OVTA Sites-Transects'!D2888</f>
        <v>0</v>
      </c>
      <c r="D2882" s="1">
        <f>'4.OVTA Sites-Transects'!E2888</f>
        <v>0</v>
      </c>
      <c r="E2882" s="1">
        <f>'4.OVTA Sites-Transects'!G2888</f>
        <v>0</v>
      </c>
      <c r="F2882" s="1">
        <f>'4.OVTA Sites-Transects'!F2888</f>
        <v>0</v>
      </c>
      <c r="G2882" s="6">
        <f>'4.OVTA Sites-Transects'!H2888</f>
        <v>0</v>
      </c>
      <c r="H2882" s="6">
        <f>'4.OVTA Sites-Transects'!I2888</f>
        <v>0</v>
      </c>
      <c r="I2882" s="193" t="str">
        <f t="shared" si="352"/>
        <v>-</v>
      </c>
      <c r="J2882" s="27" t="str">
        <f t="shared" si="353"/>
        <v>-</v>
      </c>
      <c r="K2882" s="27" t="str">
        <f t="shared" si="354"/>
        <v>-</v>
      </c>
      <c r="L2882" s="27" t="str">
        <f t="shared" si="355"/>
        <v>-</v>
      </c>
      <c r="M2882" s="27" t="str">
        <f t="shared" si="356"/>
        <v>-</v>
      </c>
      <c r="N2882" s="28">
        <f t="shared" si="357"/>
        <v>0</v>
      </c>
      <c r="O2882" s="28">
        <f t="shared" si="359"/>
        <v>0</v>
      </c>
      <c r="P2882" s="1" t="str">
        <f t="shared" si="358"/>
        <v>no</v>
      </c>
    </row>
    <row r="2883" spans="1:16" x14ac:dyDescent="0.25">
      <c r="A2883" s="6">
        <f>'4.OVTA Sites-Transects'!B2889</f>
        <v>0</v>
      </c>
      <c r="B2883" s="6">
        <f>'4.OVTA Sites-Transects'!C2889</f>
        <v>0</v>
      </c>
      <c r="C2883" s="6">
        <f>'4.OVTA Sites-Transects'!D2889</f>
        <v>0</v>
      </c>
      <c r="D2883" s="1">
        <f>'4.OVTA Sites-Transects'!E2889</f>
        <v>0</v>
      </c>
      <c r="E2883" s="1">
        <f>'4.OVTA Sites-Transects'!G2889</f>
        <v>0</v>
      </c>
      <c r="F2883" s="1">
        <f>'4.OVTA Sites-Transects'!F2889</f>
        <v>0</v>
      </c>
      <c r="G2883" s="6">
        <f>'4.OVTA Sites-Transects'!H2889</f>
        <v>0</v>
      </c>
      <c r="H2883" s="6">
        <f>'4.OVTA Sites-Transects'!I2889</f>
        <v>0</v>
      </c>
      <c r="I2883" s="193" t="str">
        <f t="shared" ref="I2883:I2946" si="360">IF(F2883="B", SUMIF(OVTA_Calcs_TMA, D2883, WeightingFactorMod), IF(F2883="C", SUMIF(OVTA_Calcs_TMA, D2883, WeightingFactorHigh), IF(F2883="D", SUMIF(OVTA_Calcs_TMA, D2883, WeightingFactorVeryHigh), "-")))</f>
        <v>-</v>
      </c>
      <c r="J2883" s="27" t="str">
        <f t="shared" ref="J2883:J2946" si="361">IF(ISNUMBER(AVERAGEIFS(AssessmentResultsLow, AssessmentResultsSites, $A2883,AssessmentIncluded, "yes")), I2883*AVERAGEIFS(AssessmentResultsLow, AssessmentResultsSites, $A2883,AssessmentIncluded, "yes"), "-")</f>
        <v>-</v>
      </c>
      <c r="K2883" s="27" t="str">
        <f t="shared" ref="K2883:K2946" si="362">IF(ISNUMBER(AVERAGEIFS(AssessmentResultsMod, AssessmentResultsSites, $A2883,AssessmentIncluded, "yes")), I2883*AVERAGEIFS(AssessmentResultsMod, AssessmentResultsSites, $A2883,AssessmentIncluded, "yes"), "-")</f>
        <v>-</v>
      </c>
      <c r="L2883" s="27" t="str">
        <f t="shared" ref="L2883:L2946" si="363">IF(ISNUMBER(AVERAGEIFS(AssessmentResultsHigh, AssessmentResultsSites, $A2883,AssessmentIncluded, "yes")), I2883*AVERAGEIFS(AssessmentResultsHigh, AssessmentResultsSites, $A2883,AssessmentIncluded, "yes"), "-")</f>
        <v>-</v>
      </c>
      <c r="M2883" s="27" t="str">
        <f t="shared" ref="M2883:M2946" si="364">IF(ISNUMBER(AVERAGEIFS(AssessmentResultsVeryHigh, AssessmentResultsSites, $A2883,AssessmentIncluded, "yes")), I2883*AVERAGEIFS(AssessmentResultsVeryHigh, AssessmentResultsSites, $A2883,AssessmentIncluded, "yes"), "-")</f>
        <v>-</v>
      </c>
      <c r="N2883" s="28">
        <f t="shared" ref="N2883:N2946" si="365">COUNTIFS(AssessmentResultsSites, A2883, AssessmentIncluded, "yes")</f>
        <v>0</v>
      </c>
      <c r="O2883" s="28">
        <f t="shared" si="359"/>
        <v>0</v>
      </c>
      <c r="P2883" s="1" t="str">
        <f t="shared" ref="P2883:P2946" si="366">IF(AND(G2883="Yes", N2883&gt;0), "yes", "no")</f>
        <v>no</v>
      </c>
    </row>
    <row r="2884" spans="1:16" x14ac:dyDescent="0.25">
      <c r="A2884" s="6">
        <f>'4.OVTA Sites-Transects'!B2890</f>
        <v>0</v>
      </c>
      <c r="B2884" s="6">
        <f>'4.OVTA Sites-Transects'!C2890</f>
        <v>0</v>
      </c>
      <c r="C2884" s="6">
        <f>'4.OVTA Sites-Transects'!D2890</f>
        <v>0</v>
      </c>
      <c r="D2884" s="1">
        <f>'4.OVTA Sites-Transects'!E2890</f>
        <v>0</v>
      </c>
      <c r="E2884" s="1">
        <f>'4.OVTA Sites-Transects'!G2890</f>
        <v>0</v>
      </c>
      <c r="F2884" s="1">
        <f>'4.OVTA Sites-Transects'!F2890</f>
        <v>0</v>
      </c>
      <c r="G2884" s="6">
        <f>'4.OVTA Sites-Transects'!H2890</f>
        <v>0</v>
      </c>
      <c r="H2884" s="6">
        <f>'4.OVTA Sites-Transects'!I2890</f>
        <v>0</v>
      </c>
      <c r="I2884" s="193" t="str">
        <f t="shared" si="360"/>
        <v>-</v>
      </c>
      <c r="J2884" s="27" t="str">
        <f t="shared" si="361"/>
        <v>-</v>
      </c>
      <c r="K2884" s="27" t="str">
        <f t="shared" si="362"/>
        <v>-</v>
      </c>
      <c r="L2884" s="27" t="str">
        <f t="shared" si="363"/>
        <v>-</v>
      </c>
      <c r="M2884" s="27" t="str">
        <f t="shared" si="364"/>
        <v>-</v>
      </c>
      <c r="N2884" s="28">
        <f t="shared" si="365"/>
        <v>0</v>
      </c>
      <c r="O2884" s="28">
        <f t="shared" ref="O2884:O2947" si="367">IF(P2884="yes", N2884, 0)</f>
        <v>0</v>
      </c>
      <c r="P2884" s="1" t="str">
        <f t="shared" si="366"/>
        <v>no</v>
      </c>
    </row>
    <row r="2885" spans="1:16" x14ac:dyDescent="0.25">
      <c r="A2885" s="6">
        <f>'4.OVTA Sites-Transects'!B2891</f>
        <v>0</v>
      </c>
      <c r="B2885" s="6">
        <f>'4.OVTA Sites-Transects'!C2891</f>
        <v>0</v>
      </c>
      <c r="C2885" s="6">
        <f>'4.OVTA Sites-Transects'!D2891</f>
        <v>0</v>
      </c>
      <c r="D2885" s="1">
        <f>'4.OVTA Sites-Transects'!E2891</f>
        <v>0</v>
      </c>
      <c r="E2885" s="1">
        <f>'4.OVTA Sites-Transects'!G2891</f>
        <v>0</v>
      </c>
      <c r="F2885" s="1">
        <f>'4.OVTA Sites-Transects'!F2891</f>
        <v>0</v>
      </c>
      <c r="G2885" s="6">
        <f>'4.OVTA Sites-Transects'!H2891</f>
        <v>0</v>
      </c>
      <c r="H2885" s="6">
        <f>'4.OVTA Sites-Transects'!I2891</f>
        <v>0</v>
      </c>
      <c r="I2885" s="193" t="str">
        <f t="shared" si="360"/>
        <v>-</v>
      </c>
      <c r="J2885" s="27" t="str">
        <f t="shared" si="361"/>
        <v>-</v>
      </c>
      <c r="K2885" s="27" t="str">
        <f t="shared" si="362"/>
        <v>-</v>
      </c>
      <c r="L2885" s="27" t="str">
        <f t="shared" si="363"/>
        <v>-</v>
      </c>
      <c r="M2885" s="27" t="str">
        <f t="shared" si="364"/>
        <v>-</v>
      </c>
      <c r="N2885" s="28">
        <f t="shared" si="365"/>
        <v>0</v>
      </c>
      <c r="O2885" s="28">
        <f t="shared" si="367"/>
        <v>0</v>
      </c>
      <c r="P2885" s="1" t="str">
        <f t="shared" si="366"/>
        <v>no</v>
      </c>
    </row>
    <row r="2886" spans="1:16" x14ac:dyDescent="0.25">
      <c r="A2886" s="6">
        <f>'4.OVTA Sites-Transects'!B2892</f>
        <v>0</v>
      </c>
      <c r="B2886" s="6">
        <f>'4.OVTA Sites-Transects'!C2892</f>
        <v>0</v>
      </c>
      <c r="C2886" s="6">
        <f>'4.OVTA Sites-Transects'!D2892</f>
        <v>0</v>
      </c>
      <c r="D2886" s="1">
        <f>'4.OVTA Sites-Transects'!E2892</f>
        <v>0</v>
      </c>
      <c r="E2886" s="1">
        <f>'4.OVTA Sites-Transects'!G2892</f>
        <v>0</v>
      </c>
      <c r="F2886" s="1">
        <f>'4.OVTA Sites-Transects'!F2892</f>
        <v>0</v>
      </c>
      <c r="G2886" s="6">
        <f>'4.OVTA Sites-Transects'!H2892</f>
        <v>0</v>
      </c>
      <c r="H2886" s="6">
        <f>'4.OVTA Sites-Transects'!I2892</f>
        <v>0</v>
      </c>
      <c r="I2886" s="193" t="str">
        <f t="shared" si="360"/>
        <v>-</v>
      </c>
      <c r="J2886" s="27" t="str">
        <f t="shared" si="361"/>
        <v>-</v>
      </c>
      <c r="K2886" s="27" t="str">
        <f t="shared" si="362"/>
        <v>-</v>
      </c>
      <c r="L2886" s="27" t="str">
        <f t="shared" si="363"/>
        <v>-</v>
      </c>
      <c r="M2886" s="27" t="str">
        <f t="shared" si="364"/>
        <v>-</v>
      </c>
      <c r="N2886" s="28">
        <f t="shared" si="365"/>
        <v>0</v>
      </c>
      <c r="O2886" s="28">
        <f t="shared" si="367"/>
        <v>0</v>
      </c>
      <c r="P2886" s="1" t="str">
        <f t="shared" si="366"/>
        <v>no</v>
      </c>
    </row>
    <row r="2887" spans="1:16" x14ac:dyDescent="0.25">
      <c r="A2887" s="6">
        <f>'4.OVTA Sites-Transects'!B2893</f>
        <v>0</v>
      </c>
      <c r="B2887" s="6">
        <f>'4.OVTA Sites-Transects'!C2893</f>
        <v>0</v>
      </c>
      <c r="C2887" s="6">
        <f>'4.OVTA Sites-Transects'!D2893</f>
        <v>0</v>
      </c>
      <c r="D2887" s="1">
        <f>'4.OVTA Sites-Transects'!E2893</f>
        <v>0</v>
      </c>
      <c r="E2887" s="1">
        <f>'4.OVTA Sites-Transects'!G2893</f>
        <v>0</v>
      </c>
      <c r="F2887" s="1">
        <f>'4.OVTA Sites-Transects'!F2893</f>
        <v>0</v>
      </c>
      <c r="G2887" s="6">
        <f>'4.OVTA Sites-Transects'!H2893</f>
        <v>0</v>
      </c>
      <c r="H2887" s="6">
        <f>'4.OVTA Sites-Transects'!I2893</f>
        <v>0</v>
      </c>
      <c r="I2887" s="193" t="str">
        <f t="shared" si="360"/>
        <v>-</v>
      </c>
      <c r="J2887" s="27" t="str">
        <f t="shared" si="361"/>
        <v>-</v>
      </c>
      <c r="K2887" s="27" t="str">
        <f t="shared" si="362"/>
        <v>-</v>
      </c>
      <c r="L2887" s="27" t="str">
        <f t="shared" si="363"/>
        <v>-</v>
      </c>
      <c r="M2887" s="27" t="str">
        <f t="shared" si="364"/>
        <v>-</v>
      </c>
      <c r="N2887" s="28">
        <f t="shared" si="365"/>
        <v>0</v>
      </c>
      <c r="O2887" s="28">
        <f t="shared" si="367"/>
        <v>0</v>
      </c>
      <c r="P2887" s="1" t="str">
        <f t="shared" si="366"/>
        <v>no</v>
      </c>
    </row>
    <row r="2888" spans="1:16" x14ac:dyDescent="0.25">
      <c r="A2888" s="6">
        <f>'4.OVTA Sites-Transects'!B2894</f>
        <v>0</v>
      </c>
      <c r="B2888" s="6">
        <f>'4.OVTA Sites-Transects'!C2894</f>
        <v>0</v>
      </c>
      <c r="C2888" s="6">
        <f>'4.OVTA Sites-Transects'!D2894</f>
        <v>0</v>
      </c>
      <c r="D2888" s="1">
        <f>'4.OVTA Sites-Transects'!E2894</f>
        <v>0</v>
      </c>
      <c r="E2888" s="1">
        <f>'4.OVTA Sites-Transects'!G2894</f>
        <v>0</v>
      </c>
      <c r="F2888" s="1">
        <f>'4.OVTA Sites-Transects'!F2894</f>
        <v>0</v>
      </c>
      <c r="G2888" s="6">
        <f>'4.OVTA Sites-Transects'!H2894</f>
        <v>0</v>
      </c>
      <c r="H2888" s="6">
        <f>'4.OVTA Sites-Transects'!I2894</f>
        <v>0</v>
      </c>
      <c r="I2888" s="193" t="str">
        <f t="shared" si="360"/>
        <v>-</v>
      </c>
      <c r="J2888" s="27" t="str">
        <f t="shared" si="361"/>
        <v>-</v>
      </c>
      <c r="K2888" s="27" t="str">
        <f t="shared" si="362"/>
        <v>-</v>
      </c>
      <c r="L2888" s="27" t="str">
        <f t="shared" si="363"/>
        <v>-</v>
      </c>
      <c r="M2888" s="27" t="str">
        <f t="shared" si="364"/>
        <v>-</v>
      </c>
      <c r="N2888" s="28">
        <f t="shared" si="365"/>
        <v>0</v>
      </c>
      <c r="O2888" s="28">
        <f t="shared" si="367"/>
        <v>0</v>
      </c>
      <c r="P2888" s="1" t="str">
        <f t="shared" si="366"/>
        <v>no</v>
      </c>
    </row>
    <row r="2889" spans="1:16" x14ac:dyDescent="0.25">
      <c r="A2889" s="6">
        <f>'4.OVTA Sites-Transects'!B2895</f>
        <v>0</v>
      </c>
      <c r="B2889" s="6">
        <f>'4.OVTA Sites-Transects'!C2895</f>
        <v>0</v>
      </c>
      <c r="C2889" s="6">
        <f>'4.OVTA Sites-Transects'!D2895</f>
        <v>0</v>
      </c>
      <c r="D2889" s="1">
        <f>'4.OVTA Sites-Transects'!E2895</f>
        <v>0</v>
      </c>
      <c r="E2889" s="1">
        <f>'4.OVTA Sites-Transects'!G2895</f>
        <v>0</v>
      </c>
      <c r="F2889" s="1">
        <f>'4.OVTA Sites-Transects'!F2895</f>
        <v>0</v>
      </c>
      <c r="G2889" s="6">
        <f>'4.OVTA Sites-Transects'!H2895</f>
        <v>0</v>
      </c>
      <c r="H2889" s="6">
        <f>'4.OVTA Sites-Transects'!I2895</f>
        <v>0</v>
      </c>
      <c r="I2889" s="193" t="str">
        <f t="shared" si="360"/>
        <v>-</v>
      </c>
      <c r="J2889" s="27" t="str">
        <f t="shared" si="361"/>
        <v>-</v>
      </c>
      <c r="K2889" s="27" t="str">
        <f t="shared" si="362"/>
        <v>-</v>
      </c>
      <c r="L2889" s="27" t="str">
        <f t="shared" si="363"/>
        <v>-</v>
      </c>
      <c r="M2889" s="27" t="str">
        <f t="shared" si="364"/>
        <v>-</v>
      </c>
      <c r="N2889" s="28">
        <f t="shared" si="365"/>
        <v>0</v>
      </c>
      <c r="O2889" s="28">
        <f t="shared" si="367"/>
        <v>0</v>
      </c>
      <c r="P2889" s="1" t="str">
        <f t="shared" si="366"/>
        <v>no</v>
      </c>
    </row>
    <row r="2890" spans="1:16" x14ac:dyDescent="0.25">
      <c r="A2890" s="6">
        <f>'4.OVTA Sites-Transects'!B2896</f>
        <v>0</v>
      </c>
      <c r="B2890" s="6">
        <f>'4.OVTA Sites-Transects'!C2896</f>
        <v>0</v>
      </c>
      <c r="C2890" s="6">
        <f>'4.OVTA Sites-Transects'!D2896</f>
        <v>0</v>
      </c>
      <c r="D2890" s="1">
        <f>'4.OVTA Sites-Transects'!E2896</f>
        <v>0</v>
      </c>
      <c r="E2890" s="1">
        <f>'4.OVTA Sites-Transects'!G2896</f>
        <v>0</v>
      </c>
      <c r="F2890" s="1">
        <f>'4.OVTA Sites-Transects'!F2896</f>
        <v>0</v>
      </c>
      <c r="G2890" s="6">
        <f>'4.OVTA Sites-Transects'!H2896</f>
        <v>0</v>
      </c>
      <c r="H2890" s="6">
        <f>'4.OVTA Sites-Transects'!I2896</f>
        <v>0</v>
      </c>
      <c r="I2890" s="193" t="str">
        <f t="shared" si="360"/>
        <v>-</v>
      </c>
      <c r="J2890" s="27" t="str">
        <f t="shared" si="361"/>
        <v>-</v>
      </c>
      <c r="K2890" s="27" t="str">
        <f t="shared" si="362"/>
        <v>-</v>
      </c>
      <c r="L2890" s="27" t="str">
        <f t="shared" si="363"/>
        <v>-</v>
      </c>
      <c r="M2890" s="27" t="str">
        <f t="shared" si="364"/>
        <v>-</v>
      </c>
      <c r="N2890" s="28">
        <f t="shared" si="365"/>
        <v>0</v>
      </c>
      <c r="O2890" s="28">
        <f t="shared" si="367"/>
        <v>0</v>
      </c>
      <c r="P2890" s="1" t="str">
        <f t="shared" si="366"/>
        <v>no</v>
      </c>
    </row>
    <row r="2891" spans="1:16" x14ac:dyDescent="0.25">
      <c r="A2891" s="6">
        <f>'4.OVTA Sites-Transects'!B2897</f>
        <v>0</v>
      </c>
      <c r="B2891" s="6">
        <f>'4.OVTA Sites-Transects'!C2897</f>
        <v>0</v>
      </c>
      <c r="C2891" s="6">
        <f>'4.OVTA Sites-Transects'!D2897</f>
        <v>0</v>
      </c>
      <c r="D2891" s="1">
        <f>'4.OVTA Sites-Transects'!E2897</f>
        <v>0</v>
      </c>
      <c r="E2891" s="1">
        <f>'4.OVTA Sites-Transects'!G2897</f>
        <v>0</v>
      </c>
      <c r="F2891" s="1">
        <f>'4.OVTA Sites-Transects'!F2897</f>
        <v>0</v>
      </c>
      <c r="G2891" s="6">
        <f>'4.OVTA Sites-Transects'!H2897</f>
        <v>0</v>
      </c>
      <c r="H2891" s="6">
        <f>'4.OVTA Sites-Transects'!I2897</f>
        <v>0</v>
      </c>
      <c r="I2891" s="193" t="str">
        <f t="shared" si="360"/>
        <v>-</v>
      </c>
      <c r="J2891" s="27" t="str">
        <f t="shared" si="361"/>
        <v>-</v>
      </c>
      <c r="K2891" s="27" t="str">
        <f t="shared" si="362"/>
        <v>-</v>
      </c>
      <c r="L2891" s="27" t="str">
        <f t="shared" si="363"/>
        <v>-</v>
      </c>
      <c r="M2891" s="27" t="str">
        <f t="shared" si="364"/>
        <v>-</v>
      </c>
      <c r="N2891" s="28">
        <f t="shared" si="365"/>
        <v>0</v>
      </c>
      <c r="O2891" s="28">
        <f t="shared" si="367"/>
        <v>0</v>
      </c>
      <c r="P2891" s="1" t="str">
        <f t="shared" si="366"/>
        <v>no</v>
      </c>
    </row>
    <row r="2892" spans="1:16" x14ac:dyDescent="0.25">
      <c r="A2892" s="6">
        <f>'4.OVTA Sites-Transects'!B2898</f>
        <v>0</v>
      </c>
      <c r="B2892" s="6">
        <f>'4.OVTA Sites-Transects'!C2898</f>
        <v>0</v>
      </c>
      <c r="C2892" s="6">
        <f>'4.OVTA Sites-Transects'!D2898</f>
        <v>0</v>
      </c>
      <c r="D2892" s="1">
        <f>'4.OVTA Sites-Transects'!E2898</f>
        <v>0</v>
      </c>
      <c r="E2892" s="1">
        <f>'4.OVTA Sites-Transects'!G2898</f>
        <v>0</v>
      </c>
      <c r="F2892" s="1">
        <f>'4.OVTA Sites-Transects'!F2898</f>
        <v>0</v>
      </c>
      <c r="G2892" s="6">
        <f>'4.OVTA Sites-Transects'!H2898</f>
        <v>0</v>
      </c>
      <c r="H2892" s="6">
        <f>'4.OVTA Sites-Transects'!I2898</f>
        <v>0</v>
      </c>
      <c r="I2892" s="193" t="str">
        <f t="shared" si="360"/>
        <v>-</v>
      </c>
      <c r="J2892" s="27" t="str">
        <f t="shared" si="361"/>
        <v>-</v>
      </c>
      <c r="K2892" s="27" t="str">
        <f t="shared" si="362"/>
        <v>-</v>
      </c>
      <c r="L2892" s="27" t="str">
        <f t="shared" si="363"/>
        <v>-</v>
      </c>
      <c r="M2892" s="27" t="str">
        <f t="shared" si="364"/>
        <v>-</v>
      </c>
      <c r="N2892" s="28">
        <f t="shared" si="365"/>
        <v>0</v>
      </c>
      <c r="O2892" s="28">
        <f t="shared" si="367"/>
        <v>0</v>
      </c>
      <c r="P2892" s="1" t="str">
        <f t="shared" si="366"/>
        <v>no</v>
      </c>
    </row>
    <row r="2893" spans="1:16" x14ac:dyDescent="0.25">
      <c r="A2893" s="6">
        <f>'4.OVTA Sites-Transects'!B2899</f>
        <v>0</v>
      </c>
      <c r="B2893" s="6">
        <f>'4.OVTA Sites-Transects'!C2899</f>
        <v>0</v>
      </c>
      <c r="C2893" s="6">
        <f>'4.OVTA Sites-Transects'!D2899</f>
        <v>0</v>
      </c>
      <c r="D2893" s="1">
        <f>'4.OVTA Sites-Transects'!E2899</f>
        <v>0</v>
      </c>
      <c r="E2893" s="1">
        <f>'4.OVTA Sites-Transects'!G2899</f>
        <v>0</v>
      </c>
      <c r="F2893" s="1">
        <f>'4.OVTA Sites-Transects'!F2899</f>
        <v>0</v>
      </c>
      <c r="G2893" s="6">
        <f>'4.OVTA Sites-Transects'!H2899</f>
        <v>0</v>
      </c>
      <c r="H2893" s="6">
        <f>'4.OVTA Sites-Transects'!I2899</f>
        <v>0</v>
      </c>
      <c r="I2893" s="193" t="str">
        <f t="shared" si="360"/>
        <v>-</v>
      </c>
      <c r="J2893" s="27" t="str">
        <f t="shared" si="361"/>
        <v>-</v>
      </c>
      <c r="K2893" s="27" t="str">
        <f t="shared" si="362"/>
        <v>-</v>
      </c>
      <c r="L2893" s="27" t="str">
        <f t="shared" si="363"/>
        <v>-</v>
      </c>
      <c r="M2893" s="27" t="str">
        <f t="shared" si="364"/>
        <v>-</v>
      </c>
      <c r="N2893" s="28">
        <f t="shared" si="365"/>
        <v>0</v>
      </c>
      <c r="O2893" s="28">
        <f t="shared" si="367"/>
        <v>0</v>
      </c>
      <c r="P2893" s="1" t="str">
        <f t="shared" si="366"/>
        <v>no</v>
      </c>
    </row>
    <row r="2894" spans="1:16" x14ac:dyDescent="0.25">
      <c r="A2894" s="6">
        <f>'4.OVTA Sites-Transects'!B2900</f>
        <v>0</v>
      </c>
      <c r="B2894" s="6">
        <f>'4.OVTA Sites-Transects'!C2900</f>
        <v>0</v>
      </c>
      <c r="C2894" s="6">
        <f>'4.OVTA Sites-Transects'!D2900</f>
        <v>0</v>
      </c>
      <c r="D2894" s="1">
        <f>'4.OVTA Sites-Transects'!E2900</f>
        <v>0</v>
      </c>
      <c r="E2894" s="1">
        <f>'4.OVTA Sites-Transects'!G2900</f>
        <v>0</v>
      </c>
      <c r="F2894" s="1">
        <f>'4.OVTA Sites-Transects'!F2900</f>
        <v>0</v>
      </c>
      <c r="G2894" s="6">
        <f>'4.OVTA Sites-Transects'!H2900</f>
        <v>0</v>
      </c>
      <c r="H2894" s="6">
        <f>'4.OVTA Sites-Transects'!I2900</f>
        <v>0</v>
      </c>
      <c r="I2894" s="193" t="str">
        <f t="shared" si="360"/>
        <v>-</v>
      </c>
      <c r="J2894" s="27" t="str">
        <f t="shared" si="361"/>
        <v>-</v>
      </c>
      <c r="K2894" s="27" t="str">
        <f t="shared" si="362"/>
        <v>-</v>
      </c>
      <c r="L2894" s="27" t="str">
        <f t="shared" si="363"/>
        <v>-</v>
      </c>
      <c r="M2894" s="27" t="str">
        <f t="shared" si="364"/>
        <v>-</v>
      </c>
      <c r="N2894" s="28">
        <f t="shared" si="365"/>
        <v>0</v>
      </c>
      <c r="O2894" s="28">
        <f t="shared" si="367"/>
        <v>0</v>
      </c>
      <c r="P2894" s="1" t="str">
        <f t="shared" si="366"/>
        <v>no</v>
      </c>
    </row>
    <row r="2895" spans="1:16" x14ac:dyDescent="0.25">
      <c r="A2895" s="6">
        <f>'4.OVTA Sites-Transects'!B2901</f>
        <v>0</v>
      </c>
      <c r="B2895" s="6">
        <f>'4.OVTA Sites-Transects'!C2901</f>
        <v>0</v>
      </c>
      <c r="C2895" s="6">
        <f>'4.OVTA Sites-Transects'!D2901</f>
        <v>0</v>
      </c>
      <c r="D2895" s="1">
        <f>'4.OVTA Sites-Transects'!E2901</f>
        <v>0</v>
      </c>
      <c r="E2895" s="1">
        <f>'4.OVTA Sites-Transects'!G2901</f>
        <v>0</v>
      </c>
      <c r="F2895" s="1">
        <f>'4.OVTA Sites-Transects'!F2901</f>
        <v>0</v>
      </c>
      <c r="G2895" s="6">
        <f>'4.OVTA Sites-Transects'!H2901</f>
        <v>0</v>
      </c>
      <c r="H2895" s="6">
        <f>'4.OVTA Sites-Transects'!I2901</f>
        <v>0</v>
      </c>
      <c r="I2895" s="193" t="str">
        <f t="shared" si="360"/>
        <v>-</v>
      </c>
      <c r="J2895" s="27" t="str">
        <f t="shared" si="361"/>
        <v>-</v>
      </c>
      <c r="K2895" s="27" t="str">
        <f t="shared" si="362"/>
        <v>-</v>
      </c>
      <c r="L2895" s="27" t="str">
        <f t="shared" si="363"/>
        <v>-</v>
      </c>
      <c r="M2895" s="27" t="str">
        <f t="shared" si="364"/>
        <v>-</v>
      </c>
      <c r="N2895" s="28">
        <f t="shared" si="365"/>
        <v>0</v>
      </c>
      <c r="O2895" s="28">
        <f t="shared" si="367"/>
        <v>0</v>
      </c>
      <c r="P2895" s="1" t="str">
        <f t="shared" si="366"/>
        <v>no</v>
      </c>
    </row>
    <row r="2896" spans="1:16" x14ac:dyDescent="0.25">
      <c r="A2896" s="6">
        <f>'4.OVTA Sites-Transects'!B2902</f>
        <v>0</v>
      </c>
      <c r="B2896" s="6">
        <f>'4.OVTA Sites-Transects'!C2902</f>
        <v>0</v>
      </c>
      <c r="C2896" s="6">
        <f>'4.OVTA Sites-Transects'!D2902</f>
        <v>0</v>
      </c>
      <c r="D2896" s="1">
        <f>'4.OVTA Sites-Transects'!E2902</f>
        <v>0</v>
      </c>
      <c r="E2896" s="1">
        <f>'4.OVTA Sites-Transects'!G2902</f>
        <v>0</v>
      </c>
      <c r="F2896" s="1">
        <f>'4.OVTA Sites-Transects'!F2902</f>
        <v>0</v>
      </c>
      <c r="G2896" s="6">
        <f>'4.OVTA Sites-Transects'!H2902</f>
        <v>0</v>
      </c>
      <c r="H2896" s="6">
        <f>'4.OVTA Sites-Transects'!I2902</f>
        <v>0</v>
      </c>
      <c r="I2896" s="193" t="str">
        <f t="shared" si="360"/>
        <v>-</v>
      </c>
      <c r="J2896" s="27" t="str">
        <f t="shared" si="361"/>
        <v>-</v>
      </c>
      <c r="K2896" s="27" t="str">
        <f t="shared" si="362"/>
        <v>-</v>
      </c>
      <c r="L2896" s="27" t="str">
        <f t="shared" si="363"/>
        <v>-</v>
      </c>
      <c r="M2896" s="27" t="str">
        <f t="shared" si="364"/>
        <v>-</v>
      </c>
      <c r="N2896" s="28">
        <f t="shared" si="365"/>
        <v>0</v>
      </c>
      <c r="O2896" s="28">
        <f t="shared" si="367"/>
        <v>0</v>
      </c>
      <c r="P2896" s="1" t="str">
        <f t="shared" si="366"/>
        <v>no</v>
      </c>
    </row>
    <row r="2897" spans="1:16" x14ac:dyDescent="0.25">
      <c r="A2897" s="6">
        <f>'4.OVTA Sites-Transects'!B2903</f>
        <v>0</v>
      </c>
      <c r="B2897" s="6">
        <f>'4.OVTA Sites-Transects'!C2903</f>
        <v>0</v>
      </c>
      <c r="C2897" s="6">
        <f>'4.OVTA Sites-Transects'!D2903</f>
        <v>0</v>
      </c>
      <c r="D2897" s="1">
        <f>'4.OVTA Sites-Transects'!E2903</f>
        <v>0</v>
      </c>
      <c r="E2897" s="1">
        <f>'4.OVTA Sites-Transects'!G2903</f>
        <v>0</v>
      </c>
      <c r="F2897" s="1">
        <f>'4.OVTA Sites-Transects'!F2903</f>
        <v>0</v>
      </c>
      <c r="G2897" s="6">
        <f>'4.OVTA Sites-Transects'!H2903</f>
        <v>0</v>
      </c>
      <c r="H2897" s="6">
        <f>'4.OVTA Sites-Transects'!I2903</f>
        <v>0</v>
      </c>
      <c r="I2897" s="193" t="str">
        <f t="shared" si="360"/>
        <v>-</v>
      </c>
      <c r="J2897" s="27" t="str">
        <f t="shared" si="361"/>
        <v>-</v>
      </c>
      <c r="K2897" s="27" t="str">
        <f t="shared" si="362"/>
        <v>-</v>
      </c>
      <c r="L2897" s="27" t="str">
        <f t="shared" si="363"/>
        <v>-</v>
      </c>
      <c r="M2897" s="27" t="str">
        <f t="shared" si="364"/>
        <v>-</v>
      </c>
      <c r="N2897" s="28">
        <f t="shared" si="365"/>
        <v>0</v>
      </c>
      <c r="O2897" s="28">
        <f t="shared" si="367"/>
        <v>0</v>
      </c>
      <c r="P2897" s="1" t="str">
        <f t="shared" si="366"/>
        <v>no</v>
      </c>
    </row>
    <row r="2898" spans="1:16" x14ac:dyDescent="0.25">
      <c r="A2898" s="6">
        <f>'4.OVTA Sites-Transects'!B2904</f>
        <v>0</v>
      </c>
      <c r="B2898" s="6">
        <f>'4.OVTA Sites-Transects'!C2904</f>
        <v>0</v>
      </c>
      <c r="C2898" s="6">
        <f>'4.OVTA Sites-Transects'!D2904</f>
        <v>0</v>
      </c>
      <c r="D2898" s="1">
        <f>'4.OVTA Sites-Transects'!E2904</f>
        <v>0</v>
      </c>
      <c r="E2898" s="1">
        <f>'4.OVTA Sites-Transects'!G2904</f>
        <v>0</v>
      </c>
      <c r="F2898" s="1">
        <f>'4.OVTA Sites-Transects'!F2904</f>
        <v>0</v>
      </c>
      <c r="G2898" s="6">
        <f>'4.OVTA Sites-Transects'!H2904</f>
        <v>0</v>
      </c>
      <c r="H2898" s="6">
        <f>'4.OVTA Sites-Transects'!I2904</f>
        <v>0</v>
      </c>
      <c r="I2898" s="193" t="str">
        <f t="shared" si="360"/>
        <v>-</v>
      </c>
      <c r="J2898" s="27" t="str">
        <f t="shared" si="361"/>
        <v>-</v>
      </c>
      <c r="K2898" s="27" t="str">
        <f t="shared" si="362"/>
        <v>-</v>
      </c>
      <c r="L2898" s="27" t="str">
        <f t="shared" si="363"/>
        <v>-</v>
      </c>
      <c r="M2898" s="27" t="str">
        <f t="shared" si="364"/>
        <v>-</v>
      </c>
      <c r="N2898" s="28">
        <f t="shared" si="365"/>
        <v>0</v>
      </c>
      <c r="O2898" s="28">
        <f t="shared" si="367"/>
        <v>0</v>
      </c>
      <c r="P2898" s="1" t="str">
        <f t="shared" si="366"/>
        <v>no</v>
      </c>
    </row>
    <row r="2899" spans="1:16" x14ac:dyDescent="0.25">
      <c r="A2899" s="6">
        <f>'4.OVTA Sites-Transects'!B2905</f>
        <v>0</v>
      </c>
      <c r="B2899" s="6">
        <f>'4.OVTA Sites-Transects'!C2905</f>
        <v>0</v>
      </c>
      <c r="C2899" s="6">
        <f>'4.OVTA Sites-Transects'!D2905</f>
        <v>0</v>
      </c>
      <c r="D2899" s="1">
        <f>'4.OVTA Sites-Transects'!E2905</f>
        <v>0</v>
      </c>
      <c r="E2899" s="1">
        <f>'4.OVTA Sites-Transects'!G2905</f>
        <v>0</v>
      </c>
      <c r="F2899" s="1">
        <f>'4.OVTA Sites-Transects'!F2905</f>
        <v>0</v>
      </c>
      <c r="G2899" s="6">
        <f>'4.OVTA Sites-Transects'!H2905</f>
        <v>0</v>
      </c>
      <c r="H2899" s="6">
        <f>'4.OVTA Sites-Transects'!I2905</f>
        <v>0</v>
      </c>
      <c r="I2899" s="193" t="str">
        <f t="shared" si="360"/>
        <v>-</v>
      </c>
      <c r="J2899" s="27" t="str">
        <f t="shared" si="361"/>
        <v>-</v>
      </c>
      <c r="K2899" s="27" t="str">
        <f t="shared" si="362"/>
        <v>-</v>
      </c>
      <c r="L2899" s="27" t="str">
        <f t="shared" si="363"/>
        <v>-</v>
      </c>
      <c r="M2899" s="27" t="str">
        <f t="shared" si="364"/>
        <v>-</v>
      </c>
      <c r="N2899" s="28">
        <f t="shared" si="365"/>
        <v>0</v>
      </c>
      <c r="O2899" s="28">
        <f t="shared" si="367"/>
        <v>0</v>
      </c>
      <c r="P2899" s="1" t="str">
        <f t="shared" si="366"/>
        <v>no</v>
      </c>
    </row>
    <row r="2900" spans="1:16" x14ac:dyDescent="0.25">
      <c r="A2900" s="6">
        <f>'4.OVTA Sites-Transects'!B2906</f>
        <v>0</v>
      </c>
      <c r="B2900" s="6">
        <f>'4.OVTA Sites-Transects'!C2906</f>
        <v>0</v>
      </c>
      <c r="C2900" s="6">
        <f>'4.OVTA Sites-Transects'!D2906</f>
        <v>0</v>
      </c>
      <c r="D2900" s="1">
        <f>'4.OVTA Sites-Transects'!E2906</f>
        <v>0</v>
      </c>
      <c r="E2900" s="1">
        <f>'4.OVTA Sites-Transects'!G2906</f>
        <v>0</v>
      </c>
      <c r="F2900" s="1">
        <f>'4.OVTA Sites-Transects'!F2906</f>
        <v>0</v>
      </c>
      <c r="G2900" s="6">
        <f>'4.OVTA Sites-Transects'!H2906</f>
        <v>0</v>
      </c>
      <c r="H2900" s="6">
        <f>'4.OVTA Sites-Transects'!I2906</f>
        <v>0</v>
      </c>
      <c r="I2900" s="193" t="str">
        <f t="shared" si="360"/>
        <v>-</v>
      </c>
      <c r="J2900" s="27" t="str">
        <f t="shared" si="361"/>
        <v>-</v>
      </c>
      <c r="K2900" s="27" t="str">
        <f t="shared" si="362"/>
        <v>-</v>
      </c>
      <c r="L2900" s="27" t="str">
        <f t="shared" si="363"/>
        <v>-</v>
      </c>
      <c r="M2900" s="27" t="str">
        <f t="shared" si="364"/>
        <v>-</v>
      </c>
      <c r="N2900" s="28">
        <f t="shared" si="365"/>
        <v>0</v>
      </c>
      <c r="O2900" s="28">
        <f t="shared" si="367"/>
        <v>0</v>
      </c>
      <c r="P2900" s="1" t="str">
        <f t="shared" si="366"/>
        <v>no</v>
      </c>
    </row>
    <row r="2901" spans="1:16" x14ac:dyDescent="0.25">
      <c r="A2901" s="6">
        <f>'4.OVTA Sites-Transects'!B2907</f>
        <v>0</v>
      </c>
      <c r="B2901" s="6">
        <f>'4.OVTA Sites-Transects'!C2907</f>
        <v>0</v>
      </c>
      <c r="C2901" s="6">
        <f>'4.OVTA Sites-Transects'!D2907</f>
        <v>0</v>
      </c>
      <c r="D2901" s="1">
        <f>'4.OVTA Sites-Transects'!E2907</f>
        <v>0</v>
      </c>
      <c r="E2901" s="1">
        <f>'4.OVTA Sites-Transects'!G2907</f>
        <v>0</v>
      </c>
      <c r="F2901" s="1">
        <f>'4.OVTA Sites-Transects'!F2907</f>
        <v>0</v>
      </c>
      <c r="G2901" s="6">
        <f>'4.OVTA Sites-Transects'!H2907</f>
        <v>0</v>
      </c>
      <c r="H2901" s="6">
        <f>'4.OVTA Sites-Transects'!I2907</f>
        <v>0</v>
      </c>
      <c r="I2901" s="193" t="str">
        <f t="shared" si="360"/>
        <v>-</v>
      </c>
      <c r="J2901" s="27" t="str">
        <f t="shared" si="361"/>
        <v>-</v>
      </c>
      <c r="K2901" s="27" t="str">
        <f t="shared" si="362"/>
        <v>-</v>
      </c>
      <c r="L2901" s="27" t="str">
        <f t="shared" si="363"/>
        <v>-</v>
      </c>
      <c r="M2901" s="27" t="str">
        <f t="shared" si="364"/>
        <v>-</v>
      </c>
      <c r="N2901" s="28">
        <f t="shared" si="365"/>
        <v>0</v>
      </c>
      <c r="O2901" s="28">
        <f t="shared" si="367"/>
        <v>0</v>
      </c>
      <c r="P2901" s="1" t="str">
        <f t="shared" si="366"/>
        <v>no</v>
      </c>
    </row>
    <row r="2902" spans="1:16" x14ac:dyDescent="0.25">
      <c r="A2902" s="6">
        <f>'4.OVTA Sites-Transects'!B2908</f>
        <v>0</v>
      </c>
      <c r="B2902" s="6">
        <f>'4.OVTA Sites-Transects'!C2908</f>
        <v>0</v>
      </c>
      <c r="C2902" s="6">
        <f>'4.OVTA Sites-Transects'!D2908</f>
        <v>0</v>
      </c>
      <c r="D2902" s="1">
        <f>'4.OVTA Sites-Transects'!E2908</f>
        <v>0</v>
      </c>
      <c r="E2902" s="1">
        <f>'4.OVTA Sites-Transects'!G2908</f>
        <v>0</v>
      </c>
      <c r="F2902" s="1">
        <f>'4.OVTA Sites-Transects'!F2908</f>
        <v>0</v>
      </c>
      <c r="G2902" s="6">
        <f>'4.OVTA Sites-Transects'!H2908</f>
        <v>0</v>
      </c>
      <c r="H2902" s="6">
        <f>'4.OVTA Sites-Transects'!I2908</f>
        <v>0</v>
      </c>
      <c r="I2902" s="193" t="str">
        <f t="shared" si="360"/>
        <v>-</v>
      </c>
      <c r="J2902" s="27" t="str">
        <f t="shared" si="361"/>
        <v>-</v>
      </c>
      <c r="K2902" s="27" t="str">
        <f t="shared" si="362"/>
        <v>-</v>
      </c>
      <c r="L2902" s="27" t="str">
        <f t="shared" si="363"/>
        <v>-</v>
      </c>
      <c r="M2902" s="27" t="str">
        <f t="shared" si="364"/>
        <v>-</v>
      </c>
      <c r="N2902" s="28">
        <f t="shared" si="365"/>
        <v>0</v>
      </c>
      <c r="O2902" s="28">
        <f t="shared" si="367"/>
        <v>0</v>
      </c>
      <c r="P2902" s="1" t="str">
        <f t="shared" si="366"/>
        <v>no</v>
      </c>
    </row>
    <row r="2903" spans="1:16" x14ac:dyDescent="0.25">
      <c r="A2903" s="6">
        <f>'4.OVTA Sites-Transects'!B2909</f>
        <v>0</v>
      </c>
      <c r="B2903" s="6">
        <f>'4.OVTA Sites-Transects'!C2909</f>
        <v>0</v>
      </c>
      <c r="C2903" s="6">
        <f>'4.OVTA Sites-Transects'!D2909</f>
        <v>0</v>
      </c>
      <c r="D2903" s="1">
        <f>'4.OVTA Sites-Transects'!E2909</f>
        <v>0</v>
      </c>
      <c r="E2903" s="1">
        <f>'4.OVTA Sites-Transects'!G2909</f>
        <v>0</v>
      </c>
      <c r="F2903" s="1">
        <f>'4.OVTA Sites-Transects'!F2909</f>
        <v>0</v>
      </c>
      <c r="G2903" s="6">
        <f>'4.OVTA Sites-Transects'!H2909</f>
        <v>0</v>
      </c>
      <c r="H2903" s="6">
        <f>'4.OVTA Sites-Transects'!I2909</f>
        <v>0</v>
      </c>
      <c r="I2903" s="193" t="str">
        <f t="shared" si="360"/>
        <v>-</v>
      </c>
      <c r="J2903" s="27" t="str">
        <f t="shared" si="361"/>
        <v>-</v>
      </c>
      <c r="K2903" s="27" t="str">
        <f t="shared" si="362"/>
        <v>-</v>
      </c>
      <c r="L2903" s="27" t="str">
        <f t="shared" si="363"/>
        <v>-</v>
      </c>
      <c r="M2903" s="27" t="str">
        <f t="shared" si="364"/>
        <v>-</v>
      </c>
      <c r="N2903" s="28">
        <f t="shared" si="365"/>
        <v>0</v>
      </c>
      <c r="O2903" s="28">
        <f t="shared" si="367"/>
        <v>0</v>
      </c>
      <c r="P2903" s="1" t="str">
        <f t="shared" si="366"/>
        <v>no</v>
      </c>
    </row>
    <row r="2904" spans="1:16" x14ac:dyDescent="0.25">
      <c r="A2904" s="6">
        <f>'4.OVTA Sites-Transects'!B2910</f>
        <v>0</v>
      </c>
      <c r="B2904" s="6">
        <f>'4.OVTA Sites-Transects'!C2910</f>
        <v>0</v>
      </c>
      <c r="C2904" s="6">
        <f>'4.OVTA Sites-Transects'!D2910</f>
        <v>0</v>
      </c>
      <c r="D2904" s="1">
        <f>'4.OVTA Sites-Transects'!E2910</f>
        <v>0</v>
      </c>
      <c r="E2904" s="1">
        <f>'4.OVTA Sites-Transects'!G2910</f>
        <v>0</v>
      </c>
      <c r="F2904" s="1">
        <f>'4.OVTA Sites-Transects'!F2910</f>
        <v>0</v>
      </c>
      <c r="G2904" s="6">
        <f>'4.OVTA Sites-Transects'!H2910</f>
        <v>0</v>
      </c>
      <c r="H2904" s="6">
        <f>'4.OVTA Sites-Transects'!I2910</f>
        <v>0</v>
      </c>
      <c r="I2904" s="193" t="str">
        <f t="shared" si="360"/>
        <v>-</v>
      </c>
      <c r="J2904" s="27" t="str">
        <f t="shared" si="361"/>
        <v>-</v>
      </c>
      <c r="K2904" s="27" t="str">
        <f t="shared" si="362"/>
        <v>-</v>
      </c>
      <c r="L2904" s="27" t="str">
        <f t="shared" si="363"/>
        <v>-</v>
      </c>
      <c r="M2904" s="27" t="str">
        <f t="shared" si="364"/>
        <v>-</v>
      </c>
      <c r="N2904" s="28">
        <f t="shared" si="365"/>
        <v>0</v>
      </c>
      <c r="O2904" s="28">
        <f t="shared" si="367"/>
        <v>0</v>
      </c>
      <c r="P2904" s="1" t="str">
        <f t="shared" si="366"/>
        <v>no</v>
      </c>
    </row>
    <row r="2905" spans="1:16" x14ac:dyDescent="0.25">
      <c r="A2905" s="6">
        <f>'4.OVTA Sites-Transects'!B2911</f>
        <v>0</v>
      </c>
      <c r="B2905" s="6">
        <f>'4.OVTA Sites-Transects'!C2911</f>
        <v>0</v>
      </c>
      <c r="C2905" s="6">
        <f>'4.OVTA Sites-Transects'!D2911</f>
        <v>0</v>
      </c>
      <c r="D2905" s="1">
        <f>'4.OVTA Sites-Transects'!E2911</f>
        <v>0</v>
      </c>
      <c r="E2905" s="1">
        <f>'4.OVTA Sites-Transects'!G2911</f>
        <v>0</v>
      </c>
      <c r="F2905" s="1">
        <f>'4.OVTA Sites-Transects'!F2911</f>
        <v>0</v>
      </c>
      <c r="G2905" s="6">
        <f>'4.OVTA Sites-Transects'!H2911</f>
        <v>0</v>
      </c>
      <c r="H2905" s="6">
        <f>'4.OVTA Sites-Transects'!I2911</f>
        <v>0</v>
      </c>
      <c r="I2905" s="193" t="str">
        <f t="shared" si="360"/>
        <v>-</v>
      </c>
      <c r="J2905" s="27" t="str">
        <f t="shared" si="361"/>
        <v>-</v>
      </c>
      <c r="K2905" s="27" t="str">
        <f t="shared" si="362"/>
        <v>-</v>
      </c>
      <c r="L2905" s="27" t="str">
        <f t="shared" si="363"/>
        <v>-</v>
      </c>
      <c r="M2905" s="27" t="str">
        <f t="shared" si="364"/>
        <v>-</v>
      </c>
      <c r="N2905" s="28">
        <f t="shared" si="365"/>
        <v>0</v>
      </c>
      <c r="O2905" s="28">
        <f t="shared" si="367"/>
        <v>0</v>
      </c>
      <c r="P2905" s="1" t="str">
        <f t="shared" si="366"/>
        <v>no</v>
      </c>
    </row>
    <row r="2906" spans="1:16" x14ac:dyDescent="0.25">
      <c r="A2906" s="6">
        <f>'4.OVTA Sites-Transects'!B2912</f>
        <v>0</v>
      </c>
      <c r="B2906" s="6">
        <f>'4.OVTA Sites-Transects'!C2912</f>
        <v>0</v>
      </c>
      <c r="C2906" s="6">
        <f>'4.OVTA Sites-Transects'!D2912</f>
        <v>0</v>
      </c>
      <c r="D2906" s="1">
        <f>'4.OVTA Sites-Transects'!E2912</f>
        <v>0</v>
      </c>
      <c r="E2906" s="1">
        <f>'4.OVTA Sites-Transects'!G2912</f>
        <v>0</v>
      </c>
      <c r="F2906" s="1">
        <f>'4.OVTA Sites-Transects'!F2912</f>
        <v>0</v>
      </c>
      <c r="G2906" s="6">
        <f>'4.OVTA Sites-Transects'!H2912</f>
        <v>0</v>
      </c>
      <c r="H2906" s="6">
        <f>'4.OVTA Sites-Transects'!I2912</f>
        <v>0</v>
      </c>
      <c r="I2906" s="193" t="str">
        <f t="shared" si="360"/>
        <v>-</v>
      </c>
      <c r="J2906" s="27" t="str">
        <f t="shared" si="361"/>
        <v>-</v>
      </c>
      <c r="K2906" s="27" t="str">
        <f t="shared" si="362"/>
        <v>-</v>
      </c>
      <c r="L2906" s="27" t="str">
        <f t="shared" si="363"/>
        <v>-</v>
      </c>
      <c r="M2906" s="27" t="str">
        <f t="shared" si="364"/>
        <v>-</v>
      </c>
      <c r="N2906" s="28">
        <f t="shared" si="365"/>
        <v>0</v>
      </c>
      <c r="O2906" s="28">
        <f t="shared" si="367"/>
        <v>0</v>
      </c>
      <c r="P2906" s="1" t="str">
        <f t="shared" si="366"/>
        <v>no</v>
      </c>
    </row>
    <row r="2907" spans="1:16" x14ac:dyDescent="0.25">
      <c r="A2907" s="6">
        <f>'4.OVTA Sites-Transects'!B2913</f>
        <v>0</v>
      </c>
      <c r="B2907" s="6">
        <f>'4.OVTA Sites-Transects'!C2913</f>
        <v>0</v>
      </c>
      <c r="C2907" s="6">
        <f>'4.OVTA Sites-Transects'!D2913</f>
        <v>0</v>
      </c>
      <c r="D2907" s="1">
        <f>'4.OVTA Sites-Transects'!E2913</f>
        <v>0</v>
      </c>
      <c r="E2907" s="1">
        <f>'4.OVTA Sites-Transects'!G2913</f>
        <v>0</v>
      </c>
      <c r="F2907" s="1">
        <f>'4.OVTA Sites-Transects'!F2913</f>
        <v>0</v>
      </c>
      <c r="G2907" s="6">
        <f>'4.OVTA Sites-Transects'!H2913</f>
        <v>0</v>
      </c>
      <c r="H2907" s="6">
        <f>'4.OVTA Sites-Transects'!I2913</f>
        <v>0</v>
      </c>
      <c r="I2907" s="193" t="str">
        <f t="shared" si="360"/>
        <v>-</v>
      </c>
      <c r="J2907" s="27" t="str">
        <f t="shared" si="361"/>
        <v>-</v>
      </c>
      <c r="K2907" s="27" t="str">
        <f t="shared" si="362"/>
        <v>-</v>
      </c>
      <c r="L2907" s="27" t="str">
        <f t="shared" si="363"/>
        <v>-</v>
      </c>
      <c r="M2907" s="27" t="str">
        <f t="shared" si="364"/>
        <v>-</v>
      </c>
      <c r="N2907" s="28">
        <f t="shared" si="365"/>
        <v>0</v>
      </c>
      <c r="O2907" s="28">
        <f t="shared" si="367"/>
        <v>0</v>
      </c>
      <c r="P2907" s="1" t="str">
        <f t="shared" si="366"/>
        <v>no</v>
      </c>
    </row>
    <row r="2908" spans="1:16" x14ac:dyDescent="0.25">
      <c r="A2908" s="6">
        <f>'4.OVTA Sites-Transects'!B2914</f>
        <v>0</v>
      </c>
      <c r="B2908" s="6">
        <f>'4.OVTA Sites-Transects'!C2914</f>
        <v>0</v>
      </c>
      <c r="C2908" s="6">
        <f>'4.OVTA Sites-Transects'!D2914</f>
        <v>0</v>
      </c>
      <c r="D2908" s="1">
        <f>'4.OVTA Sites-Transects'!E2914</f>
        <v>0</v>
      </c>
      <c r="E2908" s="1">
        <f>'4.OVTA Sites-Transects'!G2914</f>
        <v>0</v>
      </c>
      <c r="F2908" s="1">
        <f>'4.OVTA Sites-Transects'!F2914</f>
        <v>0</v>
      </c>
      <c r="G2908" s="6">
        <f>'4.OVTA Sites-Transects'!H2914</f>
        <v>0</v>
      </c>
      <c r="H2908" s="6">
        <f>'4.OVTA Sites-Transects'!I2914</f>
        <v>0</v>
      </c>
      <c r="I2908" s="193" t="str">
        <f t="shared" si="360"/>
        <v>-</v>
      </c>
      <c r="J2908" s="27" t="str">
        <f t="shared" si="361"/>
        <v>-</v>
      </c>
      <c r="K2908" s="27" t="str">
        <f t="shared" si="362"/>
        <v>-</v>
      </c>
      <c r="L2908" s="27" t="str">
        <f t="shared" si="363"/>
        <v>-</v>
      </c>
      <c r="M2908" s="27" t="str">
        <f t="shared" si="364"/>
        <v>-</v>
      </c>
      <c r="N2908" s="28">
        <f t="shared" si="365"/>
        <v>0</v>
      </c>
      <c r="O2908" s="28">
        <f t="shared" si="367"/>
        <v>0</v>
      </c>
      <c r="P2908" s="1" t="str">
        <f t="shared" si="366"/>
        <v>no</v>
      </c>
    </row>
    <row r="2909" spans="1:16" x14ac:dyDescent="0.25">
      <c r="A2909" s="6">
        <f>'4.OVTA Sites-Transects'!B2915</f>
        <v>0</v>
      </c>
      <c r="B2909" s="6">
        <f>'4.OVTA Sites-Transects'!C2915</f>
        <v>0</v>
      </c>
      <c r="C2909" s="6">
        <f>'4.OVTA Sites-Transects'!D2915</f>
        <v>0</v>
      </c>
      <c r="D2909" s="1">
        <f>'4.OVTA Sites-Transects'!E2915</f>
        <v>0</v>
      </c>
      <c r="E2909" s="1">
        <f>'4.OVTA Sites-Transects'!G2915</f>
        <v>0</v>
      </c>
      <c r="F2909" s="1">
        <f>'4.OVTA Sites-Transects'!F2915</f>
        <v>0</v>
      </c>
      <c r="G2909" s="6">
        <f>'4.OVTA Sites-Transects'!H2915</f>
        <v>0</v>
      </c>
      <c r="H2909" s="6">
        <f>'4.OVTA Sites-Transects'!I2915</f>
        <v>0</v>
      </c>
      <c r="I2909" s="193" t="str">
        <f t="shared" si="360"/>
        <v>-</v>
      </c>
      <c r="J2909" s="27" t="str">
        <f t="shared" si="361"/>
        <v>-</v>
      </c>
      <c r="K2909" s="27" t="str">
        <f t="shared" si="362"/>
        <v>-</v>
      </c>
      <c r="L2909" s="27" t="str">
        <f t="shared" si="363"/>
        <v>-</v>
      </c>
      <c r="M2909" s="27" t="str">
        <f t="shared" si="364"/>
        <v>-</v>
      </c>
      <c r="N2909" s="28">
        <f t="shared" si="365"/>
        <v>0</v>
      </c>
      <c r="O2909" s="28">
        <f t="shared" si="367"/>
        <v>0</v>
      </c>
      <c r="P2909" s="1" t="str">
        <f t="shared" si="366"/>
        <v>no</v>
      </c>
    </row>
    <row r="2910" spans="1:16" x14ac:dyDescent="0.25">
      <c r="A2910" s="6">
        <f>'4.OVTA Sites-Transects'!B2916</f>
        <v>0</v>
      </c>
      <c r="B2910" s="6">
        <f>'4.OVTA Sites-Transects'!C2916</f>
        <v>0</v>
      </c>
      <c r="C2910" s="6">
        <f>'4.OVTA Sites-Transects'!D2916</f>
        <v>0</v>
      </c>
      <c r="D2910" s="1">
        <f>'4.OVTA Sites-Transects'!E2916</f>
        <v>0</v>
      </c>
      <c r="E2910" s="1">
        <f>'4.OVTA Sites-Transects'!G2916</f>
        <v>0</v>
      </c>
      <c r="F2910" s="1">
        <f>'4.OVTA Sites-Transects'!F2916</f>
        <v>0</v>
      </c>
      <c r="G2910" s="6">
        <f>'4.OVTA Sites-Transects'!H2916</f>
        <v>0</v>
      </c>
      <c r="H2910" s="6">
        <f>'4.OVTA Sites-Transects'!I2916</f>
        <v>0</v>
      </c>
      <c r="I2910" s="193" t="str">
        <f t="shared" si="360"/>
        <v>-</v>
      </c>
      <c r="J2910" s="27" t="str">
        <f t="shared" si="361"/>
        <v>-</v>
      </c>
      <c r="K2910" s="27" t="str">
        <f t="shared" si="362"/>
        <v>-</v>
      </c>
      <c r="L2910" s="27" t="str">
        <f t="shared" si="363"/>
        <v>-</v>
      </c>
      <c r="M2910" s="27" t="str">
        <f t="shared" si="364"/>
        <v>-</v>
      </c>
      <c r="N2910" s="28">
        <f t="shared" si="365"/>
        <v>0</v>
      </c>
      <c r="O2910" s="28">
        <f t="shared" si="367"/>
        <v>0</v>
      </c>
      <c r="P2910" s="1" t="str">
        <f t="shared" si="366"/>
        <v>no</v>
      </c>
    </row>
    <row r="2911" spans="1:16" x14ac:dyDescent="0.25">
      <c r="A2911" s="6">
        <f>'4.OVTA Sites-Transects'!B2917</f>
        <v>0</v>
      </c>
      <c r="B2911" s="6">
        <f>'4.OVTA Sites-Transects'!C2917</f>
        <v>0</v>
      </c>
      <c r="C2911" s="6">
        <f>'4.OVTA Sites-Transects'!D2917</f>
        <v>0</v>
      </c>
      <c r="D2911" s="1">
        <f>'4.OVTA Sites-Transects'!E2917</f>
        <v>0</v>
      </c>
      <c r="E2911" s="1">
        <f>'4.OVTA Sites-Transects'!G2917</f>
        <v>0</v>
      </c>
      <c r="F2911" s="1">
        <f>'4.OVTA Sites-Transects'!F2917</f>
        <v>0</v>
      </c>
      <c r="G2911" s="6">
        <f>'4.OVTA Sites-Transects'!H2917</f>
        <v>0</v>
      </c>
      <c r="H2911" s="6">
        <f>'4.OVTA Sites-Transects'!I2917</f>
        <v>0</v>
      </c>
      <c r="I2911" s="193" t="str">
        <f t="shared" si="360"/>
        <v>-</v>
      </c>
      <c r="J2911" s="27" t="str">
        <f t="shared" si="361"/>
        <v>-</v>
      </c>
      <c r="K2911" s="27" t="str">
        <f t="shared" si="362"/>
        <v>-</v>
      </c>
      <c r="L2911" s="27" t="str">
        <f t="shared" si="363"/>
        <v>-</v>
      </c>
      <c r="M2911" s="27" t="str">
        <f t="shared" si="364"/>
        <v>-</v>
      </c>
      <c r="N2911" s="28">
        <f t="shared" si="365"/>
        <v>0</v>
      </c>
      <c r="O2911" s="28">
        <f t="shared" si="367"/>
        <v>0</v>
      </c>
      <c r="P2911" s="1" t="str">
        <f t="shared" si="366"/>
        <v>no</v>
      </c>
    </row>
    <row r="2912" spans="1:16" x14ac:dyDescent="0.25">
      <c r="A2912" s="6">
        <f>'4.OVTA Sites-Transects'!B2918</f>
        <v>0</v>
      </c>
      <c r="B2912" s="6">
        <f>'4.OVTA Sites-Transects'!C2918</f>
        <v>0</v>
      </c>
      <c r="C2912" s="6">
        <f>'4.OVTA Sites-Transects'!D2918</f>
        <v>0</v>
      </c>
      <c r="D2912" s="1">
        <f>'4.OVTA Sites-Transects'!E2918</f>
        <v>0</v>
      </c>
      <c r="E2912" s="1">
        <f>'4.OVTA Sites-Transects'!G2918</f>
        <v>0</v>
      </c>
      <c r="F2912" s="1">
        <f>'4.OVTA Sites-Transects'!F2918</f>
        <v>0</v>
      </c>
      <c r="G2912" s="6">
        <f>'4.OVTA Sites-Transects'!H2918</f>
        <v>0</v>
      </c>
      <c r="H2912" s="6">
        <f>'4.OVTA Sites-Transects'!I2918</f>
        <v>0</v>
      </c>
      <c r="I2912" s="193" t="str">
        <f t="shared" si="360"/>
        <v>-</v>
      </c>
      <c r="J2912" s="27" t="str">
        <f t="shared" si="361"/>
        <v>-</v>
      </c>
      <c r="K2912" s="27" t="str">
        <f t="shared" si="362"/>
        <v>-</v>
      </c>
      <c r="L2912" s="27" t="str">
        <f t="shared" si="363"/>
        <v>-</v>
      </c>
      <c r="M2912" s="27" t="str">
        <f t="shared" si="364"/>
        <v>-</v>
      </c>
      <c r="N2912" s="28">
        <f t="shared" si="365"/>
        <v>0</v>
      </c>
      <c r="O2912" s="28">
        <f t="shared" si="367"/>
        <v>0</v>
      </c>
      <c r="P2912" s="1" t="str">
        <f t="shared" si="366"/>
        <v>no</v>
      </c>
    </row>
    <row r="2913" spans="1:16" x14ac:dyDescent="0.25">
      <c r="A2913" s="6">
        <f>'4.OVTA Sites-Transects'!B2919</f>
        <v>0</v>
      </c>
      <c r="B2913" s="6">
        <f>'4.OVTA Sites-Transects'!C2919</f>
        <v>0</v>
      </c>
      <c r="C2913" s="6">
        <f>'4.OVTA Sites-Transects'!D2919</f>
        <v>0</v>
      </c>
      <c r="D2913" s="1">
        <f>'4.OVTA Sites-Transects'!E2919</f>
        <v>0</v>
      </c>
      <c r="E2913" s="1">
        <f>'4.OVTA Sites-Transects'!G2919</f>
        <v>0</v>
      </c>
      <c r="F2913" s="1">
        <f>'4.OVTA Sites-Transects'!F2919</f>
        <v>0</v>
      </c>
      <c r="G2913" s="6">
        <f>'4.OVTA Sites-Transects'!H2919</f>
        <v>0</v>
      </c>
      <c r="H2913" s="6">
        <f>'4.OVTA Sites-Transects'!I2919</f>
        <v>0</v>
      </c>
      <c r="I2913" s="193" t="str">
        <f t="shared" si="360"/>
        <v>-</v>
      </c>
      <c r="J2913" s="27" t="str">
        <f t="shared" si="361"/>
        <v>-</v>
      </c>
      <c r="K2913" s="27" t="str">
        <f t="shared" si="362"/>
        <v>-</v>
      </c>
      <c r="L2913" s="27" t="str">
        <f t="shared" si="363"/>
        <v>-</v>
      </c>
      <c r="M2913" s="27" t="str">
        <f t="shared" si="364"/>
        <v>-</v>
      </c>
      <c r="N2913" s="28">
        <f t="shared" si="365"/>
        <v>0</v>
      </c>
      <c r="O2913" s="28">
        <f t="shared" si="367"/>
        <v>0</v>
      </c>
      <c r="P2913" s="1" t="str">
        <f t="shared" si="366"/>
        <v>no</v>
      </c>
    </row>
    <row r="2914" spans="1:16" x14ac:dyDescent="0.25">
      <c r="A2914" s="6">
        <f>'4.OVTA Sites-Transects'!B2920</f>
        <v>0</v>
      </c>
      <c r="B2914" s="6">
        <f>'4.OVTA Sites-Transects'!C2920</f>
        <v>0</v>
      </c>
      <c r="C2914" s="6">
        <f>'4.OVTA Sites-Transects'!D2920</f>
        <v>0</v>
      </c>
      <c r="D2914" s="1">
        <f>'4.OVTA Sites-Transects'!E2920</f>
        <v>0</v>
      </c>
      <c r="E2914" s="1">
        <f>'4.OVTA Sites-Transects'!G2920</f>
        <v>0</v>
      </c>
      <c r="F2914" s="1">
        <f>'4.OVTA Sites-Transects'!F2920</f>
        <v>0</v>
      </c>
      <c r="G2914" s="6">
        <f>'4.OVTA Sites-Transects'!H2920</f>
        <v>0</v>
      </c>
      <c r="H2914" s="6">
        <f>'4.OVTA Sites-Transects'!I2920</f>
        <v>0</v>
      </c>
      <c r="I2914" s="193" t="str">
        <f t="shared" si="360"/>
        <v>-</v>
      </c>
      <c r="J2914" s="27" t="str">
        <f t="shared" si="361"/>
        <v>-</v>
      </c>
      <c r="K2914" s="27" t="str">
        <f t="shared" si="362"/>
        <v>-</v>
      </c>
      <c r="L2914" s="27" t="str">
        <f t="shared" si="363"/>
        <v>-</v>
      </c>
      <c r="M2914" s="27" t="str">
        <f t="shared" si="364"/>
        <v>-</v>
      </c>
      <c r="N2914" s="28">
        <f t="shared" si="365"/>
        <v>0</v>
      </c>
      <c r="O2914" s="28">
        <f t="shared" si="367"/>
        <v>0</v>
      </c>
      <c r="P2914" s="1" t="str">
        <f t="shared" si="366"/>
        <v>no</v>
      </c>
    </row>
    <row r="2915" spans="1:16" x14ac:dyDescent="0.25">
      <c r="A2915" s="6">
        <f>'4.OVTA Sites-Transects'!B2921</f>
        <v>0</v>
      </c>
      <c r="B2915" s="6">
        <f>'4.OVTA Sites-Transects'!C2921</f>
        <v>0</v>
      </c>
      <c r="C2915" s="6">
        <f>'4.OVTA Sites-Transects'!D2921</f>
        <v>0</v>
      </c>
      <c r="D2915" s="1">
        <f>'4.OVTA Sites-Transects'!E2921</f>
        <v>0</v>
      </c>
      <c r="E2915" s="1">
        <f>'4.OVTA Sites-Transects'!G2921</f>
        <v>0</v>
      </c>
      <c r="F2915" s="1">
        <f>'4.OVTA Sites-Transects'!F2921</f>
        <v>0</v>
      </c>
      <c r="G2915" s="6">
        <f>'4.OVTA Sites-Transects'!H2921</f>
        <v>0</v>
      </c>
      <c r="H2915" s="6">
        <f>'4.OVTA Sites-Transects'!I2921</f>
        <v>0</v>
      </c>
      <c r="I2915" s="193" t="str">
        <f t="shared" si="360"/>
        <v>-</v>
      </c>
      <c r="J2915" s="27" t="str">
        <f t="shared" si="361"/>
        <v>-</v>
      </c>
      <c r="K2915" s="27" t="str">
        <f t="shared" si="362"/>
        <v>-</v>
      </c>
      <c r="L2915" s="27" t="str">
        <f t="shared" si="363"/>
        <v>-</v>
      </c>
      <c r="M2915" s="27" t="str">
        <f t="shared" si="364"/>
        <v>-</v>
      </c>
      <c r="N2915" s="28">
        <f t="shared" si="365"/>
        <v>0</v>
      </c>
      <c r="O2915" s="28">
        <f t="shared" si="367"/>
        <v>0</v>
      </c>
      <c r="P2915" s="1" t="str">
        <f t="shared" si="366"/>
        <v>no</v>
      </c>
    </row>
    <row r="2916" spans="1:16" x14ac:dyDescent="0.25">
      <c r="A2916" s="6">
        <f>'4.OVTA Sites-Transects'!B2922</f>
        <v>0</v>
      </c>
      <c r="B2916" s="6">
        <f>'4.OVTA Sites-Transects'!C2922</f>
        <v>0</v>
      </c>
      <c r="C2916" s="6">
        <f>'4.OVTA Sites-Transects'!D2922</f>
        <v>0</v>
      </c>
      <c r="D2916" s="1">
        <f>'4.OVTA Sites-Transects'!E2922</f>
        <v>0</v>
      </c>
      <c r="E2916" s="1">
        <f>'4.OVTA Sites-Transects'!G2922</f>
        <v>0</v>
      </c>
      <c r="F2916" s="1">
        <f>'4.OVTA Sites-Transects'!F2922</f>
        <v>0</v>
      </c>
      <c r="G2916" s="6">
        <f>'4.OVTA Sites-Transects'!H2922</f>
        <v>0</v>
      </c>
      <c r="H2916" s="6">
        <f>'4.OVTA Sites-Transects'!I2922</f>
        <v>0</v>
      </c>
      <c r="I2916" s="193" t="str">
        <f t="shared" si="360"/>
        <v>-</v>
      </c>
      <c r="J2916" s="27" t="str">
        <f t="shared" si="361"/>
        <v>-</v>
      </c>
      <c r="K2916" s="27" t="str">
        <f t="shared" si="362"/>
        <v>-</v>
      </c>
      <c r="L2916" s="27" t="str">
        <f t="shared" si="363"/>
        <v>-</v>
      </c>
      <c r="M2916" s="27" t="str">
        <f t="shared" si="364"/>
        <v>-</v>
      </c>
      <c r="N2916" s="28">
        <f t="shared" si="365"/>
        <v>0</v>
      </c>
      <c r="O2916" s="28">
        <f t="shared" si="367"/>
        <v>0</v>
      </c>
      <c r="P2916" s="1" t="str">
        <f t="shared" si="366"/>
        <v>no</v>
      </c>
    </row>
    <row r="2917" spans="1:16" x14ac:dyDescent="0.25">
      <c r="A2917" s="6">
        <f>'4.OVTA Sites-Transects'!B2923</f>
        <v>0</v>
      </c>
      <c r="B2917" s="6">
        <f>'4.OVTA Sites-Transects'!C2923</f>
        <v>0</v>
      </c>
      <c r="C2917" s="6">
        <f>'4.OVTA Sites-Transects'!D2923</f>
        <v>0</v>
      </c>
      <c r="D2917" s="1">
        <f>'4.OVTA Sites-Transects'!E2923</f>
        <v>0</v>
      </c>
      <c r="E2917" s="1">
        <f>'4.OVTA Sites-Transects'!G2923</f>
        <v>0</v>
      </c>
      <c r="F2917" s="1">
        <f>'4.OVTA Sites-Transects'!F2923</f>
        <v>0</v>
      </c>
      <c r="G2917" s="6">
        <f>'4.OVTA Sites-Transects'!H2923</f>
        <v>0</v>
      </c>
      <c r="H2917" s="6">
        <f>'4.OVTA Sites-Transects'!I2923</f>
        <v>0</v>
      </c>
      <c r="I2917" s="193" t="str">
        <f t="shared" si="360"/>
        <v>-</v>
      </c>
      <c r="J2917" s="27" t="str">
        <f t="shared" si="361"/>
        <v>-</v>
      </c>
      <c r="K2917" s="27" t="str">
        <f t="shared" si="362"/>
        <v>-</v>
      </c>
      <c r="L2917" s="27" t="str">
        <f t="shared" si="363"/>
        <v>-</v>
      </c>
      <c r="M2917" s="27" t="str">
        <f t="shared" si="364"/>
        <v>-</v>
      </c>
      <c r="N2917" s="28">
        <f t="shared" si="365"/>
        <v>0</v>
      </c>
      <c r="O2917" s="28">
        <f t="shared" si="367"/>
        <v>0</v>
      </c>
      <c r="P2917" s="1" t="str">
        <f t="shared" si="366"/>
        <v>no</v>
      </c>
    </row>
    <row r="2918" spans="1:16" x14ac:dyDescent="0.25">
      <c r="A2918" s="6">
        <f>'4.OVTA Sites-Transects'!B2924</f>
        <v>0</v>
      </c>
      <c r="B2918" s="6">
        <f>'4.OVTA Sites-Transects'!C2924</f>
        <v>0</v>
      </c>
      <c r="C2918" s="6">
        <f>'4.OVTA Sites-Transects'!D2924</f>
        <v>0</v>
      </c>
      <c r="D2918" s="1">
        <f>'4.OVTA Sites-Transects'!E2924</f>
        <v>0</v>
      </c>
      <c r="E2918" s="1">
        <f>'4.OVTA Sites-Transects'!G2924</f>
        <v>0</v>
      </c>
      <c r="F2918" s="1">
        <f>'4.OVTA Sites-Transects'!F2924</f>
        <v>0</v>
      </c>
      <c r="G2918" s="6">
        <f>'4.OVTA Sites-Transects'!H2924</f>
        <v>0</v>
      </c>
      <c r="H2918" s="6">
        <f>'4.OVTA Sites-Transects'!I2924</f>
        <v>0</v>
      </c>
      <c r="I2918" s="193" t="str">
        <f t="shared" si="360"/>
        <v>-</v>
      </c>
      <c r="J2918" s="27" t="str">
        <f t="shared" si="361"/>
        <v>-</v>
      </c>
      <c r="K2918" s="27" t="str">
        <f t="shared" si="362"/>
        <v>-</v>
      </c>
      <c r="L2918" s="27" t="str">
        <f t="shared" si="363"/>
        <v>-</v>
      </c>
      <c r="M2918" s="27" t="str">
        <f t="shared" si="364"/>
        <v>-</v>
      </c>
      <c r="N2918" s="28">
        <f t="shared" si="365"/>
        <v>0</v>
      </c>
      <c r="O2918" s="28">
        <f t="shared" si="367"/>
        <v>0</v>
      </c>
      <c r="P2918" s="1" t="str">
        <f t="shared" si="366"/>
        <v>no</v>
      </c>
    </row>
    <row r="2919" spans="1:16" x14ac:dyDescent="0.25">
      <c r="A2919" s="6">
        <f>'4.OVTA Sites-Transects'!B2925</f>
        <v>0</v>
      </c>
      <c r="B2919" s="6">
        <f>'4.OVTA Sites-Transects'!C2925</f>
        <v>0</v>
      </c>
      <c r="C2919" s="6">
        <f>'4.OVTA Sites-Transects'!D2925</f>
        <v>0</v>
      </c>
      <c r="D2919" s="1">
        <f>'4.OVTA Sites-Transects'!E2925</f>
        <v>0</v>
      </c>
      <c r="E2919" s="1">
        <f>'4.OVTA Sites-Transects'!G2925</f>
        <v>0</v>
      </c>
      <c r="F2919" s="1">
        <f>'4.OVTA Sites-Transects'!F2925</f>
        <v>0</v>
      </c>
      <c r="G2919" s="6">
        <f>'4.OVTA Sites-Transects'!H2925</f>
        <v>0</v>
      </c>
      <c r="H2919" s="6">
        <f>'4.OVTA Sites-Transects'!I2925</f>
        <v>0</v>
      </c>
      <c r="I2919" s="193" t="str">
        <f t="shared" si="360"/>
        <v>-</v>
      </c>
      <c r="J2919" s="27" t="str">
        <f t="shared" si="361"/>
        <v>-</v>
      </c>
      <c r="K2919" s="27" t="str">
        <f t="shared" si="362"/>
        <v>-</v>
      </c>
      <c r="L2919" s="27" t="str">
        <f t="shared" si="363"/>
        <v>-</v>
      </c>
      <c r="M2919" s="27" t="str">
        <f t="shared" si="364"/>
        <v>-</v>
      </c>
      <c r="N2919" s="28">
        <f t="shared" si="365"/>
        <v>0</v>
      </c>
      <c r="O2919" s="28">
        <f t="shared" si="367"/>
        <v>0</v>
      </c>
      <c r="P2919" s="1" t="str">
        <f t="shared" si="366"/>
        <v>no</v>
      </c>
    </row>
    <row r="2920" spans="1:16" x14ac:dyDescent="0.25">
      <c r="A2920" s="6">
        <f>'4.OVTA Sites-Transects'!B2926</f>
        <v>0</v>
      </c>
      <c r="B2920" s="6">
        <f>'4.OVTA Sites-Transects'!C2926</f>
        <v>0</v>
      </c>
      <c r="C2920" s="6">
        <f>'4.OVTA Sites-Transects'!D2926</f>
        <v>0</v>
      </c>
      <c r="D2920" s="1">
        <f>'4.OVTA Sites-Transects'!E2926</f>
        <v>0</v>
      </c>
      <c r="E2920" s="1">
        <f>'4.OVTA Sites-Transects'!G2926</f>
        <v>0</v>
      </c>
      <c r="F2920" s="1">
        <f>'4.OVTA Sites-Transects'!F2926</f>
        <v>0</v>
      </c>
      <c r="G2920" s="6">
        <f>'4.OVTA Sites-Transects'!H2926</f>
        <v>0</v>
      </c>
      <c r="H2920" s="6">
        <f>'4.OVTA Sites-Transects'!I2926</f>
        <v>0</v>
      </c>
      <c r="I2920" s="193" t="str">
        <f t="shared" si="360"/>
        <v>-</v>
      </c>
      <c r="J2920" s="27" t="str">
        <f t="shared" si="361"/>
        <v>-</v>
      </c>
      <c r="K2920" s="27" t="str">
        <f t="shared" si="362"/>
        <v>-</v>
      </c>
      <c r="L2920" s="27" t="str">
        <f t="shared" si="363"/>
        <v>-</v>
      </c>
      <c r="M2920" s="27" t="str">
        <f t="shared" si="364"/>
        <v>-</v>
      </c>
      <c r="N2920" s="28">
        <f t="shared" si="365"/>
        <v>0</v>
      </c>
      <c r="O2920" s="28">
        <f t="shared" si="367"/>
        <v>0</v>
      </c>
      <c r="P2920" s="1" t="str">
        <f t="shared" si="366"/>
        <v>no</v>
      </c>
    </row>
    <row r="2921" spans="1:16" x14ac:dyDescent="0.25">
      <c r="A2921" s="6">
        <f>'4.OVTA Sites-Transects'!B2927</f>
        <v>0</v>
      </c>
      <c r="B2921" s="6">
        <f>'4.OVTA Sites-Transects'!C2927</f>
        <v>0</v>
      </c>
      <c r="C2921" s="6">
        <f>'4.OVTA Sites-Transects'!D2927</f>
        <v>0</v>
      </c>
      <c r="D2921" s="1">
        <f>'4.OVTA Sites-Transects'!E2927</f>
        <v>0</v>
      </c>
      <c r="E2921" s="1">
        <f>'4.OVTA Sites-Transects'!G2927</f>
        <v>0</v>
      </c>
      <c r="F2921" s="1">
        <f>'4.OVTA Sites-Transects'!F2927</f>
        <v>0</v>
      </c>
      <c r="G2921" s="6">
        <f>'4.OVTA Sites-Transects'!H2927</f>
        <v>0</v>
      </c>
      <c r="H2921" s="6">
        <f>'4.OVTA Sites-Transects'!I2927</f>
        <v>0</v>
      </c>
      <c r="I2921" s="193" t="str">
        <f t="shared" si="360"/>
        <v>-</v>
      </c>
      <c r="J2921" s="27" t="str">
        <f t="shared" si="361"/>
        <v>-</v>
      </c>
      <c r="K2921" s="27" t="str">
        <f t="shared" si="362"/>
        <v>-</v>
      </c>
      <c r="L2921" s="27" t="str">
        <f t="shared" si="363"/>
        <v>-</v>
      </c>
      <c r="M2921" s="27" t="str">
        <f t="shared" si="364"/>
        <v>-</v>
      </c>
      <c r="N2921" s="28">
        <f t="shared" si="365"/>
        <v>0</v>
      </c>
      <c r="O2921" s="28">
        <f t="shared" si="367"/>
        <v>0</v>
      </c>
      <c r="P2921" s="1" t="str">
        <f t="shared" si="366"/>
        <v>no</v>
      </c>
    </row>
    <row r="2922" spans="1:16" x14ac:dyDescent="0.25">
      <c r="A2922" s="6">
        <f>'4.OVTA Sites-Transects'!B2928</f>
        <v>0</v>
      </c>
      <c r="B2922" s="6">
        <f>'4.OVTA Sites-Transects'!C2928</f>
        <v>0</v>
      </c>
      <c r="C2922" s="6">
        <f>'4.OVTA Sites-Transects'!D2928</f>
        <v>0</v>
      </c>
      <c r="D2922" s="1">
        <f>'4.OVTA Sites-Transects'!E2928</f>
        <v>0</v>
      </c>
      <c r="E2922" s="1">
        <f>'4.OVTA Sites-Transects'!G2928</f>
        <v>0</v>
      </c>
      <c r="F2922" s="1">
        <f>'4.OVTA Sites-Transects'!F2928</f>
        <v>0</v>
      </c>
      <c r="G2922" s="6">
        <f>'4.OVTA Sites-Transects'!H2928</f>
        <v>0</v>
      </c>
      <c r="H2922" s="6">
        <f>'4.OVTA Sites-Transects'!I2928</f>
        <v>0</v>
      </c>
      <c r="I2922" s="193" t="str">
        <f t="shared" si="360"/>
        <v>-</v>
      </c>
      <c r="J2922" s="27" t="str">
        <f t="shared" si="361"/>
        <v>-</v>
      </c>
      <c r="K2922" s="27" t="str">
        <f t="shared" si="362"/>
        <v>-</v>
      </c>
      <c r="L2922" s="27" t="str">
        <f t="shared" si="363"/>
        <v>-</v>
      </c>
      <c r="M2922" s="27" t="str">
        <f t="shared" si="364"/>
        <v>-</v>
      </c>
      <c r="N2922" s="28">
        <f t="shared" si="365"/>
        <v>0</v>
      </c>
      <c r="O2922" s="28">
        <f t="shared" si="367"/>
        <v>0</v>
      </c>
      <c r="P2922" s="1" t="str">
        <f t="shared" si="366"/>
        <v>no</v>
      </c>
    </row>
    <row r="2923" spans="1:16" x14ac:dyDescent="0.25">
      <c r="A2923" s="6">
        <f>'4.OVTA Sites-Transects'!B2929</f>
        <v>0</v>
      </c>
      <c r="B2923" s="6">
        <f>'4.OVTA Sites-Transects'!C2929</f>
        <v>0</v>
      </c>
      <c r="C2923" s="6">
        <f>'4.OVTA Sites-Transects'!D2929</f>
        <v>0</v>
      </c>
      <c r="D2923" s="1">
        <f>'4.OVTA Sites-Transects'!E2929</f>
        <v>0</v>
      </c>
      <c r="E2923" s="1">
        <f>'4.OVTA Sites-Transects'!G2929</f>
        <v>0</v>
      </c>
      <c r="F2923" s="1">
        <f>'4.OVTA Sites-Transects'!F2929</f>
        <v>0</v>
      </c>
      <c r="G2923" s="6">
        <f>'4.OVTA Sites-Transects'!H2929</f>
        <v>0</v>
      </c>
      <c r="H2923" s="6">
        <f>'4.OVTA Sites-Transects'!I2929</f>
        <v>0</v>
      </c>
      <c r="I2923" s="193" t="str">
        <f t="shared" si="360"/>
        <v>-</v>
      </c>
      <c r="J2923" s="27" t="str">
        <f t="shared" si="361"/>
        <v>-</v>
      </c>
      <c r="K2923" s="27" t="str">
        <f t="shared" si="362"/>
        <v>-</v>
      </c>
      <c r="L2923" s="27" t="str">
        <f t="shared" si="363"/>
        <v>-</v>
      </c>
      <c r="M2923" s="27" t="str">
        <f t="shared" si="364"/>
        <v>-</v>
      </c>
      <c r="N2923" s="28">
        <f t="shared" si="365"/>
        <v>0</v>
      </c>
      <c r="O2923" s="28">
        <f t="shared" si="367"/>
        <v>0</v>
      </c>
      <c r="P2923" s="1" t="str">
        <f t="shared" si="366"/>
        <v>no</v>
      </c>
    </row>
    <row r="2924" spans="1:16" x14ac:dyDescent="0.25">
      <c r="A2924" s="6">
        <f>'4.OVTA Sites-Transects'!B2930</f>
        <v>0</v>
      </c>
      <c r="B2924" s="6">
        <f>'4.OVTA Sites-Transects'!C2930</f>
        <v>0</v>
      </c>
      <c r="C2924" s="6">
        <f>'4.OVTA Sites-Transects'!D2930</f>
        <v>0</v>
      </c>
      <c r="D2924" s="1">
        <f>'4.OVTA Sites-Transects'!E2930</f>
        <v>0</v>
      </c>
      <c r="E2924" s="1">
        <f>'4.OVTA Sites-Transects'!G2930</f>
        <v>0</v>
      </c>
      <c r="F2924" s="1">
        <f>'4.OVTA Sites-Transects'!F2930</f>
        <v>0</v>
      </c>
      <c r="G2924" s="6">
        <f>'4.OVTA Sites-Transects'!H2930</f>
        <v>0</v>
      </c>
      <c r="H2924" s="6">
        <f>'4.OVTA Sites-Transects'!I2930</f>
        <v>0</v>
      </c>
      <c r="I2924" s="193" t="str">
        <f t="shared" si="360"/>
        <v>-</v>
      </c>
      <c r="J2924" s="27" t="str">
        <f t="shared" si="361"/>
        <v>-</v>
      </c>
      <c r="K2924" s="27" t="str">
        <f t="shared" si="362"/>
        <v>-</v>
      </c>
      <c r="L2924" s="27" t="str">
        <f t="shared" si="363"/>
        <v>-</v>
      </c>
      <c r="M2924" s="27" t="str">
        <f t="shared" si="364"/>
        <v>-</v>
      </c>
      <c r="N2924" s="28">
        <f t="shared" si="365"/>
        <v>0</v>
      </c>
      <c r="O2924" s="28">
        <f t="shared" si="367"/>
        <v>0</v>
      </c>
      <c r="P2924" s="1" t="str">
        <f t="shared" si="366"/>
        <v>no</v>
      </c>
    </row>
    <row r="2925" spans="1:16" x14ac:dyDescent="0.25">
      <c r="A2925" s="6">
        <f>'4.OVTA Sites-Transects'!B2931</f>
        <v>0</v>
      </c>
      <c r="B2925" s="6">
        <f>'4.OVTA Sites-Transects'!C2931</f>
        <v>0</v>
      </c>
      <c r="C2925" s="6">
        <f>'4.OVTA Sites-Transects'!D2931</f>
        <v>0</v>
      </c>
      <c r="D2925" s="1">
        <f>'4.OVTA Sites-Transects'!E2931</f>
        <v>0</v>
      </c>
      <c r="E2925" s="1">
        <f>'4.OVTA Sites-Transects'!G2931</f>
        <v>0</v>
      </c>
      <c r="F2925" s="1">
        <f>'4.OVTA Sites-Transects'!F2931</f>
        <v>0</v>
      </c>
      <c r="G2925" s="6">
        <f>'4.OVTA Sites-Transects'!H2931</f>
        <v>0</v>
      </c>
      <c r="H2925" s="6">
        <f>'4.OVTA Sites-Transects'!I2931</f>
        <v>0</v>
      </c>
      <c r="I2925" s="193" t="str">
        <f t="shared" si="360"/>
        <v>-</v>
      </c>
      <c r="J2925" s="27" t="str">
        <f t="shared" si="361"/>
        <v>-</v>
      </c>
      <c r="K2925" s="27" t="str">
        <f t="shared" si="362"/>
        <v>-</v>
      </c>
      <c r="L2925" s="27" t="str">
        <f t="shared" si="363"/>
        <v>-</v>
      </c>
      <c r="M2925" s="27" t="str">
        <f t="shared" si="364"/>
        <v>-</v>
      </c>
      <c r="N2925" s="28">
        <f t="shared" si="365"/>
        <v>0</v>
      </c>
      <c r="O2925" s="28">
        <f t="shared" si="367"/>
        <v>0</v>
      </c>
      <c r="P2925" s="1" t="str">
        <f t="shared" si="366"/>
        <v>no</v>
      </c>
    </row>
    <row r="2926" spans="1:16" x14ac:dyDescent="0.25">
      <c r="A2926" s="6">
        <f>'4.OVTA Sites-Transects'!B2932</f>
        <v>0</v>
      </c>
      <c r="B2926" s="6">
        <f>'4.OVTA Sites-Transects'!C2932</f>
        <v>0</v>
      </c>
      <c r="C2926" s="6">
        <f>'4.OVTA Sites-Transects'!D2932</f>
        <v>0</v>
      </c>
      <c r="D2926" s="1">
        <f>'4.OVTA Sites-Transects'!E2932</f>
        <v>0</v>
      </c>
      <c r="E2926" s="1">
        <f>'4.OVTA Sites-Transects'!G2932</f>
        <v>0</v>
      </c>
      <c r="F2926" s="1">
        <f>'4.OVTA Sites-Transects'!F2932</f>
        <v>0</v>
      </c>
      <c r="G2926" s="6">
        <f>'4.OVTA Sites-Transects'!H2932</f>
        <v>0</v>
      </c>
      <c r="H2926" s="6">
        <f>'4.OVTA Sites-Transects'!I2932</f>
        <v>0</v>
      </c>
      <c r="I2926" s="193" t="str">
        <f t="shared" si="360"/>
        <v>-</v>
      </c>
      <c r="J2926" s="27" t="str">
        <f t="shared" si="361"/>
        <v>-</v>
      </c>
      <c r="K2926" s="27" t="str">
        <f t="shared" si="362"/>
        <v>-</v>
      </c>
      <c r="L2926" s="27" t="str">
        <f t="shared" si="363"/>
        <v>-</v>
      </c>
      <c r="M2926" s="27" t="str">
        <f t="shared" si="364"/>
        <v>-</v>
      </c>
      <c r="N2926" s="28">
        <f t="shared" si="365"/>
        <v>0</v>
      </c>
      <c r="O2926" s="28">
        <f t="shared" si="367"/>
        <v>0</v>
      </c>
      <c r="P2926" s="1" t="str">
        <f t="shared" si="366"/>
        <v>no</v>
      </c>
    </row>
    <row r="2927" spans="1:16" x14ac:dyDescent="0.25">
      <c r="A2927" s="6">
        <f>'4.OVTA Sites-Transects'!B2933</f>
        <v>0</v>
      </c>
      <c r="B2927" s="6">
        <f>'4.OVTA Sites-Transects'!C2933</f>
        <v>0</v>
      </c>
      <c r="C2927" s="6">
        <f>'4.OVTA Sites-Transects'!D2933</f>
        <v>0</v>
      </c>
      <c r="D2927" s="1">
        <f>'4.OVTA Sites-Transects'!E2933</f>
        <v>0</v>
      </c>
      <c r="E2927" s="1">
        <f>'4.OVTA Sites-Transects'!G2933</f>
        <v>0</v>
      </c>
      <c r="F2927" s="1">
        <f>'4.OVTA Sites-Transects'!F2933</f>
        <v>0</v>
      </c>
      <c r="G2927" s="6">
        <f>'4.OVTA Sites-Transects'!H2933</f>
        <v>0</v>
      </c>
      <c r="H2927" s="6">
        <f>'4.OVTA Sites-Transects'!I2933</f>
        <v>0</v>
      </c>
      <c r="I2927" s="193" t="str">
        <f t="shared" si="360"/>
        <v>-</v>
      </c>
      <c r="J2927" s="27" t="str">
        <f t="shared" si="361"/>
        <v>-</v>
      </c>
      <c r="K2927" s="27" t="str">
        <f t="shared" si="362"/>
        <v>-</v>
      </c>
      <c r="L2927" s="27" t="str">
        <f t="shared" si="363"/>
        <v>-</v>
      </c>
      <c r="M2927" s="27" t="str">
        <f t="shared" si="364"/>
        <v>-</v>
      </c>
      <c r="N2927" s="28">
        <f t="shared" si="365"/>
        <v>0</v>
      </c>
      <c r="O2927" s="28">
        <f t="shared" si="367"/>
        <v>0</v>
      </c>
      <c r="P2927" s="1" t="str">
        <f t="shared" si="366"/>
        <v>no</v>
      </c>
    </row>
    <row r="2928" spans="1:16" x14ac:dyDescent="0.25">
      <c r="A2928" s="6">
        <f>'4.OVTA Sites-Transects'!B2934</f>
        <v>0</v>
      </c>
      <c r="B2928" s="6">
        <f>'4.OVTA Sites-Transects'!C2934</f>
        <v>0</v>
      </c>
      <c r="C2928" s="6">
        <f>'4.OVTA Sites-Transects'!D2934</f>
        <v>0</v>
      </c>
      <c r="D2928" s="1">
        <f>'4.OVTA Sites-Transects'!E2934</f>
        <v>0</v>
      </c>
      <c r="E2928" s="1">
        <f>'4.OVTA Sites-Transects'!G2934</f>
        <v>0</v>
      </c>
      <c r="F2928" s="1">
        <f>'4.OVTA Sites-Transects'!F2934</f>
        <v>0</v>
      </c>
      <c r="G2928" s="6">
        <f>'4.OVTA Sites-Transects'!H2934</f>
        <v>0</v>
      </c>
      <c r="H2928" s="6">
        <f>'4.OVTA Sites-Transects'!I2934</f>
        <v>0</v>
      </c>
      <c r="I2928" s="193" t="str">
        <f t="shared" si="360"/>
        <v>-</v>
      </c>
      <c r="J2928" s="27" t="str">
        <f t="shared" si="361"/>
        <v>-</v>
      </c>
      <c r="K2928" s="27" t="str">
        <f t="shared" si="362"/>
        <v>-</v>
      </c>
      <c r="L2928" s="27" t="str">
        <f t="shared" si="363"/>
        <v>-</v>
      </c>
      <c r="M2928" s="27" t="str">
        <f t="shared" si="364"/>
        <v>-</v>
      </c>
      <c r="N2928" s="28">
        <f t="shared" si="365"/>
        <v>0</v>
      </c>
      <c r="O2928" s="28">
        <f t="shared" si="367"/>
        <v>0</v>
      </c>
      <c r="P2928" s="1" t="str">
        <f t="shared" si="366"/>
        <v>no</v>
      </c>
    </row>
    <row r="2929" spans="1:16" x14ac:dyDescent="0.25">
      <c r="A2929" s="6">
        <f>'4.OVTA Sites-Transects'!B2935</f>
        <v>0</v>
      </c>
      <c r="B2929" s="6">
        <f>'4.OVTA Sites-Transects'!C2935</f>
        <v>0</v>
      </c>
      <c r="C2929" s="6">
        <f>'4.OVTA Sites-Transects'!D2935</f>
        <v>0</v>
      </c>
      <c r="D2929" s="1">
        <f>'4.OVTA Sites-Transects'!E2935</f>
        <v>0</v>
      </c>
      <c r="E2929" s="1">
        <f>'4.OVTA Sites-Transects'!G2935</f>
        <v>0</v>
      </c>
      <c r="F2929" s="1">
        <f>'4.OVTA Sites-Transects'!F2935</f>
        <v>0</v>
      </c>
      <c r="G2929" s="6">
        <f>'4.OVTA Sites-Transects'!H2935</f>
        <v>0</v>
      </c>
      <c r="H2929" s="6">
        <f>'4.OVTA Sites-Transects'!I2935</f>
        <v>0</v>
      </c>
      <c r="I2929" s="193" t="str">
        <f t="shared" si="360"/>
        <v>-</v>
      </c>
      <c r="J2929" s="27" t="str">
        <f t="shared" si="361"/>
        <v>-</v>
      </c>
      <c r="K2929" s="27" t="str">
        <f t="shared" si="362"/>
        <v>-</v>
      </c>
      <c r="L2929" s="27" t="str">
        <f t="shared" si="363"/>
        <v>-</v>
      </c>
      <c r="M2929" s="27" t="str">
        <f t="shared" si="364"/>
        <v>-</v>
      </c>
      <c r="N2929" s="28">
        <f t="shared" si="365"/>
        <v>0</v>
      </c>
      <c r="O2929" s="28">
        <f t="shared" si="367"/>
        <v>0</v>
      </c>
      <c r="P2929" s="1" t="str">
        <f t="shared" si="366"/>
        <v>no</v>
      </c>
    </row>
    <row r="2930" spans="1:16" x14ac:dyDescent="0.25">
      <c r="A2930" s="6">
        <f>'4.OVTA Sites-Transects'!B2936</f>
        <v>0</v>
      </c>
      <c r="B2930" s="6">
        <f>'4.OVTA Sites-Transects'!C2936</f>
        <v>0</v>
      </c>
      <c r="C2930" s="6">
        <f>'4.OVTA Sites-Transects'!D2936</f>
        <v>0</v>
      </c>
      <c r="D2930" s="1">
        <f>'4.OVTA Sites-Transects'!E2936</f>
        <v>0</v>
      </c>
      <c r="E2930" s="1">
        <f>'4.OVTA Sites-Transects'!G2936</f>
        <v>0</v>
      </c>
      <c r="F2930" s="1">
        <f>'4.OVTA Sites-Transects'!F2936</f>
        <v>0</v>
      </c>
      <c r="G2930" s="6">
        <f>'4.OVTA Sites-Transects'!H2936</f>
        <v>0</v>
      </c>
      <c r="H2930" s="6">
        <f>'4.OVTA Sites-Transects'!I2936</f>
        <v>0</v>
      </c>
      <c r="I2930" s="193" t="str">
        <f t="shared" si="360"/>
        <v>-</v>
      </c>
      <c r="J2930" s="27" t="str">
        <f t="shared" si="361"/>
        <v>-</v>
      </c>
      <c r="K2930" s="27" t="str">
        <f t="shared" si="362"/>
        <v>-</v>
      </c>
      <c r="L2930" s="27" t="str">
        <f t="shared" si="363"/>
        <v>-</v>
      </c>
      <c r="M2930" s="27" t="str">
        <f t="shared" si="364"/>
        <v>-</v>
      </c>
      <c r="N2930" s="28">
        <f t="shared" si="365"/>
        <v>0</v>
      </c>
      <c r="O2930" s="28">
        <f t="shared" si="367"/>
        <v>0</v>
      </c>
      <c r="P2930" s="1" t="str">
        <f t="shared" si="366"/>
        <v>no</v>
      </c>
    </row>
    <row r="2931" spans="1:16" x14ac:dyDescent="0.25">
      <c r="A2931" s="6">
        <f>'4.OVTA Sites-Transects'!B2937</f>
        <v>0</v>
      </c>
      <c r="B2931" s="6">
        <f>'4.OVTA Sites-Transects'!C2937</f>
        <v>0</v>
      </c>
      <c r="C2931" s="6">
        <f>'4.OVTA Sites-Transects'!D2937</f>
        <v>0</v>
      </c>
      <c r="D2931" s="1">
        <f>'4.OVTA Sites-Transects'!E2937</f>
        <v>0</v>
      </c>
      <c r="E2931" s="1">
        <f>'4.OVTA Sites-Transects'!G2937</f>
        <v>0</v>
      </c>
      <c r="F2931" s="1">
        <f>'4.OVTA Sites-Transects'!F2937</f>
        <v>0</v>
      </c>
      <c r="G2931" s="6">
        <f>'4.OVTA Sites-Transects'!H2937</f>
        <v>0</v>
      </c>
      <c r="H2931" s="6">
        <f>'4.OVTA Sites-Transects'!I2937</f>
        <v>0</v>
      </c>
      <c r="I2931" s="193" t="str">
        <f t="shared" si="360"/>
        <v>-</v>
      </c>
      <c r="J2931" s="27" t="str">
        <f t="shared" si="361"/>
        <v>-</v>
      </c>
      <c r="K2931" s="27" t="str">
        <f t="shared" si="362"/>
        <v>-</v>
      </c>
      <c r="L2931" s="27" t="str">
        <f t="shared" si="363"/>
        <v>-</v>
      </c>
      <c r="M2931" s="27" t="str">
        <f t="shared" si="364"/>
        <v>-</v>
      </c>
      <c r="N2931" s="28">
        <f t="shared" si="365"/>
        <v>0</v>
      </c>
      <c r="O2931" s="28">
        <f t="shared" si="367"/>
        <v>0</v>
      </c>
      <c r="P2931" s="1" t="str">
        <f t="shared" si="366"/>
        <v>no</v>
      </c>
    </row>
    <row r="2932" spans="1:16" x14ac:dyDescent="0.25">
      <c r="A2932" s="6">
        <f>'4.OVTA Sites-Transects'!B2938</f>
        <v>0</v>
      </c>
      <c r="B2932" s="6">
        <f>'4.OVTA Sites-Transects'!C2938</f>
        <v>0</v>
      </c>
      <c r="C2932" s="6">
        <f>'4.OVTA Sites-Transects'!D2938</f>
        <v>0</v>
      </c>
      <c r="D2932" s="1">
        <f>'4.OVTA Sites-Transects'!E2938</f>
        <v>0</v>
      </c>
      <c r="E2932" s="1">
        <f>'4.OVTA Sites-Transects'!G2938</f>
        <v>0</v>
      </c>
      <c r="F2932" s="1">
        <f>'4.OVTA Sites-Transects'!F2938</f>
        <v>0</v>
      </c>
      <c r="G2932" s="6">
        <f>'4.OVTA Sites-Transects'!H2938</f>
        <v>0</v>
      </c>
      <c r="H2932" s="6">
        <f>'4.OVTA Sites-Transects'!I2938</f>
        <v>0</v>
      </c>
      <c r="I2932" s="193" t="str">
        <f t="shared" si="360"/>
        <v>-</v>
      </c>
      <c r="J2932" s="27" t="str">
        <f t="shared" si="361"/>
        <v>-</v>
      </c>
      <c r="K2932" s="27" t="str">
        <f t="shared" si="362"/>
        <v>-</v>
      </c>
      <c r="L2932" s="27" t="str">
        <f t="shared" si="363"/>
        <v>-</v>
      </c>
      <c r="M2932" s="27" t="str">
        <f t="shared" si="364"/>
        <v>-</v>
      </c>
      <c r="N2932" s="28">
        <f t="shared" si="365"/>
        <v>0</v>
      </c>
      <c r="O2932" s="28">
        <f t="shared" si="367"/>
        <v>0</v>
      </c>
      <c r="P2932" s="1" t="str">
        <f t="shared" si="366"/>
        <v>no</v>
      </c>
    </row>
    <row r="2933" spans="1:16" x14ac:dyDescent="0.25">
      <c r="A2933" s="6">
        <f>'4.OVTA Sites-Transects'!B2939</f>
        <v>0</v>
      </c>
      <c r="B2933" s="6">
        <f>'4.OVTA Sites-Transects'!C2939</f>
        <v>0</v>
      </c>
      <c r="C2933" s="6">
        <f>'4.OVTA Sites-Transects'!D2939</f>
        <v>0</v>
      </c>
      <c r="D2933" s="1">
        <f>'4.OVTA Sites-Transects'!E2939</f>
        <v>0</v>
      </c>
      <c r="E2933" s="1">
        <f>'4.OVTA Sites-Transects'!G2939</f>
        <v>0</v>
      </c>
      <c r="F2933" s="1">
        <f>'4.OVTA Sites-Transects'!F2939</f>
        <v>0</v>
      </c>
      <c r="G2933" s="6">
        <f>'4.OVTA Sites-Transects'!H2939</f>
        <v>0</v>
      </c>
      <c r="H2933" s="6">
        <f>'4.OVTA Sites-Transects'!I2939</f>
        <v>0</v>
      </c>
      <c r="I2933" s="193" t="str">
        <f t="shared" si="360"/>
        <v>-</v>
      </c>
      <c r="J2933" s="27" t="str">
        <f t="shared" si="361"/>
        <v>-</v>
      </c>
      <c r="K2933" s="27" t="str">
        <f t="shared" si="362"/>
        <v>-</v>
      </c>
      <c r="L2933" s="27" t="str">
        <f t="shared" si="363"/>
        <v>-</v>
      </c>
      <c r="M2933" s="27" t="str">
        <f t="shared" si="364"/>
        <v>-</v>
      </c>
      <c r="N2933" s="28">
        <f t="shared" si="365"/>
        <v>0</v>
      </c>
      <c r="O2933" s="28">
        <f t="shared" si="367"/>
        <v>0</v>
      </c>
      <c r="P2933" s="1" t="str">
        <f t="shared" si="366"/>
        <v>no</v>
      </c>
    </row>
    <row r="2934" spans="1:16" x14ac:dyDescent="0.25">
      <c r="A2934" s="6">
        <f>'4.OVTA Sites-Transects'!B2940</f>
        <v>0</v>
      </c>
      <c r="B2934" s="6">
        <f>'4.OVTA Sites-Transects'!C2940</f>
        <v>0</v>
      </c>
      <c r="C2934" s="6">
        <f>'4.OVTA Sites-Transects'!D2940</f>
        <v>0</v>
      </c>
      <c r="D2934" s="1">
        <f>'4.OVTA Sites-Transects'!E2940</f>
        <v>0</v>
      </c>
      <c r="E2934" s="1">
        <f>'4.OVTA Sites-Transects'!G2940</f>
        <v>0</v>
      </c>
      <c r="F2934" s="1">
        <f>'4.OVTA Sites-Transects'!F2940</f>
        <v>0</v>
      </c>
      <c r="G2934" s="6">
        <f>'4.OVTA Sites-Transects'!H2940</f>
        <v>0</v>
      </c>
      <c r="H2934" s="6">
        <f>'4.OVTA Sites-Transects'!I2940</f>
        <v>0</v>
      </c>
      <c r="I2934" s="193" t="str">
        <f t="shared" si="360"/>
        <v>-</v>
      </c>
      <c r="J2934" s="27" t="str">
        <f t="shared" si="361"/>
        <v>-</v>
      </c>
      <c r="K2934" s="27" t="str">
        <f t="shared" si="362"/>
        <v>-</v>
      </c>
      <c r="L2934" s="27" t="str">
        <f t="shared" si="363"/>
        <v>-</v>
      </c>
      <c r="M2934" s="27" t="str">
        <f t="shared" si="364"/>
        <v>-</v>
      </c>
      <c r="N2934" s="28">
        <f t="shared" si="365"/>
        <v>0</v>
      </c>
      <c r="O2934" s="28">
        <f t="shared" si="367"/>
        <v>0</v>
      </c>
      <c r="P2934" s="1" t="str">
        <f t="shared" si="366"/>
        <v>no</v>
      </c>
    </row>
    <row r="2935" spans="1:16" x14ac:dyDescent="0.25">
      <c r="A2935" s="6">
        <f>'4.OVTA Sites-Transects'!B2941</f>
        <v>0</v>
      </c>
      <c r="B2935" s="6">
        <f>'4.OVTA Sites-Transects'!C2941</f>
        <v>0</v>
      </c>
      <c r="C2935" s="6">
        <f>'4.OVTA Sites-Transects'!D2941</f>
        <v>0</v>
      </c>
      <c r="D2935" s="1">
        <f>'4.OVTA Sites-Transects'!E2941</f>
        <v>0</v>
      </c>
      <c r="E2935" s="1">
        <f>'4.OVTA Sites-Transects'!G2941</f>
        <v>0</v>
      </c>
      <c r="F2935" s="1">
        <f>'4.OVTA Sites-Transects'!F2941</f>
        <v>0</v>
      </c>
      <c r="G2935" s="6">
        <f>'4.OVTA Sites-Transects'!H2941</f>
        <v>0</v>
      </c>
      <c r="H2935" s="6">
        <f>'4.OVTA Sites-Transects'!I2941</f>
        <v>0</v>
      </c>
      <c r="I2935" s="193" t="str">
        <f t="shared" si="360"/>
        <v>-</v>
      </c>
      <c r="J2935" s="27" t="str">
        <f t="shared" si="361"/>
        <v>-</v>
      </c>
      <c r="K2935" s="27" t="str">
        <f t="shared" si="362"/>
        <v>-</v>
      </c>
      <c r="L2935" s="27" t="str">
        <f t="shared" si="363"/>
        <v>-</v>
      </c>
      <c r="M2935" s="27" t="str">
        <f t="shared" si="364"/>
        <v>-</v>
      </c>
      <c r="N2935" s="28">
        <f t="shared" si="365"/>
        <v>0</v>
      </c>
      <c r="O2935" s="28">
        <f t="shared" si="367"/>
        <v>0</v>
      </c>
      <c r="P2935" s="1" t="str">
        <f t="shared" si="366"/>
        <v>no</v>
      </c>
    </row>
    <row r="2936" spans="1:16" x14ac:dyDescent="0.25">
      <c r="A2936" s="6">
        <f>'4.OVTA Sites-Transects'!B2942</f>
        <v>0</v>
      </c>
      <c r="B2936" s="6">
        <f>'4.OVTA Sites-Transects'!C2942</f>
        <v>0</v>
      </c>
      <c r="C2936" s="6">
        <f>'4.OVTA Sites-Transects'!D2942</f>
        <v>0</v>
      </c>
      <c r="D2936" s="1">
        <f>'4.OVTA Sites-Transects'!E2942</f>
        <v>0</v>
      </c>
      <c r="E2936" s="1">
        <f>'4.OVTA Sites-Transects'!G2942</f>
        <v>0</v>
      </c>
      <c r="F2936" s="1">
        <f>'4.OVTA Sites-Transects'!F2942</f>
        <v>0</v>
      </c>
      <c r="G2936" s="6">
        <f>'4.OVTA Sites-Transects'!H2942</f>
        <v>0</v>
      </c>
      <c r="H2936" s="6">
        <f>'4.OVTA Sites-Transects'!I2942</f>
        <v>0</v>
      </c>
      <c r="I2936" s="193" t="str">
        <f t="shared" si="360"/>
        <v>-</v>
      </c>
      <c r="J2936" s="27" t="str">
        <f t="shared" si="361"/>
        <v>-</v>
      </c>
      <c r="K2936" s="27" t="str">
        <f t="shared" si="362"/>
        <v>-</v>
      </c>
      <c r="L2936" s="27" t="str">
        <f t="shared" si="363"/>
        <v>-</v>
      </c>
      <c r="M2936" s="27" t="str">
        <f t="shared" si="364"/>
        <v>-</v>
      </c>
      <c r="N2936" s="28">
        <f t="shared" si="365"/>
        <v>0</v>
      </c>
      <c r="O2936" s="28">
        <f t="shared" si="367"/>
        <v>0</v>
      </c>
      <c r="P2936" s="1" t="str">
        <f t="shared" si="366"/>
        <v>no</v>
      </c>
    </row>
    <row r="2937" spans="1:16" x14ac:dyDescent="0.25">
      <c r="A2937" s="6">
        <f>'4.OVTA Sites-Transects'!B2943</f>
        <v>0</v>
      </c>
      <c r="B2937" s="6">
        <f>'4.OVTA Sites-Transects'!C2943</f>
        <v>0</v>
      </c>
      <c r="C2937" s="6">
        <f>'4.OVTA Sites-Transects'!D2943</f>
        <v>0</v>
      </c>
      <c r="D2937" s="1">
        <f>'4.OVTA Sites-Transects'!E2943</f>
        <v>0</v>
      </c>
      <c r="E2937" s="1">
        <f>'4.OVTA Sites-Transects'!G2943</f>
        <v>0</v>
      </c>
      <c r="F2937" s="1">
        <f>'4.OVTA Sites-Transects'!F2943</f>
        <v>0</v>
      </c>
      <c r="G2937" s="6">
        <f>'4.OVTA Sites-Transects'!H2943</f>
        <v>0</v>
      </c>
      <c r="H2937" s="6">
        <f>'4.OVTA Sites-Transects'!I2943</f>
        <v>0</v>
      </c>
      <c r="I2937" s="193" t="str">
        <f t="shared" si="360"/>
        <v>-</v>
      </c>
      <c r="J2937" s="27" t="str">
        <f t="shared" si="361"/>
        <v>-</v>
      </c>
      <c r="K2937" s="27" t="str">
        <f t="shared" si="362"/>
        <v>-</v>
      </c>
      <c r="L2937" s="27" t="str">
        <f t="shared" si="363"/>
        <v>-</v>
      </c>
      <c r="M2937" s="27" t="str">
        <f t="shared" si="364"/>
        <v>-</v>
      </c>
      <c r="N2937" s="28">
        <f t="shared" si="365"/>
        <v>0</v>
      </c>
      <c r="O2937" s="28">
        <f t="shared" si="367"/>
        <v>0</v>
      </c>
      <c r="P2937" s="1" t="str">
        <f t="shared" si="366"/>
        <v>no</v>
      </c>
    </row>
    <row r="2938" spans="1:16" x14ac:dyDescent="0.25">
      <c r="A2938" s="6">
        <f>'4.OVTA Sites-Transects'!B2944</f>
        <v>0</v>
      </c>
      <c r="B2938" s="6">
        <f>'4.OVTA Sites-Transects'!C2944</f>
        <v>0</v>
      </c>
      <c r="C2938" s="6">
        <f>'4.OVTA Sites-Transects'!D2944</f>
        <v>0</v>
      </c>
      <c r="D2938" s="1">
        <f>'4.OVTA Sites-Transects'!E2944</f>
        <v>0</v>
      </c>
      <c r="E2938" s="1">
        <f>'4.OVTA Sites-Transects'!G2944</f>
        <v>0</v>
      </c>
      <c r="F2938" s="1">
        <f>'4.OVTA Sites-Transects'!F2944</f>
        <v>0</v>
      </c>
      <c r="G2938" s="6">
        <f>'4.OVTA Sites-Transects'!H2944</f>
        <v>0</v>
      </c>
      <c r="H2938" s="6">
        <f>'4.OVTA Sites-Transects'!I2944</f>
        <v>0</v>
      </c>
      <c r="I2938" s="193" t="str">
        <f t="shared" si="360"/>
        <v>-</v>
      </c>
      <c r="J2938" s="27" t="str">
        <f t="shared" si="361"/>
        <v>-</v>
      </c>
      <c r="K2938" s="27" t="str">
        <f t="shared" si="362"/>
        <v>-</v>
      </c>
      <c r="L2938" s="27" t="str">
        <f t="shared" si="363"/>
        <v>-</v>
      </c>
      <c r="M2938" s="27" t="str">
        <f t="shared" si="364"/>
        <v>-</v>
      </c>
      <c r="N2938" s="28">
        <f t="shared" si="365"/>
        <v>0</v>
      </c>
      <c r="O2938" s="28">
        <f t="shared" si="367"/>
        <v>0</v>
      </c>
      <c r="P2938" s="1" t="str">
        <f t="shared" si="366"/>
        <v>no</v>
      </c>
    </row>
    <row r="2939" spans="1:16" x14ac:dyDescent="0.25">
      <c r="A2939" s="6">
        <f>'4.OVTA Sites-Transects'!B2945</f>
        <v>0</v>
      </c>
      <c r="B2939" s="6">
        <f>'4.OVTA Sites-Transects'!C2945</f>
        <v>0</v>
      </c>
      <c r="C2939" s="6">
        <f>'4.OVTA Sites-Transects'!D2945</f>
        <v>0</v>
      </c>
      <c r="D2939" s="1">
        <f>'4.OVTA Sites-Transects'!E2945</f>
        <v>0</v>
      </c>
      <c r="E2939" s="1">
        <f>'4.OVTA Sites-Transects'!G2945</f>
        <v>0</v>
      </c>
      <c r="F2939" s="1">
        <f>'4.OVTA Sites-Transects'!F2945</f>
        <v>0</v>
      </c>
      <c r="G2939" s="6">
        <f>'4.OVTA Sites-Transects'!H2945</f>
        <v>0</v>
      </c>
      <c r="H2939" s="6">
        <f>'4.OVTA Sites-Transects'!I2945</f>
        <v>0</v>
      </c>
      <c r="I2939" s="193" t="str">
        <f t="shared" si="360"/>
        <v>-</v>
      </c>
      <c r="J2939" s="27" t="str">
        <f t="shared" si="361"/>
        <v>-</v>
      </c>
      <c r="K2939" s="27" t="str">
        <f t="shared" si="362"/>
        <v>-</v>
      </c>
      <c r="L2939" s="27" t="str">
        <f t="shared" si="363"/>
        <v>-</v>
      </c>
      <c r="M2939" s="27" t="str">
        <f t="shared" si="364"/>
        <v>-</v>
      </c>
      <c r="N2939" s="28">
        <f t="shared" si="365"/>
        <v>0</v>
      </c>
      <c r="O2939" s="28">
        <f t="shared" si="367"/>
        <v>0</v>
      </c>
      <c r="P2939" s="1" t="str">
        <f t="shared" si="366"/>
        <v>no</v>
      </c>
    </row>
    <row r="2940" spans="1:16" x14ac:dyDescent="0.25">
      <c r="A2940" s="6">
        <f>'4.OVTA Sites-Transects'!B2946</f>
        <v>0</v>
      </c>
      <c r="B2940" s="6">
        <f>'4.OVTA Sites-Transects'!C2946</f>
        <v>0</v>
      </c>
      <c r="C2940" s="6">
        <f>'4.OVTA Sites-Transects'!D2946</f>
        <v>0</v>
      </c>
      <c r="D2940" s="1">
        <f>'4.OVTA Sites-Transects'!E2946</f>
        <v>0</v>
      </c>
      <c r="E2940" s="1">
        <f>'4.OVTA Sites-Transects'!G2946</f>
        <v>0</v>
      </c>
      <c r="F2940" s="1">
        <f>'4.OVTA Sites-Transects'!F2946</f>
        <v>0</v>
      </c>
      <c r="G2940" s="6">
        <f>'4.OVTA Sites-Transects'!H2946</f>
        <v>0</v>
      </c>
      <c r="H2940" s="6">
        <f>'4.OVTA Sites-Transects'!I2946</f>
        <v>0</v>
      </c>
      <c r="I2940" s="193" t="str">
        <f t="shared" si="360"/>
        <v>-</v>
      </c>
      <c r="J2940" s="27" t="str">
        <f t="shared" si="361"/>
        <v>-</v>
      </c>
      <c r="K2940" s="27" t="str">
        <f t="shared" si="362"/>
        <v>-</v>
      </c>
      <c r="L2940" s="27" t="str">
        <f t="shared" si="363"/>
        <v>-</v>
      </c>
      <c r="M2940" s="27" t="str">
        <f t="shared" si="364"/>
        <v>-</v>
      </c>
      <c r="N2940" s="28">
        <f t="shared" si="365"/>
        <v>0</v>
      </c>
      <c r="O2940" s="28">
        <f t="shared" si="367"/>
        <v>0</v>
      </c>
      <c r="P2940" s="1" t="str">
        <f t="shared" si="366"/>
        <v>no</v>
      </c>
    </row>
    <row r="2941" spans="1:16" x14ac:dyDescent="0.25">
      <c r="A2941" s="6">
        <f>'4.OVTA Sites-Transects'!B2947</f>
        <v>0</v>
      </c>
      <c r="B2941" s="6">
        <f>'4.OVTA Sites-Transects'!C2947</f>
        <v>0</v>
      </c>
      <c r="C2941" s="6">
        <f>'4.OVTA Sites-Transects'!D2947</f>
        <v>0</v>
      </c>
      <c r="D2941" s="1">
        <f>'4.OVTA Sites-Transects'!E2947</f>
        <v>0</v>
      </c>
      <c r="E2941" s="1">
        <f>'4.OVTA Sites-Transects'!G2947</f>
        <v>0</v>
      </c>
      <c r="F2941" s="1">
        <f>'4.OVTA Sites-Transects'!F2947</f>
        <v>0</v>
      </c>
      <c r="G2941" s="6">
        <f>'4.OVTA Sites-Transects'!H2947</f>
        <v>0</v>
      </c>
      <c r="H2941" s="6">
        <f>'4.OVTA Sites-Transects'!I2947</f>
        <v>0</v>
      </c>
      <c r="I2941" s="193" t="str">
        <f t="shared" si="360"/>
        <v>-</v>
      </c>
      <c r="J2941" s="27" t="str">
        <f t="shared" si="361"/>
        <v>-</v>
      </c>
      <c r="K2941" s="27" t="str">
        <f t="shared" si="362"/>
        <v>-</v>
      </c>
      <c r="L2941" s="27" t="str">
        <f t="shared" si="363"/>
        <v>-</v>
      </c>
      <c r="M2941" s="27" t="str">
        <f t="shared" si="364"/>
        <v>-</v>
      </c>
      <c r="N2941" s="28">
        <f t="shared" si="365"/>
        <v>0</v>
      </c>
      <c r="O2941" s="28">
        <f t="shared" si="367"/>
        <v>0</v>
      </c>
      <c r="P2941" s="1" t="str">
        <f t="shared" si="366"/>
        <v>no</v>
      </c>
    </row>
    <row r="2942" spans="1:16" x14ac:dyDescent="0.25">
      <c r="A2942" s="6">
        <f>'4.OVTA Sites-Transects'!B2948</f>
        <v>0</v>
      </c>
      <c r="B2942" s="6">
        <f>'4.OVTA Sites-Transects'!C2948</f>
        <v>0</v>
      </c>
      <c r="C2942" s="6">
        <f>'4.OVTA Sites-Transects'!D2948</f>
        <v>0</v>
      </c>
      <c r="D2942" s="1">
        <f>'4.OVTA Sites-Transects'!E2948</f>
        <v>0</v>
      </c>
      <c r="E2942" s="1">
        <f>'4.OVTA Sites-Transects'!G2948</f>
        <v>0</v>
      </c>
      <c r="F2942" s="1">
        <f>'4.OVTA Sites-Transects'!F2948</f>
        <v>0</v>
      </c>
      <c r="G2942" s="6">
        <f>'4.OVTA Sites-Transects'!H2948</f>
        <v>0</v>
      </c>
      <c r="H2942" s="6">
        <f>'4.OVTA Sites-Transects'!I2948</f>
        <v>0</v>
      </c>
      <c r="I2942" s="193" t="str">
        <f t="shared" si="360"/>
        <v>-</v>
      </c>
      <c r="J2942" s="27" t="str">
        <f t="shared" si="361"/>
        <v>-</v>
      </c>
      <c r="K2942" s="27" t="str">
        <f t="shared" si="362"/>
        <v>-</v>
      </c>
      <c r="L2942" s="27" t="str">
        <f t="shared" si="363"/>
        <v>-</v>
      </c>
      <c r="M2942" s="27" t="str">
        <f t="shared" si="364"/>
        <v>-</v>
      </c>
      <c r="N2942" s="28">
        <f t="shared" si="365"/>
        <v>0</v>
      </c>
      <c r="O2942" s="28">
        <f t="shared" si="367"/>
        <v>0</v>
      </c>
      <c r="P2942" s="1" t="str">
        <f t="shared" si="366"/>
        <v>no</v>
      </c>
    </row>
    <row r="2943" spans="1:16" x14ac:dyDescent="0.25">
      <c r="A2943" s="6">
        <f>'4.OVTA Sites-Transects'!B2949</f>
        <v>0</v>
      </c>
      <c r="B2943" s="6">
        <f>'4.OVTA Sites-Transects'!C2949</f>
        <v>0</v>
      </c>
      <c r="C2943" s="6">
        <f>'4.OVTA Sites-Transects'!D2949</f>
        <v>0</v>
      </c>
      <c r="D2943" s="1">
        <f>'4.OVTA Sites-Transects'!E2949</f>
        <v>0</v>
      </c>
      <c r="E2943" s="1">
        <f>'4.OVTA Sites-Transects'!G2949</f>
        <v>0</v>
      </c>
      <c r="F2943" s="1">
        <f>'4.OVTA Sites-Transects'!F2949</f>
        <v>0</v>
      </c>
      <c r="G2943" s="6">
        <f>'4.OVTA Sites-Transects'!H2949</f>
        <v>0</v>
      </c>
      <c r="H2943" s="6">
        <f>'4.OVTA Sites-Transects'!I2949</f>
        <v>0</v>
      </c>
      <c r="I2943" s="193" t="str">
        <f t="shared" si="360"/>
        <v>-</v>
      </c>
      <c r="J2943" s="27" t="str">
        <f t="shared" si="361"/>
        <v>-</v>
      </c>
      <c r="K2943" s="27" t="str">
        <f t="shared" si="362"/>
        <v>-</v>
      </c>
      <c r="L2943" s="27" t="str">
        <f t="shared" si="363"/>
        <v>-</v>
      </c>
      <c r="M2943" s="27" t="str">
        <f t="shared" si="364"/>
        <v>-</v>
      </c>
      <c r="N2943" s="28">
        <f t="shared" si="365"/>
        <v>0</v>
      </c>
      <c r="O2943" s="28">
        <f t="shared" si="367"/>
        <v>0</v>
      </c>
      <c r="P2943" s="1" t="str">
        <f t="shared" si="366"/>
        <v>no</v>
      </c>
    </row>
    <row r="2944" spans="1:16" x14ac:dyDescent="0.25">
      <c r="A2944" s="6">
        <f>'4.OVTA Sites-Transects'!B2950</f>
        <v>0</v>
      </c>
      <c r="B2944" s="6">
        <f>'4.OVTA Sites-Transects'!C2950</f>
        <v>0</v>
      </c>
      <c r="C2944" s="6">
        <f>'4.OVTA Sites-Transects'!D2950</f>
        <v>0</v>
      </c>
      <c r="D2944" s="1">
        <f>'4.OVTA Sites-Transects'!E2950</f>
        <v>0</v>
      </c>
      <c r="E2944" s="1">
        <f>'4.OVTA Sites-Transects'!G2950</f>
        <v>0</v>
      </c>
      <c r="F2944" s="1">
        <f>'4.OVTA Sites-Transects'!F2950</f>
        <v>0</v>
      </c>
      <c r="G2944" s="6">
        <f>'4.OVTA Sites-Transects'!H2950</f>
        <v>0</v>
      </c>
      <c r="H2944" s="6">
        <f>'4.OVTA Sites-Transects'!I2950</f>
        <v>0</v>
      </c>
      <c r="I2944" s="193" t="str">
        <f t="shared" si="360"/>
        <v>-</v>
      </c>
      <c r="J2944" s="27" t="str">
        <f t="shared" si="361"/>
        <v>-</v>
      </c>
      <c r="K2944" s="27" t="str">
        <f t="shared" si="362"/>
        <v>-</v>
      </c>
      <c r="L2944" s="27" t="str">
        <f t="shared" si="363"/>
        <v>-</v>
      </c>
      <c r="M2944" s="27" t="str">
        <f t="shared" si="364"/>
        <v>-</v>
      </c>
      <c r="N2944" s="28">
        <f t="shared" si="365"/>
        <v>0</v>
      </c>
      <c r="O2944" s="28">
        <f t="shared" si="367"/>
        <v>0</v>
      </c>
      <c r="P2944" s="1" t="str">
        <f t="shared" si="366"/>
        <v>no</v>
      </c>
    </row>
    <row r="2945" spans="1:16" x14ac:dyDescent="0.25">
      <c r="A2945" s="6">
        <f>'4.OVTA Sites-Transects'!B2951</f>
        <v>0</v>
      </c>
      <c r="B2945" s="6">
        <f>'4.OVTA Sites-Transects'!C2951</f>
        <v>0</v>
      </c>
      <c r="C2945" s="6">
        <f>'4.OVTA Sites-Transects'!D2951</f>
        <v>0</v>
      </c>
      <c r="D2945" s="1">
        <f>'4.OVTA Sites-Transects'!E2951</f>
        <v>0</v>
      </c>
      <c r="E2945" s="1">
        <f>'4.OVTA Sites-Transects'!G2951</f>
        <v>0</v>
      </c>
      <c r="F2945" s="1">
        <f>'4.OVTA Sites-Transects'!F2951</f>
        <v>0</v>
      </c>
      <c r="G2945" s="6">
        <f>'4.OVTA Sites-Transects'!H2951</f>
        <v>0</v>
      </c>
      <c r="H2945" s="6">
        <f>'4.OVTA Sites-Transects'!I2951</f>
        <v>0</v>
      </c>
      <c r="I2945" s="193" t="str">
        <f t="shared" si="360"/>
        <v>-</v>
      </c>
      <c r="J2945" s="27" t="str">
        <f t="shared" si="361"/>
        <v>-</v>
      </c>
      <c r="K2945" s="27" t="str">
        <f t="shared" si="362"/>
        <v>-</v>
      </c>
      <c r="L2945" s="27" t="str">
        <f t="shared" si="363"/>
        <v>-</v>
      </c>
      <c r="M2945" s="27" t="str">
        <f t="shared" si="364"/>
        <v>-</v>
      </c>
      <c r="N2945" s="28">
        <f t="shared" si="365"/>
        <v>0</v>
      </c>
      <c r="O2945" s="28">
        <f t="shared" si="367"/>
        <v>0</v>
      </c>
      <c r="P2945" s="1" t="str">
        <f t="shared" si="366"/>
        <v>no</v>
      </c>
    </row>
    <row r="2946" spans="1:16" x14ac:dyDescent="0.25">
      <c r="A2946" s="6">
        <f>'4.OVTA Sites-Transects'!B2952</f>
        <v>0</v>
      </c>
      <c r="B2946" s="6">
        <f>'4.OVTA Sites-Transects'!C2952</f>
        <v>0</v>
      </c>
      <c r="C2946" s="6">
        <f>'4.OVTA Sites-Transects'!D2952</f>
        <v>0</v>
      </c>
      <c r="D2946" s="1">
        <f>'4.OVTA Sites-Transects'!E2952</f>
        <v>0</v>
      </c>
      <c r="E2946" s="1">
        <f>'4.OVTA Sites-Transects'!G2952</f>
        <v>0</v>
      </c>
      <c r="F2946" s="1">
        <f>'4.OVTA Sites-Transects'!F2952</f>
        <v>0</v>
      </c>
      <c r="G2946" s="6">
        <f>'4.OVTA Sites-Transects'!H2952</f>
        <v>0</v>
      </c>
      <c r="H2946" s="6">
        <f>'4.OVTA Sites-Transects'!I2952</f>
        <v>0</v>
      </c>
      <c r="I2946" s="193" t="str">
        <f t="shared" si="360"/>
        <v>-</v>
      </c>
      <c r="J2946" s="27" t="str">
        <f t="shared" si="361"/>
        <v>-</v>
      </c>
      <c r="K2946" s="27" t="str">
        <f t="shared" si="362"/>
        <v>-</v>
      </c>
      <c r="L2946" s="27" t="str">
        <f t="shared" si="363"/>
        <v>-</v>
      </c>
      <c r="M2946" s="27" t="str">
        <f t="shared" si="364"/>
        <v>-</v>
      </c>
      <c r="N2946" s="28">
        <f t="shared" si="365"/>
        <v>0</v>
      </c>
      <c r="O2946" s="28">
        <f t="shared" si="367"/>
        <v>0</v>
      </c>
      <c r="P2946" s="1" t="str">
        <f t="shared" si="366"/>
        <v>no</v>
      </c>
    </row>
    <row r="2947" spans="1:16" x14ac:dyDescent="0.25">
      <c r="A2947" s="6">
        <f>'4.OVTA Sites-Transects'!B2953</f>
        <v>0</v>
      </c>
      <c r="B2947" s="6">
        <f>'4.OVTA Sites-Transects'!C2953</f>
        <v>0</v>
      </c>
      <c r="C2947" s="6">
        <f>'4.OVTA Sites-Transects'!D2953</f>
        <v>0</v>
      </c>
      <c r="D2947" s="1">
        <f>'4.OVTA Sites-Transects'!E2953</f>
        <v>0</v>
      </c>
      <c r="E2947" s="1">
        <f>'4.OVTA Sites-Transects'!G2953</f>
        <v>0</v>
      </c>
      <c r="F2947" s="1">
        <f>'4.OVTA Sites-Transects'!F2953</f>
        <v>0</v>
      </c>
      <c r="G2947" s="6">
        <f>'4.OVTA Sites-Transects'!H2953</f>
        <v>0</v>
      </c>
      <c r="H2947" s="6">
        <f>'4.OVTA Sites-Transects'!I2953</f>
        <v>0</v>
      </c>
      <c r="I2947" s="193" t="str">
        <f t="shared" ref="I2947:I3010" si="368">IF(F2947="B", SUMIF(OVTA_Calcs_TMA, D2947, WeightingFactorMod), IF(F2947="C", SUMIF(OVTA_Calcs_TMA, D2947, WeightingFactorHigh), IF(F2947="D", SUMIF(OVTA_Calcs_TMA, D2947, WeightingFactorVeryHigh), "-")))</f>
        <v>-</v>
      </c>
      <c r="J2947" s="27" t="str">
        <f t="shared" ref="J2947:J3010" si="369">IF(ISNUMBER(AVERAGEIFS(AssessmentResultsLow, AssessmentResultsSites, $A2947,AssessmentIncluded, "yes")), I2947*AVERAGEIFS(AssessmentResultsLow, AssessmentResultsSites, $A2947,AssessmentIncluded, "yes"), "-")</f>
        <v>-</v>
      </c>
      <c r="K2947" s="27" t="str">
        <f t="shared" ref="K2947:K3010" si="370">IF(ISNUMBER(AVERAGEIFS(AssessmentResultsMod, AssessmentResultsSites, $A2947,AssessmentIncluded, "yes")), I2947*AVERAGEIFS(AssessmentResultsMod, AssessmentResultsSites, $A2947,AssessmentIncluded, "yes"), "-")</f>
        <v>-</v>
      </c>
      <c r="L2947" s="27" t="str">
        <f t="shared" ref="L2947:L3010" si="371">IF(ISNUMBER(AVERAGEIFS(AssessmentResultsHigh, AssessmentResultsSites, $A2947,AssessmentIncluded, "yes")), I2947*AVERAGEIFS(AssessmentResultsHigh, AssessmentResultsSites, $A2947,AssessmentIncluded, "yes"), "-")</f>
        <v>-</v>
      </c>
      <c r="M2947" s="27" t="str">
        <f t="shared" ref="M2947:M3010" si="372">IF(ISNUMBER(AVERAGEIFS(AssessmentResultsVeryHigh, AssessmentResultsSites, $A2947,AssessmentIncluded, "yes")), I2947*AVERAGEIFS(AssessmentResultsVeryHigh, AssessmentResultsSites, $A2947,AssessmentIncluded, "yes"), "-")</f>
        <v>-</v>
      </c>
      <c r="N2947" s="28">
        <f t="shared" ref="N2947:N3010" si="373">COUNTIFS(AssessmentResultsSites, A2947, AssessmentIncluded, "yes")</f>
        <v>0</v>
      </c>
      <c r="O2947" s="28">
        <f t="shared" si="367"/>
        <v>0</v>
      </c>
      <c r="P2947" s="1" t="str">
        <f t="shared" ref="P2947:P3010" si="374">IF(AND(G2947="Yes", N2947&gt;0), "yes", "no")</f>
        <v>no</v>
      </c>
    </row>
    <row r="2948" spans="1:16" x14ac:dyDescent="0.25">
      <c r="A2948" s="6">
        <f>'4.OVTA Sites-Transects'!B2954</f>
        <v>0</v>
      </c>
      <c r="B2948" s="6">
        <f>'4.OVTA Sites-Transects'!C2954</f>
        <v>0</v>
      </c>
      <c r="C2948" s="6">
        <f>'4.OVTA Sites-Transects'!D2954</f>
        <v>0</v>
      </c>
      <c r="D2948" s="1">
        <f>'4.OVTA Sites-Transects'!E2954</f>
        <v>0</v>
      </c>
      <c r="E2948" s="1">
        <f>'4.OVTA Sites-Transects'!G2954</f>
        <v>0</v>
      </c>
      <c r="F2948" s="1">
        <f>'4.OVTA Sites-Transects'!F2954</f>
        <v>0</v>
      </c>
      <c r="G2948" s="6">
        <f>'4.OVTA Sites-Transects'!H2954</f>
        <v>0</v>
      </c>
      <c r="H2948" s="6">
        <f>'4.OVTA Sites-Transects'!I2954</f>
        <v>0</v>
      </c>
      <c r="I2948" s="193" t="str">
        <f t="shared" si="368"/>
        <v>-</v>
      </c>
      <c r="J2948" s="27" t="str">
        <f t="shared" si="369"/>
        <v>-</v>
      </c>
      <c r="K2948" s="27" t="str">
        <f t="shared" si="370"/>
        <v>-</v>
      </c>
      <c r="L2948" s="27" t="str">
        <f t="shared" si="371"/>
        <v>-</v>
      </c>
      <c r="M2948" s="27" t="str">
        <f t="shared" si="372"/>
        <v>-</v>
      </c>
      <c r="N2948" s="28">
        <f t="shared" si="373"/>
        <v>0</v>
      </c>
      <c r="O2948" s="28">
        <f t="shared" ref="O2948:O3011" si="375">IF(P2948="yes", N2948, 0)</f>
        <v>0</v>
      </c>
      <c r="P2948" s="1" t="str">
        <f t="shared" si="374"/>
        <v>no</v>
      </c>
    </row>
    <row r="2949" spans="1:16" x14ac:dyDescent="0.25">
      <c r="A2949" s="6">
        <f>'4.OVTA Sites-Transects'!B2955</f>
        <v>0</v>
      </c>
      <c r="B2949" s="6">
        <f>'4.OVTA Sites-Transects'!C2955</f>
        <v>0</v>
      </c>
      <c r="C2949" s="6">
        <f>'4.OVTA Sites-Transects'!D2955</f>
        <v>0</v>
      </c>
      <c r="D2949" s="1">
        <f>'4.OVTA Sites-Transects'!E2955</f>
        <v>0</v>
      </c>
      <c r="E2949" s="1">
        <f>'4.OVTA Sites-Transects'!G2955</f>
        <v>0</v>
      </c>
      <c r="F2949" s="1">
        <f>'4.OVTA Sites-Transects'!F2955</f>
        <v>0</v>
      </c>
      <c r="G2949" s="6">
        <f>'4.OVTA Sites-Transects'!H2955</f>
        <v>0</v>
      </c>
      <c r="H2949" s="6">
        <f>'4.OVTA Sites-Transects'!I2955</f>
        <v>0</v>
      </c>
      <c r="I2949" s="193" t="str">
        <f t="shared" si="368"/>
        <v>-</v>
      </c>
      <c r="J2949" s="27" t="str">
        <f t="shared" si="369"/>
        <v>-</v>
      </c>
      <c r="K2949" s="27" t="str">
        <f t="shared" si="370"/>
        <v>-</v>
      </c>
      <c r="L2949" s="27" t="str">
        <f t="shared" si="371"/>
        <v>-</v>
      </c>
      <c r="M2949" s="27" t="str">
        <f t="shared" si="372"/>
        <v>-</v>
      </c>
      <c r="N2949" s="28">
        <f t="shared" si="373"/>
        <v>0</v>
      </c>
      <c r="O2949" s="28">
        <f t="shared" si="375"/>
        <v>0</v>
      </c>
      <c r="P2949" s="1" t="str">
        <f t="shared" si="374"/>
        <v>no</v>
      </c>
    </row>
    <row r="2950" spans="1:16" x14ac:dyDescent="0.25">
      <c r="A2950" s="6">
        <f>'4.OVTA Sites-Transects'!B2956</f>
        <v>0</v>
      </c>
      <c r="B2950" s="6">
        <f>'4.OVTA Sites-Transects'!C2956</f>
        <v>0</v>
      </c>
      <c r="C2950" s="6">
        <f>'4.OVTA Sites-Transects'!D2956</f>
        <v>0</v>
      </c>
      <c r="D2950" s="1">
        <f>'4.OVTA Sites-Transects'!E2956</f>
        <v>0</v>
      </c>
      <c r="E2950" s="1">
        <f>'4.OVTA Sites-Transects'!G2956</f>
        <v>0</v>
      </c>
      <c r="F2950" s="1">
        <f>'4.OVTA Sites-Transects'!F2956</f>
        <v>0</v>
      </c>
      <c r="G2950" s="6">
        <f>'4.OVTA Sites-Transects'!H2956</f>
        <v>0</v>
      </c>
      <c r="H2950" s="6">
        <f>'4.OVTA Sites-Transects'!I2956</f>
        <v>0</v>
      </c>
      <c r="I2950" s="193" t="str">
        <f t="shared" si="368"/>
        <v>-</v>
      </c>
      <c r="J2950" s="27" t="str">
        <f t="shared" si="369"/>
        <v>-</v>
      </c>
      <c r="K2950" s="27" t="str">
        <f t="shared" si="370"/>
        <v>-</v>
      </c>
      <c r="L2950" s="27" t="str">
        <f t="shared" si="371"/>
        <v>-</v>
      </c>
      <c r="M2950" s="27" t="str">
        <f t="shared" si="372"/>
        <v>-</v>
      </c>
      <c r="N2950" s="28">
        <f t="shared" si="373"/>
        <v>0</v>
      </c>
      <c r="O2950" s="28">
        <f t="shared" si="375"/>
        <v>0</v>
      </c>
      <c r="P2950" s="1" t="str">
        <f t="shared" si="374"/>
        <v>no</v>
      </c>
    </row>
    <row r="2951" spans="1:16" x14ac:dyDescent="0.25">
      <c r="A2951" s="6">
        <f>'4.OVTA Sites-Transects'!B2957</f>
        <v>0</v>
      </c>
      <c r="B2951" s="6">
        <f>'4.OVTA Sites-Transects'!C2957</f>
        <v>0</v>
      </c>
      <c r="C2951" s="6">
        <f>'4.OVTA Sites-Transects'!D2957</f>
        <v>0</v>
      </c>
      <c r="D2951" s="1">
        <f>'4.OVTA Sites-Transects'!E2957</f>
        <v>0</v>
      </c>
      <c r="E2951" s="1">
        <f>'4.OVTA Sites-Transects'!G2957</f>
        <v>0</v>
      </c>
      <c r="F2951" s="1">
        <f>'4.OVTA Sites-Transects'!F2957</f>
        <v>0</v>
      </c>
      <c r="G2951" s="6">
        <f>'4.OVTA Sites-Transects'!H2957</f>
        <v>0</v>
      </c>
      <c r="H2951" s="6">
        <f>'4.OVTA Sites-Transects'!I2957</f>
        <v>0</v>
      </c>
      <c r="I2951" s="193" t="str">
        <f t="shared" si="368"/>
        <v>-</v>
      </c>
      <c r="J2951" s="27" t="str">
        <f t="shared" si="369"/>
        <v>-</v>
      </c>
      <c r="K2951" s="27" t="str">
        <f t="shared" si="370"/>
        <v>-</v>
      </c>
      <c r="L2951" s="27" t="str">
        <f t="shared" si="371"/>
        <v>-</v>
      </c>
      <c r="M2951" s="27" t="str">
        <f t="shared" si="372"/>
        <v>-</v>
      </c>
      <c r="N2951" s="28">
        <f t="shared" si="373"/>
        <v>0</v>
      </c>
      <c r="O2951" s="28">
        <f t="shared" si="375"/>
        <v>0</v>
      </c>
      <c r="P2951" s="1" t="str">
        <f t="shared" si="374"/>
        <v>no</v>
      </c>
    </row>
    <row r="2952" spans="1:16" x14ac:dyDescent="0.25">
      <c r="A2952" s="6">
        <f>'4.OVTA Sites-Transects'!B2958</f>
        <v>0</v>
      </c>
      <c r="B2952" s="6">
        <f>'4.OVTA Sites-Transects'!C2958</f>
        <v>0</v>
      </c>
      <c r="C2952" s="6">
        <f>'4.OVTA Sites-Transects'!D2958</f>
        <v>0</v>
      </c>
      <c r="D2952" s="1">
        <f>'4.OVTA Sites-Transects'!E2958</f>
        <v>0</v>
      </c>
      <c r="E2952" s="1">
        <f>'4.OVTA Sites-Transects'!G2958</f>
        <v>0</v>
      </c>
      <c r="F2952" s="1">
        <f>'4.OVTA Sites-Transects'!F2958</f>
        <v>0</v>
      </c>
      <c r="G2952" s="6">
        <f>'4.OVTA Sites-Transects'!H2958</f>
        <v>0</v>
      </c>
      <c r="H2952" s="6">
        <f>'4.OVTA Sites-Transects'!I2958</f>
        <v>0</v>
      </c>
      <c r="I2952" s="193" t="str">
        <f t="shared" si="368"/>
        <v>-</v>
      </c>
      <c r="J2952" s="27" t="str">
        <f t="shared" si="369"/>
        <v>-</v>
      </c>
      <c r="K2952" s="27" t="str">
        <f t="shared" si="370"/>
        <v>-</v>
      </c>
      <c r="L2952" s="27" t="str">
        <f t="shared" si="371"/>
        <v>-</v>
      </c>
      <c r="M2952" s="27" t="str">
        <f t="shared" si="372"/>
        <v>-</v>
      </c>
      <c r="N2952" s="28">
        <f t="shared" si="373"/>
        <v>0</v>
      </c>
      <c r="O2952" s="28">
        <f t="shared" si="375"/>
        <v>0</v>
      </c>
      <c r="P2952" s="1" t="str">
        <f t="shared" si="374"/>
        <v>no</v>
      </c>
    </row>
    <row r="2953" spans="1:16" x14ac:dyDescent="0.25">
      <c r="A2953" s="6">
        <f>'4.OVTA Sites-Transects'!B2959</f>
        <v>0</v>
      </c>
      <c r="B2953" s="6">
        <f>'4.OVTA Sites-Transects'!C2959</f>
        <v>0</v>
      </c>
      <c r="C2953" s="6">
        <f>'4.OVTA Sites-Transects'!D2959</f>
        <v>0</v>
      </c>
      <c r="D2953" s="1">
        <f>'4.OVTA Sites-Transects'!E2959</f>
        <v>0</v>
      </c>
      <c r="E2953" s="1">
        <f>'4.OVTA Sites-Transects'!G2959</f>
        <v>0</v>
      </c>
      <c r="F2953" s="1">
        <f>'4.OVTA Sites-Transects'!F2959</f>
        <v>0</v>
      </c>
      <c r="G2953" s="6">
        <f>'4.OVTA Sites-Transects'!H2959</f>
        <v>0</v>
      </c>
      <c r="H2953" s="6">
        <f>'4.OVTA Sites-Transects'!I2959</f>
        <v>0</v>
      </c>
      <c r="I2953" s="193" t="str">
        <f t="shared" si="368"/>
        <v>-</v>
      </c>
      <c r="J2953" s="27" t="str">
        <f t="shared" si="369"/>
        <v>-</v>
      </c>
      <c r="K2953" s="27" t="str">
        <f t="shared" si="370"/>
        <v>-</v>
      </c>
      <c r="L2953" s="27" t="str">
        <f t="shared" si="371"/>
        <v>-</v>
      </c>
      <c r="M2953" s="27" t="str">
        <f t="shared" si="372"/>
        <v>-</v>
      </c>
      <c r="N2953" s="28">
        <f t="shared" si="373"/>
        <v>0</v>
      </c>
      <c r="O2953" s="28">
        <f t="shared" si="375"/>
        <v>0</v>
      </c>
      <c r="P2953" s="1" t="str">
        <f t="shared" si="374"/>
        <v>no</v>
      </c>
    </row>
    <row r="2954" spans="1:16" x14ac:dyDescent="0.25">
      <c r="A2954" s="6">
        <f>'4.OVTA Sites-Transects'!B2960</f>
        <v>0</v>
      </c>
      <c r="B2954" s="6">
        <f>'4.OVTA Sites-Transects'!C2960</f>
        <v>0</v>
      </c>
      <c r="C2954" s="6">
        <f>'4.OVTA Sites-Transects'!D2960</f>
        <v>0</v>
      </c>
      <c r="D2954" s="1">
        <f>'4.OVTA Sites-Transects'!E2960</f>
        <v>0</v>
      </c>
      <c r="E2954" s="1">
        <f>'4.OVTA Sites-Transects'!G2960</f>
        <v>0</v>
      </c>
      <c r="F2954" s="1">
        <f>'4.OVTA Sites-Transects'!F2960</f>
        <v>0</v>
      </c>
      <c r="G2954" s="6">
        <f>'4.OVTA Sites-Transects'!H2960</f>
        <v>0</v>
      </c>
      <c r="H2954" s="6">
        <f>'4.OVTA Sites-Transects'!I2960</f>
        <v>0</v>
      </c>
      <c r="I2954" s="193" t="str">
        <f t="shared" si="368"/>
        <v>-</v>
      </c>
      <c r="J2954" s="27" t="str">
        <f t="shared" si="369"/>
        <v>-</v>
      </c>
      <c r="K2954" s="27" t="str">
        <f t="shared" si="370"/>
        <v>-</v>
      </c>
      <c r="L2954" s="27" t="str">
        <f t="shared" si="371"/>
        <v>-</v>
      </c>
      <c r="M2954" s="27" t="str">
        <f t="shared" si="372"/>
        <v>-</v>
      </c>
      <c r="N2954" s="28">
        <f t="shared" si="373"/>
        <v>0</v>
      </c>
      <c r="O2954" s="28">
        <f t="shared" si="375"/>
        <v>0</v>
      </c>
      <c r="P2954" s="1" t="str">
        <f t="shared" si="374"/>
        <v>no</v>
      </c>
    </row>
    <row r="2955" spans="1:16" x14ac:dyDescent="0.25">
      <c r="A2955" s="6">
        <f>'4.OVTA Sites-Transects'!B2961</f>
        <v>0</v>
      </c>
      <c r="B2955" s="6">
        <f>'4.OVTA Sites-Transects'!C2961</f>
        <v>0</v>
      </c>
      <c r="C2955" s="6">
        <f>'4.OVTA Sites-Transects'!D2961</f>
        <v>0</v>
      </c>
      <c r="D2955" s="1">
        <f>'4.OVTA Sites-Transects'!E2961</f>
        <v>0</v>
      </c>
      <c r="E2955" s="1">
        <f>'4.OVTA Sites-Transects'!G2961</f>
        <v>0</v>
      </c>
      <c r="F2955" s="1">
        <f>'4.OVTA Sites-Transects'!F2961</f>
        <v>0</v>
      </c>
      <c r="G2955" s="6">
        <f>'4.OVTA Sites-Transects'!H2961</f>
        <v>0</v>
      </c>
      <c r="H2955" s="6">
        <f>'4.OVTA Sites-Transects'!I2961</f>
        <v>0</v>
      </c>
      <c r="I2955" s="193" t="str">
        <f t="shared" si="368"/>
        <v>-</v>
      </c>
      <c r="J2955" s="27" t="str">
        <f t="shared" si="369"/>
        <v>-</v>
      </c>
      <c r="K2955" s="27" t="str">
        <f t="shared" si="370"/>
        <v>-</v>
      </c>
      <c r="L2955" s="27" t="str">
        <f t="shared" si="371"/>
        <v>-</v>
      </c>
      <c r="M2955" s="27" t="str">
        <f t="shared" si="372"/>
        <v>-</v>
      </c>
      <c r="N2955" s="28">
        <f t="shared" si="373"/>
        <v>0</v>
      </c>
      <c r="O2955" s="28">
        <f t="shared" si="375"/>
        <v>0</v>
      </c>
      <c r="P2955" s="1" t="str">
        <f t="shared" si="374"/>
        <v>no</v>
      </c>
    </row>
    <row r="2956" spans="1:16" x14ac:dyDescent="0.25">
      <c r="A2956" s="6">
        <f>'4.OVTA Sites-Transects'!B2962</f>
        <v>0</v>
      </c>
      <c r="B2956" s="6">
        <f>'4.OVTA Sites-Transects'!C2962</f>
        <v>0</v>
      </c>
      <c r="C2956" s="6">
        <f>'4.OVTA Sites-Transects'!D2962</f>
        <v>0</v>
      </c>
      <c r="D2956" s="1">
        <f>'4.OVTA Sites-Transects'!E2962</f>
        <v>0</v>
      </c>
      <c r="E2956" s="1">
        <f>'4.OVTA Sites-Transects'!G2962</f>
        <v>0</v>
      </c>
      <c r="F2956" s="1">
        <f>'4.OVTA Sites-Transects'!F2962</f>
        <v>0</v>
      </c>
      <c r="G2956" s="6">
        <f>'4.OVTA Sites-Transects'!H2962</f>
        <v>0</v>
      </c>
      <c r="H2956" s="6">
        <f>'4.OVTA Sites-Transects'!I2962</f>
        <v>0</v>
      </c>
      <c r="I2956" s="193" t="str">
        <f t="shared" si="368"/>
        <v>-</v>
      </c>
      <c r="J2956" s="27" t="str">
        <f t="shared" si="369"/>
        <v>-</v>
      </c>
      <c r="K2956" s="27" t="str">
        <f t="shared" si="370"/>
        <v>-</v>
      </c>
      <c r="L2956" s="27" t="str">
        <f t="shared" si="371"/>
        <v>-</v>
      </c>
      <c r="M2956" s="27" t="str">
        <f t="shared" si="372"/>
        <v>-</v>
      </c>
      <c r="N2956" s="28">
        <f t="shared" si="373"/>
        <v>0</v>
      </c>
      <c r="O2956" s="28">
        <f t="shared" si="375"/>
        <v>0</v>
      </c>
      <c r="P2956" s="1" t="str">
        <f t="shared" si="374"/>
        <v>no</v>
      </c>
    </row>
    <row r="2957" spans="1:16" x14ac:dyDescent="0.25">
      <c r="A2957" s="6">
        <f>'4.OVTA Sites-Transects'!B2963</f>
        <v>0</v>
      </c>
      <c r="B2957" s="6">
        <f>'4.OVTA Sites-Transects'!C2963</f>
        <v>0</v>
      </c>
      <c r="C2957" s="6">
        <f>'4.OVTA Sites-Transects'!D2963</f>
        <v>0</v>
      </c>
      <c r="D2957" s="1">
        <f>'4.OVTA Sites-Transects'!E2963</f>
        <v>0</v>
      </c>
      <c r="E2957" s="1">
        <f>'4.OVTA Sites-Transects'!G2963</f>
        <v>0</v>
      </c>
      <c r="F2957" s="1">
        <f>'4.OVTA Sites-Transects'!F2963</f>
        <v>0</v>
      </c>
      <c r="G2957" s="6">
        <f>'4.OVTA Sites-Transects'!H2963</f>
        <v>0</v>
      </c>
      <c r="H2957" s="6">
        <f>'4.OVTA Sites-Transects'!I2963</f>
        <v>0</v>
      </c>
      <c r="I2957" s="193" t="str">
        <f t="shared" si="368"/>
        <v>-</v>
      </c>
      <c r="J2957" s="27" t="str">
        <f t="shared" si="369"/>
        <v>-</v>
      </c>
      <c r="K2957" s="27" t="str">
        <f t="shared" si="370"/>
        <v>-</v>
      </c>
      <c r="L2957" s="27" t="str">
        <f t="shared" si="371"/>
        <v>-</v>
      </c>
      <c r="M2957" s="27" t="str">
        <f t="shared" si="372"/>
        <v>-</v>
      </c>
      <c r="N2957" s="28">
        <f t="shared" si="373"/>
        <v>0</v>
      </c>
      <c r="O2957" s="28">
        <f t="shared" si="375"/>
        <v>0</v>
      </c>
      <c r="P2957" s="1" t="str">
        <f t="shared" si="374"/>
        <v>no</v>
      </c>
    </row>
    <row r="2958" spans="1:16" x14ac:dyDescent="0.25">
      <c r="A2958" s="6">
        <f>'4.OVTA Sites-Transects'!B2964</f>
        <v>0</v>
      </c>
      <c r="B2958" s="6">
        <f>'4.OVTA Sites-Transects'!C2964</f>
        <v>0</v>
      </c>
      <c r="C2958" s="6">
        <f>'4.OVTA Sites-Transects'!D2964</f>
        <v>0</v>
      </c>
      <c r="D2958" s="1">
        <f>'4.OVTA Sites-Transects'!E2964</f>
        <v>0</v>
      </c>
      <c r="E2958" s="1">
        <f>'4.OVTA Sites-Transects'!G2964</f>
        <v>0</v>
      </c>
      <c r="F2958" s="1">
        <f>'4.OVTA Sites-Transects'!F2964</f>
        <v>0</v>
      </c>
      <c r="G2958" s="6">
        <f>'4.OVTA Sites-Transects'!H2964</f>
        <v>0</v>
      </c>
      <c r="H2958" s="6">
        <f>'4.OVTA Sites-Transects'!I2964</f>
        <v>0</v>
      </c>
      <c r="I2958" s="193" t="str">
        <f t="shared" si="368"/>
        <v>-</v>
      </c>
      <c r="J2958" s="27" t="str">
        <f t="shared" si="369"/>
        <v>-</v>
      </c>
      <c r="K2958" s="27" t="str">
        <f t="shared" si="370"/>
        <v>-</v>
      </c>
      <c r="L2958" s="27" t="str">
        <f t="shared" si="371"/>
        <v>-</v>
      </c>
      <c r="M2958" s="27" t="str">
        <f t="shared" si="372"/>
        <v>-</v>
      </c>
      <c r="N2958" s="28">
        <f t="shared" si="373"/>
        <v>0</v>
      </c>
      <c r="O2958" s="28">
        <f t="shared" si="375"/>
        <v>0</v>
      </c>
      <c r="P2958" s="1" t="str">
        <f t="shared" si="374"/>
        <v>no</v>
      </c>
    </row>
    <row r="2959" spans="1:16" x14ac:dyDescent="0.25">
      <c r="A2959" s="6">
        <f>'4.OVTA Sites-Transects'!B2965</f>
        <v>0</v>
      </c>
      <c r="B2959" s="6">
        <f>'4.OVTA Sites-Transects'!C2965</f>
        <v>0</v>
      </c>
      <c r="C2959" s="6">
        <f>'4.OVTA Sites-Transects'!D2965</f>
        <v>0</v>
      </c>
      <c r="D2959" s="1">
        <f>'4.OVTA Sites-Transects'!E2965</f>
        <v>0</v>
      </c>
      <c r="E2959" s="1">
        <f>'4.OVTA Sites-Transects'!G2965</f>
        <v>0</v>
      </c>
      <c r="F2959" s="1">
        <f>'4.OVTA Sites-Transects'!F2965</f>
        <v>0</v>
      </c>
      <c r="G2959" s="6">
        <f>'4.OVTA Sites-Transects'!H2965</f>
        <v>0</v>
      </c>
      <c r="H2959" s="6">
        <f>'4.OVTA Sites-Transects'!I2965</f>
        <v>0</v>
      </c>
      <c r="I2959" s="193" t="str">
        <f t="shared" si="368"/>
        <v>-</v>
      </c>
      <c r="J2959" s="27" t="str">
        <f t="shared" si="369"/>
        <v>-</v>
      </c>
      <c r="K2959" s="27" t="str">
        <f t="shared" si="370"/>
        <v>-</v>
      </c>
      <c r="L2959" s="27" t="str">
        <f t="shared" si="371"/>
        <v>-</v>
      </c>
      <c r="M2959" s="27" t="str">
        <f t="shared" si="372"/>
        <v>-</v>
      </c>
      <c r="N2959" s="28">
        <f t="shared" si="373"/>
        <v>0</v>
      </c>
      <c r="O2959" s="28">
        <f t="shared" si="375"/>
        <v>0</v>
      </c>
      <c r="P2959" s="1" t="str">
        <f t="shared" si="374"/>
        <v>no</v>
      </c>
    </row>
    <row r="2960" spans="1:16" x14ac:dyDescent="0.25">
      <c r="A2960" s="6">
        <f>'4.OVTA Sites-Transects'!B2966</f>
        <v>0</v>
      </c>
      <c r="B2960" s="6">
        <f>'4.OVTA Sites-Transects'!C2966</f>
        <v>0</v>
      </c>
      <c r="C2960" s="6">
        <f>'4.OVTA Sites-Transects'!D2966</f>
        <v>0</v>
      </c>
      <c r="D2960" s="1">
        <f>'4.OVTA Sites-Transects'!E2966</f>
        <v>0</v>
      </c>
      <c r="E2960" s="1">
        <f>'4.OVTA Sites-Transects'!G2966</f>
        <v>0</v>
      </c>
      <c r="F2960" s="1">
        <f>'4.OVTA Sites-Transects'!F2966</f>
        <v>0</v>
      </c>
      <c r="G2960" s="6">
        <f>'4.OVTA Sites-Transects'!H2966</f>
        <v>0</v>
      </c>
      <c r="H2960" s="6">
        <f>'4.OVTA Sites-Transects'!I2966</f>
        <v>0</v>
      </c>
      <c r="I2960" s="193" t="str">
        <f t="shared" si="368"/>
        <v>-</v>
      </c>
      <c r="J2960" s="27" t="str">
        <f t="shared" si="369"/>
        <v>-</v>
      </c>
      <c r="K2960" s="27" t="str">
        <f t="shared" si="370"/>
        <v>-</v>
      </c>
      <c r="L2960" s="27" t="str">
        <f t="shared" si="371"/>
        <v>-</v>
      </c>
      <c r="M2960" s="27" t="str">
        <f t="shared" si="372"/>
        <v>-</v>
      </c>
      <c r="N2960" s="28">
        <f t="shared" si="373"/>
        <v>0</v>
      </c>
      <c r="O2960" s="28">
        <f t="shared" si="375"/>
        <v>0</v>
      </c>
      <c r="P2960" s="1" t="str">
        <f t="shared" si="374"/>
        <v>no</v>
      </c>
    </row>
    <row r="2961" spans="1:16" x14ac:dyDescent="0.25">
      <c r="A2961" s="6">
        <f>'4.OVTA Sites-Transects'!B2967</f>
        <v>0</v>
      </c>
      <c r="B2961" s="6">
        <f>'4.OVTA Sites-Transects'!C2967</f>
        <v>0</v>
      </c>
      <c r="C2961" s="6">
        <f>'4.OVTA Sites-Transects'!D2967</f>
        <v>0</v>
      </c>
      <c r="D2961" s="1">
        <f>'4.OVTA Sites-Transects'!E2967</f>
        <v>0</v>
      </c>
      <c r="E2961" s="1">
        <f>'4.OVTA Sites-Transects'!G2967</f>
        <v>0</v>
      </c>
      <c r="F2961" s="1">
        <f>'4.OVTA Sites-Transects'!F2967</f>
        <v>0</v>
      </c>
      <c r="G2961" s="6">
        <f>'4.OVTA Sites-Transects'!H2967</f>
        <v>0</v>
      </c>
      <c r="H2961" s="6">
        <f>'4.OVTA Sites-Transects'!I2967</f>
        <v>0</v>
      </c>
      <c r="I2961" s="193" t="str">
        <f t="shared" si="368"/>
        <v>-</v>
      </c>
      <c r="J2961" s="27" t="str">
        <f t="shared" si="369"/>
        <v>-</v>
      </c>
      <c r="K2961" s="27" t="str">
        <f t="shared" si="370"/>
        <v>-</v>
      </c>
      <c r="L2961" s="27" t="str">
        <f t="shared" si="371"/>
        <v>-</v>
      </c>
      <c r="M2961" s="27" t="str">
        <f t="shared" si="372"/>
        <v>-</v>
      </c>
      <c r="N2961" s="28">
        <f t="shared" si="373"/>
        <v>0</v>
      </c>
      <c r="O2961" s="28">
        <f t="shared" si="375"/>
        <v>0</v>
      </c>
      <c r="P2961" s="1" t="str">
        <f t="shared" si="374"/>
        <v>no</v>
      </c>
    </row>
    <row r="2962" spans="1:16" x14ac:dyDescent="0.25">
      <c r="A2962" s="6">
        <f>'4.OVTA Sites-Transects'!B2968</f>
        <v>0</v>
      </c>
      <c r="B2962" s="6">
        <f>'4.OVTA Sites-Transects'!C2968</f>
        <v>0</v>
      </c>
      <c r="C2962" s="6">
        <f>'4.OVTA Sites-Transects'!D2968</f>
        <v>0</v>
      </c>
      <c r="D2962" s="1">
        <f>'4.OVTA Sites-Transects'!E2968</f>
        <v>0</v>
      </c>
      <c r="E2962" s="1">
        <f>'4.OVTA Sites-Transects'!G2968</f>
        <v>0</v>
      </c>
      <c r="F2962" s="1">
        <f>'4.OVTA Sites-Transects'!F2968</f>
        <v>0</v>
      </c>
      <c r="G2962" s="6">
        <f>'4.OVTA Sites-Transects'!H2968</f>
        <v>0</v>
      </c>
      <c r="H2962" s="6">
        <f>'4.OVTA Sites-Transects'!I2968</f>
        <v>0</v>
      </c>
      <c r="I2962" s="193" t="str">
        <f t="shared" si="368"/>
        <v>-</v>
      </c>
      <c r="J2962" s="27" t="str">
        <f t="shared" si="369"/>
        <v>-</v>
      </c>
      <c r="K2962" s="27" t="str">
        <f t="shared" si="370"/>
        <v>-</v>
      </c>
      <c r="L2962" s="27" t="str">
        <f t="shared" si="371"/>
        <v>-</v>
      </c>
      <c r="M2962" s="27" t="str">
        <f t="shared" si="372"/>
        <v>-</v>
      </c>
      <c r="N2962" s="28">
        <f t="shared" si="373"/>
        <v>0</v>
      </c>
      <c r="O2962" s="28">
        <f t="shared" si="375"/>
        <v>0</v>
      </c>
      <c r="P2962" s="1" t="str">
        <f t="shared" si="374"/>
        <v>no</v>
      </c>
    </row>
    <row r="2963" spans="1:16" x14ac:dyDescent="0.25">
      <c r="A2963" s="6">
        <f>'4.OVTA Sites-Transects'!B2969</f>
        <v>0</v>
      </c>
      <c r="B2963" s="6">
        <f>'4.OVTA Sites-Transects'!C2969</f>
        <v>0</v>
      </c>
      <c r="C2963" s="6">
        <f>'4.OVTA Sites-Transects'!D2969</f>
        <v>0</v>
      </c>
      <c r="D2963" s="1">
        <f>'4.OVTA Sites-Transects'!E2969</f>
        <v>0</v>
      </c>
      <c r="E2963" s="1">
        <f>'4.OVTA Sites-Transects'!G2969</f>
        <v>0</v>
      </c>
      <c r="F2963" s="1">
        <f>'4.OVTA Sites-Transects'!F2969</f>
        <v>0</v>
      </c>
      <c r="G2963" s="6">
        <f>'4.OVTA Sites-Transects'!H2969</f>
        <v>0</v>
      </c>
      <c r="H2963" s="6">
        <f>'4.OVTA Sites-Transects'!I2969</f>
        <v>0</v>
      </c>
      <c r="I2963" s="193" t="str">
        <f t="shared" si="368"/>
        <v>-</v>
      </c>
      <c r="J2963" s="27" t="str">
        <f t="shared" si="369"/>
        <v>-</v>
      </c>
      <c r="K2963" s="27" t="str">
        <f t="shared" si="370"/>
        <v>-</v>
      </c>
      <c r="L2963" s="27" t="str">
        <f t="shared" si="371"/>
        <v>-</v>
      </c>
      <c r="M2963" s="27" t="str">
        <f t="shared" si="372"/>
        <v>-</v>
      </c>
      <c r="N2963" s="28">
        <f t="shared" si="373"/>
        <v>0</v>
      </c>
      <c r="O2963" s="28">
        <f t="shared" si="375"/>
        <v>0</v>
      </c>
      <c r="P2963" s="1" t="str">
        <f t="shared" si="374"/>
        <v>no</v>
      </c>
    </row>
    <row r="2964" spans="1:16" x14ac:dyDescent="0.25">
      <c r="A2964" s="6">
        <f>'4.OVTA Sites-Transects'!B2970</f>
        <v>0</v>
      </c>
      <c r="B2964" s="6">
        <f>'4.OVTA Sites-Transects'!C2970</f>
        <v>0</v>
      </c>
      <c r="C2964" s="6">
        <f>'4.OVTA Sites-Transects'!D2970</f>
        <v>0</v>
      </c>
      <c r="D2964" s="1">
        <f>'4.OVTA Sites-Transects'!E2970</f>
        <v>0</v>
      </c>
      <c r="E2964" s="1">
        <f>'4.OVTA Sites-Transects'!G2970</f>
        <v>0</v>
      </c>
      <c r="F2964" s="1">
        <f>'4.OVTA Sites-Transects'!F2970</f>
        <v>0</v>
      </c>
      <c r="G2964" s="6">
        <f>'4.OVTA Sites-Transects'!H2970</f>
        <v>0</v>
      </c>
      <c r="H2964" s="6">
        <f>'4.OVTA Sites-Transects'!I2970</f>
        <v>0</v>
      </c>
      <c r="I2964" s="193" t="str">
        <f t="shared" si="368"/>
        <v>-</v>
      </c>
      <c r="J2964" s="27" t="str">
        <f t="shared" si="369"/>
        <v>-</v>
      </c>
      <c r="K2964" s="27" t="str">
        <f t="shared" si="370"/>
        <v>-</v>
      </c>
      <c r="L2964" s="27" t="str">
        <f t="shared" si="371"/>
        <v>-</v>
      </c>
      <c r="M2964" s="27" t="str">
        <f t="shared" si="372"/>
        <v>-</v>
      </c>
      <c r="N2964" s="28">
        <f t="shared" si="373"/>
        <v>0</v>
      </c>
      <c r="O2964" s="28">
        <f t="shared" si="375"/>
        <v>0</v>
      </c>
      <c r="P2964" s="1" t="str">
        <f t="shared" si="374"/>
        <v>no</v>
      </c>
    </row>
    <row r="2965" spans="1:16" x14ac:dyDescent="0.25">
      <c r="A2965" s="6">
        <f>'4.OVTA Sites-Transects'!B2971</f>
        <v>0</v>
      </c>
      <c r="B2965" s="6">
        <f>'4.OVTA Sites-Transects'!C2971</f>
        <v>0</v>
      </c>
      <c r="C2965" s="6">
        <f>'4.OVTA Sites-Transects'!D2971</f>
        <v>0</v>
      </c>
      <c r="D2965" s="1">
        <f>'4.OVTA Sites-Transects'!E2971</f>
        <v>0</v>
      </c>
      <c r="E2965" s="1">
        <f>'4.OVTA Sites-Transects'!G2971</f>
        <v>0</v>
      </c>
      <c r="F2965" s="1">
        <f>'4.OVTA Sites-Transects'!F2971</f>
        <v>0</v>
      </c>
      <c r="G2965" s="6">
        <f>'4.OVTA Sites-Transects'!H2971</f>
        <v>0</v>
      </c>
      <c r="H2965" s="6">
        <f>'4.OVTA Sites-Transects'!I2971</f>
        <v>0</v>
      </c>
      <c r="I2965" s="193" t="str">
        <f t="shared" si="368"/>
        <v>-</v>
      </c>
      <c r="J2965" s="27" t="str">
        <f t="shared" si="369"/>
        <v>-</v>
      </c>
      <c r="K2965" s="27" t="str">
        <f t="shared" si="370"/>
        <v>-</v>
      </c>
      <c r="L2965" s="27" t="str">
        <f t="shared" si="371"/>
        <v>-</v>
      </c>
      <c r="M2965" s="27" t="str">
        <f t="shared" si="372"/>
        <v>-</v>
      </c>
      <c r="N2965" s="28">
        <f t="shared" si="373"/>
        <v>0</v>
      </c>
      <c r="O2965" s="28">
        <f t="shared" si="375"/>
        <v>0</v>
      </c>
      <c r="P2965" s="1" t="str">
        <f t="shared" si="374"/>
        <v>no</v>
      </c>
    </row>
    <row r="2966" spans="1:16" x14ac:dyDescent="0.25">
      <c r="A2966" s="6">
        <f>'4.OVTA Sites-Transects'!B2972</f>
        <v>0</v>
      </c>
      <c r="B2966" s="6">
        <f>'4.OVTA Sites-Transects'!C2972</f>
        <v>0</v>
      </c>
      <c r="C2966" s="6">
        <f>'4.OVTA Sites-Transects'!D2972</f>
        <v>0</v>
      </c>
      <c r="D2966" s="1">
        <f>'4.OVTA Sites-Transects'!E2972</f>
        <v>0</v>
      </c>
      <c r="E2966" s="1">
        <f>'4.OVTA Sites-Transects'!G2972</f>
        <v>0</v>
      </c>
      <c r="F2966" s="1">
        <f>'4.OVTA Sites-Transects'!F2972</f>
        <v>0</v>
      </c>
      <c r="G2966" s="6">
        <f>'4.OVTA Sites-Transects'!H2972</f>
        <v>0</v>
      </c>
      <c r="H2966" s="6">
        <f>'4.OVTA Sites-Transects'!I2972</f>
        <v>0</v>
      </c>
      <c r="I2966" s="193" t="str">
        <f t="shared" si="368"/>
        <v>-</v>
      </c>
      <c r="J2966" s="27" t="str">
        <f t="shared" si="369"/>
        <v>-</v>
      </c>
      <c r="K2966" s="27" t="str">
        <f t="shared" si="370"/>
        <v>-</v>
      </c>
      <c r="L2966" s="27" t="str">
        <f t="shared" si="371"/>
        <v>-</v>
      </c>
      <c r="M2966" s="27" t="str">
        <f t="shared" si="372"/>
        <v>-</v>
      </c>
      <c r="N2966" s="28">
        <f t="shared" si="373"/>
        <v>0</v>
      </c>
      <c r="O2966" s="28">
        <f t="shared" si="375"/>
        <v>0</v>
      </c>
      <c r="P2966" s="1" t="str">
        <f t="shared" si="374"/>
        <v>no</v>
      </c>
    </row>
    <row r="2967" spans="1:16" x14ac:dyDescent="0.25">
      <c r="A2967" s="6">
        <f>'4.OVTA Sites-Transects'!B2973</f>
        <v>0</v>
      </c>
      <c r="B2967" s="6">
        <f>'4.OVTA Sites-Transects'!C2973</f>
        <v>0</v>
      </c>
      <c r="C2967" s="6">
        <f>'4.OVTA Sites-Transects'!D2973</f>
        <v>0</v>
      </c>
      <c r="D2967" s="1">
        <f>'4.OVTA Sites-Transects'!E2973</f>
        <v>0</v>
      </c>
      <c r="E2967" s="1">
        <f>'4.OVTA Sites-Transects'!G2973</f>
        <v>0</v>
      </c>
      <c r="F2967" s="1">
        <f>'4.OVTA Sites-Transects'!F2973</f>
        <v>0</v>
      </c>
      <c r="G2967" s="6">
        <f>'4.OVTA Sites-Transects'!H2973</f>
        <v>0</v>
      </c>
      <c r="H2967" s="6">
        <f>'4.OVTA Sites-Transects'!I2973</f>
        <v>0</v>
      </c>
      <c r="I2967" s="193" t="str">
        <f t="shared" si="368"/>
        <v>-</v>
      </c>
      <c r="J2967" s="27" t="str">
        <f t="shared" si="369"/>
        <v>-</v>
      </c>
      <c r="K2967" s="27" t="str">
        <f t="shared" si="370"/>
        <v>-</v>
      </c>
      <c r="L2967" s="27" t="str">
        <f t="shared" si="371"/>
        <v>-</v>
      </c>
      <c r="M2967" s="27" t="str">
        <f t="shared" si="372"/>
        <v>-</v>
      </c>
      <c r="N2967" s="28">
        <f t="shared" si="373"/>
        <v>0</v>
      </c>
      <c r="O2967" s="28">
        <f t="shared" si="375"/>
        <v>0</v>
      </c>
      <c r="P2967" s="1" t="str">
        <f t="shared" si="374"/>
        <v>no</v>
      </c>
    </row>
    <row r="2968" spans="1:16" x14ac:dyDescent="0.25">
      <c r="A2968" s="6">
        <f>'4.OVTA Sites-Transects'!B2974</f>
        <v>0</v>
      </c>
      <c r="B2968" s="6">
        <f>'4.OVTA Sites-Transects'!C2974</f>
        <v>0</v>
      </c>
      <c r="C2968" s="6">
        <f>'4.OVTA Sites-Transects'!D2974</f>
        <v>0</v>
      </c>
      <c r="D2968" s="1">
        <f>'4.OVTA Sites-Transects'!E2974</f>
        <v>0</v>
      </c>
      <c r="E2968" s="1">
        <f>'4.OVTA Sites-Transects'!G2974</f>
        <v>0</v>
      </c>
      <c r="F2968" s="1">
        <f>'4.OVTA Sites-Transects'!F2974</f>
        <v>0</v>
      </c>
      <c r="G2968" s="6">
        <f>'4.OVTA Sites-Transects'!H2974</f>
        <v>0</v>
      </c>
      <c r="H2968" s="6">
        <f>'4.OVTA Sites-Transects'!I2974</f>
        <v>0</v>
      </c>
      <c r="I2968" s="193" t="str">
        <f t="shared" si="368"/>
        <v>-</v>
      </c>
      <c r="J2968" s="27" t="str">
        <f t="shared" si="369"/>
        <v>-</v>
      </c>
      <c r="K2968" s="27" t="str">
        <f t="shared" si="370"/>
        <v>-</v>
      </c>
      <c r="L2968" s="27" t="str">
        <f t="shared" si="371"/>
        <v>-</v>
      </c>
      <c r="M2968" s="27" t="str">
        <f t="shared" si="372"/>
        <v>-</v>
      </c>
      <c r="N2968" s="28">
        <f t="shared" si="373"/>
        <v>0</v>
      </c>
      <c r="O2968" s="28">
        <f t="shared" si="375"/>
        <v>0</v>
      </c>
      <c r="P2968" s="1" t="str">
        <f t="shared" si="374"/>
        <v>no</v>
      </c>
    </row>
    <row r="2969" spans="1:16" x14ac:dyDescent="0.25">
      <c r="A2969" s="6">
        <f>'4.OVTA Sites-Transects'!B2975</f>
        <v>0</v>
      </c>
      <c r="B2969" s="6">
        <f>'4.OVTA Sites-Transects'!C2975</f>
        <v>0</v>
      </c>
      <c r="C2969" s="6">
        <f>'4.OVTA Sites-Transects'!D2975</f>
        <v>0</v>
      </c>
      <c r="D2969" s="1">
        <f>'4.OVTA Sites-Transects'!E2975</f>
        <v>0</v>
      </c>
      <c r="E2969" s="1">
        <f>'4.OVTA Sites-Transects'!G2975</f>
        <v>0</v>
      </c>
      <c r="F2969" s="1">
        <f>'4.OVTA Sites-Transects'!F2975</f>
        <v>0</v>
      </c>
      <c r="G2969" s="6">
        <f>'4.OVTA Sites-Transects'!H2975</f>
        <v>0</v>
      </c>
      <c r="H2969" s="6">
        <f>'4.OVTA Sites-Transects'!I2975</f>
        <v>0</v>
      </c>
      <c r="I2969" s="193" t="str">
        <f t="shared" si="368"/>
        <v>-</v>
      </c>
      <c r="J2969" s="27" t="str">
        <f t="shared" si="369"/>
        <v>-</v>
      </c>
      <c r="K2969" s="27" t="str">
        <f t="shared" si="370"/>
        <v>-</v>
      </c>
      <c r="L2969" s="27" t="str">
        <f t="shared" si="371"/>
        <v>-</v>
      </c>
      <c r="M2969" s="27" t="str">
        <f t="shared" si="372"/>
        <v>-</v>
      </c>
      <c r="N2969" s="28">
        <f t="shared" si="373"/>
        <v>0</v>
      </c>
      <c r="O2969" s="28">
        <f t="shared" si="375"/>
        <v>0</v>
      </c>
      <c r="P2969" s="1" t="str">
        <f t="shared" si="374"/>
        <v>no</v>
      </c>
    </row>
    <row r="2970" spans="1:16" x14ac:dyDescent="0.25">
      <c r="A2970" s="6">
        <f>'4.OVTA Sites-Transects'!B2976</f>
        <v>0</v>
      </c>
      <c r="B2970" s="6">
        <f>'4.OVTA Sites-Transects'!C2976</f>
        <v>0</v>
      </c>
      <c r="C2970" s="6">
        <f>'4.OVTA Sites-Transects'!D2976</f>
        <v>0</v>
      </c>
      <c r="D2970" s="1">
        <f>'4.OVTA Sites-Transects'!E2976</f>
        <v>0</v>
      </c>
      <c r="E2970" s="1">
        <f>'4.OVTA Sites-Transects'!G2976</f>
        <v>0</v>
      </c>
      <c r="F2970" s="1">
        <f>'4.OVTA Sites-Transects'!F2976</f>
        <v>0</v>
      </c>
      <c r="G2970" s="6">
        <f>'4.OVTA Sites-Transects'!H2976</f>
        <v>0</v>
      </c>
      <c r="H2970" s="6">
        <f>'4.OVTA Sites-Transects'!I2976</f>
        <v>0</v>
      </c>
      <c r="I2970" s="193" t="str">
        <f t="shared" si="368"/>
        <v>-</v>
      </c>
      <c r="J2970" s="27" t="str">
        <f t="shared" si="369"/>
        <v>-</v>
      </c>
      <c r="K2970" s="27" t="str">
        <f t="shared" si="370"/>
        <v>-</v>
      </c>
      <c r="L2970" s="27" t="str">
        <f t="shared" si="371"/>
        <v>-</v>
      </c>
      <c r="M2970" s="27" t="str">
        <f t="shared" si="372"/>
        <v>-</v>
      </c>
      <c r="N2970" s="28">
        <f t="shared" si="373"/>
        <v>0</v>
      </c>
      <c r="O2970" s="28">
        <f t="shared" si="375"/>
        <v>0</v>
      </c>
      <c r="P2970" s="1" t="str">
        <f t="shared" si="374"/>
        <v>no</v>
      </c>
    </row>
    <row r="2971" spans="1:16" x14ac:dyDescent="0.25">
      <c r="A2971" s="6">
        <f>'4.OVTA Sites-Transects'!B2977</f>
        <v>0</v>
      </c>
      <c r="B2971" s="6">
        <f>'4.OVTA Sites-Transects'!C2977</f>
        <v>0</v>
      </c>
      <c r="C2971" s="6">
        <f>'4.OVTA Sites-Transects'!D2977</f>
        <v>0</v>
      </c>
      <c r="D2971" s="1">
        <f>'4.OVTA Sites-Transects'!E2977</f>
        <v>0</v>
      </c>
      <c r="E2971" s="1">
        <f>'4.OVTA Sites-Transects'!G2977</f>
        <v>0</v>
      </c>
      <c r="F2971" s="1">
        <f>'4.OVTA Sites-Transects'!F2977</f>
        <v>0</v>
      </c>
      <c r="G2971" s="6">
        <f>'4.OVTA Sites-Transects'!H2977</f>
        <v>0</v>
      </c>
      <c r="H2971" s="6">
        <f>'4.OVTA Sites-Transects'!I2977</f>
        <v>0</v>
      </c>
      <c r="I2971" s="193" t="str">
        <f t="shared" si="368"/>
        <v>-</v>
      </c>
      <c r="J2971" s="27" t="str">
        <f t="shared" si="369"/>
        <v>-</v>
      </c>
      <c r="K2971" s="27" t="str">
        <f t="shared" si="370"/>
        <v>-</v>
      </c>
      <c r="L2971" s="27" t="str">
        <f t="shared" si="371"/>
        <v>-</v>
      </c>
      <c r="M2971" s="27" t="str">
        <f t="shared" si="372"/>
        <v>-</v>
      </c>
      <c r="N2971" s="28">
        <f t="shared" si="373"/>
        <v>0</v>
      </c>
      <c r="O2971" s="28">
        <f t="shared" si="375"/>
        <v>0</v>
      </c>
      <c r="P2971" s="1" t="str">
        <f t="shared" si="374"/>
        <v>no</v>
      </c>
    </row>
    <row r="2972" spans="1:16" x14ac:dyDescent="0.25">
      <c r="A2972" s="6">
        <f>'4.OVTA Sites-Transects'!B2978</f>
        <v>0</v>
      </c>
      <c r="B2972" s="6">
        <f>'4.OVTA Sites-Transects'!C2978</f>
        <v>0</v>
      </c>
      <c r="C2972" s="6">
        <f>'4.OVTA Sites-Transects'!D2978</f>
        <v>0</v>
      </c>
      <c r="D2972" s="1">
        <f>'4.OVTA Sites-Transects'!E2978</f>
        <v>0</v>
      </c>
      <c r="E2972" s="1">
        <f>'4.OVTA Sites-Transects'!G2978</f>
        <v>0</v>
      </c>
      <c r="F2972" s="1">
        <f>'4.OVTA Sites-Transects'!F2978</f>
        <v>0</v>
      </c>
      <c r="G2972" s="6">
        <f>'4.OVTA Sites-Transects'!H2978</f>
        <v>0</v>
      </c>
      <c r="H2972" s="6">
        <f>'4.OVTA Sites-Transects'!I2978</f>
        <v>0</v>
      </c>
      <c r="I2972" s="193" t="str">
        <f t="shared" si="368"/>
        <v>-</v>
      </c>
      <c r="J2972" s="27" t="str">
        <f t="shared" si="369"/>
        <v>-</v>
      </c>
      <c r="K2972" s="27" t="str">
        <f t="shared" si="370"/>
        <v>-</v>
      </c>
      <c r="L2972" s="27" t="str">
        <f t="shared" si="371"/>
        <v>-</v>
      </c>
      <c r="M2972" s="27" t="str">
        <f t="shared" si="372"/>
        <v>-</v>
      </c>
      <c r="N2972" s="28">
        <f t="shared" si="373"/>
        <v>0</v>
      </c>
      <c r="O2972" s="28">
        <f t="shared" si="375"/>
        <v>0</v>
      </c>
      <c r="P2972" s="1" t="str">
        <f t="shared" si="374"/>
        <v>no</v>
      </c>
    </row>
    <row r="2973" spans="1:16" x14ac:dyDescent="0.25">
      <c r="A2973" s="6">
        <f>'4.OVTA Sites-Transects'!B2979</f>
        <v>0</v>
      </c>
      <c r="B2973" s="6">
        <f>'4.OVTA Sites-Transects'!C2979</f>
        <v>0</v>
      </c>
      <c r="C2973" s="6">
        <f>'4.OVTA Sites-Transects'!D2979</f>
        <v>0</v>
      </c>
      <c r="D2973" s="1">
        <f>'4.OVTA Sites-Transects'!E2979</f>
        <v>0</v>
      </c>
      <c r="E2973" s="1">
        <f>'4.OVTA Sites-Transects'!G2979</f>
        <v>0</v>
      </c>
      <c r="F2973" s="1">
        <f>'4.OVTA Sites-Transects'!F2979</f>
        <v>0</v>
      </c>
      <c r="G2973" s="6">
        <f>'4.OVTA Sites-Transects'!H2979</f>
        <v>0</v>
      </c>
      <c r="H2973" s="6">
        <f>'4.OVTA Sites-Transects'!I2979</f>
        <v>0</v>
      </c>
      <c r="I2973" s="193" t="str">
        <f t="shared" si="368"/>
        <v>-</v>
      </c>
      <c r="J2973" s="27" t="str">
        <f t="shared" si="369"/>
        <v>-</v>
      </c>
      <c r="K2973" s="27" t="str">
        <f t="shared" si="370"/>
        <v>-</v>
      </c>
      <c r="L2973" s="27" t="str">
        <f t="shared" si="371"/>
        <v>-</v>
      </c>
      <c r="M2973" s="27" t="str">
        <f t="shared" si="372"/>
        <v>-</v>
      </c>
      <c r="N2973" s="28">
        <f t="shared" si="373"/>
        <v>0</v>
      </c>
      <c r="O2973" s="28">
        <f t="shared" si="375"/>
        <v>0</v>
      </c>
      <c r="P2973" s="1" t="str">
        <f t="shared" si="374"/>
        <v>no</v>
      </c>
    </row>
    <row r="2974" spans="1:16" x14ac:dyDescent="0.25">
      <c r="A2974" s="6">
        <f>'4.OVTA Sites-Transects'!B2980</f>
        <v>0</v>
      </c>
      <c r="B2974" s="6">
        <f>'4.OVTA Sites-Transects'!C2980</f>
        <v>0</v>
      </c>
      <c r="C2974" s="6">
        <f>'4.OVTA Sites-Transects'!D2980</f>
        <v>0</v>
      </c>
      <c r="D2974" s="1">
        <f>'4.OVTA Sites-Transects'!E2980</f>
        <v>0</v>
      </c>
      <c r="E2974" s="1">
        <f>'4.OVTA Sites-Transects'!G2980</f>
        <v>0</v>
      </c>
      <c r="F2974" s="1">
        <f>'4.OVTA Sites-Transects'!F2980</f>
        <v>0</v>
      </c>
      <c r="G2974" s="6">
        <f>'4.OVTA Sites-Transects'!H2980</f>
        <v>0</v>
      </c>
      <c r="H2974" s="6">
        <f>'4.OVTA Sites-Transects'!I2980</f>
        <v>0</v>
      </c>
      <c r="I2974" s="193" t="str">
        <f t="shared" si="368"/>
        <v>-</v>
      </c>
      <c r="J2974" s="27" t="str">
        <f t="shared" si="369"/>
        <v>-</v>
      </c>
      <c r="K2974" s="27" t="str">
        <f t="shared" si="370"/>
        <v>-</v>
      </c>
      <c r="L2974" s="27" t="str">
        <f t="shared" si="371"/>
        <v>-</v>
      </c>
      <c r="M2974" s="27" t="str">
        <f t="shared" si="372"/>
        <v>-</v>
      </c>
      <c r="N2974" s="28">
        <f t="shared" si="373"/>
        <v>0</v>
      </c>
      <c r="O2974" s="28">
        <f t="shared" si="375"/>
        <v>0</v>
      </c>
      <c r="P2974" s="1" t="str">
        <f t="shared" si="374"/>
        <v>no</v>
      </c>
    </row>
    <row r="2975" spans="1:16" x14ac:dyDescent="0.25">
      <c r="A2975" s="6">
        <f>'4.OVTA Sites-Transects'!B2981</f>
        <v>0</v>
      </c>
      <c r="B2975" s="6">
        <f>'4.OVTA Sites-Transects'!C2981</f>
        <v>0</v>
      </c>
      <c r="C2975" s="6">
        <f>'4.OVTA Sites-Transects'!D2981</f>
        <v>0</v>
      </c>
      <c r="D2975" s="1">
        <f>'4.OVTA Sites-Transects'!E2981</f>
        <v>0</v>
      </c>
      <c r="E2975" s="1">
        <f>'4.OVTA Sites-Transects'!G2981</f>
        <v>0</v>
      </c>
      <c r="F2975" s="1">
        <f>'4.OVTA Sites-Transects'!F2981</f>
        <v>0</v>
      </c>
      <c r="G2975" s="6">
        <f>'4.OVTA Sites-Transects'!H2981</f>
        <v>0</v>
      </c>
      <c r="H2975" s="6">
        <f>'4.OVTA Sites-Transects'!I2981</f>
        <v>0</v>
      </c>
      <c r="I2975" s="193" t="str">
        <f t="shared" si="368"/>
        <v>-</v>
      </c>
      <c r="J2975" s="27" t="str">
        <f t="shared" si="369"/>
        <v>-</v>
      </c>
      <c r="K2975" s="27" t="str">
        <f t="shared" si="370"/>
        <v>-</v>
      </c>
      <c r="L2975" s="27" t="str">
        <f t="shared" si="371"/>
        <v>-</v>
      </c>
      <c r="M2975" s="27" t="str">
        <f t="shared" si="372"/>
        <v>-</v>
      </c>
      <c r="N2975" s="28">
        <f t="shared" si="373"/>
        <v>0</v>
      </c>
      <c r="O2975" s="28">
        <f t="shared" si="375"/>
        <v>0</v>
      </c>
      <c r="P2975" s="1" t="str">
        <f t="shared" si="374"/>
        <v>no</v>
      </c>
    </row>
    <row r="2976" spans="1:16" x14ac:dyDescent="0.25">
      <c r="A2976" s="6">
        <f>'4.OVTA Sites-Transects'!B2982</f>
        <v>0</v>
      </c>
      <c r="B2976" s="6">
        <f>'4.OVTA Sites-Transects'!C2982</f>
        <v>0</v>
      </c>
      <c r="C2976" s="6">
        <f>'4.OVTA Sites-Transects'!D2982</f>
        <v>0</v>
      </c>
      <c r="D2976" s="1">
        <f>'4.OVTA Sites-Transects'!E2982</f>
        <v>0</v>
      </c>
      <c r="E2976" s="1">
        <f>'4.OVTA Sites-Transects'!G2982</f>
        <v>0</v>
      </c>
      <c r="F2976" s="1">
        <f>'4.OVTA Sites-Transects'!F2982</f>
        <v>0</v>
      </c>
      <c r="G2976" s="6">
        <f>'4.OVTA Sites-Transects'!H2982</f>
        <v>0</v>
      </c>
      <c r="H2976" s="6">
        <f>'4.OVTA Sites-Transects'!I2982</f>
        <v>0</v>
      </c>
      <c r="I2976" s="193" t="str">
        <f t="shared" si="368"/>
        <v>-</v>
      </c>
      <c r="J2976" s="27" t="str">
        <f t="shared" si="369"/>
        <v>-</v>
      </c>
      <c r="K2976" s="27" t="str">
        <f t="shared" si="370"/>
        <v>-</v>
      </c>
      <c r="L2976" s="27" t="str">
        <f t="shared" si="371"/>
        <v>-</v>
      </c>
      <c r="M2976" s="27" t="str">
        <f t="shared" si="372"/>
        <v>-</v>
      </c>
      <c r="N2976" s="28">
        <f t="shared" si="373"/>
        <v>0</v>
      </c>
      <c r="O2976" s="28">
        <f t="shared" si="375"/>
        <v>0</v>
      </c>
      <c r="P2976" s="1" t="str">
        <f t="shared" si="374"/>
        <v>no</v>
      </c>
    </row>
    <row r="2977" spans="1:16" x14ac:dyDescent="0.25">
      <c r="A2977" s="6">
        <f>'4.OVTA Sites-Transects'!B2983</f>
        <v>0</v>
      </c>
      <c r="B2977" s="6">
        <f>'4.OVTA Sites-Transects'!C2983</f>
        <v>0</v>
      </c>
      <c r="C2977" s="6">
        <f>'4.OVTA Sites-Transects'!D2983</f>
        <v>0</v>
      </c>
      <c r="D2977" s="1">
        <f>'4.OVTA Sites-Transects'!E2983</f>
        <v>0</v>
      </c>
      <c r="E2977" s="1">
        <f>'4.OVTA Sites-Transects'!G2983</f>
        <v>0</v>
      </c>
      <c r="F2977" s="1">
        <f>'4.OVTA Sites-Transects'!F2983</f>
        <v>0</v>
      </c>
      <c r="G2977" s="6">
        <f>'4.OVTA Sites-Transects'!H2983</f>
        <v>0</v>
      </c>
      <c r="H2977" s="6">
        <f>'4.OVTA Sites-Transects'!I2983</f>
        <v>0</v>
      </c>
      <c r="I2977" s="193" t="str">
        <f t="shared" si="368"/>
        <v>-</v>
      </c>
      <c r="J2977" s="27" t="str">
        <f t="shared" si="369"/>
        <v>-</v>
      </c>
      <c r="K2977" s="27" t="str">
        <f t="shared" si="370"/>
        <v>-</v>
      </c>
      <c r="L2977" s="27" t="str">
        <f t="shared" si="371"/>
        <v>-</v>
      </c>
      <c r="M2977" s="27" t="str">
        <f t="shared" si="372"/>
        <v>-</v>
      </c>
      <c r="N2977" s="28">
        <f t="shared" si="373"/>
        <v>0</v>
      </c>
      <c r="O2977" s="28">
        <f t="shared" si="375"/>
        <v>0</v>
      </c>
      <c r="P2977" s="1" t="str">
        <f t="shared" si="374"/>
        <v>no</v>
      </c>
    </row>
    <row r="2978" spans="1:16" x14ac:dyDescent="0.25">
      <c r="A2978" s="6">
        <f>'4.OVTA Sites-Transects'!B2984</f>
        <v>0</v>
      </c>
      <c r="B2978" s="6">
        <f>'4.OVTA Sites-Transects'!C2984</f>
        <v>0</v>
      </c>
      <c r="C2978" s="6">
        <f>'4.OVTA Sites-Transects'!D2984</f>
        <v>0</v>
      </c>
      <c r="D2978" s="1">
        <f>'4.OVTA Sites-Transects'!E2984</f>
        <v>0</v>
      </c>
      <c r="E2978" s="1">
        <f>'4.OVTA Sites-Transects'!G2984</f>
        <v>0</v>
      </c>
      <c r="F2978" s="1">
        <f>'4.OVTA Sites-Transects'!F2984</f>
        <v>0</v>
      </c>
      <c r="G2978" s="6">
        <f>'4.OVTA Sites-Transects'!H2984</f>
        <v>0</v>
      </c>
      <c r="H2978" s="6">
        <f>'4.OVTA Sites-Transects'!I2984</f>
        <v>0</v>
      </c>
      <c r="I2978" s="193" t="str">
        <f t="shared" si="368"/>
        <v>-</v>
      </c>
      <c r="J2978" s="27" t="str">
        <f t="shared" si="369"/>
        <v>-</v>
      </c>
      <c r="K2978" s="27" t="str">
        <f t="shared" si="370"/>
        <v>-</v>
      </c>
      <c r="L2978" s="27" t="str">
        <f t="shared" si="371"/>
        <v>-</v>
      </c>
      <c r="M2978" s="27" t="str">
        <f t="shared" si="372"/>
        <v>-</v>
      </c>
      <c r="N2978" s="28">
        <f t="shared" si="373"/>
        <v>0</v>
      </c>
      <c r="O2978" s="28">
        <f t="shared" si="375"/>
        <v>0</v>
      </c>
      <c r="P2978" s="1" t="str">
        <f t="shared" si="374"/>
        <v>no</v>
      </c>
    </row>
    <row r="2979" spans="1:16" x14ac:dyDescent="0.25">
      <c r="A2979" s="6">
        <f>'4.OVTA Sites-Transects'!B2985</f>
        <v>0</v>
      </c>
      <c r="B2979" s="6">
        <f>'4.OVTA Sites-Transects'!C2985</f>
        <v>0</v>
      </c>
      <c r="C2979" s="6">
        <f>'4.OVTA Sites-Transects'!D2985</f>
        <v>0</v>
      </c>
      <c r="D2979" s="1">
        <f>'4.OVTA Sites-Transects'!E2985</f>
        <v>0</v>
      </c>
      <c r="E2979" s="1">
        <f>'4.OVTA Sites-Transects'!G2985</f>
        <v>0</v>
      </c>
      <c r="F2979" s="1">
        <f>'4.OVTA Sites-Transects'!F2985</f>
        <v>0</v>
      </c>
      <c r="G2979" s="6">
        <f>'4.OVTA Sites-Transects'!H2985</f>
        <v>0</v>
      </c>
      <c r="H2979" s="6">
        <f>'4.OVTA Sites-Transects'!I2985</f>
        <v>0</v>
      </c>
      <c r="I2979" s="193" t="str">
        <f t="shared" si="368"/>
        <v>-</v>
      </c>
      <c r="J2979" s="27" t="str">
        <f t="shared" si="369"/>
        <v>-</v>
      </c>
      <c r="K2979" s="27" t="str">
        <f t="shared" si="370"/>
        <v>-</v>
      </c>
      <c r="L2979" s="27" t="str">
        <f t="shared" si="371"/>
        <v>-</v>
      </c>
      <c r="M2979" s="27" t="str">
        <f t="shared" si="372"/>
        <v>-</v>
      </c>
      <c r="N2979" s="28">
        <f t="shared" si="373"/>
        <v>0</v>
      </c>
      <c r="O2979" s="28">
        <f t="shared" si="375"/>
        <v>0</v>
      </c>
      <c r="P2979" s="1" t="str">
        <f t="shared" si="374"/>
        <v>no</v>
      </c>
    </row>
    <row r="2980" spans="1:16" x14ac:dyDescent="0.25">
      <c r="A2980" s="6">
        <f>'4.OVTA Sites-Transects'!B2986</f>
        <v>0</v>
      </c>
      <c r="B2980" s="6">
        <f>'4.OVTA Sites-Transects'!C2986</f>
        <v>0</v>
      </c>
      <c r="C2980" s="6">
        <f>'4.OVTA Sites-Transects'!D2986</f>
        <v>0</v>
      </c>
      <c r="D2980" s="1">
        <f>'4.OVTA Sites-Transects'!E2986</f>
        <v>0</v>
      </c>
      <c r="E2980" s="1">
        <f>'4.OVTA Sites-Transects'!G2986</f>
        <v>0</v>
      </c>
      <c r="F2980" s="1">
        <f>'4.OVTA Sites-Transects'!F2986</f>
        <v>0</v>
      </c>
      <c r="G2980" s="6">
        <f>'4.OVTA Sites-Transects'!H2986</f>
        <v>0</v>
      </c>
      <c r="H2980" s="6">
        <f>'4.OVTA Sites-Transects'!I2986</f>
        <v>0</v>
      </c>
      <c r="I2980" s="193" t="str">
        <f t="shared" si="368"/>
        <v>-</v>
      </c>
      <c r="J2980" s="27" t="str">
        <f t="shared" si="369"/>
        <v>-</v>
      </c>
      <c r="K2980" s="27" t="str">
        <f t="shared" si="370"/>
        <v>-</v>
      </c>
      <c r="L2980" s="27" t="str">
        <f t="shared" si="371"/>
        <v>-</v>
      </c>
      <c r="M2980" s="27" t="str">
        <f t="shared" si="372"/>
        <v>-</v>
      </c>
      <c r="N2980" s="28">
        <f t="shared" si="373"/>
        <v>0</v>
      </c>
      <c r="O2980" s="28">
        <f t="shared" si="375"/>
        <v>0</v>
      </c>
      <c r="P2980" s="1" t="str">
        <f t="shared" si="374"/>
        <v>no</v>
      </c>
    </row>
    <row r="2981" spans="1:16" x14ac:dyDescent="0.25">
      <c r="A2981" s="6">
        <f>'4.OVTA Sites-Transects'!B2987</f>
        <v>0</v>
      </c>
      <c r="B2981" s="6">
        <f>'4.OVTA Sites-Transects'!C2987</f>
        <v>0</v>
      </c>
      <c r="C2981" s="6">
        <f>'4.OVTA Sites-Transects'!D2987</f>
        <v>0</v>
      </c>
      <c r="D2981" s="1">
        <f>'4.OVTA Sites-Transects'!E2987</f>
        <v>0</v>
      </c>
      <c r="E2981" s="1">
        <f>'4.OVTA Sites-Transects'!G2987</f>
        <v>0</v>
      </c>
      <c r="F2981" s="1">
        <f>'4.OVTA Sites-Transects'!F2987</f>
        <v>0</v>
      </c>
      <c r="G2981" s="6">
        <f>'4.OVTA Sites-Transects'!H2987</f>
        <v>0</v>
      </c>
      <c r="H2981" s="6">
        <f>'4.OVTA Sites-Transects'!I2987</f>
        <v>0</v>
      </c>
      <c r="I2981" s="193" t="str">
        <f t="shared" si="368"/>
        <v>-</v>
      </c>
      <c r="J2981" s="27" t="str">
        <f t="shared" si="369"/>
        <v>-</v>
      </c>
      <c r="K2981" s="27" t="str">
        <f t="shared" si="370"/>
        <v>-</v>
      </c>
      <c r="L2981" s="27" t="str">
        <f t="shared" si="371"/>
        <v>-</v>
      </c>
      <c r="M2981" s="27" t="str">
        <f t="shared" si="372"/>
        <v>-</v>
      </c>
      <c r="N2981" s="28">
        <f t="shared" si="373"/>
        <v>0</v>
      </c>
      <c r="O2981" s="28">
        <f t="shared" si="375"/>
        <v>0</v>
      </c>
      <c r="P2981" s="1" t="str">
        <f t="shared" si="374"/>
        <v>no</v>
      </c>
    </row>
    <row r="2982" spans="1:16" x14ac:dyDescent="0.25">
      <c r="A2982" s="6">
        <f>'4.OVTA Sites-Transects'!B2988</f>
        <v>0</v>
      </c>
      <c r="B2982" s="6">
        <f>'4.OVTA Sites-Transects'!C2988</f>
        <v>0</v>
      </c>
      <c r="C2982" s="6">
        <f>'4.OVTA Sites-Transects'!D2988</f>
        <v>0</v>
      </c>
      <c r="D2982" s="1">
        <f>'4.OVTA Sites-Transects'!E2988</f>
        <v>0</v>
      </c>
      <c r="E2982" s="1">
        <f>'4.OVTA Sites-Transects'!G2988</f>
        <v>0</v>
      </c>
      <c r="F2982" s="1">
        <f>'4.OVTA Sites-Transects'!F2988</f>
        <v>0</v>
      </c>
      <c r="G2982" s="6">
        <f>'4.OVTA Sites-Transects'!H2988</f>
        <v>0</v>
      </c>
      <c r="H2982" s="6">
        <f>'4.OVTA Sites-Transects'!I2988</f>
        <v>0</v>
      </c>
      <c r="I2982" s="193" t="str">
        <f t="shared" si="368"/>
        <v>-</v>
      </c>
      <c r="J2982" s="27" t="str">
        <f t="shared" si="369"/>
        <v>-</v>
      </c>
      <c r="K2982" s="27" t="str">
        <f t="shared" si="370"/>
        <v>-</v>
      </c>
      <c r="L2982" s="27" t="str">
        <f t="shared" si="371"/>
        <v>-</v>
      </c>
      <c r="M2982" s="27" t="str">
        <f t="shared" si="372"/>
        <v>-</v>
      </c>
      <c r="N2982" s="28">
        <f t="shared" si="373"/>
        <v>0</v>
      </c>
      <c r="O2982" s="28">
        <f t="shared" si="375"/>
        <v>0</v>
      </c>
      <c r="P2982" s="1" t="str">
        <f t="shared" si="374"/>
        <v>no</v>
      </c>
    </row>
    <row r="2983" spans="1:16" x14ac:dyDescent="0.25">
      <c r="A2983" s="6">
        <f>'4.OVTA Sites-Transects'!B2989</f>
        <v>0</v>
      </c>
      <c r="B2983" s="6">
        <f>'4.OVTA Sites-Transects'!C2989</f>
        <v>0</v>
      </c>
      <c r="C2983" s="6">
        <f>'4.OVTA Sites-Transects'!D2989</f>
        <v>0</v>
      </c>
      <c r="D2983" s="1">
        <f>'4.OVTA Sites-Transects'!E2989</f>
        <v>0</v>
      </c>
      <c r="E2983" s="1">
        <f>'4.OVTA Sites-Transects'!G2989</f>
        <v>0</v>
      </c>
      <c r="F2983" s="1">
        <f>'4.OVTA Sites-Transects'!F2989</f>
        <v>0</v>
      </c>
      <c r="G2983" s="6">
        <f>'4.OVTA Sites-Transects'!H2989</f>
        <v>0</v>
      </c>
      <c r="H2983" s="6">
        <f>'4.OVTA Sites-Transects'!I2989</f>
        <v>0</v>
      </c>
      <c r="I2983" s="193" t="str">
        <f t="shared" si="368"/>
        <v>-</v>
      </c>
      <c r="J2983" s="27" t="str">
        <f t="shared" si="369"/>
        <v>-</v>
      </c>
      <c r="K2983" s="27" t="str">
        <f t="shared" si="370"/>
        <v>-</v>
      </c>
      <c r="L2983" s="27" t="str">
        <f t="shared" si="371"/>
        <v>-</v>
      </c>
      <c r="M2983" s="27" t="str">
        <f t="shared" si="372"/>
        <v>-</v>
      </c>
      <c r="N2983" s="28">
        <f t="shared" si="373"/>
        <v>0</v>
      </c>
      <c r="O2983" s="28">
        <f t="shared" si="375"/>
        <v>0</v>
      </c>
      <c r="P2983" s="1" t="str">
        <f t="shared" si="374"/>
        <v>no</v>
      </c>
    </row>
    <row r="2984" spans="1:16" x14ac:dyDescent="0.25">
      <c r="A2984" s="6">
        <f>'4.OVTA Sites-Transects'!B2990</f>
        <v>0</v>
      </c>
      <c r="B2984" s="6">
        <f>'4.OVTA Sites-Transects'!C2990</f>
        <v>0</v>
      </c>
      <c r="C2984" s="6">
        <f>'4.OVTA Sites-Transects'!D2990</f>
        <v>0</v>
      </c>
      <c r="D2984" s="1">
        <f>'4.OVTA Sites-Transects'!E2990</f>
        <v>0</v>
      </c>
      <c r="E2984" s="1">
        <f>'4.OVTA Sites-Transects'!G2990</f>
        <v>0</v>
      </c>
      <c r="F2984" s="1">
        <f>'4.OVTA Sites-Transects'!F2990</f>
        <v>0</v>
      </c>
      <c r="G2984" s="6">
        <f>'4.OVTA Sites-Transects'!H2990</f>
        <v>0</v>
      </c>
      <c r="H2984" s="6">
        <f>'4.OVTA Sites-Transects'!I2990</f>
        <v>0</v>
      </c>
      <c r="I2984" s="193" t="str">
        <f t="shared" si="368"/>
        <v>-</v>
      </c>
      <c r="J2984" s="27" t="str">
        <f t="shared" si="369"/>
        <v>-</v>
      </c>
      <c r="K2984" s="27" t="str">
        <f t="shared" si="370"/>
        <v>-</v>
      </c>
      <c r="L2984" s="27" t="str">
        <f t="shared" si="371"/>
        <v>-</v>
      </c>
      <c r="M2984" s="27" t="str">
        <f t="shared" si="372"/>
        <v>-</v>
      </c>
      <c r="N2984" s="28">
        <f t="shared" si="373"/>
        <v>0</v>
      </c>
      <c r="O2984" s="28">
        <f t="shared" si="375"/>
        <v>0</v>
      </c>
      <c r="P2984" s="1" t="str">
        <f t="shared" si="374"/>
        <v>no</v>
      </c>
    </row>
    <row r="2985" spans="1:16" x14ac:dyDescent="0.25">
      <c r="A2985" s="6">
        <f>'4.OVTA Sites-Transects'!B2991</f>
        <v>0</v>
      </c>
      <c r="B2985" s="6">
        <f>'4.OVTA Sites-Transects'!C2991</f>
        <v>0</v>
      </c>
      <c r="C2985" s="6">
        <f>'4.OVTA Sites-Transects'!D2991</f>
        <v>0</v>
      </c>
      <c r="D2985" s="1">
        <f>'4.OVTA Sites-Transects'!E2991</f>
        <v>0</v>
      </c>
      <c r="E2985" s="1">
        <f>'4.OVTA Sites-Transects'!G2991</f>
        <v>0</v>
      </c>
      <c r="F2985" s="1">
        <f>'4.OVTA Sites-Transects'!F2991</f>
        <v>0</v>
      </c>
      <c r="G2985" s="6">
        <f>'4.OVTA Sites-Transects'!H2991</f>
        <v>0</v>
      </c>
      <c r="H2985" s="6">
        <f>'4.OVTA Sites-Transects'!I2991</f>
        <v>0</v>
      </c>
      <c r="I2985" s="193" t="str">
        <f t="shared" si="368"/>
        <v>-</v>
      </c>
      <c r="J2985" s="27" t="str">
        <f t="shared" si="369"/>
        <v>-</v>
      </c>
      <c r="K2985" s="27" t="str">
        <f t="shared" si="370"/>
        <v>-</v>
      </c>
      <c r="L2985" s="27" t="str">
        <f t="shared" si="371"/>
        <v>-</v>
      </c>
      <c r="M2985" s="27" t="str">
        <f t="shared" si="372"/>
        <v>-</v>
      </c>
      <c r="N2985" s="28">
        <f t="shared" si="373"/>
        <v>0</v>
      </c>
      <c r="O2985" s="28">
        <f t="shared" si="375"/>
        <v>0</v>
      </c>
      <c r="P2985" s="1" t="str">
        <f t="shared" si="374"/>
        <v>no</v>
      </c>
    </row>
    <row r="2986" spans="1:16" x14ac:dyDescent="0.25">
      <c r="A2986" s="6">
        <f>'4.OVTA Sites-Transects'!B2992</f>
        <v>0</v>
      </c>
      <c r="B2986" s="6">
        <f>'4.OVTA Sites-Transects'!C2992</f>
        <v>0</v>
      </c>
      <c r="C2986" s="6">
        <f>'4.OVTA Sites-Transects'!D2992</f>
        <v>0</v>
      </c>
      <c r="D2986" s="1">
        <f>'4.OVTA Sites-Transects'!E2992</f>
        <v>0</v>
      </c>
      <c r="E2986" s="1">
        <f>'4.OVTA Sites-Transects'!G2992</f>
        <v>0</v>
      </c>
      <c r="F2986" s="1">
        <f>'4.OVTA Sites-Transects'!F2992</f>
        <v>0</v>
      </c>
      <c r="G2986" s="6">
        <f>'4.OVTA Sites-Transects'!H2992</f>
        <v>0</v>
      </c>
      <c r="H2986" s="6">
        <f>'4.OVTA Sites-Transects'!I2992</f>
        <v>0</v>
      </c>
      <c r="I2986" s="193" t="str">
        <f t="shared" si="368"/>
        <v>-</v>
      </c>
      <c r="J2986" s="27" t="str">
        <f t="shared" si="369"/>
        <v>-</v>
      </c>
      <c r="K2986" s="27" t="str">
        <f t="shared" si="370"/>
        <v>-</v>
      </c>
      <c r="L2986" s="27" t="str">
        <f t="shared" si="371"/>
        <v>-</v>
      </c>
      <c r="M2986" s="27" t="str">
        <f t="shared" si="372"/>
        <v>-</v>
      </c>
      <c r="N2986" s="28">
        <f t="shared" si="373"/>
        <v>0</v>
      </c>
      <c r="O2986" s="28">
        <f t="shared" si="375"/>
        <v>0</v>
      </c>
      <c r="P2986" s="1" t="str">
        <f t="shared" si="374"/>
        <v>no</v>
      </c>
    </row>
    <row r="2987" spans="1:16" x14ac:dyDescent="0.25">
      <c r="A2987" s="6">
        <f>'4.OVTA Sites-Transects'!B2993</f>
        <v>0</v>
      </c>
      <c r="B2987" s="6">
        <f>'4.OVTA Sites-Transects'!C2993</f>
        <v>0</v>
      </c>
      <c r="C2987" s="6">
        <f>'4.OVTA Sites-Transects'!D2993</f>
        <v>0</v>
      </c>
      <c r="D2987" s="1">
        <f>'4.OVTA Sites-Transects'!E2993</f>
        <v>0</v>
      </c>
      <c r="E2987" s="1">
        <f>'4.OVTA Sites-Transects'!G2993</f>
        <v>0</v>
      </c>
      <c r="F2987" s="1">
        <f>'4.OVTA Sites-Transects'!F2993</f>
        <v>0</v>
      </c>
      <c r="G2987" s="6">
        <f>'4.OVTA Sites-Transects'!H2993</f>
        <v>0</v>
      </c>
      <c r="H2987" s="6">
        <f>'4.OVTA Sites-Transects'!I2993</f>
        <v>0</v>
      </c>
      <c r="I2987" s="193" t="str">
        <f t="shared" si="368"/>
        <v>-</v>
      </c>
      <c r="J2987" s="27" t="str">
        <f t="shared" si="369"/>
        <v>-</v>
      </c>
      <c r="K2987" s="27" t="str">
        <f t="shared" si="370"/>
        <v>-</v>
      </c>
      <c r="L2987" s="27" t="str">
        <f t="shared" si="371"/>
        <v>-</v>
      </c>
      <c r="M2987" s="27" t="str">
        <f t="shared" si="372"/>
        <v>-</v>
      </c>
      <c r="N2987" s="28">
        <f t="shared" si="373"/>
        <v>0</v>
      </c>
      <c r="O2987" s="28">
        <f t="shared" si="375"/>
        <v>0</v>
      </c>
      <c r="P2987" s="1" t="str">
        <f t="shared" si="374"/>
        <v>no</v>
      </c>
    </row>
    <row r="2988" spans="1:16" x14ac:dyDescent="0.25">
      <c r="A2988" s="6">
        <f>'4.OVTA Sites-Transects'!B2994</f>
        <v>0</v>
      </c>
      <c r="B2988" s="6">
        <f>'4.OVTA Sites-Transects'!C2994</f>
        <v>0</v>
      </c>
      <c r="C2988" s="6">
        <f>'4.OVTA Sites-Transects'!D2994</f>
        <v>0</v>
      </c>
      <c r="D2988" s="1">
        <f>'4.OVTA Sites-Transects'!E2994</f>
        <v>0</v>
      </c>
      <c r="E2988" s="1">
        <f>'4.OVTA Sites-Transects'!G2994</f>
        <v>0</v>
      </c>
      <c r="F2988" s="1">
        <f>'4.OVTA Sites-Transects'!F2994</f>
        <v>0</v>
      </c>
      <c r="G2988" s="6">
        <f>'4.OVTA Sites-Transects'!H2994</f>
        <v>0</v>
      </c>
      <c r="H2988" s="6">
        <f>'4.OVTA Sites-Transects'!I2994</f>
        <v>0</v>
      </c>
      <c r="I2988" s="193" t="str">
        <f t="shared" si="368"/>
        <v>-</v>
      </c>
      <c r="J2988" s="27" t="str">
        <f t="shared" si="369"/>
        <v>-</v>
      </c>
      <c r="K2988" s="27" t="str">
        <f t="shared" si="370"/>
        <v>-</v>
      </c>
      <c r="L2988" s="27" t="str">
        <f t="shared" si="371"/>
        <v>-</v>
      </c>
      <c r="M2988" s="27" t="str">
        <f t="shared" si="372"/>
        <v>-</v>
      </c>
      <c r="N2988" s="28">
        <f t="shared" si="373"/>
        <v>0</v>
      </c>
      <c r="O2988" s="28">
        <f t="shared" si="375"/>
        <v>0</v>
      </c>
      <c r="P2988" s="1" t="str">
        <f t="shared" si="374"/>
        <v>no</v>
      </c>
    </row>
    <row r="2989" spans="1:16" x14ac:dyDescent="0.25">
      <c r="A2989" s="6">
        <f>'4.OVTA Sites-Transects'!B2995</f>
        <v>0</v>
      </c>
      <c r="B2989" s="6">
        <f>'4.OVTA Sites-Transects'!C2995</f>
        <v>0</v>
      </c>
      <c r="C2989" s="6">
        <f>'4.OVTA Sites-Transects'!D2995</f>
        <v>0</v>
      </c>
      <c r="D2989" s="1">
        <f>'4.OVTA Sites-Transects'!E2995</f>
        <v>0</v>
      </c>
      <c r="E2989" s="1">
        <f>'4.OVTA Sites-Transects'!G2995</f>
        <v>0</v>
      </c>
      <c r="F2989" s="1">
        <f>'4.OVTA Sites-Transects'!F2995</f>
        <v>0</v>
      </c>
      <c r="G2989" s="6">
        <f>'4.OVTA Sites-Transects'!H2995</f>
        <v>0</v>
      </c>
      <c r="H2989" s="6">
        <f>'4.OVTA Sites-Transects'!I2995</f>
        <v>0</v>
      </c>
      <c r="I2989" s="193" t="str">
        <f t="shared" si="368"/>
        <v>-</v>
      </c>
      <c r="J2989" s="27" t="str">
        <f t="shared" si="369"/>
        <v>-</v>
      </c>
      <c r="K2989" s="27" t="str">
        <f t="shared" si="370"/>
        <v>-</v>
      </c>
      <c r="L2989" s="27" t="str">
        <f t="shared" si="371"/>
        <v>-</v>
      </c>
      <c r="M2989" s="27" t="str">
        <f t="shared" si="372"/>
        <v>-</v>
      </c>
      <c r="N2989" s="28">
        <f t="shared" si="373"/>
        <v>0</v>
      </c>
      <c r="O2989" s="28">
        <f t="shared" si="375"/>
        <v>0</v>
      </c>
      <c r="P2989" s="1" t="str">
        <f t="shared" si="374"/>
        <v>no</v>
      </c>
    </row>
    <row r="2990" spans="1:16" x14ac:dyDescent="0.25">
      <c r="A2990" s="6">
        <f>'4.OVTA Sites-Transects'!B2996</f>
        <v>0</v>
      </c>
      <c r="B2990" s="6">
        <f>'4.OVTA Sites-Transects'!C2996</f>
        <v>0</v>
      </c>
      <c r="C2990" s="6">
        <f>'4.OVTA Sites-Transects'!D2996</f>
        <v>0</v>
      </c>
      <c r="D2990" s="1">
        <f>'4.OVTA Sites-Transects'!E2996</f>
        <v>0</v>
      </c>
      <c r="E2990" s="1">
        <f>'4.OVTA Sites-Transects'!G2996</f>
        <v>0</v>
      </c>
      <c r="F2990" s="1">
        <f>'4.OVTA Sites-Transects'!F2996</f>
        <v>0</v>
      </c>
      <c r="G2990" s="6">
        <f>'4.OVTA Sites-Transects'!H2996</f>
        <v>0</v>
      </c>
      <c r="H2990" s="6">
        <f>'4.OVTA Sites-Transects'!I2996</f>
        <v>0</v>
      </c>
      <c r="I2990" s="193" t="str">
        <f t="shared" si="368"/>
        <v>-</v>
      </c>
      <c r="J2990" s="27" t="str">
        <f t="shared" si="369"/>
        <v>-</v>
      </c>
      <c r="K2990" s="27" t="str">
        <f t="shared" si="370"/>
        <v>-</v>
      </c>
      <c r="L2990" s="27" t="str">
        <f t="shared" si="371"/>
        <v>-</v>
      </c>
      <c r="M2990" s="27" t="str">
        <f t="shared" si="372"/>
        <v>-</v>
      </c>
      <c r="N2990" s="28">
        <f t="shared" si="373"/>
        <v>0</v>
      </c>
      <c r="O2990" s="28">
        <f t="shared" si="375"/>
        <v>0</v>
      </c>
      <c r="P2990" s="1" t="str">
        <f t="shared" si="374"/>
        <v>no</v>
      </c>
    </row>
    <row r="2991" spans="1:16" x14ac:dyDescent="0.25">
      <c r="A2991" s="6">
        <f>'4.OVTA Sites-Transects'!B2997</f>
        <v>0</v>
      </c>
      <c r="B2991" s="6">
        <f>'4.OVTA Sites-Transects'!C2997</f>
        <v>0</v>
      </c>
      <c r="C2991" s="6">
        <f>'4.OVTA Sites-Transects'!D2997</f>
        <v>0</v>
      </c>
      <c r="D2991" s="1">
        <f>'4.OVTA Sites-Transects'!E2997</f>
        <v>0</v>
      </c>
      <c r="E2991" s="1">
        <f>'4.OVTA Sites-Transects'!G2997</f>
        <v>0</v>
      </c>
      <c r="F2991" s="1">
        <f>'4.OVTA Sites-Transects'!F2997</f>
        <v>0</v>
      </c>
      <c r="G2991" s="6">
        <f>'4.OVTA Sites-Transects'!H2997</f>
        <v>0</v>
      </c>
      <c r="H2991" s="6">
        <f>'4.OVTA Sites-Transects'!I2997</f>
        <v>0</v>
      </c>
      <c r="I2991" s="193" t="str">
        <f t="shared" si="368"/>
        <v>-</v>
      </c>
      <c r="J2991" s="27" t="str">
        <f t="shared" si="369"/>
        <v>-</v>
      </c>
      <c r="K2991" s="27" t="str">
        <f t="shared" si="370"/>
        <v>-</v>
      </c>
      <c r="L2991" s="27" t="str">
        <f t="shared" si="371"/>
        <v>-</v>
      </c>
      <c r="M2991" s="27" t="str">
        <f t="shared" si="372"/>
        <v>-</v>
      </c>
      <c r="N2991" s="28">
        <f t="shared" si="373"/>
        <v>0</v>
      </c>
      <c r="O2991" s="28">
        <f t="shared" si="375"/>
        <v>0</v>
      </c>
      <c r="P2991" s="1" t="str">
        <f t="shared" si="374"/>
        <v>no</v>
      </c>
    </row>
    <row r="2992" spans="1:16" x14ac:dyDescent="0.25">
      <c r="A2992" s="6">
        <f>'4.OVTA Sites-Transects'!B2998</f>
        <v>0</v>
      </c>
      <c r="B2992" s="6">
        <f>'4.OVTA Sites-Transects'!C2998</f>
        <v>0</v>
      </c>
      <c r="C2992" s="6">
        <f>'4.OVTA Sites-Transects'!D2998</f>
        <v>0</v>
      </c>
      <c r="D2992" s="1">
        <f>'4.OVTA Sites-Transects'!E2998</f>
        <v>0</v>
      </c>
      <c r="E2992" s="1">
        <f>'4.OVTA Sites-Transects'!G2998</f>
        <v>0</v>
      </c>
      <c r="F2992" s="1">
        <f>'4.OVTA Sites-Transects'!F2998</f>
        <v>0</v>
      </c>
      <c r="G2992" s="6">
        <f>'4.OVTA Sites-Transects'!H2998</f>
        <v>0</v>
      </c>
      <c r="H2992" s="6">
        <f>'4.OVTA Sites-Transects'!I2998</f>
        <v>0</v>
      </c>
      <c r="I2992" s="193" t="str">
        <f t="shared" si="368"/>
        <v>-</v>
      </c>
      <c r="J2992" s="27" t="str">
        <f t="shared" si="369"/>
        <v>-</v>
      </c>
      <c r="K2992" s="27" t="str">
        <f t="shared" si="370"/>
        <v>-</v>
      </c>
      <c r="L2992" s="27" t="str">
        <f t="shared" si="371"/>
        <v>-</v>
      </c>
      <c r="M2992" s="27" t="str">
        <f t="shared" si="372"/>
        <v>-</v>
      </c>
      <c r="N2992" s="28">
        <f t="shared" si="373"/>
        <v>0</v>
      </c>
      <c r="O2992" s="28">
        <f t="shared" si="375"/>
        <v>0</v>
      </c>
      <c r="P2992" s="1" t="str">
        <f t="shared" si="374"/>
        <v>no</v>
      </c>
    </row>
    <row r="2993" spans="1:16" x14ac:dyDescent="0.25">
      <c r="A2993" s="6">
        <f>'4.OVTA Sites-Transects'!B2999</f>
        <v>0</v>
      </c>
      <c r="B2993" s="6">
        <f>'4.OVTA Sites-Transects'!C2999</f>
        <v>0</v>
      </c>
      <c r="C2993" s="6">
        <f>'4.OVTA Sites-Transects'!D2999</f>
        <v>0</v>
      </c>
      <c r="D2993" s="1">
        <f>'4.OVTA Sites-Transects'!E2999</f>
        <v>0</v>
      </c>
      <c r="E2993" s="1">
        <f>'4.OVTA Sites-Transects'!G2999</f>
        <v>0</v>
      </c>
      <c r="F2993" s="1">
        <f>'4.OVTA Sites-Transects'!F2999</f>
        <v>0</v>
      </c>
      <c r="G2993" s="6">
        <f>'4.OVTA Sites-Transects'!H2999</f>
        <v>0</v>
      </c>
      <c r="H2993" s="6">
        <f>'4.OVTA Sites-Transects'!I2999</f>
        <v>0</v>
      </c>
      <c r="I2993" s="193" t="str">
        <f t="shared" si="368"/>
        <v>-</v>
      </c>
      <c r="J2993" s="27" t="str">
        <f t="shared" si="369"/>
        <v>-</v>
      </c>
      <c r="K2993" s="27" t="str">
        <f t="shared" si="370"/>
        <v>-</v>
      </c>
      <c r="L2993" s="27" t="str">
        <f t="shared" si="371"/>
        <v>-</v>
      </c>
      <c r="M2993" s="27" t="str">
        <f t="shared" si="372"/>
        <v>-</v>
      </c>
      <c r="N2993" s="28">
        <f t="shared" si="373"/>
        <v>0</v>
      </c>
      <c r="O2993" s="28">
        <f t="shared" si="375"/>
        <v>0</v>
      </c>
      <c r="P2993" s="1" t="str">
        <f t="shared" si="374"/>
        <v>no</v>
      </c>
    </row>
    <row r="2994" spans="1:16" x14ac:dyDescent="0.25">
      <c r="A2994" s="6">
        <f>'4.OVTA Sites-Transects'!B3000</f>
        <v>0</v>
      </c>
      <c r="B2994" s="6">
        <f>'4.OVTA Sites-Transects'!C3000</f>
        <v>0</v>
      </c>
      <c r="C2994" s="6">
        <f>'4.OVTA Sites-Transects'!D3000</f>
        <v>0</v>
      </c>
      <c r="D2994" s="1">
        <f>'4.OVTA Sites-Transects'!E3000</f>
        <v>0</v>
      </c>
      <c r="E2994" s="1">
        <f>'4.OVTA Sites-Transects'!G3000</f>
        <v>0</v>
      </c>
      <c r="F2994" s="1">
        <f>'4.OVTA Sites-Transects'!F3000</f>
        <v>0</v>
      </c>
      <c r="G2994" s="6">
        <f>'4.OVTA Sites-Transects'!H3000</f>
        <v>0</v>
      </c>
      <c r="H2994" s="6">
        <f>'4.OVTA Sites-Transects'!I3000</f>
        <v>0</v>
      </c>
      <c r="I2994" s="193" t="str">
        <f t="shared" si="368"/>
        <v>-</v>
      </c>
      <c r="J2994" s="27" t="str">
        <f t="shared" si="369"/>
        <v>-</v>
      </c>
      <c r="K2994" s="27" t="str">
        <f t="shared" si="370"/>
        <v>-</v>
      </c>
      <c r="L2994" s="27" t="str">
        <f t="shared" si="371"/>
        <v>-</v>
      </c>
      <c r="M2994" s="27" t="str">
        <f t="shared" si="372"/>
        <v>-</v>
      </c>
      <c r="N2994" s="28">
        <f t="shared" si="373"/>
        <v>0</v>
      </c>
      <c r="O2994" s="28">
        <f t="shared" si="375"/>
        <v>0</v>
      </c>
      <c r="P2994" s="1" t="str">
        <f t="shared" si="374"/>
        <v>no</v>
      </c>
    </row>
    <row r="2995" spans="1:16" x14ac:dyDescent="0.25">
      <c r="A2995" s="6">
        <f>'4.OVTA Sites-Transects'!B3001</f>
        <v>0</v>
      </c>
      <c r="B2995" s="6">
        <f>'4.OVTA Sites-Transects'!C3001</f>
        <v>0</v>
      </c>
      <c r="C2995" s="6">
        <f>'4.OVTA Sites-Transects'!D3001</f>
        <v>0</v>
      </c>
      <c r="D2995" s="1">
        <f>'4.OVTA Sites-Transects'!E3001</f>
        <v>0</v>
      </c>
      <c r="E2995" s="1">
        <f>'4.OVTA Sites-Transects'!G3001</f>
        <v>0</v>
      </c>
      <c r="F2995" s="1">
        <f>'4.OVTA Sites-Transects'!F3001</f>
        <v>0</v>
      </c>
      <c r="G2995" s="6">
        <f>'4.OVTA Sites-Transects'!H3001</f>
        <v>0</v>
      </c>
      <c r="H2995" s="6">
        <f>'4.OVTA Sites-Transects'!I3001</f>
        <v>0</v>
      </c>
      <c r="I2995" s="193" t="str">
        <f t="shared" si="368"/>
        <v>-</v>
      </c>
      <c r="J2995" s="27" t="str">
        <f t="shared" si="369"/>
        <v>-</v>
      </c>
      <c r="K2995" s="27" t="str">
        <f t="shared" si="370"/>
        <v>-</v>
      </c>
      <c r="L2995" s="27" t="str">
        <f t="shared" si="371"/>
        <v>-</v>
      </c>
      <c r="M2995" s="27" t="str">
        <f t="shared" si="372"/>
        <v>-</v>
      </c>
      <c r="N2995" s="28">
        <f t="shared" si="373"/>
        <v>0</v>
      </c>
      <c r="O2995" s="28">
        <f t="shared" si="375"/>
        <v>0</v>
      </c>
      <c r="P2995" s="1" t="str">
        <f t="shared" si="374"/>
        <v>no</v>
      </c>
    </row>
    <row r="2996" spans="1:16" x14ac:dyDescent="0.25">
      <c r="A2996" s="6">
        <f>'4.OVTA Sites-Transects'!B3002</f>
        <v>0</v>
      </c>
      <c r="B2996" s="6">
        <f>'4.OVTA Sites-Transects'!C3002</f>
        <v>0</v>
      </c>
      <c r="C2996" s="6">
        <f>'4.OVTA Sites-Transects'!D3002</f>
        <v>0</v>
      </c>
      <c r="D2996" s="1">
        <f>'4.OVTA Sites-Transects'!E3002</f>
        <v>0</v>
      </c>
      <c r="E2996" s="1">
        <f>'4.OVTA Sites-Transects'!G3002</f>
        <v>0</v>
      </c>
      <c r="F2996" s="1">
        <f>'4.OVTA Sites-Transects'!F3002</f>
        <v>0</v>
      </c>
      <c r="G2996" s="6">
        <f>'4.OVTA Sites-Transects'!H3002</f>
        <v>0</v>
      </c>
      <c r="H2996" s="6">
        <f>'4.OVTA Sites-Transects'!I3002</f>
        <v>0</v>
      </c>
      <c r="I2996" s="193" t="str">
        <f t="shared" si="368"/>
        <v>-</v>
      </c>
      <c r="J2996" s="27" t="str">
        <f t="shared" si="369"/>
        <v>-</v>
      </c>
      <c r="K2996" s="27" t="str">
        <f t="shared" si="370"/>
        <v>-</v>
      </c>
      <c r="L2996" s="27" t="str">
        <f t="shared" si="371"/>
        <v>-</v>
      </c>
      <c r="M2996" s="27" t="str">
        <f t="shared" si="372"/>
        <v>-</v>
      </c>
      <c r="N2996" s="28">
        <f t="shared" si="373"/>
        <v>0</v>
      </c>
      <c r="O2996" s="28">
        <f t="shared" si="375"/>
        <v>0</v>
      </c>
      <c r="P2996" s="1" t="str">
        <f t="shared" si="374"/>
        <v>no</v>
      </c>
    </row>
    <row r="2997" spans="1:16" x14ac:dyDescent="0.25">
      <c r="A2997" s="6">
        <f>'4.OVTA Sites-Transects'!B3003</f>
        <v>0</v>
      </c>
      <c r="B2997" s="6">
        <f>'4.OVTA Sites-Transects'!C3003</f>
        <v>0</v>
      </c>
      <c r="C2997" s="6">
        <f>'4.OVTA Sites-Transects'!D3003</f>
        <v>0</v>
      </c>
      <c r="D2997" s="1">
        <f>'4.OVTA Sites-Transects'!E3003</f>
        <v>0</v>
      </c>
      <c r="E2997" s="1">
        <f>'4.OVTA Sites-Transects'!G3003</f>
        <v>0</v>
      </c>
      <c r="F2997" s="1">
        <f>'4.OVTA Sites-Transects'!F3003</f>
        <v>0</v>
      </c>
      <c r="G2997" s="6">
        <f>'4.OVTA Sites-Transects'!H3003</f>
        <v>0</v>
      </c>
      <c r="H2997" s="6">
        <f>'4.OVTA Sites-Transects'!I3003</f>
        <v>0</v>
      </c>
      <c r="I2997" s="193" t="str">
        <f t="shared" si="368"/>
        <v>-</v>
      </c>
      <c r="J2997" s="27" t="str">
        <f t="shared" si="369"/>
        <v>-</v>
      </c>
      <c r="K2997" s="27" t="str">
        <f t="shared" si="370"/>
        <v>-</v>
      </c>
      <c r="L2997" s="27" t="str">
        <f t="shared" si="371"/>
        <v>-</v>
      </c>
      <c r="M2997" s="27" t="str">
        <f t="shared" si="372"/>
        <v>-</v>
      </c>
      <c r="N2997" s="28">
        <f t="shared" si="373"/>
        <v>0</v>
      </c>
      <c r="O2997" s="28">
        <f t="shared" si="375"/>
        <v>0</v>
      </c>
      <c r="P2997" s="1" t="str">
        <f t="shared" si="374"/>
        <v>no</v>
      </c>
    </row>
    <row r="2998" spans="1:16" x14ac:dyDescent="0.25">
      <c r="A2998" s="6">
        <f>'4.OVTA Sites-Transects'!B3004</f>
        <v>0</v>
      </c>
      <c r="B2998" s="6">
        <f>'4.OVTA Sites-Transects'!C3004</f>
        <v>0</v>
      </c>
      <c r="C2998" s="6">
        <f>'4.OVTA Sites-Transects'!D3004</f>
        <v>0</v>
      </c>
      <c r="D2998" s="1">
        <f>'4.OVTA Sites-Transects'!E3004</f>
        <v>0</v>
      </c>
      <c r="E2998" s="1">
        <f>'4.OVTA Sites-Transects'!G3004</f>
        <v>0</v>
      </c>
      <c r="F2998" s="1">
        <f>'4.OVTA Sites-Transects'!F3004</f>
        <v>0</v>
      </c>
      <c r="G2998" s="6">
        <f>'4.OVTA Sites-Transects'!H3004</f>
        <v>0</v>
      </c>
      <c r="H2998" s="6">
        <f>'4.OVTA Sites-Transects'!I3004</f>
        <v>0</v>
      </c>
      <c r="I2998" s="193" t="str">
        <f t="shared" si="368"/>
        <v>-</v>
      </c>
      <c r="J2998" s="27" t="str">
        <f t="shared" si="369"/>
        <v>-</v>
      </c>
      <c r="K2998" s="27" t="str">
        <f t="shared" si="370"/>
        <v>-</v>
      </c>
      <c r="L2998" s="27" t="str">
        <f t="shared" si="371"/>
        <v>-</v>
      </c>
      <c r="M2998" s="27" t="str">
        <f t="shared" si="372"/>
        <v>-</v>
      </c>
      <c r="N2998" s="28">
        <f t="shared" si="373"/>
        <v>0</v>
      </c>
      <c r="O2998" s="28">
        <f t="shared" si="375"/>
        <v>0</v>
      </c>
      <c r="P2998" s="1" t="str">
        <f t="shared" si="374"/>
        <v>no</v>
      </c>
    </row>
    <row r="2999" spans="1:16" x14ac:dyDescent="0.25">
      <c r="A2999" s="6">
        <f>'4.OVTA Sites-Transects'!B3005</f>
        <v>0</v>
      </c>
      <c r="B2999" s="6">
        <f>'4.OVTA Sites-Transects'!C3005</f>
        <v>0</v>
      </c>
      <c r="C2999" s="6">
        <f>'4.OVTA Sites-Transects'!D3005</f>
        <v>0</v>
      </c>
      <c r="D2999" s="1">
        <f>'4.OVTA Sites-Transects'!E3005</f>
        <v>0</v>
      </c>
      <c r="E2999" s="1">
        <f>'4.OVTA Sites-Transects'!G3005</f>
        <v>0</v>
      </c>
      <c r="F2999" s="1">
        <f>'4.OVTA Sites-Transects'!F3005</f>
        <v>0</v>
      </c>
      <c r="G2999" s="6">
        <f>'4.OVTA Sites-Transects'!H3005</f>
        <v>0</v>
      </c>
      <c r="H2999" s="6">
        <f>'4.OVTA Sites-Transects'!I3005</f>
        <v>0</v>
      </c>
      <c r="I2999" s="193" t="str">
        <f t="shared" si="368"/>
        <v>-</v>
      </c>
      <c r="J2999" s="27" t="str">
        <f t="shared" si="369"/>
        <v>-</v>
      </c>
      <c r="K2999" s="27" t="str">
        <f t="shared" si="370"/>
        <v>-</v>
      </c>
      <c r="L2999" s="27" t="str">
        <f t="shared" si="371"/>
        <v>-</v>
      </c>
      <c r="M2999" s="27" t="str">
        <f t="shared" si="372"/>
        <v>-</v>
      </c>
      <c r="N2999" s="28">
        <f t="shared" si="373"/>
        <v>0</v>
      </c>
      <c r="O2999" s="28">
        <f t="shared" si="375"/>
        <v>0</v>
      </c>
      <c r="P2999" s="1" t="str">
        <f t="shared" si="374"/>
        <v>no</v>
      </c>
    </row>
    <row r="3000" spans="1:16" x14ac:dyDescent="0.25">
      <c r="A3000" s="6">
        <f>'4.OVTA Sites-Transects'!B3006</f>
        <v>0</v>
      </c>
      <c r="B3000" s="6">
        <f>'4.OVTA Sites-Transects'!C3006</f>
        <v>0</v>
      </c>
      <c r="C3000" s="6">
        <f>'4.OVTA Sites-Transects'!D3006</f>
        <v>0</v>
      </c>
      <c r="D3000" s="1">
        <f>'4.OVTA Sites-Transects'!E3006</f>
        <v>0</v>
      </c>
      <c r="E3000" s="1">
        <f>'4.OVTA Sites-Transects'!G3006</f>
        <v>0</v>
      </c>
      <c r="F3000" s="1">
        <f>'4.OVTA Sites-Transects'!F3006</f>
        <v>0</v>
      </c>
      <c r="G3000" s="6">
        <f>'4.OVTA Sites-Transects'!H3006</f>
        <v>0</v>
      </c>
      <c r="H3000" s="6">
        <f>'4.OVTA Sites-Transects'!I3006</f>
        <v>0</v>
      </c>
      <c r="I3000" s="193" t="str">
        <f t="shared" si="368"/>
        <v>-</v>
      </c>
      <c r="J3000" s="27" t="str">
        <f t="shared" si="369"/>
        <v>-</v>
      </c>
      <c r="K3000" s="27" t="str">
        <f t="shared" si="370"/>
        <v>-</v>
      </c>
      <c r="L3000" s="27" t="str">
        <f t="shared" si="371"/>
        <v>-</v>
      </c>
      <c r="M3000" s="27" t="str">
        <f t="shared" si="372"/>
        <v>-</v>
      </c>
      <c r="N3000" s="28">
        <f t="shared" si="373"/>
        <v>0</v>
      </c>
      <c r="O3000" s="28">
        <f t="shared" si="375"/>
        <v>0</v>
      </c>
      <c r="P3000" s="1" t="str">
        <f t="shared" si="374"/>
        <v>no</v>
      </c>
    </row>
    <row r="3001" spans="1:16" x14ac:dyDescent="0.25">
      <c r="A3001" s="6">
        <f>'4.OVTA Sites-Transects'!B3007</f>
        <v>0</v>
      </c>
      <c r="B3001" s="6">
        <f>'4.OVTA Sites-Transects'!C3007</f>
        <v>0</v>
      </c>
      <c r="C3001" s="6">
        <f>'4.OVTA Sites-Transects'!D3007</f>
        <v>0</v>
      </c>
      <c r="D3001" s="1">
        <f>'4.OVTA Sites-Transects'!E3007</f>
        <v>0</v>
      </c>
      <c r="E3001" s="1">
        <f>'4.OVTA Sites-Transects'!G3007</f>
        <v>0</v>
      </c>
      <c r="F3001" s="1">
        <f>'4.OVTA Sites-Transects'!F3007</f>
        <v>0</v>
      </c>
      <c r="G3001" s="6">
        <f>'4.OVTA Sites-Transects'!H3007</f>
        <v>0</v>
      </c>
      <c r="H3001" s="6">
        <f>'4.OVTA Sites-Transects'!I3007</f>
        <v>0</v>
      </c>
      <c r="I3001" s="193" t="str">
        <f t="shared" si="368"/>
        <v>-</v>
      </c>
      <c r="J3001" s="27" t="str">
        <f t="shared" si="369"/>
        <v>-</v>
      </c>
      <c r="K3001" s="27" t="str">
        <f t="shared" si="370"/>
        <v>-</v>
      </c>
      <c r="L3001" s="27" t="str">
        <f t="shared" si="371"/>
        <v>-</v>
      </c>
      <c r="M3001" s="27" t="str">
        <f t="shared" si="372"/>
        <v>-</v>
      </c>
      <c r="N3001" s="28">
        <f t="shared" si="373"/>
        <v>0</v>
      </c>
      <c r="O3001" s="28">
        <f t="shared" si="375"/>
        <v>0</v>
      </c>
      <c r="P3001" s="1" t="str">
        <f t="shared" si="374"/>
        <v>no</v>
      </c>
    </row>
    <row r="3002" spans="1:16" x14ac:dyDescent="0.25">
      <c r="A3002" s="6">
        <f>'4.OVTA Sites-Transects'!B3008</f>
        <v>0</v>
      </c>
      <c r="B3002" s="6">
        <f>'4.OVTA Sites-Transects'!C3008</f>
        <v>0</v>
      </c>
      <c r="C3002" s="6">
        <f>'4.OVTA Sites-Transects'!D3008</f>
        <v>0</v>
      </c>
      <c r="D3002" s="1">
        <f>'4.OVTA Sites-Transects'!E3008</f>
        <v>0</v>
      </c>
      <c r="E3002" s="1">
        <f>'4.OVTA Sites-Transects'!G3008</f>
        <v>0</v>
      </c>
      <c r="F3002" s="1">
        <f>'4.OVTA Sites-Transects'!F3008</f>
        <v>0</v>
      </c>
      <c r="G3002" s="6">
        <f>'4.OVTA Sites-Transects'!H3008</f>
        <v>0</v>
      </c>
      <c r="H3002" s="6">
        <f>'4.OVTA Sites-Transects'!I3008</f>
        <v>0</v>
      </c>
      <c r="I3002" s="193" t="str">
        <f t="shared" si="368"/>
        <v>-</v>
      </c>
      <c r="J3002" s="27" t="str">
        <f t="shared" si="369"/>
        <v>-</v>
      </c>
      <c r="K3002" s="27" t="str">
        <f t="shared" si="370"/>
        <v>-</v>
      </c>
      <c r="L3002" s="27" t="str">
        <f t="shared" si="371"/>
        <v>-</v>
      </c>
      <c r="M3002" s="27" t="str">
        <f t="shared" si="372"/>
        <v>-</v>
      </c>
      <c r="N3002" s="28">
        <f t="shared" si="373"/>
        <v>0</v>
      </c>
      <c r="O3002" s="28">
        <f t="shared" si="375"/>
        <v>0</v>
      </c>
      <c r="P3002" s="1" t="str">
        <f t="shared" si="374"/>
        <v>no</v>
      </c>
    </row>
    <row r="3003" spans="1:16" x14ac:dyDescent="0.25">
      <c r="A3003" s="6">
        <f>'4.OVTA Sites-Transects'!B3009</f>
        <v>0</v>
      </c>
      <c r="B3003" s="6">
        <f>'4.OVTA Sites-Transects'!C3009</f>
        <v>0</v>
      </c>
      <c r="C3003" s="6">
        <f>'4.OVTA Sites-Transects'!D3009</f>
        <v>0</v>
      </c>
      <c r="D3003" s="1">
        <f>'4.OVTA Sites-Transects'!E3009</f>
        <v>0</v>
      </c>
      <c r="E3003" s="1">
        <f>'4.OVTA Sites-Transects'!G3009</f>
        <v>0</v>
      </c>
      <c r="F3003" s="1">
        <f>'4.OVTA Sites-Transects'!F3009</f>
        <v>0</v>
      </c>
      <c r="G3003" s="6">
        <f>'4.OVTA Sites-Transects'!H3009</f>
        <v>0</v>
      </c>
      <c r="H3003" s="6">
        <f>'4.OVTA Sites-Transects'!I3009</f>
        <v>0</v>
      </c>
      <c r="I3003" s="193" t="str">
        <f t="shared" si="368"/>
        <v>-</v>
      </c>
      <c r="J3003" s="27" t="str">
        <f t="shared" si="369"/>
        <v>-</v>
      </c>
      <c r="K3003" s="27" t="str">
        <f t="shared" si="370"/>
        <v>-</v>
      </c>
      <c r="L3003" s="27" t="str">
        <f t="shared" si="371"/>
        <v>-</v>
      </c>
      <c r="M3003" s="27" t="str">
        <f t="shared" si="372"/>
        <v>-</v>
      </c>
      <c r="N3003" s="28">
        <f t="shared" si="373"/>
        <v>0</v>
      </c>
      <c r="O3003" s="28">
        <f t="shared" si="375"/>
        <v>0</v>
      </c>
      <c r="P3003" s="1" t="str">
        <f t="shared" si="374"/>
        <v>no</v>
      </c>
    </row>
    <row r="3004" spans="1:16" x14ac:dyDescent="0.25">
      <c r="A3004" s="6">
        <f>'4.OVTA Sites-Transects'!B3010</f>
        <v>0</v>
      </c>
      <c r="B3004" s="6">
        <f>'4.OVTA Sites-Transects'!C3010</f>
        <v>0</v>
      </c>
      <c r="C3004" s="6">
        <f>'4.OVTA Sites-Transects'!D3010</f>
        <v>0</v>
      </c>
      <c r="D3004" s="1">
        <f>'4.OVTA Sites-Transects'!E3010</f>
        <v>0</v>
      </c>
      <c r="E3004" s="1">
        <f>'4.OVTA Sites-Transects'!G3010</f>
        <v>0</v>
      </c>
      <c r="F3004" s="1">
        <f>'4.OVTA Sites-Transects'!F3010</f>
        <v>0</v>
      </c>
      <c r="G3004" s="6">
        <f>'4.OVTA Sites-Transects'!H3010</f>
        <v>0</v>
      </c>
      <c r="H3004" s="6">
        <f>'4.OVTA Sites-Transects'!I3010</f>
        <v>0</v>
      </c>
      <c r="I3004" s="193" t="str">
        <f t="shared" si="368"/>
        <v>-</v>
      </c>
      <c r="J3004" s="27" t="str">
        <f t="shared" si="369"/>
        <v>-</v>
      </c>
      <c r="K3004" s="27" t="str">
        <f t="shared" si="370"/>
        <v>-</v>
      </c>
      <c r="L3004" s="27" t="str">
        <f t="shared" si="371"/>
        <v>-</v>
      </c>
      <c r="M3004" s="27" t="str">
        <f t="shared" si="372"/>
        <v>-</v>
      </c>
      <c r="N3004" s="28">
        <f t="shared" si="373"/>
        <v>0</v>
      </c>
      <c r="O3004" s="28">
        <f t="shared" si="375"/>
        <v>0</v>
      </c>
      <c r="P3004" s="1" t="str">
        <f t="shared" si="374"/>
        <v>no</v>
      </c>
    </row>
    <row r="3005" spans="1:16" x14ac:dyDescent="0.25">
      <c r="A3005" s="6">
        <f>'4.OVTA Sites-Transects'!B3011</f>
        <v>0</v>
      </c>
      <c r="B3005" s="6">
        <f>'4.OVTA Sites-Transects'!C3011</f>
        <v>0</v>
      </c>
      <c r="C3005" s="6">
        <f>'4.OVTA Sites-Transects'!D3011</f>
        <v>0</v>
      </c>
      <c r="D3005" s="1">
        <f>'4.OVTA Sites-Transects'!E3011</f>
        <v>0</v>
      </c>
      <c r="E3005" s="1">
        <f>'4.OVTA Sites-Transects'!G3011</f>
        <v>0</v>
      </c>
      <c r="F3005" s="1">
        <f>'4.OVTA Sites-Transects'!F3011</f>
        <v>0</v>
      </c>
      <c r="G3005" s="6">
        <f>'4.OVTA Sites-Transects'!H3011</f>
        <v>0</v>
      </c>
      <c r="H3005" s="6">
        <f>'4.OVTA Sites-Transects'!I3011</f>
        <v>0</v>
      </c>
      <c r="I3005" s="193" t="str">
        <f t="shared" si="368"/>
        <v>-</v>
      </c>
      <c r="J3005" s="27" t="str">
        <f t="shared" si="369"/>
        <v>-</v>
      </c>
      <c r="K3005" s="27" t="str">
        <f t="shared" si="370"/>
        <v>-</v>
      </c>
      <c r="L3005" s="27" t="str">
        <f t="shared" si="371"/>
        <v>-</v>
      </c>
      <c r="M3005" s="27" t="str">
        <f t="shared" si="372"/>
        <v>-</v>
      </c>
      <c r="N3005" s="28">
        <f t="shared" si="373"/>
        <v>0</v>
      </c>
      <c r="O3005" s="28">
        <f t="shared" si="375"/>
        <v>0</v>
      </c>
      <c r="P3005" s="1" t="str">
        <f t="shared" si="374"/>
        <v>no</v>
      </c>
    </row>
    <row r="3006" spans="1:16" x14ac:dyDescent="0.25">
      <c r="A3006" s="6">
        <f>'4.OVTA Sites-Transects'!B3012</f>
        <v>0</v>
      </c>
      <c r="B3006" s="6">
        <f>'4.OVTA Sites-Transects'!C3012</f>
        <v>0</v>
      </c>
      <c r="C3006" s="6">
        <f>'4.OVTA Sites-Transects'!D3012</f>
        <v>0</v>
      </c>
      <c r="D3006" s="1">
        <f>'4.OVTA Sites-Transects'!E3012</f>
        <v>0</v>
      </c>
      <c r="E3006" s="1">
        <f>'4.OVTA Sites-Transects'!G3012</f>
        <v>0</v>
      </c>
      <c r="F3006" s="1">
        <f>'4.OVTA Sites-Transects'!F3012</f>
        <v>0</v>
      </c>
      <c r="G3006" s="6">
        <f>'4.OVTA Sites-Transects'!H3012</f>
        <v>0</v>
      </c>
      <c r="H3006" s="6">
        <f>'4.OVTA Sites-Transects'!I3012</f>
        <v>0</v>
      </c>
      <c r="I3006" s="193" t="str">
        <f t="shared" si="368"/>
        <v>-</v>
      </c>
      <c r="J3006" s="27" t="str">
        <f t="shared" si="369"/>
        <v>-</v>
      </c>
      <c r="K3006" s="27" t="str">
        <f t="shared" si="370"/>
        <v>-</v>
      </c>
      <c r="L3006" s="27" t="str">
        <f t="shared" si="371"/>
        <v>-</v>
      </c>
      <c r="M3006" s="27" t="str">
        <f t="shared" si="372"/>
        <v>-</v>
      </c>
      <c r="N3006" s="28">
        <f t="shared" si="373"/>
        <v>0</v>
      </c>
      <c r="O3006" s="28">
        <f t="shared" si="375"/>
        <v>0</v>
      </c>
      <c r="P3006" s="1" t="str">
        <f t="shared" si="374"/>
        <v>no</v>
      </c>
    </row>
    <row r="3007" spans="1:16" x14ac:dyDescent="0.25">
      <c r="A3007" s="6">
        <f>'4.OVTA Sites-Transects'!B3013</f>
        <v>0</v>
      </c>
      <c r="B3007" s="6">
        <f>'4.OVTA Sites-Transects'!C3013</f>
        <v>0</v>
      </c>
      <c r="C3007" s="6">
        <f>'4.OVTA Sites-Transects'!D3013</f>
        <v>0</v>
      </c>
      <c r="D3007" s="1">
        <f>'4.OVTA Sites-Transects'!E3013</f>
        <v>0</v>
      </c>
      <c r="E3007" s="1">
        <f>'4.OVTA Sites-Transects'!G3013</f>
        <v>0</v>
      </c>
      <c r="F3007" s="1">
        <f>'4.OVTA Sites-Transects'!F3013</f>
        <v>0</v>
      </c>
      <c r="G3007" s="6">
        <f>'4.OVTA Sites-Transects'!H3013</f>
        <v>0</v>
      </c>
      <c r="H3007" s="6">
        <f>'4.OVTA Sites-Transects'!I3013</f>
        <v>0</v>
      </c>
      <c r="I3007" s="193" t="str">
        <f t="shared" si="368"/>
        <v>-</v>
      </c>
      <c r="J3007" s="27" t="str">
        <f t="shared" si="369"/>
        <v>-</v>
      </c>
      <c r="K3007" s="27" t="str">
        <f t="shared" si="370"/>
        <v>-</v>
      </c>
      <c r="L3007" s="27" t="str">
        <f t="shared" si="371"/>
        <v>-</v>
      </c>
      <c r="M3007" s="27" t="str">
        <f t="shared" si="372"/>
        <v>-</v>
      </c>
      <c r="N3007" s="28">
        <f t="shared" si="373"/>
        <v>0</v>
      </c>
      <c r="O3007" s="28">
        <f t="shared" si="375"/>
        <v>0</v>
      </c>
      <c r="P3007" s="1" t="str">
        <f t="shared" si="374"/>
        <v>no</v>
      </c>
    </row>
    <row r="3008" spans="1:16" x14ac:dyDescent="0.25">
      <c r="A3008" s="6">
        <f>'4.OVTA Sites-Transects'!B3014</f>
        <v>0</v>
      </c>
      <c r="B3008" s="6">
        <f>'4.OVTA Sites-Transects'!C3014</f>
        <v>0</v>
      </c>
      <c r="C3008" s="6">
        <f>'4.OVTA Sites-Transects'!D3014</f>
        <v>0</v>
      </c>
      <c r="D3008" s="1">
        <f>'4.OVTA Sites-Transects'!E3014</f>
        <v>0</v>
      </c>
      <c r="E3008" s="1">
        <f>'4.OVTA Sites-Transects'!G3014</f>
        <v>0</v>
      </c>
      <c r="F3008" s="1">
        <f>'4.OVTA Sites-Transects'!F3014</f>
        <v>0</v>
      </c>
      <c r="G3008" s="6">
        <f>'4.OVTA Sites-Transects'!H3014</f>
        <v>0</v>
      </c>
      <c r="H3008" s="6">
        <f>'4.OVTA Sites-Transects'!I3014</f>
        <v>0</v>
      </c>
      <c r="I3008" s="193" t="str">
        <f t="shared" si="368"/>
        <v>-</v>
      </c>
      <c r="J3008" s="27" t="str">
        <f t="shared" si="369"/>
        <v>-</v>
      </c>
      <c r="K3008" s="27" t="str">
        <f t="shared" si="370"/>
        <v>-</v>
      </c>
      <c r="L3008" s="27" t="str">
        <f t="shared" si="371"/>
        <v>-</v>
      </c>
      <c r="M3008" s="27" t="str">
        <f t="shared" si="372"/>
        <v>-</v>
      </c>
      <c r="N3008" s="28">
        <f t="shared" si="373"/>
        <v>0</v>
      </c>
      <c r="O3008" s="28">
        <f t="shared" si="375"/>
        <v>0</v>
      </c>
      <c r="P3008" s="1" t="str">
        <f t="shared" si="374"/>
        <v>no</v>
      </c>
    </row>
    <row r="3009" spans="1:16" x14ac:dyDescent="0.25">
      <c r="A3009" s="6">
        <f>'4.OVTA Sites-Transects'!B3015</f>
        <v>0</v>
      </c>
      <c r="B3009" s="6">
        <f>'4.OVTA Sites-Transects'!C3015</f>
        <v>0</v>
      </c>
      <c r="C3009" s="6">
        <f>'4.OVTA Sites-Transects'!D3015</f>
        <v>0</v>
      </c>
      <c r="D3009" s="1">
        <f>'4.OVTA Sites-Transects'!E3015</f>
        <v>0</v>
      </c>
      <c r="E3009" s="1">
        <f>'4.OVTA Sites-Transects'!G3015</f>
        <v>0</v>
      </c>
      <c r="F3009" s="1">
        <f>'4.OVTA Sites-Transects'!F3015</f>
        <v>0</v>
      </c>
      <c r="G3009" s="6">
        <f>'4.OVTA Sites-Transects'!H3015</f>
        <v>0</v>
      </c>
      <c r="H3009" s="6">
        <f>'4.OVTA Sites-Transects'!I3015</f>
        <v>0</v>
      </c>
      <c r="I3009" s="193" t="str">
        <f t="shared" si="368"/>
        <v>-</v>
      </c>
      <c r="J3009" s="27" t="str">
        <f t="shared" si="369"/>
        <v>-</v>
      </c>
      <c r="K3009" s="27" t="str">
        <f t="shared" si="370"/>
        <v>-</v>
      </c>
      <c r="L3009" s="27" t="str">
        <f t="shared" si="371"/>
        <v>-</v>
      </c>
      <c r="M3009" s="27" t="str">
        <f t="shared" si="372"/>
        <v>-</v>
      </c>
      <c r="N3009" s="28">
        <f t="shared" si="373"/>
        <v>0</v>
      </c>
      <c r="O3009" s="28">
        <f t="shared" si="375"/>
        <v>0</v>
      </c>
      <c r="P3009" s="1" t="str">
        <f t="shared" si="374"/>
        <v>no</v>
      </c>
    </row>
    <row r="3010" spans="1:16" x14ac:dyDescent="0.25">
      <c r="A3010" s="6">
        <f>'4.OVTA Sites-Transects'!B3016</f>
        <v>0</v>
      </c>
      <c r="B3010" s="6">
        <f>'4.OVTA Sites-Transects'!C3016</f>
        <v>0</v>
      </c>
      <c r="C3010" s="6">
        <f>'4.OVTA Sites-Transects'!D3016</f>
        <v>0</v>
      </c>
      <c r="D3010" s="1">
        <f>'4.OVTA Sites-Transects'!E3016</f>
        <v>0</v>
      </c>
      <c r="E3010" s="1">
        <f>'4.OVTA Sites-Transects'!G3016</f>
        <v>0</v>
      </c>
      <c r="F3010" s="1">
        <f>'4.OVTA Sites-Transects'!F3016</f>
        <v>0</v>
      </c>
      <c r="G3010" s="6">
        <f>'4.OVTA Sites-Transects'!H3016</f>
        <v>0</v>
      </c>
      <c r="H3010" s="6">
        <f>'4.OVTA Sites-Transects'!I3016</f>
        <v>0</v>
      </c>
      <c r="I3010" s="193" t="str">
        <f t="shared" si="368"/>
        <v>-</v>
      </c>
      <c r="J3010" s="27" t="str">
        <f t="shared" si="369"/>
        <v>-</v>
      </c>
      <c r="K3010" s="27" t="str">
        <f t="shared" si="370"/>
        <v>-</v>
      </c>
      <c r="L3010" s="27" t="str">
        <f t="shared" si="371"/>
        <v>-</v>
      </c>
      <c r="M3010" s="27" t="str">
        <f t="shared" si="372"/>
        <v>-</v>
      </c>
      <c r="N3010" s="28">
        <f t="shared" si="373"/>
        <v>0</v>
      </c>
      <c r="O3010" s="28">
        <f t="shared" si="375"/>
        <v>0</v>
      </c>
      <c r="P3010" s="1" t="str">
        <f t="shared" si="374"/>
        <v>no</v>
      </c>
    </row>
    <row r="3011" spans="1:16" x14ac:dyDescent="0.25">
      <c r="A3011" s="6">
        <f>'4.OVTA Sites-Transects'!B3017</f>
        <v>0</v>
      </c>
      <c r="B3011" s="6">
        <f>'4.OVTA Sites-Transects'!C3017</f>
        <v>0</v>
      </c>
      <c r="C3011" s="6">
        <f>'4.OVTA Sites-Transects'!D3017</f>
        <v>0</v>
      </c>
      <c r="D3011" s="1">
        <f>'4.OVTA Sites-Transects'!E3017</f>
        <v>0</v>
      </c>
      <c r="E3011" s="1">
        <f>'4.OVTA Sites-Transects'!G3017</f>
        <v>0</v>
      </c>
      <c r="F3011" s="1">
        <f>'4.OVTA Sites-Transects'!F3017</f>
        <v>0</v>
      </c>
      <c r="G3011" s="6">
        <f>'4.OVTA Sites-Transects'!H3017</f>
        <v>0</v>
      </c>
      <c r="H3011" s="6">
        <f>'4.OVTA Sites-Transects'!I3017</f>
        <v>0</v>
      </c>
      <c r="I3011" s="193" t="str">
        <f t="shared" ref="I3011:I3074" si="376">IF(F3011="B", SUMIF(OVTA_Calcs_TMA, D3011, WeightingFactorMod), IF(F3011="C", SUMIF(OVTA_Calcs_TMA, D3011, WeightingFactorHigh), IF(F3011="D", SUMIF(OVTA_Calcs_TMA, D3011, WeightingFactorVeryHigh), "-")))</f>
        <v>-</v>
      </c>
      <c r="J3011" s="27" t="str">
        <f t="shared" ref="J3011:J3074" si="377">IF(ISNUMBER(AVERAGEIFS(AssessmentResultsLow, AssessmentResultsSites, $A3011,AssessmentIncluded, "yes")), I3011*AVERAGEIFS(AssessmentResultsLow, AssessmentResultsSites, $A3011,AssessmentIncluded, "yes"), "-")</f>
        <v>-</v>
      </c>
      <c r="K3011" s="27" t="str">
        <f t="shared" ref="K3011:K3074" si="378">IF(ISNUMBER(AVERAGEIFS(AssessmentResultsMod, AssessmentResultsSites, $A3011,AssessmentIncluded, "yes")), I3011*AVERAGEIFS(AssessmentResultsMod, AssessmentResultsSites, $A3011,AssessmentIncluded, "yes"), "-")</f>
        <v>-</v>
      </c>
      <c r="L3011" s="27" t="str">
        <f t="shared" ref="L3011:L3074" si="379">IF(ISNUMBER(AVERAGEIFS(AssessmentResultsHigh, AssessmentResultsSites, $A3011,AssessmentIncluded, "yes")), I3011*AVERAGEIFS(AssessmentResultsHigh, AssessmentResultsSites, $A3011,AssessmentIncluded, "yes"), "-")</f>
        <v>-</v>
      </c>
      <c r="M3011" s="27" t="str">
        <f t="shared" ref="M3011:M3074" si="380">IF(ISNUMBER(AVERAGEIFS(AssessmentResultsVeryHigh, AssessmentResultsSites, $A3011,AssessmentIncluded, "yes")), I3011*AVERAGEIFS(AssessmentResultsVeryHigh, AssessmentResultsSites, $A3011,AssessmentIncluded, "yes"), "-")</f>
        <v>-</v>
      </c>
      <c r="N3011" s="28">
        <f t="shared" ref="N3011:N3074" si="381">COUNTIFS(AssessmentResultsSites, A3011, AssessmentIncluded, "yes")</f>
        <v>0</v>
      </c>
      <c r="O3011" s="28">
        <f t="shared" si="375"/>
        <v>0</v>
      </c>
      <c r="P3011" s="1" t="str">
        <f t="shared" ref="P3011:P3074" si="382">IF(AND(G3011="Yes", N3011&gt;0), "yes", "no")</f>
        <v>no</v>
      </c>
    </row>
    <row r="3012" spans="1:16" x14ac:dyDescent="0.25">
      <c r="A3012" s="6">
        <f>'4.OVTA Sites-Transects'!B3018</f>
        <v>0</v>
      </c>
      <c r="B3012" s="6">
        <f>'4.OVTA Sites-Transects'!C3018</f>
        <v>0</v>
      </c>
      <c r="C3012" s="6">
        <f>'4.OVTA Sites-Transects'!D3018</f>
        <v>0</v>
      </c>
      <c r="D3012" s="1">
        <f>'4.OVTA Sites-Transects'!E3018</f>
        <v>0</v>
      </c>
      <c r="E3012" s="1">
        <f>'4.OVTA Sites-Transects'!G3018</f>
        <v>0</v>
      </c>
      <c r="F3012" s="1">
        <f>'4.OVTA Sites-Transects'!F3018</f>
        <v>0</v>
      </c>
      <c r="G3012" s="6">
        <f>'4.OVTA Sites-Transects'!H3018</f>
        <v>0</v>
      </c>
      <c r="H3012" s="6">
        <f>'4.OVTA Sites-Transects'!I3018</f>
        <v>0</v>
      </c>
      <c r="I3012" s="193" t="str">
        <f t="shared" si="376"/>
        <v>-</v>
      </c>
      <c r="J3012" s="27" t="str">
        <f t="shared" si="377"/>
        <v>-</v>
      </c>
      <c r="K3012" s="27" t="str">
        <f t="shared" si="378"/>
        <v>-</v>
      </c>
      <c r="L3012" s="27" t="str">
        <f t="shared" si="379"/>
        <v>-</v>
      </c>
      <c r="M3012" s="27" t="str">
        <f t="shared" si="380"/>
        <v>-</v>
      </c>
      <c r="N3012" s="28">
        <f t="shared" si="381"/>
        <v>0</v>
      </c>
      <c r="O3012" s="28">
        <f t="shared" ref="O3012:O3075" si="383">IF(P3012="yes", N3012, 0)</f>
        <v>0</v>
      </c>
      <c r="P3012" s="1" t="str">
        <f t="shared" si="382"/>
        <v>no</v>
      </c>
    </row>
    <row r="3013" spans="1:16" x14ac:dyDescent="0.25">
      <c r="A3013" s="6">
        <f>'4.OVTA Sites-Transects'!B3019</f>
        <v>0</v>
      </c>
      <c r="B3013" s="6">
        <f>'4.OVTA Sites-Transects'!C3019</f>
        <v>0</v>
      </c>
      <c r="C3013" s="6">
        <f>'4.OVTA Sites-Transects'!D3019</f>
        <v>0</v>
      </c>
      <c r="D3013" s="1">
        <f>'4.OVTA Sites-Transects'!E3019</f>
        <v>0</v>
      </c>
      <c r="E3013" s="1">
        <f>'4.OVTA Sites-Transects'!G3019</f>
        <v>0</v>
      </c>
      <c r="F3013" s="1">
        <f>'4.OVTA Sites-Transects'!F3019</f>
        <v>0</v>
      </c>
      <c r="G3013" s="6">
        <f>'4.OVTA Sites-Transects'!H3019</f>
        <v>0</v>
      </c>
      <c r="H3013" s="6">
        <f>'4.OVTA Sites-Transects'!I3019</f>
        <v>0</v>
      </c>
      <c r="I3013" s="193" t="str">
        <f t="shared" si="376"/>
        <v>-</v>
      </c>
      <c r="J3013" s="27" t="str">
        <f t="shared" si="377"/>
        <v>-</v>
      </c>
      <c r="K3013" s="27" t="str">
        <f t="shared" si="378"/>
        <v>-</v>
      </c>
      <c r="L3013" s="27" t="str">
        <f t="shared" si="379"/>
        <v>-</v>
      </c>
      <c r="M3013" s="27" t="str">
        <f t="shared" si="380"/>
        <v>-</v>
      </c>
      <c r="N3013" s="28">
        <f t="shared" si="381"/>
        <v>0</v>
      </c>
      <c r="O3013" s="28">
        <f t="shared" si="383"/>
        <v>0</v>
      </c>
      <c r="P3013" s="1" t="str">
        <f t="shared" si="382"/>
        <v>no</v>
      </c>
    </row>
    <row r="3014" spans="1:16" x14ac:dyDescent="0.25">
      <c r="A3014" s="6">
        <f>'4.OVTA Sites-Transects'!B3020</f>
        <v>0</v>
      </c>
      <c r="B3014" s="6">
        <f>'4.OVTA Sites-Transects'!C3020</f>
        <v>0</v>
      </c>
      <c r="C3014" s="6">
        <f>'4.OVTA Sites-Transects'!D3020</f>
        <v>0</v>
      </c>
      <c r="D3014" s="1">
        <f>'4.OVTA Sites-Transects'!E3020</f>
        <v>0</v>
      </c>
      <c r="E3014" s="1">
        <f>'4.OVTA Sites-Transects'!G3020</f>
        <v>0</v>
      </c>
      <c r="F3014" s="1">
        <f>'4.OVTA Sites-Transects'!F3020</f>
        <v>0</v>
      </c>
      <c r="G3014" s="6">
        <f>'4.OVTA Sites-Transects'!H3020</f>
        <v>0</v>
      </c>
      <c r="H3014" s="6">
        <f>'4.OVTA Sites-Transects'!I3020</f>
        <v>0</v>
      </c>
      <c r="I3014" s="193" t="str">
        <f t="shared" si="376"/>
        <v>-</v>
      </c>
      <c r="J3014" s="27" t="str">
        <f t="shared" si="377"/>
        <v>-</v>
      </c>
      <c r="K3014" s="27" t="str">
        <f t="shared" si="378"/>
        <v>-</v>
      </c>
      <c r="L3014" s="27" t="str">
        <f t="shared" si="379"/>
        <v>-</v>
      </c>
      <c r="M3014" s="27" t="str">
        <f t="shared" si="380"/>
        <v>-</v>
      </c>
      <c r="N3014" s="28">
        <f t="shared" si="381"/>
        <v>0</v>
      </c>
      <c r="O3014" s="28">
        <f t="shared" si="383"/>
        <v>0</v>
      </c>
      <c r="P3014" s="1" t="str">
        <f t="shared" si="382"/>
        <v>no</v>
      </c>
    </row>
    <row r="3015" spans="1:16" x14ac:dyDescent="0.25">
      <c r="A3015" s="6">
        <f>'4.OVTA Sites-Transects'!B3021</f>
        <v>0</v>
      </c>
      <c r="B3015" s="6">
        <f>'4.OVTA Sites-Transects'!C3021</f>
        <v>0</v>
      </c>
      <c r="C3015" s="6">
        <f>'4.OVTA Sites-Transects'!D3021</f>
        <v>0</v>
      </c>
      <c r="D3015" s="1">
        <f>'4.OVTA Sites-Transects'!E3021</f>
        <v>0</v>
      </c>
      <c r="E3015" s="1">
        <f>'4.OVTA Sites-Transects'!G3021</f>
        <v>0</v>
      </c>
      <c r="F3015" s="1">
        <f>'4.OVTA Sites-Transects'!F3021</f>
        <v>0</v>
      </c>
      <c r="G3015" s="6">
        <f>'4.OVTA Sites-Transects'!H3021</f>
        <v>0</v>
      </c>
      <c r="H3015" s="6">
        <f>'4.OVTA Sites-Transects'!I3021</f>
        <v>0</v>
      </c>
      <c r="I3015" s="193" t="str">
        <f t="shared" si="376"/>
        <v>-</v>
      </c>
      <c r="J3015" s="27" t="str">
        <f t="shared" si="377"/>
        <v>-</v>
      </c>
      <c r="K3015" s="27" t="str">
        <f t="shared" si="378"/>
        <v>-</v>
      </c>
      <c r="L3015" s="27" t="str">
        <f t="shared" si="379"/>
        <v>-</v>
      </c>
      <c r="M3015" s="27" t="str">
        <f t="shared" si="380"/>
        <v>-</v>
      </c>
      <c r="N3015" s="28">
        <f t="shared" si="381"/>
        <v>0</v>
      </c>
      <c r="O3015" s="28">
        <f t="shared" si="383"/>
        <v>0</v>
      </c>
      <c r="P3015" s="1" t="str">
        <f t="shared" si="382"/>
        <v>no</v>
      </c>
    </row>
    <row r="3016" spans="1:16" x14ac:dyDescent="0.25">
      <c r="A3016" s="6">
        <f>'4.OVTA Sites-Transects'!B3022</f>
        <v>0</v>
      </c>
      <c r="B3016" s="6">
        <f>'4.OVTA Sites-Transects'!C3022</f>
        <v>0</v>
      </c>
      <c r="C3016" s="6">
        <f>'4.OVTA Sites-Transects'!D3022</f>
        <v>0</v>
      </c>
      <c r="D3016" s="1">
        <f>'4.OVTA Sites-Transects'!E3022</f>
        <v>0</v>
      </c>
      <c r="E3016" s="1">
        <f>'4.OVTA Sites-Transects'!G3022</f>
        <v>0</v>
      </c>
      <c r="F3016" s="1">
        <f>'4.OVTA Sites-Transects'!F3022</f>
        <v>0</v>
      </c>
      <c r="G3016" s="6">
        <f>'4.OVTA Sites-Transects'!H3022</f>
        <v>0</v>
      </c>
      <c r="H3016" s="6">
        <f>'4.OVTA Sites-Transects'!I3022</f>
        <v>0</v>
      </c>
      <c r="I3016" s="193" t="str">
        <f t="shared" si="376"/>
        <v>-</v>
      </c>
      <c r="J3016" s="27" t="str">
        <f t="shared" si="377"/>
        <v>-</v>
      </c>
      <c r="K3016" s="27" t="str">
        <f t="shared" si="378"/>
        <v>-</v>
      </c>
      <c r="L3016" s="27" t="str">
        <f t="shared" si="379"/>
        <v>-</v>
      </c>
      <c r="M3016" s="27" t="str">
        <f t="shared" si="380"/>
        <v>-</v>
      </c>
      <c r="N3016" s="28">
        <f t="shared" si="381"/>
        <v>0</v>
      </c>
      <c r="O3016" s="28">
        <f t="shared" si="383"/>
        <v>0</v>
      </c>
      <c r="P3016" s="1" t="str">
        <f t="shared" si="382"/>
        <v>no</v>
      </c>
    </row>
    <row r="3017" spans="1:16" x14ac:dyDescent="0.25">
      <c r="A3017" s="6">
        <f>'4.OVTA Sites-Transects'!B3023</f>
        <v>0</v>
      </c>
      <c r="B3017" s="6">
        <f>'4.OVTA Sites-Transects'!C3023</f>
        <v>0</v>
      </c>
      <c r="C3017" s="6">
        <f>'4.OVTA Sites-Transects'!D3023</f>
        <v>0</v>
      </c>
      <c r="D3017" s="1">
        <f>'4.OVTA Sites-Transects'!E3023</f>
        <v>0</v>
      </c>
      <c r="E3017" s="1">
        <f>'4.OVTA Sites-Transects'!G3023</f>
        <v>0</v>
      </c>
      <c r="F3017" s="1">
        <f>'4.OVTA Sites-Transects'!F3023</f>
        <v>0</v>
      </c>
      <c r="G3017" s="6">
        <f>'4.OVTA Sites-Transects'!H3023</f>
        <v>0</v>
      </c>
      <c r="H3017" s="6">
        <f>'4.OVTA Sites-Transects'!I3023</f>
        <v>0</v>
      </c>
      <c r="I3017" s="193" t="str">
        <f t="shared" si="376"/>
        <v>-</v>
      </c>
      <c r="J3017" s="27" t="str">
        <f t="shared" si="377"/>
        <v>-</v>
      </c>
      <c r="K3017" s="27" t="str">
        <f t="shared" si="378"/>
        <v>-</v>
      </c>
      <c r="L3017" s="27" t="str">
        <f t="shared" si="379"/>
        <v>-</v>
      </c>
      <c r="M3017" s="27" t="str">
        <f t="shared" si="380"/>
        <v>-</v>
      </c>
      <c r="N3017" s="28">
        <f t="shared" si="381"/>
        <v>0</v>
      </c>
      <c r="O3017" s="28">
        <f t="shared" si="383"/>
        <v>0</v>
      </c>
      <c r="P3017" s="1" t="str">
        <f t="shared" si="382"/>
        <v>no</v>
      </c>
    </row>
    <row r="3018" spans="1:16" x14ac:dyDescent="0.25">
      <c r="A3018" s="6">
        <f>'4.OVTA Sites-Transects'!B3024</f>
        <v>0</v>
      </c>
      <c r="B3018" s="6">
        <f>'4.OVTA Sites-Transects'!C3024</f>
        <v>0</v>
      </c>
      <c r="C3018" s="6">
        <f>'4.OVTA Sites-Transects'!D3024</f>
        <v>0</v>
      </c>
      <c r="D3018" s="1">
        <f>'4.OVTA Sites-Transects'!E3024</f>
        <v>0</v>
      </c>
      <c r="E3018" s="1">
        <f>'4.OVTA Sites-Transects'!G3024</f>
        <v>0</v>
      </c>
      <c r="F3018" s="1">
        <f>'4.OVTA Sites-Transects'!F3024</f>
        <v>0</v>
      </c>
      <c r="G3018" s="6">
        <f>'4.OVTA Sites-Transects'!H3024</f>
        <v>0</v>
      </c>
      <c r="H3018" s="6">
        <f>'4.OVTA Sites-Transects'!I3024</f>
        <v>0</v>
      </c>
      <c r="I3018" s="193" t="str">
        <f t="shared" si="376"/>
        <v>-</v>
      </c>
      <c r="J3018" s="27" t="str">
        <f t="shared" si="377"/>
        <v>-</v>
      </c>
      <c r="K3018" s="27" t="str">
        <f t="shared" si="378"/>
        <v>-</v>
      </c>
      <c r="L3018" s="27" t="str">
        <f t="shared" si="379"/>
        <v>-</v>
      </c>
      <c r="M3018" s="27" t="str">
        <f t="shared" si="380"/>
        <v>-</v>
      </c>
      <c r="N3018" s="28">
        <f t="shared" si="381"/>
        <v>0</v>
      </c>
      <c r="O3018" s="28">
        <f t="shared" si="383"/>
        <v>0</v>
      </c>
      <c r="P3018" s="1" t="str">
        <f t="shared" si="382"/>
        <v>no</v>
      </c>
    </row>
    <row r="3019" spans="1:16" x14ac:dyDescent="0.25">
      <c r="A3019" s="6">
        <f>'4.OVTA Sites-Transects'!B3025</f>
        <v>0</v>
      </c>
      <c r="B3019" s="6">
        <f>'4.OVTA Sites-Transects'!C3025</f>
        <v>0</v>
      </c>
      <c r="C3019" s="6">
        <f>'4.OVTA Sites-Transects'!D3025</f>
        <v>0</v>
      </c>
      <c r="D3019" s="1">
        <f>'4.OVTA Sites-Transects'!E3025</f>
        <v>0</v>
      </c>
      <c r="E3019" s="1">
        <f>'4.OVTA Sites-Transects'!G3025</f>
        <v>0</v>
      </c>
      <c r="F3019" s="1">
        <f>'4.OVTA Sites-Transects'!F3025</f>
        <v>0</v>
      </c>
      <c r="G3019" s="6">
        <f>'4.OVTA Sites-Transects'!H3025</f>
        <v>0</v>
      </c>
      <c r="H3019" s="6">
        <f>'4.OVTA Sites-Transects'!I3025</f>
        <v>0</v>
      </c>
      <c r="I3019" s="193" t="str">
        <f t="shared" si="376"/>
        <v>-</v>
      </c>
      <c r="J3019" s="27" t="str">
        <f t="shared" si="377"/>
        <v>-</v>
      </c>
      <c r="K3019" s="27" t="str">
        <f t="shared" si="378"/>
        <v>-</v>
      </c>
      <c r="L3019" s="27" t="str">
        <f t="shared" si="379"/>
        <v>-</v>
      </c>
      <c r="M3019" s="27" t="str">
        <f t="shared" si="380"/>
        <v>-</v>
      </c>
      <c r="N3019" s="28">
        <f t="shared" si="381"/>
        <v>0</v>
      </c>
      <c r="O3019" s="28">
        <f t="shared" si="383"/>
        <v>0</v>
      </c>
      <c r="P3019" s="1" t="str">
        <f t="shared" si="382"/>
        <v>no</v>
      </c>
    </row>
    <row r="3020" spans="1:16" x14ac:dyDescent="0.25">
      <c r="A3020" s="6">
        <f>'4.OVTA Sites-Transects'!B3026</f>
        <v>0</v>
      </c>
      <c r="B3020" s="6">
        <f>'4.OVTA Sites-Transects'!C3026</f>
        <v>0</v>
      </c>
      <c r="C3020" s="6">
        <f>'4.OVTA Sites-Transects'!D3026</f>
        <v>0</v>
      </c>
      <c r="D3020" s="1">
        <f>'4.OVTA Sites-Transects'!E3026</f>
        <v>0</v>
      </c>
      <c r="E3020" s="1">
        <f>'4.OVTA Sites-Transects'!G3026</f>
        <v>0</v>
      </c>
      <c r="F3020" s="1">
        <f>'4.OVTA Sites-Transects'!F3026</f>
        <v>0</v>
      </c>
      <c r="G3020" s="6">
        <f>'4.OVTA Sites-Transects'!H3026</f>
        <v>0</v>
      </c>
      <c r="H3020" s="6">
        <f>'4.OVTA Sites-Transects'!I3026</f>
        <v>0</v>
      </c>
      <c r="I3020" s="193" t="str">
        <f t="shared" si="376"/>
        <v>-</v>
      </c>
      <c r="J3020" s="27" t="str">
        <f t="shared" si="377"/>
        <v>-</v>
      </c>
      <c r="K3020" s="27" t="str">
        <f t="shared" si="378"/>
        <v>-</v>
      </c>
      <c r="L3020" s="27" t="str">
        <f t="shared" si="379"/>
        <v>-</v>
      </c>
      <c r="M3020" s="27" t="str">
        <f t="shared" si="380"/>
        <v>-</v>
      </c>
      <c r="N3020" s="28">
        <f t="shared" si="381"/>
        <v>0</v>
      </c>
      <c r="O3020" s="28">
        <f t="shared" si="383"/>
        <v>0</v>
      </c>
      <c r="P3020" s="1" t="str">
        <f t="shared" si="382"/>
        <v>no</v>
      </c>
    </row>
    <row r="3021" spans="1:16" x14ac:dyDescent="0.25">
      <c r="A3021" s="6">
        <f>'4.OVTA Sites-Transects'!B3027</f>
        <v>0</v>
      </c>
      <c r="B3021" s="6">
        <f>'4.OVTA Sites-Transects'!C3027</f>
        <v>0</v>
      </c>
      <c r="C3021" s="6">
        <f>'4.OVTA Sites-Transects'!D3027</f>
        <v>0</v>
      </c>
      <c r="D3021" s="1">
        <f>'4.OVTA Sites-Transects'!E3027</f>
        <v>0</v>
      </c>
      <c r="E3021" s="1">
        <f>'4.OVTA Sites-Transects'!G3027</f>
        <v>0</v>
      </c>
      <c r="F3021" s="1">
        <f>'4.OVTA Sites-Transects'!F3027</f>
        <v>0</v>
      </c>
      <c r="G3021" s="6">
        <f>'4.OVTA Sites-Transects'!H3027</f>
        <v>0</v>
      </c>
      <c r="H3021" s="6">
        <f>'4.OVTA Sites-Transects'!I3027</f>
        <v>0</v>
      </c>
      <c r="I3021" s="193" t="str">
        <f t="shared" si="376"/>
        <v>-</v>
      </c>
      <c r="J3021" s="27" t="str">
        <f t="shared" si="377"/>
        <v>-</v>
      </c>
      <c r="K3021" s="27" t="str">
        <f t="shared" si="378"/>
        <v>-</v>
      </c>
      <c r="L3021" s="27" t="str">
        <f t="shared" si="379"/>
        <v>-</v>
      </c>
      <c r="M3021" s="27" t="str">
        <f t="shared" si="380"/>
        <v>-</v>
      </c>
      <c r="N3021" s="28">
        <f t="shared" si="381"/>
        <v>0</v>
      </c>
      <c r="O3021" s="28">
        <f t="shared" si="383"/>
        <v>0</v>
      </c>
      <c r="P3021" s="1" t="str">
        <f t="shared" si="382"/>
        <v>no</v>
      </c>
    </row>
    <row r="3022" spans="1:16" x14ac:dyDescent="0.25">
      <c r="A3022" s="6">
        <f>'4.OVTA Sites-Transects'!B3028</f>
        <v>0</v>
      </c>
      <c r="B3022" s="6">
        <f>'4.OVTA Sites-Transects'!C3028</f>
        <v>0</v>
      </c>
      <c r="C3022" s="6">
        <f>'4.OVTA Sites-Transects'!D3028</f>
        <v>0</v>
      </c>
      <c r="D3022" s="1">
        <f>'4.OVTA Sites-Transects'!E3028</f>
        <v>0</v>
      </c>
      <c r="E3022" s="1">
        <f>'4.OVTA Sites-Transects'!G3028</f>
        <v>0</v>
      </c>
      <c r="F3022" s="1">
        <f>'4.OVTA Sites-Transects'!F3028</f>
        <v>0</v>
      </c>
      <c r="G3022" s="6">
        <f>'4.OVTA Sites-Transects'!H3028</f>
        <v>0</v>
      </c>
      <c r="H3022" s="6">
        <f>'4.OVTA Sites-Transects'!I3028</f>
        <v>0</v>
      </c>
      <c r="I3022" s="193" t="str">
        <f t="shared" si="376"/>
        <v>-</v>
      </c>
      <c r="J3022" s="27" t="str">
        <f t="shared" si="377"/>
        <v>-</v>
      </c>
      <c r="K3022" s="27" t="str">
        <f t="shared" si="378"/>
        <v>-</v>
      </c>
      <c r="L3022" s="27" t="str">
        <f t="shared" si="379"/>
        <v>-</v>
      </c>
      <c r="M3022" s="27" t="str">
        <f t="shared" si="380"/>
        <v>-</v>
      </c>
      <c r="N3022" s="28">
        <f t="shared" si="381"/>
        <v>0</v>
      </c>
      <c r="O3022" s="28">
        <f t="shared" si="383"/>
        <v>0</v>
      </c>
      <c r="P3022" s="1" t="str">
        <f t="shared" si="382"/>
        <v>no</v>
      </c>
    </row>
    <row r="3023" spans="1:16" x14ac:dyDescent="0.25">
      <c r="A3023" s="6">
        <f>'4.OVTA Sites-Transects'!B3029</f>
        <v>0</v>
      </c>
      <c r="B3023" s="6">
        <f>'4.OVTA Sites-Transects'!C3029</f>
        <v>0</v>
      </c>
      <c r="C3023" s="6">
        <f>'4.OVTA Sites-Transects'!D3029</f>
        <v>0</v>
      </c>
      <c r="D3023" s="1">
        <f>'4.OVTA Sites-Transects'!E3029</f>
        <v>0</v>
      </c>
      <c r="E3023" s="1">
        <f>'4.OVTA Sites-Transects'!G3029</f>
        <v>0</v>
      </c>
      <c r="F3023" s="1">
        <f>'4.OVTA Sites-Transects'!F3029</f>
        <v>0</v>
      </c>
      <c r="G3023" s="6">
        <f>'4.OVTA Sites-Transects'!H3029</f>
        <v>0</v>
      </c>
      <c r="H3023" s="6">
        <f>'4.OVTA Sites-Transects'!I3029</f>
        <v>0</v>
      </c>
      <c r="I3023" s="193" t="str">
        <f t="shared" si="376"/>
        <v>-</v>
      </c>
      <c r="J3023" s="27" t="str">
        <f t="shared" si="377"/>
        <v>-</v>
      </c>
      <c r="K3023" s="27" t="str">
        <f t="shared" si="378"/>
        <v>-</v>
      </c>
      <c r="L3023" s="27" t="str">
        <f t="shared" si="379"/>
        <v>-</v>
      </c>
      <c r="M3023" s="27" t="str">
        <f t="shared" si="380"/>
        <v>-</v>
      </c>
      <c r="N3023" s="28">
        <f t="shared" si="381"/>
        <v>0</v>
      </c>
      <c r="O3023" s="28">
        <f t="shared" si="383"/>
        <v>0</v>
      </c>
      <c r="P3023" s="1" t="str">
        <f t="shared" si="382"/>
        <v>no</v>
      </c>
    </row>
    <row r="3024" spans="1:16" x14ac:dyDescent="0.25">
      <c r="A3024" s="6">
        <f>'4.OVTA Sites-Transects'!B3030</f>
        <v>0</v>
      </c>
      <c r="B3024" s="6">
        <f>'4.OVTA Sites-Transects'!C3030</f>
        <v>0</v>
      </c>
      <c r="C3024" s="6">
        <f>'4.OVTA Sites-Transects'!D3030</f>
        <v>0</v>
      </c>
      <c r="D3024" s="1">
        <f>'4.OVTA Sites-Transects'!E3030</f>
        <v>0</v>
      </c>
      <c r="E3024" s="1">
        <f>'4.OVTA Sites-Transects'!G3030</f>
        <v>0</v>
      </c>
      <c r="F3024" s="1">
        <f>'4.OVTA Sites-Transects'!F3030</f>
        <v>0</v>
      </c>
      <c r="G3024" s="6">
        <f>'4.OVTA Sites-Transects'!H3030</f>
        <v>0</v>
      </c>
      <c r="H3024" s="6">
        <f>'4.OVTA Sites-Transects'!I3030</f>
        <v>0</v>
      </c>
      <c r="I3024" s="193" t="str">
        <f t="shared" si="376"/>
        <v>-</v>
      </c>
      <c r="J3024" s="27" t="str">
        <f t="shared" si="377"/>
        <v>-</v>
      </c>
      <c r="K3024" s="27" t="str">
        <f t="shared" si="378"/>
        <v>-</v>
      </c>
      <c r="L3024" s="27" t="str">
        <f t="shared" si="379"/>
        <v>-</v>
      </c>
      <c r="M3024" s="27" t="str">
        <f t="shared" si="380"/>
        <v>-</v>
      </c>
      <c r="N3024" s="28">
        <f t="shared" si="381"/>
        <v>0</v>
      </c>
      <c r="O3024" s="28">
        <f t="shared" si="383"/>
        <v>0</v>
      </c>
      <c r="P3024" s="1" t="str">
        <f t="shared" si="382"/>
        <v>no</v>
      </c>
    </row>
    <row r="3025" spans="1:16" x14ac:dyDescent="0.25">
      <c r="A3025" s="6">
        <f>'4.OVTA Sites-Transects'!B3031</f>
        <v>0</v>
      </c>
      <c r="B3025" s="6">
        <f>'4.OVTA Sites-Transects'!C3031</f>
        <v>0</v>
      </c>
      <c r="C3025" s="6">
        <f>'4.OVTA Sites-Transects'!D3031</f>
        <v>0</v>
      </c>
      <c r="D3025" s="1">
        <f>'4.OVTA Sites-Transects'!E3031</f>
        <v>0</v>
      </c>
      <c r="E3025" s="1">
        <f>'4.OVTA Sites-Transects'!G3031</f>
        <v>0</v>
      </c>
      <c r="F3025" s="1">
        <f>'4.OVTA Sites-Transects'!F3031</f>
        <v>0</v>
      </c>
      <c r="G3025" s="6">
        <f>'4.OVTA Sites-Transects'!H3031</f>
        <v>0</v>
      </c>
      <c r="H3025" s="6">
        <f>'4.OVTA Sites-Transects'!I3031</f>
        <v>0</v>
      </c>
      <c r="I3025" s="193" t="str">
        <f t="shared" si="376"/>
        <v>-</v>
      </c>
      <c r="J3025" s="27" t="str">
        <f t="shared" si="377"/>
        <v>-</v>
      </c>
      <c r="K3025" s="27" t="str">
        <f t="shared" si="378"/>
        <v>-</v>
      </c>
      <c r="L3025" s="27" t="str">
        <f t="shared" si="379"/>
        <v>-</v>
      </c>
      <c r="M3025" s="27" t="str">
        <f t="shared" si="380"/>
        <v>-</v>
      </c>
      <c r="N3025" s="28">
        <f t="shared" si="381"/>
        <v>0</v>
      </c>
      <c r="O3025" s="28">
        <f t="shared" si="383"/>
        <v>0</v>
      </c>
      <c r="P3025" s="1" t="str">
        <f t="shared" si="382"/>
        <v>no</v>
      </c>
    </row>
    <row r="3026" spans="1:16" x14ac:dyDescent="0.25">
      <c r="A3026" s="6">
        <f>'4.OVTA Sites-Transects'!B3032</f>
        <v>0</v>
      </c>
      <c r="B3026" s="6">
        <f>'4.OVTA Sites-Transects'!C3032</f>
        <v>0</v>
      </c>
      <c r="C3026" s="6">
        <f>'4.OVTA Sites-Transects'!D3032</f>
        <v>0</v>
      </c>
      <c r="D3026" s="1">
        <f>'4.OVTA Sites-Transects'!E3032</f>
        <v>0</v>
      </c>
      <c r="E3026" s="1">
        <f>'4.OVTA Sites-Transects'!G3032</f>
        <v>0</v>
      </c>
      <c r="F3026" s="1">
        <f>'4.OVTA Sites-Transects'!F3032</f>
        <v>0</v>
      </c>
      <c r="G3026" s="6">
        <f>'4.OVTA Sites-Transects'!H3032</f>
        <v>0</v>
      </c>
      <c r="H3026" s="6">
        <f>'4.OVTA Sites-Transects'!I3032</f>
        <v>0</v>
      </c>
      <c r="I3026" s="193" t="str">
        <f t="shared" si="376"/>
        <v>-</v>
      </c>
      <c r="J3026" s="27" t="str">
        <f t="shared" si="377"/>
        <v>-</v>
      </c>
      <c r="K3026" s="27" t="str">
        <f t="shared" si="378"/>
        <v>-</v>
      </c>
      <c r="L3026" s="27" t="str">
        <f t="shared" si="379"/>
        <v>-</v>
      </c>
      <c r="M3026" s="27" t="str">
        <f t="shared" si="380"/>
        <v>-</v>
      </c>
      <c r="N3026" s="28">
        <f t="shared" si="381"/>
        <v>0</v>
      </c>
      <c r="O3026" s="28">
        <f t="shared" si="383"/>
        <v>0</v>
      </c>
      <c r="P3026" s="1" t="str">
        <f t="shared" si="382"/>
        <v>no</v>
      </c>
    </row>
    <row r="3027" spans="1:16" x14ac:dyDescent="0.25">
      <c r="A3027" s="6">
        <f>'4.OVTA Sites-Transects'!B3033</f>
        <v>0</v>
      </c>
      <c r="B3027" s="6">
        <f>'4.OVTA Sites-Transects'!C3033</f>
        <v>0</v>
      </c>
      <c r="C3027" s="6">
        <f>'4.OVTA Sites-Transects'!D3033</f>
        <v>0</v>
      </c>
      <c r="D3027" s="1">
        <f>'4.OVTA Sites-Transects'!E3033</f>
        <v>0</v>
      </c>
      <c r="E3027" s="1">
        <f>'4.OVTA Sites-Transects'!G3033</f>
        <v>0</v>
      </c>
      <c r="F3027" s="1">
        <f>'4.OVTA Sites-Transects'!F3033</f>
        <v>0</v>
      </c>
      <c r="G3027" s="6">
        <f>'4.OVTA Sites-Transects'!H3033</f>
        <v>0</v>
      </c>
      <c r="H3027" s="6">
        <f>'4.OVTA Sites-Transects'!I3033</f>
        <v>0</v>
      </c>
      <c r="I3027" s="193" t="str">
        <f t="shared" si="376"/>
        <v>-</v>
      </c>
      <c r="J3027" s="27" t="str">
        <f t="shared" si="377"/>
        <v>-</v>
      </c>
      <c r="K3027" s="27" t="str">
        <f t="shared" si="378"/>
        <v>-</v>
      </c>
      <c r="L3027" s="27" t="str">
        <f t="shared" si="379"/>
        <v>-</v>
      </c>
      <c r="M3027" s="27" t="str">
        <f t="shared" si="380"/>
        <v>-</v>
      </c>
      <c r="N3027" s="28">
        <f t="shared" si="381"/>
        <v>0</v>
      </c>
      <c r="O3027" s="28">
        <f t="shared" si="383"/>
        <v>0</v>
      </c>
      <c r="P3027" s="1" t="str">
        <f t="shared" si="382"/>
        <v>no</v>
      </c>
    </row>
    <row r="3028" spans="1:16" x14ac:dyDescent="0.25">
      <c r="A3028" s="6">
        <f>'4.OVTA Sites-Transects'!B3034</f>
        <v>0</v>
      </c>
      <c r="B3028" s="6">
        <f>'4.OVTA Sites-Transects'!C3034</f>
        <v>0</v>
      </c>
      <c r="C3028" s="6">
        <f>'4.OVTA Sites-Transects'!D3034</f>
        <v>0</v>
      </c>
      <c r="D3028" s="1">
        <f>'4.OVTA Sites-Transects'!E3034</f>
        <v>0</v>
      </c>
      <c r="E3028" s="1">
        <f>'4.OVTA Sites-Transects'!G3034</f>
        <v>0</v>
      </c>
      <c r="F3028" s="1">
        <f>'4.OVTA Sites-Transects'!F3034</f>
        <v>0</v>
      </c>
      <c r="G3028" s="6">
        <f>'4.OVTA Sites-Transects'!H3034</f>
        <v>0</v>
      </c>
      <c r="H3028" s="6">
        <f>'4.OVTA Sites-Transects'!I3034</f>
        <v>0</v>
      </c>
      <c r="I3028" s="193" t="str">
        <f t="shared" si="376"/>
        <v>-</v>
      </c>
      <c r="J3028" s="27" t="str">
        <f t="shared" si="377"/>
        <v>-</v>
      </c>
      <c r="K3028" s="27" t="str">
        <f t="shared" si="378"/>
        <v>-</v>
      </c>
      <c r="L3028" s="27" t="str">
        <f t="shared" si="379"/>
        <v>-</v>
      </c>
      <c r="M3028" s="27" t="str">
        <f t="shared" si="380"/>
        <v>-</v>
      </c>
      <c r="N3028" s="28">
        <f t="shared" si="381"/>
        <v>0</v>
      </c>
      <c r="O3028" s="28">
        <f t="shared" si="383"/>
        <v>0</v>
      </c>
      <c r="P3028" s="1" t="str">
        <f t="shared" si="382"/>
        <v>no</v>
      </c>
    </row>
    <row r="3029" spans="1:16" x14ac:dyDescent="0.25">
      <c r="A3029" s="6">
        <f>'4.OVTA Sites-Transects'!B3035</f>
        <v>0</v>
      </c>
      <c r="B3029" s="6">
        <f>'4.OVTA Sites-Transects'!C3035</f>
        <v>0</v>
      </c>
      <c r="C3029" s="6">
        <f>'4.OVTA Sites-Transects'!D3035</f>
        <v>0</v>
      </c>
      <c r="D3029" s="1">
        <f>'4.OVTA Sites-Transects'!E3035</f>
        <v>0</v>
      </c>
      <c r="E3029" s="1">
        <f>'4.OVTA Sites-Transects'!G3035</f>
        <v>0</v>
      </c>
      <c r="F3029" s="1">
        <f>'4.OVTA Sites-Transects'!F3035</f>
        <v>0</v>
      </c>
      <c r="G3029" s="6">
        <f>'4.OVTA Sites-Transects'!H3035</f>
        <v>0</v>
      </c>
      <c r="H3029" s="6">
        <f>'4.OVTA Sites-Transects'!I3035</f>
        <v>0</v>
      </c>
      <c r="I3029" s="193" t="str">
        <f t="shared" si="376"/>
        <v>-</v>
      </c>
      <c r="J3029" s="27" t="str">
        <f t="shared" si="377"/>
        <v>-</v>
      </c>
      <c r="K3029" s="27" t="str">
        <f t="shared" si="378"/>
        <v>-</v>
      </c>
      <c r="L3029" s="27" t="str">
        <f t="shared" si="379"/>
        <v>-</v>
      </c>
      <c r="M3029" s="27" t="str">
        <f t="shared" si="380"/>
        <v>-</v>
      </c>
      <c r="N3029" s="28">
        <f t="shared" si="381"/>
        <v>0</v>
      </c>
      <c r="O3029" s="28">
        <f t="shared" si="383"/>
        <v>0</v>
      </c>
      <c r="P3029" s="1" t="str">
        <f t="shared" si="382"/>
        <v>no</v>
      </c>
    </row>
    <row r="3030" spans="1:16" x14ac:dyDescent="0.25">
      <c r="A3030" s="6">
        <f>'4.OVTA Sites-Transects'!B3036</f>
        <v>0</v>
      </c>
      <c r="B3030" s="6">
        <f>'4.OVTA Sites-Transects'!C3036</f>
        <v>0</v>
      </c>
      <c r="C3030" s="6">
        <f>'4.OVTA Sites-Transects'!D3036</f>
        <v>0</v>
      </c>
      <c r="D3030" s="1">
        <f>'4.OVTA Sites-Transects'!E3036</f>
        <v>0</v>
      </c>
      <c r="E3030" s="1">
        <f>'4.OVTA Sites-Transects'!G3036</f>
        <v>0</v>
      </c>
      <c r="F3030" s="1">
        <f>'4.OVTA Sites-Transects'!F3036</f>
        <v>0</v>
      </c>
      <c r="G3030" s="6">
        <f>'4.OVTA Sites-Transects'!H3036</f>
        <v>0</v>
      </c>
      <c r="H3030" s="6">
        <f>'4.OVTA Sites-Transects'!I3036</f>
        <v>0</v>
      </c>
      <c r="I3030" s="193" t="str">
        <f t="shared" si="376"/>
        <v>-</v>
      </c>
      <c r="J3030" s="27" t="str">
        <f t="shared" si="377"/>
        <v>-</v>
      </c>
      <c r="K3030" s="27" t="str">
        <f t="shared" si="378"/>
        <v>-</v>
      </c>
      <c r="L3030" s="27" t="str">
        <f t="shared" si="379"/>
        <v>-</v>
      </c>
      <c r="M3030" s="27" t="str">
        <f t="shared" si="380"/>
        <v>-</v>
      </c>
      <c r="N3030" s="28">
        <f t="shared" si="381"/>
        <v>0</v>
      </c>
      <c r="O3030" s="28">
        <f t="shared" si="383"/>
        <v>0</v>
      </c>
      <c r="P3030" s="1" t="str">
        <f t="shared" si="382"/>
        <v>no</v>
      </c>
    </row>
    <row r="3031" spans="1:16" x14ac:dyDescent="0.25">
      <c r="A3031" s="6">
        <f>'4.OVTA Sites-Transects'!B3037</f>
        <v>0</v>
      </c>
      <c r="B3031" s="6">
        <f>'4.OVTA Sites-Transects'!C3037</f>
        <v>0</v>
      </c>
      <c r="C3031" s="6">
        <f>'4.OVTA Sites-Transects'!D3037</f>
        <v>0</v>
      </c>
      <c r="D3031" s="1">
        <f>'4.OVTA Sites-Transects'!E3037</f>
        <v>0</v>
      </c>
      <c r="E3031" s="1">
        <f>'4.OVTA Sites-Transects'!G3037</f>
        <v>0</v>
      </c>
      <c r="F3031" s="1">
        <f>'4.OVTA Sites-Transects'!F3037</f>
        <v>0</v>
      </c>
      <c r="G3031" s="6">
        <f>'4.OVTA Sites-Transects'!H3037</f>
        <v>0</v>
      </c>
      <c r="H3031" s="6">
        <f>'4.OVTA Sites-Transects'!I3037</f>
        <v>0</v>
      </c>
      <c r="I3031" s="193" t="str">
        <f t="shared" si="376"/>
        <v>-</v>
      </c>
      <c r="J3031" s="27" t="str">
        <f t="shared" si="377"/>
        <v>-</v>
      </c>
      <c r="K3031" s="27" t="str">
        <f t="shared" si="378"/>
        <v>-</v>
      </c>
      <c r="L3031" s="27" t="str">
        <f t="shared" si="379"/>
        <v>-</v>
      </c>
      <c r="M3031" s="27" t="str">
        <f t="shared" si="380"/>
        <v>-</v>
      </c>
      <c r="N3031" s="28">
        <f t="shared" si="381"/>
        <v>0</v>
      </c>
      <c r="O3031" s="28">
        <f t="shared" si="383"/>
        <v>0</v>
      </c>
      <c r="P3031" s="1" t="str">
        <f t="shared" si="382"/>
        <v>no</v>
      </c>
    </row>
    <row r="3032" spans="1:16" x14ac:dyDescent="0.25">
      <c r="A3032" s="6">
        <f>'4.OVTA Sites-Transects'!B3038</f>
        <v>0</v>
      </c>
      <c r="B3032" s="6">
        <f>'4.OVTA Sites-Transects'!C3038</f>
        <v>0</v>
      </c>
      <c r="C3032" s="6">
        <f>'4.OVTA Sites-Transects'!D3038</f>
        <v>0</v>
      </c>
      <c r="D3032" s="1">
        <f>'4.OVTA Sites-Transects'!E3038</f>
        <v>0</v>
      </c>
      <c r="E3032" s="1">
        <f>'4.OVTA Sites-Transects'!G3038</f>
        <v>0</v>
      </c>
      <c r="F3032" s="1">
        <f>'4.OVTA Sites-Transects'!F3038</f>
        <v>0</v>
      </c>
      <c r="G3032" s="6">
        <f>'4.OVTA Sites-Transects'!H3038</f>
        <v>0</v>
      </c>
      <c r="H3032" s="6">
        <f>'4.OVTA Sites-Transects'!I3038</f>
        <v>0</v>
      </c>
      <c r="I3032" s="193" t="str">
        <f t="shared" si="376"/>
        <v>-</v>
      </c>
      <c r="J3032" s="27" t="str">
        <f t="shared" si="377"/>
        <v>-</v>
      </c>
      <c r="K3032" s="27" t="str">
        <f t="shared" si="378"/>
        <v>-</v>
      </c>
      <c r="L3032" s="27" t="str">
        <f t="shared" si="379"/>
        <v>-</v>
      </c>
      <c r="M3032" s="27" t="str">
        <f t="shared" si="380"/>
        <v>-</v>
      </c>
      <c r="N3032" s="28">
        <f t="shared" si="381"/>
        <v>0</v>
      </c>
      <c r="O3032" s="28">
        <f t="shared" si="383"/>
        <v>0</v>
      </c>
      <c r="P3032" s="1" t="str">
        <f t="shared" si="382"/>
        <v>no</v>
      </c>
    </row>
    <row r="3033" spans="1:16" x14ac:dyDescent="0.25">
      <c r="A3033" s="6">
        <f>'4.OVTA Sites-Transects'!B3039</f>
        <v>0</v>
      </c>
      <c r="B3033" s="6">
        <f>'4.OVTA Sites-Transects'!C3039</f>
        <v>0</v>
      </c>
      <c r="C3033" s="6">
        <f>'4.OVTA Sites-Transects'!D3039</f>
        <v>0</v>
      </c>
      <c r="D3033" s="1">
        <f>'4.OVTA Sites-Transects'!E3039</f>
        <v>0</v>
      </c>
      <c r="E3033" s="1">
        <f>'4.OVTA Sites-Transects'!G3039</f>
        <v>0</v>
      </c>
      <c r="F3033" s="1">
        <f>'4.OVTA Sites-Transects'!F3039</f>
        <v>0</v>
      </c>
      <c r="G3033" s="6">
        <f>'4.OVTA Sites-Transects'!H3039</f>
        <v>0</v>
      </c>
      <c r="H3033" s="6">
        <f>'4.OVTA Sites-Transects'!I3039</f>
        <v>0</v>
      </c>
      <c r="I3033" s="193" t="str">
        <f t="shared" si="376"/>
        <v>-</v>
      </c>
      <c r="J3033" s="27" t="str">
        <f t="shared" si="377"/>
        <v>-</v>
      </c>
      <c r="K3033" s="27" t="str">
        <f t="shared" si="378"/>
        <v>-</v>
      </c>
      <c r="L3033" s="27" t="str">
        <f t="shared" si="379"/>
        <v>-</v>
      </c>
      <c r="M3033" s="27" t="str">
        <f t="shared" si="380"/>
        <v>-</v>
      </c>
      <c r="N3033" s="28">
        <f t="shared" si="381"/>
        <v>0</v>
      </c>
      <c r="O3033" s="28">
        <f t="shared" si="383"/>
        <v>0</v>
      </c>
      <c r="P3033" s="1" t="str">
        <f t="shared" si="382"/>
        <v>no</v>
      </c>
    </row>
    <row r="3034" spans="1:16" x14ac:dyDescent="0.25">
      <c r="A3034" s="6">
        <f>'4.OVTA Sites-Transects'!B3040</f>
        <v>0</v>
      </c>
      <c r="B3034" s="6">
        <f>'4.OVTA Sites-Transects'!C3040</f>
        <v>0</v>
      </c>
      <c r="C3034" s="6">
        <f>'4.OVTA Sites-Transects'!D3040</f>
        <v>0</v>
      </c>
      <c r="D3034" s="1">
        <f>'4.OVTA Sites-Transects'!E3040</f>
        <v>0</v>
      </c>
      <c r="E3034" s="1">
        <f>'4.OVTA Sites-Transects'!G3040</f>
        <v>0</v>
      </c>
      <c r="F3034" s="1">
        <f>'4.OVTA Sites-Transects'!F3040</f>
        <v>0</v>
      </c>
      <c r="G3034" s="6">
        <f>'4.OVTA Sites-Transects'!H3040</f>
        <v>0</v>
      </c>
      <c r="H3034" s="6">
        <f>'4.OVTA Sites-Transects'!I3040</f>
        <v>0</v>
      </c>
      <c r="I3034" s="193" t="str">
        <f t="shared" si="376"/>
        <v>-</v>
      </c>
      <c r="J3034" s="27" t="str">
        <f t="shared" si="377"/>
        <v>-</v>
      </c>
      <c r="K3034" s="27" t="str">
        <f t="shared" si="378"/>
        <v>-</v>
      </c>
      <c r="L3034" s="27" t="str">
        <f t="shared" si="379"/>
        <v>-</v>
      </c>
      <c r="M3034" s="27" t="str">
        <f t="shared" si="380"/>
        <v>-</v>
      </c>
      <c r="N3034" s="28">
        <f t="shared" si="381"/>
        <v>0</v>
      </c>
      <c r="O3034" s="28">
        <f t="shared" si="383"/>
        <v>0</v>
      </c>
      <c r="P3034" s="1" t="str">
        <f t="shared" si="382"/>
        <v>no</v>
      </c>
    </row>
    <row r="3035" spans="1:16" x14ac:dyDescent="0.25">
      <c r="A3035" s="6">
        <f>'4.OVTA Sites-Transects'!B3041</f>
        <v>0</v>
      </c>
      <c r="B3035" s="6">
        <f>'4.OVTA Sites-Transects'!C3041</f>
        <v>0</v>
      </c>
      <c r="C3035" s="6">
        <f>'4.OVTA Sites-Transects'!D3041</f>
        <v>0</v>
      </c>
      <c r="D3035" s="1">
        <f>'4.OVTA Sites-Transects'!E3041</f>
        <v>0</v>
      </c>
      <c r="E3035" s="1">
        <f>'4.OVTA Sites-Transects'!G3041</f>
        <v>0</v>
      </c>
      <c r="F3035" s="1">
        <f>'4.OVTA Sites-Transects'!F3041</f>
        <v>0</v>
      </c>
      <c r="G3035" s="6">
        <f>'4.OVTA Sites-Transects'!H3041</f>
        <v>0</v>
      </c>
      <c r="H3035" s="6">
        <f>'4.OVTA Sites-Transects'!I3041</f>
        <v>0</v>
      </c>
      <c r="I3035" s="193" t="str">
        <f t="shared" si="376"/>
        <v>-</v>
      </c>
      <c r="J3035" s="27" t="str">
        <f t="shared" si="377"/>
        <v>-</v>
      </c>
      <c r="K3035" s="27" t="str">
        <f t="shared" si="378"/>
        <v>-</v>
      </c>
      <c r="L3035" s="27" t="str">
        <f t="shared" si="379"/>
        <v>-</v>
      </c>
      <c r="M3035" s="27" t="str">
        <f t="shared" si="380"/>
        <v>-</v>
      </c>
      <c r="N3035" s="28">
        <f t="shared" si="381"/>
        <v>0</v>
      </c>
      <c r="O3035" s="28">
        <f t="shared" si="383"/>
        <v>0</v>
      </c>
      <c r="P3035" s="1" t="str">
        <f t="shared" si="382"/>
        <v>no</v>
      </c>
    </row>
    <row r="3036" spans="1:16" x14ac:dyDescent="0.25">
      <c r="A3036" s="6">
        <f>'4.OVTA Sites-Transects'!B3042</f>
        <v>0</v>
      </c>
      <c r="B3036" s="6">
        <f>'4.OVTA Sites-Transects'!C3042</f>
        <v>0</v>
      </c>
      <c r="C3036" s="6">
        <f>'4.OVTA Sites-Transects'!D3042</f>
        <v>0</v>
      </c>
      <c r="D3036" s="1">
        <f>'4.OVTA Sites-Transects'!E3042</f>
        <v>0</v>
      </c>
      <c r="E3036" s="1">
        <f>'4.OVTA Sites-Transects'!G3042</f>
        <v>0</v>
      </c>
      <c r="F3036" s="1">
        <f>'4.OVTA Sites-Transects'!F3042</f>
        <v>0</v>
      </c>
      <c r="G3036" s="6">
        <f>'4.OVTA Sites-Transects'!H3042</f>
        <v>0</v>
      </c>
      <c r="H3036" s="6">
        <f>'4.OVTA Sites-Transects'!I3042</f>
        <v>0</v>
      </c>
      <c r="I3036" s="193" t="str">
        <f t="shared" si="376"/>
        <v>-</v>
      </c>
      <c r="J3036" s="27" t="str">
        <f t="shared" si="377"/>
        <v>-</v>
      </c>
      <c r="K3036" s="27" t="str">
        <f t="shared" si="378"/>
        <v>-</v>
      </c>
      <c r="L3036" s="27" t="str">
        <f t="shared" si="379"/>
        <v>-</v>
      </c>
      <c r="M3036" s="27" t="str">
        <f t="shared" si="380"/>
        <v>-</v>
      </c>
      <c r="N3036" s="28">
        <f t="shared" si="381"/>
        <v>0</v>
      </c>
      <c r="O3036" s="28">
        <f t="shared" si="383"/>
        <v>0</v>
      </c>
      <c r="P3036" s="1" t="str">
        <f t="shared" si="382"/>
        <v>no</v>
      </c>
    </row>
    <row r="3037" spans="1:16" x14ac:dyDescent="0.25">
      <c r="A3037" s="6">
        <f>'4.OVTA Sites-Transects'!B3043</f>
        <v>0</v>
      </c>
      <c r="B3037" s="6">
        <f>'4.OVTA Sites-Transects'!C3043</f>
        <v>0</v>
      </c>
      <c r="C3037" s="6">
        <f>'4.OVTA Sites-Transects'!D3043</f>
        <v>0</v>
      </c>
      <c r="D3037" s="1">
        <f>'4.OVTA Sites-Transects'!E3043</f>
        <v>0</v>
      </c>
      <c r="E3037" s="1">
        <f>'4.OVTA Sites-Transects'!G3043</f>
        <v>0</v>
      </c>
      <c r="F3037" s="1">
        <f>'4.OVTA Sites-Transects'!F3043</f>
        <v>0</v>
      </c>
      <c r="G3037" s="6">
        <f>'4.OVTA Sites-Transects'!H3043</f>
        <v>0</v>
      </c>
      <c r="H3037" s="6">
        <f>'4.OVTA Sites-Transects'!I3043</f>
        <v>0</v>
      </c>
      <c r="I3037" s="193" t="str">
        <f t="shared" si="376"/>
        <v>-</v>
      </c>
      <c r="J3037" s="27" t="str">
        <f t="shared" si="377"/>
        <v>-</v>
      </c>
      <c r="K3037" s="27" t="str">
        <f t="shared" si="378"/>
        <v>-</v>
      </c>
      <c r="L3037" s="27" t="str">
        <f t="shared" si="379"/>
        <v>-</v>
      </c>
      <c r="M3037" s="27" t="str">
        <f t="shared" si="380"/>
        <v>-</v>
      </c>
      <c r="N3037" s="28">
        <f t="shared" si="381"/>
        <v>0</v>
      </c>
      <c r="O3037" s="28">
        <f t="shared" si="383"/>
        <v>0</v>
      </c>
      <c r="P3037" s="1" t="str">
        <f t="shared" si="382"/>
        <v>no</v>
      </c>
    </row>
    <row r="3038" spans="1:16" x14ac:dyDescent="0.25">
      <c r="A3038" s="6">
        <f>'4.OVTA Sites-Transects'!B3044</f>
        <v>0</v>
      </c>
      <c r="B3038" s="6">
        <f>'4.OVTA Sites-Transects'!C3044</f>
        <v>0</v>
      </c>
      <c r="C3038" s="6">
        <f>'4.OVTA Sites-Transects'!D3044</f>
        <v>0</v>
      </c>
      <c r="D3038" s="1">
        <f>'4.OVTA Sites-Transects'!E3044</f>
        <v>0</v>
      </c>
      <c r="E3038" s="1">
        <f>'4.OVTA Sites-Transects'!G3044</f>
        <v>0</v>
      </c>
      <c r="F3038" s="1">
        <f>'4.OVTA Sites-Transects'!F3044</f>
        <v>0</v>
      </c>
      <c r="G3038" s="6">
        <f>'4.OVTA Sites-Transects'!H3044</f>
        <v>0</v>
      </c>
      <c r="H3038" s="6">
        <f>'4.OVTA Sites-Transects'!I3044</f>
        <v>0</v>
      </c>
      <c r="I3038" s="193" t="str">
        <f t="shared" si="376"/>
        <v>-</v>
      </c>
      <c r="J3038" s="27" t="str">
        <f t="shared" si="377"/>
        <v>-</v>
      </c>
      <c r="K3038" s="27" t="str">
        <f t="shared" si="378"/>
        <v>-</v>
      </c>
      <c r="L3038" s="27" t="str">
        <f t="shared" si="379"/>
        <v>-</v>
      </c>
      <c r="M3038" s="27" t="str">
        <f t="shared" si="380"/>
        <v>-</v>
      </c>
      <c r="N3038" s="28">
        <f t="shared" si="381"/>
        <v>0</v>
      </c>
      <c r="O3038" s="28">
        <f t="shared" si="383"/>
        <v>0</v>
      </c>
      <c r="P3038" s="1" t="str">
        <f t="shared" si="382"/>
        <v>no</v>
      </c>
    </row>
    <row r="3039" spans="1:16" x14ac:dyDescent="0.25">
      <c r="A3039" s="6">
        <f>'4.OVTA Sites-Transects'!B3045</f>
        <v>0</v>
      </c>
      <c r="B3039" s="6">
        <f>'4.OVTA Sites-Transects'!C3045</f>
        <v>0</v>
      </c>
      <c r="C3039" s="6">
        <f>'4.OVTA Sites-Transects'!D3045</f>
        <v>0</v>
      </c>
      <c r="D3039" s="1">
        <f>'4.OVTA Sites-Transects'!E3045</f>
        <v>0</v>
      </c>
      <c r="E3039" s="1">
        <f>'4.OVTA Sites-Transects'!G3045</f>
        <v>0</v>
      </c>
      <c r="F3039" s="1">
        <f>'4.OVTA Sites-Transects'!F3045</f>
        <v>0</v>
      </c>
      <c r="G3039" s="6">
        <f>'4.OVTA Sites-Transects'!H3045</f>
        <v>0</v>
      </c>
      <c r="H3039" s="6">
        <f>'4.OVTA Sites-Transects'!I3045</f>
        <v>0</v>
      </c>
      <c r="I3039" s="193" t="str">
        <f t="shared" si="376"/>
        <v>-</v>
      </c>
      <c r="J3039" s="27" t="str">
        <f t="shared" si="377"/>
        <v>-</v>
      </c>
      <c r="K3039" s="27" t="str">
        <f t="shared" si="378"/>
        <v>-</v>
      </c>
      <c r="L3039" s="27" t="str">
        <f t="shared" si="379"/>
        <v>-</v>
      </c>
      <c r="M3039" s="27" t="str">
        <f t="shared" si="380"/>
        <v>-</v>
      </c>
      <c r="N3039" s="28">
        <f t="shared" si="381"/>
        <v>0</v>
      </c>
      <c r="O3039" s="28">
        <f t="shared" si="383"/>
        <v>0</v>
      </c>
      <c r="P3039" s="1" t="str">
        <f t="shared" si="382"/>
        <v>no</v>
      </c>
    </row>
    <row r="3040" spans="1:16" x14ac:dyDescent="0.25">
      <c r="A3040" s="6">
        <f>'4.OVTA Sites-Transects'!B3046</f>
        <v>0</v>
      </c>
      <c r="B3040" s="6">
        <f>'4.OVTA Sites-Transects'!C3046</f>
        <v>0</v>
      </c>
      <c r="C3040" s="6">
        <f>'4.OVTA Sites-Transects'!D3046</f>
        <v>0</v>
      </c>
      <c r="D3040" s="1">
        <f>'4.OVTA Sites-Transects'!E3046</f>
        <v>0</v>
      </c>
      <c r="E3040" s="1">
        <f>'4.OVTA Sites-Transects'!G3046</f>
        <v>0</v>
      </c>
      <c r="F3040" s="1">
        <f>'4.OVTA Sites-Transects'!F3046</f>
        <v>0</v>
      </c>
      <c r="G3040" s="6">
        <f>'4.OVTA Sites-Transects'!H3046</f>
        <v>0</v>
      </c>
      <c r="H3040" s="6">
        <f>'4.OVTA Sites-Transects'!I3046</f>
        <v>0</v>
      </c>
      <c r="I3040" s="193" t="str">
        <f t="shared" si="376"/>
        <v>-</v>
      </c>
      <c r="J3040" s="27" t="str">
        <f t="shared" si="377"/>
        <v>-</v>
      </c>
      <c r="K3040" s="27" t="str">
        <f t="shared" si="378"/>
        <v>-</v>
      </c>
      <c r="L3040" s="27" t="str">
        <f t="shared" si="379"/>
        <v>-</v>
      </c>
      <c r="M3040" s="27" t="str">
        <f t="shared" si="380"/>
        <v>-</v>
      </c>
      <c r="N3040" s="28">
        <f t="shared" si="381"/>
        <v>0</v>
      </c>
      <c r="O3040" s="28">
        <f t="shared" si="383"/>
        <v>0</v>
      </c>
      <c r="P3040" s="1" t="str">
        <f t="shared" si="382"/>
        <v>no</v>
      </c>
    </row>
    <row r="3041" spans="1:16" x14ac:dyDescent="0.25">
      <c r="A3041" s="6">
        <f>'4.OVTA Sites-Transects'!B3047</f>
        <v>0</v>
      </c>
      <c r="B3041" s="6">
        <f>'4.OVTA Sites-Transects'!C3047</f>
        <v>0</v>
      </c>
      <c r="C3041" s="6">
        <f>'4.OVTA Sites-Transects'!D3047</f>
        <v>0</v>
      </c>
      <c r="D3041" s="1">
        <f>'4.OVTA Sites-Transects'!E3047</f>
        <v>0</v>
      </c>
      <c r="E3041" s="1">
        <f>'4.OVTA Sites-Transects'!G3047</f>
        <v>0</v>
      </c>
      <c r="F3041" s="1">
        <f>'4.OVTA Sites-Transects'!F3047</f>
        <v>0</v>
      </c>
      <c r="G3041" s="6">
        <f>'4.OVTA Sites-Transects'!H3047</f>
        <v>0</v>
      </c>
      <c r="H3041" s="6">
        <f>'4.OVTA Sites-Transects'!I3047</f>
        <v>0</v>
      </c>
      <c r="I3041" s="193" t="str">
        <f t="shared" si="376"/>
        <v>-</v>
      </c>
      <c r="J3041" s="27" t="str">
        <f t="shared" si="377"/>
        <v>-</v>
      </c>
      <c r="K3041" s="27" t="str">
        <f t="shared" si="378"/>
        <v>-</v>
      </c>
      <c r="L3041" s="27" t="str">
        <f t="shared" si="379"/>
        <v>-</v>
      </c>
      <c r="M3041" s="27" t="str">
        <f t="shared" si="380"/>
        <v>-</v>
      </c>
      <c r="N3041" s="28">
        <f t="shared" si="381"/>
        <v>0</v>
      </c>
      <c r="O3041" s="28">
        <f t="shared" si="383"/>
        <v>0</v>
      </c>
      <c r="P3041" s="1" t="str">
        <f t="shared" si="382"/>
        <v>no</v>
      </c>
    </row>
    <row r="3042" spans="1:16" x14ac:dyDescent="0.25">
      <c r="A3042" s="6">
        <f>'4.OVTA Sites-Transects'!B3048</f>
        <v>0</v>
      </c>
      <c r="B3042" s="6">
        <f>'4.OVTA Sites-Transects'!C3048</f>
        <v>0</v>
      </c>
      <c r="C3042" s="6">
        <f>'4.OVTA Sites-Transects'!D3048</f>
        <v>0</v>
      </c>
      <c r="D3042" s="1">
        <f>'4.OVTA Sites-Transects'!E3048</f>
        <v>0</v>
      </c>
      <c r="E3042" s="1">
        <f>'4.OVTA Sites-Transects'!G3048</f>
        <v>0</v>
      </c>
      <c r="F3042" s="1">
        <f>'4.OVTA Sites-Transects'!F3048</f>
        <v>0</v>
      </c>
      <c r="G3042" s="6">
        <f>'4.OVTA Sites-Transects'!H3048</f>
        <v>0</v>
      </c>
      <c r="H3042" s="6">
        <f>'4.OVTA Sites-Transects'!I3048</f>
        <v>0</v>
      </c>
      <c r="I3042" s="193" t="str">
        <f t="shared" si="376"/>
        <v>-</v>
      </c>
      <c r="J3042" s="27" t="str">
        <f t="shared" si="377"/>
        <v>-</v>
      </c>
      <c r="K3042" s="27" t="str">
        <f t="shared" si="378"/>
        <v>-</v>
      </c>
      <c r="L3042" s="27" t="str">
        <f t="shared" si="379"/>
        <v>-</v>
      </c>
      <c r="M3042" s="27" t="str">
        <f t="shared" si="380"/>
        <v>-</v>
      </c>
      <c r="N3042" s="28">
        <f t="shared" si="381"/>
        <v>0</v>
      </c>
      <c r="O3042" s="28">
        <f t="shared" si="383"/>
        <v>0</v>
      </c>
      <c r="P3042" s="1" t="str">
        <f t="shared" si="382"/>
        <v>no</v>
      </c>
    </row>
    <row r="3043" spans="1:16" x14ac:dyDescent="0.25">
      <c r="A3043" s="6">
        <f>'4.OVTA Sites-Transects'!B3049</f>
        <v>0</v>
      </c>
      <c r="B3043" s="6">
        <f>'4.OVTA Sites-Transects'!C3049</f>
        <v>0</v>
      </c>
      <c r="C3043" s="6">
        <f>'4.OVTA Sites-Transects'!D3049</f>
        <v>0</v>
      </c>
      <c r="D3043" s="1">
        <f>'4.OVTA Sites-Transects'!E3049</f>
        <v>0</v>
      </c>
      <c r="E3043" s="1">
        <f>'4.OVTA Sites-Transects'!G3049</f>
        <v>0</v>
      </c>
      <c r="F3043" s="1">
        <f>'4.OVTA Sites-Transects'!F3049</f>
        <v>0</v>
      </c>
      <c r="G3043" s="6">
        <f>'4.OVTA Sites-Transects'!H3049</f>
        <v>0</v>
      </c>
      <c r="H3043" s="6">
        <f>'4.OVTA Sites-Transects'!I3049</f>
        <v>0</v>
      </c>
      <c r="I3043" s="193" t="str">
        <f t="shared" si="376"/>
        <v>-</v>
      </c>
      <c r="J3043" s="27" t="str">
        <f t="shared" si="377"/>
        <v>-</v>
      </c>
      <c r="K3043" s="27" t="str">
        <f t="shared" si="378"/>
        <v>-</v>
      </c>
      <c r="L3043" s="27" t="str">
        <f t="shared" si="379"/>
        <v>-</v>
      </c>
      <c r="M3043" s="27" t="str">
        <f t="shared" si="380"/>
        <v>-</v>
      </c>
      <c r="N3043" s="28">
        <f t="shared" si="381"/>
        <v>0</v>
      </c>
      <c r="O3043" s="28">
        <f t="shared" si="383"/>
        <v>0</v>
      </c>
      <c r="P3043" s="1" t="str">
        <f t="shared" si="382"/>
        <v>no</v>
      </c>
    </row>
    <row r="3044" spans="1:16" x14ac:dyDescent="0.25">
      <c r="A3044" s="6">
        <f>'4.OVTA Sites-Transects'!B3050</f>
        <v>0</v>
      </c>
      <c r="B3044" s="6">
        <f>'4.OVTA Sites-Transects'!C3050</f>
        <v>0</v>
      </c>
      <c r="C3044" s="6">
        <f>'4.OVTA Sites-Transects'!D3050</f>
        <v>0</v>
      </c>
      <c r="D3044" s="1">
        <f>'4.OVTA Sites-Transects'!E3050</f>
        <v>0</v>
      </c>
      <c r="E3044" s="1">
        <f>'4.OVTA Sites-Transects'!G3050</f>
        <v>0</v>
      </c>
      <c r="F3044" s="1">
        <f>'4.OVTA Sites-Transects'!F3050</f>
        <v>0</v>
      </c>
      <c r="G3044" s="6">
        <f>'4.OVTA Sites-Transects'!H3050</f>
        <v>0</v>
      </c>
      <c r="H3044" s="6">
        <f>'4.OVTA Sites-Transects'!I3050</f>
        <v>0</v>
      </c>
      <c r="I3044" s="193" t="str">
        <f t="shared" si="376"/>
        <v>-</v>
      </c>
      <c r="J3044" s="27" t="str">
        <f t="shared" si="377"/>
        <v>-</v>
      </c>
      <c r="K3044" s="27" t="str">
        <f t="shared" si="378"/>
        <v>-</v>
      </c>
      <c r="L3044" s="27" t="str">
        <f t="shared" si="379"/>
        <v>-</v>
      </c>
      <c r="M3044" s="27" t="str">
        <f t="shared" si="380"/>
        <v>-</v>
      </c>
      <c r="N3044" s="28">
        <f t="shared" si="381"/>
        <v>0</v>
      </c>
      <c r="O3044" s="28">
        <f t="shared" si="383"/>
        <v>0</v>
      </c>
      <c r="P3044" s="1" t="str">
        <f t="shared" si="382"/>
        <v>no</v>
      </c>
    </row>
    <row r="3045" spans="1:16" x14ac:dyDescent="0.25">
      <c r="A3045" s="6">
        <f>'4.OVTA Sites-Transects'!B3051</f>
        <v>0</v>
      </c>
      <c r="B3045" s="6">
        <f>'4.OVTA Sites-Transects'!C3051</f>
        <v>0</v>
      </c>
      <c r="C3045" s="6">
        <f>'4.OVTA Sites-Transects'!D3051</f>
        <v>0</v>
      </c>
      <c r="D3045" s="1">
        <f>'4.OVTA Sites-Transects'!E3051</f>
        <v>0</v>
      </c>
      <c r="E3045" s="1">
        <f>'4.OVTA Sites-Transects'!G3051</f>
        <v>0</v>
      </c>
      <c r="F3045" s="1">
        <f>'4.OVTA Sites-Transects'!F3051</f>
        <v>0</v>
      </c>
      <c r="G3045" s="6">
        <f>'4.OVTA Sites-Transects'!H3051</f>
        <v>0</v>
      </c>
      <c r="H3045" s="6">
        <f>'4.OVTA Sites-Transects'!I3051</f>
        <v>0</v>
      </c>
      <c r="I3045" s="193" t="str">
        <f t="shared" si="376"/>
        <v>-</v>
      </c>
      <c r="J3045" s="27" t="str">
        <f t="shared" si="377"/>
        <v>-</v>
      </c>
      <c r="K3045" s="27" t="str">
        <f t="shared" si="378"/>
        <v>-</v>
      </c>
      <c r="L3045" s="27" t="str">
        <f t="shared" si="379"/>
        <v>-</v>
      </c>
      <c r="M3045" s="27" t="str">
        <f t="shared" si="380"/>
        <v>-</v>
      </c>
      <c r="N3045" s="28">
        <f t="shared" si="381"/>
        <v>0</v>
      </c>
      <c r="O3045" s="28">
        <f t="shared" si="383"/>
        <v>0</v>
      </c>
      <c r="P3045" s="1" t="str">
        <f t="shared" si="382"/>
        <v>no</v>
      </c>
    </row>
    <row r="3046" spans="1:16" x14ac:dyDescent="0.25">
      <c r="A3046" s="6">
        <f>'4.OVTA Sites-Transects'!B3052</f>
        <v>0</v>
      </c>
      <c r="B3046" s="6">
        <f>'4.OVTA Sites-Transects'!C3052</f>
        <v>0</v>
      </c>
      <c r="C3046" s="6">
        <f>'4.OVTA Sites-Transects'!D3052</f>
        <v>0</v>
      </c>
      <c r="D3046" s="1">
        <f>'4.OVTA Sites-Transects'!E3052</f>
        <v>0</v>
      </c>
      <c r="E3046" s="1">
        <f>'4.OVTA Sites-Transects'!G3052</f>
        <v>0</v>
      </c>
      <c r="F3046" s="1">
        <f>'4.OVTA Sites-Transects'!F3052</f>
        <v>0</v>
      </c>
      <c r="G3046" s="6">
        <f>'4.OVTA Sites-Transects'!H3052</f>
        <v>0</v>
      </c>
      <c r="H3046" s="6">
        <f>'4.OVTA Sites-Transects'!I3052</f>
        <v>0</v>
      </c>
      <c r="I3046" s="193" t="str">
        <f t="shared" si="376"/>
        <v>-</v>
      </c>
      <c r="J3046" s="27" t="str">
        <f t="shared" si="377"/>
        <v>-</v>
      </c>
      <c r="K3046" s="27" t="str">
        <f t="shared" si="378"/>
        <v>-</v>
      </c>
      <c r="L3046" s="27" t="str">
        <f t="shared" si="379"/>
        <v>-</v>
      </c>
      <c r="M3046" s="27" t="str">
        <f t="shared" si="380"/>
        <v>-</v>
      </c>
      <c r="N3046" s="28">
        <f t="shared" si="381"/>
        <v>0</v>
      </c>
      <c r="O3046" s="28">
        <f t="shared" si="383"/>
        <v>0</v>
      </c>
      <c r="P3046" s="1" t="str">
        <f t="shared" si="382"/>
        <v>no</v>
      </c>
    </row>
    <row r="3047" spans="1:16" x14ac:dyDescent="0.25">
      <c r="A3047" s="6">
        <f>'4.OVTA Sites-Transects'!B3053</f>
        <v>0</v>
      </c>
      <c r="B3047" s="6">
        <f>'4.OVTA Sites-Transects'!C3053</f>
        <v>0</v>
      </c>
      <c r="C3047" s="6">
        <f>'4.OVTA Sites-Transects'!D3053</f>
        <v>0</v>
      </c>
      <c r="D3047" s="1">
        <f>'4.OVTA Sites-Transects'!E3053</f>
        <v>0</v>
      </c>
      <c r="E3047" s="1">
        <f>'4.OVTA Sites-Transects'!G3053</f>
        <v>0</v>
      </c>
      <c r="F3047" s="1">
        <f>'4.OVTA Sites-Transects'!F3053</f>
        <v>0</v>
      </c>
      <c r="G3047" s="6">
        <f>'4.OVTA Sites-Transects'!H3053</f>
        <v>0</v>
      </c>
      <c r="H3047" s="6">
        <f>'4.OVTA Sites-Transects'!I3053</f>
        <v>0</v>
      </c>
      <c r="I3047" s="193" t="str">
        <f t="shared" si="376"/>
        <v>-</v>
      </c>
      <c r="J3047" s="27" t="str">
        <f t="shared" si="377"/>
        <v>-</v>
      </c>
      <c r="K3047" s="27" t="str">
        <f t="shared" si="378"/>
        <v>-</v>
      </c>
      <c r="L3047" s="27" t="str">
        <f t="shared" si="379"/>
        <v>-</v>
      </c>
      <c r="M3047" s="27" t="str">
        <f t="shared" si="380"/>
        <v>-</v>
      </c>
      <c r="N3047" s="28">
        <f t="shared" si="381"/>
        <v>0</v>
      </c>
      <c r="O3047" s="28">
        <f t="shared" si="383"/>
        <v>0</v>
      </c>
      <c r="P3047" s="1" t="str">
        <f t="shared" si="382"/>
        <v>no</v>
      </c>
    </row>
    <row r="3048" spans="1:16" x14ac:dyDescent="0.25">
      <c r="A3048" s="6">
        <f>'4.OVTA Sites-Transects'!B3054</f>
        <v>0</v>
      </c>
      <c r="B3048" s="6">
        <f>'4.OVTA Sites-Transects'!C3054</f>
        <v>0</v>
      </c>
      <c r="C3048" s="6">
        <f>'4.OVTA Sites-Transects'!D3054</f>
        <v>0</v>
      </c>
      <c r="D3048" s="1">
        <f>'4.OVTA Sites-Transects'!E3054</f>
        <v>0</v>
      </c>
      <c r="E3048" s="1">
        <f>'4.OVTA Sites-Transects'!G3054</f>
        <v>0</v>
      </c>
      <c r="F3048" s="1">
        <f>'4.OVTA Sites-Transects'!F3054</f>
        <v>0</v>
      </c>
      <c r="G3048" s="6">
        <f>'4.OVTA Sites-Transects'!H3054</f>
        <v>0</v>
      </c>
      <c r="H3048" s="6">
        <f>'4.OVTA Sites-Transects'!I3054</f>
        <v>0</v>
      </c>
      <c r="I3048" s="193" t="str">
        <f t="shared" si="376"/>
        <v>-</v>
      </c>
      <c r="J3048" s="27" t="str">
        <f t="shared" si="377"/>
        <v>-</v>
      </c>
      <c r="K3048" s="27" t="str">
        <f t="shared" si="378"/>
        <v>-</v>
      </c>
      <c r="L3048" s="27" t="str">
        <f t="shared" si="379"/>
        <v>-</v>
      </c>
      <c r="M3048" s="27" t="str">
        <f t="shared" si="380"/>
        <v>-</v>
      </c>
      <c r="N3048" s="28">
        <f t="shared" si="381"/>
        <v>0</v>
      </c>
      <c r="O3048" s="28">
        <f t="shared" si="383"/>
        <v>0</v>
      </c>
      <c r="P3048" s="1" t="str">
        <f t="shared" si="382"/>
        <v>no</v>
      </c>
    </row>
    <row r="3049" spans="1:16" x14ac:dyDescent="0.25">
      <c r="A3049" s="6">
        <f>'4.OVTA Sites-Transects'!B3055</f>
        <v>0</v>
      </c>
      <c r="B3049" s="6">
        <f>'4.OVTA Sites-Transects'!C3055</f>
        <v>0</v>
      </c>
      <c r="C3049" s="6">
        <f>'4.OVTA Sites-Transects'!D3055</f>
        <v>0</v>
      </c>
      <c r="D3049" s="1">
        <f>'4.OVTA Sites-Transects'!E3055</f>
        <v>0</v>
      </c>
      <c r="E3049" s="1">
        <f>'4.OVTA Sites-Transects'!G3055</f>
        <v>0</v>
      </c>
      <c r="F3049" s="1">
        <f>'4.OVTA Sites-Transects'!F3055</f>
        <v>0</v>
      </c>
      <c r="G3049" s="6">
        <f>'4.OVTA Sites-Transects'!H3055</f>
        <v>0</v>
      </c>
      <c r="H3049" s="6">
        <f>'4.OVTA Sites-Transects'!I3055</f>
        <v>0</v>
      </c>
      <c r="I3049" s="193" t="str">
        <f t="shared" si="376"/>
        <v>-</v>
      </c>
      <c r="J3049" s="27" t="str">
        <f t="shared" si="377"/>
        <v>-</v>
      </c>
      <c r="K3049" s="27" t="str">
        <f t="shared" si="378"/>
        <v>-</v>
      </c>
      <c r="L3049" s="27" t="str">
        <f t="shared" si="379"/>
        <v>-</v>
      </c>
      <c r="M3049" s="27" t="str">
        <f t="shared" si="380"/>
        <v>-</v>
      </c>
      <c r="N3049" s="28">
        <f t="shared" si="381"/>
        <v>0</v>
      </c>
      <c r="O3049" s="28">
        <f t="shared" si="383"/>
        <v>0</v>
      </c>
      <c r="P3049" s="1" t="str">
        <f t="shared" si="382"/>
        <v>no</v>
      </c>
    </row>
    <row r="3050" spans="1:16" x14ac:dyDescent="0.25">
      <c r="A3050" s="6">
        <f>'4.OVTA Sites-Transects'!B3056</f>
        <v>0</v>
      </c>
      <c r="B3050" s="6">
        <f>'4.OVTA Sites-Transects'!C3056</f>
        <v>0</v>
      </c>
      <c r="C3050" s="6">
        <f>'4.OVTA Sites-Transects'!D3056</f>
        <v>0</v>
      </c>
      <c r="D3050" s="1">
        <f>'4.OVTA Sites-Transects'!E3056</f>
        <v>0</v>
      </c>
      <c r="E3050" s="1">
        <f>'4.OVTA Sites-Transects'!G3056</f>
        <v>0</v>
      </c>
      <c r="F3050" s="1">
        <f>'4.OVTA Sites-Transects'!F3056</f>
        <v>0</v>
      </c>
      <c r="G3050" s="6">
        <f>'4.OVTA Sites-Transects'!H3056</f>
        <v>0</v>
      </c>
      <c r="H3050" s="6">
        <f>'4.OVTA Sites-Transects'!I3056</f>
        <v>0</v>
      </c>
      <c r="I3050" s="193" t="str">
        <f t="shared" si="376"/>
        <v>-</v>
      </c>
      <c r="J3050" s="27" t="str">
        <f t="shared" si="377"/>
        <v>-</v>
      </c>
      <c r="K3050" s="27" t="str">
        <f t="shared" si="378"/>
        <v>-</v>
      </c>
      <c r="L3050" s="27" t="str">
        <f t="shared" si="379"/>
        <v>-</v>
      </c>
      <c r="M3050" s="27" t="str">
        <f t="shared" si="380"/>
        <v>-</v>
      </c>
      <c r="N3050" s="28">
        <f t="shared" si="381"/>
        <v>0</v>
      </c>
      <c r="O3050" s="28">
        <f t="shared" si="383"/>
        <v>0</v>
      </c>
      <c r="P3050" s="1" t="str">
        <f t="shared" si="382"/>
        <v>no</v>
      </c>
    </row>
    <row r="3051" spans="1:16" x14ac:dyDescent="0.25">
      <c r="A3051" s="6">
        <f>'4.OVTA Sites-Transects'!B3057</f>
        <v>0</v>
      </c>
      <c r="B3051" s="6">
        <f>'4.OVTA Sites-Transects'!C3057</f>
        <v>0</v>
      </c>
      <c r="C3051" s="6">
        <f>'4.OVTA Sites-Transects'!D3057</f>
        <v>0</v>
      </c>
      <c r="D3051" s="1">
        <f>'4.OVTA Sites-Transects'!E3057</f>
        <v>0</v>
      </c>
      <c r="E3051" s="1">
        <f>'4.OVTA Sites-Transects'!G3057</f>
        <v>0</v>
      </c>
      <c r="F3051" s="1">
        <f>'4.OVTA Sites-Transects'!F3057</f>
        <v>0</v>
      </c>
      <c r="G3051" s="6">
        <f>'4.OVTA Sites-Transects'!H3057</f>
        <v>0</v>
      </c>
      <c r="H3051" s="6">
        <f>'4.OVTA Sites-Transects'!I3057</f>
        <v>0</v>
      </c>
      <c r="I3051" s="193" t="str">
        <f t="shared" si="376"/>
        <v>-</v>
      </c>
      <c r="J3051" s="27" t="str">
        <f t="shared" si="377"/>
        <v>-</v>
      </c>
      <c r="K3051" s="27" t="str">
        <f t="shared" si="378"/>
        <v>-</v>
      </c>
      <c r="L3051" s="27" t="str">
        <f t="shared" si="379"/>
        <v>-</v>
      </c>
      <c r="M3051" s="27" t="str">
        <f t="shared" si="380"/>
        <v>-</v>
      </c>
      <c r="N3051" s="28">
        <f t="shared" si="381"/>
        <v>0</v>
      </c>
      <c r="O3051" s="28">
        <f t="shared" si="383"/>
        <v>0</v>
      </c>
      <c r="P3051" s="1" t="str">
        <f t="shared" si="382"/>
        <v>no</v>
      </c>
    </row>
    <row r="3052" spans="1:16" x14ac:dyDescent="0.25">
      <c r="A3052" s="6">
        <f>'4.OVTA Sites-Transects'!B3058</f>
        <v>0</v>
      </c>
      <c r="B3052" s="6">
        <f>'4.OVTA Sites-Transects'!C3058</f>
        <v>0</v>
      </c>
      <c r="C3052" s="6">
        <f>'4.OVTA Sites-Transects'!D3058</f>
        <v>0</v>
      </c>
      <c r="D3052" s="1">
        <f>'4.OVTA Sites-Transects'!E3058</f>
        <v>0</v>
      </c>
      <c r="E3052" s="1">
        <f>'4.OVTA Sites-Transects'!G3058</f>
        <v>0</v>
      </c>
      <c r="F3052" s="1">
        <f>'4.OVTA Sites-Transects'!F3058</f>
        <v>0</v>
      </c>
      <c r="G3052" s="6">
        <f>'4.OVTA Sites-Transects'!H3058</f>
        <v>0</v>
      </c>
      <c r="H3052" s="6">
        <f>'4.OVTA Sites-Transects'!I3058</f>
        <v>0</v>
      </c>
      <c r="I3052" s="193" t="str">
        <f t="shared" si="376"/>
        <v>-</v>
      </c>
      <c r="J3052" s="27" t="str">
        <f t="shared" si="377"/>
        <v>-</v>
      </c>
      <c r="K3052" s="27" t="str">
        <f t="shared" si="378"/>
        <v>-</v>
      </c>
      <c r="L3052" s="27" t="str">
        <f t="shared" si="379"/>
        <v>-</v>
      </c>
      <c r="M3052" s="27" t="str">
        <f t="shared" si="380"/>
        <v>-</v>
      </c>
      <c r="N3052" s="28">
        <f t="shared" si="381"/>
        <v>0</v>
      </c>
      <c r="O3052" s="28">
        <f t="shared" si="383"/>
        <v>0</v>
      </c>
      <c r="P3052" s="1" t="str">
        <f t="shared" si="382"/>
        <v>no</v>
      </c>
    </row>
    <row r="3053" spans="1:16" x14ac:dyDescent="0.25">
      <c r="A3053" s="6">
        <f>'4.OVTA Sites-Transects'!B3059</f>
        <v>0</v>
      </c>
      <c r="B3053" s="6">
        <f>'4.OVTA Sites-Transects'!C3059</f>
        <v>0</v>
      </c>
      <c r="C3053" s="6">
        <f>'4.OVTA Sites-Transects'!D3059</f>
        <v>0</v>
      </c>
      <c r="D3053" s="1">
        <f>'4.OVTA Sites-Transects'!E3059</f>
        <v>0</v>
      </c>
      <c r="E3053" s="1">
        <f>'4.OVTA Sites-Transects'!G3059</f>
        <v>0</v>
      </c>
      <c r="F3053" s="1">
        <f>'4.OVTA Sites-Transects'!F3059</f>
        <v>0</v>
      </c>
      <c r="G3053" s="6">
        <f>'4.OVTA Sites-Transects'!H3059</f>
        <v>0</v>
      </c>
      <c r="H3053" s="6">
        <f>'4.OVTA Sites-Transects'!I3059</f>
        <v>0</v>
      </c>
      <c r="I3053" s="193" t="str">
        <f t="shared" si="376"/>
        <v>-</v>
      </c>
      <c r="J3053" s="27" t="str">
        <f t="shared" si="377"/>
        <v>-</v>
      </c>
      <c r="K3053" s="27" t="str">
        <f t="shared" si="378"/>
        <v>-</v>
      </c>
      <c r="L3053" s="27" t="str">
        <f t="shared" si="379"/>
        <v>-</v>
      </c>
      <c r="M3053" s="27" t="str">
        <f t="shared" si="380"/>
        <v>-</v>
      </c>
      <c r="N3053" s="28">
        <f t="shared" si="381"/>
        <v>0</v>
      </c>
      <c r="O3053" s="28">
        <f t="shared" si="383"/>
        <v>0</v>
      </c>
      <c r="P3053" s="1" t="str">
        <f t="shared" si="382"/>
        <v>no</v>
      </c>
    </row>
    <row r="3054" spans="1:16" x14ac:dyDescent="0.25">
      <c r="A3054" s="6">
        <f>'4.OVTA Sites-Transects'!B3060</f>
        <v>0</v>
      </c>
      <c r="B3054" s="6">
        <f>'4.OVTA Sites-Transects'!C3060</f>
        <v>0</v>
      </c>
      <c r="C3054" s="6">
        <f>'4.OVTA Sites-Transects'!D3060</f>
        <v>0</v>
      </c>
      <c r="D3054" s="1">
        <f>'4.OVTA Sites-Transects'!E3060</f>
        <v>0</v>
      </c>
      <c r="E3054" s="1">
        <f>'4.OVTA Sites-Transects'!G3060</f>
        <v>0</v>
      </c>
      <c r="F3054" s="1">
        <f>'4.OVTA Sites-Transects'!F3060</f>
        <v>0</v>
      </c>
      <c r="G3054" s="6">
        <f>'4.OVTA Sites-Transects'!H3060</f>
        <v>0</v>
      </c>
      <c r="H3054" s="6">
        <f>'4.OVTA Sites-Transects'!I3060</f>
        <v>0</v>
      </c>
      <c r="I3054" s="193" t="str">
        <f t="shared" si="376"/>
        <v>-</v>
      </c>
      <c r="J3054" s="27" t="str">
        <f t="shared" si="377"/>
        <v>-</v>
      </c>
      <c r="K3054" s="27" t="str">
        <f t="shared" si="378"/>
        <v>-</v>
      </c>
      <c r="L3054" s="27" t="str">
        <f t="shared" si="379"/>
        <v>-</v>
      </c>
      <c r="M3054" s="27" t="str">
        <f t="shared" si="380"/>
        <v>-</v>
      </c>
      <c r="N3054" s="28">
        <f t="shared" si="381"/>
        <v>0</v>
      </c>
      <c r="O3054" s="28">
        <f t="shared" si="383"/>
        <v>0</v>
      </c>
      <c r="P3054" s="1" t="str">
        <f t="shared" si="382"/>
        <v>no</v>
      </c>
    </row>
    <row r="3055" spans="1:16" x14ac:dyDescent="0.25">
      <c r="A3055" s="6">
        <f>'4.OVTA Sites-Transects'!B3061</f>
        <v>0</v>
      </c>
      <c r="B3055" s="6">
        <f>'4.OVTA Sites-Transects'!C3061</f>
        <v>0</v>
      </c>
      <c r="C3055" s="6">
        <f>'4.OVTA Sites-Transects'!D3061</f>
        <v>0</v>
      </c>
      <c r="D3055" s="1">
        <f>'4.OVTA Sites-Transects'!E3061</f>
        <v>0</v>
      </c>
      <c r="E3055" s="1">
        <f>'4.OVTA Sites-Transects'!G3061</f>
        <v>0</v>
      </c>
      <c r="F3055" s="1">
        <f>'4.OVTA Sites-Transects'!F3061</f>
        <v>0</v>
      </c>
      <c r="G3055" s="6">
        <f>'4.OVTA Sites-Transects'!H3061</f>
        <v>0</v>
      </c>
      <c r="H3055" s="6">
        <f>'4.OVTA Sites-Transects'!I3061</f>
        <v>0</v>
      </c>
      <c r="I3055" s="193" t="str">
        <f t="shared" si="376"/>
        <v>-</v>
      </c>
      <c r="J3055" s="27" t="str">
        <f t="shared" si="377"/>
        <v>-</v>
      </c>
      <c r="K3055" s="27" t="str">
        <f t="shared" si="378"/>
        <v>-</v>
      </c>
      <c r="L3055" s="27" t="str">
        <f t="shared" si="379"/>
        <v>-</v>
      </c>
      <c r="M3055" s="27" t="str">
        <f t="shared" si="380"/>
        <v>-</v>
      </c>
      <c r="N3055" s="28">
        <f t="shared" si="381"/>
        <v>0</v>
      </c>
      <c r="O3055" s="28">
        <f t="shared" si="383"/>
        <v>0</v>
      </c>
      <c r="P3055" s="1" t="str">
        <f t="shared" si="382"/>
        <v>no</v>
      </c>
    </row>
    <row r="3056" spans="1:16" x14ac:dyDescent="0.25">
      <c r="A3056" s="6">
        <f>'4.OVTA Sites-Transects'!B3062</f>
        <v>0</v>
      </c>
      <c r="B3056" s="6">
        <f>'4.OVTA Sites-Transects'!C3062</f>
        <v>0</v>
      </c>
      <c r="C3056" s="6">
        <f>'4.OVTA Sites-Transects'!D3062</f>
        <v>0</v>
      </c>
      <c r="D3056" s="1">
        <f>'4.OVTA Sites-Transects'!E3062</f>
        <v>0</v>
      </c>
      <c r="E3056" s="1">
        <f>'4.OVTA Sites-Transects'!G3062</f>
        <v>0</v>
      </c>
      <c r="F3056" s="1">
        <f>'4.OVTA Sites-Transects'!F3062</f>
        <v>0</v>
      </c>
      <c r="G3056" s="6">
        <f>'4.OVTA Sites-Transects'!H3062</f>
        <v>0</v>
      </c>
      <c r="H3056" s="6">
        <f>'4.OVTA Sites-Transects'!I3062</f>
        <v>0</v>
      </c>
      <c r="I3056" s="193" t="str">
        <f t="shared" si="376"/>
        <v>-</v>
      </c>
      <c r="J3056" s="27" t="str">
        <f t="shared" si="377"/>
        <v>-</v>
      </c>
      <c r="K3056" s="27" t="str">
        <f t="shared" si="378"/>
        <v>-</v>
      </c>
      <c r="L3056" s="27" t="str">
        <f t="shared" si="379"/>
        <v>-</v>
      </c>
      <c r="M3056" s="27" t="str">
        <f t="shared" si="380"/>
        <v>-</v>
      </c>
      <c r="N3056" s="28">
        <f t="shared" si="381"/>
        <v>0</v>
      </c>
      <c r="O3056" s="28">
        <f t="shared" si="383"/>
        <v>0</v>
      </c>
      <c r="P3056" s="1" t="str">
        <f t="shared" si="382"/>
        <v>no</v>
      </c>
    </row>
    <row r="3057" spans="1:16" x14ac:dyDescent="0.25">
      <c r="A3057" s="6">
        <f>'4.OVTA Sites-Transects'!B3063</f>
        <v>0</v>
      </c>
      <c r="B3057" s="6">
        <f>'4.OVTA Sites-Transects'!C3063</f>
        <v>0</v>
      </c>
      <c r="C3057" s="6">
        <f>'4.OVTA Sites-Transects'!D3063</f>
        <v>0</v>
      </c>
      <c r="D3057" s="1">
        <f>'4.OVTA Sites-Transects'!E3063</f>
        <v>0</v>
      </c>
      <c r="E3057" s="1">
        <f>'4.OVTA Sites-Transects'!G3063</f>
        <v>0</v>
      </c>
      <c r="F3057" s="1">
        <f>'4.OVTA Sites-Transects'!F3063</f>
        <v>0</v>
      </c>
      <c r="G3057" s="6">
        <f>'4.OVTA Sites-Transects'!H3063</f>
        <v>0</v>
      </c>
      <c r="H3057" s="6">
        <f>'4.OVTA Sites-Transects'!I3063</f>
        <v>0</v>
      </c>
      <c r="I3057" s="193" t="str">
        <f t="shared" si="376"/>
        <v>-</v>
      </c>
      <c r="J3057" s="27" t="str">
        <f t="shared" si="377"/>
        <v>-</v>
      </c>
      <c r="K3057" s="27" t="str">
        <f t="shared" si="378"/>
        <v>-</v>
      </c>
      <c r="L3057" s="27" t="str">
        <f t="shared" si="379"/>
        <v>-</v>
      </c>
      <c r="M3057" s="27" t="str">
        <f t="shared" si="380"/>
        <v>-</v>
      </c>
      <c r="N3057" s="28">
        <f t="shared" si="381"/>
        <v>0</v>
      </c>
      <c r="O3057" s="28">
        <f t="shared" si="383"/>
        <v>0</v>
      </c>
      <c r="P3057" s="1" t="str">
        <f t="shared" si="382"/>
        <v>no</v>
      </c>
    </row>
    <row r="3058" spans="1:16" x14ac:dyDescent="0.25">
      <c r="A3058" s="6">
        <f>'4.OVTA Sites-Transects'!B3064</f>
        <v>0</v>
      </c>
      <c r="B3058" s="6">
        <f>'4.OVTA Sites-Transects'!C3064</f>
        <v>0</v>
      </c>
      <c r="C3058" s="6">
        <f>'4.OVTA Sites-Transects'!D3064</f>
        <v>0</v>
      </c>
      <c r="D3058" s="1">
        <f>'4.OVTA Sites-Transects'!E3064</f>
        <v>0</v>
      </c>
      <c r="E3058" s="1">
        <f>'4.OVTA Sites-Transects'!G3064</f>
        <v>0</v>
      </c>
      <c r="F3058" s="1">
        <f>'4.OVTA Sites-Transects'!F3064</f>
        <v>0</v>
      </c>
      <c r="G3058" s="6">
        <f>'4.OVTA Sites-Transects'!H3064</f>
        <v>0</v>
      </c>
      <c r="H3058" s="6">
        <f>'4.OVTA Sites-Transects'!I3064</f>
        <v>0</v>
      </c>
      <c r="I3058" s="193" t="str">
        <f t="shared" si="376"/>
        <v>-</v>
      </c>
      <c r="J3058" s="27" t="str">
        <f t="shared" si="377"/>
        <v>-</v>
      </c>
      <c r="K3058" s="27" t="str">
        <f t="shared" si="378"/>
        <v>-</v>
      </c>
      <c r="L3058" s="27" t="str">
        <f t="shared" si="379"/>
        <v>-</v>
      </c>
      <c r="M3058" s="27" t="str">
        <f t="shared" si="380"/>
        <v>-</v>
      </c>
      <c r="N3058" s="28">
        <f t="shared" si="381"/>
        <v>0</v>
      </c>
      <c r="O3058" s="28">
        <f t="shared" si="383"/>
        <v>0</v>
      </c>
      <c r="P3058" s="1" t="str">
        <f t="shared" si="382"/>
        <v>no</v>
      </c>
    </row>
    <row r="3059" spans="1:16" x14ac:dyDescent="0.25">
      <c r="A3059" s="6">
        <f>'4.OVTA Sites-Transects'!B3065</f>
        <v>0</v>
      </c>
      <c r="B3059" s="6">
        <f>'4.OVTA Sites-Transects'!C3065</f>
        <v>0</v>
      </c>
      <c r="C3059" s="6">
        <f>'4.OVTA Sites-Transects'!D3065</f>
        <v>0</v>
      </c>
      <c r="D3059" s="1">
        <f>'4.OVTA Sites-Transects'!E3065</f>
        <v>0</v>
      </c>
      <c r="E3059" s="1">
        <f>'4.OVTA Sites-Transects'!G3065</f>
        <v>0</v>
      </c>
      <c r="F3059" s="1">
        <f>'4.OVTA Sites-Transects'!F3065</f>
        <v>0</v>
      </c>
      <c r="G3059" s="6">
        <f>'4.OVTA Sites-Transects'!H3065</f>
        <v>0</v>
      </c>
      <c r="H3059" s="6">
        <f>'4.OVTA Sites-Transects'!I3065</f>
        <v>0</v>
      </c>
      <c r="I3059" s="193" t="str">
        <f t="shared" si="376"/>
        <v>-</v>
      </c>
      <c r="J3059" s="27" t="str">
        <f t="shared" si="377"/>
        <v>-</v>
      </c>
      <c r="K3059" s="27" t="str">
        <f t="shared" si="378"/>
        <v>-</v>
      </c>
      <c r="L3059" s="27" t="str">
        <f t="shared" si="379"/>
        <v>-</v>
      </c>
      <c r="M3059" s="27" t="str">
        <f t="shared" si="380"/>
        <v>-</v>
      </c>
      <c r="N3059" s="28">
        <f t="shared" si="381"/>
        <v>0</v>
      </c>
      <c r="O3059" s="28">
        <f t="shared" si="383"/>
        <v>0</v>
      </c>
      <c r="P3059" s="1" t="str">
        <f t="shared" si="382"/>
        <v>no</v>
      </c>
    </row>
    <row r="3060" spans="1:16" x14ac:dyDescent="0.25">
      <c r="A3060" s="6">
        <f>'4.OVTA Sites-Transects'!B3066</f>
        <v>0</v>
      </c>
      <c r="B3060" s="6">
        <f>'4.OVTA Sites-Transects'!C3066</f>
        <v>0</v>
      </c>
      <c r="C3060" s="6">
        <f>'4.OVTA Sites-Transects'!D3066</f>
        <v>0</v>
      </c>
      <c r="D3060" s="1">
        <f>'4.OVTA Sites-Transects'!E3066</f>
        <v>0</v>
      </c>
      <c r="E3060" s="1">
        <f>'4.OVTA Sites-Transects'!G3066</f>
        <v>0</v>
      </c>
      <c r="F3060" s="1">
        <f>'4.OVTA Sites-Transects'!F3066</f>
        <v>0</v>
      </c>
      <c r="G3060" s="6">
        <f>'4.OVTA Sites-Transects'!H3066</f>
        <v>0</v>
      </c>
      <c r="H3060" s="6">
        <f>'4.OVTA Sites-Transects'!I3066</f>
        <v>0</v>
      </c>
      <c r="I3060" s="193" t="str">
        <f t="shared" si="376"/>
        <v>-</v>
      </c>
      <c r="J3060" s="27" t="str">
        <f t="shared" si="377"/>
        <v>-</v>
      </c>
      <c r="K3060" s="27" t="str">
        <f t="shared" si="378"/>
        <v>-</v>
      </c>
      <c r="L3060" s="27" t="str">
        <f t="shared" si="379"/>
        <v>-</v>
      </c>
      <c r="M3060" s="27" t="str">
        <f t="shared" si="380"/>
        <v>-</v>
      </c>
      <c r="N3060" s="28">
        <f t="shared" si="381"/>
        <v>0</v>
      </c>
      <c r="O3060" s="28">
        <f t="shared" si="383"/>
        <v>0</v>
      </c>
      <c r="P3060" s="1" t="str">
        <f t="shared" si="382"/>
        <v>no</v>
      </c>
    </row>
    <row r="3061" spans="1:16" x14ac:dyDescent="0.25">
      <c r="A3061" s="6">
        <f>'4.OVTA Sites-Transects'!B3067</f>
        <v>0</v>
      </c>
      <c r="B3061" s="6">
        <f>'4.OVTA Sites-Transects'!C3067</f>
        <v>0</v>
      </c>
      <c r="C3061" s="6">
        <f>'4.OVTA Sites-Transects'!D3067</f>
        <v>0</v>
      </c>
      <c r="D3061" s="1">
        <f>'4.OVTA Sites-Transects'!E3067</f>
        <v>0</v>
      </c>
      <c r="E3061" s="1">
        <f>'4.OVTA Sites-Transects'!G3067</f>
        <v>0</v>
      </c>
      <c r="F3061" s="1">
        <f>'4.OVTA Sites-Transects'!F3067</f>
        <v>0</v>
      </c>
      <c r="G3061" s="6">
        <f>'4.OVTA Sites-Transects'!H3067</f>
        <v>0</v>
      </c>
      <c r="H3061" s="6">
        <f>'4.OVTA Sites-Transects'!I3067</f>
        <v>0</v>
      </c>
      <c r="I3061" s="193" t="str">
        <f t="shared" si="376"/>
        <v>-</v>
      </c>
      <c r="J3061" s="27" t="str">
        <f t="shared" si="377"/>
        <v>-</v>
      </c>
      <c r="K3061" s="27" t="str">
        <f t="shared" si="378"/>
        <v>-</v>
      </c>
      <c r="L3061" s="27" t="str">
        <f t="shared" si="379"/>
        <v>-</v>
      </c>
      <c r="M3061" s="27" t="str">
        <f t="shared" si="380"/>
        <v>-</v>
      </c>
      <c r="N3061" s="28">
        <f t="shared" si="381"/>
        <v>0</v>
      </c>
      <c r="O3061" s="28">
        <f t="shared" si="383"/>
        <v>0</v>
      </c>
      <c r="P3061" s="1" t="str">
        <f t="shared" si="382"/>
        <v>no</v>
      </c>
    </row>
    <row r="3062" spans="1:16" x14ac:dyDescent="0.25">
      <c r="A3062" s="6">
        <f>'4.OVTA Sites-Transects'!B3068</f>
        <v>0</v>
      </c>
      <c r="B3062" s="6">
        <f>'4.OVTA Sites-Transects'!C3068</f>
        <v>0</v>
      </c>
      <c r="C3062" s="6">
        <f>'4.OVTA Sites-Transects'!D3068</f>
        <v>0</v>
      </c>
      <c r="D3062" s="1">
        <f>'4.OVTA Sites-Transects'!E3068</f>
        <v>0</v>
      </c>
      <c r="E3062" s="1">
        <f>'4.OVTA Sites-Transects'!G3068</f>
        <v>0</v>
      </c>
      <c r="F3062" s="1">
        <f>'4.OVTA Sites-Transects'!F3068</f>
        <v>0</v>
      </c>
      <c r="G3062" s="6">
        <f>'4.OVTA Sites-Transects'!H3068</f>
        <v>0</v>
      </c>
      <c r="H3062" s="6">
        <f>'4.OVTA Sites-Transects'!I3068</f>
        <v>0</v>
      </c>
      <c r="I3062" s="193" t="str">
        <f t="shared" si="376"/>
        <v>-</v>
      </c>
      <c r="J3062" s="27" t="str">
        <f t="shared" si="377"/>
        <v>-</v>
      </c>
      <c r="K3062" s="27" t="str">
        <f t="shared" si="378"/>
        <v>-</v>
      </c>
      <c r="L3062" s="27" t="str">
        <f t="shared" si="379"/>
        <v>-</v>
      </c>
      <c r="M3062" s="27" t="str">
        <f t="shared" si="380"/>
        <v>-</v>
      </c>
      <c r="N3062" s="28">
        <f t="shared" si="381"/>
        <v>0</v>
      </c>
      <c r="O3062" s="28">
        <f t="shared" si="383"/>
        <v>0</v>
      </c>
      <c r="P3062" s="1" t="str">
        <f t="shared" si="382"/>
        <v>no</v>
      </c>
    </row>
    <row r="3063" spans="1:16" x14ac:dyDescent="0.25">
      <c r="A3063" s="6">
        <f>'4.OVTA Sites-Transects'!B3069</f>
        <v>0</v>
      </c>
      <c r="B3063" s="6">
        <f>'4.OVTA Sites-Transects'!C3069</f>
        <v>0</v>
      </c>
      <c r="C3063" s="6">
        <f>'4.OVTA Sites-Transects'!D3069</f>
        <v>0</v>
      </c>
      <c r="D3063" s="1">
        <f>'4.OVTA Sites-Transects'!E3069</f>
        <v>0</v>
      </c>
      <c r="E3063" s="1">
        <f>'4.OVTA Sites-Transects'!G3069</f>
        <v>0</v>
      </c>
      <c r="F3063" s="1">
        <f>'4.OVTA Sites-Transects'!F3069</f>
        <v>0</v>
      </c>
      <c r="G3063" s="6">
        <f>'4.OVTA Sites-Transects'!H3069</f>
        <v>0</v>
      </c>
      <c r="H3063" s="6">
        <f>'4.OVTA Sites-Transects'!I3069</f>
        <v>0</v>
      </c>
      <c r="I3063" s="193" t="str">
        <f t="shared" si="376"/>
        <v>-</v>
      </c>
      <c r="J3063" s="27" t="str">
        <f t="shared" si="377"/>
        <v>-</v>
      </c>
      <c r="K3063" s="27" t="str">
        <f t="shared" si="378"/>
        <v>-</v>
      </c>
      <c r="L3063" s="27" t="str">
        <f t="shared" si="379"/>
        <v>-</v>
      </c>
      <c r="M3063" s="27" t="str">
        <f t="shared" si="380"/>
        <v>-</v>
      </c>
      <c r="N3063" s="28">
        <f t="shared" si="381"/>
        <v>0</v>
      </c>
      <c r="O3063" s="28">
        <f t="shared" si="383"/>
        <v>0</v>
      </c>
      <c r="P3063" s="1" t="str">
        <f t="shared" si="382"/>
        <v>no</v>
      </c>
    </row>
    <row r="3064" spans="1:16" x14ac:dyDescent="0.25">
      <c r="A3064" s="6">
        <f>'4.OVTA Sites-Transects'!B3070</f>
        <v>0</v>
      </c>
      <c r="B3064" s="6">
        <f>'4.OVTA Sites-Transects'!C3070</f>
        <v>0</v>
      </c>
      <c r="C3064" s="6">
        <f>'4.OVTA Sites-Transects'!D3070</f>
        <v>0</v>
      </c>
      <c r="D3064" s="1">
        <f>'4.OVTA Sites-Transects'!E3070</f>
        <v>0</v>
      </c>
      <c r="E3064" s="1">
        <f>'4.OVTA Sites-Transects'!G3070</f>
        <v>0</v>
      </c>
      <c r="F3064" s="1">
        <f>'4.OVTA Sites-Transects'!F3070</f>
        <v>0</v>
      </c>
      <c r="G3064" s="6">
        <f>'4.OVTA Sites-Transects'!H3070</f>
        <v>0</v>
      </c>
      <c r="H3064" s="6">
        <f>'4.OVTA Sites-Transects'!I3070</f>
        <v>0</v>
      </c>
      <c r="I3064" s="193" t="str">
        <f t="shared" si="376"/>
        <v>-</v>
      </c>
      <c r="J3064" s="27" t="str">
        <f t="shared" si="377"/>
        <v>-</v>
      </c>
      <c r="K3064" s="27" t="str">
        <f t="shared" si="378"/>
        <v>-</v>
      </c>
      <c r="L3064" s="27" t="str">
        <f t="shared" si="379"/>
        <v>-</v>
      </c>
      <c r="M3064" s="27" t="str">
        <f t="shared" si="380"/>
        <v>-</v>
      </c>
      <c r="N3064" s="28">
        <f t="shared" si="381"/>
        <v>0</v>
      </c>
      <c r="O3064" s="28">
        <f t="shared" si="383"/>
        <v>0</v>
      </c>
      <c r="P3064" s="1" t="str">
        <f t="shared" si="382"/>
        <v>no</v>
      </c>
    </row>
    <row r="3065" spans="1:16" x14ac:dyDescent="0.25">
      <c r="A3065" s="6">
        <f>'4.OVTA Sites-Transects'!B3071</f>
        <v>0</v>
      </c>
      <c r="B3065" s="6">
        <f>'4.OVTA Sites-Transects'!C3071</f>
        <v>0</v>
      </c>
      <c r="C3065" s="6">
        <f>'4.OVTA Sites-Transects'!D3071</f>
        <v>0</v>
      </c>
      <c r="D3065" s="1">
        <f>'4.OVTA Sites-Transects'!E3071</f>
        <v>0</v>
      </c>
      <c r="E3065" s="1">
        <f>'4.OVTA Sites-Transects'!G3071</f>
        <v>0</v>
      </c>
      <c r="F3065" s="1">
        <f>'4.OVTA Sites-Transects'!F3071</f>
        <v>0</v>
      </c>
      <c r="G3065" s="6">
        <f>'4.OVTA Sites-Transects'!H3071</f>
        <v>0</v>
      </c>
      <c r="H3065" s="6">
        <f>'4.OVTA Sites-Transects'!I3071</f>
        <v>0</v>
      </c>
      <c r="I3065" s="193" t="str">
        <f t="shared" si="376"/>
        <v>-</v>
      </c>
      <c r="J3065" s="27" t="str">
        <f t="shared" si="377"/>
        <v>-</v>
      </c>
      <c r="K3065" s="27" t="str">
        <f t="shared" si="378"/>
        <v>-</v>
      </c>
      <c r="L3065" s="27" t="str">
        <f t="shared" si="379"/>
        <v>-</v>
      </c>
      <c r="M3065" s="27" t="str">
        <f t="shared" si="380"/>
        <v>-</v>
      </c>
      <c r="N3065" s="28">
        <f t="shared" si="381"/>
        <v>0</v>
      </c>
      <c r="O3065" s="28">
        <f t="shared" si="383"/>
        <v>0</v>
      </c>
      <c r="P3065" s="1" t="str">
        <f t="shared" si="382"/>
        <v>no</v>
      </c>
    </row>
    <row r="3066" spans="1:16" x14ac:dyDescent="0.25">
      <c r="A3066" s="6">
        <f>'4.OVTA Sites-Transects'!B3072</f>
        <v>0</v>
      </c>
      <c r="B3066" s="6">
        <f>'4.OVTA Sites-Transects'!C3072</f>
        <v>0</v>
      </c>
      <c r="C3066" s="6">
        <f>'4.OVTA Sites-Transects'!D3072</f>
        <v>0</v>
      </c>
      <c r="D3066" s="1">
        <f>'4.OVTA Sites-Transects'!E3072</f>
        <v>0</v>
      </c>
      <c r="E3066" s="1">
        <f>'4.OVTA Sites-Transects'!G3072</f>
        <v>0</v>
      </c>
      <c r="F3066" s="1">
        <f>'4.OVTA Sites-Transects'!F3072</f>
        <v>0</v>
      </c>
      <c r="G3066" s="6">
        <f>'4.OVTA Sites-Transects'!H3072</f>
        <v>0</v>
      </c>
      <c r="H3066" s="6">
        <f>'4.OVTA Sites-Transects'!I3072</f>
        <v>0</v>
      </c>
      <c r="I3066" s="193" t="str">
        <f t="shared" si="376"/>
        <v>-</v>
      </c>
      <c r="J3066" s="27" t="str">
        <f t="shared" si="377"/>
        <v>-</v>
      </c>
      <c r="K3066" s="27" t="str">
        <f t="shared" si="378"/>
        <v>-</v>
      </c>
      <c r="L3066" s="27" t="str">
        <f t="shared" si="379"/>
        <v>-</v>
      </c>
      <c r="M3066" s="27" t="str">
        <f t="shared" si="380"/>
        <v>-</v>
      </c>
      <c r="N3066" s="28">
        <f t="shared" si="381"/>
        <v>0</v>
      </c>
      <c r="O3066" s="28">
        <f t="shared" si="383"/>
        <v>0</v>
      </c>
      <c r="P3066" s="1" t="str">
        <f t="shared" si="382"/>
        <v>no</v>
      </c>
    </row>
    <row r="3067" spans="1:16" x14ac:dyDescent="0.25">
      <c r="A3067" s="6">
        <f>'4.OVTA Sites-Transects'!B3073</f>
        <v>0</v>
      </c>
      <c r="B3067" s="6">
        <f>'4.OVTA Sites-Transects'!C3073</f>
        <v>0</v>
      </c>
      <c r="C3067" s="6">
        <f>'4.OVTA Sites-Transects'!D3073</f>
        <v>0</v>
      </c>
      <c r="D3067" s="1">
        <f>'4.OVTA Sites-Transects'!E3073</f>
        <v>0</v>
      </c>
      <c r="E3067" s="1">
        <f>'4.OVTA Sites-Transects'!G3073</f>
        <v>0</v>
      </c>
      <c r="F3067" s="1">
        <f>'4.OVTA Sites-Transects'!F3073</f>
        <v>0</v>
      </c>
      <c r="G3067" s="6">
        <f>'4.OVTA Sites-Transects'!H3073</f>
        <v>0</v>
      </c>
      <c r="H3067" s="6">
        <f>'4.OVTA Sites-Transects'!I3073</f>
        <v>0</v>
      </c>
      <c r="I3067" s="193" t="str">
        <f t="shared" si="376"/>
        <v>-</v>
      </c>
      <c r="J3067" s="27" t="str">
        <f t="shared" si="377"/>
        <v>-</v>
      </c>
      <c r="K3067" s="27" t="str">
        <f t="shared" si="378"/>
        <v>-</v>
      </c>
      <c r="L3067" s="27" t="str">
        <f t="shared" si="379"/>
        <v>-</v>
      </c>
      <c r="M3067" s="27" t="str">
        <f t="shared" si="380"/>
        <v>-</v>
      </c>
      <c r="N3067" s="28">
        <f t="shared" si="381"/>
        <v>0</v>
      </c>
      <c r="O3067" s="28">
        <f t="shared" si="383"/>
        <v>0</v>
      </c>
      <c r="P3067" s="1" t="str">
        <f t="shared" si="382"/>
        <v>no</v>
      </c>
    </row>
    <row r="3068" spans="1:16" x14ac:dyDescent="0.25">
      <c r="A3068" s="6">
        <f>'4.OVTA Sites-Transects'!B3074</f>
        <v>0</v>
      </c>
      <c r="B3068" s="6">
        <f>'4.OVTA Sites-Transects'!C3074</f>
        <v>0</v>
      </c>
      <c r="C3068" s="6">
        <f>'4.OVTA Sites-Transects'!D3074</f>
        <v>0</v>
      </c>
      <c r="D3068" s="1">
        <f>'4.OVTA Sites-Transects'!E3074</f>
        <v>0</v>
      </c>
      <c r="E3068" s="1">
        <f>'4.OVTA Sites-Transects'!G3074</f>
        <v>0</v>
      </c>
      <c r="F3068" s="1">
        <f>'4.OVTA Sites-Transects'!F3074</f>
        <v>0</v>
      </c>
      <c r="G3068" s="6">
        <f>'4.OVTA Sites-Transects'!H3074</f>
        <v>0</v>
      </c>
      <c r="H3068" s="6">
        <f>'4.OVTA Sites-Transects'!I3074</f>
        <v>0</v>
      </c>
      <c r="I3068" s="193" t="str">
        <f t="shared" si="376"/>
        <v>-</v>
      </c>
      <c r="J3068" s="27" t="str">
        <f t="shared" si="377"/>
        <v>-</v>
      </c>
      <c r="K3068" s="27" t="str">
        <f t="shared" si="378"/>
        <v>-</v>
      </c>
      <c r="L3068" s="27" t="str">
        <f t="shared" si="379"/>
        <v>-</v>
      </c>
      <c r="M3068" s="27" t="str">
        <f t="shared" si="380"/>
        <v>-</v>
      </c>
      <c r="N3068" s="28">
        <f t="shared" si="381"/>
        <v>0</v>
      </c>
      <c r="O3068" s="28">
        <f t="shared" si="383"/>
        <v>0</v>
      </c>
      <c r="P3068" s="1" t="str">
        <f t="shared" si="382"/>
        <v>no</v>
      </c>
    </row>
    <row r="3069" spans="1:16" x14ac:dyDescent="0.25">
      <c r="A3069" s="6">
        <f>'4.OVTA Sites-Transects'!B3075</f>
        <v>0</v>
      </c>
      <c r="B3069" s="6">
        <f>'4.OVTA Sites-Transects'!C3075</f>
        <v>0</v>
      </c>
      <c r="C3069" s="6">
        <f>'4.OVTA Sites-Transects'!D3075</f>
        <v>0</v>
      </c>
      <c r="D3069" s="1">
        <f>'4.OVTA Sites-Transects'!E3075</f>
        <v>0</v>
      </c>
      <c r="E3069" s="1">
        <f>'4.OVTA Sites-Transects'!G3075</f>
        <v>0</v>
      </c>
      <c r="F3069" s="1">
        <f>'4.OVTA Sites-Transects'!F3075</f>
        <v>0</v>
      </c>
      <c r="G3069" s="6">
        <f>'4.OVTA Sites-Transects'!H3075</f>
        <v>0</v>
      </c>
      <c r="H3069" s="6">
        <f>'4.OVTA Sites-Transects'!I3075</f>
        <v>0</v>
      </c>
      <c r="I3069" s="193" t="str">
        <f t="shared" si="376"/>
        <v>-</v>
      </c>
      <c r="J3069" s="27" t="str">
        <f t="shared" si="377"/>
        <v>-</v>
      </c>
      <c r="K3069" s="27" t="str">
        <f t="shared" si="378"/>
        <v>-</v>
      </c>
      <c r="L3069" s="27" t="str">
        <f t="shared" si="379"/>
        <v>-</v>
      </c>
      <c r="M3069" s="27" t="str">
        <f t="shared" si="380"/>
        <v>-</v>
      </c>
      <c r="N3069" s="28">
        <f t="shared" si="381"/>
        <v>0</v>
      </c>
      <c r="O3069" s="28">
        <f t="shared" si="383"/>
        <v>0</v>
      </c>
      <c r="P3069" s="1" t="str">
        <f t="shared" si="382"/>
        <v>no</v>
      </c>
    </row>
    <row r="3070" spans="1:16" x14ac:dyDescent="0.25">
      <c r="A3070" s="6">
        <f>'4.OVTA Sites-Transects'!B3076</f>
        <v>0</v>
      </c>
      <c r="B3070" s="6">
        <f>'4.OVTA Sites-Transects'!C3076</f>
        <v>0</v>
      </c>
      <c r="C3070" s="6">
        <f>'4.OVTA Sites-Transects'!D3076</f>
        <v>0</v>
      </c>
      <c r="D3070" s="1">
        <f>'4.OVTA Sites-Transects'!E3076</f>
        <v>0</v>
      </c>
      <c r="E3070" s="1">
        <f>'4.OVTA Sites-Transects'!G3076</f>
        <v>0</v>
      </c>
      <c r="F3070" s="1">
        <f>'4.OVTA Sites-Transects'!F3076</f>
        <v>0</v>
      </c>
      <c r="G3070" s="6">
        <f>'4.OVTA Sites-Transects'!H3076</f>
        <v>0</v>
      </c>
      <c r="H3070" s="6">
        <f>'4.OVTA Sites-Transects'!I3076</f>
        <v>0</v>
      </c>
      <c r="I3070" s="193" t="str">
        <f t="shared" si="376"/>
        <v>-</v>
      </c>
      <c r="J3070" s="27" t="str">
        <f t="shared" si="377"/>
        <v>-</v>
      </c>
      <c r="K3070" s="27" t="str">
        <f t="shared" si="378"/>
        <v>-</v>
      </c>
      <c r="L3070" s="27" t="str">
        <f t="shared" si="379"/>
        <v>-</v>
      </c>
      <c r="M3070" s="27" t="str">
        <f t="shared" si="380"/>
        <v>-</v>
      </c>
      <c r="N3070" s="28">
        <f t="shared" si="381"/>
        <v>0</v>
      </c>
      <c r="O3070" s="28">
        <f t="shared" si="383"/>
        <v>0</v>
      </c>
      <c r="P3070" s="1" t="str">
        <f t="shared" si="382"/>
        <v>no</v>
      </c>
    </row>
    <row r="3071" spans="1:16" x14ac:dyDescent="0.25">
      <c r="A3071" s="6">
        <f>'4.OVTA Sites-Transects'!B3077</f>
        <v>0</v>
      </c>
      <c r="B3071" s="6">
        <f>'4.OVTA Sites-Transects'!C3077</f>
        <v>0</v>
      </c>
      <c r="C3071" s="6">
        <f>'4.OVTA Sites-Transects'!D3077</f>
        <v>0</v>
      </c>
      <c r="D3071" s="1">
        <f>'4.OVTA Sites-Transects'!E3077</f>
        <v>0</v>
      </c>
      <c r="E3071" s="1">
        <f>'4.OVTA Sites-Transects'!G3077</f>
        <v>0</v>
      </c>
      <c r="F3071" s="1">
        <f>'4.OVTA Sites-Transects'!F3077</f>
        <v>0</v>
      </c>
      <c r="G3071" s="6">
        <f>'4.OVTA Sites-Transects'!H3077</f>
        <v>0</v>
      </c>
      <c r="H3071" s="6">
        <f>'4.OVTA Sites-Transects'!I3077</f>
        <v>0</v>
      </c>
      <c r="I3071" s="193" t="str">
        <f t="shared" si="376"/>
        <v>-</v>
      </c>
      <c r="J3071" s="27" t="str">
        <f t="shared" si="377"/>
        <v>-</v>
      </c>
      <c r="K3071" s="27" t="str">
        <f t="shared" si="378"/>
        <v>-</v>
      </c>
      <c r="L3071" s="27" t="str">
        <f t="shared" si="379"/>
        <v>-</v>
      </c>
      <c r="M3071" s="27" t="str">
        <f t="shared" si="380"/>
        <v>-</v>
      </c>
      <c r="N3071" s="28">
        <f t="shared" si="381"/>
        <v>0</v>
      </c>
      <c r="O3071" s="28">
        <f t="shared" si="383"/>
        <v>0</v>
      </c>
      <c r="P3071" s="1" t="str">
        <f t="shared" si="382"/>
        <v>no</v>
      </c>
    </row>
    <row r="3072" spans="1:16" x14ac:dyDescent="0.25">
      <c r="A3072" s="6">
        <f>'4.OVTA Sites-Transects'!B3078</f>
        <v>0</v>
      </c>
      <c r="B3072" s="6">
        <f>'4.OVTA Sites-Transects'!C3078</f>
        <v>0</v>
      </c>
      <c r="C3072" s="6">
        <f>'4.OVTA Sites-Transects'!D3078</f>
        <v>0</v>
      </c>
      <c r="D3072" s="1">
        <f>'4.OVTA Sites-Transects'!E3078</f>
        <v>0</v>
      </c>
      <c r="E3072" s="1">
        <f>'4.OVTA Sites-Transects'!G3078</f>
        <v>0</v>
      </c>
      <c r="F3072" s="1">
        <f>'4.OVTA Sites-Transects'!F3078</f>
        <v>0</v>
      </c>
      <c r="G3072" s="6">
        <f>'4.OVTA Sites-Transects'!H3078</f>
        <v>0</v>
      </c>
      <c r="H3072" s="6">
        <f>'4.OVTA Sites-Transects'!I3078</f>
        <v>0</v>
      </c>
      <c r="I3072" s="193" t="str">
        <f t="shared" si="376"/>
        <v>-</v>
      </c>
      <c r="J3072" s="27" t="str">
        <f t="shared" si="377"/>
        <v>-</v>
      </c>
      <c r="K3072" s="27" t="str">
        <f t="shared" si="378"/>
        <v>-</v>
      </c>
      <c r="L3072" s="27" t="str">
        <f t="shared" si="379"/>
        <v>-</v>
      </c>
      <c r="M3072" s="27" t="str">
        <f t="shared" si="380"/>
        <v>-</v>
      </c>
      <c r="N3072" s="28">
        <f t="shared" si="381"/>
        <v>0</v>
      </c>
      <c r="O3072" s="28">
        <f t="shared" si="383"/>
        <v>0</v>
      </c>
      <c r="P3072" s="1" t="str">
        <f t="shared" si="382"/>
        <v>no</v>
      </c>
    </row>
    <row r="3073" spans="1:16" x14ac:dyDescent="0.25">
      <c r="A3073" s="6">
        <f>'4.OVTA Sites-Transects'!B3079</f>
        <v>0</v>
      </c>
      <c r="B3073" s="6">
        <f>'4.OVTA Sites-Transects'!C3079</f>
        <v>0</v>
      </c>
      <c r="C3073" s="6">
        <f>'4.OVTA Sites-Transects'!D3079</f>
        <v>0</v>
      </c>
      <c r="D3073" s="1">
        <f>'4.OVTA Sites-Transects'!E3079</f>
        <v>0</v>
      </c>
      <c r="E3073" s="1">
        <f>'4.OVTA Sites-Transects'!G3079</f>
        <v>0</v>
      </c>
      <c r="F3073" s="1">
        <f>'4.OVTA Sites-Transects'!F3079</f>
        <v>0</v>
      </c>
      <c r="G3073" s="6">
        <f>'4.OVTA Sites-Transects'!H3079</f>
        <v>0</v>
      </c>
      <c r="H3073" s="6">
        <f>'4.OVTA Sites-Transects'!I3079</f>
        <v>0</v>
      </c>
      <c r="I3073" s="193" t="str">
        <f t="shared" si="376"/>
        <v>-</v>
      </c>
      <c r="J3073" s="27" t="str">
        <f t="shared" si="377"/>
        <v>-</v>
      </c>
      <c r="K3073" s="27" t="str">
        <f t="shared" si="378"/>
        <v>-</v>
      </c>
      <c r="L3073" s="27" t="str">
        <f t="shared" si="379"/>
        <v>-</v>
      </c>
      <c r="M3073" s="27" t="str">
        <f t="shared" si="380"/>
        <v>-</v>
      </c>
      <c r="N3073" s="28">
        <f t="shared" si="381"/>
        <v>0</v>
      </c>
      <c r="O3073" s="28">
        <f t="shared" si="383"/>
        <v>0</v>
      </c>
      <c r="P3073" s="1" t="str">
        <f t="shared" si="382"/>
        <v>no</v>
      </c>
    </row>
    <row r="3074" spans="1:16" x14ac:dyDescent="0.25">
      <c r="A3074" s="6">
        <f>'4.OVTA Sites-Transects'!B3080</f>
        <v>0</v>
      </c>
      <c r="B3074" s="6">
        <f>'4.OVTA Sites-Transects'!C3080</f>
        <v>0</v>
      </c>
      <c r="C3074" s="6">
        <f>'4.OVTA Sites-Transects'!D3080</f>
        <v>0</v>
      </c>
      <c r="D3074" s="1">
        <f>'4.OVTA Sites-Transects'!E3080</f>
        <v>0</v>
      </c>
      <c r="E3074" s="1">
        <f>'4.OVTA Sites-Transects'!G3080</f>
        <v>0</v>
      </c>
      <c r="F3074" s="1">
        <f>'4.OVTA Sites-Transects'!F3080</f>
        <v>0</v>
      </c>
      <c r="G3074" s="6">
        <f>'4.OVTA Sites-Transects'!H3080</f>
        <v>0</v>
      </c>
      <c r="H3074" s="6">
        <f>'4.OVTA Sites-Transects'!I3080</f>
        <v>0</v>
      </c>
      <c r="I3074" s="193" t="str">
        <f t="shared" si="376"/>
        <v>-</v>
      </c>
      <c r="J3074" s="27" t="str">
        <f t="shared" si="377"/>
        <v>-</v>
      </c>
      <c r="K3074" s="27" t="str">
        <f t="shared" si="378"/>
        <v>-</v>
      </c>
      <c r="L3074" s="27" t="str">
        <f t="shared" si="379"/>
        <v>-</v>
      </c>
      <c r="M3074" s="27" t="str">
        <f t="shared" si="380"/>
        <v>-</v>
      </c>
      <c r="N3074" s="28">
        <f t="shared" si="381"/>
        <v>0</v>
      </c>
      <c r="O3074" s="28">
        <f t="shared" si="383"/>
        <v>0</v>
      </c>
      <c r="P3074" s="1" t="str">
        <f t="shared" si="382"/>
        <v>no</v>
      </c>
    </row>
    <row r="3075" spans="1:16" x14ac:dyDescent="0.25">
      <c r="A3075" s="6">
        <f>'4.OVTA Sites-Transects'!B3081</f>
        <v>0</v>
      </c>
      <c r="B3075" s="6">
        <f>'4.OVTA Sites-Transects'!C3081</f>
        <v>0</v>
      </c>
      <c r="C3075" s="6">
        <f>'4.OVTA Sites-Transects'!D3081</f>
        <v>0</v>
      </c>
      <c r="D3075" s="1">
        <f>'4.OVTA Sites-Transects'!E3081</f>
        <v>0</v>
      </c>
      <c r="E3075" s="1">
        <f>'4.OVTA Sites-Transects'!G3081</f>
        <v>0</v>
      </c>
      <c r="F3075" s="1">
        <f>'4.OVTA Sites-Transects'!F3081</f>
        <v>0</v>
      </c>
      <c r="G3075" s="6">
        <f>'4.OVTA Sites-Transects'!H3081</f>
        <v>0</v>
      </c>
      <c r="H3075" s="6">
        <f>'4.OVTA Sites-Transects'!I3081</f>
        <v>0</v>
      </c>
      <c r="I3075" s="193" t="str">
        <f t="shared" ref="I3075:I3138" si="384">IF(F3075="B", SUMIF(OVTA_Calcs_TMA, D3075, WeightingFactorMod), IF(F3075="C", SUMIF(OVTA_Calcs_TMA, D3075, WeightingFactorHigh), IF(F3075="D", SUMIF(OVTA_Calcs_TMA, D3075, WeightingFactorVeryHigh), "-")))</f>
        <v>-</v>
      </c>
      <c r="J3075" s="27" t="str">
        <f t="shared" ref="J3075:J3138" si="385">IF(ISNUMBER(AVERAGEIFS(AssessmentResultsLow, AssessmentResultsSites, $A3075,AssessmentIncluded, "yes")), I3075*AVERAGEIFS(AssessmentResultsLow, AssessmentResultsSites, $A3075,AssessmentIncluded, "yes"), "-")</f>
        <v>-</v>
      </c>
      <c r="K3075" s="27" t="str">
        <f t="shared" ref="K3075:K3138" si="386">IF(ISNUMBER(AVERAGEIFS(AssessmentResultsMod, AssessmentResultsSites, $A3075,AssessmentIncluded, "yes")), I3075*AVERAGEIFS(AssessmentResultsMod, AssessmentResultsSites, $A3075,AssessmentIncluded, "yes"), "-")</f>
        <v>-</v>
      </c>
      <c r="L3075" s="27" t="str">
        <f t="shared" ref="L3075:L3138" si="387">IF(ISNUMBER(AVERAGEIFS(AssessmentResultsHigh, AssessmentResultsSites, $A3075,AssessmentIncluded, "yes")), I3075*AVERAGEIFS(AssessmentResultsHigh, AssessmentResultsSites, $A3075,AssessmentIncluded, "yes"), "-")</f>
        <v>-</v>
      </c>
      <c r="M3075" s="27" t="str">
        <f t="shared" ref="M3075:M3138" si="388">IF(ISNUMBER(AVERAGEIFS(AssessmentResultsVeryHigh, AssessmentResultsSites, $A3075,AssessmentIncluded, "yes")), I3075*AVERAGEIFS(AssessmentResultsVeryHigh, AssessmentResultsSites, $A3075,AssessmentIncluded, "yes"), "-")</f>
        <v>-</v>
      </c>
      <c r="N3075" s="28">
        <f t="shared" ref="N3075:N3138" si="389">COUNTIFS(AssessmentResultsSites, A3075, AssessmentIncluded, "yes")</f>
        <v>0</v>
      </c>
      <c r="O3075" s="28">
        <f t="shared" si="383"/>
        <v>0</v>
      </c>
      <c r="P3075" s="1" t="str">
        <f t="shared" ref="P3075:P3138" si="390">IF(AND(G3075="Yes", N3075&gt;0), "yes", "no")</f>
        <v>no</v>
      </c>
    </row>
    <row r="3076" spans="1:16" x14ac:dyDescent="0.25">
      <c r="A3076" s="6">
        <f>'4.OVTA Sites-Transects'!B3082</f>
        <v>0</v>
      </c>
      <c r="B3076" s="6">
        <f>'4.OVTA Sites-Transects'!C3082</f>
        <v>0</v>
      </c>
      <c r="C3076" s="6">
        <f>'4.OVTA Sites-Transects'!D3082</f>
        <v>0</v>
      </c>
      <c r="D3076" s="1">
        <f>'4.OVTA Sites-Transects'!E3082</f>
        <v>0</v>
      </c>
      <c r="E3076" s="1">
        <f>'4.OVTA Sites-Transects'!G3082</f>
        <v>0</v>
      </c>
      <c r="F3076" s="1">
        <f>'4.OVTA Sites-Transects'!F3082</f>
        <v>0</v>
      </c>
      <c r="G3076" s="6">
        <f>'4.OVTA Sites-Transects'!H3082</f>
        <v>0</v>
      </c>
      <c r="H3076" s="6">
        <f>'4.OVTA Sites-Transects'!I3082</f>
        <v>0</v>
      </c>
      <c r="I3076" s="193" t="str">
        <f t="shared" si="384"/>
        <v>-</v>
      </c>
      <c r="J3076" s="27" t="str">
        <f t="shared" si="385"/>
        <v>-</v>
      </c>
      <c r="K3076" s="27" t="str">
        <f t="shared" si="386"/>
        <v>-</v>
      </c>
      <c r="L3076" s="27" t="str">
        <f t="shared" si="387"/>
        <v>-</v>
      </c>
      <c r="M3076" s="27" t="str">
        <f t="shared" si="388"/>
        <v>-</v>
      </c>
      <c r="N3076" s="28">
        <f t="shared" si="389"/>
        <v>0</v>
      </c>
      <c r="O3076" s="28">
        <f t="shared" ref="O3076:O3139" si="391">IF(P3076="yes", N3076, 0)</f>
        <v>0</v>
      </c>
      <c r="P3076" s="1" t="str">
        <f t="shared" si="390"/>
        <v>no</v>
      </c>
    </row>
    <row r="3077" spans="1:16" x14ac:dyDescent="0.25">
      <c r="A3077" s="6">
        <f>'4.OVTA Sites-Transects'!B3083</f>
        <v>0</v>
      </c>
      <c r="B3077" s="6">
        <f>'4.OVTA Sites-Transects'!C3083</f>
        <v>0</v>
      </c>
      <c r="C3077" s="6">
        <f>'4.OVTA Sites-Transects'!D3083</f>
        <v>0</v>
      </c>
      <c r="D3077" s="1">
        <f>'4.OVTA Sites-Transects'!E3083</f>
        <v>0</v>
      </c>
      <c r="E3077" s="1">
        <f>'4.OVTA Sites-Transects'!G3083</f>
        <v>0</v>
      </c>
      <c r="F3077" s="1">
        <f>'4.OVTA Sites-Transects'!F3083</f>
        <v>0</v>
      </c>
      <c r="G3077" s="6">
        <f>'4.OVTA Sites-Transects'!H3083</f>
        <v>0</v>
      </c>
      <c r="H3077" s="6">
        <f>'4.OVTA Sites-Transects'!I3083</f>
        <v>0</v>
      </c>
      <c r="I3077" s="193" t="str">
        <f t="shared" si="384"/>
        <v>-</v>
      </c>
      <c r="J3077" s="27" t="str">
        <f t="shared" si="385"/>
        <v>-</v>
      </c>
      <c r="K3077" s="27" t="str">
        <f t="shared" si="386"/>
        <v>-</v>
      </c>
      <c r="L3077" s="27" t="str">
        <f t="shared" si="387"/>
        <v>-</v>
      </c>
      <c r="M3077" s="27" t="str">
        <f t="shared" si="388"/>
        <v>-</v>
      </c>
      <c r="N3077" s="28">
        <f t="shared" si="389"/>
        <v>0</v>
      </c>
      <c r="O3077" s="28">
        <f t="shared" si="391"/>
        <v>0</v>
      </c>
      <c r="P3077" s="1" t="str">
        <f t="shared" si="390"/>
        <v>no</v>
      </c>
    </row>
    <row r="3078" spans="1:16" x14ac:dyDescent="0.25">
      <c r="A3078" s="6">
        <f>'4.OVTA Sites-Transects'!B3084</f>
        <v>0</v>
      </c>
      <c r="B3078" s="6">
        <f>'4.OVTA Sites-Transects'!C3084</f>
        <v>0</v>
      </c>
      <c r="C3078" s="6">
        <f>'4.OVTA Sites-Transects'!D3084</f>
        <v>0</v>
      </c>
      <c r="D3078" s="1">
        <f>'4.OVTA Sites-Transects'!E3084</f>
        <v>0</v>
      </c>
      <c r="E3078" s="1">
        <f>'4.OVTA Sites-Transects'!G3084</f>
        <v>0</v>
      </c>
      <c r="F3078" s="1">
        <f>'4.OVTA Sites-Transects'!F3084</f>
        <v>0</v>
      </c>
      <c r="G3078" s="6">
        <f>'4.OVTA Sites-Transects'!H3084</f>
        <v>0</v>
      </c>
      <c r="H3078" s="6">
        <f>'4.OVTA Sites-Transects'!I3084</f>
        <v>0</v>
      </c>
      <c r="I3078" s="193" t="str">
        <f t="shared" si="384"/>
        <v>-</v>
      </c>
      <c r="J3078" s="27" t="str">
        <f t="shared" si="385"/>
        <v>-</v>
      </c>
      <c r="K3078" s="27" t="str">
        <f t="shared" si="386"/>
        <v>-</v>
      </c>
      <c r="L3078" s="27" t="str">
        <f t="shared" si="387"/>
        <v>-</v>
      </c>
      <c r="M3078" s="27" t="str">
        <f t="shared" si="388"/>
        <v>-</v>
      </c>
      <c r="N3078" s="28">
        <f t="shared" si="389"/>
        <v>0</v>
      </c>
      <c r="O3078" s="28">
        <f t="shared" si="391"/>
        <v>0</v>
      </c>
      <c r="P3078" s="1" t="str">
        <f t="shared" si="390"/>
        <v>no</v>
      </c>
    </row>
    <row r="3079" spans="1:16" x14ac:dyDescent="0.25">
      <c r="A3079" s="6">
        <f>'4.OVTA Sites-Transects'!B3085</f>
        <v>0</v>
      </c>
      <c r="B3079" s="6">
        <f>'4.OVTA Sites-Transects'!C3085</f>
        <v>0</v>
      </c>
      <c r="C3079" s="6">
        <f>'4.OVTA Sites-Transects'!D3085</f>
        <v>0</v>
      </c>
      <c r="D3079" s="1">
        <f>'4.OVTA Sites-Transects'!E3085</f>
        <v>0</v>
      </c>
      <c r="E3079" s="1">
        <f>'4.OVTA Sites-Transects'!G3085</f>
        <v>0</v>
      </c>
      <c r="F3079" s="1">
        <f>'4.OVTA Sites-Transects'!F3085</f>
        <v>0</v>
      </c>
      <c r="G3079" s="6">
        <f>'4.OVTA Sites-Transects'!H3085</f>
        <v>0</v>
      </c>
      <c r="H3079" s="6">
        <f>'4.OVTA Sites-Transects'!I3085</f>
        <v>0</v>
      </c>
      <c r="I3079" s="193" t="str">
        <f t="shared" si="384"/>
        <v>-</v>
      </c>
      <c r="J3079" s="27" t="str">
        <f t="shared" si="385"/>
        <v>-</v>
      </c>
      <c r="K3079" s="27" t="str">
        <f t="shared" si="386"/>
        <v>-</v>
      </c>
      <c r="L3079" s="27" t="str">
        <f t="shared" si="387"/>
        <v>-</v>
      </c>
      <c r="M3079" s="27" t="str">
        <f t="shared" si="388"/>
        <v>-</v>
      </c>
      <c r="N3079" s="28">
        <f t="shared" si="389"/>
        <v>0</v>
      </c>
      <c r="O3079" s="28">
        <f t="shared" si="391"/>
        <v>0</v>
      </c>
      <c r="P3079" s="1" t="str">
        <f t="shared" si="390"/>
        <v>no</v>
      </c>
    </row>
    <row r="3080" spans="1:16" x14ac:dyDescent="0.25">
      <c r="A3080" s="6">
        <f>'4.OVTA Sites-Transects'!B3086</f>
        <v>0</v>
      </c>
      <c r="B3080" s="6">
        <f>'4.OVTA Sites-Transects'!C3086</f>
        <v>0</v>
      </c>
      <c r="C3080" s="6">
        <f>'4.OVTA Sites-Transects'!D3086</f>
        <v>0</v>
      </c>
      <c r="D3080" s="1">
        <f>'4.OVTA Sites-Transects'!E3086</f>
        <v>0</v>
      </c>
      <c r="E3080" s="1">
        <f>'4.OVTA Sites-Transects'!G3086</f>
        <v>0</v>
      </c>
      <c r="F3080" s="1">
        <f>'4.OVTA Sites-Transects'!F3086</f>
        <v>0</v>
      </c>
      <c r="G3080" s="6">
        <f>'4.OVTA Sites-Transects'!H3086</f>
        <v>0</v>
      </c>
      <c r="H3080" s="6">
        <f>'4.OVTA Sites-Transects'!I3086</f>
        <v>0</v>
      </c>
      <c r="I3080" s="193" t="str">
        <f t="shared" si="384"/>
        <v>-</v>
      </c>
      <c r="J3080" s="27" t="str">
        <f t="shared" si="385"/>
        <v>-</v>
      </c>
      <c r="K3080" s="27" t="str">
        <f t="shared" si="386"/>
        <v>-</v>
      </c>
      <c r="L3080" s="27" t="str">
        <f t="shared" si="387"/>
        <v>-</v>
      </c>
      <c r="M3080" s="27" t="str">
        <f t="shared" si="388"/>
        <v>-</v>
      </c>
      <c r="N3080" s="28">
        <f t="shared" si="389"/>
        <v>0</v>
      </c>
      <c r="O3080" s="28">
        <f t="shared" si="391"/>
        <v>0</v>
      </c>
      <c r="P3080" s="1" t="str">
        <f t="shared" si="390"/>
        <v>no</v>
      </c>
    </row>
    <row r="3081" spans="1:16" x14ac:dyDescent="0.25">
      <c r="A3081" s="6">
        <f>'4.OVTA Sites-Transects'!B3087</f>
        <v>0</v>
      </c>
      <c r="B3081" s="6">
        <f>'4.OVTA Sites-Transects'!C3087</f>
        <v>0</v>
      </c>
      <c r="C3081" s="6">
        <f>'4.OVTA Sites-Transects'!D3087</f>
        <v>0</v>
      </c>
      <c r="D3081" s="1">
        <f>'4.OVTA Sites-Transects'!E3087</f>
        <v>0</v>
      </c>
      <c r="E3081" s="1">
        <f>'4.OVTA Sites-Transects'!G3087</f>
        <v>0</v>
      </c>
      <c r="F3081" s="1">
        <f>'4.OVTA Sites-Transects'!F3087</f>
        <v>0</v>
      </c>
      <c r="G3081" s="6">
        <f>'4.OVTA Sites-Transects'!H3087</f>
        <v>0</v>
      </c>
      <c r="H3081" s="6">
        <f>'4.OVTA Sites-Transects'!I3087</f>
        <v>0</v>
      </c>
      <c r="I3081" s="193" t="str">
        <f t="shared" si="384"/>
        <v>-</v>
      </c>
      <c r="J3081" s="27" t="str">
        <f t="shared" si="385"/>
        <v>-</v>
      </c>
      <c r="K3081" s="27" t="str">
        <f t="shared" si="386"/>
        <v>-</v>
      </c>
      <c r="L3081" s="27" t="str">
        <f t="shared" si="387"/>
        <v>-</v>
      </c>
      <c r="M3081" s="27" t="str">
        <f t="shared" si="388"/>
        <v>-</v>
      </c>
      <c r="N3081" s="28">
        <f t="shared" si="389"/>
        <v>0</v>
      </c>
      <c r="O3081" s="28">
        <f t="shared" si="391"/>
        <v>0</v>
      </c>
      <c r="P3081" s="1" t="str">
        <f t="shared" si="390"/>
        <v>no</v>
      </c>
    </row>
    <row r="3082" spans="1:16" x14ac:dyDescent="0.25">
      <c r="A3082" s="6">
        <f>'4.OVTA Sites-Transects'!B3088</f>
        <v>0</v>
      </c>
      <c r="B3082" s="6">
        <f>'4.OVTA Sites-Transects'!C3088</f>
        <v>0</v>
      </c>
      <c r="C3082" s="6">
        <f>'4.OVTA Sites-Transects'!D3088</f>
        <v>0</v>
      </c>
      <c r="D3082" s="1">
        <f>'4.OVTA Sites-Transects'!E3088</f>
        <v>0</v>
      </c>
      <c r="E3082" s="1">
        <f>'4.OVTA Sites-Transects'!G3088</f>
        <v>0</v>
      </c>
      <c r="F3082" s="1">
        <f>'4.OVTA Sites-Transects'!F3088</f>
        <v>0</v>
      </c>
      <c r="G3082" s="6">
        <f>'4.OVTA Sites-Transects'!H3088</f>
        <v>0</v>
      </c>
      <c r="H3082" s="6">
        <f>'4.OVTA Sites-Transects'!I3088</f>
        <v>0</v>
      </c>
      <c r="I3082" s="193" t="str">
        <f t="shared" si="384"/>
        <v>-</v>
      </c>
      <c r="J3082" s="27" t="str">
        <f t="shared" si="385"/>
        <v>-</v>
      </c>
      <c r="K3082" s="27" t="str">
        <f t="shared" si="386"/>
        <v>-</v>
      </c>
      <c r="L3082" s="27" t="str">
        <f t="shared" si="387"/>
        <v>-</v>
      </c>
      <c r="M3082" s="27" t="str">
        <f t="shared" si="388"/>
        <v>-</v>
      </c>
      <c r="N3082" s="28">
        <f t="shared" si="389"/>
        <v>0</v>
      </c>
      <c r="O3082" s="28">
        <f t="shared" si="391"/>
        <v>0</v>
      </c>
      <c r="P3082" s="1" t="str">
        <f t="shared" si="390"/>
        <v>no</v>
      </c>
    </row>
    <row r="3083" spans="1:16" x14ac:dyDescent="0.25">
      <c r="A3083" s="6">
        <f>'4.OVTA Sites-Transects'!B3089</f>
        <v>0</v>
      </c>
      <c r="B3083" s="6">
        <f>'4.OVTA Sites-Transects'!C3089</f>
        <v>0</v>
      </c>
      <c r="C3083" s="6">
        <f>'4.OVTA Sites-Transects'!D3089</f>
        <v>0</v>
      </c>
      <c r="D3083" s="1">
        <f>'4.OVTA Sites-Transects'!E3089</f>
        <v>0</v>
      </c>
      <c r="E3083" s="1">
        <f>'4.OVTA Sites-Transects'!G3089</f>
        <v>0</v>
      </c>
      <c r="F3083" s="1">
        <f>'4.OVTA Sites-Transects'!F3089</f>
        <v>0</v>
      </c>
      <c r="G3083" s="6">
        <f>'4.OVTA Sites-Transects'!H3089</f>
        <v>0</v>
      </c>
      <c r="H3083" s="6">
        <f>'4.OVTA Sites-Transects'!I3089</f>
        <v>0</v>
      </c>
      <c r="I3083" s="193" t="str">
        <f t="shared" si="384"/>
        <v>-</v>
      </c>
      <c r="J3083" s="27" t="str">
        <f t="shared" si="385"/>
        <v>-</v>
      </c>
      <c r="K3083" s="27" t="str">
        <f t="shared" si="386"/>
        <v>-</v>
      </c>
      <c r="L3083" s="27" t="str">
        <f t="shared" si="387"/>
        <v>-</v>
      </c>
      <c r="M3083" s="27" t="str">
        <f t="shared" si="388"/>
        <v>-</v>
      </c>
      <c r="N3083" s="28">
        <f t="shared" si="389"/>
        <v>0</v>
      </c>
      <c r="O3083" s="28">
        <f t="shared" si="391"/>
        <v>0</v>
      </c>
      <c r="P3083" s="1" t="str">
        <f t="shared" si="390"/>
        <v>no</v>
      </c>
    </row>
    <row r="3084" spans="1:16" x14ac:dyDescent="0.25">
      <c r="A3084" s="6">
        <f>'4.OVTA Sites-Transects'!B3090</f>
        <v>0</v>
      </c>
      <c r="B3084" s="6">
        <f>'4.OVTA Sites-Transects'!C3090</f>
        <v>0</v>
      </c>
      <c r="C3084" s="6">
        <f>'4.OVTA Sites-Transects'!D3090</f>
        <v>0</v>
      </c>
      <c r="D3084" s="1">
        <f>'4.OVTA Sites-Transects'!E3090</f>
        <v>0</v>
      </c>
      <c r="E3084" s="1">
        <f>'4.OVTA Sites-Transects'!G3090</f>
        <v>0</v>
      </c>
      <c r="F3084" s="1">
        <f>'4.OVTA Sites-Transects'!F3090</f>
        <v>0</v>
      </c>
      <c r="G3084" s="6">
        <f>'4.OVTA Sites-Transects'!H3090</f>
        <v>0</v>
      </c>
      <c r="H3084" s="6">
        <f>'4.OVTA Sites-Transects'!I3090</f>
        <v>0</v>
      </c>
      <c r="I3084" s="193" t="str">
        <f t="shared" si="384"/>
        <v>-</v>
      </c>
      <c r="J3084" s="27" t="str">
        <f t="shared" si="385"/>
        <v>-</v>
      </c>
      <c r="K3084" s="27" t="str">
        <f t="shared" si="386"/>
        <v>-</v>
      </c>
      <c r="L3084" s="27" t="str">
        <f t="shared" si="387"/>
        <v>-</v>
      </c>
      <c r="M3084" s="27" t="str">
        <f t="shared" si="388"/>
        <v>-</v>
      </c>
      <c r="N3084" s="28">
        <f t="shared" si="389"/>
        <v>0</v>
      </c>
      <c r="O3084" s="28">
        <f t="shared" si="391"/>
        <v>0</v>
      </c>
      <c r="P3084" s="1" t="str">
        <f t="shared" si="390"/>
        <v>no</v>
      </c>
    </row>
    <row r="3085" spans="1:16" x14ac:dyDescent="0.25">
      <c r="A3085" s="6">
        <f>'4.OVTA Sites-Transects'!B3091</f>
        <v>0</v>
      </c>
      <c r="B3085" s="6">
        <f>'4.OVTA Sites-Transects'!C3091</f>
        <v>0</v>
      </c>
      <c r="C3085" s="6">
        <f>'4.OVTA Sites-Transects'!D3091</f>
        <v>0</v>
      </c>
      <c r="D3085" s="1">
        <f>'4.OVTA Sites-Transects'!E3091</f>
        <v>0</v>
      </c>
      <c r="E3085" s="1">
        <f>'4.OVTA Sites-Transects'!G3091</f>
        <v>0</v>
      </c>
      <c r="F3085" s="1">
        <f>'4.OVTA Sites-Transects'!F3091</f>
        <v>0</v>
      </c>
      <c r="G3085" s="6">
        <f>'4.OVTA Sites-Transects'!H3091</f>
        <v>0</v>
      </c>
      <c r="H3085" s="6">
        <f>'4.OVTA Sites-Transects'!I3091</f>
        <v>0</v>
      </c>
      <c r="I3085" s="193" t="str">
        <f t="shared" si="384"/>
        <v>-</v>
      </c>
      <c r="J3085" s="27" t="str">
        <f t="shared" si="385"/>
        <v>-</v>
      </c>
      <c r="K3085" s="27" t="str">
        <f t="shared" si="386"/>
        <v>-</v>
      </c>
      <c r="L3085" s="27" t="str">
        <f t="shared" si="387"/>
        <v>-</v>
      </c>
      <c r="M3085" s="27" t="str">
        <f t="shared" si="388"/>
        <v>-</v>
      </c>
      <c r="N3085" s="28">
        <f t="shared" si="389"/>
        <v>0</v>
      </c>
      <c r="O3085" s="28">
        <f t="shared" si="391"/>
        <v>0</v>
      </c>
      <c r="P3085" s="1" t="str">
        <f t="shared" si="390"/>
        <v>no</v>
      </c>
    </row>
    <row r="3086" spans="1:16" x14ac:dyDescent="0.25">
      <c r="A3086" s="6">
        <f>'4.OVTA Sites-Transects'!B3092</f>
        <v>0</v>
      </c>
      <c r="B3086" s="6">
        <f>'4.OVTA Sites-Transects'!C3092</f>
        <v>0</v>
      </c>
      <c r="C3086" s="6">
        <f>'4.OVTA Sites-Transects'!D3092</f>
        <v>0</v>
      </c>
      <c r="D3086" s="1">
        <f>'4.OVTA Sites-Transects'!E3092</f>
        <v>0</v>
      </c>
      <c r="E3086" s="1">
        <f>'4.OVTA Sites-Transects'!G3092</f>
        <v>0</v>
      </c>
      <c r="F3086" s="1">
        <f>'4.OVTA Sites-Transects'!F3092</f>
        <v>0</v>
      </c>
      <c r="G3086" s="6">
        <f>'4.OVTA Sites-Transects'!H3092</f>
        <v>0</v>
      </c>
      <c r="H3086" s="6">
        <f>'4.OVTA Sites-Transects'!I3092</f>
        <v>0</v>
      </c>
      <c r="I3086" s="193" t="str">
        <f t="shared" si="384"/>
        <v>-</v>
      </c>
      <c r="J3086" s="27" t="str">
        <f t="shared" si="385"/>
        <v>-</v>
      </c>
      <c r="K3086" s="27" t="str">
        <f t="shared" si="386"/>
        <v>-</v>
      </c>
      <c r="L3086" s="27" t="str">
        <f t="shared" si="387"/>
        <v>-</v>
      </c>
      <c r="M3086" s="27" t="str">
        <f t="shared" si="388"/>
        <v>-</v>
      </c>
      <c r="N3086" s="28">
        <f t="shared" si="389"/>
        <v>0</v>
      </c>
      <c r="O3086" s="28">
        <f t="shared" si="391"/>
        <v>0</v>
      </c>
      <c r="P3086" s="1" t="str">
        <f t="shared" si="390"/>
        <v>no</v>
      </c>
    </row>
    <row r="3087" spans="1:16" x14ac:dyDescent="0.25">
      <c r="A3087" s="6">
        <f>'4.OVTA Sites-Transects'!B3093</f>
        <v>0</v>
      </c>
      <c r="B3087" s="6">
        <f>'4.OVTA Sites-Transects'!C3093</f>
        <v>0</v>
      </c>
      <c r="C3087" s="6">
        <f>'4.OVTA Sites-Transects'!D3093</f>
        <v>0</v>
      </c>
      <c r="D3087" s="1">
        <f>'4.OVTA Sites-Transects'!E3093</f>
        <v>0</v>
      </c>
      <c r="E3087" s="1">
        <f>'4.OVTA Sites-Transects'!G3093</f>
        <v>0</v>
      </c>
      <c r="F3087" s="1">
        <f>'4.OVTA Sites-Transects'!F3093</f>
        <v>0</v>
      </c>
      <c r="G3087" s="6">
        <f>'4.OVTA Sites-Transects'!H3093</f>
        <v>0</v>
      </c>
      <c r="H3087" s="6">
        <f>'4.OVTA Sites-Transects'!I3093</f>
        <v>0</v>
      </c>
      <c r="I3087" s="193" t="str">
        <f t="shared" si="384"/>
        <v>-</v>
      </c>
      <c r="J3087" s="27" t="str">
        <f t="shared" si="385"/>
        <v>-</v>
      </c>
      <c r="K3087" s="27" t="str">
        <f t="shared" si="386"/>
        <v>-</v>
      </c>
      <c r="L3087" s="27" t="str">
        <f t="shared" si="387"/>
        <v>-</v>
      </c>
      <c r="M3087" s="27" t="str">
        <f t="shared" si="388"/>
        <v>-</v>
      </c>
      <c r="N3087" s="28">
        <f t="shared" si="389"/>
        <v>0</v>
      </c>
      <c r="O3087" s="28">
        <f t="shared" si="391"/>
        <v>0</v>
      </c>
      <c r="P3087" s="1" t="str">
        <f t="shared" si="390"/>
        <v>no</v>
      </c>
    </row>
    <row r="3088" spans="1:16" x14ac:dyDescent="0.25">
      <c r="A3088" s="6">
        <f>'4.OVTA Sites-Transects'!B3094</f>
        <v>0</v>
      </c>
      <c r="B3088" s="6">
        <f>'4.OVTA Sites-Transects'!C3094</f>
        <v>0</v>
      </c>
      <c r="C3088" s="6">
        <f>'4.OVTA Sites-Transects'!D3094</f>
        <v>0</v>
      </c>
      <c r="D3088" s="1">
        <f>'4.OVTA Sites-Transects'!E3094</f>
        <v>0</v>
      </c>
      <c r="E3088" s="1">
        <f>'4.OVTA Sites-Transects'!G3094</f>
        <v>0</v>
      </c>
      <c r="F3088" s="1">
        <f>'4.OVTA Sites-Transects'!F3094</f>
        <v>0</v>
      </c>
      <c r="G3088" s="6">
        <f>'4.OVTA Sites-Transects'!H3094</f>
        <v>0</v>
      </c>
      <c r="H3088" s="6">
        <f>'4.OVTA Sites-Transects'!I3094</f>
        <v>0</v>
      </c>
      <c r="I3088" s="193" t="str">
        <f t="shared" si="384"/>
        <v>-</v>
      </c>
      <c r="J3088" s="27" t="str">
        <f t="shared" si="385"/>
        <v>-</v>
      </c>
      <c r="K3088" s="27" t="str">
        <f t="shared" si="386"/>
        <v>-</v>
      </c>
      <c r="L3088" s="27" t="str">
        <f t="shared" si="387"/>
        <v>-</v>
      </c>
      <c r="M3088" s="27" t="str">
        <f t="shared" si="388"/>
        <v>-</v>
      </c>
      <c r="N3088" s="28">
        <f t="shared" si="389"/>
        <v>0</v>
      </c>
      <c r="O3088" s="28">
        <f t="shared" si="391"/>
        <v>0</v>
      </c>
      <c r="P3088" s="1" t="str">
        <f t="shared" si="390"/>
        <v>no</v>
      </c>
    </row>
    <row r="3089" spans="1:16" x14ac:dyDescent="0.25">
      <c r="A3089" s="6">
        <f>'4.OVTA Sites-Transects'!B3095</f>
        <v>0</v>
      </c>
      <c r="B3089" s="6">
        <f>'4.OVTA Sites-Transects'!C3095</f>
        <v>0</v>
      </c>
      <c r="C3089" s="6">
        <f>'4.OVTA Sites-Transects'!D3095</f>
        <v>0</v>
      </c>
      <c r="D3089" s="1">
        <f>'4.OVTA Sites-Transects'!E3095</f>
        <v>0</v>
      </c>
      <c r="E3089" s="1">
        <f>'4.OVTA Sites-Transects'!G3095</f>
        <v>0</v>
      </c>
      <c r="F3089" s="1">
        <f>'4.OVTA Sites-Transects'!F3095</f>
        <v>0</v>
      </c>
      <c r="G3089" s="6">
        <f>'4.OVTA Sites-Transects'!H3095</f>
        <v>0</v>
      </c>
      <c r="H3089" s="6">
        <f>'4.OVTA Sites-Transects'!I3095</f>
        <v>0</v>
      </c>
      <c r="I3089" s="193" t="str">
        <f t="shared" si="384"/>
        <v>-</v>
      </c>
      <c r="J3089" s="27" t="str">
        <f t="shared" si="385"/>
        <v>-</v>
      </c>
      <c r="K3089" s="27" t="str">
        <f t="shared" si="386"/>
        <v>-</v>
      </c>
      <c r="L3089" s="27" t="str">
        <f t="shared" si="387"/>
        <v>-</v>
      </c>
      <c r="M3089" s="27" t="str">
        <f t="shared" si="388"/>
        <v>-</v>
      </c>
      <c r="N3089" s="28">
        <f t="shared" si="389"/>
        <v>0</v>
      </c>
      <c r="O3089" s="28">
        <f t="shared" si="391"/>
        <v>0</v>
      </c>
      <c r="P3089" s="1" t="str">
        <f t="shared" si="390"/>
        <v>no</v>
      </c>
    </row>
    <row r="3090" spans="1:16" x14ac:dyDescent="0.25">
      <c r="A3090" s="6">
        <f>'4.OVTA Sites-Transects'!B3096</f>
        <v>0</v>
      </c>
      <c r="B3090" s="6">
        <f>'4.OVTA Sites-Transects'!C3096</f>
        <v>0</v>
      </c>
      <c r="C3090" s="6">
        <f>'4.OVTA Sites-Transects'!D3096</f>
        <v>0</v>
      </c>
      <c r="D3090" s="1">
        <f>'4.OVTA Sites-Transects'!E3096</f>
        <v>0</v>
      </c>
      <c r="E3090" s="1">
        <f>'4.OVTA Sites-Transects'!G3096</f>
        <v>0</v>
      </c>
      <c r="F3090" s="1">
        <f>'4.OVTA Sites-Transects'!F3096</f>
        <v>0</v>
      </c>
      <c r="G3090" s="6">
        <f>'4.OVTA Sites-Transects'!H3096</f>
        <v>0</v>
      </c>
      <c r="H3090" s="6">
        <f>'4.OVTA Sites-Transects'!I3096</f>
        <v>0</v>
      </c>
      <c r="I3090" s="193" t="str">
        <f t="shared" si="384"/>
        <v>-</v>
      </c>
      <c r="J3090" s="27" t="str">
        <f t="shared" si="385"/>
        <v>-</v>
      </c>
      <c r="K3090" s="27" t="str">
        <f t="shared" si="386"/>
        <v>-</v>
      </c>
      <c r="L3090" s="27" t="str">
        <f t="shared" si="387"/>
        <v>-</v>
      </c>
      <c r="M3090" s="27" t="str">
        <f t="shared" si="388"/>
        <v>-</v>
      </c>
      <c r="N3090" s="28">
        <f t="shared" si="389"/>
        <v>0</v>
      </c>
      <c r="O3090" s="28">
        <f t="shared" si="391"/>
        <v>0</v>
      </c>
      <c r="P3090" s="1" t="str">
        <f t="shared" si="390"/>
        <v>no</v>
      </c>
    </row>
    <row r="3091" spans="1:16" x14ac:dyDescent="0.25">
      <c r="A3091" s="6">
        <f>'4.OVTA Sites-Transects'!B3097</f>
        <v>0</v>
      </c>
      <c r="B3091" s="6">
        <f>'4.OVTA Sites-Transects'!C3097</f>
        <v>0</v>
      </c>
      <c r="C3091" s="6">
        <f>'4.OVTA Sites-Transects'!D3097</f>
        <v>0</v>
      </c>
      <c r="D3091" s="1">
        <f>'4.OVTA Sites-Transects'!E3097</f>
        <v>0</v>
      </c>
      <c r="E3091" s="1">
        <f>'4.OVTA Sites-Transects'!G3097</f>
        <v>0</v>
      </c>
      <c r="F3091" s="1">
        <f>'4.OVTA Sites-Transects'!F3097</f>
        <v>0</v>
      </c>
      <c r="G3091" s="6">
        <f>'4.OVTA Sites-Transects'!H3097</f>
        <v>0</v>
      </c>
      <c r="H3091" s="6">
        <f>'4.OVTA Sites-Transects'!I3097</f>
        <v>0</v>
      </c>
      <c r="I3091" s="193" t="str">
        <f t="shared" si="384"/>
        <v>-</v>
      </c>
      <c r="J3091" s="27" t="str">
        <f t="shared" si="385"/>
        <v>-</v>
      </c>
      <c r="K3091" s="27" t="str">
        <f t="shared" si="386"/>
        <v>-</v>
      </c>
      <c r="L3091" s="27" t="str">
        <f t="shared" si="387"/>
        <v>-</v>
      </c>
      <c r="M3091" s="27" t="str">
        <f t="shared" si="388"/>
        <v>-</v>
      </c>
      <c r="N3091" s="28">
        <f t="shared" si="389"/>
        <v>0</v>
      </c>
      <c r="O3091" s="28">
        <f t="shared" si="391"/>
        <v>0</v>
      </c>
      <c r="P3091" s="1" t="str">
        <f t="shared" si="390"/>
        <v>no</v>
      </c>
    </row>
    <row r="3092" spans="1:16" x14ac:dyDescent="0.25">
      <c r="A3092" s="6">
        <f>'4.OVTA Sites-Transects'!B3098</f>
        <v>0</v>
      </c>
      <c r="B3092" s="6">
        <f>'4.OVTA Sites-Transects'!C3098</f>
        <v>0</v>
      </c>
      <c r="C3092" s="6">
        <f>'4.OVTA Sites-Transects'!D3098</f>
        <v>0</v>
      </c>
      <c r="D3092" s="1">
        <f>'4.OVTA Sites-Transects'!E3098</f>
        <v>0</v>
      </c>
      <c r="E3092" s="1">
        <f>'4.OVTA Sites-Transects'!G3098</f>
        <v>0</v>
      </c>
      <c r="F3092" s="1">
        <f>'4.OVTA Sites-Transects'!F3098</f>
        <v>0</v>
      </c>
      <c r="G3092" s="6">
        <f>'4.OVTA Sites-Transects'!H3098</f>
        <v>0</v>
      </c>
      <c r="H3092" s="6">
        <f>'4.OVTA Sites-Transects'!I3098</f>
        <v>0</v>
      </c>
      <c r="I3092" s="193" t="str">
        <f t="shared" si="384"/>
        <v>-</v>
      </c>
      <c r="J3092" s="27" t="str">
        <f t="shared" si="385"/>
        <v>-</v>
      </c>
      <c r="K3092" s="27" t="str">
        <f t="shared" si="386"/>
        <v>-</v>
      </c>
      <c r="L3092" s="27" t="str">
        <f t="shared" si="387"/>
        <v>-</v>
      </c>
      <c r="M3092" s="27" t="str">
        <f t="shared" si="388"/>
        <v>-</v>
      </c>
      <c r="N3092" s="28">
        <f t="shared" si="389"/>
        <v>0</v>
      </c>
      <c r="O3092" s="28">
        <f t="shared" si="391"/>
        <v>0</v>
      </c>
      <c r="P3092" s="1" t="str">
        <f t="shared" si="390"/>
        <v>no</v>
      </c>
    </row>
    <row r="3093" spans="1:16" x14ac:dyDescent="0.25">
      <c r="A3093" s="6">
        <f>'4.OVTA Sites-Transects'!B3099</f>
        <v>0</v>
      </c>
      <c r="B3093" s="6">
        <f>'4.OVTA Sites-Transects'!C3099</f>
        <v>0</v>
      </c>
      <c r="C3093" s="6">
        <f>'4.OVTA Sites-Transects'!D3099</f>
        <v>0</v>
      </c>
      <c r="D3093" s="1">
        <f>'4.OVTA Sites-Transects'!E3099</f>
        <v>0</v>
      </c>
      <c r="E3093" s="1">
        <f>'4.OVTA Sites-Transects'!G3099</f>
        <v>0</v>
      </c>
      <c r="F3093" s="1">
        <f>'4.OVTA Sites-Transects'!F3099</f>
        <v>0</v>
      </c>
      <c r="G3093" s="6">
        <f>'4.OVTA Sites-Transects'!H3099</f>
        <v>0</v>
      </c>
      <c r="H3093" s="6">
        <f>'4.OVTA Sites-Transects'!I3099</f>
        <v>0</v>
      </c>
      <c r="I3093" s="193" t="str">
        <f t="shared" si="384"/>
        <v>-</v>
      </c>
      <c r="J3093" s="27" t="str">
        <f t="shared" si="385"/>
        <v>-</v>
      </c>
      <c r="K3093" s="27" t="str">
        <f t="shared" si="386"/>
        <v>-</v>
      </c>
      <c r="L3093" s="27" t="str">
        <f t="shared" si="387"/>
        <v>-</v>
      </c>
      <c r="M3093" s="27" t="str">
        <f t="shared" si="388"/>
        <v>-</v>
      </c>
      <c r="N3093" s="28">
        <f t="shared" si="389"/>
        <v>0</v>
      </c>
      <c r="O3093" s="28">
        <f t="shared" si="391"/>
        <v>0</v>
      </c>
      <c r="P3093" s="1" t="str">
        <f t="shared" si="390"/>
        <v>no</v>
      </c>
    </row>
    <row r="3094" spans="1:16" x14ac:dyDescent="0.25">
      <c r="A3094" s="6">
        <f>'4.OVTA Sites-Transects'!B3100</f>
        <v>0</v>
      </c>
      <c r="B3094" s="6">
        <f>'4.OVTA Sites-Transects'!C3100</f>
        <v>0</v>
      </c>
      <c r="C3094" s="6">
        <f>'4.OVTA Sites-Transects'!D3100</f>
        <v>0</v>
      </c>
      <c r="D3094" s="1">
        <f>'4.OVTA Sites-Transects'!E3100</f>
        <v>0</v>
      </c>
      <c r="E3094" s="1">
        <f>'4.OVTA Sites-Transects'!G3100</f>
        <v>0</v>
      </c>
      <c r="F3094" s="1">
        <f>'4.OVTA Sites-Transects'!F3100</f>
        <v>0</v>
      </c>
      <c r="G3094" s="6">
        <f>'4.OVTA Sites-Transects'!H3100</f>
        <v>0</v>
      </c>
      <c r="H3094" s="6">
        <f>'4.OVTA Sites-Transects'!I3100</f>
        <v>0</v>
      </c>
      <c r="I3094" s="193" t="str">
        <f t="shared" si="384"/>
        <v>-</v>
      </c>
      <c r="J3094" s="27" t="str">
        <f t="shared" si="385"/>
        <v>-</v>
      </c>
      <c r="K3094" s="27" t="str">
        <f t="shared" si="386"/>
        <v>-</v>
      </c>
      <c r="L3094" s="27" t="str">
        <f t="shared" si="387"/>
        <v>-</v>
      </c>
      <c r="M3094" s="27" t="str">
        <f t="shared" si="388"/>
        <v>-</v>
      </c>
      <c r="N3094" s="28">
        <f t="shared" si="389"/>
        <v>0</v>
      </c>
      <c r="O3094" s="28">
        <f t="shared" si="391"/>
        <v>0</v>
      </c>
      <c r="P3094" s="1" t="str">
        <f t="shared" si="390"/>
        <v>no</v>
      </c>
    </row>
    <row r="3095" spans="1:16" x14ac:dyDescent="0.25">
      <c r="A3095" s="6">
        <f>'4.OVTA Sites-Transects'!B3101</f>
        <v>0</v>
      </c>
      <c r="B3095" s="6">
        <f>'4.OVTA Sites-Transects'!C3101</f>
        <v>0</v>
      </c>
      <c r="C3095" s="6">
        <f>'4.OVTA Sites-Transects'!D3101</f>
        <v>0</v>
      </c>
      <c r="D3095" s="1">
        <f>'4.OVTA Sites-Transects'!E3101</f>
        <v>0</v>
      </c>
      <c r="E3095" s="1">
        <f>'4.OVTA Sites-Transects'!G3101</f>
        <v>0</v>
      </c>
      <c r="F3095" s="1">
        <f>'4.OVTA Sites-Transects'!F3101</f>
        <v>0</v>
      </c>
      <c r="G3095" s="6">
        <f>'4.OVTA Sites-Transects'!H3101</f>
        <v>0</v>
      </c>
      <c r="H3095" s="6">
        <f>'4.OVTA Sites-Transects'!I3101</f>
        <v>0</v>
      </c>
      <c r="I3095" s="193" t="str">
        <f t="shared" si="384"/>
        <v>-</v>
      </c>
      <c r="J3095" s="27" t="str">
        <f t="shared" si="385"/>
        <v>-</v>
      </c>
      <c r="K3095" s="27" t="str">
        <f t="shared" si="386"/>
        <v>-</v>
      </c>
      <c r="L3095" s="27" t="str">
        <f t="shared" si="387"/>
        <v>-</v>
      </c>
      <c r="M3095" s="27" t="str">
        <f t="shared" si="388"/>
        <v>-</v>
      </c>
      <c r="N3095" s="28">
        <f t="shared" si="389"/>
        <v>0</v>
      </c>
      <c r="O3095" s="28">
        <f t="shared" si="391"/>
        <v>0</v>
      </c>
      <c r="P3095" s="1" t="str">
        <f t="shared" si="390"/>
        <v>no</v>
      </c>
    </row>
    <row r="3096" spans="1:16" x14ac:dyDescent="0.25">
      <c r="A3096" s="6">
        <f>'4.OVTA Sites-Transects'!B3102</f>
        <v>0</v>
      </c>
      <c r="B3096" s="6">
        <f>'4.OVTA Sites-Transects'!C3102</f>
        <v>0</v>
      </c>
      <c r="C3096" s="6">
        <f>'4.OVTA Sites-Transects'!D3102</f>
        <v>0</v>
      </c>
      <c r="D3096" s="1">
        <f>'4.OVTA Sites-Transects'!E3102</f>
        <v>0</v>
      </c>
      <c r="E3096" s="1">
        <f>'4.OVTA Sites-Transects'!G3102</f>
        <v>0</v>
      </c>
      <c r="F3096" s="1">
        <f>'4.OVTA Sites-Transects'!F3102</f>
        <v>0</v>
      </c>
      <c r="G3096" s="6">
        <f>'4.OVTA Sites-Transects'!H3102</f>
        <v>0</v>
      </c>
      <c r="H3096" s="6">
        <f>'4.OVTA Sites-Transects'!I3102</f>
        <v>0</v>
      </c>
      <c r="I3096" s="193" t="str">
        <f t="shared" si="384"/>
        <v>-</v>
      </c>
      <c r="J3096" s="27" t="str">
        <f t="shared" si="385"/>
        <v>-</v>
      </c>
      <c r="K3096" s="27" t="str">
        <f t="shared" si="386"/>
        <v>-</v>
      </c>
      <c r="L3096" s="27" t="str">
        <f t="shared" si="387"/>
        <v>-</v>
      </c>
      <c r="M3096" s="27" t="str">
        <f t="shared" si="388"/>
        <v>-</v>
      </c>
      <c r="N3096" s="28">
        <f t="shared" si="389"/>
        <v>0</v>
      </c>
      <c r="O3096" s="28">
        <f t="shared" si="391"/>
        <v>0</v>
      </c>
      <c r="P3096" s="1" t="str">
        <f t="shared" si="390"/>
        <v>no</v>
      </c>
    </row>
    <row r="3097" spans="1:16" x14ac:dyDescent="0.25">
      <c r="A3097" s="6">
        <f>'4.OVTA Sites-Transects'!B3103</f>
        <v>0</v>
      </c>
      <c r="B3097" s="6">
        <f>'4.OVTA Sites-Transects'!C3103</f>
        <v>0</v>
      </c>
      <c r="C3097" s="6">
        <f>'4.OVTA Sites-Transects'!D3103</f>
        <v>0</v>
      </c>
      <c r="D3097" s="1">
        <f>'4.OVTA Sites-Transects'!E3103</f>
        <v>0</v>
      </c>
      <c r="E3097" s="1">
        <f>'4.OVTA Sites-Transects'!G3103</f>
        <v>0</v>
      </c>
      <c r="F3097" s="1">
        <f>'4.OVTA Sites-Transects'!F3103</f>
        <v>0</v>
      </c>
      <c r="G3097" s="6">
        <f>'4.OVTA Sites-Transects'!H3103</f>
        <v>0</v>
      </c>
      <c r="H3097" s="6">
        <f>'4.OVTA Sites-Transects'!I3103</f>
        <v>0</v>
      </c>
      <c r="I3097" s="193" t="str">
        <f t="shared" si="384"/>
        <v>-</v>
      </c>
      <c r="J3097" s="27" t="str">
        <f t="shared" si="385"/>
        <v>-</v>
      </c>
      <c r="K3097" s="27" t="str">
        <f t="shared" si="386"/>
        <v>-</v>
      </c>
      <c r="L3097" s="27" t="str">
        <f t="shared" si="387"/>
        <v>-</v>
      </c>
      <c r="M3097" s="27" t="str">
        <f t="shared" si="388"/>
        <v>-</v>
      </c>
      <c r="N3097" s="28">
        <f t="shared" si="389"/>
        <v>0</v>
      </c>
      <c r="O3097" s="28">
        <f t="shared" si="391"/>
        <v>0</v>
      </c>
      <c r="P3097" s="1" t="str">
        <f t="shared" si="390"/>
        <v>no</v>
      </c>
    </row>
    <row r="3098" spans="1:16" x14ac:dyDescent="0.25">
      <c r="A3098" s="6">
        <f>'4.OVTA Sites-Transects'!B3104</f>
        <v>0</v>
      </c>
      <c r="B3098" s="6">
        <f>'4.OVTA Sites-Transects'!C3104</f>
        <v>0</v>
      </c>
      <c r="C3098" s="6">
        <f>'4.OVTA Sites-Transects'!D3104</f>
        <v>0</v>
      </c>
      <c r="D3098" s="1">
        <f>'4.OVTA Sites-Transects'!E3104</f>
        <v>0</v>
      </c>
      <c r="E3098" s="1">
        <f>'4.OVTA Sites-Transects'!G3104</f>
        <v>0</v>
      </c>
      <c r="F3098" s="1">
        <f>'4.OVTA Sites-Transects'!F3104</f>
        <v>0</v>
      </c>
      <c r="G3098" s="6">
        <f>'4.OVTA Sites-Transects'!H3104</f>
        <v>0</v>
      </c>
      <c r="H3098" s="6">
        <f>'4.OVTA Sites-Transects'!I3104</f>
        <v>0</v>
      </c>
      <c r="I3098" s="193" t="str">
        <f t="shared" si="384"/>
        <v>-</v>
      </c>
      <c r="J3098" s="27" t="str">
        <f t="shared" si="385"/>
        <v>-</v>
      </c>
      <c r="K3098" s="27" t="str">
        <f t="shared" si="386"/>
        <v>-</v>
      </c>
      <c r="L3098" s="27" t="str">
        <f t="shared" si="387"/>
        <v>-</v>
      </c>
      <c r="M3098" s="27" t="str">
        <f t="shared" si="388"/>
        <v>-</v>
      </c>
      <c r="N3098" s="28">
        <f t="shared" si="389"/>
        <v>0</v>
      </c>
      <c r="O3098" s="28">
        <f t="shared" si="391"/>
        <v>0</v>
      </c>
      <c r="P3098" s="1" t="str">
        <f t="shared" si="390"/>
        <v>no</v>
      </c>
    </row>
    <row r="3099" spans="1:16" x14ac:dyDescent="0.25">
      <c r="A3099" s="6">
        <f>'4.OVTA Sites-Transects'!B3105</f>
        <v>0</v>
      </c>
      <c r="B3099" s="6">
        <f>'4.OVTA Sites-Transects'!C3105</f>
        <v>0</v>
      </c>
      <c r="C3099" s="6">
        <f>'4.OVTA Sites-Transects'!D3105</f>
        <v>0</v>
      </c>
      <c r="D3099" s="1">
        <f>'4.OVTA Sites-Transects'!E3105</f>
        <v>0</v>
      </c>
      <c r="E3099" s="1">
        <f>'4.OVTA Sites-Transects'!G3105</f>
        <v>0</v>
      </c>
      <c r="F3099" s="1">
        <f>'4.OVTA Sites-Transects'!F3105</f>
        <v>0</v>
      </c>
      <c r="G3099" s="6">
        <f>'4.OVTA Sites-Transects'!H3105</f>
        <v>0</v>
      </c>
      <c r="H3099" s="6">
        <f>'4.OVTA Sites-Transects'!I3105</f>
        <v>0</v>
      </c>
      <c r="I3099" s="193" t="str">
        <f t="shared" si="384"/>
        <v>-</v>
      </c>
      <c r="J3099" s="27" t="str">
        <f t="shared" si="385"/>
        <v>-</v>
      </c>
      <c r="K3099" s="27" t="str">
        <f t="shared" si="386"/>
        <v>-</v>
      </c>
      <c r="L3099" s="27" t="str">
        <f t="shared" si="387"/>
        <v>-</v>
      </c>
      <c r="M3099" s="27" t="str">
        <f t="shared" si="388"/>
        <v>-</v>
      </c>
      <c r="N3099" s="28">
        <f t="shared" si="389"/>
        <v>0</v>
      </c>
      <c r="O3099" s="28">
        <f t="shared" si="391"/>
        <v>0</v>
      </c>
      <c r="P3099" s="1" t="str">
        <f t="shared" si="390"/>
        <v>no</v>
      </c>
    </row>
    <row r="3100" spans="1:16" x14ac:dyDescent="0.25">
      <c r="A3100" s="6">
        <f>'4.OVTA Sites-Transects'!B3106</f>
        <v>0</v>
      </c>
      <c r="B3100" s="6">
        <f>'4.OVTA Sites-Transects'!C3106</f>
        <v>0</v>
      </c>
      <c r="C3100" s="6">
        <f>'4.OVTA Sites-Transects'!D3106</f>
        <v>0</v>
      </c>
      <c r="D3100" s="1">
        <f>'4.OVTA Sites-Transects'!E3106</f>
        <v>0</v>
      </c>
      <c r="E3100" s="1">
        <f>'4.OVTA Sites-Transects'!G3106</f>
        <v>0</v>
      </c>
      <c r="F3100" s="1">
        <f>'4.OVTA Sites-Transects'!F3106</f>
        <v>0</v>
      </c>
      <c r="G3100" s="6">
        <f>'4.OVTA Sites-Transects'!H3106</f>
        <v>0</v>
      </c>
      <c r="H3100" s="6">
        <f>'4.OVTA Sites-Transects'!I3106</f>
        <v>0</v>
      </c>
      <c r="I3100" s="193" t="str">
        <f t="shared" si="384"/>
        <v>-</v>
      </c>
      <c r="J3100" s="27" t="str">
        <f t="shared" si="385"/>
        <v>-</v>
      </c>
      <c r="K3100" s="27" t="str">
        <f t="shared" si="386"/>
        <v>-</v>
      </c>
      <c r="L3100" s="27" t="str">
        <f t="shared" si="387"/>
        <v>-</v>
      </c>
      <c r="M3100" s="27" t="str">
        <f t="shared" si="388"/>
        <v>-</v>
      </c>
      <c r="N3100" s="28">
        <f t="shared" si="389"/>
        <v>0</v>
      </c>
      <c r="O3100" s="28">
        <f t="shared" si="391"/>
        <v>0</v>
      </c>
      <c r="P3100" s="1" t="str">
        <f t="shared" si="390"/>
        <v>no</v>
      </c>
    </row>
    <row r="3101" spans="1:16" x14ac:dyDescent="0.25">
      <c r="A3101" s="6">
        <f>'4.OVTA Sites-Transects'!B3107</f>
        <v>0</v>
      </c>
      <c r="B3101" s="6">
        <f>'4.OVTA Sites-Transects'!C3107</f>
        <v>0</v>
      </c>
      <c r="C3101" s="6">
        <f>'4.OVTA Sites-Transects'!D3107</f>
        <v>0</v>
      </c>
      <c r="D3101" s="1">
        <f>'4.OVTA Sites-Transects'!E3107</f>
        <v>0</v>
      </c>
      <c r="E3101" s="1">
        <f>'4.OVTA Sites-Transects'!G3107</f>
        <v>0</v>
      </c>
      <c r="F3101" s="1">
        <f>'4.OVTA Sites-Transects'!F3107</f>
        <v>0</v>
      </c>
      <c r="G3101" s="6">
        <f>'4.OVTA Sites-Transects'!H3107</f>
        <v>0</v>
      </c>
      <c r="H3101" s="6">
        <f>'4.OVTA Sites-Transects'!I3107</f>
        <v>0</v>
      </c>
      <c r="I3101" s="193" t="str">
        <f t="shared" si="384"/>
        <v>-</v>
      </c>
      <c r="J3101" s="27" t="str">
        <f t="shared" si="385"/>
        <v>-</v>
      </c>
      <c r="K3101" s="27" t="str">
        <f t="shared" si="386"/>
        <v>-</v>
      </c>
      <c r="L3101" s="27" t="str">
        <f t="shared" si="387"/>
        <v>-</v>
      </c>
      <c r="M3101" s="27" t="str">
        <f t="shared" si="388"/>
        <v>-</v>
      </c>
      <c r="N3101" s="28">
        <f t="shared" si="389"/>
        <v>0</v>
      </c>
      <c r="O3101" s="28">
        <f t="shared" si="391"/>
        <v>0</v>
      </c>
      <c r="P3101" s="1" t="str">
        <f t="shared" si="390"/>
        <v>no</v>
      </c>
    </row>
    <row r="3102" spans="1:16" x14ac:dyDescent="0.25">
      <c r="A3102" s="6">
        <f>'4.OVTA Sites-Transects'!B3108</f>
        <v>0</v>
      </c>
      <c r="B3102" s="6">
        <f>'4.OVTA Sites-Transects'!C3108</f>
        <v>0</v>
      </c>
      <c r="C3102" s="6">
        <f>'4.OVTA Sites-Transects'!D3108</f>
        <v>0</v>
      </c>
      <c r="D3102" s="1">
        <f>'4.OVTA Sites-Transects'!E3108</f>
        <v>0</v>
      </c>
      <c r="E3102" s="1">
        <f>'4.OVTA Sites-Transects'!G3108</f>
        <v>0</v>
      </c>
      <c r="F3102" s="1">
        <f>'4.OVTA Sites-Transects'!F3108</f>
        <v>0</v>
      </c>
      <c r="G3102" s="6">
        <f>'4.OVTA Sites-Transects'!H3108</f>
        <v>0</v>
      </c>
      <c r="H3102" s="6">
        <f>'4.OVTA Sites-Transects'!I3108</f>
        <v>0</v>
      </c>
      <c r="I3102" s="193" t="str">
        <f t="shared" si="384"/>
        <v>-</v>
      </c>
      <c r="J3102" s="27" t="str">
        <f t="shared" si="385"/>
        <v>-</v>
      </c>
      <c r="K3102" s="27" t="str">
        <f t="shared" si="386"/>
        <v>-</v>
      </c>
      <c r="L3102" s="27" t="str">
        <f t="shared" si="387"/>
        <v>-</v>
      </c>
      <c r="M3102" s="27" t="str">
        <f t="shared" si="388"/>
        <v>-</v>
      </c>
      <c r="N3102" s="28">
        <f t="shared" si="389"/>
        <v>0</v>
      </c>
      <c r="O3102" s="28">
        <f t="shared" si="391"/>
        <v>0</v>
      </c>
      <c r="P3102" s="1" t="str">
        <f t="shared" si="390"/>
        <v>no</v>
      </c>
    </row>
    <row r="3103" spans="1:16" x14ac:dyDescent="0.25">
      <c r="A3103" s="6">
        <f>'4.OVTA Sites-Transects'!B3109</f>
        <v>0</v>
      </c>
      <c r="B3103" s="6">
        <f>'4.OVTA Sites-Transects'!C3109</f>
        <v>0</v>
      </c>
      <c r="C3103" s="6">
        <f>'4.OVTA Sites-Transects'!D3109</f>
        <v>0</v>
      </c>
      <c r="D3103" s="1">
        <f>'4.OVTA Sites-Transects'!E3109</f>
        <v>0</v>
      </c>
      <c r="E3103" s="1">
        <f>'4.OVTA Sites-Transects'!G3109</f>
        <v>0</v>
      </c>
      <c r="F3103" s="1">
        <f>'4.OVTA Sites-Transects'!F3109</f>
        <v>0</v>
      </c>
      <c r="G3103" s="6">
        <f>'4.OVTA Sites-Transects'!H3109</f>
        <v>0</v>
      </c>
      <c r="H3103" s="6">
        <f>'4.OVTA Sites-Transects'!I3109</f>
        <v>0</v>
      </c>
      <c r="I3103" s="193" t="str">
        <f t="shared" si="384"/>
        <v>-</v>
      </c>
      <c r="J3103" s="27" t="str">
        <f t="shared" si="385"/>
        <v>-</v>
      </c>
      <c r="K3103" s="27" t="str">
        <f t="shared" si="386"/>
        <v>-</v>
      </c>
      <c r="L3103" s="27" t="str">
        <f t="shared" si="387"/>
        <v>-</v>
      </c>
      <c r="M3103" s="27" t="str">
        <f t="shared" si="388"/>
        <v>-</v>
      </c>
      <c r="N3103" s="28">
        <f t="shared" si="389"/>
        <v>0</v>
      </c>
      <c r="O3103" s="28">
        <f t="shared" si="391"/>
        <v>0</v>
      </c>
      <c r="P3103" s="1" t="str">
        <f t="shared" si="390"/>
        <v>no</v>
      </c>
    </row>
    <row r="3104" spans="1:16" x14ac:dyDescent="0.25">
      <c r="A3104" s="6">
        <f>'4.OVTA Sites-Transects'!B3110</f>
        <v>0</v>
      </c>
      <c r="B3104" s="6">
        <f>'4.OVTA Sites-Transects'!C3110</f>
        <v>0</v>
      </c>
      <c r="C3104" s="6">
        <f>'4.OVTA Sites-Transects'!D3110</f>
        <v>0</v>
      </c>
      <c r="D3104" s="1">
        <f>'4.OVTA Sites-Transects'!E3110</f>
        <v>0</v>
      </c>
      <c r="E3104" s="1">
        <f>'4.OVTA Sites-Transects'!G3110</f>
        <v>0</v>
      </c>
      <c r="F3104" s="1">
        <f>'4.OVTA Sites-Transects'!F3110</f>
        <v>0</v>
      </c>
      <c r="G3104" s="6">
        <f>'4.OVTA Sites-Transects'!H3110</f>
        <v>0</v>
      </c>
      <c r="H3104" s="6">
        <f>'4.OVTA Sites-Transects'!I3110</f>
        <v>0</v>
      </c>
      <c r="I3104" s="193" t="str">
        <f t="shared" si="384"/>
        <v>-</v>
      </c>
      <c r="J3104" s="27" t="str">
        <f t="shared" si="385"/>
        <v>-</v>
      </c>
      <c r="K3104" s="27" t="str">
        <f t="shared" si="386"/>
        <v>-</v>
      </c>
      <c r="L3104" s="27" t="str">
        <f t="shared" si="387"/>
        <v>-</v>
      </c>
      <c r="M3104" s="27" t="str">
        <f t="shared" si="388"/>
        <v>-</v>
      </c>
      <c r="N3104" s="28">
        <f t="shared" si="389"/>
        <v>0</v>
      </c>
      <c r="O3104" s="28">
        <f t="shared" si="391"/>
        <v>0</v>
      </c>
      <c r="P3104" s="1" t="str">
        <f t="shared" si="390"/>
        <v>no</v>
      </c>
    </row>
    <row r="3105" spans="1:16" x14ac:dyDescent="0.25">
      <c r="A3105" s="6">
        <f>'4.OVTA Sites-Transects'!B3111</f>
        <v>0</v>
      </c>
      <c r="B3105" s="6">
        <f>'4.OVTA Sites-Transects'!C3111</f>
        <v>0</v>
      </c>
      <c r="C3105" s="6">
        <f>'4.OVTA Sites-Transects'!D3111</f>
        <v>0</v>
      </c>
      <c r="D3105" s="1">
        <f>'4.OVTA Sites-Transects'!E3111</f>
        <v>0</v>
      </c>
      <c r="E3105" s="1">
        <f>'4.OVTA Sites-Transects'!G3111</f>
        <v>0</v>
      </c>
      <c r="F3105" s="1">
        <f>'4.OVTA Sites-Transects'!F3111</f>
        <v>0</v>
      </c>
      <c r="G3105" s="6">
        <f>'4.OVTA Sites-Transects'!H3111</f>
        <v>0</v>
      </c>
      <c r="H3105" s="6">
        <f>'4.OVTA Sites-Transects'!I3111</f>
        <v>0</v>
      </c>
      <c r="I3105" s="193" t="str">
        <f t="shared" si="384"/>
        <v>-</v>
      </c>
      <c r="J3105" s="27" t="str">
        <f t="shared" si="385"/>
        <v>-</v>
      </c>
      <c r="K3105" s="27" t="str">
        <f t="shared" si="386"/>
        <v>-</v>
      </c>
      <c r="L3105" s="27" t="str">
        <f t="shared" si="387"/>
        <v>-</v>
      </c>
      <c r="M3105" s="27" t="str">
        <f t="shared" si="388"/>
        <v>-</v>
      </c>
      <c r="N3105" s="28">
        <f t="shared" si="389"/>
        <v>0</v>
      </c>
      <c r="O3105" s="28">
        <f t="shared" si="391"/>
        <v>0</v>
      </c>
      <c r="P3105" s="1" t="str">
        <f t="shared" si="390"/>
        <v>no</v>
      </c>
    </row>
    <row r="3106" spans="1:16" x14ac:dyDescent="0.25">
      <c r="A3106" s="6">
        <f>'4.OVTA Sites-Transects'!B3112</f>
        <v>0</v>
      </c>
      <c r="B3106" s="6">
        <f>'4.OVTA Sites-Transects'!C3112</f>
        <v>0</v>
      </c>
      <c r="C3106" s="6">
        <f>'4.OVTA Sites-Transects'!D3112</f>
        <v>0</v>
      </c>
      <c r="D3106" s="1">
        <f>'4.OVTA Sites-Transects'!E3112</f>
        <v>0</v>
      </c>
      <c r="E3106" s="1">
        <f>'4.OVTA Sites-Transects'!G3112</f>
        <v>0</v>
      </c>
      <c r="F3106" s="1">
        <f>'4.OVTA Sites-Transects'!F3112</f>
        <v>0</v>
      </c>
      <c r="G3106" s="6">
        <f>'4.OVTA Sites-Transects'!H3112</f>
        <v>0</v>
      </c>
      <c r="H3106" s="6">
        <f>'4.OVTA Sites-Transects'!I3112</f>
        <v>0</v>
      </c>
      <c r="I3106" s="193" t="str">
        <f t="shared" si="384"/>
        <v>-</v>
      </c>
      <c r="J3106" s="27" t="str">
        <f t="shared" si="385"/>
        <v>-</v>
      </c>
      <c r="K3106" s="27" t="str">
        <f t="shared" si="386"/>
        <v>-</v>
      </c>
      <c r="L3106" s="27" t="str">
        <f t="shared" si="387"/>
        <v>-</v>
      </c>
      <c r="M3106" s="27" t="str">
        <f t="shared" si="388"/>
        <v>-</v>
      </c>
      <c r="N3106" s="28">
        <f t="shared" si="389"/>
        <v>0</v>
      </c>
      <c r="O3106" s="28">
        <f t="shared" si="391"/>
        <v>0</v>
      </c>
      <c r="P3106" s="1" t="str">
        <f t="shared" si="390"/>
        <v>no</v>
      </c>
    </row>
    <row r="3107" spans="1:16" x14ac:dyDescent="0.25">
      <c r="A3107" s="6">
        <f>'4.OVTA Sites-Transects'!B3113</f>
        <v>0</v>
      </c>
      <c r="B3107" s="6">
        <f>'4.OVTA Sites-Transects'!C3113</f>
        <v>0</v>
      </c>
      <c r="C3107" s="6">
        <f>'4.OVTA Sites-Transects'!D3113</f>
        <v>0</v>
      </c>
      <c r="D3107" s="1">
        <f>'4.OVTA Sites-Transects'!E3113</f>
        <v>0</v>
      </c>
      <c r="E3107" s="1">
        <f>'4.OVTA Sites-Transects'!G3113</f>
        <v>0</v>
      </c>
      <c r="F3107" s="1">
        <f>'4.OVTA Sites-Transects'!F3113</f>
        <v>0</v>
      </c>
      <c r="G3107" s="6">
        <f>'4.OVTA Sites-Transects'!H3113</f>
        <v>0</v>
      </c>
      <c r="H3107" s="6">
        <f>'4.OVTA Sites-Transects'!I3113</f>
        <v>0</v>
      </c>
      <c r="I3107" s="193" t="str">
        <f t="shared" si="384"/>
        <v>-</v>
      </c>
      <c r="J3107" s="27" t="str">
        <f t="shared" si="385"/>
        <v>-</v>
      </c>
      <c r="K3107" s="27" t="str">
        <f t="shared" si="386"/>
        <v>-</v>
      </c>
      <c r="L3107" s="27" t="str">
        <f t="shared" si="387"/>
        <v>-</v>
      </c>
      <c r="M3107" s="27" t="str">
        <f t="shared" si="388"/>
        <v>-</v>
      </c>
      <c r="N3107" s="28">
        <f t="shared" si="389"/>
        <v>0</v>
      </c>
      <c r="O3107" s="28">
        <f t="shared" si="391"/>
        <v>0</v>
      </c>
      <c r="P3107" s="1" t="str">
        <f t="shared" si="390"/>
        <v>no</v>
      </c>
    </row>
    <row r="3108" spans="1:16" x14ac:dyDescent="0.25">
      <c r="A3108" s="6">
        <f>'4.OVTA Sites-Transects'!B3114</f>
        <v>0</v>
      </c>
      <c r="B3108" s="6">
        <f>'4.OVTA Sites-Transects'!C3114</f>
        <v>0</v>
      </c>
      <c r="C3108" s="6">
        <f>'4.OVTA Sites-Transects'!D3114</f>
        <v>0</v>
      </c>
      <c r="D3108" s="1">
        <f>'4.OVTA Sites-Transects'!E3114</f>
        <v>0</v>
      </c>
      <c r="E3108" s="1">
        <f>'4.OVTA Sites-Transects'!G3114</f>
        <v>0</v>
      </c>
      <c r="F3108" s="1">
        <f>'4.OVTA Sites-Transects'!F3114</f>
        <v>0</v>
      </c>
      <c r="G3108" s="6">
        <f>'4.OVTA Sites-Transects'!H3114</f>
        <v>0</v>
      </c>
      <c r="H3108" s="6">
        <f>'4.OVTA Sites-Transects'!I3114</f>
        <v>0</v>
      </c>
      <c r="I3108" s="193" t="str">
        <f t="shared" si="384"/>
        <v>-</v>
      </c>
      <c r="J3108" s="27" t="str">
        <f t="shared" si="385"/>
        <v>-</v>
      </c>
      <c r="K3108" s="27" t="str">
        <f t="shared" si="386"/>
        <v>-</v>
      </c>
      <c r="L3108" s="27" t="str">
        <f t="shared" si="387"/>
        <v>-</v>
      </c>
      <c r="M3108" s="27" t="str">
        <f t="shared" si="388"/>
        <v>-</v>
      </c>
      <c r="N3108" s="28">
        <f t="shared" si="389"/>
        <v>0</v>
      </c>
      <c r="O3108" s="28">
        <f t="shared" si="391"/>
        <v>0</v>
      </c>
      <c r="P3108" s="1" t="str">
        <f t="shared" si="390"/>
        <v>no</v>
      </c>
    </row>
    <row r="3109" spans="1:16" x14ac:dyDescent="0.25">
      <c r="A3109" s="6">
        <f>'4.OVTA Sites-Transects'!B3115</f>
        <v>0</v>
      </c>
      <c r="B3109" s="6">
        <f>'4.OVTA Sites-Transects'!C3115</f>
        <v>0</v>
      </c>
      <c r="C3109" s="6">
        <f>'4.OVTA Sites-Transects'!D3115</f>
        <v>0</v>
      </c>
      <c r="D3109" s="1">
        <f>'4.OVTA Sites-Transects'!E3115</f>
        <v>0</v>
      </c>
      <c r="E3109" s="1">
        <f>'4.OVTA Sites-Transects'!G3115</f>
        <v>0</v>
      </c>
      <c r="F3109" s="1">
        <f>'4.OVTA Sites-Transects'!F3115</f>
        <v>0</v>
      </c>
      <c r="G3109" s="6">
        <f>'4.OVTA Sites-Transects'!H3115</f>
        <v>0</v>
      </c>
      <c r="H3109" s="6">
        <f>'4.OVTA Sites-Transects'!I3115</f>
        <v>0</v>
      </c>
      <c r="I3109" s="193" t="str">
        <f t="shared" si="384"/>
        <v>-</v>
      </c>
      <c r="J3109" s="27" t="str">
        <f t="shared" si="385"/>
        <v>-</v>
      </c>
      <c r="K3109" s="27" t="str">
        <f t="shared" si="386"/>
        <v>-</v>
      </c>
      <c r="L3109" s="27" t="str">
        <f t="shared" si="387"/>
        <v>-</v>
      </c>
      <c r="M3109" s="27" t="str">
        <f t="shared" si="388"/>
        <v>-</v>
      </c>
      <c r="N3109" s="28">
        <f t="shared" si="389"/>
        <v>0</v>
      </c>
      <c r="O3109" s="28">
        <f t="shared" si="391"/>
        <v>0</v>
      </c>
      <c r="P3109" s="1" t="str">
        <f t="shared" si="390"/>
        <v>no</v>
      </c>
    </row>
    <row r="3110" spans="1:16" x14ac:dyDescent="0.25">
      <c r="A3110" s="6">
        <f>'4.OVTA Sites-Transects'!B3116</f>
        <v>0</v>
      </c>
      <c r="B3110" s="6">
        <f>'4.OVTA Sites-Transects'!C3116</f>
        <v>0</v>
      </c>
      <c r="C3110" s="6">
        <f>'4.OVTA Sites-Transects'!D3116</f>
        <v>0</v>
      </c>
      <c r="D3110" s="1">
        <f>'4.OVTA Sites-Transects'!E3116</f>
        <v>0</v>
      </c>
      <c r="E3110" s="1">
        <f>'4.OVTA Sites-Transects'!G3116</f>
        <v>0</v>
      </c>
      <c r="F3110" s="1">
        <f>'4.OVTA Sites-Transects'!F3116</f>
        <v>0</v>
      </c>
      <c r="G3110" s="6">
        <f>'4.OVTA Sites-Transects'!H3116</f>
        <v>0</v>
      </c>
      <c r="H3110" s="6">
        <f>'4.OVTA Sites-Transects'!I3116</f>
        <v>0</v>
      </c>
      <c r="I3110" s="193" t="str">
        <f t="shared" si="384"/>
        <v>-</v>
      </c>
      <c r="J3110" s="27" t="str">
        <f t="shared" si="385"/>
        <v>-</v>
      </c>
      <c r="K3110" s="27" t="str">
        <f t="shared" si="386"/>
        <v>-</v>
      </c>
      <c r="L3110" s="27" t="str">
        <f t="shared" si="387"/>
        <v>-</v>
      </c>
      <c r="M3110" s="27" t="str">
        <f t="shared" si="388"/>
        <v>-</v>
      </c>
      <c r="N3110" s="28">
        <f t="shared" si="389"/>
        <v>0</v>
      </c>
      <c r="O3110" s="28">
        <f t="shared" si="391"/>
        <v>0</v>
      </c>
      <c r="P3110" s="1" t="str">
        <f t="shared" si="390"/>
        <v>no</v>
      </c>
    </row>
    <row r="3111" spans="1:16" x14ac:dyDescent="0.25">
      <c r="A3111" s="6">
        <f>'4.OVTA Sites-Transects'!B3117</f>
        <v>0</v>
      </c>
      <c r="B3111" s="6">
        <f>'4.OVTA Sites-Transects'!C3117</f>
        <v>0</v>
      </c>
      <c r="C3111" s="6">
        <f>'4.OVTA Sites-Transects'!D3117</f>
        <v>0</v>
      </c>
      <c r="D3111" s="1">
        <f>'4.OVTA Sites-Transects'!E3117</f>
        <v>0</v>
      </c>
      <c r="E3111" s="1">
        <f>'4.OVTA Sites-Transects'!G3117</f>
        <v>0</v>
      </c>
      <c r="F3111" s="1">
        <f>'4.OVTA Sites-Transects'!F3117</f>
        <v>0</v>
      </c>
      <c r="G3111" s="6">
        <f>'4.OVTA Sites-Transects'!H3117</f>
        <v>0</v>
      </c>
      <c r="H3111" s="6">
        <f>'4.OVTA Sites-Transects'!I3117</f>
        <v>0</v>
      </c>
      <c r="I3111" s="193" t="str">
        <f t="shared" si="384"/>
        <v>-</v>
      </c>
      <c r="J3111" s="27" t="str">
        <f t="shared" si="385"/>
        <v>-</v>
      </c>
      <c r="K3111" s="27" t="str">
        <f t="shared" si="386"/>
        <v>-</v>
      </c>
      <c r="L3111" s="27" t="str">
        <f t="shared" si="387"/>
        <v>-</v>
      </c>
      <c r="M3111" s="27" t="str">
        <f t="shared" si="388"/>
        <v>-</v>
      </c>
      <c r="N3111" s="28">
        <f t="shared" si="389"/>
        <v>0</v>
      </c>
      <c r="O3111" s="28">
        <f t="shared" si="391"/>
        <v>0</v>
      </c>
      <c r="P3111" s="1" t="str">
        <f t="shared" si="390"/>
        <v>no</v>
      </c>
    </row>
    <row r="3112" spans="1:16" x14ac:dyDescent="0.25">
      <c r="A3112" s="6">
        <f>'4.OVTA Sites-Transects'!B3118</f>
        <v>0</v>
      </c>
      <c r="B3112" s="6">
        <f>'4.OVTA Sites-Transects'!C3118</f>
        <v>0</v>
      </c>
      <c r="C3112" s="6">
        <f>'4.OVTA Sites-Transects'!D3118</f>
        <v>0</v>
      </c>
      <c r="D3112" s="1">
        <f>'4.OVTA Sites-Transects'!E3118</f>
        <v>0</v>
      </c>
      <c r="E3112" s="1">
        <f>'4.OVTA Sites-Transects'!G3118</f>
        <v>0</v>
      </c>
      <c r="F3112" s="1">
        <f>'4.OVTA Sites-Transects'!F3118</f>
        <v>0</v>
      </c>
      <c r="G3112" s="6">
        <f>'4.OVTA Sites-Transects'!H3118</f>
        <v>0</v>
      </c>
      <c r="H3112" s="6">
        <f>'4.OVTA Sites-Transects'!I3118</f>
        <v>0</v>
      </c>
      <c r="I3112" s="193" t="str">
        <f t="shared" si="384"/>
        <v>-</v>
      </c>
      <c r="J3112" s="27" t="str">
        <f t="shared" si="385"/>
        <v>-</v>
      </c>
      <c r="K3112" s="27" t="str">
        <f t="shared" si="386"/>
        <v>-</v>
      </c>
      <c r="L3112" s="27" t="str">
        <f t="shared" si="387"/>
        <v>-</v>
      </c>
      <c r="M3112" s="27" t="str">
        <f t="shared" si="388"/>
        <v>-</v>
      </c>
      <c r="N3112" s="28">
        <f t="shared" si="389"/>
        <v>0</v>
      </c>
      <c r="O3112" s="28">
        <f t="shared" si="391"/>
        <v>0</v>
      </c>
      <c r="P3112" s="1" t="str">
        <f t="shared" si="390"/>
        <v>no</v>
      </c>
    </row>
    <row r="3113" spans="1:16" x14ac:dyDescent="0.25">
      <c r="A3113" s="6">
        <f>'4.OVTA Sites-Transects'!B3119</f>
        <v>0</v>
      </c>
      <c r="B3113" s="6">
        <f>'4.OVTA Sites-Transects'!C3119</f>
        <v>0</v>
      </c>
      <c r="C3113" s="6">
        <f>'4.OVTA Sites-Transects'!D3119</f>
        <v>0</v>
      </c>
      <c r="D3113" s="1">
        <f>'4.OVTA Sites-Transects'!E3119</f>
        <v>0</v>
      </c>
      <c r="E3113" s="1">
        <f>'4.OVTA Sites-Transects'!G3119</f>
        <v>0</v>
      </c>
      <c r="F3113" s="1">
        <f>'4.OVTA Sites-Transects'!F3119</f>
        <v>0</v>
      </c>
      <c r="G3113" s="6">
        <f>'4.OVTA Sites-Transects'!H3119</f>
        <v>0</v>
      </c>
      <c r="H3113" s="6">
        <f>'4.OVTA Sites-Transects'!I3119</f>
        <v>0</v>
      </c>
      <c r="I3113" s="193" t="str">
        <f t="shared" si="384"/>
        <v>-</v>
      </c>
      <c r="J3113" s="27" t="str">
        <f t="shared" si="385"/>
        <v>-</v>
      </c>
      <c r="K3113" s="27" t="str">
        <f t="shared" si="386"/>
        <v>-</v>
      </c>
      <c r="L3113" s="27" t="str">
        <f t="shared" si="387"/>
        <v>-</v>
      </c>
      <c r="M3113" s="27" t="str">
        <f t="shared" si="388"/>
        <v>-</v>
      </c>
      <c r="N3113" s="28">
        <f t="shared" si="389"/>
        <v>0</v>
      </c>
      <c r="O3113" s="28">
        <f t="shared" si="391"/>
        <v>0</v>
      </c>
      <c r="P3113" s="1" t="str">
        <f t="shared" si="390"/>
        <v>no</v>
      </c>
    </row>
    <row r="3114" spans="1:16" x14ac:dyDescent="0.25">
      <c r="A3114" s="6">
        <f>'4.OVTA Sites-Transects'!B3120</f>
        <v>0</v>
      </c>
      <c r="B3114" s="6">
        <f>'4.OVTA Sites-Transects'!C3120</f>
        <v>0</v>
      </c>
      <c r="C3114" s="6">
        <f>'4.OVTA Sites-Transects'!D3120</f>
        <v>0</v>
      </c>
      <c r="D3114" s="1">
        <f>'4.OVTA Sites-Transects'!E3120</f>
        <v>0</v>
      </c>
      <c r="E3114" s="1">
        <f>'4.OVTA Sites-Transects'!G3120</f>
        <v>0</v>
      </c>
      <c r="F3114" s="1">
        <f>'4.OVTA Sites-Transects'!F3120</f>
        <v>0</v>
      </c>
      <c r="G3114" s="6">
        <f>'4.OVTA Sites-Transects'!H3120</f>
        <v>0</v>
      </c>
      <c r="H3114" s="6">
        <f>'4.OVTA Sites-Transects'!I3120</f>
        <v>0</v>
      </c>
      <c r="I3114" s="193" t="str">
        <f t="shared" si="384"/>
        <v>-</v>
      </c>
      <c r="J3114" s="27" t="str">
        <f t="shared" si="385"/>
        <v>-</v>
      </c>
      <c r="K3114" s="27" t="str">
        <f t="shared" si="386"/>
        <v>-</v>
      </c>
      <c r="L3114" s="27" t="str">
        <f t="shared" si="387"/>
        <v>-</v>
      </c>
      <c r="M3114" s="27" t="str">
        <f t="shared" si="388"/>
        <v>-</v>
      </c>
      <c r="N3114" s="28">
        <f t="shared" si="389"/>
        <v>0</v>
      </c>
      <c r="O3114" s="28">
        <f t="shared" si="391"/>
        <v>0</v>
      </c>
      <c r="P3114" s="1" t="str">
        <f t="shared" si="390"/>
        <v>no</v>
      </c>
    </row>
    <row r="3115" spans="1:16" x14ac:dyDescent="0.25">
      <c r="A3115" s="6">
        <f>'4.OVTA Sites-Transects'!B3121</f>
        <v>0</v>
      </c>
      <c r="B3115" s="6">
        <f>'4.OVTA Sites-Transects'!C3121</f>
        <v>0</v>
      </c>
      <c r="C3115" s="6">
        <f>'4.OVTA Sites-Transects'!D3121</f>
        <v>0</v>
      </c>
      <c r="D3115" s="1">
        <f>'4.OVTA Sites-Transects'!E3121</f>
        <v>0</v>
      </c>
      <c r="E3115" s="1">
        <f>'4.OVTA Sites-Transects'!G3121</f>
        <v>0</v>
      </c>
      <c r="F3115" s="1">
        <f>'4.OVTA Sites-Transects'!F3121</f>
        <v>0</v>
      </c>
      <c r="G3115" s="6">
        <f>'4.OVTA Sites-Transects'!H3121</f>
        <v>0</v>
      </c>
      <c r="H3115" s="6">
        <f>'4.OVTA Sites-Transects'!I3121</f>
        <v>0</v>
      </c>
      <c r="I3115" s="193" t="str">
        <f t="shared" si="384"/>
        <v>-</v>
      </c>
      <c r="J3115" s="27" t="str">
        <f t="shared" si="385"/>
        <v>-</v>
      </c>
      <c r="K3115" s="27" t="str">
        <f t="shared" si="386"/>
        <v>-</v>
      </c>
      <c r="L3115" s="27" t="str">
        <f t="shared" si="387"/>
        <v>-</v>
      </c>
      <c r="M3115" s="27" t="str">
        <f t="shared" si="388"/>
        <v>-</v>
      </c>
      <c r="N3115" s="28">
        <f t="shared" si="389"/>
        <v>0</v>
      </c>
      <c r="O3115" s="28">
        <f t="shared" si="391"/>
        <v>0</v>
      </c>
      <c r="P3115" s="1" t="str">
        <f t="shared" si="390"/>
        <v>no</v>
      </c>
    </row>
    <row r="3116" spans="1:16" x14ac:dyDescent="0.25">
      <c r="A3116" s="6">
        <f>'4.OVTA Sites-Transects'!B3122</f>
        <v>0</v>
      </c>
      <c r="B3116" s="6">
        <f>'4.OVTA Sites-Transects'!C3122</f>
        <v>0</v>
      </c>
      <c r="C3116" s="6">
        <f>'4.OVTA Sites-Transects'!D3122</f>
        <v>0</v>
      </c>
      <c r="D3116" s="1">
        <f>'4.OVTA Sites-Transects'!E3122</f>
        <v>0</v>
      </c>
      <c r="E3116" s="1">
        <f>'4.OVTA Sites-Transects'!G3122</f>
        <v>0</v>
      </c>
      <c r="F3116" s="1">
        <f>'4.OVTA Sites-Transects'!F3122</f>
        <v>0</v>
      </c>
      <c r="G3116" s="6">
        <f>'4.OVTA Sites-Transects'!H3122</f>
        <v>0</v>
      </c>
      <c r="H3116" s="6">
        <f>'4.OVTA Sites-Transects'!I3122</f>
        <v>0</v>
      </c>
      <c r="I3116" s="193" t="str">
        <f t="shared" si="384"/>
        <v>-</v>
      </c>
      <c r="J3116" s="27" t="str">
        <f t="shared" si="385"/>
        <v>-</v>
      </c>
      <c r="K3116" s="27" t="str">
        <f t="shared" si="386"/>
        <v>-</v>
      </c>
      <c r="L3116" s="27" t="str">
        <f t="shared" si="387"/>
        <v>-</v>
      </c>
      <c r="M3116" s="27" t="str">
        <f t="shared" si="388"/>
        <v>-</v>
      </c>
      <c r="N3116" s="28">
        <f t="shared" si="389"/>
        <v>0</v>
      </c>
      <c r="O3116" s="28">
        <f t="shared" si="391"/>
        <v>0</v>
      </c>
      <c r="P3116" s="1" t="str">
        <f t="shared" si="390"/>
        <v>no</v>
      </c>
    </row>
    <row r="3117" spans="1:16" x14ac:dyDescent="0.25">
      <c r="A3117" s="6">
        <f>'4.OVTA Sites-Transects'!B3123</f>
        <v>0</v>
      </c>
      <c r="B3117" s="6">
        <f>'4.OVTA Sites-Transects'!C3123</f>
        <v>0</v>
      </c>
      <c r="C3117" s="6">
        <f>'4.OVTA Sites-Transects'!D3123</f>
        <v>0</v>
      </c>
      <c r="D3117" s="1">
        <f>'4.OVTA Sites-Transects'!E3123</f>
        <v>0</v>
      </c>
      <c r="E3117" s="1">
        <f>'4.OVTA Sites-Transects'!G3123</f>
        <v>0</v>
      </c>
      <c r="F3117" s="1">
        <f>'4.OVTA Sites-Transects'!F3123</f>
        <v>0</v>
      </c>
      <c r="G3117" s="6">
        <f>'4.OVTA Sites-Transects'!H3123</f>
        <v>0</v>
      </c>
      <c r="H3117" s="6">
        <f>'4.OVTA Sites-Transects'!I3123</f>
        <v>0</v>
      </c>
      <c r="I3117" s="193" t="str">
        <f t="shared" si="384"/>
        <v>-</v>
      </c>
      <c r="J3117" s="27" t="str">
        <f t="shared" si="385"/>
        <v>-</v>
      </c>
      <c r="K3117" s="27" t="str">
        <f t="shared" si="386"/>
        <v>-</v>
      </c>
      <c r="L3117" s="27" t="str">
        <f t="shared" si="387"/>
        <v>-</v>
      </c>
      <c r="M3117" s="27" t="str">
        <f t="shared" si="388"/>
        <v>-</v>
      </c>
      <c r="N3117" s="28">
        <f t="shared" si="389"/>
        <v>0</v>
      </c>
      <c r="O3117" s="28">
        <f t="shared" si="391"/>
        <v>0</v>
      </c>
      <c r="P3117" s="1" t="str">
        <f t="shared" si="390"/>
        <v>no</v>
      </c>
    </row>
    <row r="3118" spans="1:16" x14ac:dyDescent="0.25">
      <c r="A3118" s="6">
        <f>'4.OVTA Sites-Transects'!B3124</f>
        <v>0</v>
      </c>
      <c r="B3118" s="6">
        <f>'4.OVTA Sites-Transects'!C3124</f>
        <v>0</v>
      </c>
      <c r="C3118" s="6">
        <f>'4.OVTA Sites-Transects'!D3124</f>
        <v>0</v>
      </c>
      <c r="D3118" s="1">
        <f>'4.OVTA Sites-Transects'!E3124</f>
        <v>0</v>
      </c>
      <c r="E3118" s="1">
        <f>'4.OVTA Sites-Transects'!G3124</f>
        <v>0</v>
      </c>
      <c r="F3118" s="1">
        <f>'4.OVTA Sites-Transects'!F3124</f>
        <v>0</v>
      </c>
      <c r="G3118" s="6">
        <f>'4.OVTA Sites-Transects'!H3124</f>
        <v>0</v>
      </c>
      <c r="H3118" s="6">
        <f>'4.OVTA Sites-Transects'!I3124</f>
        <v>0</v>
      </c>
      <c r="I3118" s="193" t="str">
        <f t="shared" si="384"/>
        <v>-</v>
      </c>
      <c r="J3118" s="27" t="str">
        <f t="shared" si="385"/>
        <v>-</v>
      </c>
      <c r="K3118" s="27" t="str">
        <f t="shared" si="386"/>
        <v>-</v>
      </c>
      <c r="L3118" s="27" t="str">
        <f t="shared" si="387"/>
        <v>-</v>
      </c>
      <c r="M3118" s="27" t="str">
        <f t="shared" si="388"/>
        <v>-</v>
      </c>
      <c r="N3118" s="28">
        <f t="shared" si="389"/>
        <v>0</v>
      </c>
      <c r="O3118" s="28">
        <f t="shared" si="391"/>
        <v>0</v>
      </c>
      <c r="P3118" s="1" t="str">
        <f t="shared" si="390"/>
        <v>no</v>
      </c>
    </row>
    <row r="3119" spans="1:16" x14ac:dyDescent="0.25">
      <c r="A3119" s="6">
        <f>'4.OVTA Sites-Transects'!B3125</f>
        <v>0</v>
      </c>
      <c r="B3119" s="6">
        <f>'4.OVTA Sites-Transects'!C3125</f>
        <v>0</v>
      </c>
      <c r="C3119" s="6">
        <f>'4.OVTA Sites-Transects'!D3125</f>
        <v>0</v>
      </c>
      <c r="D3119" s="1">
        <f>'4.OVTA Sites-Transects'!E3125</f>
        <v>0</v>
      </c>
      <c r="E3119" s="1">
        <f>'4.OVTA Sites-Transects'!G3125</f>
        <v>0</v>
      </c>
      <c r="F3119" s="1">
        <f>'4.OVTA Sites-Transects'!F3125</f>
        <v>0</v>
      </c>
      <c r="G3119" s="6">
        <f>'4.OVTA Sites-Transects'!H3125</f>
        <v>0</v>
      </c>
      <c r="H3119" s="6">
        <f>'4.OVTA Sites-Transects'!I3125</f>
        <v>0</v>
      </c>
      <c r="I3119" s="193" t="str">
        <f t="shared" si="384"/>
        <v>-</v>
      </c>
      <c r="J3119" s="27" t="str">
        <f t="shared" si="385"/>
        <v>-</v>
      </c>
      <c r="K3119" s="27" t="str">
        <f t="shared" si="386"/>
        <v>-</v>
      </c>
      <c r="L3119" s="27" t="str">
        <f t="shared" si="387"/>
        <v>-</v>
      </c>
      <c r="M3119" s="27" t="str">
        <f t="shared" si="388"/>
        <v>-</v>
      </c>
      <c r="N3119" s="28">
        <f t="shared" si="389"/>
        <v>0</v>
      </c>
      <c r="O3119" s="28">
        <f t="shared" si="391"/>
        <v>0</v>
      </c>
      <c r="P3119" s="1" t="str">
        <f t="shared" si="390"/>
        <v>no</v>
      </c>
    </row>
    <row r="3120" spans="1:16" x14ac:dyDescent="0.25">
      <c r="A3120" s="6">
        <f>'4.OVTA Sites-Transects'!B3126</f>
        <v>0</v>
      </c>
      <c r="B3120" s="6">
        <f>'4.OVTA Sites-Transects'!C3126</f>
        <v>0</v>
      </c>
      <c r="C3120" s="6">
        <f>'4.OVTA Sites-Transects'!D3126</f>
        <v>0</v>
      </c>
      <c r="D3120" s="1">
        <f>'4.OVTA Sites-Transects'!E3126</f>
        <v>0</v>
      </c>
      <c r="E3120" s="1">
        <f>'4.OVTA Sites-Transects'!G3126</f>
        <v>0</v>
      </c>
      <c r="F3120" s="1">
        <f>'4.OVTA Sites-Transects'!F3126</f>
        <v>0</v>
      </c>
      <c r="G3120" s="6">
        <f>'4.OVTA Sites-Transects'!H3126</f>
        <v>0</v>
      </c>
      <c r="H3120" s="6">
        <f>'4.OVTA Sites-Transects'!I3126</f>
        <v>0</v>
      </c>
      <c r="I3120" s="193" t="str">
        <f t="shared" si="384"/>
        <v>-</v>
      </c>
      <c r="J3120" s="27" t="str">
        <f t="shared" si="385"/>
        <v>-</v>
      </c>
      <c r="K3120" s="27" t="str">
        <f t="shared" si="386"/>
        <v>-</v>
      </c>
      <c r="L3120" s="27" t="str">
        <f t="shared" si="387"/>
        <v>-</v>
      </c>
      <c r="M3120" s="27" t="str">
        <f t="shared" si="388"/>
        <v>-</v>
      </c>
      <c r="N3120" s="28">
        <f t="shared" si="389"/>
        <v>0</v>
      </c>
      <c r="O3120" s="28">
        <f t="shared" si="391"/>
        <v>0</v>
      </c>
      <c r="P3120" s="1" t="str">
        <f t="shared" si="390"/>
        <v>no</v>
      </c>
    </row>
    <row r="3121" spans="1:16" x14ac:dyDescent="0.25">
      <c r="A3121" s="6">
        <f>'4.OVTA Sites-Transects'!B3127</f>
        <v>0</v>
      </c>
      <c r="B3121" s="6">
        <f>'4.OVTA Sites-Transects'!C3127</f>
        <v>0</v>
      </c>
      <c r="C3121" s="6">
        <f>'4.OVTA Sites-Transects'!D3127</f>
        <v>0</v>
      </c>
      <c r="D3121" s="1">
        <f>'4.OVTA Sites-Transects'!E3127</f>
        <v>0</v>
      </c>
      <c r="E3121" s="1">
        <f>'4.OVTA Sites-Transects'!G3127</f>
        <v>0</v>
      </c>
      <c r="F3121" s="1">
        <f>'4.OVTA Sites-Transects'!F3127</f>
        <v>0</v>
      </c>
      <c r="G3121" s="6">
        <f>'4.OVTA Sites-Transects'!H3127</f>
        <v>0</v>
      </c>
      <c r="H3121" s="6">
        <f>'4.OVTA Sites-Transects'!I3127</f>
        <v>0</v>
      </c>
      <c r="I3121" s="193" t="str">
        <f t="shared" si="384"/>
        <v>-</v>
      </c>
      <c r="J3121" s="27" t="str">
        <f t="shared" si="385"/>
        <v>-</v>
      </c>
      <c r="K3121" s="27" t="str">
        <f t="shared" si="386"/>
        <v>-</v>
      </c>
      <c r="L3121" s="27" t="str">
        <f t="shared" si="387"/>
        <v>-</v>
      </c>
      <c r="M3121" s="27" t="str">
        <f t="shared" si="388"/>
        <v>-</v>
      </c>
      <c r="N3121" s="28">
        <f t="shared" si="389"/>
        <v>0</v>
      </c>
      <c r="O3121" s="28">
        <f t="shared" si="391"/>
        <v>0</v>
      </c>
      <c r="P3121" s="1" t="str">
        <f t="shared" si="390"/>
        <v>no</v>
      </c>
    </row>
    <row r="3122" spans="1:16" x14ac:dyDescent="0.25">
      <c r="A3122" s="6">
        <f>'4.OVTA Sites-Transects'!B3128</f>
        <v>0</v>
      </c>
      <c r="B3122" s="6">
        <f>'4.OVTA Sites-Transects'!C3128</f>
        <v>0</v>
      </c>
      <c r="C3122" s="6">
        <f>'4.OVTA Sites-Transects'!D3128</f>
        <v>0</v>
      </c>
      <c r="D3122" s="1">
        <f>'4.OVTA Sites-Transects'!E3128</f>
        <v>0</v>
      </c>
      <c r="E3122" s="1">
        <f>'4.OVTA Sites-Transects'!G3128</f>
        <v>0</v>
      </c>
      <c r="F3122" s="1">
        <f>'4.OVTA Sites-Transects'!F3128</f>
        <v>0</v>
      </c>
      <c r="G3122" s="6">
        <f>'4.OVTA Sites-Transects'!H3128</f>
        <v>0</v>
      </c>
      <c r="H3122" s="6">
        <f>'4.OVTA Sites-Transects'!I3128</f>
        <v>0</v>
      </c>
      <c r="I3122" s="193" t="str">
        <f t="shared" si="384"/>
        <v>-</v>
      </c>
      <c r="J3122" s="27" t="str">
        <f t="shared" si="385"/>
        <v>-</v>
      </c>
      <c r="K3122" s="27" t="str">
        <f t="shared" si="386"/>
        <v>-</v>
      </c>
      <c r="L3122" s="27" t="str">
        <f t="shared" si="387"/>
        <v>-</v>
      </c>
      <c r="M3122" s="27" t="str">
        <f t="shared" si="388"/>
        <v>-</v>
      </c>
      <c r="N3122" s="28">
        <f t="shared" si="389"/>
        <v>0</v>
      </c>
      <c r="O3122" s="28">
        <f t="shared" si="391"/>
        <v>0</v>
      </c>
      <c r="P3122" s="1" t="str">
        <f t="shared" si="390"/>
        <v>no</v>
      </c>
    </row>
    <row r="3123" spans="1:16" x14ac:dyDescent="0.25">
      <c r="A3123" s="6">
        <f>'4.OVTA Sites-Transects'!B3129</f>
        <v>0</v>
      </c>
      <c r="B3123" s="6">
        <f>'4.OVTA Sites-Transects'!C3129</f>
        <v>0</v>
      </c>
      <c r="C3123" s="6">
        <f>'4.OVTA Sites-Transects'!D3129</f>
        <v>0</v>
      </c>
      <c r="D3123" s="1">
        <f>'4.OVTA Sites-Transects'!E3129</f>
        <v>0</v>
      </c>
      <c r="E3123" s="1">
        <f>'4.OVTA Sites-Transects'!G3129</f>
        <v>0</v>
      </c>
      <c r="F3123" s="1">
        <f>'4.OVTA Sites-Transects'!F3129</f>
        <v>0</v>
      </c>
      <c r="G3123" s="6">
        <f>'4.OVTA Sites-Transects'!H3129</f>
        <v>0</v>
      </c>
      <c r="H3123" s="6">
        <f>'4.OVTA Sites-Transects'!I3129</f>
        <v>0</v>
      </c>
      <c r="I3123" s="193" t="str">
        <f t="shared" si="384"/>
        <v>-</v>
      </c>
      <c r="J3123" s="27" t="str">
        <f t="shared" si="385"/>
        <v>-</v>
      </c>
      <c r="K3123" s="27" t="str">
        <f t="shared" si="386"/>
        <v>-</v>
      </c>
      <c r="L3123" s="27" t="str">
        <f t="shared" si="387"/>
        <v>-</v>
      </c>
      <c r="M3123" s="27" t="str">
        <f t="shared" si="388"/>
        <v>-</v>
      </c>
      <c r="N3123" s="28">
        <f t="shared" si="389"/>
        <v>0</v>
      </c>
      <c r="O3123" s="28">
        <f t="shared" si="391"/>
        <v>0</v>
      </c>
      <c r="P3123" s="1" t="str">
        <f t="shared" si="390"/>
        <v>no</v>
      </c>
    </row>
    <row r="3124" spans="1:16" x14ac:dyDescent="0.25">
      <c r="A3124" s="6">
        <f>'4.OVTA Sites-Transects'!B3130</f>
        <v>0</v>
      </c>
      <c r="B3124" s="6">
        <f>'4.OVTA Sites-Transects'!C3130</f>
        <v>0</v>
      </c>
      <c r="C3124" s="6">
        <f>'4.OVTA Sites-Transects'!D3130</f>
        <v>0</v>
      </c>
      <c r="D3124" s="1">
        <f>'4.OVTA Sites-Transects'!E3130</f>
        <v>0</v>
      </c>
      <c r="E3124" s="1">
        <f>'4.OVTA Sites-Transects'!G3130</f>
        <v>0</v>
      </c>
      <c r="F3124" s="1">
        <f>'4.OVTA Sites-Transects'!F3130</f>
        <v>0</v>
      </c>
      <c r="G3124" s="6">
        <f>'4.OVTA Sites-Transects'!H3130</f>
        <v>0</v>
      </c>
      <c r="H3124" s="6">
        <f>'4.OVTA Sites-Transects'!I3130</f>
        <v>0</v>
      </c>
      <c r="I3124" s="193" t="str">
        <f t="shared" si="384"/>
        <v>-</v>
      </c>
      <c r="J3124" s="27" t="str">
        <f t="shared" si="385"/>
        <v>-</v>
      </c>
      <c r="K3124" s="27" t="str">
        <f t="shared" si="386"/>
        <v>-</v>
      </c>
      <c r="L3124" s="27" t="str">
        <f t="shared" si="387"/>
        <v>-</v>
      </c>
      <c r="M3124" s="27" t="str">
        <f t="shared" si="388"/>
        <v>-</v>
      </c>
      <c r="N3124" s="28">
        <f t="shared" si="389"/>
        <v>0</v>
      </c>
      <c r="O3124" s="28">
        <f t="shared" si="391"/>
        <v>0</v>
      </c>
      <c r="P3124" s="1" t="str">
        <f t="shared" si="390"/>
        <v>no</v>
      </c>
    </row>
    <row r="3125" spans="1:16" x14ac:dyDescent="0.25">
      <c r="A3125" s="6">
        <f>'4.OVTA Sites-Transects'!B3131</f>
        <v>0</v>
      </c>
      <c r="B3125" s="6">
        <f>'4.OVTA Sites-Transects'!C3131</f>
        <v>0</v>
      </c>
      <c r="C3125" s="6">
        <f>'4.OVTA Sites-Transects'!D3131</f>
        <v>0</v>
      </c>
      <c r="D3125" s="1">
        <f>'4.OVTA Sites-Transects'!E3131</f>
        <v>0</v>
      </c>
      <c r="E3125" s="1">
        <f>'4.OVTA Sites-Transects'!G3131</f>
        <v>0</v>
      </c>
      <c r="F3125" s="1">
        <f>'4.OVTA Sites-Transects'!F3131</f>
        <v>0</v>
      </c>
      <c r="G3125" s="6">
        <f>'4.OVTA Sites-Transects'!H3131</f>
        <v>0</v>
      </c>
      <c r="H3125" s="6">
        <f>'4.OVTA Sites-Transects'!I3131</f>
        <v>0</v>
      </c>
      <c r="I3125" s="193" t="str">
        <f t="shared" si="384"/>
        <v>-</v>
      </c>
      <c r="J3125" s="27" t="str">
        <f t="shared" si="385"/>
        <v>-</v>
      </c>
      <c r="K3125" s="27" t="str">
        <f t="shared" si="386"/>
        <v>-</v>
      </c>
      <c r="L3125" s="27" t="str">
        <f t="shared" si="387"/>
        <v>-</v>
      </c>
      <c r="M3125" s="27" t="str">
        <f t="shared" si="388"/>
        <v>-</v>
      </c>
      <c r="N3125" s="28">
        <f t="shared" si="389"/>
        <v>0</v>
      </c>
      <c r="O3125" s="28">
        <f t="shared" si="391"/>
        <v>0</v>
      </c>
      <c r="P3125" s="1" t="str">
        <f t="shared" si="390"/>
        <v>no</v>
      </c>
    </row>
    <row r="3126" spans="1:16" x14ac:dyDescent="0.25">
      <c r="A3126" s="6">
        <f>'4.OVTA Sites-Transects'!B3132</f>
        <v>0</v>
      </c>
      <c r="B3126" s="6">
        <f>'4.OVTA Sites-Transects'!C3132</f>
        <v>0</v>
      </c>
      <c r="C3126" s="6">
        <f>'4.OVTA Sites-Transects'!D3132</f>
        <v>0</v>
      </c>
      <c r="D3126" s="1">
        <f>'4.OVTA Sites-Transects'!E3132</f>
        <v>0</v>
      </c>
      <c r="E3126" s="1">
        <f>'4.OVTA Sites-Transects'!G3132</f>
        <v>0</v>
      </c>
      <c r="F3126" s="1">
        <f>'4.OVTA Sites-Transects'!F3132</f>
        <v>0</v>
      </c>
      <c r="G3126" s="6">
        <f>'4.OVTA Sites-Transects'!H3132</f>
        <v>0</v>
      </c>
      <c r="H3126" s="6">
        <f>'4.OVTA Sites-Transects'!I3132</f>
        <v>0</v>
      </c>
      <c r="I3126" s="193" t="str">
        <f t="shared" si="384"/>
        <v>-</v>
      </c>
      <c r="J3126" s="27" t="str">
        <f t="shared" si="385"/>
        <v>-</v>
      </c>
      <c r="K3126" s="27" t="str">
        <f t="shared" si="386"/>
        <v>-</v>
      </c>
      <c r="L3126" s="27" t="str">
        <f t="shared" si="387"/>
        <v>-</v>
      </c>
      <c r="M3126" s="27" t="str">
        <f t="shared" si="388"/>
        <v>-</v>
      </c>
      <c r="N3126" s="28">
        <f t="shared" si="389"/>
        <v>0</v>
      </c>
      <c r="O3126" s="28">
        <f t="shared" si="391"/>
        <v>0</v>
      </c>
      <c r="P3126" s="1" t="str">
        <f t="shared" si="390"/>
        <v>no</v>
      </c>
    </row>
    <row r="3127" spans="1:16" x14ac:dyDescent="0.25">
      <c r="A3127" s="6">
        <f>'4.OVTA Sites-Transects'!B3133</f>
        <v>0</v>
      </c>
      <c r="B3127" s="6">
        <f>'4.OVTA Sites-Transects'!C3133</f>
        <v>0</v>
      </c>
      <c r="C3127" s="6">
        <f>'4.OVTA Sites-Transects'!D3133</f>
        <v>0</v>
      </c>
      <c r="D3127" s="1">
        <f>'4.OVTA Sites-Transects'!E3133</f>
        <v>0</v>
      </c>
      <c r="E3127" s="1">
        <f>'4.OVTA Sites-Transects'!G3133</f>
        <v>0</v>
      </c>
      <c r="F3127" s="1">
        <f>'4.OVTA Sites-Transects'!F3133</f>
        <v>0</v>
      </c>
      <c r="G3127" s="6">
        <f>'4.OVTA Sites-Transects'!H3133</f>
        <v>0</v>
      </c>
      <c r="H3127" s="6">
        <f>'4.OVTA Sites-Transects'!I3133</f>
        <v>0</v>
      </c>
      <c r="I3127" s="193" t="str">
        <f t="shared" si="384"/>
        <v>-</v>
      </c>
      <c r="J3127" s="27" t="str">
        <f t="shared" si="385"/>
        <v>-</v>
      </c>
      <c r="K3127" s="27" t="str">
        <f t="shared" si="386"/>
        <v>-</v>
      </c>
      <c r="L3127" s="27" t="str">
        <f t="shared" si="387"/>
        <v>-</v>
      </c>
      <c r="M3127" s="27" t="str">
        <f t="shared" si="388"/>
        <v>-</v>
      </c>
      <c r="N3127" s="28">
        <f t="shared" si="389"/>
        <v>0</v>
      </c>
      <c r="O3127" s="28">
        <f t="shared" si="391"/>
        <v>0</v>
      </c>
      <c r="P3127" s="1" t="str">
        <f t="shared" si="390"/>
        <v>no</v>
      </c>
    </row>
    <row r="3128" spans="1:16" x14ac:dyDescent="0.25">
      <c r="A3128" s="6">
        <f>'4.OVTA Sites-Transects'!B3134</f>
        <v>0</v>
      </c>
      <c r="B3128" s="6">
        <f>'4.OVTA Sites-Transects'!C3134</f>
        <v>0</v>
      </c>
      <c r="C3128" s="6">
        <f>'4.OVTA Sites-Transects'!D3134</f>
        <v>0</v>
      </c>
      <c r="D3128" s="1">
        <f>'4.OVTA Sites-Transects'!E3134</f>
        <v>0</v>
      </c>
      <c r="E3128" s="1">
        <f>'4.OVTA Sites-Transects'!G3134</f>
        <v>0</v>
      </c>
      <c r="F3128" s="1">
        <f>'4.OVTA Sites-Transects'!F3134</f>
        <v>0</v>
      </c>
      <c r="G3128" s="6">
        <f>'4.OVTA Sites-Transects'!H3134</f>
        <v>0</v>
      </c>
      <c r="H3128" s="6">
        <f>'4.OVTA Sites-Transects'!I3134</f>
        <v>0</v>
      </c>
      <c r="I3128" s="193" t="str">
        <f t="shared" si="384"/>
        <v>-</v>
      </c>
      <c r="J3128" s="27" t="str">
        <f t="shared" si="385"/>
        <v>-</v>
      </c>
      <c r="K3128" s="27" t="str">
        <f t="shared" si="386"/>
        <v>-</v>
      </c>
      <c r="L3128" s="27" t="str">
        <f t="shared" si="387"/>
        <v>-</v>
      </c>
      <c r="M3128" s="27" t="str">
        <f t="shared" si="388"/>
        <v>-</v>
      </c>
      <c r="N3128" s="28">
        <f t="shared" si="389"/>
        <v>0</v>
      </c>
      <c r="O3128" s="28">
        <f t="shared" si="391"/>
        <v>0</v>
      </c>
      <c r="P3128" s="1" t="str">
        <f t="shared" si="390"/>
        <v>no</v>
      </c>
    </row>
    <row r="3129" spans="1:16" x14ac:dyDescent="0.25">
      <c r="A3129" s="6">
        <f>'4.OVTA Sites-Transects'!B3135</f>
        <v>0</v>
      </c>
      <c r="B3129" s="6">
        <f>'4.OVTA Sites-Transects'!C3135</f>
        <v>0</v>
      </c>
      <c r="C3129" s="6">
        <f>'4.OVTA Sites-Transects'!D3135</f>
        <v>0</v>
      </c>
      <c r="D3129" s="1">
        <f>'4.OVTA Sites-Transects'!E3135</f>
        <v>0</v>
      </c>
      <c r="E3129" s="1">
        <f>'4.OVTA Sites-Transects'!G3135</f>
        <v>0</v>
      </c>
      <c r="F3129" s="1">
        <f>'4.OVTA Sites-Transects'!F3135</f>
        <v>0</v>
      </c>
      <c r="G3129" s="6">
        <f>'4.OVTA Sites-Transects'!H3135</f>
        <v>0</v>
      </c>
      <c r="H3129" s="6">
        <f>'4.OVTA Sites-Transects'!I3135</f>
        <v>0</v>
      </c>
      <c r="I3129" s="193" t="str">
        <f t="shared" si="384"/>
        <v>-</v>
      </c>
      <c r="J3129" s="27" t="str">
        <f t="shared" si="385"/>
        <v>-</v>
      </c>
      <c r="K3129" s="27" t="str">
        <f t="shared" si="386"/>
        <v>-</v>
      </c>
      <c r="L3129" s="27" t="str">
        <f t="shared" si="387"/>
        <v>-</v>
      </c>
      <c r="M3129" s="27" t="str">
        <f t="shared" si="388"/>
        <v>-</v>
      </c>
      <c r="N3129" s="28">
        <f t="shared" si="389"/>
        <v>0</v>
      </c>
      <c r="O3129" s="28">
        <f t="shared" si="391"/>
        <v>0</v>
      </c>
      <c r="P3129" s="1" t="str">
        <f t="shared" si="390"/>
        <v>no</v>
      </c>
    </row>
    <row r="3130" spans="1:16" x14ac:dyDescent="0.25">
      <c r="A3130" s="6">
        <f>'4.OVTA Sites-Transects'!B3136</f>
        <v>0</v>
      </c>
      <c r="B3130" s="6">
        <f>'4.OVTA Sites-Transects'!C3136</f>
        <v>0</v>
      </c>
      <c r="C3130" s="6">
        <f>'4.OVTA Sites-Transects'!D3136</f>
        <v>0</v>
      </c>
      <c r="D3130" s="1">
        <f>'4.OVTA Sites-Transects'!E3136</f>
        <v>0</v>
      </c>
      <c r="E3130" s="1">
        <f>'4.OVTA Sites-Transects'!G3136</f>
        <v>0</v>
      </c>
      <c r="F3130" s="1">
        <f>'4.OVTA Sites-Transects'!F3136</f>
        <v>0</v>
      </c>
      <c r="G3130" s="6">
        <f>'4.OVTA Sites-Transects'!H3136</f>
        <v>0</v>
      </c>
      <c r="H3130" s="6">
        <f>'4.OVTA Sites-Transects'!I3136</f>
        <v>0</v>
      </c>
      <c r="I3130" s="193" t="str">
        <f t="shared" si="384"/>
        <v>-</v>
      </c>
      <c r="J3130" s="27" t="str">
        <f t="shared" si="385"/>
        <v>-</v>
      </c>
      <c r="K3130" s="27" t="str">
        <f t="shared" si="386"/>
        <v>-</v>
      </c>
      <c r="L3130" s="27" t="str">
        <f t="shared" si="387"/>
        <v>-</v>
      </c>
      <c r="M3130" s="27" t="str">
        <f t="shared" si="388"/>
        <v>-</v>
      </c>
      <c r="N3130" s="28">
        <f t="shared" si="389"/>
        <v>0</v>
      </c>
      <c r="O3130" s="28">
        <f t="shared" si="391"/>
        <v>0</v>
      </c>
      <c r="P3130" s="1" t="str">
        <f t="shared" si="390"/>
        <v>no</v>
      </c>
    </row>
    <row r="3131" spans="1:16" x14ac:dyDescent="0.25">
      <c r="A3131" s="6">
        <f>'4.OVTA Sites-Transects'!B3137</f>
        <v>0</v>
      </c>
      <c r="B3131" s="6">
        <f>'4.OVTA Sites-Transects'!C3137</f>
        <v>0</v>
      </c>
      <c r="C3131" s="6">
        <f>'4.OVTA Sites-Transects'!D3137</f>
        <v>0</v>
      </c>
      <c r="D3131" s="1">
        <f>'4.OVTA Sites-Transects'!E3137</f>
        <v>0</v>
      </c>
      <c r="E3131" s="1">
        <f>'4.OVTA Sites-Transects'!G3137</f>
        <v>0</v>
      </c>
      <c r="F3131" s="1">
        <f>'4.OVTA Sites-Transects'!F3137</f>
        <v>0</v>
      </c>
      <c r="G3131" s="6">
        <f>'4.OVTA Sites-Transects'!H3137</f>
        <v>0</v>
      </c>
      <c r="H3131" s="6">
        <f>'4.OVTA Sites-Transects'!I3137</f>
        <v>0</v>
      </c>
      <c r="I3131" s="193" t="str">
        <f t="shared" si="384"/>
        <v>-</v>
      </c>
      <c r="J3131" s="27" t="str">
        <f t="shared" si="385"/>
        <v>-</v>
      </c>
      <c r="K3131" s="27" t="str">
        <f t="shared" si="386"/>
        <v>-</v>
      </c>
      <c r="L3131" s="27" t="str">
        <f t="shared" si="387"/>
        <v>-</v>
      </c>
      <c r="M3131" s="27" t="str">
        <f t="shared" si="388"/>
        <v>-</v>
      </c>
      <c r="N3131" s="28">
        <f t="shared" si="389"/>
        <v>0</v>
      </c>
      <c r="O3131" s="28">
        <f t="shared" si="391"/>
        <v>0</v>
      </c>
      <c r="P3131" s="1" t="str">
        <f t="shared" si="390"/>
        <v>no</v>
      </c>
    </row>
    <row r="3132" spans="1:16" x14ac:dyDescent="0.25">
      <c r="A3132" s="6">
        <f>'4.OVTA Sites-Transects'!B3138</f>
        <v>0</v>
      </c>
      <c r="B3132" s="6">
        <f>'4.OVTA Sites-Transects'!C3138</f>
        <v>0</v>
      </c>
      <c r="C3132" s="6">
        <f>'4.OVTA Sites-Transects'!D3138</f>
        <v>0</v>
      </c>
      <c r="D3132" s="1">
        <f>'4.OVTA Sites-Transects'!E3138</f>
        <v>0</v>
      </c>
      <c r="E3132" s="1">
        <f>'4.OVTA Sites-Transects'!G3138</f>
        <v>0</v>
      </c>
      <c r="F3132" s="1">
        <f>'4.OVTA Sites-Transects'!F3138</f>
        <v>0</v>
      </c>
      <c r="G3132" s="6">
        <f>'4.OVTA Sites-Transects'!H3138</f>
        <v>0</v>
      </c>
      <c r="H3132" s="6">
        <f>'4.OVTA Sites-Transects'!I3138</f>
        <v>0</v>
      </c>
      <c r="I3132" s="193" t="str">
        <f t="shared" si="384"/>
        <v>-</v>
      </c>
      <c r="J3132" s="27" t="str">
        <f t="shared" si="385"/>
        <v>-</v>
      </c>
      <c r="K3132" s="27" t="str">
        <f t="shared" si="386"/>
        <v>-</v>
      </c>
      <c r="L3132" s="27" t="str">
        <f t="shared" si="387"/>
        <v>-</v>
      </c>
      <c r="M3132" s="27" t="str">
        <f t="shared" si="388"/>
        <v>-</v>
      </c>
      <c r="N3132" s="28">
        <f t="shared" si="389"/>
        <v>0</v>
      </c>
      <c r="O3132" s="28">
        <f t="shared" si="391"/>
        <v>0</v>
      </c>
      <c r="P3132" s="1" t="str">
        <f t="shared" si="390"/>
        <v>no</v>
      </c>
    </row>
    <row r="3133" spans="1:16" x14ac:dyDescent="0.25">
      <c r="A3133" s="6">
        <f>'4.OVTA Sites-Transects'!B3139</f>
        <v>0</v>
      </c>
      <c r="B3133" s="6">
        <f>'4.OVTA Sites-Transects'!C3139</f>
        <v>0</v>
      </c>
      <c r="C3133" s="6">
        <f>'4.OVTA Sites-Transects'!D3139</f>
        <v>0</v>
      </c>
      <c r="D3133" s="1">
        <f>'4.OVTA Sites-Transects'!E3139</f>
        <v>0</v>
      </c>
      <c r="E3133" s="1">
        <f>'4.OVTA Sites-Transects'!G3139</f>
        <v>0</v>
      </c>
      <c r="F3133" s="1">
        <f>'4.OVTA Sites-Transects'!F3139</f>
        <v>0</v>
      </c>
      <c r="G3133" s="6">
        <f>'4.OVTA Sites-Transects'!H3139</f>
        <v>0</v>
      </c>
      <c r="H3133" s="6">
        <f>'4.OVTA Sites-Transects'!I3139</f>
        <v>0</v>
      </c>
      <c r="I3133" s="193" t="str">
        <f t="shared" si="384"/>
        <v>-</v>
      </c>
      <c r="J3133" s="27" t="str">
        <f t="shared" si="385"/>
        <v>-</v>
      </c>
      <c r="K3133" s="27" t="str">
        <f t="shared" si="386"/>
        <v>-</v>
      </c>
      <c r="L3133" s="27" t="str">
        <f t="shared" si="387"/>
        <v>-</v>
      </c>
      <c r="M3133" s="27" t="str">
        <f t="shared" si="388"/>
        <v>-</v>
      </c>
      <c r="N3133" s="28">
        <f t="shared" si="389"/>
        <v>0</v>
      </c>
      <c r="O3133" s="28">
        <f t="shared" si="391"/>
        <v>0</v>
      </c>
      <c r="P3133" s="1" t="str">
        <f t="shared" si="390"/>
        <v>no</v>
      </c>
    </row>
    <row r="3134" spans="1:16" x14ac:dyDescent="0.25">
      <c r="A3134" s="6">
        <f>'4.OVTA Sites-Transects'!B3140</f>
        <v>0</v>
      </c>
      <c r="B3134" s="6">
        <f>'4.OVTA Sites-Transects'!C3140</f>
        <v>0</v>
      </c>
      <c r="C3134" s="6">
        <f>'4.OVTA Sites-Transects'!D3140</f>
        <v>0</v>
      </c>
      <c r="D3134" s="1">
        <f>'4.OVTA Sites-Transects'!E3140</f>
        <v>0</v>
      </c>
      <c r="E3134" s="1">
        <f>'4.OVTA Sites-Transects'!G3140</f>
        <v>0</v>
      </c>
      <c r="F3134" s="1">
        <f>'4.OVTA Sites-Transects'!F3140</f>
        <v>0</v>
      </c>
      <c r="G3134" s="6">
        <f>'4.OVTA Sites-Transects'!H3140</f>
        <v>0</v>
      </c>
      <c r="H3134" s="6">
        <f>'4.OVTA Sites-Transects'!I3140</f>
        <v>0</v>
      </c>
      <c r="I3134" s="193" t="str">
        <f t="shared" si="384"/>
        <v>-</v>
      </c>
      <c r="J3134" s="27" t="str">
        <f t="shared" si="385"/>
        <v>-</v>
      </c>
      <c r="K3134" s="27" t="str">
        <f t="shared" si="386"/>
        <v>-</v>
      </c>
      <c r="L3134" s="27" t="str">
        <f t="shared" si="387"/>
        <v>-</v>
      </c>
      <c r="M3134" s="27" t="str">
        <f t="shared" si="388"/>
        <v>-</v>
      </c>
      <c r="N3134" s="28">
        <f t="shared" si="389"/>
        <v>0</v>
      </c>
      <c r="O3134" s="28">
        <f t="shared" si="391"/>
        <v>0</v>
      </c>
      <c r="P3134" s="1" t="str">
        <f t="shared" si="390"/>
        <v>no</v>
      </c>
    </row>
    <row r="3135" spans="1:16" x14ac:dyDescent="0.25">
      <c r="A3135" s="6">
        <f>'4.OVTA Sites-Transects'!B3141</f>
        <v>0</v>
      </c>
      <c r="B3135" s="6">
        <f>'4.OVTA Sites-Transects'!C3141</f>
        <v>0</v>
      </c>
      <c r="C3135" s="6">
        <f>'4.OVTA Sites-Transects'!D3141</f>
        <v>0</v>
      </c>
      <c r="D3135" s="1">
        <f>'4.OVTA Sites-Transects'!E3141</f>
        <v>0</v>
      </c>
      <c r="E3135" s="1">
        <f>'4.OVTA Sites-Transects'!G3141</f>
        <v>0</v>
      </c>
      <c r="F3135" s="1">
        <f>'4.OVTA Sites-Transects'!F3141</f>
        <v>0</v>
      </c>
      <c r="G3135" s="6">
        <f>'4.OVTA Sites-Transects'!H3141</f>
        <v>0</v>
      </c>
      <c r="H3135" s="6">
        <f>'4.OVTA Sites-Transects'!I3141</f>
        <v>0</v>
      </c>
      <c r="I3135" s="193" t="str">
        <f t="shared" si="384"/>
        <v>-</v>
      </c>
      <c r="J3135" s="27" t="str">
        <f t="shared" si="385"/>
        <v>-</v>
      </c>
      <c r="K3135" s="27" t="str">
        <f t="shared" si="386"/>
        <v>-</v>
      </c>
      <c r="L3135" s="27" t="str">
        <f t="shared" si="387"/>
        <v>-</v>
      </c>
      <c r="M3135" s="27" t="str">
        <f t="shared" si="388"/>
        <v>-</v>
      </c>
      <c r="N3135" s="28">
        <f t="shared" si="389"/>
        <v>0</v>
      </c>
      <c r="O3135" s="28">
        <f t="shared" si="391"/>
        <v>0</v>
      </c>
      <c r="P3135" s="1" t="str">
        <f t="shared" si="390"/>
        <v>no</v>
      </c>
    </row>
    <row r="3136" spans="1:16" x14ac:dyDescent="0.25">
      <c r="A3136" s="6">
        <f>'4.OVTA Sites-Transects'!B3142</f>
        <v>0</v>
      </c>
      <c r="B3136" s="6">
        <f>'4.OVTA Sites-Transects'!C3142</f>
        <v>0</v>
      </c>
      <c r="C3136" s="6">
        <f>'4.OVTA Sites-Transects'!D3142</f>
        <v>0</v>
      </c>
      <c r="D3136" s="1">
        <f>'4.OVTA Sites-Transects'!E3142</f>
        <v>0</v>
      </c>
      <c r="E3136" s="1">
        <f>'4.OVTA Sites-Transects'!G3142</f>
        <v>0</v>
      </c>
      <c r="F3136" s="1">
        <f>'4.OVTA Sites-Transects'!F3142</f>
        <v>0</v>
      </c>
      <c r="G3136" s="6">
        <f>'4.OVTA Sites-Transects'!H3142</f>
        <v>0</v>
      </c>
      <c r="H3136" s="6">
        <f>'4.OVTA Sites-Transects'!I3142</f>
        <v>0</v>
      </c>
      <c r="I3136" s="193" t="str">
        <f t="shared" si="384"/>
        <v>-</v>
      </c>
      <c r="J3136" s="27" t="str">
        <f t="shared" si="385"/>
        <v>-</v>
      </c>
      <c r="K3136" s="27" t="str">
        <f t="shared" si="386"/>
        <v>-</v>
      </c>
      <c r="L3136" s="27" t="str">
        <f t="shared" si="387"/>
        <v>-</v>
      </c>
      <c r="M3136" s="27" t="str">
        <f t="shared" si="388"/>
        <v>-</v>
      </c>
      <c r="N3136" s="28">
        <f t="shared" si="389"/>
        <v>0</v>
      </c>
      <c r="O3136" s="28">
        <f t="shared" si="391"/>
        <v>0</v>
      </c>
      <c r="P3136" s="1" t="str">
        <f t="shared" si="390"/>
        <v>no</v>
      </c>
    </row>
    <row r="3137" spans="1:16" x14ac:dyDescent="0.25">
      <c r="A3137" s="6">
        <f>'4.OVTA Sites-Transects'!B3143</f>
        <v>0</v>
      </c>
      <c r="B3137" s="6">
        <f>'4.OVTA Sites-Transects'!C3143</f>
        <v>0</v>
      </c>
      <c r="C3137" s="6">
        <f>'4.OVTA Sites-Transects'!D3143</f>
        <v>0</v>
      </c>
      <c r="D3137" s="1">
        <f>'4.OVTA Sites-Transects'!E3143</f>
        <v>0</v>
      </c>
      <c r="E3137" s="1">
        <f>'4.OVTA Sites-Transects'!G3143</f>
        <v>0</v>
      </c>
      <c r="F3137" s="1">
        <f>'4.OVTA Sites-Transects'!F3143</f>
        <v>0</v>
      </c>
      <c r="G3137" s="6">
        <f>'4.OVTA Sites-Transects'!H3143</f>
        <v>0</v>
      </c>
      <c r="H3137" s="6">
        <f>'4.OVTA Sites-Transects'!I3143</f>
        <v>0</v>
      </c>
      <c r="I3137" s="193" t="str">
        <f t="shared" si="384"/>
        <v>-</v>
      </c>
      <c r="J3137" s="27" t="str">
        <f t="shared" si="385"/>
        <v>-</v>
      </c>
      <c r="K3137" s="27" t="str">
        <f t="shared" si="386"/>
        <v>-</v>
      </c>
      <c r="L3137" s="27" t="str">
        <f t="shared" si="387"/>
        <v>-</v>
      </c>
      <c r="M3137" s="27" t="str">
        <f t="shared" si="388"/>
        <v>-</v>
      </c>
      <c r="N3137" s="28">
        <f t="shared" si="389"/>
        <v>0</v>
      </c>
      <c r="O3137" s="28">
        <f t="shared" si="391"/>
        <v>0</v>
      </c>
      <c r="P3137" s="1" t="str">
        <f t="shared" si="390"/>
        <v>no</v>
      </c>
    </row>
    <row r="3138" spans="1:16" x14ac:dyDescent="0.25">
      <c r="A3138" s="6">
        <f>'4.OVTA Sites-Transects'!B3144</f>
        <v>0</v>
      </c>
      <c r="B3138" s="6">
        <f>'4.OVTA Sites-Transects'!C3144</f>
        <v>0</v>
      </c>
      <c r="C3138" s="6">
        <f>'4.OVTA Sites-Transects'!D3144</f>
        <v>0</v>
      </c>
      <c r="D3138" s="1">
        <f>'4.OVTA Sites-Transects'!E3144</f>
        <v>0</v>
      </c>
      <c r="E3138" s="1">
        <f>'4.OVTA Sites-Transects'!G3144</f>
        <v>0</v>
      </c>
      <c r="F3138" s="1">
        <f>'4.OVTA Sites-Transects'!F3144</f>
        <v>0</v>
      </c>
      <c r="G3138" s="6">
        <f>'4.OVTA Sites-Transects'!H3144</f>
        <v>0</v>
      </c>
      <c r="H3138" s="6">
        <f>'4.OVTA Sites-Transects'!I3144</f>
        <v>0</v>
      </c>
      <c r="I3138" s="193" t="str">
        <f t="shared" si="384"/>
        <v>-</v>
      </c>
      <c r="J3138" s="27" t="str">
        <f t="shared" si="385"/>
        <v>-</v>
      </c>
      <c r="K3138" s="27" t="str">
        <f t="shared" si="386"/>
        <v>-</v>
      </c>
      <c r="L3138" s="27" t="str">
        <f t="shared" si="387"/>
        <v>-</v>
      </c>
      <c r="M3138" s="27" t="str">
        <f t="shared" si="388"/>
        <v>-</v>
      </c>
      <c r="N3138" s="28">
        <f t="shared" si="389"/>
        <v>0</v>
      </c>
      <c r="O3138" s="28">
        <f t="shared" si="391"/>
        <v>0</v>
      </c>
      <c r="P3138" s="1" t="str">
        <f t="shared" si="390"/>
        <v>no</v>
      </c>
    </row>
    <row r="3139" spans="1:16" x14ac:dyDescent="0.25">
      <c r="A3139" s="6">
        <f>'4.OVTA Sites-Transects'!B3145</f>
        <v>0</v>
      </c>
      <c r="B3139" s="6">
        <f>'4.OVTA Sites-Transects'!C3145</f>
        <v>0</v>
      </c>
      <c r="C3139" s="6">
        <f>'4.OVTA Sites-Transects'!D3145</f>
        <v>0</v>
      </c>
      <c r="D3139" s="1">
        <f>'4.OVTA Sites-Transects'!E3145</f>
        <v>0</v>
      </c>
      <c r="E3139" s="1">
        <f>'4.OVTA Sites-Transects'!G3145</f>
        <v>0</v>
      </c>
      <c r="F3139" s="1">
        <f>'4.OVTA Sites-Transects'!F3145</f>
        <v>0</v>
      </c>
      <c r="G3139" s="6">
        <f>'4.OVTA Sites-Transects'!H3145</f>
        <v>0</v>
      </c>
      <c r="H3139" s="6">
        <f>'4.OVTA Sites-Transects'!I3145</f>
        <v>0</v>
      </c>
      <c r="I3139" s="193" t="str">
        <f t="shared" ref="I3139:I3202" si="392">IF(F3139="B", SUMIF(OVTA_Calcs_TMA, D3139, WeightingFactorMod), IF(F3139="C", SUMIF(OVTA_Calcs_TMA, D3139, WeightingFactorHigh), IF(F3139="D", SUMIF(OVTA_Calcs_TMA, D3139, WeightingFactorVeryHigh), "-")))</f>
        <v>-</v>
      </c>
      <c r="J3139" s="27" t="str">
        <f t="shared" ref="J3139:J3202" si="393">IF(ISNUMBER(AVERAGEIFS(AssessmentResultsLow, AssessmentResultsSites, $A3139,AssessmentIncluded, "yes")), I3139*AVERAGEIFS(AssessmentResultsLow, AssessmentResultsSites, $A3139,AssessmentIncluded, "yes"), "-")</f>
        <v>-</v>
      </c>
      <c r="K3139" s="27" t="str">
        <f t="shared" ref="K3139:K3202" si="394">IF(ISNUMBER(AVERAGEIFS(AssessmentResultsMod, AssessmentResultsSites, $A3139,AssessmentIncluded, "yes")), I3139*AVERAGEIFS(AssessmentResultsMod, AssessmentResultsSites, $A3139,AssessmentIncluded, "yes"), "-")</f>
        <v>-</v>
      </c>
      <c r="L3139" s="27" t="str">
        <f t="shared" ref="L3139:L3202" si="395">IF(ISNUMBER(AVERAGEIFS(AssessmentResultsHigh, AssessmentResultsSites, $A3139,AssessmentIncluded, "yes")), I3139*AVERAGEIFS(AssessmentResultsHigh, AssessmentResultsSites, $A3139,AssessmentIncluded, "yes"), "-")</f>
        <v>-</v>
      </c>
      <c r="M3139" s="27" t="str">
        <f t="shared" ref="M3139:M3202" si="396">IF(ISNUMBER(AVERAGEIFS(AssessmentResultsVeryHigh, AssessmentResultsSites, $A3139,AssessmentIncluded, "yes")), I3139*AVERAGEIFS(AssessmentResultsVeryHigh, AssessmentResultsSites, $A3139,AssessmentIncluded, "yes"), "-")</f>
        <v>-</v>
      </c>
      <c r="N3139" s="28">
        <f t="shared" ref="N3139:N3202" si="397">COUNTIFS(AssessmentResultsSites, A3139, AssessmentIncluded, "yes")</f>
        <v>0</v>
      </c>
      <c r="O3139" s="28">
        <f t="shared" si="391"/>
        <v>0</v>
      </c>
      <c r="P3139" s="1" t="str">
        <f t="shared" ref="P3139:P3202" si="398">IF(AND(G3139="Yes", N3139&gt;0), "yes", "no")</f>
        <v>no</v>
      </c>
    </row>
    <row r="3140" spans="1:16" x14ac:dyDescent="0.25">
      <c r="A3140" s="6">
        <f>'4.OVTA Sites-Transects'!B3146</f>
        <v>0</v>
      </c>
      <c r="B3140" s="6">
        <f>'4.OVTA Sites-Transects'!C3146</f>
        <v>0</v>
      </c>
      <c r="C3140" s="6">
        <f>'4.OVTA Sites-Transects'!D3146</f>
        <v>0</v>
      </c>
      <c r="D3140" s="1">
        <f>'4.OVTA Sites-Transects'!E3146</f>
        <v>0</v>
      </c>
      <c r="E3140" s="1">
        <f>'4.OVTA Sites-Transects'!G3146</f>
        <v>0</v>
      </c>
      <c r="F3140" s="1">
        <f>'4.OVTA Sites-Transects'!F3146</f>
        <v>0</v>
      </c>
      <c r="G3140" s="6">
        <f>'4.OVTA Sites-Transects'!H3146</f>
        <v>0</v>
      </c>
      <c r="H3140" s="6">
        <f>'4.OVTA Sites-Transects'!I3146</f>
        <v>0</v>
      </c>
      <c r="I3140" s="193" t="str">
        <f t="shared" si="392"/>
        <v>-</v>
      </c>
      <c r="J3140" s="27" t="str">
        <f t="shared" si="393"/>
        <v>-</v>
      </c>
      <c r="K3140" s="27" t="str">
        <f t="shared" si="394"/>
        <v>-</v>
      </c>
      <c r="L3140" s="27" t="str">
        <f t="shared" si="395"/>
        <v>-</v>
      </c>
      <c r="M3140" s="27" t="str">
        <f t="shared" si="396"/>
        <v>-</v>
      </c>
      <c r="N3140" s="28">
        <f t="shared" si="397"/>
        <v>0</v>
      </c>
      <c r="O3140" s="28">
        <f t="shared" ref="O3140:O3203" si="399">IF(P3140="yes", N3140, 0)</f>
        <v>0</v>
      </c>
      <c r="P3140" s="1" t="str">
        <f t="shared" si="398"/>
        <v>no</v>
      </c>
    </row>
    <row r="3141" spans="1:16" x14ac:dyDescent="0.25">
      <c r="A3141" s="6">
        <f>'4.OVTA Sites-Transects'!B3147</f>
        <v>0</v>
      </c>
      <c r="B3141" s="6">
        <f>'4.OVTA Sites-Transects'!C3147</f>
        <v>0</v>
      </c>
      <c r="C3141" s="6">
        <f>'4.OVTA Sites-Transects'!D3147</f>
        <v>0</v>
      </c>
      <c r="D3141" s="1">
        <f>'4.OVTA Sites-Transects'!E3147</f>
        <v>0</v>
      </c>
      <c r="E3141" s="1">
        <f>'4.OVTA Sites-Transects'!G3147</f>
        <v>0</v>
      </c>
      <c r="F3141" s="1">
        <f>'4.OVTA Sites-Transects'!F3147</f>
        <v>0</v>
      </c>
      <c r="G3141" s="6">
        <f>'4.OVTA Sites-Transects'!H3147</f>
        <v>0</v>
      </c>
      <c r="H3141" s="6">
        <f>'4.OVTA Sites-Transects'!I3147</f>
        <v>0</v>
      </c>
      <c r="I3141" s="193" t="str">
        <f t="shared" si="392"/>
        <v>-</v>
      </c>
      <c r="J3141" s="27" t="str">
        <f t="shared" si="393"/>
        <v>-</v>
      </c>
      <c r="K3141" s="27" t="str">
        <f t="shared" si="394"/>
        <v>-</v>
      </c>
      <c r="L3141" s="27" t="str">
        <f t="shared" si="395"/>
        <v>-</v>
      </c>
      <c r="M3141" s="27" t="str">
        <f t="shared" si="396"/>
        <v>-</v>
      </c>
      <c r="N3141" s="28">
        <f t="shared" si="397"/>
        <v>0</v>
      </c>
      <c r="O3141" s="28">
        <f t="shared" si="399"/>
        <v>0</v>
      </c>
      <c r="P3141" s="1" t="str">
        <f t="shared" si="398"/>
        <v>no</v>
      </c>
    </row>
    <row r="3142" spans="1:16" x14ac:dyDescent="0.25">
      <c r="A3142" s="6">
        <f>'4.OVTA Sites-Transects'!B3148</f>
        <v>0</v>
      </c>
      <c r="B3142" s="6">
        <f>'4.OVTA Sites-Transects'!C3148</f>
        <v>0</v>
      </c>
      <c r="C3142" s="6">
        <f>'4.OVTA Sites-Transects'!D3148</f>
        <v>0</v>
      </c>
      <c r="D3142" s="1">
        <f>'4.OVTA Sites-Transects'!E3148</f>
        <v>0</v>
      </c>
      <c r="E3142" s="1">
        <f>'4.OVTA Sites-Transects'!G3148</f>
        <v>0</v>
      </c>
      <c r="F3142" s="1">
        <f>'4.OVTA Sites-Transects'!F3148</f>
        <v>0</v>
      </c>
      <c r="G3142" s="6">
        <f>'4.OVTA Sites-Transects'!H3148</f>
        <v>0</v>
      </c>
      <c r="H3142" s="6">
        <f>'4.OVTA Sites-Transects'!I3148</f>
        <v>0</v>
      </c>
      <c r="I3142" s="193" t="str">
        <f t="shared" si="392"/>
        <v>-</v>
      </c>
      <c r="J3142" s="27" t="str">
        <f t="shared" si="393"/>
        <v>-</v>
      </c>
      <c r="K3142" s="27" t="str">
        <f t="shared" si="394"/>
        <v>-</v>
      </c>
      <c r="L3142" s="27" t="str">
        <f t="shared" si="395"/>
        <v>-</v>
      </c>
      <c r="M3142" s="27" t="str">
        <f t="shared" si="396"/>
        <v>-</v>
      </c>
      <c r="N3142" s="28">
        <f t="shared" si="397"/>
        <v>0</v>
      </c>
      <c r="O3142" s="28">
        <f t="shared" si="399"/>
        <v>0</v>
      </c>
      <c r="P3142" s="1" t="str">
        <f t="shared" si="398"/>
        <v>no</v>
      </c>
    </row>
    <row r="3143" spans="1:16" x14ac:dyDescent="0.25">
      <c r="A3143" s="6">
        <f>'4.OVTA Sites-Transects'!B3149</f>
        <v>0</v>
      </c>
      <c r="B3143" s="6">
        <f>'4.OVTA Sites-Transects'!C3149</f>
        <v>0</v>
      </c>
      <c r="C3143" s="6">
        <f>'4.OVTA Sites-Transects'!D3149</f>
        <v>0</v>
      </c>
      <c r="D3143" s="1">
        <f>'4.OVTA Sites-Transects'!E3149</f>
        <v>0</v>
      </c>
      <c r="E3143" s="1">
        <f>'4.OVTA Sites-Transects'!G3149</f>
        <v>0</v>
      </c>
      <c r="F3143" s="1">
        <f>'4.OVTA Sites-Transects'!F3149</f>
        <v>0</v>
      </c>
      <c r="G3143" s="6">
        <f>'4.OVTA Sites-Transects'!H3149</f>
        <v>0</v>
      </c>
      <c r="H3143" s="6">
        <f>'4.OVTA Sites-Transects'!I3149</f>
        <v>0</v>
      </c>
      <c r="I3143" s="193" t="str">
        <f t="shared" si="392"/>
        <v>-</v>
      </c>
      <c r="J3143" s="27" t="str">
        <f t="shared" si="393"/>
        <v>-</v>
      </c>
      <c r="K3143" s="27" t="str">
        <f t="shared" si="394"/>
        <v>-</v>
      </c>
      <c r="L3143" s="27" t="str">
        <f t="shared" si="395"/>
        <v>-</v>
      </c>
      <c r="M3143" s="27" t="str">
        <f t="shared" si="396"/>
        <v>-</v>
      </c>
      <c r="N3143" s="28">
        <f t="shared" si="397"/>
        <v>0</v>
      </c>
      <c r="O3143" s="28">
        <f t="shared" si="399"/>
        <v>0</v>
      </c>
      <c r="P3143" s="1" t="str">
        <f t="shared" si="398"/>
        <v>no</v>
      </c>
    </row>
    <row r="3144" spans="1:16" x14ac:dyDescent="0.25">
      <c r="A3144" s="6">
        <f>'4.OVTA Sites-Transects'!B3150</f>
        <v>0</v>
      </c>
      <c r="B3144" s="6">
        <f>'4.OVTA Sites-Transects'!C3150</f>
        <v>0</v>
      </c>
      <c r="C3144" s="6">
        <f>'4.OVTA Sites-Transects'!D3150</f>
        <v>0</v>
      </c>
      <c r="D3144" s="1">
        <f>'4.OVTA Sites-Transects'!E3150</f>
        <v>0</v>
      </c>
      <c r="E3144" s="1">
        <f>'4.OVTA Sites-Transects'!G3150</f>
        <v>0</v>
      </c>
      <c r="F3144" s="1">
        <f>'4.OVTA Sites-Transects'!F3150</f>
        <v>0</v>
      </c>
      <c r="G3144" s="6">
        <f>'4.OVTA Sites-Transects'!H3150</f>
        <v>0</v>
      </c>
      <c r="H3144" s="6">
        <f>'4.OVTA Sites-Transects'!I3150</f>
        <v>0</v>
      </c>
      <c r="I3144" s="193" t="str">
        <f t="shared" si="392"/>
        <v>-</v>
      </c>
      <c r="J3144" s="27" t="str">
        <f t="shared" si="393"/>
        <v>-</v>
      </c>
      <c r="K3144" s="27" t="str">
        <f t="shared" si="394"/>
        <v>-</v>
      </c>
      <c r="L3144" s="27" t="str">
        <f t="shared" si="395"/>
        <v>-</v>
      </c>
      <c r="M3144" s="27" t="str">
        <f t="shared" si="396"/>
        <v>-</v>
      </c>
      <c r="N3144" s="28">
        <f t="shared" si="397"/>
        <v>0</v>
      </c>
      <c r="O3144" s="28">
        <f t="shared" si="399"/>
        <v>0</v>
      </c>
      <c r="P3144" s="1" t="str">
        <f t="shared" si="398"/>
        <v>no</v>
      </c>
    </row>
    <row r="3145" spans="1:16" x14ac:dyDescent="0.25">
      <c r="A3145" s="6">
        <f>'4.OVTA Sites-Transects'!B3151</f>
        <v>0</v>
      </c>
      <c r="B3145" s="6">
        <f>'4.OVTA Sites-Transects'!C3151</f>
        <v>0</v>
      </c>
      <c r="C3145" s="6">
        <f>'4.OVTA Sites-Transects'!D3151</f>
        <v>0</v>
      </c>
      <c r="D3145" s="1">
        <f>'4.OVTA Sites-Transects'!E3151</f>
        <v>0</v>
      </c>
      <c r="E3145" s="1">
        <f>'4.OVTA Sites-Transects'!G3151</f>
        <v>0</v>
      </c>
      <c r="F3145" s="1">
        <f>'4.OVTA Sites-Transects'!F3151</f>
        <v>0</v>
      </c>
      <c r="G3145" s="6">
        <f>'4.OVTA Sites-Transects'!H3151</f>
        <v>0</v>
      </c>
      <c r="H3145" s="6">
        <f>'4.OVTA Sites-Transects'!I3151</f>
        <v>0</v>
      </c>
      <c r="I3145" s="193" t="str">
        <f t="shared" si="392"/>
        <v>-</v>
      </c>
      <c r="J3145" s="27" t="str">
        <f t="shared" si="393"/>
        <v>-</v>
      </c>
      <c r="K3145" s="27" t="str">
        <f t="shared" si="394"/>
        <v>-</v>
      </c>
      <c r="L3145" s="27" t="str">
        <f t="shared" si="395"/>
        <v>-</v>
      </c>
      <c r="M3145" s="27" t="str">
        <f t="shared" si="396"/>
        <v>-</v>
      </c>
      <c r="N3145" s="28">
        <f t="shared" si="397"/>
        <v>0</v>
      </c>
      <c r="O3145" s="28">
        <f t="shared" si="399"/>
        <v>0</v>
      </c>
      <c r="P3145" s="1" t="str">
        <f t="shared" si="398"/>
        <v>no</v>
      </c>
    </row>
    <row r="3146" spans="1:16" x14ac:dyDescent="0.25">
      <c r="A3146" s="6">
        <f>'4.OVTA Sites-Transects'!B3152</f>
        <v>0</v>
      </c>
      <c r="B3146" s="6">
        <f>'4.OVTA Sites-Transects'!C3152</f>
        <v>0</v>
      </c>
      <c r="C3146" s="6">
        <f>'4.OVTA Sites-Transects'!D3152</f>
        <v>0</v>
      </c>
      <c r="D3146" s="1">
        <f>'4.OVTA Sites-Transects'!E3152</f>
        <v>0</v>
      </c>
      <c r="E3146" s="1">
        <f>'4.OVTA Sites-Transects'!G3152</f>
        <v>0</v>
      </c>
      <c r="F3146" s="1">
        <f>'4.OVTA Sites-Transects'!F3152</f>
        <v>0</v>
      </c>
      <c r="G3146" s="6">
        <f>'4.OVTA Sites-Transects'!H3152</f>
        <v>0</v>
      </c>
      <c r="H3146" s="6">
        <f>'4.OVTA Sites-Transects'!I3152</f>
        <v>0</v>
      </c>
      <c r="I3146" s="193" t="str">
        <f t="shared" si="392"/>
        <v>-</v>
      </c>
      <c r="J3146" s="27" t="str">
        <f t="shared" si="393"/>
        <v>-</v>
      </c>
      <c r="K3146" s="27" t="str">
        <f t="shared" si="394"/>
        <v>-</v>
      </c>
      <c r="L3146" s="27" t="str">
        <f t="shared" si="395"/>
        <v>-</v>
      </c>
      <c r="M3146" s="27" t="str">
        <f t="shared" si="396"/>
        <v>-</v>
      </c>
      <c r="N3146" s="28">
        <f t="shared" si="397"/>
        <v>0</v>
      </c>
      <c r="O3146" s="28">
        <f t="shared" si="399"/>
        <v>0</v>
      </c>
      <c r="P3146" s="1" t="str">
        <f t="shared" si="398"/>
        <v>no</v>
      </c>
    </row>
    <row r="3147" spans="1:16" x14ac:dyDescent="0.25">
      <c r="A3147" s="6">
        <f>'4.OVTA Sites-Transects'!B3153</f>
        <v>0</v>
      </c>
      <c r="B3147" s="6">
        <f>'4.OVTA Sites-Transects'!C3153</f>
        <v>0</v>
      </c>
      <c r="C3147" s="6">
        <f>'4.OVTA Sites-Transects'!D3153</f>
        <v>0</v>
      </c>
      <c r="D3147" s="1">
        <f>'4.OVTA Sites-Transects'!E3153</f>
        <v>0</v>
      </c>
      <c r="E3147" s="1">
        <f>'4.OVTA Sites-Transects'!G3153</f>
        <v>0</v>
      </c>
      <c r="F3147" s="1">
        <f>'4.OVTA Sites-Transects'!F3153</f>
        <v>0</v>
      </c>
      <c r="G3147" s="6">
        <f>'4.OVTA Sites-Transects'!H3153</f>
        <v>0</v>
      </c>
      <c r="H3147" s="6">
        <f>'4.OVTA Sites-Transects'!I3153</f>
        <v>0</v>
      </c>
      <c r="I3147" s="193" t="str">
        <f t="shared" si="392"/>
        <v>-</v>
      </c>
      <c r="J3147" s="27" t="str">
        <f t="shared" si="393"/>
        <v>-</v>
      </c>
      <c r="K3147" s="27" t="str">
        <f t="shared" si="394"/>
        <v>-</v>
      </c>
      <c r="L3147" s="27" t="str">
        <f t="shared" si="395"/>
        <v>-</v>
      </c>
      <c r="M3147" s="27" t="str">
        <f t="shared" si="396"/>
        <v>-</v>
      </c>
      <c r="N3147" s="28">
        <f t="shared" si="397"/>
        <v>0</v>
      </c>
      <c r="O3147" s="28">
        <f t="shared" si="399"/>
        <v>0</v>
      </c>
      <c r="P3147" s="1" t="str">
        <f t="shared" si="398"/>
        <v>no</v>
      </c>
    </row>
    <row r="3148" spans="1:16" x14ac:dyDescent="0.25">
      <c r="A3148" s="6">
        <f>'4.OVTA Sites-Transects'!B3154</f>
        <v>0</v>
      </c>
      <c r="B3148" s="6">
        <f>'4.OVTA Sites-Transects'!C3154</f>
        <v>0</v>
      </c>
      <c r="C3148" s="6">
        <f>'4.OVTA Sites-Transects'!D3154</f>
        <v>0</v>
      </c>
      <c r="D3148" s="1">
        <f>'4.OVTA Sites-Transects'!E3154</f>
        <v>0</v>
      </c>
      <c r="E3148" s="1">
        <f>'4.OVTA Sites-Transects'!G3154</f>
        <v>0</v>
      </c>
      <c r="F3148" s="1">
        <f>'4.OVTA Sites-Transects'!F3154</f>
        <v>0</v>
      </c>
      <c r="G3148" s="6">
        <f>'4.OVTA Sites-Transects'!H3154</f>
        <v>0</v>
      </c>
      <c r="H3148" s="6">
        <f>'4.OVTA Sites-Transects'!I3154</f>
        <v>0</v>
      </c>
      <c r="I3148" s="193" t="str">
        <f t="shared" si="392"/>
        <v>-</v>
      </c>
      <c r="J3148" s="27" t="str">
        <f t="shared" si="393"/>
        <v>-</v>
      </c>
      <c r="K3148" s="27" t="str">
        <f t="shared" si="394"/>
        <v>-</v>
      </c>
      <c r="L3148" s="27" t="str">
        <f t="shared" si="395"/>
        <v>-</v>
      </c>
      <c r="M3148" s="27" t="str">
        <f t="shared" si="396"/>
        <v>-</v>
      </c>
      <c r="N3148" s="28">
        <f t="shared" si="397"/>
        <v>0</v>
      </c>
      <c r="O3148" s="28">
        <f t="shared" si="399"/>
        <v>0</v>
      </c>
      <c r="P3148" s="1" t="str">
        <f t="shared" si="398"/>
        <v>no</v>
      </c>
    </row>
    <row r="3149" spans="1:16" x14ac:dyDescent="0.25">
      <c r="A3149" s="6">
        <f>'4.OVTA Sites-Transects'!B3155</f>
        <v>0</v>
      </c>
      <c r="B3149" s="6">
        <f>'4.OVTA Sites-Transects'!C3155</f>
        <v>0</v>
      </c>
      <c r="C3149" s="6">
        <f>'4.OVTA Sites-Transects'!D3155</f>
        <v>0</v>
      </c>
      <c r="D3149" s="1">
        <f>'4.OVTA Sites-Transects'!E3155</f>
        <v>0</v>
      </c>
      <c r="E3149" s="1">
        <f>'4.OVTA Sites-Transects'!G3155</f>
        <v>0</v>
      </c>
      <c r="F3149" s="1">
        <f>'4.OVTA Sites-Transects'!F3155</f>
        <v>0</v>
      </c>
      <c r="G3149" s="6">
        <f>'4.OVTA Sites-Transects'!H3155</f>
        <v>0</v>
      </c>
      <c r="H3149" s="6">
        <f>'4.OVTA Sites-Transects'!I3155</f>
        <v>0</v>
      </c>
      <c r="I3149" s="193" t="str">
        <f t="shared" si="392"/>
        <v>-</v>
      </c>
      <c r="J3149" s="27" t="str">
        <f t="shared" si="393"/>
        <v>-</v>
      </c>
      <c r="K3149" s="27" t="str">
        <f t="shared" si="394"/>
        <v>-</v>
      </c>
      <c r="L3149" s="27" t="str">
        <f t="shared" si="395"/>
        <v>-</v>
      </c>
      <c r="M3149" s="27" t="str">
        <f t="shared" si="396"/>
        <v>-</v>
      </c>
      <c r="N3149" s="28">
        <f t="shared" si="397"/>
        <v>0</v>
      </c>
      <c r="O3149" s="28">
        <f t="shared" si="399"/>
        <v>0</v>
      </c>
      <c r="P3149" s="1" t="str">
        <f t="shared" si="398"/>
        <v>no</v>
      </c>
    </row>
    <row r="3150" spans="1:16" x14ac:dyDescent="0.25">
      <c r="A3150" s="6">
        <f>'4.OVTA Sites-Transects'!B3156</f>
        <v>0</v>
      </c>
      <c r="B3150" s="6">
        <f>'4.OVTA Sites-Transects'!C3156</f>
        <v>0</v>
      </c>
      <c r="C3150" s="6">
        <f>'4.OVTA Sites-Transects'!D3156</f>
        <v>0</v>
      </c>
      <c r="D3150" s="1">
        <f>'4.OVTA Sites-Transects'!E3156</f>
        <v>0</v>
      </c>
      <c r="E3150" s="1">
        <f>'4.OVTA Sites-Transects'!G3156</f>
        <v>0</v>
      </c>
      <c r="F3150" s="1">
        <f>'4.OVTA Sites-Transects'!F3156</f>
        <v>0</v>
      </c>
      <c r="G3150" s="6">
        <f>'4.OVTA Sites-Transects'!H3156</f>
        <v>0</v>
      </c>
      <c r="H3150" s="6">
        <f>'4.OVTA Sites-Transects'!I3156</f>
        <v>0</v>
      </c>
      <c r="I3150" s="193" t="str">
        <f t="shared" si="392"/>
        <v>-</v>
      </c>
      <c r="J3150" s="27" t="str">
        <f t="shared" si="393"/>
        <v>-</v>
      </c>
      <c r="K3150" s="27" t="str">
        <f t="shared" si="394"/>
        <v>-</v>
      </c>
      <c r="L3150" s="27" t="str">
        <f t="shared" si="395"/>
        <v>-</v>
      </c>
      <c r="M3150" s="27" t="str">
        <f t="shared" si="396"/>
        <v>-</v>
      </c>
      <c r="N3150" s="28">
        <f t="shared" si="397"/>
        <v>0</v>
      </c>
      <c r="O3150" s="28">
        <f t="shared" si="399"/>
        <v>0</v>
      </c>
      <c r="P3150" s="1" t="str">
        <f t="shared" si="398"/>
        <v>no</v>
      </c>
    </row>
    <row r="3151" spans="1:16" x14ac:dyDescent="0.25">
      <c r="A3151" s="6">
        <f>'4.OVTA Sites-Transects'!B3157</f>
        <v>0</v>
      </c>
      <c r="B3151" s="6">
        <f>'4.OVTA Sites-Transects'!C3157</f>
        <v>0</v>
      </c>
      <c r="C3151" s="6">
        <f>'4.OVTA Sites-Transects'!D3157</f>
        <v>0</v>
      </c>
      <c r="D3151" s="1">
        <f>'4.OVTA Sites-Transects'!E3157</f>
        <v>0</v>
      </c>
      <c r="E3151" s="1">
        <f>'4.OVTA Sites-Transects'!G3157</f>
        <v>0</v>
      </c>
      <c r="F3151" s="1">
        <f>'4.OVTA Sites-Transects'!F3157</f>
        <v>0</v>
      </c>
      <c r="G3151" s="6">
        <f>'4.OVTA Sites-Transects'!H3157</f>
        <v>0</v>
      </c>
      <c r="H3151" s="6">
        <f>'4.OVTA Sites-Transects'!I3157</f>
        <v>0</v>
      </c>
      <c r="I3151" s="193" t="str">
        <f t="shared" si="392"/>
        <v>-</v>
      </c>
      <c r="J3151" s="27" t="str">
        <f t="shared" si="393"/>
        <v>-</v>
      </c>
      <c r="K3151" s="27" t="str">
        <f t="shared" si="394"/>
        <v>-</v>
      </c>
      <c r="L3151" s="27" t="str">
        <f t="shared" si="395"/>
        <v>-</v>
      </c>
      <c r="M3151" s="27" t="str">
        <f t="shared" si="396"/>
        <v>-</v>
      </c>
      <c r="N3151" s="28">
        <f t="shared" si="397"/>
        <v>0</v>
      </c>
      <c r="O3151" s="28">
        <f t="shared" si="399"/>
        <v>0</v>
      </c>
      <c r="P3151" s="1" t="str">
        <f t="shared" si="398"/>
        <v>no</v>
      </c>
    </row>
    <row r="3152" spans="1:16" x14ac:dyDescent="0.25">
      <c r="A3152" s="6">
        <f>'4.OVTA Sites-Transects'!B3158</f>
        <v>0</v>
      </c>
      <c r="B3152" s="6">
        <f>'4.OVTA Sites-Transects'!C3158</f>
        <v>0</v>
      </c>
      <c r="C3152" s="6">
        <f>'4.OVTA Sites-Transects'!D3158</f>
        <v>0</v>
      </c>
      <c r="D3152" s="1">
        <f>'4.OVTA Sites-Transects'!E3158</f>
        <v>0</v>
      </c>
      <c r="E3152" s="1">
        <f>'4.OVTA Sites-Transects'!G3158</f>
        <v>0</v>
      </c>
      <c r="F3152" s="1">
        <f>'4.OVTA Sites-Transects'!F3158</f>
        <v>0</v>
      </c>
      <c r="G3152" s="6">
        <f>'4.OVTA Sites-Transects'!H3158</f>
        <v>0</v>
      </c>
      <c r="H3152" s="6">
        <f>'4.OVTA Sites-Transects'!I3158</f>
        <v>0</v>
      </c>
      <c r="I3152" s="193" t="str">
        <f t="shared" si="392"/>
        <v>-</v>
      </c>
      <c r="J3152" s="27" t="str">
        <f t="shared" si="393"/>
        <v>-</v>
      </c>
      <c r="K3152" s="27" t="str">
        <f t="shared" si="394"/>
        <v>-</v>
      </c>
      <c r="L3152" s="27" t="str">
        <f t="shared" si="395"/>
        <v>-</v>
      </c>
      <c r="M3152" s="27" t="str">
        <f t="shared" si="396"/>
        <v>-</v>
      </c>
      <c r="N3152" s="28">
        <f t="shared" si="397"/>
        <v>0</v>
      </c>
      <c r="O3152" s="28">
        <f t="shared" si="399"/>
        <v>0</v>
      </c>
      <c r="P3152" s="1" t="str">
        <f t="shared" si="398"/>
        <v>no</v>
      </c>
    </row>
    <row r="3153" spans="1:16" x14ac:dyDescent="0.25">
      <c r="A3153" s="6">
        <f>'4.OVTA Sites-Transects'!B3159</f>
        <v>0</v>
      </c>
      <c r="B3153" s="6">
        <f>'4.OVTA Sites-Transects'!C3159</f>
        <v>0</v>
      </c>
      <c r="C3153" s="6">
        <f>'4.OVTA Sites-Transects'!D3159</f>
        <v>0</v>
      </c>
      <c r="D3153" s="1">
        <f>'4.OVTA Sites-Transects'!E3159</f>
        <v>0</v>
      </c>
      <c r="E3153" s="1">
        <f>'4.OVTA Sites-Transects'!G3159</f>
        <v>0</v>
      </c>
      <c r="F3153" s="1">
        <f>'4.OVTA Sites-Transects'!F3159</f>
        <v>0</v>
      </c>
      <c r="G3153" s="6">
        <f>'4.OVTA Sites-Transects'!H3159</f>
        <v>0</v>
      </c>
      <c r="H3153" s="6">
        <f>'4.OVTA Sites-Transects'!I3159</f>
        <v>0</v>
      </c>
      <c r="I3153" s="193" t="str">
        <f t="shared" si="392"/>
        <v>-</v>
      </c>
      <c r="J3153" s="27" t="str">
        <f t="shared" si="393"/>
        <v>-</v>
      </c>
      <c r="K3153" s="27" t="str">
        <f t="shared" si="394"/>
        <v>-</v>
      </c>
      <c r="L3153" s="27" t="str">
        <f t="shared" si="395"/>
        <v>-</v>
      </c>
      <c r="M3153" s="27" t="str">
        <f t="shared" si="396"/>
        <v>-</v>
      </c>
      <c r="N3153" s="28">
        <f t="shared" si="397"/>
        <v>0</v>
      </c>
      <c r="O3153" s="28">
        <f t="shared" si="399"/>
        <v>0</v>
      </c>
      <c r="P3153" s="1" t="str">
        <f t="shared" si="398"/>
        <v>no</v>
      </c>
    </row>
    <row r="3154" spans="1:16" x14ac:dyDescent="0.25">
      <c r="A3154" s="6">
        <f>'4.OVTA Sites-Transects'!B3160</f>
        <v>0</v>
      </c>
      <c r="B3154" s="6">
        <f>'4.OVTA Sites-Transects'!C3160</f>
        <v>0</v>
      </c>
      <c r="C3154" s="6">
        <f>'4.OVTA Sites-Transects'!D3160</f>
        <v>0</v>
      </c>
      <c r="D3154" s="1">
        <f>'4.OVTA Sites-Transects'!E3160</f>
        <v>0</v>
      </c>
      <c r="E3154" s="1">
        <f>'4.OVTA Sites-Transects'!G3160</f>
        <v>0</v>
      </c>
      <c r="F3154" s="1">
        <f>'4.OVTA Sites-Transects'!F3160</f>
        <v>0</v>
      </c>
      <c r="G3154" s="6">
        <f>'4.OVTA Sites-Transects'!H3160</f>
        <v>0</v>
      </c>
      <c r="H3154" s="6">
        <f>'4.OVTA Sites-Transects'!I3160</f>
        <v>0</v>
      </c>
      <c r="I3154" s="193" t="str">
        <f t="shared" si="392"/>
        <v>-</v>
      </c>
      <c r="J3154" s="27" t="str">
        <f t="shared" si="393"/>
        <v>-</v>
      </c>
      <c r="K3154" s="27" t="str">
        <f t="shared" si="394"/>
        <v>-</v>
      </c>
      <c r="L3154" s="27" t="str">
        <f t="shared" si="395"/>
        <v>-</v>
      </c>
      <c r="M3154" s="27" t="str">
        <f t="shared" si="396"/>
        <v>-</v>
      </c>
      <c r="N3154" s="28">
        <f t="shared" si="397"/>
        <v>0</v>
      </c>
      <c r="O3154" s="28">
        <f t="shared" si="399"/>
        <v>0</v>
      </c>
      <c r="P3154" s="1" t="str">
        <f t="shared" si="398"/>
        <v>no</v>
      </c>
    </row>
    <row r="3155" spans="1:16" x14ac:dyDescent="0.25">
      <c r="A3155" s="6">
        <f>'4.OVTA Sites-Transects'!B3161</f>
        <v>0</v>
      </c>
      <c r="B3155" s="6">
        <f>'4.OVTA Sites-Transects'!C3161</f>
        <v>0</v>
      </c>
      <c r="C3155" s="6">
        <f>'4.OVTA Sites-Transects'!D3161</f>
        <v>0</v>
      </c>
      <c r="D3155" s="1">
        <f>'4.OVTA Sites-Transects'!E3161</f>
        <v>0</v>
      </c>
      <c r="E3155" s="1">
        <f>'4.OVTA Sites-Transects'!G3161</f>
        <v>0</v>
      </c>
      <c r="F3155" s="1">
        <f>'4.OVTA Sites-Transects'!F3161</f>
        <v>0</v>
      </c>
      <c r="G3155" s="6">
        <f>'4.OVTA Sites-Transects'!H3161</f>
        <v>0</v>
      </c>
      <c r="H3155" s="6">
        <f>'4.OVTA Sites-Transects'!I3161</f>
        <v>0</v>
      </c>
      <c r="I3155" s="193" t="str">
        <f t="shared" si="392"/>
        <v>-</v>
      </c>
      <c r="J3155" s="27" t="str">
        <f t="shared" si="393"/>
        <v>-</v>
      </c>
      <c r="K3155" s="27" t="str">
        <f t="shared" si="394"/>
        <v>-</v>
      </c>
      <c r="L3155" s="27" t="str">
        <f t="shared" si="395"/>
        <v>-</v>
      </c>
      <c r="M3155" s="27" t="str">
        <f t="shared" si="396"/>
        <v>-</v>
      </c>
      <c r="N3155" s="28">
        <f t="shared" si="397"/>
        <v>0</v>
      </c>
      <c r="O3155" s="28">
        <f t="shared" si="399"/>
        <v>0</v>
      </c>
      <c r="P3155" s="1" t="str">
        <f t="shared" si="398"/>
        <v>no</v>
      </c>
    </row>
    <row r="3156" spans="1:16" x14ac:dyDescent="0.25">
      <c r="A3156" s="6">
        <f>'4.OVTA Sites-Transects'!B3162</f>
        <v>0</v>
      </c>
      <c r="B3156" s="6">
        <f>'4.OVTA Sites-Transects'!C3162</f>
        <v>0</v>
      </c>
      <c r="C3156" s="6">
        <f>'4.OVTA Sites-Transects'!D3162</f>
        <v>0</v>
      </c>
      <c r="D3156" s="1">
        <f>'4.OVTA Sites-Transects'!E3162</f>
        <v>0</v>
      </c>
      <c r="E3156" s="1">
        <f>'4.OVTA Sites-Transects'!G3162</f>
        <v>0</v>
      </c>
      <c r="F3156" s="1">
        <f>'4.OVTA Sites-Transects'!F3162</f>
        <v>0</v>
      </c>
      <c r="G3156" s="6">
        <f>'4.OVTA Sites-Transects'!H3162</f>
        <v>0</v>
      </c>
      <c r="H3156" s="6">
        <f>'4.OVTA Sites-Transects'!I3162</f>
        <v>0</v>
      </c>
      <c r="I3156" s="193" t="str">
        <f t="shared" si="392"/>
        <v>-</v>
      </c>
      <c r="J3156" s="27" t="str">
        <f t="shared" si="393"/>
        <v>-</v>
      </c>
      <c r="K3156" s="27" t="str">
        <f t="shared" si="394"/>
        <v>-</v>
      </c>
      <c r="L3156" s="27" t="str">
        <f t="shared" si="395"/>
        <v>-</v>
      </c>
      <c r="M3156" s="27" t="str">
        <f t="shared" si="396"/>
        <v>-</v>
      </c>
      <c r="N3156" s="28">
        <f t="shared" si="397"/>
        <v>0</v>
      </c>
      <c r="O3156" s="28">
        <f t="shared" si="399"/>
        <v>0</v>
      </c>
      <c r="P3156" s="1" t="str">
        <f t="shared" si="398"/>
        <v>no</v>
      </c>
    </row>
    <row r="3157" spans="1:16" x14ac:dyDescent="0.25">
      <c r="A3157" s="6">
        <f>'4.OVTA Sites-Transects'!B3163</f>
        <v>0</v>
      </c>
      <c r="B3157" s="6">
        <f>'4.OVTA Sites-Transects'!C3163</f>
        <v>0</v>
      </c>
      <c r="C3157" s="6">
        <f>'4.OVTA Sites-Transects'!D3163</f>
        <v>0</v>
      </c>
      <c r="D3157" s="1">
        <f>'4.OVTA Sites-Transects'!E3163</f>
        <v>0</v>
      </c>
      <c r="E3157" s="1">
        <f>'4.OVTA Sites-Transects'!G3163</f>
        <v>0</v>
      </c>
      <c r="F3157" s="1">
        <f>'4.OVTA Sites-Transects'!F3163</f>
        <v>0</v>
      </c>
      <c r="G3157" s="6">
        <f>'4.OVTA Sites-Transects'!H3163</f>
        <v>0</v>
      </c>
      <c r="H3157" s="6">
        <f>'4.OVTA Sites-Transects'!I3163</f>
        <v>0</v>
      </c>
      <c r="I3157" s="193" t="str">
        <f t="shared" si="392"/>
        <v>-</v>
      </c>
      <c r="J3157" s="27" t="str">
        <f t="shared" si="393"/>
        <v>-</v>
      </c>
      <c r="K3157" s="27" t="str">
        <f t="shared" si="394"/>
        <v>-</v>
      </c>
      <c r="L3157" s="27" t="str">
        <f t="shared" si="395"/>
        <v>-</v>
      </c>
      <c r="M3157" s="27" t="str">
        <f t="shared" si="396"/>
        <v>-</v>
      </c>
      <c r="N3157" s="28">
        <f t="shared" si="397"/>
        <v>0</v>
      </c>
      <c r="O3157" s="28">
        <f t="shared" si="399"/>
        <v>0</v>
      </c>
      <c r="P3157" s="1" t="str">
        <f t="shared" si="398"/>
        <v>no</v>
      </c>
    </row>
    <row r="3158" spans="1:16" x14ac:dyDescent="0.25">
      <c r="A3158" s="6">
        <f>'4.OVTA Sites-Transects'!B3164</f>
        <v>0</v>
      </c>
      <c r="B3158" s="6">
        <f>'4.OVTA Sites-Transects'!C3164</f>
        <v>0</v>
      </c>
      <c r="C3158" s="6">
        <f>'4.OVTA Sites-Transects'!D3164</f>
        <v>0</v>
      </c>
      <c r="D3158" s="1">
        <f>'4.OVTA Sites-Transects'!E3164</f>
        <v>0</v>
      </c>
      <c r="E3158" s="1">
        <f>'4.OVTA Sites-Transects'!G3164</f>
        <v>0</v>
      </c>
      <c r="F3158" s="1">
        <f>'4.OVTA Sites-Transects'!F3164</f>
        <v>0</v>
      </c>
      <c r="G3158" s="6">
        <f>'4.OVTA Sites-Transects'!H3164</f>
        <v>0</v>
      </c>
      <c r="H3158" s="6">
        <f>'4.OVTA Sites-Transects'!I3164</f>
        <v>0</v>
      </c>
      <c r="I3158" s="193" t="str">
        <f t="shared" si="392"/>
        <v>-</v>
      </c>
      <c r="J3158" s="27" t="str">
        <f t="shared" si="393"/>
        <v>-</v>
      </c>
      <c r="K3158" s="27" t="str">
        <f t="shared" si="394"/>
        <v>-</v>
      </c>
      <c r="L3158" s="27" t="str">
        <f t="shared" si="395"/>
        <v>-</v>
      </c>
      <c r="M3158" s="27" t="str">
        <f t="shared" si="396"/>
        <v>-</v>
      </c>
      <c r="N3158" s="28">
        <f t="shared" si="397"/>
        <v>0</v>
      </c>
      <c r="O3158" s="28">
        <f t="shared" si="399"/>
        <v>0</v>
      </c>
      <c r="P3158" s="1" t="str">
        <f t="shared" si="398"/>
        <v>no</v>
      </c>
    </row>
    <row r="3159" spans="1:16" x14ac:dyDescent="0.25">
      <c r="A3159" s="6">
        <f>'4.OVTA Sites-Transects'!B3165</f>
        <v>0</v>
      </c>
      <c r="B3159" s="6">
        <f>'4.OVTA Sites-Transects'!C3165</f>
        <v>0</v>
      </c>
      <c r="C3159" s="6">
        <f>'4.OVTA Sites-Transects'!D3165</f>
        <v>0</v>
      </c>
      <c r="D3159" s="1">
        <f>'4.OVTA Sites-Transects'!E3165</f>
        <v>0</v>
      </c>
      <c r="E3159" s="1">
        <f>'4.OVTA Sites-Transects'!G3165</f>
        <v>0</v>
      </c>
      <c r="F3159" s="1">
        <f>'4.OVTA Sites-Transects'!F3165</f>
        <v>0</v>
      </c>
      <c r="G3159" s="6">
        <f>'4.OVTA Sites-Transects'!H3165</f>
        <v>0</v>
      </c>
      <c r="H3159" s="6">
        <f>'4.OVTA Sites-Transects'!I3165</f>
        <v>0</v>
      </c>
      <c r="I3159" s="193" t="str">
        <f t="shared" si="392"/>
        <v>-</v>
      </c>
      <c r="J3159" s="27" t="str">
        <f t="shared" si="393"/>
        <v>-</v>
      </c>
      <c r="K3159" s="27" t="str">
        <f t="shared" si="394"/>
        <v>-</v>
      </c>
      <c r="L3159" s="27" t="str">
        <f t="shared" si="395"/>
        <v>-</v>
      </c>
      <c r="M3159" s="27" t="str">
        <f t="shared" si="396"/>
        <v>-</v>
      </c>
      <c r="N3159" s="28">
        <f t="shared" si="397"/>
        <v>0</v>
      </c>
      <c r="O3159" s="28">
        <f t="shared" si="399"/>
        <v>0</v>
      </c>
      <c r="P3159" s="1" t="str">
        <f t="shared" si="398"/>
        <v>no</v>
      </c>
    </row>
    <row r="3160" spans="1:16" x14ac:dyDescent="0.25">
      <c r="A3160" s="6">
        <f>'4.OVTA Sites-Transects'!B3166</f>
        <v>0</v>
      </c>
      <c r="B3160" s="6">
        <f>'4.OVTA Sites-Transects'!C3166</f>
        <v>0</v>
      </c>
      <c r="C3160" s="6">
        <f>'4.OVTA Sites-Transects'!D3166</f>
        <v>0</v>
      </c>
      <c r="D3160" s="1">
        <f>'4.OVTA Sites-Transects'!E3166</f>
        <v>0</v>
      </c>
      <c r="E3160" s="1">
        <f>'4.OVTA Sites-Transects'!G3166</f>
        <v>0</v>
      </c>
      <c r="F3160" s="1">
        <f>'4.OVTA Sites-Transects'!F3166</f>
        <v>0</v>
      </c>
      <c r="G3160" s="6">
        <f>'4.OVTA Sites-Transects'!H3166</f>
        <v>0</v>
      </c>
      <c r="H3160" s="6">
        <f>'4.OVTA Sites-Transects'!I3166</f>
        <v>0</v>
      </c>
      <c r="I3160" s="193" t="str">
        <f t="shared" si="392"/>
        <v>-</v>
      </c>
      <c r="J3160" s="27" t="str">
        <f t="shared" si="393"/>
        <v>-</v>
      </c>
      <c r="K3160" s="27" t="str">
        <f t="shared" si="394"/>
        <v>-</v>
      </c>
      <c r="L3160" s="27" t="str">
        <f t="shared" si="395"/>
        <v>-</v>
      </c>
      <c r="M3160" s="27" t="str">
        <f t="shared" si="396"/>
        <v>-</v>
      </c>
      <c r="N3160" s="28">
        <f t="shared" si="397"/>
        <v>0</v>
      </c>
      <c r="O3160" s="28">
        <f t="shared" si="399"/>
        <v>0</v>
      </c>
      <c r="P3160" s="1" t="str">
        <f t="shared" si="398"/>
        <v>no</v>
      </c>
    </row>
    <row r="3161" spans="1:16" x14ac:dyDescent="0.25">
      <c r="A3161" s="6">
        <f>'4.OVTA Sites-Transects'!B3167</f>
        <v>0</v>
      </c>
      <c r="B3161" s="6">
        <f>'4.OVTA Sites-Transects'!C3167</f>
        <v>0</v>
      </c>
      <c r="C3161" s="6">
        <f>'4.OVTA Sites-Transects'!D3167</f>
        <v>0</v>
      </c>
      <c r="D3161" s="1">
        <f>'4.OVTA Sites-Transects'!E3167</f>
        <v>0</v>
      </c>
      <c r="E3161" s="1">
        <f>'4.OVTA Sites-Transects'!G3167</f>
        <v>0</v>
      </c>
      <c r="F3161" s="1">
        <f>'4.OVTA Sites-Transects'!F3167</f>
        <v>0</v>
      </c>
      <c r="G3161" s="6">
        <f>'4.OVTA Sites-Transects'!H3167</f>
        <v>0</v>
      </c>
      <c r="H3161" s="6">
        <f>'4.OVTA Sites-Transects'!I3167</f>
        <v>0</v>
      </c>
      <c r="I3161" s="193" t="str">
        <f t="shared" si="392"/>
        <v>-</v>
      </c>
      <c r="J3161" s="27" t="str">
        <f t="shared" si="393"/>
        <v>-</v>
      </c>
      <c r="K3161" s="27" t="str">
        <f t="shared" si="394"/>
        <v>-</v>
      </c>
      <c r="L3161" s="27" t="str">
        <f t="shared" si="395"/>
        <v>-</v>
      </c>
      <c r="M3161" s="27" t="str">
        <f t="shared" si="396"/>
        <v>-</v>
      </c>
      <c r="N3161" s="28">
        <f t="shared" si="397"/>
        <v>0</v>
      </c>
      <c r="O3161" s="28">
        <f t="shared" si="399"/>
        <v>0</v>
      </c>
      <c r="P3161" s="1" t="str">
        <f t="shared" si="398"/>
        <v>no</v>
      </c>
    </row>
    <row r="3162" spans="1:16" x14ac:dyDescent="0.25">
      <c r="A3162" s="6">
        <f>'4.OVTA Sites-Transects'!B3168</f>
        <v>0</v>
      </c>
      <c r="B3162" s="6">
        <f>'4.OVTA Sites-Transects'!C3168</f>
        <v>0</v>
      </c>
      <c r="C3162" s="6">
        <f>'4.OVTA Sites-Transects'!D3168</f>
        <v>0</v>
      </c>
      <c r="D3162" s="1">
        <f>'4.OVTA Sites-Transects'!E3168</f>
        <v>0</v>
      </c>
      <c r="E3162" s="1">
        <f>'4.OVTA Sites-Transects'!G3168</f>
        <v>0</v>
      </c>
      <c r="F3162" s="1">
        <f>'4.OVTA Sites-Transects'!F3168</f>
        <v>0</v>
      </c>
      <c r="G3162" s="6">
        <f>'4.OVTA Sites-Transects'!H3168</f>
        <v>0</v>
      </c>
      <c r="H3162" s="6">
        <f>'4.OVTA Sites-Transects'!I3168</f>
        <v>0</v>
      </c>
      <c r="I3162" s="193" t="str">
        <f t="shared" si="392"/>
        <v>-</v>
      </c>
      <c r="J3162" s="27" t="str">
        <f t="shared" si="393"/>
        <v>-</v>
      </c>
      <c r="K3162" s="27" t="str">
        <f t="shared" si="394"/>
        <v>-</v>
      </c>
      <c r="L3162" s="27" t="str">
        <f t="shared" si="395"/>
        <v>-</v>
      </c>
      <c r="M3162" s="27" t="str">
        <f t="shared" si="396"/>
        <v>-</v>
      </c>
      <c r="N3162" s="28">
        <f t="shared" si="397"/>
        <v>0</v>
      </c>
      <c r="O3162" s="28">
        <f t="shared" si="399"/>
        <v>0</v>
      </c>
      <c r="P3162" s="1" t="str">
        <f t="shared" si="398"/>
        <v>no</v>
      </c>
    </row>
    <row r="3163" spans="1:16" x14ac:dyDescent="0.25">
      <c r="A3163" s="6">
        <f>'4.OVTA Sites-Transects'!B3169</f>
        <v>0</v>
      </c>
      <c r="B3163" s="6">
        <f>'4.OVTA Sites-Transects'!C3169</f>
        <v>0</v>
      </c>
      <c r="C3163" s="6">
        <f>'4.OVTA Sites-Transects'!D3169</f>
        <v>0</v>
      </c>
      <c r="D3163" s="1">
        <f>'4.OVTA Sites-Transects'!E3169</f>
        <v>0</v>
      </c>
      <c r="E3163" s="1">
        <f>'4.OVTA Sites-Transects'!G3169</f>
        <v>0</v>
      </c>
      <c r="F3163" s="1">
        <f>'4.OVTA Sites-Transects'!F3169</f>
        <v>0</v>
      </c>
      <c r="G3163" s="6">
        <f>'4.OVTA Sites-Transects'!H3169</f>
        <v>0</v>
      </c>
      <c r="H3163" s="6">
        <f>'4.OVTA Sites-Transects'!I3169</f>
        <v>0</v>
      </c>
      <c r="I3163" s="193" t="str">
        <f t="shared" si="392"/>
        <v>-</v>
      </c>
      <c r="J3163" s="27" t="str">
        <f t="shared" si="393"/>
        <v>-</v>
      </c>
      <c r="K3163" s="27" t="str">
        <f t="shared" si="394"/>
        <v>-</v>
      </c>
      <c r="L3163" s="27" t="str">
        <f t="shared" si="395"/>
        <v>-</v>
      </c>
      <c r="M3163" s="27" t="str">
        <f t="shared" si="396"/>
        <v>-</v>
      </c>
      <c r="N3163" s="28">
        <f t="shared" si="397"/>
        <v>0</v>
      </c>
      <c r="O3163" s="28">
        <f t="shared" si="399"/>
        <v>0</v>
      </c>
      <c r="P3163" s="1" t="str">
        <f t="shared" si="398"/>
        <v>no</v>
      </c>
    </row>
    <row r="3164" spans="1:16" x14ac:dyDescent="0.25">
      <c r="A3164" s="6">
        <f>'4.OVTA Sites-Transects'!B3170</f>
        <v>0</v>
      </c>
      <c r="B3164" s="6">
        <f>'4.OVTA Sites-Transects'!C3170</f>
        <v>0</v>
      </c>
      <c r="C3164" s="6">
        <f>'4.OVTA Sites-Transects'!D3170</f>
        <v>0</v>
      </c>
      <c r="D3164" s="1">
        <f>'4.OVTA Sites-Transects'!E3170</f>
        <v>0</v>
      </c>
      <c r="E3164" s="1">
        <f>'4.OVTA Sites-Transects'!G3170</f>
        <v>0</v>
      </c>
      <c r="F3164" s="1">
        <f>'4.OVTA Sites-Transects'!F3170</f>
        <v>0</v>
      </c>
      <c r="G3164" s="6">
        <f>'4.OVTA Sites-Transects'!H3170</f>
        <v>0</v>
      </c>
      <c r="H3164" s="6">
        <f>'4.OVTA Sites-Transects'!I3170</f>
        <v>0</v>
      </c>
      <c r="I3164" s="193" t="str">
        <f t="shared" si="392"/>
        <v>-</v>
      </c>
      <c r="J3164" s="27" t="str">
        <f t="shared" si="393"/>
        <v>-</v>
      </c>
      <c r="K3164" s="27" t="str">
        <f t="shared" si="394"/>
        <v>-</v>
      </c>
      <c r="L3164" s="27" t="str">
        <f t="shared" si="395"/>
        <v>-</v>
      </c>
      <c r="M3164" s="27" t="str">
        <f t="shared" si="396"/>
        <v>-</v>
      </c>
      <c r="N3164" s="28">
        <f t="shared" si="397"/>
        <v>0</v>
      </c>
      <c r="O3164" s="28">
        <f t="shared" si="399"/>
        <v>0</v>
      </c>
      <c r="P3164" s="1" t="str">
        <f t="shared" si="398"/>
        <v>no</v>
      </c>
    </row>
    <row r="3165" spans="1:16" x14ac:dyDescent="0.25">
      <c r="A3165" s="6">
        <f>'4.OVTA Sites-Transects'!B3171</f>
        <v>0</v>
      </c>
      <c r="B3165" s="6">
        <f>'4.OVTA Sites-Transects'!C3171</f>
        <v>0</v>
      </c>
      <c r="C3165" s="6">
        <f>'4.OVTA Sites-Transects'!D3171</f>
        <v>0</v>
      </c>
      <c r="D3165" s="1">
        <f>'4.OVTA Sites-Transects'!E3171</f>
        <v>0</v>
      </c>
      <c r="E3165" s="1">
        <f>'4.OVTA Sites-Transects'!G3171</f>
        <v>0</v>
      </c>
      <c r="F3165" s="1">
        <f>'4.OVTA Sites-Transects'!F3171</f>
        <v>0</v>
      </c>
      <c r="G3165" s="6">
        <f>'4.OVTA Sites-Transects'!H3171</f>
        <v>0</v>
      </c>
      <c r="H3165" s="6">
        <f>'4.OVTA Sites-Transects'!I3171</f>
        <v>0</v>
      </c>
      <c r="I3165" s="193" t="str">
        <f t="shared" si="392"/>
        <v>-</v>
      </c>
      <c r="J3165" s="27" t="str">
        <f t="shared" si="393"/>
        <v>-</v>
      </c>
      <c r="K3165" s="27" t="str">
        <f t="shared" si="394"/>
        <v>-</v>
      </c>
      <c r="L3165" s="27" t="str">
        <f t="shared" si="395"/>
        <v>-</v>
      </c>
      <c r="M3165" s="27" t="str">
        <f t="shared" si="396"/>
        <v>-</v>
      </c>
      <c r="N3165" s="28">
        <f t="shared" si="397"/>
        <v>0</v>
      </c>
      <c r="O3165" s="28">
        <f t="shared" si="399"/>
        <v>0</v>
      </c>
      <c r="P3165" s="1" t="str">
        <f t="shared" si="398"/>
        <v>no</v>
      </c>
    </row>
    <row r="3166" spans="1:16" x14ac:dyDescent="0.25">
      <c r="A3166" s="6">
        <f>'4.OVTA Sites-Transects'!B3172</f>
        <v>0</v>
      </c>
      <c r="B3166" s="6">
        <f>'4.OVTA Sites-Transects'!C3172</f>
        <v>0</v>
      </c>
      <c r="C3166" s="6">
        <f>'4.OVTA Sites-Transects'!D3172</f>
        <v>0</v>
      </c>
      <c r="D3166" s="1">
        <f>'4.OVTA Sites-Transects'!E3172</f>
        <v>0</v>
      </c>
      <c r="E3166" s="1">
        <f>'4.OVTA Sites-Transects'!G3172</f>
        <v>0</v>
      </c>
      <c r="F3166" s="1">
        <f>'4.OVTA Sites-Transects'!F3172</f>
        <v>0</v>
      </c>
      <c r="G3166" s="6">
        <f>'4.OVTA Sites-Transects'!H3172</f>
        <v>0</v>
      </c>
      <c r="H3166" s="6">
        <f>'4.OVTA Sites-Transects'!I3172</f>
        <v>0</v>
      </c>
      <c r="I3166" s="193" t="str">
        <f t="shared" si="392"/>
        <v>-</v>
      </c>
      <c r="J3166" s="27" t="str">
        <f t="shared" si="393"/>
        <v>-</v>
      </c>
      <c r="K3166" s="27" t="str">
        <f t="shared" si="394"/>
        <v>-</v>
      </c>
      <c r="L3166" s="27" t="str">
        <f t="shared" si="395"/>
        <v>-</v>
      </c>
      <c r="M3166" s="27" t="str">
        <f t="shared" si="396"/>
        <v>-</v>
      </c>
      <c r="N3166" s="28">
        <f t="shared" si="397"/>
        <v>0</v>
      </c>
      <c r="O3166" s="28">
        <f t="shared" si="399"/>
        <v>0</v>
      </c>
      <c r="P3166" s="1" t="str">
        <f t="shared" si="398"/>
        <v>no</v>
      </c>
    </row>
    <row r="3167" spans="1:16" x14ac:dyDescent="0.25">
      <c r="A3167" s="6">
        <f>'4.OVTA Sites-Transects'!B3173</f>
        <v>0</v>
      </c>
      <c r="B3167" s="6">
        <f>'4.OVTA Sites-Transects'!C3173</f>
        <v>0</v>
      </c>
      <c r="C3167" s="6">
        <f>'4.OVTA Sites-Transects'!D3173</f>
        <v>0</v>
      </c>
      <c r="D3167" s="1">
        <f>'4.OVTA Sites-Transects'!E3173</f>
        <v>0</v>
      </c>
      <c r="E3167" s="1">
        <f>'4.OVTA Sites-Transects'!G3173</f>
        <v>0</v>
      </c>
      <c r="F3167" s="1">
        <f>'4.OVTA Sites-Transects'!F3173</f>
        <v>0</v>
      </c>
      <c r="G3167" s="6">
        <f>'4.OVTA Sites-Transects'!H3173</f>
        <v>0</v>
      </c>
      <c r="H3167" s="6">
        <f>'4.OVTA Sites-Transects'!I3173</f>
        <v>0</v>
      </c>
      <c r="I3167" s="193" t="str">
        <f t="shared" si="392"/>
        <v>-</v>
      </c>
      <c r="J3167" s="27" t="str">
        <f t="shared" si="393"/>
        <v>-</v>
      </c>
      <c r="K3167" s="27" t="str">
        <f t="shared" si="394"/>
        <v>-</v>
      </c>
      <c r="L3167" s="27" t="str">
        <f t="shared" si="395"/>
        <v>-</v>
      </c>
      <c r="M3167" s="27" t="str">
        <f t="shared" si="396"/>
        <v>-</v>
      </c>
      <c r="N3167" s="28">
        <f t="shared" si="397"/>
        <v>0</v>
      </c>
      <c r="O3167" s="28">
        <f t="shared" si="399"/>
        <v>0</v>
      </c>
      <c r="P3167" s="1" t="str">
        <f t="shared" si="398"/>
        <v>no</v>
      </c>
    </row>
    <row r="3168" spans="1:16" x14ac:dyDescent="0.25">
      <c r="A3168" s="6">
        <f>'4.OVTA Sites-Transects'!B3174</f>
        <v>0</v>
      </c>
      <c r="B3168" s="6">
        <f>'4.OVTA Sites-Transects'!C3174</f>
        <v>0</v>
      </c>
      <c r="C3168" s="6">
        <f>'4.OVTA Sites-Transects'!D3174</f>
        <v>0</v>
      </c>
      <c r="D3168" s="1">
        <f>'4.OVTA Sites-Transects'!E3174</f>
        <v>0</v>
      </c>
      <c r="E3168" s="1">
        <f>'4.OVTA Sites-Transects'!G3174</f>
        <v>0</v>
      </c>
      <c r="F3168" s="1">
        <f>'4.OVTA Sites-Transects'!F3174</f>
        <v>0</v>
      </c>
      <c r="G3168" s="6">
        <f>'4.OVTA Sites-Transects'!H3174</f>
        <v>0</v>
      </c>
      <c r="H3168" s="6">
        <f>'4.OVTA Sites-Transects'!I3174</f>
        <v>0</v>
      </c>
      <c r="I3168" s="193" t="str">
        <f t="shared" si="392"/>
        <v>-</v>
      </c>
      <c r="J3168" s="27" t="str">
        <f t="shared" si="393"/>
        <v>-</v>
      </c>
      <c r="K3168" s="27" t="str">
        <f t="shared" si="394"/>
        <v>-</v>
      </c>
      <c r="L3168" s="27" t="str">
        <f t="shared" si="395"/>
        <v>-</v>
      </c>
      <c r="M3168" s="27" t="str">
        <f t="shared" si="396"/>
        <v>-</v>
      </c>
      <c r="N3168" s="28">
        <f t="shared" si="397"/>
        <v>0</v>
      </c>
      <c r="O3168" s="28">
        <f t="shared" si="399"/>
        <v>0</v>
      </c>
      <c r="P3168" s="1" t="str">
        <f t="shared" si="398"/>
        <v>no</v>
      </c>
    </row>
    <row r="3169" spans="1:16" x14ac:dyDescent="0.25">
      <c r="A3169" s="6">
        <f>'4.OVTA Sites-Transects'!B3175</f>
        <v>0</v>
      </c>
      <c r="B3169" s="6">
        <f>'4.OVTA Sites-Transects'!C3175</f>
        <v>0</v>
      </c>
      <c r="C3169" s="6">
        <f>'4.OVTA Sites-Transects'!D3175</f>
        <v>0</v>
      </c>
      <c r="D3169" s="1">
        <f>'4.OVTA Sites-Transects'!E3175</f>
        <v>0</v>
      </c>
      <c r="E3169" s="1">
        <f>'4.OVTA Sites-Transects'!G3175</f>
        <v>0</v>
      </c>
      <c r="F3169" s="1">
        <f>'4.OVTA Sites-Transects'!F3175</f>
        <v>0</v>
      </c>
      <c r="G3169" s="6">
        <f>'4.OVTA Sites-Transects'!H3175</f>
        <v>0</v>
      </c>
      <c r="H3169" s="6">
        <f>'4.OVTA Sites-Transects'!I3175</f>
        <v>0</v>
      </c>
      <c r="I3169" s="193" t="str">
        <f t="shared" si="392"/>
        <v>-</v>
      </c>
      <c r="J3169" s="27" t="str">
        <f t="shared" si="393"/>
        <v>-</v>
      </c>
      <c r="K3169" s="27" t="str">
        <f t="shared" si="394"/>
        <v>-</v>
      </c>
      <c r="L3169" s="27" t="str">
        <f t="shared" si="395"/>
        <v>-</v>
      </c>
      <c r="M3169" s="27" t="str">
        <f t="shared" si="396"/>
        <v>-</v>
      </c>
      <c r="N3169" s="28">
        <f t="shared" si="397"/>
        <v>0</v>
      </c>
      <c r="O3169" s="28">
        <f t="shared" si="399"/>
        <v>0</v>
      </c>
      <c r="P3169" s="1" t="str">
        <f t="shared" si="398"/>
        <v>no</v>
      </c>
    </row>
    <row r="3170" spans="1:16" x14ac:dyDescent="0.25">
      <c r="A3170" s="6">
        <f>'4.OVTA Sites-Transects'!B3176</f>
        <v>0</v>
      </c>
      <c r="B3170" s="6">
        <f>'4.OVTA Sites-Transects'!C3176</f>
        <v>0</v>
      </c>
      <c r="C3170" s="6">
        <f>'4.OVTA Sites-Transects'!D3176</f>
        <v>0</v>
      </c>
      <c r="D3170" s="1">
        <f>'4.OVTA Sites-Transects'!E3176</f>
        <v>0</v>
      </c>
      <c r="E3170" s="1">
        <f>'4.OVTA Sites-Transects'!G3176</f>
        <v>0</v>
      </c>
      <c r="F3170" s="1">
        <f>'4.OVTA Sites-Transects'!F3176</f>
        <v>0</v>
      </c>
      <c r="G3170" s="6">
        <f>'4.OVTA Sites-Transects'!H3176</f>
        <v>0</v>
      </c>
      <c r="H3170" s="6">
        <f>'4.OVTA Sites-Transects'!I3176</f>
        <v>0</v>
      </c>
      <c r="I3170" s="193" t="str">
        <f t="shared" si="392"/>
        <v>-</v>
      </c>
      <c r="J3170" s="27" t="str">
        <f t="shared" si="393"/>
        <v>-</v>
      </c>
      <c r="K3170" s="27" t="str">
        <f t="shared" si="394"/>
        <v>-</v>
      </c>
      <c r="L3170" s="27" t="str">
        <f t="shared" si="395"/>
        <v>-</v>
      </c>
      <c r="M3170" s="27" t="str">
        <f t="shared" si="396"/>
        <v>-</v>
      </c>
      <c r="N3170" s="28">
        <f t="shared" si="397"/>
        <v>0</v>
      </c>
      <c r="O3170" s="28">
        <f t="shared" si="399"/>
        <v>0</v>
      </c>
      <c r="P3170" s="1" t="str">
        <f t="shared" si="398"/>
        <v>no</v>
      </c>
    </row>
    <row r="3171" spans="1:16" x14ac:dyDescent="0.25">
      <c r="A3171" s="6">
        <f>'4.OVTA Sites-Transects'!B3177</f>
        <v>0</v>
      </c>
      <c r="B3171" s="6">
        <f>'4.OVTA Sites-Transects'!C3177</f>
        <v>0</v>
      </c>
      <c r="C3171" s="6">
        <f>'4.OVTA Sites-Transects'!D3177</f>
        <v>0</v>
      </c>
      <c r="D3171" s="1">
        <f>'4.OVTA Sites-Transects'!E3177</f>
        <v>0</v>
      </c>
      <c r="E3171" s="1">
        <f>'4.OVTA Sites-Transects'!G3177</f>
        <v>0</v>
      </c>
      <c r="F3171" s="1">
        <f>'4.OVTA Sites-Transects'!F3177</f>
        <v>0</v>
      </c>
      <c r="G3171" s="6">
        <f>'4.OVTA Sites-Transects'!H3177</f>
        <v>0</v>
      </c>
      <c r="H3171" s="6">
        <f>'4.OVTA Sites-Transects'!I3177</f>
        <v>0</v>
      </c>
      <c r="I3171" s="193" t="str">
        <f t="shared" si="392"/>
        <v>-</v>
      </c>
      <c r="J3171" s="27" t="str">
        <f t="shared" si="393"/>
        <v>-</v>
      </c>
      <c r="K3171" s="27" t="str">
        <f t="shared" si="394"/>
        <v>-</v>
      </c>
      <c r="L3171" s="27" t="str">
        <f t="shared" si="395"/>
        <v>-</v>
      </c>
      <c r="M3171" s="27" t="str">
        <f t="shared" si="396"/>
        <v>-</v>
      </c>
      <c r="N3171" s="28">
        <f t="shared" si="397"/>
        <v>0</v>
      </c>
      <c r="O3171" s="28">
        <f t="shared" si="399"/>
        <v>0</v>
      </c>
      <c r="P3171" s="1" t="str">
        <f t="shared" si="398"/>
        <v>no</v>
      </c>
    </row>
    <row r="3172" spans="1:16" x14ac:dyDescent="0.25">
      <c r="A3172" s="6">
        <f>'4.OVTA Sites-Transects'!B3178</f>
        <v>0</v>
      </c>
      <c r="B3172" s="6">
        <f>'4.OVTA Sites-Transects'!C3178</f>
        <v>0</v>
      </c>
      <c r="C3172" s="6">
        <f>'4.OVTA Sites-Transects'!D3178</f>
        <v>0</v>
      </c>
      <c r="D3172" s="1">
        <f>'4.OVTA Sites-Transects'!E3178</f>
        <v>0</v>
      </c>
      <c r="E3172" s="1">
        <f>'4.OVTA Sites-Transects'!G3178</f>
        <v>0</v>
      </c>
      <c r="F3172" s="1">
        <f>'4.OVTA Sites-Transects'!F3178</f>
        <v>0</v>
      </c>
      <c r="G3172" s="6">
        <f>'4.OVTA Sites-Transects'!H3178</f>
        <v>0</v>
      </c>
      <c r="H3172" s="6">
        <f>'4.OVTA Sites-Transects'!I3178</f>
        <v>0</v>
      </c>
      <c r="I3172" s="193" t="str">
        <f t="shared" si="392"/>
        <v>-</v>
      </c>
      <c r="J3172" s="27" t="str">
        <f t="shared" si="393"/>
        <v>-</v>
      </c>
      <c r="K3172" s="27" t="str">
        <f t="shared" si="394"/>
        <v>-</v>
      </c>
      <c r="L3172" s="27" t="str">
        <f t="shared" si="395"/>
        <v>-</v>
      </c>
      <c r="M3172" s="27" t="str">
        <f t="shared" si="396"/>
        <v>-</v>
      </c>
      <c r="N3172" s="28">
        <f t="shared" si="397"/>
        <v>0</v>
      </c>
      <c r="O3172" s="28">
        <f t="shared" si="399"/>
        <v>0</v>
      </c>
      <c r="P3172" s="1" t="str">
        <f t="shared" si="398"/>
        <v>no</v>
      </c>
    </row>
    <row r="3173" spans="1:16" x14ac:dyDescent="0.25">
      <c r="A3173" s="6">
        <f>'4.OVTA Sites-Transects'!B3179</f>
        <v>0</v>
      </c>
      <c r="B3173" s="6">
        <f>'4.OVTA Sites-Transects'!C3179</f>
        <v>0</v>
      </c>
      <c r="C3173" s="6">
        <f>'4.OVTA Sites-Transects'!D3179</f>
        <v>0</v>
      </c>
      <c r="D3173" s="1">
        <f>'4.OVTA Sites-Transects'!E3179</f>
        <v>0</v>
      </c>
      <c r="E3173" s="1">
        <f>'4.OVTA Sites-Transects'!G3179</f>
        <v>0</v>
      </c>
      <c r="F3173" s="1">
        <f>'4.OVTA Sites-Transects'!F3179</f>
        <v>0</v>
      </c>
      <c r="G3173" s="6">
        <f>'4.OVTA Sites-Transects'!H3179</f>
        <v>0</v>
      </c>
      <c r="H3173" s="6">
        <f>'4.OVTA Sites-Transects'!I3179</f>
        <v>0</v>
      </c>
      <c r="I3173" s="193" t="str">
        <f t="shared" si="392"/>
        <v>-</v>
      </c>
      <c r="J3173" s="27" t="str">
        <f t="shared" si="393"/>
        <v>-</v>
      </c>
      <c r="K3173" s="27" t="str">
        <f t="shared" si="394"/>
        <v>-</v>
      </c>
      <c r="L3173" s="27" t="str">
        <f t="shared" si="395"/>
        <v>-</v>
      </c>
      <c r="M3173" s="27" t="str">
        <f t="shared" si="396"/>
        <v>-</v>
      </c>
      <c r="N3173" s="28">
        <f t="shared" si="397"/>
        <v>0</v>
      </c>
      <c r="O3173" s="28">
        <f t="shared" si="399"/>
        <v>0</v>
      </c>
      <c r="P3173" s="1" t="str">
        <f t="shared" si="398"/>
        <v>no</v>
      </c>
    </row>
    <row r="3174" spans="1:16" x14ac:dyDescent="0.25">
      <c r="A3174" s="6">
        <f>'4.OVTA Sites-Transects'!B3180</f>
        <v>0</v>
      </c>
      <c r="B3174" s="6">
        <f>'4.OVTA Sites-Transects'!C3180</f>
        <v>0</v>
      </c>
      <c r="C3174" s="6">
        <f>'4.OVTA Sites-Transects'!D3180</f>
        <v>0</v>
      </c>
      <c r="D3174" s="1">
        <f>'4.OVTA Sites-Transects'!E3180</f>
        <v>0</v>
      </c>
      <c r="E3174" s="1">
        <f>'4.OVTA Sites-Transects'!G3180</f>
        <v>0</v>
      </c>
      <c r="F3174" s="1">
        <f>'4.OVTA Sites-Transects'!F3180</f>
        <v>0</v>
      </c>
      <c r="G3174" s="6">
        <f>'4.OVTA Sites-Transects'!H3180</f>
        <v>0</v>
      </c>
      <c r="H3174" s="6">
        <f>'4.OVTA Sites-Transects'!I3180</f>
        <v>0</v>
      </c>
      <c r="I3174" s="193" t="str">
        <f t="shared" si="392"/>
        <v>-</v>
      </c>
      <c r="J3174" s="27" t="str">
        <f t="shared" si="393"/>
        <v>-</v>
      </c>
      <c r="K3174" s="27" t="str">
        <f t="shared" si="394"/>
        <v>-</v>
      </c>
      <c r="L3174" s="27" t="str">
        <f t="shared" si="395"/>
        <v>-</v>
      </c>
      <c r="M3174" s="27" t="str">
        <f t="shared" si="396"/>
        <v>-</v>
      </c>
      <c r="N3174" s="28">
        <f t="shared" si="397"/>
        <v>0</v>
      </c>
      <c r="O3174" s="28">
        <f t="shared" si="399"/>
        <v>0</v>
      </c>
      <c r="P3174" s="1" t="str">
        <f t="shared" si="398"/>
        <v>no</v>
      </c>
    </row>
    <row r="3175" spans="1:16" x14ac:dyDescent="0.25">
      <c r="A3175" s="6">
        <f>'4.OVTA Sites-Transects'!B3181</f>
        <v>0</v>
      </c>
      <c r="B3175" s="6">
        <f>'4.OVTA Sites-Transects'!C3181</f>
        <v>0</v>
      </c>
      <c r="C3175" s="6">
        <f>'4.OVTA Sites-Transects'!D3181</f>
        <v>0</v>
      </c>
      <c r="D3175" s="1">
        <f>'4.OVTA Sites-Transects'!E3181</f>
        <v>0</v>
      </c>
      <c r="E3175" s="1">
        <f>'4.OVTA Sites-Transects'!G3181</f>
        <v>0</v>
      </c>
      <c r="F3175" s="1">
        <f>'4.OVTA Sites-Transects'!F3181</f>
        <v>0</v>
      </c>
      <c r="G3175" s="6">
        <f>'4.OVTA Sites-Transects'!H3181</f>
        <v>0</v>
      </c>
      <c r="H3175" s="6">
        <f>'4.OVTA Sites-Transects'!I3181</f>
        <v>0</v>
      </c>
      <c r="I3175" s="193" t="str">
        <f t="shared" si="392"/>
        <v>-</v>
      </c>
      <c r="J3175" s="27" t="str">
        <f t="shared" si="393"/>
        <v>-</v>
      </c>
      <c r="K3175" s="27" t="str">
        <f t="shared" si="394"/>
        <v>-</v>
      </c>
      <c r="L3175" s="27" t="str">
        <f t="shared" si="395"/>
        <v>-</v>
      </c>
      <c r="M3175" s="27" t="str">
        <f t="shared" si="396"/>
        <v>-</v>
      </c>
      <c r="N3175" s="28">
        <f t="shared" si="397"/>
        <v>0</v>
      </c>
      <c r="O3175" s="28">
        <f t="shared" si="399"/>
        <v>0</v>
      </c>
      <c r="P3175" s="1" t="str">
        <f t="shared" si="398"/>
        <v>no</v>
      </c>
    </row>
    <row r="3176" spans="1:16" x14ac:dyDescent="0.25">
      <c r="A3176" s="6">
        <f>'4.OVTA Sites-Transects'!B3182</f>
        <v>0</v>
      </c>
      <c r="B3176" s="6">
        <f>'4.OVTA Sites-Transects'!C3182</f>
        <v>0</v>
      </c>
      <c r="C3176" s="6">
        <f>'4.OVTA Sites-Transects'!D3182</f>
        <v>0</v>
      </c>
      <c r="D3176" s="1">
        <f>'4.OVTA Sites-Transects'!E3182</f>
        <v>0</v>
      </c>
      <c r="E3176" s="1">
        <f>'4.OVTA Sites-Transects'!G3182</f>
        <v>0</v>
      </c>
      <c r="F3176" s="1">
        <f>'4.OVTA Sites-Transects'!F3182</f>
        <v>0</v>
      </c>
      <c r="G3176" s="6">
        <f>'4.OVTA Sites-Transects'!H3182</f>
        <v>0</v>
      </c>
      <c r="H3176" s="6">
        <f>'4.OVTA Sites-Transects'!I3182</f>
        <v>0</v>
      </c>
      <c r="I3176" s="193" t="str">
        <f t="shared" si="392"/>
        <v>-</v>
      </c>
      <c r="J3176" s="27" t="str">
        <f t="shared" si="393"/>
        <v>-</v>
      </c>
      <c r="K3176" s="27" t="str">
        <f t="shared" si="394"/>
        <v>-</v>
      </c>
      <c r="L3176" s="27" t="str">
        <f t="shared" si="395"/>
        <v>-</v>
      </c>
      <c r="M3176" s="27" t="str">
        <f t="shared" si="396"/>
        <v>-</v>
      </c>
      <c r="N3176" s="28">
        <f t="shared" si="397"/>
        <v>0</v>
      </c>
      <c r="O3176" s="28">
        <f t="shared" si="399"/>
        <v>0</v>
      </c>
      <c r="P3176" s="1" t="str">
        <f t="shared" si="398"/>
        <v>no</v>
      </c>
    </row>
    <row r="3177" spans="1:16" x14ac:dyDescent="0.25">
      <c r="A3177" s="6">
        <f>'4.OVTA Sites-Transects'!B3183</f>
        <v>0</v>
      </c>
      <c r="B3177" s="6">
        <f>'4.OVTA Sites-Transects'!C3183</f>
        <v>0</v>
      </c>
      <c r="C3177" s="6">
        <f>'4.OVTA Sites-Transects'!D3183</f>
        <v>0</v>
      </c>
      <c r="D3177" s="1">
        <f>'4.OVTA Sites-Transects'!E3183</f>
        <v>0</v>
      </c>
      <c r="E3177" s="1">
        <f>'4.OVTA Sites-Transects'!G3183</f>
        <v>0</v>
      </c>
      <c r="F3177" s="1">
        <f>'4.OVTA Sites-Transects'!F3183</f>
        <v>0</v>
      </c>
      <c r="G3177" s="6">
        <f>'4.OVTA Sites-Transects'!H3183</f>
        <v>0</v>
      </c>
      <c r="H3177" s="6">
        <f>'4.OVTA Sites-Transects'!I3183</f>
        <v>0</v>
      </c>
      <c r="I3177" s="193" t="str">
        <f t="shared" si="392"/>
        <v>-</v>
      </c>
      <c r="J3177" s="27" t="str">
        <f t="shared" si="393"/>
        <v>-</v>
      </c>
      <c r="K3177" s="27" t="str">
        <f t="shared" si="394"/>
        <v>-</v>
      </c>
      <c r="L3177" s="27" t="str">
        <f t="shared" si="395"/>
        <v>-</v>
      </c>
      <c r="M3177" s="27" t="str">
        <f t="shared" si="396"/>
        <v>-</v>
      </c>
      <c r="N3177" s="28">
        <f t="shared" si="397"/>
        <v>0</v>
      </c>
      <c r="O3177" s="28">
        <f t="shared" si="399"/>
        <v>0</v>
      </c>
      <c r="P3177" s="1" t="str">
        <f t="shared" si="398"/>
        <v>no</v>
      </c>
    </row>
    <row r="3178" spans="1:16" x14ac:dyDescent="0.25">
      <c r="A3178" s="6">
        <f>'4.OVTA Sites-Transects'!B3184</f>
        <v>0</v>
      </c>
      <c r="B3178" s="6">
        <f>'4.OVTA Sites-Transects'!C3184</f>
        <v>0</v>
      </c>
      <c r="C3178" s="6">
        <f>'4.OVTA Sites-Transects'!D3184</f>
        <v>0</v>
      </c>
      <c r="D3178" s="1">
        <f>'4.OVTA Sites-Transects'!E3184</f>
        <v>0</v>
      </c>
      <c r="E3178" s="1">
        <f>'4.OVTA Sites-Transects'!G3184</f>
        <v>0</v>
      </c>
      <c r="F3178" s="1">
        <f>'4.OVTA Sites-Transects'!F3184</f>
        <v>0</v>
      </c>
      <c r="G3178" s="6">
        <f>'4.OVTA Sites-Transects'!H3184</f>
        <v>0</v>
      </c>
      <c r="H3178" s="6">
        <f>'4.OVTA Sites-Transects'!I3184</f>
        <v>0</v>
      </c>
      <c r="I3178" s="193" t="str">
        <f t="shared" si="392"/>
        <v>-</v>
      </c>
      <c r="J3178" s="27" t="str">
        <f t="shared" si="393"/>
        <v>-</v>
      </c>
      <c r="K3178" s="27" t="str">
        <f t="shared" si="394"/>
        <v>-</v>
      </c>
      <c r="L3178" s="27" t="str">
        <f t="shared" si="395"/>
        <v>-</v>
      </c>
      <c r="M3178" s="27" t="str">
        <f t="shared" si="396"/>
        <v>-</v>
      </c>
      <c r="N3178" s="28">
        <f t="shared" si="397"/>
        <v>0</v>
      </c>
      <c r="O3178" s="28">
        <f t="shared" si="399"/>
        <v>0</v>
      </c>
      <c r="P3178" s="1" t="str">
        <f t="shared" si="398"/>
        <v>no</v>
      </c>
    </row>
    <row r="3179" spans="1:16" x14ac:dyDescent="0.25">
      <c r="A3179" s="6">
        <f>'4.OVTA Sites-Transects'!B3185</f>
        <v>0</v>
      </c>
      <c r="B3179" s="6">
        <f>'4.OVTA Sites-Transects'!C3185</f>
        <v>0</v>
      </c>
      <c r="C3179" s="6">
        <f>'4.OVTA Sites-Transects'!D3185</f>
        <v>0</v>
      </c>
      <c r="D3179" s="1">
        <f>'4.OVTA Sites-Transects'!E3185</f>
        <v>0</v>
      </c>
      <c r="E3179" s="1">
        <f>'4.OVTA Sites-Transects'!G3185</f>
        <v>0</v>
      </c>
      <c r="F3179" s="1">
        <f>'4.OVTA Sites-Transects'!F3185</f>
        <v>0</v>
      </c>
      <c r="G3179" s="6">
        <f>'4.OVTA Sites-Transects'!H3185</f>
        <v>0</v>
      </c>
      <c r="H3179" s="6">
        <f>'4.OVTA Sites-Transects'!I3185</f>
        <v>0</v>
      </c>
      <c r="I3179" s="193" t="str">
        <f t="shared" si="392"/>
        <v>-</v>
      </c>
      <c r="J3179" s="27" t="str">
        <f t="shared" si="393"/>
        <v>-</v>
      </c>
      <c r="K3179" s="27" t="str">
        <f t="shared" si="394"/>
        <v>-</v>
      </c>
      <c r="L3179" s="27" t="str">
        <f t="shared" si="395"/>
        <v>-</v>
      </c>
      <c r="M3179" s="27" t="str">
        <f t="shared" si="396"/>
        <v>-</v>
      </c>
      <c r="N3179" s="28">
        <f t="shared" si="397"/>
        <v>0</v>
      </c>
      <c r="O3179" s="28">
        <f t="shared" si="399"/>
        <v>0</v>
      </c>
      <c r="P3179" s="1" t="str">
        <f t="shared" si="398"/>
        <v>no</v>
      </c>
    </row>
    <row r="3180" spans="1:16" x14ac:dyDescent="0.25">
      <c r="A3180" s="6">
        <f>'4.OVTA Sites-Transects'!B3186</f>
        <v>0</v>
      </c>
      <c r="B3180" s="6">
        <f>'4.OVTA Sites-Transects'!C3186</f>
        <v>0</v>
      </c>
      <c r="C3180" s="6">
        <f>'4.OVTA Sites-Transects'!D3186</f>
        <v>0</v>
      </c>
      <c r="D3180" s="1">
        <f>'4.OVTA Sites-Transects'!E3186</f>
        <v>0</v>
      </c>
      <c r="E3180" s="1">
        <f>'4.OVTA Sites-Transects'!G3186</f>
        <v>0</v>
      </c>
      <c r="F3180" s="1">
        <f>'4.OVTA Sites-Transects'!F3186</f>
        <v>0</v>
      </c>
      <c r="G3180" s="6">
        <f>'4.OVTA Sites-Transects'!H3186</f>
        <v>0</v>
      </c>
      <c r="H3180" s="6">
        <f>'4.OVTA Sites-Transects'!I3186</f>
        <v>0</v>
      </c>
      <c r="I3180" s="193" t="str">
        <f t="shared" si="392"/>
        <v>-</v>
      </c>
      <c r="J3180" s="27" t="str">
        <f t="shared" si="393"/>
        <v>-</v>
      </c>
      <c r="K3180" s="27" t="str">
        <f t="shared" si="394"/>
        <v>-</v>
      </c>
      <c r="L3180" s="27" t="str">
        <f t="shared" si="395"/>
        <v>-</v>
      </c>
      <c r="M3180" s="27" t="str">
        <f t="shared" si="396"/>
        <v>-</v>
      </c>
      <c r="N3180" s="28">
        <f t="shared" si="397"/>
        <v>0</v>
      </c>
      <c r="O3180" s="28">
        <f t="shared" si="399"/>
        <v>0</v>
      </c>
      <c r="P3180" s="1" t="str">
        <f t="shared" si="398"/>
        <v>no</v>
      </c>
    </row>
    <row r="3181" spans="1:16" x14ac:dyDescent="0.25">
      <c r="A3181" s="6">
        <f>'4.OVTA Sites-Transects'!B3187</f>
        <v>0</v>
      </c>
      <c r="B3181" s="6">
        <f>'4.OVTA Sites-Transects'!C3187</f>
        <v>0</v>
      </c>
      <c r="C3181" s="6">
        <f>'4.OVTA Sites-Transects'!D3187</f>
        <v>0</v>
      </c>
      <c r="D3181" s="1">
        <f>'4.OVTA Sites-Transects'!E3187</f>
        <v>0</v>
      </c>
      <c r="E3181" s="1">
        <f>'4.OVTA Sites-Transects'!G3187</f>
        <v>0</v>
      </c>
      <c r="F3181" s="1">
        <f>'4.OVTA Sites-Transects'!F3187</f>
        <v>0</v>
      </c>
      <c r="G3181" s="6">
        <f>'4.OVTA Sites-Transects'!H3187</f>
        <v>0</v>
      </c>
      <c r="H3181" s="6">
        <f>'4.OVTA Sites-Transects'!I3187</f>
        <v>0</v>
      </c>
      <c r="I3181" s="193" t="str">
        <f t="shared" si="392"/>
        <v>-</v>
      </c>
      <c r="J3181" s="27" t="str">
        <f t="shared" si="393"/>
        <v>-</v>
      </c>
      <c r="K3181" s="27" t="str">
        <f t="shared" si="394"/>
        <v>-</v>
      </c>
      <c r="L3181" s="27" t="str">
        <f t="shared" si="395"/>
        <v>-</v>
      </c>
      <c r="M3181" s="27" t="str">
        <f t="shared" si="396"/>
        <v>-</v>
      </c>
      <c r="N3181" s="28">
        <f t="shared" si="397"/>
        <v>0</v>
      </c>
      <c r="O3181" s="28">
        <f t="shared" si="399"/>
        <v>0</v>
      </c>
      <c r="P3181" s="1" t="str">
        <f t="shared" si="398"/>
        <v>no</v>
      </c>
    </row>
    <row r="3182" spans="1:16" x14ac:dyDescent="0.25">
      <c r="A3182" s="6">
        <f>'4.OVTA Sites-Transects'!B3188</f>
        <v>0</v>
      </c>
      <c r="B3182" s="6">
        <f>'4.OVTA Sites-Transects'!C3188</f>
        <v>0</v>
      </c>
      <c r="C3182" s="6">
        <f>'4.OVTA Sites-Transects'!D3188</f>
        <v>0</v>
      </c>
      <c r="D3182" s="1">
        <f>'4.OVTA Sites-Transects'!E3188</f>
        <v>0</v>
      </c>
      <c r="E3182" s="1">
        <f>'4.OVTA Sites-Transects'!G3188</f>
        <v>0</v>
      </c>
      <c r="F3182" s="1">
        <f>'4.OVTA Sites-Transects'!F3188</f>
        <v>0</v>
      </c>
      <c r="G3182" s="6">
        <f>'4.OVTA Sites-Transects'!H3188</f>
        <v>0</v>
      </c>
      <c r="H3182" s="6">
        <f>'4.OVTA Sites-Transects'!I3188</f>
        <v>0</v>
      </c>
      <c r="I3182" s="193" t="str">
        <f t="shared" si="392"/>
        <v>-</v>
      </c>
      <c r="J3182" s="27" t="str">
        <f t="shared" si="393"/>
        <v>-</v>
      </c>
      <c r="K3182" s="27" t="str">
        <f t="shared" si="394"/>
        <v>-</v>
      </c>
      <c r="L3182" s="27" t="str">
        <f t="shared" si="395"/>
        <v>-</v>
      </c>
      <c r="M3182" s="27" t="str">
        <f t="shared" si="396"/>
        <v>-</v>
      </c>
      <c r="N3182" s="28">
        <f t="shared" si="397"/>
        <v>0</v>
      </c>
      <c r="O3182" s="28">
        <f t="shared" si="399"/>
        <v>0</v>
      </c>
      <c r="P3182" s="1" t="str">
        <f t="shared" si="398"/>
        <v>no</v>
      </c>
    </row>
    <row r="3183" spans="1:16" x14ac:dyDescent="0.25">
      <c r="A3183" s="6">
        <f>'4.OVTA Sites-Transects'!B3189</f>
        <v>0</v>
      </c>
      <c r="B3183" s="6">
        <f>'4.OVTA Sites-Transects'!C3189</f>
        <v>0</v>
      </c>
      <c r="C3183" s="6">
        <f>'4.OVTA Sites-Transects'!D3189</f>
        <v>0</v>
      </c>
      <c r="D3183" s="1">
        <f>'4.OVTA Sites-Transects'!E3189</f>
        <v>0</v>
      </c>
      <c r="E3183" s="1">
        <f>'4.OVTA Sites-Transects'!G3189</f>
        <v>0</v>
      </c>
      <c r="F3183" s="1">
        <f>'4.OVTA Sites-Transects'!F3189</f>
        <v>0</v>
      </c>
      <c r="G3183" s="6">
        <f>'4.OVTA Sites-Transects'!H3189</f>
        <v>0</v>
      </c>
      <c r="H3183" s="6">
        <f>'4.OVTA Sites-Transects'!I3189</f>
        <v>0</v>
      </c>
      <c r="I3183" s="193" t="str">
        <f t="shared" si="392"/>
        <v>-</v>
      </c>
      <c r="J3183" s="27" t="str">
        <f t="shared" si="393"/>
        <v>-</v>
      </c>
      <c r="K3183" s="27" t="str">
        <f t="shared" si="394"/>
        <v>-</v>
      </c>
      <c r="L3183" s="27" t="str">
        <f t="shared" si="395"/>
        <v>-</v>
      </c>
      <c r="M3183" s="27" t="str">
        <f t="shared" si="396"/>
        <v>-</v>
      </c>
      <c r="N3183" s="28">
        <f t="shared" si="397"/>
        <v>0</v>
      </c>
      <c r="O3183" s="28">
        <f t="shared" si="399"/>
        <v>0</v>
      </c>
      <c r="P3183" s="1" t="str">
        <f t="shared" si="398"/>
        <v>no</v>
      </c>
    </row>
    <row r="3184" spans="1:16" x14ac:dyDescent="0.25">
      <c r="A3184" s="6">
        <f>'4.OVTA Sites-Transects'!B3190</f>
        <v>0</v>
      </c>
      <c r="B3184" s="6">
        <f>'4.OVTA Sites-Transects'!C3190</f>
        <v>0</v>
      </c>
      <c r="C3184" s="6">
        <f>'4.OVTA Sites-Transects'!D3190</f>
        <v>0</v>
      </c>
      <c r="D3184" s="1">
        <f>'4.OVTA Sites-Transects'!E3190</f>
        <v>0</v>
      </c>
      <c r="E3184" s="1">
        <f>'4.OVTA Sites-Transects'!G3190</f>
        <v>0</v>
      </c>
      <c r="F3184" s="1">
        <f>'4.OVTA Sites-Transects'!F3190</f>
        <v>0</v>
      </c>
      <c r="G3184" s="6">
        <f>'4.OVTA Sites-Transects'!H3190</f>
        <v>0</v>
      </c>
      <c r="H3184" s="6">
        <f>'4.OVTA Sites-Transects'!I3190</f>
        <v>0</v>
      </c>
      <c r="I3184" s="193" t="str">
        <f t="shared" si="392"/>
        <v>-</v>
      </c>
      <c r="J3184" s="27" t="str">
        <f t="shared" si="393"/>
        <v>-</v>
      </c>
      <c r="K3184" s="27" t="str">
        <f t="shared" si="394"/>
        <v>-</v>
      </c>
      <c r="L3184" s="27" t="str">
        <f t="shared" si="395"/>
        <v>-</v>
      </c>
      <c r="M3184" s="27" t="str">
        <f t="shared" si="396"/>
        <v>-</v>
      </c>
      <c r="N3184" s="28">
        <f t="shared" si="397"/>
        <v>0</v>
      </c>
      <c r="O3184" s="28">
        <f t="shared" si="399"/>
        <v>0</v>
      </c>
      <c r="P3184" s="1" t="str">
        <f t="shared" si="398"/>
        <v>no</v>
      </c>
    </row>
    <row r="3185" spans="1:16" x14ac:dyDescent="0.25">
      <c r="A3185" s="6">
        <f>'4.OVTA Sites-Transects'!B3191</f>
        <v>0</v>
      </c>
      <c r="B3185" s="6">
        <f>'4.OVTA Sites-Transects'!C3191</f>
        <v>0</v>
      </c>
      <c r="C3185" s="6">
        <f>'4.OVTA Sites-Transects'!D3191</f>
        <v>0</v>
      </c>
      <c r="D3185" s="1">
        <f>'4.OVTA Sites-Transects'!E3191</f>
        <v>0</v>
      </c>
      <c r="E3185" s="1">
        <f>'4.OVTA Sites-Transects'!G3191</f>
        <v>0</v>
      </c>
      <c r="F3185" s="1">
        <f>'4.OVTA Sites-Transects'!F3191</f>
        <v>0</v>
      </c>
      <c r="G3185" s="6">
        <f>'4.OVTA Sites-Transects'!H3191</f>
        <v>0</v>
      </c>
      <c r="H3185" s="6">
        <f>'4.OVTA Sites-Transects'!I3191</f>
        <v>0</v>
      </c>
      <c r="I3185" s="193" t="str">
        <f t="shared" si="392"/>
        <v>-</v>
      </c>
      <c r="J3185" s="27" t="str">
        <f t="shared" si="393"/>
        <v>-</v>
      </c>
      <c r="K3185" s="27" t="str">
        <f t="shared" si="394"/>
        <v>-</v>
      </c>
      <c r="L3185" s="27" t="str">
        <f t="shared" si="395"/>
        <v>-</v>
      </c>
      <c r="M3185" s="27" t="str">
        <f t="shared" si="396"/>
        <v>-</v>
      </c>
      <c r="N3185" s="28">
        <f t="shared" si="397"/>
        <v>0</v>
      </c>
      <c r="O3185" s="28">
        <f t="shared" si="399"/>
        <v>0</v>
      </c>
      <c r="P3185" s="1" t="str">
        <f t="shared" si="398"/>
        <v>no</v>
      </c>
    </row>
    <row r="3186" spans="1:16" x14ac:dyDescent="0.25">
      <c r="A3186" s="6">
        <f>'4.OVTA Sites-Transects'!B3192</f>
        <v>0</v>
      </c>
      <c r="B3186" s="6">
        <f>'4.OVTA Sites-Transects'!C3192</f>
        <v>0</v>
      </c>
      <c r="C3186" s="6">
        <f>'4.OVTA Sites-Transects'!D3192</f>
        <v>0</v>
      </c>
      <c r="D3186" s="1">
        <f>'4.OVTA Sites-Transects'!E3192</f>
        <v>0</v>
      </c>
      <c r="E3186" s="1">
        <f>'4.OVTA Sites-Transects'!G3192</f>
        <v>0</v>
      </c>
      <c r="F3186" s="1">
        <f>'4.OVTA Sites-Transects'!F3192</f>
        <v>0</v>
      </c>
      <c r="G3186" s="6">
        <f>'4.OVTA Sites-Transects'!H3192</f>
        <v>0</v>
      </c>
      <c r="H3186" s="6">
        <f>'4.OVTA Sites-Transects'!I3192</f>
        <v>0</v>
      </c>
      <c r="I3186" s="193" t="str">
        <f t="shared" si="392"/>
        <v>-</v>
      </c>
      <c r="J3186" s="27" t="str">
        <f t="shared" si="393"/>
        <v>-</v>
      </c>
      <c r="K3186" s="27" t="str">
        <f t="shared" si="394"/>
        <v>-</v>
      </c>
      <c r="L3186" s="27" t="str">
        <f t="shared" si="395"/>
        <v>-</v>
      </c>
      <c r="M3186" s="27" t="str">
        <f t="shared" si="396"/>
        <v>-</v>
      </c>
      <c r="N3186" s="28">
        <f t="shared" si="397"/>
        <v>0</v>
      </c>
      <c r="O3186" s="28">
        <f t="shared" si="399"/>
        <v>0</v>
      </c>
      <c r="P3186" s="1" t="str">
        <f t="shared" si="398"/>
        <v>no</v>
      </c>
    </row>
    <row r="3187" spans="1:16" x14ac:dyDescent="0.25">
      <c r="A3187" s="6">
        <f>'4.OVTA Sites-Transects'!B3193</f>
        <v>0</v>
      </c>
      <c r="B3187" s="6">
        <f>'4.OVTA Sites-Transects'!C3193</f>
        <v>0</v>
      </c>
      <c r="C3187" s="6">
        <f>'4.OVTA Sites-Transects'!D3193</f>
        <v>0</v>
      </c>
      <c r="D3187" s="1">
        <f>'4.OVTA Sites-Transects'!E3193</f>
        <v>0</v>
      </c>
      <c r="E3187" s="1">
        <f>'4.OVTA Sites-Transects'!G3193</f>
        <v>0</v>
      </c>
      <c r="F3187" s="1">
        <f>'4.OVTA Sites-Transects'!F3193</f>
        <v>0</v>
      </c>
      <c r="G3187" s="6">
        <f>'4.OVTA Sites-Transects'!H3193</f>
        <v>0</v>
      </c>
      <c r="H3187" s="6">
        <f>'4.OVTA Sites-Transects'!I3193</f>
        <v>0</v>
      </c>
      <c r="I3187" s="193" t="str">
        <f t="shared" si="392"/>
        <v>-</v>
      </c>
      <c r="J3187" s="27" t="str">
        <f t="shared" si="393"/>
        <v>-</v>
      </c>
      <c r="K3187" s="27" t="str">
        <f t="shared" si="394"/>
        <v>-</v>
      </c>
      <c r="L3187" s="27" t="str">
        <f t="shared" si="395"/>
        <v>-</v>
      </c>
      <c r="M3187" s="27" t="str">
        <f t="shared" si="396"/>
        <v>-</v>
      </c>
      <c r="N3187" s="28">
        <f t="shared" si="397"/>
        <v>0</v>
      </c>
      <c r="O3187" s="28">
        <f t="shared" si="399"/>
        <v>0</v>
      </c>
      <c r="P3187" s="1" t="str">
        <f t="shared" si="398"/>
        <v>no</v>
      </c>
    </row>
    <row r="3188" spans="1:16" x14ac:dyDescent="0.25">
      <c r="A3188" s="6">
        <f>'4.OVTA Sites-Transects'!B3194</f>
        <v>0</v>
      </c>
      <c r="B3188" s="6">
        <f>'4.OVTA Sites-Transects'!C3194</f>
        <v>0</v>
      </c>
      <c r="C3188" s="6">
        <f>'4.OVTA Sites-Transects'!D3194</f>
        <v>0</v>
      </c>
      <c r="D3188" s="1">
        <f>'4.OVTA Sites-Transects'!E3194</f>
        <v>0</v>
      </c>
      <c r="E3188" s="1">
        <f>'4.OVTA Sites-Transects'!G3194</f>
        <v>0</v>
      </c>
      <c r="F3188" s="1">
        <f>'4.OVTA Sites-Transects'!F3194</f>
        <v>0</v>
      </c>
      <c r="G3188" s="6">
        <f>'4.OVTA Sites-Transects'!H3194</f>
        <v>0</v>
      </c>
      <c r="H3188" s="6">
        <f>'4.OVTA Sites-Transects'!I3194</f>
        <v>0</v>
      </c>
      <c r="I3188" s="193" t="str">
        <f t="shared" si="392"/>
        <v>-</v>
      </c>
      <c r="J3188" s="27" t="str">
        <f t="shared" si="393"/>
        <v>-</v>
      </c>
      <c r="K3188" s="27" t="str">
        <f t="shared" si="394"/>
        <v>-</v>
      </c>
      <c r="L3188" s="27" t="str">
        <f t="shared" si="395"/>
        <v>-</v>
      </c>
      <c r="M3188" s="27" t="str">
        <f t="shared" si="396"/>
        <v>-</v>
      </c>
      <c r="N3188" s="28">
        <f t="shared" si="397"/>
        <v>0</v>
      </c>
      <c r="O3188" s="28">
        <f t="shared" si="399"/>
        <v>0</v>
      </c>
      <c r="P3188" s="1" t="str">
        <f t="shared" si="398"/>
        <v>no</v>
      </c>
    </row>
    <row r="3189" spans="1:16" x14ac:dyDescent="0.25">
      <c r="A3189" s="6">
        <f>'4.OVTA Sites-Transects'!B3195</f>
        <v>0</v>
      </c>
      <c r="B3189" s="6">
        <f>'4.OVTA Sites-Transects'!C3195</f>
        <v>0</v>
      </c>
      <c r="C3189" s="6">
        <f>'4.OVTA Sites-Transects'!D3195</f>
        <v>0</v>
      </c>
      <c r="D3189" s="1">
        <f>'4.OVTA Sites-Transects'!E3195</f>
        <v>0</v>
      </c>
      <c r="E3189" s="1">
        <f>'4.OVTA Sites-Transects'!G3195</f>
        <v>0</v>
      </c>
      <c r="F3189" s="1">
        <f>'4.OVTA Sites-Transects'!F3195</f>
        <v>0</v>
      </c>
      <c r="G3189" s="6">
        <f>'4.OVTA Sites-Transects'!H3195</f>
        <v>0</v>
      </c>
      <c r="H3189" s="6">
        <f>'4.OVTA Sites-Transects'!I3195</f>
        <v>0</v>
      </c>
      <c r="I3189" s="193" t="str">
        <f t="shared" si="392"/>
        <v>-</v>
      </c>
      <c r="J3189" s="27" t="str">
        <f t="shared" si="393"/>
        <v>-</v>
      </c>
      <c r="K3189" s="27" t="str">
        <f t="shared" si="394"/>
        <v>-</v>
      </c>
      <c r="L3189" s="27" t="str">
        <f t="shared" si="395"/>
        <v>-</v>
      </c>
      <c r="M3189" s="27" t="str">
        <f t="shared" si="396"/>
        <v>-</v>
      </c>
      <c r="N3189" s="28">
        <f t="shared" si="397"/>
        <v>0</v>
      </c>
      <c r="O3189" s="28">
        <f t="shared" si="399"/>
        <v>0</v>
      </c>
      <c r="P3189" s="1" t="str">
        <f t="shared" si="398"/>
        <v>no</v>
      </c>
    </row>
    <row r="3190" spans="1:16" x14ac:dyDescent="0.25">
      <c r="A3190" s="6">
        <f>'4.OVTA Sites-Transects'!B3196</f>
        <v>0</v>
      </c>
      <c r="B3190" s="6">
        <f>'4.OVTA Sites-Transects'!C3196</f>
        <v>0</v>
      </c>
      <c r="C3190" s="6">
        <f>'4.OVTA Sites-Transects'!D3196</f>
        <v>0</v>
      </c>
      <c r="D3190" s="1">
        <f>'4.OVTA Sites-Transects'!E3196</f>
        <v>0</v>
      </c>
      <c r="E3190" s="1">
        <f>'4.OVTA Sites-Transects'!G3196</f>
        <v>0</v>
      </c>
      <c r="F3190" s="1">
        <f>'4.OVTA Sites-Transects'!F3196</f>
        <v>0</v>
      </c>
      <c r="G3190" s="6">
        <f>'4.OVTA Sites-Transects'!H3196</f>
        <v>0</v>
      </c>
      <c r="H3190" s="6">
        <f>'4.OVTA Sites-Transects'!I3196</f>
        <v>0</v>
      </c>
      <c r="I3190" s="193" t="str">
        <f t="shared" si="392"/>
        <v>-</v>
      </c>
      <c r="J3190" s="27" t="str">
        <f t="shared" si="393"/>
        <v>-</v>
      </c>
      <c r="K3190" s="27" t="str">
        <f t="shared" si="394"/>
        <v>-</v>
      </c>
      <c r="L3190" s="27" t="str">
        <f t="shared" si="395"/>
        <v>-</v>
      </c>
      <c r="M3190" s="27" t="str">
        <f t="shared" si="396"/>
        <v>-</v>
      </c>
      <c r="N3190" s="28">
        <f t="shared" si="397"/>
        <v>0</v>
      </c>
      <c r="O3190" s="28">
        <f t="shared" si="399"/>
        <v>0</v>
      </c>
      <c r="P3190" s="1" t="str">
        <f t="shared" si="398"/>
        <v>no</v>
      </c>
    </row>
    <row r="3191" spans="1:16" x14ac:dyDescent="0.25">
      <c r="A3191" s="6">
        <f>'4.OVTA Sites-Transects'!B3197</f>
        <v>0</v>
      </c>
      <c r="B3191" s="6">
        <f>'4.OVTA Sites-Transects'!C3197</f>
        <v>0</v>
      </c>
      <c r="C3191" s="6">
        <f>'4.OVTA Sites-Transects'!D3197</f>
        <v>0</v>
      </c>
      <c r="D3191" s="1">
        <f>'4.OVTA Sites-Transects'!E3197</f>
        <v>0</v>
      </c>
      <c r="E3191" s="1">
        <f>'4.OVTA Sites-Transects'!G3197</f>
        <v>0</v>
      </c>
      <c r="F3191" s="1">
        <f>'4.OVTA Sites-Transects'!F3197</f>
        <v>0</v>
      </c>
      <c r="G3191" s="6">
        <f>'4.OVTA Sites-Transects'!H3197</f>
        <v>0</v>
      </c>
      <c r="H3191" s="6">
        <f>'4.OVTA Sites-Transects'!I3197</f>
        <v>0</v>
      </c>
      <c r="I3191" s="193" t="str">
        <f t="shared" si="392"/>
        <v>-</v>
      </c>
      <c r="J3191" s="27" t="str">
        <f t="shared" si="393"/>
        <v>-</v>
      </c>
      <c r="K3191" s="27" t="str">
        <f t="shared" si="394"/>
        <v>-</v>
      </c>
      <c r="L3191" s="27" t="str">
        <f t="shared" si="395"/>
        <v>-</v>
      </c>
      <c r="M3191" s="27" t="str">
        <f t="shared" si="396"/>
        <v>-</v>
      </c>
      <c r="N3191" s="28">
        <f t="shared" si="397"/>
        <v>0</v>
      </c>
      <c r="O3191" s="28">
        <f t="shared" si="399"/>
        <v>0</v>
      </c>
      <c r="P3191" s="1" t="str">
        <f t="shared" si="398"/>
        <v>no</v>
      </c>
    </row>
    <row r="3192" spans="1:16" x14ac:dyDescent="0.25">
      <c r="A3192" s="6">
        <f>'4.OVTA Sites-Transects'!B3198</f>
        <v>0</v>
      </c>
      <c r="B3192" s="6">
        <f>'4.OVTA Sites-Transects'!C3198</f>
        <v>0</v>
      </c>
      <c r="C3192" s="6">
        <f>'4.OVTA Sites-Transects'!D3198</f>
        <v>0</v>
      </c>
      <c r="D3192" s="1">
        <f>'4.OVTA Sites-Transects'!E3198</f>
        <v>0</v>
      </c>
      <c r="E3192" s="1">
        <f>'4.OVTA Sites-Transects'!G3198</f>
        <v>0</v>
      </c>
      <c r="F3192" s="1">
        <f>'4.OVTA Sites-Transects'!F3198</f>
        <v>0</v>
      </c>
      <c r="G3192" s="6">
        <f>'4.OVTA Sites-Transects'!H3198</f>
        <v>0</v>
      </c>
      <c r="H3192" s="6">
        <f>'4.OVTA Sites-Transects'!I3198</f>
        <v>0</v>
      </c>
      <c r="I3192" s="193" t="str">
        <f t="shared" si="392"/>
        <v>-</v>
      </c>
      <c r="J3192" s="27" t="str">
        <f t="shared" si="393"/>
        <v>-</v>
      </c>
      <c r="K3192" s="27" t="str">
        <f t="shared" si="394"/>
        <v>-</v>
      </c>
      <c r="L3192" s="27" t="str">
        <f t="shared" si="395"/>
        <v>-</v>
      </c>
      <c r="M3192" s="27" t="str">
        <f t="shared" si="396"/>
        <v>-</v>
      </c>
      <c r="N3192" s="28">
        <f t="shared" si="397"/>
        <v>0</v>
      </c>
      <c r="O3192" s="28">
        <f t="shared" si="399"/>
        <v>0</v>
      </c>
      <c r="P3192" s="1" t="str">
        <f t="shared" si="398"/>
        <v>no</v>
      </c>
    </row>
    <row r="3193" spans="1:16" x14ac:dyDescent="0.25">
      <c r="A3193" s="6">
        <f>'4.OVTA Sites-Transects'!B3199</f>
        <v>0</v>
      </c>
      <c r="B3193" s="6">
        <f>'4.OVTA Sites-Transects'!C3199</f>
        <v>0</v>
      </c>
      <c r="C3193" s="6">
        <f>'4.OVTA Sites-Transects'!D3199</f>
        <v>0</v>
      </c>
      <c r="D3193" s="1">
        <f>'4.OVTA Sites-Transects'!E3199</f>
        <v>0</v>
      </c>
      <c r="E3193" s="1">
        <f>'4.OVTA Sites-Transects'!G3199</f>
        <v>0</v>
      </c>
      <c r="F3193" s="1">
        <f>'4.OVTA Sites-Transects'!F3199</f>
        <v>0</v>
      </c>
      <c r="G3193" s="6">
        <f>'4.OVTA Sites-Transects'!H3199</f>
        <v>0</v>
      </c>
      <c r="H3193" s="6">
        <f>'4.OVTA Sites-Transects'!I3199</f>
        <v>0</v>
      </c>
      <c r="I3193" s="193" t="str">
        <f t="shared" si="392"/>
        <v>-</v>
      </c>
      <c r="J3193" s="27" t="str">
        <f t="shared" si="393"/>
        <v>-</v>
      </c>
      <c r="K3193" s="27" t="str">
        <f t="shared" si="394"/>
        <v>-</v>
      </c>
      <c r="L3193" s="27" t="str">
        <f t="shared" si="395"/>
        <v>-</v>
      </c>
      <c r="M3193" s="27" t="str">
        <f t="shared" si="396"/>
        <v>-</v>
      </c>
      <c r="N3193" s="28">
        <f t="shared" si="397"/>
        <v>0</v>
      </c>
      <c r="O3193" s="28">
        <f t="shared" si="399"/>
        <v>0</v>
      </c>
      <c r="P3193" s="1" t="str">
        <f t="shared" si="398"/>
        <v>no</v>
      </c>
    </row>
    <row r="3194" spans="1:16" x14ac:dyDescent="0.25">
      <c r="A3194" s="6">
        <f>'4.OVTA Sites-Transects'!B3200</f>
        <v>0</v>
      </c>
      <c r="B3194" s="6">
        <f>'4.OVTA Sites-Transects'!C3200</f>
        <v>0</v>
      </c>
      <c r="C3194" s="6">
        <f>'4.OVTA Sites-Transects'!D3200</f>
        <v>0</v>
      </c>
      <c r="D3194" s="1">
        <f>'4.OVTA Sites-Transects'!E3200</f>
        <v>0</v>
      </c>
      <c r="E3194" s="1">
        <f>'4.OVTA Sites-Transects'!G3200</f>
        <v>0</v>
      </c>
      <c r="F3194" s="1">
        <f>'4.OVTA Sites-Transects'!F3200</f>
        <v>0</v>
      </c>
      <c r="G3194" s="6">
        <f>'4.OVTA Sites-Transects'!H3200</f>
        <v>0</v>
      </c>
      <c r="H3194" s="6">
        <f>'4.OVTA Sites-Transects'!I3200</f>
        <v>0</v>
      </c>
      <c r="I3194" s="193" t="str">
        <f t="shared" si="392"/>
        <v>-</v>
      </c>
      <c r="J3194" s="27" t="str">
        <f t="shared" si="393"/>
        <v>-</v>
      </c>
      <c r="K3194" s="27" t="str">
        <f t="shared" si="394"/>
        <v>-</v>
      </c>
      <c r="L3194" s="27" t="str">
        <f t="shared" si="395"/>
        <v>-</v>
      </c>
      <c r="M3194" s="27" t="str">
        <f t="shared" si="396"/>
        <v>-</v>
      </c>
      <c r="N3194" s="28">
        <f t="shared" si="397"/>
        <v>0</v>
      </c>
      <c r="O3194" s="28">
        <f t="shared" si="399"/>
        <v>0</v>
      </c>
      <c r="P3194" s="1" t="str">
        <f t="shared" si="398"/>
        <v>no</v>
      </c>
    </row>
    <row r="3195" spans="1:16" x14ac:dyDescent="0.25">
      <c r="A3195" s="6">
        <f>'4.OVTA Sites-Transects'!B3201</f>
        <v>0</v>
      </c>
      <c r="B3195" s="6">
        <f>'4.OVTA Sites-Transects'!C3201</f>
        <v>0</v>
      </c>
      <c r="C3195" s="6">
        <f>'4.OVTA Sites-Transects'!D3201</f>
        <v>0</v>
      </c>
      <c r="D3195" s="1">
        <f>'4.OVTA Sites-Transects'!E3201</f>
        <v>0</v>
      </c>
      <c r="E3195" s="1">
        <f>'4.OVTA Sites-Transects'!G3201</f>
        <v>0</v>
      </c>
      <c r="F3195" s="1">
        <f>'4.OVTA Sites-Transects'!F3201</f>
        <v>0</v>
      </c>
      <c r="G3195" s="6">
        <f>'4.OVTA Sites-Transects'!H3201</f>
        <v>0</v>
      </c>
      <c r="H3195" s="6">
        <f>'4.OVTA Sites-Transects'!I3201</f>
        <v>0</v>
      </c>
      <c r="I3195" s="193" t="str">
        <f t="shared" si="392"/>
        <v>-</v>
      </c>
      <c r="J3195" s="27" t="str">
        <f t="shared" si="393"/>
        <v>-</v>
      </c>
      <c r="K3195" s="27" t="str">
        <f t="shared" si="394"/>
        <v>-</v>
      </c>
      <c r="L3195" s="27" t="str">
        <f t="shared" si="395"/>
        <v>-</v>
      </c>
      <c r="M3195" s="27" t="str">
        <f t="shared" si="396"/>
        <v>-</v>
      </c>
      <c r="N3195" s="28">
        <f t="shared" si="397"/>
        <v>0</v>
      </c>
      <c r="O3195" s="28">
        <f t="shared" si="399"/>
        <v>0</v>
      </c>
      <c r="P3195" s="1" t="str">
        <f t="shared" si="398"/>
        <v>no</v>
      </c>
    </row>
    <row r="3196" spans="1:16" x14ac:dyDescent="0.25">
      <c r="A3196" s="6">
        <f>'4.OVTA Sites-Transects'!B3202</f>
        <v>0</v>
      </c>
      <c r="B3196" s="6">
        <f>'4.OVTA Sites-Transects'!C3202</f>
        <v>0</v>
      </c>
      <c r="C3196" s="6">
        <f>'4.OVTA Sites-Transects'!D3202</f>
        <v>0</v>
      </c>
      <c r="D3196" s="1">
        <f>'4.OVTA Sites-Transects'!E3202</f>
        <v>0</v>
      </c>
      <c r="E3196" s="1">
        <f>'4.OVTA Sites-Transects'!G3202</f>
        <v>0</v>
      </c>
      <c r="F3196" s="1">
        <f>'4.OVTA Sites-Transects'!F3202</f>
        <v>0</v>
      </c>
      <c r="G3196" s="6">
        <f>'4.OVTA Sites-Transects'!H3202</f>
        <v>0</v>
      </c>
      <c r="H3196" s="6">
        <f>'4.OVTA Sites-Transects'!I3202</f>
        <v>0</v>
      </c>
      <c r="I3196" s="193" t="str">
        <f t="shared" si="392"/>
        <v>-</v>
      </c>
      <c r="J3196" s="27" t="str">
        <f t="shared" si="393"/>
        <v>-</v>
      </c>
      <c r="K3196" s="27" t="str">
        <f t="shared" si="394"/>
        <v>-</v>
      </c>
      <c r="L3196" s="27" t="str">
        <f t="shared" si="395"/>
        <v>-</v>
      </c>
      <c r="M3196" s="27" t="str">
        <f t="shared" si="396"/>
        <v>-</v>
      </c>
      <c r="N3196" s="28">
        <f t="shared" si="397"/>
        <v>0</v>
      </c>
      <c r="O3196" s="28">
        <f t="shared" si="399"/>
        <v>0</v>
      </c>
      <c r="P3196" s="1" t="str">
        <f t="shared" si="398"/>
        <v>no</v>
      </c>
    </row>
    <row r="3197" spans="1:16" x14ac:dyDescent="0.25">
      <c r="A3197" s="6">
        <f>'4.OVTA Sites-Transects'!B3203</f>
        <v>0</v>
      </c>
      <c r="B3197" s="6">
        <f>'4.OVTA Sites-Transects'!C3203</f>
        <v>0</v>
      </c>
      <c r="C3197" s="6">
        <f>'4.OVTA Sites-Transects'!D3203</f>
        <v>0</v>
      </c>
      <c r="D3197" s="1">
        <f>'4.OVTA Sites-Transects'!E3203</f>
        <v>0</v>
      </c>
      <c r="E3197" s="1">
        <f>'4.OVTA Sites-Transects'!G3203</f>
        <v>0</v>
      </c>
      <c r="F3197" s="1">
        <f>'4.OVTA Sites-Transects'!F3203</f>
        <v>0</v>
      </c>
      <c r="G3197" s="6">
        <f>'4.OVTA Sites-Transects'!H3203</f>
        <v>0</v>
      </c>
      <c r="H3197" s="6">
        <f>'4.OVTA Sites-Transects'!I3203</f>
        <v>0</v>
      </c>
      <c r="I3197" s="193" t="str">
        <f t="shared" si="392"/>
        <v>-</v>
      </c>
      <c r="J3197" s="27" t="str">
        <f t="shared" si="393"/>
        <v>-</v>
      </c>
      <c r="K3197" s="27" t="str">
        <f t="shared" si="394"/>
        <v>-</v>
      </c>
      <c r="L3197" s="27" t="str">
        <f t="shared" si="395"/>
        <v>-</v>
      </c>
      <c r="M3197" s="27" t="str">
        <f t="shared" si="396"/>
        <v>-</v>
      </c>
      <c r="N3197" s="28">
        <f t="shared" si="397"/>
        <v>0</v>
      </c>
      <c r="O3197" s="28">
        <f t="shared" si="399"/>
        <v>0</v>
      </c>
      <c r="P3197" s="1" t="str">
        <f t="shared" si="398"/>
        <v>no</v>
      </c>
    </row>
    <row r="3198" spans="1:16" x14ac:dyDescent="0.25">
      <c r="A3198" s="6">
        <f>'4.OVTA Sites-Transects'!B3204</f>
        <v>0</v>
      </c>
      <c r="B3198" s="6">
        <f>'4.OVTA Sites-Transects'!C3204</f>
        <v>0</v>
      </c>
      <c r="C3198" s="6">
        <f>'4.OVTA Sites-Transects'!D3204</f>
        <v>0</v>
      </c>
      <c r="D3198" s="1">
        <f>'4.OVTA Sites-Transects'!E3204</f>
        <v>0</v>
      </c>
      <c r="E3198" s="1">
        <f>'4.OVTA Sites-Transects'!G3204</f>
        <v>0</v>
      </c>
      <c r="F3198" s="1">
        <f>'4.OVTA Sites-Transects'!F3204</f>
        <v>0</v>
      </c>
      <c r="G3198" s="6">
        <f>'4.OVTA Sites-Transects'!H3204</f>
        <v>0</v>
      </c>
      <c r="H3198" s="6">
        <f>'4.OVTA Sites-Transects'!I3204</f>
        <v>0</v>
      </c>
      <c r="I3198" s="193" t="str">
        <f t="shared" si="392"/>
        <v>-</v>
      </c>
      <c r="J3198" s="27" t="str">
        <f t="shared" si="393"/>
        <v>-</v>
      </c>
      <c r="K3198" s="27" t="str">
        <f t="shared" si="394"/>
        <v>-</v>
      </c>
      <c r="L3198" s="27" t="str">
        <f t="shared" si="395"/>
        <v>-</v>
      </c>
      <c r="M3198" s="27" t="str">
        <f t="shared" si="396"/>
        <v>-</v>
      </c>
      <c r="N3198" s="28">
        <f t="shared" si="397"/>
        <v>0</v>
      </c>
      <c r="O3198" s="28">
        <f t="shared" si="399"/>
        <v>0</v>
      </c>
      <c r="P3198" s="1" t="str">
        <f t="shared" si="398"/>
        <v>no</v>
      </c>
    </row>
    <row r="3199" spans="1:16" x14ac:dyDescent="0.25">
      <c r="A3199" s="6">
        <f>'4.OVTA Sites-Transects'!B3205</f>
        <v>0</v>
      </c>
      <c r="B3199" s="6">
        <f>'4.OVTA Sites-Transects'!C3205</f>
        <v>0</v>
      </c>
      <c r="C3199" s="6">
        <f>'4.OVTA Sites-Transects'!D3205</f>
        <v>0</v>
      </c>
      <c r="D3199" s="1">
        <f>'4.OVTA Sites-Transects'!E3205</f>
        <v>0</v>
      </c>
      <c r="E3199" s="1">
        <f>'4.OVTA Sites-Transects'!G3205</f>
        <v>0</v>
      </c>
      <c r="F3199" s="1">
        <f>'4.OVTA Sites-Transects'!F3205</f>
        <v>0</v>
      </c>
      <c r="G3199" s="6">
        <f>'4.OVTA Sites-Transects'!H3205</f>
        <v>0</v>
      </c>
      <c r="H3199" s="6">
        <f>'4.OVTA Sites-Transects'!I3205</f>
        <v>0</v>
      </c>
      <c r="I3199" s="193" t="str">
        <f t="shared" si="392"/>
        <v>-</v>
      </c>
      <c r="J3199" s="27" t="str">
        <f t="shared" si="393"/>
        <v>-</v>
      </c>
      <c r="K3199" s="27" t="str">
        <f t="shared" si="394"/>
        <v>-</v>
      </c>
      <c r="L3199" s="27" t="str">
        <f t="shared" si="395"/>
        <v>-</v>
      </c>
      <c r="M3199" s="27" t="str">
        <f t="shared" si="396"/>
        <v>-</v>
      </c>
      <c r="N3199" s="28">
        <f t="shared" si="397"/>
        <v>0</v>
      </c>
      <c r="O3199" s="28">
        <f t="shared" si="399"/>
        <v>0</v>
      </c>
      <c r="P3199" s="1" t="str">
        <f t="shared" si="398"/>
        <v>no</v>
      </c>
    </row>
    <row r="3200" spans="1:16" x14ac:dyDescent="0.25">
      <c r="A3200" s="6">
        <f>'4.OVTA Sites-Transects'!B3206</f>
        <v>0</v>
      </c>
      <c r="B3200" s="6">
        <f>'4.OVTA Sites-Transects'!C3206</f>
        <v>0</v>
      </c>
      <c r="C3200" s="6">
        <f>'4.OVTA Sites-Transects'!D3206</f>
        <v>0</v>
      </c>
      <c r="D3200" s="1">
        <f>'4.OVTA Sites-Transects'!E3206</f>
        <v>0</v>
      </c>
      <c r="E3200" s="1">
        <f>'4.OVTA Sites-Transects'!G3206</f>
        <v>0</v>
      </c>
      <c r="F3200" s="1">
        <f>'4.OVTA Sites-Transects'!F3206</f>
        <v>0</v>
      </c>
      <c r="G3200" s="6">
        <f>'4.OVTA Sites-Transects'!H3206</f>
        <v>0</v>
      </c>
      <c r="H3200" s="6">
        <f>'4.OVTA Sites-Transects'!I3206</f>
        <v>0</v>
      </c>
      <c r="I3200" s="193" t="str">
        <f t="shared" si="392"/>
        <v>-</v>
      </c>
      <c r="J3200" s="27" t="str">
        <f t="shared" si="393"/>
        <v>-</v>
      </c>
      <c r="K3200" s="27" t="str">
        <f t="shared" si="394"/>
        <v>-</v>
      </c>
      <c r="L3200" s="27" t="str">
        <f t="shared" si="395"/>
        <v>-</v>
      </c>
      <c r="M3200" s="27" t="str">
        <f t="shared" si="396"/>
        <v>-</v>
      </c>
      <c r="N3200" s="28">
        <f t="shared" si="397"/>
        <v>0</v>
      </c>
      <c r="O3200" s="28">
        <f t="shared" si="399"/>
        <v>0</v>
      </c>
      <c r="P3200" s="1" t="str">
        <f t="shared" si="398"/>
        <v>no</v>
      </c>
    </row>
    <row r="3201" spans="1:16" x14ac:dyDescent="0.25">
      <c r="A3201" s="6">
        <f>'4.OVTA Sites-Transects'!B3207</f>
        <v>0</v>
      </c>
      <c r="B3201" s="6">
        <f>'4.OVTA Sites-Transects'!C3207</f>
        <v>0</v>
      </c>
      <c r="C3201" s="6">
        <f>'4.OVTA Sites-Transects'!D3207</f>
        <v>0</v>
      </c>
      <c r="D3201" s="1">
        <f>'4.OVTA Sites-Transects'!E3207</f>
        <v>0</v>
      </c>
      <c r="E3201" s="1">
        <f>'4.OVTA Sites-Transects'!G3207</f>
        <v>0</v>
      </c>
      <c r="F3201" s="1">
        <f>'4.OVTA Sites-Transects'!F3207</f>
        <v>0</v>
      </c>
      <c r="G3201" s="6">
        <f>'4.OVTA Sites-Transects'!H3207</f>
        <v>0</v>
      </c>
      <c r="H3201" s="6">
        <f>'4.OVTA Sites-Transects'!I3207</f>
        <v>0</v>
      </c>
      <c r="I3201" s="193" t="str">
        <f t="shared" si="392"/>
        <v>-</v>
      </c>
      <c r="J3201" s="27" t="str">
        <f t="shared" si="393"/>
        <v>-</v>
      </c>
      <c r="K3201" s="27" t="str">
        <f t="shared" si="394"/>
        <v>-</v>
      </c>
      <c r="L3201" s="27" t="str">
        <f t="shared" si="395"/>
        <v>-</v>
      </c>
      <c r="M3201" s="27" t="str">
        <f t="shared" si="396"/>
        <v>-</v>
      </c>
      <c r="N3201" s="28">
        <f t="shared" si="397"/>
        <v>0</v>
      </c>
      <c r="O3201" s="28">
        <f t="shared" si="399"/>
        <v>0</v>
      </c>
      <c r="P3201" s="1" t="str">
        <f t="shared" si="398"/>
        <v>no</v>
      </c>
    </row>
    <row r="3202" spans="1:16" x14ac:dyDescent="0.25">
      <c r="A3202" s="6">
        <f>'4.OVTA Sites-Transects'!B3208</f>
        <v>0</v>
      </c>
      <c r="B3202" s="6">
        <f>'4.OVTA Sites-Transects'!C3208</f>
        <v>0</v>
      </c>
      <c r="C3202" s="6">
        <f>'4.OVTA Sites-Transects'!D3208</f>
        <v>0</v>
      </c>
      <c r="D3202" s="1">
        <f>'4.OVTA Sites-Transects'!E3208</f>
        <v>0</v>
      </c>
      <c r="E3202" s="1">
        <f>'4.OVTA Sites-Transects'!G3208</f>
        <v>0</v>
      </c>
      <c r="F3202" s="1">
        <f>'4.OVTA Sites-Transects'!F3208</f>
        <v>0</v>
      </c>
      <c r="G3202" s="6">
        <f>'4.OVTA Sites-Transects'!H3208</f>
        <v>0</v>
      </c>
      <c r="H3202" s="6">
        <f>'4.OVTA Sites-Transects'!I3208</f>
        <v>0</v>
      </c>
      <c r="I3202" s="193" t="str">
        <f t="shared" si="392"/>
        <v>-</v>
      </c>
      <c r="J3202" s="27" t="str">
        <f t="shared" si="393"/>
        <v>-</v>
      </c>
      <c r="K3202" s="27" t="str">
        <f t="shared" si="394"/>
        <v>-</v>
      </c>
      <c r="L3202" s="27" t="str">
        <f t="shared" si="395"/>
        <v>-</v>
      </c>
      <c r="M3202" s="27" t="str">
        <f t="shared" si="396"/>
        <v>-</v>
      </c>
      <c r="N3202" s="28">
        <f t="shared" si="397"/>
        <v>0</v>
      </c>
      <c r="O3202" s="28">
        <f t="shared" si="399"/>
        <v>0</v>
      </c>
      <c r="P3202" s="1" t="str">
        <f t="shared" si="398"/>
        <v>no</v>
      </c>
    </row>
    <row r="3203" spans="1:16" x14ac:dyDescent="0.25">
      <c r="A3203" s="6">
        <f>'4.OVTA Sites-Transects'!B3209</f>
        <v>0</v>
      </c>
      <c r="B3203" s="6">
        <f>'4.OVTA Sites-Transects'!C3209</f>
        <v>0</v>
      </c>
      <c r="C3203" s="6">
        <f>'4.OVTA Sites-Transects'!D3209</f>
        <v>0</v>
      </c>
      <c r="D3203" s="1">
        <f>'4.OVTA Sites-Transects'!E3209</f>
        <v>0</v>
      </c>
      <c r="E3203" s="1">
        <f>'4.OVTA Sites-Transects'!G3209</f>
        <v>0</v>
      </c>
      <c r="F3203" s="1">
        <f>'4.OVTA Sites-Transects'!F3209</f>
        <v>0</v>
      </c>
      <c r="G3203" s="6">
        <f>'4.OVTA Sites-Transects'!H3209</f>
        <v>0</v>
      </c>
      <c r="H3203" s="6">
        <f>'4.OVTA Sites-Transects'!I3209</f>
        <v>0</v>
      </c>
      <c r="I3203" s="193" t="str">
        <f t="shared" ref="I3203:I3266" si="400">IF(F3203="B", SUMIF(OVTA_Calcs_TMA, D3203, WeightingFactorMod), IF(F3203="C", SUMIF(OVTA_Calcs_TMA, D3203, WeightingFactorHigh), IF(F3203="D", SUMIF(OVTA_Calcs_TMA, D3203, WeightingFactorVeryHigh), "-")))</f>
        <v>-</v>
      </c>
      <c r="J3203" s="27" t="str">
        <f t="shared" ref="J3203:J3266" si="401">IF(ISNUMBER(AVERAGEIFS(AssessmentResultsLow, AssessmentResultsSites, $A3203,AssessmentIncluded, "yes")), I3203*AVERAGEIFS(AssessmentResultsLow, AssessmentResultsSites, $A3203,AssessmentIncluded, "yes"), "-")</f>
        <v>-</v>
      </c>
      <c r="K3203" s="27" t="str">
        <f t="shared" ref="K3203:K3266" si="402">IF(ISNUMBER(AVERAGEIFS(AssessmentResultsMod, AssessmentResultsSites, $A3203,AssessmentIncluded, "yes")), I3203*AVERAGEIFS(AssessmentResultsMod, AssessmentResultsSites, $A3203,AssessmentIncluded, "yes"), "-")</f>
        <v>-</v>
      </c>
      <c r="L3203" s="27" t="str">
        <f t="shared" ref="L3203:L3266" si="403">IF(ISNUMBER(AVERAGEIFS(AssessmentResultsHigh, AssessmentResultsSites, $A3203,AssessmentIncluded, "yes")), I3203*AVERAGEIFS(AssessmentResultsHigh, AssessmentResultsSites, $A3203,AssessmentIncluded, "yes"), "-")</f>
        <v>-</v>
      </c>
      <c r="M3203" s="27" t="str">
        <f t="shared" ref="M3203:M3266" si="404">IF(ISNUMBER(AVERAGEIFS(AssessmentResultsVeryHigh, AssessmentResultsSites, $A3203,AssessmentIncluded, "yes")), I3203*AVERAGEIFS(AssessmentResultsVeryHigh, AssessmentResultsSites, $A3203,AssessmentIncluded, "yes"), "-")</f>
        <v>-</v>
      </c>
      <c r="N3203" s="28">
        <f t="shared" ref="N3203:N3266" si="405">COUNTIFS(AssessmentResultsSites, A3203, AssessmentIncluded, "yes")</f>
        <v>0</v>
      </c>
      <c r="O3203" s="28">
        <f t="shared" si="399"/>
        <v>0</v>
      </c>
      <c r="P3203" s="1" t="str">
        <f t="shared" ref="P3203:P3266" si="406">IF(AND(G3203="Yes", N3203&gt;0), "yes", "no")</f>
        <v>no</v>
      </c>
    </row>
    <row r="3204" spans="1:16" x14ac:dyDescent="0.25">
      <c r="A3204" s="6">
        <f>'4.OVTA Sites-Transects'!B3210</f>
        <v>0</v>
      </c>
      <c r="B3204" s="6">
        <f>'4.OVTA Sites-Transects'!C3210</f>
        <v>0</v>
      </c>
      <c r="C3204" s="6">
        <f>'4.OVTA Sites-Transects'!D3210</f>
        <v>0</v>
      </c>
      <c r="D3204" s="1">
        <f>'4.OVTA Sites-Transects'!E3210</f>
        <v>0</v>
      </c>
      <c r="E3204" s="1">
        <f>'4.OVTA Sites-Transects'!G3210</f>
        <v>0</v>
      </c>
      <c r="F3204" s="1">
        <f>'4.OVTA Sites-Transects'!F3210</f>
        <v>0</v>
      </c>
      <c r="G3204" s="6">
        <f>'4.OVTA Sites-Transects'!H3210</f>
        <v>0</v>
      </c>
      <c r="H3204" s="6">
        <f>'4.OVTA Sites-Transects'!I3210</f>
        <v>0</v>
      </c>
      <c r="I3204" s="193" t="str">
        <f t="shared" si="400"/>
        <v>-</v>
      </c>
      <c r="J3204" s="27" t="str">
        <f t="shared" si="401"/>
        <v>-</v>
      </c>
      <c r="K3204" s="27" t="str">
        <f t="shared" si="402"/>
        <v>-</v>
      </c>
      <c r="L3204" s="27" t="str">
        <f t="shared" si="403"/>
        <v>-</v>
      </c>
      <c r="M3204" s="27" t="str">
        <f t="shared" si="404"/>
        <v>-</v>
      </c>
      <c r="N3204" s="28">
        <f t="shared" si="405"/>
        <v>0</v>
      </c>
      <c r="O3204" s="28">
        <f t="shared" ref="O3204:O3267" si="407">IF(P3204="yes", N3204, 0)</f>
        <v>0</v>
      </c>
      <c r="P3204" s="1" t="str">
        <f t="shared" si="406"/>
        <v>no</v>
      </c>
    </row>
    <row r="3205" spans="1:16" x14ac:dyDescent="0.25">
      <c r="A3205" s="6">
        <f>'4.OVTA Sites-Transects'!B3211</f>
        <v>0</v>
      </c>
      <c r="B3205" s="6">
        <f>'4.OVTA Sites-Transects'!C3211</f>
        <v>0</v>
      </c>
      <c r="C3205" s="6">
        <f>'4.OVTA Sites-Transects'!D3211</f>
        <v>0</v>
      </c>
      <c r="D3205" s="1">
        <f>'4.OVTA Sites-Transects'!E3211</f>
        <v>0</v>
      </c>
      <c r="E3205" s="1">
        <f>'4.OVTA Sites-Transects'!G3211</f>
        <v>0</v>
      </c>
      <c r="F3205" s="1">
        <f>'4.OVTA Sites-Transects'!F3211</f>
        <v>0</v>
      </c>
      <c r="G3205" s="6">
        <f>'4.OVTA Sites-Transects'!H3211</f>
        <v>0</v>
      </c>
      <c r="H3205" s="6">
        <f>'4.OVTA Sites-Transects'!I3211</f>
        <v>0</v>
      </c>
      <c r="I3205" s="193" t="str">
        <f t="shared" si="400"/>
        <v>-</v>
      </c>
      <c r="J3205" s="27" t="str">
        <f t="shared" si="401"/>
        <v>-</v>
      </c>
      <c r="K3205" s="27" t="str">
        <f t="shared" si="402"/>
        <v>-</v>
      </c>
      <c r="L3205" s="27" t="str">
        <f t="shared" si="403"/>
        <v>-</v>
      </c>
      <c r="M3205" s="27" t="str">
        <f t="shared" si="404"/>
        <v>-</v>
      </c>
      <c r="N3205" s="28">
        <f t="shared" si="405"/>
        <v>0</v>
      </c>
      <c r="O3205" s="28">
        <f t="shared" si="407"/>
        <v>0</v>
      </c>
      <c r="P3205" s="1" t="str">
        <f t="shared" si="406"/>
        <v>no</v>
      </c>
    </row>
    <row r="3206" spans="1:16" x14ac:dyDescent="0.25">
      <c r="A3206" s="6">
        <f>'4.OVTA Sites-Transects'!B3212</f>
        <v>0</v>
      </c>
      <c r="B3206" s="6">
        <f>'4.OVTA Sites-Transects'!C3212</f>
        <v>0</v>
      </c>
      <c r="C3206" s="6">
        <f>'4.OVTA Sites-Transects'!D3212</f>
        <v>0</v>
      </c>
      <c r="D3206" s="1">
        <f>'4.OVTA Sites-Transects'!E3212</f>
        <v>0</v>
      </c>
      <c r="E3206" s="1">
        <f>'4.OVTA Sites-Transects'!G3212</f>
        <v>0</v>
      </c>
      <c r="F3206" s="1">
        <f>'4.OVTA Sites-Transects'!F3212</f>
        <v>0</v>
      </c>
      <c r="G3206" s="6">
        <f>'4.OVTA Sites-Transects'!H3212</f>
        <v>0</v>
      </c>
      <c r="H3206" s="6">
        <f>'4.OVTA Sites-Transects'!I3212</f>
        <v>0</v>
      </c>
      <c r="I3206" s="193" t="str">
        <f t="shared" si="400"/>
        <v>-</v>
      </c>
      <c r="J3206" s="27" t="str">
        <f t="shared" si="401"/>
        <v>-</v>
      </c>
      <c r="K3206" s="27" t="str">
        <f t="shared" si="402"/>
        <v>-</v>
      </c>
      <c r="L3206" s="27" t="str">
        <f t="shared" si="403"/>
        <v>-</v>
      </c>
      <c r="M3206" s="27" t="str">
        <f t="shared" si="404"/>
        <v>-</v>
      </c>
      <c r="N3206" s="28">
        <f t="shared" si="405"/>
        <v>0</v>
      </c>
      <c r="O3206" s="28">
        <f t="shared" si="407"/>
        <v>0</v>
      </c>
      <c r="P3206" s="1" t="str">
        <f t="shared" si="406"/>
        <v>no</v>
      </c>
    </row>
    <row r="3207" spans="1:16" x14ac:dyDescent="0.25">
      <c r="A3207" s="6">
        <f>'4.OVTA Sites-Transects'!B3213</f>
        <v>0</v>
      </c>
      <c r="B3207" s="6">
        <f>'4.OVTA Sites-Transects'!C3213</f>
        <v>0</v>
      </c>
      <c r="C3207" s="6">
        <f>'4.OVTA Sites-Transects'!D3213</f>
        <v>0</v>
      </c>
      <c r="D3207" s="1">
        <f>'4.OVTA Sites-Transects'!E3213</f>
        <v>0</v>
      </c>
      <c r="E3207" s="1">
        <f>'4.OVTA Sites-Transects'!G3213</f>
        <v>0</v>
      </c>
      <c r="F3207" s="1">
        <f>'4.OVTA Sites-Transects'!F3213</f>
        <v>0</v>
      </c>
      <c r="G3207" s="6">
        <f>'4.OVTA Sites-Transects'!H3213</f>
        <v>0</v>
      </c>
      <c r="H3207" s="6">
        <f>'4.OVTA Sites-Transects'!I3213</f>
        <v>0</v>
      </c>
      <c r="I3207" s="193" t="str">
        <f t="shared" si="400"/>
        <v>-</v>
      </c>
      <c r="J3207" s="27" t="str">
        <f t="shared" si="401"/>
        <v>-</v>
      </c>
      <c r="K3207" s="27" t="str">
        <f t="shared" si="402"/>
        <v>-</v>
      </c>
      <c r="L3207" s="27" t="str">
        <f t="shared" si="403"/>
        <v>-</v>
      </c>
      <c r="M3207" s="27" t="str">
        <f t="shared" si="404"/>
        <v>-</v>
      </c>
      <c r="N3207" s="28">
        <f t="shared" si="405"/>
        <v>0</v>
      </c>
      <c r="O3207" s="28">
        <f t="shared" si="407"/>
        <v>0</v>
      </c>
      <c r="P3207" s="1" t="str">
        <f t="shared" si="406"/>
        <v>no</v>
      </c>
    </row>
    <row r="3208" spans="1:16" x14ac:dyDescent="0.25">
      <c r="A3208" s="6">
        <f>'4.OVTA Sites-Transects'!B3214</f>
        <v>0</v>
      </c>
      <c r="B3208" s="6">
        <f>'4.OVTA Sites-Transects'!C3214</f>
        <v>0</v>
      </c>
      <c r="C3208" s="6">
        <f>'4.OVTA Sites-Transects'!D3214</f>
        <v>0</v>
      </c>
      <c r="D3208" s="1">
        <f>'4.OVTA Sites-Transects'!E3214</f>
        <v>0</v>
      </c>
      <c r="E3208" s="1">
        <f>'4.OVTA Sites-Transects'!G3214</f>
        <v>0</v>
      </c>
      <c r="F3208" s="1">
        <f>'4.OVTA Sites-Transects'!F3214</f>
        <v>0</v>
      </c>
      <c r="G3208" s="6">
        <f>'4.OVTA Sites-Transects'!H3214</f>
        <v>0</v>
      </c>
      <c r="H3208" s="6">
        <f>'4.OVTA Sites-Transects'!I3214</f>
        <v>0</v>
      </c>
      <c r="I3208" s="193" t="str">
        <f t="shared" si="400"/>
        <v>-</v>
      </c>
      <c r="J3208" s="27" t="str">
        <f t="shared" si="401"/>
        <v>-</v>
      </c>
      <c r="K3208" s="27" t="str">
        <f t="shared" si="402"/>
        <v>-</v>
      </c>
      <c r="L3208" s="27" t="str">
        <f t="shared" si="403"/>
        <v>-</v>
      </c>
      <c r="M3208" s="27" t="str">
        <f t="shared" si="404"/>
        <v>-</v>
      </c>
      <c r="N3208" s="28">
        <f t="shared" si="405"/>
        <v>0</v>
      </c>
      <c r="O3208" s="28">
        <f t="shared" si="407"/>
        <v>0</v>
      </c>
      <c r="P3208" s="1" t="str">
        <f t="shared" si="406"/>
        <v>no</v>
      </c>
    </row>
    <row r="3209" spans="1:16" x14ac:dyDescent="0.25">
      <c r="A3209" s="6">
        <f>'4.OVTA Sites-Transects'!B3215</f>
        <v>0</v>
      </c>
      <c r="B3209" s="6">
        <f>'4.OVTA Sites-Transects'!C3215</f>
        <v>0</v>
      </c>
      <c r="C3209" s="6">
        <f>'4.OVTA Sites-Transects'!D3215</f>
        <v>0</v>
      </c>
      <c r="D3209" s="1">
        <f>'4.OVTA Sites-Transects'!E3215</f>
        <v>0</v>
      </c>
      <c r="E3209" s="1">
        <f>'4.OVTA Sites-Transects'!G3215</f>
        <v>0</v>
      </c>
      <c r="F3209" s="1">
        <f>'4.OVTA Sites-Transects'!F3215</f>
        <v>0</v>
      </c>
      <c r="G3209" s="6">
        <f>'4.OVTA Sites-Transects'!H3215</f>
        <v>0</v>
      </c>
      <c r="H3209" s="6">
        <f>'4.OVTA Sites-Transects'!I3215</f>
        <v>0</v>
      </c>
      <c r="I3209" s="193" t="str">
        <f t="shared" si="400"/>
        <v>-</v>
      </c>
      <c r="J3209" s="27" t="str">
        <f t="shared" si="401"/>
        <v>-</v>
      </c>
      <c r="K3209" s="27" t="str">
        <f t="shared" si="402"/>
        <v>-</v>
      </c>
      <c r="L3209" s="27" t="str">
        <f t="shared" si="403"/>
        <v>-</v>
      </c>
      <c r="M3209" s="27" t="str">
        <f t="shared" si="404"/>
        <v>-</v>
      </c>
      <c r="N3209" s="28">
        <f t="shared" si="405"/>
        <v>0</v>
      </c>
      <c r="O3209" s="28">
        <f t="shared" si="407"/>
        <v>0</v>
      </c>
      <c r="P3209" s="1" t="str">
        <f t="shared" si="406"/>
        <v>no</v>
      </c>
    </row>
    <row r="3210" spans="1:16" x14ac:dyDescent="0.25">
      <c r="A3210" s="6">
        <f>'4.OVTA Sites-Transects'!B3216</f>
        <v>0</v>
      </c>
      <c r="B3210" s="6">
        <f>'4.OVTA Sites-Transects'!C3216</f>
        <v>0</v>
      </c>
      <c r="C3210" s="6">
        <f>'4.OVTA Sites-Transects'!D3216</f>
        <v>0</v>
      </c>
      <c r="D3210" s="1">
        <f>'4.OVTA Sites-Transects'!E3216</f>
        <v>0</v>
      </c>
      <c r="E3210" s="1">
        <f>'4.OVTA Sites-Transects'!G3216</f>
        <v>0</v>
      </c>
      <c r="F3210" s="1">
        <f>'4.OVTA Sites-Transects'!F3216</f>
        <v>0</v>
      </c>
      <c r="G3210" s="6">
        <f>'4.OVTA Sites-Transects'!H3216</f>
        <v>0</v>
      </c>
      <c r="H3210" s="6">
        <f>'4.OVTA Sites-Transects'!I3216</f>
        <v>0</v>
      </c>
      <c r="I3210" s="193" t="str">
        <f t="shared" si="400"/>
        <v>-</v>
      </c>
      <c r="J3210" s="27" t="str">
        <f t="shared" si="401"/>
        <v>-</v>
      </c>
      <c r="K3210" s="27" t="str">
        <f t="shared" si="402"/>
        <v>-</v>
      </c>
      <c r="L3210" s="27" t="str">
        <f t="shared" si="403"/>
        <v>-</v>
      </c>
      <c r="M3210" s="27" t="str">
        <f t="shared" si="404"/>
        <v>-</v>
      </c>
      <c r="N3210" s="28">
        <f t="shared" si="405"/>
        <v>0</v>
      </c>
      <c r="O3210" s="28">
        <f t="shared" si="407"/>
        <v>0</v>
      </c>
      <c r="P3210" s="1" t="str">
        <f t="shared" si="406"/>
        <v>no</v>
      </c>
    </row>
    <row r="3211" spans="1:16" x14ac:dyDescent="0.25">
      <c r="A3211" s="6">
        <f>'4.OVTA Sites-Transects'!B3217</f>
        <v>0</v>
      </c>
      <c r="B3211" s="6">
        <f>'4.OVTA Sites-Transects'!C3217</f>
        <v>0</v>
      </c>
      <c r="C3211" s="6">
        <f>'4.OVTA Sites-Transects'!D3217</f>
        <v>0</v>
      </c>
      <c r="D3211" s="1">
        <f>'4.OVTA Sites-Transects'!E3217</f>
        <v>0</v>
      </c>
      <c r="E3211" s="1">
        <f>'4.OVTA Sites-Transects'!G3217</f>
        <v>0</v>
      </c>
      <c r="F3211" s="1">
        <f>'4.OVTA Sites-Transects'!F3217</f>
        <v>0</v>
      </c>
      <c r="G3211" s="6">
        <f>'4.OVTA Sites-Transects'!H3217</f>
        <v>0</v>
      </c>
      <c r="H3211" s="6">
        <f>'4.OVTA Sites-Transects'!I3217</f>
        <v>0</v>
      </c>
      <c r="I3211" s="193" t="str">
        <f t="shared" si="400"/>
        <v>-</v>
      </c>
      <c r="J3211" s="27" t="str">
        <f t="shared" si="401"/>
        <v>-</v>
      </c>
      <c r="K3211" s="27" t="str">
        <f t="shared" si="402"/>
        <v>-</v>
      </c>
      <c r="L3211" s="27" t="str">
        <f t="shared" si="403"/>
        <v>-</v>
      </c>
      <c r="M3211" s="27" t="str">
        <f t="shared" si="404"/>
        <v>-</v>
      </c>
      <c r="N3211" s="28">
        <f t="shared" si="405"/>
        <v>0</v>
      </c>
      <c r="O3211" s="28">
        <f t="shared" si="407"/>
        <v>0</v>
      </c>
      <c r="P3211" s="1" t="str">
        <f t="shared" si="406"/>
        <v>no</v>
      </c>
    </row>
    <row r="3212" spans="1:16" x14ac:dyDescent="0.25">
      <c r="A3212" s="6">
        <f>'4.OVTA Sites-Transects'!B3218</f>
        <v>0</v>
      </c>
      <c r="B3212" s="6">
        <f>'4.OVTA Sites-Transects'!C3218</f>
        <v>0</v>
      </c>
      <c r="C3212" s="6">
        <f>'4.OVTA Sites-Transects'!D3218</f>
        <v>0</v>
      </c>
      <c r="D3212" s="1">
        <f>'4.OVTA Sites-Transects'!E3218</f>
        <v>0</v>
      </c>
      <c r="E3212" s="1">
        <f>'4.OVTA Sites-Transects'!G3218</f>
        <v>0</v>
      </c>
      <c r="F3212" s="1">
        <f>'4.OVTA Sites-Transects'!F3218</f>
        <v>0</v>
      </c>
      <c r="G3212" s="6">
        <f>'4.OVTA Sites-Transects'!H3218</f>
        <v>0</v>
      </c>
      <c r="H3212" s="6">
        <f>'4.OVTA Sites-Transects'!I3218</f>
        <v>0</v>
      </c>
      <c r="I3212" s="193" t="str">
        <f t="shared" si="400"/>
        <v>-</v>
      </c>
      <c r="J3212" s="27" t="str">
        <f t="shared" si="401"/>
        <v>-</v>
      </c>
      <c r="K3212" s="27" t="str">
        <f t="shared" si="402"/>
        <v>-</v>
      </c>
      <c r="L3212" s="27" t="str">
        <f t="shared" si="403"/>
        <v>-</v>
      </c>
      <c r="M3212" s="27" t="str">
        <f t="shared" si="404"/>
        <v>-</v>
      </c>
      <c r="N3212" s="28">
        <f t="shared" si="405"/>
        <v>0</v>
      </c>
      <c r="O3212" s="28">
        <f t="shared" si="407"/>
        <v>0</v>
      </c>
      <c r="P3212" s="1" t="str">
        <f t="shared" si="406"/>
        <v>no</v>
      </c>
    </row>
    <row r="3213" spans="1:16" x14ac:dyDescent="0.25">
      <c r="A3213" s="6">
        <f>'4.OVTA Sites-Transects'!B3219</f>
        <v>0</v>
      </c>
      <c r="B3213" s="6">
        <f>'4.OVTA Sites-Transects'!C3219</f>
        <v>0</v>
      </c>
      <c r="C3213" s="6">
        <f>'4.OVTA Sites-Transects'!D3219</f>
        <v>0</v>
      </c>
      <c r="D3213" s="1">
        <f>'4.OVTA Sites-Transects'!E3219</f>
        <v>0</v>
      </c>
      <c r="E3213" s="1">
        <f>'4.OVTA Sites-Transects'!G3219</f>
        <v>0</v>
      </c>
      <c r="F3213" s="1">
        <f>'4.OVTA Sites-Transects'!F3219</f>
        <v>0</v>
      </c>
      <c r="G3213" s="6">
        <f>'4.OVTA Sites-Transects'!H3219</f>
        <v>0</v>
      </c>
      <c r="H3213" s="6">
        <f>'4.OVTA Sites-Transects'!I3219</f>
        <v>0</v>
      </c>
      <c r="I3213" s="193" t="str">
        <f t="shared" si="400"/>
        <v>-</v>
      </c>
      <c r="J3213" s="27" t="str">
        <f t="shared" si="401"/>
        <v>-</v>
      </c>
      <c r="K3213" s="27" t="str">
        <f t="shared" si="402"/>
        <v>-</v>
      </c>
      <c r="L3213" s="27" t="str">
        <f t="shared" si="403"/>
        <v>-</v>
      </c>
      <c r="M3213" s="27" t="str">
        <f t="shared" si="404"/>
        <v>-</v>
      </c>
      <c r="N3213" s="28">
        <f t="shared" si="405"/>
        <v>0</v>
      </c>
      <c r="O3213" s="28">
        <f t="shared" si="407"/>
        <v>0</v>
      </c>
      <c r="P3213" s="1" t="str">
        <f t="shared" si="406"/>
        <v>no</v>
      </c>
    </row>
    <row r="3214" spans="1:16" x14ac:dyDescent="0.25">
      <c r="A3214" s="6">
        <f>'4.OVTA Sites-Transects'!B3220</f>
        <v>0</v>
      </c>
      <c r="B3214" s="6">
        <f>'4.OVTA Sites-Transects'!C3220</f>
        <v>0</v>
      </c>
      <c r="C3214" s="6">
        <f>'4.OVTA Sites-Transects'!D3220</f>
        <v>0</v>
      </c>
      <c r="D3214" s="1">
        <f>'4.OVTA Sites-Transects'!E3220</f>
        <v>0</v>
      </c>
      <c r="E3214" s="1">
        <f>'4.OVTA Sites-Transects'!G3220</f>
        <v>0</v>
      </c>
      <c r="F3214" s="1">
        <f>'4.OVTA Sites-Transects'!F3220</f>
        <v>0</v>
      </c>
      <c r="G3214" s="6">
        <f>'4.OVTA Sites-Transects'!H3220</f>
        <v>0</v>
      </c>
      <c r="H3214" s="6">
        <f>'4.OVTA Sites-Transects'!I3220</f>
        <v>0</v>
      </c>
      <c r="I3214" s="193" t="str">
        <f t="shared" si="400"/>
        <v>-</v>
      </c>
      <c r="J3214" s="27" t="str">
        <f t="shared" si="401"/>
        <v>-</v>
      </c>
      <c r="K3214" s="27" t="str">
        <f t="shared" si="402"/>
        <v>-</v>
      </c>
      <c r="L3214" s="27" t="str">
        <f t="shared" si="403"/>
        <v>-</v>
      </c>
      <c r="M3214" s="27" t="str">
        <f t="shared" si="404"/>
        <v>-</v>
      </c>
      <c r="N3214" s="28">
        <f t="shared" si="405"/>
        <v>0</v>
      </c>
      <c r="O3214" s="28">
        <f t="shared" si="407"/>
        <v>0</v>
      </c>
      <c r="P3214" s="1" t="str">
        <f t="shared" si="406"/>
        <v>no</v>
      </c>
    </row>
    <row r="3215" spans="1:16" x14ac:dyDescent="0.25">
      <c r="A3215" s="6">
        <f>'4.OVTA Sites-Transects'!B3221</f>
        <v>0</v>
      </c>
      <c r="B3215" s="6">
        <f>'4.OVTA Sites-Transects'!C3221</f>
        <v>0</v>
      </c>
      <c r="C3215" s="6">
        <f>'4.OVTA Sites-Transects'!D3221</f>
        <v>0</v>
      </c>
      <c r="D3215" s="1">
        <f>'4.OVTA Sites-Transects'!E3221</f>
        <v>0</v>
      </c>
      <c r="E3215" s="1">
        <f>'4.OVTA Sites-Transects'!G3221</f>
        <v>0</v>
      </c>
      <c r="F3215" s="1">
        <f>'4.OVTA Sites-Transects'!F3221</f>
        <v>0</v>
      </c>
      <c r="G3215" s="6">
        <f>'4.OVTA Sites-Transects'!H3221</f>
        <v>0</v>
      </c>
      <c r="H3215" s="6">
        <f>'4.OVTA Sites-Transects'!I3221</f>
        <v>0</v>
      </c>
      <c r="I3215" s="193" t="str">
        <f t="shared" si="400"/>
        <v>-</v>
      </c>
      <c r="J3215" s="27" t="str">
        <f t="shared" si="401"/>
        <v>-</v>
      </c>
      <c r="K3215" s="27" t="str">
        <f t="shared" si="402"/>
        <v>-</v>
      </c>
      <c r="L3215" s="27" t="str">
        <f t="shared" si="403"/>
        <v>-</v>
      </c>
      <c r="M3215" s="27" t="str">
        <f t="shared" si="404"/>
        <v>-</v>
      </c>
      <c r="N3215" s="28">
        <f t="shared" si="405"/>
        <v>0</v>
      </c>
      <c r="O3215" s="28">
        <f t="shared" si="407"/>
        <v>0</v>
      </c>
      <c r="P3215" s="1" t="str">
        <f t="shared" si="406"/>
        <v>no</v>
      </c>
    </row>
    <row r="3216" spans="1:16" x14ac:dyDescent="0.25">
      <c r="A3216" s="6">
        <f>'4.OVTA Sites-Transects'!B3222</f>
        <v>0</v>
      </c>
      <c r="B3216" s="6">
        <f>'4.OVTA Sites-Transects'!C3222</f>
        <v>0</v>
      </c>
      <c r="C3216" s="6">
        <f>'4.OVTA Sites-Transects'!D3222</f>
        <v>0</v>
      </c>
      <c r="D3216" s="1">
        <f>'4.OVTA Sites-Transects'!E3222</f>
        <v>0</v>
      </c>
      <c r="E3216" s="1">
        <f>'4.OVTA Sites-Transects'!G3222</f>
        <v>0</v>
      </c>
      <c r="F3216" s="1">
        <f>'4.OVTA Sites-Transects'!F3222</f>
        <v>0</v>
      </c>
      <c r="G3216" s="6">
        <f>'4.OVTA Sites-Transects'!H3222</f>
        <v>0</v>
      </c>
      <c r="H3216" s="6">
        <f>'4.OVTA Sites-Transects'!I3222</f>
        <v>0</v>
      </c>
      <c r="I3216" s="193" t="str">
        <f t="shared" si="400"/>
        <v>-</v>
      </c>
      <c r="J3216" s="27" t="str">
        <f t="shared" si="401"/>
        <v>-</v>
      </c>
      <c r="K3216" s="27" t="str">
        <f t="shared" si="402"/>
        <v>-</v>
      </c>
      <c r="L3216" s="27" t="str">
        <f t="shared" si="403"/>
        <v>-</v>
      </c>
      <c r="M3216" s="27" t="str">
        <f t="shared" si="404"/>
        <v>-</v>
      </c>
      <c r="N3216" s="28">
        <f t="shared" si="405"/>
        <v>0</v>
      </c>
      <c r="O3216" s="28">
        <f t="shared" si="407"/>
        <v>0</v>
      </c>
      <c r="P3216" s="1" t="str">
        <f t="shared" si="406"/>
        <v>no</v>
      </c>
    </row>
    <row r="3217" spans="1:16" x14ac:dyDescent="0.25">
      <c r="A3217" s="6">
        <f>'4.OVTA Sites-Transects'!B3223</f>
        <v>0</v>
      </c>
      <c r="B3217" s="6">
        <f>'4.OVTA Sites-Transects'!C3223</f>
        <v>0</v>
      </c>
      <c r="C3217" s="6">
        <f>'4.OVTA Sites-Transects'!D3223</f>
        <v>0</v>
      </c>
      <c r="D3217" s="1">
        <f>'4.OVTA Sites-Transects'!E3223</f>
        <v>0</v>
      </c>
      <c r="E3217" s="1">
        <f>'4.OVTA Sites-Transects'!G3223</f>
        <v>0</v>
      </c>
      <c r="F3217" s="1">
        <f>'4.OVTA Sites-Transects'!F3223</f>
        <v>0</v>
      </c>
      <c r="G3217" s="6">
        <f>'4.OVTA Sites-Transects'!H3223</f>
        <v>0</v>
      </c>
      <c r="H3217" s="6">
        <f>'4.OVTA Sites-Transects'!I3223</f>
        <v>0</v>
      </c>
      <c r="I3217" s="193" t="str">
        <f t="shared" si="400"/>
        <v>-</v>
      </c>
      <c r="J3217" s="27" t="str">
        <f t="shared" si="401"/>
        <v>-</v>
      </c>
      <c r="K3217" s="27" t="str">
        <f t="shared" si="402"/>
        <v>-</v>
      </c>
      <c r="L3217" s="27" t="str">
        <f t="shared" si="403"/>
        <v>-</v>
      </c>
      <c r="M3217" s="27" t="str">
        <f t="shared" si="404"/>
        <v>-</v>
      </c>
      <c r="N3217" s="28">
        <f t="shared" si="405"/>
        <v>0</v>
      </c>
      <c r="O3217" s="28">
        <f t="shared" si="407"/>
        <v>0</v>
      </c>
      <c r="P3217" s="1" t="str">
        <f t="shared" si="406"/>
        <v>no</v>
      </c>
    </row>
    <row r="3218" spans="1:16" x14ac:dyDescent="0.25">
      <c r="A3218" s="6">
        <f>'4.OVTA Sites-Transects'!B3224</f>
        <v>0</v>
      </c>
      <c r="B3218" s="6">
        <f>'4.OVTA Sites-Transects'!C3224</f>
        <v>0</v>
      </c>
      <c r="C3218" s="6">
        <f>'4.OVTA Sites-Transects'!D3224</f>
        <v>0</v>
      </c>
      <c r="D3218" s="1">
        <f>'4.OVTA Sites-Transects'!E3224</f>
        <v>0</v>
      </c>
      <c r="E3218" s="1">
        <f>'4.OVTA Sites-Transects'!G3224</f>
        <v>0</v>
      </c>
      <c r="F3218" s="1">
        <f>'4.OVTA Sites-Transects'!F3224</f>
        <v>0</v>
      </c>
      <c r="G3218" s="6">
        <f>'4.OVTA Sites-Transects'!H3224</f>
        <v>0</v>
      </c>
      <c r="H3218" s="6">
        <f>'4.OVTA Sites-Transects'!I3224</f>
        <v>0</v>
      </c>
      <c r="I3218" s="193" t="str">
        <f t="shared" si="400"/>
        <v>-</v>
      </c>
      <c r="J3218" s="27" t="str">
        <f t="shared" si="401"/>
        <v>-</v>
      </c>
      <c r="K3218" s="27" t="str">
        <f t="shared" si="402"/>
        <v>-</v>
      </c>
      <c r="L3218" s="27" t="str">
        <f t="shared" si="403"/>
        <v>-</v>
      </c>
      <c r="M3218" s="27" t="str">
        <f t="shared" si="404"/>
        <v>-</v>
      </c>
      <c r="N3218" s="28">
        <f t="shared" si="405"/>
        <v>0</v>
      </c>
      <c r="O3218" s="28">
        <f t="shared" si="407"/>
        <v>0</v>
      </c>
      <c r="P3218" s="1" t="str">
        <f t="shared" si="406"/>
        <v>no</v>
      </c>
    </row>
    <row r="3219" spans="1:16" x14ac:dyDescent="0.25">
      <c r="A3219" s="6">
        <f>'4.OVTA Sites-Transects'!B3225</f>
        <v>0</v>
      </c>
      <c r="B3219" s="6">
        <f>'4.OVTA Sites-Transects'!C3225</f>
        <v>0</v>
      </c>
      <c r="C3219" s="6">
        <f>'4.OVTA Sites-Transects'!D3225</f>
        <v>0</v>
      </c>
      <c r="D3219" s="1">
        <f>'4.OVTA Sites-Transects'!E3225</f>
        <v>0</v>
      </c>
      <c r="E3219" s="1">
        <f>'4.OVTA Sites-Transects'!G3225</f>
        <v>0</v>
      </c>
      <c r="F3219" s="1">
        <f>'4.OVTA Sites-Transects'!F3225</f>
        <v>0</v>
      </c>
      <c r="G3219" s="6">
        <f>'4.OVTA Sites-Transects'!H3225</f>
        <v>0</v>
      </c>
      <c r="H3219" s="6">
        <f>'4.OVTA Sites-Transects'!I3225</f>
        <v>0</v>
      </c>
      <c r="I3219" s="193" t="str">
        <f t="shared" si="400"/>
        <v>-</v>
      </c>
      <c r="J3219" s="27" t="str">
        <f t="shared" si="401"/>
        <v>-</v>
      </c>
      <c r="K3219" s="27" t="str">
        <f t="shared" si="402"/>
        <v>-</v>
      </c>
      <c r="L3219" s="27" t="str">
        <f t="shared" si="403"/>
        <v>-</v>
      </c>
      <c r="M3219" s="27" t="str">
        <f t="shared" si="404"/>
        <v>-</v>
      </c>
      <c r="N3219" s="28">
        <f t="shared" si="405"/>
        <v>0</v>
      </c>
      <c r="O3219" s="28">
        <f t="shared" si="407"/>
        <v>0</v>
      </c>
      <c r="P3219" s="1" t="str">
        <f t="shared" si="406"/>
        <v>no</v>
      </c>
    </row>
    <row r="3220" spans="1:16" x14ac:dyDescent="0.25">
      <c r="A3220" s="6">
        <f>'4.OVTA Sites-Transects'!B3226</f>
        <v>0</v>
      </c>
      <c r="B3220" s="6">
        <f>'4.OVTA Sites-Transects'!C3226</f>
        <v>0</v>
      </c>
      <c r="C3220" s="6">
        <f>'4.OVTA Sites-Transects'!D3226</f>
        <v>0</v>
      </c>
      <c r="D3220" s="1">
        <f>'4.OVTA Sites-Transects'!E3226</f>
        <v>0</v>
      </c>
      <c r="E3220" s="1">
        <f>'4.OVTA Sites-Transects'!G3226</f>
        <v>0</v>
      </c>
      <c r="F3220" s="1">
        <f>'4.OVTA Sites-Transects'!F3226</f>
        <v>0</v>
      </c>
      <c r="G3220" s="6">
        <f>'4.OVTA Sites-Transects'!H3226</f>
        <v>0</v>
      </c>
      <c r="H3220" s="6">
        <f>'4.OVTA Sites-Transects'!I3226</f>
        <v>0</v>
      </c>
      <c r="I3220" s="193" t="str">
        <f t="shared" si="400"/>
        <v>-</v>
      </c>
      <c r="J3220" s="27" t="str">
        <f t="shared" si="401"/>
        <v>-</v>
      </c>
      <c r="K3220" s="27" t="str">
        <f t="shared" si="402"/>
        <v>-</v>
      </c>
      <c r="L3220" s="27" t="str">
        <f t="shared" si="403"/>
        <v>-</v>
      </c>
      <c r="M3220" s="27" t="str">
        <f t="shared" si="404"/>
        <v>-</v>
      </c>
      <c r="N3220" s="28">
        <f t="shared" si="405"/>
        <v>0</v>
      </c>
      <c r="O3220" s="28">
        <f t="shared" si="407"/>
        <v>0</v>
      </c>
      <c r="P3220" s="1" t="str">
        <f t="shared" si="406"/>
        <v>no</v>
      </c>
    </row>
    <row r="3221" spans="1:16" x14ac:dyDescent="0.25">
      <c r="A3221" s="6">
        <f>'4.OVTA Sites-Transects'!B3227</f>
        <v>0</v>
      </c>
      <c r="B3221" s="6">
        <f>'4.OVTA Sites-Transects'!C3227</f>
        <v>0</v>
      </c>
      <c r="C3221" s="6">
        <f>'4.OVTA Sites-Transects'!D3227</f>
        <v>0</v>
      </c>
      <c r="D3221" s="1">
        <f>'4.OVTA Sites-Transects'!E3227</f>
        <v>0</v>
      </c>
      <c r="E3221" s="1">
        <f>'4.OVTA Sites-Transects'!G3227</f>
        <v>0</v>
      </c>
      <c r="F3221" s="1">
        <f>'4.OVTA Sites-Transects'!F3227</f>
        <v>0</v>
      </c>
      <c r="G3221" s="6">
        <f>'4.OVTA Sites-Transects'!H3227</f>
        <v>0</v>
      </c>
      <c r="H3221" s="6">
        <f>'4.OVTA Sites-Transects'!I3227</f>
        <v>0</v>
      </c>
      <c r="I3221" s="193" t="str">
        <f t="shared" si="400"/>
        <v>-</v>
      </c>
      <c r="J3221" s="27" t="str">
        <f t="shared" si="401"/>
        <v>-</v>
      </c>
      <c r="K3221" s="27" t="str">
        <f t="shared" si="402"/>
        <v>-</v>
      </c>
      <c r="L3221" s="27" t="str">
        <f t="shared" si="403"/>
        <v>-</v>
      </c>
      <c r="M3221" s="27" t="str">
        <f t="shared" si="404"/>
        <v>-</v>
      </c>
      <c r="N3221" s="28">
        <f t="shared" si="405"/>
        <v>0</v>
      </c>
      <c r="O3221" s="28">
        <f t="shared" si="407"/>
        <v>0</v>
      </c>
      <c r="P3221" s="1" t="str">
        <f t="shared" si="406"/>
        <v>no</v>
      </c>
    </row>
    <row r="3222" spans="1:16" x14ac:dyDescent="0.25">
      <c r="A3222" s="6">
        <f>'4.OVTA Sites-Transects'!B3228</f>
        <v>0</v>
      </c>
      <c r="B3222" s="6">
        <f>'4.OVTA Sites-Transects'!C3228</f>
        <v>0</v>
      </c>
      <c r="C3222" s="6">
        <f>'4.OVTA Sites-Transects'!D3228</f>
        <v>0</v>
      </c>
      <c r="D3222" s="1">
        <f>'4.OVTA Sites-Transects'!E3228</f>
        <v>0</v>
      </c>
      <c r="E3222" s="1">
        <f>'4.OVTA Sites-Transects'!G3228</f>
        <v>0</v>
      </c>
      <c r="F3222" s="1">
        <f>'4.OVTA Sites-Transects'!F3228</f>
        <v>0</v>
      </c>
      <c r="G3222" s="6">
        <f>'4.OVTA Sites-Transects'!H3228</f>
        <v>0</v>
      </c>
      <c r="H3222" s="6">
        <f>'4.OVTA Sites-Transects'!I3228</f>
        <v>0</v>
      </c>
      <c r="I3222" s="193" t="str">
        <f t="shared" si="400"/>
        <v>-</v>
      </c>
      <c r="J3222" s="27" t="str">
        <f t="shared" si="401"/>
        <v>-</v>
      </c>
      <c r="K3222" s="27" t="str">
        <f t="shared" si="402"/>
        <v>-</v>
      </c>
      <c r="L3222" s="27" t="str">
        <f t="shared" si="403"/>
        <v>-</v>
      </c>
      <c r="M3222" s="27" t="str">
        <f t="shared" si="404"/>
        <v>-</v>
      </c>
      <c r="N3222" s="28">
        <f t="shared" si="405"/>
        <v>0</v>
      </c>
      <c r="O3222" s="28">
        <f t="shared" si="407"/>
        <v>0</v>
      </c>
      <c r="P3222" s="1" t="str">
        <f t="shared" si="406"/>
        <v>no</v>
      </c>
    </row>
    <row r="3223" spans="1:16" x14ac:dyDescent="0.25">
      <c r="A3223" s="6">
        <f>'4.OVTA Sites-Transects'!B3229</f>
        <v>0</v>
      </c>
      <c r="B3223" s="6">
        <f>'4.OVTA Sites-Transects'!C3229</f>
        <v>0</v>
      </c>
      <c r="C3223" s="6">
        <f>'4.OVTA Sites-Transects'!D3229</f>
        <v>0</v>
      </c>
      <c r="D3223" s="1">
        <f>'4.OVTA Sites-Transects'!E3229</f>
        <v>0</v>
      </c>
      <c r="E3223" s="1">
        <f>'4.OVTA Sites-Transects'!G3229</f>
        <v>0</v>
      </c>
      <c r="F3223" s="1">
        <f>'4.OVTA Sites-Transects'!F3229</f>
        <v>0</v>
      </c>
      <c r="G3223" s="6">
        <f>'4.OVTA Sites-Transects'!H3229</f>
        <v>0</v>
      </c>
      <c r="H3223" s="6">
        <f>'4.OVTA Sites-Transects'!I3229</f>
        <v>0</v>
      </c>
      <c r="I3223" s="193" t="str">
        <f t="shared" si="400"/>
        <v>-</v>
      </c>
      <c r="J3223" s="27" t="str">
        <f t="shared" si="401"/>
        <v>-</v>
      </c>
      <c r="K3223" s="27" t="str">
        <f t="shared" si="402"/>
        <v>-</v>
      </c>
      <c r="L3223" s="27" t="str">
        <f t="shared" si="403"/>
        <v>-</v>
      </c>
      <c r="M3223" s="27" t="str">
        <f t="shared" si="404"/>
        <v>-</v>
      </c>
      <c r="N3223" s="28">
        <f t="shared" si="405"/>
        <v>0</v>
      </c>
      <c r="O3223" s="28">
        <f t="shared" si="407"/>
        <v>0</v>
      </c>
      <c r="P3223" s="1" t="str">
        <f t="shared" si="406"/>
        <v>no</v>
      </c>
    </row>
    <row r="3224" spans="1:16" x14ac:dyDescent="0.25">
      <c r="A3224" s="6">
        <f>'4.OVTA Sites-Transects'!B3230</f>
        <v>0</v>
      </c>
      <c r="B3224" s="6">
        <f>'4.OVTA Sites-Transects'!C3230</f>
        <v>0</v>
      </c>
      <c r="C3224" s="6">
        <f>'4.OVTA Sites-Transects'!D3230</f>
        <v>0</v>
      </c>
      <c r="D3224" s="1">
        <f>'4.OVTA Sites-Transects'!E3230</f>
        <v>0</v>
      </c>
      <c r="E3224" s="1">
        <f>'4.OVTA Sites-Transects'!G3230</f>
        <v>0</v>
      </c>
      <c r="F3224" s="1">
        <f>'4.OVTA Sites-Transects'!F3230</f>
        <v>0</v>
      </c>
      <c r="G3224" s="6">
        <f>'4.OVTA Sites-Transects'!H3230</f>
        <v>0</v>
      </c>
      <c r="H3224" s="6">
        <f>'4.OVTA Sites-Transects'!I3230</f>
        <v>0</v>
      </c>
      <c r="I3224" s="193" t="str">
        <f t="shared" si="400"/>
        <v>-</v>
      </c>
      <c r="J3224" s="27" t="str">
        <f t="shared" si="401"/>
        <v>-</v>
      </c>
      <c r="K3224" s="27" t="str">
        <f t="shared" si="402"/>
        <v>-</v>
      </c>
      <c r="L3224" s="27" t="str">
        <f t="shared" si="403"/>
        <v>-</v>
      </c>
      <c r="M3224" s="27" t="str">
        <f t="shared" si="404"/>
        <v>-</v>
      </c>
      <c r="N3224" s="28">
        <f t="shared" si="405"/>
        <v>0</v>
      </c>
      <c r="O3224" s="28">
        <f t="shared" si="407"/>
        <v>0</v>
      </c>
      <c r="P3224" s="1" t="str">
        <f t="shared" si="406"/>
        <v>no</v>
      </c>
    </row>
    <row r="3225" spans="1:16" x14ac:dyDescent="0.25">
      <c r="A3225" s="6">
        <f>'4.OVTA Sites-Transects'!B3231</f>
        <v>0</v>
      </c>
      <c r="B3225" s="6">
        <f>'4.OVTA Sites-Transects'!C3231</f>
        <v>0</v>
      </c>
      <c r="C3225" s="6">
        <f>'4.OVTA Sites-Transects'!D3231</f>
        <v>0</v>
      </c>
      <c r="D3225" s="1">
        <f>'4.OVTA Sites-Transects'!E3231</f>
        <v>0</v>
      </c>
      <c r="E3225" s="1">
        <f>'4.OVTA Sites-Transects'!G3231</f>
        <v>0</v>
      </c>
      <c r="F3225" s="1">
        <f>'4.OVTA Sites-Transects'!F3231</f>
        <v>0</v>
      </c>
      <c r="G3225" s="6">
        <f>'4.OVTA Sites-Transects'!H3231</f>
        <v>0</v>
      </c>
      <c r="H3225" s="6">
        <f>'4.OVTA Sites-Transects'!I3231</f>
        <v>0</v>
      </c>
      <c r="I3225" s="193" t="str">
        <f t="shared" si="400"/>
        <v>-</v>
      </c>
      <c r="J3225" s="27" t="str">
        <f t="shared" si="401"/>
        <v>-</v>
      </c>
      <c r="K3225" s="27" t="str">
        <f t="shared" si="402"/>
        <v>-</v>
      </c>
      <c r="L3225" s="27" t="str">
        <f t="shared" si="403"/>
        <v>-</v>
      </c>
      <c r="M3225" s="27" t="str">
        <f t="shared" si="404"/>
        <v>-</v>
      </c>
      <c r="N3225" s="28">
        <f t="shared" si="405"/>
        <v>0</v>
      </c>
      <c r="O3225" s="28">
        <f t="shared" si="407"/>
        <v>0</v>
      </c>
      <c r="P3225" s="1" t="str">
        <f t="shared" si="406"/>
        <v>no</v>
      </c>
    </row>
    <row r="3226" spans="1:16" x14ac:dyDescent="0.25">
      <c r="A3226" s="6">
        <f>'4.OVTA Sites-Transects'!B3232</f>
        <v>0</v>
      </c>
      <c r="B3226" s="6">
        <f>'4.OVTA Sites-Transects'!C3232</f>
        <v>0</v>
      </c>
      <c r="C3226" s="6">
        <f>'4.OVTA Sites-Transects'!D3232</f>
        <v>0</v>
      </c>
      <c r="D3226" s="1">
        <f>'4.OVTA Sites-Transects'!E3232</f>
        <v>0</v>
      </c>
      <c r="E3226" s="1">
        <f>'4.OVTA Sites-Transects'!G3232</f>
        <v>0</v>
      </c>
      <c r="F3226" s="1">
        <f>'4.OVTA Sites-Transects'!F3232</f>
        <v>0</v>
      </c>
      <c r="G3226" s="6">
        <f>'4.OVTA Sites-Transects'!H3232</f>
        <v>0</v>
      </c>
      <c r="H3226" s="6">
        <f>'4.OVTA Sites-Transects'!I3232</f>
        <v>0</v>
      </c>
      <c r="I3226" s="193" t="str">
        <f t="shared" si="400"/>
        <v>-</v>
      </c>
      <c r="J3226" s="27" t="str">
        <f t="shared" si="401"/>
        <v>-</v>
      </c>
      <c r="K3226" s="27" t="str">
        <f t="shared" si="402"/>
        <v>-</v>
      </c>
      <c r="L3226" s="27" t="str">
        <f t="shared" si="403"/>
        <v>-</v>
      </c>
      <c r="M3226" s="27" t="str">
        <f t="shared" si="404"/>
        <v>-</v>
      </c>
      <c r="N3226" s="28">
        <f t="shared" si="405"/>
        <v>0</v>
      </c>
      <c r="O3226" s="28">
        <f t="shared" si="407"/>
        <v>0</v>
      </c>
      <c r="P3226" s="1" t="str">
        <f t="shared" si="406"/>
        <v>no</v>
      </c>
    </row>
    <row r="3227" spans="1:16" x14ac:dyDescent="0.25">
      <c r="A3227" s="6">
        <f>'4.OVTA Sites-Transects'!B3233</f>
        <v>0</v>
      </c>
      <c r="B3227" s="6">
        <f>'4.OVTA Sites-Transects'!C3233</f>
        <v>0</v>
      </c>
      <c r="C3227" s="6">
        <f>'4.OVTA Sites-Transects'!D3233</f>
        <v>0</v>
      </c>
      <c r="D3227" s="1">
        <f>'4.OVTA Sites-Transects'!E3233</f>
        <v>0</v>
      </c>
      <c r="E3227" s="1">
        <f>'4.OVTA Sites-Transects'!G3233</f>
        <v>0</v>
      </c>
      <c r="F3227" s="1">
        <f>'4.OVTA Sites-Transects'!F3233</f>
        <v>0</v>
      </c>
      <c r="G3227" s="6">
        <f>'4.OVTA Sites-Transects'!H3233</f>
        <v>0</v>
      </c>
      <c r="H3227" s="6">
        <f>'4.OVTA Sites-Transects'!I3233</f>
        <v>0</v>
      </c>
      <c r="I3227" s="193" t="str">
        <f t="shared" si="400"/>
        <v>-</v>
      </c>
      <c r="J3227" s="27" t="str">
        <f t="shared" si="401"/>
        <v>-</v>
      </c>
      <c r="K3227" s="27" t="str">
        <f t="shared" si="402"/>
        <v>-</v>
      </c>
      <c r="L3227" s="27" t="str">
        <f t="shared" si="403"/>
        <v>-</v>
      </c>
      <c r="M3227" s="27" t="str">
        <f t="shared" si="404"/>
        <v>-</v>
      </c>
      <c r="N3227" s="28">
        <f t="shared" si="405"/>
        <v>0</v>
      </c>
      <c r="O3227" s="28">
        <f t="shared" si="407"/>
        <v>0</v>
      </c>
      <c r="P3227" s="1" t="str">
        <f t="shared" si="406"/>
        <v>no</v>
      </c>
    </row>
    <row r="3228" spans="1:16" x14ac:dyDescent="0.25">
      <c r="A3228" s="6">
        <f>'4.OVTA Sites-Transects'!B3234</f>
        <v>0</v>
      </c>
      <c r="B3228" s="6">
        <f>'4.OVTA Sites-Transects'!C3234</f>
        <v>0</v>
      </c>
      <c r="C3228" s="6">
        <f>'4.OVTA Sites-Transects'!D3234</f>
        <v>0</v>
      </c>
      <c r="D3228" s="1">
        <f>'4.OVTA Sites-Transects'!E3234</f>
        <v>0</v>
      </c>
      <c r="E3228" s="1">
        <f>'4.OVTA Sites-Transects'!G3234</f>
        <v>0</v>
      </c>
      <c r="F3228" s="1">
        <f>'4.OVTA Sites-Transects'!F3234</f>
        <v>0</v>
      </c>
      <c r="G3228" s="6">
        <f>'4.OVTA Sites-Transects'!H3234</f>
        <v>0</v>
      </c>
      <c r="H3228" s="6">
        <f>'4.OVTA Sites-Transects'!I3234</f>
        <v>0</v>
      </c>
      <c r="I3228" s="193" t="str">
        <f t="shared" si="400"/>
        <v>-</v>
      </c>
      <c r="J3228" s="27" t="str">
        <f t="shared" si="401"/>
        <v>-</v>
      </c>
      <c r="K3228" s="27" t="str">
        <f t="shared" si="402"/>
        <v>-</v>
      </c>
      <c r="L3228" s="27" t="str">
        <f t="shared" si="403"/>
        <v>-</v>
      </c>
      <c r="M3228" s="27" t="str">
        <f t="shared" si="404"/>
        <v>-</v>
      </c>
      <c r="N3228" s="28">
        <f t="shared" si="405"/>
        <v>0</v>
      </c>
      <c r="O3228" s="28">
        <f t="shared" si="407"/>
        <v>0</v>
      </c>
      <c r="P3228" s="1" t="str">
        <f t="shared" si="406"/>
        <v>no</v>
      </c>
    </row>
    <row r="3229" spans="1:16" x14ac:dyDescent="0.25">
      <c r="A3229" s="6">
        <f>'4.OVTA Sites-Transects'!B3235</f>
        <v>0</v>
      </c>
      <c r="B3229" s="6">
        <f>'4.OVTA Sites-Transects'!C3235</f>
        <v>0</v>
      </c>
      <c r="C3229" s="6">
        <f>'4.OVTA Sites-Transects'!D3235</f>
        <v>0</v>
      </c>
      <c r="D3229" s="1">
        <f>'4.OVTA Sites-Transects'!E3235</f>
        <v>0</v>
      </c>
      <c r="E3229" s="1">
        <f>'4.OVTA Sites-Transects'!G3235</f>
        <v>0</v>
      </c>
      <c r="F3229" s="1">
        <f>'4.OVTA Sites-Transects'!F3235</f>
        <v>0</v>
      </c>
      <c r="G3229" s="6">
        <f>'4.OVTA Sites-Transects'!H3235</f>
        <v>0</v>
      </c>
      <c r="H3229" s="6">
        <f>'4.OVTA Sites-Transects'!I3235</f>
        <v>0</v>
      </c>
      <c r="I3229" s="193" t="str">
        <f t="shared" si="400"/>
        <v>-</v>
      </c>
      <c r="J3229" s="27" t="str">
        <f t="shared" si="401"/>
        <v>-</v>
      </c>
      <c r="K3229" s="27" t="str">
        <f t="shared" si="402"/>
        <v>-</v>
      </c>
      <c r="L3229" s="27" t="str">
        <f t="shared" si="403"/>
        <v>-</v>
      </c>
      <c r="M3229" s="27" t="str">
        <f t="shared" si="404"/>
        <v>-</v>
      </c>
      <c r="N3229" s="28">
        <f t="shared" si="405"/>
        <v>0</v>
      </c>
      <c r="O3229" s="28">
        <f t="shared" si="407"/>
        <v>0</v>
      </c>
      <c r="P3229" s="1" t="str">
        <f t="shared" si="406"/>
        <v>no</v>
      </c>
    </row>
    <row r="3230" spans="1:16" x14ac:dyDescent="0.25">
      <c r="A3230" s="6">
        <f>'4.OVTA Sites-Transects'!B3236</f>
        <v>0</v>
      </c>
      <c r="B3230" s="6">
        <f>'4.OVTA Sites-Transects'!C3236</f>
        <v>0</v>
      </c>
      <c r="C3230" s="6">
        <f>'4.OVTA Sites-Transects'!D3236</f>
        <v>0</v>
      </c>
      <c r="D3230" s="1">
        <f>'4.OVTA Sites-Transects'!E3236</f>
        <v>0</v>
      </c>
      <c r="E3230" s="1">
        <f>'4.OVTA Sites-Transects'!G3236</f>
        <v>0</v>
      </c>
      <c r="F3230" s="1">
        <f>'4.OVTA Sites-Transects'!F3236</f>
        <v>0</v>
      </c>
      <c r="G3230" s="6">
        <f>'4.OVTA Sites-Transects'!H3236</f>
        <v>0</v>
      </c>
      <c r="H3230" s="6">
        <f>'4.OVTA Sites-Transects'!I3236</f>
        <v>0</v>
      </c>
      <c r="I3230" s="193" t="str">
        <f t="shared" si="400"/>
        <v>-</v>
      </c>
      <c r="J3230" s="27" t="str">
        <f t="shared" si="401"/>
        <v>-</v>
      </c>
      <c r="K3230" s="27" t="str">
        <f t="shared" si="402"/>
        <v>-</v>
      </c>
      <c r="L3230" s="27" t="str">
        <f t="shared" si="403"/>
        <v>-</v>
      </c>
      <c r="M3230" s="27" t="str">
        <f t="shared" si="404"/>
        <v>-</v>
      </c>
      <c r="N3230" s="28">
        <f t="shared" si="405"/>
        <v>0</v>
      </c>
      <c r="O3230" s="28">
        <f t="shared" si="407"/>
        <v>0</v>
      </c>
      <c r="P3230" s="1" t="str">
        <f t="shared" si="406"/>
        <v>no</v>
      </c>
    </row>
    <row r="3231" spans="1:16" x14ac:dyDescent="0.25">
      <c r="A3231" s="6">
        <f>'4.OVTA Sites-Transects'!B3237</f>
        <v>0</v>
      </c>
      <c r="B3231" s="6">
        <f>'4.OVTA Sites-Transects'!C3237</f>
        <v>0</v>
      </c>
      <c r="C3231" s="6">
        <f>'4.OVTA Sites-Transects'!D3237</f>
        <v>0</v>
      </c>
      <c r="D3231" s="1">
        <f>'4.OVTA Sites-Transects'!E3237</f>
        <v>0</v>
      </c>
      <c r="E3231" s="1">
        <f>'4.OVTA Sites-Transects'!G3237</f>
        <v>0</v>
      </c>
      <c r="F3231" s="1">
        <f>'4.OVTA Sites-Transects'!F3237</f>
        <v>0</v>
      </c>
      <c r="G3231" s="6">
        <f>'4.OVTA Sites-Transects'!H3237</f>
        <v>0</v>
      </c>
      <c r="H3231" s="6">
        <f>'4.OVTA Sites-Transects'!I3237</f>
        <v>0</v>
      </c>
      <c r="I3231" s="193" t="str">
        <f t="shared" si="400"/>
        <v>-</v>
      </c>
      <c r="J3231" s="27" t="str">
        <f t="shared" si="401"/>
        <v>-</v>
      </c>
      <c r="K3231" s="27" t="str">
        <f t="shared" si="402"/>
        <v>-</v>
      </c>
      <c r="L3231" s="27" t="str">
        <f t="shared" si="403"/>
        <v>-</v>
      </c>
      <c r="M3231" s="27" t="str">
        <f t="shared" si="404"/>
        <v>-</v>
      </c>
      <c r="N3231" s="28">
        <f t="shared" si="405"/>
        <v>0</v>
      </c>
      <c r="O3231" s="28">
        <f t="shared" si="407"/>
        <v>0</v>
      </c>
      <c r="P3231" s="1" t="str">
        <f t="shared" si="406"/>
        <v>no</v>
      </c>
    </row>
    <row r="3232" spans="1:16" x14ac:dyDescent="0.25">
      <c r="A3232" s="6">
        <f>'4.OVTA Sites-Transects'!B3238</f>
        <v>0</v>
      </c>
      <c r="B3232" s="6">
        <f>'4.OVTA Sites-Transects'!C3238</f>
        <v>0</v>
      </c>
      <c r="C3232" s="6">
        <f>'4.OVTA Sites-Transects'!D3238</f>
        <v>0</v>
      </c>
      <c r="D3232" s="1">
        <f>'4.OVTA Sites-Transects'!E3238</f>
        <v>0</v>
      </c>
      <c r="E3232" s="1">
        <f>'4.OVTA Sites-Transects'!G3238</f>
        <v>0</v>
      </c>
      <c r="F3232" s="1">
        <f>'4.OVTA Sites-Transects'!F3238</f>
        <v>0</v>
      </c>
      <c r="G3232" s="6">
        <f>'4.OVTA Sites-Transects'!H3238</f>
        <v>0</v>
      </c>
      <c r="H3232" s="6">
        <f>'4.OVTA Sites-Transects'!I3238</f>
        <v>0</v>
      </c>
      <c r="I3232" s="193" t="str">
        <f t="shared" si="400"/>
        <v>-</v>
      </c>
      <c r="J3232" s="27" t="str">
        <f t="shared" si="401"/>
        <v>-</v>
      </c>
      <c r="K3232" s="27" t="str">
        <f t="shared" si="402"/>
        <v>-</v>
      </c>
      <c r="L3232" s="27" t="str">
        <f t="shared" si="403"/>
        <v>-</v>
      </c>
      <c r="M3232" s="27" t="str">
        <f t="shared" si="404"/>
        <v>-</v>
      </c>
      <c r="N3232" s="28">
        <f t="shared" si="405"/>
        <v>0</v>
      </c>
      <c r="O3232" s="28">
        <f t="shared" si="407"/>
        <v>0</v>
      </c>
      <c r="P3232" s="1" t="str">
        <f t="shared" si="406"/>
        <v>no</v>
      </c>
    </row>
    <row r="3233" spans="1:16" x14ac:dyDescent="0.25">
      <c r="A3233" s="6">
        <f>'4.OVTA Sites-Transects'!B3239</f>
        <v>0</v>
      </c>
      <c r="B3233" s="6">
        <f>'4.OVTA Sites-Transects'!C3239</f>
        <v>0</v>
      </c>
      <c r="C3233" s="6">
        <f>'4.OVTA Sites-Transects'!D3239</f>
        <v>0</v>
      </c>
      <c r="D3233" s="1">
        <f>'4.OVTA Sites-Transects'!E3239</f>
        <v>0</v>
      </c>
      <c r="E3233" s="1">
        <f>'4.OVTA Sites-Transects'!G3239</f>
        <v>0</v>
      </c>
      <c r="F3233" s="1">
        <f>'4.OVTA Sites-Transects'!F3239</f>
        <v>0</v>
      </c>
      <c r="G3233" s="6">
        <f>'4.OVTA Sites-Transects'!H3239</f>
        <v>0</v>
      </c>
      <c r="H3233" s="6">
        <f>'4.OVTA Sites-Transects'!I3239</f>
        <v>0</v>
      </c>
      <c r="I3233" s="193" t="str">
        <f t="shared" si="400"/>
        <v>-</v>
      </c>
      <c r="J3233" s="27" t="str">
        <f t="shared" si="401"/>
        <v>-</v>
      </c>
      <c r="K3233" s="27" t="str">
        <f t="shared" si="402"/>
        <v>-</v>
      </c>
      <c r="L3233" s="27" t="str">
        <f t="shared" si="403"/>
        <v>-</v>
      </c>
      <c r="M3233" s="27" t="str">
        <f t="shared" si="404"/>
        <v>-</v>
      </c>
      <c r="N3233" s="28">
        <f t="shared" si="405"/>
        <v>0</v>
      </c>
      <c r="O3233" s="28">
        <f t="shared" si="407"/>
        <v>0</v>
      </c>
      <c r="P3233" s="1" t="str">
        <f t="shared" si="406"/>
        <v>no</v>
      </c>
    </row>
    <row r="3234" spans="1:16" x14ac:dyDescent="0.25">
      <c r="A3234" s="6">
        <f>'4.OVTA Sites-Transects'!B3240</f>
        <v>0</v>
      </c>
      <c r="B3234" s="6">
        <f>'4.OVTA Sites-Transects'!C3240</f>
        <v>0</v>
      </c>
      <c r="C3234" s="6">
        <f>'4.OVTA Sites-Transects'!D3240</f>
        <v>0</v>
      </c>
      <c r="D3234" s="1">
        <f>'4.OVTA Sites-Transects'!E3240</f>
        <v>0</v>
      </c>
      <c r="E3234" s="1">
        <f>'4.OVTA Sites-Transects'!G3240</f>
        <v>0</v>
      </c>
      <c r="F3234" s="1">
        <f>'4.OVTA Sites-Transects'!F3240</f>
        <v>0</v>
      </c>
      <c r="G3234" s="6">
        <f>'4.OVTA Sites-Transects'!H3240</f>
        <v>0</v>
      </c>
      <c r="H3234" s="6">
        <f>'4.OVTA Sites-Transects'!I3240</f>
        <v>0</v>
      </c>
      <c r="I3234" s="193" t="str">
        <f t="shared" si="400"/>
        <v>-</v>
      </c>
      <c r="J3234" s="27" t="str">
        <f t="shared" si="401"/>
        <v>-</v>
      </c>
      <c r="K3234" s="27" t="str">
        <f t="shared" si="402"/>
        <v>-</v>
      </c>
      <c r="L3234" s="27" t="str">
        <f t="shared" si="403"/>
        <v>-</v>
      </c>
      <c r="M3234" s="27" t="str">
        <f t="shared" si="404"/>
        <v>-</v>
      </c>
      <c r="N3234" s="28">
        <f t="shared" si="405"/>
        <v>0</v>
      </c>
      <c r="O3234" s="28">
        <f t="shared" si="407"/>
        <v>0</v>
      </c>
      <c r="P3234" s="1" t="str">
        <f t="shared" si="406"/>
        <v>no</v>
      </c>
    </row>
    <row r="3235" spans="1:16" x14ac:dyDescent="0.25">
      <c r="A3235" s="6">
        <f>'4.OVTA Sites-Transects'!B3241</f>
        <v>0</v>
      </c>
      <c r="B3235" s="6">
        <f>'4.OVTA Sites-Transects'!C3241</f>
        <v>0</v>
      </c>
      <c r="C3235" s="6">
        <f>'4.OVTA Sites-Transects'!D3241</f>
        <v>0</v>
      </c>
      <c r="D3235" s="1">
        <f>'4.OVTA Sites-Transects'!E3241</f>
        <v>0</v>
      </c>
      <c r="E3235" s="1">
        <f>'4.OVTA Sites-Transects'!G3241</f>
        <v>0</v>
      </c>
      <c r="F3235" s="1">
        <f>'4.OVTA Sites-Transects'!F3241</f>
        <v>0</v>
      </c>
      <c r="G3235" s="6">
        <f>'4.OVTA Sites-Transects'!H3241</f>
        <v>0</v>
      </c>
      <c r="H3235" s="6">
        <f>'4.OVTA Sites-Transects'!I3241</f>
        <v>0</v>
      </c>
      <c r="I3235" s="193" t="str">
        <f t="shared" si="400"/>
        <v>-</v>
      </c>
      <c r="J3235" s="27" t="str">
        <f t="shared" si="401"/>
        <v>-</v>
      </c>
      <c r="K3235" s="27" t="str">
        <f t="shared" si="402"/>
        <v>-</v>
      </c>
      <c r="L3235" s="27" t="str">
        <f t="shared" si="403"/>
        <v>-</v>
      </c>
      <c r="M3235" s="27" t="str">
        <f t="shared" si="404"/>
        <v>-</v>
      </c>
      <c r="N3235" s="28">
        <f t="shared" si="405"/>
        <v>0</v>
      </c>
      <c r="O3235" s="28">
        <f t="shared" si="407"/>
        <v>0</v>
      </c>
      <c r="P3235" s="1" t="str">
        <f t="shared" si="406"/>
        <v>no</v>
      </c>
    </row>
    <row r="3236" spans="1:16" x14ac:dyDescent="0.25">
      <c r="A3236" s="6">
        <f>'4.OVTA Sites-Transects'!B3242</f>
        <v>0</v>
      </c>
      <c r="B3236" s="6">
        <f>'4.OVTA Sites-Transects'!C3242</f>
        <v>0</v>
      </c>
      <c r="C3236" s="6">
        <f>'4.OVTA Sites-Transects'!D3242</f>
        <v>0</v>
      </c>
      <c r="D3236" s="1">
        <f>'4.OVTA Sites-Transects'!E3242</f>
        <v>0</v>
      </c>
      <c r="E3236" s="1">
        <f>'4.OVTA Sites-Transects'!G3242</f>
        <v>0</v>
      </c>
      <c r="F3236" s="1">
        <f>'4.OVTA Sites-Transects'!F3242</f>
        <v>0</v>
      </c>
      <c r="G3236" s="6">
        <f>'4.OVTA Sites-Transects'!H3242</f>
        <v>0</v>
      </c>
      <c r="H3236" s="6">
        <f>'4.OVTA Sites-Transects'!I3242</f>
        <v>0</v>
      </c>
      <c r="I3236" s="193" t="str">
        <f t="shared" si="400"/>
        <v>-</v>
      </c>
      <c r="J3236" s="27" t="str">
        <f t="shared" si="401"/>
        <v>-</v>
      </c>
      <c r="K3236" s="27" t="str">
        <f t="shared" si="402"/>
        <v>-</v>
      </c>
      <c r="L3236" s="27" t="str">
        <f t="shared" si="403"/>
        <v>-</v>
      </c>
      <c r="M3236" s="27" t="str">
        <f t="shared" si="404"/>
        <v>-</v>
      </c>
      <c r="N3236" s="28">
        <f t="shared" si="405"/>
        <v>0</v>
      </c>
      <c r="O3236" s="28">
        <f t="shared" si="407"/>
        <v>0</v>
      </c>
      <c r="P3236" s="1" t="str">
        <f t="shared" si="406"/>
        <v>no</v>
      </c>
    </row>
    <row r="3237" spans="1:16" x14ac:dyDescent="0.25">
      <c r="A3237" s="6">
        <f>'4.OVTA Sites-Transects'!B3243</f>
        <v>0</v>
      </c>
      <c r="B3237" s="6">
        <f>'4.OVTA Sites-Transects'!C3243</f>
        <v>0</v>
      </c>
      <c r="C3237" s="6">
        <f>'4.OVTA Sites-Transects'!D3243</f>
        <v>0</v>
      </c>
      <c r="D3237" s="1">
        <f>'4.OVTA Sites-Transects'!E3243</f>
        <v>0</v>
      </c>
      <c r="E3237" s="1">
        <f>'4.OVTA Sites-Transects'!G3243</f>
        <v>0</v>
      </c>
      <c r="F3237" s="1">
        <f>'4.OVTA Sites-Transects'!F3243</f>
        <v>0</v>
      </c>
      <c r="G3237" s="6">
        <f>'4.OVTA Sites-Transects'!H3243</f>
        <v>0</v>
      </c>
      <c r="H3237" s="6">
        <f>'4.OVTA Sites-Transects'!I3243</f>
        <v>0</v>
      </c>
      <c r="I3237" s="193" t="str">
        <f t="shared" si="400"/>
        <v>-</v>
      </c>
      <c r="J3237" s="27" t="str">
        <f t="shared" si="401"/>
        <v>-</v>
      </c>
      <c r="K3237" s="27" t="str">
        <f t="shared" si="402"/>
        <v>-</v>
      </c>
      <c r="L3237" s="27" t="str">
        <f t="shared" si="403"/>
        <v>-</v>
      </c>
      <c r="M3237" s="27" t="str">
        <f t="shared" si="404"/>
        <v>-</v>
      </c>
      <c r="N3237" s="28">
        <f t="shared" si="405"/>
        <v>0</v>
      </c>
      <c r="O3237" s="28">
        <f t="shared" si="407"/>
        <v>0</v>
      </c>
      <c r="P3237" s="1" t="str">
        <f t="shared" si="406"/>
        <v>no</v>
      </c>
    </row>
    <row r="3238" spans="1:16" x14ac:dyDescent="0.25">
      <c r="A3238" s="6">
        <f>'4.OVTA Sites-Transects'!B3244</f>
        <v>0</v>
      </c>
      <c r="B3238" s="6">
        <f>'4.OVTA Sites-Transects'!C3244</f>
        <v>0</v>
      </c>
      <c r="C3238" s="6">
        <f>'4.OVTA Sites-Transects'!D3244</f>
        <v>0</v>
      </c>
      <c r="D3238" s="1">
        <f>'4.OVTA Sites-Transects'!E3244</f>
        <v>0</v>
      </c>
      <c r="E3238" s="1">
        <f>'4.OVTA Sites-Transects'!G3244</f>
        <v>0</v>
      </c>
      <c r="F3238" s="1">
        <f>'4.OVTA Sites-Transects'!F3244</f>
        <v>0</v>
      </c>
      <c r="G3238" s="6">
        <f>'4.OVTA Sites-Transects'!H3244</f>
        <v>0</v>
      </c>
      <c r="H3238" s="6">
        <f>'4.OVTA Sites-Transects'!I3244</f>
        <v>0</v>
      </c>
      <c r="I3238" s="193" t="str">
        <f t="shared" si="400"/>
        <v>-</v>
      </c>
      <c r="J3238" s="27" t="str">
        <f t="shared" si="401"/>
        <v>-</v>
      </c>
      <c r="K3238" s="27" t="str">
        <f t="shared" si="402"/>
        <v>-</v>
      </c>
      <c r="L3238" s="27" t="str">
        <f t="shared" si="403"/>
        <v>-</v>
      </c>
      <c r="M3238" s="27" t="str">
        <f t="shared" si="404"/>
        <v>-</v>
      </c>
      <c r="N3238" s="28">
        <f t="shared" si="405"/>
        <v>0</v>
      </c>
      <c r="O3238" s="28">
        <f t="shared" si="407"/>
        <v>0</v>
      </c>
      <c r="P3238" s="1" t="str">
        <f t="shared" si="406"/>
        <v>no</v>
      </c>
    </row>
    <row r="3239" spans="1:16" x14ac:dyDescent="0.25">
      <c r="A3239" s="6">
        <f>'4.OVTA Sites-Transects'!B3245</f>
        <v>0</v>
      </c>
      <c r="B3239" s="6">
        <f>'4.OVTA Sites-Transects'!C3245</f>
        <v>0</v>
      </c>
      <c r="C3239" s="6">
        <f>'4.OVTA Sites-Transects'!D3245</f>
        <v>0</v>
      </c>
      <c r="D3239" s="1">
        <f>'4.OVTA Sites-Transects'!E3245</f>
        <v>0</v>
      </c>
      <c r="E3239" s="1">
        <f>'4.OVTA Sites-Transects'!G3245</f>
        <v>0</v>
      </c>
      <c r="F3239" s="1">
        <f>'4.OVTA Sites-Transects'!F3245</f>
        <v>0</v>
      </c>
      <c r="G3239" s="6">
        <f>'4.OVTA Sites-Transects'!H3245</f>
        <v>0</v>
      </c>
      <c r="H3239" s="6">
        <f>'4.OVTA Sites-Transects'!I3245</f>
        <v>0</v>
      </c>
      <c r="I3239" s="193" t="str">
        <f t="shared" si="400"/>
        <v>-</v>
      </c>
      <c r="J3239" s="27" t="str">
        <f t="shared" si="401"/>
        <v>-</v>
      </c>
      <c r="K3239" s="27" t="str">
        <f t="shared" si="402"/>
        <v>-</v>
      </c>
      <c r="L3239" s="27" t="str">
        <f t="shared" si="403"/>
        <v>-</v>
      </c>
      <c r="M3239" s="27" t="str">
        <f t="shared" si="404"/>
        <v>-</v>
      </c>
      <c r="N3239" s="28">
        <f t="shared" si="405"/>
        <v>0</v>
      </c>
      <c r="O3239" s="28">
        <f t="shared" si="407"/>
        <v>0</v>
      </c>
      <c r="P3239" s="1" t="str">
        <f t="shared" si="406"/>
        <v>no</v>
      </c>
    </row>
    <row r="3240" spans="1:16" x14ac:dyDescent="0.25">
      <c r="A3240" s="6">
        <f>'4.OVTA Sites-Transects'!B3246</f>
        <v>0</v>
      </c>
      <c r="B3240" s="6">
        <f>'4.OVTA Sites-Transects'!C3246</f>
        <v>0</v>
      </c>
      <c r="C3240" s="6">
        <f>'4.OVTA Sites-Transects'!D3246</f>
        <v>0</v>
      </c>
      <c r="D3240" s="1">
        <f>'4.OVTA Sites-Transects'!E3246</f>
        <v>0</v>
      </c>
      <c r="E3240" s="1">
        <f>'4.OVTA Sites-Transects'!G3246</f>
        <v>0</v>
      </c>
      <c r="F3240" s="1">
        <f>'4.OVTA Sites-Transects'!F3246</f>
        <v>0</v>
      </c>
      <c r="G3240" s="6">
        <f>'4.OVTA Sites-Transects'!H3246</f>
        <v>0</v>
      </c>
      <c r="H3240" s="6">
        <f>'4.OVTA Sites-Transects'!I3246</f>
        <v>0</v>
      </c>
      <c r="I3240" s="193" t="str">
        <f t="shared" si="400"/>
        <v>-</v>
      </c>
      <c r="J3240" s="27" t="str">
        <f t="shared" si="401"/>
        <v>-</v>
      </c>
      <c r="K3240" s="27" t="str">
        <f t="shared" si="402"/>
        <v>-</v>
      </c>
      <c r="L3240" s="27" t="str">
        <f t="shared" si="403"/>
        <v>-</v>
      </c>
      <c r="M3240" s="27" t="str">
        <f t="shared" si="404"/>
        <v>-</v>
      </c>
      <c r="N3240" s="28">
        <f t="shared" si="405"/>
        <v>0</v>
      </c>
      <c r="O3240" s="28">
        <f t="shared" si="407"/>
        <v>0</v>
      </c>
      <c r="P3240" s="1" t="str">
        <f t="shared" si="406"/>
        <v>no</v>
      </c>
    </row>
    <row r="3241" spans="1:16" x14ac:dyDescent="0.25">
      <c r="A3241" s="6">
        <f>'4.OVTA Sites-Transects'!B3247</f>
        <v>0</v>
      </c>
      <c r="B3241" s="6">
        <f>'4.OVTA Sites-Transects'!C3247</f>
        <v>0</v>
      </c>
      <c r="C3241" s="6">
        <f>'4.OVTA Sites-Transects'!D3247</f>
        <v>0</v>
      </c>
      <c r="D3241" s="1">
        <f>'4.OVTA Sites-Transects'!E3247</f>
        <v>0</v>
      </c>
      <c r="E3241" s="1">
        <f>'4.OVTA Sites-Transects'!G3247</f>
        <v>0</v>
      </c>
      <c r="F3241" s="1">
        <f>'4.OVTA Sites-Transects'!F3247</f>
        <v>0</v>
      </c>
      <c r="G3241" s="6">
        <f>'4.OVTA Sites-Transects'!H3247</f>
        <v>0</v>
      </c>
      <c r="H3241" s="6">
        <f>'4.OVTA Sites-Transects'!I3247</f>
        <v>0</v>
      </c>
      <c r="I3241" s="193" t="str">
        <f t="shared" si="400"/>
        <v>-</v>
      </c>
      <c r="J3241" s="27" t="str">
        <f t="shared" si="401"/>
        <v>-</v>
      </c>
      <c r="K3241" s="27" t="str">
        <f t="shared" si="402"/>
        <v>-</v>
      </c>
      <c r="L3241" s="27" t="str">
        <f t="shared" si="403"/>
        <v>-</v>
      </c>
      <c r="M3241" s="27" t="str">
        <f t="shared" si="404"/>
        <v>-</v>
      </c>
      <c r="N3241" s="28">
        <f t="shared" si="405"/>
        <v>0</v>
      </c>
      <c r="O3241" s="28">
        <f t="shared" si="407"/>
        <v>0</v>
      </c>
      <c r="P3241" s="1" t="str">
        <f t="shared" si="406"/>
        <v>no</v>
      </c>
    </row>
    <row r="3242" spans="1:16" x14ac:dyDescent="0.25">
      <c r="A3242" s="6">
        <f>'4.OVTA Sites-Transects'!B3248</f>
        <v>0</v>
      </c>
      <c r="B3242" s="6">
        <f>'4.OVTA Sites-Transects'!C3248</f>
        <v>0</v>
      </c>
      <c r="C3242" s="6">
        <f>'4.OVTA Sites-Transects'!D3248</f>
        <v>0</v>
      </c>
      <c r="D3242" s="1">
        <f>'4.OVTA Sites-Transects'!E3248</f>
        <v>0</v>
      </c>
      <c r="E3242" s="1">
        <f>'4.OVTA Sites-Transects'!G3248</f>
        <v>0</v>
      </c>
      <c r="F3242" s="1">
        <f>'4.OVTA Sites-Transects'!F3248</f>
        <v>0</v>
      </c>
      <c r="G3242" s="6">
        <f>'4.OVTA Sites-Transects'!H3248</f>
        <v>0</v>
      </c>
      <c r="H3242" s="6">
        <f>'4.OVTA Sites-Transects'!I3248</f>
        <v>0</v>
      </c>
      <c r="I3242" s="193" t="str">
        <f t="shared" si="400"/>
        <v>-</v>
      </c>
      <c r="J3242" s="27" t="str">
        <f t="shared" si="401"/>
        <v>-</v>
      </c>
      <c r="K3242" s="27" t="str">
        <f t="shared" si="402"/>
        <v>-</v>
      </c>
      <c r="L3242" s="27" t="str">
        <f t="shared" si="403"/>
        <v>-</v>
      </c>
      <c r="M3242" s="27" t="str">
        <f t="shared" si="404"/>
        <v>-</v>
      </c>
      <c r="N3242" s="28">
        <f t="shared" si="405"/>
        <v>0</v>
      </c>
      <c r="O3242" s="28">
        <f t="shared" si="407"/>
        <v>0</v>
      </c>
      <c r="P3242" s="1" t="str">
        <f t="shared" si="406"/>
        <v>no</v>
      </c>
    </row>
    <row r="3243" spans="1:16" x14ac:dyDescent="0.25">
      <c r="A3243" s="6">
        <f>'4.OVTA Sites-Transects'!B3249</f>
        <v>0</v>
      </c>
      <c r="B3243" s="6">
        <f>'4.OVTA Sites-Transects'!C3249</f>
        <v>0</v>
      </c>
      <c r="C3243" s="6">
        <f>'4.OVTA Sites-Transects'!D3249</f>
        <v>0</v>
      </c>
      <c r="D3243" s="1">
        <f>'4.OVTA Sites-Transects'!E3249</f>
        <v>0</v>
      </c>
      <c r="E3243" s="1">
        <f>'4.OVTA Sites-Transects'!G3249</f>
        <v>0</v>
      </c>
      <c r="F3243" s="1">
        <f>'4.OVTA Sites-Transects'!F3249</f>
        <v>0</v>
      </c>
      <c r="G3243" s="6">
        <f>'4.OVTA Sites-Transects'!H3249</f>
        <v>0</v>
      </c>
      <c r="H3243" s="6">
        <f>'4.OVTA Sites-Transects'!I3249</f>
        <v>0</v>
      </c>
      <c r="I3243" s="193" t="str">
        <f t="shared" si="400"/>
        <v>-</v>
      </c>
      <c r="J3243" s="27" t="str">
        <f t="shared" si="401"/>
        <v>-</v>
      </c>
      <c r="K3243" s="27" t="str">
        <f t="shared" si="402"/>
        <v>-</v>
      </c>
      <c r="L3243" s="27" t="str">
        <f t="shared" si="403"/>
        <v>-</v>
      </c>
      <c r="M3243" s="27" t="str">
        <f t="shared" si="404"/>
        <v>-</v>
      </c>
      <c r="N3243" s="28">
        <f t="shared" si="405"/>
        <v>0</v>
      </c>
      <c r="O3243" s="28">
        <f t="shared" si="407"/>
        <v>0</v>
      </c>
      <c r="P3243" s="1" t="str">
        <f t="shared" si="406"/>
        <v>no</v>
      </c>
    </row>
    <row r="3244" spans="1:16" x14ac:dyDescent="0.25">
      <c r="A3244" s="6">
        <f>'4.OVTA Sites-Transects'!B3250</f>
        <v>0</v>
      </c>
      <c r="B3244" s="6">
        <f>'4.OVTA Sites-Transects'!C3250</f>
        <v>0</v>
      </c>
      <c r="C3244" s="6">
        <f>'4.OVTA Sites-Transects'!D3250</f>
        <v>0</v>
      </c>
      <c r="D3244" s="1">
        <f>'4.OVTA Sites-Transects'!E3250</f>
        <v>0</v>
      </c>
      <c r="E3244" s="1">
        <f>'4.OVTA Sites-Transects'!G3250</f>
        <v>0</v>
      </c>
      <c r="F3244" s="1">
        <f>'4.OVTA Sites-Transects'!F3250</f>
        <v>0</v>
      </c>
      <c r="G3244" s="6">
        <f>'4.OVTA Sites-Transects'!H3250</f>
        <v>0</v>
      </c>
      <c r="H3244" s="6">
        <f>'4.OVTA Sites-Transects'!I3250</f>
        <v>0</v>
      </c>
      <c r="I3244" s="193" t="str">
        <f t="shared" si="400"/>
        <v>-</v>
      </c>
      <c r="J3244" s="27" t="str">
        <f t="shared" si="401"/>
        <v>-</v>
      </c>
      <c r="K3244" s="27" t="str">
        <f t="shared" si="402"/>
        <v>-</v>
      </c>
      <c r="L3244" s="27" t="str">
        <f t="shared" si="403"/>
        <v>-</v>
      </c>
      <c r="M3244" s="27" t="str">
        <f t="shared" si="404"/>
        <v>-</v>
      </c>
      <c r="N3244" s="28">
        <f t="shared" si="405"/>
        <v>0</v>
      </c>
      <c r="O3244" s="28">
        <f t="shared" si="407"/>
        <v>0</v>
      </c>
      <c r="P3244" s="1" t="str">
        <f t="shared" si="406"/>
        <v>no</v>
      </c>
    </row>
    <row r="3245" spans="1:16" x14ac:dyDescent="0.25">
      <c r="A3245" s="6">
        <f>'4.OVTA Sites-Transects'!B3251</f>
        <v>0</v>
      </c>
      <c r="B3245" s="6">
        <f>'4.OVTA Sites-Transects'!C3251</f>
        <v>0</v>
      </c>
      <c r="C3245" s="6">
        <f>'4.OVTA Sites-Transects'!D3251</f>
        <v>0</v>
      </c>
      <c r="D3245" s="1">
        <f>'4.OVTA Sites-Transects'!E3251</f>
        <v>0</v>
      </c>
      <c r="E3245" s="1">
        <f>'4.OVTA Sites-Transects'!G3251</f>
        <v>0</v>
      </c>
      <c r="F3245" s="1">
        <f>'4.OVTA Sites-Transects'!F3251</f>
        <v>0</v>
      </c>
      <c r="G3245" s="6">
        <f>'4.OVTA Sites-Transects'!H3251</f>
        <v>0</v>
      </c>
      <c r="H3245" s="6">
        <f>'4.OVTA Sites-Transects'!I3251</f>
        <v>0</v>
      </c>
      <c r="I3245" s="193" t="str">
        <f t="shared" si="400"/>
        <v>-</v>
      </c>
      <c r="J3245" s="27" t="str">
        <f t="shared" si="401"/>
        <v>-</v>
      </c>
      <c r="K3245" s="27" t="str">
        <f t="shared" si="402"/>
        <v>-</v>
      </c>
      <c r="L3245" s="27" t="str">
        <f t="shared" si="403"/>
        <v>-</v>
      </c>
      <c r="M3245" s="27" t="str">
        <f t="shared" si="404"/>
        <v>-</v>
      </c>
      <c r="N3245" s="28">
        <f t="shared" si="405"/>
        <v>0</v>
      </c>
      <c r="O3245" s="28">
        <f t="shared" si="407"/>
        <v>0</v>
      </c>
      <c r="P3245" s="1" t="str">
        <f t="shared" si="406"/>
        <v>no</v>
      </c>
    </row>
    <row r="3246" spans="1:16" x14ac:dyDescent="0.25">
      <c r="A3246" s="6">
        <f>'4.OVTA Sites-Transects'!B3252</f>
        <v>0</v>
      </c>
      <c r="B3246" s="6">
        <f>'4.OVTA Sites-Transects'!C3252</f>
        <v>0</v>
      </c>
      <c r="C3246" s="6">
        <f>'4.OVTA Sites-Transects'!D3252</f>
        <v>0</v>
      </c>
      <c r="D3246" s="1">
        <f>'4.OVTA Sites-Transects'!E3252</f>
        <v>0</v>
      </c>
      <c r="E3246" s="1">
        <f>'4.OVTA Sites-Transects'!G3252</f>
        <v>0</v>
      </c>
      <c r="F3246" s="1">
        <f>'4.OVTA Sites-Transects'!F3252</f>
        <v>0</v>
      </c>
      <c r="G3246" s="6">
        <f>'4.OVTA Sites-Transects'!H3252</f>
        <v>0</v>
      </c>
      <c r="H3246" s="6">
        <f>'4.OVTA Sites-Transects'!I3252</f>
        <v>0</v>
      </c>
      <c r="I3246" s="193" t="str">
        <f t="shared" si="400"/>
        <v>-</v>
      </c>
      <c r="J3246" s="27" t="str">
        <f t="shared" si="401"/>
        <v>-</v>
      </c>
      <c r="K3246" s="27" t="str">
        <f t="shared" si="402"/>
        <v>-</v>
      </c>
      <c r="L3246" s="27" t="str">
        <f t="shared" si="403"/>
        <v>-</v>
      </c>
      <c r="M3246" s="27" t="str">
        <f t="shared" si="404"/>
        <v>-</v>
      </c>
      <c r="N3246" s="28">
        <f t="shared" si="405"/>
        <v>0</v>
      </c>
      <c r="O3246" s="28">
        <f t="shared" si="407"/>
        <v>0</v>
      </c>
      <c r="P3246" s="1" t="str">
        <f t="shared" si="406"/>
        <v>no</v>
      </c>
    </row>
    <row r="3247" spans="1:16" x14ac:dyDescent="0.25">
      <c r="A3247" s="6">
        <f>'4.OVTA Sites-Transects'!B3253</f>
        <v>0</v>
      </c>
      <c r="B3247" s="6">
        <f>'4.OVTA Sites-Transects'!C3253</f>
        <v>0</v>
      </c>
      <c r="C3247" s="6">
        <f>'4.OVTA Sites-Transects'!D3253</f>
        <v>0</v>
      </c>
      <c r="D3247" s="1">
        <f>'4.OVTA Sites-Transects'!E3253</f>
        <v>0</v>
      </c>
      <c r="E3247" s="1">
        <f>'4.OVTA Sites-Transects'!G3253</f>
        <v>0</v>
      </c>
      <c r="F3247" s="1">
        <f>'4.OVTA Sites-Transects'!F3253</f>
        <v>0</v>
      </c>
      <c r="G3247" s="6">
        <f>'4.OVTA Sites-Transects'!H3253</f>
        <v>0</v>
      </c>
      <c r="H3247" s="6">
        <f>'4.OVTA Sites-Transects'!I3253</f>
        <v>0</v>
      </c>
      <c r="I3247" s="193" t="str">
        <f t="shared" si="400"/>
        <v>-</v>
      </c>
      <c r="J3247" s="27" t="str">
        <f t="shared" si="401"/>
        <v>-</v>
      </c>
      <c r="K3247" s="27" t="str">
        <f t="shared" si="402"/>
        <v>-</v>
      </c>
      <c r="L3247" s="27" t="str">
        <f t="shared" si="403"/>
        <v>-</v>
      </c>
      <c r="M3247" s="27" t="str">
        <f t="shared" si="404"/>
        <v>-</v>
      </c>
      <c r="N3247" s="28">
        <f t="shared" si="405"/>
        <v>0</v>
      </c>
      <c r="O3247" s="28">
        <f t="shared" si="407"/>
        <v>0</v>
      </c>
      <c r="P3247" s="1" t="str">
        <f t="shared" si="406"/>
        <v>no</v>
      </c>
    </row>
    <row r="3248" spans="1:16" x14ac:dyDescent="0.25">
      <c r="A3248" s="6">
        <f>'4.OVTA Sites-Transects'!B3254</f>
        <v>0</v>
      </c>
      <c r="B3248" s="6">
        <f>'4.OVTA Sites-Transects'!C3254</f>
        <v>0</v>
      </c>
      <c r="C3248" s="6">
        <f>'4.OVTA Sites-Transects'!D3254</f>
        <v>0</v>
      </c>
      <c r="D3248" s="1">
        <f>'4.OVTA Sites-Transects'!E3254</f>
        <v>0</v>
      </c>
      <c r="E3248" s="1">
        <f>'4.OVTA Sites-Transects'!G3254</f>
        <v>0</v>
      </c>
      <c r="F3248" s="1">
        <f>'4.OVTA Sites-Transects'!F3254</f>
        <v>0</v>
      </c>
      <c r="G3248" s="6">
        <f>'4.OVTA Sites-Transects'!H3254</f>
        <v>0</v>
      </c>
      <c r="H3248" s="6">
        <f>'4.OVTA Sites-Transects'!I3254</f>
        <v>0</v>
      </c>
      <c r="I3248" s="193" t="str">
        <f t="shared" si="400"/>
        <v>-</v>
      </c>
      <c r="J3248" s="27" t="str">
        <f t="shared" si="401"/>
        <v>-</v>
      </c>
      <c r="K3248" s="27" t="str">
        <f t="shared" si="402"/>
        <v>-</v>
      </c>
      <c r="L3248" s="27" t="str">
        <f t="shared" si="403"/>
        <v>-</v>
      </c>
      <c r="M3248" s="27" t="str">
        <f t="shared" si="404"/>
        <v>-</v>
      </c>
      <c r="N3248" s="28">
        <f t="shared" si="405"/>
        <v>0</v>
      </c>
      <c r="O3248" s="28">
        <f t="shared" si="407"/>
        <v>0</v>
      </c>
      <c r="P3248" s="1" t="str">
        <f t="shared" si="406"/>
        <v>no</v>
      </c>
    </row>
    <row r="3249" spans="1:16" x14ac:dyDescent="0.25">
      <c r="A3249" s="6">
        <f>'4.OVTA Sites-Transects'!B3255</f>
        <v>0</v>
      </c>
      <c r="B3249" s="6">
        <f>'4.OVTA Sites-Transects'!C3255</f>
        <v>0</v>
      </c>
      <c r="C3249" s="6">
        <f>'4.OVTA Sites-Transects'!D3255</f>
        <v>0</v>
      </c>
      <c r="D3249" s="1">
        <f>'4.OVTA Sites-Transects'!E3255</f>
        <v>0</v>
      </c>
      <c r="E3249" s="1">
        <f>'4.OVTA Sites-Transects'!G3255</f>
        <v>0</v>
      </c>
      <c r="F3249" s="1">
        <f>'4.OVTA Sites-Transects'!F3255</f>
        <v>0</v>
      </c>
      <c r="G3249" s="6">
        <f>'4.OVTA Sites-Transects'!H3255</f>
        <v>0</v>
      </c>
      <c r="H3249" s="6">
        <f>'4.OVTA Sites-Transects'!I3255</f>
        <v>0</v>
      </c>
      <c r="I3249" s="193" t="str">
        <f t="shared" si="400"/>
        <v>-</v>
      </c>
      <c r="J3249" s="27" t="str">
        <f t="shared" si="401"/>
        <v>-</v>
      </c>
      <c r="K3249" s="27" t="str">
        <f t="shared" si="402"/>
        <v>-</v>
      </c>
      <c r="L3249" s="27" t="str">
        <f t="shared" si="403"/>
        <v>-</v>
      </c>
      <c r="M3249" s="27" t="str">
        <f t="shared" si="404"/>
        <v>-</v>
      </c>
      <c r="N3249" s="28">
        <f t="shared" si="405"/>
        <v>0</v>
      </c>
      <c r="O3249" s="28">
        <f t="shared" si="407"/>
        <v>0</v>
      </c>
      <c r="P3249" s="1" t="str">
        <f t="shared" si="406"/>
        <v>no</v>
      </c>
    </row>
    <row r="3250" spans="1:16" x14ac:dyDescent="0.25">
      <c r="A3250" s="6">
        <f>'4.OVTA Sites-Transects'!B3256</f>
        <v>0</v>
      </c>
      <c r="B3250" s="6">
        <f>'4.OVTA Sites-Transects'!C3256</f>
        <v>0</v>
      </c>
      <c r="C3250" s="6">
        <f>'4.OVTA Sites-Transects'!D3256</f>
        <v>0</v>
      </c>
      <c r="D3250" s="1">
        <f>'4.OVTA Sites-Transects'!E3256</f>
        <v>0</v>
      </c>
      <c r="E3250" s="1">
        <f>'4.OVTA Sites-Transects'!G3256</f>
        <v>0</v>
      </c>
      <c r="F3250" s="1">
        <f>'4.OVTA Sites-Transects'!F3256</f>
        <v>0</v>
      </c>
      <c r="G3250" s="6">
        <f>'4.OVTA Sites-Transects'!H3256</f>
        <v>0</v>
      </c>
      <c r="H3250" s="6">
        <f>'4.OVTA Sites-Transects'!I3256</f>
        <v>0</v>
      </c>
      <c r="I3250" s="193" t="str">
        <f t="shared" si="400"/>
        <v>-</v>
      </c>
      <c r="J3250" s="27" t="str">
        <f t="shared" si="401"/>
        <v>-</v>
      </c>
      <c r="K3250" s="27" t="str">
        <f t="shared" si="402"/>
        <v>-</v>
      </c>
      <c r="L3250" s="27" t="str">
        <f t="shared" si="403"/>
        <v>-</v>
      </c>
      <c r="M3250" s="27" t="str">
        <f t="shared" si="404"/>
        <v>-</v>
      </c>
      <c r="N3250" s="28">
        <f t="shared" si="405"/>
        <v>0</v>
      </c>
      <c r="O3250" s="28">
        <f t="shared" si="407"/>
        <v>0</v>
      </c>
      <c r="P3250" s="1" t="str">
        <f t="shared" si="406"/>
        <v>no</v>
      </c>
    </row>
    <row r="3251" spans="1:16" x14ac:dyDescent="0.25">
      <c r="A3251" s="6">
        <f>'4.OVTA Sites-Transects'!B3257</f>
        <v>0</v>
      </c>
      <c r="B3251" s="6">
        <f>'4.OVTA Sites-Transects'!C3257</f>
        <v>0</v>
      </c>
      <c r="C3251" s="6">
        <f>'4.OVTA Sites-Transects'!D3257</f>
        <v>0</v>
      </c>
      <c r="D3251" s="1">
        <f>'4.OVTA Sites-Transects'!E3257</f>
        <v>0</v>
      </c>
      <c r="E3251" s="1">
        <f>'4.OVTA Sites-Transects'!G3257</f>
        <v>0</v>
      </c>
      <c r="F3251" s="1">
        <f>'4.OVTA Sites-Transects'!F3257</f>
        <v>0</v>
      </c>
      <c r="G3251" s="6">
        <f>'4.OVTA Sites-Transects'!H3257</f>
        <v>0</v>
      </c>
      <c r="H3251" s="6">
        <f>'4.OVTA Sites-Transects'!I3257</f>
        <v>0</v>
      </c>
      <c r="I3251" s="193" t="str">
        <f t="shared" si="400"/>
        <v>-</v>
      </c>
      <c r="J3251" s="27" t="str">
        <f t="shared" si="401"/>
        <v>-</v>
      </c>
      <c r="K3251" s="27" t="str">
        <f t="shared" si="402"/>
        <v>-</v>
      </c>
      <c r="L3251" s="27" t="str">
        <f t="shared" si="403"/>
        <v>-</v>
      </c>
      <c r="M3251" s="27" t="str">
        <f t="shared" si="404"/>
        <v>-</v>
      </c>
      <c r="N3251" s="28">
        <f t="shared" si="405"/>
        <v>0</v>
      </c>
      <c r="O3251" s="28">
        <f t="shared" si="407"/>
        <v>0</v>
      </c>
      <c r="P3251" s="1" t="str">
        <f t="shared" si="406"/>
        <v>no</v>
      </c>
    </row>
    <row r="3252" spans="1:16" x14ac:dyDescent="0.25">
      <c r="A3252" s="6">
        <f>'4.OVTA Sites-Transects'!B3258</f>
        <v>0</v>
      </c>
      <c r="B3252" s="6">
        <f>'4.OVTA Sites-Transects'!C3258</f>
        <v>0</v>
      </c>
      <c r="C3252" s="6">
        <f>'4.OVTA Sites-Transects'!D3258</f>
        <v>0</v>
      </c>
      <c r="D3252" s="1">
        <f>'4.OVTA Sites-Transects'!E3258</f>
        <v>0</v>
      </c>
      <c r="E3252" s="1">
        <f>'4.OVTA Sites-Transects'!G3258</f>
        <v>0</v>
      </c>
      <c r="F3252" s="1">
        <f>'4.OVTA Sites-Transects'!F3258</f>
        <v>0</v>
      </c>
      <c r="G3252" s="6">
        <f>'4.OVTA Sites-Transects'!H3258</f>
        <v>0</v>
      </c>
      <c r="H3252" s="6">
        <f>'4.OVTA Sites-Transects'!I3258</f>
        <v>0</v>
      </c>
      <c r="I3252" s="193" t="str">
        <f t="shared" si="400"/>
        <v>-</v>
      </c>
      <c r="J3252" s="27" t="str">
        <f t="shared" si="401"/>
        <v>-</v>
      </c>
      <c r="K3252" s="27" t="str">
        <f t="shared" si="402"/>
        <v>-</v>
      </c>
      <c r="L3252" s="27" t="str">
        <f t="shared" si="403"/>
        <v>-</v>
      </c>
      <c r="M3252" s="27" t="str">
        <f t="shared" si="404"/>
        <v>-</v>
      </c>
      <c r="N3252" s="28">
        <f t="shared" si="405"/>
        <v>0</v>
      </c>
      <c r="O3252" s="28">
        <f t="shared" si="407"/>
        <v>0</v>
      </c>
      <c r="P3252" s="1" t="str">
        <f t="shared" si="406"/>
        <v>no</v>
      </c>
    </row>
    <row r="3253" spans="1:16" x14ac:dyDescent="0.25">
      <c r="A3253" s="6">
        <f>'4.OVTA Sites-Transects'!B3259</f>
        <v>0</v>
      </c>
      <c r="B3253" s="6">
        <f>'4.OVTA Sites-Transects'!C3259</f>
        <v>0</v>
      </c>
      <c r="C3253" s="6">
        <f>'4.OVTA Sites-Transects'!D3259</f>
        <v>0</v>
      </c>
      <c r="D3253" s="1">
        <f>'4.OVTA Sites-Transects'!E3259</f>
        <v>0</v>
      </c>
      <c r="E3253" s="1">
        <f>'4.OVTA Sites-Transects'!G3259</f>
        <v>0</v>
      </c>
      <c r="F3253" s="1">
        <f>'4.OVTA Sites-Transects'!F3259</f>
        <v>0</v>
      </c>
      <c r="G3253" s="6">
        <f>'4.OVTA Sites-Transects'!H3259</f>
        <v>0</v>
      </c>
      <c r="H3253" s="6">
        <f>'4.OVTA Sites-Transects'!I3259</f>
        <v>0</v>
      </c>
      <c r="I3253" s="193" t="str">
        <f t="shared" si="400"/>
        <v>-</v>
      </c>
      <c r="J3253" s="27" t="str">
        <f t="shared" si="401"/>
        <v>-</v>
      </c>
      <c r="K3253" s="27" t="str">
        <f t="shared" si="402"/>
        <v>-</v>
      </c>
      <c r="L3253" s="27" t="str">
        <f t="shared" si="403"/>
        <v>-</v>
      </c>
      <c r="M3253" s="27" t="str">
        <f t="shared" si="404"/>
        <v>-</v>
      </c>
      <c r="N3253" s="28">
        <f t="shared" si="405"/>
        <v>0</v>
      </c>
      <c r="O3253" s="28">
        <f t="shared" si="407"/>
        <v>0</v>
      </c>
      <c r="P3253" s="1" t="str">
        <f t="shared" si="406"/>
        <v>no</v>
      </c>
    </row>
    <row r="3254" spans="1:16" x14ac:dyDescent="0.25">
      <c r="A3254" s="6">
        <f>'4.OVTA Sites-Transects'!B3260</f>
        <v>0</v>
      </c>
      <c r="B3254" s="6">
        <f>'4.OVTA Sites-Transects'!C3260</f>
        <v>0</v>
      </c>
      <c r="C3254" s="6">
        <f>'4.OVTA Sites-Transects'!D3260</f>
        <v>0</v>
      </c>
      <c r="D3254" s="1">
        <f>'4.OVTA Sites-Transects'!E3260</f>
        <v>0</v>
      </c>
      <c r="E3254" s="1">
        <f>'4.OVTA Sites-Transects'!G3260</f>
        <v>0</v>
      </c>
      <c r="F3254" s="1">
        <f>'4.OVTA Sites-Transects'!F3260</f>
        <v>0</v>
      </c>
      <c r="G3254" s="6">
        <f>'4.OVTA Sites-Transects'!H3260</f>
        <v>0</v>
      </c>
      <c r="H3254" s="6">
        <f>'4.OVTA Sites-Transects'!I3260</f>
        <v>0</v>
      </c>
      <c r="I3254" s="193" t="str">
        <f t="shared" si="400"/>
        <v>-</v>
      </c>
      <c r="J3254" s="27" t="str">
        <f t="shared" si="401"/>
        <v>-</v>
      </c>
      <c r="K3254" s="27" t="str">
        <f t="shared" si="402"/>
        <v>-</v>
      </c>
      <c r="L3254" s="27" t="str">
        <f t="shared" si="403"/>
        <v>-</v>
      </c>
      <c r="M3254" s="27" t="str">
        <f t="shared" si="404"/>
        <v>-</v>
      </c>
      <c r="N3254" s="28">
        <f t="shared" si="405"/>
        <v>0</v>
      </c>
      <c r="O3254" s="28">
        <f t="shared" si="407"/>
        <v>0</v>
      </c>
      <c r="P3254" s="1" t="str">
        <f t="shared" si="406"/>
        <v>no</v>
      </c>
    </row>
    <row r="3255" spans="1:16" x14ac:dyDescent="0.25">
      <c r="A3255" s="6">
        <f>'4.OVTA Sites-Transects'!B3261</f>
        <v>0</v>
      </c>
      <c r="B3255" s="6">
        <f>'4.OVTA Sites-Transects'!C3261</f>
        <v>0</v>
      </c>
      <c r="C3255" s="6">
        <f>'4.OVTA Sites-Transects'!D3261</f>
        <v>0</v>
      </c>
      <c r="D3255" s="1">
        <f>'4.OVTA Sites-Transects'!E3261</f>
        <v>0</v>
      </c>
      <c r="E3255" s="1">
        <f>'4.OVTA Sites-Transects'!G3261</f>
        <v>0</v>
      </c>
      <c r="F3255" s="1">
        <f>'4.OVTA Sites-Transects'!F3261</f>
        <v>0</v>
      </c>
      <c r="G3255" s="6">
        <f>'4.OVTA Sites-Transects'!H3261</f>
        <v>0</v>
      </c>
      <c r="H3255" s="6">
        <f>'4.OVTA Sites-Transects'!I3261</f>
        <v>0</v>
      </c>
      <c r="I3255" s="193" t="str">
        <f t="shared" si="400"/>
        <v>-</v>
      </c>
      <c r="J3255" s="27" t="str">
        <f t="shared" si="401"/>
        <v>-</v>
      </c>
      <c r="K3255" s="27" t="str">
        <f t="shared" si="402"/>
        <v>-</v>
      </c>
      <c r="L3255" s="27" t="str">
        <f t="shared" si="403"/>
        <v>-</v>
      </c>
      <c r="M3255" s="27" t="str">
        <f t="shared" si="404"/>
        <v>-</v>
      </c>
      <c r="N3255" s="28">
        <f t="shared" si="405"/>
        <v>0</v>
      </c>
      <c r="O3255" s="28">
        <f t="shared" si="407"/>
        <v>0</v>
      </c>
      <c r="P3255" s="1" t="str">
        <f t="shared" si="406"/>
        <v>no</v>
      </c>
    </row>
    <row r="3256" spans="1:16" x14ac:dyDescent="0.25">
      <c r="A3256" s="6">
        <f>'4.OVTA Sites-Transects'!B3262</f>
        <v>0</v>
      </c>
      <c r="B3256" s="6">
        <f>'4.OVTA Sites-Transects'!C3262</f>
        <v>0</v>
      </c>
      <c r="C3256" s="6">
        <f>'4.OVTA Sites-Transects'!D3262</f>
        <v>0</v>
      </c>
      <c r="D3256" s="1">
        <f>'4.OVTA Sites-Transects'!E3262</f>
        <v>0</v>
      </c>
      <c r="E3256" s="1">
        <f>'4.OVTA Sites-Transects'!G3262</f>
        <v>0</v>
      </c>
      <c r="F3256" s="1">
        <f>'4.OVTA Sites-Transects'!F3262</f>
        <v>0</v>
      </c>
      <c r="G3256" s="6">
        <f>'4.OVTA Sites-Transects'!H3262</f>
        <v>0</v>
      </c>
      <c r="H3256" s="6">
        <f>'4.OVTA Sites-Transects'!I3262</f>
        <v>0</v>
      </c>
      <c r="I3256" s="193" t="str">
        <f t="shared" si="400"/>
        <v>-</v>
      </c>
      <c r="J3256" s="27" t="str">
        <f t="shared" si="401"/>
        <v>-</v>
      </c>
      <c r="K3256" s="27" t="str">
        <f t="shared" si="402"/>
        <v>-</v>
      </c>
      <c r="L3256" s="27" t="str">
        <f t="shared" si="403"/>
        <v>-</v>
      </c>
      <c r="M3256" s="27" t="str">
        <f t="shared" si="404"/>
        <v>-</v>
      </c>
      <c r="N3256" s="28">
        <f t="shared" si="405"/>
        <v>0</v>
      </c>
      <c r="O3256" s="28">
        <f t="shared" si="407"/>
        <v>0</v>
      </c>
      <c r="P3256" s="1" t="str">
        <f t="shared" si="406"/>
        <v>no</v>
      </c>
    </row>
    <row r="3257" spans="1:16" x14ac:dyDescent="0.25">
      <c r="A3257" s="6">
        <f>'4.OVTA Sites-Transects'!B3263</f>
        <v>0</v>
      </c>
      <c r="B3257" s="6">
        <f>'4.OVTA Sites-Transects'!C3263</f>
        <v>0</v>
      </c>
      <c r="C3257" s="6">
        <f>'4.OVTA Sites-Transects'!D3263</f>
        <v>0</v>
      </c>
      <c r="D3257" s="1">
        <f>'4.OVTA Sites-Transects'!E3263</f>
        <v>0</v>
      </c>
      <c r="E3257" s="1">
        <f>'4.OVTA Sites-Transects'!G3263</f>
        <v>0</v>
      </c>
      <c r="F3257" s="1">
        <f>'4.OVTA Sites-Transects'!F3263</f>
        <v>0</v>
      </c>
      <c r="G3257" s="6">
        <f>'4.OVTA Sites-Transects'!H3263</f>
        <v>0</v>
      </c>
      <c r="H3257" s="6">
        <f>'4.OVTA Sites-Transects'!I3263</f>
        <v>0</v>
      </c>
      <c r="I3257" s="193" t="str">
        <f t="shared" si="400"/>
        <v>-</v>
      </c>
      <c r="J3257" s="27" t="str">
        <f t="shared" si="401"/>
        <v>-</v>
      </c>
      <c r="K3257" s="27" t="str">
        <f t="shared" si="402"/>
        <v>-</v>
      </c>
      <c r="L3257" s="27" t="str">
        <f t="shared" si="403"/>
        <v>-</v>
      </c>
      <c r="M3257" s="27" t="str">
        <f t="shared" si="404"/>
        <v>-</v>
      </c>
      <c r="N3257" s="28">
        <f t="shared" si="405"/>
        <v>0</v>
      </c>
      <c r="O3257" s="28">
        <f t="shared" si="407"/>
        <v>0</v>
      </c>
      <c r="P3257" s="1" t="str">
        <f t="shared" si="406"/>
        <v>no</v>
      </c>
    </row>
    <row r="3258" spans="1:16" x14ac:dyDescent="0.25">
      <c r="A3258" s="6">
        <f>'4.OVTA Sites-Transects'!B3264</f>
        <v>0</v>
      </c>
      <c r="B3258" s="6">
        <f>'4.OVTA Sites-Transects'!C3264</f>
        <v>0</v>
      </c>
      <c r="C3258" s="6">
        <f>'4.OVTA Sites-Transects'!D3264</f>
        <v>0</v>
      </c>
      <c r="D3258" s="1">
        <f>'4.OVTA Sites-Transects'!E3264</f>
        <v>0</v>
      </c>
      <c r="E3258" s="1">
        <f>'4.OVTA Sites-Transects'!G3264</f>
        <v>0</v>
      </c>
      <c r="F3258" s="1">
        <f>'4.OVTA Sites-Transects'!F3264</f>
        <v>0</v>
      </c>
      <c r="G3258" s="6">
        <f>'4.OVTA Sites-Transects'!H3264</f>
        <v>0</v>
      </c>
      <c r="H3258" s="6">
        <f>'4.OVTA Sites-Transects'!I3264</f>
        <v>0</v>
      </c>
      <c r="I3258" s="193" t="str">
        <f t="shared" si="400"/>
        <v>-</v>
      </c>
      <c r="J3258" s="27" t="str">
        <f t="shared" si="401"/>
        <v>-</v>
      </c>
      <c r="K3258" s="27" t="str">
        <f t="shared" si="402"/>
        <v>-</v>
      </c>
      <c r="L3258" s="27" t="str">
        <f t="shared" si="403"/>
        <v>-</v>
      </c>
      <c r="M3258" s="27" t="str">
        <f t="shared" si="404"/>
        <v>-</v>
      </c>
      <c r="N3258" s="28">
        <f t="shared" si="405"/>
        <v>0</v>
      </c>
      <c r="O3258" s="28">
        <f t="shared" si="407"/>
        <v>0</v>
      </c>
      <c r="P3258" s="1" t="str">
        <f t="shared" si="406"/>
        <v>no</v>
      </c>
    </row>
    <row r="3259" spans="1:16" x14ac:dyDescent="0.25">
      <c r="A3259" s="6">
        <f>'4.OVTA Sites-Transects'!B3265</f>
        <v>0</v>
      </c>
      <c r="B3259" s="6">
        <f>'4.OVTA Sites-Transects'!C3265</f>
        <v>0</v>
      </c>
      <c r="C3259" s="6">
        <f>'4.OVTA Sites-Transects'!D3265</f>
        <v>0</v>
      </c>
      <c r="D3259" s="1">
        <f>'4.OVTA Sites-Transects'!E3265</f>
        <v>0</v>
      </c>
      <c r="E3259" s="1">
        <f>'4.OVTA Sites-Transects'!G3265</f>
        <v>0</v>
      </c>
      <c r="F3259" s="1">
        <f>'4.OVTA Sites-Transects'!F3265</f>
        <v>0</v>
      </c>
      <c r="G3259" s="6">
        <f>'4.OVTA Sites-Transects'!H3265</f>
        <v>0</v>
      </c>
      <c r="H3259" s="6">
        <f>'4.OVTA Sites-Transects'!I3265</f>
        <v>0</v>
      </c>
      <c r="I3259" s="193" t="str">
        <f t="shared" si="400"/>
        <v>-</v>
      </c>
      <c r="J3259" s="27" t="str">
        <f t="shared" si="401"/>
        <v>-</v>
      </c>
      <c r="K3259" s="27" t="str">
        <f t="shared" si="402"/>
        <v>-</v>
      </c>
      <c r="L3259" s="27" t="str">
        <f t="shared" si="403"/>
        <v>-</v>
      </c>
      <c r="M3259" s="27" t="str">
        <f t="shared" si="404"/>
        <v>-</v>
      </c>
      <c r="N3259" s="28">
        <f t="shared" si="405"/>
        <v>0</v>
      </c>
      <c r="O3259" s="28">
        <f t="shared" si="407"/>
        <v>0</v>
      </c>
      <c r="P3259" s="1" t="str">
        <f t="shared" si="406"/>
        <v>no</v>
      </c>
    </row>
    <row r="3260" spans="1:16" x14ac:dyDescent="0.25">
      <c r="A3260" s="6">
        <f>'4.OVTA Sites-Transects'!B3266</f>
        <v>0</v>
      </c>
      <c r="B3260" s="6">
        <f>'4.OVTA Sites-Transects'!C3266</f>
        <v>0</v>
      </c>
      <c r="C3260" s="6">
        <f>'4.OVTA Sites-Transects'!D3266</f>
        <v>0</v>
      </c>
      <c r="D3260" s="1">
        <f>'4.OVTA Sites-Transects'!E3266</f>
        <v>0</v>
      </c>
      <c r="E3260" s="1">
        <f>'4.OVTA Sites-Transects'!G3266</f>
        <v>0</v>
      </c>
      <c r="F3260" s="1">
        <f>'4.OVTA Sites-Transects'!F3266</f>
        <v>0</v>
      </c>
      <c r="G3260" s="6">
        <f>'4.OVTA Sites-Transects'!H3266</f>
        <v>0</v>
      </c>
      <c r="H3260" s="6">
        <f>'4.OVTA Sites-Transects'!I3266</f>
        <v>0</v>
      </c>
      <c r="I3260" s="193" t="str">
        <f t="shared" si="400"/>
        <v>-</v>
      </c>
      <c r="J3260" s="27" t="str">
        <f t="shared" si="401"/>
        <v>-</v>
      </c>
      <c r="K3260" s="27" t="str">
        <f t="shared" si="402"/>
        <v>-</v>
      </c>
      <c r="L3260" s="27" t="str">
        <f t="shared" si="403"/>
        <v>-</v>
      </c>
      <c r="M3260" s="27" t="str">
        <f t="shared" si="404"/>
        <v>-</v>
      </c>
      <c r="N3260" s="28">
        <f t="shared" si="405"/>
        <v>0</v>
      </c>
      <c r="O3260" s="28">
        <f t="shared" si="407"/>
        <v>0</v>
      </c>
      <c r="P3260" s="1" t="str">
        <f t="shared" si="406"/>
        <v>no</v>
      </c>
    </row>
    <row r="3261" spans="1:16" x14ac:dyDescent="0.25">
      <c r="A3261" s="6">
        <f>'4.OVTA Sites-Transects'!B3267</f>
        <v>0</v>
      </c>
      <c r="B3261" s="6">
        <f>'4.OVTA Sites-Transects'!C3267</f>
        <v>0</v>
      </c>
      <c r="C3261" s="6">
        <f>'4.OVTA Sites-Transects'!D3267</f>
        <v>0</v>
      </c>
      <c r="D3261" s="1">
        <f>'4.OVTA Sites-Transects'!E3267</f>
        <v>0</v>
      </c>
      <c r="E3261" s="1">
        <f>'4.OVTA Sites-Transects'!G3267</f>
        <v>0</v>
      </c>
      <c r="F3261" s="1">
        <f>'4.OVTA Sites-Transects'!F3267</f>
        <v>0</v>
      </c>
      <c r="G3261" s="6">
        <f>'4.OVTA Sites-Transects'!H3267</f>
        <v>0</v>
      </c>
      <c r="H3261" s="6">
        <f>'4.OVTA Sites-Transects'!I3267</f>
        <v>0</v>
      </c>
      <c r="I3261" s="193" t="str">
        <f t="shared" si="400"/>
        <v>-</v>
      </c>
      <c r="J3261" s="27" t="str">
        <f t="shared" si="401"/>
        <v>-</v>
      </c>
      <c r="K3261" s="27" t="str">
        <f t="shared" si="402"/>
        <v>-</v>
      </c>
      <c r="L3261" s="27" t="str">
        <f t="shared" si="403"/>
        <v>-</v>
      </c>
      <c r="M3261" s="27" t="str">
        <f t="shared" si="404"/>
        <v>-</v>
      </c>
      <c r="N3261" s="28">
        <f t="shared" si="405"/>
        <v>0</v>
      </c>
      <c r="O3261" s="28">
        <f t="shared" si="407"/>
        <v>0</v>
      </c>
      <c r="P3261" s="1" t="str">
        <f t="shared" si="406"/>
        <v>no</v>
      </c>
    </row>
    <row r="3262" spans="1:16" x14ac:dyDescent="0.25">
      <c r="A3262" s="6">
        <f>'4.OVTA Sites-Transects'!B3268</f>
        <v>0</v>
      </c>
      <c r="B3262" s="6">
        <f>'4.OVTA Sites-Transects'!C3268</f>
        <v>0</v>
      </c>
      <c r="C3262" s="6">
        <f>'4.OVTA Sites-Transects'!D3268</f>
        <v>0</v>
      </c>
      <c r="D3262" s="1">
        <f>'4.OVTA Sites-Transects'!E3268</f>
        <v>0</v>
      </c>
      <c r="E3262" s="1">
        <f>'4.OVTA Sites-Transects'!G3268</f>
        <v>0</v>
      </c>
      <c r="F3262" s="1">
        <f>'4.OVTA Sites-Transects'!F3268</f>
        <v>0</v>
      </c>
      <c r="G3262" s="6">
        <f>'4.OVTA Sites-Transects'!H3268</f>
        <v>0</v>
      </c>
      <c r="H3262" s="6">
        <f>'4.OVTA Sites-Transects'!I3268</f>
        <v>0</v>
      </c>
      <c r="I3262" s="193" t="str">
        <f t="shared" si="400"/>
        <v>-</v>
      </c>
      <c r="J3262" s="27" t="str">
        <f t="shared" si="401"/>
        <v>-</v>
      </c>
      <c r="K3262" s="27" t="str">
        <f t="shared" si="402"/>
        <v>-</v>
      </c>
      <c r="L3262" s="27" t="str">
        <f t="shared" si="403"/>
        <v>-</v>
      </c>
      <c r="M3262" s="27" t="str">
        <f t="shared" si="404"/>
        <v>-</v>
      </c>
      <c r="N3262" s="28">
        <f t="shared" si="405"/>
        <v>0</v>
      </c>
      <c r="O3262" s="28">
        <f t="shared" si="407"/>
        <v>0</v>
      </c>
      <c r="P3262" s="1" t="str">
        <f t="shared" si="406"/>
        <v>no</v>
      </c>
    </row>
    <row r="3263" spans="1:16" x14ac:dyDescent="0.25">
      <c r="A3263" s="6">
        <f>'4.OVTA Sites-Transects'!B3269</f>
        <v>0</v>
      </c>
      <c r="B3263" s="6">
        <f>'4.OVTA Sites-Transects'!C3269</f>
        <v>0</v>
      </c>
      <c r="C3263" s="6">
        <f>'4.OVTA Sites-Transects'!D3269</f>
        <v>0</v>
      </c>
      <c r="D3263" s="1">
        <f>'4.OVTA Sites-Transects'!E3269</f>
        <v>0</v>
      </c>
      <c r="E3263" s="1">
        <f>'4.OVTA Sites-Transects'!G3269</f>
        <v>0</v>
      </c>
      <c r="F3263" s="1">
        <f>'4.OVTA Sites-Transects'!F3269</f>
        <v>0</v>
      </c>
      <c r="G3263" s="6">
        <f>'4.OVTA Sites-Transects'!H3269</f>
        <v>0</v>
      </c>
      <c r="H3263" s="6">
        <f>'4.OVTA Sites-Transects'!I3269</f>
        <v>0</v>
      </c>
      <c r="I3263" s="193" t="str">
        <f t="shared" si="400"/>
        <v>-</v>
      </c>
      <c r="J3263" s="27" t="str">
        <f t="shared" si="401"/>
        <v>-</v>
      </c>
      <c r="K3263" s="27" t="str">
        <f t="shared" si="402"/>
        <v>-</v>
      </c>
      <c r="L3263" s="27" t="str">
        <f t="shared" si="403"/>
        <v>-</v>
      </c>
      <c r="M3263" s="27" t="str">
        <f t="shared" si="404"/>
        <v>-</v>
      </c>
      <c r="N3263" s="28">
        <f t="shared" si="405"/>
        <v>0</v>
      </c>
      <c r="O3263" s="28">
        <f t="shared" si="407"/>
        <v>0</v>
      </c>
      <c r="P3263" s="1" t="str">
        <f t="shared" si="406"/>
        <v>no</v>
      </c>
    </row>
    <row r="3264" spans="1:16" x14ac:dyDescent="0.25">
      <c r="A3264" s="6">
        <f>'4.OVTA Sites-Transects'!B3270</f>
        <v>0</v>
      </c>
      <c r="B3264" s="6">
        <f>'4.OVTA Sites-Transects'!C3270</f>
        <v>0</v>
      </c>
      <c r="C3264" s="6">
        <f>'4.OVTA Sites-Transects'!D3270</f>
        <v>0</v>
      </c>
      <c r="D3264" s="1">
        <f>'4.OVTA Sites-Transects'!E3270</f>
        <v>0</v>
      </c>
      <c r="E3264" s="1">
        <f>'4.OVTA Sites-Transects'!G3270</f>
        <v>0</v>
      </c>
      <c r="F3264" s="1">
        <f>'4.OVTA Sites-Transects'!F3270</f>
        <v>0</v>
      </c>
      <c r="G3264" s="6">
        <f>'4.OVTA Sites-Transects'!H3270</f>
        <v>0</v>
      </c>
      <c r="H3264" s="6">
        <f>'4.OVTA Sites-Transects'!I3270</f>
        <v>0</v>
      </c>
      <c r="I3264" s="193" t="str">
        <f t="shared" si="400"/>
        <v>-</v>
      </c>
      <c r="J3264" s="27" t="str">
        <f t="shared" si="401"/>
        <v>-</v>
      </c>
      <c r="K3264" s="27" t="str">
        <f t="shared" si="402"/>
        <v>-</v>
      </c>
      <c r="L3264" s="27" t="str">
        <f t="shared" si="403"/>
        <v>-</v>
      </c>
      <c r="M3264" s="27" t="str">
        <f t="shared" si="404"/>
        <v>-</v>
      </c>
      <c r="N3264" s="28">
        <f t="shared" si="405"/>
        <v>0</v>
      </c>
      <c r="O3264" s="28">
        <f t="shared" si="407"/>
        <v>0</v>
      </c>
      <c r="P3264" s="1" t="str">
        <f t="shared" si="406"/>
        <v>no</v>
      </c>
    </row>
    <row r="3265" spans="1:16" x14ac:dyDescent="0.25">
      <c r="A3265" s="6">
        <f>'4.OVTA Sites-Transects'!B3271</f>
        <v>0</v>
      </c>
      <c r="B3265" s="6">
        <f>'4.OVTA Sites-Transects'!C3271</f>
        <v>0</v>
      </c>
      <c r="C3265" s="6">
        <f>'4.OVTA Sites-Transects'!D3271</f>
        <v>0</v>
      </c>
      <c r="D3265" s="1">
        <f>'4.OVTA Sites-Transects'!E3271</f>
        <v>0</v>
      </c>
      <c r="E3265" s="1">
        <f>'4.OVTA Sites-Transects'!G3271</f>
        <v>0</v>
      </c>
      <c r="F3265" s="1">
        <f>'4.OVTA Sites-Transects'!F3271</f>
        <v>0</v>
      </c>
      <c r="G3265" s="6">
        <f>'4.OVTA Sites-Transects'!H3271</f>
        <v>0</v>
      </c>
      <c r="H3265" s="6">
        <f>'4.OVTA Sites-Transects'!I3271</f>
        <v>0</v>
      </c>
      <c r="I3265" s="193" t="str">
        <f t="shared" si="400"/>
        <v>-</v>
      </c>
      <c r="J3265" s="27" t="str">
        <f t="shared" si="401"/>
        <v>-</v>
      </c>
      <c r="K3265" s="27" t="str">
        <f t="shared" si="402"/>
        <v>-</v>
      </c>
      <c r="L3265" s="27" t="str">
        <f t="shared" si="403"/>
        <v>-</v>
      </c>
      <c r="M3265" s="27" t="str">
        <f t="shared" si="404"/>
        <v>-</v>
      </c>
      <c r="N3265" s="28">
        <f t="shared" si="405"/>
        <v>0</v>
      </c>
      <c r="O3265" s="28">
        <f t="shared" si="407"/>
        <v>0</v>
      </c>
      <c r="P3265" s="1" t="str">
        <f t="shared" si="406"/>
        <v>no</v>
      </c>
    </row>
    <row r="3266" spans="1:16" x14ac:dyDescent="0.25">
      <c r="A3266" s="6">
        <f>'4.OVTA Sites-Transects'!B3272</f>
        <v>0</v>
      </c>
      <c r="B3266" s="6">
        <f>'4.OVTA Sites-Transects'!C3272</f>
        <v>0</v>
      </c>
      <c r="C3266" s="6">
        <f>'4.OVTA Sites-Transects'!D3272</f>
        <v>0</v>
      </c>
      <c r="D3266" s="1">
        <f>'4.OVTA Sites-Transects'!E3272</f>
        <v>0</v>
      </c>
      <c r="E3266" s="1">
        <f>'4.OVTA Sites-Transects'!G3272</f>
        <v>0</v>
      </c>
      <c r="F3266" s="1">
        <f>'4.OVTA Sites-Transects'!F3272</f>
        <v>0</v>
      </c>
      <c r="G3266" s="6">
        <f>'4.OVTA Sites-Transects'!H3272</f>
        <v>0</v>
      </c>
      <c r="H3266" s="6">
        <f>'4.OVTA Sites-Transects'!I3272</f>
        <v>0</v>
      </c>
      <c r="I3266" s="193" t="str">
        <f t="shared" si="400"/>
        <v>-</v>
      </c>
      <c r="J3266" s="27" t="str">
        <f t="shared" si="401"/>
        <v>-</v>
      </c>
      <c r="K3266" s="27" t="str">
        <f t="shared" si="402"/>
        <v>-</v>
      </c>
      <c r="L3266" s="27" t="str">
        <f t="shared" si="403"/>
        <v>-</v>
      </c>
      <c r="M3266" s="27" t="str">
        <f t="shared" si="404"/>
        <v>-</v>
      </c>
      <c r="N3266" s="28">
        <f t="shared" si="405"/>
        <v>0</v>
      </c>
      <c r="O3266" s="28">
        <f t="shared" si="407"/>
        <v>0</v>
      </c>
      <c r="P3266" s="1" t="str">
        <f t="shared" si="406"/>
        <v>no</v>
      </c>
    </row>
    <row r="3267" spans="1:16" x14ac:dyDescent="0.25">
      <c r="A3267" s="6">
        <f>'4.OVTA Sites-Transects'!B3273</f>
        <v>0</v>
      </c>
      <c r="B3267" s="6">
        <f>'4.OVTA Sites-Transects'!C3273</f>
        <v>0</v>
      </c>
      <c r="C3267" s="6">
        <f>'4.OVTA Sites-Transects'!D3273</f>
        <v>0</v>
      </c>
      <c r="D3267" s="1">
        <f>'4.OVTA Sites-Transects'!E3273</f>
        <v>0</v>
      </c>
      <c r="E3267" s="1">
        <f>'4.OVTA Sites-Transects'!G3273</f>
        <v>0</v>
      </c>
      <c r="F3267" s="1">
        <f>'4.OVTA Sites-Transects'!F3273</f>
        <v>0</v>
      </c>
      <c r="G3267" s="6">
        <f>'4.OVTA Sites-Transects'!H3273</f>
        <v>0</v>
      </c>
      <c r="H3267" s="6">
        <f>'4.OVTA Sites-Transects'!I3273</f>
        <v>0</v>
      </c>
      <c r="I3267" s="193" t="str">
        <f t="shared" ref="I3267:I3330" si="408">IF(F3267="B", SUMIF(OVTA_Calcs_TMA, D3267, WeightingFactorMod), IF(F3267="C", SUMIF(OVTA_Calcs_TMA, D3267, WeightingFactorHigh), IF(F3267="D", SUMIF(OVTA_Calcs_TMA, D3267, WeightingFactorVeryHigh), "-")))</f>
        <v>-</v>
      </c>
      <c r="J3267" s="27" t="str">
        <f t="shared" ref="J3267:J3330" si="409">IF(ISNUMBER(AVERAGEIFS(AssessmentResultsLow, AssessmentResultsSites, $A3267,AssessmentIncluded, "yes")), I3267*AVERAGEIFS(AssessmentResultsLow, AssessmentResultsSites, $A3267,AssessmentIncluded, "yes"), "-")</f>
        <v>-</v>
      </c>
      <c r="K3267" s="27" t="str">
        <f t="shared" ref="K3267:K3330" si="410">IF(ISNUMBER(AVERAGEIFS(AssessmentResultsMod, AssessmentResultsSites, $A3267,AssessmentIncluded, "yes")), I3267*AVERAGEIFS(AssessmentResultsMod, AssessmentResultsSites, $A3267,AssessmentIncluded, "yes"), "-")</f>
        <v>-</v>
      </c>
      <c r="L3267" s="27" t="str">
        <f t="shared" ref="L3267:L3330" si="411">IF(ISNUMBER(AVERAGEIFS(AssessmentResultsHigh, AssessmentResultsSites, $A3267,AssessmentIncluded, "yes")), I3267*AVERAGEIFS(AssessmentResultsHigh, AssessmentResultsSites, $A3267,AssessmentIncluded, "yes"), "-")</f>
        <v>-</v>
      </c>
      <c r="M3267" s="27" t="str">
        <f t="shared" ref="M3267:M3330" si="412">IF(ISNUMBER(AVERAGEIFS(AssessmentResultsVeryHigh, AssessmentResultsSites, $A3267,AssessmentIncluded, "yes")), I3267*AVERAGEIFS(AssessmentResultsVeryHigh, AssessmentResultsSites, $A3267,AssessmentIncluded, "yes"), "-")</f>
        <v>-</v>
      </c>
      <c r="N3267" s="28">
        <f t="shared" ref="N3267:N3330" si="413">COUNTIFS(AssessmentResultsSites, A3267, AssessmentIncluded, "yes")</f>
        <v>0</v>
      </c>
      <c r="O3267" s="28">
        <f t="shared" si="407"/>
        <v>0</v>
      </c>
      <c r="P3267" s="1" t="str">
        <f t="shared" ref="P3267:P3330" si="414">IF(AND(G3267="Yes", N3267&gt;0), "yes", "no")</f>
        <v>no</v>
      </c>
    </row>
    <row r="3268" spans="1:16" x14ac:dyDescent="0.25">
      <c r="A3268" s="6">
        <f>'4.OVTA Sites-Transects'!B3274</f>
        <v>0</v>
      </c>
      <c r="B3268" s="6">
        <f>'4.OVTA Sites-Transects'!C3274</f>
        <v>0</v>
      </c>
      <c r="C3268" s="6">
        <f>'4.OVTA Sites-Transects'!D3274</f>
        <v>0</v>
      </c>
      <c r="D3268" s="1">
        <f>'4.OVTA Sites-Transects'!E3274</f>
        <v>0</v>
      </c>
      <c r="E3268" s="1">
        <f>'4.OVTA Sites-Transects'!G3274</f>
        <v>0</v>
      </c>
      <c r="F3268" s="1">
        <f>'4.OVTA Sites-Transects'!F3274</f>
        <v>0</v>
      </c>
      <c r="G3268" s="6">
        <f>'4.OVTA Sites-Transects'!H3274</f>
        <v>0</v>
      </c>
      <c r="H3268" s="6">
        <f>'4.OVTA Sites-Transects'!I3274</f>
        <v>0</v>
      </c>
      <c r="I3268" s="193" t="str">
        <f t="shared" si="408"/>
        <v>-</v>
      </c>
      <c r="J3268" s="27" t="str">
        <f t="shared" si="409"/>
        <v>-</v>
      </c>
      <c r="K3268" s="27" t="str">
        <f t="shared" si="410"/>
        <v>-</v>
      </c>
      <c r="L3268" s="27" t="str">
        <f t="shared" si="411"/>
        <v>-</v>
      </c>
      <c r="M3268" s="27" t="str">
        <f t="shared" si="412"/>
        <v>-</v>
      </c>
      <c r="N3268" s="28">
        <f t="shared" si="413"/>
        <v>0</v>
      </c>
      <c r="O3268" s="28">
        <f t="shared" ref="O3268:O3331" si="415">IF(P3268="yes", N3268, 0)</f>
        <v>0</v>
      </c>
      <c r="P3268" s="1" t="str">
        <f t="shared" si="414"/>
        <v>no</v>
      </c>
    </row>
    <row r="3269" spans="1:16" x14ac:dyDescent="0.25">
      <c r="A3269" s="6">
        <f>'4.OVTA Sites-Transects'!B3275</f>
        <v>0</v>
      </c>
      <c r="B3269" s="6">
        <f>'4.OVTA Sites-Transects'!C3275</f>
        <v>0</v>
      </c>
      <c r="C3269" s="6">
        <f>'4.OVTA Sites-Transects'!D3275</f>
        <v>0</v>
      </c>
      <c r="D3269" s="1">
        <f>'4.OVTA Sites-Transects'!E3275</f>
        <v>0</v>
      </c>
      <c r="E3269" s="1">
        <f>'4.OVTA Sites-Transects'!G3275</f>
        <v>0</v>
      </c>
      <c r="F3269" s="1">
        <f>'4.OVTA Sites-Transects'!F3275</f>
        <v>0</v>
      </c>
      <c r="G3269" s="6">
        <f>'4.OVTA Sites-Transects'!H3275</f>
        <v>0</v>
      </c>
      <c r="H3269" s="6">
        <f>'4.OVTA Sites-Transects'!I3275</f>
        <v>0</v>
      </c>
      <c r="I3269" s="193" t="str">
        <f t="shared" si="408"/>
        <v>-</v>
      </c>
      <c r="J3269" s="27" t="str">
        <f t="shared" si="409"/>
        <v>-</v>
      </c>
      <c r="K3269" s="27" t="str">
        <f t="shared" si="410"/>
        <v>-</v>
      </c>
      <c r="L3269" s="27" t="str">
        <f t="shared" si="411"/>
        <v>-</v>
      </c>
      <c r="M3269" s="27" t="str">
        <f t="shared" si="412"/>
        <v>-</v>
      </c>
      <c r="N3269" s="28">
        <f t="shared" si="413"/>
        <v>0</v>
      </c>
      <c r="O3269" s="28">
        <f t="shared" si="415"/>
        <v>0</v>
      </c>
      <c r="P3269" s="1" t="str">
        <f t="shared" si="414"/>
        <v>no</v>
      </c>
    </row>
    <row r="3270" spans="1:16" x14ac:dyDescent="0.25">
      <c r="A3270" s="6">
        <f>'4.OVTA Sites-Transects'!B3276</f>
        <v>0</v>
      </c>
      <c r="B3270" s="6">
        <f>'4.OVTA Sites-Transects'!C3276</f>
        <v>0</v>
      </c>
      <c r="C3270" s="6">
        <f>'4.OVTA Sites-Transects'!D3276</f>
        <v>0</v>
      </c>
      <c r="D3270" s="1">
        <f>'4.OVTA Sites-Transects'!E3276</f>
        <v>0</v>
      </c>
      <c r="E3270" s="1">
        <f>'4.OVTA Sites-Transects'!G3276</f>
        <v>0</v>
      </c>
      <c r="F3270" s="1">
        <f>'4.OVTA Sites-Transects'!F3276</f>
        <v>0</v>
      </c>
      <c r="G3270" s="6">
        <f>'4.OVTA Sites-Transects'!H3276</f>
        <v>0</v>
      </c>
      <c r="H3270" s="6">
        <f>'4.OVTA Sites-Transects'!I3276</f>
        <v>0</v>
      </c>
      <c r="I3270" s="193" t="str">
        <f t="shared" si="408"/>
        <v>-</v>
      </c>
      <c r="J3270" s="27" t="str">
        <f t="shared" si="409"/>
        <v>-</v>
      </c>
      <c r="K3270" s="27" t="str">
        <f t="shared" si="410"/>
        <v>-</v>
      </c>
      <c r="L3270" s="27" t="str">
        <f t="shared" si="411"/>
        <v>-</v>
      </c>
      <c r="M3270" s="27" t="str">
        <f t="shared" si="412"/>
        <v>-</v>
      </c>
      <c r="N3270" s="28">
        <f t="shared" si="413"/>
        <v>0</v>
      </c>
      <c r="O3270" s="28">
        <f t="shared" si="415"/>
        <v>0</v>
      </c>
      <c r="P3270" s="1" t="str">
        <f t="shared" si="414"/>
        <v>no</v>
      </c>
    </row>
    <row r="3271" spans="1:16" x14ac:dyDescent="0.25">
      <c r="A3271" s="6">
        <f>'4.OVTA Sites-Transects'!B3277</f>
        <v>0</v>
      </c>
      <c r="B3271" s="6">
        <f>'4.OVTA Sites-Transects'!C3277</f>
        <v>0</v>
      </c>
      <c r="C3271" s="6">
        <f>'4.OVTA Sites-Transects'!D3277</f>
        <v>0</v>
      </c>
      <c r="D3271" s="1">
        <f>'4.OVTA Sites-Transects'!E3277</f>
        <v>0</v>
      </c>
      <c r="E3271" s="1">
        <f>'4.OVTA Sites-Transects'!G3277</f>
        <v>0</v>
      </c>
      <c r="F3271" s="1">
        <f>'4.OVTA Sites-Transects'!F3277</f>
        <v>0</v>
      </c>
      <c r="G3271" s="6">
        <f>'4.OVTA Sites-Transects'!H3277</f>
        <v>0</v>
      </c>
      <c r="H3271" s="6">
        <f>'4.OVTA Sites-Transects'!I3277</f>
        <v>0</v>
      </c>
      <c r="I3271" s="193" t="str">
        <f t="shared" si="408"/>
        <v>-</v>
      </c>
      <c r="J3271" s="27" t="str">
        <f t="shared" si="409"/>
        <v>-</v>
      </c>
      <c r="K3271" s="27" t="str">
        <f t="shared" si="410"/>
        <v>-</v>
      </c>
      <c r="L3271" s="27" t="str">
        <f t="shared" si="411"/>
        <v>-</v>
      </c>
      <c r="M3271" s="27" t="str">
        <f t="shared" si="412"/>
        <v>-</v>
      </c>
      <c r="N3271" s="28">
        <f t="shared" si="413"/>
        <v>0</v>
      </c>
      <c r="O3271" s="28">
        <f t="shared" si="415"/>
        <v>0</v>
      </c>
      <c r="P3271" s="1" t="str">
        <f t="shared" si="414"/>
        <v>no</v>
      </c>
    </row>
    <row r="3272" spans="1:16" x14ac:dyDescent="0.25">
      <c r="A3272" s="6">
        <f>'4.OVTA Sites-Transects'!B3278</f>
        <v>0</v>
      </c>
      <c r="B3272" s="6">
        <f>'4.OVTA Sites-Transects'!C3278</f>
        <v>0</v>
      </c>
      <c r="C3272" s="6">
        <f>'4.OVTA Sites-Transects'!D3278</f>
        <v>0</v>
      </c>
      <c r="D3272" s="1">
        <f>'4.OVTA Sites-Transects'!E3278</f>
        <v>0</v>
      </c>
      <c r="E3272" s="1">
        <f>'4.OVTA Sites-Transects'!G3278</f>
        <v>0</v>
      </c>
      <c r="F3272" s="1">
        <f>'4.OVTA Sites-Transects'!F3278</f>
        <v>0</v>
      </c>
      <c r="G3272" s="6">
        <f>'4.OVTA Sites-Transects'!H3278</f>
        <v>0</v>
      </c>
      <c r="H3272" s="6">
        <f>'4.OVTA Sites-Transects'!I3278</f>
        <v>0</v>
      </c>
      <c r="I3272" s="193" t="str">
        <f t="shared" si="408"/>
        <v>-</v>
      </c>
      <c r="J3272" s="27" t="str">
        <f t="shared" si="409"/>
        <v>-</v>
      </c>
      <c r="K3272" s="27" t="str">
        <f t="shared" si="410"/>
        <v>-</v>
      </c>
      <c r="L3272" s="27" t="str">
        <f t="shared" si="411"/>
        <v>-</v>
      </c>
      <c r="M3272" s="27" t="str">
        <f t="shared" si="412"/>
        <v>-</v>
      </c>
      <c r="N3272" s="28">
        <f t="shared" si="413"/>
        <v>0</v>
      </c>
      <c r="O3272" s="28">
        <f t="shared" si="415"/>
        <v>0</v>
      </c>
      <c r="P3272" s="1" t="str">
        <f t="shared" si="414"/>
        <v>no</v>
      </c>
    </row>
    <row r="3273" spans="1:16" x14ac:dyDescent="0.25">
      <c r="A3273" s="6">
        <f>'4.OVTA Sites-Transects'!B3279</f>
        <v>0</v>
      </c>
      <c r="B3273" s="6">
        <f>'4.OVTA Sites-Transects'!C3279</f>
        <v>0</v>
      </c>
      <c r="C3273" s="6">
        <f>'4.OVTA Sites-Transects'!D3279</f>
        <v>0</v>
      </c>
      <c r="D3273" s="1">
        <f>'4.OVTA Sites-Transects'!E3279</f>
        <v>0</v>
      </c>
      <c r="E3273" s="1">
        <f>'4.OVTA Sites-Transects'!G3279</f>
        <v>0</v>
      </c>
      <c r="F3273" s="1">
        <f>'4.OVTA Sites-Transects'!F3279</f>
        <v>0</v>
      </c>
      <c r="G3273" s="6">
        <f>'4.OVTA Sites-Transects'!H3279</f>
        <v>0</v>
      </c>
      <c r="H3273" s="6">
        <f>'4.OVTA Sites-Transects'!I3279</f>
        <v>0</v>
      </c>
      <c r="I3273" s="193" t="str">
        <f t="shared" si="408"/>
        <v>-</v>
      </c>
      <c r="J3273" s="27" t="str">
        <f t="shared" si="409"/>
        <v>-</v>
      </c>
      <c r="K3273" s="27" t="str">
        <f t="shared" si="410"/>
        <v>-</v>
      </c>
      <c r="L3273" s="27" t="str">
        <f t="shared" si="411"/>
        <v>-</v>
      </c>
      <c r="M3273" s="27" t="str">
        <f t="shared" si="412"/>
        <v>-</v>
      </c>
      <c r="N3273" s="28">
        <f t="shared" si="413"/>
        <v>0</v>
      </c>
      <c r="O3273" s="28">
        <f t="shared" si="415"/>
        <v>0</v>
      </c>
      <c r="P3273" s="1" t="str">
        <f t="shared" si="414"/>
        <v>no</v>
      </c>
    </row>
    <row r="3274" spans="1:16" x14ac:dyDescent="0.25">
      <c r="A3274" s="6">
        <f>'4.OVTA Sites-Transects'!B3280</f>
        <v>0</v>
      </c>
      <c r="B3274" s="6">
        <f>'4.OVTA Sites-Transects'!C3280</f>
        <v>0</v>
      </c>
      <c r="C3274" s="6">
        <f>'4.OVTA Sites-Transects'!D3280</f>
        <v>0</v>
      </c>
      <c r="D3274" s="1">
        <f>'4.OVTA Sites-Transects'!E3280</f>
        <v>0</v>
      </c>
      <c r="E3274" s="1">
        <f>'4.OVTA Sites-Transects'!G3280</f>
        <v>0</v>
      </c>
      <c r="F3274" s="1">
        <f>'4.OVTA Sites-Transects'!F3280</f>
        <v>0</v>
      </c>
      <c r="G3274" s="6">
        <f>'4.OVTA Sites-Transects'!H3280</f>
        <v>0</v>
      </c>
      <c r="H3274" s="6">
        <f>'4.OVTA Sites-Transects'!I3280</f>
        <v>0</v>
      </c>
      <c r="I3274" s="193" t="str">
        <f t="shared" si="408"/>
        <v>-</v>
      </c>
      <c r="J3274" s="27" t="str">
        <f t="shared" si="409"/>
        <v>-</v>
      </c>
      <c r="K3274" s="27" t="str">
        <f t="shared" si="410"/>
        <v>-</v>
      </c>
      <c r="L3274" s="27" t="str">
        <f t="shared" si="411"/>
        <v>-</v>
      </c>
      <c r="M3274" s="27" t="str">
        <f t="shared" si="412"/>
        <v>-</v>
      </c>
      <c r="N3274" s="28">
        <f t="shared" si="413"/>
        <v>0</v>
      </c>
      <c r="O3274" s="28">
        <f t="shared" si="415"/>
        <v>0</v>
      </c>
      <c r="P3274" s="1" t="str">
        <f t="shared" si="414"/>
        <v>no</v>
      </c>
    </row>
    <row r="3275" spans="1:16" x14ac:dyDescent="0.25">
      <c r="A3275" s="6">
        <f>'4.OVTA Sites-Transects'!B3281</f>
        <v>0</v>
      </c>
      <c r="B3275" s="6">
        <f>'4.OVTA Sites-Transects'!C3281</f>
        <v>0</v>
      </c>
      <c r="C3275" s="6">
        <f>'4.OVTA Sites-Transects'!D3281</f>
        <v>0</v>
      </c>
      <c r="D3275" s="1">
        <f>'4.OVTA Sites-Transects'!E3281</f>
        <v>0</v>
      </c>
      <c r="E3275" s="1">
        <f>'4.OVTA Sites-Transects'!G3281</f>
        <v>0</v>
      </c>
      <c r="F3275" s="1">
        <f>'4.OVTA Sites-Transects'!F3281</f>
        <v>0</v>
      </c>
      <c r="G3275" s="6">
        <f>'4.OVTA Sites-Transects'!H3281</f>
        <v>0</v>
      </c>
      <c r="H3275" s="6">
        <f>'4.OVTA Sites-Transects'!I3281</f>
        <v>0</v>
      </c>
      <c r="I3275" s="193" t="str">
        <f t="shared" si="408"/>
        <v>-</v>
      </c>
      <c r="J3275" s="27" t="str">
        <f t="shared" si="409"/>
        <v>-</v>
      </c>
      <c r="K3275" s="27" t="str">
        <f t="shared" si="410"/>
        <v>-</v>
      </c>
      <c r="L3275" s="27" t="str">
        <f t="shared" si="411"/>
        <v>-</v>
      </c>
      <c r="M3275" s="27" t="str">
        <f t="shared" si="412"/>
        <v>-</v>
      </c>
      <c r="N3275" s="28">
        <f t="shared" si="413"/>
        <v>0</v>
      </c>
      <c r="O3275" s="28">
        <f t="shared" si="415"/>
        <v>0</v>
      </c>
      <c r="P3275" s="1" t="str">
        <f t="shared" si="414"/>
        <v>no</v>
      </c>
    </row>
    <row r="3276" spans="1:16" x14ac:dyDescent="0.25">
      <c r="A3276" s="6">
        <f>'4.OVTA Sites-Transects'!B3282</f>
        <v>0</v>
      </c>
      <c r="B3276" s="6">
        <f>'4.OVTA Sites-Transects'!C3282</f>
        <v>0</v>
      </c>
      <c r="C3276" s="6">
        <f>'4.OVTA Sites-Transects'!D3282</f>
        <v>0</v>
      </c>
      <c r="D3276" s="1">
        <f>'4.OVTA Sites-Transects'!E3282</f>
        <v>0</v>
      </c>
      <c r="E3276" s="1">
        <f>'4.OVTA Sites-Transects'!G3282</f>
        <v>0</v>
      </c>
      <c r="F3276" s="1">
        <f>'4.OVTA Sites-Transects'!F3282</f>
        <v>0</v>
      </c>
      <c r="G3276" s="6">
        <f>'4.OVTA Sites-Transects'!H3282</f>
        <v>0</v>
      </c>
      <c r="H3276" s="6">
        <f>'4.OVTA Sites-Transects'!I3282</f>
        <v>0</v>
      </c>
      <c r="I3276" s="193" t="str">
        <f t="shared" si="408"/>
        <v>-</v>
      </c>
      <c r="J3276" s="27" t="str">
        <f t="shared" si="409"/>
        <v>-</v>
      </c>
      <c r="K3276" s="27" t="str">
        <f t="shared" si="410"/>
        <v>-</v>
      </c>
      <c r="L3276" s="27" t="str">
        <f t="shared" si="411"/>
        <v>-</v>
      </c>
      <c r="M3276" s="27" t="str">
        <f t="shared" si="412"/>
        <v>-</v>
      </c>
      <c r="N3276" s="28">
        <f t="shared" si="413"/>
        <v>0</v>
      </c>
      <c r="O3276" s="28">
        <f t="shared" si="415"/>
        <v>0</v>
      </c>
      <c r="P3276" s="1" t="str">
        <f t="shared" si="414"/>
        <v>no</v>
      </c>
    </row>
    <row r="3277" spans="1:16" x14ac:dyDescent="0.25">
      <c r="A3277" s="6">
        <f>'4.OVTA Sites-Transects'!B3283</f>
        <v>0</v>
      </c>
      <c r="B3277" s="6">
        <f>'4.OVTA Sites-Transects'!C3283</f>
        <v>0</v>
      </c>
      <c r="C3277" s="6">
        <f>'4.OVTA Sites-Transects'!D3283</f>
        <v>0</v>
      </c>
      <c r="D3277" s="1">
        <f>'4.OVTA Sites-Transects'!E3283</f>
        <v>0</v>
      </c>
      <c r="E3277" s="1">
        <f>'4.OVTA Sites-Transects'!G3283</f>
        <v>0</v>
      </c>
      <c r="F3277" s="1">
        <f>'4.OVTA Sites-Transects'!F3283</f>
        <v>0</v>
      </c>
      <c r="G3277" s="6">
        <f>'4.OVTA Sites-Transects'!H3283</f>
        <v>0</v>
      </c>
      <c r="H3277" s="6">
        <f>'4.OVTA Sites-Transects'!I3283</f>
        <v>0</v>
      </c>
      <c r="I3277" s="193" t="str">
        <f t="shared" si="408"/>
        <v>-</v>
      </c>
      <c r="J3277" s="27" t="str">
        <f t="shared" si="409"/>
        <v>-</v>
      </c>
      <c r="K3277" s="27" t="str">
        <f t="shared" si="410"/>
        <v>-</v>
      </c>
      <c r="L3277" s="27" t="str">
        <f t="shared" si="411"/>
        <v>-</v>
      </c>
      <c r="M3277" s="27" t="str">
        <f t="shared" si="412"/>
        <v>-</v>
      </c>
      <c r="N3277" s="28">
        <f t="shared" si="413"/>
        <v>0</v>
      </c>
      <c r="O3277" s="28">
        <f t="shared" si="415"/>
        <v>0</v>
      </c>
      <c r="P3277" s="1" t="str">
        <f t="shared" si="414"/>
        <v>no</v>
      </c>
    </row>
    <row r="3278" spans="1:16" x14ac:dyDescent="0.25">
      <c r="A3278" s="6">
        <f>'4.OVTA Sites-Transects'!B3284</f>
        <v>0</v>
      </c>
      <c r="B3278" s="6">
        <f>'4.OVTA Sites-Transects'!C3284</f>
        <v>0</v>
      </c>
      <c r="C3278" s="6">
        <f>'4.OVTA Sites-Transects'!D3284</f>
        <v>0</v>
      </c>
      <c r="D3278" s="1">
        <f>'4.OVTA Sites-Transects'!E3284</f>
        <v>0</v>
      </c>
      <c r="E3278" s="1">
        <f>'4.OVTA Sites-Transects'!G3284</f>
        <v>0</v>
      </c>
      <c r="F3278" s="1">
        <f>'4.OVTA Sites-Transects'!F3284</f>
        <v>0</v>
      </c>
      <c r="G3278" s="6">
        <f>'4.OVTA Sites-Transects'!H3284</f>
        <v>0</v>
      </c>
      <c r="H3278" s="6">
        <f>'4.OVTA Sites-Transects'!I3284</f>
        <v>0</v>
      </c>
      <c r="I3278" s="193" t="str">
        <f t="shared" si="408"/>
        <v>-</v>
      </c>
      <c r="J3278" s="27" t="str">
        <f t="shared" si="409"/>
        <v>-</v>
      </c>
      <c r="K3278" s="27" t="str">
        <f t="shared" si="410"/>
        <v>-</v>
      </c>
      <c r="L3278" s="27" t="str">
        <f t="shared" si="411"/>
        <v>-</v>
      </c>
      <c r="M3278" s="27" t="str">
        <f t="shared" si="412"/>
        <v>-</v>
      </c>
      <c r="N3278" s="28">
        <f t="shared" si="413"/>
        <v>0</v>
      </c>
      <c r="O3278" s="28">
        <f t="shared" si="415"/>
        <v>0</v>
      </c>
      <c r="P3278" s="1" t="str">
        <f t="shared" si="414"/>
        <v>no</v>
      </c>
    </row>
    <row r="3279" spans="1:16" x14ac:dyDescent="0.25">
      <c r="A3279" s="6">
        <f>'4.OVTA Sites-Transects'!B3285</f>
        <v>0</v>
      </c>
      <c r="B3279" s="6">
        <f>'4.OVTA Sites-Transects'!C3285</f>
        <v>0</v>
      </c>
      <c r="C3279" s="6">
        <f>'4.OVTA Sites-Transects'!D3285</f>
        <v>0</v>
      </c>
      <c r="D3279" s="1">
        <f>'4.OVTA Sites-Transects'!E3285</f>
        <v>0</v>
      </c>
      <c r="E3279" s="1">
        <f>'4.OVTA Sites-Transects'!G3285</f>
        <v>0</v>
      </c>
      <c r="F3279" s="1">
        <f>'4.OVTA Sites-Transects'!F3285</f>
        <v>0</v>
      </c>
      <c r="G3279" s="6">
        <f>'4.OVTA Sites-Transects'!H3285</f>
        <v>0</v>
      </c>
      <c r="H3279" s="6">
        <f>'4.OVTA Sites-Transects'!I3285</f>
        <v>0</v>
      </c>
      <c r="I3279" s="193" t="str">
        <f t="shared" si="408"/>
        <v>-</v>
      </c>
      <c r="J3279" s="27" t="str">
        <f t="shared" si="409"/>
        <v>-</v>
      </c>
      <c r="K3279" s="27" t="str">
        <f t="shared" si="410"/>
        <v>-</v>
      </c>
      <c r="L3279" s="27" t="str">
        <f t="shared" si="411"/>
        <v>-</v>
      </c>
      <c r="M3279" s="27" t="str">
        <f t="shared" si="412"/>
        <v>-</v>
      </c>
      <c r="N3279" s="28">
        <f t="shared" si="413"/>
        <v>0</v>
      </c>
      <c r="O3279" s="28">
        <f t="shared" si="415"/>
        <v>0</v>
      </c>
      <c r="P3279" s="1" t="str">
        <f t="shared" si="414"/>
        <v>no</v>
      </c>
    </row>
    <row r="3280" spans="1:16" x14ac:dyDescent="0.25">
      <c r="A3280" s="6">
        <f>'4.OVTA Sites-Transects'!B3286</f>
        <v>0</v>
      </c>
      <c r="B3280" s="6">
        <f>'4.OVTA Sites-Transects'!C3286</f>
        <v>0</v>
      </c>
      <c r="C3280" s="6">
        <f>'4.OVTA Sites-Transects'!D3286</f>
        <v>0</v>
      </c>
      <c r="D3280" s="1">
        <f>'4.OVTA Sites-Transects'!E3286</f>
        <v>0</v>
      </c>
      <c r="E3280" s="1">
        <f>'4.OVTA Sites-Transects'!G3286</f>
        <v>0</v>
      </c>
      <c r="F3280" s="1">
        <f>'4.OVTA Sites-Transects'!F3286</f>
        <v>0</v>
      </c>
      <c r="G3280" s="6">
        <f>'4.OVTA Sites-Transects'!H3286</f>
        <v>0</v>
      </c>
      <c r="H3280" s="6">
        <f>'4.OVTA Sites-Transects'!I3286</f>
        <v>0</v>
      </c>
      <c r="I3280" s="193" t="str">
        <f t="shared" si="408"/>
        <v>-</v>
      </c>
      <c r="J3280" s="27" t="str">
        <f t="shared" si="409"/>
        <v>-</v>
      </c>
      <c r="K3280" s="27" t="str">
        <f t="shared" si="410"/>
        <v>-</v>
      </c>
      <c r="L3280" s="27" t="str">
        <f t="shared" si="411"/>
        <v>-</v>
      </c>
      <c r="M3280" s="27" t="str">
        <f t="shared" si="412"/>
        <v>-</v>
      </c>
      <c r="N3280" s="28">
        <f t="shared" si="413"/>
        <v>0</v>
      </c>
      <c r="O3280" s="28">
        <f t="shared" si="415"/>
        <v>0</v>
      </c>
      <c r="P3280" s="1" t="str">
        <f t="shared" si="414"/>
        <v>no</v>
      </c>
    </row>
    <row r="3281" spans="1:16" x14ac:dyDescent="0.25">
      <c r="A3281" s="6">
        <f>'4.OVTA Sites-Transects'!B3287</f>
        <v>0</v>
      </c>
      <c r="B3281" s="6">
        <f>'4.OVTA Sites-Transects'!C3287</f>
        <v>0</v>
      </c>
      <c r="C3281" s="6">
        <f>'4.OVTA Sites-Transects'!D3287</f>
        <v>0</v>
      </c>
      <c r="D3281" s="1">
        <f>'4.OVTA Sites-Transects'!E3287</f>
        <v>0</v>
      </c>
      <c r="E3281" s="1">
        <f>'4.OVTA Sites-Transects'!G3287</f>
        <v>0</v>
      </c>
      <c r="F3281" s="1">
        <f>'4.OVTA Sites-Transects'!F3287</f>
        <v>0</v>
      </c>
      <c r="G3281" s="6">
        <f>'4.OVTA Sites-Transects'!H3287</f>
        <v>0</v>
      </c>
      <c r="H3281" s="6">
        <f>'4.OVTA Sites-Transects'!I3287</f>
        <v>0</v>
      </c>
      <c r="I3281" s="193" t="str">
        <f t="shared" si="408"/>
        <v>-</v>
      </c>
      <c r="J3281" s="27" t="str">
        <f t="shared" si="409"/>
        <v>-</v>
      </c>
      <c r="K3281" s="27" t="str">
        <f t="shared" si="410"/>
        <v>-</v>
      </c>
      <c r="L3281" s="27" t="str">
        <f t="shared" si="411"/>
        <v>-</v>
      </c>
      <c r="M3281" s="27" t="str">
        <f t="shared" si="412"/>
        <v>-</v>
      </c>
      <c r="N3281" s="28">
        <f t="shared" si="413"/>
        <v>0</v>
      </c>
      <c r="O3281" s="28">
        <f t="shared" si="415"/>
        <v>0</v>
      </c>
      <c r="P3281" s="1" t="str">
        <f t="shared" si="414"/>
        <v>no</v>
      </c>
    </row>
    <row r="3282" spans="1:16" x14ac:dyDescent="0.25">
      <c r="A3282" s="6">
        <f>'4.OVTA Sites-Transects'!B3288</f>
        <v>0</v>
      </c>
      <c r="B3282" s="6">
        <f>'4.OVTA Sites-Transects'!C3288</f>
        <v>0</v>
      </c>
      <c r="C3282" s="6">
        <f>'4.OVTA Sites-Transects'!D3288</f>
        <v>0</v>
      </c>
      <c r="D3282" s="1">
        <f>'4.OVTA Sites-Transects'!E3288</f>
        <v>0</v>
      </c>
      <c r="E3282" s="1">
        <f>'4.OVTA Sites-Transects'!G3288</f>
        <v>0</v>
      </c>
      <c r="F3282" s="1">
        <f>'4.OVTA Sites-Transects'!F3288</f>
        <v>0</v>
      </c>
      <c r="G3282" s="6">
        <f>'4.OVTA Sites-Transects'!H3288</f>
        <v>0</v>
      </c>
      <c r="H3282" s="6">
        <f>'4.OVTA Sites-Transects'!I3288</f>
        <v>0</v>
      </c>
      <c r="I3282" s="193" t="str">
        <f t="shared" si="408"/>
        <v>-</v>
      </c>
      <c r="J3282" s="27" t="str">
        <f t="shared" si="409"/>
        <v>-</v>
      </c>
      <c r="K3282" s="27" t="str">
        <f t="shared" si="410"/>
        <v>-</v>
      </c>
      <c r="L3282" s="27" t="str">
        <f t="shared" si="411"/>
        <v>-</v>
      </c>
      <c r="M3282" s="27" t="str">
        <f t="shared" si="412"/>
        <v>-</v>
      </c>
      <c r="N3282" s="28">
        <f t="shared" si="413"/>
        <v>0</v>
      </c>
      <c r="O3282" s="28">
        <f t="shared" si="415"/>
        <v>0</v>
      </c>
      <c r="P3282" s="1" t="str">
        <f t="shared" si="414"/>
        <v>no</v>
      </c>
    </row>
    <row r="3283" spans="1:16" x14ac:dyDescent="0.25">
      <c r="A3283" s="6">
        <f>'4.OVTA Sites-Transects'!B3289</f>
        <v>0</v>
      </c>
      <c r="B3283" s="6">
        <f>'4.OVTA Sites-Transects'!C3289</f>
        <v>0</v>
      </c>
      <c r="C3283" s="6">
        <f>'4.OVTA Sites-Transects'!D3289</f>
        <v>0</v>
      </c>
      <c r="D3283" s="1">
        <f>'4.OVTA Sites-Transects'!E3289</f>
        <v>0</v>
      </c>
      <c r="E3283" s="1">
        <f>'4.OVTA Sites-Transects'!G3289</f>
        <v>0</v>
      </c>
      <c r="F3283" s="1">
        <f>'4.OVTA Sites-Transects'!F3289</f>
        <v>0</v>
      </c>
      <c r="G3283" s="6">
        <f>'4.OVTA Sites-Transects'!H3289</f>
        <v>0</v>
      </c>
      <c r="H3283" s="6">
        <f>'4.OVTA Sites-Transects'!I3289</f>
        <v>0</v>
      </c>
      <c r="I3283" s="193" t="str">
        <f t="shared" si="408"/>
        <v>-</v>
      </c>
      <c r="J3283" s="27" t="str">
        <f t="shared" si="409"/>
        <v>-</v>
      </c>
      <c r="K3283" s="27" t="str">
        <f t="shared" si="410"/>
        <v>-</v>
      </c>
      <c r="L3283" s="27" t="str">
        <f t="shared" si="411"/>
        <v>-</v>
      </c>
      <c r="M3283" s="27" t="str">
        <f t="shared" si="412"/>
        <v>-</v>
      </c>
      <c r="N3283" s="28">
        <f t="shared" si="413"/>
        <v>0</v>
      </c>
      <c r="O3283" s="28">
        <f t="shared" si="415"/>
        <v>0</v>
      </c>
      <c r="P3283" s="1" t="str">
        <f t="shared" si="414"/>
        <v>no</v>
      </c>
    </row>
    <row r="3284" spans="1:16" x14ac:dyDescent="0.25">
      <c r="A3284" s="6">
        <f>'4.OVTA Sites-Transects'!B3290</f>
        <v>0</v>
      </c>
      <c r="B3284" s="6">
        <f>'4.OVTA Sites-Transects'!C3290</f>
        <v>0</v>
      </c>
      <c r="C3284" s="6">
        <f>'4.OVTA Sites-Transects'!D3290</f>
        <v>0</v>
      </c>
      <c r="D3284" s="1">
        <f>'4.OVTA Sites-Transects'!E3290</f>
        <v>0</v>
      </c>
      <c r="E3284" s="1">
        <f>'4.OVTA Sites-Transects'!G3290</f>
        <v>0</v>
      </c>
      <c r="F3284" s="1">
        <f>'4.OVTA Sites-Transects'!F3290</f>
        <v>0</v>
      </c>
      <c r="G3284" s="6">
        <f>'4.OVTA Sites-Transects'!H3290</f>
        <v>0</v>
      </c>
      <c r="H3284" s="6">
        <f>'4.OVTA Sites-Transects'!I3290</f>
        <v>0</v>
      </c>
      <c r="I3284" s="193" t="str">
        <f t="shared" si="408"/>
        <v>-</v>
      </c>
      <c r="J3284" s="27" t="str">
        <f t="shared" si="409"/>
        <v>-</v>
      </c>
      <c r="K3284" s="27" t="str">
        <f t="shared" si="410"/>
        <v>-</v>
      </c>
      <c r="L3284" s="27" t="str">
        <f t="shared" si="411"/>
        <v>-</v>
      </c>
      <c r="M3284" s="27" t="str">
        <f t="shared" si="412"/>
        <v>-</v>
      </c>
      <c r="N3284" s="28">
        <f t="shared" si="413"/>
        <v>0</v>
      </c>
      <c r="O3284" s="28">
        <f t="shared" si="415"/>
        <v>0</v>
      </c>
      <c r="P3284" s="1" t="str">
        <f t="shared" si="414"/>
        <v>no</v>
      </c>
    </row>
    <row r="3285" spans="1:16" x14ac:dyDescent="0.25">
      <c r="A3285" s="6">
        <f>'4.OVTA Sites-Transects'!B3291</f>
        <v>0</v>
      </c>
      <c r="B3285" s="6">
        <f>'4.OVTA Sites-Transects'!C3291</f>
        <v>0</v>
      </c>
      <c r="C3285" s="6">
        <f>'4.OVTA Sites-Transects'!D3291</f>
        <v>0</v>
      </c>
      <c r="D3285" s="1">
        <f>'4.OVTA Sites-Transects'!E3291</f>
        <v>0</v>
      </c>
      <c r="E3285" s="1">
        <f>'4.OVTA Sites-Transects'!G3291</f>
        <v>0</v>
      </c>
      <c r="F3285" s="1">
        <f>'4.OVTA Sites-Transects'!F3291</f>
        <v>0</v>
      </c>
      <c r="G3285" s="6">
        <f>'4.OVTA Sites-Transects'!H3291</f>
        <v>0</v>
      </c>
      <c r="H3285" s="6">
        <f>'4.OVTA Sites-Transects'!I3291</f>
        <v>0</v>
      </c>
      <c r="I3285" s="193" t="str">
        <f t="shared" si="408"/>
        <v>-</v>
      </c>
      <c r="J3285" s="27" t="str">
        <f t="shared" si="409"/>
        <v>-</v>
      </c>
      <c r="K3285" s="27" t="str">
        <f t="shared" si="410"/>
        <v>-</v>
      </c>
      <c r="L3285" s="27" t="str">
        <f t="shared" si="411"/>
        <v>-</v>
      </c>
      <c r="M3285" s="27" t="str">
        <f t="shared" si="412"/>
        <v>-</v>
      </c>
      <c r="N3285" s="28">
        <f t="shared" si="413"/>
        <v>0</v>
      </c>
      <c r="O3285" s="28">
        <f t="shared" si="415"/>
        <v>0</v>
      </c>
      <c r="P3285" s="1" t="str">
        <f t="shared" si="414"/>
        <v>no</v>
      </c>
    </row>
    <row r="3286" spans="1:16" x14ac:dyDescent="0.25">
      <c r="A3286" s="6">
        <f>'4.OVTA Sites-Transects'!B3292</f>
        <v>0</v>
      </c>
      <c r="B3286" s="6">
        <f>'4.OVTA Sites-Transects'!C3292</f>
        <v>0</v>
      </c>
      <c r="C3286" s="6">
        <f>'4.OVTA Sites-Transects'!D3292</f>
        <v>0</v>
      </c>
      <c r="D3286" s="1">
        <f>'4.OVTA Sites-Transects'!E3292</f>
        <v>0</v>
      </c>
      <c r="E3286" s="1">
        <f>'4.OVTA Sites-Transects'!G3292</f>
        <v>0</v>
      </c>
      <c r="F3286" s="1">
        <f>'4.OVTA Sites-Transects'!F3292</f>
        <v>0</v>
      </c>
      <c r="G3286" s="6">
        <f>'4.OVTA Sites-Transects'!H3292</f>
        <v>0</v>
      </c>
      <c r="H3286" s="6">
        <f>'4.OVTA Sites-Transects'!I3292</f>
        <v>0</v>
      </c>
      <c r="I3286" s="193" t="str">
        <f t="shared" si="408"/>
        <v>-</v>
      </c>
      <c r="J3286" s="27" t="str">
        <f t="shared" si="409"/>
        <v>-</v>
      </c>
      <c r="K3286" s="27" t="str">
        <f t="shared" si="410"/>
        <v>-</v>
      </c>
      <c r="L3286" s="27" t="str">
        <f t="shared" si="411"/>
        <v>-</v>
      </c>
      <c r="M3286" s="27" t="str">
        <f t="shared" si="412"/>
        <v>-</v>
      </c>
      <c r="N3286" s="28">
        <f t="shared" si="413"/>
        <v>0</v>
      </c>
      <c r="O3286" s="28">
        <f t="shared" si="415"/>
        <v>0</v>
      </c>
      <c r="P3286" s="1" t="str">
        <f t="shared" si="414"/>
        <v>no</v>
      </c>
    </row>
    <row r="3287" spans="1:16" x14ac:dyDescent="0.25">
      <c r="A3287" s="6">
        <f>'4.OVTA Sites-Transects'!B3293</f>
        <v>0</v>
      </c>
      <c r="B3287" s="6">
        <f>'4.OVTA Sites-Transects'!C3293</f>
        <v>0</v>
      </c>
      <c r="C3287" s="6">
        <f>'4.OVTA Sites-Transects'!D3293</f>
        <v>0</v>
      </c>
      <c r="D3287" s="1">
        <f>'4.OVTA Sites-Transects'!E3293</f>
        <v>0</v>
      </c>
      <c r="E3287" s="1">
        <f>'4.OVTA Sites-Transects'!G3293</f>
        <v>0</v>
      </c>
      <c r="F3287" s="1">
        <f>'4.OVTA Sites-Transects'!F3293</f>
        <v>0</v>
      </c>
      <c r="G3287" s="6">
        <f>'4.OVTA Sites-Transects'!H3293</f>
        <v>0</v>
      </c>
      <c r="H3287" s="6">
        <f>'4.OVTA Sites-Transects'!I3293</f>
        <v>0</v>
      </c>
      <c r="I3287" s="193" t="str">
        <f t="shared" si="408"/>
        <v>-</v>
      </c>
      <c r="J3287" s="27" t="str">
        <f t="shared" si="409"/>
        <v>-</v>
      </c>
      <c r="K3287" s="27" t="str">
        <f t="shared" si="410"/>
        <v>-</v>
      </c>
      <c r="L3287" s="27" t="str">
        <f t="shared" si="411"/>
        <v>-</v>
      </c>
      <c r="M3287" s="27" t="str">
        <f t="shared" si="412"/>
        <v>-</v>
      </c>
      <c r="N3287" s="28">
        <f t="shared" si="413"/>
        <v>0</v>
      </c>
      <c r="O3287" s="28">
        <f t="shared" si="415"/>
        <v>0</v>
      </c>
      <c r="P3287" s="1" t="str">
        <f t="shared" si="414"/>
        <v>no</v>
      </c>
    </row>
    <row r="3288" spans="1:16" x14ac:dyDescent="0.25">
      <c r="A3288" s="6">
        <f>'4.OVTA Sites-Transects'!B3294</f>
        <v>0</v>
      </c>
      <c r="B3288" s="6">
        <f>'4.OVTA Sites-Transects'!C3294</f>
        <v>0</v>
      </c>
      <c r="C3288" s="6">
        <f>'4.OVTA Sites-Transects'!D3294</f>
        <v>0</v>
      </c>
      <c r="D3288" s="1">
        <f>'4.OVTA Sites-Transects'!E3294</f>
        <v>0</v>
      </c>
      <c r="E3288" s="1">
        <f>'4.OVTA Sites-Transects'!G3294</f>
        <v>0</v>
      </c>
      <c r="F3288" s="1">
        <f>'4.OVTA Sites-Transects'!F3294</f>
        <v>0</v>
      </c>
      <c r="G3288" s="6">
        <f>'4.OVTA Sites-Transects'!H3294</f>
        <v>0</v>
      </c>
      <c r="H3288" s="6">
        <f>'4.OVTA Sites-Transects'!I3294</f>
        <v>0</v>
      </c>
      <c r="I3288" s="193" t="str">
        <f t="shared" si="408"/>
        <v>-</v>
      </c>
      <c r="J3288" s="27" t="str">
        <f t="shared" si="409"/>
        <v>-</v>
      </c>
      <c r="K3288" s="27" t="str">
        <f t="shared" si="410"/>
        <v>-</v>
      </c>
      <c r="L3288" s="27" t="str">
        <f t="shared" si="411"/>
        <v>-</v>
      </c>
      <c r="M3288" s="27" t="str">
        <f t="shared" si="412"/>
        <v>-</v>
      </c>
      <c r="N3288" s="28">
        <f t="shared" si="413"/>
        <v>0</v>
      </c>
      <c r="O3288" s="28">
        <f t="shared" si="415"/>
        <v>0</v>
      </c>
      <c r="P3288" s="1" t="str">
        <f t="shared" si="414"/>
        <v>no</v>
      </c>
    </row>
    <row r="3289" spans="1:16" x14ac:dyDescent="0.25">
      <c r="A3289" s="6">
        <f>'4.OVTA Sites-Transects'!B3295</f>
        <v>0</v>
      </c>
      <c r="B3289" s="6">
        <f>'4.OVTA Sites-Transects'!C3295</f>
        <v>0</v>
      </c>
      <c r="C3289" s="6">
        <f>'4.OVTA Sites-Transects'!D3295</f>
        <v>0</v>
      </c>
      <c r="D3289" s="1">
        <f>'4.OVTA Sites-Transects'!E3295</f>
        <v>0</v>
      </c>
      <c r="E3289" s="1">
        <f>'4.OVTA Sites-Transects'!G3295</f>
        <v>0</v>
      </c>
      <c r="F3289" s="1">
        <f>'4.OVTA Sites-Transects'!F3295</f>
        <v>0</v>
      </c>
      <c r="G3289" s="6">
        <f>'4.OVTA Sites-Transects'!H3295</f>
        <v>0</v>
      </c>
      <c r="H3289" s="6">
        <f>'4.OVTA Sites-Transects'!I3295</f>
        <v>0</v>
      </c>
      <c r="I3289" s="193" t="str">
        <f t="shared" si="408"/>
        <v>-</v>
      </c>
      <c r="J3289" s="27" t="str">
        <f t="shared" si="409"/>
        <v>-</v>
      </c>
      <c r="K3289" s="27" t="str">
        <f t="shared" si="410"/>
        <v>-</v>
      </c>
      <c r="L3289" s="27" t="str">
        <f t="shared" si="411"/>
        <v>-</v>
      </c>
      <c r="M3289" s="27" t="str">
        <f t="shared" si="412"/>
        <v>-</v>
      </c>
      <c r="N3289" s="28">
        <f t="shared" si="413"/>
        <v>0</v>
      </c>
      <c r="O3289" s="28">
        <f t="shared" si="415"/>
        <v>0</v>
      </c>
      <c r="P3289" s="1" t="str">
        <f t="shared" si="414"/>
        <v>no</v>
      </c>
    </row>
    <row r="3290" spans="1:16" x14ac:dyDescent="0.25">
      <c r="A3290" s="6">
        <f>'4.OVTA Sites-Transects'!B3296</f>
        <v>0</v>
      </c>
      <c r="B3290" s="6">
        <f>'4.OVTA Sites-Transects'!C3296</f>
        <v>0</v>
      </c>
      <c r="C3290" s="6">
        <f>'4.OVTA Sites-Transects'!D3296</f>
        <v>0</v>
      </c>
      <c r="D3290" s="1">
        <f>'4.OVTA Sites-Transects'!E3296</f>
        <v>0</v>
      </c>
      <c r="E3290" s="1">
        <f>'4.OVTA Sites-Transects'!G3296</f>
        <v>0</v>
      </c>
      <c r="F3290" s="1">
        <f>'4.OVTA Sites-Transects'!F3296</f>
        <v>0</v>
      </c>
      <c r="G3290" s="6">
        <f>'4.OVTA Sites-Transects'!H3296</f>
        <v>0</v>
      </c>
      <c r="H3290" s="6">
        <f>'4.OVTA Sites-Transects'!I3296</f>
        <v>0</v>
      </c>
      <c r="I3290" s="193" t="str">
        <f t="shared" si="408"/>
        <v>-</v>
      </c>
      <c r="J3290" s="27" t="str">
        <f t="shared" si="409"/>
        <v>-</v>
      </c>
      <c r="K3290" s="27" t="str">
        <f t="shared" si="410"/>
        <v>-</v>
      </c>
      <c r="L3290" s="27" t="str">
        <f t="shared" si="411"/>
        <v>-</v>
      </c>
      <c r="M3290" s="27" t="str">
        <f t="shared" si="412"/>
        <v>-</v>
      </c>
      <c r="N3290" s="28">
        <f t="shared" si="413"/>
        <v>0</v>
      </c>
      <c r="O3290" s="28">
        <f t="shared" si="415"/>
        <v>0</v>
      </c>
      <c r="P3290" s="1" t="str">
        <f t="shared" si="414"/>
        <v>no</v>
      </c>
    </row>
    <row r="3291" spans="1:16" x14ac:dyDescent="0.25">
      <c r="A3291" s="6">
        <f>'4.OVTA Sites-Transects'!B3297</f>
        <v>0</v>
      </c>
      <c r="B3291" s="6">
        <f>'4.OVTA Sites-Transects'!C3297</f>
        <v>0</v>
      </c>
      <c r="C3291" s="6">
        <f>'4.OVTA Sites-Transects'!D3297</f>
        <v>0</v>
      </c>
      <c r="D3291" s="1">
        <f>'4.OVTA Sites-Transects'!E3297</f>
        <v>0</v>
      </c>
      <c r="E3291" s="1">
        <f>'4.OVTA Sites-Transects'!G3297</f>
        <v>0</v>
      </c>
      <c r="F3291" s="1">
        <f>'4.OVTA Sites-Transects'!F3297</f>
        <v>0</v>
      </c>
      <c r="G3291" s="6">
        <f>'4.OVTA Sites-Transects'!H3297</f>
        <v>0</v>
      </c>
      <c r="H3291" s="6">
        <f>'4.OVTA Sites-Transects'!I3297</f>
        <v>0</v>
      </c>
      <c r="I3291" s="193" t="str">
        <f t="shared" si="408"/>
        <v>-</v>
      </c>
      <c r="J3291" s="27" t="str">
        <f t="shared" si="409"/>
        <v>-</v>
      </c>
      <c r="K3291" s="27" t="str">
        <f t="shared" si="410"/>
        <v>-</v>
      </c>
      <c r="L3291" s="27" t="str">
        <f t="shared" si="411"/>
        <v>-</v>
      </c>
      <c r="M3291" s="27" t="str">
        <f t="shared" si="412"/>
        <v>-</v>
      </c>
      <c r="N3291" s="28">
        <f t="shared" si="413"/>
        <v>0</v>
      </c>
      <c r="O3291" s="28">
        <f t="shared" si="415"/>
        <v>0</v>
      </c>
      <c r="P3291" s="1" t="str">
        <f t="shared" si="414"/>
        <v>no</v>
      </c>
    </row>
    <row r="3292" spans="1:16" x14ac:dyDescent="0.25">
      <c r="A3292" s="6">
        <f>'4.OVTA Sites-Transects'!B3298</f>
        <v>0</v>
      </c>
      <c r="B3292" s="6">
        <f>'4.OVTA Sites-Transects'!C3298</f>
        <v>0</v>
      </c>
      <c r="C3292" s="6">
        <f>'4.OVTA Sites-Transects'!D3298</f>
        <v>0</v>
      </c>
      <c r="D3292" s="1">
        <f>'4.OVTA Sites-Transects'!E3298</f>
        <v>0</v>
      </c>
      <c r="E3292" s="1">
        <f>'4.OVTA Sites-Transects'!G3298</f>
        <v>0</v>
      </c>
      <c r="F3292" s="1">
        <f>'4.OVTA Sites-Transects'!F3298</f>
        <v>0</v>
      </c>
      <c r="G3292" s="6">
        <f>'4.OVTA Sites-Transects'!H3298</f>
        <v>0</v>
      </c>
      <c r="H3292" s="6">
        <f>'4.OVTA Sites-Transects'!I3298</f>
        <v>0</v>
      </c>
      <c r="I3292" s="193" t="str">
        <f t="shared" si="408"/>
        <v>-</v>
      </c>
      <c r="J3292" s="27" t="str">
        <f t="shared" si="409"/>
        <v>-</v>
      </c>
      <c r="K3292" s="27" t="str">
        <f t="shared" si="410"/>
        <v>-</v>
      </c>
      <c r="L3292" s="27" t="str">
        <f t="shared" si="411"/>
        <v>-</v>
      </c>
      <c r="M3292" s="27" t="str">
        <f t="shared" si="412"/>
        <v>-</v>
      </c>
      <c r="N3292" s="28">
        <f t="shared" si="413"/>
        <v>0</v>
      </c>
      <c r="O3292" s="28">
        <f t="shared" si="415"/>
        <v>0</v>
      </c>
      <c r="P3292" s="1" t="str">
        <f t="shared" si="414"/>
        <v>no</v>
      </c>
    </row>
    <row r="3293" spans="1:16" x14ac:dyDescent="0.25">
      <c r="A3293" s="6">
        <f>'4.OVTA Sites-Transects'!B3299</f>
        <v>0</v>
      </c>
      <c r="B3293" s="6">
        <f>'4.OVTA Sites-Transects'!C3299</f>
        <v>0</v>
      </c>
      <c r="C3293" s="6">
        <f>'4.OVTA Sites-Transects'!D3299</f>
        <v>0</v>
      </c>
      <c r="D3293" s="1">
        <f>'4.OVTA Sites-Transects'!E3299</f>
        <v>0</v>
      </c>
      <c r="E3293" s="1">
        <f>'4.OVTA Sites-Transects'!G3299</f>
        <v>0</v>
      </c>
      <c r="F3293" s="1">
        <f>'4.OVTA Sites-Transects'!F3299</f>
        <v>0</v>
      </c>
      <c r="G3293" s="6">
        <f>'4.OVTA Sites-Transects'!H3299</f>
        <v>0</v>
      </c>
      <c r="H3293" s="6">
        <f>'4.OVTA Sites-Transects'!I3299</f>
        <v>0</v>
      </c>
      <c r="I3293" s="193" t="str">
        <f t="shared" si="408"/>
        <v>-</v>
      </c>
      <c r="J3293" s="27" t="str">
        <f t="shared" si="409"/>
        <v>-</v>
      </c>
      <c r="K3293" s="27" t="str">
        <f t="shared" si="410"/>
        <v>-</v>
      </c>
      <c r="L3293" s="27" t="str">
        <f t="shared" si="411"/>
        <v>-</v>
      </c>
      <c r="M3293" s="27" t="str">
        <f t="shared" si="412"/>
        <v>-</v>
      </c>
      <c r="N3293" s="28">
        <f t="shared" si="413"/>
        <v>0</v>
      </c>
      <c r="O3293" s="28">
        <f t="shared" si="415"/>
        <v>0</v>
      </c>
      <c r="P3293" s="1" t="str">
        <f t="shared" si="414"/>
        <v>no</v>
      </c>
    </row>
    <row r="3294" spans="1:16" x14ac:dyDescent="0.25">
      <c r="A3294" s="6">
        <f>'4.OVTA Sites-Transects'!B3300</f>
        <v>0</v>
      </c>
      <c r="B3294" s="6">
        <f>'4.OVTA Sites-Transects'!C3300</f>
        <v>0</v>
      </c>
      <c r="C3294" s="6">
        <f>'4.OVTA Sites-Transects'!D3300</f>
        <v>0</v>
      </c>
      <c r="D3294" s="1">
        <f>'4.OVTA Sites-Transects'!E3300</f>
        <v>0</v>
      </c>
      <c r="E3294" s="1">
        <f>'4.OVTA Sites-Transects'!G3300</f>
        <v>0</v>
      </c>
      <c r="F3294" s="1">
        <f>'4.OVTA Sites-Transects'!F3300</f>
        <v>0</v>
      </c>
      <c r="G3294" s="6">
        <f>'4.OVTA Sites-Transects'!H3300</f>
        <v>0</v>
      </c>
      <c r="H3294" s="6">
        <f>'4.OVTA Sites-Transects'!I3300</f>
        <v>0</v>
      </c>
      <c r="I3294" s="193" t="str">
        <f t="shared" si="408"/>
        <v>-</v>
      </c>
      <c r="J3294" s="27" t="str">
        <f t="shared" si="409"/>
        <v>-</v>
      </c>
      <c r="K3294" s="27" t="str">
        <f t="shared" si="410"/>
        <v>-</v>
      </c>
      <c r="L3294" s="27" t="str">
        <f t="shared" si="411"/>
        <v>-</v>
      </c>
      <c r="M3294" s="27" t="str">
        <f t="shared" si="412"/>
        <v>-</v>
      </c>
      <c r="N3294" s="28">
        <f t="shared" si="413"/>
        <v>0</v>
      </c>
      <c r="O3294" s="28">
        <f t="shared" si="415"/>
        <v>0</v>
      </c>
      <c r="P3294" s="1" t="str">
        <f t="shared" si="414"/>
        <v>no</v>
      </c>
    </row>
    <row r="3295" spans="1:16" x14ac:dyDescent="0.25">
      <c r="A3295" s="6">
        <f>'4.OVTA Sites-Transects'!B3301</f>
        <v>0</v>
      </c>
      <c r="B3295" s="6">
        <f>'4.OVTA Sites-Transects'!C3301</f>
        <v>0</v>
      </c>
      <c r="C3295" s="6">
        <f>'4.OVTA Sites-Transects'!D3301</f>
        <v>0</v>
      </c>
      <c r="D3295" s="1">
        <f>'4.OVTA Sites-Transects'!E3301</f>
        <v>0</v>
      </c>
      <c r="E3295" s="1">
        <f>'4.OVTA Sites-Transects'!G3301</f>
        <v>0</v>
      </c>
      <c r="F3295" s="1">
        <f>'4.OVTA Sites-Transects'!F3301</f>
        <v>0</v>
      </c>
      <c r="G3295" s="6">
        <f>'4.OVTA Sites-Transects'!H3301</f>
        <v>0</v>
      </c>
      <c r="H3295" s="6">
        <f>'4.OVTA Sites-Transects'!I3301</f>
        <v>0</v>
      </c>
      <c r="I3295" s="193" t="str">
        <f t="shared" si="408"/>
        <v>-</v>
      </c>
      <c r="J3295" s="27" t="str">
        <f t="shared" si="409"/>
        <v>-</v>
      </c>
      <c r="K3295" s="27" t="str">
        <f t="shared" si="410"/>
        <v>-</v>
      </c>
      <c r="L3295" s="27" t="str">
        <f t="shared" si="411"/>
        <v>-</v>
      </c>
      <c r="M3295" s="27" t="str">
        <f t="shared" si="412"/>
        <v>-</v>
      </c>
      <c r="N3295" s="28">
        <f t="shared" si="413"/>
        <v>0</v>
      </c>
      <c r="O3295" s="28">
        <f t="shared" si="415"/>
        <v>0</v>
      </c>
      <c r="P3295" s="1" t="str">
        <f t="shared" si="414"/>
        <v>no</v>
      </c>
    </row>
    <row r="3296" spans="1:16" x14ac:dyDescent="0.25">
      <c r="A3296" s="6">
        <f>'4.OVTA Sites-Transects'!B3302</f>
        <v>0</v>
      </c>
      <c r="B3296" s="6">
        <f>'4.OVTA Sites-Transects'!C3302</f>
        <v>0</v>
      </c>
      <c r="C3296" s="6">
        <f>'4.OVTA Sites-Transects'!D3302</f>
        <v>0</v>
      </c>
      <c r="D3296" s="1">
        <f>'4.OVTA Sites-Transects'!E3302</f>
        <v>0</v>
      </c>
      <c r="E3296" s="1">
        <f>'4.OVTA Sites-Transects'!G3302</f>
        <v>0</v>
      </c>
      <c r="F3296" s="1">
        <f>'4.OVTA Sites-Transects'!F3302</f>
        <v>0</v>
      </c>
      <c r="G3296" s="6">
        <f>'4.OVTA Sites-Transects'!H3302</f>
        <v>0</v>
      </c>
      <c r="H3296" s="6">
        <f>'4.OVTA Sites-Transects'!I3302</f>
        <v>0</v>
      </c>
      <c r="I3296" s="193" t="str">
        <f t="shared" si="408"/>
        <v>-</v>
      </c>
      <c r="J3296" s="27" t="str">
        <f t="shared" si="409"/>
        <v>-</v>
      </c>
      <c r="K3296" s="27" t="str">
        <f t="shared" si="410"/>
        <v>-</v>
      </c>
      <c r="L3296" s="27" t="str">
        <f t="shared" si="411"/>
        <v>-</v>
      </c>
      <c r="M3296" s="27" t="str">
        <f t="shared" si="412"/>
        <v>-</v>
      </c>
      <c r="N3296" s="28">
        <f t="shared" si="413"/>
        <v>0</v>
      </c>
      <c r="O3296" s="28">
        <f t="shared" si="415"/>
        <v>0</v>
      </c>
      <c r="P3296" s="1" t="str">
        <f t="shared" si="414"/>
        <v>no</v>
      </c>
    </row>
    <row r="3297" spans="1:16" x14ac:dyDescent="0.25">
      <c r="A3297" s="6">
        <f>'4.OVTA Sites-Transects'!B3303</f>
        <v>0</v>
      </c>
      <c r="B3297" s="6">
        <f>'4.OVTA Sites-Transects'!C3303</f>
        <v>0</v>
      </c>
      <c r="C3297" s="6">
        <f>'4.OVTA Sites-Transects'!D3303</f>
        <v>0</v>
      </c>
      <c r="D3297" s="1">
        <f>'4.OVTA Sites-Transects'!E3303</f>
        <v>0</v>
      </c>
      <c r="E3297" s="1">
        <f>'4.OVTA Sites-Transects'!G3303</f>
        <v>0</v>
      </c>
      <c r="F3297" s="1">
        <f>'4.OVTA Sites-Transects'!F3303</f>
        <v>0</v>
      </c>
      <c r="G3297" s="6">
        <f>'4.OVTA Sites-Transects'!H3303</f>
        <v>0</v>
      </c>
      <c r="H3297" s="6">
        <f>'4.OVTA Sites-Transects'!I3303</f>
        <v>0</v>
      </c>
      <c r="I3297" s="193" t="str">
        <f t="shared" si="408"/>
        <v>-</v>
      </c>
      <c r="J3297" s="27" t="str">
        <f t="shared" si="409"/>
        <v>-</v>
      </c>
      <c r="K3297" s="27" t="str">
        <f t="shared" si="410"/>
        <v>-</v>
      </c>
      <c r="L3297" s="27" t="str">
        <f t="shared" si="411"/>
        <v>-</v>
      </c>
      <c r="M3297" s="27" t="str">
        <f t="shared" si="412"/>
        <v>-</v>
      </c>
      <c r="N3297" s="28">
        <f t="shared" si="413"/>
        <v>0</v>
      </c>
      <c r="O3297" s="28">
        <f t="shared" si="415"/>
        <v>0</v>
      </c>
      <c r="P3297" s="1" t="str">
        <f t="shared" si="414"/>
        <v>no</v>
      </c>
    </row>
    <row r="3298" spans="1:16" x14ac:dyDescent="0.25">
      <c r="A3298" s="6">
        <f>'4.OVTA Sites-Transects'!B3304</f>
        <v>0</v>
      </c>
      <c r="B3298" s="6">
        <f>'4.OVTA Sites-Transects'!C3304</f>
        <v>0</v>
      </c>
      <c r="C3298" s="6">
        <f>'4.OVTA Sites-Transects'!D3304</f>
        <v>0</v>
      </c>
      <c r="D3298" s="1">
        <f>'4.OVTA Sites-Transects'!E3304</f>
        <v>0</v>
      </c>
      <c r="E3298" s="1">
        <f>'4.OVTA Sites-Transects'!G3304</f>
        <v>0</v>
      </c>
      <c r="F3298" s="1">
        <f>'4.OVTA Sites-Transects'!F3304</f>
        <v>0</v>
      </c>
      <c r="G3298" s="6">
        <f>'4.OVTA Sites-Transects'!H3304</f>
        <v>0</v>
      </c>
      <c r="H3298" s="6">
        <f>'4.OVTA Sites-Transects'!I3304</f>
        <v>0</v>
      </c>
      <c r="I3298" s="193" t="str">
        <f t="shared" si="408"/>
        <v>-</v>
      </c>
      <c r="J3298" s="27" t="str">
        <f t="shared" si="409"/>
        <v>-</v>
      </c>
      <c r="K3298" s="27" t="str">
        <f t="shared" si="410"/>
        <v>-</v>
      </c>
      <c r="L3298" s="27" t="str">
        <f t="shared" si="411"/>
        <v>-</v>
      </c>
      <c r="M3298" s="27" t="str">
        <f t="shared" si="412"/>
        <v>-</v>
      </c>
      <c r="N3298" s="28">
        <f t="shared" si="413"/>
        <v>0</v>
      </c>
      <c r="O3298" s="28">
        <f t="shared" si="415"/>
        <v>0</v>
      </c>
      <c r="P3298" s="1" t="str">
        <f t="shared" si="414"/>
        <v>no</v>
      </c>
    </row>
    <row r="3299" spans="1:16" x14ac:dyDescent="0.25">
      <c r="A3299" s="6">
        <f>'4.OVTA Sites-Transects'!B3305</f>
        <v>0</v>
      </c>
      <c r="B3299" s="6">
        <f>'4.OVTA Sites-Transects'!C3305</f>
        <v>0</v>
      </c>
      <c r="C3299" s="6">
        <f>'4.OVTA Sites-Transects'!D3305</f>
        <v>0</v>
      </c>
      <c r="D3299" s="1">
        <f>'4.OVTA Sites-Transects'!E3305</f>
        <v>0</v>
      </c>
      <c r="E3299" s="1">
        <f>'4.OVTA Sites-Transects'!G3305</f>
        <v>0</v>
      </c>
      <c r="F3299" s="1">
        <f>'4.OVTA Sites-Transects'!F3305</f>
        <v>0</v>
      </c>
      <c r="G3299" s="6">
        <f>'4.OVTA Sites-Transects'!H3305</f>
        <v>0</v>
      </c>
      <c r="H3299" s="6">
        <f>'4.OVTA Sites-Transects'!I3305</f>
        <v>0</v>
      </c>
      <c r="I3299" s="193" t="str">
        <f t="shared" si="408"/>
        <v>-</v>
      </c>
      <c r="J3299" s="27" t="str">
        <f t="shared" si="409"/>
        <v>-</v>
      </c>
      <c r="K3299" s="27" t="str">
        <f t="shared" si="410"/>
        <v>-</v>
      </c>
      <c r="L3299" s="27" t="str">
        <f t="shared" si="411"/>
        <v>-</v>
      </c>
      <c r="M3299" s="27" t="str">
        <f t="shared" si="412"/>
        <v>-</v>
      </c>
      <c r="N3299" s="28">
        <f t="shared" si="413"/>
        <v>0</v>
      </c>
      <c r="O3299" s="28">
        <f t="shared" si="415"/>
        <v>0</v>
      </c>
      <c r="P3299" s="1" t="str">
        <f t="shared" si="414"/>
        <v>no</v>
      </c>
    </row>
    <row r="3300" spans="1:16" x14ac:dyDescent="0.25">
      <c r="A3300" s="6">
        <f>'4.OVTA Sites-Transects'!B3306</f>
        <v>0</v>
      </c>
      <c r="B3300" s="6">
        <f>'4.OVTA Sites-Transects'!C3306</f>
        <v>0</v>
      </c>
      <c r="C3300" s="6">
        <f>'4.OVTA Sites-Transects'!D3306</f>
        <v>0</v>
      </c>
      <c r="D3300" s="1">
        <f>'4.OVTA Sites-Transects'!E3306</f>
        <v>0</v>
      </c>
      <c r="E3300" s="1">
        <f>'4.OVTA Sites-Transects'!G3306</f>
        <v>0</v>
      </c>
      <c r="F3300" s="1">
        <f>'4.OVTA Sites-Transects'!F3306</f>
        <v>0</v>
      </c>
      <c r="G3300" s="6">
        <f>'4.OVTA Sites-Transects'!H3306</f>
        <v>0</v>
      </c>
      <c r="H3300" s="6">
        <f>'4.OVTA Sites-Transects'!I3306</f>
        <v>0</v>
      </c>
      <c r="I3300" s="193" t="str">
        <f t="shared" si="408"/>
        <v>-</v>
      </c>
      <c r="J3300" s="27" t="str">
        <f t="shared" si="409"/>
        <v>-</v>
      </c>
      <c r="K3300" s="27" t="str">
        <f t="shared" si="410"/>
        <v>-</v>
      </c>
      <c r="L3300" s="27" t="str">
        <f t="shared" si="411"/>
        <v>-</v>
      </c>
      <c r="M3300" s="27" t="str">
        <f t="shared" si="412"/>
        <v>-</v>
      </c>
      <c r="N3300" s="28">
        <f t="shared" si="413"/>
        <v>0</v>
      </c>
      <c r="O3300" s="28">
        <f t="shared" si="415"/>
        <v>0</v>
      </c>
      <c r="P3300" s="1" t="str">
        <f t="shared" si="414"/>
        <v>no</v>
      </c>
    </row>
    <row r="3301" spans="1:16" x14ac:dyDescent="0.25">
      <c r="A3301" s="6">
        <f>'4.OVTA Sites-Transects'!B3307</f>
        <v>0</v>
      </c>
      <c r="B3301" s="6">
        <f>'4.OVTA Sites-Transects'!C3307</f>
        <v>0</v>
      </c>
      <c r="C3301" s="6">
        <f>'4.OVTA Sites-Transects'!D3307</f>
        <v>0</v>
      </c>
      <c r="D3301" s="1">
        <f>'4.OVTA Sites-Transects'!E3307</f>
        <v>0</v>
      </c>
      <c r="E3301" s="1">
        <f>'4.OVTA Sites-Transects'!G3307</f>
        <v>0</v>
      </c>
      <c r="F3301" s="1">
        <f>'4.OVTA Sites-Transects'!F3307</f>
        <v>0</v>
      </c>
      <c r="G3301" s="6">
        <f>'4.OVTA Sites-Transects'!H3307</f>
        <v>0</v>
      </c>
      <c r="H3301" s="6">
        <f>'4.OVTA Sites-Transects'!I3307</f>
        <v>0</v>
      </c>
      <c r="I3301" s="193" t="str">
        <f t="shared" si="408"/>
        <v>-</v>
      </c>
      <c r="J3301" s="27" t="str">
        <f t="shared" si="409"/>
        <v>-</v>
      </c>
      <c r="K3301" s="27" t="str">
        <f t="shared" si="410"/>
        <v>-</v>
      </c>
      <c r="L3301" s="27" t="str">
        <f t="shared" si="411"/>
        <v>-</v>
      </c>
      <c r="M3301" s="27" t="str">
        <f t="shared" si="412"/>
        <v>-</v>
      </c>
      <c r="N3301" s="28">
        <f t="shared" si="413"/>
        <v>0</v>
      </c>
      <c r="O3301" s="28">
        <f t="shared" si="415"/>
        <v>0</v>
      </c>
      <c r="P3301" s="1" t="str">
        <f t="shared" si="414"/>
        <v>no</v>
      </c>
    </row>
    <row r="3302" spans="1:16" x14ac:dyDescent="0.25">
      <c r="A3302" s="6">
        <f>'4.OVTA Sites-Transects'!B3308</f>
        <v>0</v>
      </c>
      <c r="B3302" s="6">
        <f>'4.OVTA Sites-Transects'!C3308</f>
        <v>0</v>
      </c>
      <c r="C3302" s="6">
        <f>'4.OVTA Sites-Transects'!D3308</f>
        <v>0</v>
      </c>
      <c r="D3302" s="1">
        <f>'4.OVTA Sites-Transects'!E3308</f>
        <v>0</v>
      </c>
      <c r="E3302" s="1">
        <f>'4.OVTA Sites-Transects'!G3308</f>
        <v>0</v>
      </c>
      <c r="F3302" s="1">
        <f>'4.OVTA Sites-Transects'!F3308</f>
        <v>0</v>
      </c>
      <c r="G3302" s="6">
        <f>'4.OVTA Sites-Transects'!H3308</f>
        <v>0</v>
      </c>
      <c r="H3302" s="6">
        <f>'4.OVTA Sites-Transects'!I3308</f>
        <v>0</v>
      </c>
      <c r="I3302" s="193" t="str">
        <f t="shared" si="408"/>
        <v>-</v>
      </c>
      <c r="J3302" s="27" t="str">
        <f t="shared" si="409"/>
        <v>-</v>
      </c>
      <c r="K3302" s="27" t="str">
        <f t="shared" si="410"/>
        <v>-</v>
      </c>
      <c r="L3302" s="27" t="str">
        <f t="shared" si="411"/>
        <v>-</v>
      </c>
      <c r="M3302" s="27" t="str">
        <f t="shared" si="412"/>
        <v>-</v>
      </c>
      <c r="N3302" s="28">
        <f t="shared" si="413"/>
        <v>0</v>
      </c>
      <c r="O3302" s="28">
        <f t="shared" si="415"/>
        <v>0</v>
      </c>
      <c r="P3302" s="1" t="str">
        <f t="shared" si="414"/>
        <v>no</v>
      </c>
    </row>
    <row r="3303" spans="1:16" x14ac:dyDescent="0.25">
      <c r="A3303" s="6">
        <f>'4.OVTA Sites-Transects'!B3309</f>
        <v>0</v>
      </c>
      <c r="B3303" s="6">
        <f>'4.OVTA Sites-Transects'!C3309</f>
        <v>0</v>
      </c>
      <c r="C3303" s="6">
        <f>'4.OVTA Sites-Transects'!D3309</f>
        <v>0</v>
      </c>
      <c r="D3303" s="1">
        <f>'4.OVTA Sites-Transects'!E3309</f>
        <v>0</v>
      </c>
      <c r="E3303" s="1">
        <f>'4.OVTA Sites-Transects'!G3309</f>
        <v>0</v>
      </c>
      <c r="F3303" s="1">
        <f>'4.OVTA Sites-Transects'!F3309</f>
        <v>0</v>
      </c>
      <c r="G3303" s="6">
        <f>'4.OVTA Sites-Transects'!H3309</f>
        <v>0</v>
      </c>
      <c r="H3303" s="6">
        <f>'4.OVTA Sites-Transects'!I3309</f>
        <v>0</v>
      </c>
      <c r="I3303" s="193" t="str">
        <f t="shared" si="408"/>
        <v>-</v>
      </c>
      <c r="J3303" s="27" t="str">
        <f t="shared" si="409"/>
        <v>-</v>
      </c>
      <c r="K3303" s="27" t="str">
        <f t="shared" si="410"/>
        <v>-</v>
      </c>
      <c r="L3303" s="27" t="str">
        <f t="shared" si="411"/>
        <v>-</v>
      </c>
      <c r="M3303" s="27" t="str">
        <f t="shared" si="412"/>
        <v>-</v>
      </c>
      <c r="N3303" s="28">
        <f t="shared" si="413"/>
        <v>0</v>
      </c>
      <c r="O3303" s="28">
        <f t="shared" si="415"/>
        <v>0</v>
      </c>
      <c r="P3303" s="1" t="str">
        <f t="shared" si="414"/>
        <v>no</v>
      </c>
    </row>
    <row r="3304" spans="1:16" x14ac:dyDescent="0.25">
      <c r="A3304" s="6">
        <f>'4.OVTA Sites-Transects'!B3310</f>
        <v>0</v>
      </c>
      <c r="B3304" s="6">
        <f>'4.OVTA Sites-Transects'!C3310</f>
        <v>0</v>
      </c>
      <c r="C3304" s="6">
        <f>'4.OVTA Sites-Transects'!D3310</f>
        <v>0</v>
      </c>
      <c r="D3304" s="1">
        <f>'4.OVTA Sites-Transects'!E3310</f>
        <v>0</v>
      </c>
      <c r="E3304" s="1">
        <f>'4.OVTA Sites-Transects'!G3310</f>
        <v>0</v>
      </c>
      <c r="F3304" s="1">
        <f>'4.OVTA Sites-Transects'!F3310</f>
        <v>0</v>
      </c>
      <c r="G3304" s="6">
        <f>'4.OVTA Sites-Transects'!H3310</f>
        <v>0</v>
      </c>
      <c r="H3304" s="6">
        <f>'4.OVTA Sites-Transects'!I3310</f>
        <v>0</v>
      </c>
      <c r="I3304" s="193" t="str">
        <f t="shared" si="408"/>
        <v>-</v>
      </c>
      <c r="J3304" s="27" t="str">
        <f t="shared" si="409"/>
        <v>-</v>
      </c>
      <c r="K3304" s="27" t="str">
        <f t="shared" si="410"/>
        <v>-</v>
      </c>
      <c r="L3304" s="27" t="str">
        <f t="shared" si="411"/>
        <v>-</v>
      </c>
      <c r="M3304" s="27" t="str">
        <f t="shared" si="412"/>
        <v>-</v>
      </c>
      <c r="N3304" s="28">
        <f t="shared" si="413"/>
        <v>0</v>
      </c>
      <c r="O3304" s="28">
        <f t="shared" si="415"/>
        <v>0</v>
      </c>
      <c r="P3304" s="1" t="str">
        <f t="shared" si="414"/>
        <v>no</v>
      </c>
    </row>
    <row r="3305" spans="1:16" x14ac:dyDescent="0.25">
      <c r="A3305" s="6">
        <f>'4.OVTA Sites-Transects'!B3311</f>
        <v>0</v>
      </c>
      <c r="B3305" s="6">
        <f>'4.OVTA Sites-Transects'!C3311</f>
        <v>0</v>
      </c>
      <c r="C3305" s="6">
        <f>'4.OVTA Sites-Transects'!D3311</f>
        <v>0</v>
      </c>
      <c r="D3305" s="1">
        <f>'4.OVTA Sites-Transects'!E3311</f>
        <v>0</v>
      </c>
      <c r="E3305" s="1">
        <f>'4.OVTA Sites-Transects'!G3311</f>
        <v>0</v>
      </c>
      <c r="F3305" s="1">
        <f>'4.OVTA Sites-Transects'!F3311</f>
        <v>0</v>
      </c>
      <c r="G3305" s="6">
        <f>'4.OVTA Sites-Transects'!H3311</f>
        <v>0</v>
      </c>
      <c r="H3305" s="6">
        <f>'4.OVTA Sites-Transects'!I3311</f>
        <v>0</v>
      </c>
      <c r="I3305" s="193" t="str">
        <f t="shared" si="408"/>
        <v>-</v>
      </c>
      <c r="J3305" s="27" t="str">
        <f t="shared" si="409"/>
        <v>-</v>
      </c>
      <c r="K3305" s="27" t="str">
        <f t="shared" si="410"/>
        <v>-</v>
      </c>
      <c r="L3305" s="27" t="str">
        <f t="shared" si="411"/>
        <v>-</v>
      </c>
      <c r="M3305" s="27" t="str">
        <f t="shared" si="412"/>
        <v>-</v>
      </c>
      <c r="N3305" s="28">
        <f t="shared" si="413"/>
        <v>0</v>
      </c>
      <c r="O3305" s="28">
        <f t="shared" si="415"/>
        <v>0</v>
      </c>
      <c r="P3305" s="1" t="str">
        <f t="shared" si="414"/>
        <v>no</v>
      </c>
    </row>
    <row r="3306" spans="1:16" x14ac:dyDescent="0.25">
      <c r="A3306" s="6">
        <f>'4.OVTA Sites-Transects'!B3312</f>
        <v>0</v>
      </c>
      <c r="B3306" s="6">
        <f>'4.OVTA Sites-Transects'!C3312</f>
        <v>0</v>
      </c>
      <c r="C3306" s="6">
        <f>'4.OVTA Sites-Transects'!D3312</f>
        <v>0</v>
      </c>
      <c r="D3306" s="1">
        <f>'4.OVTA Sites-Transects'!E3312</f>
        <v>0</v>
      </c>
      <c r="E3306" s="1">
        <f>'4.OVTA Sites-Transects'!G3312</f>
        <v>0</v>
      </c>
      <c r="F3306" s="1">
        <f>'4.OVTA Sites-Transects'!F3312</f>
        <v>0</v>
      </c>
      <c r="G3306" s="6">
        <f>'4.OVTA Sites-Transects'!H3312</f>
        <v>0</v>
      </c>
      <c r="H3306" s="6">
        <f>'4.OVTA Sites-Transects'!I3312</f>
        <v>0</v>
      </c>
      <c r="I3306" s="193" t="str">
        <f t="shared" si="408"/>
        <v>-</v>
      </c>
      <c r="J3306" s="27" t="str">
        <f t="shared" si="409"/>
        <v>-</v>
      </c>
      <c r="K3306" s="27" t="str">
        <f t="shared" si="410"/>
        <v>-</v>
      </c>
      <c r="L3306" s="27" t="str">
        <f t="shared" si="411"/>
        <v>-</v>
      </c>
      <c r="M3306" s="27" t="str">
        <f t="shared" si="412"/>
        <v>-</v>
      </c>
      <c r="N3306" s="28">
        <f t="shared" si="413"/>
        <v>0</v>
      </c>
      <c r="O3306" s="28">
        <f t="shared" si="415"/>
        <v>0</v>
      </c>
      <c r="P3306" s="1" t="str">
        <f t="shared" si="414"/>
        <v>no</v>
      </c>
    </row>
    <row r="3307" spans="1:16" x14ac:dyDescent="0.25">
      <c r="A3307" s="6">
        <f>'4.OVTA Sites-Transects'!B3313</f>
        <v>0</v>
      </c>
      <c r="B3307" s="6">
        <f>'4.OVTA Sites-Transects'!C3313</f>
        <v>0</v>
      </c>
      <c r="C3307" s="6">
        <f>'4.OVTA Sites-Transects'!D3313</f>
        <v>0</v>
      </c>
      <c r="D3307" s="1">
        <f>'4.OVTA Sites-Transects'!E3313</f>
        <v>0</v>
      </c>
      <c r="E3307" s="1">
        <f>'4.OVTA Sites-Transects'!G3313</f>
        <v>0</v>
      </c>
      <c r="F3307" s="1">
        <f>'4.OVTA Sites-Transects'!F3313</f>
        <v>0</v>
      </c>
      <c r="G3307" s="6">
        <f>'4.OVTA Sites-Transects'!H3313</f>
        <v>0</v>
      </c>
      <c r="H3307" s="6">
        <f>'4.OVTA Sites-Transects'!I3313</f>
        <v>0</v>
      </c>
      <c r="I3307" s="193" t="str">
        <f t="shared" si="408"/>
        <v>-</v>
      </c>
      <c r="J3307" s="27" t="str">
        <f t="shared" si="409"/>
        <v>-</v>
      </c>
      <c r="K3307" s="27" t="str">
        <f t="shared" si="410"/>
        <v>-</v>
      </c>
      <c r="L3307" s="27" t="str">
        <f t="shared" si="411"/>
        <v>-</v>
      </c>
      <c r="M3307" s="27" t="str">
        <f t="shared" si="412"/>
        <v>-</v>
      </c>
      <c r="N3307" s="28">
        <f t="shared" si="413"/>
        <v>0</v>
      </c>
      <c r="O3307" s="28">
        <f t="shared" si="415"/>
        <v>0</v>
      </c>
      <c r="P3307" s="1" t="str">
        <f t="shared" si="414"/>
        <v>no</v>
      </c>
    </row>
    <row r="3308" spans="1:16" x14ac:dyDescent="0.25">
      <c r="A3308" s="6">
        <f>'4.OVTA Sites-Transects'!B3314</f>
        <v>0</v>
      </c>
      <c r="B3308" s="6">
        <f>'4.OVTA Sites-Transects'!C3314</f>
        <v>0</v>
      </c>
      <c r="C3308" s="6">
        <f>'4.OVTA Sites-Transects'!D3314</f>
        <v>0</v>
      </c>
      <c r="D3308" s="1">
        <f>'4.OVTA Sites-Transects'!E3314</f>
        <v>0</v>
      </c>
      <c r="E3308" s="1">
        <f>'4.OVTA Sites-Transects'!G3314</f>
        <v>0</v>
      </c>
      <c r="F3308" s="1">
        <f>'4.OVTA Sites-Transects'!F3314</f>
        <v>0</v>
      </c>
      <c r="G3308" s="6">
        <f>'4.OVTA Sites-Transects'!H3314</f>
        <v>0</v>
      </c>
      <c r="H3308" s="6">
        <f>'4.OVTA Sites-Transects'!I3314</f>
        <v>0</v>
      </c>
      <c r="I3308" s="193" t="str">
        <f t="shared" si="408"/>
        <v>-</v>
      </c>
      <c r="J3308" s="27" t="str">
        <f t="shared" si="409"/>
        <v>-</v>
      </c>
      <c r="K3308" s="27" t="str">
        <f t="shared" si="410"/>
        <v>-</v>
      </c>
      <c r="L3308" s="27" t="str">
        <f t="shared" si="411"/>
        <v>-</v>
      </c>
      <c r="M3308" s="27" t="str">
        <f t="shared" si="412"/>
        <v>-</v>
      </c>
      <c r="N3308" s="28">
        <f t="shared" si="413"/>
        <v>0</v>
      </c>
      <c r="O3308" s="28">
        <f t="shared" si="415"/>
        <v>0</v>
      </c>
      <c r="P3308" s="1" t="str">
        <f t="shared" si="414"/>
        <v>no</v>
      </c>
    </row>
    <row r="3309" spans="1:16" x14ac:dyDescent="0.25">
      <c r="A3309" s="6">
        <f>'4.OVTA Sites-Transects'!B3315</f>
        <v>0</v>
      </c>
      <c r="B3309" s="6">
        <f>'4.OVTA Sites-Transects'!C3315</f>
        <v>0</v>
      </c>
      <c r="C3309" s="6">
        <f>'4.OVTA Sites-Transects'!D3315</f>
        <v>0</v>
      </c>
      <c r="D3309" s="1">
        <f>'4.OVTA Sites-Transects'!E3315</f>
        <v>0</v>
      </c>
      <c r="E3309" s="1">
        <f>'4.OVTA Sites-Transects'!G3315</f>
        <v>0</v>
      </c>
      <c r="F3309" s="1">
        <f>'4.OVTA Sites-Transects'!F3315</f>
        <v>0</v>
      </c>
      <c r="G3309" s="6">
        <f>'4.OVTA Sites-Transects'!H3315</f>
        <v>0</v>
      </c>
      <c r="H3309" s="6">
        <f>'4.OVTA Sites-Transects'!I3315</f>
        <v>0</v>
      </c>
      <c r="I3309" s="193" t="str">
        <f t="shared" si="408"/>
        <v>-</v>
      </c>
      <c r="J3309" s="27" t="str">
        <f t="shared" si="409"/>
        <v>-</v>
      </c>
      <c r="K3309" s="27" t="str">
        <f t="shared" si="410"/>
        <v>-</v>
      </c>
      <c r="L3309" s="27" t="str">
        <f t="shared" si="411"/>
        <v>-</v>
      </c>
      <c r="M3309" s="27" t="str">
        <f t="shared" si="412"/>
        <v>-</v>
      </c>
      <c r="N3309" s="28">
        <f t="shared" si="413"/>
        <v>0</v>
      </c>
      <c r="O3309" s="28">
        <f t="shared" si="415"/>
        <v>0</v>
      </c>
      <c r="P3309" s="1" t="str">
        <f t="shared" si="414"/>
        <v>no</v>
      </c>
    </row>
    <row r="3310" spans="1:16" x14ac:dyDescent="0.25">
      <c r="A3310" s="6">
        <f>'4.OVTA Sites-Transects'!B3316</f>
        <v>0</v>
      </c>
      <c r="B3310" s="6">
        <f>'4.OVTA Sites-Transects'!C3316</f>
        <v>0</v>
      </c>
      <c r="C3310" s="6">
        <f>'4.OVTA Sites-Transects'!D3316</f>
        <v>0</v>
      </c>
      <c r="D3310" s="1">
        <f>'4.OVTA Sites-Transects'!E3316</f>
        <v>0</v>
      </c>
      <c r="E3310" s="1">
        <f>'4.OVTA Sites-Transects'!G3316</f>
        <v>0</v>
      </c>
      <c r="F3310" s="1">
        <f>'4.OVTA Sites-Transects'!F3316</f>
        <v>0</v>
      </c>
      <c r="G3310" s="6">
        <f>'4.OVTA Sites-Transects'!H3316</f>
        <v>0</v>
      </c>
      <c r="H3310" s="6">
        <f>'4.OVTA Sites-Transects'!I3316</f>
        <v>0</v>
      </c>
      <c r="I3310" s="193" t="str">
        <f t="shared" si="408"/>
        <v>-</v>
      </c>
      <c r="J3310" s="27" t="str">
        <f t="shared" si="409"/>
        <v>-</v>
      </c>
      <c r="K3310" s="27" t="str">
        <f t="shared" si="410"/>
        <v>-</v>
      </c>
      <c r="L3310" s="27" t="str">
        <f t="shared" si="411"/>
        <v>-</v>
      </c>
      <c r="M3310" s="27" t="str">
        <f t="shared" si="412"/>
        <v>-</v>
      </c>
      <c r="N3310" s="28">
        <f t="shared" si="413"/>
        <v>0</v>
      </c>
      <c r="O3310" s="28">
        <f t="shared" si="415"/>
        <v>0</v>
      </c>
      <c r="P3310" s="1" t="str">
        <f t="shared" si="414"/>
        <v>no</v>
      </c>
    </row>
    <row r="3311" spans="1:16" x14ac:dyDescent="0.25">
      <c r="A3311" s="6">
        <f>'4.OVTA Sites-Transects'!B3317</f>
        <v>0</v>
      </c>
      <c r="B3311" s="6">
        <f>'4.OVTA Sites-Transects'!C3317</f>
        <v>0</v>
      </c>
      <c r="C3311" s="6">
        <f>'4.OVTA Sites-Transects'!D3317</f>
        <v>0</v>
      </c>
      <c r="D3311" s="1">
        <f>'4.OVTA Sites-Transects'!E3317</f>
        <v>0</v>
      </c>
      <c r="E3311" s="1">
        <f>'4.OVTA Sites-Transects'!G3317</f>
        <v>0</v>
      </c>
      <c r="F3311" s="1">
        <f>'4.OVTA Sites-Transects'!F3317</f>
        <v>0</v>
      </c>
      <c r="G3311" s="6">
        <f>'4.OVTA Sites-Transects'!H3317</f>
        <v>0</v>
      </c>
      <c r="H3311" s="6">
        <f>'4.OVTA Sites-Transects'!I3317</f>
        <v>0</v>
      </c>
      <c r="I3311" s="193" t="str">
        <f t="shared" si="408"/>
        <v>-</v>
      </c>
      <c r="J3311" s="27" t="str">
        <f t="shared" si="409"/>
        <v>-</v>
      </c>
      <c r="K3311" s="27" t="str">
        <f t="shared" si="410"/>
        <v>-</v>
      </c>
      <c r="L3311" s="27" t="str">
        <f t="shared" si="411"/>
        <v>-</v>
      </c>
      <c r="M3311" s="27" t="str">
        <f t="shared" si="412"/>
        <v>-</v>
      </c>
      <c r="N3311" s="28">
        <f t="shared" si="413"/>
        <v>0</v>
      </c>
      <c r="O3311" s="28">
        <f t="shared" si="415"/>
        <v>0</v>
      </c>
      <c r="P3311" s="1" t="str">
        <f t="shared" si="414"/>
        <v>no</v>
      </c>
    </row>
    <row r="3312" spans="1:16" x14ac:dyDescent="0.25">
      <c r="A3312" s="6">
        <f>'4.OVTA Sites-Transects'!B3318</f>
        <v>0</v>
      </c>
      <c r="B3312" s="6">
        <f>'4.OVTA Sites-Transects'!C3318</f>
        <v>0</v>
      </c>
      <c r="C3312" s="6">
        <f>'4.OVTA Sites-Transects'!D3318</f>
        <v>0</v>
      </c>
      <c r="D3312" s="1">
        <f>'4.OVTA Sites-Transects'!E3318</f>
        <v>0</v>
      </c>
      <c r="E3312" s="1">
        <f>'4.OVTA Sites-Transects'!G3318</f>
        <v>0</v>
      </c>
      <c r="F3312" s="1">
        <f>'4.OVTA Sites-Transects'!F3318</f>
        <v>0</v>
      </c>
      <c r="G3312" s="6">
        <f>'4.OVTA Sites-Transects'!H3318</f>
        <v>0</v>
      </c>
      <c r="H3312" s="6">
        <f>'4.OVTA Sites-Transects'!I3318</f>
        <v>0</v>
      </c>
      <c r="I3312" s="193" t="str">
        <f t="shared" si="408"/>
        <v>-</v>
      </c>
      <c r="J3312" s="27" t="str">
        <f t="shared" si="409"/>
        <v>-</v>
      </c>
      <c r="K3312" s="27" t="str">
        <f t="shared" si="410"/>
        <v>-</v>
      </c>
      <c r="L3312" s="27" t="str">
        <f t="shared" si="411"/>
        <v>-</v>
      </c>
      <c r="M3312" s="27" t="str">
        <f t="shared" si="412"/>
        <v>-</v>
      </c>
      <c r="N3312" s="28">
        <f t="shared" si="413"/>
        <v>0</v>
      </c>
      <c r="O3312" s="28">
        <f t="shared" si="415"/>
        <v>0</v>
      </c>
      <c r="P3312" s="1" t="str">
        <f t="shared" si="414"/>
        <v>no</v>
      </c>
    </row>
    <row r="3313" spans="1:16" x14ac:dyDescent="0.25">
      <c r="A3313" s="6">
        <f>'4.OVTA Sites-Transects'!B3319</f>
        <v>0</v>
      </c>
      <c r="B3313" s="6">
        <f>'4.OVTA Sites-Transects'!C3319</f>
        <v>0</v>
      </c>
      <c r="C3313" s="6">
        <f>'4.OVTA Sites-Transects'!D3319</f>
        <v>0</v>
      </c>
      <c r="D3313" s="1">
        <f>'4.OVTA Sites-Transects'!E3319</f>
        <v>0</v>
      </c>
      <c r="E3313" s="1">
        <f>'4.OVTA Sites-Transects'!G3319</f>
        <v>0</v>
      </c>
      <c r="F3313" s="1">
        <f>'4.OVTA Sites-Transects'!F3319</f>
        <v>0</v>
      </c>
      <c r="G3313" s="6">
        <f>'4.OVTA Sites-Transects'!H3319</f>
        <v>0</v>
      </c>
      <c r="H3313" s="6">
        <f>'4.OVTA Sites-Transects'!I3319</f>
        <v>0</v>
      </c>
      <c r="I3313" s="193" t="str">
        <f t="shared" si="408"/>
        <v>-</v>
      </c>
      <c r="J3313" s="27" t="str">
        <f t="shared" si="409"/>
        <v>-</v>
      </c>
      <c r="K3313" s="27" t="str">
        <f t="shared" si="410"/>
        <v>-</v>
      </c>
      <c r="L3313" s="27" t="str">
        <f t="shared" si="411"/>
        <v>-</v>
      </c>
      <c r="M3313" s="27" t="str">
        <f t="shared" si="412"/>
        <v>-</v>
      </c>
      <c r="N3313" s="28">
        <f t="shared" si="413"/>
        <v>0</v>
      </c>
      <c r="O3313" s="28">
        <f t="shared" si="415"/>
        <v>0</v>
      </c>
      <c r="P3313" s="1" t="str">
        <f t="shared" si="414"/>
        <v>no</v>
      </c>
    </row>
    <row r="3314" spans="1:16" x14ac:dyDescent="0.25">
      <c r="A3314" s="6">
        <f>'4.OVTA Sites-Transects'!B3320</f>
        <v>0</v>
      </c>
      <c r="B3314" s="6">
        <f>'4.OVTA Sites-Transects'!C3320</f>
        <v>0</v>
      </c>
      <c r="C3314" s="6">
        <f>'4.OVTA Sites-Transects'!D3320</f>
        <v>0</v>
      </c>
      <c r="D3314" s="1">
        <f>'4.OVTA Sites-Transects'!E3320</f>
        <v>0</v>
      </c>
      <c r="E3314" s="1">
        <f>'4.OVTA Sites-Transects'!G3320</f>
        <v>0</v>
      </c>
      <c r="F3314" s="1">
        <f>'4.OVTA Sites-Transects'!F3320</f>
        <v>0</v>
      </c>
      <c r="G3314" s="6">
        <f>'4.OVTA Sites-Transects'!H3320</f>
        <v>0</v>
      </c>
      <c r="H3314" s="6">
        <f>'4.OVTA Sites-Transects'!I3320</f>
        <v>0</v>
      </c>
      <c r="I3314" s="193" t="str">
        <f t="shared" si="408"/>
        <v>-</v>
      </c>
      <c r="J3314" s="27" t="str">
        <f t="shared" si="409"/>
        <v>-</v>
      </c>
      <c r="K3314" s="27" t="str">
        <f t="shared" si="410"/>
        <v>-</v>
      </c>
      <c r="L3314" s="27" t="str">
        <f t="shared" si="411"/>
        <v>-</v>
      </c>
      <c r="M3314" s="27" t="str">
        <f t="shared" si="412"/>
        <v>-</v>
      </c>
      <c r="N3314" s="28">
        <f t="shared" si="413"/>
        <v>0</v>
      </c>
      <c r="O3314" s="28">
        <f t="shared" si="415"/>
        <v>0</v>
      </c>
      <c r="P3314" s="1" t="str">
        <f t="shared" si="414"/>
        <v>no</v>
      </c>
    </row>
    <row r="3315" spans="1:16" x14ac:dyDescent="0.25">
      <c r="A3315" s="6">
        <f>'4.OVTA Sites-Transects'!B3321</f>
        <v>0</v>
      </c>
      <c r="B3315" s="6">
        <f>'4.OVTA Sites-Transects'!C3321</f>
        <v>0</v>
      </c>
      <c r="C3315" s="6">
        <f>'4.OVTA Sites-Transects'!D3321</f>
        <v>0</v>
      </c>
      <c r="D3315" s="1">
        <f>'4.OVTA Sites-Transects'!E3321</f>
        <v>0</v>
      </c>
      <c r="E3315" s="1">
        <f>'4.OVTA Sites-Transects'!G3321</f>
        <v>0</v>
      </c>
      <c r="F3315" s="1">
        <f>'4.OVTA Sites-Transects'!F3321</f>
        <v>0</v>
      </c>
      <c r="G3315" s="6">
        <f>'4.OVTA Sites-Transects'!H3321</f>
        <v>0</v>
      </c>
      <c r="H3315" s="6">
        <f>'4.OVTA Sites-Transects'!I3321</f>
        <v>0</v>
      </c>
      <c r="I3315" s="193" t="str">
        <f t="shared" si="408"/>
        <v>-</v>
      </c>
      <c r="J3315" s="27" t="str">
        <f t="shared" si="409"/>
        <v>-</v>
      </c>
      <c r="K3315" s="27" t="str">
        <f t="shared" si="410"/>
        <v>-</v>
      </c>
      <c r="L3315" s="27" t="str">
        <f t="shared" si="411"/>
        <v>-</v>
      </c>
      <c r="M3315" s="27" t="str">
        <f t="shared" si="412"/>
        <v>-</v>
      </c>
      <c r="N3315" s="28">
        <f t="shared" si="413"/>
        <v>0</v>
      </c>
      <c r="O3315" s="28">
        <f t="shared" si="415"/>
        <v>0</v>
      </c>
      <c r="P3315" s="1" t="str">
        <f t="shared" si="414"/>
        <v>no</v>
      </c>
    </row>
    <row r="3316" spans="1:16" x14ac:dyDescent="0.25">
      <c r="A3316" s="6">
        <f>'4.OVTA Sites-Transects'!B3322</f>
        <v>0</v>
      </c>
      <c r="B3316" s="6">
        <f>'4.OVTA Sites-Transects'!C3322</f>
        <v>0</v>
      </c>
      <c r="C3316" s="6">
        <f>'4.OVTA Sites-Transects'!D3322</f>
        <v>0</v>
      </c>
      <c r="D3316" s="1">
        <f>'4.OVTA Sites-Transects'!E3322</f>
        <v>0</v>
      </c>
      <c r="E3316" s="1">
        <f>'4.OVTA Sites-Transects'!G3322</f>
        <v>0</v>
      </c>
      <c r="F3316" s="1">
        <f>'4.OVTA Sites-Transects'!F3322</f>
        <v>0</v>
      </c>
      <c r="G3316" s="6">
        <f>'4.OVTA Sites-Transects'!H3322</f>
        <v>0</v>
      </c>
      <c r="H3316" s="6">
        <f>'4.OVTA Sites-Transects'!I3322</f>
        <v>0</v>
      </c>
      <c r="I3316" s="193" t="str">
        <f t="shared" si="408"/>
        <v>-</v>
      </c>
      <c r="J3316" s="27" t="str">
        <f t="shared" si="409"/>
        <v>-</v>
      </c>
      <c r="K3316" s="27" t="str">
        <f t="shared" si="410"/>
        <v>-</v>
      </c>
      <c r="L3316" s="27" t="str">
        <f t="shared" si="411"/>
        <v>-</v>
      </c>
      <c r="M3316" s="27" t="str">
        <f t="shared" si="412"/>
        <v>-</v>
      </c>
      <c r="N3316" s="28">
        <f t="shared" si="413"/>
        <v>0</v>
      </c>
      <c r="O3316" s="28">
        <f t="shared" si="415"/>
        <v>0</v>
      </c>
      <c r="P3316" s="1" t="str">
        <f t="shared" si="414"/>
        <v>no</v>
      </c>
    </row>
    <row r="3317" spans="1:16" x14ac:dyDescent="0.25">
      <c r="A3317" s="6">
        <f>'4.OVTA Sites-Transects'!B3323</f>
        <v>0</v>
      </c>
      <c r="B3317" s="6">
        <f>'4.OVTA Sites-Transects'!C3323</f>
        <v>0</v>
      </c>
      <c r="C3317" s="6">
        <f>'4.OVTA Sites-Transects'!D3323</f>
        <v>0</v>
      </c>
      <c r="D3317" s="1">
        <f>'4.OVTA Sites-Transects'!E3323</f>
        <v>0</v>
      </c>
      <c r="E3317" s="1">
        <f>'4.OVTA Sites-Transects'!G3323</f>
        <v>0</v>
      </c>
      <c r="F3317" s="1">
        <f>'4.OVTA Sites-Transects'!F3323</f>
        <v>0</v>
      </c>
      <c r="G3317" s="6">
        <f>'4.OVTA Sites-Transects'!H3323</f>
        <v>0</v>
      </c>
      <c r="H3317" s="6">
        <f>'4.OVTA Sites-Transects'!I3323</f>
        <v>0</v>
      </c>
      <c r="I3317" s="193" t="str">
        <f t="shared" si="408"/>
        <v>-</v>
      </c>
      <c r="J3317" s="27" t="str">
        <f t="shared" si="409"/>
        <v>-</v>
      </c>
      <c r="K3317" s="27" t="str">
        <f t="shared" si="410"/>
        <v>-</v>
      </c>
      <c r="L3317" s="27" t="str">
        <f t="shared" si="411"/>
        <v>-</v>
      </c>
      <c r="M3317" s="27" t="str">
        <f t="shared" si="412"/>
        <v>-</v>
      </c>
      <c r="N3317" s="28">
        <f t="shared" si="413"/>
        <v>0</v>
      </c>
      <c r="O3317" s="28">
        <f t="shared" si="415"/>
        <v>0</v>
      </c>
      <c r="P3317" s="1" t="str">
        <f t="shared" si="414"/>
        <v>no</v>
      </c>
    </row>
    <row r="3318" spans="1:16" x14ac:dyDescent="0.25">
      <c r="A3318" s="6">
        <f>'4.OVTA Sites-Transects'!B3324</f>
        <v>0</v>
      </c>
      <c r="B3318" s="6">
        <f>'4.OVTA Sites-Transects'!C3324</f>
        <v>0</v>
      </c>
      <c r="C3318" s="6">
        <f>'4.OVTA Sites-Transects'!D3324</f>
        <v>0</v>
      </c>
      <c r="D3318" s="1">
        <f>'4.OVTA Sites-Transects'!E3324</f>
        <v>0</v>
      </c>
      <c r="E3318" s="1">
        <f>'4.OVTA Sites-Transects'!G3324</f>
        <v>0</v>
      </c>
      <c r="F3318" s="1">
        <f>'4.OVTA Sites-Transects'!F3324</f>
        <v>0</v>
      </c>
      <c r="G3318" s="6">
        <f>'4.OVTA Sites-Transects'!H3324</f>
        <v>0</v>
      </c>
      <c r="H3318" s="6">
        <f>'4.OVTA Sites-Transects'!I3324</f>
        <v>0</v>
      </c>
      <c r="I3318" s="193" t="str">
        <f t="shared" si="408"/>
        <v>-</v>
      </c>
      <c r="J3318" s="27" t="str">
        <f t="shared" si="409"/>
        <v>-</v>
      </c>
      <c r="K3318" s="27" t="str">
        <f t="shared" si="410"/>
        <v>-</v>
      </c>
      <c r="L3318" s="27" t="str">
        <f t="shared" si="411"/>
        <v>-</v>
      </c>
      <c r="M3318" s="27" t="str">
        <f t="shared" si="412"/>
        <v>-</v>
      </c>
      <c r="N3318" s="28">
        <f t="shared" si="413"/>
        <v>0</v>
      </c>
      <c r="O3318" s="28">
        <f t="shared" si="415"/>
        <v>0</v>
      </c>
      <c r="P3318" s="1" t="str">
        <f t="shared" si="414"/>
        <v>no</v>
      </c>
    </row>
    <row r="3319" spans="1:16" x14ac:dyDescent="0.25">
      <c r="A3319" s="6">
        <f>'4.OVTA Sites-Transects'!B3325</f>
        <v>0</v>
      </c>
      <c r="B3319" s="6">
        <f>'4.OVTA Sites-Transects'!C3325</f>
        <v>0</v>
      </c>
      <c r="C3319" s="6">
        <f>'4.OVTA Sites-Transects'!D3325</f>
        <v>0</v>
      </c>
      <c r="D3319" s="1">
        <f>'4.OVTA Sites-Transects'!E3325</f>
        <v>0</v>
      </c>
      <c r="E3319" s="1">
        <f>'4.OVTA Sites-Transects'!G3325</f>
        <v>0</v>
      </c>
      <c r="F3319" s="1">
        <f>'4.OVTA Sites-Transects'!F3325</f>
        <v>0</v>
      </c>
      <c r="G3319" s="6">
        <f>'4.OVTA Sites-Transects'!H3325</f>
        <v>0</v>
      </c>
      <c r="H3319" s="6">
        <f>'4.OVTA Sites-Transects'!I3325</f>
        <v>0</v>
      </c>
      <c r="I3319" s="193" t="str">
        <f t="shared" si="408"/>
        <v>-</v>
      </c>
      <c r="J3319" s="27" t="str">
        <f t="shared" si="409"/>
        <v>-</v>
      </c>
      <c r="K3319" s="27" t="str">
        <f t="shared" si="410"/>
        <v>-</v>
      </c>
      <c r="L3319" s="27" t="str">
        <f t="shared" si="411"/>
        <v>-</v>
      </c>
      <c r="M3319" s="27" t="str">
        <f t="shared" si="412"/>
        <v>-</v>
      </c>
      <c r="N3319" s="28">
        <f t="shared" si="413"/>
        <v>0</v>
      </c>
      <c r="O3319" s="28">
        <f t="shared" si="415"/>
        <v>0</v>
      </c>
      <c r="P3319" s="1" t="str">
        <f t="shared" si="414"/>
        <v>no</v>
      </c>
    </row>
    <row r="3320" spans="1:16" x14ac:dyDescent="0.25">
      <c r="A3320" s="6">
        <f>'4.OVTA Sites-Transects'!B3326</f>
        <v>0</v>
      </c>
      <c r="B3320" s="6">
        <f>'4.OVTA Sites-Transects'!C3326</f>
        <v>0</v>
      </c>
      <c r="C3320" s="6">
        <f>'4.OVTA Sites-Transects'!D3326</f>
        <v>0</v>
      </c>
      <c r="D3320" s="1">
        <f>'4.OVTA Sites-Transects'!E3326</f>
        <v>0</v>
      </c>
      <c r="E3320" s="1">
        <f>'4.OVTA Sites-Transects'!G3326</f>
        <v>0</v>
      </c>
      <c r="F3320" s="1">
        <f>'4.OVTA Sites-Transects'!F3326</f>
        <v>0</v>
      </c>
      <c r="G3320" s="6">
        <f>'4.OVTA Sites-Transects'!H3326</f>
        <v>0</v>
      </c>
      <c r="H3320" s="6">
        <f>'4.OVTA Sites-Transects'!I3326</f>
        <v>0</v>
      </c>
      <c r="I3320" s="193" t="str">
        <f t="shared" si="408"/>
        <v>-</v>
      </c>
      <c r="J3320" s="27" t="str">
        <f t="shared" si="409"/>
        <v>-</v>
      </c>
      <c r="K3320" s="27" t="str">
        <f t="shared" si="410"/>
        <v>-</v>
      </c>
      <c r="L3320" s="27" t="str">
        <f t="shared" si="411"/>
        <v>-</v>
      </c>
      <c r="M3320" s="27" t="str">
        <f t="shared" si="412"/>
        <v>-</v>
      </c>
      <c r="N3320" s="28">
        <f t="shared" si="413"/>
        <v>0</v>
      </c>
      <c r="O3320" s="28">
        <f t="shared" si="415"/>
        <v>0</v>
      </c>
      <c r="P3320" s="1" t="str">
        <f t="shared" si="414"/>
        <v>no</v>
      </c>
    </row>
    <row r="3321" spans="1:16" x14ac:dyDescent="0.25">
      <c r="A3321" s="6">
        <f>'4.OVTA Sites-Transects'!B3327</f>
        <v>0</v>
      </c>
      <c r="B3321" s="6">
        <f>'4.OVTA Sites-Transects'!C3327</f>
        <v>0</v>
      </c>
      <c r="C3321" s="6">
        <f>'4.OVTA Sites-Transects'!D3327</f>
        <v>0</v>
      </c>
      <c r="D3321" s="1">
        <f>'4.OVTA Sites-Transects'!E3327</f>
        <v>0</v>
      </c>
      <c r="E3321" s="1">
        <f>'4.OVTA Sites-Transects'!G3327</f>
        <v>0</v>
      </c>
      <c r="F3321" s="1">
        <f>'4.OVTA Sites-Transects'!F3327</f>
        <v>0</v>
      </c>
      <c r="G3321" s="6">
        <f>'4.OVTA Sites-Transects'!H3327</f>
        <v>0</v>
      </c>
      <c r="H3321" s="6">
        <f>'4.OVTA Sites-Transects'!I3327</f>
        <v>0</v>
      </c>
      <c r="I3321" s="193" t="str">
        <f t="shared" si="408"/>
        <v>-</v>
      </c>
      <c r="J3321" s="27" t="str">
        <f t="shared" si="409"/>
        <v>-</v>
      </c>
      <c r="K3321" s="27" t="str">
        <f t="shared" si="410"/>
        <v>-</v>
      </c>
      <c r="L3321" s="27" t="str">
        <f t="shared" si="411"/>
        <v>-</v>
      </c>
      <c r="M3321" s="27" t="str">
        <f t="shared" si="412"/>
        <v>-</v>
      </c>
      <c r="N3321" s="28">
        <f t="shared" si="413"/>
        <v>0</v>
      </c>
      <c r="O3321" s="28">
        <f t="shared" si="415"/>
        <v>0</v>
      </c>
      <c r="P3321" s="1" t="str">
        <f t="shared" si="414"/>
        <v>no</v>
      </c>
    </row>
    <row r="3322" spans="1:16" x14ac:dyDescent="0.25">
      <c r="A3322" s="6">
        <f>'4.OVTA Sites-Transects'!B3328</f>
        <v>0</v>
      </c>
      <c r="B3322" s="6">
        <f>'4.OVTA Sites-Transects'!C3328</f>
        <v>0</v>
      </c>
      <c r="C3322" s="6">
        <f>'4.OVTA Sites-Transects'!D3328</f>
        <v>0</v>
      </c>
      <c r="D3322" s="1">
        <f>'4.OVTA Sites-Transects'!E3328</f>
        <v>0</v>
      </c>
      <c r="E3322" s="1">
        <f>'4.OVTA Sites-Transects'!G3328</f>
        <v>0</v>
      </c>
      <c r="F3322" s="1">
        <f>'4.OVTA Sites-Transects'!F3328</f>
        <v>0</v>
      </c>
      <c r="G3322" s="6">
        <f>'4.OVTA Sites-Transects'!H3328</f>
        <v>0</v>
      </c>
      <c r="H3322" s="6">
        <f>'4.OVTA Sites-Transects'!I3328</f>
        <v>0</v>
      </c>
      <c r="I3322" s="193" t="str">
        <f t="shared" si="408"/>
        <v>-</v>
      </c>
      <c r="J3322" s="27" t="str">
        <f t="shared" si="409"/>
        <v>-</v>
      </c>
      <c r="K3322" s="27" t="str">
        <f t="shared" si="410"/>
        <v>-</v>
      </c>
      <c r="L3322" s="27" t="str">
        <f t="shared" si="411"/>
        <v>-</v>
      </c>
      <c r="M3322" s="27" t="str">
        <f t="shared" si="412"/>
        <v>-</v>
      </c>
      <c r="N3322" s="28">
        <f t="shared" si="413"/>
        <v>0</v>
      </c>
      <c r="O3322" s="28">
        <f t="shared" si="415"/>
        <v>0</v>
      </c>
      <c r="P3322" s="1" t="str">
        <f t="shared" si="414"/>
        <v>no</v>
      </c>
    </row>
    <row r="3323" spans="1:16" x14ac:dyDescent="0.25">
      <c r="A3323" s="6">
        <f>'4.OVTA Sites-Transects'!B3329</f>
        <v>0</v>
      </c>
      <c r="B3323" s="6">
        <f>'4.OVTA Sites-Transects'!C3329</f>
        <v>0</v>
      </c>
      <c r="C3323" s="6">
        <f>'4.OVTA Sites-Transects'!D3329</f>
        <v>0</v>
      </c>
      <c r="D3323" s="1">
        <f>'4.OVTA Sites-Transects'!E3329</f>
        <v>0</v>
      </c>
      <c r="E3323" s="1">
        <f>'4.OVTA Sites-Transects'!G3329</f>
        <v>0</v>
      </c>
      <c r="F3323" s="1">
        <f>'4.OVTA Sites-Transects'!F3329</f>
        <v>0</v>
      </c>
      <c r="G3323" s="6">
        <f>'4.OVTA Sites-Transects'!H3329</f>
        <v>0</v>
      </c>
      <c r="H3323" s="6">
        <f>'4.OVTA Sites-Transects'!I3329</f>
        <v>0</v>
      </c>
      <c r="I3323" s="193" t="str">
        <f t="shared" si="408"/>
        <v>-</v>
      </c>
      <c r="J3323" s="27" t="str">
        <f t="shared" si="409"/>
        <v>-</v>
      </c>
      <c r="K3323" s="27" t="str">
        <f t="shared" si="410"/>
        <v>-</v>
      </c>
      <c r="L3323" s="27" t="str">
        <f t="shared" si="411"/>
        <v>-</v>
      </c>
      <c r="M3323" s="27" t="str">
        <f t="shared" si="412"/>
        <v>-</v>
      </c>
      <c r="N3323" s="28">
        <f t="shared" si="413"/>
        <v>0</v>
      </c>
      <c r="O3323" s="28">
        <f t="shared" si="415"/>
        <v>0</v>
      </c>
      <c r="P3323" s="1" t="str">
        <f t="shared" si="414"/>
        <v>no</v>
      </c>
    </row>
    <row r="3324" spans="1:16" x14ac:dyDescent="0.25">
      <c r="A3324" s="6">
        <f>'4.OVTA Sites-Transects'!B3330</f>
        <v>0</v>
      </c>
      <c r="B3324" s="6">
        <f>'4.OVTA Sites-Transects'!C3330</f>
        <v>0</v>
      </c>
      <c r="C3324" s="6">
        <f>'4.OVTA Sites-Transects'!D3330</f>
        <v>0</v>
      </c>
      <c r="D3324" s="1">
        <f>'4.OVTA Sites-Transects'!E3330</f>
        <v>0</v>
      </c>
      <c r="E3324" s="1">
        <f>'4.OVTA Sites-Transects'!G3330</f>
        <v>0</v>
      </c>
      <c r="F3324" s="1">
        <f>'4.OVTA Sites-Transects'!F3330</f>
        <v>0</v>
      </c>
      <c r="G3324" s="6">
        <f>'4.OVTA Sites-Transects'!H3330</f>
        <v>0</v>
      </c>
      <c r="H3324" s="6">
        <f>'4.OVTA Sites-Transects'!I3330</f>
        <v>0</v>
      </c>
      <c r="I3324" s="193" t="str">
        <f t="shared" si="408"/>
        <v>-</v>
      </c>
      <c r="J3324" s="27" t="str">
        <f t="shared" si="409"/>
        <v>-</v>
      </c>
      <c r="K3324" s="27" t="str">
        <f t="shared" si="410"/>
        <v>-</v>
      </c>
      <c r="L3324" s="27" t="str">
        <f t="shared" si="411"/>
        <v>-</v>
      </c>
      <c r="M3324" s="27" t="str">
        <f t="shared" si="412"/>
        <v>-</v>
      </c>
      <c r="N3324" s="28">
        <f t="shared" si="413"/>
        <v>0</v>
      </c>
      <c r="O3324" s="28">
        <f t="shared" si="415"/>
        <v>0</v>
      </c>
      <c r="P3324" s="1" t="str">
        <f t="shared" si="414"/>
        <v>no</v>
      </c>
    </row>
    <row r="3325" spans="1:16" x14ac:dyDescent="0.25">
      <c r="A3325" s="6">
        <f>'4.OVTA Sites-Transects'!B3331</f>
        <v>0</v>
      </c>
      <c r="B3325" s="6">
        <f>'4.OVTA Sites-Transects'!C3331</f>
        <v>0</v>
      </c>
      <c r="C3325" s="6">
        <f>'4.OVTA Sites-Transects'!D3331</f>
        <v>0</v>
      </c>
      <c r="D3325" s="1">
        <f>'4.OVTA Sites-Transects'!E3331</f>
        <v>0</v>
      </c>
      <c r="E3325" s="1">
        <f>'4.OVTA Sites-Transects'!G3331</f>
        <v>0</v>
      </c>
      <c r="F3325" s="1">
        <f>'4.OVTA Sites-Transects'!F3331</f>
        <v>0</v>
      </c>
      <c r="G3325" s="6">
        <f>'4.OVTA Sites-Transects'!H3331</f>
        <v>0</v>
      </c>
      <c r="H3325" s="6">
        <f>'4.OVTA Sites-Transects'!I3331</f>
        <v>0</v>
      </c>
      <c r="I3325" s="193" t="str">
        <f t="shared" si="408"/>
        <v>-</v>
      </c>
      <c r="J3325" s="27" t="str">
        <f t="shared" si="409"/>
        <v>-</v>
      </c>
      <c r="K3325" s="27" t="str">
        <f t="shared" si="410"/>
        <v>-</v>
      </c>
      <c r="L3325" s="27" t="str">
        <f t="shared" si="411"/>
        <v>-</v>
      </c>
      <c r="M3325" s="27" t="str">
        <f t="shared" si="412"/>
        <v>-</v>
      </c>
      <c r="N3325" s="28">
        <f t="shared" si="413"/>
        <v>0</v>
      </c>
      <c r="O3325" s="28">
        <f t="shared" si="415"/>
        <v>0</v>
      </c>
      <c r="P3325" s="1" t="str">
        <f t="shared" si="414"/>
        <v>no</v>
      </c>
    </row>
    <row r="3326" spans="1:16" x14ac:dyDescent="0.25">
      <c r="A3326" s="6">
        <f>'4.OVTA Sites-Transects'!B3332</f>
        <v>0</v>
      </c>
      <c r="B3326" s="6">
        <f>'4.OVTA Sites-Transects'!C3332</f>
        <v>0</v>
      </c>
      <c r="C3326" s="6">
        <f>'4.OVTA Sites-Transects'!D3332</f>
        <v>0</v>
      </c>
      <c r="D3326" s="1">
        <f>'4.OVTA Sites-Transects'!E3332</f>
        <v>0</v>
      </c>
      <c r="E3326" s="1">
        <f>'4.OVTA Sites-Transects'!G3332</f>
        <v>0</v>
      </c>
      <c r="F3326" s="1">
        <f>'4.OVTA Sites-Transects'!F3332</f>
        <v>0</v>
      </c>
      <c r="G3326" s="6">
        <f>'4.OVTA Sites-Transects'!H3332</f>
        <v>0</v>
      </c>
      <c r="H3326" s="6">
        <f>'4.OVTA Sites-Transects'!I3332</f>
        <v>0</v>
      </c>
      <c r="I3326" s="193" t="str">
        <f t="shared" si="408"/>
        <v>-</v>
      </c>
      <c r="J3326" s="27" t="str">
        <f t="shared" si="409"/>
        <v>-</v>
      </c>
      <c r="K3326" s="27" t="str">
        <f t="shared" si="410"/>
        <v>-</v>
      </c>
      <c r="L3326" s="27" t="str">
        <f t="shared" si="411"/>
        <v>-</v>
      </c>
      <c r="M3326" s="27" t="str">
        <f t="shared" si="412"/>
        <v>-</v>
      </c>
      <c r="N3326" s="28">
        <f t="shared" si="413"/>
        <v>0</v>
      </c>
      <c r="O3326" s="28">
        <f t="shared" si="415"/>
        <v>0</v>
      </c>
      <c r="P3326" s="1" t="str">
        <f t="shared" si="414"/>
        <v>no</v>
      </c>
    </row>
    <row r="3327" spans="1:16" x14ac:dyDescent="0.25">
      <c r="A3327" s="6">
        <f>'4.OVTA Sites-Transects'!B3333</f>
        <v>0</v>
      </c>
      <c r="B3327" s="6">
        <f>'4.OVTA Sites-Transects'!C3333</f>
        <v>0</v>
      </c>
      <c r="C3327" s="6">
        <f>'4.OVTA Sites-Transects'!D3333</f>
        <v>0</v>
      </c>
      <c r="D3327" s="1">
        <f>'4.OVTA Sites-Transects'!E3333</f>
        <v>0</v>
      </c>
      <c r="E3327" s="1">
        <f>'4.OVTA Sites-Transects'!G3333</f>
        <v>0</v>
      </c>
      <c r="F3327" s="1">
        <f>'4.OVTA Sites-Transects'!F3333</f>
        <v>0</v>
      </c>
      <c r="G3327" s="6">
        <f>'4.OVTA Sites-Transects'!H3333</f>
        <v>0</v>
      </c>
      <c r="H3327" s="6">
        <f>'4.OVTA Sites-Transects'!I3333</f>
        <v>0</v>
      </c>
      <c r="I3327" s="193" t="str">
        <f t="shared" si="408"/>
        <v>-</v>
      </c>
      <c r="J3327" s="27" t="str">
        <f t="shared" si="409"/>
        <v>-</v>
      </c>
      <c r="K3327" s="27" t="str">
        <f t="shared" si="410"/>
        <v>-</v>
      </c>
      <c r="L3327" s="27" t="str">
        <f t="shared" si="411"/>
        <v>-</v>
      </c>
      <c r="M3327" s="27" t="str">
        <f t="shared" si="412"/>
        <v>-</v>
      </c>
      <c r="N3327" s="28">
        <f t="shared" si="413"/>
        <v>0</v>
      </c>
      <c r="O3327" s="28">
        <f t="shared" si="415"/>
        <v>0</v>
      </c>
      <c r="P3327" s="1" t="str">
        <f t="shared" si="414"/>
        <v>no</v>
      </c>
    </row>
    <row r="3328" spans="1:16" x14ac:dyDescent="0.25">
      <c r="A3328" s="6">
        <f>'4.OVTA Sites-Transects'!B3334</f>
        <v>0</v>
      </c>
      <c r="B3328" s="6">
        <f>'4.OVTA Sites-Transects'!C3334</f>
        <v>0</v>
      </c>
      <c r="C3328" s="6">
        <f>'4.OVTA Sites-Transects'!D3334</f>
        <v>0</v>
      </c>
      <c r="D3328" s="1">
        <f>'4.OVTA Sites-Transects'!E3334</f>
        <v>0</v>
      </c>
      <c r="E3328" s="1">
        <f>'4.OVTA Sites-Transects'!G3334</f>
        <v>0</v>
      </c>
      <c r="F3328" s="1">
        <f>'4.OVTA Sites-Transects'!F3334</f>
        <v>0</v>
      </c>
      <c r="G3328" s="6">
        <f>'4.OVTA Sites-Transects'!H3334</f>
        <v>0</v>
      </c>
      <c r="H3328" s="6">
        <f>'4.OVTA Sites-Transects'!I3334</f>
        <v>0</v>
      </c>
      <c r="I3328" s="193" t="str">
        <f t="shared" si="408"/>
        <v>-</v>
      </c>
      <c r="J3328" s="27" t="str">
        <f t="shared" si="409"/>
        <v>-</v>
      </c>
      <c r="K3328" s="27" t="str">
        <f t="shared" si="410"/>
        <v>-</v>
      </c>
      <c r="L3328" s="27" t="str">
        <f t="shared" si="411"/>
        <v>-</v>
      </c>
      <c r="M3328" s="27" t="str">
        <f t="shared" si="412"/>
        <v>-</v>
      </c>
      <c r="N3328" s="28">
        <f t="shared" si="413"/>
        <v>0</v>
      </c>
      <c r="O3328" s="28">
        <f t="shared" si="415"/>
        <v>0</v>
      </c>
      <c r="P3328" s="1" t="str">
        <f t="shared" si="414"/>
        <v>no</v>
      </c>
    </row>
    <row r="3329" spans="1:16" x14ac:dyDescent="0.25">
      <c r="A3329" s="6">
        <f>'4.OVTA Sites-Transects'!B3335</f>
        <v>0</v>
      </c>
      <c r="B3329" s="6">
        <f>'4.OVTA Sites-Transects'!C3335</f>
        <v>0</v>
      </c>
      <c r="C3329" s="6">
        <f>'4.OVTA Sites-Transects'!D3335</f>
        <v>0</v>
      </c>
      <c r="D3329" s="1">
        <f>'4.OVTA Sites-Transects'!E3335</f>
        <v>0</v>
      </c>
      <c r="E3329" s="1">
        <f>'4.OVTA Sites-Transects'!G3335</f>
        <v>0</v>
      </c>
      <c r="F3329" s="1">
        <f>'4.OVTA Sites-Transects'!F3335</f>
        <v>0</v>
      </c>
      <c r="G3329" s="6">
        <f>'4.OVTA Sites-Transects'!H3335</f>
        <v>0</v>
      </c>
      <c r="H3329" s="6">
        <f>'4.OVTA Sites-Transects'!I3335</f>
        <v>0</v>
      </c>
      <c r="I3329" s="193" t="str">
        <f t="shared" si="408"/>
        <v>-</v>
      </c>
      <c r="J3329" s="27" t="str">
        <f t="shared" si="409"/>
        <v>-</v>
      </c>
      <c r="K3329" s="27" t="str">
        <f t="shared" si="410"/>
        <v>-</v>
      </c>
      <c r="L3329" s="27" t="str">
        <f t="shared" si="411"/>
        <v>-</v>
      </c>
      <c r="M3329" s="27" t="str">
        <f t="shared" si="412"/>
        <v>-</v>
      </c>
      <c r="N3329" s="28">
        <f t="shared" si="413"/>
        <v>0</v>
      </c>
      <c r="O3329" s="28">
        <f t="shared" si="415"/>
        <v>0</v>
      </c>
      <c r="P3329" s="1" t="str">
        <f t="shared" si="414"/>
        <v>no</v>
      </c>
    </row>
    <row r="3330" spans="1:16" x14ac:dyDescent="0.25">
      <c r="A3330" s="6">
        <f>'4.OVTA Sites-Transects'!B3336</f>
        <v>0</v>
      </c>
      <c r="B3330" s="6">
        <f>'4.OVTA Sites-Transects'!C3336</f>
        <v>0</v>
      </c>
      <c r="C3330" s="6">
        <f>'4.OVTA Sites-Transects'!D3336</f>
        <v>0</v>
      </c>
      <c r="D3330" s="1">
        <f>'4.OVTA Sites-Transects'!E3336</f>
        <v>0</v>
      </c>
      <c r="E3330" s="1">
        <f>'4.OVTA Sites-Transects'!G3336</f>
        <v>0</v>
      </c>
      <c r="F3330" s="1">
        <f>'4.OVTA Sites-Transects'!F3336</f>
        <v>0</v>
      </c>
      <c r="G3330" s="6">
        <f>'4.OVTA Sites-Transects'!H3336</f>
        <v>0</v>
      </c>
      <c r="H3330" s="6">
        <f>'4.OVTA Sites-Transects'!I3336</f>
        <v>0</v>
      </c>
      <c r="I3330" s="193" t="str">
        <f t="shared" si="408"/>
        <v>-</v>
      </c>
      <c r="J3330" s="27" t="str">
        <f t="shared" si="409"/>
        <v>-</v>
      </c>
      <c r="K3330" s="27" t="str">
        <f t="shared" si="410"/>
        <v>-</v>
      </c>
      <c r="L3330" s="27" t="str">
        <f t="shared" si="411"/>
        <v>-</v>
      </c>
      <c r="M3330" s="27" t="str">
        <f t="shared" si="412"/>
        <v>-</v>
      </c>
      <c r="N3330" s="28">
        <f t="shared" si="413"/>
        <v>0</v>
      </c>
      <c r="O3330" s="28">
        <f t="shared" si="415"/>
        <v>0</v>
      </c>
      <c r="P3330" s="1" t="str">
        <f t="shared" si="414"/>
        <v>no</v>
      </c>
    </row>
    <row r="3331" spans="1:16" x14ac:dyDescent="0.25">
      <c r="A3331" s="6">
        <f>'4.OVTA Sites-Transects'!B3337</f>
        <v>0</v>
      </c>
      <c r="B3331" s="6">
        <f>'4.OVTA Sites-Transects'!C3337</f>
        <v>0</v>
      </c>
      <c r="C3331" s="6">
        <f>'4.OVTA Sites-Transects'!D3337</f>
        <v>0</v>
      </c>
      <c r="D3331" s="1">
        <f>'4.OVTA Sites-Transects'!E3337</f>
        <v>0</v>
      </c>
      <c r="E3331" s="1">
        <f>'4.OVTA Sites-Transects'!G3337</f>
        <v>0</v>
      </c>
      <c r="F3331" s="1">
        <f>'4.OVTA Sites-Transects'!F3337</f>
        <v>0</v>
      </c>
      <c r="G3331" s="6">
        <f>'4.OVTA Sites-Transects'!H3337</f>
        <v>0</v>
      </c>
      <c r="H3331" s="6">
        <f>'4.OVTA Sites-Transects'!I3337</f>
        <v>0</v>
      </c>
      <c r="I3331" s="193" t="str">
        <f t="shared" ref="I3331:I3394" si="416">IF(F3331="B", SUMIF(OVTA_Calcs_TMA, D3331, WeightingFactorMod), IF(F3331="C", SUMIF(OVTA_Calcs_TMA, D3331, WeightingFactorHigh), IF(F3331="D", SUMIF(OVTA_Calcs_TMA, D3331, WeightingFactorVeryHigh), "-")))</f>
        <v>-</v>
      </c>
      <c r="J3331" s="27" t="str">
        <f t="shared" ref="J3331:J3394" si="417">IF(ISNUMBER(AVERAGEIFS(AssessmentResultsLow, AssessmentResultsSites, $A3331,AssessmentIncluded, "yes")), I3331*AVERAGEIFS(AssessmentResultsLow, AssessmentResultsSites, $A3331,AssessmentIncluded, "yes"), "-")</f>
        <v>-</v>
      </c>
      <c r="K3331" s="27" t="str">
        <f t="shared" ref="K3331:K3394" si="418">IF(ISNUMBER(AVERAGEIFS(AssessmentResultsMod, AssessmentResultsSites, $A3331,AssessmentIncluded, "yes")), I3331*AVERAGEIFS(AssessmentResultsMod, AssessmentResultsSites, $A3331,AssessmentIncluded, "yes"), "-")</f>
        <v>-</v>
      </c>
      <c r="L3331" s="27" t="str">
        <f t="shared" ref="L3331:L3394" si="419">IF(ISNUMBER(AVERAGEIFS(AssessmentResultsHigh, AssessmentResultsSites, $A3331,AssessmentIncluded, "yes")), I3331*AVERAGEIFS(AssessmentResultsHigh, AssessmentResultsSites, $A3331,AssessmentIncluded, "yes"), "-")</f>
        <v>-</v>
      </c>
      <c r="M3331" s="27" t="str">
        <f t="shared" ref="M3331:M3394" si="420">IF(ISNUMBER(AVERAGEIFS(AssessmentResultsVeryHigh, AssessmentResultsSites, $A3331,AssessmentIncluded, "yes")), I3331*AVERAGEIFS(AssessmentResultsVeryHigh, AssessmentResultsSites, $A3331,AssessmentIncluded, "yes"), "-")</f>
        <v>-</v>
      </c>
      <c r="N3331" s="28">
        <f t="shared" ref="N3331:N3394" si="421">COUNTIFS(AssessmentResultsSites, A3331, AssessmentIncluded, "yes")</f>
        <v>0</v>
      </c>
      <c r="O3331" s="28">
        <f t="shared" si="415"/>
        <v>0</v>
      </c>
      <c r="P3331" s="1" t="str">
        <f t="shared" ref="P3331:P3394" si="422">IF(AND(G3331="Yes", N3331&gt;0), "yes", "no")</f>
        <v>no</v>
      </c>
    </row>
    <row r="3332" spans="1:16" x14ac:dyDescent="0.25">
      <c r="A3332" s="6">
        <f>'4.OVTA Sites-Transects'!B3338</f>
        <v>0</v>
      </c>
      <c r="B3332" s="6">
        <f>'4.OVTA Sites-Transects'!C3338</f>
        <v>0</v>
      </c>
      <c r="C3332" s="6">
        <f>'4.OVTA Sites-Transects'!D3338</f>
        <v>0</v>
      </c>
      <c r="D3332" s="1">
        <f>'4.OVTA Sites-Transects'!E3338</f>
        <v>0</v>
      </c>
      <c r="E3332" s="1">
        <f>'4.OVTA Sites-Transects'!G3338</f>
        <v>0</v>
      </c>
      <c r="F3332" s="1">
        <f>'4.OVTA Sites-Transects'!F3338</f>
        <v>0</v>
      </c>
      <c r="G3332" s="6">
        <f>'4.OVTA Sites-Transects'!H3338</f>
        <v>0</v>
      </c>
      <c r="H3332" s="6">
        <f>'4.OVTA Sites-Transects'!I3338</f>
        <v>0</v>
      </c>
      <c r="I3332" s="193" t="str">
        <f t="shared" si="416"/>
        <v>-</v>
      </c>
      <c r="J3332" s="27" t="str">
        <f t="shared" si="417"/>
        <v>-</v>
      </c>
      <c r="K3332" s="27" t="str">
        <f t="shared" si="418"/>
        <v>-</v>
      </c>
      <c r="L3332" s="27" t="str">
        <f t="shared" si="419"/>
        <v>-</v>
      </c>
      <c r="M3332" s="27" t="str">
        <f t="shared" si="420"/>
        <v>-</v>
      </c>
      <c r="N3332" s="28">
        <f t="shared" si="421"/>
        <v>0</v>
      </c>
      <c r="O3332" s="28">
        <f t="shared" ref="O3332:O3395" si="423">IF(P3332="yes", N3332, 0)</f>
        <v>0</v>
      </c>
      <c r="P3332" s="1" t="str">
        <f t="shared" si="422"/>
        <v>no</v>
      </c>
    </row>
    <row r="3333" spans="1:16" x14ac:dyDescent="0.25">
      <c r="A3333" s="6">
        <f>'4.OVTA Sites-Transects'!B3339</f>
        <v>0</v>
      </c>
      <c r="B3333" s="6">
        <f>'4.OVTA Sites-Transects'!C3339</f>
        <v>0</v>
      </c>
      <c r="C3333" s="6">
        <f>'4.OVTA Sites-Transects'!D3339</f>
        <v>0</v>
      </c>
      <c r="D3333" s="1">
        <f>'4.OVTA Sites-Transects'!E3339</f>
        <v>0</v>
      </c>
      <c r="E3333" s="1">
        <f>'4.OVTA Sites-Transects'!G3339</f>
        <v>0</v>
      </c>
      <c r="F3333" s="1">
        <f>'4.OVTA Sites-Transects'!F3339</f>
        <v>0</v>
      </c>
      <c r="G3333" s="6">
        <f>'4.OVTA Sites-Transects'!H3339</f>
        <v>0</v>
      </c>
      <c r="H3333" s="6">
        <f>'4.OVTA Sites-Transects'!I3339</f>
        <v>0</v>
      </c>
      <c r="I3333" s="193" t="str">
        <f t="shared" si="416"/>
        <v>-</v>
      </c>
      <c r="J3333" s="27" t="str">
        <f t="shared" si="417"/>
        <v>-</v>
      </c>
      <c r="K3333" s="27" t="str">
        <f t="shared" si="418"/>
        <v>-</v>
      </c>
      <c r="L3333" s="27" t="str">
        <f t="shared" si="419"/>
        <v>-</v>
      </c>
      <c r="M3333" s="27" t="str">
        <f t="shared" si="420"/>
        <v>-</v>
      </c>
      <c r="N3333" s="28">
        <f t="shared" si="421"/>
        <v>0</v>
      </c>
      <c r="O3333" s="28">
        <f t="shared" si="423"/>
        <v>0</v>
      </c>
      <c r="P3333" s="1" t="str">
        <f t="shared" si="422"/>
        <v>no</v>
      </c>
    </row>
    <row r="3334" spans="1:16" x14ac:dyDescent="0.25">
      <c r="A3334" s="6">
        <f>'4.OVTA Sites-Transects'!B3340</f>
        <v>0</v>
      </c>
      <c r="B3334" s="6">
        <f>'4.OVTA Sites-Transects'!C3340</f>
        <v>0</v>
      </c>
      <c r="C3334" s="6">
        <f>'4.OVTA Sites-Transects'!D3340</f>
        <v>0</v>
      </c>
      <c r="D3334" s="1">
        <f>'4.OVTA Sites-Transects'!E3340</f>
        <v>0</v>
      </c>
      <c r="E3334" s="1">
        <f>'4.OVTA Sites-Transects'!G3340</f>
        <v>0</v>
      </c>
      <c r="F3334" s="1">
        <f>'4.OVTA Sites-Transects'!F3340</f>
        <v>0</v>
      </c>
      <c r="G3334" s="6">
        <f>'4.OVTA Sites-Transects'!H3340</f>
        <v>0</v>
      </c>
      <c r="H3334" s="6">
        <f>'4.OVTA Sites-Transects'!I3340</f>
        <v>0</v>
      </c>
      <c r="I3334" s="193" t="str">
        <f t="shared" si="416"/>
        <v>-</v>
      </c>
      <c r="J3334" s="27" t="str">
        <f t="shared" si="417"/>
        <v>-</v>
      </c>
      <c r="K3334" s="27" t="str">
        <f t="shared" si="418"/>
        <v>-</v>
      </c>
      <c r="L3334" s="27" t="str">
        <f t="shared" si="419"/>
        <v>-</v>
      </c>
      <c r="M3334" s="27" t="str">
        <f t="shared" si="420"/>
        <v>-</v>
      </c>
      <c r="N3334" s="28">
        <f t="shared" si="421"/>
        <v>0</v>
      </c>
      <c r="O3334" s="28">
        <f t="shared" si="423"/>
        <v>0</v>
      </c>
      <c r="P3334" s="1" t="str">
        <f t="shared" si="422"/>
        <v>no</v>
      </c>
    </row>
    <row r="3335" spans="1:16" x14ac:dyDescent="0.25">
      <c r="A3335" s="6">
        <f>'4.OVTA Sites-Transects'!B3341</f>
        <v>0</v>
      </c>
      <c r="B3335" s="6">
        <f>'4.OVTA Sites-Transects'!C3341</f>
        <v>0</v>
      </c>
      <c r="C3335" s="6">
        <f>'4.OVTA Sites-Transects'!D3341</f>
        <v>0</v>
      </c>
      <c r="D3335" s="1">
        <f>'4.OVTA Sites-Transects'!E3341</f>
        <v>0</v>
      </c>
      <c r="E3335" s="1">
        <f>'4.OVTA Sites-Transects'!G3341</f>
        <v>0</v>
      </c>
      <c r="F3335" s="1">
        <f>'4.OVTA Sites-Transects'!F3341</f>
        <v>0</v>
      </c>
      <c r="G3335" s="6">
        <f>'4.OVTA Sites-Transects'!H3341</f>
        <v>0</v>
      </c>
      <c r="H3335" s="6">
        <f>'4.OVTA Sites-Transects'!I3341</f>
        <v>0</v>
      </c>
      <c r="I3335" s="193" t="str">
        <f t="shared" si="416"/>
        <v>-</v>
      </c>
      <c r="J3335" s="27" t="str">
        <f t="shared" si="417"/>
        <v>-</v>
      </c>
      <c r="K3335" s="27" t="str">
        <f t="shared" si="418"/>
        <v>-</v>
      </c>
      <c r="L3335" s="27" t="str">
        <f t="shared" si="419"/>
        <v>-</v>
      </c>
      <c r="M3335" s="27" t="str">
        <f t="shared" si="420"/>
        <v>-</v>
      </c>
      <c r="N3335" s="28">
        <f t="shared" si="421"/>
        <v>0</v>
      </c>
      <c r="O3335" s="28">
        <f t="shared" si="423"/>
        <v>0</v>
      </c>
      <c r="P3335" s="1" t="str">
        <f t="shared" si="422"/>
        <v>no</v>
      </c>
    </row>
    <row r="3336" spans="1:16" x14ac:dyDescent="0.25">
      <c r="A3336" s="6">
        <f>'4.OVTA Sites-Transects'!B3342</f>
        <v>0</v>
      </c>
      <c r="B3336" s="6">
        <f>'4.OVTA Sites-Transects'!C3342</f>
        <v>0</v>
      </c>
      <c r="C3336" s="6">
        <f>'4.OVTA Sites-Transects'!D3342</f>
        <v>0</v>
      </c>
      <c r="D3336" s="1">
        <f>'4.OVTA Sites-Transects'!E3342</f>
        <v>0</v>
      </c>
      <c r="E3336" s="1">
        <f>'4.OVTA Sites-Transects'!G3342</f>
        <v>0</v>
      </c>
      <c r="F3336" s="1">
        <f>'4.OVTA Sites-Transects'!F3342</f>
        <v>0</v>
      </c>
      <c r="G3336" s="6">
        <f>'4.OVTA Sites-Transects'!H3342</f>
        <v>0</v>
      </c>
      <c r="H3336" s="6">
        <f>'4.OVTA Sites-Transects'!I3342</f>
        <v>0</v>
      </c>
      <c r="I3336" s="193" t="str">
        <f t="shared" si="416"/>
        <v>-</v>
      </c>
      <c r="J3336" s="27" t="str">
        <f t="shared" si="417"/>
        <v>-</v>
      </c>
      <c r="K3336" s="27" t="str">
        <f t="shared" si="418"/>
        <v>-</v>
      </c>
      <c r="L3336" s="27" t="str">
        <f t="shared" si="419"/>
        <v>-</v>
      </c>
      <c r="M3336" s="27" t="str">
        <f t="shared" si="420"/>
        <v>-</v>
      </c>
      <c r="N3336" s="28">
        <f t="shared" si="421"/>
        <v>0</v>
      </c>
      <c r="O3336" s="28">
        <f t="shared" si="423"/>
        <v>0</v>
      </c>
      <c r="P3336" s="1" t="str">
        <f t="shared" si="422"/>
        <v>no</v>
      </c>
    </row>
    <row r="3337" spans="1:16" x14ac:dyDescent="0.25">
      <c r="A3337" s="6">
        <f>'4.OVTA Sites-Transects'!B3343</f>
        <v>0</v>
      </c>
      <c r="B3337" s="6">
        <f>'4.OVTA Sites-Transects'!C3343</f>
        <v>0</v>
      </c>
      <c r="C3337" s="6">
        <f>'4.OVTA Sites-Transects'!D3343</f>
        <v>0</v>
      </c>
      <c r="D3337" s="1">
        <f>'4.OVTA Sites-Transects'!E3343</f>
        <v>0</v>
      </c>
      <c r="E3337" s="1">
        <f>'4.OVTA Sites-Transects'!G3343</f>
        <v>0</v>
      </c>
      <c r="F3337" s="1">
        <f>'4.OVTA Sites-Transects'!F3343</f>
        <v>0</v>
      </c>
      <c r="G3337" s="6">
        <f>'4.OVTA Sites-Transects'!H3343</f>
        <v>0</v>
      </c>
      <c r="H3337" s="6">
        <f>'4.OVTA Sites-Transects'!I3343</f>
        <v>0</v>
      </c>
      <c r="I3337" s="193" t="str">
        <f t="shared" si="416"/>
        <v>-</v>
      </c>
      <c r="J3337" s="27" t="str">
        <f t="shared" si="417"/>
        <v>-</v>
      </c>
      <c r="K3337" s="27" t="str">
        <f t="shared" si="418"/>
        <v>-</v>
      </c>
      <c r="L3337" s="27" t="str">
        <f t="shared" si="419"/>
        <v>-</v>
      </c>
      <c r="M3337" s="27" t="str">
        <f t="shared" si="420"/>
        <v>-</v>
      </c>
      <c r="N3337" s="28">
        <f t="shared" si="421"/>
        <v>0</v>
      </c>
      <c r="O3337" s="28">
        <f t="shared" si="423"/>
        <v>0</v>
      </c>
      <c r="P3337" s="1" t="str">
        <f t="shared" si="422"/>
        <v>no</v>
      </c>
    </row>
    <row r="3338" spans="1:16" x14ac:dyDescent="0.25">
      <c r="A3338" s="6">
        <f>'4.OVTA Sites-Transects'!B3344</f>
        <v>0</v>
      </c>
      <c r="B3338" s="6">
        <f>'4.OVTA Sites-Transects'!C3344</f>
        <v>0</v>
      </c>
      <c r="C3338" s="6">
        <f>'4.OVTA Sites-Transects'!D3344</f>
        <v>0</v>
      </c>
      <c r="D3338" s="1">
        <f>'4.OVTA Sites-Transects'!E3344</f>
        <v>0</v>
      </c>
      <c r="E3338" s="1">
        <f>'4.OVTA Sites-Transects'!G3344</f>
        <v>0</v>
      </c>
      <c r="F3338" s="1">
        <f>'4.OVTA Sites-Transects'!F3344</f>
        <v>0</v>
      </c>
      <c r="G3338" s="6">
        <f>'4.OVTA Sites-Transects'!H3344</f>
        <v>0</v>
      </c>
      <c r="H3338" s="6">
        <f>'4.OVTA Sites-Transects'!I3344</f>
        <v>0</v>
      </c>
      <c r="I3338" s="193" t="str">
        <f t="shared" si="416"/>
        <v>-</v>
      </c>
      <c r="J3338" s="27" t="str">
        <f t="shared" si="417"/>
        <v>-</v>
      </c>
      <c r="K3338" s="27" t="str">
        <f t="shared" si="418"/>
        <v>-</v>
      </c>
      <c r="L3338" s="27" t="str">
        <f t="shared" si="419"/>
        <v>-</v>
      </c>
      <c r="M3338" s="27" t="str">
        <f t="shared" si="420"/>
        <v>-</v>
      </c>
      <c r="N3338" s="28">
        <f t="shared" si="421"/>
        <v>0</v>
      </c>
      <c r="O3338" s="28">
        <f t="shared" si="423"/>
        <v>0</v>
      </c>
      <c r="P3338" s="1" t="str">
        <f t="shared" si="422"/>
        <v>no</v>
      </c>
    </row>
    <row r="3339" spans="1:16" x14ac:dyDescent="0.25">
      <c r="A3339" s="6">
        <f>'4.OVTA Sites-Transects'!B3345</f>
        <v>0</v>
      </c>
      <c r="B3339" s="6">
        <f>'4.OVTA Sites-Transects'!C3345</f>
        <v>0</v>
      </c>
      <c r="C3339" s="6">
        <f>'4.OVTA Sites-Transects'!D3345</f>
        <v>0</v>
      </c>
      <c r="D3339" s="1">
        <f>'4.OVTA Sites-Transects'!E3345</f>
        <v>0</v>
      </c>
      <c r="E3339" s="1">
        <f>'4.OVTA Sites-Transects'!G3345</f>
        <v>0</v>
      </c>
      <c r="F3339" s="1">
        <f>'4.OVTA Sites-Transects'!F3345</f>
        <v>0</v>
      </c>
      <c r="G3339" s="6">
        <f>'4.OVTA Sites-Transects'!H3345</f>
        <v>0</v>
      </c>
      <c r="H3339" s="6">
        <f>'4.OVTA Sites-Transects'!I3345</f>
        <v>0</v>
      </c>
      <c r="I3339" s="193" t="str">
        <f t="shared" si="416"/>
        <v>-</v>
      </c>
      <c r="J3339" s="27" t="str">
        <f t="shared" si="417"/>
        <v>-</v>
      </c>
      <c r="K3339" s="27" t="str">
        <f t="shared" si="418"/>
        <v>-</v>
      </c>
      <c r="L3339" s="27" t="str">
        <f t="shared" si="419"/>
        <v>-</v>
      </c>
      <c r="M3339" s="27" t="str">
        <f t="shared" si="420"/>
        <v>-</v>
      </c>
      <c r="N3339" s="28">
        <f t="shared" si="421"/>
        <v>0</v>
      </c>
      <c r="O3339" s="28">
        <f t="shared" si="423"/>
        <v>0</v>
      </c>
      <c r="P3339" s="1" t="str">
        <f t="shared" si="422"/>
        <v>no</v>
      </c>
    </row>
    <row r="3340" spans="1:16" x14ac:dyDescent="0.25">
      <c r="A3340" s="6">
        <f>'4.OVTA Sites-Transects'!B3346</f>
        <v>0</v>
      </c>
      <c r="B3340" s="6">
        <f>'4.OVTA Sites-Transects'!C3346</f>
        <v>0</v>
      </c>
      <c r="C3340" s="6">
        <f>'4.OVTA Sites-Transects'!D3346</f>
        <v>0</v>
      </c>
      <c r="D3340" s="1">
        <f>'4.OVTA Sites-Transects'!E3346</f>
        <v>0</v>
      </c>
      <c r="E3340" s="1">
        <f>'4.OVTA Sites-Transects'!G3346</f>
        <v>0</v>
      </c>
      <c r="F3340" s="1">
        <f>'4.OVTA Sites-Transects'!F3346</f>
        <v>0</v>
      </c>
      <c r="G3340" s="6">
        <f>'4.OVTA Sites-Transects'!H3346</f>
        <v>0</v>
      </c>
      <c r="H3340" s="6">
        <f>'4.OVTA Sites-Transects'!I3346</f>
        <v>0</v>
      </c>
      <c r="I3340" s="193" t="str">
        <f t="shared" si="416"/>
        <v>-</v>
      </c>
      <c r="J3340" s="27" t="str">
        <f t="shared" si="417"/>
        <v>-</v>
      </c>
      <c r="K3340" s="27" t="str">
        <f t="shared" si="418"/>
        <v>-</v>
      </c>
      <c r="L3340" s="27" t="str">
        <f t="shared" si="419"/>
        <v>-</v>
      </c>
      <c r="M3340" s="27" t="str">
        <f t="shared" si="420"/>
        <v>-</v>
      </c>
      <c r="N3340" s="28">
        <f t="shared" si="421"/>
        <v>0</v>
      </c>
      <c r="O3340" s="28">
        <f t="shared" si="423"/>
        <v>0</v>
      </c>
      <c r="P3340" s="1" t="str">
        <f t="shared" si="422"/>
        <v>no</v>
      </c>
    </row>
    <row r="3341" spans="1:16" x14ac:dyDescent="0.25">
      <c r="A3341" s="6">
        <f>'4.OVTA Sites-Transects'!B3347</f>
        <v>0</v>
      </c>
      <c r="B3341" s="6">
        <f>'4.OVTA Sites-Transects'!C3347</f>
        <v>0</v>
      </c>
      <c r="C3341" s="6">
        <f>'4.OVTA Sites-Transects'!D3347</f>
        <v>0</v>
      </c>
      <c r="D3341" s="1">
        <f>'4.OVTA Sites-Transects'!E3347</f>
        <v>0</v>
      </c>
      <c r="E3341" s="1">
        <f>'4.OVTA Sites-Transects'!G3347</f>
        <v>0</v>
      </c>
      <c r="F3341" s="1">
        <f>'4.OVTA Sites-Transects'!F3347</f>
        <v>0</v>
      </c>
      <c r="G3341" s="6">
        <f>'4.OVTA Sites-Transects'!H3347</f>
        <v>0</v>
      </c>
      <c r="H3341" s="6">
        <f>'4.OVTA Sites-Transects'!I3347</f>
        <v>0</v>
      </c>
      <c r="I3341" s="193" t="str">
        <f t="shared" si="416"/>
        <v>-</v>
      </c>
      <c r="J3341" s="27" t="str">
        <f t="shared" si="417"/>
        <v>-</v>
      </c>
      <c r="K3341" s="27" t="str">
        <f t="shared" si="418"/>
        <v>-</v>
      </c>
      <c r="L3341" s="27" t="str">
        <f t="shared" si="419"/>
        <v>-</v>
      </c>
      <c r="M3341" s="27" t="str">
        <f t="shared" si="420"/>
        <v>-</v>
      </c>
      <c r="N3341" s="28">
        <f t="shared" si="421"/>
        <v>0</v>
      </c>
      <c r="O3341" s="28">
        <f t="shared" si="423"/>
        <v>0</v>
      </c>
      <c r="P3341" s="1" t="str">
        <f t="shared" si="422"/>
        <v>no</v>
      </c>
    </row>
    <row r="3342" spans="1:16" x14ac:dyDescent="0.25">
      <c r="A3342" s="6">
        <f>'4.OVTA Sites-Transects'!B3348</f>
        <v>0</v>
      </c>
      <c r="B3342" s="6">
        <f>'4.OVTA Sites-Transects'!C3348</f>
        <v>0</v>
      </c>
      <c r="C3342" s="6">
        <f>'4.OVTA Sites-Transects'!D3348</f>
        <v>0</v>
      </c>
      <c r="D3342" s="1">
        <f>'4.OVTA Sites-Transects'!E3348</f>
        <v>0</v>
      </c>
      <c r="E3342" s="1">
        <f>'4.OVTA Sites-Transects'!G3348</f>
        <v>0</v>
      </c>
      <c r="F3342" s="1">
        <f>'4.OVTA Sites-Transects'!F3348</f>
        <v>0</v>
      </c>
      <c r="G3342" s="6">
        <f>'4.OVTA Sites-Transects'!H3348</f>
        <v>0</v>
      </c>
      <c r="H3342" s="6">
        <f>'4.OVTA Sites-Transects'!I3348</f>
        <v>0</v>
      </c>
      <c r="I3342" s="193" t="str">
        <f t="shared" si="416"/>
        <v>-</v>
      </c>
      <c r="J3342" s="27" t="str">
        <f t="shared" si="417"/>
        <v>-</v>
      </c>
      <c r="K3342" s="27" t="str">
        <f t="shared" si="418"/>
        <v>-</v>
      </c>
      <c r="L3342" s="27" t="str">
        <f t="shared" si="419"/>
        <v>-</v>
      </c>
      <c r="M3342" s="27" t="str">
        <f t="shared" si="420"/>
        <v>-</v>
      </c>
      <c r="N3342" s="28">
        <f t="shared" si="421"/>
        <v>0</v>
      </c>
      <c r="O3342" s="28">
        <f t="shared" si="423"/>
        <v>0</v>
      </c>
      <c r="P3342" s="1" t="str">
        <f t="shared" si="422"/>
        <v>no</v>
      </c>
    </row>
    <row r="3343" spans="1:16" x14ac:dyDescent="0.25">
      <c r="A3343" s="6">
        <f>'4.OVTA Sites-Transects'!B3349</f>
        <v>0</v>
      </c>
      <c r="B3343" s="6">
        <f>'4.OVTA Sites-Transects'!C3349</f>
        <v>0</v>
      </c>
      <c r="C3343" s="6">
        <f>'4.OVTA Sites-Transects'!D3349</f>
        <v>0</v>
      </c>
      <c r="D3343" s="1">
        <f>'4.OVTA Sites-Transects'!E3349</f>
        <v>0</v>
      </c>
      <c r="E3343" s="1">
        <f>'4.OVTA Sites-Transects'!G3349</f>
        <v>0</v>
      </c>
      <c r="F3343" s="1">
        <f>'4.OVTA Sites-Transects'!F3349</f>
        <v>0</v>
      </c>
      <c r="G3343" s="6">
        <f>'4.OVTA Sites-Transects'!H3349</f>
        <v>0</v>
      </c>
      <c r="H3343" s="6">
        <f>'4.OVTA Sites-Transects'!I3349</f>
        <v>0</v>
      </c>
      <c r="I3343" s="193" t="str">
        <f t="shared" si="416"/>
        <v>-</v>
      </c>
      <c r="J3343" s="27" t="str">
        <f t="shared" si="417"/>
        <v>-</v>
      </c>
      <c r="K3343" s="27" t="str">
        <f t="shared" si="418"/>
        <v>-</v>
      </c>
      <c r="L3343" s="27" t="str">
        <f t="shared" si="419"/>
        <v>-</v>
      </c>
      <c r="M3343" s="27" t="str">
        <f t="shared" si="420"/>
        <v>-</v>
      </c>
      <c r="N3343" s="28">
        <f t="shared" si="421"/>
        <v>0</v>
      </c>
      <c r="O3343" s="28">
        <f t="shared" si="423"/>
        <v>0</v>
      </c>
      <c r="P3343" s="1" t="str">
        <f t="shared" si="422"/>
        <v>no</v>
      </c>
    </row>
    <row r="3344" spans="1:16" x14ac:dyDescent="0.25">
      <c r="A3344" s="6">
        <f>'4.OVTA Sites-Transects'!B3350</f>
        <v>0</v>
      </c>
      <c r="B3344" s="6">
        <f>'4.OVTA Sites-Transects'!C3350</f>
        <v>0</v>
      </c>
      <c r="C3344" s="6">
        <f>'4.OVTA Sites-Transects'!D3350</f>
        <v>0</v>
      </c>
      <c r="D3344" s="1">
        <f>'4.OVTA Sites-Transects'!E3350</f>
        <v>0</v>
      </c>
      <c r="E3344" s="1">
        <f>'4.OVTA Sites-Transects'!G3350</f>
        <v>0</v>
      </c>
      <c r="F3344" s="1">
        <f>'4.OVTA Sites-Transects'!F3350</f>
        <v>0</v>
      </c>
      <c r="G3344" s="6">
        <f>'4.OVTA Sites-Transects'!H3350</f>
        <v>0</v>
      </c>
      <c r="H3344" s="6">
        <f>'4.OVTA Sites-Transects'!I3350</f>
        <v>0</v>
      </c>
      <c r="I3344" s="193" t="str">
        <f t="shared" si="416"/>
        <v>-</v>
      </c>
      <c r="J3344" s="27" t="str">
        <f t="shared" si="417"/>
        <v>-</v>
      </c>
      <c r="K3344" s="27" t="str">
        <f t="shared" si="418"/>
        <v>-</v>
      </c>
      <c r="L3344" s="27" t="str">
        <f t="shared" si="419"/>
        <v>-</v>
      </c>
      <c r="M3344" s="27" t="str">
        <f t="shared" si="420"/>
        <v>-</v>
      </c>
      <c r="N3344" s="28">
        <f t="shared" si="421"/>
        <v>0</v>
      </c>
      <c r="O3344" s="28">
        <f t="shared" si="423"/>
        <v>0</v>
      </c>
      <c r="P3344" s="1" t="str">
        <f t="shared" si="422"/>
        <v>no</v>
      </c>
    </row>
    <row r="3345" spans="1:16" x14ac:dyDescent="0.25">
      <c r="A3345" s="6">
        <f>'4.OVTA Sites-Transects'!B3351</f>
        <v>0</v>
      </c>
      <c r="B3345" s="6">
        <f>'4.OVTA Sites-Transects'!C3351</f>
        <v>0</v>
      </c>
      <c r="C3345" s="6">
        <f>'4.OVTA Sites-Transects'!D3351</f>
        <v>0</v>
      </c>
      <c r="D3345" s="1">
        <f>'4.OVTA Sites-Transects'!E3351</f>
        <v>0</v>
      </c>
      <c r="E3345" s="1">
        <f>'4.OVTA Sites-Transects'!G3351</f>
        <v>0</v>
      </c>
      <c r="F3345" s="1">
        <f>'4.OVTA Sites-Transects'!F3351</f>
        <v>0</v>
      </c>
      <c r="G3345" s="6">
        <f>'4.OVTA Sites-Transects'!H3351</f>
        <v>0</v>
      </c>
      <c r="H3345" s="6">
        <f>'4.OVTA Sites-Transects'!I3351</f>
        <v>0</v>
      </c>
      <c r="I3345" s="193" t="str">
        <f t="shared" si="416"/>
        <v>-</v>
      </c>
      <c r="J3345" s="27" t="str">
        <f t="shared" si="417"/>
        <v>-</v>
      </c>
      <c r="K3345" s="27" t="str">
        <f t="shared" si="418"/>
        <v>-</v>
      </c>
      <c r="L3345" s="27" t="str">
        <f t="shared" si="419"/>
        <v>-</v>
      </c>
      <c r="M3345" s="27" t="str">
        <f t="shared" si="420"/>
        <v>-</v>
      </c>
      <c r="N3345" s="28">
        <f t="shared" si="421"/>
        <v>0</v>
      </c>
      <c r="O3345" s="28">
        <f t="shared" si="423"/>
        <v>0</v>
      </c>
      <c r="P3345" s="1" t="str">
        <f t="shared" si="422"/>
        <v>no</v>
      </c>
    </row>
    <row r="3346" spans="1:16" x14ac:dyDescent="0.25">
      <c r="A3346" s="6">
        <f>'4.OVTA Sites-Transects'!B3352</f>
        <v>0</v>
      </c>
      <c r="B3346" s="6">
        <f>'4.OVTA Sites-Transects'!C3352</f>
        <v>0</v>
      </c>
      <c r="C3346" s="6">
        <f>'4.OVTA Sites-Transects'!D3352</f>
        <v>0</v>
      </c>
      <c r="D3346" s="1">
        <f>'4.OVTA Sites-Transects'!E3352</f>
        <v>0</v>
      </c>
      <c r="E3346" s="1">
        <f>'4.OVTA Sites-Transects'!G3352</f>
        <v>0</v>
      </c>
      <c r="F3346" s="1">
        <f>'4.OVTA Sites-Transects'!F3352</f>
        <v>0</v>
      </c>
      <c r="G3346" s="6">
        <f>'4.OVTA Sites-Transects'!H3352</f>
        <v>0</v>
      </c>
      <c r="H3346" s="6">
        <f>'4.OVTA Sites-Transects'!I3352</f>
        <v>0</v>
      </c>
      <c r="I3346" s="193" t="str">
        <f t="shared" si="416"/>
        <v>-</v>
      </c>
      <c r="J3346" s="27" t="str">
        <f t="shared" si="417"/>
        <v>-</v>
      </c>
      <c r="K3346" s="27" t="str">
        <f t="shared" si="418"/>
        <v>-</v>
      </c>
      <c r="L3346" s="27" t="str">
        <f t="shared" si="419"/>
        <v>-</v>
      </c>
      <c r="M3346" s="27" t="str">
        <f t="shared" si="420"/>
        <v>-</v>
      </c>
      <c r="N3346" s="28">
        <f t="shared" si="421"/>
        <v>0</v>
      </c>
      <c r="O3346" s="28">
        <f t="shared" si="423"/>
        <v>0</v>
      </c>
      <c r="P3346" s="1" t="str">
        <f t="shared" si="422"/>
        <v>no</v>
      </c>
    </row>
    <row r="3347" spans="1:16" x14ac:dyDescent="0.25">
      <c r="A3347" s="6">
        <f>'4.OVTA Sites-Transects'!B3353</f>
        <v>0</v>
      </c>
      <c r="B3347" s="6">
        <f>'4.OVTA Sites-Transects'!C3353</f>
        <v>0</v>
      </c>
      <c r="C3347" s="6">
        <f>'4.OVTA Sites-Transects'!D3353</f>
        <v>0</v>
      </c>
      <c r="D3347" s="1">
        <f>'4.OVTA Sites-Transects'!E3353</f>
        <v>0</v>
      </c>
      <c r="E3347" s="1">
        <f>'4.OVTA Sites-Transects'!G3353</f>
        <v>0</v>
      </c>
      <c r="F3347" s="1">
        <f>'4.OVTA Sites-Transects'!F3353</f>
        <v>0</v>
      </c>
      <c r="G3347" s="6">
        <f>'4.OVTA Sites-Transects'!H3353</f>
        <v>0</v>
      </c>
      <c r="H3347" s="6">
        <f>'4.OVTA Sites-Transects'!I3353</f>
        <v>0</v>
      </c>
      <c r="I3347" s="193" t="str">
        <f t="shared" si="416"/>
        <v>-</v>
      </c>
      <c r="J3347" s="27" t="str">
        <f t="shared" si="417"/>
        <v>-</v>
      </c>
      <c r="K3347" s="27" t="str">
        <f t="shared" si="418"/>
        <v>-</v>
      </c>
      <c r="L3347" s="27" t="str">
        <f t="shared" si="419"/>
        <v>-</v>
      </c>
      <c r="M3347" s="27" t="str">
        <f t="shared" si="420"/>
        <v>-</v>
      </c>
      <c r="N3347" s="28">
        <f t="shared" si="421"/>
        <v>0</v>
      </c>
      <c r="O3347" s="28">
        <f t="shared" si="423"/>
        <v>0</v>
      </c>
      <c r="P3347" s="1" t="str">
        <f t="shared" si="422"/>
        <v>no</v>
      </c>
    </row>
    <row r="3348" spans="1:16" x14ac:dyDescent="0.25">
      <c r="A3348" s="6">
        <f>'4.OVTA Sites-Transects'!B3354</f>
        <v>0</v>
      </c>
      <c r="B3348" s="6">
        <f>'4.OVTA Sites-Transects'!C3354</f>
        <v>0</v>
      </c>
      <c r="C3348" s="6">
        <f>'4.OVTA Sites-Transects'!D3354</f>
        <v>0</v>
      </c>
      <c r="D3348" s="1">
        <f>'4.OVTA Sites-Transects'!E3354</f>
        <v>0</v>
      </c>
      <c r="E3348" s="1">
        <f>'4.OVTA Sites-Transects'!G3354</f>
        <v>0</v>
      </c>
      <c r="F3348" s="1">
        <f>'4.OVTA Sites-Transects'!F3354</f>
        <v>0</v>
      </c>
      <c r="G3348" s="6">
        <f>'4.OVTA Sites-Transects'!H3354</f>
        <v>0</v>
      </c>
      <c r="H3348" s="6">
        <f>'4.OVTA Sites-Transects'!I3354</f>
        <v>0</v>
      </c>
      <c r="I3348" s="193" t="str">
        <f t="shared" si="416"/>
        <v>-</v>
      </c>
      <c r="J3348" s="27" t="str">
        <f t="shared" si="417"/>
        <v>-</v>
      </c>
      <c r="K3348" s="27" t="str">
        <f t="shared" si="418"/>
        <v>-</v>
      </c>
      <c r="L3348" s="27" t="str">
        <f t="shared" si="419"/>
        <v>-</v>
      </c>
      <c r="M3348" s="27" t="str">
        <f t="shared" si="420"/>
        <v>-</v>
      </c>
      <c r="N3348" s="28">
        <f t="shared" si="421"/>
        <v>0</v>
      </c>
      <c r="O3348" s="28">
        <f t="shared" si="423"/>
        <v>0</v>
      </c>
      <c r="P3348" s="1" t="str">
        <f t="shared" si="422"/>
        <v>no</v>
      </c>
    </row>
    <row r="3349" spans="1:16" x14ac:dyDescent="0.25">
      <c r="A3349" s="6">
        <f>'4.OVTA Sites-Transects'!B3355</f>
        <v>0</v>
      </c>
      <c r="B3349" s="6">
        <f>'4.OVTA Sites-Transects'!C3355</f>
        <v>0</v>
      </c>
      <c r="C3349" s="6">
        <f>'4.OVTA Sites-Transects'!D3355</f>
        <v>0</v>
      </c>
      <c r="D3349" s="1">
        <f>'4.OVTA Sites-Transects'!E3355</f>
        <v>0</v>
      </c>
      <c r="E3349" s="1">
        <f>'4.OVTA Sites-Transects'!G3355</f>
        <v>0</v>
      </c>
      <c r="F3349" s="1">
        <f>'4.OVTA Sites-Transects'!F3355</f>
        <v>0</v>
      </c>
      <c r="G3349" s="6">
        <f>'4.OVTA Sites-Transects'!H3355</f>
        <v>0</v>
      </c>
      <c r="H3349" s="6">
        <f>'4.OVTA Sites-Transects'!I3355</f>
        <v>0</v>
      </c>
      <c r="I3349" s="193" t="str">
        <f t="shared" si="416"/>
        <v>-</v>
      </c>
      <c r="J3349" s="27" t="str">
        <f t="shared" si="417"/>
        <v>-</v>
      </c>
      <c r="K3349" s="27" t="str">
        <f t="shared" si="418"/>
        <v>-</v>
      </c>
      <c r="L3349" s="27" t="str">
        <f t="shared" si="419"/>
        <v>-</v>
      </c>
      <c r="M3349" s="27" t="str">
        <f t="shared" si="420"/>
        <v>-</v>
      </c>
      <c r="N3349" s="28">
        <f t="shared" si="421"/>
        <v>0</v>
      </c>
      <c r="O3349" s="28">
        <f t="shared" si="423"/>
        <v>0</v>
      </c>
      <c r="P3349" s="1" t="str">
        <f t="shared" si="422"/>
        <v>no</v>
      </c>
    </row>
    <row r="3350" spans="1:16" x14ac:dyDescent="0.25">
      <c r="A3350" s="6">
        <f>'4.OVTA Sites-Transects'!B3356</f>
        <v>0</v>
      </c>
      <c r="B3350" s="6">
        <f>'4.OVTA Sites-Transects'!C3356</f>
        <v>0</v>
      </c>
      <c r="C3350" s="6">
        <f>'4.OVTA Sites-Transects'!D3356</f>
        <v>0</v>
      </c>
      <c r="D3350" s="1">
        <f>'4.OVTA Sites-Transects'!E3356</f>
        <v>0</v>
      </c>
      <c r="E3350" s="1">
        <f>'4.OVTA Sites-Transects'!G3356</f>
        <v>0</v>
      </c>
      <c r="F3350" s="1">
        <f>'4.OVTA Sites-Transects'!F3356</f>
        <v>0</v>
      </c>
      <c r="G3350" s="6">
        <f>'4.OVTA Sites-Transects'!H3356</f>
        <v>0</v>
      </c>
      <c r="H3350" s="6">
        <f>'4.OVTA Sites-Transects'!I3356</f>
        <v>0</v>
      </c>
      <c r="I3350" s="193" t="str">
        <f t="shared" si="416"/>
        <v>-</v>
      </c>
      <c r="J3350" s="27" t="str">
        <f t="shared" si="417"/>
        <v>-</v>
      </c>
      <c r="K3350" s="27" t="str">
        <f t="shared" si="418"/>
        <v>-</v>
      </c>
      <c r="L3350" s="27" t="str">
        <f t="shared" si="419"/>
        <v>-</v>
      </c>
      <c r="M3350" s="27" t="str">
        <f t="shared" si="420"/>
        <v>-</v>
      </c>
      <c r="N3350" s="28">
        <f t="shared" si="421"/>
        <v>0</v>
      </c>
      <c r="O3350" s="28">
        <f t="shared" si="423"/>
        <v>0</v>
      </c>
      <c r="P3350" s="1" t="str">
        <f t="shared" si="422"/>
        <v>no</v>
      </c>
    </row>
    <row r="3351" spans="1:16" x14ac:dyDescent="0.25">
      <c r="A3351" s="6">
        <f>'4.OVTA Sites-Transects'!B3357</f>
        <v>0</v>
      </c>
      <c r="B3351" s="6">
        <f>'4.OVTA Sites-Transects'!C3357</f>
        <v>0</v>
      </c>
      <c r="C3351" s="6">
        <f>'4.OVTA Sites-Transects'!D3357</f>
        <v>0</v>
      </c>
      <c r="D3351" s="1">
        <f>'4.OVTA Sites-Transects'!E3357</f>
        <v>0</v>
      </c>
      <c r="E3351" s="1">
        <f>'4.OVTA Sites-Transects'!G3357</f>
        <v>0</v>
      </c>
      <c r="F3351" s="1">
        <f>'4.OVTA Sites-Transects'!F3357</f>
        <v>0</v>
      </c>
      <c r="G3351" s="6">
        <f>'4.OVTA Sites-Transects'!H3357</f>
        <v>0</v>
      </c>
      <c r="H3351" s="6">
        <f>'4.OVTA Sites-Transects'!I3357</f>
        <v>0</v>
      </c>
      <c r="I3351" s="193" t="str">
        <f t="shared" si="416"/>
        <v>-</v>
      </c>
      <c r="J3351" s="27" t="str">
        <f t="shared" si="417"/>
        <v>-</v>
      </c>
      <c r="K3351" s="27" t="str">
        <f t="shared" si="418"/>
        <v>-</v>
      </c>
      <c r="L3351" s="27" t="str">
        <f t="shared" si="419"/>
        <v>-</v>
      </c>
      <c r="M3351" s="27" t="str">
        <f t="shared" si="420"/>
        <v>-</v>
      </c>
      <c r="N3351" s="28">
        <f t="shared" si="421"/>
        <v>0</v>
      </c>
      <c r="O3351" s="28">
        <f t="shared" si="423"/>
        <v>0</v>
      </c>
      <c r="P3351" s="1" t="str">
        <f t="shared" si="422"/>
        <v>no</v>
      </c>
    </row>
    <row r="3352" spans="1:16" x14ac:dyDescent="0.25">
      <c r="A3352" s="6">
        <f>'4.OVTA Sites-Transects'!B3358</f>
        <v>0</v>
      </c>
      <c r="B3352" s="6">
        <f>'4.OVTA Sites-Transects'!C3358</f>
        <v>0</v>
      </c>
      <c r="C3352" s="6">
        <f>'4.OVTA Sites-Transects'!D3358</f>
        <v>0</v>
      </c>
      <c r="D3352" s="1">
        <f>'4.OVTA Sites-Transects'!E3358</f>
        <v>0</v>
      </c>
      <c r="E3352" s="1">
        <f>'4.OVTA Sites-Transects'!G3358</f>
        <v>0</v>
      </c>
      <c r="F3352" s="1">
        <f>'4.OVTA Sites-Transects'!F3358</f>
        <v>0</v>
      </c>
      <c r="G3352" s="6">
        <f>'4.OVTA Sites-Transects'!H3358</f>
        <v>0</v>
      </c>
      <c r="H3352" s="6">
        <f>'4.OVTA Sites-Transects'!I3358</f>
        <v>0</v>
      </c>
      <c r="I3352" s="193" t="str">
        <f t="shared" si="416"/>
        <v>-</v>
      </c>
      <c r="J3352" s="27" t="str">
        <f t="shared" si="417"/>
        <v>-</v>
      </c>
      <c r="K3352" s="27" t="str">
        <f t="shared" si="418"/>
        <v>-</v>
      </c>
      <c r="L3352" s="27" t="str">
        <f t="shared" si="419"/>
        <v>-</v>
      </c>
      <c r="M3352" s="27" t="str">
        <f t="shared" si="420"/>
        <v>-</v>
      </c>
      <c r="N3352" s="28">
        <f t="shared" si="421"/>
        <v>0</v>
      </c>
      <c r="O3352" s="28">
        <f t="shared" si="423"/>
        <v>0</v>
      </c>
      <c r="P3352" s="1" t="str">
        <f t="shared" si="422"/>
        <v>no</v>
      </c>
    </row>
    <row r="3353" spans="1:16" x14ac:dyDescent="0.25">
      <c r="A3353" s="6">
        <f>'4.OVTA Sites-Transects'!B3359</f>
        <v>0</v>
      </c>
      <c r="B3353" s="6">
        <f>'4.OVTA Sites-Transects'!C3359</f>
        <v>0</v>
      </c>
      <c r="C3353" s="6">
        <f>'4.OVTA Sites-Transects'!D3359</f>
        <v>0</v>
      </c>
      <c r="D3353" s="1">
        <f>'4.OVTA Sites-Transects'!E3359</f>
        <v>0</v>
      </c>
      <c r="E3353" s="1">
        <f>'4.OVTA Sites-Transects'!G3359</f>
        <v>0</v>
      </c>
      <c r="F3353" s="1">
        <f>'4.OVTA Sites-Transects'!F3359</f>
        <v>0</v>
      </c>
      <c r="G3353" s="6">
        <f>'4.OVTA Sites-Transects'!H3359</f>
        <v>0</v>
      </c>
      <c r="H3353" s="6">
        <f>'4.OVTA Sites-Transects'!I3359</f>
        <v>0</v>
      </c>
      <c r="I3353" s="193" t="str">
        <f t="shared" si="416"/>
        <v>-</v>
      </c>
      <c r="J3353" s="27" t="str">
        <f t="shared" si="417"/>
        <v>-</v>
      </c>
      <c r="K3353" s="27" t="str">
        <f t="shared" si="418"/>
        <v>-</v>
      </c>
      <c r="L3353" s="27" t="str">
        <f t="shared" si="419"/>
        <v>-</v>
      </c>
      <c r="M3353" s="27" t="str">
        <f t="shared" si="420"/>
        <v>-</v>
      </c>
      <c r="N3353" s="28">
        <f t="shared" si="421"/>
        <v>0</v>
      </c>
      <c r="O3353" s="28">
        <f t="shared" si="423"/>
        <v>0</v>
      </c>
      <c r="P3353" s="1" t="str">
        <f t="shared" si="422"/>
        <v>no</v>
      </c>
    </row>
    <row r="3354" spans="1:16" x14ac:dyDescent="0.25">
      <c r="A3354" s="6">
        <f>'4.OVTA Sites-Transects'!B3360</f>
        <v>0</v>
      </c>
      <c r="B3354" s="6">
        <f>'4.OVTA Sites-Transects'!C3360</f>
        <v>0</v>
      </c>
      <c r="C3354" s="6">
        <f>'4.OVTA Sites-Transects'!D3360</f>
        <v>0</v>
      </c>
      <c r="D3354" s="1">
        <f>'4.OVTA Sites-Transects'!E3360</f>
        <v>0</v>
      </c>
      <c r="E3354" s="1">
        <f>'4.OVTA Sites-Transects'!G3360</f>
        <v>0</v>
      </c>
      <c r="F3354" s="1">
        <f>'4.OVTA Sites-Transects'!F3360</f>
        <v>0</v>
      </c>
      <c r="G3354" s="6">
        <f>'4.OVTA Sites-Transects'!H3360</f>
        <v>0</v>
      </c>
      <c r="H3354" s="6">
        <f>'4.OVTA Sites-Transects'!I3360</f>
        <v>0</v>
      </c>
      <c r="I3354" s="193" t="str">
        <f t="shared" si="416"/>
        <v>-</v>
      </c>
      <c r="J3354" s="27" t="str">
        <f t="shared" si="417"/>
        <v>-</v>
      </c>
      <c r="K3354" s="27" t="str">
        <f t="shared" si="418"/>
        <v>-</v>
      </c>
      <c r="L3354" s="27" t="str">
        <f t="shared" si="419"/>
        <v>-</v>
      </c>
      <c r="M3354" s="27" t="str">
        <f t="shared" si="420"/>
        <v>-</v>
      </c>
      <c r="N3354" s="28">
        <f t="shared" si="421"/>
        <v>0</v>
      </c>
      <c r="O3354" s="28">
        <f t="shared" si="423"/>
        <v>0</v>
      </c>
      <c r="P3354" s="1" t="str">
        <f t="shared" si="422"/>
        <v>no</v>
      </c>
    </row>
    <row r="3355" spans="1:16" x14ac:dyDescent="0.25">
      <c r="A3355" s="6">
        <f>'4.OVTA Sites-Transects'!B3361</f>
        <v>0</v>
      </c>
      <c r="B3355" s="6">
        <f>'4.OVTA Sites-Transects'!C3361</f>
        <v>0</v>
      </c>
      <c r="C3355" s="6">
        <f>'4.OVTA Sites-Transects'!D3361</f>
        <v>0</v>
      </c>
      <c r="D3355" s="1">
        <f>'4.OVTA Sites-Transects'!E3361</f>
        <v>0</v>
      </c>
      <c r="E3355" s="1">
        <f>'4.OVTA Sites-Transects'!G3361</f>
        <v>0</v>
      </c>
      <c r="F3355" s="1">
        <f>'4.OVTA Sites-Transects'!F3361</f>
        <v>0</v>
      </c>
      <c r="G3355" s="6">
        <f>'4.OVTA Sites-Transects'!H3361</f>
        <v>0</v>
      </c>
      <c r="H3355" s="6">
        <f>'4.OVTA Sites-Transects'!I3361</f>
        <v>0</v>
      </c>
      <c r="I3355" s="193" t="str">
        <f t="shared" si="416"/>
        <v>-</v>
      </c>
      <c r="J3355" s="27" t="str">
        <f t="shared" si="417"/>
        <v>-</v>
      </c>
      <c r="K3355" s="27" t="str">
        <f t="shared" si="418"/>
        <v>-</v>
      </c>
      <c r="L3355" s="27" t="str">
        <f t="shared" si="419"/>
        <v>-</v>
      </c>
      <c r="M3355" s="27" t="str">
        <f t="shared" si="420"/>
        <v>-</v>
      </c>
      <c r="N3355" s="28">
        <f t="shared" si="421"/>
        <v>0</v>
      </c>
      <c r="O3355" s="28">
        <f t="shared" si="423"/>
        <v>0</v>
      </c>
      <c r="P3355" s="1" t="str">
        <f t="shared" si="422"/>
        <v>no</v>
      </c>
    </row>
    <row r="3356" spans="1:16" x14ac:dyDescent="0.25">
      <c r="A3356" s="6">
        <f>'4.OVTA Sites-Transects'!B3362</f>
        <v>0</v>
      </c>
      <c r="B3356" s="6">
        <f>'4.OVTA Sites-Transects'!C3362</f>
        <v>0</v>
      </c>
      <c r="C3356" s="6">
        <f>'4.OVTA Sites-Transects'!D3362</f>
        <v>0</v>
      </c>
      <c r="D3356" s="1">
        <f>'4.OVTA Sites-Transects'!E3362</f>
        <v>0</v>
      </c>
      <c r="E3356" s="1">
        <f>'4.OVTA Sites-Transects'!G3362</f>
        <v>0</v>
      </c>
      <c r="F3356" s="1">
        <f>'4.OVTA Sites-Transects'!F3362</f>
        <v>0</v>
      </c>
      <c r="G3356" s="6">
        <f>'4.OVTA Sites-Transects'!H3362</f>
        <v>0</v>
      </c>
      <c r="H3356" s="6">
        <f>'4.OVTA Sites-Transects'!I3362</f>
        <v>0</v>
      </c>
      <c r="I3356" s="193" t="str">
        <f t="shared" si="416"/>
        <v>-</v>
      </c>
      <c r="J3356" s="27" t="str">
        <f t="shared" si="417"/>
        <v>-</v>
      </c>
      <c r="K3356" s="27" t="str">
        <f t="shared" si="418"/>
        <v>-</v>
      </c>
      <c r="L3356" s="27" t="str">
        <f t="shared" si="419"/>
        <v>-</v>
      </c>
      <c r="M3356" s="27" t="str">
        <f t="shared" si="420"/>
        <v>-</v>
      </c>
      <c r="N3356" s="28">
        <f t="shared" si="421"/>
        <v>0</v>
      </c>
      <c r="O3356" s="28">
        <f t="shared" si="423"/>
        <v>0</v>
      </c>
      <c r="P3356" s="1" t="str">
        <f t="shared" si="422"/>
        <v>no</v>
      </c>
    </row>
    <row r="3357" spans="1:16" x14ac:dyDescent="0.25">
      <c r="A3357" s="6">
        <f>'4.OVTA Sites-Transects'!B3363</f>
        <v>0</v>
      </c>
      <c r="B3357" s="6">
        <f>'4.OVTA Sites-Transects'!C3363</f>
        <v>0</v>
      </c>
      <c r="C3357" s="6">
        <f>'4.OVTA Sites-Transects'!D3363</f>
        <v>0</v>
      </c>
      <c r="D3357" s="1">
        <f>'4.OVTA Sites-Transects'!E3363</f>
        <v>0</v>
      </c>
      <c r="E3357" s="1">
        <f>'4.OVTA Sites-Transects'!G3363</f>
        <v>0</v>
      </c>
      <c r="F3357" s="1">
        <f>'4.OVTA Sites-Transects'!F3363</f>
        <v>0</v>
      </c>
      <c r="G3357" s="6">
        <f>'4.OVTA Sites-Transects'!H3363</f>
        <v>0</v>
      </c>
      <c r="H3357" s="6">
        <f>'4.OVTA Sites-Transects'!I3363</f>
        <v>0</v>
      </c>
      <c r="I3357" s="193" t="str">
        <f t="shared" si="416"/>
        <v>-</v>
      </c>
      <c r="J3357" s="27" t="str">
        <f t="shared" si="417"/>
        <v>-</v>
      </c>
      <c r="K3357" s="27" t="str">
        <f t="shared" si="418"/>
        <v>-</v>
      </c>
      <c r="L3357" s="27" t="str">
        <f t="shared" si="419"/>
        <v>-</v>
      </c>
      <c r="M3357" s="27" t="str">
        <f t="shared" si="420"/>
        <v>-</v>
      </c>
      <c r="N3357" s="28">
        <f t="shared" si="421"/>
        <v>0</v>
      </c>
      <c r="O3357" s="28">
        <f t="shared" si="423"/>
        <v>0</v>
      </c>
      <c r="P3357" s="1" t="str">
        <f t="shared" si="422"/>
        <v>no</v>
      </c>
    </row>
    <row r="3358" spans="1:16" x14ac:dyDescent="0.25">
      <c r="A3358" s="6">
        <f>'4.OVTA Sites-Transects'!B3364</f>
        <v>0</v>
      </c>
      <c r="B3358" s="6">
        <f>'4.OVTA Sites-Transects'!C3364</f>
        <v>0</v>
      </c>
      <c r="C3358" s="6">
        <f>'4.OVTA Sites-Transects'!D3364</f>
        <v>0</v>
      </c>
      <c r="D3358" s="1">
        <f>'4.OVTA Sites-Transects'!E3364</f>
        <v>0</v>
      </c>
      <c r="E3358" s="1">
        <f>'4.OVTA Sites-Transects'!G3364</f>
        <v>0</v>
      </c>
      <c r="F3358" s="1">
        <f>'4.OVTA Sites-Transects'!F3364</f>
        <v>0</v>
      </c>
      <c r="G3358" s="6">
        <f>'4.OVTA Sites-Transects'!H3364</f>
        <v>0</v>
      </c>
      <c r="H3358" s="6">
        <f>'4.OVTA Sites-Transects'!I3364</f>
        <v>0</v>
      </c>
      <c r="I3358" s="193" t="str">
        <f t="shared" si="416"/>
        <v>-</v>
      </c>
      <c r="J3358" s="27" t="str">
        <f t="shared" si="417"/>
        <v>-</v>
      </c>
      <c r="K3358" s="27" t="str">
        <f t="shared" si="418"/>
        <v>-</v>
      </c>
      <c r="L3358" s="27" t="str">
        <f t="shared" si="419"/>
        <v>-</v>
      </c>
      <c r="M3358" s="27" t="str">
        <f t="shared" si="420"/>
        <v>-</v>
      </c>
      <c r="N3358" s="28">
        <f t="shared" si="421"/>
        <v>0</v>
      </c>
      <c r="O3358" s="28">
        <f t="shared" si="423"/>
        <v>0</v>
      </c>
      <c r="P3358" s="1" t="str">
        <f t="shared" si="422"/>
        <v>no</v>
      </c>
    </row>
    <row r="3359" spans="1:16" x14ac:dyDescent="0.25">
      <c r="A3359" s="6">
        <f>'4.OVTA Sites-Transects'!B3365</f>
        <v>0</v>
      </c>
      <c r="B3359" s="6">
        <f>'4.OVTA Sites-Transects'!C3365</f>
        <v>0</v>
      </c>
      <c r="C3359" s="6">
        <f>'4.OVTA Sites-Transects'!D3365</f>
        <v>0</v>
      </c>
      <c r="D3359" s="1">
        <f>'4.OVTA Sites-Transects'!E3365</f>
        <v>0</v>
      </c>
      <c r="E3359" s="1">
        <f>'4.OVTA Sites-Transects'!G3365</f>
        <v>0</v>
      </c>
      <c r="F3359" s="1">
        <f>'4.OVTA Sites-Transects'!F3365</f>
        <v>0</v>
      </c>
      <c r="G3359" s="6">
        <f>'4.OVTA Sites-Transects'!H3365</f>
        <v>0</v>
      </c>
      <c r="H3359" s="6">
        <f>'4.OVTA Sites-Transects'!I3365</f>
        <v>0</v>
      </c>
      <c r="I3359" s="193" t="str">
        <f t="shared" si="416"/>
        <v>-</v>
      </c>
      <c r="J3359" s="27" t="str">
        <f t="shared" si="417"/>
        <v>-</v>
      </c>
      <c r="K3359" s="27" t="str">
        <f t="shared" si="418"/>
        <v>-</v>
      </c>
      <c r="L3359" s="27" t="str">
        <f t="shared" si="419"/>
        <v>-</v>
      </c>
      <c r="M3359" s="27" t="str">
        <f t="shared" si="420"/>
        <v>-</v>
      </c>
      <c r="N3359" s="28">
        <f t="shared" si="421"/>
        <v>0</v>
      </c>
      <c r="O3359" s="28">
        <f t="shared" si="423"/>
        <v>0</v>
      </c>
      <c r="P3359" s="1" t="str">
        <f t="shared" si="422"/>
        <v>no</v>
      </c>
    </row>
    <row r="3360" spans="1:16" x14ac:dyDescent="0.25">
      <c r="A3360" s="6">
        <f>'4.OVTA Sites-Transects'!B3366</f>
        <v>0</v>
      </c>
      <c r="B3360" s="6">
        <f>'4.OVTA Sites-Transects'!C3366</f>
        <v>0</v>
      </c>
      <c r="C3360" s="6">
        <f>'4.OVTA Sites-Transects'!D3366</f>
        <v>0</v>
      </c>
      <c r="D3360" s="1">
        <f>'4.OVTA Sites-Transects'!E3366</f>
        <v>0</v>
      </c>
      <c r="E3360" s="1">
        <f>'4.OVTA Sites-Transects'!G3366</f>
        <v>0</v>
      </c>
      <c r="F3360" s="1">
        <f>'4.OVTA Sites-Transects'!F3366</f>
        <v>0</v>
      </c>
      <c r="G3360" s="6">
        <f>'4.OVTA Sites-Transects'!H3366</f>
        <v>0</v>
      </c>
      <c r="H3360" s="6">
        <f>'4.OVTA Sites-Transects'!I3366</f>
        <v>0</v>
      </c>
      <c r="I3360" s="193" t="str">
        <f t="shared" si="416"/>
        <v>-</v>
      </c>
      <c r="J3360" s="27" t="str">
        <f t="shared" si="417"/>
        <v>-</v>
      </c>
      <c r="K3360" s="27" t="str">
        <f t="shared" si="418"/>
        <v>-</v>
      </c>
      <c r="L3360" s="27" t="str">
        <f t="shared" si="419"/>
        <v>-</v>
      </c>
      <c r="M3360" s="27" t="str">
        <f t="shared" si="420"/>
        <v>-</v>
      </c>
      <c r="N3360" s="28">
        <f t="shared" si="421"/>
        <v>0</v>
      </c>
      <c r="O3360" s="28">
        <f t="shared" si="423"/>
        <v>0</v>
      </c>
      <c r="P3360" s="1" t="str">
        <f t="shared" si="422"/>
        <v>no</v>
      </c>
    </row>
    <row r="3361" spans="1:16" x14ac:dyDescent="0.25">
      <c r="A3361" s="6">
        <f>'4.OVTA Sites-Transects'!B3367</f>
        <v>0</v>
      </c>
      <c r="B3361" s="6">
        <f>'4.OVTA Sites-Transects'!C3367</f>
        <v>0</v>
      </c>
      <c r="C3361" s="6">
        <f>'4.OVTA Sites-Transects'!D3367</f>
        <v>0</v>
      </c>
      <c r="D3361" s="1">
        <f>'4.OVTA Sites-Transects'!E3367</f>
        <v>0</v>
      </c>
      <c r="E3361" s="1">
        <f>'4.OVTA Sites-Transects'!G3367</f>
        <v>0</v>
      </c>
      <c r="F3361" s="1">
        <f>'4.OVTA Sites-Transects'!F3367</f>
        <v>0</v>
      </c>
      <c r="G3361" s="6">
        <f>'4.OVTA Sites-Transects'!H3367</f>
        <v>0</v>
      </c>
      <c r="H3361" s="6">
        <f>'4.OVTA Sites-Transects'!I3367</f>
        <v>0</v>
      </c>
      <c r="I3361" s="193" t="str">
        <f t="shared" si="416"/>
        <v>-</v>
      </c>
      <c r="J3361" s="27" t="str">
        <f t="shared" si="417"/>
        <v>-</v>
      </c>
      <c r="K3361" s="27" t="str">
        <f t="shared" si="418"/>
        <v>-</v>
      </c>
      <c r="L3361" s="27" t="str">
        <f t="shared" si="419"/>
        <v>-</v>
      </c>
      <c r="M3361" s="27" t="str">
        <f t="shared" si="420"/>
        <v>-</v>
      </c>
      <c r="N3361" s="28">
        <f t="shared" si="421"/>
        <v>0</v>
      </c>
      <c r="O3361" s="28">
        <f t="shared" si="423"/>
        <v>0</v>
      </c>
      <c r="P3361" s="1" t="str">
        <f t="shared" si="422"/>
        <v>no</v>
      </c>
    </row>
    <row r="3362" spans="1:16" x14ac:dyDescent="0.25">
      <c r="A3362" s="6">
        <f>'4.OVTA Sites-Transects'!B3368</f>
        <v>0</v>
      </c>
      <c r="B3362" s="6">
        <f>'4.OVTA Sites-Transects'!C3368</f>
        <v>0</v>
      </c>
      <c r="C3362" s="6">
        <f>'4.OVTA Sites-Transects'!D3368</f>
        <v>0</v>
      </c>
      <c r="D3362" s="1">
        <f>'4.OVTA Sites-Transects'!E3368</f>
        <v>0</v>
      </c>
      <c r="E3362" s="1">
        <f>'4.OVTA Sites-Transects'!G3368</f>
        <v>0</v>
      </c>
      <c r="F3362" s="1">
        <f>'4.OVTA Sites-Transects'!F3368</f>
        <v>0</v>
      </c>
      <c r="G3362" s="6">
        <f>'4.OVTA Sites-Transects'!H3368</f>
        <v>0</v>
      </c>
      <c r="H3362" s="6">
        <f>'4.OVTA Sites-Transects'!I3368</f>
        <v>0</v>
      </c>
      <c r="I3362" s="193" t="str">
        <f t="shared" si="416"/>
        <v>-</v>
      </c>
      <c r="J3362" s="27" t="str">
        <f t="shared" si="417"/>
        <v>-</v>
      </c>
      <c r="K3362" s="27" t="str">
        <f t="shared" si="418"/>
        <v>-</v>
      </c>
      <c r="L3362" s="27" t="str">
        <f t="shared" si="419"/>
        <v>-</v>
      </c>
      <c r="M3362" s="27" t="str">
        <f t="shared" si="420"/>
        <v>-</v>
      </c>
      <c r="N3362" s="28">
        <f t="shared" si="421"/>
        <v>0</v>
      </c>
      <c r="O3362" s="28">
        <f t="shared" si="423"/>
        <v>0</v>
      </c>
      <c r="P3362" s="1" t="str">
        <f t="shared" si="422"/>
        <v>no</v>
      </c>
    </row>
    <row r="3363" spans="1:16" x14ac:dyDescent="0.25">
      <c r="A3363" s="6">
        <f>'4.OVTA Sites-Transects'!B3369</f>
        <v>0</v>
      </c>
      <c r="B3363" s="6">
        <f>'4.OVTA Sites-Transects'!C3369</f>
        <v>0</v>
      </c>
      <c r="C3363" s="6">
        <f>'4.OVTA Sites-Transects'!D3369</f>
        <v>0</v>
      </c>
      <c r="D3363" s="1">
        <f>'4.OVTA Sites-Transects'!E3369</f>
        <v>0</v>
      </c>
      <c r="E3363" s="1">
        <f>'4.OVTA Sites-Transects'!G3369</f>
        <v>0</v>
      </c>
      <c r="F3363" s="1">
        <f>'4.OVTA Sites-Transects'!F3369</f>
        <v>0</v>
      </c>
      <c r="G3363" s="6">
        <f>'4.OVTA Sites-Transects'!H3369</f>
        <v>0</v>
      </c>
      <c r="H3363" s="6">
        <f>'4.OVTA Sites-Transects'!I3369</f>
        <v>0</v>
      </c>
      <c r="I3363" s="193" t="str">
        <f t="shared" si="416"/>
        <v>-</v>
      </c>
      <c r="J3363" s="27" t="str">
        <f t="shared" si="417"/>
        <v>-</v>
      </c>
      <c r="K3363" s="27" t="str">
        <f t="shared" si="418"/>
        <v>-</v>
      </c>
      <c r="L3363" s="27" t="str">
        <f t="shared" si="419"/>
        <v>-</v>
      </c>
      <c r="M3363" s="27" t="str">
        <f t="shared" si="420"/>
        <v>-</v>
      </c>
      <c r="N3363" s="28">
        <f t="shared" si="421"/>
        <v>0</v>
      </c>
      <c r="O3363" s="28">
        <f t="shared" si="423"/>
        <v>0</v>
      </c>
      <c r="P3363" s="1" t="str">
        <f t="shared" si="422"/>
        <v>no</v>
      </c>
    </row>
    <row r="3364" spans="1:16" x14ac:dyDescent="0.25">
      <c r="A3364" s="6">
        <f>'4.OVTA Sites-Transects'!B3370</f>
        <v>0</v>
      </c>
      <c r="B3364" s="6">
        <f>'4.OVTA Sites-Transects'!C3370</f>
        <v>0</v>
      </c>
      <c r="C3364" s="6">
        <f>'4.OVTA Sites-Transects'!D3370</f>
        <v>0</v>
      </c>
      <c r="D3364" s="1">
        <f>'4.OVTA Sites-Transects'!E3370</f>
        <v>0</v>
      </c>
      <c r="E3364" s="1">
        <f>'4.OVTA Sites-Transects'!G3370</f>
        <v>0</v>
      </c>
      <c r="F3364" s="1">
        <f>'4.OVTA Sites-Transects'!F3370</f>
        <v>0</v>
      </c>
      <c r="G3364" s="6">
        <f>'4.OVTA Sites-Transects'!H3370</f>
        <v>0</v>
      </c>
      <c r="H3364" s="6">
        <f>'4.OVTA Sites-Transects'!I3370</f>
        <v>0</v>
      </c>
      <c r="I3364" s="193" t="str">
        <f t="shared" si="416"/>
        <v>-</v>
      </c>
      <c r="J3364" s="27" t="str">
        <f t="shared" si="417"/>
        <v>-</v>
      </c>
      <c r="K3364" s="27" t="str">
        <f t="shared" si="418"/>
        <v>-</v>
      </c>
      <c r="L3364" s="27" t="str">
        <f t="shared" si="419"/>
        <v>-</v>
      </c>
      <c r="M3364" s="27" t="str">
        <f t="shared" si="420"/>
        <v>-</v>
      </c>
      <c r="N3364" s="28">
        <f t="shared" si="421"/>
        <v>0</v>
      </c>
      <c r="O3364" s="28">
        <f t="shared" si="423"/>
        <v>0</v>
      </c>
      <c r="P3364" s="1" t="str">
        <f t="shared" si="422"/>
        <v>no</v>
      </c>
    </row>
    <row r="3365" spans="1:16" x14ac:dyDescent="0.25">
      <c r="A3365" s="6">
        <f>'4.OVTA Sites-Transects'!B3371</f>
        <v>0</v>
      </c>
      <c r="B3365" s="6">
        <f>'4.OVTA Sites-Transects'!C3371</f>
        <v>0</v>
      </c>
      <c r="C3365" s="6">
        <f>'4.OVTA Sites-Transects'!D3371</f>
        <v>0</v>
      </c>
      <c r="D3365" s="1">
        <f>'4.OVTA Sites-Transects'!E3371</f>
        <v>0</v>
      </c>
      <c r="E3365" s="1">
        <f>'4.OVTA Sites-Transects'!G3371</f>
        <v>0</v>
      </c>
      <c r="F3365" s="1">
        <f>'4.OVTA Sites-Transects'!F3371</f>
        <v>0</v>
      </c>
      <c r="G3365" s="6">
        <f>'4.OVTA Sites-Transects'!H3371</f>
        <v>0</v>
      </c>
      <c r="H3365" s="6">
        <f>'4.OVTA Sites-Transects'!I3371</f>
        <v>0</v>
      </c>
      <c r="I3365" s="193" t="str">
        <f t="shared" si="416"/>
        <v>-</v>
      </c>
      <c r="J3365" s="27" t="str">
        <f t="shared" si="417"/>
        <v>-</v>
      </c>
      <c r="K3365" s="27" t="str">
        <f t="shared" si="418"/>
        <v>-</v>
      </c>
      <c r="L3365" s="27" t="str">
        <f t="shared" si="419"/>
        <v>-</v>
      </c>
      <c r="M3365" s="27" t="str">
        <f t="shared" si="420"/>
        <v>-</v>
      </c>
      <c r="N3365" s="28">
        <f t="shared" si="421"/>
        <v>0</v>
      </c>
      <c r="O3365" s="28">
        <f t="shared" si="423"/>
        <v>0</v>
      </c>
      <c r="P3365" s="1" t="str">
        <f t="shared" si="422"/>
        <v>no</v>
      </c>
    </row>
    <row r="3366" spans="1:16" x14ac:dyDescent="0.25">
      <c r="A3366" s="6">
        <f>'4.OVTA Sites-Transects'!B3372</f>
        <v>0</v>
      </c>
      <c r="B3366" s="6">
        <f>'4.OVTA Sites-Transects'!C3372</f>
        <v>0</v>
      </c>
      <c r="C3366" s="6">
        <f>'4.OVTA Sites-Transects'!D3372</f>
        <v>0</v>
      </c>
      <c r="D3366" s="1">
        <f>'4.OVTA Sites-Transects'!E3372</f>
        <v>0</v>
      </c>
      <c r="E3366" s="1">
        <f>'4.OVTA Sites-Transects'!G3372</f>
        <v>0</v>
      </c>
      <c r="F3366" s="1">
        <f>'4.OVTA Sites-Transects'!F3372</f>
        <v>0</v>
      </c>
      <c r="G3366" s="6">
        <f>'4.OVTA Sites-Transects'!H3372</f>
        <v>0</v>
      </c>
      <c r="H3366" s="6">
        <f>'4.OVTA Sites-Transects'!I3372</f>
        <v>0</v>
      </c>
      <c r="I3366" s="193" t="str">
        <f t="shared" si="416"/>
        <v>-</v>
      </c>
      <c r="J3366" s="27" t="str">
        <f t="shared" si="417"/>
        <v>-</v>
      </c>
      <c r="K3366" s="27" t="str">
        <f t="shared" si="418"/>
        <v>-</v>
      </c>
      <c r="L3366" s="27" t="str">
        <f t="shared" si="419"/>
        <v>-</v>
      </c>
      <c r="M3366" s="27" t="str">
        <f t="shared" si="420"/>
        <v>-</v>
      </c>
      <c r="N3366" s="28">
        <f t="shared" si="421"/>
        <v>0</v>
      </c>
      <c r="O3366" s="28">
        <f t="shared" si="423"/>
        <v>0</v>
      </c>
      <c r="P3366" s="1" t="str">
        <f t="shared" si="422"/>
        <v>no</v>
      </c>
    </row>
    <row r="3367" spans="1:16" x14ac:dyDescent="0.25">
      <c r="A3367" s="6">
        <f>'4.OVTA Sites-Transects'!B3373</f>
        <v>0</v>
      </c>
      <c r="B3367" s="6">
        <f>'4.OVTA Sites-Transects'!C3373</f>
        <v>0</v>
      </c>
      <c r="C3367" s="6">
        <f>'4.OVTA Sites-Transects'!D3373</f>
        <v>0</v>
      </c>
      <c r="D3367" s="1">
        <f>'4.OVTA Sites-Transects'!E3373</f>
        <v>0</v>
      </c>
      <c r="E3367" s="1">
        <f>'4.OVTA Sites-Transects'!G3373</f>
        <v>0</v>
      </c>
      <c r="F3367" s="1">
        <f>'4.OVTA Sites-Transects'!F3373</f>
        <v>0</v>
      </c>
      <c r="G3367" s="6">
        <f>'4.OVTA Sites-Transects'!H3373</f>
        <v>0</v>
      </c>
      <c r="H3367" s="6">
        <f>'4.OVTA Sites-Transects'!I3373</f>
        <v>0</v>
      </c>
      <c r="I3367" s="193" t="str">
        <f t="shared" si="416"/>
        <v>-</v>
      </c>
      <c r="J3367" s="27" t="str">
        <f t="shared" si="417"/>
        <v>-</v>
      </c>
      <c r="K3367" s="27" t="str">
        <f t="shared" si="418"/>
        <v>-</v>
      </c>
      <c r="L3367" s="27" t="str">
        <f t="shared" si="419"/>
        <v>-</v>
      </c>
      <c r="M3367" s="27" t="str">
        <f t="shared" si="420"/>
        <v>-</v>
      </c>
      <c r="N3367" s="28">
        <f t="shared" si="421"/>
        <v>0</v>
      </c>
      <c r="O3367" s="28">
        <f t="shared" si="423"/>
        <v>0</v>
      </c>
      <c r="P3367" s="1" t="str">
        <f t="shared" si="422"/>
        <v>no</v>
      </c>
    </row>
    <row r="3368" spans="1:16" x14ac:dyDescent="0.25">
      <c r="A3368" s="6">
        <f>'4.OVTA Sites-Transects'!B3374</f>
        <v>0</v>
      </c>
      <c r="B3368" s="6">
        <f>'4.OVTA Sites-Transects'!C3374</f>
        <v>0</v>
      </c>
      <c r="C3368" s="6">
        <f>'4.OVTA Sites-Transects'!D3374</f>
        <v>0</v>
      </c>
      <c r="D3368" s="1">
        <f>'4.OVTA Sites-Transects'!E3374</f>
        <v>0</v>
      </c>
      <c r="E3368" s="1">
        <f>'4.OVTA Sites-Transects'!G3374</f>
        <v>0</v>
      </c>
      <c r="F3368" s="1">
        <f>'4.OVTA Sites-Transects'!F3374</f>
        <v>0</v>
      </c>
      <c r="G3368" s="6">
        <f>'4.OVTA Sites-Transects'!H3374</f>
        <v>0</v>
      </c>
      <c r="H3368" s="6">
        <f>'4.OVTA Sites-Transects'!I3374</f>
        <v>0</v>
      </c>
      <c r="I3368" s="193" t="str">
        <f t="shared" si="416"/>
        <v>-</v>
      </c>
      <c r="J3368" s="27" t="str">
        <f t="shared" si="417"/>
        <v>-</v>
      </c>
      <c r="K3368" s="27" t="str">
        <f t="shared" si="418"/>
        <v>-</v>
      </c>
      <c r="L3368" s="27" t="str">
        <f t="shared" si="419"/>
        <v>-</v>
      </c>
      <c r="M3368" s="27" t="str">
        <f t="shared" si="420"/>
        <v>-</v>
      </c>
      <c r="N3368" s="28">
        <f t="shared" si="421"/>
        <v>0</v>
      </c>
      <c r="O3368" s="28">
        <f t="shared" si="423"/>
        <v>0</v>
      </c>
      <c r="P3368" s="1" t="str">
        <f t="shared" si="422"/>
        <v>no</v>
      </c>
    </row>
    <row r="3369" spans="1:16" x14ac:dyDescent="0.25">
      <c r="A3369" s="6">
        <f>'4.OVTA Sites-Transects'!B3375</f>
        <v>0</v>
      </c>
      <c r="B3369" s="6">
        <f>'4.OVTA Sites-Transects'!C3375</f>
        <v>0</v>
      </c>
      <c r="C3369" s="6">
        <f>'4.OVTA Sites-Transects'!D3375</f>
        <v>0</v>
      </c>
      <c r="D3369" s="1">
        <f>'4.OVTA Sites-Transects'!E3375</f>
        <v>0</v>
      </c>
      <c r="E3369" s="1">
        <f>'4.OVTA Sites-Transects'!G3375</f>
        <v>0</v>
      </c>
      <c r="F3369" s="1">
        <f>'4.OVTA Sites-Transects'!F3375</f>
        <v>0</v>
      </c>
      <c r="G3369" s="6">
        <f>'4.OVTA Sites-Transects'!H3375</f>
        <v>0</v>
      </c>
      <c r="H3369" s="6">
        <f>'4.OVTA Sites-Transects'!I3375</f>
        <v>0</v>
      </c>
      <c r="I3369" s="193" t="str">
        <f t="shared" si="416"/>
        <v>-</v>
      </c>
      <c r="J3369" s="27" t="str">
        <f t="shared" si="417"/>
        <v>-</v>
      </c>
      <c r="K3369" s="27" t="str">
        <f t="shared" si="418"/>
        <v>-</v>
      </c>
      <c r="L3369" s="27" t="str">
        <f t="shared" si="419"/>
        <v>-</v>
      </c>
      <c r="M3369" s="27" t="str">
        <f t="shared" si="420"/>
        <v>-</v>
      </c>
      <c r="N3369" s="28">
        <f t="shared" si="421"/>
        <v>0</v>
      </c>
      <c r="O3369" s="28">
        <f t="shared" si="423"/>
        <v>0</v>
      </c>
      <c r="P3369" s="1" t="str">
        <f t="shared" si="422"/>
        <v>no</v>
      </c>
    </row>
    <row r="3370" spans="1:16" x14ac:dyDescent="0.25">
      <c r="A3370" s="6">
        <f>'4.OVTA Sites-Transects'!B3376</f>
        <v>0</v>
      </c>
      <c r="B3370" s="6">
        <f>'4.OVTA Sites-Transects'!C3376</f>
        <v>0</v>
      </c>
      <c r="C3370" s="6">
        <f>'4.OVTA Sites-Transects'!D3376</f>
        <v>0</v>
      </c>
      <c r="D3370" s="1">
        <f>'4.OVTA Sites-Transects'!E3376</f>
        <v>0</v>
      </c>
      <c r="E3370" s="1">
        <f>'4.OVTA Sites-Transects'!G3376</f>
        <v>0</v>
      </c>
      <c r="F3370" s="1">
        <f>'4.OVTA Sites-Transects'!F3376</f>
        <v>0</v>
      </c>
      <c r="G3370" s="6">
        <f>'4.OVTA Sites-Transects'!H3376</f>
        <v>0</v>
      </c>
      <c r="H3370" s="6">
        <f>'4.OVTA Sites-Transects'!I3376</f>
        <v>0</v>
      </c>
      <c r="I3370" s="193" t="str">
        <f t="shared" si="416"/>
        <v>-</v>
      </c>
      <c r="J3370" s="27" t="str">
        <f t="shared" si="417"/>
        <v>-</v>
      </c>
      <c r="K3370" s="27" t="str">
        <f t="shared" si="418"/>
        <v>-</v>
      </c>
      <c r="L3370" s="27" t="str">
        <f t="shared" si="419"/>
        <v>-</v>
      </c>
      <c r="M3370" s="27" t="str">
        <f t="shared" si="420"/>
        <v>-</v>
      </c>
      <c r="N3370" s="28">
        <f t="shared" si="421"/>
        <v>0</v>
      </c>
      <c r="O3370" s="28">
        <f t="shared" si="423"/>
        <v>0</v>
      </c>
      <c r="P3370" s="1" t="str">
        <f t="shared" si="422"/>
        <v>no</v>
      </c>
    </row>
    <row r="3371" spans="1:16" x14ac:dyDescent="0.25">
      <c r="A3371" s="6">
        <f>'4.OVTA Sites-Transects'!B3377</f>
        <v>0</v>
      </c>
      <c r="B3371" s="6">
        <f>'4.OVTA Sites-Transects'!C3377</f>
        <v>0</v>
      </c>
      <c r="C3371" s="6">
        <f>'4.OVTA Sites-Transects'!D3377</f>
        <v>0</v>
      </c>
      <c r="D3371" s="1">
        <f>'4.OVTA Sites-Transects'!E3377</f>
        <v>0</v>
      </c>
      <c r="E3371" s="1">
        <f>'4.OVTA Sites-Transects'!G3377</f>
        <v>0</v>
      </c>
      <c r="F3371" s="1">
        <f>'4.OVTA Sites-Transects'!F3377</f>
        <v>0</v>
      </c>
      <c r="G3371" s="6">
        <f>'4.OVTA Sites-Transects'!H3377</f>
        <v>0</v>
      </c>
      <c r="H3371" s="6">
        <f>'4.OVTA Sites-Transects'!I3377</f>
        <v>0</v>
      </c>
      <c r="I3371" s="193" t="str">
        <f t="shared" si="416"/>
        <v>-</v>
      </c>
      <c r="J3371" s="27" t="str">
        <f t="shared" si="417"/>
        <v>-</v>
      </c>
      <c r="K3371" s="27" t="str">
        <f t="shared" si="418"/>
        <v>-</v>
      </c>
      <c r="L3371" s="27" t="str">
        <f t="shared" si="419"/>
        <v>-</v>
      </c>
      <c r="M3371" s="27" t="str">
        <f t="shared" si="420"/>
        <v>-</v>
      </c>
      <c r="N3371" s="28">
        <f t="shared" si="421"/>
        <v>0</v>
      </c>
      <c r="O3371" s="28">
        <f t="shared" si="423"/>
        <v>0</v>
      </c>
      <c r="P3371" s="1" t="str">
        <f t="shared" si="422"/>
        <v>no</v>
      </c>
    </row>
    <row r="3372" spans="1:16" x14ac:dyDescent="0.25">
      <c r="A3372" s="6">
        <f>'4.OVTA Sites-Transects'!B3378</f>
        <v>0</v>
      </c>
      <c r="B3372" s="6">
        <f>'4.OVTA Sites-Transects'!C3378</f>
        <v>0</v>
      </c>
      <c r="C3372" s="6">
        <f>'4.OVTA Sites-Transects'!D3378</f>
        <v>0</v>
      </c>
      <c r="D3372" s="1">
        <f>'4.OVTA Sites-Transects'!E3378</f>
        <v>0</v>
      </c>
      <c r="E3372" s="1">
        <f>'4.OVTA Sites-Transects'!G3378</f>
        <v>0</v>
      </c>
      <c r="F3372" s="1">
        <f>'4.OVTA Sites-Transects'!F3378</f>
        <v>0</v>
      </c>
      <c r="G3372" s="6">
        <f>'4.OVTA Sites-Transects'!H3378</f>
        <v>0</v>
      </c>
      <c r="H3372" s="6">
        <f>'4.OVTA Sites-Transects'!I3378</f>
        <v>0</v>
      </c>
      <c r="I3372" s="193" t="str">
        <f t="shared" si="416"/>
        <v>-</v>
      </c>
      <c r="J3372" s="27" t="str">
        <f t="shared" si="417"/>
        <v>-</v>
      </c>
      <c r="K3372" s="27" t="str">
        <f t="shared" si="418"/>
        <v>-</v>
      </c>
      <c r="L3372" s="27" t="str">
        <f t="shared" si="419"/>
        <v>-</v>
      </c>
      <c r="M3372" s="27" t="str">
        <f t="shared" si="420"/>
        <v>-</v>
      </c>
      <c r="N3372" s="28">
        <f t="shared" si="421"/>
        <v>0</v>
      </c>
      <c r="O3372" s="28">
        <f t="shared" si="423"/>
        <v>0</v>
      </c>
      <c r="P3372" s="1" t="str">
        <f t="shared" si="422"/>
        <v>no</v>
      </c>
    </row>
    <row r="3373" spans="1:16" x14ac:dyDescent="0.25">
      <c r="A3373" s="6">
        <f>'4.OVTA Sites-Transects'!B3379</f>
        <v>0</v>
      </c>
      <c r="B3373" s="6">
        <f>'4.OVTA Sites-Transects'!C3379</f>
        <v>0</v>
      </c>
      <c r="C3373" s="6">
        <f>'4.OVTA Sites-Transects'!D3379</f>
        <v>0</v>
      </c>
      <c r="D3373" s="1">
        <f>'4.OVTA Sites-Transects'!E3379</f>
        <v>0</v>
      </c>
      <c r="E3373" s="1">
        <f>'4.OVTA Sites-Transects'!G3379</f>
        <v>0</v>
      </c>
      <c r="F3373" s="1">
        <f>'4.OVTA Sites-Transects'!F3379</f>
        <v>0</v>
      </c>
      <c r="G3373" s="6">
        <f>'4.OVTA Sites-Transects'!H3379</f>
        <v>0</v>
      </c>
      <c r="H3373" s="6">
        <f>'4.OVTA Sites-Transects'!I3379</f>
        <v>0</v>
      </c>
      <c r="I3373" s="193" t="str">
        <f t="shared" si="416"/>
        <v>-</v>
      </c>
      <c r="J3373" s="27" t="str">
        <f t="shared" si="417"/>
        <v>-</v>
      </c>
      <c r="K3373" s="27" t="str">
        <f t="shared" si="418"/>
        <v>-</v>
      </c>
      <c r="L3373" s="27" t="str">
        <f t="shared" si="419"/>
        <v>-</v>
      </c>
      <c r="M3373" s="27" t="str">
        <f t="shared" si="420"/>
        <v>-</v>
      </c>
      <c r="N3373" s="28">
        <f t="shared" si="421"/>
        <v>0</v>
      </c>
      <c r="O3373" s="28">
        <f t="shared" si="423"/>
        <v>0</v>
      </c>
      <c r="P3373" s="1" t="str">
        <f t="shared" si="422"/>
        <v>no</v>
      </c>
    </row>
    <row r="3374" spans="1:16" x14ac:dyDescent="0.25">
      <c r="A3374" s="6">
        <f>'4.OVTA Sites-Transects'!B3380</f>
        <v>0</v>
      </c>
      <c r="B3374" s="6">
        <f>'4.OVTA Sites-Transects'!C3380</f>
        <v>0</v>
      </c>
      <c r="C3374" s="6">
        <f>'4.OVTA Sites-Transects'!D3380</f>
        <v>0</v>
      </c>
      <c r="D3374" s="1">
        <f>'4.OVTA Sites-Transects'!E3380</f>
        <v>0</v>
      </c>
      <c r="E3374" s="1">
        <f>'4.OVTA Sites-Transects'!G3380</f>
        <v>0</v>
      </c>
      <c r="F3374" s="1">
        <f>'4.OVTA Sites-Transects'!F3380</f>
        <v>0</v>
      </c>
      <c r="G3374" s="6">
        <f>'4.OVTA Sites-Transects'!H3380</f>
        <v>0</v>
      </c>
      <c r="H3374" s="6">
        <f>'4.OVTA Sites-Transects'!I3380</f>
        <v>0</v>
      </c>
      <c r="I3374" s="193" t="str">
        <f t="shared" si="416"/>
        <v>-</v>
      </c>
      <c r="J3374" s="27" t="str">
        <f t="shared" si="417"/>
        <v>-</v>
      </c>
      <c r="K3374" s="27" t="str">
        <f t="shared" si="418"/>
        <v>-</v>
      </c>
      <c r="L3374" s="27" t="str">
        <f t="shared" si="419"/>
        <v>-</v>
      </c>
      <c r="M3374" s="27" t="str">
        <f t="shared" si="420"/>
        <v>-</v>
      </c>
      <c r="N3374" s="28">
        <f t="shared" si="421"/>
        <v>0</v>
      </c>
      <c r="O3374" s="28">
        <f t="shared" si="423"/>
        <v>0</v>
      </c>
      <c r="P3374" s="1" t="str">
        <f t="shared" si="422"/>
        <v>no</v>
      </c>
    </row>
    <row r="3375" spans="1:16" x14ac:dyDescent="0.25">
      <c r="A3375" s="6">
        <f>'4.OVTA Sites-Transects'!B3381</f>
        <v>0</v>
      </c>
      <c r="B3375" s="6">
        <f>'4.OVTA Sites-Transects'!C3381</f>
        <v>0</v>
      </c>
      <c r="C3375" s="6">
        <f>'4.OVTA Sites-Transects'!D3381</f>
        <v>0</v>
      </c>
      <c r="D3375" s="1">
        <f>'4.OVTA Sites-Transects'!E3381</f>
        <v>0</v>
      </c>
      <c r="E3375" s="1">
        <f>'4.OVTA Sites-Transects'!G3381</f>
        <v>0</v>
      </c>
      <c r="F3375" s="1">
        <f>'4.OVTA Sites-Transects'!F3381</f>
        <v>0</v>
      </c>
      <c r="G3375" s="6">
        <f>'4.OVTA Sites-Transects'!H3381</f>
        <v>0</v>
      </c>
      <c r="H3375" s="6">
        <f>'4.OVTA Sites-Transects'!I3381</f>
        <v>0</v>
      </c>
      <c r="I3375" s="193" t="str">
        <f t="shared" si="416"/>
        <v>-</v>
      </c>
      <c r="J3375" s="27" t="str">
        <f t="shared" si="417"/>
        <v>-</v>
      </c>
      <c r="K3375" s="27" t="str">
        <f t="shared" si="418"/>
        <v>-</v>
      </c>
      <c r="L3375" s="27" t="str">
        <f t="shared" si="419"/>
        <v>-</v>
      </c>
      <c r="M3375" s="27" t="str">
        <f t="shared" si="420"/>
        <v>-</v>
      </c>
      <c r="N3375" s="28">
        <f t="shared" si="421"/>
        <v>0</v>
      </c>
      <c r="O3375" s="28">
        <f t="shared" si="423"/>
        <v>0</v>
      </c>
      <c r="P3375" s="1" t="str">
        <f t="shared" si="422"/>
        <v>no</v>
      </c>
    </row>
    <row r="3376" spans="1:16" x14ac:dyDescent="0.25">
      <c r="A3376" s="6">
        <f>'4.OVTA Sites-Transects'!B3382</f>
        <v>0</v>
      </c>
      <c r="B3376" s="6">
        <f>'4.OVTA Sites-Transects'!C3382</f>
        <v>0</v>
      </c>
      <c r="C3376" s="6">
        <f>'4.OVTA Sites-Transects'!D3382</f>
        <v>0</v>
      </c>
      <c r="D3376" s="1">
        <f>'4.OVTA Sites-Transects'!E3382</f>
        <v>0</v>
      </c>
      <c r="E3376" s="1">
        <f>'4.OVTA Sites-Transects'!G3382</f>
        <v>0</v>
      </c>
      <c r="F3376" s="1">
        <f>'4.OVTA Sites-Transects'!F3382</f>
        <v>0</v>
      </c>
      <c r="G3376" s="6">
        <f>'4.OVTA Sites-Transects'!H3382</f>
        <v>0</v>
      </c>
      <c r="H3376" s="6">
        <f>'4.OVTA Sites-Transects'!I3382</f>
        <v>0</v>
      </c>
      <c r="I3376" s="193" t="str">
        <f t="shared" si="416"/>
        <v>-</v>
      </c>
      <c r="J3376" s="27" t="str">
        <f t="shared" si="417"/>
        <v>-</v>
      </c>
      <c r="K3376" s="27" t="str">
        <f t="shared" si="418"/>
        <v>-</v>
      </c>
      <c r="L3376" s="27" t="str">
        <f t="shared" si="419"/>
        <v>-</v>
      </c>
      <c r="M3376" s="27" t="str">
        <f t="shared" si="420"/>
        <v>-</v>
      </c>
      <c r="N3376" s="28">
        <f t="shared" si="421"/>
        <v>0</v>
      </c>
      <c r="O3376" s="28">
        <f t="shared" si="423"/>
        <v>0</v>
      </c>
      <c r="P3376" s="1" t="str">
        <f t="shared" si="422"/>
        <v>no</v>
      </c>
    </row>
    <row r="3377" spans="1:16" x14ac:dyDescent="0.25">
      <c r="A3377" s="6">
        <f>'4.OVTA Sites-Transects'!B3383</f>
        <v>0</v>
      </c>
      <c r="B3377" s="6">
        <f>'4.OVTA Sites-Transects'!C3383</f>
        <v>0</v>
      </c>
      <c r="C3377" s="6">
        <f>'4.OVTA Sites-Transects'!D3383</f>
        <v>0</v>
      </c>
      <c r="D3377" s="1">
        <f>'4.OVTA Sites-Transects'!E3383</f>
        <v>0</v>
      </c>
      <c r="E3377" s="1">
        <f>'4.OVTA Sites-Transects'!G3383</f>
        <v>0</v>
      </c>
      <c r="F3377" s="1">
        <f>'4.OVTA Sites-Transects'!F3383</f>
        <v>0</v>
      </c>
      <c r="G3377" s="6">
        <f>'4.OVTA Sites-Transects'!H3383</f>
        <v>0</v>
      </c>
      <c r="H3377" s="6">
        <f>'4.OVTA Sites-Transects'!I3383</f>
        <v>0</v>
      </c>
      <c r="I3377" s="193" t="str">
        <f t="shared" si="416"/>
        <v>-</v>
      </c>
      <c r="J3377" s="27" t="str">
        <f t="shared" si="417"/>
        <v>-</v>
      </c>
      <c r="K3377" s="27" t="str">
        <f t="shared" si="418"/>
        <v>-</v>
      </c>
      <c r="L3377" s="27" t="str">
        <f t="shared" si="419"/>
        <v>-</v>
      </c>
      <c r="M3377" s="27" t="str">
        <f t="shared" si="420"/>
        <v>-</v>
      </c>
      <c r="N3377" s="28">
        <f t="shared" si="421"/>
        <v>0</v>
      </c>
      <c r="O3377" s="28">
        <f t="shared" si="423"/>
        <v>0</v>
      </c>
      <c r="P3377" s="1" t="str">
        <f t="shared" si="422"/>
        <v>no</v>
      </c>
    </row>
    <row r="3378" spans="1:16" x14ac:dyDescent="0.25">
      <c r="A3378" s="6">
        <f>'4.OVTA Sites-Transects'!B3384</f>
        <v>0</v>
      </c>
      <c r="B3378" s="6">
        <f>'4.OVTA Sites-Transects'!C3384</f>
        <v>0</v>
      </c>
      <c r="C3378" s="6">
        <f>'4.OVTA Sites-Transects'!D3384</f>
        <v>0</v>
      </c>
      <c r="D3378" s="1">
        <f>'4.OVTA Sites-Transects'!E3384</f>
        <v>0</v>
      </c>
      <c r="E3378" s="1">
        <f>'4.OVTA Sites-Transects'!G3384</f>
        <v>0</v>
      </c>
      <c r="F3378" s="1">
        <f>'4.OVTA Sites-Transects'!F3384</f>
        <v>0</v>
      </c>
      <c r="G3378" s="6">
        <f>'4.OVTA Sites-Transects'!H3384</f>
        <v>0</v>
      </c>
      <c r="H3378" s="6">
        <f>'4.OVTA Sites-Transects'!I3384</f>
        <v>0</v>
      </c>
      <c r="I3378" s="193" t="str">
        <f t="shared" si="416"/>
        <v>-</v>
      </c>
      <c r="J3378" s="27" t="str">
        <f t="shared" si="417"/>
        <v>-</v>
      </c>
      <c r="K3378" s="27" t="str">
        <f t="shared" si="418"/>
        <v>-</v>
      </c>
      <c r="L3378" s="27" t="str">
        <f t="shared" si="419"/>
        <v>-</v>
      </c>
      <c r="M3378" s="27" t="str">
        <f t="shared" si="420"/>
        <v>-</v>
      </c>
      <c r="N3378" s="28">
        <f t="shared" si="421"/>
        <v>0</v>
      </c>
      <c r="O3378" s="28">
        <f t="shared" si="423"/>
        <v>0</v>
      </c>
      <c r="P3378" s="1" t="str">
        <f t="shared" si="422"/>
        <v>no</v>
      </c>
    </row>
    <row r="3379" spans="1:16" x14ac:dyDescent="0.25">
      <c r="A3379" s="6">
        <f>'4.OVTA Sites-Transects'!B3385</f>
        <v>0</v>
      </c>
      <c r="B3379" s="6">
        <f>'4.OVTA Sites-Transects'!C3385</f>
        <v>0</v>
      </c>
      <c r="C3379" s="6">
        <f>'4.OVTA Sites-Transects'!D3385</f>
        <v>0</v>
      </c>
      <c r="D3379" s="1">
        <f>'4.OVTA Sites-Transects'!E3385</f>
        <v>0</v>
      </c>
      <c r="E3379" s="1">
        <f>'4.OVTA Sites-Transects'!G3385</f>
        <v>0</v>
      </c>
      <c r="F3379" s="1">
        <f>'4.OVTA Sites-Transects'!F3385</f>
        <v>0</v>
      </c>
      <c r="G3379" s="6">
        <f>'4.OVTA Sites-Transects'!H3385</f>
        <v>0</v>
      </c>
      <c r="H3379" s="6">
        <f>'4.OVTA Sites-Transects'!I3385</f>
        <v>0</v>
      </c>
      <c r="I3379" s="193" t="str">
        <f t="shared" si="416"/>
        <v>-</v>
      </c>
      <c r="J3379" s="27" t="str">
        <f t="shared" si="417"/>
        <v>-</v>
      </c>
      <c r="K3379" s="27" t="str">
        <f t="shared" si="418"/>
        <v>-</v>
      </c>
      <c r="L3379" s="27" t="str">
        <f t="shared" si="419"/>
        <v>-</v>
      </c>
      <c r="M3379" s="27" t="str">
        <f t="shared" si="420"/>
        <v>-</v>
      </c>
      <c r="N3379" s="28">
        <f t="shared" si="421"/>
        <v>0</v>
      </c>
      <c r="O3379" s="28">
        <f t="shared" si="423"/>
        <v>0</v>
      </c>
      <c r="P3379" s="1" t="str">
        <f t="shared" si="422"/>
        <v>no</v>
      </c>
    </row>
    <row r="3380" spans="1:16" x14ac:dyDescent="0.25">
      <c r="A3380" s="6">
        <f>'4.OVTA Sites-Transects'!B3386</f>
        <v>0</v>
      </c>
      <c r="B3380" s="6">
        <f>'4.OVTA Sites-Transects'!C3386</f>
        <v>0</v>
      </c>
      <c r="C3380" s="6">
        <f>'4.OVTA Sites-Transects'!D3386</f>
        <v>0</v>
      </c>
      <c r="D3380" s="1">
        <f>'4.OVTA Sites-Transects'!E3386</f>
        <v>0</v>
      </c>
      <c r="E3380" s="1">
        <f>'4.OVTA Sites-Transects'!G3386</f>
        <v>0</v>
      </c>
      <c r="F3380" s="1">
        <f>'4.OVTA Sites-Transects'!F3386</f>
        <v>0</v>
      </c>
      <c r="G3380" s="6">
        <f>'4.OVTA Sites-Transects'!H3386</f>
        <v>0</v>
      </c>
      <c r="H3380" s="6">
        <f>'4.OVTA Sites-Transects'!I3386</f>
        <v>0</v>
      </c>
      <c r="I3380" s="193" t="str">
        <f t="shared" si="416"/>
        <v>-</v>
      </c>
      <c r="J3380" s="27" t="str">
        <f t="shared" si="417"/>
        <v>-</v>
      </c>
      <c r="K3380" s="27" t="str">
        <f t="shared" si="418"/>
        <v>-</v>
      </c>
      <c r="L3380" s="27" t="str">
        <f t="shared" si="419"/>
        <v>-</v>
      </c>
      <c r="M3380" s="27" t="str">
        <f t="shared" si="420"/>
        <v>-</v>
      </c>
      <c r="N3380" s="28">
        <f t="shared" si="421"/>
        <v>0</v>
      </c>
      <c r="O3380" s="28">
        <f t="shared" si="423"/>
        <v>0</v>
      </c>
      <c r="P3380" s="1" t="str">
        <f t="shared" si="422"/>
        <v>no</v>
      </c>
    </row>
    <row r="3381" spans="1:16" x14ac:dyDescent="0.25">
      <c r="A3381" s="6">
        <f>'4.OVTA Sites-Transects'!B3387</f>
        <v>0</v>
      </c>
      <c r="B3381" s="6">
        <f>'4.OVTA Sites-Transects'!C3387</f>
        <v>0</v>
      </c>
      <c r="C3381" s="6">
        <f>'4.OVTA Sites-Transects'!D3387</f>
        <v>0</v>
      </c>
      <c r="D3381" s="1">
        <f>'4.OVTA Sites-Transects'!E3387</f>
        <v>0</v>
      </c>
      <c r="E3381" s="1">
        <f>'4.OVTA Sites-Transects'!G3387</f>
        <v>0</v>
      </c>
      <c r="F3381" s="1">
        <f>'4.OVTA Sites-Transects'!F3387</f>
        <v>0</v>
      </c>
      <c r="G3381" s="6">
        <f>'4.OVTA Sites-Transects'!H3387</f>
        <v>0</v>
      </c>
      <c r="H3381" s="6">
        <f>'4.OVTA Sites-Transects'!I3387</f>
        <v>0</v>
      </c>
      <c r="I3381" s="193" t="str">
        <f t="shared" si="416"/>
        <v>-</v>
      </c>
      <c r="J3381" s="27" t="str">
        <f t="shared" si="417"/>
        <v>-</v>
      </c>
      <c r="K3381" s="27" t="str">
        <f t="shared" si="418"/>
        <v>-</v>
      </c>
      <c r="L3381" s="27" t="str">
        <f t="shared" si="419"/>
        <v>-</v>
      </c>
      <c r="M3381" s="27" t="str">
        <f t="shared" si="420"/>
        <v>-</v>
      </c>
      <c r="N3381" s="28">
        <f t="shared" si="421"/>
        <v>0</v>
      </c>
      <c r="O3381" s="28">
        <f t="shared" si="423"/>
        <v>0</v>
      </c>
      <c r="P3381" s="1" t="str">
        <f t="shared" si="422"/>
        <v>no</v>
      </c>
    </row>
    <row r="3382" spans="1:16" x14ac:dyDescent="0.25">
      <c r="A3382" s="6">
        <f>'4.OVTA Sites-Transects'!B3388</f>
        <v>0</v>
      </c>
      <c r="B3382" s="6">
        <f>'4.OVTA Sites-Transects'!C3388</f>
        <v>0</v>
      </c>
      <c r="C3382" s="6">
        <f>'4.OVTA Sites-Transects'!D3388</f>
        <v>0</v>
      </c>
      <c r="D3382" s="1">
        <f>'4.OVTA Sites-Transects'!E3388</f>
        <v>0</v>
      </c>
      <c r="E3382" s="1">
        <f>'4.OVTA Sites-Transects'!G3388</f>
        <v>0</v>
      </c>
      <c r="F3382" s="1">
        <f>'4.OVTA Sites-Transects'!F3388</f>
        <v>0</v>
      </c>
      <c r="G3382" s="6">
        <f>'4.OVTA Sites-Transects'!H3388</f>
        <v>0</v>
      </c>
      <c r="H3382" s="6">
        <f>'4.OVTA Sites-Transects'!I3388</f>
        <v>0</v>
      </c>
      <c r="I3382" s="193" t="str">
        <f t="shared" si="416"/>
        <v>-</v>
      </c>
      <c r="J3382" s="27" t="str">
        <f t="shared" si="417"/>
        <v>-</v>
      </c>
      <c r="K3382" s="27" t="str">
        <f t="shared" si="418"/>
        <v>-</v>
      </c>
      <c r="L3382" s="27" t="str">
        <f t="shared" si="419"/>
        <v>-</v>
      </c>
      <c r="M3382" s="27" t="str">
        <f t="shared" si="420"/>
        <v>-</v>
      </c>
      <c r="N3382" s="28">
        <f t="shared" si="421"/>
        <v>0</v>
      </c>
      <c r="O3382" s="28">
        <f t="shared" si="423"/>
        <v>0</v>
      </c>
      <c r="P3382" s="1" t="str">
        <f t="shared" si="422"/>
        <v>no</v>
      </c>
    </row>
    <row r="3383" spans="1:16" x14ac:dyDescent="0.25">
      <c r="A3383" s="6">
        <f>'4.OVTA Sites-Transects'!B3389</f>
        <v>0</v>
      </c>
      <c r="B3383" s="6">
        <f>'4.OVTA Sites-Transects'!C3389</f>
        <v>0</v>
      </c>
      <c r="C3383" s="6">
        <f>'4.OVTA Sites-Transects'!D3389</f>
        <v>0</v>
      </c>
      <c r="D3383" s="1">
        <f>'4.OVTA Sites-Transects'!E3389</f>
        <v>0</v>
      </c>
      <c r="E3383" s="1">
        <f>'4.OVTA Sites-Transects'!G3389</f>
        <v>0</v>
      </c>
      <c r="F3383" s="1">
        <f>'4.OVTA Sites-Transects'!F3389</f>
        <v>0</v>
      </c>
      <c r="G3383" s="6">
        <f>'4.OVTA Sites-Transects'!H3389</f>
        <v>0</v>
      </c>
      <c r="H3383" s="6">
        <f>'4.OVTA Sites-Transects'!I3389</f>
        <v>0</v>
      </c>
      <c r="I3383" s="193" t="str">
        <f t="shared" si="416"/>
        <v>-</v>
      </c>
      <c r="J3383" s="27" t="str">
        <f t="shared" si="417"/>
        <v>-</v>
      </c>
      <c r="K3383" s="27" t="str">
        <f t="shared" si="418"/>
        <v>-</v>
      </c>
      <c r="L3383" s="27" t="str">
        <f t="shared" si="419"/>
        <v>-</v>
      </c>
      <c r="M3383" s="27" t="str">
        <f t="shared" si="420"/>
        <v>-</v>
      </c>
      <c r="N3383" s="28">
        <f t="shared" si="421"/>
        <v>0</v>
      </c>
      <c r="O3383" s="28">
        <f t="shared" si="423"/>
        <v>0</v>
      </c>
      <c r="P3383" s="1" t="str">
        <f t="shared" si="422"/>
        <v>no</v>
      </c>
    </row>
    <row r="3384" spans="1:16" x14ac:dyDescent="0.25">
      <c r="A3384" s="6">
        <f>'4.OVTA Sites-Transects'!B3390</f>
        <v>0</v>
      </c>
      <c r="B3384" s="6">
        <f>'4.OVTA Sites-Transects'!C3390</f>
        <v>0</v>
      </c>
      <c r="C3384" s="6">
        <f>'4.OVTA Sites-Transects'!D3390</f>
        <v>0</v>
      </c>
      <c r="D3384" s="1">
        <f>'4.OVTA Sites-Transects'!E3390</f>
        <v>0</v>
      </c>
      <c r="E3384" s="1">
        <f>'4.OVTA Sites-Transects'!G3390</f>
        <v>0</v>
      </c>
      <c r="F3384" s="1">
        <f>'4.OVTA Sites-Transects'!F3390</f>
        <v>0</v>
      </c>
      <c r="G3384" s="6">
        <f>'4.OVTA Sites-Transects'!H3390</f>
        <v>0</v>
      </c>
      <c r="H3384" s="6">
        <f>'4.OVTA Sites-Transects'!I3390</f>
        <v>0</v>
      </c>
      <c r="I3384" s="193" t="str">
        <f t="shared" si="416"/>
        <v>-</v>
      </c>
      <c r="J3384" s="27" t="str">
        <f t="shared" si="417"/>
        <v>-</v>
      </c>
      <c r="K3384" s="27" t="str">
        <f t="shared" si="418"/>
        <v>-</v>
      </c>
      <c r="L3384" s="27" t="str">
        <f t="shared" si="419"/>
        <v>-</v>
      </c>
      <c r="M3384" s="27" t="str">
        <f t="shared" si="420"/>
        <v>-</v>
      </c>
      <c r="N3384" s="28">
        <f t="shared" si="421"/>
        <v>0</v>
      </c>
      <c r="O3384" s="28">
        <f t="shared" si="423"/>
        <v>0</v>
      </c>
      <c r="P3384" s="1" t="str">
        <f t="shared" si="422"/>
        <v>no</v>
      </c>
    </row>
    <row r="3385" spans="1:16" x14ac:dyDescent="0.25">
      <c r="A3385" s="6">
        <f>'4.OVTA Sites-Transects'!B3391</f>
        <v>0</v>
      </c>
      <c r="B3385" s="6">
        <f>'4.OVTA Sites-Transects'!C3391</f>
        <v>0</v>
      </c>
      <c r="C3385" s="6">
        <f>'4.OVTA Sites-Transects'!D3391</f>
        <v>0</v>
      </c>
      <c r="D3385" s="1">
        <f>'4.OVTA Sites-Transects'!E3391</f>
        <v>0</v>
      </c>
      <c r="E3385" s="1">
        <f>'4.OVTA Sites-Transects'!G3391</f>
        <v>0</v>
      </c>
      <c r="F3385" s="1">
        <f>'4.OVTA Sites-Transects'!F3391</f>
        <v>0</v>
      </c>
      <c r="G3385" s="6">
        <f>'4.OVTA Sites-Transects'!H3391</f>
        <v>0</v>
      </c>
      <c r="H3385" s="6">
        <f>'4.OVTA Sites-Transects'!I3391</f>
        <v>0</v>
      </c>
      <c r="I3385" s="193" t="str">
        <f t="shared" si="416"/>
        <v>-</v>
      </c>
      <c r="J3385" s="27" t="str">
        <f t="shared" si="417"/>
        <v>-</v>
      </c>
      <c r="K3385" s="27" t="str">
        <f t="shared" si="418"/>
        <v>-</v>
      </c>
      <c r="L3385" s="27" t="str">
        <f t="shared" si="419"/>
        <v>-</v>
      </c>
      <c r="M3385" s="27" t="str">
        <f t="shared" si="420"/>
        <v>-</v>
      </c>
      <c r="N3385" s="28">
        <f t="shared" si="421"/>
        <v>0</v>
      </c>
      <c r="O3385" s="28">
        <f t="shared" si="423"/>
        <v>0</v>
      </c>
      <c r="P3385" s="1" t="str">
        <f t="shared" si="422"/>
        <v>no</v>
      </c>
    </row>
    <row r="3386" spans="1:16" x14ac:dyDescent="0.25">
      <c r="A3386" s="6">
        <f>'4.OVTA Sites-Transects'!B3392</f>
        <v>0</v>
      </c>
      <c r="B3386" s="6">
        <f>'4.OVTA Sites-Transects'!C3392</f>
        <v>0</v>
      </c>
      <c r="C3386" s="6">
        <f>'4.OVTA Sites-Transects'!D3392</f>
        <v>0</v>
      </c>
      <c r="D3386" s="1">
        <f>'4.OVTA Sites-Transects'!E3392</f>
        <v>0</v>
      </c>
      <c r="E3386" s="1">
        <f>'4.OVTA Sites-Transects'!G3392</f>
        <v>0</v>
      </c>
      <c r="F3386" s="1">
        <f>'4.OVTA Sites-Transects'!F3392</f>
        <v>0</v>
      </c>
      <c r="G3386" s="6">
        <f>'4.OVTA Sites-Transects'!H3392</f>
        <v>0</v>
      </c>
      <c r="H3386" s="6">
        <f>'4.OVTA Sites-Transects'!I3392</f>
        <v>0</v>
      </c>
      <c r="I3386" s="193" t="str">
        <f t="shared" si="416"/>
        <v>-</v>
      </c>
      <c r="J3386" s="27" t="str">
        <f t="shared" si="417"/>
        <v>-</v>
      </c>
      <c r="K3386" s="27" t="str">
        <f t="shared" si="418"/>
        <v>-</v>
      </c>
      <c r="L3386" s="27" t="str">
        <f t="shared" si="419"/>
        <v>-</v>
      </c>
      <c r="M3386" s="27" t="str">
        <f t="shared" si="420"/>
        <v>-</v>
      </c>
      <c r="N3386" s="28">
        <f t="shared" si="421"/>
        <v>0</v>
      </c>
      <c r="O3386" s="28">
        <f t="shared" si="423"/>
        <v>0</v>
      </c>
      <c r="P3386" s="1" t="str">
        <f t="shared" si="422"/>
        <v>no</v>
      </c>
    </row>
    <row r="3387" spans="1:16" x14ac:dyDescent="0.25">
      <c r="A3387" s="6">
        <f>'4.OVTA Sites-Transects'!B3393</f>
        <v>0</v>
      </c>
      <c r="B3387" s="6">
        <f>'4.OVTA Sites-Transects'!C3393</f>
        <v>0</v>
      </c>
      <c r="C3387" s="6">
        <f>'4.OVTA Sites-Transects'!D3393</f>
        <v>0</v>
      </c>
      <c r="D3387" s="1">
        <f>'4.OVTA Sites-Transects'!E3393</f>
        <v>0</v>
      </c>
      <c r="E3387" s="1">
        <f>'4.OVTA Sites-Transects'!G3393</f>
        <v>0</v>
      </c>
      <c r="F3387" s="1">
        <f>'4.OVTA Sites-Transects'!F3393</f>
        <v>0</v>
      </c>
      <c r="G3387" s="6">
        <f>'4.OVTA Sites-Transects'!H3393</f>
        <v>0</v>
      </c>
      <c r="H3387" s="6">
        <f>'4.OVTA Sites-Transects'!I3393</f>
        <v>0</v>
      </c>
      <c r="I3387" s="193" t="str">
        <f t="shared" si="416"/>
        <v>-</v>
      </c>
      <c r="J3387" s="27" t="str">
        <f t="shared" si="417"/>
        <v>-</v>
      </c>
      <c r="K3387" s="27" t="str">
        <f t="shared" si="418"/>
        <v>-</v>
      </c>
      <c r="L3387" s="27" t="str">
        <f t="shared" si="419"/>
        <v>-</v>
      </c>
      <c r="M3387" s="27" t="str">
        <f t="shared" si="420"/>
        <v>-</v>
      </c>
      <c r="N3387" s="28">
        <f t="shared" si="421"/>
        <v>0</v>
      </c>
      <c r="O3387" s="28">
        <f t="shared" si="423"/>
        <v>0</v>
      </c>
      <c r="P3387" s="1" t="str">
        <f t="shared" si="422"/>
        <v>no</v>
      </c>
    </row>
    <row r="3388" spans="1:16" x14ac:dyDescent="0.25">
      <c r="A3388" s="6">
        <f>'4.OVTA Sites-Transects'!B3394</f>
        <v>0</v>
      </c>
      <c r="B3388" s="6">
        <f>'4.OVTA Sites-Transects'!C3394</f>
        <v>0</v>
      </c>
      <c r="C3388" s="6">
        <f>'4.OVTA Sites-Transects'!D3394</f>
        <v>0</v>
      </c>
      <c r="D3388" s="1">
        <f>'4.OVTA Sites-Transects'!E3394</f>
        <v>0</v>
      </c>
      <c r="E3388" s="1">
        <f>'4.OVTA Sites-Transects'!G3394</f>
        <v>0</v>
      </c>
      <c r="F3388" s="1">
        <f>'4.OVTA Sites-Transects'!F3394</f>
        <v>0</v>
      </c>
      <c r="G3388" s="6">
        <f>'4.OVTA Sites-Transects'!H3394</f>
        <v>0</v>
      </c>
      <c r="H3388" s="6">
        <f>'4.OVTA Sites-Transects'!I3394</f>
        <v>0</v>
      </c>
      <c r="I3388" s="193" t="str">
        <f t="shared" si="416"/>
        <v>-</v>
      </c>
      <c r="J3388" s="27" t="str">
        <f t="shared" si="417"/>
        <v>-</v>
      </c>
      <c r="K3388" s="27" t="str">
        <f t="shared" si="418"/>
        <v>-</v>
      </c>
      <c r="L3388" s="27" t="str">
        <f t="shared" si="419"/>
        <v>-</v>
      </c>
      <c r="M3388" s="27" t="str">
        <f t="shared" si="420"/>
        <v>-</v>
      </c>
      <c r="N3388" s="28">
        <f t="shared" si="421"/>
        <v>0</v>
      </c>
      <c r="O3388" s="28">
        <f t="shared" si="423"/>
        <v>0</v>
      </c>
      <c r="P3388" s="1" t="str">
        <f t="shared" si="422"/>
        <v>no</v>
      </c>
    </row>
    <row r="3389" spans="1:16" x14ac:dyDescent="0.25">
      <c r="A3389" s="6">
        <f>'4.OVTA Sites-Transects'!B3395</f>
        <v>0</v>
      </c>
      <c r="B3389" s="6">
        <f>'4.OVTA Sites-Transects'!C3395</f>
        <v>0</v>
      </c>
      <c r="C3389" s="6">
        <f>'4.OVTA Sites-Transects'!D3395</f>
        <v>0</v>
      </c>
      <c r="D3389" s="1">
        <f>'4.OVTA Sites-Transects'!E3395</f>
        <v>0</v>
      </c>
      <c r="E3389" s="1">
        <f>'4.OVTA Sites-Transects'!G3395</f>
        <v>0</v>
      </c>
      <c r="F3389" s="1">
        <f>'4.OVTA Sites-Transects'!F3395</f>
        <v>0</v>
      </c>
      <c r="G3389" s="6">
        <f>'4.OVTA Sites-Transects'!H3395</f>
        <v>0</v>
      </c>
      <c r="H3389" s="6">
        <f>'4.OVTA Sites-Transects'!I3395</f>
        <v>0</v>
      </c>
      <c r="I3389" s="193" t="str">
        <f t="shared" si="416"/>
        <v>-</v>
      </c>
      <c r="J3389" s="27" t="str">
        <f t="shared" si="417"/>
        <v>-</v>
      </c>
      <c r="K3389" s="27" t="str">
        <f t="shared" si="418"/>
        <v>-</v>
      </c>
      <c r="L3389" s="27" t="str">
        <f t="shared" si="419"/>
        <v>-</v>
      </c>
      <c r="M3389" s="27" t="str">
        <f t="shared" si="420"/>
        <v>-</v>
      </c>
      <c r="N3389" s="28">
        <f t="shared" si="421"/>
        <v>0</v>
      </c>
      <c r="O3389" s="28">
        <f t="shared" si="423"/>
        <v>0</v>
      </c>
      <c r="P3389" s="1" t="str">
        <f t="shared" si="422"/>
        <v>no</v>
      </c>
    </row>
    <row r="3390" spans="1:16" x14ac:dyDescent="0.25">
      <c r="A3390" s="6">
        <f>'4.OVTA Sites-Transects'!B3396</f>
        <v>0</v>
      </c>
      <c r="B3390" s="6">
        <f>'4.OVTA Sites-Transects'!C3396</f>
        <v>0</v>
      </c>
      <c r="C3390" s="6">
        <f>'4.OVTA Sites-Transects'!D3396</f>
        <v>0</v>
      </c>
      <c r="D3390" s="1">
        <f>'4.OVTA Sites-Transects'!E3396</f>
        <v>0</v>
      </c>
      <c r="E3390" s="1">
        <f>'4.OVTA Sites-Transects'!G3396</f>
        <v>0</v>
      </c>
      <c r="F3390" s="1">
        <f>'4.OVTA Sites-Transects'!F3396</f>
        <v>0</v>
      </c>
      <c r="G3390" s="6">
        <f>'4.OVTA Sites-Transects'!H3396</f>
        <v>0</v>
      </c>
      <c r="H3390" s="6">
        <f>'4.OVTA Sites-Transects'!I3396</f>
        <v>0</v>
      </c>
      <c r="I3390" s="193" t="str">
        <f t="shared" si="416"/>
        <v>-</v>
      </c>
      <c r="J3390" s="27" t="str">
        <f t="shared" si="417"/>
        <v>-</v>
      </c>
      <c r="K3390" s="27" t="str">
        <f t="shared" si="418"/>
        <v>-</v>
      </c>
      <c r="L3390" s="27" t="str">
        <f t="shared" si="419"/>
        <v>-</v>
      </c>
      <c r="M3390" s="27" t="str">
        <f t="shared" si="420"/>
        <v>-</v>
      </c>
      <c r="N3390" s="28">
        <f t="shared" si="421"/>
        <v>0</v>
      </c>
      <c r="O3390" s="28">
        <f t="shared" si="423"/>
        <v>0</v>
      </c>
      <c r="P3390" s="1" t="str">
        <f t="shared" si="422"/>
        <v>no</v>
      </c>
    </row>
    <row r="3391" spans="1:16" x14ac:dyDescent="0.25">
      <c r="A3391" s="6">
        <f>'4.OVTA Sites-Transects'!B3397</f>
        <v>0</v>
      </c>
      <c r="B3391" s="6">
        <f>'4.OVTA Sites-Transects'!C3397</f>
        <v>0</v>
      </c>
      <c r="C3391" s="6">
        <f>'4.OVTA Sites-Transects'!D3397</f>
        <v>0</v>
      </c>
      <c r="D3391" s="1">
        <f>'4.OVTA Sites-Transects'!E3397</f>
        <v>0</v>
      </c>
      <c r="E3391" s="1">
        <f>'4.OVTA Sites-Transects'!G3397</f>
        <v>0</v>
      </c>
      <c r="F3391" s="1">
        <f>'4.OVTA Sites-Transects'!F3397</f>
        <v>0</v>
      </c>
      <c r="G3391" s="6">
        <f>'4.OVTA Sites-Transects'!H3397</f>
        <v>0</v>
      </c>
      <c r="H3391" s="6">
        <f>'4.OVTA Sites-Transects'!I3397</f>
        <v>0</v>
      </c>
      <c r="I3391" s="193" t="str">
        <f t="shared" si="416"/>
        <v>-</v>
      </c>
      <c r="J3391" s="27" t="str">
        <f t="shared" si="417"/>
        <v>-</v>
      </c>
      <c r="K3391" s="27" t="str">
        <f t="shared" si="418"/>
        <v>-</v>
      </c>
      <c r="L3391" s="27" t="str">
        <f t="shared" si="419"/>
        <v>-</v>
      </c>
      <c r="M3391" s="27" t="str">
        <f t="shared" si="420"/>
        <v>-</v>
      </c>
      <c r="N3391" s="28">
        <f t="shared" si="421"/>
        <v>0</v>
      </c>
      <c r="O3391" s="28">
        <f t="shared" si="423"/>
        <v>0</v>
      </c>
      <c r="P3391" s="1" t="str">
        <f t="shared" si="422"/>
        <v>no</v>
      </c>
    </row>
    <row r="3392" spans="1:16" x14ac:dyDescent="0.25">
      <c r="A3392" s="6">
        <f>'4.OVTA Sites-Transects'!B3398</f>
        <v>0</v>
      </c>
      <c r="B3392" s="6">
        <f>'4.OVTA Sites-Transects'!C3398</f>
        <v>0</v>
      </c>
      <c r="C3392" s="6">
        <f>'4.OVTA Sites-Transects'!D3398</f>
        <v>0</v>
      </c>
      <c r="D3392" s="1">
        <f>'4.OVTA Sites-Transects'!E3398</f>
        <v>0</v>
      </c>
      <c r="E3392" s="1">
        <f>'4.OVTA Sites-Transects'!G3398</f>
        <v>0</v>
      </c>
      <c r="F3392" s="1">
        <f>'4.OVTA Sites-Transects'!F3398</f>
        <v>0</v>
      </c>
      <c r="G3392" s="6">
        <f>'4.OVTA Sites-Transects'!H3398</f>
        <v>0</v>
      </c>
      <c r="H3392" s="6">
        <f>'4.OVTA Sites-Transects'!I3398</f>
        <v>0</v>
      </c>
      <c r="I3392" s="193" t="str">
        <f t="shared" si="416"/>
        <v>-</v>
      </c>
      <c r="J3392" s="27" t="str">
        <f t="shared" si="417"/>
        <v>-</v>
      </c>
      <c r="K3392" s="27" t="str">
        <f t="shared" si="418"/>
        <v>-</v>
      </c>
      <c r="L3392" s="27" t="str">
        <f t="shared" si="419"/>
        <v>-</v>
      </c>
      <c r="M3392" s="27" t="str">
        <f t="shared" si="420"/>
        <v>-</v>
      </c>
      <c r="N3392" s="28">
        <f t="shared" si="421"/>
        <v>0</v>
      </c>
      <c r="O3392" s="28">
        <f t="shared" si="423"/>
        <v>0</v>
      </c>
      <c r="P3392" s="1" t="str">
        <f t="shared" si="422"/>
        <v>no</v>
      </c>
    </row>
    <row r="3393" spans="1:16" x14ac:dyDescent="0.25">
      <c r="A3393" s="6">
        <f>'4.OVTA Sites-Transects'!B3399</f>
        <v>0</v>
      </c>
      <c r="B3393" s="6">
        <f>'4.OVTA Sites-Transects'!C3399</f>
        <v>0</v>
      </c>
      <c r="C3393" s="6">
        <f>'4.OVTA Sites-Transects'!D3399</f>
        <v>0</v>
      </c>
      <c r="D3393" s="1">
        <f>'4.OVTA Sites-Transects'!E3399</f>
        <v>0</v>
      </c>
      <c r="E3393" s="1">
        <f>'4.OVTA Sites-Transects'!G3399</f>
        <v>0</v>
      </c>
      <c r="F3393" s="1">
        <f>'4.OVTA Sites-Transects'!F3399</f>
        <v>0</v>
      </c>
      <c r="G3393" s="6">
        <f>'4.OVTA Sites-Transects'!H3399</f>
        <v>0</v>
      </c>
      <c r="H3393" s="6">
        <f>'4.OVTA Sites-Transects'!I3399</f>
        <v>0</v>
      </c>
      <c r="I3393" s="193" t="str">
        <f t="shared" si="416"/>
        <v>-</v>
      </c>
      <c r="J3393" s="27" t="str">
        <f t="shared" si="417"/>
        <v>-</v>
      </c>
      <c r="K3393" s="27" t="str">
        <f t="shared" si="418"/>
        <v>-</v>
      </c>
      <c r="L3393" s="27" t="str">
        <f t="shared" si="419"/>
        <v>-</v>
      </c>
      <c r="M3393" s="27" t="str">
        <f t="shared" si="420"/>
        <v>-</v>
      </c>
      <c r="N3393" s="28">
        <f t="shared" si="421"/>
        <v>0</v>
      </c>
      <c r="O3393" s="28">
        <f t="shared" si="423"/>
        <v>0</v>
      </c>
      <c r="P3393" s="1" t="str">
        <f t="shared" si="422"/>
        <v>no</v>
      </c>
    </row>
    <row r="3394" spans="1:16" x14ac:dyDescent="0.25">
      <c r="A3394" s="6">
        <f>'4.OVTA Sites-Transects'!B3400</f>
        <v>0</v>
      </c>
      <c r="B3394" s="6">
        <f>'4.OVTA Sites-Transects'!C3400</f>
        <v>0</v>
      </c>
      <c r="C3394" s="6">
        <f>'4.OVTA Sites-Transects'!D3400</f>
        <v>0</v>
      </c>
      <c r="D3394" s="1">
        <f>'4.OVTA Sites-Transects'!E3400</f>
        <v>0</v>
      </c>
      <c r="E3394" s="1">
        <f>'4.OVTA Sites-Transects'!G3400</f>
        <v>0</v>
      </c>
      <c r="F3394" s="1">
        <f>'4.OVTA Sites-Transects'!F3400</f>
        <v>0</v>
      </c>
      <c r="G3394" s="6">
        <f>'4.OVTA Sites-Transects'!H3400</f>
        <v>0</v>
      </c>
      <c r="H3394" s="6">
        <f>'4.OVTA Sites-Transects'!I3400</f>
        <v>0</v>
      </c>
      <c r="I3394" s="193" t="str">
        <f t="shared" si="416"/>
        <v>-</v>
      </c>
      <c r="J3394" s="27" t="str">
        <f t="shared" si="417"/>
        <v>-</v>
      </c>
      <c r="K3394" s="27" t="str">
        <f t="shared" si="418"/>
        <v>-</v>
      </c>
      <c r="L3394" s="27" t="str">
        <f t="shared" si="419"/>
        <v>-</v>
      </c>
      <c r="M3394" s="27" t="str">
        <f t="shared" si="420"/>
        <v>-</v>
      </c>
      <c r="N3394" s="28">
        <f t="shared" si="421"/>
        <v>0</v>
      </c>
      <c r="O3394" s="28">
        <f t="shared" si="423"/>
        <v>0</v>
      </c>
      <c r="P3394" s="1" t="str">
        <f t="shared" si="422"/>
        <v>no</v>
      </c>
    </row>
    <row r="3395" spans="1:16" x14ac:dyDescent="0.25">
      <c r="A3395" s="6">
        <f>'4.OVTA Sites-Transects'!B3401</f>
        <v>0</v>
      </c>
      <c r="B3395" s="6">
        <f>'4.OVTA Sites-Transects'!C3401</f>
        <v>0</v>
      </c>
      <c r="C3395" s="6">
        <f>'4.OVTA Sites-Transects'!D3401</f>
        <v>0</v>
      </c>
      <c r="D3395" s="1">
        <f>'4.OVTA Sites-Transects'!E3401</f>
        <v>0</v>
      </c>
      <c r="E3395" s="1">
        <f>'4.OVTA Sites-Transects'!G3401</f>
        <v>0</v>
      </c>
      <c r="F3395" s="1">
        <f>'4.OVTA Sites-Transects'!F3401</f>
        <v>0</v>
      </c>
      <c r="G3395" s="6">
        <f>'4.OVTA Sites-Transects'!H3401</f>
        <v>0</v>
      </c>
      <c r="H3395" s="6">
        <f>'4.OVTA Sites-Transects'!I3401</f>
        <v>0</v>
      </c>
      <c r="I3395" s="193" t="str">
        <f t="shared" ref="I3395:I3458" si="424">IF(F3395="B", SUMIF(OVTA_Calcs_TMA, D3395, WeightingFactorMod), IF(F3395="C", SUMIF(OVTA_Calcs_TMA, D3395, WeightingFactorHigh), IF(F3395="D", SUMIF(OVTA_Calcs_TMA, D3395, WeightingFactorVeryHigh), "-")))</f>
        <v>-</v>
      </c>
      <c r="J3395" s="27" t="str">
        <f t="shared" ref="J3395:J3458" si="425">IF(ISNUMBER(AVERAGEIFS(AssessmentResultsLow, AssessmentResultsSites, $A3395,AssessmentIncluded, "yes")), I3395*AVERAGEIFS(AssessmentResultsLow, AssessmentResultsSites, $A3395,AssessmentIncluded, "yes"), "-")</f>
        <v>-</v>
      </c>
      <c r="K3395" s="27" t="str">
        <f t="shared" ref="K3395:K3458" si="426">IF(ISNUMBER(AVERAGEIFS(AssessmentResultsMod, AssessmentResultsSites, $A3395,AssessmentIncluded, "yes")), I3395*AVERAGEIFS(AssessmentResultsMod, AssessmentResultsSites, $A3395,AssessmentIncluded, "yes"), "-")</f>
        <v>-</v>
      </c>
      <c r="L3395" s="27" t="str">
        <f t="shared" ref="L3395:L3458" si="427">IF(ISNUMBER(AVERAGEIFS(AssessmentResultsHigh, AssessmentResultsSites, $A3395,AssessmentIncluded, "yes")), I3395*AVERAGEIFS(AssessmentResultsHigh, AssessmentResultsSites, $A3395,AssessmentIncluded, "yes"), "-")</f>
        <v>-</v>
      </c>
      <c r="M3395" s="27" t="str">
        <f t="shared" ref="M3395:M3458" si="428">IF(ISNUMBER(AVERAGEIFS(AssessmentResultsVeryHigh, AssessmentResultsSites, $A3395,AssessmentIncluded, "yes")), I3395*AVERAGEIFS(AssessmentResultsVeryHigh, AssessmentResultsSites, $A3395,AssessmentIncluded, "yes"), "-")</f>
        <v>-</v>
      </c>
      <c r="N3395" s="28">
        <f t="shared" ref="N3395:N3458" si="429">COUNTIFS(AssessmentResultsSites, A3395, AssessmentIncluded, "yes")</f>
        <v>0</v>
      </c>
      <c r="O3395" s="28">
        <f t="shared" si="423"/>
        <v>0</v>
      </c>
      <c r="P3395" s="1" t="str">
        <f t="shared" ref="P3395:P3458" si="430">IF(AND(G3395="Yes", N3395&gt;0), "yes", "no")</f>
        <v>no</v>
      </c>
    </row>
    <row r="3396" spans="1:16" x14ac:dyDescent="0.25">
      <c r="A3396" s="6">
        <f>'4.OVTA Sites-Transects'!B3402</f>
        <v>0</v>
      </c>
      <c r="B3396" s="6">
        <f>'4.OVTA Sites-Transects'!C3402</f>
        <v>0</v>
      </c>
      <c r="C3396" s="6">
        <f>'4.OVTA Sites-Transects'!D3402</f>
        <v>0</v>
      </c>
      <c r="D3396" s="1">
        <f>'4.OVTA Sites-Transects'!E3402</f>
        <v>0</v>
      </c>
      <c r="E3396" s="1">
        <f>'4.OVTA Sites-Transects'!G3402</f>
        <v>0</v>
      </c>
      <c r="F3396" s="1">
        <f>'4.OVTA Sites-Transects'!F3402</f>
        <v>0</v>
      </c>
      <c r="G3396" s="6">
        <f>'4.OVTA Sites-Transects'!H3402</f>
        <v>0</v>
      </c>
      <c r="H3396" s="6">
        <f>'4.OVTA Sites-Transects'!I3402</f>
        <v>0</v>
      </c>
      <c r="I3396" s="193" t="str">
        <f t="shared" si="424"/>
        <v>-</v>
      </c>
      <c r="J3396" s="27" t="str">
        <f t="shared" si="425"/>
        <v>-</v>
      </c>
      <c r="K3396" s="27" t="str">
        <f t="shared" si="426"/>
        <v>-</v>
      </c>
      <c r="L3396" s="27" t="str">
        <f t="shared" si="427"/>
        <v>-</v>
      </c>
      <c r="M3396" s="27" t="str">
        <f t="shared" si="428"/>
        <v>-</v>
      </c>
      <c r="N3396" s="28">
        <f t="shared" si="429"/>
        <v>0</v>
      </c>
      <c r="O3396" s="28">
        <f t="shared" ref="O3396:O3459" si="431">IF(P3396="yes", N3396, 0)</f>
        <v>0</v>
      </c>
      <c r="P3396" s="1" t="str">
        <f t="shared" si="430"/>
        <v>no</v>
      </c>
    </row>
    <row r="3397" spans="1:16" x14ac:dyDescent="0.25">
      <c r="A3397" s="6">
        <f>'4.OVTA Sites-Transects'!B3403</f>
        <v>0</v>
      </c>
      <c r="B3397" s="6">
        <f>'4.OVTA Sites-Transects'!C3403</f>
        <v>0</v>
      </c>
      <c r="C3397" s="6">
        <f>'4.OVTA Sites-Transects'!D3403</f>
        <v>0</v>
      </c>
      <c r="D3397" s="1">
        <f>'4.OVTA Sites-Transects'!E3403</f>
        <v>0</v>
      </c>
      <c r="E3397" s="1">
        <f>'4.OVTA Sites-Transects'!G3403</f>
        <v>0</v>
      </c>
      <c r="F3397" s="1">
        <f>'4.OVTA Sites-Transects'!F3403</f>
        <v>0</v>
      </c>
      <c r="G3397" s="6">
        <f>'4.OVTA Sites-Transects'!H3403</f>
        <v>0</v>
      </c>
      <c r="H3397" s="6">
        <f>'4.OVTA Sites-Transects'!I3403</f>
        <v>0</v>
      </c>
      <c r="I3397" s="193" t="str">
        <f t="shared" si="424"/>
        <v>-</v>
      </c>
      <c r="J3397" s="27" t="str">
        <f t="shared" si="425"/>
        <v>-</v>
      </c>
      <c r="K3397" s="27" t="str">
        <f t="shared" si="426"/>
        <v>-</v>
      </c>
      <c r="L3397" s="27" t="str">
        <f t="shared" si="427"/>
        <v>-</v>
      </c>
      <c r="M3397" s="27" t="str">
        <f t="shared" si="428"/>
        <v>-</v>
      </c>
      <c r="N3397" s="28">
        <f t="shared" si="429"/>
        <v>0</v>
      </c>
      <c r="O3397" s="28">
        <f t="shared" si="431"/>
        <v>0</v>
      </c>
      <c r="P3397" s="1" t="str">
        <f t="shared" si="430"/>
        <v>no</v>
      </c>
    </row>
    <row r="3398" spans="1:16" x14ac:dyDescent="0.25">
      <c r="A3398" s="6">
        <f>'4.OVTA Sites-Transects'!B3404</f>
        <v>0</v>
      </c>
      <c r="B3398" s="6">
        <f>'4.OVTA Sites-Transects'!C3404</f>
        <v>0</v>
      </c>
      <c r="C3398" s="6">
        <f>'4.OVTA Sites-Transects'!D3404</f>
        <v>0</v>
      </c>
      <c r="D3398" s="1">
        <f>'4.OVTA Sites-Transects'!E3404</f>
        <v>0</v>
      </c>
      <c r="E3398" s="1">
        <f>'4.OVTA Sites-Transects'!G3404</f>
        <v>0</v>
      </c>
      <c r="F3398" s="1">
        <f>'4.OVTA Sites-Transects'!F3404</f>
        <v>0</v>
      </c>
      <c r="G3398" s="6">
        <f>'4.OVTA Sites-Transects'!H3404</f>
        <v>0</v>
      </c>
      <c r="H3398" s="6">
        <f>'4.OVTA Sites-Transects'!I3404</f>
        <v>0</v>
      </c>
      <c r="I3398" s="193" t="str">
        <f t="shared" si="424"/>
        <v>-</v>
      </c>
      <c r="J3398" s="27" t="str">
        <f t="shared" si="425"/>
        <v>-</v>
      </c>
      <c r="K3398" s="27" t="str">
        <f t="shared" si="426"/>
        <v>-</v>
      </c>
      <c r="L3398" s="27" t="str">
        <f t="shared" si="427"/>
        <v>-</v>
      </c>
      <c r="M3398" s="27" t="str">
        <f t="shared" si="428"/>
        <v>-</v>
      </c>
      <c r="N3398" s="28">
        <f t="shared" si="429"/>
        <v>0</v>
      </c>
      <c r="O3398" s="28">
        <f t="shared" si="431"/>
        <v>0</v>
      </c>
      <c r="P3398" s="1" t="str">
        <f t="shared" si="430"/>
        <v>no</v>
      </c>
    </row>
    <row r="3399" spans="1:16" x14ac:dyDescent="0.25">
      <c r="A3399" s="6">
        <f>'4.OVTA Sites-Transects'!B3405</f>
        <v>0</v>
      </c>
      <c r="B3399" s="6">
        <f>'4.OVTA Sites-Transects'!C3405</f>
        <v>0</v>
      </c>
      <c r="C3399" s="6">
        <f>'4.OVTA Sites-Transects'!D3405</f>
        <v>0</v>
      </c>
      <c r="D3399" s="1">
        <f>'4.OVTA Sites-Transects'!E3405</f>
        <v>0</v>
      </c>
      <c r="E3399" s="1">
        <f>'4.OVTA Sites-Transects'!G3405</f>
        <v>0</v>
      </c>
      <c r="F3399" s="1">
        <f>'4.OVTA Sites-Transects'!F3405</f>
        <v>0</v>
      </c>
      <c r="G3399" s="6">
        <f>'4.OVTA Sites-Transects'!H3405</f>
        <v>0</v>
      </c>
      <c r="H3399" s="6">
        <f>'4.OVTA Sites-Transects'!I3405</f>
        <v>0</v>
      </c>
      <c r="I3399" s="193" t="str">
        <f t="shared" si="424"/>
        <v>-</v>
      </c>
      <c r="J3399" s="27" t="str">
        <f t="shared" si="425"/>
        <v>-</v>
      </c>
      <c r="K3399" s="27" t="str">
        <f t="shared" si="426"/>
        <v>-</v>
      </c>
      <c r="L3399" s="27" t="str">
        <f t="shared" si="427"/>
        <v>-</v>
      </c>
      <c r="M3399" s="27" t="str">
        <f t="shared" si="428"/>
        <v>-</v>
      </c>
      <c r="N3399" s="28">
        <f t="shared" si="429"/>
        <v>0</v>
      </c>
      <c r="O3399" s="28">
        <f t="shared" si="431"/>
        <v>0</v>
      </c>
      <c r="P3399" s="1" t="str">
        <f t="shared" si="430"/>
        <v>no</v>
      </c>
    </row>
    <row r="3400" spans="1:16" x14ac:dyDescent="0.25">
      <c r="A3400" s="6">
        <f>'4.OVTA Sites-Transects'!B3406</f>
        <v>0</v>
      </c>
      <c r="B3400" s="6">
        <f>'4.OVTA Sites-Transects'!C3406</f>
        <v>0</v>
      </c>
      <c r="C3400" s="6">
        <f>'4.OVTA Sites-Transects'!D3406</f>
        <v>0</v>
      </c>
      <c r="D3400" s="1">
        <f>'4.OVTA Sites-Transects'!E3406</f>
        <v>0</v>
      </c>
      <c r="E3400" s="1">
        <f>'4.OVTA Sites-Transects'!G3406</f>
        <v>0</v>
      </c>
      <c r="F3400" s="1">
        <f>'4.OVTA Sites-Transects'!F3406</f>
        <v>0</v>
      </c>
      <c r="G3400" s="6">
        <f>'4.OVTA Sites-Transects'!H3406</f>
        <v>0</v>
      </c>
      <c r="H3400" s="6">
        <f>'4.OVTA Sites-Transects'!I3406</f>
        <v>0</v>
      </c>
      <c r="I3400" s="193" t="str">
        <f t="shared" si="424"/>
        <v>-</v>
      </c>
      <c r="J3400" s="27" t="str">
        <f t="shared" si="425"/>
        <v>-</v>
      </c>
      <c r="K3400" s="27" t="str">
        <f t="shared" si="426"/>
        <v>-</v>
      </c>
      <c r="L3400" s="27" t="str">
        <f t="shared" si="427"/>
        <v>-</v>
      </c>
      <c r="M3400" s="27" t="str">
        <f t="shared" si="428"/>
        <v>-</v>
      </c>
      <c r="N3400" s="28">
        <f t="shared" si="429"/>
        <v>0</v>
      </c>
      <c r="O3400" s="28">
        <f t="shared" si="431"/>
        <v>0</v>
      </c>
      <c r="P3400" s="1" t="str">
        <f t="shared" si="430"/>
        <v>no</v>
      </c>
    </row>
    <row r="3401" spans="1:16" x14ac:dyDescent="0.25">
      <c r="A3401" s="6">
        <f>'4.OVTA Sites-Transects'!B3407</f>
        <v>0</v>
      </c>
      <c r="B3401" s="6">
        <f>'4.OVTA Sites-Transects'!C3407</f>
        <v>0</v>
      </c>
      <c r="C3401" s="6">
        <f>'4.OVTA Sites-Transects'!D3407</f>
        <v>0</v>
      </c>
      <c r="D3401" s="1">
        <f>'4.OVTA Sites-Transects'!E3407</f>
        <v>0</v>
      </c>
      <c r="E3401" s="1">
        <f>'4.OVTA Sites-Transects'!G3407</f>
        <v>0</v>
      </c>
      <c r="F3401" s="1">
        <f>'4.OVTA Sites-Transects'!F3407</f>
        <v>0</v>
      </c>
      <c r="G3401" s="6">
        <f>'4.OVTA Sites-Transects'!H3407</f>
        <v>0</v>
      </c>
      <c r="H3401" s="6">
        <f>'4.OVTA Sites-Transects'!I3407</f>
        <v>0</v>
      </c>
      <c r="I3401" s="193" t="str">
        <f t="shared" si="424"/>
        <v>-</v>
      </c>
      <c r="J3401" s="27" t="str">
        <f t="shared" si="425"/>
        <v>-</v>
      </c>
      <c r="K3401" s="27" t="str">
        <f t="shared" si="426"/>
        <v>-</v>
      </c>
      <c r="L3401" s="27" t="str">
        <f t="shared" si="427"/>
        <v>-</v>
      </c>
      <c r="M3401" s="27" t="str">
        <f t="shared" si="428"/>
        <v>-</v>
      </c>
      <c r="N3401" s="28">
        <f t="shared" si="429"/>
        <v>0</v>
      </c>
      <c r="O3401" s="28">
        <f t="shared" si="431"/>
        <v>0</v>
      </c>
      <c r="P3401" s="1" t="str">
        <f t="shared" si="430"/>
        <v>no</v>
      </c>
    </row>
    <row r="3402" spans="1:16" x14ac:dyDescent="0.25">
      <c r="A3402" s="6">
        <f>'4.OVTA Sites-Transects'!B3408</f>
        <v>0</v>
      </c>
      <c r="B3402" s="6">
        <f>'4.OVTA Sites-Transects'!C3408</f>
        <v>0</v>
      </c>
      <c r="C3402" s="6">
        <f>'4.OVTA Sites-Transects'!D3408</f>
        <v>0</v>
      </c>
      <c r="D3402" s="1">
        <f>'4.OVTA Sites-Transects'!E3408</f>
        <v>0</v>
      </c>
      <c r="E3402" s="1">
        <f>'4.OVTA Sites-Transects'!G3408</f>
        <v>0</v>
      </c>
      <c r="F3402" s="1">
        <f>'4.OVTA Sites-Transects'!F3408</f>
        <v>0</v>
      </c>
      <c r="G3402" s="6">
        <f>'4.OVTA Sites-Transects'!H3408</f>
        <v>0</v>
      </c>
      <c r="H3402" s="6">
        <f>'4.OVTA Sites-Transects'!I3408</f>
        <v>0</v>
      </c>
      <c r="I3402" s="193" t="str">
        <f t="shared" si="424"/>
        <v>-</v>
      </c>
      <c r="J3402" s="27" t="str">
        <f t="shared" si="425"/>
        <v>-</v>
      </c>
      <c r="K3402" s="27" t="str">
        <f t="shared" si="426"/>
        <v>-</v>
      </c>
      <c r="L3402" s="27" t="str">
        <f t="shared" si="427"/>
        <v>-</v>
      </c>
      <c r="M3402" s="27" t="str">
        <f t="shared" si="428"/>
        <v>-</v>
      </c>
      <c r="N3402" s="28">
        <f t="shared" si="429"/>
        <v>0</v>
      </c>
      <c r="O3402" s="28">
        <f t="shared" si="431"/>
        <v>0</v>
      </c>
      <c r="P3402" s="1" t="str">
        <f t="shared" si="430"/>
        <v>no</v>
      </c>
    </row>
    <row r="3403" spans="1:16" x14ac:dyDescent="0.25">
      <c r="A3403" s="6">
        <f>'4.OVTA Sites-Transects'!B3409</f>
        <v>0</v>
      </c>
      <c r="B3403" s="6">
        <f>'4.OVTA Sites-Transects'!C3409</f>
        <v>0</v>
      </c>
      <c r="C3403" s="6">
        <f>'4.OVTA Sites-Transects'!D3409</f>
        <v>0</v>
      </c>
      <c r="D3403" s="1">
        <f>'4.OVTA Sites-Transects'!E3409</f>
        <v>0</v>
      </c>
      <c r="E3403" s="1">
        <f>'4.OVTA Sites-Transects'!G3409</f>
        <v>0</v>
      </c>
      <c r="F3403" s="1">
        <f>'4.OVTA Sites-Transects'!F3409</f>
        <v>0</v>
      </c>
      <c r="G3403" s="6">
        <f>'4.OVTA Sites-Transects'!H3409</f>
        <v>0</v>
      </c>
      <c r="H3403" s="6">
        <f>'4.OVTA Sites-Transects'!I3409</f>
        <v>0</v>
      </c>
      <c r="I3403" s="193" t="str">
        <f t="shared" si="424"/>
        <v>-</v>
      </c>
      <c r="J3403" s="27" t="str">
        <f t="shared" si="425"/>
        <v>-</v>
      </c>
      <c r="K3403" s="27" t="str">
        <f t="shared" si="426"/>
        <v>-</v>
      </c>
      <c r="L3403" s="27" t="str">
        <f t="shared" si="427"/>
        <v>-</v>
      </c>
      <c r="M3403" s="27" t="str">
        <f t="shared" si="428"/>
        <v>-</v>
      </c>
      <c r="N3403" s="28">
        <f t="shared" si="429"/>
        <v>0</v>
      </c>
      <c r="O3403" s="28">
        <f t="shared" si="431"/>
        <v>0</v>
      </c>
      <c r="P3403" s="1" t="str">
        <f t="shared" si="430"/>
        <v>no</v>
      </c>
    </row>
    <row r="3404" spans="1:16" x14ac:dyDescent="0.25">
      <c r="A3404" s="6">
        <f>'4.OVTA Sites-Transects'!B3410</f>
        <v>0</v>
      </c>
      <c r="B3404" s="6">
        <f>'4.OVTA Sites-Transects'!C3410</f>
        <v>0</v>
      </c>
      <c r="C3404" s="6">
        <f>'4.OVTA Sites-Transects'!D3410</f>
        <v>0</v>
      </c>
      <c r="D3404" s="1">
        <f>'4.OVTA Sites-Transects'!E3410</f>
        <v>0</v>
      </c>
      <c r="E3404" s="1">
        <f>'4.OVTA Sites-Transects'!G3410</f>
        <v>0</v>
      </c>
      <c r="F3404" s="1">
        <f>'4.OVTA Sites-Transects'!F3410</f>
        <v>0</v>
      </c>
      <c r="G3404" s="6">
        <f>'4.OVTA Sites-Transects'!H3410</f>
        <v>0</v>
      </c>
      <c r="H3404" s="6">
        <f>'4.OVTA Sites-Transects'!I3410</f>
        <v>0</v>
      </c>
      <c r="I3404" s="193" t="str">
        <f t="shared" si="424"/>
        <v>-</v>
      </c>
      <c r="J3404" s="27" t="str">
        <f t="shared" si="425"/>
        <v>-</v>
      </c>
      <c r="K3404" s="27" t="str">
        <f t="shared" si="426"/>
        <v>-</v>
      </c>
      <c r="L3404" s="27" t="str">
        <f t="shared" si="427"/>
        <v>-</v>
      </c>
      <c r="M3404" s="27" t="str">
        <f t="shared" si="428"/>
        <v>-</v>
      </c>
      <c r="N3404" s="28">
        <f t="shared" si="429"/>
        <v>0</v>
      </c>
      <c r="O3404" s="28">
        <f t="shared" si="431"/>
        <v>0</v>
      </c>
      <c r="P3404" s="1" t="str">
        <f t="shared" si="430"/>
        <v>no</v>
      </c>
    </row>
    <row r="3405" spans="1:16" x14ac:dyDescent="0.25">
      <c r="A3405" s="6">
        <f>'4.OVTA Sites-Transects'!B3411</f>
        <v>0</v>
      </c>
      <c r="B3405" s="6">
        <f>'4.OVTA Sites-Transects'!C3411</f>
        <v>0</v>
      </c>
      <c r="C3405" s="6">
        <f>'4.OVTA Sites-Transects'!D3411</f>
        <v>0</v>
      </c>
      <c r="D3405" s="1">
        <f>'4.OVTA Sites-Transects'!E3411</f>
        <v>0</v>
      </c>
      <c r="E3405" s="1">
        <f>'4.OVTA Sites-Transects'!G3411</f>
        <v>0</v>
      </c>
      <c r="F3405" s="1">
        <f>'4.OVTA Sites-Transects'!F3411</f>
        <v>0</v>
      </c>
      <c r="G3405" s="6">
        <f>'4.OVTA Sites-Transects'!H3411</f>
        <v>0</v>
      </c>
      <c r="H3405" s="6">
        <f>'4.OVTA Sites-Transects'!I3411</f>
        <v>0</v>
      </c>
      <c r="I3405" s="193" t="str">
        <f t="shared" si="424"/>
        <v>-</v>
      </c>
      <c r="J3405" s="27" t="str">
        <f t="shared" si="425"/>
        <v>-</v>
      </c>
      <c r="K3405" s="27" t="str">
        <f t="shared" si="426"/>
        <v>-</v>
      </c>
      <c r="L3405" s="27" t="str">
        <f t="shared" si="427"/>
        <v>-</v>
      </c>
      <c r="M3405" s="27" t="str">
        <f t="shared" si="428"/>
        <v>-</v>
      </c>
      <c r="N3405" s="28">
        <f t="shared" si="429"/>
        <v>0</v>
      </c>
      <c r="O3405" s="28">
        <f t="shared" si="431"/>
        <v>0</v>
      </c>
      <c r="P3405" s="1" t="str">
        <f t="shared" si="430"/>
        <v>no</v>
      </c>
    </row>
    <row r="3406" spans="1:16" x14ac:dyDescent="0.25">
      <c r="A3406" s="6">
        <f>'4.OVTA Sites-Transects'!B3412</f>
        <v>0</v>
      </c>
      <c r="B3406" s="6">
        <f>'4.OVTA Sites-Transects'!C3412</f>
        <v>0</v>
      </c>
      <c r="C3406" s="6">
        <f>'4.OVTA Sites-Transects'!D3412</f>
        <v>0</v>
      </c>
      <c r="D3406" s="1">
        <f>'4.OVTA Sites-Transects'!E3412</f>
        <v>0</v>
      </c>
      <c r="E3406" s="1">
        <f>'4.OVTA Sites-Transects'!G3412</f>
        <v>0</v>
      </c>
      <c r="F3406" s="1">
        <f>'4.OVTA Sites-Transects'!F3412</f>
        <v>0</v>
      </c>
      <c r="G3406" s="6">
        <f>'4.OVTA Sites-Transects'!H3412</f>
        <v>0</v>
      </c>
      <c r="H3406" s="6">
        <f>'4.OVTA Sites-Transects'!I3412</f>
        <v>0</v>
      </c>
      <c r="I3406" s="193" t="str">
        <f t="shared" si="424"/>
        <v>-</v>
      </c>
      <c r="J3406" s="27" t="str">
        <f t="shared" si="425"/>
        <v>-</v>
      </c>
      <c r="K3406" s="27" t="str">
        <f t="shared" si="426"/>
        <v>-</v>
      </c>
      <c r="L3406" s="27" t="str">
        <f t="shared" si="427"/>
        <v>-</v>
      </c>
      <c r="M3406" s="27" t="str">
        <f t="shared" si="428"/>
        <v>-</v>
      </c>
      <c r="N3406" s="28">
        <f t="shared" si="429"/>
        <v>0</v>
      </c>
      <c r="O3406" s="28">
        <f t="shared" si="431"/>
        <v>0</v>
      </c>
      <c r="P3406" s="1" t="str">
        <f t="shared" si="430"/>
        <v>no</v>
      </c>
    </row>
    <row r="3407" spans="1:16" x14ac:dyDescent="0.25">
      <c r="A3407" s="6">
        <f>'4.OVTA Sites-Transects'!B3413</f>
        <v>0</v>
      </c>
      <c r="B3407" s="6">
        <f>'4.OVTA Sites-Transects'!C3413</f>
        <v>0</v>
      </c>
      <c r="C3407" s="6">
        <f>'4.OVTA Sites-Transects'!D3413</f>
        <v>0</v>
      </c>
      <c r="D3407" s="1">
        <f>'4.OVTA Sites-Transects'!E3413</f>
        <v>0</v>
      </c>
      <c r="E3407" s="1">
        <f>'4.OVTA Sites-Transects'!G3413</f>
        <v>0</v>
      </c>
      <c r="F3407" s="1">
        <f>'4.OVTA Sites-Transects'!F3413</f>
        <v>0</v>
      </c>
      <c r="G3407" s="6">
        <f>'4.OVTA Sites-Transects'!H3413</f>
        <v>0</v>
      </c>
      <c r="H3407" s="6">
        <f>'4.OVTA Sites-Transects'!I3413</f>
        <v>0</v>
      </c>
      <c r="I3407" s="193" t="str">
        <f t="shared" si="424"/>
        <v>-</v>
      </c>
      <c r="J3407" s="27" t="str">
        <f t="shared" si="425"/>
        <v>-</v>
      </c>
      <c r="K3407" s="27" t="str">
        <f t="shared" si="426"/>
        <v>-</v>
      </c>
      <c r="L3407" s="27" t="str">
        <f t="shared" si="427"/>
        <v>-</v>
      </c>
      <c r="M3407" s="27" t="str">
        <f t="shared" si="428"/>
        <v>-</v>
      </c>
      <c r="N3407" s="28">
        <f t="shared" si="429"/>
        <v>0</v>
      </c>
      <c r="O3407" s="28">
        <f t="shared" si="431"/>
        <v>0</v>
      </c>
      <c r="P3407" s="1" t="str">
        <f t="shared" si="430"/>
        <v>no</v>
      </c>
    </row>
    <row r="3408" spans="1:16" x14ac:dyDescent="0.25">
      <c r="A3408" s="6">
        <f>'4.OVTA Sites-Transects'!B3414</f>
        <v>0</v>
      </c>
      <c r="B3408" s="6">
        <f>'4.OVTA Sites-Transects'!C3414</f>
        <v>0</v>
      </c>
      <c r="C3408" s="6">
        <f>'4.OVTA Sites-Transects'!D3414</f>
        <v>0</v>
      </c>
      <c r="D3408" s="1">
        <f>'4.OVTA Sites-Transects'!E3414</f>
        <v>0</v>
      </c>
      <c r="E3408" s="1">
        <f>'4.OVTA Sites-Transects'!G3414</f>
        <v>0</v>
      </c>
      <c r="F3408" s="1">
        <f>'4.OVTA Sites-Transects'!F3414</f>
        <v>0</v>
      </c>
      <c r="G3408" s="6">
        <f>'4.OVTA Sites-Transects'!H3414</f>
        <v>0</v>
      </c>
      <c r="H3408" s="6">
        <f>'4.OVTA Sites-Transects'!I3414</f>
        <v>0</v>
      </c>
      <c r="I3408" s="193" t="str">
        <f t="shared" si="424"/>
        <v>-</v>
      </c>
      <c r="J3408" s="27" t="str">
        <f t="shared" si="425"/>
        <v>-</v>
      </c>
      <c r="K3408" s="27" t="str">
        <f t="shared" si="426"/>
        <v>-</v>
      </c>
      <c r="L3408" s="27" t="str">
        <f t="shared" si="427"/>
        <v>-</v>
      </c>
      <c r="M3408" s="27" t="str">
        <f t="shared" si="428"/>
        <v>-</v>
      </c>
      <c r="N3408" s="28">
        <f t="shared" si="429"/>
        <v>0</v>
      </c>
      <c r="O3408" s="28">
        <f t="shared" si="431"/>
        <v>0</v>
      </c>
      <c r="P3408" s="1" t="str">
        <f t="shared" si="430"/>
        <v>no</v>
      </c>
    </row>
    <row r="3409" spans="1:16" x14ac:dyDescent="0.25">
      <c r="A3409" s="6">
        <f>'4.OVTA Sites-Transects'!B3415</f>
        <v>0</v>
      </c>
      <c r="B3409" s="6">
        <f>'4.OVTA Sites-Transects'!C3415</f>
        <v>0</v>
      </c>
      <c r="C3409" s="6">
        <f>'4.OVTA Sites-Transects'!D3415</f>
        <v>0</v>
      </c>
      <c r="D3409" s="1">
        <f>'4.OVTA Sites-Transects'!E3415</f>
        <v>0</v>
      </c>
      <c r="E3409" s="1">
        <f>'4.OVTA Sites-Transects'!G3415</f>
        <v>0</v>
      </c>
      <c r="F3409" s="1">
        <f>'4.OVTA Sites-Transects'!F3415</f>
        <v>0</v>
      </c>
      <c r="G3409" s="6">
        <f>'4.OVTA Sites-Transects'!H3415</f>
        <v>0</v>
      </c>
      <c r="H3409" s="6">
        <f>'4.OVTA Sites-Transects'!I3415</f>
        <v>0</v>
      </c>
      <c r="I3409" s="193" t="str">
        <f t="shared" si="424"/>
        <v>-</v>
      </c>
      <c r="J3409" s="27" t="str">
        <f t="shared" si="425"/>
        <v>-</v>
      </c>
      <c r="K3409" s="27" t="str">
        <f t="shared" si="426"/>
        <v>-</v>
      </c>
      <c r="L3409" s="27" t="str">
        <f t="shared" si="427"/>
        <v>-</v>
      </c>
      <c r="M3409" s="27" t="str">
        <f t="shared" si="428"/>
        <v>-</v>
      </c>
      <c r="N3409" s="28">
        <f t="shared" si="429"/>
        <v>0</v>
      </c>
      <c r="O3409" s="28">
        <f t="shared" si="431"/>
        <v>0</v>
      </c>
      <c r="P3409" s="1" t="str">
        <f t="shared" si="430"/>
        <v>no</v>
      </c>
    </row>
    <row r="3410" spans="1:16" x14ac:dyDescent="0.25">
      <c r="A3410" s="6">
        <f>'4.OVTA Sites-Transects'!B3416</f>
        <v>0</v>
      </c>
      <c r="B3410" s="6">
        <f>'4.OVTA Sites-Transects'!C3416</f>
        <v>0</v>
      </c>
      <c r="C3410" s="6">
        <f>'4.OVTA Sites-Transects'!D3416</f>
        <v>0</v>
      </c>
      <c r="D3410" s="1">
        <f>'4.OVTA Sites-Transects'!E3416</f>
        <v>0</v>
      </c>
      <c r="E3410" s="1">
        <f>'4.OVTA Sites-Transects'!G3416</f>
        <v>0</v>
      </c>
      <c r="F3410" s="1">
        <f>'4.OVTA Sites-Transects'!F3416</f>
        <v>0</v>
      </c>
      <c r="G3410" s="6">
        <f>'4.OVTA Sites-Transects'!H3416</f>
        <v>0</v>
      </c>
      <c r="H3410" s="6">
        <f>'4.OVTA Sites-Transects'!I3416</f>
        <v>0</v>
      </c>
      <c r="I3410" s="193" t="str">
        <f t="shared" si="424"/>
        <v>-</v>
      </c>
      <c r="J3410" s="27" t="str">
        <f t="shared" si="425"/>
        <v>-</v>
      </c>
      <c r="K3410" s="27" t="str">
        <f t="shared" si="426"/>
        <v>-</v>
      </c>
      <c r="L3410" s="27" t="str">
        <f t="shared" si="427"/>
        <v>-</v>
      </c>
      <c r="M3410" s="27" t="str">
        <f t="shared" si="428"/>
        <v>-</v>
      </c>
      <c r="N3410" s="28">
        <f t="shared" si="429"/>
        <v>0</v>
      </c>
      <c r="O3410" s="28">
        <f t="shared" si="431"/>
        <v>0</v>
      </c>
      <c r="P3410" s="1" t="str">
        <f t="shared" si="430"/>
        <v>no</v>
      </c>
    </row>
    <row r="3411" spans="1:16" x14ac:dyDescent="0.25">
      <c r="A3411" s="6">
        <f>'4.OVTA Sites-Transects'!B3417</f>
        <v>0</v>
      </c>
      <c r="B3411" s="6">
        <f>'4.OVTA Sites-Transects'!C3417</f>
        <v>0</v>
      </c>
      <c r="C3411" s="6">
        <f>'4.OVTA Sites-Transects'!D3417</f>
        <v>0</v>
      </c>
      <c r="D3411" s="1">
        <f>'4.OVTA Sites-Transects'!E3417</f>
        <v>0</v>
      </c>
      <c r="E3411" s="1">
        <f>'4.OVTA Sites-Transects'!G3417</f>
        <v>0</v>
      </c>
      <c r="F3411" s="1">
        <f>'4.OVTA Sites-Transects'!F3417</f>
        <v>0</v>
      </c>
      <c r="G3411" s="6">
        <f>'4.OVTA Sites-Transects'!H3417</f>
        <v>0</v>
      </c>
      <c r="H3411" s="6">
        <f>'4.OVTA Sites-Transects'!I3417</f>
        <v>0</v>
      </c>
      <c r="I3411" s="193" t="str">
        <f t="shared" si="424"/>
        <v>-</v>
      </c>
      <c r="J3411" s="27" t="str">
        <f t="shared" si="425"/>
        <v>-</v>
      </c>
      <c r="K3411" s="27" t="str">
        <f t="shared" si="426"/>
        <v>-</v>
      </c>
      <c r="L3411" s="27" t="str">
        <f t="shared" si="427"/>
        <v>-</v>
      </c>
      <c r="M3411" s="27" t="str">
        <f t="shared" si="428"/>
        <v>-</v>
      </c>
      <c r="N3411" s="28">
        <f t="shared" si="429"/>
        <v>0</v>
      </c>
      <c r="O3411" s="28">
        <f t="shared" si="431"/>
        <v>0</v>
      </c>
      <c r="P3411" s="1" t="str">
        <f t="shared" si="430"/>
        <v>no</v>
      </c>
    </row>
    <row r="3412" spans="1:16" x14ac:dyDescent="0.25">
      <c r="A3412" s="6">
        <f>'4.OVTA Sites-Transects'!B3418</f>
        <v>0</v>
      </c>
      <c r="B3412" s="6">
        <f>'4.OVTA Sites-Transects'!C3418</f>
        <v>0</v>
      </c>
      <c r="C3412" s="6">
        <f>'4.OVTA Sites-Transects'!D3418</f>
        <v>0</v>
      </c>
      <c r="D3412" s="1">
        <f>'4.OVTA Sites-Transects'!E3418</f>
        <v>0</v>
      </c>
      <c r="E3412" s="1">
        <f>'4.OVTA Sites-Transects'!G3418</f>
        <v>0</v>
      </c>
      <c r="F3412" s="1">
        <f>'4.OVTA Sites-Transects'!F3418</f>
        <v>0</v>
      </c>
      <c r="G3412" s="6">
        <f>'4.OVTA Sites-Transects'!H3418</f>
        <v>0</v>
      </c>
      <c r="H3412" s="6">
        <f>'4.OVTA Sites-Transects'!I3418</f>
        <v>0</v>
      </c>
      <c r="I3412" s="193" t="str">
        <f t="shared" si="424"/>
        <v>-</v>
      </c>
      <c r="J3412" s="27" t="str">
        <f t="shared" si="425"/>
        <v>-</v>
      </c>
      <c r="K3412" s="27" t="str">
        <f t="shared" si="426"/>
        <v>-</v>
      </c>
      <c r="L3412" s="27" t="str">
        <f t="shared" si="427"/>
        <v>-</v>
      </c>
      <c r="M3412" s="27" t="str">
        <f t="shared" si="428"/>
        <v>-</v>
      </c>
      <c r="N3412" s="28">
        <f t="shared" si="429"/>
        <v>0</v>
      </c>
      <c r="O3412" s="28">
        <f t="shared" si="431"/>
        <v>0</v>
      </c>
      <c r="P3412" s="1" t="str">
        <f t="shared" si="430"/>
        <v>no</v>
      </c>
    </row>
    <row r="3413" spans="1:16" x14ac:dyDescent="0.25">
      <c r="A3413" s="6">
        <f>'4.OVTA Sites-Transects'!B3419</f>
        <v>0</v>
      </c>
      <c r="B3413" s="6">
        <f>'4.OVTA Sites-Transects'!C3419</f>
        <v>0</v>
      </c>
      <c r="C3413" s="6">
        <f>'4.OVTA Sites-Transects'!D3419</f>
        <v>0</v>
      </c>
      <c r="D3413" s="1">
        <f>'4.OVTA Sites-Transects'!E3419</f>
        <v>0</v>
      </c>
      <c r="E3413" s="1">
        <f>'4.OVTA Sites-Transects'!G3419</f>
        <v>0</v>
      </c>
      <c r="F3413" s="1">
        <f>'4.OVTA Sites-Transects'!F3419</f>
        <v>0</v>
      </c>
      <c r="G3413" s="6">
        <f>'4.OVTA Sites-Transects'!H3419</f>
        <v>0</v>
      </c>
      <c r="H3413" s="6">
        <f>'4.OVTA Sites-Transects'!I3419</f>
        <v>0</v>
      </c>
      <c r="I3413" s="193" t="str">
        <f t="shared" si="424"/>
        <v>-</v>
      </c>
      <c r="J3413" s="27" t="str">
        <f t="shared" si="425"/>
        <v>-</v>
      </c>
      <c r="K3413" s="27" t="str">
        <f t="shared" si="426"/>
        <v>-</v>
      </c>
      <c r="L3413" s="27" t="str">
        <f t="shared" si="427"/>
        <v>-</v>
      </c>
      <c r="M3413" s="27" t="str">
        <f t="shared" si="428"/>
        <v>-</v>
      </c>
      <c r="N3413" s="28">
        <f t="shared" si="429"/>
        <v>0</v>
      </c>
      <c r="O3413" s="28">
        <f t="shared" si="431"/>
        <v>0</v>
      </c>
      <c r="P3413" s="1" t="str">
        <f t="shared" si="430"/>
        <v>no</v>
      </c>
    </row>
    <row r="3414" spans="1:16" x14ac:dyDescent="0.25">
      <c r="A3414" s="6">
        <f>'4.OVTA Sites-Transects'!B3420</f>
        <v>0</v>
      </c>
      <c r="B3414" s="6">
        <f>'4.OVTA Sites-Transects'!C3420</f>
        <v>0</v>
      </c>
      <c r="C3414" s="6">
        <f>'4.OVTA Sites-Transects'!D3420</f>
        <v>0</v>
      </c>
      <c r="D3414" s="1">
        <f>'4.OVTA Sites-Transects'!E3420</f>
        <v>0</v>
      </c>
      <c r="E3414" s="1">
        <f>'4.OVTA Sites-Transects'!G3420</f>
        <v>0</v>
      </c>
      <c r="F3414" s="1">
        <f>'4.OVTA Sites-Transects'!F3420</f>
        <v>0</v>
      </c>
      <c r="G3414" s="6">
        <f>'4.OVTA Sites-Transects'!H3420</f>
        <v>0</v>
      </c>
      <c r="H3414" s="6">
        <f>'4.OVTA Sites-Transects'!I3420</f>
        <v>0</v>
      </c>
      <c r="I3414" s="193" t="str">
        <f t="shared" si="424"/>
        <v>-</v>
      </c>
      <c r="J3414" s="27" t="str">
        <f t="shared" si="425"/>
        <v>-</v>
      </c>
      <c r="K3414" s="27" t="str">
        <f t="shared" si="426"/>
        <v>-</v>
      </c>
      <c r="L3414" s="27" t="str">
        <f t="shared" si="427"/>
        <v>-</v>
      </c>
      <c r="M3414" s="27" t="str">
        <f t="shared" si="428"/>
        <v>-</v>
      </c>
      <c r="N3414" s="28">
        <f t="shared" si="429"/>
        <v>0</v>
      </c>
      <c r="O3414" s="28">
        <f t="shared" si="431"/>
        <v>0</v>
      </c>
      <c r="P3414" s="1" t="str">
        <f t="shared" si="430"/>
        <v>no</v>
      </c>
    </row>
    <row r="3415" spans="1:16" x14ac:dyDescent="0.25">
      <c r="A3415" s="6">
        <f>'4.OVTA Sites-Transects'!B3421</f>
        <v>0</v>
      </c>
      <c r="B3415" s="6">
        <f>'4.OVTA Sites-Transects'!C3421</f>
        <v>0</v>
      </c>
      <c r="C3415" s="6">
        <f>'4.OVTA Sites-Transects'!D3421</f>
        <v>0</v>
      </c>
      <c r="D3415" s="1">
        <f>'4.OVTA Sites-Transects'!E3421</f>
        <v>0</v>
      </c>
      <c r="E3415" s="1">
        <f>'4.OVTA Sites-Transects'!G3421</f>
        <v>0</v>
      </c>
      <c r="F3415" s="1">
        <f>'4.OVTA Sites-Transects'!F3421</f>
        <v>0</v>
      </c>
      <c r="G3415" s="6">
        <f>'4.OVTA Sites-Transects'!H3421</f>
        <v>0</v>
      </c>
      <c r="H3415" s="6">
        <f>'4.OVTA Sites-Transects'!I3421</f>
        <v>0</v>
      </c>
      <c r="I3415" s="193" t="str">
        <f t="shared" si="424"/>
        <v>-</v>
      </c>
      <c r="J3415" s="27" t="str">
        <f t="shared" si="425"/>
        <v>-</v>
      </c>
      <c r="K3415" s="27" t="str">
        <f t="shared" si="426"/>
        <v>-</v>
      </c>
      <c r="L3415" s="27" t="str">
        <f t="shared" si="427"/>
        <v>-</v>
      </c>
      <c r="M3415" s="27" t="str">
        <f t="shared" si="428"/>
        <v>-</v>
      </c>
      <c r="N3415" s="28">
        <f t="shared" si="429"/>
        <v>0</v>
      </c>
      <c r="O3415" s="28">
        <f t="shared" si="431"/>
        <v>0</v>
      </c>
      <c r="P3415" s="1" t="str">
        <f t="shared" si="430"/>
        <v>no</v>
      </c>
    </row>
    <row r="3416" spans="1:16" x14ac:dyDescent="0.25">
      <c r="A3416" s="6">
        <f>'4.OVTA Sites-Transects'!B3422</f>
        <v>0</v>
      </c>
      <c r="B3416" s="6">
        <f>'4.OVTA Sites-Transects'!C3422</f>
        <v>0</v>
      </c>
      <c r="C3416" s="6">
        <f>'4.OVTA Sites-Transects'!D3422</f>
        <v>0</v>
      </c>
      <c r="D3416" s="1">
        <f>'4.OVTA Sites-Transects'!E3422</f>
        <v>0</v>
      </c>
      <c r="E3416" s="1">
        <f>'4.OVTA Sites-Transects'!G3422</f>
        <v>0</v>
      </c>
      <c r="F3416" s="1">
        <f>'4.OVTA Sites-Transects'!F3422</f>
        <v>0</v>
      </c>
      <c r="G3416" s="6">
        <f>'4.OVTA Sites-Transects'!H3422</f>
        <v>0</v>
      </c>
      <c r="H3416" s="6">
        <f>'4.OVTA Sites-Transects'!I3422</f>
        <v>0</v>
      </c>
      <c r="I3416" s="193" t="str">
        <f t="shared" si="424"/>
        <v>-</v>
      </c>
      <c r="J3416" s="27" t="str">
        <f t="shared" si="425"/>
        <v>-</v>
      </c>
      <c r="K3416" s="27" t="str">
        <f t="shared" si="426"/>
        <v>-</v>
      </c>
      <c r="L3416" s="27" t="str">
        <f t="shared" si="427"/>
        <v>-</v>
      </c>
      <c r="M3416" s="27" t="str">
        <f t="shared" si="428"/>
        <v>-</v>
      </c>
      <c r="N3416" s="28">
        <f t="shared" si="429"/>
        <v>0</v>
      </c>
      <c r="O3416" s="28">
        <f t="shared" si="431"/>
        <v>0</v>
      </c>
      <c r="P3416" s="1" t="str">
        <f t="shared" si="430"/>
        <v>no</v>
      </c>
    </row>
    <row r="3417" spans="1:16" x14ac:dyDescent="0.25">
      <c r="A3417" s="6">
        <f>'4.OVTA Sites-Transects'!B3423</f>
        <v>0</v>
      </c>
      <c r="B3417" s="6">
        <f>'4.OVTA Sites-Transects'!C3423</f>
        <v>0</v>
      </c>
      <c r="C3417" s="6">
        <f>'4.OVTA Sites-Transects'!D3423</f>
        <v>0</v>
      </c>
      <c r="D3417" s="1">
        <f>'4.OVTA Sites-Transects'!E3423</f>
        <v>0</v>
      </c>
      <c r="E3417" s="1">
        <f>'4.OVTA Sites-Transects'!G3423</f>
        <v>0</v>
      </c>
      <c r="F3417" s="1">
        <f>'4.OVTA Sites-Transects'!F3423</f>
        <v>0</v>
      </c>
      <c r="G3417" s="6">
        <f>'4.OVTA Sites-Transects'!H3423</f>
        <v>0</v>
      </c>
      <c r="H3417" s="6">
        <f>'4.OVTA Sites-Transects'!I3423</f>
        <v>0</v>
      </c>
      <c r="I3417" s="193" t="str">
        <f t="shared" si="424"/>
        <v>-</v>
      </c>
      <c r="J3417" s="27" t="str">
        <f t="shared" si="425"/>
        <v>-</v>
      </c>
      <c r="K3417" s="27" t="str">
        <f t="shared" si="426"/>
        <v>-</v>
      </c>
      <c r="L3417" s="27" t="str">
        <f t="shared" si="427"/>
        <v>-</v>
      </c>
      <c r="M3417" s="27" t="str">
        <f t="shared" si="428"/>
        <v>-</v>
      </c>
      <c r="N3417" s="28">
        <f t="shared" si="429"/>
        <v>0</v>
      </c>
      <c r="O3417" s="28">
        <f t="shared" si="431"/>
        <v>0</v>
      </c>
      <c r="P3417" s="1" t="str">
        <f t="shared" si="430"/>
        <v>no</v>
      </c>
    </row>
    <row r="3418" spans="1:16" x14ac:dyDescent="0.25">
      <c r="A3418" s="6">
        <f>'4.OVTA Sites-Transects'!B3424</f>
        <v>0</v>
      </c>
      <c r="B3418" s="6">
        <f>'4.OVTA Sites-Transects'!C3424</f>
        <v>0</v>
      </c>
      <c r="C3418" s="6">
        <f>'4.OVTA Sites-Transects'!D3424</f>
        <v>0</v>
      </c>
      <c r="D3418" s="1">
        <f>'4.OVTA Sites-Transects'!E3424</f>
        <v>0</v>
      </c>
      <c r="E3418" s="1">
        <f>'4.OVTA Sites-Transects'!G3424</f>
        <v>0</v>
      </c>
      <c r="F3418" s="1">
        <f>'4.OVTA Sites-Transects'!F3424</f>
        <v>0</v>
      </c>
      <c r="G3418" s="6">
        <f>'4.OVTA Sites-Transects'!H3424</f>
        <v>0</v>
      </c>
      <c r="H3418" s="6">
        <f>'4.OVTA Sites-Transects'!I3424</f>
        <v>0</v>
      </c>
      <c r="I3418" s="193" t="str">
        <f t="shared" si="424"/>
        <v>-</v>
      </c>
      <c r="J3418" s="27" t="str">
        <f t="shared" si="425"/>
        <v>-</v>
      </c>
      <c r="K3418" s="27" t="str">
        <f t="shared" si="426"/>
        <v>-</v>
      </c>
      <c r="L3418" s="27" t="str">
        <f t="shared" si="427"/>
        <v>-</v>
      </c>
      <c r="M3418" s="27" t="str">
        <f t="shared" si="428"/>
        <v>-</v>
      </c>
      <c r="N3418" s="28">
        <f t="shared" si="429"/>
        <v>0</v>
      </c>
      <c r="O3418" s="28">
        <f t="shared" si="431"/>
        <v>0</v>
      </c>
      <c r="P3418" s="1" t="str">
        <f t="shared" si="430"/>
        <v>no</v>
      </c>
    </row>
    <row r="3419" spans="1:16" x14ac:dyDescent="0.25">
      <c r="A3419" s="6">
        <f>'4.OVTA Sites-Transects'!B3425</f>
        <v>0</v>
      </c>
      <c r="B3419" s="6">
        <f>'4.OVTA Sites-Transects'!C3425</f>
        <v>0</v>
      </c>
      <c r="C3419" s="6">
        <f>'4.OVTA Sites-Transects'!D3425</f>
        <v>0</v>
      </c>
      <c r="D3419" s="1">
        <f>'4.OVTA Sites-Transects'!E3425</f>
        <v>0</v>
      </c>
      <c r="E3419" s="1">
        <f>'4.OVTA Sites-Transects'!G3425</f>
        <v>0</v>
      </c>
      <c r="F3419" s="1">
        <f>'4.OVTA Sites-Transects'!F3425</f>
        <v>0</v>
      </c>
      <c r="G3419" s="6">
        <f>'4.OVTA Sites-Transects'!H3425</f>
        <v>0</v>
      </c>
      <c r="H3419" s="6">
        <f>'4.OVTA Sites-Transects'!I3425</f>
        <v>0</v>
      </c>
      <c r="I3419" s="193" t="str">
        <f t="shared" si="424"/>
        <v>-</v>
      </c>
      <c r="J3419" s="27" t="str">
        <f t="shared" si="425"/>
        <v>-</v>
      </c>
      <c r="K3419" s="27" t="str">
        <f t="shared" si="426"/>
        <v>-</v>
      </c>
      <c r="L3419" s="27" t="str">
        <f t="shared" si="427"/>
        <v>-</v>
      </c>
      <c r="M3419" s="27" t="str">
        <f t="shared" si="428"/>
        <v>-</v>
      </c>
      <c r="N3419" s="28">
        <f t="shared" si="429"/>
        <v>0</v>
      </c>
      <c r="O3419" s="28">
        <f t="shared" si="431"/>
        <v>0</v>
      </c>
      <c r="P3419" s="1" t="str">
        <f t="shared" si="430"/>
        <v>no</v>
      </c>
    </row>
    <row r="3420" spans="1:16" x14ac:dyDescent="0.25">
      <c r="A3420" s="6">
        <f>'4.OVTA Sites-Transects'!B3426</f>
        <v>0</v>
      </c>
      <c r="B3420" s="6">
        <f>'4.OVTA Sites-Transects'!C3426</f>
        <v>0</v>
      </c>
      <c r="C3420" s="6">
        <f>'4.OVTA Sites-Transects'!D3426</f>
        <v>0</v>
      </c>
      <c r="D3420" s="1">
        <f>'4.OVTA Sites-Transects'!E3426</f>
        <v>0</v>
      </c>
      <c r="E3420" s="1">
        <f>'4.OVTA Sites-Transects'!G3426</f>
        <v>0</v>
      </c>
      <c r="F3420" s="1">
        <f>'4.OVTA Sites-Transects'!F3426</f>
        <v>0</v>
      </c>
      <c r="G3420" s="6">
        <f>'4.OVTA Sites-Transects'!H3426</f>
        <v>0</v>
      </c>
      <c r="H3420" s="6">
        <f>'4.OVTA Sites-Transects'!I3426</f>
        <v>0</v>
      </c>
      <c r="I3420" s="193" t="str">
        <f t="shared" si="424"/>
        <v>-</v>
      </c>
      <c r="J3420" s="27" t="str">
        <f t="shared" si="425"/>
        <v>-</v>
      </c>
      <c r="K3420" s="27" t="str">
        <f t="shared" si="426"/>
        <v>-</v>
      </c>
      <c r="L3420" s="27" t="str">
        <f t="shared" si="427"/>
        <v>-</v>
      </c>
      <c r="M3420" s="27" t="str">
        <f t="shared" si="428"/>
        <v>-</v>
      </c>
      <c r="N3420" s="28">
        <f t="shared" si="429"/>
        <v>0</v>
      </c>
      <c r="O3420" s="28">
        <f t="shared" si="431"/>
        <v>0</v>
      </c>
      <c r="P3420" s="1" t="str">
        <f t="shared" si="430"/>
        <v>no</v>
      </c>
    </row>
    <row r="3421" spans="1:16" x14ac:dyDescent="0.25">
      <c r="A3421" s="6">
        <f>'4.OVTA Sites-Transects'!B3427</f>
        <v>0</v>
      </c>
      <c r="B3421" s="6">
        <f>'4.OVTA Sites-Transects'!C3427</f>
        <v>0</v>
      </c>
      <c r="C3421" s="6">
        <f>'4.OVTA Sites-Transects'!D3427</f>
        <v>0</v>
      </c>
      <c r="D3421" s="1">
        <f>'4.OVTA Sites-Transects'!E3427</f>
        <v>0</v>
      </c>
      <c r="E3421" s="1">
        <f>'4.OVTA Sites-Transects'!G3427</f>
        <v>0</v>
      </c>
      <c r="F3421" s="1">
        <f>'4.OVTA Sites-Transects'!F3427</f>
        <v>0</v>
      </c>
      <c r="G3421" s="6">
        <f>'4.OVTA Sites-Transects'!H3427</f>
        <v>0</v>
      </c>
      <c r="H3421" s="6">
        <f>'4.OVTA Sites-Transects'!I3427</f>
        <v>0</v>
      </c>
      <c r="I3421" s="193" t="str">
        <f t="shared" si="424"/>
        <v>-</v>
      </c>
      <c r="J3421" s="27" t="str">
        <f t="shared" si="425"/>
        <v>-</v>
      </c>
      <c r="K3421" s="27" t="str">
        <f t="shared" si="426"/>
        <v>-</v>
      </c>
      <c r="L3421" s="27" t="str">
        <f t="shared" si="427"/>
        <v>-</v>
      </c>
      <c r="M3421" s="27" t="str">
        <f t="shared" si="428"/>
        <v>-</v>
      </c>
      <c r="N3421" s="28">
        <f t="shared" si="429"/>
        <v>0</v>
      </c>
      <c r="O3421" s="28">
        <f t="shared" si="431"/>
        <v>0</v>
      </c>
      <c r="P3421" s="1" t="str">
        <f t="shared" si="430"/>
        <v>no</v>
      </c>
    </row>
    <row r="3422" spans="1:16" x14ac:dyDescent="0.25">
      <c r="A3422" s="6">
        <f>'4.OVTA Sites-Transects'!B3428</f>
        <v>0</v>
      </c>
      <c r="B3422" s="6">
        <f>'4.OVTA Sites-Transects'!C3428</f>
        <v>0</v>
      </c>
      <c r="C3422" s="6">
        <f>'4.OVTA Sites-Transects'!D3428</f>
        <v>0</v>
      </c>
      <c r="D3422" s="1">
        <f>'4.OVTA Sites-Transects'!E3428</f>
        <v>0</v>
      </c>
      <c r="E3422" s="1">
        <f>'4.OVTA Sites-Transects'!G3428</f>
        <v>0</v>
      </c>
      <c r="F3422" s="1">
        <f>'4.OVTA Sites-Transects'!F3428</f>
        <v>0</v>
      </c>
      <c r="G3422" s="6">
        <f>'4.OVTA Sites-Transects'!H3428</f>
        <v>0</v>
      </c>
      <c r="H3422" s="6">
        <f>'4.OVTA Sites-Transects'!I3428</f>
        <v>0</v>
      </c>
      <c r="I3422" s="193" t="str">
        <f t="shared" si="424"/>
        <v>-</v>
      </c>
      <c r="J3422" s="27" t="str">
        <f t="shared" si="425"/>
        <v>-</v>
      </c>
      <c r="K3422" s="27" t="str">
        <f t="shared" si="426"/>
        <v>-</v>
      </c>
      <c r="L3422" s="27" t="str">
        <f t="shared" si="427"/>
        <v>-</v>
      </c>
      <c r="M3422" s="27" t="str">
        <f t="shared" si="428"/>
        <v>-</v>
      </c>
      <c r="N3422" s="28">
        <f t="shared" si="429"/>
        <v>0</v>
      </c>
      <c r="O3422" s="28">
        <f t="shared" si="431"/>
        <v>0</v>
      </c>
      <c r="P3422" s="1" t="str">
        <f t="shared" si="430"/>
        <v>no</v>
      </c>
    </row>
    <row r="3423" spans="1:16" x14ac:dyDescent="0.25">
      <c r="A3423" s="6">
        <f>'4.OVTA Sites-Transects'!B3429</f>
        <v>0</v>
      </c>
      <c r="B3423" s="6">
        <f>'4.OVTA Sites-Transects'!C3429</f>
        <v>0</v>
      </c>
      <c r="C3423" s="6">
        <f>'4.OVTA Sites-Transects'!D3429</f>
        <v>0</v>
      </c>
      <c r="D3423" s="1">
        <f>'4.OVTA Sites-Transects'!E3429</f>
        <v>0</v>
      </c>
      <c r="E3423" s="1">
        <f>'4.OVTA Sites-Transects'!G3429</f>
        <v>0</v>
      </c>
      <c r="F3423" s="1">
        <f>'4.OVTA Sites-Transects'!F3429</f>
        <v>0</v>
      </c>
      <c r="G3423" s="6">
        <f>'4.OVTA Sites-Transects'!H3429</f>
        <v>0</v>
      </c>
      <c r="H3423" s="6">
        <f>'4.OVTA Sites-Transects'!I3429</f>
        <v>0</v>
      </c>
      <c r="I3423" s="193" t="str">
        <f t="shared" si="424"/>
        <v>-</v>
      </c>
      <c r="J3423" s="27" t="str">
        <f t="shared" si="425"/>
        <v>-</v>
      </c>
      <c r="K3423" s="27" t="str">
        <f t="shared" si="426"/>
        <v>-</v>
      </c>
      <c r="L3423" s="27" t="str">
        <f t="shared" si="427"/>
        <v>-</v>
      </c>
      <c r="M3423" s="27" t="str">
        <f t="shared" si="428"/>
        <v>-</v>
      </c>
      <c r="N3423" s="28">
        <f t="shared" si="429"/>
        <v>0</v>
      </c>
      <c r="O3423" s="28">
        <f t="shared" si="431"/>
        <v>0</v>
      </c>
      <c r="P3423" s="1" t="str">
        <f t="shared" si="430"/>
        <v>no</v>
      </c>
    </row>
    <row r="3424" spans="1:16" x14ac:dyDescent="0.25">
      <c r="A3424" s="6">
        <f>'4.OVTA Sites-Transects'!B3430</f>
        <v>0</v>
      </c>
      <c r="B3424" s="6">
        <f>'4.OVTA Sites-Transects'!C3430</f>
        <v>0</v>
      </c>
      <c r="C3424" s="6">
        <f>'4.OVTA Sites-Transects'!D3430</f>
        <v>0</v>
      </c>
      <c r="D3424" s="1">
        <f>'4.OVTA Sites-Transects'!E3430</f>
        <v>0</v>
      </c>
      <c r="E3424" s="1">
        <f>'4.OVTA Sites-Transects'!G3430</f>
        <v>0</v>
      </c>
      <c r="F3424" s="1">
        <f>'4.OVTA Sites-Transects'!F3430</f>
        <v>0</v>
      </c>
      <c r="G3424" s="6">
        <f>'4.OVTA Sites-Transects'!H3430</f>
        <v>0</v>
      </c>
      <c r="H3424" s="6">
        <f>'4.OVTA Sites-Transects'!I3430</f>
        <v>0</v>
      </c>
      <c r="I3424" s="193" t="str">
        <f t="shared" si="424"/>
        <v>-</v>
      </c>
      <c r="J3424" s="27" t="str">
        <f t="shared" si="425"/>
        <v>-</v>
      </c>
      <c r="K3424" s="27" t="str">
        <f t="shared" si="426"/>
        <v>-</v>
      </c>
      <c r="L3424" s="27" t="str">
        <f t="shared" si="427"/>
        <v>-</v>
      </c>
      <c r="M3424" s="27" t="str">
        <f t="shared" si="428"/>
        <v>-</v>
      </c>
      <c r="N3424" s="28">
        <f t="shared" si="429"/>
        <v>0</v>
      </c>
      <c r="O3424" s="28">
        <f t="shared" si="431"/>
        <v>0</v>
      </c>
      <c r="P3424" s="1" t="str">
        <f t="shared" si="430"/>
        <v>no</v>
      </c>
    </row>
    <row r="3425" spans="1:16" x14ac:dyDescent="0.25">
      <c r="A3425" s="6">
        <f>'4.OVTA Sites-Transects'!B3431</f>
        <v>0</v>
      </c>
      <c r="B3425" s="6">
        <f>'4.OVTA Sites-Transects'!C3431</f>
        <v>0</v>
      </c>
      <c r="C3425" s="6">
        <f>'4.OVTA Sites-Transects'!D3431</f>
        <v>0</v>
      </c>
      <c r="D3425" s="1">
        <f>'4.OVTA Sites-Transects'!E3431</f>
        <v>0</v>
      </c>
      <c r="E3425" s="1">
        <f>'4.OVTA Sites-Transects'!G3431</f>
        <v>0</v>
      </c>
      <c r="F3425" s="1">
        <f>'4.OVTA Sites-Transects'!F3431</f>
        <v>0</v>
      </c>
      <c r="G3425" s="6">
        <f>'4.OVTA Sites-Transects'!H3431</f>
        <v>0</v>
      </c>
      <c r="H3425" s="6">
        <f>'4.OVTA Sites-Transects'!I3431</f>
        <v>0</v>
      </c>
      <c r="I3425" s="193" t="str">
        <f t="shared" si="424"/>
        <v>-</v>
      </c>
      <c r="J3425" s="27" t="str">
        <f t="shared" si="425"/>
        <v>-</v>
      </c>
      <c r="K3425" s="27" t="str">
        <f t="shared" si="426"/>
        <v>-</v>
      </c>
      <c r="L3425" s="27" t="str">
        <f t="shared" si="427"/>
        <v>-</v>
      </c>
      <c r="M3425" s="27" t="str">
        <f t="shared" si="428"/>
        <v>-</v>
      </c>
      <c r="N3425" s="28">
        <f t="shared" si="429"/>
        <v>0</v>
      </c>
      <c r="O3425" s="28">
        <f t="shared" si="431"/>
        <v>0</v>
      </c>
      <c r="P3425" s="1" t="str">
        <f t="shared" si="430"/>
        <v>no</v>
      </c>
    </row>
    <row r="3426" spans="1:16" x14ac:dyDescent="0.25">
      <c r="A3426" s="6">
        <f>'4.OVTA Sites-Transects'!B3432</f>
        <v>0</v>
      </c>
      <c r="B3426" s="6">
        <f>'4.OVTA Sites-Transects'!C3432</f>
        <v>0</v>
      </c>
      <c r="C3426" s="6">
        <f>'4.OVTA Sites-Transects'!D3432</f>
        <v>0</v>
      </c>
      <c r="D3426" s="1">
        <f>'4.OVTA Sites-Transects'!E3432</f>
        <v>0</v>
      </c>
      <c r="E3426" s="1">
        <f>'4.OVTA Sites-Transects'!G3432</f>
        <v>0</v>
      </c>
      <c r="F3426" s="1">
        <f>'4.OVTA Sites-Transects'!F3432</f>
        <v>0</v>
      </c>
      <c r="G3426" s="6">
        <f>'4.OVTA Sites-Transects'!H3432</f>
        <v>0</v>
      </c>
      <c r="H3426" s="6">
        <f>'4.OVTA Sites-Transects'!I3432</f>
        <v>0</v>
      </c>
      <c r="I3426" s="193" t="str">
        <f t="shared" si="424"/>
        <v>-</v>
      </c>
      <c r="J3426" s="27" t="str">
        <f t="shared" si="425"/>
        <v>-</v>
      </c>
      <c r="K3426" s="27" t="str">
        <f t="shared" si="426"/>
        <v>-</v>
      </c>
      <c r="L3426" s="27" t="str">
        <f t="shared" si="427"/>
        <v>-</v>
      </c>
      <c r="M3426" s="27" t="str">
        <f t="shared" si="428"/>
        <v>-</v>
      </c>
      <c r="N3426" s="28">
        <f t="shared" si="429"/>
        <v>0</v>
      </c>
      <c r="O3426" s="28">
        <f t="shared" si="431"/>
        <v>0</v>
      </c>
      <c r="P3426" s="1" t="str">
        <f t="shared" si="430"/>
        <v>no</v>
      </c>
    </row>
    <row r="3427" spans="1:16" x14ac:dyDescent="0.25">
      <c r="A3427" s="6">
        <f>'4.OVTA Sites-Transects'!B3433</f>
        <v>0</v>
      </c>
      <c r="B3427" s="6">
        <f>'4.OVTA Sites-Transects'!C3433</f>
        <v>0</v>
      </c>
      <c r="C3427" s="6">
        <f>'4.OVTA Sites-Transects'!D3433</f>
        <v>0</v>
      </c>
      <c r="D3427" s="1">
        <f>'4.OVTA Sites-Transects'!E3433</f>
        <v>0</v>
      </c>
      <c r="E3427" s="1">
        <f>'4.OVTA Sites-Transects'!G3433</f>
        <v>0</v>
      </c>
      <c r="F3427" s="1">
        <f>'4.OVTA Sites-Transects'!F3433</f>
        <v>0</v>
      </c>
      <c r="G3427" s="6">
        <f>'4.OVTA Sites-Transects'!H3433</f>
        <v>0</v>
      </c>
      <c r="H3427" s="6">
        <f>'4.OVTA Sites-Transects'!I3433</f>
        <v>0</v>
      </c>
      <c r="I3427" s="193" t="str">
        <f t="shared" si="424"/>
        <v>-</v>
      </c>
      <c r="J3427" s="27" t="str">
        <f t="shared" si="425"/>
        <v>-</v>
      </c>
      <c r="K3427" s="27" t="str">
        <f t="shared" si="426"/>
        <v>-</v>
      </c>
      <c r="L3427" s="27" t="str">
        <f t="shared" si="427"/>
        <v>-</v>
      </c>
      <c r="M3427" s="27" t="str">
        <f t="shared" si="428"/>
        <v>-</v>
      </c>
      <c r="N3427" s="28">
        <f t="shared" si="429"/>
        <v>0</v>
      </c>
      <c r="O3427" s="28">
        <f t="shared" si="431"/>
        <v>0</v>
      </c>
      <c r="P3427" s="1" t="str">
        <f t="shared" si="430"/>
        <v>no</v>
      </c>
    </row>
    <row r="3428" spans="1:16" x14ac:dyDescent="0.25">
      <c r="A3428" s="6">
        <f>'4.OVTA Sites-Transects'!B3434</f>
        <v>0</v>
      </c>
      <c r="B3428" s="6">
        <f>'4.OVTA Sites-Transects'!C3434</f>
        <v>0</v>
      </c>
      <c r="C3428" s="6">
        <f>'4.OVTA Sites-Transects'!D3434</f>
        <v>0</v>
      </c>
      <c r="D3428" s="1">
        <f>'4.OVTA Sites-Transects'!E3434</f>
        <v>0</v>
      </c>
      <c r="E3428" s="1">
        <f>'4.OVTA Sites-Transects'!G3434</f>
        <v>0</v>
      </c>
      <c r="F3428" s="1">
        <f>'4.OVTA Sites-Transects'!F3434</f>
        <v>0</v>
      </c>
      <c r="G3428" s="6">
        <f>'4.OVTA Sites-Transects'!H3434</f>
        <v>0</v>
      </c>
      <c r="H3428" s="6">
        <f>'4.OVTA Sites-Transects'!I3434</f>
        <v>0</v>
      </c>
      <c r="I3428" s="193" t="str">
        <f t="shared" si="424"/>
        <v>-</v>
      </c>
      <c r="J3428" s="27" t="str">
        <f t="shared" si="425"/>
        <v>-</v>
      </c>
      <c r="K3428" s="27" t="str">
        <f t="shared" si="426"/>
        <v>-</v>
      </c>
      <c r="L3428" s="27" t="str">
        <f t="shared" si="427"/>
        <v>-</v>
      </c>
      <c r="M3428" s="27" t="str">
        <f t="shared" si="428"/>
        <v>-</v>
      </c>
      <c r="N3428" s="28">
        <f t="shared" si="429"/>
        <v>0</v>
      </c>
      <c r="O3428" s="28">
        <f t="shared" si="431"/>
        <v>0</v>
      </c>
      <c r="P3428" s="1" t="str">
        <f t="shared" si="430"/>
        <v>no</v>
      </c>
    </row>
    <row r="3429" spans="1:16" x14ac:dyDescent="0.25">
      <c r="A3429" s="6">
        <f>'4.OVTA Sites-Transects'!B3435</f>
        <v>0</v>
      </c>
      <c r="B3429" s="6">
        <f>'4.OVTA Sites-Transects'!C3435</f>
        <v>0</v>
      </c>
      <c r="C3429" s="6">
        <f>'4.OVTA Sites-Transects'!D3435</f>
        <v>0</v>
      </c>
      <c r="D3429" s="1">
        <f>'4.OVTA Sites-Transects'!E3435</f>
        <v>0</v>
      </c>
      <c r="E3429" s="1">
        <f>'4.OVTA Sites-Transects'!G3435</f>
        <v>0</v>
      </c>
      <c r="F3429" s="1">
        <f>'4.OVTA Sites-Transects'!F3435</f>
        <v>0</v>
      </c>
      <c r="G3429" s="6">
        <f>'4.OVTA Sites-Transects'!H3435</f>
        <v>0</v>
      </c>
      <c r="H3429" s="6">
        <f>'4.OVTA Sites-Transects'!I3435</f>
        <v>0</v>
      </c>
      <c r="I3429" s="193" t="str">
        <f t="shared" si="424"/>
        <v>-</v>
      </c>
      <c r="J3429" s="27" t="str">
        <f t="shared" si="425"/>
        <v>-</v>
      </c>
      <c r="K3429" s="27" t="str">
        <f t="shared" si="426"/>
        <v>-</v>
      </c>
      <c r="L3429" s="27" t="str">
        <f t="shared" si="427"/>
        <v>-</v>
      </c>
      <c r="M3429" s="27" t="str">
        <f t="shared" si="428"/>
        <v>-</v>
      </c>
      <c r="N3429" s="28">
        <f t="shared" si="429"/>
        <v>0</v>
      </c>
      <c r="O3429" s="28">
        <f t="shared" si="431"/>
        <v>0</v>
      </c>
      <c r="P3429" s="1" t="str">
        <f t="shared" si="430"/>
        <v>no</v>
      </c>
    </row>
    <row r="3430" spans="1:16" x14ac:dyDescent="0.25">
      <c r="A3430" s="6">
        <f>'4.OVTA Sites-Transects'!B3436</f>
        <v>0</v>
      </c>
      <c r="B3430" s="6">
        <f>'4.OVTA Sites-Transects'!C3436</f>
        <v>0</v>
      </c>
      <c r="C3430" s="6">
        <f>'4.OVTA Sites-Transects'!D3436</f>
        <v>0</v>
      </c>
      <c r="D3430" s="1">
        <f>'4.OVTA Sites-Transects'!E3436</f>
        <v>0</v>
      </c>
      <c r="E3430" s="1">
        <f>'4.OVTA Sites-Transects'!G3436</f>
        <v>0</v>
      </c>
      <c r="F3430" s="1">
        <f>'4.OVTA Sites-Transects'!F3436</f>
        <v>0</v>
      </c>
      <c r="G3430" s="6">
        <f>'4.OVTA Sites-Transects'!H3436</f>
        <v>0</v>
      </c>
      <c r="H3430" s="6">
        <f>'4.OVTA Sites-Transects'!I3436</f>
        <v>0</v>
      </c>
      <c r="I3430" s="193" t="str">
        <f t="shared" si="424"/>
        <v>-</v>
      </c>
      <c r="J3430" s="27" t="str">
        <f t="shared" si="425"/>
        <v>-</v>
      </c>
      <c r="K3430" s="27" t="str">
        <f t="shared" si="426"/>
        <v>-</v>
      </c>
      <c r="L3430" s="27" t="str">
        <f t="shared" si="427"/>
        <v>-</v>
      </c>
      <c r="M3430" s="27" t="str">
        <f t="shared" si="428"/>
        <v>-</v>
      </c>
      <c r="N3430" s="28">
        <f t="shared" si="429"/>
        <v>0</v>
      </c>
      <c r="O3430" s="28">
        <f t="shared" si="431"/>
        <v>0</v>
      </c>
      <c r="P3430" s="1" t="str">
        <f t="shared" si="430"/>
        <v>no</v>
      </c>
    </row>
    <row r="3431" spans="1:16" x14ac:dyDescent="0.25">
      <c r="A3431" s="6">
        <f>'4.OVTA Sites-Transects'!B3437</f>
        <v>0</v>
      </c>
      <c r="B3431" s="6">
        <f>'4.OVTA Sites-Transects'!C3437</f>
        <v>0</v>
      </c>
      <c r="C3431" s="6">
        <f>'4.OVTA Sites-Transects'!D3437</f>
        <v>0</v>
      </c>
      <c r="D3431" s="1">
        <f>'4.OVTA Sites-Transects'!E3437</f>
        <v>0</v>
      </c>
      <c r="E3431" s="1">
        <f>'4.OVTA Sites-Transects'!G3437</f>
        <v>0</v>
      </c>
      <c r="F3431" s="1">
        <f>'4.OVTA Sites-Transects'!F3437</f>
        <v>0</v>
      </c>
      <c r="G3431" s="6">
        <f>'4.OVTA Sites-Transects'!H3437</f>
        <v>0</v>
      </c>
      <c r="H3431" s="6">
        <f>'4.OVTA Sites-Transects'!I3437</f>
        <v>0</v>
      </c>
      <c r="I3431" s="193" t="str">
        <f t="shared" si="424"/>
        <v>-</v>
      </c>
      <c r="J3431" s="27" t="str">
        <f t="shared" si="425"/>
        <v>-</v>
      </c>
      <c r="K3431" s="27" t="str">
        <f t="shared" si="426"/>
        <v>-</v>
      </c>
      <c r="L3431" s="27" t="str">
        <f t="shared" si="427"/>
        <v>-</v>
      </c>
      <c r="M3431" s="27" t="str">
        <f t="shared" si="428"/>
        <v>-</v>
      </c>
      <c r="N3431" s="28">
        <f t="shared" si="429"/>
        <v>0</v>
      </c>
      <c r="O3431" s="28">
        <f t="shared" si="431"/>
        <v>0</v>
      </c>
      <c r="P3431" s="1" t="str">
        <f t="shared" si="430"/>
        <v>no</v>
      </c>
    </row>
    <row r="3432" spans="1:16" x14ac:dyDescent="0.25">
      <c r="A3432" s="6">
        <f>'4.OVTA Sites-Transects'!B3438</f>
        <v>0</v>
      </c>
      <c r="B3432" s="6">
        <f>'4.OVTA Sites-Transects'!C3438</f>
        <v>0</v>
      </c>
      <c r="C3432" s="6">
        <f>'4.OVTA Sites-Transects'!D3438</f>
        <v>0</v>
      </c>
      <c r="D3432" s="1">
        <f>'4.OVTA Sites-Transects'!E3438</f>
        <v>0</v>
      </c>
      <c r="E3432" s="1">
        <f>'4.OVTA Sites-Transects'!G3438</f>
        <v>0</v>
      </c>
      <c r="F3432" s="1">
        <f>'4.OVTA Sites-Transects'!F3438</f>
        <v>0</v>
      </c>
      <c r="G3432" s="6">
        <f>'4.OVTA Sites-Transects'!H3438</f>
        <v>0</v>
      </c>
      <c r="H3432" s="6">
        <f>'4.OVTA Sites-Transects'!I3438</f>
        <v>0</v>
      </c>
      <c r="I3432" s="193" t="str">
        <f t="shared" si="424"/>
        <v>-</v>
      </c>
      <c r="J3432" s="27" t="str">
        <f t="shared" si="425"/>
        <v>-</v>
      </c>
      <c r="K3432" s="27" t="str">
        <f t="shared" si="426"/>
        <v>-</v>
      </c>
      <c r="L3432" s="27" t="str">
        <f t="shared" si="427"/>
        <v>-</v>
      </c>
      <c r="M3432" s="27" t="str">
        <f t="shared" si="428"/>
        <v>-</v>
      </c>
      <c r="N3432" s="28">
        <f t="shared" si="429"/>
        <v>0</v>
      </c>
      <c r="O3432" s="28">
        <f t="shared" si="431"/>
        <v>0</v>
      </c>
      <c r="P3432" s="1" t="str">
        <f t="shared" si="430"/>
        <v>no</v>
      </c>
    </row>
    <row r="3433" spans="1:16" x14ac:dyDescent="0.25">
      <c r="A3433" s="6">
        <f>'4.OVTA Sites-Transects'!B3439</f>
        <v>0</v>
      </c>
      <c r="B3433" s="6">
        <f>'4.OVTA Sites-Transects'!C3439</f>
        <v>0</v>
      </c>
      <c r="C3433" s="6">
        <f>'4.OVTA Sites-Transects'!D3439</f>
        <v>0</v>
      </c>
      <c r="D3433" s="1">
        <f>'4.OVTA Sites-Transects'!E3439</f>
        <v>0</v>
      </c>
      <c r="E3433" s="1">
        <f>'4.OVTA Sites-Transects'!G3439</f>
        <v>0</v>
      </c>
      <c r="F3433" s="1">
        <f>'4.OVTA Sites-Transects'!F3439</f>
        <v>0</v>
      </c>
      <c r="G3433" s="6">
        <f>'4.OVTA Sites-Transects'!H3439</f>
        <v>0</v>
      </c>
      <c r="H3433" s="6">
        <f>'4.OVTA Sites-Transects'!I3439</f>
        <v>0</v>
      </c>
      <c r="I3433" s="193" t="str">
        <f t="shared" si="424"/>
        <v>-</v>
      </c>
      <c r="J3433" s="27" t="str">
        <f t="shared" si="425"/>
        <v>-</v>
      </c>
      <c r="K3433" s="27" t="str">
        <f t="shared" si="426"/>
        <v>-</v>
      </c>
      <c r="L3433" s="27" t="str">
        <f t="shared" si="427"/>
        <v>-</v>
      </c>
      <c r="M3433" s="27" t="str">
        <f t="shared" si="428"/>
        <v>-</v>
      </c>
      <c r="N3433" s="28">
        <f t="shared" si="429"/>
        <v>0</v>
      </c>
      <c r="O3433" s="28">
        <f t="shared" si="431"/>
        <v>0</v>
      </c>
      <c r="P3433" s="1" t="str">
        <f t="shared" si="430"/>
        <v>no</v>
      </c>
    </row>
    <row r="3434" spans="1:16" x14ac:dyDescent="0.25">
      <c r="A3434" s="6">
        <f>'4.OVTA Sites-Transects'!B3440</f>
        <v>0</v>
      </c>
      <c r="B3434" s="6">
        <f>'4.OVTA Sites-Transects'!C3440</f>
        <v>0</v>
      </c>
      <c r="C3434" s="6">
        <f>'4.OVTA Sites-Transects'!D3440</f>
        <v>0</v>
      </c>
      <c r="D3434" s="1">
        <f>'4.OVTA Sites-Transects'!E3440</f>
        <v>0</v>
      </c>
      <c r="E3434" s="1">
        <f>'4.OVTA Sites-Transects'!G3440</f>
        <v>0</v>
      </c>
      <c r="F3434" s="1">
        <f>'4.OVTA Sites-Transects'!F3440</f>
        <v>0</v>
      </c>
      <c r="G3434" s="6">
        <f>'4.OVTA Sites-Transects'!H3440</f>
        <v>0</v>
      </c>
      <c r="H3434" s="6">
        <f>'4.OVTA Sites-Transects'!I3440</f>
        <v>0</v>
      </c>
      <c r="I3434" s="193" t="str">
        <f t="shared" si="424"/>
        <v>-</v>
      </c>
      <c r="J3434" s="27" t="str">
        <f t="shared" si="425"/>
        <v>-</v>
      </c>
      <c r="K3434" s="27" t="str">
        <f t="shared" si="426"/>
        <v>-</v>
      </c>
      <c r="L3434" s="27" t="str">
        <f t="shared" si="427"/>
        <v>-</v>
      </c>
      <c r="M3434" s="27" t="str">
        <f t="shared" si="428"/>
        <v>-</v>
      </c>
      <c r="N3434" s="28">
        <f t="shared" si="429"/>
        <v>0</v>
      </c>
      <c r="O3434" s="28">
        <f t="shared" si="431"/>
        <v>0</v>
      </c>
      <c r="P3434" s="1" t="str">
        <f t="shared" si="430"/>
        <v>no</v>
      </c>
    </row>
    <row r="3435" spans="1:16" x14ac:dyDescent="0.25">
      <c r="A3435" s="6">
        <f>'4.OVTA Sites-Transects'!B3441</f>
        <v>0</v>
      </c>
      <c r="B3435" s="6">
        <f>'4.OVTA Sites-Transects'!C3441</f>
        <v>0</v>
      </c>
      <c r="C3435" s="6">
        <f>'4.OVTA Sites-Transects'!D3441</f>
        <v>0</v>
      </c>
      <c r="D3435" s="1">
        <f>'4.OVTA Sites-Transects'!E3441</f>
        <v>0</v>
      </c>
      <c r="E3435" s="1">
        <f>'4.OVTA Sites-Transects'!G3441</f>
        <v>0</v>
      </c>
      <c r="F3435" s="1">
        <f>'4.OVTA Sites-Transects'!F3441</f>
        <v>0</v>
      </c>
      <c r="G3435" s="6">
        <f>'4.OVTA Sites-Transects'!H3441</f>
        <v>0</v>
      </c>
      <c r="H3435" s="6">
        <f>'4.OVTA Sites-Transects'!I3441</f>
        <v>0</v>
      </c>
      <c r="I3435" s="193" t="str">
        <f t="shared" si="424"/>
        <v>-</v>
      </c>
      <c r="J3435" s="27" t="str">
        <f t="shared" si="425"/>
        <v>-</v>
      </c>
      <c r="K3435" s="27" t="str">
        <f t="shared" si="426"/>
        <v>-</v>
      </c>
      <c r="L3435" s="27" t="str">
        <f t="shared" si="427"/>
        <v>-</v>
      </c>
      <c r="M3435" s="27" t="str">
        <f t="shared" si="428"/>
        <v>-</v>
      </c>
      <c r="N3435" s="28">
        <f t="shared" si="429"/>
        <v>0</v>
      </c>
      <c r="O3435" s="28">
        <f t="shared" si="431"/>
        <v>0</v>
      </c>
      <c r="P3435" s="1" t="str">
        <f t="shared" si="430"/>
        <v>no</v>
      </c>
    </row>
    <row r="3436" spans="1:16" x14ac:dyDescent="0.25">
      <c r="A3436" s="6">
        <f>'4.OVTA Sites-Transects'!B3442</f>
        <v>0</v>
      </c>
      <c r="B3436" s="6">
        <f>'4.OVTA Sites-Transects'!C3442</f>
        <v>0</v>
      </c>
      <c r="C3436" s="6">
        <f>'4.OVTA Sites-Transects'!D3442</f>
        <v>0</v>
      </c>
      <c r="D3436" s="1">
        <f>'4.OVTA Sites-Transects'!E3442</f>
        <v>0</v>
      </c>
      <c r="E3436" s="1">
        <f>'4.OVTA Sites-Transects'!G3442</f>
        <v>0</v>
      </c>
      <c r="F3436" s="1">
        <f>'4.OVTA Sites-Transects'!F3442</f>
        <v>0</v>
      </c>
      <c r="G3436" s="6">
        <f>'4.OVTA Sites-Transects'!H3442</f>
        <v>0</v>
      </c>
      <c r="H3436" s="6">
        <f>'4.OVTA Sites-Transects'!I3442</f>
        <v>0</v>
      </c>
      <c r="I3436" s="193" t="str">
        <f t="shared" si="424"/>
        <v>-</v>
      </c>
      <c r="J3436" s="27" t="str">
        <f t="shared" si="425"/>
        <v>-</v>
      </c>
      <c r="K3436" s="27" t="str">
        <f t="shared" si="426"/>
        <v>-</v>
      </c>
      <c r="L3436" s="27" t="str">
        <f t="shared" si="427"/>
        <v>-</v>
      </c>
      <c r="M3436" s="27" t="str">
        <f t="shared" si="428"/>
        <v>-</v>
      </c>
      <c r="N3436" s="28">
        <f t="shared" si="429"/>
        <v>0</v>
      </c>
      <c r="O3436" s="28">
        <f t="shared" si="431"/>
        <v>0</v>
      </c>
      <c r="P3436" s="1" t="str">
        <f t="shared" si="430"/>
        <v>no</v>
      </c>
    </row>
    <row r="3437" spans="1:16" x14ac:dyDescent="0.25">
      <c r="A3437" s="6">
        <f>'4.OVTA Sites-Transects'!B3443</f>
        <v>0</v>
      </c>
      <c r="B3437" s="6">
        <f>'4.OVTA Sites-Transects'!C3443</f>
        <v>0</v>
      </c>
      <c r="C3437" s="6">
        <f>'4.OVTA Sites-Transects'!D3443</f>
        <v>0</v>
      </c>
      <c r="D3437" s="1">
        <f>'4.OVTA Sites-Transects'!E3443</f>
        <v>0</v>
      </c>
      <c r="E3437" s="1">
        <f>'4.OVTA Sites-Transects'!G3443</f>
        <v>0</v>
      </c>
      <c r="F3437" s="1">
        <f>'4.OVTA Sites-Transects'!F3443</f>
        <v>0</v>
      </c>
      <c r="G3437" s="6">
        <f>'4.OVTA Sites-Transects'!H3443</f>
        <v>0</v>
      </c>
      <c r="H3437" s="6">
        <f>'4.OVTA Sites-Transects'!I3443</f>
        <v>0</v>
      </c>
      <c r="I3437" s="193" t="str">
        <f t="shared" si="424"/>
        <v>-</v>
      </c>
      <c r="J3437" s="27" t="str">
        <f t="shared" si="425"/>
        <v>-</v>
      </c>
      <c r="K3437" s="27" t="str">
        <f t="shared" si="426"/>
        <v>-</v>
      </c>
      <c r="L3437" s="27" t="str">
        <f t="shared" si="427"/>
        <v>-</v>
      </c>
      <c r="M3437" s="27" t="str">
        <f t="shared" si="428"/>
        <v>-</v>
      </c>
      <c r="N3437" s="28">
        <f t="shared" si="429"/>
        <v>0</v>
      </c>
      <c r="O3437" s="28">
        <f t="shared" si="431"/>
        <v>0</v>
      </c>
      <c r="P3437" s="1" t="str">
        <f t="shared" si="430"/>
        <v>no</v>
      </c>
    </row>
    <row r="3438" spans="1:16" x14ac:dyDescent="0.25">
      <c r="A3438" s="6">
        <f>'4.OVTA Sites-Transects'!B3444</f>
        <v>0</v>
      </c>
      <c r="B3438" s="6">
        <f>'4.OVTA Sites-Transects'!C3444</f>
        <v>0</v>
      </c>
      <c r="C3438" s="6">
        <f>'4.OVTA Sites-Transects'!D3444</f>
        <v>0</v>
      </c>
      <c r="D3438" s="1">
        <f>'4.OVTA Sites-Transects'!E3444</f>
        <v>0</v>
      </c>
      <c r="E3438" s="1">
        <f>'4.OVTA Sites-Transects'!G3444</f>
        <v>0</v>
      </c>
      <c r="F3438" s="1">
        <f>'4.OVTA Sites-Transects'!F3444</f>
        <v>0</v>
      </c>
      <c r="G3438" s="6">
        <f>'4.OVTA Sites-Transects'!H3444</f>
        <v>0</v>
      </c>
      <c r="H3438" s="6">
        <f>'4.OVTA Sites-Transects'!I3444</f>
        <v>0</v>
      </c>
      <c r="I3438" s="193" t="str">
        <f t="shared" si="424"/>
        <v>-</v>
      </c>
      <c r="J3438" s="27" t="str">
        <f t="shared" si="425"/>
        <v>-</v>
      </c>
      <c r="K3438" s="27" t="str">
        <f t="shared" si="426"/>
        <v>-</v>
      </c>
      <c r="L3438" s="27" t="str">
        <f t="shared" si="427"/>
        <v>-</v>
      </c>
      <c r="M3438" s="27" t="str">
        <f t="shared" si="428"/>
        <v>-</v>
      </c>
      <c r="N3438" s="28">
        <f t="shared" si="429"/>
        <v>0</v>
      </c>
      <c r="O3438" s="28">
        <f t="shared" si="431"/>
        <v>0</v>
      </c>
      <c r="P3438" s="1" t="str">
        <f t="shared" si="430"/>
        <v>no</v>
      </c>
    </row>
    <row r="3439" spans="1:16" x14ac:dyDescent="0.25">
      <c r="A3439" s="6">
        <f>'4.OVTA Sites-Transects'!B3445</f>
        <v>0</v>
      </c>
      <c r="B3439" s="6">
        <f>'4.OVTA Sites-Transects'!C3445</f>
        <v>0</v>
      </c>
      <c r="C3439" s="6">
        <f>'4.OVTA Sites-Transects'!D3445</f>
        <v>0</v>
      </c>
      <c r="D3439" s="1">
        <f>'4.OVTA Sites-Transects'!E3445</f>
        <v>0</v>
      </c>
      <c r="E3439" s="1">
        <f>'4.OVTA Sites-Transects'!G3445</f>
        <v>0</v>
      </c>
      <c r="F3439" s="1">
        <f>'4.OVTA Sites-Transects'!F3445</f>
        <v>0</v>
      </c>
      <c r="G3439" s="6">
        <f>'4.OVTA Sites-Transects'!H3445</f>
        <v>0</v>
      </c>
      <c r="H3439" s="6">
        <f>'4.OVTA Sites-Transects'!I3445</f>
        <v>0</v>
      </c>
      <c r="I3439" s="193" t="str">
        <f t="shared" si="424"/>
        <v>-</v>
      </c>
      <c r="J3439" s="27" t="str">
        <f t="shared" si="425"/>
        <v>-</v>
      </c>
      <c r="K3439" s="27" t="str">
        <f t="shared" si="426"/>
        <v>-</v>
      </c>
      <c r="L3439" s="27" t="str">
        <f t="shared" si="427"/>
        <v>-</v>
      </c>
      <c r="M3439" s="27" t="str">
        <f t="shared" si="428"/>
        <v>-</v>
      </c>
      <c r="N3439" s="28">
        <f t="shared" si="429"/>
        <v>0</v>
      </c>
      <c r="O3439" s="28">
        <f t="shared" si="431"/>
        <v>0</v>
      </c>
      <c r="P3439" s="1" t="str">
        <f t="shared" si="430"/>
        <v>no</v>
      </c>
    </row>
    <row r="3440" spans="1:16" x14ac:dyDescent="0.25">
      <c r="A3440" s="6">
        <f>'4.OVTA Sites-Transects'!B3446</f>
        <v>0</v>
      </c>
      <c r="B3440" s="6">
        <f>'4.OVTA Sites-Transects'!C3446</f>
        <v>0</v>
      </c>
      <c r="C3440" s="6">
        <f>'4.OVTA Sites-Transects'!D3446</f>
        <v>0</v>
      </c>
      <c r="D3440" s="1">
        <f>'4.OVTA Sites-Transects'!E3446</f>
        <v>0</v>
      </c>
      <c r="E3440" s="1">
        <f>'4.OVTA Sites-Transects'!G3446</f>
        <v>0</v>
      </c>
      <c r="F3440" s="1">
        <f>'4.OVTA Sites-Transects'!F3446</f>
        <v>0</v>
      </c>
      <c r="G3440" s="6">
        <f>'4.OVTA Sites-Transects'!H3446</f>
        <v>0</v>
      </c>
      <c r="H3440" s="6">
        <f>'4.OVTA Sites-Transects'!I3446</f>
        <v>0</v>
      </c>
      <c r="I3440" s="193" t="str">
        <f t="shared" si="424"/>
        <v>-</v>
      </c>
      <c r="J3440" s="27" t="str">
        <f t="shared" si="425"/>
        <v>-</v>
      </c>
      <c r="K3440" s="27" t="str">
        <f t="shared" si="426"/>
        <v>-</v>
      </c>
      <c r="L3440" s="27" t="str">
        <f t="shared" si="427"/>
        <v>-</v>
      </c>
      <c r="M3440" s="27" t="str">
        <f t="shared" si="428"/>
        <v>-</v>
      </c>
      <c r="N3440" s="28">
        <f t="shared" si="429"/>
        <v>0</v>
      </c>
      <c r="O3440" s="28">
        <f t="shared" si="431"/>
        <v>0</v>
      </c>
      <c r="P3440" s="1" t="str">
        <f t="shared" si="430"/>
        <v>no</v>
      </c>
    </row>
    <row r="3441" spans="1:16" x14ac:dyDescent="0.25">
      <c r="A3441" s="6">
        <f>'4.OVTA Sites-Transects'!B3447</f>
        <v>0</v>
      </c>
      <c r="B3441" s="6">
        <f>'4.OVTA Sites-Transects'!C3447</f>
        <v>0</v>
      </c>
      <c r="C3441" s="6">
        <f>'4.OVTA Sites-Transects'!D3447</f>
        <v>0</v>
      </c>
      <c r="D3441" s="1">
        <f>'4.OVTA Sites-Transects'!E3447</f>
        <v>0</v>
      </c>
      <c r="E3441" s="1">
        <f>'4.OVTA Sites-Transects'!G3447</f>
        <v>0</v>
      </c>
      <c r="F3441" s="1">
        <f>'4.OVTA Sites-Transects'!F3447</f>
        <v>0</v>
      </c>
      <c r="G3441" s="6">
        <f>'4.OVTA Sites-Transects'!H3447</f>
        <v>0</v>
      </c>
      <c r="H3441" s="6">
        <f>'4.OVTA Sites-Transects'!I3447</f>
        <v>0</v>
      </c>
      <c r="I3441" s="193" t="str">
        <f t="shared" si="424"/>
        <v>-</v>
      </c>
      <c r="J3441" s="27" t="str">
        <f t="shared" si="425"/>
        <v>-</v>
      </c>
      <c r="K3441" s="27" t="str">
        <f t="shared" si="426"/>
        <v>-</v>
      </c>
      <c r="L3441" s="27" t="str">
        <f t="shared" si="427"/>
        <v>-</v>
      </c>
      <c r="M3441" s="27" t="str">
        <f t="shared" si="428"/>
        <v>-</v>
      </c>
      <c r="N3441" s="28">
        <f t="shared" si="429"/>
        <v>0</v>
      </c>
      <c r="O3441" s="28">
        <f t="shared" si="431"/>
        <v>0</v>
      </c>
      <c r="P3441" s="1" t="str">
        <f t="shared" si="430"/>
        <v>no</v>
      </c>
    </row>
    <row r="3442" spans="1:16" x14ac:dyDescent="0.25">
      <c r="A3442" s="6">
        <f>'4.OVTA Sites-Transects'!B3448</f>
        <v>0</v>
      </c>
      <c r="B3442" s="6">
        <f>'4.OVTA Sites-Transects'!C3448</f>
        <v>0</v>
      </c>
      <c r="C3442" s="6">
        <f>'4.OVTA Sites-Transects'!D3448</f>
        <v>0</v>
      </c>
      <c r="D3442" s="1">
        <f>'4.OVTA Sites-Transects'!E3448</f>
        <v>0</v>
      </c>
      <c r="E3442" s="1">
        <f>'4.OVTA Sites-Transects'!G3448</f>
        <v>0</v>
      </c>
      <c r="F3442" s="1">
        <f>'4.OVTA Sites-Transects'!F3448</f>
        <v>0</v>
      </c>
      <c r="G3442" s="6">
        <f>'4.OVTA Sites-Transects'!H3448</f>
        <v>0</v>
      </c>
      <c r="H3442" s="6">
        <f>'4.OVTA Sites-Transects'!I3448</f>
        <v>0</v>
      </c>
      <c r="I3442" s="193" t="str">
        <f t="shared" si="424"/>
        <v>-</v>
      </c>
      <c r="J3442" s="27" t="str">
        <f t="shared" si="425"/>
        <v>-</v>
      </c>
      <c r="K3442" s="27" t="str">
        <f t="shared" si="426"/>
        <v>-</v>
      </c>
      <c r="L3442" s="27" t="str">
        <f t="shared" si="427"/>
        <v>-</v>
      </c>
      <c r="M3442" s="27" t="str">
        <f t="shared" si="428"/>
        <v>-</v>
      </c>
      <c r="N3442" s="28">
        <f t="shared" si="429"/>
        <v>0</v>
      </c>
      <c r="O3442" s="28">
        <f t="shared" si="431"/>
        <v>0</v>
      </c>
      <c r="P3442" s="1" t="str">
        <f t="shared" si="430"/>
        <v>no</v>
      </c>
    </row>
    <row r="3443" spans="1:16" x14ac:dyDescent="0.25">
      <c r="A3443" s="6">
        <f>'4.OVTA Sites-Transects'!B3449</f>
        <v>0</v>
      </c>
      <c r="B3443" s="6">
        <f>'4.OVTA Sites-Transects'!C3449</f>
        <v>0</v>
      </c>
      <c r="C3443" s="6">
        <f>'4.OVTA Sites-Transects'!D3449</f>
        <v>0</v>
      </c>
      <c r="D3443" s="1">
        <f>'4.OVTA Sites-Transects'!E3449</f>
        <v>0</v>
      </c>
      <c r="E3443" s="1">
        <f>'4.OVTA Sites-Transects'!G3449</f>
        <v>0</v>
      </c>
      <c r="F3443" s="1">
        <f>'4.OVTA Sites-Transects'!F3449</f>
        <v>0</v>
      </c>
      <c r="G3443" s="6">
        <f>'4.OVTA Sites-Transects'!H3449</f>
        <v>0</v>
      </c>
      <c r="H3443" s="6">
        <f>'4.OVTA Sites-Transects'!I3449</f>
        <v>0</v>
      </c>
      <c r="I3443" s="193" t="str">
        <f t="shared" si="424"/>
        <v>-</v>
      </c>
      <c r="J3443" s="27" t="str">
        <f t="shared" si="425"/>
        <v>-</v>
      </c>
      <c r="K3443" s="27" t="str">
        <f t="shared" si="426"/>
        <v>-</v>
      </c>
      <c r="L3443" s="27" t="str">
        <f t="shared" si="427"/>
        <v>-</v>
      </c>
      <c r="M3443" s="27" t="str">
        <f t="shared" si="428"/>
        <v>-</v>
      </c>
      <c r="N3443" s="28">
        <f t="shared" si="429"/>
        <v>0</v>
      </c>
      <c r="O3443" s="28">
        <f t="shared" si="431"/>
        <v>0</v>
      </c>
      <c r="P3443" s="1" t="str">
        <f t="shared" si="430"/>
        <v>no</v>
      </c>
    </row>
    <row r="3444" spans="1:16" x14ac:dyDescent="0.25">
      <c r="A3444" s="6">
        <f>'4.OVTA Sites-Transects'!B3450</f>
        <v>0</v>
      </c>
      <c r="B3444" s="6">
        <f>'4.OVTA Sites-Transects'!C3450</f>
        <v>0</v>
      </c>
      <c r="C3444" s="6">
        <f>'4.OVTA Sites-Transects'!D3450</f>
        <v>0</v>
      </c>
      <c r="D3444" s="1">
        <f>'4.OVTA Sites-Transects'!E3450</f>
        <v>0</v>
      </c>
      <c r="E3444" s="1">
        <f>'4.OVTA Sites-Transects'!G3450</f>
        <v>0</v>
      </c>
      <c r="F3444" s="1">
        <f>'4.OVTA Sites-Transects'!F3450</f>
        <v>0</v>
      </c>
      <c r="G3444" s="6">
        <f>'4.OVTA Sites-Transects'!H3450</f>
        <v>0</v>
      </c>
      <c r="H3444" s="6">
        <f>'4.OVTA Sites-Transects'!I3450</f>
        <v>0</v>
      </c>
      <c r="I3444" s="193" t="str">
        <f t="shared" si="424"/>
        <v>-</v>
      </c>
      <c r="J3444" s="27" t="str">
        <f t="shared" si="425"/>
        <v>-</v>
      </c>
      <c r="K3444" s="27" t="str">
        <f t="shared" si="426"/>
        <v>-</v>
      </c>
      <c r="L3444" s="27" t="str">
        <f t="shared" si="427"/>
        <v>-</v>
      </c>
      <c r="M3444" s="27" t="str">
        <f t="shared" si="428"/>
        <v>-</v>
      </c>
      <c r="N3444" s="28">
        <f t="shared" si="429"/>
        <v>0</v>
      </c>
      <c r="O3444" s="28">
        <f t="shared" si="431"/>
        <v>0</v>
      </c>
      <c r="P3444" s="1" t="str">
        <f t="shared" si="430"/>
        <v>no</v>
      </c>
    </row>
    <row r="3445" spans="1:16" x14ac:dyDescent="0.25">
      <c r="A3445" s="6">
        <f>'4.OVTA Sites-Transects'!B3451</f>
        <v>0</v>
      </c>
      <c r="B3445" s="6">
        <f>'4.OVTA Sites-Transects'!C3451</f>
        <v>0</v>
      </c>
      <c r="C3445" s="6">
        <f>'4.OVTA Sites-Transects'!D3451</f>
        <v>0</v>
      </c>
      <c r="D3445" s="1">
        <f>'4.OVTA Sites-Transects'!E3451</f>
        <v>0</v>
      </c>
      <c r="E3445" s="1">
        <f>'4.OVTA Sites-Transects'!G3451</f>
        <v>0</v>
      </c>
      <c r="F3445" s="1">
        <f>'4.OVTA Sites-Transects'!F3451</f>
        <v>0</v>
      </c>
      <c r="G3445" s="6">
        <f>'4.OVTA Sites-Transects'!H3451</f>
        <v>0</v>
      </c>
      <c r="H3445" s="6">
        <f>'4.OVTA Sites-Transects'!I3451</f>
        <v>0</v>
      </c>
      <c r="I3445" s="193" t="str">
        <f t="shared" si="424"/>
        <v>-</v>
      </c>
      <c r="J3445" s="27" t="str">
        <f t="shared" si="425"/>
        <v>-</v>
      </c>
      <c r="K3445" s="27" t="str">
        <f t="shared" si="426"/>
        <v>-</v>
      </c>
      <c r="L3445" s="27" t="str">
        <f t="shared" si="427"/>
        <v>-</v>
      </c>
      <c r="M3445" s="27" t="str">
        <f t="shared" si="428"/>
        <v>-</v>
      </c>
      <c r="N3445" s="28">
        <f t="shared" si="429"/>
        <v>0</v>
      </c>
      <c r="O3445" s="28">
        <f t="shared" si="431"/>
        <v>0</v>
      </c>
      <c r="P3445" s="1" t="str">
        <f t="shared" si="430"/>
        <v>no</v>
      </c>
    </row>
    <row r="3446" spans="1:16" x14ac:dyDescent="0.25">
      <c r="A3446" s="6">
        <f>'4.OVTA Sites-Transects'!B3452</f>
        <v>0</v>
      </c>
      <c r="B3446" s="6">
        <f>'4.OVTA Sites-Transects'!C3452</f>
        <v>0</v>
      </c>
      <c r="C3446" s="6">
        <f>'4.OVTA Sites-Transects'!D3452</f>
        <v>0</v>
      </c>
      <c r="D3446" s="1">
        <f>'4.OVTA Sites-Transects'!E3452</f>
        <v>0</v>
      </c>
      <c r="E3446" s="1">
        <f>'4.OVTA Sites-Transects'!G3452</f>
        <v>0</v>
      </c>
      <c r="F3446" s="1">
        <f>'4.OVTA Sites-Transects'!F3452</f>
        <v>0</v>
      </c>
      <c r="G3446" s="6">
        <f>'4.OVTA Sites-Transects'!H3452</f>
        <v>0</v>
      </c>
      <c r="H3446" s="6">
        <f>'4.OVTA Sites-Transects'!I3452</f>
        <v>0</v>
      </c>
      <c r="I3446" s="193" t="str">
        <f t="shared" si="424"/>
        <v>-</v>
      </c>
      <c r="J3446" s="27" t="str">
        <f t="shared" si="425"/>
        <v>-</v>
      </c>
      <c r="K3446" s="27" t="str">
        <f t="shared" si="426"/>
        <v>-</v>
      </c>
      <c r="L3446" s="27" t="str">
        <f t="shared" si="427"/>
        <v>-</v>
      </c>
      <c r="M3446" s="27" t="str">
        <f t="shared" si="428"/>
        <v>-</v>
      </c>
      <c r="N3446" s="28">
        <f t="shared" si="429"/>
        <v>0</v>
      </c>
      <c r="O3446" s="28">
        <f t="shared" si="431"/>
        <v>0</v>
      </c>
      <c r="P3446" s="1" t="str">
        <f t="shared" si="430"/>
        <v>no</v>
      </c>
    </row>
    <row r="3447" spans="1:16" x14ac:dyDescent="0.25">
      <c r="A3447" s="6">
        <f>'4.OVTA Sites-Transects'!B3453</f>
        <v>0</v>
      </c>
      <c r="B3447" s="6">
        <f>'4.OVTA Sites-Transects'!C3453</f>
        <v>0</v>
      </c>
      <c r="C3447" s="6">
        <f>'4.OVTA Sites-Transects'!D3453</f>
        <v>0</v>
      </c>
      <c r="D3447" s="1">
        <f>'4.OVTA Sites-Transects'!E3453</f>
        <v>0</v>
      </c>
      <c r="E3447" s="1">
        <f>'4.OVTA Sites-Transects'!G3453</f>
        <v>0</v>
      </c>
      <c r="F3447" s="1">
        <f>'4.OVTA Sites-Transects'!F3453</f>
        <v>0</v>
      </c>
      <c r="G3447" s="6">
        <f>'4.OVTA Sites-Transects'!H3453</f>
        <v>0</v>
      </c>
      <c r="H3447" s="6">
        <f>'4.OVTA Sites-Transects'!I3453</f>
        <v>0</v>
      </c>
      <c r="I3447" s="193" t="str">
        <f t="shared" si="424"/>
        <v>-</v>
      </c>
      <c r="J3447" s="27" t="str">
        <f t="shared" si="425"/>
        <v>-</v>
      </c>
      <c r="K3447" s="27" t="str">
        <f t="shared" si="426"/>
        <v>-</v>
      </c>
      <c r="L3447" s="27" t="str">
        <f t="shared" si="427"/>
        <v>-</v>
      </c>
      <c r="M3447" s="27" t="str">
        <f t="shared" si="428"/>
        <v>-</v>
      </c>
      <c r="N3447" s="28">
        <f t="shared" si="429"/>
        <v>0</v>
      </c>
      <c r="O3447" s="28">
        <f t="shared" si="431"/>
        <v>0</v>
      </c>
      <c r="P3447" s="1" t="str">
        <f t="shared" si="430"/>
        <v>no</v>
      </c>
    </row>
    <row r="3448" spans="1:16" x14ac:dyDescent="0.25">
      <c r="A3448" s="6">
        <f>'4.OVTA Sites-Transects'!B3454</f>
        <v>0</v>
      </c>
      <c r="B3448" s="6">
        <f>'4.OVTA Sites-Transects'!C3454</f>
        <v>0</v>
      </c>
      <c r="C3448" s="6">
        <f>'4.OVTA Sites-Transects'!D3454</f>
        <v>0</v>
      </c>
      <c r="D3448" s="1">
        <f>'4.OVTA Sites-Transects'!E3454</f>
        <v>0</v>
      </c>
      <c r="E3448" s="1">
        <f>'4.OVTA Sites-Transects'!G3454</f>
        <v>0</v>
      </c>
      <c r="F3448" s="1">
        <f>'4.OVTA Sites-Transects'!F3454</f>
        <v>0</v>
      </c>
      <c r="G3448" s="6">
        <f>'4.OVTA Sites-Transects'!H3454</f>
        <v>0</v>
      </c>
      <c r="H3448" s="6">
        <f>'4.OVTA Sites-Transects'!I3454</f>
        <v>0</v>
      </c>
      <c r="I3448" s="193" t="str">
        <f t="shared" si="424"/>
        <v>-</v>
      </c>
      <c r="J3448" s="27" t="str">
        <f t="shared" si="425"/>
        <v>-</v>
      </c>
      <c r="K3448" s="27" t="str">
        <f t="shared" si="426"/>
        <v>-</v>
      </c>
      <c r="L3448" s="27" t="str">
        <f t="shared" si="427"/>
        <v>-</v>
      </c>
      <c r="M3448" s="27" t="str">
        <f t="shared" si="428"/>
        <v>-</v>
      </c>
      <c r="N3448" s="28">
        <f t="shared" si="429"/>
        <v>0</v>
      </c>
      <c r="O3448" s="28">
        <f t="shared" si="431"/>
        <v>0</v>
      </c>
      <c r="P3448" s="1" t="str">
        <f t="shared" si="430"/>
        <v>no</v>
      </c>
    </row>
    <row r="3449" spans="1:16" x14ac:dyDescent="0.25">
      <c r="A3449" s="6">
        <f>'4.OVTA Sites-Transects'!B3455</f>
        <v>0</v>
      </c>
      <c r="B3449" s="6">
        <f>'4.OVTA Sites-Transects'!C3455</f>
        <v>0</v>
      </c>
      <c r="C3449" s="6">
        <f>'4.OVTA Sites-Transects'!D3455</f>
        <v>0</v>
      </c>
      <c r="D3449" s="1">
        <f>'4.OVTA Sites-Transects'!E3455</f>
        <v>0</v>
      </c>
      <c r="E3449" s="1">
        <f>'4.OVTA Sites-Transects'!G3455</f>
        <v>0</v>
      </c>
      <c r="F3449" s="1">
        <f>'4.OVTA Sites-Transects'!F3455</f>
        <v>0</v>
      </c>
      <c r="G3449" s="6">
        <f>'4.OVTA Sites-Transects'!H3455</f>
        <v>0</v>
      </c>
      <c r="H3449" s="6">
        <f>'4.OVTA Sites-Transects'!I3455</f>
        <v>0</v>
      </c>
      <c r="I3449" s="193" t="str">
        <f t="shared" si="424"/>
        <v>-</v>
      </c>
      <c r="J3449" s="27" t="str">
        <f t="shared" si="425"/>
        <v>-</v>
      </c>
      <c r="K3449" s="27" t="str">
        <f t="shared" si="426"/>
        <v>-</v>
      </c>
      <c r="L3449" s="27" t="str">
        <f t="shared" si="427"/>
        <v>-</v>
      </c>
      <c r="M3449" s="27" t="str">
        <f t="shared" si="428"/>
        <v>-</v>
      </c>
      <c r="N3449" s="28">
        <f t="shared" si="429"/>
        <v>0</v>
      </c>
      <c r="O3449" s="28">
        <f t="shared" si="431"/>
        <v>0</v>
      </c>
      <c r="P3449" s="1" t="str">
        <f t="shared" si="430"/>
        <v>no</v>
      </c>
    </row>
    <row r="3450" spans="1:16" x14ac:dyDescent="0.25">
      <c r="A3450" s="6">
        <f>'4.OVTA Sites-Transects'!B3456</f>
        <v>0</v>
      </c>
      <c r="B3450" s="6">
        <f>'4.OVTA Sites-Transects'!C3456</f>
        <v>0</v>
      </c>
      <c r="C3450" s="6">
        <f>'4.OVTA Sites-Transects'!D3456</f>
        <v>0</v>
      </c>
      <c r="D3450" s="1">
        <f>'4.OVTA Sites-Transects'!E3456</f>
        <v>0</v>
      </c>
      <c r="E3450" s="1">
        <f>'4.OVTA Sites-Transects'!G3456</f>
        <v>0</v>
      </c>
      <c r="F3450" s="1">
        <f>'4.OVTA Sites-Transects'!F3456</f>
        <v>0</v>
      </c>
      <c r="G3450" s="6">
        <f>'4.OVTA Sites-Transects'!H3456</f>
        <v>0</v>
      </c>
      <c r="H3450" s="6">
        <f>'4.OVTA Sites-Transects'!I3456</f>
        <v>0</v>
      </c>
      <c r="I3450" s="193" t="str">
        <f t="shared" si="424"/>
        <v>-</v>
      </c>
      <c r="J3450" s="27" t="str">
        <f t="shared" si="425"/>
        <v>-</v>
      </c>
      <c r="K3450" s="27" t="str">
        <f t="shared" si="426"/>
        <v>-</v>
      </c>
      <c r="L3450" s="27" t="str">
        <f t="shared" si="427"/>
        <v>-</v>
      </c>
      <c r="M3450" s="27" t="str">
        <f t="shared" si="428"/>
        <v>-</v>
      </c>
      <c r="N3450" s="28">
        <f t="shared" si="429"/>
        <v>0</v>
      </c>
      <c r="O3450" s="28">
        <f t="shared" si="431"/>
        <v>0</v>
      </c>
      <c r="P3450" s="1" t="str">
        <f t="shared" si="430"/>
        <v>no</v>
      </c>
    </row>
    <row r="3451" spans="1:16" x14ac:dyDescent="0.25">
      <c r="A3451" s="6">
        <f>'4.OVTA Sites-Transects'!B3457</f>
        <v>0</v>
      </c>
      <c r="B3451" s="6">
        <f>'4.OVTA Sites-Transects'!C3457</f>
        <v>0</v>
      </c>
      <c r="C3451" s="6">
        <f>'4.OVTA Sites-Transects'!D3457</f>
        <v>0</v>
      </c>
      <c r="D3451" s="1">
        <f>'4.OVTA Sites-Transects'!E3457</f>
        <v>0</v>
      </c>
      <c r="E3451" s="1">
        <f>'4.OVTA Sites-Transects'!G3457</f>
        <v>0</v>
      </c>
      <c r="F3451" s="1">
        <f>'4.OVTA Sites-Transects'!F3457</f>
        <v>0</v>
      </c>
      <c r="G3451" s="6">
        <f>'4.OVTA Sites-Transects'!H3457</f>
        <v>0</v>
      </c>
      <c r="H3451" s="6">
        <f>'4.OVTA Sites-Transects'!I3457</f>
        <v>0</v>
      </c>
      <c r="I3451" s="193" t="str">
        <f t="shared" si="424"/>
        <v>-</v>
      </c>
      <c r="J3451" s="27" t="str">
        <f t="shared" si="425"/>
        <v>-</v>
      </c>
      <c r="K3451" s="27" t="str">
        <f t="shared" si="426"/>
        <v>-</v>
      </c>
      <c r="L3451" s="27" t="str">
        <f t="shared" si="427"/>
        <v>-</v>
      </c>
      <c r="M3451" s="27" t="str">
        <f t="shared" si="428"/>
        <v>-</v>
      </c>
      <c r="N3451" s="28">
        <f t="shared" si="429"/>
        <v>0</v>
      </c>
      <c r="O3451" s="28">
        <f t="shared" si="431"/>
        <v>0</v>
      </c>
      <c r="P3451" s="1" t="str">
        <f t="shared" si="430"/>
        <v>no</v>
      </c>
    </row>
    <row r="3452" spans="1:16" x14ac:dyDescent="0.25">
      <c r="A3452" s="6">
        <f>'4.OVTA Sites-Transects'!B3458</f>
        <v>0</v>
      </c>
      <c r="B3452" s="6">
        <f>'4.OVTA Sites-Transects'!C3458</f>
        <v>0</v>
      </c>
      <c r="C3452" s="6">
        <f>'4.OVTA Sites-Transects'!D3458</f>
        <v>0</v>
      </c>
      <c r="D3452" s="1">
        <f>'4.OVTA Sites-Transects'!E3458</f>
        <v>0</v>
      </c>
      <c r="E3452" s="1">
        <f>'4.OVTA Sites-Transects'!G3458</f>
        <v>0</v>
      </c>
      <c r="F3452" s="1">
        <f>'4.OVTA Sites-Transects'!F3458</f>
        <v>0</v>
      </c>
      <c r="G3452" s="6">
        <f>'4.OVTA Sites-Transects'!H3458</f>
        <v>0</v>
      </c>
      <c r="H3452" s="6">
        <f>'4.OVTA Sites-Transects'!I3458</f>
        <v>0</v>
      </c>
      <c r="I3452" s="193" t="str">
        <f t="shared" si="424"/>
        <v>-</v>
      </c>
      <c r="J3452" s="27" t="str">
        <f t="shared" si="425"/>
        <v>-</v>
      </c>
      <c r="K3452" s="27" t="str">
        <f t="shared" si="426"/>
        <v>-</v>
      </c>
      <c r="L3452" s="27" t="str">
        <f t="shared" si="427"/>
        <v>-</v>
      </c>
      <c r="M3452" s="27" t="str">
        <f t="shared" si="428"/>
        <v>-</v>
      </c>
      <c r="N3452" s="28">
        <f t="shared" si="429"/>
        <v>0</v>
      </c>
      <c r="O3452" s="28">
        <f t="shared" si="431"/>
        <v>0</v>
      </c>
      <c r="P3452" s="1" t="str">
        <f t="shared" si="430"/>
        <v>no</v>
      </c>
    </row>
    <row r="3453" spans="1:16" x14ac:dyDescent="0.25">
      <c r="A3453" s="6">
        <f>'4.OVTA Sites-Transects'!B3459</f>
        <v>0</v>
      </c>
      <c r="B3453" s="6">
        <f>'4.OVTA Sites-Transects'!C3459</f>
        <v>0</v>
      </c>
      <c r="C3453" s="6">
        <f>'4.OVTA Sites-Transects'!D3459</f>
        <v>0</v>
      </c>
      <c r="D3453" s="1">
        <f>'4.OVTA Sites-Transects'!E3459</f>
        <v>0</v>
      </c>
      <c r="E3453" s="1">
        <f>'4.OVTA Sites-Transects'!G3459</f>
        <v>0</v>
      </c>
      <c r="F3453" s="1">
        <f>'4.OVTA Sites-Transects'!F3459</f>
        <v>0</v>
      </c>
      <c r="G3453" s="6">
        <f>'4.OVTA Sites-Transects'!H3459</f>
        <v>0</v>
      </c>
      <c r="H3453" s="6">
        <f>'4.OVTA Sites-Transects'!I3459</f>
        <v>0</v>
      </c>
      <c r="I3453" s="193" t="str">
        <f t="shared" si="424"/>
        <v>-</v>
      </c>
      <c r="J3453" s="27" t="str">
        <f t="shared" si="425"/>
        <v>-</v>
      </c>
      <c r="K3453" s="27" t="str">
        <f t="shared" si="426"/>
        <v>-</v>
      </c>
      <c r="L3453" s="27" t="str">
        <f t="shared" si="427"/>
        <v>-</v>
      </c>
      <c r="M3453" s="27" t="str">
        <f t="shared" si="428"/>
        <v>-</v>
      </c>
      <c r="N3453" s="28">
        <f t="shared" si="429"/>
        <v>0</v>
      </c>
      <c r="O3453" s="28">
        <f t="shared" si="431"/>
        <v>0</v>
      </c>
      <c r="P3453" s="1" t="str">
        <f t="shared" si="430"/>
        <v>no</v>
      </c>
    </row>
    <row r="3454" spans="1:16" x14ac:dyDescent="0.25">
      <c r="A3454" s="6">
        <f>'4.OVTA Sites-Transects'!B3460</f>
        <v>0</v>
      </c>
      <c r="B3454" s="6">
        <f>'4.OVTA Sites-Transects'!C3460</f>
        <v>0</v>
      </c>
      <c r="C3454" s="6">
        <f>'4.OVTA Sites-Transects'!D3460</f>
        <v>0</v>
      </c>
      <c r="D3454" s="1">
        <f>'4.OVTA Sites-Transects'!E3460</f>
        <v>0</v>
      </c>
      <c r="E3454" s="1">
        <f>'4.OVTA Sites-Transects'!G3460</f>
        <v>0</v>
      </c>
      <c r="F3454" s="1">
        <f>'4.OVTA Sites-Transects'!F3460</f>
        <v>0</v>
      </c>
      <c r="G3454" s="6">
        <f>'4.OVTA Sites-Transects'!H3460</f>
        <v>0</v>
      </c>
      <c r="H3454" s="6">
        <f>'4.OVTA Sites-Transects'!I3460</f>
        <v>0</v>
      </c>
      <c r="I3454" s="193" t="str">
        <f t="shared" si="424"/>
        <v>-</v>
      </c>
      <c r="J3454" s="27" t="str">
        <f t="shared" si="425"/>
        <v>-</v>
      </c>
      <c r="K3454" s="27" t="str">
        <f t="shared" si="426"/>
        <v>-</v>
      </c>
      <c r="L3454" s="27" t="str">
        <f t="shared" si="427"/>
        <v>-</v>
      </c>
      <c r="M3454" s="27" t="str">
        <f t="shared" si="428"/>
        <v>-</v>
      </c>
      <c r="N3454" s="28">
        <f t="shared" si="429"/>
        <v>0</v>
      </c>
      <c r="O3454" s="28">
        <f t="shared" si="431"/>
        <v>0</v>
      </c>
      <c r="P3454" s="1" t="str">
        <f t="shared" si="430"/>
        <v>no</v>
      </c>
    </row>
    <row r="3455" spans="1:16" x14ac:dyDescent="0.25">
      <c r="A3455" s="6">
        <f>'4.OVTA Sites-Transects'!B3461</f>
        <v>0</v>
      </c>
      <c r="B3455" s="6">
        <f>'4.OVTA Sites-Transects'!C3461</f>
        <v>0</v>
      </c>
      <c r="C3455" s="6">
        <f>'4.OVTA Sites-Transects'!D3461</f>
        <v>0</v>
      </c>
      <c r="D3455" s="1">
        <f>'4.OVTA Sites-Transects'!E3461</f>
        <v>0</v>
      </c>
      <c r="E3455" s="1">
        <f>'4.OVTA Sites-Transects'!G3461</f>
        <v>0</v>
      </c>
      <c r="F3455" s="1">
        <f>'4.OVTA Sites-Transects'!F3461</f>
        <v>0</v>
      </c>
      <c r="G3455" s="6">
        <f>'4.OVTA Sites-Transects'!H3461</f>
        <v>0</v>
      </c>
      <c r="H3455" s="6">
        <f>'4.OVTA Sites-Transects'!I3461</f>
        <v>0</v>
      </c>
      <c r="I3455" s="193" t="str">
        <f t="shared" si="424"/>
        <v>-</v>
      </c>
      <c r="J3455" s="27" t="str">
        <f t="shared" si="425"/>
        <v>-</v>
      </c>
      <c r="K3455" s="27" t="str">
        <f t="shared" si="426"/>
        <v>-</v>
      </c>
      <c r="L3455" s="27" t="str">
        <f t="shared" si="427"/>
        <v>-</v>
      </c>
      <c r="M3455" s="27" t="str">
        <f t="shared" si="428"/>
        <v>-</v>
      </c>
      <c r="N3455" s="28">
        <f t="shared" si="429"/>
        <v>0</v>
      </c>
      <c r="O3455" s="28">
        <f t="shared" si="431"/>
        <v>0</v>
      </c>
      <c r="P3455" s="1" t="str">
        <f t="shared" si="430"/>
        <v>no</v>
      </c>
    </row>
    <row r="3456" spans="1:16" x14ac:dyDescent="0.25">
      <c r="A3456" s="6">
        <f>'4.OVTA Sites-Transects'!B3462</f>
        <v>0</v>
      </c>
      <c r="B3456" s="6">
        <f>'4.OVTA Sites-Transects'!C3462</f>
        <v>0</v>
      </c>
      <c r="C3456" s="6">
        <f>'4.OVTA Sites-Transects'!D3462</f>
        <v>0</v>
      </c>
      <c r="D3456" s="1">
        <f>'4.OVTA Sites-Transects'!E3462</f>
        <v>0</v>
      </c>
      <c r="E3456" s="1">
        <f>'4.OVTA Sites-Transects'!G3462</f>
        <v>0</v>
      </c>
      <c r="F3456" s="1">
        <f>'4.OVTA Sites-Transects'!F3462</f>
        <v>0</v>
      </c>
      <c r="G3456" s="6">
        <f>'4.OVTA Sites-Transects'!H3462</f>
        <v>0</v>
      </c>
      <c r="H3456" s="6">
        <f>'4.OVTA Sites-Transects'!I3462</f>
        <v>0</v>
      </c>
      <c r="I3456" s="193" t="str">
        <f t="shared" si="424"/>
        <v>-</v>
      </c>
      <c r="J3456" s="27" t="str">
        <f t="shared" si="425"/>
        <v>-</v>
      </c>
      <c r="K3456" s="27" t="str">
        <f t="shared" si="426"/>
        <v>-</v>
      </c>
      <c r="L3456" s="27" t="str">
        <f t="shared" si="427"/>
        <v>-</v>
      </c>
      <c r="M3456" s="27" t="str">
        <f t="shared" si="428"/>
        <v>-</v>
      </c>
      <c r="N3456" s="28">
        <f t="shared" si="429"/>
        <v>0</v>
      </c>
      <c r="O3456" s="28">
        <f t="shared" si="431"/>
        <v>0</v>
      </c>
      <c r="P3456" s="1" t="str">
        <f t="shared" si="430"/>
        <v>no</v>
      </c>
    </row>
    <row r="3457" spans="1:16" x14ac:dyDescent="0.25">
      <c r="A3457" s="6">
        <f>'4.OVTA Sites-Transects'!B3463</f>
        <v>0</v>
      </c>
      <c r="B3457" s="6">
        <f>'4.OVTA Sites-Transects'!C3463</f>
        <v>0</v>
      </c>
      <c r="C3457" s="6">
        <f>'4.OVTA Sites-Transects'!D3463</f>
        <v>0</v>
      </c>
      <c r="D3457" s="1">
        <f>'4.OVTA Sites-Transects'!E3463</f>
        <v>0</v>
      </c>
      <c r="E3457" s="1">
        <f>'4.OVTA Sites-Transects'!G3463</f>
        <v>0</v>
      </c>
      <c r="F3457" s="1">
        <f>'4.OVTA Sites-Transects'!F3463</f>
        <v>0</v>
      </c>
      <c r="G3457" s="6">
        <f>'4.OVTA Sites-Transects'!H3463</f>
        <v>0</v>
      </c>
      <c r="H3457" s="6">
        <f>'4.OVTA Sites-Transects'!I3463</f>
        <v>0</v>
      </c>
      <c r="I3457" s="193" t="str">
        <f t="shared" si="424"/>
        <v>-</v>
      </c>
      <c r="J3457" s="27" t="str">
        <f t="shared" si="425"/>
        <v>-</v>
      </c>
      <c r="K3457" s="27" t="str">
        <f t="shared" si="426"/>
        <v>-</v>
      </c>
      <c r="L3457" s="27" t="str">
        <f t="shared" si="427"/>
        <v>-</v>
      </c>
      <c r="M3457" s="27" t="str">
        <f t="shared" si="428"/>
        <v>-</v>
      </c>
      <c r="N3457" s="28">
        <f t="shared" si="429"/>
        <v>0</v>
      </c>
      <c r="O3457" s="28">
        <f t="shared" si="431"/>
        <v>0</v>
      </c>
      <c r="P3457" s="1" t="str">
        <f t="shared" si="430"/>
        <v>no</v>
      </c>
    </row>
    <row r="3458" spans="1:16" x14ac:dyDescent="0.25">
      <c r="A3458" s="6">
        <f>'4.OVTA Sites-Transects'!B3464</f>
        <v>0</v>
      </c>
      <c r="B3458" s="6">
        <f>'4.OVTA Sites-Transects'!C3464</f>
        <v>0</v>
      </c>
      <c r="C3458" s="6">
        <f>'4.OVTA Sites-Transects'!D3464</f>
        <v>0</v>
      </c>
      <c r="D3458" s="1">
        <f>'4.OVTA Sites-Transects'!E3464</f>
        <v>0</v>
      </c>
      <c r="E3458" s="1">
        <f>'4.OVTA Sites-Transects'!G3464</f>
        <v>0</v>
      </c>
      <c r="F3458" s="1">
        <f>'4.OVTA Sites-Transects'!F3464</f>
        <v>0</v>
      </c>
      <c r="G3458" s="6">
        <f>'4.OVTA Sites-Transects'!H3464</f>
        <v>0</v>
      </c>
      <c r="H3458" s="6">
        <f>'4.OVTA Sites-Transects'!I3464</f>
        <v>0</v>
      </c>
      <c r="I3458" s="193" t="str">
        <f t="shared" si="424"/>
        <v>-</v>
      </c>
      <c r="J3458" s="27" t="str">
        <f t="shared" si="425"/>
        <v>-</v>
      </c>
      <c r="K3458" s="27" t="str">
        <f t="shared" si="426"/>
        <v>-</v>
      </c>
      <c r="L3458" s="27" t="str">
        <f t="shared" si="427"/>
        <v>-</v>
      </c>
      <c r="M3458" s="27" t="str">
        <f t="shared" si="428"/>
        <v>-</v>
      </c>
      <c r="N3458" s="28">
        <f t="shared" si="429"/>
        <v>0</v>
      </c>
      <c r="O3458" s="28">
        <f t="shared" si="431"/>
        <v>0</v>
      </c>
      <c r="P3458" s="1" t="str">
        <f t="shared" si="430"/>
        <v>no</v>
      </c>
    </row>
    <row r="3459" spans="1:16" x14ac:dyDescent="0.25">
      <c r="A3459" s="6">
        <f>'4.OVTA Sites-Transects'!B3465</f>
        <v>0</v>
      </c>
      <c r="B3459" s="6">
        <f>'4.OVTA Sites-Transects'!C3465</f>
        <v>0</v>
      </c>
      <c r="C3459" s="6">
        <f>'4.OVTA Sites-Transects'!D3465</f>
        <v>0</v>
      </c>
      <c r="D3459" s="1">
        <f>'4.OVTA Sites-Transects'!E3465</f>
        <v>0</v>
      </c>
      <c r="E3459" s="1">
        <f>'4.OVTA Sites-Transects'!G3465</f>
        <v>0</v>
      </c>
      <c r="F3459" s="1">
        <f>'4.OVTA Sites-Transects'!F3465</f>
        <v>0</v>
      </c>
      <c r="G3459" s="6">
        <f>'4.OVTA Sites-Transects'!H3465</f>
        <v>0</v>
      </c>
      <c r="H3459" s="6">
        <f>'4.OVTA Sites-Transects'!I3465</f>
        <v>0</v>
      </c>
      <c r="I3459" s="193" t="str">
        <f t="shared" ref="I3459:I3522" si="432">IF(F3459="B", SUMIF(OVTA_Calcs_TMA, D3459, WeightingFactorMod), IF(F3459="C", SUMIF(OVTA_Calcs_TMA, D3459, WeightingFactorHigh), IF(F3459="D", SUMIF(OVTA_Calcs_TMA, D3459, WeightingFactorVeryHigh), "-")))</f>
        <v>-</v>
      </c>
      <c r="J3459" s="27" t="str">
        <f t="shared" ref="J3459:J3522" si="433">IF(ISNUMBER(AVERAGEIFS(AssessmentResultsLow, AssessmentResultsSites, $A3459,AssessmentIncluded, "yes")), I3459*AVERAGEIFS(AssessmentResultsLow, AssessmentResultsSites, $A3459,AssessmentIncluded, "yes"), "-")</f>
        <v>-</v>
      </c>
      <c r="K3459" s="27" t="str">
        <f t="shared" ref="K3459:K3522" si="434">IF(ISNUMBER(AVERAGEIFS(AssessmentResultsMod, AssessmentResultsSites, $A3459,AssessmentIncluded, "yes")), I3459*AVERAGEIFS(AssessmentResultsMod, AssessmentResultsSites, $A3459,AssessmentIncluded, "yes"), "-")</f>
        <v>-</v>
      </c>
      <c r="L3459" s="27" t="str">
        <f t="shared" ref="L3459:L3522" si="435">IF(ISNUMBER(AVERAGEIFS(AssessmentResultsHigh, AssessmentResultsSites, $A3459,AssessmentIncluded, "yes")), I3459*AVERAGEIFS(AssessmentResultsHigh, AssessmentResultsSites, $A3459,AssessmentIncluded, "yes"), "-")</f>
        <v>-</v>
      </c>
      <c r="M3459" s="27" t="str">
        <f t="shared" ref="M3459:M3522" si="436">IF(ISNUMBER(AVERAGEIFS(AssessmentResultsVeryHigh, AssessmentResultsSites, $A3459,AssessmentIncluded, "yes")), I3459*AVERAGEIFS(AssessmentResultsVeryHigh, AssessmentResultsSites, $A3459,AssessmentIncluded, "yes"), "-")</f>
        <v>-</v>
      </c>
      <c r="N3459" s="28">
        <f t="shared" ref="N3459:N3522" si="437">COUNTIFS(AssessmentResultsSites, A3459, AssessmentIncluded, "yes")</f>
        <v>0</v>
      </c>
      <c r="O3459" s="28">
        <f t="shared" si="431"/>
        <v>0</v>
      </c>
      <c r="P3459" s="1" t="str">
        <f t="shared" ref="P3459:P3522" si="438">IF(AND(G3459="Yes", N3459&gt;0), "yes", "no")</f>
        <v>no</v>
      </c>
    </row>
    <row r="3460" spans="1:16" x14ac:dyDescent="0.25">
      <c r="A3460" s="6">
        <f>'4.OVTA Sites-Transects'!B3466</f>
        <v>0</v>
      </c>
      <c r="B3460" s="6">
        <f>'4.OVTA Sites-Transects'!C3466</f>
        <v>0</v>
      </c>
      <c r="C3460" s="6">
        <f>'4.OVTA Sites-Transects'!D3466</f>
        <v>0</v>
      </c>
      <c r="D3460" s="1">
        <f>'4.OVTA Sites-Transects'!E3466</f>
        <v>0</v>
      </c>
      <c r="E3460" s="1">
        <f>'4.OVTA Sites-Transects'!G3466</f>
        <v>0</v>
      </c>
      <c r="F3460" s="1">
        <f>'4.OVTA Sites-Transects'!F3466</f>
        <v>0</v>
      </c>
      <c r="G3460" s="6">
        <f>'4.OVTA Sites-Transects'!H3466</f>
        <v>0</v>
      </c>
      <c r="H3460" s="6">
        <f>'4.OVTA Sites-Transects'!I3466</f>
        <v>0</v>
      </c>
      <c r="I3460" s="193" t="str">
        <f t="shared" si="432"/>
        <v>-</v>
      </c>
      <c r="J3460" s="27" t="str">
        <f t="shared" si="433"/>
        <v>-</v>
      </c>
      <c r="K3460" s="27" t="str">
        <f t="shared" si="434"/>
        <v>-</v>
      </c>
      <c r="L3460" s="27" t="str">
        <f t="shared" si="435"/>
        <v>-</v>
      </c>
      <c r="M3460" s="27" t="str">
        <f t="shared" si="436"/>
        <v>-</v>
      </c>
      <c r="N3460" s="28">
        <f t="shared" si="437"/>
        <v>0</v>
      </c>
      <c r="O3460" s="28">
        <f t="shared" ref="O3460:O3523" si="439">IF(P3460="yes", N3460, 0)</f>
        <v>0</v>
      </c>
      <c r="P3460" s="1" t="str">
        <f t="shared" si="438"/>
        <v>no</v>
      </c>
    </row>
    <row r="3461" spans="1:16" x14ac:dyDescent="0.25">
      <c r="A3461" s="6">
        <f>'4.OVTA Sites-Transects'!B3467</f>
        <v>0</v>
      </c>
      <c r="B3461" s="6">
        <f>'4.OVTA Sites-Transects'!C3467</f>
        <v>0</v>
      </c>
      <c r="C3461" s="6">
        <f>'4.OVTA Sites-Transects'!D3467</f>
        <v>0</v>
      </c>
      <c r="D3461" s="1">
        <f>'4.OVTA Sites-Transects'!E3467</f>
        <v>0</v>
      </c>
      <c r="E3461" s="1">
        <f>'4.OVTA Sites-Transects'!G3467</f>
        <v>0</v>
      </c>
      <c r="F3461" s="1">
        <f>'4.OVTA Sites-Transects'!F3467</f>
        <v>0</v>
      </c>
      <c r="G3461" s="6">
        <f>'4.OVTA Sites-Transects'!H3467</f>
        <v>0</v>
      </c>
      <c r="H3461" s="6">
        <f>'4.OVTA Sites-Transects'!I3467</f>
        <v>0</v>
      </c>
      <c r="I3461" s="193" t="str">
        <f t="shared" si="432"/>
        <v>-</v>
      </c>
      <c r="J3461" s="27" t="str">
        <f t="shared" si="433"/>
        <v>-</v>
      </c>
      <c r="K3461" s="27" t="str">
        <f t="shared" si="434"/>
        <v>-</v>
      </c>
      <c r="L3461" s="27" t="str">
        <f t="shared" si="435"/>
        <v>-</v>
      </c>
      <c r="M3461" s="27" t="str">
        <f t="shared" si="436"/>
        <v>-</v>
      </c>
      <c r="N3461" s="28">
        <f t="shared" si="437"/>
        <v>0</v>
      </c>
      <c r="O3461" s="28">
        <f t="shared" si="439"/>
        <v>0</v>
      </c>
      <c r="P3461" s="1" t="str">
        <f t="shared" si="438"/>
        <v>no</v>
      </c>
    </row>
    <row r="3462" spans="1:16" x14ac:dyDescent="0.25">
      <c r="A3462" s="6">
        <f>'4.OVTA Sites-Transects'!B3468</f>
        <v>0</v>
      </c>
      <c r="B3462" s="6">
        <f>'4.OVTA Sites-Transects'!C3468</f>
        <v>0</v>
      </c>
      <c r="C3462" s="6">
        <f>'4.OVTA Sites-Transects'!D3468</f>
        <v>0</v>
      </c>
      <c r="D3462" s="1">
        <f>'4.OVTA Sites-Transects'!E3468</f>
        <v>0</v>
      </c>
      <c r="E3462" s="1">
        <f>'4.OVTA Sites-Transects'!G3468</f>
        <v>0</v>
      </c>
      <c r="F3462" s="1">
        <f>'4.OVTA Sites-Transects'!F3468</f>
        <v>0</v>
      </c>
      <c r="G3462" s="6">
        <f>'4.OVTA Sites-Transects'!H3468</f>
        <v>0</v>
      </c>
      <c r="H3462" s="6">
        <f>'4.OVTA Sites-Transects'!I3468</f>
        <v>0</v>
      </c>
      <c r="I3462" s="193" t="str">
        <f t="shared" si="432"/>
        <v>-</v>
      </c>
      <c r="J3462" s="27" t="str">
        <f t="shared" si="433"/>
        <v>-</v>
      </c>
      <c r="K3462" s="27" t="str">
        <f t="shared" si="434"/>
        <v>-</v>
      </c>
      <c r="L3462" s="27" t="str">
        <f t="shared" si="435"/>
        <v>-</v>
      </c>
      <c r="M3462" s="27" t="str">
        <f t="shared" si="436"/>
        <v>-</v>
      </c>
      <c r="N3462" s="28">
        <f t="shared" si="437"/>
        <v>0</v>
      </c>
      <c r="O3462" s="28">
        <f t="shared" si="439"/>
        <v>0</v>
      </c>
      <c r="P3462" s="1" t="str">
        <f t="shared" si="438"/>
        <v>no</v>
      </c>
    </row>
    <row r="3463" spans="1:16" x14ac:dyDescent="0.25">
      <c r="A3463" s="6">
        <f>'4.OVTA Sites-Transects'!B3469</f>
        <v>0</v>
      </c>
      <c r="B3463" s="6">
        <f>'4.OVTA Sites-Transects'!C3469</f>
        <v>0</v>
      </c>
      <c r="C3463" s="6">
        <f>'4.OVTA Sites-Transects'!D3469</f>
        <v>0</v>
      </c>
      <c r="D3463" s="1">
        <f>'4.OVTA Sites-Transects'!E3469</f>
        <v>0</v>
      </c>
      <c r="E3463" s="1">
        <f>'4.OVTA Sites-Transects'!G3469</f>
        <v>0</v>
      </c>
      <c r="F3463" s="1">
        <f>'4.OVTA Sites-Transects'!F3469</f>
        <v>0</v>
      </c>
      <c r="G3463" s="6">
        <f>'4.OVTA Sites-Transects'!H3469</f>
        <v>0</v>
      </c>
      <c r="H3463" s="6">
        <f>'4.OVTA Sites-Transects'!I3469</f>
        <v>0</v>
      </c>
      <c r="I3463" s="193" t="str">
        <f t="shared" si="432"/>
        <v>-</v>
      </c>
      <c r="J3463" s="27" t="str">
        <f t="shared" si="433"/>
        <v>-</v>
      </c>
      <c r="K3463" s="27" t="str">
        <f t="shared" si="434"/>
        <v>-</v>
      </c>
      <c r="L3463" s="27" t="str">
        <f t="shared" si="435"/>
        <v>-</v>
      </c>
      <c r="M3463" s="27" t="str">
        <f t="shared" si="436"/>
        <v>-</v>
      </c>
      <c r="N3463" s="28">
        <f t="shared" si="437"/>
        <v>0</v>
      </c>
      <c r="O3463" s="28">
        <f t="shared" si="439"/>
        <v>0</v>
      </c>
      <c r="P3463" s="1" t="str">
        <f t="shared" si="438"/>
        <v>no</v>
      </c>
    </row>
    <row r="3464" spans="1:16" x14ac:dyDescent="0.25">
      <c r="A3464" s="6">
        <f>'4.OVTA Sites-Transects'!B3470</f>
        <v>0</v>
      </c>
      <c r="B3464" s="6">
        <f>'4.OVTA Sites-Transects'!C3470</f>
        <v>0</v>
      </c>
      <c r="C3464" s="6">
        <f>'4.OVTA Sites-Transects'!D3470</f>
        <v>0</v>
      </c>
      <c r="D3464" s="1">
        <f>'4.OVTA Sites-Transects'!E3470</f>
        <v>0</v>
      </c>
      <c r="E3464" s="1">
        <f>'4.OVTA Sites-Transects'!G3470</f>
        <v>0</v>
      </c>
      <c r="F3464" s="1">
        <f>'4.OVTA Sites-Transects'!F3470</f>
        <v>0</v>
      </c>
      <c r="G3464" s="6">
        <f>'4.OVTA Sites-Transects'!H3470</f>
        <v>0</v>
      </c>
      <c r="H3464" s="6">
        <f>'4.OVTA Sites-Transects'!I3470</f>
        <v>0</v>
      </c>
      <c r="I3464" s="193" t="str">
        <f t="shared" si="432"/>
        <v>-</v>
      </c>
      <c r="J3464" s="27" t="str">
        <f t="shared" si="433"/>
        <v>-</v>
      </c>
      <c r="K3464" s="27" t="str">
        <f t="shared" si="434"/>
        <v>-</v>
      </c>
      <c r="L3464" s="27" t="str">
        <f t="shared" si="435"/>
        <v>-</v>
      </c>
      <c r="M3464" s="27" t="str">
        <f t="shared" si="436"/>
        <v>-</v>
      </c>
      <c r="N3464" s="28">
        <f t="shared" si="437"/>
        <v>0</v>
      </c>
      <c r="O3464" s="28">
        <f t="shared" si="439"/>
        <v>0</v>
      </c>
      <c r="P3464" s="1" t="str">
        <f t="shared" si="438"/>
        <v>no</v>
      </c>
    </row>
    <row r="3465" spans="1:16" x14ac:dyDescent="0.25">
      <c r="A3465" s="6">
        <f>'4.OVTA Sites-Transects'!B3471</f>
        <v>0</v>
      </c>
      <c r="B3465" s="6">
        <f>'4.OVTA Sites-Transects'!C3471</f>
        <v>0</v>
      </c>
      <c r="C3465" s="6">
        <f>'4.OVTA Sites-Transects'!D3471</f>
        <v>0</v>
      </c>
      <c r="D3465" s="1">
        <f>'4.OVTA Sites-Transects'!E3471</f>
        <v>0</v>
      </c>
      <c r="E3465" s="1">
        <f>'4.OVTA Sites-Transects'!G3471</f>
        <v>0</v>
      </c>
      <c r="F3465" s="1">
        <f>'4.OVTA Sites-Transects'!F3471</f>
        <v>0</v>
      </c>
      <c r="G3465" s="6">
        <f>'4.OVTA Sites-Transects'!H3471</f>
        <v>0</v>
      </c>
      <c r="H3465" s="6">
        <f>'4.OVTA Sites-Transects'!I3471</f>
        <v>0</v>
      </c>
      <c r="I3465" s="193" t="str">
        <f t="shared" si="432"/>
        <v>-</v>
      </c>
      <c r="J3465" s="27" t="str">
        <f t="shared" si="433"/>
        <v>-</v>
      </c>
      <c r="K3465" s="27" t="str">
        <f t="shared" si="434"/>
        <v>-</v>
      </c>
      <c r="L3465" s="27" t="str">
        <f t="shared" si="435"/>
        <v>-</v>
      </c>
      <c r="M3465" s="27" t="str">
        <f t="shared" si="436"/>
        <v>-</v>
      </c>
      <c r="N3465" s="28">
        <f t="shared" si="437"/>
        <v>0</v>
      </c>
      <c r="O3465" s="28">
        <f t="shared" si="439"/>
        <v>0</v>
      </c>
      <c r="P3465" s="1" t="str">
        <f t="shared" si="438"/>
        <v>no</v>
      </c>
    </row>
    <row r="3466" spans="1:16" x14ac:dyDescent="0.25">
      <c r="A3466" s="6">
        <f>'4.OVTA Sites-Transects'!B3472</f>
        <v>0</v>
      </c>
      <c r="B3466" s="6">
        <f>'4.OVTA Sites-Transects'!C3472</f>
        <v>0</v>
      </c>
      <c r="C3466" s="6">
        <f>'4.OVTA Sites-Transects'!D3472</f>
        <v>0</v>
      </c>
      <c r="D3466" s="1">
        <f>'4.OVTA Sites-Transects'!E3472</f>
        <v>0</v>
      </c>
      <c r="E3466" s="1">
        <f>'4.OVTA Sites-Transects'!G3472</f>
        <v>0</v>
      </c>
      <c r="F3466" s="1">
        <f>'4.OVTA Sites-Transects'!F3472</f>
        <v>0</v>
      </c>
      <c r="G3466" s="6">
        <f>'4.OVTA Sites-Transects'!H3472</f>
        <v>0</v>
      </c>
      <c r="H3466" s="6">
        <f>'4.OVTA Sites-Transects'!I3472</f>
        <v>0</v>
      </c>
      <c r="I3466" s="193" t="str">
        <f t="shared" si="432"/>
        <v>-</v>
      </c>
      <c r="J3466" s="27" t="str">
        <f t="shared" si="433"/>
        <v>-</v>
      </c>
      <c r="K3466" s="27" t="str">
        <f t="shared" si="434"/>
        <v>-</v>
      </c>
      <c r="L3466" s="27" t="str">
        <f t="shared" si="435"/>
        <v>-</v>
      </c>
      <c r="M3466" s="27" t="str">
        <f t="shared" si="436"/>
        <v>-</v>
      </c>
      <c r="N3466" s="28">
        <f t="shared" si="437"/>
        <v>0</v>
      </c>
      <c r="O3466" s="28">
        <f t="shared" si="439"/>
        <v>0</v>
      </c>
      <c r="P3466" s="1" t="str">
        <f t="shared" si="438"/>
        <v>no</v>
      </c>
    </row>
    <row r="3467" spans="1:16" x14ac:dyDescent="0.25">
      <c r="A3467" s="6">
        <f>'4.OVTA Sites-Transects'!B3473</f>
        <v>0</v>
      </c>
      <c r="B3467" s="6">
        <f>'4.OVTA Sites-Transects'!C3473</f>
        <v>0</v>
      </c>
      <c r="C3467" s="6">
        <f>'4.OVTA Sites-Transects'!D3473</f>
        <v>0</v>
      </c>
      <c r="D3467" s="1">
        <f>'4.OVTA Sites-Transects'!E3473</f>
        <v>0</v>
      </c>
      <c r="E3467" s="1">
        <f>'4.OVTA Sites-Transects'!G3473</f>
        <v>0</v>
      </c>
      <c r="F3467" s="1">
        <f>'4.OVTA Sites-Transects'!F3473</f>
        <v>0</v>
      </c>
      <c r="G3467" s="6">
        <f>'4.OVTA Sites-Transects'!H3473</f>
        <v>0</v>
      </c>
      <c r="H3467" s="6">
        <f>'4.OVTA Sites-Transects'!I3473</f>
        <v>0</v>
      </c>
      <c r="I3467" s="193" t="str">
        <f t="shared" si="432"/>
        <v>-</v>
      </c>
      <c r="J3467" s="27" t="str">
        <f t="shared" si="433"/>
        <v>-</v>
      </c>
      <c r="K3467" s="27" t="str">
        <f t="shared" si="434"/>
        <v>-</v>
      </c>
      <c r="L3467" s="27" t="str">
        <f t="shared" si="435"/>
        <v>-</v>
      </c>
      <c r="M3467" s="27" t="str">
        <f t="shared" si="436"/>
        <v>-</v>
      </c>
      <c r="N3467" s="28">
        <f t="shared" si="437"/>
        <v>0</v>
      </c>
      <c r="O3467" s="28">
        <f t="shared" si="439"/>
        <v>0</v>
      </c>
      <c r="P3467" s="1" t="str">
        <f t="shared" si="438"/>
        <v>no</v>
      </c>
    </row>
    <row r="3468" spans="1:16" x14ac:dyDescent="0.25">
      <c r="A3468" s="6">
        <f>'4.OVTA Sites-Transects'!B3474</f>
        <v>0</v>
      </c>
      <c r="B3468" s="6">
        <f>'4.OVTA Sites-Transects'!C3474</f>
        <v>0</v>
      </c>
      <c r="C3468" s="6">
        <f>'4.OVTA Sites-Transects'!D3474</f>
        <v>0</v>
      </c>
      <c r="D3468" s="1">
        <f>'4.OVTA Sites-Transects'!E3474</f>
        <v>0</v>
      </c>
      <c r="E3468" s="1">
        <f>'4.OVTA Sites-Transects'!G3474</f>
        <v>0</v>
      </c>
      <c r="F3468" s="1">
        <f>'4.OVTA Sites-Transects'!F3474</f>
        <v>0</v>
      </c>
      <c r="G3468" s="6">
        <f>'4.OVTA Sites-Transects'!H3474</f>
        <v>0</v>
      </c>
      <c r="H3468" s="6">
        <f>'4.OVTA Sites-Transects'!I3474</f>
        <v>0</v>
      </c>
      <c r="I3468" s="193" t="str">
        <f t="shared" si="432"/>
        <v>-</v>
      </c>
      <c r="J3468" s="27" t="str">
        <f t="shared" si="433"/>
        <v>-</v>
      </c>
      <c r="K3468" s="27" t="str">
        <f t="shared" si="434"/>
        <v>-</v>
      </c>
      <c r="L3468" s="27" t="str">
        <f t="shared" si="435"/>
        <v>-</v>
      </c>
      <c r="M3468" s="27" t="str">
        <f t="shared" si="436"/>
        <v>-</v>
      </c>
      <c r="N3468" s="28">
        <f t="shared" si="437"/>
        <v>0</v>
      </c>
      <c r="O3468" s="28">
        <f t="shared" si="439"/>
        <v>0</v>
      </c>
      <c r="P3468" s="1" t="str">
        <f t="shared" si="438"/>
        <v>no</v>
      </c>
    </row>
    <row r="3469" spans="1:16" x14ac:dyDescent="0.25">
      <c r="A3469" s="6">
        <f>'4.OVTA Sites-Transects'!B3475</f>
        <v>0</v>
      </c>
      <c r="B3469" s="6">
        <f>'4.OVTA Sites-Transects'!C3475</f>
        <v>0</v>
      </c>
      <c r="C3469" s="6">
        <f>'4.OVTA Sites-Transects'!D3475</f>
        <v>0</v>
      </c>
      <c r="D3469" s="1">
        <f>'4.OVTA Sites-Transects'!E3475</f>
        <v>0</v>
      </c>
      <c r="E3469" s="1">
        <f>'4.OVTA Sites-Transects'!G3475</f>
        <v>0</v>
      </c>
      <c r="F3469" s="1">
        <f>'4.OVTA Sites-Transects'!F3475</f>
        <v>0</v>
      </c>
      <c r="G3469" s="6">
        <f>'4.OVTA Sites-Transects'!H3475</f>
        <v>0</v>
      </c>
      <c r="H3469" s="6">
        <f>'4.OVTA Sites-Transects'!I3475</f>
        <v>0</v>
      </c>
      <c r="I3469" s="193" t="str">
        <f t="shared" si="432"/>
        <v>-</v>
      </c>
      <c r="J3469" s="27" t="str">
        <f t="shared" si="433"/>
        <v>-</v>
      </c>
      <c r="K3469" s="27" t="str">
        <f t="shared" si="434"/>
        <v>-</v>
      </c>
      <c r="L3469" s="27" t="str">
        <f t="shared" si="435"/>
        <v>-</v>
      </c>
      <c r="M3469" s="27" t="str">
        <f t="shared" si="436"/>
        <v>-</v>
      </c>
      <c r="N3469" s="28">
        <f t="shared" si="437"/>
        <v>0</v>
      </c>
      <c r="O3469" s="28">
        <f t="shared" si="439"/>
        <v>0</v>
      </c>
      <c r="P3469" s="1" t="str">
        <f t="shared" si="438"/>
        <v>no</v>
      </c>
    </row>
    <row r="3470" spans="1:16" x14ac:dyDescent="0.25">
      <c r="A3470" s="6">
        <f>'4.OVTA Sites-Transects'!B3476</f>
        <v>0</v>
      </c>
      <c r="B3470" s="6">
        <f>'4.OVTA Sites-Transects'!C3476</f>
        <v>0</v>
      </c>
      <c r="C3470" s="6">
        <f>'4.OVTA Sites-Transects'!D3476</f>
        <v>0</v>
      </c>
      <c r="D3470" s="1">
        <f>'4.OVTA Sites-Transects'!E3476</f>
        <v>0</v>
      </c>
      <c r="E3470" s="1">
        <f>'4.OVTA Sites-Transects'!G3476</f>
        <v>0</v>
      </c>
      <c r="F3470" s="1">
        <f>'4.OVTA Sites-Transects'!F3476</f>
        <v>0</v>
      </c>
      <c r="G3470" s="6">
        <f>'4.OVTA Sites-Transects'!H3476</f>
        <v>0</v>
      </c>
      <c r="H3470" s="6">
        <f>'4.OVTA Sites-Transects'!I3476</f>
        <v>0</v>
      </c>
      <c r="I3470" s="193" t="str">
        <f t="shared" si="432"/>
        <v>-</v>
      </c>
      <c r="J3470" s="27" t="str">
        <f t="shared" si="433"/>
        <v>-</v>
      </c>
      <c r="K3470" s="27" t="str">
        <f t="shared" si="434"/>
        <v>-</v>
      </c>
      <c r="L3470" s="27" t="str">
        <f t="shared" si="435"/>
        <v>-</v>
      </c>
      <c r="M3470" s="27" t="str">
        <f t="shared" si="436"/>
        <v>-</v>
      </c>
      <c r="N3470" s="28">
        <f t="shared" si="437"/>
        <v>0</v>
      </c>
      <c r="O3470" s="28">
        <f t="shared" si="439"/>
        <v>0</v>
      </c>
      <c r="P3470" s="1" t="str">
        <f t="shared" si="438"/>
        <v>no</v>
      </c>
    </row>
    <row r="3471" spans="1:16" x14ac:dyDescent="0.25">
      <c r="A3471" s="6">
        <f>'4.OVTA Sites-Transects'!B3477</f>
        <v>0</v>
      </c>
      <c r="B3471" s="6">
        <f>'4.OVTA Sites-Transects'!C3477</f>
        <v>0</v>
      </c>
      <c r="C3471" s="6">
        <f>'4.OVTA Sites-Transects'!D3477</f>
        <v>0</v>
      </c>
      <c r="D3471" s="1">
        <f>'4.OVTA Sites-Transects'!E3477</f>
        <v>0</v>
      </c>
      <c r="E3471" s="1">
        <f>'4.OVTA Sites-Transects'!G3477</f>
        <v>0</v>
      </c>
      <c r="F3471" s="1">
        <f>'4.OVTA Sites-Transects'!F3477</f>
        <v>0</v>
      </c>
      <c r="G3471" s="6">
        <f>'4.OVTA Sites-Transects'!H3477</f>
        <v>0</v>
      </c>
      <c r="H3471" s="6">
        <f>'4.OVTA Sites-Transects'!I3477</f>
        <v>0</v>
      </c>
      <c r="I3471" s="193" t="str">
        <f t="shared" si="432"/>
        <v>-</v>
      </c>
      <c r="J3471" s="27" t="str">
        <f t="shared" si="433"/>
        <v>-</v>
      </c>
      <c r="K3471" s="27" t="str">
        <f t="shared" si="434"/>
        <v>-</v>
      </c>
      <c r="L3471" s="27" t="str">
        <f t="shared" si="435"/>
        <v>-</v>
      </c>
      <c r="M3471" s="27" t="str">
        <f t="shared" si="436"/>
        <v>-</v>
      </c>
      <c r="N3471" s="28">
        <f t="shared" si="437"/>
        <v>0</v>
      </c>
      <c r="O3471" s="28">
        <f t="shared" si="439"/>
        <v>0</v>
      </c>
      <c r="P3471" s="1" t="str">
        <f t="shared" si="438"/>
        <v>no</v>
      </c>
    </row>
    <row r="3472" spans="1:16" x14ac:dyDescent="0.25">
      <c r="A3472" s="6">
        <f>'4.OVTA Sites-Transects'!B3478</f>
        <v>0</v>
      </c>
      <c r="B3472" s="6">
        <f>'4.OVTA Sites-Transects'!C3478</f>
        <v>0</v>
      </c>
      <c r="C3472" s="6">
        <f>'4.OVTA Sites-Transects'!D3478</f>
        <v>0</v>
      </c>
      <c r="D3472" s="1">
        <f>'4.OVTA Sites-Transects'!E3478</f>
        <v>0</v>
      </c>
      <c r="E3472" s="1">
        <f>'4.OVTA Sites-Transects'!G3478</f>
        <v>0</v>
      </c>
      <c r="F3472" s="1">
        <f>'4.OVTA Sites-Transects'!F3478</f>
        <v>0</v>
      </c>
      <c r="G3472" s="6">
        <f>'4.OVTA Sites-Transects'!H3478</f>
        <v>0</v>
      </c>
      <c r="H3472" s="6">
        <f>'4.OVTA Sites-Transects'!I3478</f>
        <v>0</v>
      </c>
      <c r="I3472" s="193" t="str">
        <f t="shared" si="432"/>
        <v>-</v>
      </c>
      <c r="J3472" s="27" t="str">
        <f t="shared" si="433"/>
        <v>-</v>
      </c>
      <c r="K3472" s="27" t="str">
        <f t="shared" si="434"/>
        <v>-</v>
      </c>
      <c r="L3472" s="27" t="str">
        <f t="shared" si="435"/>
        <v>-</v>
      </c>
      <c r="M3472" s="27" t="str">
        <f t="shared" si="436"/>
        <v>-</v>
      </c>
      <c r="N3472" s="28">
        <f t="shared" si="437"/>
        <v>0</v>
      </c>
      <c r="O3472" s="28">
        <f t="shared" si="439"/>
        <v>0</v>
      </c>
      <c r="P3472" s="1" t="str">
        <f t="shared" si="438"/>
        <v>no</v>
      </c>
    </row>
    <row r="3473" spans="1:16" x14ac:dyDescent="0.25">
      <c r="A3473" s="6">
        <f>'4.OVTA Sites-Transects'!B3479</f>
        <v>0</v>
      </c>
      <c r="B3473" s="6">
        <f>'4.OVTA Sites-Transects'!C3479</f>
        <v>0</v>
      </c>
      <c r="C3473" s="6">
        <f>'4.OVTA Sites-Transects'!D3479</f>
        <v>0</v>
      </c>
      <c r="D3473" s="1">
        <f>'4.OVTA Sites-Transects'!E3479</f>
        <v>0</v>
      </c>
      <c r="E3473" s="1">
        <f>'4.OVTA Sites-Transects'!G3479</f>
        <v>0</v>
      </c>
      <c r="F3473" s="1">
        <f>'4.OVTA Sites-Transects'!F3479</f>
        <v>0</v>
      </c>
      <c r="G3473" s="6">
        <f>'4.OVTA Sites-Transects'!H3479</f>
        <v>0</v>
      </c>
      <c r="H3473" s="6">
        <f>'4.OVTA Sites-Transects'!I3479</f>
        <v>0</v>
      </c>
      <c r="I3473" s="193" t="str">
        <f t="shared" si="432"/>
        <v>-</v>
      </c>
      <c r="J3473" s="27" t="str">
        <f t="shared" si="433"/>
        <v>-</v>
      </c>
      <c r="K3473" s="27" t="str">
        <f t="shared" si="434"/>
        <v>-</v>
      </c>
      <c r="L3473" s="27" t="str">
        <f t="shared" si="435"/>
        <v>-</v>
      </c>
      <c r="M3473" s="27" t="str">
        <f t="shared" si="436"/>
        <v>-</v>
      </c>
      <c r="N3473" s="28">
        <f t="shared" si="437"/>
        <v>0</v>
      </c>
      <c r="O3473" s="28">
        <f t="shared" si="439"/>
        <v>0</v>
      </c>
      <c r="P3473" s="1" t="str">
        <f t="shared" si="438"/>
        <v>no</v>
      </c>
    </row>
    <row r="3474" spans="1:16" x14ac:dyDescent="0.25">
      <c r="A3474" s="6">
        <f>'4.OVTA Sites-Transects'!B3480</f>
        <v>0</v>
      </c>
      <c r="B3474" s="6">
        <f>'4.OVTA Sites-Transects'!C3480</f>
        <v>0</v>
      </c>
      <c r="C3474" s="6">
        <f>'4.OVTA Sites-Transects'!D3480</f>
        <v>0</v>
      </c>
      <c r="D3474" s="1">
        <f>'4.OVTA Sites-Transects'!E3480</f>
        <v>0</v>
      </c>
      <c r="E3474" s="1">
        <f>'4.OVTA Sites-Transects'!G3480</f>
        <v>0</v>
      </c>
      <c r="F3474" s="1">
        <f>'4.OVTA Sites-Transects'!F3480</f>
        <v>0</v>
      </c>
      <c r="G3474" s="6">
        <f>'4.OVTA Sites-Transects'!H3480</f>
        <v>0</v>
      </c>
      <c r="H3474" s="6">
        <f>'4.OVTA Sites-Transects'!I3480</f>
        <v>0</v>
      </c>
      <c r="I3474" s="193" t="str">
        <f t="shared" si="432"/>
        <v>-</v>
      </c>
      <c r="J3474" s="27" t="str">
        <f t="shared" si="433"/>
        <v>-</v>
      </c>
      <c r="K3474" s="27" t="str">
        <f t="shared" si="434"/>
        <v>-</v>
      </c>
      <c r="L3474" s="27" t="str">
        <f t="shared" si="435"/>
        <v>-</v>
      </c>
      <c r="M3474" s="27" t="str">
        <f t="shared" si="436"/>
        <v>-</v>
      </c>
      <c r="N3474" s="28">
        <f t="shared" si="437"/>
        <v>0</v>
      </c>
      <c r="O3474" s="28">
        <f t="shared" si="439"/>
        <v>0</v>
      </c>
      <c r="P3474" s="1" t="str">
        <f t="shared" si="438"/>
        <v>no</v>
      </c>
    </row>
    <row r="3475" spans="1:16" x14ac:dyDescent="0.25">
      <c r="A3475" s="6">
        <f>'4.OVTA Sites-Transects'!B3481</f>
        <v>0</v>
      </c>
      <c r="B3475" s="6">
        <f>'4.OVTA Sites-Transects'!C3481</f>
        <v>0</v>
      </c>
      <c r="C3475" s="6">
        <f>'4.OVTA Sites-Transects'!D3481</f>
        <v>0</v>
      </c>
      <c r="D3475" s="1">
        <f>'4.OVTA Sites-Transects'!E3481</f>
        <v>0</v>
      </c>
      <c r="E3475" s="1">
        <f>'4.OVTA Sites-Transects'!G3481</f>
        <v>0</v>
      </c>
      <c r="F3475" s="1">
        <f>'4.OVTA Sites-Transects'!F3481</f>
        <v>0</v>
      </c>
      <c r="G3475" s="6">
        <f>'4.OVTA Sites-Transects'!H3481</f>
        <v>0</v>
      </c>
      <c r="H3475" s="6">
        <f>'4.OVTA Sites-Transects'!I3481</f>
        <v>0</v>
      </c>
      <c r="I3475" s="193" t="str">
        <f t="shared" si="432"/>
        <v>-</v>
      </c>
      <c r="J3475" s="27" t="str">
        <f t="shared" si="433"/>
        <v>-</v>
      </c>
      <c r="K3475" s="27" t="str">
        <f t="shared" si="434"/>
        <v>-</v>
      </c>
      <c r="L3475" s="27" t="str">
        <f t="shared" si="435"/>
        <v>-</v>
      </c>
      <c r="M3475" s="27" t="str">
        <f t="shared" si="436"/>
        <v>-</v>
      </c>
      <c r="N3475" s="28">
        <f t="shared" si="437"/>
        <v>0</v>
      </c>
      <c r="O3475" s="28">
        <f t="shared" si="439"/>
        <v>0</v>
      </c>
      <c r="P3475" s="1" t="str">
        <f t="shared" si="438"/>
        <v>no</v>
      </c>
    </row>
    <row r="3476" spans="1:16" x14ac:dyDescent="0.25">
      <c r="A3476" s="6">
        <f>'4.OVTA Sites-Transects'!B3482</f>
        <v>0</v>
      </c>
      <c r="B3476" s="6">
        <f>'4.OVTA Sites-Transects'!C3482</f>
        <v>0</v>
      </c>
      <c r="C3476" s="6">
        <f>'4.OVTA Sites-Transects'!D3482</f>
        <v>0</v>
      </c>
      <c r="D3476" s="1">
        <f>'4.OVTA Sites-Transects'!E3482</f>
        <v>0</v>
      </c>
      <c r="E3476" s="1">
        <f>'4.OVTA Sites-Transects'!G3482</f>
        <v>0</v>
      </c>
      <c r="F3476" s="1">
        <f>'4.OVTA Sites-Transects'!F3482</f>
        <v>0</v>
      </c>
      <c r="G3476" s="6">
        <f>'4.OVTA Sites-Transects'!H3482</f>
        <v>0</v>
      </c>
      <c r="H3476" s="6">
        <f>'4.OVTA Sites-Transects'!I3482</f>
        <v>0</v>
      </c>
      <c r="I3476" s="193" t="str">
        <f t="shared" si="432"/>
        <v>-</v>
      </c>
      <c r="J3476" s="27" t="str">
        <f t="shared" si="433"/>
        <v>-</v>
      </c>
      <c r="K3476" s="27" t="str">
        <f t="shared" si="434"/>
        <v>-</v>
      </c>
      <c r="L3476" s="27" t="str">
        <f t="shared" si="435"/>
        <v>-</v>
      </c>
      <c r="M3476" s="27" t="str">
        <f t="shared" si="436"/>
        <v>-</v>
      </c>
      <c r="N3476" s="28">
        <f t="shared" si="437"/>
        <v>0</v>
      </c>
      <c r="O3476" s="28">
        <f t="shared" si="439"/>
        <v>0</v>
      </c>
      <c r="P3476" s="1" t="str">
        <f t="shared" si="438"/>
        <v>no</v>
      </c>
    </row>
    <row r="3477" spans="1:16" x14ac:dyDescent="0.25">
      <c r="A3477" s="6">
        <f>'4.OVTA Sites-Transects'!B3483</f>
        <v>0</v>
      </c>
      <c r="B3477" s="6">
        <f>'4.OVTA Sites-Transects'!C3483</f>
        <v>0</v>
      </c>
      <c r="C3477" s="6">
        <f>'4.OVTA Sites-Transects'!D3483</f>
        <v>0</v>
      </c>
      <c r="D3477" s="1">
        <f>'4.OVTA Sites-Transects'!E3483</f>
        <v>0</v>
      </c>
      <c r="E3477" s="1">
        <f>'4.OVTA Sites-Transects'!G3483</f>
        <v>0</v>
      </c>
      <c r="F3477" s="1">
        <f>'4.OVTA Sites-Transects'!F3483</f>
        <v>0</v>
      </c>
      <c r="G3477" s="6">
        <f>'4.OVTA Sites-Transects'!H3483</f>
        <v>0</v>
      </c>
      <c r="H3477" s="6">
        <f>'4.OVTA Sites-Transects'!I3483</f>
        <v>0</v>
      </c>
      <c r="I3477" s="193" t="str">
        <f t="shared" si="432"/>
        <v>-</v>
      </c>
      <c r="J3477" s="27" t="str">
        <f t="shared" si="433"/>
        <v>-</v>
      </c>
      <c r="K3477" s="27" t="str">
        <f t="shared" si="434"/>
        <v>-</v>
      </c>
      <c r="L3477" s="27" t="str">
        <f t="shared" si="435"/>
        <v>-</v>
      </c>
      <c r="M3477" s="27" t="str">
        <f t="shared" si="436"/>
        <v>-</v>
      </c>
      <c r="N3477" s="28">
        <f t="shared" si="437"/>
        <v>0</v>
      </c>
      <c r="O3477" s="28">
        <f t="shared" si="439"/>
        <v>0</v>
      </c>
      <c r="P3477" s="1" t="str">
        <f t="shared" si="438"/>
        <v>no</v>
      </c>
    </row>
    <row r="3478" spans="1:16" x14ac:dyDescent="0.25">
      <c r="A3478" s="6">
        <f>'4.OVTA Sites-Transects'!B3484</f>
        <v>0</v>
      </c>
      <c r="B3478" s="6">
        <f>'4.OVTA Sites-Transects'!C3484</f>
        <v>0</v>
      </c>
      <c r="C3478" s="6">
        <f>'4.OVTA Sites-Transects'!D3484</f>
        <v>0</v>
      </c>
      <c r="D3478" s="1">
        <f>'4.OVTA Sites-Transects'!E3484</f>
        <v>0</v>
      </c>
      <c r="E3478" s="1">
        <f>'4.OVTA Sites-Transects'!G3484</f>
        <v>0</v>
      </c>
      <c r="F3478" s="1">
        <f>'4.OVTA Sites-Transects'!F3484</f>
        <v>0</v>
      </c>
      <c r="G3478" s="6">
        <f>'4.OVTA Sites-Transects'!H3484</f>
        <v>0</v>
      </c>
      <c r="H3478" s="6">
        <f>'4.OVTA Sites-Transects'!I3484</f>
        <v>0</v>
      </c>
      <c r="I3478" s="193" t="str">
        <f t="shared" si="432"/>
        <v>-</v>
      </c>
      <c r="J3478" s="27" t="str">
        <f t="shared" si="433"/>
        <v>-</v>
      </c>
      <c r="K3478" s="27" t="str">
        <f t="shared" si="434"/>
        <v>-</v>
      </c>
      <c r="L3478" s="27" t="str">
        <f t="shared" si="435"/>
        <v>-</v>
      </c>
      <c r="M3478" s="27" t="str">
        <f t="shared" si="436"/>
        <v>-</v>
      </c>
      <c r="N3478" s="28">
        <f t="shared" si="437"/>
        <v>0</v>
      </c>
      <c r="O3478" s="28">
        <f t="shared" si="439"/>
        <v>0</v>
      </c>
      <c r="P3478" s="1" t="str">
        <f t="shared" si="438"/>
        <v>no</v>
      </c>
    </row>
    <row r="3479" spans="1:16" x14ac:dyDescent="0.25">
      <c r="A3479" s="6">
        <f>'4.OVTA Sites-Transects'!B3485</f>
        <v>0</v>
      </c>
      <c r="B3479" s="6">
        <f>'4.OVTA Sites-Transects'!C3485</f>
        <v>0</v>
      </c>
      <c r="C3479" s="6">
        <f>'4.OVTA Sites-Transects'!D3485</f>
        <v>0</v>
      </c>
      <c r="D3479" s="1">
        <f>'4.OVTA Sites-Transects'!E3485</f>
        <v>0</v>
      </c>
      <c r="E3479" s="1">
        <f>'4.OVTA Sites-Transects'!G3485</f>
        <v>0</v>
      </c>
      <c r="F3479" s="1">
        <f>'4.OVTA Sites-Transects'!F3485</f>
        <v>0</v>
      </c>
      <c r="G3479" s="6">
        <f>'4.OVTA Sites-Transects'!H3485</f>
        <v>0</v>
      </c>
      <c r="H3479" s="6">
        <f>'4.OVTA Sites-Transects'!I3485</f>
        <v>0</v>
      </c>
      <c r="I3479" s="193" t="str">
        <f t="shared" si="432"/>
        <v>-</v>
      </c>
      <c r="J3479" s="27" t="str">
        <f t="shared" si="433"/>
        <v>-</v>
      </c>
      <c r="K3479" s="27" t="str">
        <f t="shared" si="434"/>
        <v>-</v>
      </c>
      <c r="L3479" s="27" t="str">
        <f t="shared" si="435"/>
        <v>-</v>
      </c>
      <c r="M3479" s="27" t="str">
        <f t="shared" si="436"/>
        <v>-</v>
      </c>
      <c r="N3479" s="28">
        <f t="shared" si="437"/>
        <v>0</v>
      </c>
      <c r="O3479" s="28">
        <f t="shared" si="439"/>
        <v>0</v>
      </c>
      <c r="P3479" s="1" t="str">
        <f t="shared" si="438"/>
        <v>no</v>
      </c>
    </row>
    <row r="3480" spans="1:16" x14ac:dyDescent="0.25">
      <c r="A3480" s="6">
        <f>'4.OVTA Sites-Transects'!B3486</f>
        <v>0</v>
      </c>
      <c r="B3480" s="6">
        <f>'4.OVTA Sites-Transects'!C3486</f>
        <v>0</v>
      </c>
      <c r="C3480" s="6">
        <f>'4.OVTA Sites-Transects'!D3486</f>
        <v>0</v>
      </c>
      <c r="D3480" s="1">
        <f>'4.OVTA Sites-Transects'!E3486</f>
        <v>0</v>
      </c>
      <c r="E3480" s="1">
        <f>'4.OVTA Sites-Transects'!G3486</f>
        <v>0</v>
      </c>
      <c r="F3480" s="1">
        <f>'4.OVTA Sites-Transects'!F3486</f>
        <v>0</v>
      </c>
      <c r="G3480" s="6">
        <f>'4.OVTA Sites-Transects'!H3486</f>
        <v>0</v>
      </c>
      <c r="H3480" s="6">
        <f>'4.OVTA Sites-Transects'!I3486</f>
        <v>0</v>
      </c>
      <c r="I3480" s="193" t="str">
        <f t="shared" si="432"/>
        <v>-</v>
      </c>
      <c r="J3480" s="27" t="str">
        <f t="shared" si="433"/>
        <v>-</v>
      </c>
      <c r="K3480" s="27" t="str">
        <f t="shared" si="434"/>
        <v>-</v>
      </c>
      <c r="L3480" s="27" t="str">
        <f t="shared" si="435"/>
        <v>-</v>
      </c>
      <c r="M3480" s="27" t="str">
        <f t="shared" si="436"/>
        <v>-</v>
      </c>
      <c r="N3480" s="28">
        <f t="shared" si="437"/>
        <v>0</v>
      </c>
      <c r="O3480" s="28">
        <f t="shared" si="439"/>
        <v>0</v>
      </c>
      <c r="P3480" s="1" t="str">
        <f t="shared" si="438"/>
        <v>no</v>
      </c>
    </row>
    <row r="3481" spans="1:16" x14ac:dyDescent="0.25">
      <c r="A3481" s="6">
        <f>'4.OVTA Sites-Transects'!B3487</f>
        <v>0</v>
      </c>
      <c r="B3481" s="6">
        <f>'4.OVTA Sites-Transects'!C3487</f>
        <v>0</v>
      </c>
      <c r="C3481" s="6">
        <f>'4.OVTA Sites-Transects'!D3487</f>
        <v>0</v>
      </c>
      <c r="D3481" s="1">
        <f>'4.OVTA Sites-Transects'!E3487</f>
        <v>0</v>
      </c>
      <c r="E3481" s="1">
        <f>'4.OVTA Sites-Transects'!G3487</f>
        <v>0</v>
      </c>
      <c r="F3481" s="1">
        <f>'4.OVTA Sites-Transects'!F3487</f>
        <v>0</v>
      </c>
      <c r="G3481" s="6">
        <f>'4.OVTA Sites-Transects'!H3487</f>
        <v>0</v>
      </c>
      <c r="H3481" s="6">
        <f>'4.OVTA Sites-Transects'!I3487</f>
        <v>0</v>
      </c>
      <c r="I3481" s="193" t="str">
        <f t="shared" si="432"/>
        <v>-</v>
      </c>
      <c r="J3481" s="27" t="str">
        <f t="shared" si="433"/>
        <v>-</v>
      </c>
      <c r="K3481" s="27" t="str">
        <f t="shared" si="434"/>
        <v>-</v>
      </c>
      <c r="L3481" s="27" t="str">
        <f t="shared" si="435"/>
        <v>-</v>
      </c>
      <c r="M3481" s="27" t="str">
        <f t="shared" si="436"/>
        <v>-</v>
      </c>
      <c r="N3481" s="28">
        <f t="shared" si="437"/>
        <v>0</v>
      </c>
      <c r="O3481" s="28">
        <f t="shared" si="439"/>
        <v>0</v>
      </c>
      <c r="P3481" s="1" t="str">
        <f t="shared" si="438"/>
        <v>no</v>
      </c>
    </row>
    <row r="3482" spans="1:16" x14ac:dyDescent="0.25">
      <c r="A3482" s="6">
        <f>'4.OVTA Sites-Transects'!B3488</f>
        <v>0</v>
      </c>
      <c r="B3482" s="6">
        <f>'4.OVTA Sites-Transects'!C3488</f>
        <v>0</v>
      </c>
      <c r="C3482" s="6">
        <f>'4.OVTA Sites-Transects'!D3488</f>
        <v>0</v>
      </c>
      <c r="D3482" s="1">
        <f>'4.OVTA Sites-Transects'!E3488</f>
        <v>0</v>
      </c>
      <c r="E3482" s="1">
        <f>'4.OVTA Sites-Transects'!G3488</f>
        <v>0</v>
      </c>
      <c r="F3482" s="1">
        <f>'4.OVTA Sites-Transects'!F3488</f>
        <v>0</v>
      </c>
      <c r="G3482" s="6">
        <f>'4.OVTA Sites-Transects'!H3488</f>
        <v>0</v>
      </c>
      <c r="H3482" s="6">
        <f>'4.OVTA Sites-Transects'!I3488</f>
        <v>0</v>
      </c>
      <c r="I3482" s="193" t="str">
        <f t="shared" si="432"/>
        <v>-</v>
      </c>
      <c r="J3482" s="27" t="str">
        <f t="shared" si="433"/>
        <v>-</v>
      </c>
      <c r="K3482" s="27" t="str">
        <f t="shared" si="434"/>
        <v>-</v>
      </c>
      <c r="L3482" s="27" t="str">
        <f t="shared" si="435"/>
        <v>-</v>
      </c>
      <c r="M3482" s="27" t="str">
        <f t="shared" si="436"/>
        <v>-</v>
      </c>
      <c r="N3482" s="28">
        <f t="shared" si="437"/>
        <v>0</v>
      </c>
      <c r="O3482" s="28">
        <f t="shared" si="439"/>
        <v>0</v>
      </c>
      <c r="P3482" s="1" t="str">
        <f t="shared" si="438"/>
        <v>no</v>
      </c>
    </row>
    <row r="3483" spans="1:16" x14ac:dyDescent="0.25">
      <c r="A3483" s="6">
        <f>'4.OVTA Sites-Transects'!B3489</f>
        <v>0</v>
      </c>
      <c r="B3483" s="6">
        <f>'4.OVTA Sites-Transects'!C3489</f>
        <v>0</v>
      </c>
      <c r="C3483" s="6">
        <f>'4.OVTA Sites-Transects'!D3489</f>
        <v>0</v>
      </c>
      <c r="D3483" s="1">
        <f>'4.OVTA Sites-Transects'!E3489</f>
        <v>0</v>
      </c>
      <c r="E3483" s="1">
        <f>'4.OVTA Sites-Transects'!G3489</f>
        <v>0</v>
      </c>
      <c r="F3483" s="1">
        <f>'4.OVTA Sites-Transects'!F3489</f>
        <v>0</v>
      </c>
      <c r="G3483" s="6">
        <f>'4.OVTA Sites-Transects'!H3489</f>
        <v>0</v>
      </c>
      <c r="H3483" s="6">
        <f>'4.OVTA Sites-Transects'!I3489</f>
        <v>0</v>
      </c>
      <c r="I3483" s="193" t="str">
        <f t="shared" si="432"/>
        <v>-</v>
      </c>
      <c r="J3483" s="27" t="str">
        <f t="shared" si="433"/>
        <v>-</v>
      </c>
      <c r="K3483" s="27" t="str">
        <f t="shared" si="434"/>
        <v>-</v>
      </c>
      <c r="L3483" s="27" t="str">
        <f t="shared" si="435"/>
        <v>-</v>
      </c>
      <c r="M3483" s="27" t="str">
        <f t="shared" si="436"/>
        <v>-</v>
      </c>
      <c r="N3483" s="28">
        <f t="shared" si="437"/>
        <v>0</v>
      </c>
      <c r="O3483" s="28">
        <f t="shared" si="439"/>
        <v>0</v>
      </c>
      <c r="P3483" s="1" t="str">
        <f t="shared" si="438"/>
        <v>no</v>
      </c>
    </row>
    <row r="3484" spans="1:16" x14ac:dyDescent="0.25">
      <c r="A3484" s="6">
        <f>'4.OVTA Sites-Transects'!B3490</f>
        <v>0</v>
      </c>
      <c r="B3484" s="6">
        <f>'4.OVTA Sites-Transects'!C3490</f>
        <v>0</v>
      </c>
      <c r="C3484" s="6">
        <f>'4.OVTA Sites-Transects'!D3490</f>
        <v>0</v>
      </c>
      <c r="D3484" s="1">
        <f>'4.OVTA Sites-Transects'!E3490</f>
        <v>0</v>
      </c>
      <c r="E3484" s="1">
        <f>'4.OVTA Sites-Transects'!G3490</f>
        <v>0</v>
      </c>
      <c r="F3484" s="1">
        <f>'4.OVTA Sites-Transects'!F3490</f>
        <v>0</v>
      </c>
      <c r="G3484" s="6">
        <f>'4.OVTA Sites-Transects'!H3490</f>
        <v>0</v>
      </c>
      <c r="H3484" s="6">
        <f>'4.OVTA Sites-Transects'!I3490</f>
        <v>0</v>
      </c>
      <c r="I3484" s="193" t="str">
        <f t="shared" si="432"/>
        <v>-</v>
      </c>
      <c r="J3484" s="27" t="str">
        <f t="shared" si="433"/>
        <v>-</v>
      </c>
      <c r="K3484" s="27" t="str">
        <f t="shared" si="434"/>
        <v>-</v>
      </c>
      <c r="L3484" s="27" t="str">
        <f t="shared" si="435"/>
        <v>-</v>
      </c>
      <c r="M3484" s="27" t="str">
        <f t="shared" si="436"/>
        <v>-</v>
      </c>
      <c r="N3484" s="28">
        <f t="shared" si="437"/>
        <v>0</v>
      </c>
      <c r="O3484" s="28">
        <f t="shared" si="439"/>
        <v>0</v>
      </c>
      <c r="P3484" s="1" t="str">
        <f t="shared" si="438"/>
        <v>no</v>
      </c>
    </row>
    <row r="3485" spans="1:16" x14ac:dyDescent="0.25">
      <c r="A3485" s="6">
        <f>'4.OVTA Sites-Transects'!B3491</f>
        <v>0</v>
      </c>
      <c r="B3485" s="6">
        <f>'4.OVTA Sites-Transects'!C3491</f>
        <v>0</v>
      </c>
      <c r="C3485" s="6">
        <f>'4.OVTA Sites-Transects'!D3491</f>
        <v>0</v>
      </c>
      <c r="D3485" s="1">
        <f>'4.OVTA Sites-Transects'!E3491</f>
        <v>0</v>
      </c>
      <c r="E3485" s="1">
        <f>'4.OVTA Sites-Transects'!G3491</f>
        <v>0</v>
      </c>
      <c r="F3485" s="1">
        <f>'4.OVTA Sites-Transects'!F3491</f>
        <v>0</v>
      </c>
      <c r="G3485" s="6">
        <f>'4.OVTA Sites-Transects'!H3491</f>
        <v>0</v>
      </c>
      <c r="H3485" s="6">
        <f>'4.OVTA Sites-Transects'!I3491</f>
        <v>0</v>
      </c>
      <c r="I3485" s="193" t="str">
        <f t="shared" si="432"/>
        <v>-</v>
      </c>
      <c r="J3485" s="27" t="str">
        <f t="shared" si="433"/>
        <v>-</v>
      </c>
      <c r="K3485" s="27" t="str">
        <f t="shared" si="434"/>
        <v>-</v>
      </c>
      <c r="L3485" s="27" t="str">
        <f t="shared" si="435"/>
        <v>-</v>
      </c>
      <c r="M3485" s="27" t="str">
        <f t="shared" si="436"/>
        <v>-</v>
      </c>
      <c r="N3485" s="28">
        <f t="shared" si="437"/>
        <v>0</v>
      </c>
      <c r="O3485" s="28">
        <f t="shared" si="439"/>
        <v>0</v>
      </c>
      <c r="P3485" s="1" t="str">
        <f t="shared" si="438"/>
        <v>no</v>
      </c>
    </row>
    <row r="3486" spans="1:16" x14ac:dyDescent="0.25">
      <c r="A3486" s="6">
        <f>'4.OVTA Sites-Transects'!B3492</f>
        <v>0</v>
      </c>
      <c r="B3486" s="6">
        <f>'4.OVTA Sites-Transects'!C3492</f>
        <v>0</v>
      </c>
      <c r="C3486" s="6">
        <f>'4.OVTA Sites-Transects'!D3492</f>
        <v>0</v>
      </c>
      <c r="D3486" s="1">
        <f>'4.OVTA Sites-Transects'!E3492</f>
        <v>0</v>
      </c>
      <c r="E3486" s="1">
        <f>'4.OVTA Sites-Transects'!G3492</f>
        <v>0</v>
      </c>
      <c r="F3486" s="1">
        <f>'4.OVTA Sites-Transects'!F3492</f>
        <v>0</v>
      </c>
      <c r="G3486" s="6">
        <f>'4.OVTA Sites-Transects'!H3492</f>
        <v>0</v>
      </c>
      <c r="H3486" s="6">
        <f>'4.OVTA Sites-Transects'!I3492</f>
        <v>0</v>
      </c>
      <c r="I3486" s="193" t="str">
        <f t="shared" si="432"/>
        <v>-</v>
      </c>
      <c r="J3486" s="27" t="str">
        <f t="shared" si="433"/>
        <v>-</v>
      </c>
      <c r="K3486" s="27" t="str">
        <f t="shared" si="434"/>
        <v>-</v>
      </c>
      <c r="L3486" s="27" t="str">
        <f t="shared" si="435"/>
        <v>-</v>
      </c>
      <c r="M3486" s="27" t="str">
        <f t="shared" si="436"/>
        <v>-</v>
      </c>
      <c r="N3486" s="28">
        <f t="shared" si="437"/>
        <v>0</v>
      </c>
      <c r="O3486" s="28">
        <f t="shared" si="439"/>
        <v>0</v>
      </c>
      <c r="P3486" s="1" t="str">
        <f t="shared" si="438"/>
        <v>no</v>
      </c>
    </row>
    <row r="3487" spans="1:16" x14ac:dyDescent="0.25">
      <c r="A3487" s="6">
        <f>'4.OVTA Sites-Transects'!B3493</f>
        <v>0</v>
      </c>
      <c r="B3487" s="6">
        <f>'4.OVTA Sites-Transects'!C3493</f>
        <v>0</v>
      </c>
      <c r="C3487" s="6">
        <f>'4.OVTA Sites-Transects'!D3493</f>
        <v>0</v>
      </c>
      <c r="D3487" s="1">
        <f>'4.OVTA Sites-Transects'!E3493</f>
        <v>0</v>
      </c>
      <c r="E3487" s="1">
        <f>'4.OVTA Sites-Transects'!G3493</f>
        <v>0</v>
      </c>
      <c r="F3487" s="1">
        <f>'4.OVTA Sites-Transects'!F3493</f>
        <v>0</v>
      </c>
      <c r="G3487" s="6">
        <f>'4.OVTA Sites-Transects'!H3493</f>
        <v>0</v>
      </c>
      <c r="H3487" s="6">
        <f>'4.OVTA Sites-Transects'!I3493</f>
        <v>0</v>
      </c>
      <c r="I3487" s="193" t="str">
        <f t="shared" si="432"/>
        <v>-</v>
      </c>
      <c r="J3487" s="27" t="str">
        <f t="shared" si="433"/>
        <v>-</v>
      </c>
      <c r="K3487" s="27" t="str">
        <f t="shared" si="434"/>
        <v>-</v>
      </c>
      <c r="L3487" s="27" t="str">
        <f t="shared" si="435"/>
        <v>-</v>
      </c>
      <c r="M3487" s="27" t="str">
        <f t="shared" si="436"/>
        <v>-</v>
      </c>
      <c r="N3487" s="28">
        <f t="shared" si="437"/>
        <v>0</v>
      </c>
      <c r="O3487" s="28">
        <f t="shared" si="439"/>
        <v>0</v>
      </c>
      <c r="P3487" s="1" t="str">
        <f t="shared" si="438"/>
        <v>no</v>
      </c>
    </row>
    <row r="3488" spans="1:16" x14ac:dyDescent="0.25">
      <c r="A3488" s="6">
        <f>'4.OVTA Sites-Transects'!B3494</f>
        <v>0</v>
      </c>
      <c r="B3488" s="6">
        <f>'4.OVTA Sites-Transects'!C3494</f>
        <v>0</v>
      </c>
      <c r="C3488" s="6">
        <f>'4.OVTA Sites-Transects'!D3494</f>
        <v>0</v>
      </c>
      <c r="D3488" s="1">
        <f>'4.OVTA Sites-Transects'!E3494</f>
        <v>0</v>
      </c>
      <c r="E3488" s="1">
        <f>'4.OVTA Sites-Transects'!G3494</f>
        <v>0</v>
      </c>
      <c r="F3488" s="1">
        <f>'4.OVTA Sites-Transects'!F3494</f>
        <v>0</v>
      </c>
      <c r="G3488" s="6">
        <f>'4.OVTA Sites-Transects'!H3494</f>
        <v>0</v>
      </c>
      <c r="H3488" s="6">
        <f>'4.OVTA Sites-Transects'!I3494</f>
        <v>0</v>
      </c>
      <c r="I3488" s="193" t="str">
        <f t="shared" si="432"/>
        <v>-</v>
      </c>
      <c r="J3488" s="27" t="str">
        <f t="shared" si="433"/>
        <v>-</v>
      </c>
      <c r="K3488" s="27" t="str">
        <f t="shared" si="434"/>
        <v>-</v>
      </c>
      <c r="L3488" s="27" t="str">
        <f t="shared" si="435"/>
        <v>-</v>
      </c>
      <c r="M3488" s="27" t="str">
        <f t="shared" si="436"/>
        <v>-</v>
      </c>
      <c r="N3488" s="28">
        <f t="shared" si="437"/>
        <v>0</v>
      </c>
      <c r="O3488" s="28">
        <f t="shared" si="439"/>
        <v>0</v>
      </c>
      <c r="P3488" s="1" t="str">
        <f t="shared" si="438"/>
        <v>no</v>
      </c>
    </row>
    <row r="3489" spans="1:16" x14ac:dyDescent="0.25">
      <c r="A3489" s="6">
        <f>'4.OVTA Sites-Transects'!B3495</f>
        <v>0</v>
      </c>
      <c r="B3489" s="6">
        <f>'4.OVTA Sites-Transects'!C3495</f>
        <v>0</v>
      </c>
      <c r="C3489" s="6">
        <f>'4.OVTA Sites-Transects'!D3495</f>
        <v>0</v>
      </c>
      <c r="D3489" s="1">
        <f>'4.OVTA Sites-Transects'!E3495</f>
        <v>0</v>
      </c>
      <c r="E3489" s="1">
        <f>'4.OVTA Sites-Transects'!G3495</f>
        <v>0</v>
      </c>
      <c r="F3489" s="1">
        <f>'4.OVTA Sites-Transects'!F3495</f>
        <v>0</v>
      </c>
      <c r="G3489" s="6">
        <f>'4.OVTA Sites-Transects'!H3495</f>
        <v>0</v>
      </c>
      <c r="H3489" s="6">
        <f>'4.OVTA Sites-Transects'!I3495</f>
        <v>0</v>
      </c>
      <c r="I3489" s="193" t="str">
        <f t="shared" si="432"/>
        <v>-</v>
      </c>
      <c r="J3489" s="27" t="str">
        <f t="shared" si="433"/>
        <v>-</v>
      </c>
      <c r="K3489" s="27" t="str">
        <f t="shared" si="434"/>
        <v>-</v>
      </c>
      <c r="L3489" s="27" t="str">
        <f t="shared" si="435"/>
        <v>-</v>
      </c>
      <c r="M3489" s="27" t="str">
        <f t="shared" si="436"/>
        <v>-</v>
      </c>
      <c r="N3489" s="28">
        <f t="shared" si="437"/>
        <v>0</v>
      </c>
      <c r="O3489" s="28">
        <f t="shared" si="439"/>
        <v>0</v>
      </c>
      <c r="P3489" s="1" t="str">
        <f t="shared" si="438"/>
        <v>no</v>
      </c>
    </row>
    <row r="3490" spans="1:16" x14ac:dyDescent="0.25">
      <c r="A3490" s="6">
        <f>'4.OVTA Sites-Transects'!B3496</f>
        <v>0</v>
      </c>
      <c r="B3490" s="6">
        <f>'4.OVTA Sites-Transects'!C3496</f>
        <v>0</v>
      </c>
      <c r="C3490" s="6">
        <f>'4.OVTA Sites-Transects'!D3496</f>
        <v>0</v>
      </c>
      <c r="D3490" s="1">
        <f>'4.OVTA Sites-Transects'!E3496</f>
        <v>0</v>
      </c>
      <c r="E3490" s="1">
        <f>'4.OVTA Sites-Transects'!G3496</f>
        <v>0</v>
      </c>
      <c r="F3490" s="1">
        <f>'4.OVTA Sites-Transects'!F3496</f>
        <v>0</v>
      </c>
      <c r="G3490" s="6">
        <f>'4.OVTA Sites-Transects'!H3496</f>
        <v>0</v>
      </c>
      <c r="H3490" s="6">
        <f>'4.OVTA Sites-Transects'!I3496</f>
        <v>0</v>
      </c>
      <c r="I3490" s="193" t="str">
        <f t="shared" si="432"/>
        <v>-</v>
      </c>
      <c r="J3490" s="27" t="str">
        <f t="shared" si="433"/>
        <v>-</v>
      </c>
      <c r="K3490" s="27" t="str">
        <f t="shared" si="434"/>
        <v>-</v>
      </c>
      <c r="L3490" s="27" t="str">
        <f t="shared" si="435"/>
        <v>-</v>
      </c>
      <c r="M3490" s="27" t="str">
        <f t="shared" si="436"/>
        <v>-</v>
      </c>
      <c r="N3490" s="28">
        <f t="shared" si="437"/>
        <v>0</v>
      </c>
      <c r="O3490" s="28">
        <f t="shared" si="439"/>
        <v>0</v>
      </c>
      <c r="P3490" s="1" t="str">
        <f t="shared" si="438"/>
        <v>no</v>
      </c>
    </row>
    <row r="3491" spans="1:16" x14ac:dyDescent="0.25">
      <c r="A3491" s="6">
        <f>'4.OVTA Sites-Transects'!B3497</f>
        <v>0</v>
      </c>
      <c r="B3491" s="6">
        <f>'4.OVTA Sites-Transects'!C3497</f>
        <v>0</v>
      </c>
      <c r="C3491" s="6">
        <f>'4.OVTA Sites-Transects'!D3497</f>
        <v>0</v>
      </c>
      <c r="D3491" s="1">
        <f>'4.OVTA Sites-Transects'!E3497</f>
        <v>0</v>
      </c>
      <c r="E3491" s="1">
        <f>'4.OVTA Sites-Transects'!G3497</f>
        <v>0</v>
      </c>
      <c r="F3491" s="1">
        <f>'4.OVTA Sites-Transects'!F3497</f>
        <v>0</v>
      </c>
      <c r="G3491" s="6">
        <f>'4.OVTA Sites-Transects'!H3497</f>
        <v>0</v>
      </c>
      <c r="H3491" s="6">
        <f>'4.OVTA Sites-Transects'!I3497</f>
        <v>0</v>
      </c>
      <c r="I3491" s="193" t="str">
        <f t="shared" si="432"/>
        <v>-</v>
      </c>
      <c r="J3491" s="27" t="str">
        <f t="shared" si="433"/>
        <v>-</v>
      </c>
      <c r="K3491" s="27" t="str">
        <f t="shared" si="434"/>
        <v>-</v>
      </c>
      <c r="L3491" s="27" t="str">
        <f t="shared" si="435"/>
        <v>-</v>
      </c>
      <c r="M3491" s="27" t="str">
        <f t="shared" si="436"/>
        <v>-</v>
      </c>
      <c r="N3491" s="28">
        <f t="shared" si="437"/>
        <v>0</v>
      </c>
      <c r="O3491" s="28">
        <f t="shared" si="439"/>
        <v>0</v>
      </c>
      <c r="P3491" s="1" t="str">
        <f t="shared" si="438"/>
        <v>no</v>
      </c>
    </row>
    <row r="3492" spans="1:16" x14ac:dyDescent="0.25">
      <c r="A3492" s="6">
        <f>'4.OVTA Sites-Transects'!B3498</f>
        <v>0</v>
      </c>
      <c r="B3492" s="6">
        <f>'4.OVTA Sites-Transects'!C3498</f>
        <v>0</v>
      </c>
      <c r="C3492" s="6">
        <f>'4.OVTA Sites-Transects'!D3498</f>
        <v>0</v>
      </c>
      <c r="D3492" s="1">
        <f>'4.OVTA Sites-Transects'!E3498</f>
        <v>0</v>
      </c>
      <c r="E3492" s="1">
        <f>'4.OVTA Sites-Transects'!G3498</f>
        <v>0</v>
      </c>
      <c r="F3492" s="1">
        <f>'4.OVTA Sites-Transects'!F3498</f>
        <v>0</v>
      </c>
      <c r="G3492" s="6">
        <f>'4.OVTA Sites-Transects'!H3498</f>
        <v>0</v>
      </c>
      <c r="H3492" s="6">
        <f>'4.OVTA Sites-Transects'!I3498</f>
        <v>0</v>
      </c>
      <c r="I3492" s="193" t="str">
        <f t="shared" si="432"/>
        <v>-</v>
      </c>
      <c r="J3492" s="27" t="str">
        <f t="shared" si="433"/>
        <v>-</v>
      </c>
      <c r="K3492" s="27" t="str">
        <f t="shared" si="434"/>
        <v>-</v>
      </c>
      <c r="L3492" s="27" t="str">
        <f t="shared" si="435"/>
        <v>-</v>
      </c>
      <c r="M3492" s="27" t="str">
        <f t="shared" si="436"/>
        <v>-</v>
      </c>
      <c r="N3492" s="28">
        <f t="shared" si="437"/>
        <v>0</v>
      </c>
      <c r="O3492" s="28">
        <f t="shared" si="439"/>
        <v>0</v>
      </c>
      <c r="P3492" s="1" t="str">
        <f t="shared" si="438"/>
        <v>no</v>
      </c>
    </row>
    <row r="3493" spans="1:16" x14ac:dyDescent="0.25">
      <c r="A3493" s="6">
        <f>'4.OVTA Sites-Transects'!B3499</f>
        <v>0</v>
      </c>
      <c r="B3493" s="6">
        <f>'4.OVTA Sites-Transects'!C3499</f>
        <v>0</v>
      </c>
      <c r="C3493" s="6">
        <f>'4.OVTA Sites-Transects'!D3499</f>
        <v>0</v>
      </c>
      <c r="D3493" s="1">
        <f>'4.OVTA Sites-Transects'!E3499</f>
        <v>0</v>
      </c>
      <c r="E3493" s="1">
        <f>'4.OVTA Sites-Transects'!G3499</f>
        <v>0</v>
      </c>
      <c r="F3493" s="1">
        <f>'4.OVTA Sites-Transects'!F3499</f>
        <v>0</v>
      </c>
      <c r="G3493" s="6">
        <f>'4.OVTA Sites-Transects'!H3499</f>
        <v>0</v>
      </c>
      <c r="H3493" s="6">
        <f>'4.OVTA Sites-Transects'!I3499</f>
        <v>0</v>
      </c>
      <c r="I3493" s="193" t="str">
        <f t="shared" si="432"/>
        <v>-</v>
      </c>
      <c r="J3493" s="27" t="str">
        <f t="shared" si="433"/>
        <v>-</v>
      </c>
      <c r="K3493" s="27" t="str">
        <f t="shared" si="434"/>
        <v>-</v>
      </c>
      <c r="L3493" s="27" t="str">
        <f t="shared" si="435"/>
        <v>-</v>
      </c>
      <c r="M3493" s="27" t="str">
        <f t="shared" si="436"/>
        <v>-</v>
      </c>
      <c r="N3493" s="28">
        <f t="shared" si="437"/>
        <v>0</v>
      </c>
      <c r="O3493" s="28">
        <f t="shared" si="439"/>
        <v>0</v>
      </c>
      <c r="P3493" s="1" t="str">
        <f t="shared" si="438"/>
        <v>no</v>
      </c>
    </row>
    <row r="3494" spans="1:16" x14ac:dyDescent="0.25">
      <c r="A3494" s="6">
        <f>'4.OVTA Sites-Transects'!B3500</f>
        <v>0</v>
      </c>
      <c r="B3494" s="6">
        <f>'4.OVTA Sites-Transects'!C3500</f>
        <v>0</v>
      </c>
      <c r="C3494" s="6">
        <f>'4.OVTA Sites-Transects'!D3500</f>
        <v>0</v>
      </c>
      <c r="D3494" s="1">
        <f>'4.OVTA Sites-Transects'!E3500</f>
        <v>0</v>
      </c>
      <c r="E3494" s="1">
        <f>'4.OVTA Sites-Transects'!G3500</f>
        <v>0</v>
      </c>
      <c r="F3494" s="1">
        <f>'4.OVTA Sites-Transects'!F3500</f>
        <v>0</v>
      </c>
      <c r="G3494" s="6">
        <f>'4.OVTA Sites-Transects'!H3500</f>
        <v>0</v>
      </c>
      <c r="H3494" s="6">
        <f>'4.OVTA Sites-Transects'!I3500</f>
        <v>0</v>
      </c>
      <c r="I3494" s="193" t="str">
        <f t="shared" si="432"/>
        <v>-</v>
      </c>
      <c r="J3494" s="27" t="str">
        <f t="shared" si="433"/>
        <v>-</v>
      </c>
      <c r="K3494" s="27" t="str">
        <f t="shared" si="434"/>
        <v>-</v>
      </c>
      <c r="L3494" s="27" t="str">
        <f t="shared" si="435"/>
        <v>-</v>
      </c>
      <c r="M3494" s="27" t="str">
        <f t="shared" si="436"/>
        <v>-</v>
      </c>
      <c r="N3494" s="28">
        <f t="shared" si="437"/>
        <v>0</v>
      </c>
      <c r="O3494" s="28">
        <f t="shared" si="439"/>
        <v>0</v>
      </c>
      <c r="P3494" s="1" t="str">
        <f t="shared" si="438"/>
        <v>no</v>
      </c>
    </row>
    <row r="3495" spans="1:16" x14ac:dyDescent="0.25">
      <c r="A3495" s="6">
        <f>'4.OVTA Sites-Transects'!B3501</f>
        <v>0</v>
      </c>
      <c r="B3495" s="6">
        <f>'4.OVTA Sites-Transects'!C3501</f>
        <v>0</v>
      </c>
      <c r="C3495" s="6">
        <f>'4.OVTA Sites-Transects'!D3501</f>
        <v>0</v>
      </c>
      <c r="D3495" s="1">
        <f>'4.OVTA Sites-Transects'!E3501</f>
        <v>0</v>
      </c>
      <c r="E3495" s="1">
        <f>'4.OVTA Sites-Transects'!G3501</f>
        <v>0</v>
      </c>
      <c r="F3495" s="1">
        <f>'4.OVTA Sites-Transects'!F3501</f>
        <v>0</v>
      </c>
      <c r="G3495" s="6">
        <f>'4.OVTA Sites-Transects'!H3501</f>
        <v>0</v>
      </c>
      <c r="H3495" s="6">
        <f>'4.OVTA Sites-Transects'!I3501</f>
        <v>0</v>
      </c>
      <c r="I3495" s="193" t="str">
        <f t="shared" si="432"/>
        <v>-</v>
      </c>
      <c r="J3495" s="27" t="str">
        <f t="shared" si="433"/>
        <v>-</v>
      </c>
      <c r="K3495" s="27" t="str">
        <f t="shared" si="434"/>
        <v>-</v>
      </c>
      <c r="L3495" s="27" t="str">
        <f t="shared" si="435"/>
        <v>-</v>
      </c>
      <c r="M3495" s="27" t="str">
        <f t="shared" si="436"/>
        <v>-</v>
      </c>
      <c r="N3495" s="28">
        <f t="shared" si="437"/>
        <v>0</v>
      </c>
      <c r="O3495" s="28">
        <f t="shared" si="439"/>
        <v>0</v>
      </c>
      <c r="P3495" s="1" t="str">
        <f t="shared" si="438"/>
        <v>no</v>
      </c>
    </row>
    <row r="3496" spans="1:16" x14ac:dyDescent="0.25">
      <c r="A3496" s="6">
        <f>'4.OVTA Sites-Transects'!B3502</f>
        <v>0</v>
      </c>
      <c r="B3496" s="6">
        <f>'4.OVTA Sites-Transects'!C3502</f>
        <v>0</v>
      </c>
      <c r="C3496" s="6">
        <f>'4.OVTA Sites-Transects'!D3502</f>
        <v>0</v>
      </c>
      <c r="D3496" s="1">
        <f>'4.OVTA Sites-Transects'!E3502</f>
        <v>0</v>
      </c>
      <c r="E3496" s="1">
        <f>'4.OVTA Sites-Transects'!G3502</f>
        <v>0</v>
      </c>
      <c r="F3496" s="1">
        <f>'4.OVTA Sites-Transects'!F3502</f>
        <v>0</v>
      </c>
      <c r="G3496" s="6">
        <f>'4.OVTA Sites-Transects'!H3502</f>
        <v>0</v>
      </c>
      <c r="H3496" s="6">
        <f>'4.OVTA Sites-Transects'!I3502</f>
        <v>0</v>
      </c>
      <c r="I3496" s="193" t="str">
        <f t="shared" si="432"/>
        <v>-</v>
      </c>
      <c r="J3496" s="27" t="str">
        <f t="shared" si="433"/>
        <v>-</v>
      </c>
      <c r="K3496" s="27" t="str">
        <f t="shared" si="434"/>
        <v>-</v>
      </c>
      <c r="L3496" s="27" t="str">
        <f t="shared" si="435"/>
        <v>-</v>
      </c>
      <c r="M3496" s="27" t="str">
        <f t="shared" si="436"/>
        <v>-</v>
      </c>
      <c r="N3496" s="28">
        <f t="shared" si="437"/>
        <v>0</v>
      </c>
      <c r="O3496" s="28">
        <f t="shared" si="439"/>
        <v>0</v>
      </c>
      <c r="P3496" s="1" t="str">
        <f t="shared" si="438"/>
        <v>no</v>
      </c>
    </row>
    <row r="3497" spans="1:16" x14ac:dyDescent="0.25">
      <c r="A3497" s="6">
        <f>'4.OVTA Sites-Transects'!B3503</f>
        <v>0</v>
      </c>
      <c r="B3497" s="6">
        <f>'4.OVTA Sites-Transects'!C3503</f>
        <v>0</v>
      </c>
      <c r="C3497" s="6">
        <f>'4.OVTA Sites-Transects'!D3503</f>
        <v>0</v>
      </c>
      <c r="D3497" s="1">
        <f>'4.OVTA Sites-Transects'!E3503</f>
        <v>0</v>
      </c>
      <c r="E3497" s="1">
        <f>'4.OVTA Sites-Transects'!G3503</f>
        <v>0</v>
      </c>
      <c r="F3497" s="1">
        <f>'4.OVTA Sites-Transects'!F3503</f>
        <v>0</v>
      </c>
      <c r="G3497" s="6">
        <f>'4.OVTA Sites-Transects'!H3503</f>
        <v>0</v>
      </c>
      <c r="H3497" s="6">
        <f>'4.OVTA Sites-Transects'!I3503</f>
        <v>0</v>
      </c>
      <c r="I3497" s="193" t="str">
        <f t="shared" si="432"/>
        <v>-</v>
      </c>
      <c r="J3497" s="27" t="str">
        <f t="shared" si="433"/>
        <v>-</v>
      </c>
      <c r="K3497" s="27" t="str">
        <f t="shared" si="434"/>
        <v>-</v>
      </c>
      <c r="L3497" s="27" t="str">
        <f t="shared" si="435"/>
        <v>-</v>
      </c>
      <c r="M3497" s="27" t="str">
        <f t="shared" si="436"/>
        <v>-</v>
      </c>
      <c r="N3497" s="28">
        <f t="shared" si="437"/>
        <v>0</v>
      </c>
      <c r="O3497" s="28">
        <f t="shared" si="439"/>
        <v>0</v>
      </c>
      <c r="P3497" s="1" t="str">
        <f t="shared" si="438"/>
        <v>no</v>
      </c>
    </row>
    <row r="3498" spans="1:16" x14ac:dyDescent="0.25">
      <c r="A3498" s="6">
        <f>'4.OVTA Sites-Transects'!B3504</f>
        <v>0</v>
      </c>
      <c r="B3498" s="6">
        <f>'4.OVTA Sites-Transects'!C3504</f>
        <v>0</v>
      </c>
      <c r="C3498" s="6">
        <f>'4.OVTA Sites-Transects'!D3504</f>
        <v>0</v>
      </c>
      <c r="D3498" s="1">
        <f>'4.OVTA Sites-Transects'!E3504</f>
        <v>0</v>
      </c>
      <c r="E3498" s="1">
        <f>'4.OVTA Sites-Transects'!G3504</f>
        <v>0</v>
      </c>
      <c r="F3498" s="1">
        <f>'4.OVTA Sites-Transects'!F3504</f>
        <v>0</v>
      </c>
      <c r="G3498" s="6">
        <f>'4.OVTA Sites-Transects'!H3504</f>
        <v>0</v>
      </c>
      <c r="H3498" s="6">
        <f>'4.OVTA Sites-Transects'!I3504</f>
        <v>0</v>
      </c>
      <c r="I3498" s="193" t="str">
        <f t="shared" si="432"/>
        <v>-</v>
      </c>
      <c r="J3498" s="27" t="str">
        <f t="shared" si="433"/>
        <v>-</v>
      </c>
      <c r="K3498" s="27" t="str">
        <f t="shared" si="434"/>
        <v>-</v>
      </c>
      <c r="L3498" s="27" t="str">
        <f t="shared" si="435"/>
        <v>-</v>
      </c>
      <c r="M3498" s="27" t="str">
        <f t="shared" si="436"/>
        <v>-</v>
      </c>
      <c r="N3498" s="28">
        <f t="shared" si="437"/>
        <v>0</v>
      </c>
      <c r="O3498" s="28">
        <f t="shared" si="439"/>
        <v>0</v>
      </c>
      <c r="P3498" s="1" t="str">
        <f t="shared" si="438"/>
        <v>no</v>
      </c>
    </row>
    <row r="3499" spans="1:16" x14ac:dyDescent="0.25">
      <c r="A3499" s="6">
        <f>'4.OVTA Sites-Transects'!B3505</f>
        <v>0</v>
      </c>
      <c r="B3499" s="6">
        <f>'4.OVTA Sites-Transects'!C3505</f>
        <v>0</v>
      </c>
      <c r="C3499" s="6">
        <f>'4.OVTA Sites-Transects'!D3505</f>
        <v>0</v>
      </c>
      <c r="D3499" s="1">
        <f>'4.OVTA Sites-Transects'!E3505</f>
        <v>0</v>
      </c>
      <c r="E3499" s="1">
        <f>'4.OVTA Sites-Transects'!G3505</f>
        <v>0</v>
      </c>
      <c r="F3499" s="1">
        <f>'4.OVTA Sites-Transects'!F3505</f>
        <v>0</v>
      </c>
      <c r="G3499" s="6">
        <f>'4.OVTA Sites-Transects'!H3505</f>
        <v>0</v>
      </c>
      <c r="H3499" s="6">
        <f>'4.OVTA Sites-Transects'!I3505</f>
        <v>0</v>
      </c>
      <c r="I3499" s="193" t="str">
        <f t="shared" si="432"/>
        <v>-</v>
      </c>
      <c r="J3499" s="27" t="str">
        <f t="shared" si="433"/>
        <v>-</v>
      </c>
      <c r="K3499" s="27" t="str">
        <f t="shared" si="434"/>
        <v>-</v>
      </c>
      <c r="L3499" s="27" t="str">
        <f t="shared" si="435"/>
        <v>-</v>
      </c>
      <c r="M3499" s="27" t="str">
        <f t="shared" si="436"/>
        <v>-</v>
      </c>
      <c r="N3499" s="28">
        <f t="shared" si="437"/>
        <v>0</v>
      </c>
      <c r="O3499" s="28">
        <f t="shared" si="439"/>
        <v>0</v>
      </c>
      <c r="P3499" s="1" t="str">
        <f t="shared" si="438"/>
        <v>no</v>
      </c>
    </row>
    <row r="3500" spans="1:16" x14ac:dyDescent="0.25">
      <c r="A3500" s="6">
        <f>'4.OVTA Sites-Transects'!B3506</f>
        <v>0</v>
      </c>
      <c r="B3500" s="6">
        <f>'4.OVTA Sites-Transects'!C3506</f>
        <v>0</v>
      </c>
      <c r="C3500" s="6">
        <f>'4.OVTA Sites-Transects'!D3506</f>
        <v>0</v>
      </c>
      <c r="D3500" s="1">
        <f>'4.OVTA Sites-Transects'!E3506</f>
        <v>0</v>
      </c>
      <c r="E3500" s="1">
        <f>'4.OVTA Sites-Transects'!G3506</f>
        <v>0</v>
      </c>
      <c r="F3500" s="1">
        <f>'4.OVTA Sites-Transects'!F3506</f>
        <v>0</v>
      </c>
      <c r="G3500" s="6">
        <f>'4.OVTA Sites-Transects'!H3506</f>
        <v>0</v>
      </c>
      <c r="H3500" s="6">
        <f>'4.OVTA Sites-Transects'!I3506</f>
        <v>0</v>
      </c>
      <c r="I3500" s="193" t="str">
        <f t="shared" si="432"/>
        <v>-</v>
      </c>
      <c r="J3500" s="27" t="str">
        <f t="shared" si="433"/>
        <v>-</v>
      </c>
      <c r="K3500" s="27" t="str">
        <f t="shared" si="434"/>
        <v>-</v>
      </c>
      <c r="L3500" s="27" t="str">
        <f t="shared" si="435"/>
        <v>-</v>
      </c>
      <c r="M3500" s="27" t="str">
        <f t="shared" si="436"/>
        <v>-</v>
      </c>
      <c r="N3500" s="28">
        <f t="shared" si="437"/>
        <v>0</v>
      </c>
      <c r="O3500" s="28">
        <f t="shared" si="439"/>
        <v>0</v>
      </c>
      <c r="P3500" s="1" t="str">
        <f t="shared" si="438"/>
        <v>no</v>
      </c>
    </row>
    <row r="3501" spans="1:16" x14ac:dyDescent="0.25">
      <c r="A3501" s="6">
        <f>'4.OVTA Sites-Transects'!B3507</f>
        <v>0</v>
      </c>
      <c r="B3501" s="6">
        <f>'4.OVTA Sites-Transects'!C3507</f>
        <v>0</v>
      </c>
      <c r="C3501" s="6">
        <f>'4.OVTA Sites-Transects'!D3507</f>
        <v>0</v>
      </c>
      <c r="D3501" s="1">
        <f>'4.OVTA Sites-Transects'!E3507</f>
        <v>0</v>
      </c>
      <c r="E3501" s="1">
        <f>'4.OVTA Sites-Transects'!G3507</f>
        <v>0</v>
      </c>
      <c r="F3501" s="1">
        <f>'4.OVTA Sites-Transects'!F3507</f>
        <v>0</v>
      </c>
      <c r="G3501" s="6">
        <f>'4.OVTA Sites-Transects'!H3507</f>
        <v>0</v>
      </c>
      <c r="H3501" s="6">
        <f>'4.OVTA Sites-Transects'!I3507</f>
        <v>0</v>
      </c>
      <c r="I3501" s="193" t="str">
        <f t="shared" si="432"/>
        <v>-</v>
      </c>
      <c r="J3501" s="27" t="str">
        <f t="shared" si="433"/>
        <v>-</v>
      </c>
      <c r="K3501" s="27" t="str">
        <f t="shared" si="434"/>
        <v>-</v>
      </c>
      <c r="L3501" s="27" t="str">
        <f t="shared" si="435"/>
        <v>-</v>
      </c>
      <c r="M3501" s="27" t="str">
        <f t="shared" si="436"/>
        <v>-</v>
      </c>
      <c r="N3501" s="28">
        <f t="shared" si="437"/>
        <v>0</v>
      </c>
      <c r="O3501" s="28">
        <f t="shared" si="439"/>
        <v>0</v>
      </c>
      <c r="P3501" s="1" t="str">
        <f t="shared" si="438"/>
        <v>no</v>
      </c>
    </row>
    <row r="3502" spans="1:16" x14ac:dyDescent="0.25">
      <c r="A3502" s="6">
        <f>'4.OVTA Sites-Transects'!B3508</f>
        <v>0</v>
      </c>
      <c r="B3502" s="6">
        <f>'4.OVTA Sites-Transects'!C3508</f>
        <v>0</v>
      </c>
      <c r="C3502" s="6">
        <f>'4.OVTA Sites-Transects'!D3508</f>
        <v>0</v>
      </c>
      <c r="D3502" s="1">
        <f>'4.OVTA Sites-Transects'!E3508</f>
        <v>0</v>
      </c>
      <c r="E3502" s="1">
        <f>'4.OVTA Sites-Transects'!G3508</f>
        <v>0</v>
      </c>
      <c r="F3502" s="1">
        <f>'4.OVTA Sites-Transects'!F3508</f>
        <v>0</v>
      </c>
      <c r="G3502" s="6">
        <f>'4.OVTA Sites-Transects'!H3508</f>
        <v>0</v>
      </c>
      <c r="H3502" s="6">
        <f>'4.OVTA Sites-Transects'!I3508</f>
        <v>0</v>
      </c>
      <c r="I3502" s="193" t="str">
        <f t="shared" si="432"/>
        <v>-</v>
      </c>
      <c r="J3502" s="27" t="str">
        <f t="shared" si="433"/>
        <v>-</v>
      </c>
      <c r="K3502" s="27" t="str">
        <f t="shared" si="434"/>
        <v>-</v>
      </c>
      <c r="L3502" s="27" t="str">
        <f t="shared" si="435"/>
        <v>-</v>
      </c>
      <c r="M3502" s="27" t="str">
        <f t="shared" si="436"/>
        <v>-</v>
      </c>
      <c r="N3502" s="28">
        <f t="shared" si="437"/>
        <v>0</v>
      </c>
      <c r="O3502" s="28">
        <f t="shared" si="439"/>
        <v>0</v>
      </c>
      <c r="P3502" s="1" t="str">
        <f t="shared" si="438"/>
        <v>no</v>
      </c>
    </row>
    <row r="3503" spans="1:16" x14ac:dyDescent="0.25">
      <c r="A3503" s="6">
        <f>'4.OVTA Sites-Transects'!B3509</f>
        <v>0</v>
      </c>
      <c r="B3503" s="6">
        <f>'4.OVTA Sites-Transects'!C3509</f>
        <v>0</v>
      </c>
      <c r="C3503" s="6">
        <f>'4.OVTA Sites-Transects'!D3509</f>
        <v>0</v>
      </c>
      <c r="D3503" s="1">
        <f>'4.OVTA Sites-Transects'!E3509</f>
        <v>0</v>
      </c>
      <c r="E3503" s="1">
        <f>'4.OVTA Sites-Transects'!G3509</f>
        <v>0</v>
      </c>
      <c r="F3503" s="1">
        <f>'4.OVTA Sites-Transects'!F3509</f>
        <v>0</v>
      </c>
      <c r="G3503" s="6">
        <f>'4.OVTA Sites-Transects'!H3509</f>
        <v>0</v>
      </c>
      <c r="H3503" s="6">
        <f>'4.OVTA Sites-Transects'!I3509</f>
        <v>0</v>
      </c>
      <c r="I3503" s="193" t="str">
        <f t="shared" si="432"/>
        <v>-</v>
      </c>
      <c r="J3503" s="27" t="str">
        <f t="shared" si="433"/>
        <v>-</v>
      </c>
      <c r="K3503" s="27" t="str">
        <f t="shared" si="434"/>
        <v>-</v>
      </c>
      <c r="L3503" s="27" t="str">
        <f t="shared" si="435"/>
        <v>-</v>
      </c>
      <c r="M3503" s="27" t="str">
        <f t="shared" si="436"/>
        <v>-</v>
      </c>
      <c r="N3503" s="28">
        <f t="shared" si="437"/>
        <v>0</v>
      </c>
      <c r="O3503" s="28">
        <f t="shared" si="439"/>
        <v>0</v>
      </c>
      <c r="P3503" s="1" t="str">
        <f t="shared" si="438"/>
        <v>no</v>
      </c>
    </row>
    <row r="3504" spans="1:16" x14ac:dyDescent="0.25">
      <c r="A3504" s="6">
        <f>'4.OVTA Sites-Transects'!B3510</f>
        <v>0</v>
      </c>
      <c r="B3504" s="6">
        <f>'4.OVTA Sites-Transects'!C3510</f>
        <v>0</v>
      </c>
      <c r="C3504" s="6">
        <f>'4.OVTA Sites-Transects'!D3510</f>
        <v>0</v>
      </c>
      <c r="D3504" s="1">
        <f>'4.OVTA Sites-Transects'!E3510</f>
        <v>0</v>
      </c>
      <c r="E3504" s="1">
        <f>'4.OVTA Sites-Transects'!G3510</f>
        <v>0</v>
      </c>
      <c r="F3504" s="1">
        <f>'4.OVTA Sites-Transects'!F3510</f>
        <v>0</v>
      </c>
      <c r="G3504" s="6">
        <f>'4.OVTA Sites-Transects'!H3510</f>
        <v>0</v>
      </c>
      <c r="H3504" s="6">
        <f>'4.OVTA Sites-Transects'!I3510</f>
        <v>0</v>
      </c>
      <c r="I3504" s="193" t="str">
        <f t="shared" si="432"/>
        <v>-</v>
      </c>
      <c r="J3504" s="27" t="str">
        <f t="shared" si="433"/>
        <v>-</v>
      </c>
      <c r="K3504" s="27" t="str">
        <f t="shared" si="434"/>
        <v>-</v>
      </c>
      <c r="L3504" s="27" t="str">
        <f t="shared" si="435"/>
        <v>-</v>
      </c>
      <c r="M3504" s="27" t="str">
        <f t="shared" si="436"/>
        <v>-</v>
      </c>
      <c r="N3504" s="28">
        <f t="shared" si="437"/>
        <v>0</v>
      </c>
      <c r="O3504" s="28">
        <f t="shared" si="439"/>
        <v>0</v>
      </c>
      <c r="P3504" s="1" t="str">
        <f t="shared" si="438"/>
        <v>no</v>
      </c>
    </row>
    <row r="3505" spans="1:16" x14ac:dyDescent="0.25">
      <c r="A3505" s="6">
        <f>'4.OVTA Sites-Transects'!B3511</f>
        <v>0</v>
      </c>
      <c r="B3505" s="6">
        <f>'4.OVTA Sites-Transects'!C3511</f>
        <v>0</v>
      </c>
      <c r="C3505" s="6">
        <f>'4.OVTA Sites-Transects'!D3511</f>
        <v>0</v>
      </c>
      <c r="D3505" s="1">
        <f>'4.OVTA Sites-Transects'!E3511</f>
        <v>0</v>
      </c>
      <c r="E3505" s="1">
        <f>'4.OVTA Sites-Transects'!G3511</f>
        <v>0</v>
      </c>
      <c r="F3505" s="1">
        <f>'4.OVTA Sites-Transects'!F3511</f>
        <v>0</v>
      </c>
      <c r="G3505" s="6">
        <f>'4.OVTA Sites-Transects'!H3511</f>
        <v>0</v>
      </c>
      <c r="H3505" s="6">
        <f>'4.OVTA Sites-Transects'!I3511</f>
        <v>0</v>
      </c>
      <c r="I3505" s="193" t="str">
        <f t="shared" si="432"/>
        <v>-</v>
      </c>
      <c r="J3505" s="27" t="str">
        <f t="shared" si="433"/>
        <v>-</v>
      </c>
      <c r="K3505" s="27" t="str">
        <f t="shared" si="434"/>
        <v>-</v>
      </c>
      <c r="L3505" s="27" t="str">
        <f t="shared" si="435"/>
        <v>-</v>
      </c>
      <c r="M3505" s="27" t="str">
        <f t="shared" si="436"/>
        <v>-</v>
      </c>
      <c r="N3505" s="28">
        <f t="shared" si="437"/>
        <v>0</v>
      </c>
      <c r="O3505" s="28">
        <f t="shared" si="439"/>
        <v>0</v>
      </c>
      <c r="P3505" s="1" t="str">
        <f t="shared" si="438"/>
        <v>no</v>
      </c>
    </row>
    <row r="3506" spans="1:16" x14ac:dyDescent="0.25">
      <c r="A3506" s="6">
        <f>'4.OVTA Sites-Transects'!B3512</f>
        <v>0</v>
      </c>
      <c r="B3506" s="6">
        <f>'4.OVTA Sites-Transects'!C3512</f>
        <v>0</v>
      </c>
      <c r="C3506" s="6">
        <f>'4.OVTA Sites-Transects'!D3512</f>
        <v>0</v>
      </c>
      <c r="D3506" s="1">
        <f>'4.OVTA Sites-Transects'!E3512</f>
        <v>0</v>
      </c>
      <c r="E3506" s="1">
        <f>'4.OVTA Sites-Transects'!G3512</f>
        <v>0</v>
      </c>
      <c r="F3506" s="1">
        <f>'4.OVTA Sites-Transects'!F3512</f>
        <v>0</v>
      </c>
      <c r="G3506" s="6">
        <f>'4.OVTA Sites-Transects'!H3512</f>
        <v>0</v>
      </c>
      <c r="H3506" s="6">
        <f>'4.OVTA Sites-Transects'!I3512</f>
        <v>0</v>
      </c>
      <c r="I3506" s="193" t="str">
        <f t="shared" si="432"/>
        <v>-</v>
      </c>
      <c r="J3506" s="27" t="str">
        <f t="shared" si="433"/>
        <v>-</v>
      </c>
      <c r="K3506" s="27" t="str">
        <f t="shared" si="434"/>
        <v>-</v>
      </c>
      <c r="L3506" s="27" t="str">
        <f t="shared" si="435"/>
        <v>-</v>
      </c>
      <c r="M3506" s="27" t="str">
        <f t="shared" si="436"/>
        <v>-</v>
      </c>
      <c r="N3506" s="28">
        <f t="shared" si="437"/>
        <v>0</v>
      </c>
      <c r="O3506" s="28">
        <f t="shared" si="439"/>
        <v>0</v>
      </c>
      <c r="P3506" s="1" t="str">
        <f t="shared" si="438"/>
        <v>no</v>
      </c>
    </row>
    <row r="3507" spans="1:16" x14ac:dyDescent="0.25">
      <c r="A3507" s="6">
        <f>'4.OVTA Sites-Transects'!B3513</f>
        <v>0</v>
      </c>
      <c r="B3507" s="6">
        <f>'4.OVTA Sites-Transects'!C3513</f>
        <v>0</v>
      </c>
      <c r="C3507" s="6">
        <f>'4.OVTA Sites-Transects'!D3513</f>
        <v>0</v>
      </c>
      <c r="D3507" s="1">
        <f>'4.OVTA Sites-Transects'!E3513</f>
        <v>0</v>
      </c>
      <c r="E3507" s="1">
        <f>'4.OVTA Sites-Transects'!G3513</f>
        <v>0</v>
      </c>
      <c r="F3507" s="1">
        <f>'4.OVTA Sites-Transects'!F3513</f>
        <v>0</v>
      </c>
      <c r="G3507" s="6">
        <f>'4.OVTA Sites-Transects'!H3513</f>
        <v>0</v>
      </c>
      <c r="H3507" s="6">
        <f>'4.OVTA Sites-Transects'!I3513</f>
        <v>0</v>
      </c>
      <c r="I3507" s="193" t="str">
        <f t="shared" si="432"/>
        <v>-</v>
      </c>
      <c r="J3507" s="27" t="str">
        <f t="shared" si="433"/>
        <v>-</v>
      </c>
      <c r="K3507" s="27" t="str">
        <f t="shared" si="434"/>
        <v>-</v>
      </c>
      <c r="L3507" s="27" t="str">
        <f t="shared" si="435"/>
        <v>-</v>
      </c>
      <c r="M3507" s="27" t="str">
        <f t="shared" si="436"/>
        <v>-</v>
      </c>
      <c r="N3507" s="28">
        <f t="shared" si="437"/>
        <v>0</v>
      </c>
      <c r="O3507" s="28">
        <f t="shared" si="439"/>
        <v>0</v>
      </c>
      <c r="P3507" s="1" t="str">
        <f t="shared" si="438"/>
        <v>no</v>
      </c>
    </row>
    <row r="3508" spans="1:16" x14ac:dyDescent="0.25">
      <c r="A3508" s="6">
        <f>'4.OVTA Sites-Transects'!B3514</f>
        <v>0</v>
      </c>
      <c r="B3508" s="6">
        <f>'4.OVTA Sites-Transects'!C3514</f>
        <v>0</v>
      </c>
      <c r="C3508" s="6">
        <f>'4.OVTA Sites-Transects'!D3514</f>
        <v>0</v>
      </c>
      <c r="D3508" s="1">
        <f>'4.OVTA Sites-Transects'!E3514</f>
        <v>0</v>
      </c>
      <c r="E3508" s="1">
        <f>'4.OVTA Sites-Transects'!G3514</f>
        <v>0</v>
      </c>
      <c r="F3508" s="1">
        <f>'4.OVTA Sites-Transects'!F3514</f>
        <v>0</v>
      </c>
      <c r="G3508" s="6">
        <f>'4.OVTA Sites-Transects'!H3514</f>
        <v>0</v>
      </c>
      <c r="H3508" s="6">
        <f>'4.OVTA Sites-Transects'!I3514</f>
        <v>0</v>
      </c>
      <c r="I3508" s="193" t="str">
        <f t="shared" si="432"/>
        <v>-</v>
      </c>
      <c r="J3508" s="27" t="str">
        <f t="shared" si="433"/>
        <v>-</v>
      </c>
      <c r="K3508" s="27" t="str">
        <f t="shared" si="434"/>
        <v>-</v>
      </c>
      <c r="L3508" s="27" t="str">
        <f t="shared" si="435"/>
        <v>-</v>
      </c>
      <c r="M3508" s="27" t="str">
        <f t="shared" si="436"/>
        <v>-</v>
      </c>
      <c r="N3508" s="28">
        <f t="shared" si="437"/>
        <v>0</v>
      </c>
      <c r="O3508" s="28">
        <f t="shared" si="439"/>
        <v>0</v>
      </c>
      <c r="P3508" s="1" t="str">
        <f t="shared" si="438"/>
        <v>no</v>
      </c>
    </row>
    <row r="3509" spans="1:16" x14ac:dyDescent="0.25">
      <c r="A3509" s="6">
        <f>'4.OVTA Sites-Transects'!B3515</f>
        <v>0</v>
      </c>
      <c r="B3509" s="6">
        <f>'4.OVTA Sites-Transects'!C3515</f>
        <v>0</v>
      </c>
      <c r="C3509" s="6">
        <f>'4.OVTA Sites-Transects'!D3515</f>
        <v>0</v>
      </c>
      <c r="D3509" s="1">
        <f>'4.OVTA Sites-Transects'!E3515</f>
        <v>0</v>
      </c>
      <c r="E3509" s="1">
        <f>'4.OVTA Sites-Transects'!G3515</f>
        <v>0</v>
      </c>
      <c r="F3509" s="1">
        <f>'4.OVTA Sites-Transects'!F3515</f>
        <v>0</v>
      </c>
      <c r="G3509" s="6">
        <f>'4.OVTA Sites-Transects'!H3515</f>
        <v>0</v>
      </c>
      <c r="H3509" s="6">
        <f>'4.OVTA Sites-Transects'!I3515</f>
        <v>0</v>
      </c>
      <c r="I3509" s="193" t="str">
        <f t="shared" si="432"/>
        <v>-</v>
      </c>
      <c r="J3509" s="27" t="str">
        <f t="shared" si="433"/>
        <v>-</v>
      </c>
      <c r="K3509" s="27" t="str">
        <f t="shared" si="434"/>
        <v>-</v>
      </c>
      <c r="L3509" s="27" t="str">
        <f t="shared" si="435"/>
        <v>-</v>
      </c>
      <c r="M3509" s="27" t="str">
        <f t="shared" si="436"/>
        <v>-</v>
      </c>
      <c r="N3509" s="28">
        <f t="shared" si="437"/>
        <v>0</v>
      </c>
      <c r="O3509" s="28">
        <f t="shared" si="439"/>
        <v>0</v>
      </c>
      <c r="P3509" s="1" t="str">
        <f t="shared" si="438"/>
        <v>no</v>
      </c>
    </row>
    <row r="3510" spans="1:16" x14ac:dyDescent="0.25">
      <c r="A3510" s="6">
        <f>'4.OVTA Sites-Transects'!B3516</f>
        <v>0</v>
      </c>
      <c r="B3510" s="6">
        <f>'4.OVTA Sites-Transects'!C3516</f>
        <v>0</v>
      </c>
      <c r="C3510" s="6">
        <f>'4.OVTA Sites-Transects'!D3516</f>
        <v>0</v>
      </c>
      <c r="D3510" s="1">
        <f>'4.OVTA Sites-Transects'!E3516</f>
        <v>0</v>
      </c>
      <c r="E3510" s="1">
        <f>'4.OVTA Sites-Transects'!G3516</f>
        <v>0</v>
      </c>
      <c r="F3510" s="1">
        <f>'4.OVTA Sites-Transects'!F3516</f>
        <v>0</v>
      </c>
      <c r="G3510" s="6">
        <f>'4.OVTA Sites-Transects'!H3516</f>
        <v>0</v>
      </c>
      <c r="H3510" s="6">
        <f>'4.OVTA Sites-Transects'!I3516</f>
        <v>0</v>
      </c>
      <c r="I3510" s="193" t="str">
        <f t="shared" si="432"/>
        <v>-</v>
      </c>
      <c r="J3510" s="27" t="str">
        <f t="shared" si="433"/>
        <v>-</v>
      </c>
      <c r="K3510" s="27" t="str">
        <f t="shared" si="434"/>
        <v>-</v>
      </c>
      <c r="L3510" s="27" t="str">
        <f t="shared" si="435"/>
        <v>-</v>
      </c>
      <c r="M3510" s="27" t="str">
        <f t="shared" si="436"/>
        <v>-</v>
      </c>
      <c r="N3510" s="28">
        <f t="shared" si="437"/>
        <v>0</v>
      </c>
      <c r="O3510" s="28">
        <f t="shared" si="439"/>
        <v>0</v>
      </c>
      <c r="P3510" s="1" t="str">
        <f t="shared" si="438"/>
        <v>no</v>
      </c>
    </row>
    <row r="3511" spans="1:16" x14ac:dyDescent="0.25">
      <c r="A3511" s="6">
        <f>'4.OVTA Sites-Transects'!B3517</f>
        <v>0</v>
      </c>
      <c r="B3511" s="6">
        <f>'4.OVTA Sites-Transects'!C3517</f>
        <v>0</v>
      </c>
      <c r="C3511" s="6">
        <f>'4.OVTA Sites-Transects'!D3517</f>
        <v>0</v>
      </c>
      <c r="D3511" s="1">
        <f>'4.OVTA Sites-Transects'!E3517</f>
        <v>0</v>
      </c>
      <c r="E3511" s="1">
        <f>'4.OVTA Sites-Transects'!G3517</f>
        <v>0</v>
      </c>
      <c r="F3511" s="1">
        <f>'4.OVTA Sites-Transects'!F3517</f>
        <v>0</v>
      </c>
      <c r="G3511" s="6">
        <f>'4.OVTA Sites-Transects'!H3517</f>
        <v>0</v>
      </c>
      <c r="H3511" s="6">
        <f>'4.OVTA Sites-Transects'!I3517</f>
        <v>0</v>
      </c>
      <c r="I3511" s="193" t="str">
        <f t="shared" si="432"/>
        <v>-</v>
      </c>
      <c r="J3511" s="27" t="str">
        <f t="shared" si="433"/>
        <v>-</v>
      </c>
      <c r="K3511" s="27" t="str">
        <f t="shared" si="434"/>
        <v>-</v>
      </c>
      <c r="L3511" s="27" t="str">
        <f t="shared" si="435"/>
        <v>-</v>
      </c>
      <c r="M3511" s="27" t="str">
        <f t="shared" si="436"/>
        <v>-</v>
      </c>
      <c r="N3511" s="28">
        <f t="shared" si="437"/>
        <v>0</v>
      </c>
      <c r="O3511" s="28">
        <f t="shared" si="439"/>
        <v>0</v>
      </c>
      <c r="P3511" s="1" t="str">
        <f t="shared" si="438"/>
        <v>no</v>
      </c>
    </row>
    <row r="3512" spans="1:16" x14ac:dyDescent="0.25">
      <c r="A3512" s="6">
        <f>'4.OVTA Sites-Transects'!B3518</f>
        <v>0</v>
      </c>
      <c r="B3512" s="6">
        <f>'4.OVTA Sites-Transects'!C3518</f>
        <v>0</v>
      </c>
      <c r="C3512" s="6">
        <f>'4.OVTA Sites-Transects'!D3518</f>
        <v>0</v>
      </c>
      <c r="D3512" s="1">
        <f>'4.OVTA Sites-Transects'!E3518</f>
        <v>0</v>
      </c>
      <c r="E3512" s="1">
        <f>'4.OVTA Sites-Transects'!G3518</f>
        <v>0</v>
      </c>
      <c r="F3512" s="1">
        <f>'4.OVTA Sites-Transects'!F3518</f>
        <v>0</v>
      </c>
      <c r="G3512" s="6">
        <f>'4.OVTA Sites-Transects'!H3518</f>
        <v>0</v>
      </c>
      <c r="H3512" s="6">
        <f>'4.OVTA Sites-Transects'!I3518</f>
        <v>0</v>
      </c>
      <c r="I3512" s="193" t="str">
        <f t="shared" si="432"/>
        <v>-</v>
      </c>
      <c r="J3512" s="27" t="str">
        <f t="shared" si="433"/>
        <v>-</v>
      </c>
      <c r="K3512" s="27" t="str">
        <f t="shared" si="434"/>
        <v>-</v>
      </c>
      <c r="L3512" s="27" t="str">
        <f t="shared" si="435"/>
        <v>-</v>
      </c>
      <c r="M3512" s="27" t="str">
        <f t="shared" si="436"/>
        <v>-</v>
      </c>
      <c r="N3512" s="28">
        <f t="shared" si="437"/>
        <v>0</v>
      </c>
      <c r="O3512" s="28">
        <f t="shared" si="439"/>
        <v>0</v>
      </c>
      <c r="P3512" s="1" t="str">
        <f t="shared" si="438"/>
        <v>no</v>
      </c>
    </row>
    <row r="3513" spans="1:16" x14ac:dyDescent="0.25">
      <c r="A3513" s="6">
        <f>'4.OVTA Sites-Transects'!B3519</f>
        <v>0</v>
      </c>
      <c r="B3513" s="6">
        <f>'4.OVTA Sites-Transects'!C3519</f>
        <v>0</v>
      </c>
      <c r="C3513" s="6">
        <f>'4.OVTA Sites-Transects'!D3519</f>
        <v>0</v>
      </c>
      <c r="D3513" s="1">
        <f>'4.OVTA Sites-Transects'!E3519</f>
        <v>0</v>
      </c>
      <c r="E3513" s="1">
        <f>'4.OVTA Sites-Transects'!G3519</f>
        <v>0</v>
      </c>
      <c r="F3513" s="1">
        <f>'4.OVTA Sites-Transects'!F3519</f>
        <v>0</v>
      </c>
      <c r="G3513" s="6">
        <f>'4.OVTA Sites-Transects'!H3519</f>
        <v>0</v>
      </c>
      <c r="H3513" s="6">
        <f>'4.OVTA Sites-Transects'!I3519</f>
        <v>0</v>
      </c>
      <c r="I3513" s="193" t="str">
        <f t="shared" si="432"/>
        <v>-</v>
      </c>
      <c r="J3513" s="27" t="str">
        <f t="shared" si="433"/>
        <v>-</v>
      </c>
      <c r="K3513" s="27" t="str">
        <f t="shared" si="434"/>
        <v>-</v>
      </c>
      <c r="L3513" s="27" t="str">
        <f t="shared" si="435"/>
        <v>-</v>
      </c>
      <c r="M3513" s="27" t="str">
        <f t="shared" si="436"/>
        <v>-</v>
      </c>
      <c r="N3513" s="28">
        <f t="shared" si="437"/>
        <v>0</v>
      </c>
      <c r="O3513" s="28">
        <f t="shared" si="439"/>
        <v>0</v>
      </c>
      <c r="P3513" s="1" t="str">
        <f t="shared" si="438"/>
        <v>no</v>
      </c>
    </row>
    <row r="3514" spans="1:16" x14ac:dyDescent="0.25">
      <c r="A3514" s="6">
        <f>'4.OVTA Sites-Transects'!B3520</f>
        <v>0</v>
      </c>
      <c r="B3514" s="6">
        <f>'4.OVTA Sites-Transects'!C3520</f>
        <v>0</v>
      </c>
      <c r="C3514" s="6">
        <f>'4.OVTA Sites-Transects'!D3520</f>
        <v>0</v>
      </c>
      <c r="D3514" s="1">
        <f>'4.OVTA Sites-Transects'!E3520</f>
        <v>0</v>
      </c>
      <c r="E3514" s="1">
        <f>'4.OVTA Sites-Transects'!G3520</f>
        <v>0</v>
      </c>
      <c r="F3514" s="1">
        <f>'4.OVTA Sites-Transects'!F3520</f>
        <v>0</v>
      </c>
      <c r="G3514" s="6">
        <f>'4.OVTA Sites-Transects'!H3520</f>
        <v>0</v>
      </c>
      <c r="H3514" s="6">
        <f>'4.OVTA Sites-Transects'!I3520</f>
        <v>0</v>
      </c>
      <c r="I3514" s="193" t="str">
        <f t="shared" si="432"/>
        <v>-</v>
      </c>
      <c r="J3514" s="27" t="str">
        <f t="shared" si="433"/>
        <v>-</v>
      </c>
      <c r="K3514" s="27" t="str">
        <f t="shared" si="434"/>
        <v>-</v>
      </c>
      <c r="L3514" s="27" t="str">
        <f t="shared" si="435"/>
        <v>-</v>
      </c>
      <c r="M3514" s="27" t="str">
        <f t="shared" si="436"/>
        <v>-</v>
      </c>
      <c r="N3514" s="28">
        <f t="shared" si="437"/>
        <v>0</v>
      </c>
      <c r="O3514" s="28">
        <f t="shared" si="439"/>
        <v>0</v>
      </c>
      <c r="P3514" s="1" t="str">
        <f t="shared" si="438"/>
        <v>no</v>
      </c>
    </row>
    <row r="3515" spans="1:16" x14ac:dyDescent="0.25">
      <c r="A3515" s="6">
        <f>'4.OVTA Sites-Transects'!B3521</f>
        <v>0</v>
      </c>
      <c r="B3515" s="6">
        <f>'4.OVTA Sites-Transects'!C3521</f>
        <v>0</v>
      </c>
      <c r="C3515" s="6">
        <f>'4.OVTA Sites-Transects'!D3521</f>
        <v>0</v>
      </c>
      <c r="D3515" s="1">
        <f>'4.OVTA Sites-Transects'!E3521</f>
        <v>0</v>
      </c>
      <c r="E3515" s="1">
        <f>'4.OVTA Sites-Transects'!G3521</f>
        <v>0</v>
      </c>
      <c r="F3515" s="1">
        <f>'4.OVTA Sites-Transects'!F3521</f>
        <v>0</v>
      </c>
      <c r="G3515" s="6">
        <f>'4.OVTA Sites-Transects'!H3521</f>
        <v>0</v>
      </c>
      <c r="H3515" s="6">
        <f>'4.OVTA Sites-Transects'!I3521</f>
        <v>0</v>
      </c>
      <c r="I3515" s="193" t="str">
        <f t="shared" si="432"/>
        <v>-</v>
      </c>
      <c r="J3515" s="27" t="str">
        <f t="shared" si="433"/>
        <v>-</v>
      </c>
      <c r="K3515" s="27" t="str">
        <f t="shared" si="434"/>
        <v>-</v>
      </c>
      <c r="L3515" s="27" t="str">
        <f t="shared" si="435"/>
        <v>-</v>
      </c>
      <c r="M3515" s="27" t="str">
        <f t="shared" si="436"/>
        <v>-</v>
      </c>
      <c r="N3515" s="28">
        <f t="shared" si="437"/>
        <v>0</v>
      </c>
      <c r="O3515" s="28">
        <f t="shared" si="439"/>
        <v>0</v>
      </c>
      <c r="P3515" s="1" t="str">
        <f t="shared" si="438"/>
        <v>no</v>
      </c>
    </row>
    <row r="3516" spans="1:16" x14ac:dyDescent="0.25">
      <c r="A3516" s="6">
        <f>'4.OVTA Sites-Transects'!B3522</f>
        <v>0</v>
      </c>
      <c r="B3516" s="6">
        <f>'4.OVTA Sites-Transects'!C3522</f>
        <v>0</v>
      </c>
      <c r="C3516" s="6">
        <f>'4.OVTA Sites-Transects'!D3522</f>
        <v>0</v>
      </c>
      <c r="D3516" s="1">
        <f>'4.OVTA Sites-Transects'!E3522</f>
        <v>0</v>
      </c>
      <c r="E3516" s="1">
        <f>'4.OVTA Sites-Transects'!G3522</f>
        <v>0</v>
      </c>
      <c r="F3516" s="1">
        <f>'4.OVTA Sites-Transects'!F3522</f>
        <v>0</v>
      </c>
      <c r="G3516" s="6">
        <f>'4.OVTA Sites-Transects'!H3522</f>
        <v>0</v>
      </c>
      <c r="H3516" s="6">
        <f>'4.OVTA Sites-Transects'!I3522</f>
        <v>0</v>
      </c>
      <c r="I3516" s="193" t="str">
        <f t="shared" si="432"/>
        <v>-</v>
      </c>
      <c r="J3516" s="27" t="str">
        <f t="shared" si="433"/>
        <v>-</v>
      </c>
      <c r="K3516" s="27" t="str">
        <f t="shared" si="434"/>
        <v>-</v>
      </c>
      <c r="L3516" s="27" t="str">
        <f t="shared" si="435"/>
        <v>-</v>
      </c>
      <c r="M3516" s="27" t="str">
        <f t="shared" si="436"/>
        <v>-</v>
      </c>
      <c r="N3516" s="28">
        <f t="shared" si="437"/>
        <v>0</v>
      </c>
      <c r="O3516" s="28">
        <f t="shared" si="439"/>
        <v>0</v>
      </c>
      <c r="P3516" s="1" t="str">
        <f t="shared" si="438"/>
        <v>no</v>
      </c>
    </row>
    <row r="3517" spans="1:16" x14ac:dyDescent="0.25">
      <c r="A3517" s="6">
        <f>'4.OVTA Sites-Transects'!B3523</f>
        <v>0</v>
      </c>
      <c r="B3517" s="6">
        <f>'4.OVTA Sites-Transects'!C3523</f>
        <v>0</v>
      </c>
      <c r="C3517" s="6">
        <f>'4.OVTA Sites-Transects'!D3523</f>
        <v>0</v>
      </c>
      <c r="D3517" s="1">
        <f>'4.OVTA Sites-Transects'!E3523</f>
        <v>0</v>
      </c>
      <c r="E3517" s="1">
        <f>'4.OVTA Sites-Transects'!G3523</f>
        <v>0</v>
      </c>
      <c r="F3517" s="1">
        <f>'4.OVTA Sites-Transects'!F3523</f>
        <v>0</v>
      </c>
      <c r="G3517" s="6">
        <f>'4.OVTA Sites-Transects'!H3523</f>
        <v>0</v>
      </c>
      <c r="H3517" s="6">
        <f>'4.OVTA Sites-Transects'!I3523</f>
        <v>0</v>
      </c>
      <c r="I3517" s="193" t="str">
        <f t="shared" si="432"/>
        <v>-</v>
      </c>
      <c r="J3517" s="27" t="str">
        <f t="shared" si="433"/>
        <v>-</v>
      </c>
      <c r="K3517" s="27" t="str">
        <f t="shared" si="434"/>
        <v>-</v>
      </c>
      <c r="L3517" s="27" t="str">
        <f t="shared" si="435"/>
        <v>-</v>
      </c>
      <c r="M3517" s="27" t="str">
        <f t="shared" si="436"/>
        <v>-</v>
      </c>
      <c r="N3517" s="28">
        <f t="shared" si="437"/>
        <v>0</v>
      </c>
      <c r="O3517" s="28">
        <f t="shared" si="439"/>
        <v>0</v>
      </c>
      <c r="P3517" s="1" t="str">
        <f t="shared" si="438"/>
        <v>no</v>
      </c>
    </row>
    <row r="3518" spans="1:16" x14ac:dyDescent="0.25">
      <c r="A3518" s="6">
        <f>'4.OVTA Sites-Transects'!B3524</f>
        <v>0</v>
      </c>
      <c r="B3518" s="6">
        <f>'4.OVTA Sites-Transects'!C3524</f>
        <v>0</v>
      </c>
      <c r="C3518" s="6">
        <f>'4.OVTA Sites-Transects'!D3524</f>
        <v>0</v>
      </c>
      <c r="D3518" s="1">
        <f>'4.OVTA Sites-Transects'!E3524</f>
        <v>0</v>
      </c>
      <c r="E3518" s="1">
        <f>'4.OVTA Sites-Transects'!G3524</f>
        <v>0</v>
      </c>
      <c r="F3518" s="1">
        <f>'4.OVTA Sites-Transects'!F3524</f>
        <v>0</v>
      </c>
      <c r="G3518" s="6">
        <f>'4.OVTA Sites-Transects'!H3524</f>
        <v>0</v>
      </c>
      <c r="H3518" s="6">
        <f>'4.OVTA Sites-Transects'!I3524</f>
        <v>0</v>
      </c>
      <c r="I3518" s="193" t="str">
        <f t="shared" si="432"/>
        <v>-</v>
      </c>
      <c r="J3518" s="27" t="str">
        <f t="shared" si="433"/>
        <v>-</v>
      </c>
      <c r="K3518" s="27" t="str">
        <f t="shared" si="434"/>
        <v>-</v>
      </c>
      <c r="L3518" s="27" t="str">
        <f t="shared" si="435"/>
        <v>-</v>
      </c>
      <c r="M3518" s="27" t="str">
        <f t="shared" si="436"/>
        <v>-</v>
      </c>
      <c r="N3518" s="28">
        <f t="shared" si="437"/>
        <v>0</v>
      </c>
      <c r="O3518" s="28">
        <f t="shared" si="439"/>
        <v>0</v>
      </c>
      <c r="P3518" s="1" t="str">
        <f t="shared" si="438"/>
        <v>no</v>
      </c>
    </row>
    <row r="3519" spans="1:16" x14ac:dyDescent="0.25">
      <c r="A3519" s="6">
        <f>'4.OVTA Sites-Transects'!B3525</f>
        <v>0</v>
      </c>
      <c r="B3519" s="6">
        <f>'4.OVTA Sites-Transects'!C3525</f>
        <v>0</v>
      </c>
      <c r="C3519" s="6">
        <f>'4.OVTA Sites-Transects'!D3525</f>
        <v>0</v>
      </c>
      <c r="D3519" s="1">
        <f>'4.OVTA Sites-Transects'!E3525</f>
        <v>0</v>
      </c>
      <c r="E3519" s="1">
        <f>'4.OVTA Sites-Transects'!G3525</f>
        <v>0</v>
      </c>
      <c r="F3519" s="1">
        <f>'4.OVTA Sites-Transects'!F3525</f>
        <v>0</v>
      </c>
      <c r="G3519" s="6">
        <f>'4.OVTA Sites-Transects'!H3525</f>
        <v>0</v>
      </c>
      <c r="H3519" s="6">
        <f>'4.OVTA Sites-Transects'!I3525</f>
        <v>0</v>
      </c>
      <c r="I3519" s="193" t="str">
        <f t="shared" si="432"/>
        <v>-</v>
      </c>
      <c r="J3519" s="27" t="str">
        <f t="shared" si="433"/>
        <v>-</v>
      </c>
      <c r="K3519" s="27" t="str">
        <f t="shared" si="434"/>
        <v>-</v>
      </c>
      <c r="L3519" s="27" t="str">
        <f t="shared" si="435"/>
        <v>-</v>
      </c>
      <c r="M3519" s="27" t="str">
        <f t="shared" si="436"/>
        <v>-</v>
      </c>
      <c r="N3519" s="28">
        <f t="shared" si="437"/>
        <v>0</v>
      </c>
      <c r="O3519" s="28">
        <f t="shared" si="439"/>
        <v>0</v>
      </c>
      <c r="P3519" s="1" t="str">
        <f t="shared" si="438"/>
        <v>no</v>
      </c>
    </row>
    <row r="3520" spans="1:16" x14ac:dyDescent="0.25">
      <c r="A3520" s="6">
        <f>'4.OVTA Sites-Transects'!B3526</f>
        <v>0</v>
      </c>
      <c r="B3520" s="6">
        <f>'4.OVTA Sites-Transects'!C3526</f>
        <v>0</v>
      </c>
      <c r="C3520" s="6">
        <f>'4.OVTA Sites-Transects'!D3526</f>
        <v>0</v>
      </c>
      <c r="D3520" s="1">
        <f>'4.OVTA Sites-Transects'!E3526</f>
        <v>0</v>
      </c>
      <c r="E3520" s="1">
        <f>'4.OVTA Sites-Transects'!G3526</f>
        <v>0</v>
      </c>
      <c r="F3520" s="1">
        <f>'4.OVTA Sites-Transects'!F3526</f>
        <v>0</v>
      </c>
      <c r="G3520" s="6">
        <f>'4.OVTA Sites-Transects'!H3526</f>
        <v>0</v>
      </c>
      <c r="H3520" s="6">
        <f>'4.OVTA Sites-Transects'!I3526</f>
        <v>0</v>
      </c>
      <c r="I3520" s="193" t="str">
        <f t="shared" si="432"/>
        <v>-</v>
      </c>
      <c r="J3520" s="27" t="str">
        <f t="shared" si="433"/>
        <v>-</v>
      </c>
      <c r="K3520" s="27" t="str">
        <f t="shared" si="434"/>
        <v>-</v>
      </c>
      <c r="L3520" s="27" t="str">
        <f t="shared" si="435"/>
        <v>-</v>
      </c>
      <c r="M3520" s="27" t="str">
        <f t="shared" si="436"/>
        <v>-</v>
      </c>
      <c r="N3520" s="28">
        <f t="shared" si="437"/>
        <v>0</v>
      </c>
      <c r="O3520" s="28">
        <f t="shared" si="439"/>
        <v>0</v>
      </c>
      <c r="P3520" s="1" t="str">
        <f t="shared" si="438"/>
        <v>no</v>
      </c>
    </row>
    <row r="3521" spans="1:16" x14ac:dyDescent="0.25">
      <c r="A3521" s="6">
        <f>'4.OVTA Sites-Transects'!B3527</f>
        <v>0</v>
      </c>
      <c r="B3521" s="6">
        <f>'4.OVTA Sites-Transects'!C3527</f>
        <v>0</v>
      </c>
      <c r="C3521" s="6">
        <f>'4.OVTA Sites-Transects'!D3527</f>
        <v>0</v>
      </c>
      <c r="D3521" s="1">
        <f>'4.OVTA Sites-Transects'!E3527</f>
        <v>0</v>
      </c>
      <c r="E3521" s="1">
        <f>'4.OVTA Sites-Transects'!G3527</f>
        <v>0</v>
      </c>
      <c r="F3521" s="1">
        <f>'4.OVTA Sites-Transects'!F3527</f>
        <v>0</v>
      </c>
      <c r="G3521" s="6">
        <f>'4.OVTA Sites-Transects'!H3527</f>
        <v>0</v>
      </c>
      <c r="H3521" s="6">
        <f>'4.OVTA Sites-Transects'!I3527</f>
        <v>0</v>
      </c>
      <c r="I3521" s="193" t="str">
        <f t="shared" si="432"/>
        <v>-</v>
      </c>
      <c r="J3521" s="27" t="str">
        <f t="shared" si="433"/>
        <v>-</v>
      </c>
      <c r="K3521" s="27" t="str">
        <f t="shared" si="434"/>
        <v>-</v>
      </c>
      <c r="L3521" s="27" t="str">
        <f t="shared" si="435"/>
        <v>-</v>
      </c>
      <c r="M3521" s="27" t="str">
        <f t="shared" si="436"/>
        <v>-</v>
      </c>
      <c r="N3521" s="28">
        <f t="shared" si="437"/>
        <v>0</v>
      </c>
      <c r="O3521" s="28">
        <f t="shared" si="439"/>
        <v>0</v>
      </c>
      <c r="P3521" s="1" t="str">
        <f t="shared" si="438"/>
        <v>no</v>
      </c>
    </row>
    <row r="3522" spans="1:16" x14ac:dyDescent="0.25">
      <c r="A3522" s="6">
        <f>'4.OVTA Sites-Transects'!B3528</f>
        <v>0</v>
      </c>
      <c r="B3522" s="6">
        <f>'4.OVTA Sites-Transects'!C3528</f>
        <v>0</v>
      </c>
      <c r="C3522" s="6">
        <f>'4.OVTA Sites-Transects'!D3528</f>
        <v>0</v>
      </c>
      <c r="D3522" s="1">
        <f>'4.OVTA Sites-Transects'!E3528</f>
        <v>0</v>
      </c>
      <c r="E3522" s="1">
        <f>'4.OVTA Sites-Transects'!G3528</f>
        <v>0</v>
      </c>
      <c r="F3522" s="1">
        <f>'4.OVTA Sites-Transects'!F3528</f>
        <v>0</v>
      </c>
      <c r="G3522" s="6">
        <f>'4.OVTA Sites-Transects'!H3528</f>
        <v>0</v>
      </c>
      <c r="H3522" s="6">
        <f>'4.OVTA Sites-Transects'!I3528</f>
        <v>0</v>
      </c>
      <c r="I3522" s="193" t="str">
        <f t="shared" si="432"/>
        <v>-</v>
      </c>
      <c r="J3522" s="27" t="str">
        <f t="shared" si="433"/>
        <v>-</v>
      </c>
      <c r="K3522" s="27" t="str">
        <f t="shared" si="434"/>
        <v>-</v>
      </c>
      <c r="L3522" s="27" t="str">
        <f t="shared" si="435"/>
        <v>-</v>
      </c>
      <c r="M3522" s="27" t="str">
        <f t="shared" si="436"/>
        <v>-</v>
      </c>
      <c r="N3522" s="28">
        <f t="shared" si="437"/>
        <v>0</v>
      </c>
      <c r="O3522" s="28">
        <f t="shared" si="439"/>
        <v>0</v>
      </c>
      <c r="P3522" s="1" t="str">
        <f t="shared" si="438"/>
        <v>no</v>
      </c>
    </row>
    <row r="3523" spans="1:16" x14ac:dyDescent="0.25">
      <c r="A3523" s="6">
        <f>'4.OVTA Sites-Transects'!B3529</f>
        <v>0</v>
      </c>
      <c r="B3523" s="6">
        <f>'4.OVTA Sites-Transects'!C3529</f>
        <v>0</v>
      </c>
      <c r="C3523" s="6">
        <f>'4.OVTA Sites-Transects'!D3529</f>
        <v>0</v>
      </c>
      <c r="D3523" s="1">
        <f>'4.OVTA Sites-Transects'!E3529</f>
        <v>0</v>
      </c>
      <c r="E3523" s="1">
        <f>'4.OVTA Sites-Transects'!G3529</f>
        <v>0</v>
      </c>
      <c r="F3523" s="1">
        <f>'4.OVTA Sites-Transects'!F3529</f>
        <v>0</v>
      </c>
      <c r="G3523" s="6">
        <f>'4.OVTA Sites-Transects'!H3529</f>
        <v>0</v>
      </c>
      <c r="H3523" s="6">
        <f>'4.OVTA Sites-Transects'!I3529</f>
        <v>0</v>
      </c>
      <c r="I3523" s="193" t="str">
        <f t="shared" ref="I3523:I3586" si="440">IF(F3523="B", SUMIF(OVTA_Calcs_TMA, D3523, WeightingFactorMod), IF(F3523="C", SUMIF(OVTA_Calcs_TMA, D3523, WeightingFactorHigh), IF(F3523="D", SUMIF(OVTA_Calcs_TMA, D3523, WeightingFactorVeryHigh), "-")))</f>
        <v>-</v>
      </c>
      <c r="J3523" s="27" t="str">
        <f t="shared" ref="J3523:J3586" si="441">IF(ISNUMBER(AVERAGEIFS(AssessmentResultsLow, AssessmentResultsSites, $A3523,AssessmentIncluded, "yes")), I3523*AVERAGEIFS(AssessmentResultsLow, AssessmentResultsSites, $A3523,AssessmentIncluded, "yes"), "-")</f>
        <v>-</v>
      </c>
      <c r="K3523" s="27" t="str">
        <f t="shared" ref="K3523:K3586" si="442">IF(ISNUMBER(AVERAGEIFS(AssessmentResultsMod, AssessmentResultsSites, $A3523,AssessmentIncluded, "yes")), I3523*AVERAGEIFS(AssessmentResultsMod, AssessmentResultsSites, $A3523,AssessmentIncluded, "yes"), "-")</f>
        <v>-</v>
      </c>
      <c r="L3523" s="27" t="str">
        <f t="shared" ref="L3523:L3586" si="443">IF(ISNUMBER(AVERAGEIFS(AssessmentResultsHigh, AssessmentResultsSites, $A3523,AssessmentIncluded, "yes")), I3523*AVERAGEIFS(AssessmentResultsHigh, AssessmentResultsSites, $A3523,AssessmentIncluded, "yes"), "-")</f>
        <v>-</v>
      </c>
      <c r="M3523" s="27" t="str">
        <f t="shared" ref="M3523:M3586" si="444">IF(ISNUMBER(AVERAGEIFS(AssessmentResultsVeryHigh, AssessmentResultsSites, $A3523,AssessmentIncluded, "yes")), I3523*AVERAGEIFS(AssessmentResultsVeryHigh, AssessmentResultsSites, $A3523,AssessmentIncluded, "yes"), "-")</f>
        <v>-</v>
      </c>
      <c r="N3523" s="28">
        <f t="shared" ref="N3523:N3586" si="445">COUNTIFS(AssessmentResultsSites, A3523, AssessmentIncluded, "yes")</f>
        <v>0</v>
      </c>
      <c r="O3523" s="28">
        <f t="shared" si="439"/>
        <v>0</v>
      </c>
      <c r="P3523" s="1" t="str">
        <f t="shared" ref="P3523:P3586" si="446">IF(AND(G3523="Yes", N3523&gt;0), "yes", "no")</f>
        <v>no</v>
      </c>
    </row>
    <row r="3524" spans="1:16" x14ac:dyDescent="0.25">
      <c r="A3524" s="6">
        <f>'4.OVTA Sites-Transects'!B3530</f>
        <v>0</v>
      </c>
      <c r="B3524" s="6">
        <f>'4.OVTA Sites-Transects'!C3530</f>
        <v>0</v>
      </c>
      <c r="C3524" s="6">
        <f>'4.OVTA Sites-Transects'!D3530</f>
        <v>0</v>
      </c>
      <c r="D3524" s="1">
        <f>'4.OVTA Sites-Transects'!E3530</f>
        <v>0</v>
      </c>
      <c r="E3524" s="1">
        <f>'4.OVTA Sites-Transects'!G3530</f>
        <v>0</v>
      </c>
      <c r="F3524" s="1">
        <f>'4.OVTA Sites-Transects'!F3530</f>
        <v>0</v>
      </c>
      <c r="G3524" s="6">
        <f>'4.OVTA Sites-Transects'!H3530</f>
        <v>0</v>
      </c>
      <c r="H3524" s="6">
        <f>'4.OVTA Sites-Transects'!I3530</f>
        <v>0</v>
      </c>
      <c r="I3524" s="193" t="str">
        <f t="shared" si="440"/>
        <v>-</v>
      </c>
      <c r="J3524" s="27" t="str">
        <f t="shared" si="441"/>
        <v>-</v>
      </c>
      <c r="K3524" s="27" t="str">
        <f t="shared" si="442"/>
        <v>-</v>
      </c>
      <c r="L3524" s="27" t="str">
        <f t="shared" si="443"/>
        <v>-</v>
      </c>
      <c r="M3524" s="27" t="str">
        <f t="shared" si="444"/>
        <v>-</v>
      </c>
      <c r="N3524" s="28">
        <f t="shared" si="445"/>
        <v>0</v>
      </c>
      <c r="O3524" s="28">
        <f t="shared" ref="O3524:O3587" si="447">IF(P3524="yes", N3524, 0)</f>
        <v>0</v>
      </c>
      <c r="P3524" s="1" t="str">
        <f t="shared" si="446"/>
        <v>no</v>
      </c>
    </row>
    <row r="3525" spans="1:16" x14ac:dyDescent="0.25">
      <c r="A3525" s="6">
        <f>'4.OVTA Sites-Transects'!B3531</f>
        <v>0</v>
      </c>
      <c r="B3525" s="6">
        <f>'4.OVTA Sites-Transects'!C3531</f>
        <v>0</v>
      </c>
      <c r="C3525" s="6">
        <f>'4.OVTA Sites-Transects'!D3531</f>
        <v>0</v>
      </c>
      <c r="D3525" s="1">
        <f>'4.OVTA Sites-Transects'!E3531</f>
        <v>0</v>
      </c>
      <c r="E3525" s="1">
        <f>'4.OVTA Sites-Transects'!G3531</f>
        <v>0</v>
      </c>
      <c r="F3525" s="1">
        <f>'4.OVTA Sites-Transects'!F3531</f>
        <v>0</v>
      </c>
      <c r="G3525" s="6">
        <f>'4.OVTA Sites-Transects'!H3531</f>
        <v>0</v>
      </c>
      <c r="H3525" s="6">
        <f>'4.OVTA Sites-Transects'!I3531</f>
        <v>0</v>
      </c>
      <c r="I3525" s="193" t="str">
        <f t="shared" si="440"/>
        <v>-</v>
      </c>
      <c r="J3525" s="27" t="str">
        <f t="shared" si="441"/>
        <v>-</v>
      </c>
      <c r="K3525" s="27" t="str">
        <f t="shared" si="442"/>
        <v>-</v>
      </c>
      <c r="L3525" s="27" t="str">
        <f t="shared" si="443"/>
        <v>-</v>
      </c>
      <c r="M3525" s="27" t="str">
        <f t="shared" si="444"/>
        <v>-</v>
      </c>
      <c r="N3525" s="28">
        <f t="shared" si="445"/>
        <v>0</v>
      </c>
      <c r="O3525" s="28">
        <f t="shared" si="447"/>
        <v>0</v>
      </c>
      <c r="P3525" s="1" t="str">
        <f t="shared" si="446"/>
        <v>no</v>
      </c>
    </row>
    <row r="3526" spans="1:16" x14ac:dyDescent="0.25">
      <c r="A3526" s="6">
        <f>'4.OVTA Sites-Transects'!B3532</f>
        <v>0</v>
      </c>
      <c r="B3526" s="6">
        <f>'4.OVTA Sites-Transects'!C3532</f>
        <v>0</v>
      </c>
      <c r="C3526" s="6">
        <f>'4.OVTA Sites-Transects'!D3532</f>
        <v>0</v>
      </c>
      <c r="D3526" s="1">
        <f>'4.OVTA Sites-Transects'!E3532</f>
        <v>0</v>
      </c>
      <c r="E3526" s="1">
        <f>'4.OVTA Sites-Transects'!G3532</f>
        <v>0</v>
      </c>
      <c r="F3526" s="1">
        <f>'4.OVTA Sites-Transects'!F3532</f>
        <v>0</v>
      </c>
      <c r="G3526" s="6">
        <f>'4.OVTA Sites-Transects'!H3532</f>
        <v>0</v>
      </c>
      <c r="H3526" s="6">
        <f>'4.OVTA Sites-Transects'!I3532</f>
        <v>0</v>
      </c>
      <c r="I3526" s="193" t="str">
        <f t="shared" si="440"/>
        <v>-</v>
      </c>
      <c r="J3526" s="27" t="str">
        <f t="shared" si="441"/>
        <v>-</v>
      </c>
      <c r="K3526" s="27" t="str">
        <f t="shared" si="442"/>
        <v>-</v>
      </c>
      <c r="L3526" s="27" t="str">
        <f t="shared" si="443"/>
        <v>-</v>
      </c>
      <c r="M3526" s="27" t="str">
        <f t="shared" si="444"/>
        <v>-</v>
      </c>
      <c r="N3526" s="28">
        <f t="shared" si="445"/>
        <v>0</v>
      </c>
      <c r="O3526" s="28">
        <f t="shared" si="447"/>
        <v>0</v>
      </c>
      <c r="P3526" s="1" t="str">
        <f t="shared" si="446"/>
        <v>no</v>
      </c>
    </row>
    <row r="3527" spans="1:16" x14ac:dyDescent="0.25">
      <c r="A3527" s="6">
        <f>'4.OVTA Sites-Transects'!B3533</f>
        <v>0</v>
      </c>
      <c r="B3527" s="6">
        <f>'4.OVTA Sites-Transects'!C3533</f>
        <v>0</v>
      </c>
      <c r="C3527" s="6">
        <f>'4.OVTA Sites-Transects'!D3533</f>
        <v>0</v>
      </c>
      <c r="D3527" s="1">
        <f>'4.OVTA Sites-Transects'!E3533</f>
        <v>0</v>
      </c>
      <c r="E3527" s="1">
        <f>'4.OVTA Sites-Transects'!G3533</f>
        <v>0</v>
      </c>
      <c r="F3527" s="1">
        <f>'4.OVTA Sites-Transects'!F3533</f>
        <v>0</v>
      </c>
      <c r="G3527" s="6">
        <f>'4.OVTA Sites-Transects'!H3533</f>
        <v>0</v>
      </c>
      <c r="H3527" s="6">
        <f>'4.OVTA Sites-Transects'!I3533</f>
        <v>0</v>
      </c>
      <c r="I3527" s="193" t="str">
        <f t="shared" si="440"/>
        <v>-</v>
      </c>
      <c r="J3527" s="27" t="str">
        <f t="shared" si="441"/>
        <v>-</v>
      </c>
      <c r="K3527" s="27" t="str">
        <f t="shared" si="442"/>
        <v>-</v>
      </c>
      <c r="L3527" s="27" t="str">
        <f t="shared" si="443"/>
        <v>-</v>
      </c>
      <c r="M3527" s="27" t="str">
        <f t="shared" si="444"/>
        <v>-</v>
      </c>
      <c r="N3527" s="28">
        <f t="shared" si="445"/>
        <v>0</v>
      </c>
      <c r="O3527" s="28">
        <f t="shared" si="447"/>
        <v>0</v>
      </c>
      <c r="P3527" s="1" t="str">
        <f t="shared" si="446"/>
        <v>no</v>
      </c>
    </row>
    <row r="3528" spans="1:16" x14ac:dyDescent="0.25">
      <c r="A3528" s="6">
        <f>'4.OVTA Sites-Transects'!B3534</f>
        <v>0</v>
      </c>
      <c r="B3528" s="6">
        <f>'4.OVTA Sites-Transects'!C3534</f>
        <v>0</v>
      </c>
      <c r="C3528" s="6">
        <f>'4.OVTA Sites-Transects'!D3534</f>
        <v>0</v>
      </c>
      <c r="D3528" s="1">
        <f>'4.OVTA Sites-Transects'!E3534</f>
        <v>0</v>
      </c>
      <c r="E3528" s="1">
        <f>'4.OVTA Sites-Transects'!G3534</f>
        <v>0</v>
      </c>
      <c r="F3528" s="1">
        <f>'4.OVTA Sites-Transects'!F3534</f>
        <v>0</v>
      </c>
      <c r="G3528" s="6">
        <f>'4.OVTA Sites-Transects'!H3534</f>
        <v>0</v>
      </c>
      <c r="H3528" s="6">
        <f>'4.OVTA Sites-Transects'!I3534</f>
        <v>0</v>
      </c>
      <c r="I3528" s="193" t="str">
        <f t="shared" si="440"/>
        <v>-</v>
      </c>
      <c r="J3528" s="27" t="str">
        <f t="shared" si="441"/>
        <v>-</v>
      </c>
      <c r="K3528" s="27" t="str">
        <f t="shared" si="442"/>
        <v>-</v>
      </c>
      <c r="L3528" s="27" t="str">
        <f t="shared" si="443"/>
        <v>-</v>
      </c>
      <c r="M3528" s="27" t="str">
        <f t="shared" si="444"/>
        <v>-</v>
      </c>
      <c r="N3528" s="28">
        <f t="shared" si="445"/>
        <v>0</v>
      </c>
      <c r="O3528" s="28">
        <f t="shared" si="447"/>
        <v>0</v>
      </c>
      <c r="P3528" s="1" t="str">
        <f t="shared" si="446"/>
        <v>no</v>
      </c>
    </row>
    <row r="3529" spans="1:16" x14ac:dyDescent="0.25">
      <c r="A3529" s="6">
        <f>'4.OVTA Sites-Transects'!B3535</f>
        <v>0</v>
      </c>
      <c r="B3529" s="6">
        <f>'4.OVTA Sites-Transects'!C3535</f>
        <v>0</v>
      </c>
      <c r="C3529" s="6">
        <f>'4.OVTA Sites-Transects'!D3535</f>
        <v>0</v>
      </c>
      <c r="D3529" s="1">
        <f>'4.OVTA Sites-Transects'!E3535</f>
        <v>0</v>
      </c>
      <c r="E3529" s="1">
        <f>'4.OVTA Sites-Transects'!G3535</f>
        <v>0</v>
      </c>
      <c r="F3529" s="1">
        <f>'4.OVTA Sites-Transects'!F3535</f>
        <v>0</v>
      </c>
      <c r="G3529" s="6">
        <f>'4.OVTA Sites-Transects'!H3535</f>
        <v>0</v>
      </c>
      <c r="H3529" s="6">
        <f>'4.OVTA Sites-Transects'!I3535</f>
        <v>0</v>
      </c>
      <c r="I3529" s="193" t="str">
        <f t="shared" si="440"/>
        <v>-</v>
      </c>
      <c r="J3529" s="27" t="str">
        <f t="shared" si="441"/>
        <v>-</v>
      </c>
      <c r="K3529" s="27" t="str">
        <f t="shared" si="442"/>
        <v>-</v>
      </c>
      <c r="L3529" s="27" t="str">
        <f t="shared" si="443"/>
        <v>-</v>
      </c>
      <c r="M3529" s="27" t="str">
        <f t="shared" si="444"/>
        <v>-</v>
      </c>
      <c r="N3529" s="28">
        <f t="shared" si="445"/>
        <v>0</v>
      </c>
      <c r="O3529" s="28">
        <f t="shared" si="447"/>
        <v>0</v>
      </c>
      <c r="P3529" s="1" t="str">
        <f t="shared" si="446"/>
        <v>no</v>
      </c>
    </row>
    <row r="3530" spans="1:16" x14ac:dyDescent="0.25">
      <c r="A3530" s="6">
        <f>'4.OVTA Sites-Transects'!B3536</f>
        <v>0</v>
      </c>
      <c r="B3530" s="6">
        <f>'4.OVTA Sites-Transects'!C3536</f>
        <v>0</v>
      </c>
      <c r="C3530" s="6">
        <f>'4.OVTA Sites-Transects'!D3536</f>
        <v>0</v>
      </c>
      <c r="D3530" s="1">
        <f>'4.OVTA Sites-Transects'!E3536</f>
        <v>0</v>
      </c>
      <c r="E3530" s="1">
        <f>'4.OVTA Sites-Transects'!G3536</f>
        <v>0</v>
      </c>
      <c r="F3530" s="1">
        <f>'4.OVTA Sites-Transects'!F3536</f>
        <v>0</v>
      </c>
      <c r="G3530" s="6">
        <f>'4.OVTA Sites-Transects'!H3536</f>
        <v>0</v>
      </c>
      <c r="H3530" s="6">
        <f>'4.OVTA Sites-Transects'!I3536</f>
        <v>0</v>
      </c>
      <c r="I3530" s="193" t="str">
        <f t="shared" si="440"/>
        <v>-</v>
      </c>
      <c r="J3530" s="27" t="str">
        <f t="shared" si="441"/>
        <v>-</v>
      </c>
      <c r="K3530" s="27" t="str">
        <f t="shared" si="442"/>
        <v>-</v>
      </c>
      <c r="L3530" s="27" t="str">
        <f t="shared" si="443"/>
        <v>-</v>
      </c>
      <c r="M3530" s="27" t="str">
        <f t="shared" si="444"/>
        <v>-</v>
      </c>
      <c r="N3530" s="28">
        <f t="shared" si="445"/>
        <v>0</v>
      </c>
      <c r="O3530" s="28">
        <f t="shared" si="447"/>
        <v>0</v>
      </c>
      <c r="P3530" s="1" t="str">
        <f t="shared" si="446"/>
        <v>no</v>
      </c>
    </row>
    <row r="3531" spans="1:16" x14ac:dyDescent="0.25">
      <c r="A3531" s="6">
        <f>'4.OVTA Sites-Transects'!B3537</f>
        <v>0</v>
      </c>
      <c r="B3531" s="6">
        <f>'4.OVTA Sites-Transects'!C3537</f>
        <v>0</v>
      </c>
      <c r="C3531" s="6">
        <f>'4.OVTA Sites-Transects'!D3537</f>
        <v>0</v>
      </c>
      <c r="D3531" s="1">
        <f>'4.OVTA Sites-Transects'!E3537</f>
        <v>0</v>
      </c>
      <c r="E3531" s="1">
        <f>'4.OVTA Sites-Transects'!G3537</f>
        <v>0</v>
      </c>
      <c r="F3531" s="1">
        <f>'4.OVTA Sites-Transects'!F3537</f>
        <v>0</v>
      </c>
      <c r="G3531" s="6">
        <f>'4.OVTA Sites-Transects'!H3537</f>
        <v>0</v>
      </c>
      <c r="H3531" s="6">
        <f>'4.OVTA Sites-Transects'!I3537</f>
        <v>0</v>
      </c>
      <c r="I3531" s="193" t="str">
        <f t="shared" si="440"/>
        <v>-</v>
      </c>
      <c r="J3531" s="27" t="str">
        <f t="shared" si="441"/>
        <v>-</v>
      </c>
      <c r="K3531" s="27" t="str">
        <f t="shared" si="442"/>
        <v>-</v>
      </c>
      <c r="L3531" s="27" t="str">
        <f t="shared" si="443"/>
        <v>-</v>
      </c>
      <c r="M3531" s="27" t="str">
        <f t="shared" si="444"/>
        <v>-</v>
      </c>
      <c r="N3531" s="28">
        <f t="shared" si="445"/>
        <v>0</v>
      </c>
      <c r="O3531" s="28">
        <f t="shared" si="447"/>
        <v>0</v>
      </c>
      <c r="P3531" s="1" t="str">
        <f t="shared" si="446"/>
        <v>no</v>
      </c>
    </row>
    <row r="3532" spans="1:16" x14ac:dyDescent="0.25">
      <c r="A3532" s="6">
        <f>'4.OVTA Sites-Transects'!B3538</f>
        <v>0</v>
      </c>
      <c r="B3532" s="6">
        <f>'4.OVTA Sites-Transects'!C3538</f>
        <v>0</v>
      </c>
      <c r="C3532" s="6">
        <f>'4.OVTA Sites-Transects'!D3538</f>
        <v>0</v>
      </c>
      <c r="D3532" s="1">
        <f>'4.OVTA Sites-Transects'!E3538</f>
        <v>0</v>
      </c>
      <c r="E3532" s="1">
        <f>'4.OVTA Sites-Transects'!G3538</f>
        <v>0</v>
      </c>
      <c r="F3532" s="1">
        <f>'4.OVTA Sites-Transects'!F3538</f>
        <v>0</v>
      </c>
      <c r="G3532" s="6">
        <f>'4.OVTA Sites-Transects'!H3538</f>
        <v>0</v>
      </c>
      <c r="H3532" s="6">
        <f>'4.OVTA Sites-Transects'!I3538</f>
        <v>0</v>
      </c>
      <c r="I3532" s="193" t="str">
        <f t="shared" si="440"/>
        <v>-</v>
      </c>
      <c r="J3532" s="27" t="str">
        <f t="shared" si="441"/>
        <v>-</v>
      </c>
      <c r="K3532" s="27" t="str">
        <f t="shared" si="442"/>
        <v>-</v>
      </c>
      <c r="L3532" s="27" t="str">
        <f t="shared" si="443"/>
        <v>-</v>
      </c>
      <c r="M3532" s="27" t="str">
        <f t="shared" si="444"/>
        <v>-</v>
      </c>
      <c r="N3532" s="28">
        <f t="shared" si="445"/>
        <v>0</v>
      </c>
      <c r="O3532" s="28">
        <f t="shared" si="447"/>
        <v>0</v>
      </c>
      <c r="P3532" s="1" t="str">
        <f t="shared" si="446"/>
        <v>no</v>
      </c>
    </row>
    <row r="3533" spans="1:16" x14ac:dyDescent="0.25">
      <c r="A3533" s="6">
        <f>'4.OVTA Sites-Transects'!B3539</f>
        <v>0</v>
      </c>
      <c r="B3533" s="6">
        <f>'4.OVTA Sites-Transects'!C3539</f>
        <v>0</v>
      </c>
      <c r="C3533" s="6">
        <f>'4.OVTA Sites-Transects'!D3539</f>
        <v>0</v>
      </c>
      <c r="D3533" s="1">
        <f>'4.OVTA Sites-Transects'!E3539</f>
        <v>0</v>
      </c>
      <c r="E3533" s="1">
        <f>'4.OVTA Sites-Transects'!G3539</f>
        <v>0</v>
      </c>
      <c r="F3533" s="1">
        <f>'4.OVTA Sites-Transects'!F3539</f>
        <v>0</v>
      </c>
      <c r="G3533" s="6">
        <f>'4.OVTA Sites-Transects'!H3539</f>
        <v>0</v>
      </c>
      <c r="H3533" s="6">
        <f>'4.OVTA Sites-Transects'!I3539</f>
        <v>0</v>
      </c>
      <c r="I3533" s="193" t="str">
        <f t="shared" si="440"/>
        <v>-</v>
      </c>
      <c r="J3533" s="27" t="str">
        <f t="shared" si="441"/>
        <v>-</v>
      </c>
      <c r="K3533" s="27" t="str">
        <f t="shared" si="442"/>
        <v>-</v>
      </c>
      <c r="L3533" s="27" t="str">
        <f t="shared" si="443"/>
        <v>-</v>
      </c>
      <c r="M3533" s="27" t="str">
        <f t="shared" si="444"/>
        <v>-</v>
      </c>
      <c r="N3533" s="28">
        <f t="shared" si="445"/>
        <v>0</v>
      </c>
      <c r="O3533" s="28">
        <f t="shared" si="447"/>
        <v>0</v>
      </c>
      <c r="P3533" s="1" t="str">
        <f t="shared" si="446"/>
        <v>no</v>
      </c>
    </row>
    <row r="3534" spans="1:16" x14ac:dyDescent="0.25">
      <c r="A3534" s="6">
        <f>'4.OVTA Sites-Transects'!B3540</f>
        <v>0</v>
      </c>
      <c r="B3534" s="6">
        <f>'4.OVTA Sites-Transects'!C3540</f>
        <v>0</v>
      </c>
      <c r="C3534" s="6">
        <f>'4.OVTA Sites-Transects'!D3540</f>
        <v>0</v>
      </c>
      <c r="D3534" s="1">
        <f>'4.OVTA Sites-Transects'!E3540</f>
        <v>0</v>
      </c>
      <c r="E3534" s="1">
        <f>'4.OVTA Sites-Transects'!G3540</f>
        <v>0</v>
      </c>
      <c r="F3534" s="1">
        <f>'4.OVTA Sites-Transects'!F3540</f>
        <v>0</v>
      </c>
      <c r="G3534" s="6">
        <f>'4.OVTA Sites-Transects'!H3540</f>
        <v>0</v>
      </c>
      <c r="H3534" s="6">
        <f>'4.OVTA Sites-Transects'!I3540</f>
        <v>0</v>
      </c>
      <c r="I3534" s="193" t="str">
        <f t="shared" si="440"/>
        <v>-</v>
      </c>
      <c r="J3534" s="27" t="str">
        <f t="shared" si="441"/>
        <v>-</v>
      </c>
      <c r="K3534" s="27" t="str">
        <f t="shared" si="442"/>
        <v>-</v>
      </c>
      <c r="L3534" s="27" t="str">
        <f t="shared" si="443"/>
        <v>-</v>
      </c>
      <c r="M3534" s="27" t="str">
        <f t="shared" si="444"/>
        <v>-</v>
      </c>
      <c r="N3534" s="28">
        <f t="shared" si="445"/>
        <v>0</v>
      </c>
      <c r="O3534" s="28">
        <f t="shared" si="447"/>
        <v>0</v>
      </c>
      <c r="P3534" s="1" t="str">
        <f t="shared" si="446"/>
        <v>no</v>
      </c>
    </row>
    <row r="3535" spans="1:16" x14ac:dyDescent="0.25">
      <c r="A3535" s="6">
        <f>'4.OVTA Sites-Transects'!B3541</f>
        <v>0</v>
      </c>
      <c r="B3535" s="6">
        <f>'4.OVTA Sites-Transects'!C3541</f>
        <v>0</v>
      </c>
      <c r="C3535" s="6">
        <f>'4.OVTA Sites-Transects'!D3541</f>
        <v>0</v>
      </c>
      <c r="D3535" s="1">
        <f>'4.OVTA Sites-Transects'!E3541</f>
        <v>0</v>
      </c>
      <c r="E3535" s="1">
        <f>'4.OVTA Sites-Transects'!G3541</f>
        <v>0</v>
      </c>
      <c r="F3535" s="1">
        <f>'4.OVTA Sites-Transects'!F3541</f>
        <v>0</v>
      </c>
      <c r="G3535" s="6">
        <f>'4.OVTA Sites-Transects'!H3541</f>
        <v>0</v>
      </c>
      <c r="H3535" s="6">
        <f>'4.OVTA Sites-Transects'!I3541</f>
        <v>0</v>
      </c>
      <c r="I3535" s="193" t="str">
        <f t="shared" si="440"/>
        <v>-</v>
      </c>
      <c r="J3535" s="27" t="str">
        <f t="shared" si="441"/>
        <v>-</v>
      </c>
      <c r="K3535" s="27" t="str">
        <f t="shared" si="442"/>
        <v>-</v>
      </c>
      <c r="L3535" s="27" t="str">
        <f t="shared" si="443"/>
        <v>-</v>
      </c>
      <c r="M3535" s="27" t="str">
        <f t="shared" si="444"/>
        <v>-</v>
      </c>
      <c r="N3535" s="28">
        <f t="shared" si="445"/>
        <v>0</v>
      </c>
      <c r="O3535" s="28">
        <f t="shared" si="447"/>
        <v>0</v>
      </c>
      <c r="P3535" s="1" t="str">
        <f t="shared" si="446"/>
        <v>no</v>
      </c>
    </row>
    <row r="3536" spans="1:16" x14ac:dyDescent="0.25">
      <c r="A3536" s="6">
        <f>'4.OVTA Sites-Transects'!B3542</f>
        <v>0</v>
      </c>
      <c r="B3536" s="6">
        <f>'4.OVTA Sites-Transects'!C3542</f>
        <v>0</v>
      </c>
      <c r="C3536" s="6">
        <f>'4.OVTA Sites-Transects'!D3542</f>
        <v>0</v>
      </c>
      <c r="D3536" s="1">
        <f>'4.OVTA Sites-Transects'!E3542</f>
        <v>0</v>
      </c>
      <c r="E3536" s="1">
        <f>'4.OVTA Sites-Transects'!G3542</f>
        <v>0</v>
      </c>
      <c r="F3536" s="1">
        <f>'4.OVTA Sites-Transects'!F3542</f>
        <v>0</v>
      </c>
      <c r="G3536" s="6">
        <f>'4.OVTA Sites-Transects'!H3542</f>
        <v>0</v>
      </c>
      <c r="H3536" s="6">
        <f>'4.OVTA Sites-Transects'!I3542</f>
        <v>0</v>
      </c>
      <c r="I3536" s="193" t="str">
        <f t="shared" si="440"/>
        <v>-</v>
      </c>
      <c r="J3536" s="27" t="str">
        <f t="shared" si="441"/>
        <v>-</v>
      </c>
      <c r="K3536" s="27" t="str">
        <f t="shared" si="442"/>
        <v>-</v>
      </c>
      <c r="L3536" s="27" t="str">
        <f t="shared" si="443"/>
        <v>-</v>
      </c>
      <c r="M3536" s="27" t="str">
        <f t="shared" si="444"/>
        <v>-</v>
      </c>
      <c r="N3536" s="28">
        <f t="shared" si="445"/>
        <v>0</v>
      </c>
      <c r="O3536" s="28">
        <f t="shared" si="447"/>
        <v>0</v>
      </c>
      <c r="P3536" s="1" t="str">
        <f t="shared" si="446"/>
        <v>no</v>
      </c>
    </row>
    <row r="3537" spans="1:16" x14ac:dyDescent="0.25">
      <c r="A3537" s="6">
        <f>'4.OVTA Sites-Transects'!B3543</f>
        <v>0</v>
      </c>
      <c r="B3537" s="6">
        <f>'4.OVTA Sites-Transects'!C3543</f>
        <v>0</v>
      </c>
      <c r="C3537" s="6">
        <f>'4.OVTA Sites-Transects'!D3543</f>
        <v>0</v>
      </c>
      <c r="D3537" s="1">
        <f>'4.OVTA Sites-Transects'!E3543</f>
        <v>0</v>
      </c>
      <c r="E3537" s="1">
        <f>'4.OVTA Sites-Transects'!G3543</f>
        <v>0</v>
      </c>
      <c r="F3537" s="1">
        <f>'4.OVTA Sites-Transects'!F3543</f>
        <v>0</v>
      </c>
      <c r="G3537" s="6">
        <f>'4.OVTA Sites-Transects'!H3543</f>
        <v>0</v>
      </c>
      <c r="H3537" s="6">
        <f>'4.OVTA Sites-Transects'!I3543</f>
        <v>0</v>
      </c>
      <c r="I3537" s="193" t="str">
        <f t="shared" si="440"/>
        <v>-</v>
      </c>
      <c r="J3537" s="27" t="str">
        <f t="shared" si="441"/>
        <v>-</v>
      </c>
      <c r="K3537" s="27" t="str">
        <f t="shared" si="442"/>
        <v>-</v>
      </c>
      <c r="L3537" s="27" t="str">
        <f t="shared" si="443"/>
        <v>-</v>
      </c>
      <c r="M3537" s="27" t="str">
        <f t="shared" si="444"/>
        <v>-</v>
      </c>
      <c r="N3537" s="28">
        <f t="shared" si="445"/>
        <v>0</v>
      </c>
      <c r="O3537" s="28">
        <f t="shared" si="447"/>
        <v>0</v>
      </c>
      <c r="P3537" s="1" t="str">
        <f t="shared" si="446"/>
        <v>no</v>
      </c>
    </row>
    <row r="3538" spans="1:16" x14ac:dyDescent="0.25">
      <c r="A3538" s="6">
        <f>'4.OVTA Sites-Transects'!B3544</f>
        <v>0</v>
      </c>
      <c r="B3538" s="6">
        <f>'4.OVTA Sites-Transects'!C3544</f>
        <v>0</v>
      </c>
      <c r="C3538" s="6">
        <f>'4.OVTA Sites-Transects'!D3544</f>
        <v>0</v>
      </c>
      <c r="D3538" s="1">
        <f>'4.OVTA Sites-Transects'!E3544</f>
        <v>0</v>
      </c>
      <c r="E3538" s="1">
        <f>'4.OVTA Sites-Transects'!G3544</f>
        <v>0</v>
      </c>
      <c r="F3538" s="1">
        <f>'4.OVTA Sites-Transects'!F3544</f>
        <v>0</v>
      </c>
      <c r="G3538" s="6">
        <f>'4.OVTA Sites-Transects'!H3544</f>
        <v>0</v>
      </c>
      <c r="H3538" s="6">
        <f>'4.OVTA Sites-Transects'!I3544</f>
        <v>0</v>
      </c>
      <c r="I3538" s="193" t="str">
        <f t="shared" si="440"/>
        <v>-</v>
      </c>
      <c r="J3538" s="27" t="str">
        <f t="shared" si="441"/>
        <v>-</v>
      </c>
      <c r="K3538" s="27" t="str">
        <f t="shared" si="442"/>
        <v>-</v>
      </c>
      <c r="L3538" s="27" t="str">
        <f t="shared" si="443"/>
        <v>-</v>
      </c>
      <c r="M3538" s="27" t="str">
        <f t="shared" si="444"/>
        <v>-</v>
      </c>
      <c r="N3538" s="28">
        <f t="shared" si="445"/>
        <v>0</v>
      </c>
      <c r="O3538" s="28">
        <f t="shared" si="447"/>
        <v>0</v>
      </c>
      <c r="P3538" s="1" t="str">
        <f t="shared" si="446"/>
        <v>no</v>
      </c>
    </row>
    <row r="3539" spans="1:16" x14ac:dyDescent="0.25">
      <c r="A3539" s="6">
        <f>'4.OVTA Sites-Transects'!B3545</f>
        <v>0</v>
      </c>
      <c r="B3539" s="6">
        <f>'4.OVTA Sites-Transects'!C3545</f>
        <v>0</v>
      </c>
      <c r="C3539" s="6">
        <f>'4.OVTA Sites-Transects'!D3545</f>
        <v>0</v>
      </c>
      <c r="D3539" s="1">
        <f>'4.OVTA Sites-Transects'!E3545</f>
        <v>0</v>
      </c>
      <c r="E3539" s="1">
        <f>'4.OVTA Sites-Transects'!G3545</f>
        <v>0</v>
      </c>
      <c r="F3539" s="1">
        <f>'4.OVTA Sites-Transects'!F3545</f>
        <v>0</v>
      </c>
      <c r="G3539" s="6">
        <f>'4.OVTA Sites-Transects'!H3545</f>
        <v>0</v>
      </c>
      <c r="H3539" s="6">
        <f>'4.OVTA Sites-Transects'!I3545</f>
        <v>0</v>
      </c>
      <c r="I3539" s="193" t="str">
        <f t="shared" si="440"/>
        <v>-</v>
      </c>
      <c r="J3539" s="27" t="str">
        <f t="shared" si="441"/>
        <v>-</v>
      </c>
      <c r="K3539" s="27" t="str">
        <f t="shared" si="442"/>
        <v>-</v>
      </c>
      <c r="L3539" s="27" t="str">
        <f t="shared" si="443"/>
        <v>-</v>
      </c>
      <c r="M3539" s="27" t="str">
        <f t="shared" si="444"/>
        <v>-</v>
      </c>
      <c r="N3539" s="28">
        <f t="shared" si="445"/>
        <v>0</v>
      </c>
      <c r="O3539" s="28">
        <f t="shared" si="447"/>
        <v>0</v>
      </c>
      <c r="P3539" s="1" t="str">
        <f t="shared" si="446"/>
        <v>no</v>
      </c>
    </row>
    <row r="3540" spans="1:16" x14ac:dyDescent="0.25">
      <c r="A3540" s="6">
        <f>'4.OVTA Sites-Transects'!B3546</f>
        <v>0</v>
      </c>
      <c r="B3540" s="6">
        <f>'4.OVTA Sites-Transects'!C3546</f>
        <v>0</v>
      </c>
      <c r="C3540" s="6">
        <f>'4.OVTA Sites-Transects'!D3546</f>
        <v>0</v>
      </c>
      <c r="D3540" s="1">
        <f>'4.OVTA Sites-Transects'!E3546</f>
        <v>0</v>
      </c>
      <c r="E3540" s="1">
        <f>'4.OVTA Sites-Transects'!G3546</f>
        <v>0</v>
      </c>
      <c r="F3540" s="1">
        <f>'4.OVTA Sites-Transects'!F3546</f>
        <v>0</v>
      </c>
      <c r="G3540" s="6">
        <f>'4.OVTA Sites-Transects'!H3546</f>
        <v>0</v>
      </c>
      <c r="H3540" s="6">
        <f>'4.OVTA Sites-Transects'!I3546</f>
        <v>0</v>
      </c>
      <c r="I3540" s="193" t="str">
        <f t="shared" si="440"/>
        <v>-</v>
      </c>
      <c r="J3540" s="27" t="str">
        <f t="shared" si="441"/>
        <v>-</v>
      </c>
      <c r="K3540" s="27" t="str">
        <f t="shared" si="442"/>
        <v>-</v>
      </c>
      <c r="L3540" s="27" t="str">
        <f t="shared" si="443"/>
        <v>-</v>
      </c>
      <c r="M3540" s="27" t="str">
        <f t="shared" si="444"/>
        <v>-</v>
      </c>
      <c r="N3540" s="28">
        <f t="shared" si="445"/>
        <v>0</v>
      </c>
      <c r="O3540" s="28">
        <f t="shared" si="447"/>
        <v>0</v>
      </c>
      <c r="P3540" s="1" t="str">
        <f t="shared" si="446"/>
        <v>no</v>
      </c>
    </row>
    <row r="3541" spans="1:16" x14ac:dyDescent="0.25">
      <c r="A3541" s="6">
        <f>'4.OVTA Sites-Transects'!B3547</f>
        <v>0</v>
      </c>
      <c r="B3541" s="6">
        <f>'4.OVTA Sites-Transects'!C3547</f>
        <v>0</v>
      </c>
      <c r="C3541" s="6">
        <f>'4.OVTA Sites-Transects'!D3547</f>
        <v>0</v>
      </c>
      <c r="D3541" s="1">
        <f>'4.OVTA Sites-Transects'!E3547</f>
        <v>0</v>
      </c>
      <c r="E3541" s="1">
        <f>'4.OVTA Sites-Transects'!G3547</f>
        <v>0</v>
      </c>
      <c r="F3541" s="1">
        <f>'4.OVTA Sites-Transects'!F3547</f>
        <v>0</v>
      </c>
      <c r="G3541" s="6">
        <f>'4.OVTA Sites-Transects'!H3547</f>
        <v>0</v>
      </c>
      <c r="H3541" s="6">
        <f>'4.OVTA Sites-Transects'!I3547</f>
        <v>0</v>
      </c>
      <c r="I3541" s="193" t="str">
        <f t="shared" si="440"/>
        <v>-</v>
      </c>
      <c r="J3541" s="27" t="str">
        <f t="shared" si="441"/>
        <v>-</v>
      </c>
      <c r="K3541" s="27" t="str">
        <f t="shared" si="442"/>
        <v>-</v>
      </c>
      <c r="L3541" s="27" t="str">
        <f t="shared" si="443"/>
        <v>-</v>
      </c>
      <c r="M3541" s="27" t="str">
        <f t="shared" si="444"/>
        <v>-</v>
      </c>
      <c r="N3541" s="28">
        <f t="shared" si="445"/>
        <v>0</v>
      </c>
      <c r="O3541" s="28">
        <f t="shared" si="447"/>
        <v>0</v>
      </c>
      <c r="P3541" s="1" t="str">
        <f t="shared" si="446"/>
        <v>no</v>
      </c>
    </row>
    <row r="3542" spans="1:16" x14ac:dyDescent="0.25">
      <c r="A3542" s="6">
        <f>'4.OVTA Sites-Transects'!B3548</f>
        <v>0</v>
      </c>
      <c r="B3542" s="6">
        <f>'4.OVTA Sites-Transects'!C3548</f>
        <v>0</v>
      </c>
      <c r="C3542" s="6">
        <f>'4.OVTA Sites-Transects'!D3548</f>
        <v>0</v>
      </c>
      <c r="D3542" s="1">
        <f>'4.OVTA Sites-Transects'!E3548</f>
        <v>0</v>
      </c>
      <c r="E3542" s="1">
        <f>'4.OVTA Sites-Transects'!G3548</f>
        <v>0</v>
      </c>
      <c r="F3542" s="1">
        <f>'4.OVTA Sites-Transects'!F3548</f>
        <v>0</v>
      </c>
      <c r="G3542" s="6">
        <f>'4.OVTA Sites-Transects'!H3548</f>
        <v>0</v>
      </c>
      <c r="H3542" s="6">
        <f>'4.OVTA Sites-Transects'!I3548</f>
        <v>0</v>
      </c>
      <c r="I3542" s="193" t="str">
        <f t="shared" si="440"/>
        <v>-</v>
      </c>
      <c r="J3542" s="27" t="str">
        <f t="shared" si="441"/>
        <v>-</v>
      </c>
      <c r="K3542" s="27" t="str">
        <f t="shared" si="442"/>
        <v>-</v>
      </c>
      <c r="L3542" s="27" t="str">
        <f t="shared" si="443"/>
        <v>-</v>
      </c>
      <c r="M3542" s="27" t="str">
        <f t="shared" si="444"/>
        <v>-</v>
      </c>
      <c r="N3542" s="28">
        <f t="shared" si="445"/>
        <v>0</v>
      </c>
      <c r="O3542" s="28">
        <f t="shared" si="447"/>
        <v>0</v>
      </c>
      <c r="P3542" s="1" t="str">
        <f t="shared" si="446"/>
        <v>no</v>
      </c>
    </row>
    <row r="3543" spans="1:16" x14ac:dyDescent="0.25">
      <c r="A3543" s="6">
        <f>'4.OVTA Sites-Transects'!B3549</f>
        <v>0</v>
      </c>
      <c r="B3543" s="6">
        <f>'4.OVTA Sites-Transects'!C3549</f>
        <v>0</v>
      </c>
      <c r="C3543" s="6">
        <f>'4.OVTA Sites-Transects'!D3549</f>
        <v>0</v>
      </c>
      <c r="D3543" s="1">
        <f>'4.OVTA Sites-Transects'!E3549</f>
        <v>0</v>
      </c>
      <c r="E3543" s="1">
        <f>'4.OVTA Sites-Transects'!G3549</f>
        <v>0</v>
      </c>
      <c r="F3543" s="1">
        <f>'4.OVTA Sites-Transects'!F3549</f>
        <v>0</v>
      </c>
      <c r="G3543" s="6">
        <f>'4.OVTA Sites-Transects'!H3549</f>
        <v>0</v>
      </c>
      <c r="H3543" s="6">
        <f>'4.OVTA Sites-Transects'!I3549</f>
        <v>0</v>
      </c>
      <c r="I3543" s="193" t="str">
        <f t="shared" si="440"/>
        <v>-</v>
      </c>
      <c r="J3543" s="27" t="str">
        <f t="shared" si="441"/>
        <v>-</v>
      </c>
      <c r="K3543" s="27" t="str">
        <f t="shared" si="442"/>
        <v>-</v>
      </c>
      <c r="L3543" s="27" t="str">
        <f t="shared" si="443"/>
        <v>-</v>
      </c>
      <c r="M3543" s="27" t="str">
        <f t="shared" si="444"/>
        <v>-</v>
      </c>
      <c r="N3543" s="28">
        <f t="shared" si="445"/>
        <v>0</v>
      </c>
      <c r="O3543" s="28">
        <f t="shared" si="447"/>
        <v>0</v>
      </c>
      <c r="P3543" s="1" t="str">
        <f t="shared" si="446"/>
        <v>no</v>
      </c>
    </row>
    <row r="3544" spans="1:16" x14ac:dyDescent="0.25">
      <c r="A3544" s="6">
        <f>'4.OVTA Sites-Transects'!B3550</f>
        <v>0</v>
      </c>
      <c r="B3544" s="6">
        <f>'4.OVTA Sites-Transects'!C3550</f>
        <v>0</v>
      </c>
      <c r="C3544" s="6">
        <f>'4.OVTA Sites-Transects'!D3550</f>
        <v>0</v>
      </c>
      <c r="D3544" s="1">
        <f>'4.OVTA Sites-Transects'!E3550</f>
        <v>0</v>
      </c>
      <c r="E3544" s="1">
        <f>'4.OVTA Sites-Transects'!G3550</f>
        <v>0</v>
      </c>
      <c r="F3544" s="1">
        <f>'4.OVTA Sites-Transects'!F3550</f>
        <v>0</v>
      </c>
      <c r="G3544" s="6">
        <f>'4.OVTA Sites-Transects'!H3550</f>
        <v>0</v>
      </c>
      <c r="H3544" s="6">
        <f>'4.OVTA Sites-Transects'!I3550</f>
        <v>0</v>
      </c>
      <c r="I3544" s="193" t="str">
        <f t="shared" si="440"/>
        <v>-</v>
      </c>
      <c r="J3544" s="27" t="str">
        <f t="shared" si="441"/>
        <v>-</v>
      </c>
      <c r="K3544" s="27" t="str">
        <f t="shared" si="442"/>
        <v>-</v>
      </c>
      <c r="L3544" s="27" t="str">
        <f t="shared" si="443"/>
        <v>-</v>
      </c>
      <c r="M3544" s="27" t="str">
        <f t="shared" si="444"/>
        <v>-</v>
      </c>
      <c r="N3544" s="28">
        <f t="shared" si="445"/>
        <v>0</v>
      </c>
      <c r="O3544" s="28">
        <f t="shared" si="447"/>
        <v>0</v>
      </c>
      <c r="P3544" s="1" t="str">
        <f t="shared" si="446"/>
        <v>no</v>
      </c>
    </row>
    <row r="3545" spans="1:16" x14ac:dyDescent="0.25">
      <c r="A3545" s="6">
        <f>'4.OVTA Sites-Transects'!B3551</f>
        <v>0</v>
      </c>
      <c r="B3545" s="6">
        <f>'4.OVTA Sites-Transects'!C3551</f>
        <v>0</v>
      </c>
      <c r="C3545" s="6">
        <f>'4.OVTA Sites-Transects'!D3551</f>
        <v>0</v>
      </c>
      <c r="D3545" s="1">
        <f>'4.OVTA Sites-Transects'!E3551</f>
        <v>0</v>
      </c>
      <c r="E3545" s="1">
        <f>'4.OVTA Sites-Transects'!G3551</f>
        <v>0</v>
      </c>
      <c r="F3545" s="1">
        <f>'4.OVTA Sites-Transects'!F3551</f>
        <v>0</v>
      </c>
      <c r="G3545" s="6">
        <f>'4.OVTA Sites-Transects'!H3551</f>
        <v>0</v>
      </c>
      <c r="H3545" s="6">
        <f>'4.OVTA Sites-Transects'!I3551</f>
        <v>0</v>
      </c>
      <c r="I3545" s="193" t="str">
        <f t="shared" si="440"/>
        <v>-</v>
      </c>
      <c r="J3545" s="27" t="str">
        <f t="shared" si="441"/>
        <v>-</v>
      </c>
      <c r="K3545" s="27" t="str">
        <f t="shared" si="442"/>
        <v>-</v>
      </c>
      <c r="L3545" s="27" t="str">
        <f t="shared" si="443"/>
        <v>-</v>
      </c>
      <c r="M3545" s="27" t="str">
        <f t="shared" si="444"/>
        <v>-</v>
      </c>
      <c r="N3545" s="28">
        <f t="shared" si="445"/>
        <v>0</v>
      </c>
      <c r="O3545" s="28">
        <f t="shared" si="447"/>
        <v>0</v>
      </c>
      <c r="P3545" s="1" t="str">
        <f t="shared" si="446"/>
        <v>no</v>
      </c>
    </row>
    <row r="3546" spans="1:16" x14ac:dyDescent="0.25">
      <c r="A3546" s="6">
        <f>'4.OVTA Sites-Transects'!B3552</f>
        <v>0</v>
      </c>
      <c r="B3546" s="6">
        <f>'4.OVTA Sites-Transects'!C3552</f>
        <v>0</v>
      </c>
      <c r="C3546" s="6">
        <f>'4.OVTA Sites-Transects'!D3552</f>
        <v>0</v>
      </c>
      <c r="D3546" s="1">
        <f>'4.OVTA Sites-Transects'!E3552</f>
        <v>0</v>
      </c>
      <c r="E3546" s="1">
        <f>'4.OVTA Sites-Transects'!G3552</f>
        <v>0</v>
      </c>
      <c r="F3546" s="1">
        <f>'4.OVTA Sites-Transects'!F3552</f>
        <v>0</v>
      </c>
      <c r="G3546" s="6">
        <f>'4.OVTA Sites-Transects'!H3552</f>
        <v>0</v>
      </c>
      <c r="H3546" s="6">
        <f>'4.OVTA Sites-Transects'!I3552</f>
        <v>0</v>
      </c>
      <c r="I3546" s="193" t="str">
        <f t="shared" si="440"/>
        <v>-</v>
      </c>
      <c r="J3546" s="27" t="str">
        <f t="shared" si="441"/>
        <v>-</v>
      </c>
      <c r="K3546" s="27" t="str">
        <f t="shared" si="442"/>
        <v>-</v>
      </c>
      <c r="L3546" s="27" t="str">
        <f t="shared" si="443"/>
        <v>-</v>
      </c>
      <c r="M3546" s="27" t="str">
        <f t="shared" si="444"/>
        <v>-</v>
      </c>
      <c r="N3546" s="28">
        <f t="shared" si="445"/>
        <v>0</v>
      </c>
      <c r="O3546" s="28">
        <f t="shared" si="447"/>
        <v>0</v>
      </c>
      <c r="P3546" s="1" t="str">
        <f t="shared" si="446"/>
        <v>no</v>
      </c>
    </row>
    <row r="3547" spans="1:16" x14ac:dyDescent="0.25">
      <c r="A3547" s="6">
        <f>'4.OVTA Sites-Transects'!B3553</f>
        <v>0</v>
      </c>
      <c r="B3547" s="6">
        <f>'4.OVTA Sites-Transects'!C3553</f>
        <v>0</v>
      </c>
      <c r="C3547" s="6">
        <f>'4.OVTA Sites-Transects'!D3553</f>
        <v>0</v>
      </c>
      <c r="D3547" s="1">
        <f>'4.OVTA Sites-Transects'!E3553</f>
        <v>0</v>
      </c>
      <c r="E3547" s="1">
        <f>'4.OVTA Sites-Transects'!G3553</f>
        <v>0</v>
      </c>
      <c r="F3547" s="1">
        <f>'4.OVTA Sites-Transects'!F3553</f>
        <v>0</v>
      </c>
      <c r="G3547" s="6">
        <f>'4.OVTA Sites-Transects'!H3553</f>
        <v>0</v>
      </c>
      <c r="H3547" s="6">
        <f>'4.OVTA Sites-Transects'!I3553</f>
        <v>0</v>
      </c>
      <c r="I3547" s="193" t="str">
        <f t="shared" si="440"/>
        <v>-</v>
      </c>
      <c r="J3547" s="27" t="str">
        <f t="shared" si="441"/>
        <v>-</v>
      </c>
      <c r="K3547" s="27" t="str">
        <f t="shared" si="442"/>
        <v>-</v>
      </c>
      <c r="L3547" s="27" t="str">
        <f t="shared" si="443"/>
        <v>-</v>
      </c>
      <c r="M3547" s="27" t="str">
        <f t="shared" si="444"/>
        <v>-</v>
      </c>
      <c r="N3547" s="28">
        <f t="shared" si="445"/>
        <v>0</v>
      </c>
      <c r="O3547" s="28">
        <f t="shared" si="447"/>
        <v>0</v>
      </c>
      <c r="P3547" s="1" t="str">
        <f t="shared" si="446"/>
        <v>no</v>
      </c>
    </row>
    <row r="3548" spans="1:16" x14ac:dyDescent="0.25">
      <c r="A3548" s="6">
        <f>'4.OVTA Sites-Transects'!B3554</f>
        <v>0</v>
      </c>
      <c r="B3548" s="6">
        <f>'4.OVTA Sites-Transects'!C3554</f>
        <v>0</v>
      </c>
      <c r="C3548" s="6">
        <f>'4.OVTA Sites-Transects'!D3554</f>
        <v>0</v>
      </c>
      <c r="D3548" s="1">
        <f>'4.OVTA Sites-Transects'!E3554</f>
        <v>0</v>
      </c>
      <c r="E3548" s="1">
        <f>'4.OVTA Sites-Transects'!G3554</f>
        <v>0</v>
      </c>
      <c r="F3548" s="1">
        <f>'4.OVTA Sites-Transects'!F3554</f>
        <v>0</v>
      </c>
      <c r="G3548" s="6">
        <f>'4.OVTA Sites-Transects'!H3554</f>
        <v>0</v>
      </c>
      <c r="H3548" s="6">
        <f>'4.OVTA Sites-Transects'!I3554</f>
        <v>0</v>
      </c>
      <c r="I3548" s="193" t="str">
        <f t="shared" si="440"/>
        <v>-</v>
      </c>
      <c r="J3548" s="27" t="str">
        <f t="shared" si="441"/>
        <v>-</v>
      </c>
      <c r="K3548" s="27" t="str">
        <f t="shared" si="442"/>
        <v>-</v>
      </c>
      <c r="L3548" s="27" t="str">
        <f t="shared" si="443"/>
        <v>-</v>
      </c>
      <c r="M3548" s="27" t="str">
        <f t="shared" si="444"/>
        <v>-</v>
      </c>
      <c r="N3548" s="28">
        <f t="shared" si="445"/>
        <v>0</v>
      </c>
      <c r="O3548" s="28">
        <f t="shared" si="447"/>
        <v>0</v>
      </c>
      <c r="P3548" s="1" t="str">
        <f t="shared" si="446"/>
        <v>no</v>
      </c>
    </row>
    <row r="3549" spans="1:16" x14ac:dyDescent="0.25">
      <c r="A3549" s="6">
        <f>'4.OVTA Sites-Transects'!B3555</f>
        <v>0</v>
      </c>
      <c r="B3549" s="6">
        <f>'4.OVTA Sites-Transects'!C3555</f>
        <v>0</v>
      </c>
      <c r="C3549" s="6">
        <f>'4.OVTA Sites-Transects'!D3555</f>
        <v>0</v>
      </c>
      <c r="D3549" s="1">
        <f>'4.OVTA Sites-Transects'!E3555</f>
        <v>0</v>
      </c>
      <c r="E3549" s="1">
        <f>'4.OVTA Sites-Transects'!G3555</f>
        <v>0</v>
      </c>
      <c r="F3549" s="1">
        <f>'4.OVTA Sites-Transects'!F3555</f>
        <v>0</v>
      </c>
      <c r="G3549" s="6">
        <f>'4.OVTA Sites-Transects'!H3555</f>
        <v>0</v>
      </c>
      <c r="H3549" s="6">
        <f>'4.OVTA Sites-Transects'!I3555</f>
        <v>0</v>
      </c>
      <c r="I3549" s="193" t="str">
        <f t="shared" si="440"/>
        <v>-</v>
      </c>
      <c r="J3549" s="27" t="str">
        <f t="shared" si="441"/>
        <v>-</v>
      </c>
      <c r="K3549" s="27" t="str">
        <f t="shared" si="442"/>
        <v>-</v>
      </c>
      <c r="L3549" s="27" t="str">
        <f t="shared" si="443"/>
        <v>-</v>
      </c>
      <c r="M3549" s="27" t="str">
        <f t="shared" si="444"/>
        <v>-</v>
      </c>
      <c r="N3549" s="28">
        <f t="shared" si="445"/>
        <v>0</v>
      </c>
      <c r="O3549" s="28">
        <f t="shared" si="447"/>
        <v>0</v>
      </c>
      <c r="P3549" s="1" t="str">
        <f t="shared" si="446"/>
        <v>no</v>
      </c>
    </row>
    <row r="3550" spans="1:16" x14ac:dyDescent="0.25">
      <c r="A3550" s="6">
        <f>'4.OVTA Sites-Transects'!B3556</f>
        <v>0</v>
      </c>
      <c r="B3550" s="6">
        <f>'4.OVTA Sites-Transects'!C3556</f>
        <v>0</v>
      </c>
      <c r="C3550" s="6">
        <f>'4.OVTA Sites-Transects'!D3556</f>
        <v>0</v>
      </c>
      <c r="D3550" s="1">
        <f>'4.OVTA Sites-Transects'!E3556</f>
        <v>0</v>
      </c>
      <c r="E3550" s="1">
        <f>'4.OVTA Sites-Transects'!G3556</f>
        <v>0</v>
      </c>
      <c r="F3550" s="1">
        <f>'4.OVTA Sites-Transects'!F3556</f>
        <v>0</v>
      </c>
      <c r="G3550" s="6">
        <f>'4.OVTA Sites-Transects'!H3556</f>
        <v>0</v>
      </c>
      <c r="H3550" s="6">
        <f>'4.OVTA Sites-Transects'!I3556</f>
        <v>0</v>
      </c>
      <c r="I3550" s="193" t="str">
        <f t="shared" si="440"/>
        <v>-</v>
      </c>
      <c r="J3550" s="27" t="str">
        <f t="shared" si="441"/>
        <v>-</v>
      </c>
      <c r="K3550" s="27" t="str">
        <f t="shared" si="442"/>
        <v>-</v>
      </c>
      <c r="L3550" s="27" t="str">
        <f t="shared" si="443"/>
        <v>-</v>
      </c>
      <c r="M3550" s="27" t="str">
        <f t="shared" si="444"/>
        <v>-</v>
      </c>
      <c r="N3550" s="28">
        <f t="shared" si="445"/>
        <v>0</v>
      </c>
      <c r="O3550" s="28">
        <f t="shared" si="447"/>
        <v>0</v>
      </c>
      <c r="P3550" s="1" t="str">
        <f t="shared" si="446"/>
        <v>no</v>
      </c>
    </row>
    <row r="3551" spans="1:16" x14ac:dyDescent="0.25">
      <c r="A3551" s="6">
        <f>'4.OVTA Sites-Transects'!B3557</f>
        <v>0</v>
      </c>
      <c r="B3551" s="6">
        <f>'4.OVTA Sites-Transects'!C3557</f>
        <v>0</v>
      </c>
      <c r="C3551" s="6">
        <f>'4.OVTA Sites-Transects'!D3557</f>
        <v>0</v>
      </c>
      <c r="D3551" s="1">
        <f>'4.OVTA Sites-Transects'!E3557</f>
        <v>0</v>
      </c>
      <c r="E3551" s="1">
        <f>'4.OVTA Sites-Transects'!G3557</f>
        <v>0</v>
      </c>
      <c r="F3551" s="1">
        <f>'4.OVTA Sites-Transects'!F3557</f>
        <v>0</v>
      </c>
      <c r="G3551" s="6">
        <f>'4.OVTA Sites-Transects'!H3557</f>
        <v>0</v>
      </c>
      <c r="H3551" s="6">
        <f>'4.OVTA Sites-Transects'!I3557</f>
        <v>0</v>
      </c>
      <c r="I3551" s="193" t="str">
        <f t="shared" si="440"/>
        <v>-</v>
      </c>
      <c r="J3551" s="27" t="str">
        <f t="shared" si="441"/>
        <v>-</v>
      </c>
      <c r="K3551" s="27" t="str">
        <f t="shared" si="442"/>
        <v>-</v>
      </c>
      <c r="L3551" s="27" t="str">
        <f t="shared" si="443"/>
        <v>-</v>
      </c>
      <c r="M3551" s="27" t="str">
        <f t="shared" si="444"/>
        <v>-</v>
      </c>
      <c r="N3551" s="28">
        <f t="shared" si="445"/>
        <v>0</v>
      </c>
      <c r="O3551" s="28">
        <f t="shared" si="447"/>
        <v>0</v>
      </c>
      <c r="P3551" s="1" t="str">
        <f t="shared" si="446"/>
        <v>no</v>
      </c>
    </row>
    <row r="3552" spans="1:16" x14ac:dyDescent="0.25">
      <c r="A3552" s="6">
        <f>'4.OVTA Sites-Transects'!B3558</f>
        <v>0</v>
      </c>
      <c r="B3552" s="6">
        <f>'4.OVTA Sites-Transects'!C3558</f>
        <v>0</v>
      </c>
      <c r="C3552" s="6">
        <f>'4.OVTA Sites-Transects'!D3558</f>
        <v>0</v>
      </c>
      <c r="D3552" s="1">
        <f>'4.OVTA Sites-Transects'!E3558</f>
        <v>0</v>
      </c>
      <c r="E3552" s="1">
        <f>'4.OVTA Sites-Transects'!G3558</f>
        <v>0</v>
      </c>
      <c r="F3552" s="1">
        <f>'4.OVTA Sites-Transects'!F3558</f>
        <v>0</v>
      </c>
      <c r="G3552" s="6">
        <f>'4.OVTA Sites-Transects'!H3558</f>
        <v>0</v>
      </c>
      <c r="H3552" s="6">
        <f>'4.OVTA Sites-Transects'!I3558</f>
        <v>0</v>
      </c>
      <c r="I3552" s="193" t="str">
        <f t="shared" si="440"/>
        <v>-</v>
      </c>
      <c r="J3552" s="27" t="str">
        <f t="shared" si="441"/>
        <v>-</v>
      </c>
      <c r="K3552" s="27" t="str">
        <f t="shared" si="442"/>
        <v>-</v>
      </c>
      <c r="L3552" s="27" t="str">
        <f t="shared" si="443"/>
        <v>-</v>
      </c>
      <c r="M3552" s="27" t="str">
        <f t="shared" si="444"/>
        <v>-</v>
      </c>
      <c r="N3552" s="28">
        <f t="shared" si="445"/>
        <v>0</v>
      </c>
      <c r="O3552" s="28">
        <f t="shared" si="447"/>
        <v>0</v>
      </c>
      <c r="P3552" s="1" t="str">
        <f t="shared" si="446"/>
        <v>no</v>
      </c>
    </row>
    <row r="3553" spans="1:16" x14ac:dyDescent="0.25">
      <c r="A3553" s="6">
        <f>'4.OVTA Sites-Transects'!B3559</f>
        <v>0</v>
      </c>
      <c r="B3553" s="6">
        <f>'4.OVTA Sites-Transects'!C3559</f>
        <v>0</v>
      </c>
      <c r="C3553" s="6">
        <f>'4.OVTA Sites-Transects'!D3559</f>
        <v>0</v>
      </c>
      <c r="D3553" s="1">
        <f>'4.OVTA Sites-Transects'!E3559</f>
        <v>0</v>
      </c>
      <c r="E3553" s="1">
        <f>'4.OVTA Sites-Transects'!G3559</f>
        <v>0</v>
      </c>
      <c r="F3553" s="1">
        <f>'4.OVTA Sites-Transects'!F3559</f>
        <v>0</v>
      </c>
      <c r="G3553" s="6">
        <f>'4.OVTA Sites-Transects'!H3559</f>
        <v>0</v>
      </c>
      <c r="H3553" s="6">
        <f>'4.OVTA Sites-Transects'!I3559</f>
        <v>0</v>
      </c>
      <c r="I3553" s="193" t="str">
        <f t="shared" si="440"/>
        <v>-</v>
      </c>
      <c r="J3553" s="27" t="str">
        <f t="shared" si="441"/>
        <v>-</v>
      </c>
      <c r="K3553" s="27" t="str">
        <f t="shared" si="442"/>
        <v>-</v>
      </c>
      <c r="L3553" s="27" t="str">
        <f t="shared" si="443"/>
        <v>-</v>
      </c>
      <c r="M3553" s="27" t="str">
        <f t="shared" si="444"/>
        <v>-</v>
      </c>
      <c r="N3553" s="28">
        <f t="shared" si="445"/>
        <v>0</v>
      </c>
      <c r="O3553" s="28">
        <f t="shared" si="447"/>
        <v>0</v>
      </c>
      <c r="P3553" s="1" t="str">
        <f t="shared" si="446"/>
        <v>no</v>
      </c>
    </row>
    <row r="3554" spans="1:16" x14ac:dyDescent="0.25">
      <c r="A3554" s="6">
        <f>'4.OVTA Sites-Transects'!B3560</f>
        <v>0</v>
      </c>
      <c r="B3554" s="6">
        <f>'4.OVTA Sites-Transects'!C3560</f>
        <v>0</v>
      </c>
      <c r="C3554" s="6">
        <f>'4.OVTA Sites-Transects'!D3560</f>
        <v>0</v>
      </c>
      <c r="D3554" s="1">
        <f>'4.OVTA Sites-Transects'!E3560</f>
        <v>0</v>
      </c>
      <c r="E3554" s="1">
        <f>'4.OVTA Sites-Transects'!G3560</f>
        <v>0</v>
      </c>
      <c r="F3554" s="1">
        <f>'4.OVTA Sites-Transects'!F3560</f>
        <v>0</v>
      </c>
      <c r="G3554" s="6">
        <f>'4.OVTA Sites-Transects'!H3560</f>
        <v>0</v>
      </c>
      <c r="H3554" s="6">
        <f>'4.OVTA Sites-Transects'!I3560</f>
        <v>0</v>
      </c>
      <c r="I3554" s="193" t="str">
        <f t="shared" si="440"/>
        <v>-</v>
      </c>
      <c r="J3554" s="27" t="str">
        <f t="shared" si="441"/>
        <v>-</v>
      </c>
      <c r="K3554" s="27" t="str">
        <f t="shared" si="442"/>
        <v>-</v>
      </c>
      <c r="L3554" s="27" t="str">
        <f t="shared" si="443"/>
        <v>-</v>
      </c>
      <c r="M3554" s="27" t="str">
        <f t="shared" si="444"/>
        <v>-</v>
      </c>
      <c r="N3554" s="28">
        <f t="shared" si="445"/>
        <v>0</v>
      </c>
      <c r="O3554" s="28">
        <f t="shared" si="447"/>
        <v>0</v>
      </c>
      <c r="P3554" s="1" t="str">
        <f t="shared" si="446"/>
        <v>no</v>
      </c>
    </row>
    <row r="3555" spans="1:16" x14ac:dyDescent="0.25">
      <c r="A3555" s="6">
        <f>'4.OVTA Sites-Transects'!B3561</f>
        <v>0</v>
      </c>
      <c r="B3555" s="6">
        <f>'4.OVTA Sites-Transects'!C3561</f>
        <v>0</v>
      </c>
      <c r="C3555" s="6">
        <f>'4.OVTA Sites-Transects'!D3561</f>
        <v>0</v>
      </c>
      <c r="D3555" s="1">
        <f>'4.OVTA Sites-Transects'!E3561</f>
        <v>0</v>
      </c>
      <c r="E3555" s="1">
        <f>'4.OVTA Sites-Transects'!G3561</f>
        <v>0</v>
      </c>
      <c r="F3555" s="1">
        <f>'4.OVTA Sites-Transects'!F3561</f>
        <v>0</v>
      </c>
      <c r="G3555" s="6">
        <f>'4.OVTA Sites-Transects'!H3561</f>
        <v>0</v>
      </c>
      <c r="H3555" s="6">
        <f>'4.OVTA Sites-Transects'!I3561</f>
        <v>0</v>
      </c>
      <c r="I3555" s="193" t="str">
        <f t="shared" si="440"/>
        <v>-</v>
      </c>
      <c r="J3555" s="27" t="str">
        <f t="shared" si="441"/>
        <v>-</v>
      </c>
      <c r="K3555" s="27" t="str">
        <f t="shared" si="442"/>
        <v>-</v>
      </c>
      <c r="L3555" s="27" t="str">
        <f t="shared" si="443"/>
        <v>-</v>
      </c>
      <c r="M3555" s="27" t="str">
        <f t="shared" si="444"/>
        <v>-</v>
      </c>
      <c r="N3555" s="28">
        <f t="shared" si="445"/>
        <v>0</v>
      </c>
      <c r="O3555" s="28">
        <f t="shared" si="447"/>
        <v>0</v>
      </c>
      <c r="P3555" s="1" t="str">
        <f t="shared" si="446"/>
        <v>no</v>
      </c>
    </row>
    <row r="3556" spans="1:16" x14ac:dyDescent="0.25">
      <c r="A3556" s="6">
        <f>'4.OVTA Sites-Transects'!B3562</f>
        <v>0</v>
      </c>
      <c r="B3556" s="6">
        <f>'4.OVTA Sites-Transects'!C3562</f>
        <v>0</v>
      </c>
      <c r="C3556" s="6">
        <f>'4.OVTA Sites-Transects'!D3562</f>
        <v>0</v>
      </c>
      <c r="D3556" s="1">
        <f>'4.OVTA Sites-Transects'!E3562</f>
        <v>0</v>
      </c>
      <c r="E3556" s="1">
        <f>'4.OVTA Sites-Transects'!G3562</f>
        <v>0</v>
      </c>
      <c r="F3556" s="1">
        <f>'4.OVTA Sites-Transects'!F3562</f>
        <v>0</v>
      </c>
      <c r="G3556" s="6">
        <f>'4.OVTA Sites-Transects'!H3562</f>
        <v>0</v>
      </c>
      <c r="H3556" s="6">
        <f>'4.OVTA Sites-Transects'!I3562</f>
        <v>0</v>
      </c>
      <c r="I3556" s="193" t="str">
        <f t="shared" si="440"/>
        <v>-</v>
      </c>
      <c r="J3556" s="27" t="str">
        <f t="shared" si="441"/>
        <v>-</v>
      </c>
      <c r="K3556" s="27" t="str">
        <f t="shared" si="442"/>
        <v>-</v>
      </c>
      <c r="L3556" s="27" t="str">
        <f t="shared" si="443"/>
        <v>-</v>
      </c>
      <c r="M3556" s="27" t="str">
        <f t="shared" si="444"/>
        <v>-</v>
      </c>
      <c r="N3556" s="28">
        <f t="shared" si="445"/>
        <v>0</v>
      </c>
      <c r="O3556" s="28">
        <f t="shared" si="447"/>
        <v>0</v>
      </c>
      <c r="P3556" s="1" t="str">
        <f t="shared" si="446"/>
        <v>no</v>
      </c>
    </row>
    <row r="3557" spans="1:16" x14ac:dyDescent="0.25">
      <c r="A3557" s="6">
        <f>'4.OVTA Sites-Transects'!B3563</f>
        <v>0</v>
      </c>
      <c r="B3557" s="6">
        <f>'4.OVTA Sites-Transects'!C3563</f>
        <v>0</v>
      </c>
      <c r="C3557" s="6">
        <f>'4.OVTA Sites-Transects'!D3563</f>
        <v>0</v>
      </c>
      <c r="D3557" s="1">
        <f>'4.OVTA Sites-Transects'!E3563</f>
        <v>0</v>
      </c>
      <c r="E3557" s="1">
        <f>'4.OVTA Sites-Transects'!G3563</f>
        <v>0</v>
      </c>
      <c r="F3557" s="1">
        <f>'4.OVTA Sites-Transects'!F3563</f>
        <v>0</v>
      </c>
      <c r="G3557" s="6">
        <f>'4.OVTA Sites-Transects'!H3563</f>
        <v>0</v>
      </c>
      <c r="H3557" s="6">
        <f>'4.OVTA Sites-Transects'!I3563</f>
        <v>0</v>
      </c>
      <c r="I3557" s="193" t="str">
        <f t="shared" si="440"/>
        <v>-</v>
      </c>
      <c r="J3557" s="27" t="str">
        <f t="shared" si="441"/>
        <v>-</v>
      </c>
      <c r="K3557" s="27" t="str">
        <f t="shared" si="442"/>
        <v>-</v>
      </c>
      <c r="L3557" s="27" t="str">
        <f t="shared" si="443"/>
        <v>-</v>
      </c>
      <c r="M3557" s="27" t="str">
        <f t="shared" si="444"/>
        <v>-</v>
      </c>
      <c r="N3557" s="28">
        <f t="shared" si="445"/>
        <v>0</v>
      </c>
      <c r="O3557" s="28">
        <f t="shared" si="447"/>
        <v>0</v>
      </c>
      <c r="P3557" s="1" t="str">
        <f t="shared" si="446"/>
        <v>no</v>
      </c>
    </row>
    <row r="3558" spans="1:16" x14ac:dyDescent="0.25">
      <c r="A3558" s="6">
        <f>'4.OVTA Sites-Transects'!B3564</f>
        <v>0</v>
      </c>
      <c r="B3558" s="6">
        <f>'4.OVTA Sites-Transects'!C3564</f>
        <v>0</v>
      </c>
      <c r="C3558" s="6">
        <f>'4.OVTA Sites-Transects'!D3564</f>
        <v>0</v>
      </c>
      <c r="D3558" s="1">
        <f>'4.OVTA Sites-Transects'!E3564</f>
        <v>0</v>
      </c>
      <c r="E3558" s="1">
        <f>'4.OVTA Sites-Transects'!G3564</f>
        <v>0</v>
      </c>
      <c r="F3558" s="1">
        <f>'4.OVTA Sites-Transects'!F3564</f>
        <v>0</v>
      </c>
      <c r="G3558" s="6">
        <f>'4.OVTA Sites-Transects'!H3564</f>
        <v>0</v>
      </c>
      <c r="H3558" s="6">
        <f>'4.OVTA Sites-Transects'!I3564</f>
        <v>0</v>
      </c>
      <c r="I3558" s="193" t="str">
        <f t="shared" si="440"/>
        <v>-</v>
      </c>
      <c r="J3558" s="27" t="str">
        <f t="shared" si="441"/>
        <v>-</v>
      </c>
      <c r="K3558" s="27" t="str">
        <f t="shared" si="442"/>
        <v>-</v>
      </c>
      <c r="L3558" s="27" t="str">
        <f t="shared" si="443"/>
        <v>-</v>
      </c>
      <c r="M3558" s="27" t="str">
        <f t="shared" si="444"/>
        <v>-</v>
      </c>
      <c r="N3558" s="28">
        <f t="shared" si="445"/>
        <v>0</v>
      </c>
      <c r="O3558" s="28">
        <f t="shared" si="447"/>
        <v>0</v>
      </c>
      <c r="P3558" s="1" t="str">
        <f t="shared" si="446"/>
        <v>no</v>
      </c>
    </row>
    <row r="3559" spans="1:16" x14ac:dyDescent="0.25">
      <c r="A3559" s="6">
        <f>'4.OVTA Sites-Transects'!B3565</f>
        <v>0</v>
      </c>
      <c r="B3559" s="6">
        <f>'4.OVTA Sites-Transects'!C3565</f>
        <v>0</v>
      </c>
      <c r="C3559" s="6">
        <f>'4.OVTA Sites-Transects'!D3565</f>
        <v>0</v>
      </c>
      <c r="D3559" s="1">
        <f>'4.OVTA Sites-Transects'!E3565</f>
        <v>0</v>
      </c>
      <c r="E3559" s="1">
        <f>'4.OVTA Sites-Transects'!G3565</f>
        <v>0</v>
      </c>
      <c r="F3559" s="1">
        <f>'4.OVTA Sites-Transects'!F3565</f>
        <v>0</v>
      </c>
      <c r="G3559" s="6">
        <f>'4.OVTA Sites-Transects'!H3565</f>
        <v>0</v>
      </c>
      <c r="H3559" s="6">
        <f>'4.OVTA Sites-Transects'!I3565</f>
        <v>0</v>
      </c>
      <c r="I3559" s="193" t="str">
        <f t="shared" si="440"/>
        <v>-</v>
      </c>
      <c r="J3559" s="27" t="str">
        <f t="shared" si="441"/>
        <v>-</v>
      </c>
      <c r="K3559" s="27" t="str">
        <f t="shared" si="442"/>
        <v>-</v>
      </c>
      <c r="L3559" s="27" t="str">
        <f t="shared" si="443"/>
        <v>-</v>
      </c>
      <c r="M3559" s="27" t="str">
        <f t="shared" si="444"/>
        <v>-</v>
      </c>
      <c r="N3559" s="28">
        <f t="shared" si="445"/>
        <v>0</v>
      </c>
      <c r="O3559" s="28">
        <f t="shared" si="447"/>
        <v>0</v>
      </c>
      <c r="P3559" s="1" t="str">
        <f t="shared" si="446"/>
        <v>no</v>
      </c>
    </row>
    <row r="3560" spans="1:16" x14ac:dyDescent="0.25">
      <c r="A3560" s="6">
        <f>'4.OVTA Sites-Transects'!B3566</f>
        <v>0</v>
      </c>
      <c r="B3560" s="6">
        <f>'4.OVTA Sites-Transects'!C3566</f>
        <v>0</v>
      </c>
      <c r="C3560" s="6">
        <f>'4.OVTA Sites-Transects'!D3566</f>
        <v>0</v>
      </c>
      <c r="D3560" s="1">
        <f>'4.OVTA Sites-Transects'!E3566</f>
        <v>0</v>
      </c>
      <c r="E3560" s="1">
        <f>'4.OVTA Sites-Transects'!G3566</f>
        <v>0</v>
      </c>
      <c r="F3560" s="1">
        <f>'4.OVTA Sites-Transects'!F3566</f>
        <v>0</v>
      </c>
      <c r="G3560" s="6">
        <f>'4.OVTA Sites-Transects'!H3566</f>
        <v>0</v>
      </c>
      <c r="H3560" s="6">
        <f>'4.OVTA Sites-Transects'!I3566</f>
        <v>0</v>
      </c>
      <c r="I3560" s="193" t="str">
        <f t="shared" si="440"/>
        <v>-</v>
      </c>
      <c r="J3560" s="27" t="str">
        <f t="shared" si="441"/>
        <v>-</v>
      </c>
      <c r="K3560" s="27" t="str">
        <f t="shared" si="442"/>
        <v>-</v>
      </c>
      <c r="L3560" s="27" t="str">
        <f t="shared" si="443"/>
        <v>-</v>
      </c>
      <c r="M3560" s="27" t="str">
        <f t="shared" si="444"/>
        <v>-</v>
      </c>
      <c r="N3560" s="28">
        <f t="shared" si="445"/>
        <v>0</v>
      </c>
      <c r="O3560" s="28">
        <f t="shared" si="447"/>
        <v>0</v>
      </c>
      <c r="P3560" s="1" t="str">
        <f t="shared" si="446"/>
        <v>no</v>
      </c>
    </row>
    <row r="3561" spans="1:16" x14ac:dyDescent="0.25">
      <c r="A3561" s="6">
        <f>'4.OVTA Sites-Transects'!B3567</f>
        <v>0</v>
      </c>
      <c r="B3561" s="6">
        <f>'4.OVTA Sites-Transects'!C3567</f>
        <v>0</v>
      </c>
      <c r="C3561" s="6">
        <f>'4.OVTA Sites-Transects'!D3567</f>
        <v>0</v>
      </c>
      <c r="D3561" s="1">
        <f>'4.OVTA Sites-Transects'!E3567</f>
        <v>0</v>
      </c>
      <c r="E3561" s="1">
        <f>'4.OVTA Sites-Transects'!G3567</f>
        <v>0</v>
      </c>
      <c r="F3561" s="1">
        <f>'4.OVTA Sites-Transects'!F3567</f>
        <v>0</v>
      </c>
      <c r="G3561" s="6">
        <f>'4.OVTA Sites-Transects'!H3567</f>
        <v>0</v>
      </c>
      <c r="H3561" s="6">
        <f>'4.OVTA Sites-Transects'!I3567</f>
        <v>0</v>
      </c>
      <c r="I3561" s="193" t="str">
        <f t="shared" si="440"/>
        <v>-</v>
      </c>
      <c r="J3561" s="27" t="str">
        <f t="shared" si="441"/>
        <v>-</v>
      </c>
      <c r="K3561" s="27" t="str">
        <f t="shared" si="442"/>
        <v>-</v>
      </c>
      <c r="L3561" s="27" t="str">
        <f t="shared" si="443"/>
        <v>-</v>
      </c>
      <c r="M3561" s="27" t="str">
        <f t="shared" si="444"/>
        <v>-</v>
      </c>
      <c r="N3561" s="28">
        <f t="shared" si="445"/>
        <v>0</v>
      </c>
      <c r="O3561" s="28">
        <f t="shared" si="447"/>
        <v>0</v>
      </c>
      <c r="P3561" s="1" t="str">
        <f t="shared" si="446"/>
        <v>no</v>
      </c>
    </row>
    <row r="3562" spans="1:16" x14ac:dyDescent="0.25">
      <c r="A3562" s="6">
        <f>'4.OVTA Sites-Transects'!B3568</f>
        <v>0</v>
      </c>
      <c r="B3562" s="6">
        <f>'4.OVTA Sites-Transects'!C3568</f>
        <v>0</v>
      </c>
      <c r="C3562" s="6">
        <f>'4.OVTA Sites-Transects'!D3568</f>
        <v>0</v>
      </c>
      <c r="D3562" s="1">
        <f>'4.OVTA Sites-Transects'!E3568</f>
        <v>0</v>
      </c>
      <c r="E3562" s="1">
        <f>'4.OVTA Sites-Transects'!G3568</f>
        <v>0</v>
      </c>
      <c r="F3562" s="1">
        <f>'4.OVTA Sites-Transects'!F3568</f>
        <v>0</v>
      </c>
      <c r="G3562" s="6">
        <f>'4.OVTA Sites-Transects'!H3568</f>
        <v>0</v>
      </c>
      <c r="H3562" s="6">
        <f>'4.OVTA Sites-Transects'!I3568</f>
        <v>0</v>
      </c>
      <c r="I3562" s="193" t="str">
        <f t="shared" si="440"/>
        <v>-</v>
      </c>
      <c r="J3562" s="27" t="str">
        <f t="shared" si="441"/>
        <v>-</v>
      </c>
      <c r="K3562" s="27" t="str">
        <f t="shared" si="442"/>
        <v>-</v>
      </c>
      <c r="L3562" s="27" t="str">
        <f t="shared" si="443"/>
        <v>-</v>
      </c>
      <c r="M3562" s="27" t="str">
        <f t="shared" si="444"/>
        <v>-</v>
      </c>
      <c r="N3562" s="28">
        <f t="shared" si="445"/>
        <v>0</v>
      </c>
      <c r="O3562" s="28">
        <f t="shared" si="447"/>
        <v>0</v>
      </c>
      <c r="P3562" s="1" t="str">
        <f t="shared" si="446"/>
        <v>no</v>
      </c>
    </row>
    <row r="3563" spans="1:16" x14ac:dyDescent="0.25">
      <c r="A3563" s="6">
        <f>'4.OVTA Sites-Transects'!B3569</f>
        <v>0</v>
      </c>
      <c r="B3563" s="6">
        <f>'4.OVTA Sites-Transects'!C3569</f>
        <v>0</v>
      </c>
      <c r="C3563" s="6">
        <f>'4.OVTA Sites-Transects'!D3569</f>
        <v>0</v>
      </c>
      <c r="D3563" s="1">
        <f>'4.OVTA Sites-Transects'!E3569</f>
        <v>0</v>
      </c>
      <c r="E3563" s="1">
        <f>'4.OVTA Sites-Transects'!G3569</f>
        <v>0</v>
      </c>
      <c r="F3563" s="1">
        <f>'4.OVTA Sites-Transects'!F3569</f>
        <v>0</v>
      </c>
      <c r="G3563" s="6">
        <f>'4.OVTA Sites-Transects'!H3569</f>
        <v>0</v>
      </c>
      <c r="H3563" s="6">
        <f>'4.OVTA Sites-Transects'!I3569</f>
        <v>0</v>
      </c>
      <c r="I3563" s="193" t="str">
        <f t="shared" si="440"/>
        <v>-</v>
      </c>
      <c r="J3563" s="27" t="str">
        <f t="shared" si="441"/>
        <v>-</v>
      </c>
      <c r="K3563" s="27" t="str">
        <f t="shared" si="442"/>
        <v>-</v>
      </c>
      <c r="L3563" s="27" t="str">
        <f t="shared" si="443"/>
        <v>-</v>
      </c>
      <c r="M3563" s="27" t="str">
        <f t="shared" si="444"/>
        <v>-</v>
      </c>
      <c r="N3563" s="28">
        <f t="shared" si="445"/>
        <v>0</v>
      </c>
      <c r="O3563" s="28">
        <f t="shared" si="447"/>
        <v>0</v>
      </c>
      <c r="P3563" s="1" t="str">
        <f t="shared" si="446"/>
        <v>no</v>
      </c>
    </row>
    <row r="3564" spans="1:16" x14ac:dyDescent="0.25">
      <c r="A3564" s="6">
        <f>'4.OVTA Sites-Transects'!B3570</f>
        <v>0</v>
      </c>
      <c r="B3564" s="6">
        <f>'4.OVTA Sites-Transects'!C3570</f>
        <v>0</v>
      </c>
      <c r="C3564" s="6">
        <f>'4.OVTA Sites-Transects'!D3570</f>
        <v>0</v>
      </c>
      <c r="D3564" s="1">
        <f>'4.OVTA Sites-Transects'!E3570</f>
        <v>0</v>
      </c>
      <c r="E3564" s="1">
        <f>'4.OVTA Sites-Transects'!G3570</f>
        <v>0</v>
      </c>
      <c r="F3564" s="1">
        <f>'4.OVTA Sites-Transects'!F3570</f>
        <v>0</v>
      </c>
      <c r="G3564" s="6">
        <f>'4.OVTA Sites-Transects'!H3570</f>
        <v>0</v>
      </c>
      <c r="H3564" s="6">
        <f>'4.OVTA Sites-Transects'!I3570</f>
        <v>0</v>
      </c>
      <c r="I3564" s="193" t="str">
        <f t="shared" si="440"/>
        <v>-</v>
      </c>
      <c r="J3564" s="27" t="str">
        <f t="shared" si="441"/>
        <v>-</v>
      </c>
      <c r="K3564" s="27" t="str">
        <f t="shared" si="442"/>
        <v>-</v>
      </c>
      <c r="L3564" s="27" t="str">
        <f t="shared" si="443"/>
        <v>-</v>
      </c>
      <c r="M3564" s="27" t="str">
        <f t="shared" si="444"/>
        <v>-</v>
      </c>
      <c r="N3564" s="28">
        <f t="shared" si="445"/>
        <v>0</v>
      </c>
      <c r="O3564" s="28">
        <f t="shared" si="447"/>
        <v>0</v>
      </c>
      <c r="P3564" s="1" t="str">
        <f t="shared" si="446"/>
        <v>no</v>
      </c>
    </row>
    <row r="3565" spans="1:16" x14ac:dyDescent="0.25">
      <c r="A3565" s="6">
        <f>'4.OVTA Sites-Transects'!B3571</f>
        <v>0</v>
      </c>
      <c r="B3565" s="6">
        <f>'4.OVTA Sites-Transects'!C3571</f>
        <v>0</v>
      </c>
      <c r="C3565" s="6">
        <f>'4.OVTA Sites-Transects'!D3571</f>
        <v>0</v>
      </c>
      <c r="D3565" s="1">
        <f>'4.OVTA Sites-Transects'!E3571</f>
        <v>0</v>
      </c>
      <c r="E3565" s="1">
        <f>'4.OVTA Sites-Transects'!G3571</f>
        <v>0</v>
      </c>
      <c r="F3565" s="1">
        <f>'4.OVTA Sites-Transects'!F3571</f>
        <v>0</v>
      </c>
      <c r="G3565" s="6">
        <f>'4.OVTA Sites-Transects'!H3571</f>
        <v>0</v>
      </c>
      <c r="H3565" s="6">
        <f>'4.OVTA Sites-Transects'!I3571</f>
        <v>0</v>
      </c>
      <c r="I3565" s="193" t="str">
        <f t="shared" si="440"/>
        <v>-</v>
      </c>
      <c r="J3565" s="27" t="str">
        <f t="shared" si="441"/>
        <v>-</v>
      </c>
      <c r="K3565" s="27" t="str">
        <f t="shared" si="442"/>
        <v>-</v>
      </c>
      <c r="L3565" s="27" t="str">
        <f t="shared" si="443"/>
        <v>-</v>
      </c>
      <c r="M3565" s="27" t="str">
        <f t="shared" si="444"/>
        <v>-</v>
      </c>
      <c r="N3565" s="28">
        <f t="shared" si="445"/>
        <v>0</v>
      </c>
      <c r="O3565" s="28">
        <f t="shared" si="447"/>
        <v>0</v>
      </c>
      <c r="P3565" s="1" t="str">
        <f t="shared" si="446"/>
        <v>no</v>
      </c>
    </row>
    <row r="3566" spans="1:16" x14ac:dyDescent="0.25">
      <c r="A3566" s="6">
        <f>'4.OVTA Sites-Transects'!B3572</f>
        <v>0</v>
      </c>
      <c r="B3566" s="6">
        <f>'4.OVTA Sites-Transects'!C3572</f>
        <v>0</v>
      </c>
      <c r="C3566" s="6">
        <f>'4.OVTA Sites-Transects'!D3572</f>
        <v>0</v>
      </c>
      <c r="D3566" s="1">
        <f>'4.OVTA Sites-Transects'!E3572</f>
        <v>0</v>
      </c>
      <c r="E3566" s="1">
        <f>'4.OVTA Sites-Transects'!G3572</f>
        <v>0</v>
      </c>
      <c r="F3566" s="1">
        <f>'4.OVTA Sites-Transects'!F3572</f>
        <v>0</v>
      </c>
      <c r="G3566" s="6">
        <f>'4.OVTA Sites-Transects'!H3572</f>
        <v>0</v>
      </c>
      <c r="H3566" s="6">
        <f>'4.OVTA Sites-Transects'!I3572</f>
        <v>0</v>
      </c>
      <c r="I3566" s="193" t="str">
        <f t="shared" si="440"/>
        <v>-</v>
      </c>
      <c r="J3566" s="27" t="str">
        <f t="shared" si="441"/>
        <v>-</v>
      </c>
      <c r="K3566" s="27" t="str">
        <f t="shared" si="442"/>
        <v>-</v>
      </c>
      <c r="L3566" s="27" t="str">
        <f t="shared" si="443"/>
        <v>-</v>
      </c>
      <c r="M3566" s="27" t="str">
        <f t="shared" si="444"/>
        <v>-</v>
      </c>
      <c r="N3566" s="28">
        <f t="shared" si="445"/>
        <v>0</v>
      </c>
      <c r="O3566" s="28">
        <f t="shared" si="447"/>
        <v>0</v>
      </c>
      <c r="P3566" s="1" t="str">
        <f t="shared" si="446"/>
        <v>no</v>
      </c>
    </row>
    <row r="3567" spans="1:16" x14ac:dyDescent="0.25">
      <c r="A3567" s="6">
        <f>'4.OVTA Sites-Transects'!B3573</f>
        <v>0</v>
      </c>
      <c r="B3567" s="6">
        <f>'4.OVTA Sites-Transects'!C3573</f>
        <v>0</v>
      </c>
      <c r="C3567" s="6">
        <f>'4.OVTA Sites-Transects'!D3573</f>
        <v>0</v>
      </c>
      <c r="D3567" s="1">
        <f>'4.OVTA Sites-Transects'!E3573</f>
        <v>0</v>
      </c>
      <c r="E3567" s="1">
        <f>'4.OVTA Sites-Transects'!G3573</f>
        <v>0</v>
      </c>
      <c r="F3567" s="1">
        <f>'4.OVTA Sites-Transects'!F3573</f>
        <v>0</v>
      </c>
      <c r="G3567" s="6">
        <f>'4.OVTA Sites-Transects'!H3573</f>
        <v>0</v>
      </c>
      <c r="H3567" s="6">
        <f>'4.OVTA Sites-Transects'!I3573</f>
        <v>0</v>
      </c>
      <c r="I3567" s="193" t="str">
        <f t="shared" si="440"/>
        <v>-</v>
      </c>
      <c r="J3567" s="27" t="str">
        <f t="shared" si="441"/>
        <v>-</v>
      </c>
      <c r="K3567" s="27" t="str">
        <f t="shared" si="442"/>
        <v>-</v>
      </c>
      <c r="L3567" s="27" t="str">
        <f t="shared" si="443"/>
        <v>-</v>
      </c>
      <c r="M3567" s="27" t="str">
        <f t="shared" si="444"/>
        <v>-</v>
      </c>
      <c r="N3567" s="28">
        <f t="shared" si="445"/>
        <v>0</v>
      </c>
      <c r="O3567" s="28">
        <f t="shared" si="447"/>
        <v>0</v>
      </c>
      <c r="P3567" s="1" t="str">
        <f t="shared" si="446"/>
        <v>no</v>
      </c>
    </row>
    <row r="3568" spans="1:16" x14ac:dyDescent="0.25">
      <c r="A3568" s="6">
        <f>'4.OVTA Sites-Transects'!B3574</f>
        <v>0</v>
      </c>
      <c r="B3568" s="6">
        <f>'4.OVTA Sites-Transects'!C3574</f>
        <v>0</v>
      </c>
      <c r="C3568" s="6">
        <f>'4.OVTA Sites-Transects'!D3574</f>
        <v>0</v>
      </c>
      <c r="D3568" s="1">
        <f>'4.OVTA Sites-Transects'!E3574</f>
        <v>0</v>
      </c>
      <c r="E3568" s="1">
        <f>'4.OVTA Sites-Transects'!G3574</f>
        <v>0</v>
      </c>
      <c r="F3568" s="1">
        <f>'4.OVTA Sites-Transects'!F3574</f>
        <v>0</v>
      </c>
      <c r="G3568" s="6">
        <f>'4.OVTA Sites-Transects'!H3574</f>
        <v>0</v>
      </c>
      <c r="H3568" s="6">
        <f>'4.OVTA Sites-Transects'!I3574</f>
        <v>0</v>
      </c>
      <c r="I3568" s="193" t="str">
        <f t="shared" si="440"/>
        <v>-</v>
      </c>
      <c r="J3568" s="27" t="str">
        <f t="shared" si="441"/>
        <v>-</v>
      </c>
      <c r="K3568" s="27" t="str">
        <f t="shared" si="442"/>
        <v>-</v>
      </c>
      <c r="L3568" s="27" t="str">
        <f t="shared" si="443"/>
        <v>-</v>
      </c>
      <c r="M3568" s="27" t="str">
        <f t="shared" si="444"/>
        <v>-</v>
      </c>
      <c r="N3568" s="28">
        <f t="shared" si="445"/>
        <v>0</v>
      </c>
      <c r="O3568" s="28">
        <f t="shared" si="447"/>
        <v>0</v>
      </c>
      <c r="P3568" s="1" t="str">
        <f t="shared" si="446"/>
        <v>no</v>
      </c>
    </row>
    <row r="3569" spans="1:16" x14ac:dyDescent="0.25">
      <c r="A3569" s="6">
        <f>'4.OVTA Sites-Transects'!B3575</f>
        <v>0</v>
      </c>
      <c r="B3569" s="6">
        <f>'4.OVTA Sites-Transects'!C3575</f>
        <v>0</v>
      </c>
      <c r="C3569" s="6">
        <f>'4.OVTA Sites-Transects'!D3575</f>
        <v>0</v>
      </c>
      <c r="D3569" s="1">
        <f>'4.OVTA Sites-Transects'!E3575</f>
        <v>0</v>
      </c>
      <c r="E3569" s="1">
        <f>'4.OVTA Sites-Transects'!G3575</f>
        <v>0</v>
      </c>
      <c r="F3569" s="1">
        <f>'4.OVTA Sites-Transects'!F3575</f>
        <v>0</v>
      </c>
      <c r="G3569" s="6">
        <f>'4.OVTA Sites-Transects'!H3575</f>
        <v>0</v>
      </c>
      <c r="H3569" s="6">
        <f>'4.OVTA Sites-Transects'!I3575</f>
        <v>0</v>
      </c>
      <c r="I3569" s="193" t="str">
        <f t="shared" si="440"/>
        <v>-</v>
      </c>
      <c r="J3569" s="27" t="str">
        <f t="shared" si="441"/>
        <v>-</v>
      </c>
      <c r="K3569" s="27" t="str">
        <f t="shared" si="442"/>
        <v>-</v>
      </c>
      <c r="L3569" s="27" t="str">
        <f t="shared" si="443"/>
        <v>-</v>
      </c>
      <c r="M3569" s="27" t="str">
        <f t="shared" si="444"/>
        <v>-</v>
      </c>
      <c r="N3569" s="28">
        <f t="shared" si="445"/>
        <v>0</v>
      </c>
      <c r="O3569" s="28">
        <f t="shared" si="447"/>
        <v>0</v>
      </c>
      <c r="P3569" s="1" t="str">
        <f t="shared" si="446"/>
        <v>no</v>
      </c>
    </row>
    <row r="3570" spans="1:16" x14ac:dyDescent="0.25">
      <c r="A3570" s="6">
        <f>'4.OVTA Sites-Transects'!B3576</f>
        <v>0</v>
      </c>
      <c r="B3570" s="6">
        <f>'4.OVTA Sites-Transects'!C3576</f>
        <v>0</v>
      </c>
      <c r="C3570" s="6">
        <f>'4.OVTA Sites-Transects'!D3576</f>
        <v>0</v>
      </c>
      <c r="D3570" s="1">
        <f>'4.OVTA Sites-Transects'!E3576</f>
        <v>0</v>
      </c>
      <c r="E3570" s="1">
        <f>'4.OVTA Sites-Transects'!G3576</f>
        <v>0</v>
      </c>
      <c r="F3570" s="1">
        <f>'4.OVTA Sites-Transects'!F3576</f>
        <v>0</v>
      </c>
      <c r="G3570" s="6">
        <f>'4.OVTA Sites-Transects'!H3576</f>
        <v>0</v>
      </c>
      <c r="H3570" s="6">
        <f>'4.OVTA Sites-Transects'!I3576</f>
        <v>0</v>
      </c>
      <c r="I3570" s="193" t="str">
        <f t="shared" si="440"/>
        <v>-</v>
      </c>
      <c r="J3570" s="27" t="str">
        <f t="shared" si="441"/>
        <v>-</v>
      </c>
      <c r="K3570" s="27" t="str">
        <f t="shared" si="442"/>
        <v>-</v>
      </c>
      <c r="L3570" s="27" t="str">
        <f t="shared" si="443"/>
        <v>-</v>
      </c>
      <c r="M3570" s="27" t="str">
        <f t="shared" si="444"/>
        <v>-</v>
      </c>
      <c r="N3570" s="28">
        <f t="shared" si="445"/>
        <v>0</v>
      </c>
      <c r="O3570" s="28">
        <f t="shared" si="447"/>
        <v>0</v>
      </c>
      <c r="P3570" s="1" t="str">
        <f t="shared" si="446"/>
        <v>no</v>
      </c>
    </row>
    <row r="3571" spans="1:16" x14ac:dyDescent="0.25">
      <c r="A3571" s="6">
        <f>'4.OVTA Sites-Transects'!B3577</f>
        <v>0</v>
      </c>
      <c r="B3571" s="6">
        <f>'4.OVTA Sites-Transects'!C3577</f>
        <v>0</v>
      </c>
      <c r="C3571" s="6">
        <f>'4.OVTA Sites-Transects'!D3577</f>
        <v>0</v>
      </c>
      <c r="D3571" s="1">
        <f>'4.OVTA Sites-Transects'!E3577</f>
        <v>0</v>
      </c>
      <c r="E3571" s="1">
        <f>'4.OVTA Sites-Transects'!G3577</f>
        <v>0</v>
      </c>
      <c r="F3571" s="1">
        <f>'4.OVTA Sites-Transects'!F3577</f>
        <v>0</v>
      </c>
      <c r="G3571" s="6">
        <f>'4.OVTA Sites-Transects'!H3577</f>
        <v>0</v>
      </c>
      <c r="H3571" s="6">
        <f>'4.OVTA Sites-Transects'!I3577</f>
        <v>0</v>
      </c>
      <c r="I3571" s="193" t="str">
        <f t="shared" si="440"/>
        <v>-</v>
      </c>
      <c r="J3571" s="27" t="str">
        <f t="shared" si="441"/>
        <v>-</v>
      </c>
      <c r="K3571" s="27" t="str">
        <f t="shared" si="442"/>
        <v>-</v>
      </c>
      <c r="L3571" s="27" t="str">
        <f t="shared" si="443"/>
        <v>-</v>
      </c>
      <c r="M3571" s="27" t="str">
        <f t="shared" si="444"/>
        <v>-</v>
      </c>
      <c r="N3571" s="28">
        <f t="shared" si="445"/>
        <v>0</v>
      </c>
      <c r="O3571" s="28">
        <f t="shared" si="447"/>
        <v>0</v>
      </c>
      <c r="P3571" s="1" t="str">
        <f t="shared" si="446"/>
        <v>no</v>
      </c>
    </row>
    <row r="3572" spans="1:16" x14ac:dyDescent="0.25">
      <c r="A3572" s="6">
        <f>'4.OVTA Sites-Transects'!B3578</f>
        <v>0</v>
      </c>
      <c r="B3572" s="6">
        <f>'4.OVTA Sites-Transects'!C3578</f>
        <v>0</v>
      </c>
      <c r="C3572" s="6">
        <f>'4.OVTA Sites-Transects'!D3578</f>
        <v>0</v>
      </c>
      <c r="D3572" s="1">
        <f>'4.OVTA Sites-Transects'!E3578</f>
        <v>0</v>
      </c>
      <c r="E3572" s="1">
        <f>'4.OVTA Sites-Transects'!G3578</f>
        <v>0</v>
      </c>
      <c r="F3572" s="1">
        <f>'4.OVTA Sites-Transects'!F3578</f>
        <v>0</v>
      </c>
      <c r="G3572" s="6">
        <f>'4.OVTA Sites-Transects'!H3578</f>
        <v>0</v>
      </c>
      <c r="H3572" s="6">
        <f>'4.OVTA Sites-Transects'!I3578</f>
        <v>0</v>
      </c>
      <c r="I3572" s="193" t="str">
        <f t="shared" si="440"/>
        <v>-</v>
      </c>
      <c r="J3572" s="27" t="str">
        <f t="shared" si="441"/>
        <v>-</v>
      </c>
      <c r="K3572" s="27" t="str">
        <f t="shared" si="442"/>
        <v>-</v>
      </c>
      <c r="L3572" s="27" t="str">
        <f t="shared" si="443"/>
        <v>-</v>
      </c>
      <c r="M3572" s="27" t="str">
        <f t="shared" si="444"/>
        <v>-</v>
      </c>
      <c r="N3572" s="28">
        <f t="shared" si="445"/>
        <v>0</v>
      </c>
      <c r="O3572" s="28">
        <f t="shared" si="447"/>
        <v>0</v>
      </c>
      <c r="P3572" s="1" t="str">
        <f t="shared" si="446"/>
        <v>no</v>
      </c>
    </row>
    <row r="3573" spans="1:16" x14ac:dyDescent="0.25">
      <c r="A3573" s="6">
        <f>'4.OVTA Sites-Transects'!B3579</f>
        <v>0</v>
      </c>
      <c r="B3573" s="6">
        <f>'4.OVTA Sites-Transects'!C3579</f>
        <v>0</v>
      </c>
      <c r="C3573" s="6">
        <f>'4.OVTA Sites-Transects'!D3579</f>
        <v>0</v>
      </c>
      <c r="D3573" s="1">
        <f>'4.OVTA Sites-Transects'!E3579</f>
        <v>0</v>
      </c>
      <c r="E3573" s="1">
        <f>'4.OVTA Sites-Transects'!G3579</f>
        <v>0</v>
      </c>
      <c r="F3573" s="1">
        <f>'4.OVTA Sites-Transects'!F3579</f>
        <v>0</v>
      </c>
      <c r="G3573" s="6">
        <f>'4.OVTA Sites-Transects'!H3579</f>
        <v>0</v>
      </c>
      <c r="H3573" s="6">
        <f>'4.OVTA Sites-Transects'!I3579</f>
        <v>0</v>
      </c>
      <c r="I3573" s="193" t="str">
        <f t="shared" si="440"/>
        <v>-</v>
      </c>
      <c r="J3573" s="27" t="str">
        <f t="shared" si="441"/>
        <v>-</v>
      </c>
      <c r="K3573" s="27" t="str">
        <f t="shared" si="442"/>
        <v>-</v>
      </c>
      <c r="L3573" s="27" t="str">
        <f t="shared" si="443"/>
        <v>-</v>
      </c>
      <c r="M3573" s="27" t="str">
        <f t="shared" si="444"/>
        <v>-</v>
      </c>
      <c r="N3573" s="28">
        <f t="shared" si="445"/>
        <v>0</v>
      </c>
      <c r="O3573" s="28">
        <f t="shared" si="447"/>
        <v>0</v>
      </c>
      <c r="P3573" s="1" t="str">
        <f t="shared" si="446"/>
        <v>no</v>
      </c>
    </row>
    <row r="3574" spans="1:16" x14ac:dyDescent="0.25">
      <c r="A3574" s="6">
        <f>'4.OVTA Sites-Transects'!B3580</f>
        <v>0</v>
      </c>
      <c r="B3574" s="6">
        <f>'4.OVTA Sites-Transects'!C3580</f>
        <v>0</v>
      </c>
      <c r="C3574" s="6">
        <f>'4.OVTA Sites-Transects'!D3580</f>
        <v>0</v>
      </c>
      <c r="D3574" s="1">
        <f>'4.OVTA Sites-Transects'!E3580</f>
        <v>0</v>
      </c>
      <c r="E3574" s="1">
        <f>'4.OVTA Sites-Transects'!G3580</f>
        <v>0</v>
      </c>
      <c r="F3574" s="1">
        <f>'4.OVTA Sites-Transects'!F3580</f>
        <v>0</v>
      </c>
      <c r="G3574" s="6">
        <f>'4.OVTA Sites-Transects'!H3580</f>
        <v>0</v>
      </c>
      <c r="H3574" s="6">
        <f>'4.OVTA Sites-Transects'!I3580</f>
        <v>0</v>
      </c>
      <c r="I3574" s="193" t="str">
        <f t="shared" si="440"/>
        <v>-</v>
      </c>
      <c r="J3574" s="27" t="str">
        <f t="shared" si="441"/>
        <v>-</v>
      </c>
      <c r="K3574" s="27" t="str">
        <f t="shared" si="442"/>
        <v>-</v>
      </c>
      <c r="L3574" s="27" t="str">
        <f t="shared" si="443"/>
        <v>-</v>
      </c>
      <c r="M3574" s="27" t="str">
        <f t="shared" si="444"/>
        <v>-</v>
      </c>
      <c r="N3574" s="28">
        <f t="shared" si="445"/>
        <v>0</v>
      </c>
      <c r="O3574" s="28">
        <f t="shared" si="447"/>
        <v>0</v>
      </c>
      <c r="P3574" s="1" t="str">
        <f t="shared" si="446"/>
        <v>no</v>
      </c>
    </row>
    <row r="3575" spans="1:16" x14ac:dyDescent="0.25">
      <c r="A3575" s="6">
        <f>'4.OVTA Sites-Transects'!B3581</f>
        <v>0</v>
      </c>
      <c r="B3575" s="6">
        <f>'4.OVTA Sites-Transects'!C3581</f>
        <v>0</v>
      </c>
      <c r="C3575" s="6">
        <f>'4.OVTA Sites-Transects'!D3581</f>
        <v>0</v>
      </c>
      <c r="D3575" s="1">
        <f>'4.OVTA Sites-Transects'!E3581</f>
        <v>0</v>
      </c>
      <c r="E3575" s="1">
        <f>'4.OVTA Sites-Transects'!G3581</f>
        <v>0</v>
      </c>
      <c r="F3575" s="1">
        <f>'4.OVTA Sites-Transects'!F3581</f>
        <v>0</v>
      </c>
      <c r="G3575" s="6">
        <f>'4.OVTA Sites-Transects'!H3581</f>
        <v>0</v>
      </c>
      <c r="H3575" s="6">
        <f>'4.OVTA Sites-Transects'!I3581</f>
        <v>0</v>
      </c>
      <c r="I3575" s="193" t="str">
        <f t="shared" si="440"/>
        <v>-</v>
      </c>
      <c r="J3575" s="27" t="str">
        <f t="shared" si="441"/>
        <v>-</v>
      </c>
      <c r="K3575" s="27" t="str">
        <f t="shared" si="442"/>
        <v>-</v>
      </c>
      <c r="L3575" s="27" t="str">
        <f t="shared" si="443"/>
        <v>-</v>
      </c>
      <c r="M3575" s="27" t="str">
        <f t="shared" si="444"/>
        <v>-</v>
      </c>
      <c r="N3575" s="28">
        <f t="shared" si="445"/>
        <v>0</v>
      </c>
      <c r="O3575" s="28">
        <f t="shared" si="447"/>
        <v>0</v>
      </c>
      <c r="P3575" s="1" t="str">
        <f t="shared" si="446"/>
        <v>no</v>
      </c>
    </row>
    <row r="3576" spans="1:16" x14ac:dyDescent="0.25">
      <c r="A3576" s="6">
        <f>'4.OVTA Sites-Transects'!B3582</f>
        <v>0</v>
      </c>
      <c r="B3576" s="6">
        <f>'4.OVTA Sites-Transects'!C3582</f>
        <v>0</v>
      </c>
      <c r="C3576" s="6">
        <f>'4.OVTA Sites-Transects'!D3582</f>
        <v>0</v>
      </c>
      <c r="D3576" s="1">
        <f>'4.OVTA Sites-Transects'!E3582</f>
        <v>0</v>
      </c>
      <c r="E3576" s="1">
        <f>'4.OVTA Sites-Transects'!G3582</f>
        <v>0</v>
      </c>
      <c r="F3576" s="1">
        <f>'4.OVTA Sites-Transects'!F3582</f>
        <v>0</v>
      </c>
      <c r="G3576" s="6">
        <f>'4.OVTA Sites-Transects'!H3582</f>
        <v>0</v>
      </c>
      <c r="H3576" s="6">
        <f>'4.OVTA Sites-Transects'!I3582</f>
        <v>0</v>
      </c>
      <c r="I3576" s="193" t="str">
        <f t="shared" si="440"/>
        <v>-</v>
      </c>
      <c r="J3576" s="27" t="str">
        <f t="shared" si="441"/>
        <v>-</v>
      </c>
      <c r="K3576" s="27" t="str">
        <f t="shared" si="442"/>
        <v>-</v>
      </c>
      <c r="L3576" s="27" t="str">
        <f t="shared" si="443"/>
        <v>-</v>
      </c>
      <c r="M3576" s="27" t="str">
        <f t="shared" si="444"/>
        <v>-</v>
      </c>
      <c r="N3576" s="28">
        <f t="shared" si="445"/>
        <v>0</v>
      </c>
      <c r="O3576" s="28">
        <f t="shared" si="447"/>
        <v>0</v>
      </c>
      <c r="P3576" s="1" t="str">
        <f t="shared" si="446"/>
        <v>no</v>
      </c>
    </row>
    <row r="3577" spans="1:16" x14ac:dyDescent="0.25">
      <c r="A3577" s="6">
        <f>'4.OVTA Sites-Transects'!B3583</f>
        <v>0</v>
      </c>
      <c r="B3577" s="6">
        <f>'4.OVTA Sites-Transects'!C3583</f>
        <v>0</v>
      </c>
      <c r="C3577" s="6">
        <f>'4.OVTA Sites-Transects'!D3583</f>
        <v>0</v>
      </c>
      <c r="D3577" s="1">
        <f>'4.OVTA Sites-Transects'!E3583</f>
        <v>0</v>
      </c>
      <c r="E3577" s="1">
        <f>'4.OVTA Sites-Transects'!G3583</f>
        <v>0</v>
      </c>
      <c r="F3577" s="1">
        <f>'4.OVTA Sites-Transects'!F3583</f>
        <v>0</v>
      </c>
      <c r="G3577" s="6">
        <f>'4.OVTA Sites-Transects'!H3583</f>
        <v>0</v>
      </c>
      <c r="H3577" s="6">
        <f>'4.OVTA Sites-Transects'!I3583</f>
        <v>0</v>
      </c>
      <c r="I3577" s="193" t="str">
        <f t="shared" si="440"/>
        <v>-</v>
      </c>
      <c r="J3577" s="27" t="str">
        <f t="shared" si="441"/>
        <v>-</v>
      </c>
      <c r="K3577" s="27" t="str">
        <f t="shared" si="442"/>
        <v>-</v>
      </c>
      <c r="L3577" s="27" t="str">
        <f t="shared" si="443"/>
        <v>-</v>
      </c>
      <c r="M3577" s="27" t="str">
        <f t="shared" si="444"/>
        <v>-</v>
      </c>
      <c r="N3577" s="28">
        <f t="shared" si="445"/>
        <v>0</v>
      </c>
      <c r="O3577" s="28">
        <f t="shared" si="447"/>
        <v>0</v>
      </c>
      <c r="P3577" s="1" t="str">
        <f t="shared" si="446"/>
        <v>no</v>
      </c>
    </row>
    <row r="3578" spans="1:16" x14ac:dyDescent="0.25">
      <c r="A3578" s="6">
        <f>'4.OVTA Sites-Transects'!B3584</f>
        <v>0</v>
      </c>
      <c r="B3578" s="6">
        <f>'4.OVTA Sites-Transects'!C3584</f>
        <v>0</v>
      </c>
      <c r="C3578" s="6">
        <f>'4.OVTA Sites-Transects'!D3584</f>
        <v>0</v>
      </c>
      <c r="D3578" s="1">
        <f>'4.OVTA Sites-Transects'!E3584</f>
        <v>0</v>
      </c>
      <c r="E3578" s="1">
        <f>'4.OVTA Sites-Transects'!G3584</f>
        <v>0</v>
      </c>
      <c r="F3578" s="1">
        <f>'4.OVTA Sites-Transects'!F3584</f>
        <v>0</v>
      </c>
      <c r="G3578" s="6">
        <f>'4.OVTA Sites-Transects'!H3584</f>
        <v>0</v>
      </c>
      <c r="H3578" s="6">
        <f>'4.OVTA Sites-Transects'!I3584</f>
        <v>0</v>
      </c>
      <c r="I3578" s="193" t="str">
        <f t="shared" si="440"/>
        <v>-</v>
      </c>
      <c r="J3578" s="27" t="str">
        <f t="shared" si="441"/>
        <v>-</v>
      </c>
      <c r="K3578" s="27" t="str">
        <f t="shared" si="442"/>
        <v>-</v>
      </c>
      <c r="L3578" s="27" t="str">
        <f t="shared" si="443"/>
        <v>-</v>
      </c>
      <c r="M3578" s="27" t="str">
        <f t="shared" si="444"/>
        <v>-</v>
      </c>
      <c r="N3578" s="28">
        <f t="shared" si="445"/>
        <v>0</v>
      </c>
      <c r="O3578" s="28">
        <f t="shared" si="447"/>
        <v>0</v>
      </c>
      <c r="P3578" s="1" t="str">
        <f t="shared" si="446"/>
        <v>no</v>
      </c>
    </row>
    <row r="3579" spans="1:16" x14ac:dyDescent="0.25">
      <c r="A3579" s="6">
        <f>'4.OVTA Sites-Transects'!B3585</f>
        <v>0</v>
      </c>
      <c r="B3579" s="6">
        <f>'4.OVTA Sites-Transects'!C3585</f>
        <v>0</v>
      </c>
      <c r="C3579" s="6">
        <f>'4.OVTA Sites-Transects'!D3585</f>
        <v>0</v>
      </c>
      <c r="D3579" s="1">
        <f>'4.OVTA Sites-Transects'!E3585</f>
        <v>0</v>
      </c>
      <c r="E3579" s="1">
        <f>'4.OVTA Sites-Transects'!G3585</f>
        <v>0</v>
      </c>
      <c r="F3579" s="1">
        <f>'4.OVTA Sites-Transects'!F3585</f>
        <v>0</v>
      </c>
      <c r="G3579" s="6">
        <f>'4.OVTA Sites-Transects'!H3585</f>
        <v>0</v>
      </c>
      <c r="H3579" s="6">
        <f>'4.OVTA Sites-Transects'!I3585</f>
        <v>0</v>
      </c>
      <c r="I3579" s="193" t="str">
        <f t="shared" si="440"/>
        <v>-</v>
      </c>
      <c r="J3579" s="27" t="str">
        <f t="shared" si="441"/>
        <v>-</v>
      </c>
      <c r="K3579" s="27" t="str">
        <f t="shared" si="442"/>
        <v>-</v>
      </c>
      <c r="L3579" s="27" t="str">
        <f t="shared" si="443"/>
        <v>-</v>
      </c>
      <c r="M3579" s="27" t="str">
        <f t="shared" si="444"/>
        <v>-</v>
      </c>
      <c r="N3579" s="28">
        <f t="shared" si="445"/>
        <v>0</v>
      </c>
      <c r="O3579" s="28">
        <f t="shared" si="447"/>
        <v>0</v>
      </c>
      <c r="P3579" s="1" t="str">
        <f t="shared" si="446"/>
        <v>no</v>
      </c>
    </row>
    <row r="3580" spans="1:16" x14ac:dyDescent="0.25">
      <c r="A3580" s="6">
        <f>'4.OVTA Sites-Transects'!B3586</f>
        <v>0</v>
      </c>
      <c r="B3580" s="6">
        <f>'4.OVTA Sites-Transects'!C3586</f>
        <v>0</v>
      </c>
      <c r="C3580" s="6">
        <f>'4.OVTA Sites-Transects'!D3586</f>
        <v>0</v>
      </c>
      <c r="D3580" s="1">
        <f>'4.OVTA Sites-Transects'!E3586</f>
        <v>0</v>
      </c>
      <c r="E3580" s="1">
        <f>'4.OVTA Sites-Transects'!G3586</f>
        <v>0</v>
      </c>
      <c r="F3580" s="1">
        <f>'4.OVTA Sites-Transects'!F3586</f>
        <v>0</v>
      </c>
      <c r="G3580" s="6">
        <f>'4.OVTA Sites-Transects'!H3586</f>
        <v>0</v>
      </c>
      <c r="H3580" s="6">
        <f>'4.OVTA Sites-Transects'!I3586</f>
        <v>0</v>
      </c>
      <c r="I3580" s="193" t="str">
        <f t="shared" si="440"/>
        <v>-</v>
      </c>
      <c r="J3580" s="27" t="str">
        <f t="shared" si="441"/>
        <v>-</v>
      </c>
      <c r="K3580" s="27" t="str">
        <f t="shared" si="442"/>
        <v>-</v>
      </c>
      <c r="L3580" s="27" t="str">
        <f t="shared" si="443"/>
        <v>-</v>
      </c>
      <c r="M3580" s="27" t="str">
        <f t="shared" si="444"/>
        <v>-</v>
      </c>
      <c r="N3580" s="28">
        <f t="shared" si="445"/>
        <v>0</v>
      </c>
      <c r="O3580" s="28">
        <f t="shared" si="447"/>
        <v>0</v>
      </c>
      <c r="P3580" s="1" t="str">
        <f t="shared" si="446"/>
        <v>no</v>
      </c>
    </row>
    <row r="3581" spans="1:16" x14ac:dyDescent="0.25">
      <c r="A3581" s="6">
        <f>'4.OVTA Sites-Transects'!B3587</f>
        <v>0</v>
      </c>
      <c r="B3581" s="6">
        <f>'4.OVTA Sites-Transects'!C3587</f>
        <v>0</v>
      </c>
      <c r="C3581" s="6">
        <f>'4.OVTA Sites-Transects'!D3587</f>
        <v>0</v>
      </c>
      <c r="D3581" s="1">
        <f>'4.OVTA Sites-Transects'!E3587</f>
        <v>0</v>
      </c>
      <c r="E3581" s="1">
        <f>'4.OVTA Sites-Transects'!G3587</f>
        <v>0</v>
      </c>
      <c r="F3581" s="1">
        <f>'4.OVTA Sites-Transects'!F3587</f>
        <v>0</v>
      </c>
      <c r="G3581" s="6">
        <f>'4.OVTA Sites-Transects'!H3587</f>
        <v>0</v>
      </c>
      <c r="H3581" s="6">
        <f>'4.OVTA Sites-Transects'!I3587</f>
        <v>0</v>
      </c>
      <c r="I3581" s="193" t="str">
        <f t="shared" si="440"/>
        <v>-</v>
      </c>
      <c r="J3581" s="27" t="str">
        <f t="shared" si="441"/>
        <v>-</v>
      </c>
      <c r="K3581" s="27" t="str">
        <f t="shared" si="442"/>
        <v>-</v>
      </c>
      <c r="L3581" s="27" t="str">
        <f t="shared" si="443"/>
        <v>-</v>
      </c>
      <c r="M3581" s="27" t="str">
        <f t="shared" si="444"/>
        <v>-</v>
      </c>
      <c r="N3581" s="28">
        <f t="shared" si="445"/>
        <v>0</v>
      </c>
      <c r="O3581" s="28">
        <f t="shared" si="447"/>
        <v>0</v>
      </c>
      <c r="P3581" s="1" t="str">
        <f t="shared" si="446"/>
        <v>no</v>
      </c>
    </row>
    <row r="3582" spans="1:16" x14ac:dyDescent="0.25">
      <c r="A3582" s="6">
        <f>'4.OVTA Sites-Transects'!B3588</f>
        <v>0</v>
      </c>
      <c r="B3582" s="6">
        <f>'4.OVTA Sites-Transects'!C3588</f>
        <v>0</v>
      </c>
      <c r="C3582" s="6">
        <f>'4.OVTA Sites-Transects'!D3588</f>
        <v>0</v>
      </c>
      <c r="D3582" s="1">
        <f>'4.OVTA Sites-Transects'!E3588</f>
        <v>0</v>
      </c>
      <c r="E3582" s="1">
        <f>'4.OVTA Sites-Transects'!G3588</f>
        <v>0</v>
      </c>
      <c r="F3582" s="1">
        <f>'4.OVTA Sites-Transects'!F3588</f>
        <v>0</v>
      </c>
      <c r="G3582" s="6">
        <f>'4.OVTA Sites-Transects'!H3588</f>
        <v>0</v>
      </c>
      <c r="H3582" s="6">
        <f>'4.OVTA Sites-Transects'!I3588</f>
        <v>0</v>
      </c>
      <c r="I3582" s="193" t="str">
        <f t="shared" si="440"/>
        <v>-</v>
      </c>
      <c r="J3582" s="27" t="str">
        <f t="shared" si="441"/>
        <v>-</v>
      </c>
      <c r="K3582" s="27" t="str">
        <f t="shared" si="442"/>
        <v>-</v>
      </c>
      <c r="L3582" s="27" t="str">
        <f t="shared" si="443"/>
        <v>-</v>
      </c>
      <c r="M3582" s="27" t="str">
        <f t="shared" si="444"/>
        <v>-</v>
      </c>
      <c r="N3582" s="28">
        <f t="shared" si="445"/>
        <v>0</v>
      </c>
      <c r="O3582" s="28">
        <f t="shared" si="447"/>
        <v>0</v>
      </c>
      <c r="P3582" s="1" t="str">
        <f t="shared" si="446"/>
        <v>no</v>
      </c>
    </row>
    <row r="3583" spans="1:16" x14ac:dyDescent="0.25">
      <c r="A3583" s="6">
        <f>'4.OVTA Sites-Transects'!B3589</f>
        <v>0</v>
      </c>
      <c r="B3583" s="6">
        <f>'4.OVTA Sites-Transects'!C3589</f>
        <v>0</v>
      </c>
      <c r="C3583" s="6">
        <f>'4.OVTA Sites-Transects'!D3589</f>
        <v>0</v>
      </c>
      <c r="D3583" s="1">
        <f>'4.OVTA Sites-Transects'!E3589</f>
        <v>0</v>
      </c>
      <c r="E3583" s="1">
        <f>'4.OVTA Sites-Transects'!G3589</f>
        <v>0</v>
      </c>
      <c r="F3583" s="1">
        <f>'4.OVTA Sites-Transects'!F3589</f>
        <v>0</v>
      </c>
      <c r="G3583" s="6">
        <f>'4.OVTA Sites-Transects'!H3589</f>
        <v>0</v>
      </c>
      <c r="H3583" s="6">
        <f>'4.OVTA Sites-Transects'!I3589</f>
        <v>0</v>
      </c>
      <c r="I3583" s="193" t="str">
        <f t="shared" si="440"/>
        <v>-</v>
      </c>
      <c r="J3583" s="27" t="str">
        <f t="shared" si="441"/>
        <v>-</v>
      </c>
      <c r="K3583" s="27" t="str">
        <f t="shared" si="442"/>
        <v>-</v>
      </c>
      <c r="L3583" s="27" t="str">
        <f t="shared" si="443"/>
        <v>-</v>
      </c>
      <c r="M3583" s="27" t="str">
        <f t="shared" si="444"/>
        <v>-</v>
      </c>
      <c r="N3583" s="28">
        <f t="shared" si="445"/>
        <v>0</v>
      </c>
      <c r="O3583" s="28">
        <f t="shared" si="447"/>
        <v>0</v>
      </c>
      <c r="P3583" s="1" t="str">
        <f t="shared" si="446"/>
        <v>no</v>
      </c>
    </row>
    <row r="3584" spans="1:16" x14ac:dyDescent="0.25">
      <c r="A3584" s="6">
        <f>'4.OVTA Sites-Transects'!B3590</f>
        <v>0</v>
      </c>
      <c r="B3584" s="6">
        <f>'4.OVTA Sites-Transects'!C3590</f>
        <v>0</v>
      </c>
      <c r="C3584" s="6">
        <f>'4.OVTA Sites-Transects'!D3590</f>
        <v>0</v>
      </c>
      <c r="D3584" s="1">
        <f>'4.OVTA Sites-Transects'!E3590</f>
        <v>0</v>
      </c>
      <c r="E3584" s="1">
        <f>'4.OVTA Sites-Transects'!G3590</f>
        <v>0</v>
      </c>
      <c r="F3584" s="1">
        <f>'4.OVTA Sites-Transects'!F3590</f>
        <v>0</v>
      </c>
      <c r="G3584" s="6">
        <f>'4.OVTA Sites-Transects'!H3590</f>
        <v>0</v>
      </c>
      <c r="H3584" s="6">
        <f>'4.OVTA Sites-Transects'!I3590</f>
        <v>0</v>
      </c>
      <c r="I3584" s="193" t="str">
        <f t="shared" si="440"/>
        <v>-</v>
      </c>
      <c r="J3584" s="27" t="str">
        <f t="shared" si="441"/>
        <v>-</v>
      </c>
      <c r="K3584" s="27" t="str">
        <f t="shared" si="442"/>
        <v>-</v>
      </c>
      <c r="L3584" s="27" t="str">
        <f t="shared" si="443"/>
        <v>-</v>
      </c>
      <c r="M3584" s="27" t="str">
        <f t="shared" si="444"/>
        <v>-</v>
      </c>
      <c r="N3584" s="28">
        <f t="shared" si="445"/>
        <v>0</v>
      </c>
      <c r="O3584" s="28">
        <f t="shared" si="447"/>
        <v>0</v>
      </c>
      <c r="P3584" s="1" t="str">
        <f t="shared" si="446"/>
        <v>no</v>
      </c>
    </row>
    <row r="3585" spans="1:16" x14ac:dyDescent="0.25">
      <c r="A3585" s="6">
        <f>'4.OVTA Sites-Transects'!B3591</f>
        <v>0</v>
      </c>
      <c r="B3585" s="6">
        <f>'4.OVTA Sites-Transects'!C3591</f>
        <v>0</v>
      </c>
      <c r="C3585" s="6">
        <f>'4.OVTA Sites-Transects'!D3591</f>
        <v>0</v>
      </c>
      <c r="D3585" s="1">
        <f>'4.OVTA Sites-Transects'!E3591</f>
        <v>0</v>
      </c>
      <c r="E3585" s="1">
        <f>'4.OVTA Sites-Transects'!G3591</f>
        <v>0</v>
      </c>
      <c r="F3585" s="1">
        <f>'4.OVTA Sites-Transects'!F3591</f>
        <v>0</v>
      </c>
      <c r="G3585" s="6">
        <f>'4.OVTA Sites-Transects'!H3591</f>
        <v>0</v>
      </c>
      <c r="H3585" s="6">
        <f>'4.OVTA Sites-Transects'!I3591</f>
        <v>0</v>
      </c>
      <c r="I3585" s="193" t="str">
        <f t="shared" si="440"/>
        <v>-</v>
      </c>
      <c r="J3585" s="27" t="str">
        <f t="shared" si="441"/>
        <v>-</v>
      </c>
      <c r="K3585" s="27" t="str">
        <f t="shared" si="442"/>
        <v>-</v>
      </c>
      <c r="L3585" s="27" t="str">
        <f t="shared" si="443"/>
        <v>-</v>
      </c>
      <c r="M3585" s="27" t="str">
        <f t="shared" si="444"/>
        <v>-</v>
      </c>
      <c r="N3585" s="28">
        <f t="shared" si="445"/>
        <v>0</v>
      </c>
      <c r="O3585" s="28">
        <f t="shared" si="447"/>
        <v>0</v>
      </c>
      <c r="P3585" s="1" t="str">
        <f t="shared" si="446"/>
        <v>no</v>
      </c>
    </row>
    <row r="3586" spans="1:16" x14ac:dyDescent="0.25">
      <c r="A3586" s="6">
        <f>'4.OVTA Sites-Transects'!B3592</f>
        <v>0</v>
      </c>
      <c r="B3586" s="6">
        <f>'4.OVTA Sites-Transects'!C3592</f>
        <v>0</v>
      </c>
      <c r="C3586" s="6">
        <f>'4.OVTA Sites-Transects'!D3592</f>
        <v>0</v>
      </c>
      <c r="D3586" s="1">
        <f>'4.OVTA Sites-Transects'!E3592</f>
        <v>0</v>
      </c>
      <c r="E3586" s="1">
        <f>'4.OVTA Sites-Transects'!G3592</f>
        <v>0</v>
      </c>
      <c r="F3586" s="1">
        <f>'4.OVTA Sites-Transects'!F3592</f>
        <v>0</v>
      </c>
      <c r="G3586" s="6">
        <f>'4.OVTA Sites-Transects'!H3592</f>
        <v>0</v>
      </c>
      <c r="H3586" s="6">
        <f>'4.OVTA Sites-Transects'!I3592</f>
        <v>0</v>
      </c>
      <c r="I3586" s="193" t="str">
        <f t="shared" si="440"/>
        <v>-</v>
      </c>
      <c r="J3586" s="27" t="str">
        <f t="shared" si="441"/>
        <v>-</v>
      </c>
      <c r="K3586" s="27" t="str">
        <f t="shared" si="442"/>
        <v>-</v>
      </c>
      <c r="L3586" s="27" t="str">
        <f t="shared" si="443"/>
        <v>-</v>
      </c>
      <c r="M3586" s="27" t="str">
        <f t="shared" si="444"/>
        <v>-</v>
      </c>
      <c r="N3586" s="28">
        <f t="shared" si="445"/>
        <v>0</v>
      </c>
      <c r="O3586" s="28">
        <f t="shared" si="447"/>
        <v>0</v>
      </c>
      <c r="P3586" s="1" t="str">
        <f t="shared" si="446"/>
        <v>no</v>
      </c>
    </row>
    <row r="3587" spans="1:16" x14ac:dyDescent="0.25">
      <c r="A3587" s="6">
        <f>'4.OVTA Sites-Transects'!B3593</f>
        <v>0</v>
      </c>
      <c r="B3587" s="6">
        <f>'4.OVTA Sites-Transects'!C3593</f>
        <v>0</v>
      </c>
      <c r="C3587" s="6">
        <f>'4.OVTA Sites-Transects'!D3593</f>
        <v>0</v>
      </c>
      <c r="D3587" s="1">
        <f>'4.OVTA Sites-Transects'!E3593</f>
        <v>0</v>
      </c>
      <c r="E3587" s="1">
        <f>'4.OVTA Sites-Transects'!G3593</f>
        <v>0</v>
      </c>
      <c r="F3587" s="1">
        <f>'4.OVTA Sites-Transects'!F3593</f>
        <v>0</v>
      </c>
      <c r="G3587" s="6">
        <f>'4.OVTA Sites-Transects'!H3593</f>
        <v>0</v>
      </c>
      <c r="H3587" s="6">
        <f>'4.OVTA Sites-Transects'!I3593</f>
        <v>0</v>
      </c>
      <c r="I3587" s="193" t="str">
        <f t="shared" ref="I3587:I3650" si="448">IF(F3587="B", SUMIF(OVTA_Calcs_TMA, D3587, WeightingFactorMod), IF(F3587="C", SUMIF(OVTA_Calcs_TMA, D3587, WeightingFactorHigh), IF(F3587="D", SUMIF(OVTA_Calcs_TMA, D3587, WeightingFactorVeryHigh), "-")))</f>
        <v>-</v>
      </c>
      <c r="J3587" s="27" t="str">
        <f t="shared" ref="J3587:J3650" si="449">IF(ISNUMBER(AVERAGEIFS(AssessmentResultsLow, AssessmentResultsSites, $A3587,AssessmentIncluded, "yes")), I3587*AVERAGEIFS(AssessmentResultsLow, AssessmentResultsSites, $A3587,AssessmentIncluded, "yes"), "-")</f>
        <v>-</v>
      </c>
      <c r="K3587" s="27" t="str">
        <f t="shared" ref="K3587:K3650" si="450">IF(ISNUMBER(AVERAGEIFS(AssessmentResultsMod, AssessmentResultsSites, $A3587,AssessmentIncluded, "yes")), I3587*AVERAGEIFS(AssessmentResultsMod, AssessmentResultsSites, $A3587,AssessmentIncluded, "yes"), "-")</f>
        <v>-</v>
      </c>
      <c r="L3587" s="27" t="str">
        <f t="shared" ref="L3587:L3650" si="451">IF(ISNUMBER(AVERAGEIFS(AssessmentResultsHigh, AssessmentResultsSites, $A3587,AssessmentIncluded, "yes")), I3587*AVERAGEIFS(AssessmentResultsHigh, AssessmentResultsSites, $A3587,AssessmentIncluded, "yes"), "-")</f>
        <v>-</v>
      </c>
      <c r="M3587" s="27" t="str">
        <f t="shared" ref="M3587:M3650" si="452">IF(ISNUMBER(AVERAGEIFS(AssessmentResultsVeryHigh, AssessmentResultsSites, $A3587,AssessmentIncluded, "yes")), I3587*AVERAGEIFS(AssessmentResultsVeryHigh, AssessmentResultsSites, $A3587,AssessmentIncluded, "yes"), "-")</f>
        <v>-</v>
      </c>
      <c r="N3587" s="28">
        <f t="shared" ref="N3587:N3650" si="453">COUNTIFS(AssessmentResultsSites, A3587, AssessmentIncluded, "yes")</f>
        <v>0</v>
      </c>
      <c r="O3587" s="28">
        <f t="shared" si="447"/>
        <v>0</v>
      </c>
      <c r="P3587" s="1" t="str">
        <f t="shared" ref="P3587:P3650" si="454">IF(AND(G3587="Yes", N3587&gt;0), "yes", "no")</f>
        <v>no</v>
      </c>
    </row>
    <row r="3588" spans="1:16" x14ac:dyDescent="0.25">
      <c r="A3588" s="6">
        <f>'4.OVTA Sites-Transects'!B3594</f>
        <v>0</v>
      </c>
      <c r="B3588" s="6">
        <f>'4.OVTA Sites-Transects'!C3594</f>
        <v>0</v>
      </c>
      <c r="C3588" s="6">
        <f>'4.OVTA Sites-Transects'!D3594</f>
        <v>0</v>
      </c>
      <c r="D3588" s="1">
        <f>'4.OVTA Sites-Transects'!E3594</f>
        <v>0</v>
      </c>
      <c r="E3588" s="1">
        <f>'4.OVTA Sites-Transects'!G3594</f>
        <v>0</v>
      </c>
      <c r="F3588" s="1">
        <f>'4.OVTA Sites-Transects'!F3594</f>
        <v>0</v>
      </c>
      <c r="G3588" s="6">
        <f>'4.OVTA Sites-Transects'!H3594</f>
        <v>0</v>
      </c>
      <c r="H3588" s="6">
        <f>'4.OVTA Sites-Transects'!I3594</f>
        <v>0</v>
      </c>
      <c r="I3588" s="193" t="str">
        <f t="shared" si="448"/>
        <v>-</v>
      </c>
      <c r="J3588" s="27" t="str">
        <f t="shared" si="449"/>
        <v>-</v>
      </c>
      <c r="K3588" s="27" t="str">
        <f t="shared" si="450"/>
        <v>-</v>
      </c>
      <c r="L3588" s="27" t="str">
        <f t="shared" si="451"/>
        <v>-</v>
      </c>
      <c r="M3588" s="27" t="str">
        <f t="shared" si="452"/>
        <v>-</v>
      </c>
      <c r="N3588" s="28">
        <f t="shared" si="453"/>
        <v>0</v>
      </c>
      <c r="O3588" s="28">
        <f t="shared" ref="O3588:O3651" si="455">IF(P3588="yes", N3588, 0)</f>
        <v>0</v>
      </c>
      <c r="P3588" s="1" t="str">
        <f t="shared" si="454"/>
        <v>no</v>
      </c>
    </row>
    <row r="3589" spans="1:16" x14ac:dyDescent="0.25">
      <c r="A3589" s="6">
        <f>'4.OVTA Sites-Transects'!B3595</f>
        <v>0</v>
      </c>
      <c r="B3589" s="6">
        <f>'4.OVTA Sites-Transects'!C3595</f>
        <v>0</v>
      </c>
      <c r="C3589" s="6">
        <f>'4.OVTA Sites-Transects'!D3595</f>
        <v>0</v>
      </c>
      <c r="D3589" s="1">
        <f>'4.OVTA Sites-Transects'!E3595</f>
        <v>0</v>
      </c>
      <c r="E3589" s="1">
        <f>'4.OVTA Sites-Transects'!G3595</f>
        <v>0</v>
      </c>
      <c r="F3589" s="1">
        <f>'4.OVTA Sites-Transects'!F3595</f>
        <v>0</v>
      </c>
      <c r="G3589" s="6">
        <f>'4.OVTA Sites-Transects'!H3595</f>
        <v>0</v>
      </c>
      <c r="H3589" s="6">
        <f>'4.OVTA Sites-Transects'!I3595</f>
        <v>0</v>
      </c>
      <c r="I3589" s="193" t="str">
        <f t="shared" si="448"/>
        <v>-</v>
      </c>
      <c r="J3589" s="27" t="str">
        <f t="shared" si="449"/>
        <v>-</v>
      </c>
      <c r="K3589" s="27" t="str">
        <f t="shared" si="450"/>
        <v>-</v>
      </c>
      <c r="L3589" s="27" t="str">
        <f t="shared" si="451"/>
        <v>-</v>
      </c>
      <c r="M3589" s="27" t="str">
        <f t="shared" si="452"/>
        <v>-</v>
      </c>
      <c r="N3589" s="28">
        <f t="shared" si="453"/>
        <v>0</v>
      </c>
      <c r="O3589" s="28">
        <f t="shared" si="455"/>
        <v>0</v>
      </c>
      <c r="P3589" s="1" t="str">
        <f t="shared" si="454"/>
        <v>no</v>
      </c>
    </row>
    <row r="3590" spans="1:16" x14ac:dyDescent="0.25">
      <c r="A3590" s="6">
        <f>'4.OVTA Sites-Transects'!B3596</f>
        <v>0</v>
      </c>
      <c r="B3590" s="6">
        <f>'4.OVTA Sites-Transects'!C3596</f>
        <v>0</v>
      </c>
      <c r="C3590" s="6">
        <f>'4.OVTA Sites-Transects'!D3596</f>
        <v>0</v>
      </c>
      <c r="D3590" s="1">
        <f>'4.OVTA Sites-Transects'!E3596</f>
        <v>0</v>
      </c>
      <c r="E3590" s="1">
        <f>'4.OVTA Sites-Transects'!G3596</f>
        <v>0</v>
      </c>
      <c r="F3590" s="1">
        <f>'4.OVTA Sites-Transects'!F3596</f>
        <v>0</v>
      </c>
      <c r="G3590" s="6">
        <f>'4.OVTA Sites-Transects'!H3596</f>
        <v>0</v>
      </c>
      <c r="H3590" s="6">
        <f>'4.OVTA Sites-Transects'!I3596</f>
        <v>0</v>
      </c>
      <c r="I3590" s="193" t="str">
        <f t="shared" si="448"/>
        <v>-</v>
      </c>
      <c r="J3590" s="27" t="str">
        <f t="shared" si="449"/>
        <v>-</v>
      </c>
      <c r="K3590" s="27" t="str">
        <f t="shared" si="450"/>
        <v>-</v>
      </c>
      <c r="L3590" s="27" t="str">
        <f t="shared" si="451"/>
        <v>-</v>
      </c>
      <c r="M3590" s="27" t="str">
        <f t="shared" si="452"/>
        <v>-</v>
      </c>
      <c r="N3590" s="28">
        <f t="shared" si="453"/>
        <v>0</v>
      </c>
      <c r="O3590" s="28">
        <f t="shared" si="455"/>
        <v>0</v>
      </c>
      <c r="P3590" s="1" t="str">
        <f t="shared" si="454"/>
        <v>no</v>
      </c>
    </row>
    <row r="3591" spans="1:16" x14ac:dyDescent="0.25">
      <c r="A3591" s="6">
        <f>'4.OVTA Sites-Transects'!B3597</f>
        <v>0</v>
      </c>
      <c r="B3591" s="6">
        <f>'4.OVTA Sites-Transects'!C3597</f>
        <v>0</v>
      </c>
      <c r="C3591" s="6">
        <f>'4.OVTA Sites-Transects'!D3597</f>
        <v>0</v>
      </c>
      <c r="D3591" s="1">
        <f>'4.OVTA Sites-Transects'!E3597</f>
        <v>0</v>
      </c>
      <c r="E3591" s="1">
        <f>'4.OVTA Sites-Transects'!G3597</f>
        <v>0</v>
      </c>
      <c r="F3591" s="1">
        <f>'4.OVTA Sites-Transects'!F3597</f>
        <v>0</v>
      </c>
      <c r="G3591" s="6">
        <f>'4.OVTA Sites-Transects'!H3597</f>
        <v>0</v>
      </c>
      <c r="H3591" s="6">
        <f>'4.OVTA Sites-Transects'!I3597</f>
        <v>0</v>
      </c>
      <c r="I3591" s="193" t="str">
        <f t="shared" si="448"/>
        <v>-</v>
      </c>
      <c r="J3591" s="27" t="str">
        <f t="shared" si="449"/>
        <v>-</v>
      </c>
      <c r="K3591" s="27" t="str">
        <f t="shared" si="450"/>
        <v>-</v>
      </c>
      <c r="L3591" s="27" t="str">
        <f t="shared" si="451"/>
        <v>-</v>
      </c>
      <c r="M3591" s="27" t="str">
        <f t="shared" si="452"/>
        <v>-</v>
      </c>
      <c r="N3591" s="28">
        <f t="shared" si="453"/>
        <v>0</v>
      </c>
      <c r="O3591" s="28">
        <f t="shared" si="455"/>
        <v>0</v>
      </c>
      <c r="P3591" s="1" t="str">
        <f t="shared" si="454"/>
        <v>no</v>
      </c>
    </row>
    <row r="3592" spans="1:16" x14ac:dyDescent="0.25">
      <c r="A3592" s="6">
        <f>'4.OVTA Sites-Transects'!B3598</f>
        <v>0</v>
      </c>
      <c r="B3592" s="6">
        <f>'4.OVTA Sites-Transects'!C3598</f>
        <v>0</v>
      </c>
      <c r="C3592" s="6">
        <f>'4.OVTA Sites-Transects'!D3598</f>
        <v>0</v>
      </c>
      <c r="D3592" s="1">
        <f>'4.OVTA Sites-Transects'!E3598</f>
        <v>0</v>
      </c>
      <c r="E3592" s="1">
        <f>'4.OVTA Sites-Transects'!G3598</f>
        <v>0</v>
      </c>
      <c r="F3592" s="1">
        <f>'4.OVTA Sites-Transects'!F3598</f>
        <v>0</v>
      </c>
      <c r="G3592" s="6">
        <f>'4.OVTA Sites-Transects'!H3598</f>
        <v>0</v>
      </c>
      <c r="H3592" s="6">
        <f>'4.OVTA Sites-Transects'!I3598</f>
        <v>0</v>
      </c>
      <c r="I3592" s="193" t="str">
        <f t="shared" si="448"/>
        <v>-</v>
      </c>
      <c r="J3592" s="27" t="str">
        <f t="shared" si="449"/>
        <v>-</v>
      </c>
      <c r="K3592" s="27" t="str">
        <f t="shared" si="450"/>
        <v>-</v>
      </c>
      <c r="L3592" s="27" t="str">
        <f t="shared" si="451"/>
        <v>-</v>
      </c>
      <c r="M3592" s="27" t="str">
        <f t="shared" si="452"/>
        <v>-</v>
      </c>
      <c r="N3592" s="28">
        <f t="shared" si="453"/>
        <v>0</v>
      </c>
      <c r="O3592" s="28">
        <f t="shared" si="455"/>
        <v>0</v>
      </c>
      <c r="P3592" s="1" t="str">
        <f t="shared" si="454"/>
        <v>no</v>
      </c>
    </row>
    <row r="3593" spans="1:16" x14ac:dyDescent="0.25">
      <c r="A3593" s="6">
        <f>'4.OVTA Sites-Transects'!B3599</f>
        <v>0</v>
      </c>
      <c r="B3593" s="6">
        <f>'4.OVTA Sites-Transects'!C3599</f>
        <v>0</v>
      </c>
      <c r="C3593" s="6">
        <f>'4.OVTA Sites-Transects'!D3599</f>
        <v>0</v>
      </c>
      <c r="D3593" s="1">
        <f>'4.OVTA Sites-Transects'!E3599</f>
        <v>0</v>
      </c>
      <c r="E3593" s="1">
        <f>'4.OVTA Sites-Transects'!G3599</f>
        <v>0</v>
      </c>
      <c r="F3593" s="1">
        <f>'4.OVTA Sites-Transects'!F3599</f>
        <v>0</v>
      </c>
      <c r="G3593" s="6">
        <f>'4.OVTA Sites-Transects'!H3599</f>
        <v>0</v>
      </c>
      <c r="H3593" s="6">
        <f>'4.OVTA Sites-Transects'!I3599</f>
        <v>0</v>
      </c>
      <c r="I3593" s="193" t="str">
        <f t="shared" si="448"/>
        <v>-</v>
      </c>
      <c r="J3593" s="27" t="str">
        <f t="shared" si="449"/>
        <v>-</v>
      </c>
      <c r="K3593" s="27" t="str">
        <f t="shared" si="450"/>
        <v>-</v>
      </c>
      <c r="L3593" s="27" t="str">
        <f t="shared" si="451"/>
        <v>-</v>
      </c>
      <c r="M3593" s="27" t="str">
        <f t="shared" si="452"/>
        <v>-</v>
      </c>
      <c r="N3593" s="28">
        <f t="shared" si="453"/>
        <v>0</v>
      </c>
      <c r="O3593" s="28">
        <f t="shared" si="455"/>
        <v>0</v>
      </c>
      <c r="P3593" s="1" t="str">
        <f t="shared" si="454"/>
        <v>no</v>
      </c>
    </row>
    <row r="3594" spans="1:16" x14ac:dyDescent="0.25">
      <c r="A3594" s="6">
        <f>'4.OVTA Sites-Transects'!B3600</f>
        <v>0</v>
      </c>
      <c r="B3594" s="6">
        <f>'4.OVTA Sites-Transects'!C3600</f>
        <v>0</v>
      </c>
      <c r="C3594" s="6">
        <f>'4.OVTA Sites-Transects'!D3600</f>
        <v>0</v>
      </c>
      <c r="D3594" s="1">
        <f>'4.OVTA Sites-Transects'!E3600</f>
        <v>0</v>
      </c>
      <c r="E3594" s="1">
        <f>'4.OVTA Sites-Transects'!G3600</f>
        <v>0</v>
      </c>
      <c r="F3594" s="1">
        <f>'4.OVTA Sites-Transects'!F3600</f>
        <v>0</v>
      </c>
      <c r="G3594" s="6">
        <f>'4.OVTA Sites-Transects'!H3600</f>
        <v>0</v>
      </c>
      <c r="H3594" s="6">
        <f>'4.OVTA Sites-Transects'!I3600</f>
        <v>0</v>
      </c>
      <c r="I3594" s="193" t="str">
        <f t="shared" si="448"/>
        <v>-</v>
      </c>
      <c r="J3594" s="27" t="str">
        <f t="shared" si="449"/>
        <v>-</v>
      </c>
      <c r="K3594" s="27" t="str">
        <f t="shared" si="450"/>
        <v>-</v>
      </c>
      <c r="L3594" s="27" t="str">
        <f t="shared" si="451"/>
        <v>-</v>
      </c>
      <c r="M3594" s="27" t="str">
        <f t="shared" si="452"/>
        <v>-</v>
      </c>
      <c r="N3594" s="28">
        <f t="shared" si="453"/>
        <v>0</v>
      </c>
      <c r="O3594" s="28">
        <f t="shared" si="455"/>
        <v>0</v>
      </c>
      <c r="P3594" s="1" t="str">
        <f t="shared" si="454"/>
        <v>no</v>
      </c>
    </row>
    <row r="3595" spans="1:16" x14ac:dyDescent="0.25">
      <c r="A3595" s="6">
        <f>'4.OVTA Sites-Transects'!B3601</f>
        <v>0</v>
      </c>
      <c r="B3595" s="6">
        <f>'4.OVTA Sites-Transects'!C3601</f>
        <v>0</v>
      </c>
      <c r="C3595" s="6">
        <f>'4.OVTA Sites-Transects'!D3601</f>
        <v>0</v>
      </c>
      <c r="D3595" s="1">
        <f>'4.OVTA Sites-Transects'!E3601</f>
        <v>0</v>
      </c>
      <c r="E3595" s="1">
        <f>'4.OVTA Sites-Transects'!G3601</f>
        <v>0</v>
      </c>
      <c r="F3595" s="1">
        <f>'4.OVTA Sites-Transects'!F3601</f>
        <v>0</v>
      </c>
      <c r="G3595" s="6">
        <f>'4.OVTA Sites-Transects'!H3601</f>
        <v>0</v>
      </c>
      <c r="H3595" s="6">
        <f>'4.OVTA Sites-Transects'!I3601</f>
        <v>0</v>
      </c>
      <c r="I3595" s="193" t="str">
        <f t="shared" si="448"/>
        <v>-</v>
      </c>
      <c r="J3595" s="27" t="str">
        <f t="shared" si="449"/>
        <v>-</v>
      </c>
      <c r="K3595" s="27" t="str">
        <f t="shared" si="450"/>
        <v>-</v>
      </c>
      <c r="L3595" s="27" t="str">
        <f t="shared" si="451"/>
        <v>-</v>
      </c>
      <c r="M3595" s="27" t="str">
        <f t="shared" si="452"/>
        <v>-</v>
      </c>
      <c r="N3595" s="28">
        <f t="shared" si="453"/>
        <v>0</v>
      </c>
      <c r="O3595" s="28">
        <f t="shared" si="455"/>
        <v>0</v>
      </c>
      <c r="P3595" s="1" t="str">
        <f t="shared" si="454"/>
        <v>no</v>
      </c>
    </row>
    <row r="3596" spans="1:16" x14ac:dyDescent="0.25">
      <c r="A3596" s="6">
        <f>'4.OVTA Sites-Transects'!B3602</f>
        <v>0</v>
      </c>
      <c r="B3596" s="6">
        <f>'4.OVTA Sites-Transects'!C3602</f>
        <v>0</v>
      </c>
      <c r="C3596" s="6">
        <f>'4.OVTA Sites-Transects'!D3602</f>
        <v>0</v>
      </c>
      <c r="D3596" s="1">
        <f>'4.OVTA Sites-Transects'!E3602</f>
        <v>0</v>
      </c>
      <c r="E3596" s="1">
        <f>'4.OVTA Sites-Transects'!G3602</f>
        <v>0</v>
      </c>
      <c r="F3596" s="1">
        <f>'4.OVTA Sites-Transects'!F3602</f>
        <v>0</v>
      </c>
      <c r="G3596" s="6">
        <f>'4.OVTA Sites-Transects'!H3602</f>
        <v>0</v>
      </c>
      <c r="H3596" s="6">
        <f>'4.OVTA Sites-Transects'!I3602</f>
        <v>0</v>
      </c>
      <c r="I3596" s="193" t="str">
        <f t="shared" si="448"/>
        <v>-</v>
      </c>
      <c r="J3596" s="27" t="str">
        <f t="shared" si="449"/>
        <v>-</v>
      </c>
      <c r="K3596" s="27" t="str">
        <f t="shared" si="450"/>
        <v>-</v>
      </c>
      <c r="L3596" s="27" t="str">
        <f t="shared" si="451"/>
        <v>-</v>
      </c>
      <c r="M3596" s="27" t="str">
        <f t="shared" si="452"/>
        <v>-</v>
      </c>
      <c r="N3596" s="28">
        <f t="shared" si="453"/>
        <v>0</v>
      </c>
      <c r="O3596" s="28">
        <f t="shared" si="455"/>
        <v>0</v>
      </c>
      <c r="P3596" s="1" t="str">
        <f t="shared" si="454"/>
        <v>no</v>
      </c>
    </row>
    <row r="3597" spans="1:16" x14ac:dyDescent="0.25">
      <c r="A3597" s="6">
        <f>'4.OVTA Sites-Transects'!B3603</f>
        <v>0</v>
      </c>
      <c r="B3597" s="6">
        <f>'4.OVTA Sites-Transects'!C3603</f>
        <v>0</v>
      </c>
      <c r="C3597" s="6">
        <f>'4.OVTA Sites-Transects'!D3603</f>
        <v>0</v>
      </c>
      <c r="D3597" s="1">
        <f>'4.OVTA Sites-Transects'!E3603</f>
        <v>0</v>
      </c>
      <c r="E3597" s="1">
        <f>'4.OVTA Sites-Transects'!G3603</f>
        <v>0</v>
      </c>
      <c r="F3597" s="1">
        <f>'4.OVTA Sites-Transects'!F3603</f>
        <v>0</v>
      </c>
      <c r="G3597" s="6">
        <f>'4.OVTA Sites-Transects'!H3603</f>
        <v>0</v>
      </c>
      <c r="H3597" s="6">
        <f>'4.OVTA Sites-Transects'!I3603</f>
        <v>0</v>
      </c>
      <c r="I3597" s="193" t="str">
        <f t="shared" si="448"/>
        <v>-</v>
      </c>
      <c r="J3597" s="27" t="str">
        <f t="shared" si="449"/>
        <v>-</v>
      </c>
      <c r="K3597" s="27" t="str">
        <f t="shared" si="450"/>
        <v>-</v>
      </c>
      <c r="L3597" s="27" t="str">
        <f t="shared" si="451"/>
        <v>-</v>
      </c>
      <c r="M3597" s="27" t="str">
        <f t="shared" si="452"/>
        <v>-</v>
      </c>
      <c r="N3597" s="28">
        <f t="shared" si="453"/>
        <v>0</v>
      </c>
      <c r="O3597" s="28">
        <f t="shared" si="455"/>
        <v>0</v>
      </c>
      <c r="P3597" s="1" t="str">
        <f t="shared" si="454"/>
        <v>no</v>
      </c>
    </row>
    <row r="3598" spans="1:16" x14ac:dyDescent="0.25">
      <c r="A3598" s="6">
        <f>'4.OVTA Sites-Transects'!B3604</f>
        <v>0</v>
      </c>
      <c r="B3598" s="6">
        <f>'4.OVTA Sites-Transects'!C3604</f>
        <v>0</v>
      </c>
      <c r="C3598" s="6">
        <f>'4.OVTA Sites-Transects'!D3604</f>
        <v>0</v>
      </c>
      <c r="D3598" s="1">
        <f>'4.OVTA Sites-Transects'!E3604</f>
        <v>0</v>
      </c>
      <c r="E3598" s="1">
        <f>'4.OVTA Sites-Transects'!G3604</f>
        <v>0</v>
      </c>
      <c r="F3598" s="1">
        <f>'4.OVTA Sites-Transects'!F3604</f>
        <v>0</v>
      </c>
      <c r="G3598" s="6">
        <f>'4.OVTA Sites-Transects'!H3604</f>
        <v>0</v>
      </c>
      <c r="H3598" s="6">
        <f>'4.OVTA Sites-Transects'!I3604</f>
        <v>0</v>
      </c>
      <c r="I3598" s="193" t="str">
        <f t="shared" si="448"/>
        <v>-</v>
      </c>
      <c r="J3598" s="27" t="str">
        <f t="shared" si="449"/>
        <v>-</v>
      </c>
      <c r="K3598" s="27" t="str">
        <f t="shared" si="450"/>
        <v>-</v>
      </c>
      <c r="L3598" s="27" t="str">
        <f t="shared" si="451"/>
        <v>-</v>
      </c>
      <c r="M3598" s="27" t="str">
        <f t="shared" si="452"/>
        <v>-</v>
      </c>
      <c r="N3598" s="28">
        <f t="shared" si="453"/>
        <v>0</v>
      </c>
      <c r="O3598" s="28">
        <f t="shared" si="455"/>
        <v>0</v>
      </c>
      <c r="P3598" s="1" t="str">
        <f t="shared" si="454"/>
        <v>no</v>
      </c>
    </row>
    <row r="3599" spans="1:16" x14ac:dyDescent="0.25">
      <c r="A3599" s="6">
        <f>'4.OVTA Sites-Transects'!B3605</f>
        <v>0</v>
      </c>
      <c r="B3599" s="6">
        <f>'4.OVTA Sites-Transects'!C3605</f>
        <v>0</v>
      </c>
      <c r="C3599" s="6">
        <f>'4.OVTA Sites-Transects'!D3605</f>
        <v>0</v>
      </c>
      <c r="D3599" s="1">
        <f>'4.OVTA Sites-Transects'!E3605</f>
        <v>0</v>
      </c>
      <c r="E3599" s="1">
        <f>'4.OVTA Sites-Transects'!G3605</f>
        <v>0</v>
      </c>
      <c r="F3599" s="1">
        <f>'4.OVTA Sites-Transects'!F3605</f>
        <v>0</v>
      </c>
      <c r="G3599" s="6">
        <f>'4.OVTA Sites-Transects'!H3605</f>
        <v>0</v>
      </c>
      <c r="H3599" s="6">
        <f>'4.OVTA Sites-Transects'!I3605</f>
        <v>0</v>
      </c>
      <c r="I3599" s="193" t="str">
        <f t="shared" si="448"/>
        <v>-</v>
      </c>
      <c r="J3599" s="27" t="str">
        <f t="shared" si="449"/>
        <v>-</v>
      </c>
      <c r="K3599" s="27" t="str">
        <f t="shared" si="450"/>
        <v>-</v>
      </c>
      <c r="L3599" s="27" t="str">
        <f t="shared" si="451"/>
        <v>-</v>
      </c>
      <c r="M3599" s="27" t="str">
        <f t="shared" si="452"/>
        <v>-</v>
      </c>
      <c r="N3599" s="28">
        <f t="shared" si="453"/>
        <v>0</v>
      </c>
      <c r="O3599" s="28">
        <f t="shared" si="455"/>
        <v>0</v>
      </c>
      <c r="P3599" s="1" t="str">
        <f t="shared" si="454"/>
        <v>no</v>
      </c>
    </row>
    <row r="3600" spans="1:16" x14ac:dyDescent="0.25">
      <c r="A3600" s="6">
        <f>'4.OVTA Sites-Transects'!B3606</f>
        <v>0</v>
      </c>
      <c r="B3600" s="6">
        <f>'4.OVTA Sites-Transects'!C3606</f>
        <v>0</v>
      </c>
      <c r="C3600" s="6">
        <f>'4.OVTA Sites-Transects'!D3606</f>
        <v>0</v>
      </c>
      <c r="D3600" s="1">
        <f>'4.OVTA Sites-Transects'!E3606</f>
        <v>0</v>
      </c>
      <c r="E3600" s="1">
        <f>'4.OVTA Sites-Transects'!G3606</f>
        <v>0</v>
      </c>
      <c r="F3600" s="1">
        <f>'4.OVTA Sites-Transects'!F3606</f>
        <v>0</v>
      </c>
      <c r="G3600" s="6">
        <f>'4.OVTA Sites-Transects'!H3606</f>
        <v>0</v>
      </c>
      <c r="H3600" s="6">
        <f>'4.OVTA Sites-Transects'!I3606</f>
        <v>0</v>
      </c>
      <c r="I3600" s="193" t="str">
        <f t="shared" si="448"/>
        <v>-</v>
      </c>
      <c r="J3600" s="27" t="str">
        <f t="shared" si="449"/>
        <v>-</v>
      </c>
      <c r="K3600" s="27" t="str">
        <f t="shared" si="450"/>
        <v>-</v>
      </c>
      <c r="L3600" s="27" t="str">
        <f t="shared" si="451"/>
        <v>-</v>
      </c>
      <c r="M3600" s="27" t="str">
        <f t="shared" si="452"/>
        <v>-</v>
      </c>
      <c r="N3600" s="28">
        <f t="shared" si="453"/>
        <v>0</v>
      </c>
      <c r="O3600" s="28">
        <f t="shared" si="455"/>
        <v>0</v>
      </c>
      <c r="P3600" s="1" t="str">
        <f t="shared" si="454"/>
        <v>no</v>
      </c>
    </row>
    <row r="3601" spans="1:16" x14ac:dyDescent="0.25">
      <c r="A3601" s="6">
        <f>'4.OVTA Sites-Transects'!B3607</f>
        <v>0</v>
      </c>
      <c r="B3601" s="6">
        <f>'4.OVTA Sites-Transects'!C3607</f>
        <v>0</v>
      </c>
      <c r="C3601" s="6">
        <f>'4.OVTA Sites-Transects'!D3607</f>
        <v>0</v>
      </c>
      <c r="D3601" s="1">
        <f>'4.OVTA Sites-Transects'!E3607</f>
        <v>0</v>
      </c>
      <c r="E3601" s="1">
        <f>'4.OVTA Sites-Transects'!G3607</f>
        <v>0</v>
      </c>
      <c r="F3601" s="1">
        <f>'4.OVTA Sites-Transects'!F3607</f>
        <v>0</v>
      </c>
      <c r="G3601" s="6">
        <f>'4.OVTA Sites-Transects'!H3607</f>
        <v>0</v>
      </c>
      <c r="H3601" s="6">
        <f>'4.OVTA Sites-Transects'!I3607</f>
        <v>0</v>
      </c>
      <c r="I3601" s="193" t="str">
        <f t="shared" si="448"/>
        <v>-</v>
      </c>
      <c r="J3601" s="27" t="str">
        <f t="shared" si="449"/>
        <v>-</v>
      </c>
      <c r="K3601" s="27" t="str">
        <f t="shared" si="450"/>
        <v>-</v>
      </c>
      <c r="L3601" s="27" t="str">
        <f t="shared" si="451"/>
        <v>-</v>
      </c>
      <c r="M3601" s="27" t="str">
        <f t="shared" si="452"/>
        <v>-</v>
      </c>
      <c r="N3601" s="28">
        <f t="shared" si="453"/>
        <v>0</v>
      </c>
      <c r="O3601" s="28">
        <f t="shared" si="455"/>
        <v>0</v>
      </c>
      <c r="P3601" s="1" t="str">
        <f t="shared" si="454"/>
        <v>no</v>
      </c>
    </row>
    <row r="3602" spans="1:16" x14ac:dyDescent="0.25">
      <c r="A3602" s="6">
        <f>'4.OVTA Sites-Transects'!B3608</f>
        <v>0</v>
      </c>
      <c r="B3602" s="6">
        <f>'4.OVTA Sites-Transects'!C3608</f>
        <v>0</v>
      </c>
      <c r="C3602" s="6">
        <f>'4.OVTA Sites-Transects'!D3608</f>
        <v>0</v>
      </c>
      <c r="D3602" s="1">
        <f>'4.OVTA Sites-Transects'!E3608</f>
        <v>0</v>
      </c>
      <c r="E3602" s="1">
        <f>'4.OVTA Sites-Transects'!G3608</f>
        <v>0</v>
      </c>
      <c r="F3602" s="1">
        <f>'4.OVTA Sites-Transects'!F3608</f>
        <v>0</v>
      </c>
      <c r="G3602" s="6">
        <f>'4.OVTA Sites-Transects'!H3608</f>
        <v>0</v>
      </c>
      <c r="H3602" s="6">
        <f>'4.OVTA Sites-Transects'!I3608</f>
        <v>0</v>
      </c>
      <c r="I3602" s="193" t="str">
        <f t="shared" si="448"/>
        <v>-</v>
      </c>
      <c r="J3602" s="27" t="str">
        <f t="shared" si="449"/>
        <v>-</v>
      </c>
      <c r="K3602" s="27" t="str">
        <f t="shared" si="450"/>
        <v>-</v>
      </c>
      <c r="L3602" s="27" t="str">
        <f t="shared" si="451"/>
        <v>-</v>
      </c>
      <c r="M3602" s="27" t="str">
        <f t="shared" si="452"/>
        <v>-</v>
      </c>
      <c r="N3602" s="28">
        <f t="shared" si="453"/>
        <v>0</v>
      </c>
      <c r="O3602" s="28">
        <f t="shared" si="455"/>
        <v>0</v>
      </c>
      <c r="P3602" s="1" t="str">
        <f t="shared" si="454"/>
        <v>no</v>
      </c>
    </row>
    <row r="3603" spans="1:16" x14ac:dyDescent="0.25">
      <c r="A3603" s="6">
        <f>'4.OVTA Sites-Transects'!B3609</f>
        <v>0</v>
      </c>
      <c r="B3603" s="6">
        <f>'4.OVTA Sites-Transects'!C3609</f>
        <v>0</v>
      </c>
      <c r="C3603" s="6">
        <f>'4.OVTA Sites-Transects'!D3609</f>
        <v>0</v>
      </c>
      <c r="D3603" s="1">
        <f>'4.OVTA Sites-Transects'!E3609</f>
        <v>0</v>
      </c>
      <c r="E3603" s="1">
        <f>'4.OVTA Sites-Transects'!G3609</f>
        <v>0</v>
      </c>
      <c r="F3603" s="1">
        <f>'4.OVTA Sites-Transects'!F3609</f>
        <v>0</v>
      </c>
      <c r="G3603" s="6">
        <f>'4.OVTA Sites-Transects'!H3609</f>
        <v>0</v>
      </c>
      <c r="H3603" s="6">
        <f>'4.OVTA Sites-Transects'!I3609</f>
        <v>0</v>
      </c>
      <c r="I3603" s="193" t="str">
        <f t="shared" si="448"/>
        <v>-</v>
      </c>
      <c r="J3603" s="27" t="str">
        <f t="shared" si="449"/>
        <v>-</v>
      </c>
      <c r="K3603" s="27" t="str">
        <f t="shared" si="450"/>
        <v>-</v>
      </c>
      <c r="L3603" s="27" t="str">
        <f t="shared" si="451"/>
        <v>-</v>
      </c>
      <c r="M3603" s="27" t="str">
        <f t="shared" si="452"/>
        <v>-</v>
      </c>
      <c r="N3603" s="28">
        <f t="shared" si="453"/>
        <v>0</v>
      </c>
      <c r="O3603" s="28">
        <f t="shared" si="455"/>
        <v>0</v>
      </c>
      <c r="P3603" s="1" t="str">
        <f t="shared" si="454"/>
        <v>no</v>
      </c>
    </row>
    <row r="3604" spans="1:16" x14ac:dyDescent="0.25">
      <c r="A3604" s="6">
        <f>'4.OVTA Sites-Transects'!B3610</f>
        <v>0</v>
      </c>
      <c r="B3604" s="6">
        <f>'4.OVTA Sites-Transects'!C3610</f>
        <v>0</v>
      </c>
      <c r="C3604" s="6">
        <f>'4.OVTA Sites-Transects'!D3610</f>
        <v>0</v>
      </c>
      <c r="D3604" s="1">
        <f>'4.OVTA Sites-Transects'!E3610</f>
        <v>0</v>
      </c>
      <c r="E3604" s="1">
        <f>'4.OVTA Sites-Transects'!G3610</f>
        <v>0</v>
      </c>
      <c r="F3604" s="1">
        <f>'4.OVTA Sites-Transects'!F3610</f>
        <v>0</v>
      </c>
      <c r="G3604" s="6">
        <f>'4.OVTA Sites-Transects'!H3610</f>
        <v>0</v>
      </c>
      <c r="H3604" s="6">
        <f>'4.OVTA Sites-Transects'!I3610</f>
        <v>0</v>
      </c>
      <c r="I3604" s="193" t="str">
        <f t="shared" si="448"/>
        <v>-</v>
      </c>
      <c r="J3604" s="27" t="str">
        <f t="shared" si="449"/>
        <v>-</v>
      </c>
      <c r="K3604" s="27" t="str">
        <f t="shared" si="450"/>
        <v>-</v>
      </c>
      <c r="L3604" s="27" t="str">
        <f t="shared" si="451"/>
        <v>-</v>
      </c>
      <c r="M3604" s="27" t="str">
        <f t="shared" si="452"/>
        <v>-</v>
      </c>
      <c r="N3604" s="28">
        <f t="shared" si="453"/>
        <v>0</v>
      </c>
      <c r="O3604" s="28">
        <f t="shared" si="455"/>
        <v>0</v>
      </c>
      <c r="P3604" s="1" t="str">
        <f t="shared" si="454"/>
        <v>no</v>
      </c>
    </row>
    <row r="3605" spans="1:16" x14ac:dyDescent="0.25">
      <c r="A3605" s="6">
        <f>'4.OVTA Sites-Transects'!B3611</f>
        <v>0</v>
      </c>
      <c r="B3605" s="6">
        <f>'4.OVTA Sites-Transects'!C3611</f>
        <v>0</v>
      </c>
      <c r="C3605" s="6">
        <f>'4.OVTA Sites-Transects'!D3611</f>
        <v>0</v>
      </c>
      <c r="D3605" s="1">
        <f>'4.OVTA Sites-Transects'!E3611</f>
        <v>0</v>
      </c>
      <c r="E3605" s="1">
        <f>'4.OVTA Sites-Transects'!G3611</f>
        <v>0</v>
      </c>
      <c r="F3605" s="1">
        <f>'4.OVTA Sites-Transects'!F3611</f>
        <v>0</v>
      </c>
      <c r="G3605" s="6">
        <f>'4.OVTA Sites-Transects'!H3611</f>
        <v>0</v>
      </c>
      <c r="H3605" s="6">
        <f>'4.OVTA Sites-Transects'!I3611</f>
        <v>0</v>
      </c>
      <c r="I3605" s="193" t="str">
        <f t="shared" si="448"/>
        <v>-</v>
      </c>
      <c r="J3605" s="27" t="str">
        <f t="shared" si="449"/>
        <v>-</v>
      </c>
      <c r="K3605" s="27" t="str">
        <f t="shared" si="450"/>
        <v>-</v>
      </c>
      <c r="L3605" s="27" t="str">
        <f t="shared" si="451"/>
        <v>-</v>
      </c>
      <c r="M3605" s="27" t="str">
        <f t="shared" si="452"/>
        <v>-</v>
      </c>
      <c r="N3605" s="28">
        <f t="shared" si="453"/>
        <v>0</v>
      </c>
      <c r="O3605" s="28">
        <f t="shared" si="455"/>
        <v>0</v>
      </c>
      <c r="P3605" s="1" t="str">
        <f t="shared" si="454"/>
        <v>no</v>
      </c>
    </row>
    <row r="3606" spans="1:16" x14ac:dyDescent="0.25">
      <c r="A3606" s="6">
        <f>'4.OVTA Sites-Transects'!B3612</f>
        <v>0</v>
      </c>
      <c r="B3606" s="6">
        <f>'4.OVTA Sites-Transects'!C3612</f>
        <v>0</v>
      </c>
      <c r="C3606" s="6">
        <f>'4.OVTA Sites-Transects'!D3612</f>
        <v>0</v>
      </c>
      <c r="D3606" s="1">
        <f>'4.OVTA Sites-Transects'!E3612</f>
        <v>0</v>
      </c>
      <c r="E3606" s="1">
        <f>'4.OVTA Sites-Transects'!G3612</f>
        <v>0</v>
      </c>
      <c r="F3606" s="1">
        <f>'4.OVTA Sites-Transects'!F3612</f>
        <v>0</v>
      </c>
      <c r="G3606" s="6">
        <f>'4.OVTA Sites-Transects'!H3612</f>
        <v>0</v>
      </c>
      <c r="H3606" s="6">
        <f>'4.OVTA Sites-Transects'!I3612</f>
        <v>0</v>
      </c>
      <c r="I3606" s="193" t="str">
        <f t="shared" si="448"/>
        <v>-</v>
      </c>
      <c r="J3606" s="27" t="str">
        <f t="shared" si="449"/>
        <v>-</v>
      </c>
      <c r="K3606" s="27" t="str">
        <f t="shared" si="450"/>
        <v>-</v>
      </c>
      <c r="L3606" s="27" t="str">
        <f t="shared" si="451"/>
        <v>-</v>
      </c>
      <c r="M3606" s="27" t="str">
        <f t="shared" si="452"/>
        <v>-</v>
      </c>
      <c r="N3606" s="28">
        <f t="shared" si="453"/>
        <v>0</v>
      </c>
      <c r="O3606" s="28">
        <f t="shared" si="455"/>
        <v>0</v>
      </c>
      <c r="P3606" s="1" t="str">
        <f t="shared" si="454"/>
        <v>no</v>
      </c>
    </row>
    <row r="3607" spans="1:16" x14ac:dyDescent="0.25">
      <c r="A3607" s="6">
        <f>'4.OVTA Sites-Transects'!B3613</f>
        <v>0</v>
      </c>
      <c r="B3607" s="6">
        <f>'4.OVTA Sites-Transects'!C3613</f>
        <v>0</v>
      </c>
      <c r="C3607" s="6">
        <f>'4.OVTA Sites-Transects'!D3613</f>
        <v>0</v>
      </c>
      <c r="D3607" s="1">
        <f>'4.OVTA Sites-Transects'!E3613</f>
        <v>0</v>
      </c>
      <c r="E3607" s="1">
        <f>'4.OVTA Sites-Transects'!G3613</f>
        <v>0</v>
      </c>
      <c r="F3607" s="1">
        <f>'4.OVTA Sites-Transects'!F3613</f>
        <v>0</v>
      </c>
      <c r="G3607" s="6">
        <f>'4.OVTA Sites-Transects'!H3613</f>
        <v>0</v>
      </c>
      <c r="H3607" s="6">
        <f>'4.OVTA Sites-Transects'!I3613</f>
        <v>0</v>
      </c>
      <c r="I3607" s="193" t="str">
        <f t="shared" si="448"/>
        <v>-</v>
      </c>
      <c r="J3607" s="27" t="str">
        <f t="shared" si="449"/>
        <v>-</v>
      </c>
      <c r="K3607" s="27" t="str">
        <f t="shared" si="450"/>
        <v>-</v>
      </c>
      <c r="L3607" s="27" t="str">
        <f t="shared" si="451"/>
        <v>-</v>
      </c>
      <c r="M3607" s="27" t="str">
        <f t="shared" si="452"/>
        <v>-</v>
      </c>
      <c r="N3607" s="28">
        <f t="shared" si="453"/>
        <v>0</v>
      </c>
      <c r="O3607" s="28">
        <f t="shared" si="455"/>
        <v>0</v>
      </c>
      <c r="P3607" s="1" t="str">
        <f t="shared" si="454"/>
        <v>no</v>
      </c>
    </row>
    <row r="3608" spans="1:16" x14ac:dyDescent="0.25">
      <c r="A3608" s="6">
        <f>'4.OVTA Sites-Transects'!B3614</f>
        <v>0</v>
      </c>
      <c r="B3608" s="6">
        <f>'4.OVTA Sites-Transects'!C3614</f>
        <v>0</v>
      </c>
      <c r="C3608" s="6">
        <f>'4.OVTA Sites-Transects'!D3614</f>
        <v>0</v>
      </c>
      <c r="D3608" s="1">
        <f>'4.OVTA Sites-Transects'!E3614</f>
        <v>0</v>
      </c>
      <c r="E3608" s="1">
        <f>'4.OVTA Sites-Transects'!G3614</f>
        <v>0</v>
      </c>
      <c r="F3608" s="1">
        <f>'4.OVTA Sites-Transects'!F3614</f>
        <v>0</v>
      </c>
      <c r="G3608" s="6">
        <f>'4.OVTA Sites-Transects'!H3614</f>
        <v>0</v>
      </c>
      <c r="H3608" s="6">
        <f>'4.OVTA Sites-Transects'!I3614</f>
        <v>0</v>
      </c>
      <c r="I3608" s="193" t="str">
        <f t="shared" si="448"/>
        <v>-</v>
      </c>
      <c r="J3608" s="27" t="str">
        <f t="shared" si="449"/>
        <v>-</v>
      </c>
      <c r="K3608" s="27" t="str">
        <f t="shared" si="450"/>
        <v>-</v>
      </c>
      <c r="L3608" s="27" t="str">
        <f t="shared" si="451"/>
        <v>-</v>
      </c>
      <c r="M3608" s="27" t="str">
        <f t="shared" si="452"/>
        <v>-</v>
      </c>
      <c r="N3608" s="28">
        <f t="shared" si="453"/>
        <v>0</v>
      </c>
      <c r="O3608" s="28">
        <f t="shared" si="455"/>
        <v>0</v>
      </c>
      <c r="P3608" s="1" t="str">
        <f t="shared" si="454"/>
        <v>no</v>
      </c>
    </row>
    <row r="3609" spans="1:16" x14ac:dyDescent="0.25">
      <c r="A3609" s="6">
        <f>'4.OVTA Sites-Transects'!B3615</f>
        <v>0</v>
      </c>
      <c r="B3609" s="6">
        <f>'4.OVTA Sites-Transects'!C3615</f>
        <v>0</v>
      </c>
      <c r="C3609" s="6">
        <f>'4.OVTA Sites-Transects'!D3615</f>
        <v>0</v>
      </c>
      <c r="D3609" s="1">
        <f>'4.OVTA Sites-Transects'!E3615</f>
        <v>0</v>
      </c>
      <c r="E3609" s="1">
        <f>'4.OVTA Sites-Transects'!G3615</f>
        <v>0</v>
      </c>
      <c r="F3609" s="1">
        <f>'4.OVTA Sites-Transects'!F3615</f>
        <v>0</v>
      </c>
      <c r="G3609" s="6">
        <f>'4.OVTA Sites-Transects'!H3615</f>
        <v>0</v>
      </c>
      <c r="H3609" s="6">
        <f>'4.OVTA Sites-Transects'!I3615</f>
        <v>0</v>
      </c>
      <c r="I3609" s="193" t="str">
        <f t="shared" si="448"/>
        <v>-</v>
      </c>
      <c r="J3609" s="27" t="str">
        <f t="shared" si="449"/>
        <v>-</v>
      </c>
      <c r="K3609" s="27" t="str">
        <f t="shared" si="450"/>
        <v>-</v>
      </c>
      <c r="L3609" s="27" t="str">
        <f t="shared" si="451"/>
        <v>-</v>
      </c>
      <c r="M3609" s="27" t="str">
        <f t="shared" si="452"/>
        <v>-</v>
      </c>
      <c r="N3609" s="28">
        <f t="shared" si="453"/>
        <v>0</v>
      </c>
      <c r="O3609" s="28">
        <f t="shared" si="455"/>
        <v>0</v>
      </c>
      <c r="P3609" s="1" t="str">
        <f t="shared" si="454"/>
        <v>no</v>
      </c>
    </row>
    <row r="3610" spans="1:16" x14ac:dyDescent="0.25">
      <c r="A3610" s="6">
        <f>'4.OVTA Sites-Transects'!B3616</f>
        <v>0</v>
      </c>
      <c r="B3610" s="6">
        <f>'4.OVTA Sites-Transects'!C3616</f>
        <v>0</v>
      </c>
      <c r="C3610" s="6">
        <f>'4.OVTA Sites-Transects'!D3616</f>
        <v>0</v>
      </c>
      <c r="D3610" s="1">
        <f>'4.OVTA Sites-Transects'!E3616</f>
        <v>0</v>
      </c>
      <c r="E3610" s="1">
        <f>'4.OVTA Sites-Transects'!G3616</f>
        <v>0</v>
      </c>
      <c r="F3610" s="1">
        <f>'4.OVTA Sites-Transects'!F3616</f>
        <v>0</v>
      </c>
      <c r="G3610" s="6">
        <f>'4.OVTA Sites-Transects'!H3616</f>
        <v>0</v>
      </c>
      <c r="H3610" s="6">
        <f>'4.OVTA Sites-Transects'!I3616</f>
        <v>0</v>
      </c>
      <c r="I3610" s="193" t="str">
        <f t="shared" si="448"/>
        <v>-</v>
      </c>
      <c r="J3610" s="27" t="str">
        <f t="shared" si="449"/>
        <v>-</v>
      </c>
      <c r="K3610" s="27" t="str">
        <f t="shared" si="450"/>
        <v>-</v>
      </c>
      <c r="L3610" s="27" t="str">
        <f t="shared" si="451"/>
        <v>-</v>
      </c>
      <c r="M3610" s="27" t="str">
        <f t="shared" si="452"/>
        <v>-</v>
      </c>
      <c r="N3610" s="28">
        <f t="shared" si="453"/>
        <v>0</v>
      </c>
      <c r="O3610" s="28">
        <f t="shared" si="455"/>
        <v>0</v>
      </c>
      <c r="P3610" s="1" t="str">
        <f t="shared" si="454"/>
        <v>no</v>
      </c>
    </row>
    <row r="3611" spans="1:16" x14ac:dyDescent="0.25">
      <c r="A3611" s="6">
        <f>'4.OVTA Sites-Transects'!B3617</f>
        <v>0</v>
      </c>
      <c r="B3611" s="6">
        <f>'4.OVTA Sites-Transects'!C3617</f>
        <v>0</v>
      </c>
      <c r="C3611" s="6">
        <f>'4.OVTA Sites-Transects'!D3617</f>
        <v>0</v>
      </c>
      <c r="D3611" s="1">
        <f>'4.OVTA Sites-Transects'!E3617</f>
        <v>0</v>
      </c>
      <c r="E3611" s="1">
        <f>'4.OVTA Sites-Transects'!G3617</f>
        <v>0</v>
      </c>
      <c r="F3611" s="1">
        <f>'4.OVTA Sites-Transects'!F3617</f>
        <v>0</v>
      </c>
      <c r="G3611" s="6">
        <f>'4.OVTA Sites-Transects'!H3617</f>
        <v>0</v>
      </c>
      <c r="H3611" s="6">
        <f>'4.OVTA Sites-Transects'!I3617</f>
        <v>0</v>
      </c>
      <c r="I3611" s="193" t="str">
        <f t="shared" si="448"/>
        <v>-</v>
      </c>
      <c r="J3611" s="27" t="str">
        <f t="shared" si="449"/>
        <v>-</v>
      </c>
      <c r="K3611" s="27" t="str">
        <f t="shared" si="450"/>
        <v>-</v>
      </c>
      <c r="L3611" s="27" t="str">
        <f t="shared" si="451"/>
        <v>-</v>
      </c>
      <c r="M3611" s="27" t="str">
        <f t="shared" si="452"/>
        <v>-</v>
      </c>
      <c r="N3611" s="28">
        <f t="shared" si="453"/>
        <v>0</v>
      </c>
      <c r="O3611" s="28">
        <f t="shared" si="455"/>
        <v>0</v>
      </c>
      <c r="P3611" s="1" t="str">
        <f t="shared" si="454"/>
        <v>no</v>
      </c>
    </row>
    <row r="3612" spans="1:16" x14ac:dyDescent="0.25">
      <c r="A3612" s="6">
        <f>'4.OVTA Sites-Transects'!B3618</f>
        <v>0</v>
      </c>
      <c r="B3612" s="6">
        <f>'4.OVTA Sites-Transects'!C3618</f>
        <v>0</v>
      </c>
      <c r="C3612" s="6">
        <f>'4.OVTA Sites-Transects'!D3618</f>
        <v>0</v>
      </c>
      <c r="D3612" s="1">
        <f>'4.OVTA Sites-Transects'!E3618</f>
        <v>0</v>
      </c>
      <c r="E3612" s="1">
        <f>'4.OVTA Sites-Transects'!G3618</f>
        <v>0</v>
      </c>
      <c r="F3612" s="1">
        <f>'4.OVTA Sites-Transects'!F3618</f>
        <v>0</v>
      </c>
      <c r="G3612" s="6">
        <f>'4.OVTA Sites-Transects'!H3618</f>
        <v>0</v>
      </c>
      <c r="H3612" s="6">
        <f>'4.OVTA Sites-Transects'!I3618</f>
        <v>0</v>
      </c>
      <c r="I3612" s="193" t="str">
        <f t="shared" si="448"/>
        <v>-</v>
      </c>
      <c r="J3612" s="27" t="str">
        <f t="shared" si="449"/>
        <v>-</v>
      </c>
      <c r="K3612" s="27" t="str">
        <f t="shared" si="450"/>
        <v>-</v>
      </c>
      <c r="L3612" s="27" t="str">
        <f t="shared" si="451"/>
        <v>-</v>
      </c>
      <c r="M3612" s="27" t="str">
        <f t="shared" si="452"/>
        <v>-</v>
      </c>
      <c r="N3612" s="28">
        <f t="shared" si="453"/>
        <v>0</v>
      </c>
      <c r="O3612" s="28">
        <f t="shared" si="455"/>
        <v>0</v>
      </c>
      <c r="P3612" s="1" t="str">
        <f t="shared" si="454"/>
        <v>no</v>
      </c>
    </row>
    <row r="3613" spans="1:16" x14ac:dyDescent="0.25">
      <c r="A3613" s="6">
        <f>'4.OVTA Sites-Transects'!B3619</f>
        <v>0</v>
      </c>
      <c r="B3613" s="6">
        <f>'4.OVTA Sites-Transects'!C3619</f>
        <v>0</v>
      </c>
      <c r="C3613" s="6">
        <f>'4.OVTA Sites-Transects'!D3619</f>
        <v>0</v>
      </c>
      <c r="D3613" s="1">
        <f>'4.OVTA Sites-Transects'!E3619</f>
        <v>0</v>
      </c>
      <c r="E3613" s="1">
        <f>'4.OVTA Sites-Transects'!G3619</f>
        <v>0</v>
      </c>
      <c r="F3613" s="1">
        <f>'4.OVTA Sites-Transects'!F3619</f>
        <v>0</v>
      </c>
      <c r="G3613" s="6">
        <f>'4.OVTA Sites-Transects'!H3619</f>
        <v>0</v>
      </c>
      <c r="H3613" s="6">
        <f>'4.OVTA Sites-Transects'!I3619</f>
        <v>0</v>
      </c>
      <c r="I3613" s="193" t="str">
        <f t="shared" si="448"/>
        <v>-</v>
      </c>
      <c r="J3613" s="27" t="str">
        <f t="shared" si="449"/>
        <v>-</v>
      </c>
      <c r="K3613" s="27" t="str">
        <f t="shared" si="450"/>
        <v>-</v>
      </c>
      <c r="L3613" s="27" t="str">
        <f t="shared" si="451"/>
        <v>-</v>
      </c>
      <c r="M3613" s="27" t="str">
        <f t="shared" si="452"/>
        <v>-</v>
      </c>
      <c r="N3613" s="28">
        <f t="shared" si="453"/>
        <v>0</v>
      </c>
      <c r="O3613" s="28">
        <f t="shared" si="455"/>
        <v>0</v>
      </c>
      <c r="P3613" s="1" t="str">
        <f t="shared" si="454"/>
        <v>no</v>
      </c>
    </row>
    <row r="3614" spans="1:16" x14ac:dyDescent="0.25">
      <c r="A3614" s="6">
        <f>'4.OVTA Sites-Transects'!B3620</f>
        <v>0</v>
      </c>
      <c r="B3614" s="6">
        <f>'4.OVTA Sites-Transects'!C3620</f>
        <v>0</v>
      </c>
      <c r="C3614" s="6">
        <f>'4.OVTA Sites-Transects'!D3620</f>
        <v>0</v>
      </c>
      <c r="D3614" s="1">
        <f>'4.OVTA Sites-Transects'!E3620</f>
        <v>0</v>
      </c>
      <c r="E3614" s="1">
        <f>'4.OVTA Sites-Transects'!G3620</f>
        <v>0</v>
      </c>
      <c r="F3614" s="1">
        <f>'4.OVTA Sites-Transects'!F3620</f>
        <v>0</v>
      </c>
      <c r="G3614" s="6">
        <f>'4.OVTA Sites-Transects'!H3620</f>
        <v>0</v>
      </c>
      <c r="H3614" s="6">
        <f>'4.OVTA Sites-Transects'!I3620</f>
        <v>0</v>
      </c>
      <c r="I3614" s="193" t="str">
        <f t="shared" si="448"/>
        <v>-</v>
      </c>
      <c r="J3614" s="27" t="str">
        <f t="shared" si="449"/>
        <v>-</v>
      </c>
      <c r="K3614" s="27" t="str">
        <f t="shared" si="450"/>
        <v>-</v>
      </c>
      <c r="L3614" s="27" t="str">
        <f t="shared" si="451"/>
        <v>-</v>
      </c>
      <c r="M3614" s="27" t="str">
        <f t="shared" si="452"/>
        <v>-</v>
      </c>
      <c r="N3614" s="28">
        <f t="shared" si="453"/>
        <v>0</v>
      </c>
      <c r="O3614" s="28">
        <f t="shared" si="455"/>
        <v>0</v>
      </c>
      <c r="P3614" s="1" t="str">
        <f t="shared" si="454"/>
        <v>no</v>
      </c>
    </row>
    <row r="3615" spans="1:16" x14ac:dyDescent="0.25">
      <c r="A3615" s="6">
        <f>'4.OVTA Sites-Transects'!B3621</f>
        <v>0</v>
      </c>
      <c r="B3615" s="6">
        <f>'4.OVTA Sites-Transects'!C3621</f>
        <v>0</v>
      </c>
      <c r="C3615" s="6">
        <f>'4.OVTA Sites-Transects'!D3621</f>
        <v>0</v>
      </c>
      <c r="D3615" s="1">
        <f>'4.OVTA Sites-Transects'!E3621</f>
        <v>0</v>
      </c>
      <c r="E3615" s="1">
        <f>'4.OVTA Sites-Transects'!G3621</f>
        <v>0</v>
      </c>
      <c r="F3615" s="1">
        <f>'4.OVTA Sites-Transects'!F3621</f>
        <v>0</v>
      </c>
      <c r="G3615" s="6">
        <f>'4.OVTA Sites-Transects'!H3621</f>
        <v>0</v>
      </c>
      <c r="H3615" s="6">
        <f>'4.OVTA Sites-Transects'!I3621</f>
        <v>0</v>
      </c>
      <c r="I3615" s="193" t="str">
        <f t="shared" si="448"/>
        <v>-</v>
      </c>
      <c r="J3615" s="27" t="str">
        <f t="shared" si="449"/>
        <v>-</v>
      </c>
      <c r="K3615" s="27" t="str">
        <f t="shared" si="450"/>
        <v>-</v>
      </c>
      <c r="L3615" s="27" t="str">
        <f t="shared" si="451"/>
        <v>-</v>
      </c>
      <c r="M3615" s="27" t="str">
        <f t="shared" si="452"/>
        <v>-</v>
      </c>
      <c r="N3615" s="28">
        <f t="shared" si="453"/>
        <v>0</v>
      </c>
      <c r="O3615" s="28">
        <f t="shared" si="455"/>
        <v>0</v>
      </c>
      <c r="P3615" s="1" t="str">
        <f t="shared" si="454"/>
        <v>no</v>
      </c>
    </row>
    <row r="3616" spans="1:16" x14ac:dyDescent="0.25">
      <c r="A3616" s="6">
        <f>'4.OVTA Sites-Transects'!B3622</f>
        <v>0</v>
      </c>
      <c r="B3616" s="6">
        <f>'4.OVTA Sites-Transects'!C3622</f>
        <v>0</v>
      </c>
      <c r="C3616" s="6">
        <f>'4.OVTA Sites-Transects'!D3622</f>
        <v>0</v>
      </c>
      <c r="D3616" s="1">
        <f>'4.OVTA Sites-Transects'!E3622</f>
        <v>0</v>
      </c>
      <c r="E3616" s="1">
        <f>'4.OVTA Sites-Transects'!G3622</f>
        <v>0</v>
      </c>
      <c r="F3616" s="1">
        <f>'4.OVTA Sites-Transects'!F3622</f>
        <v>0</v>
      </c>
      <c r="G3616" s="6">
        <f>'4.OVTA Sites-Transects'!H3622</f>
        <v>0</v>
      </c>
      <c r="H3616" s="6">
        <f>'4.OVTA Sites-Transects'!I3622</f>
        <v>0</v>
      </c>
      <c r="I3616" s="193" t="str">
        <f t="shared" si="448"/>
        <v>-</v>
      </c>
      <c r="J3616" s="27" t="str">
        <f t="shared" si="449"/>
        <v>-</v>
      </c>
      <c r="K3616" s="27" t="str">
        <f t="shared" si="450"/>
        <v>-</v>
      </c>
      <c r="L3616" s="27" t="str">
        <f t="shared" si="451"/>
        <v>-</v>
      </c>
      <c r="M3616" s="27" t="str">
        <f t="shared" si="452"/>
        <v>-</v>
      </c>
      <c r="N3616" s="28">
        <f t="shared" si="453"/>
        <v>0</v>
      </c>
      <c r="O3616" s="28">
        <f t="shared" si="455"/>
        <v>0</v>
      </c>
      <c r="P3616" s="1" t="str">
        <f t="shared" si="454"/>
        <v>no</v>
      </c>
    </row>
    <row r="3617" spans="1:16" x14ac:dyDescent="0.25">
      <c r="A3617" s="6">
        <f>'4.OVTA Sites-Transects'!B3623</f>
        <v>0</v>
      </c>
      <c r="B3617" s="6">
        <f>'4.OVTA Sites-Transects'!C3623</f>
        <v>0</v>
      </c>
      <c r="C3617" s="6">
        <f>'4.OVTA Sites-Transects'!D3623</f>
        <v>0</v>
      </c>
      <c r="D3617" s="1">
        <f>'4.OVTA Sites-Transects'!E3623</f>
        <v>0</v>
      </c>
      <c r="E3617" s="1">
        <f>'4.OVTA Sites-Transects'!G3623</f>
        <v>0</v>
      </c>
      <c r="F3617" s="1">
        <f>'4.OVTA Sites-Transects'!F3623</f>
        <v>0</v>
      </c>
      <c r="G3617" s="6">
        <f>'4.OVTA Sites-Transects'!H3623</f>
        <v>0</v>
      </c>
      <c r="H3617" s="6">
        <f>'4.OVTA Sites-Transects'!I3623</f>
        <v>0</v>
      </c>
      <c r="I3617" s="193" t="str">
        <f t="shared" si="448"/>
        <v>-</v>
      </c>
      <c r="J3617" s="27" t="str">
        <f t="shared" si="449"/>
        <v>-</v>
      </c>
      <c r="K3617" s="27" t="str">
        <f t="shared" si="450"/>
        <v>-</v>
      </c>
      <c r="L3617" s="27" t="str">
        <f t="shared" si="451"/>
        <v>-</v>
      </c>
      <c r="M3617" s="27" t="str">
        <f t="shared" si="452"/>
        <v>-</v>
      </c>
      <c r="N3617" s="28">
        <f t="shared" si="453"/>
        <v>0</v>
      </c>
      <c r="O3617" s="28">
        <f t="shared" si="455"/>
        <v>0</v>
      </c>
      <c r="P3617" s="1" t="str">
        <f t="shared" si="454"/>
        <v>no</v>
      </c>
    </row>
    <row r="3618" spans="1:16" x14ac:dyDescent="0.25">
      <c r="A3618" s="6">
        <f>'4.OVTA Sites-Transects'!B3624</f>
        <v>0</v>
      </c>
      <c r="B3618" s="6">
        <f>'4.OVTA Sites-Transects'!C3624</f>
        <v>0</v>
      </c>
      <c r="C3618" s="6">
        <f>'4.OVTA Sites-Transects'!D3624</f>
        <v>0</v>
      </c>
      <c r="D3618" s="1">
        <f>'4.OVTA Sites-Transects'!E3624</f>
        <v>0</v>
      </c>
      <c r="E3618" s="1">
        <f>'4.OVTA Sites-Transects'!G3624</f>
        <v>0</v>
      </c>
      <c r="F3618" s="1">
        <f>'4.OVTA Sites-Transects'!F3624</f>
        <v>0</v>
      </c>
      <c r="G3618" s="6">
        <f>'4.OVTA Sites-Transects'!H3624</f>
        <v>0</v>
      </c>
      <c r="H3618" s="6">
        <f>'4.OVTA Sites-Transects'!I3624</f>
        <v>0</v>
      </c>
      <c r="I3618" s="193" t="str">
        <f t="shared" si="448"/>
        <v>-</v>
      </c>
      <c r="J3618" s="27" t="str">
        <f t="shared" si="449"/>
        <v>-</v>
      </c>
      <c r="K3618" s="27" t="str">
        <f t="shared" si="450"/>
        <v>-</v>
      </c>
      <c r="L3618" s="27" t="str">
        <f t="shared" si="451"/>
        <v>-</v>
      </c>
      <c r="M3618" s="27" t="str">
        <f t="shared" si="452"/>
        <v>-</v>
      </c>
      <c r="N3618" s="28">
        <f t="shared" si="453"/>
        <v>0</v>
      </c>
      <c r="O3618" s="28">
        <f t="shared" si="455"/>
        <v>0</v>
      </c>
      <c r="P3618" s="1" t="str">
        <f t="shared" si="454"/>
        <v>no</v>
      </c>
    </row>
    <row r="3619" spans="1:16" x14ac:dyDescent="0.25">
      <c r="A3619" s="6">
        <f>'4.OVTA Sites-Transects'!B3625</f>
        <v>0</v>
      </c>
      <c r="B3619" s="6">
        <f>'4.OVTA Sites-Transects'!C3625</f>
        <v>0</v>
      </c>
      <c r="C3619" s="6">
        <f>'4.OVTA Sites-Transects'!D3625</f>
        <v>0</v>
      </c>
      <c r="D3619" s="1">
        <f>'4.OVTA Sites-Transects'!E3625</f>
        <v>0</v>
      </c>
      <c r="E3619" s="1">
        <f>'4.OVTA Sites-Transects'!G3625</f>
        <v>0</v>
      </c>
      <c r="F3619" s="1">
        <f>'4.OVTA Sites-Transects'!F3625</f>
        <v>0</v>
      </c>
      <c r="G3619" s="6">
        <f>'4.OVTA Sites-Transects'!H3625</f>
        <v>0</v>
      </c>
      <c r="H3619" s="6">
        <f>'4.OVTA Sites-Transects'!I3625</f>
        <v>0</v>
      </c>
      <c r="I3619" s="193" t="str">
        <f t="shared" si="448"/>
        <v>-</v>
      </c>
      <c r="J3619" s="27" t="str">
        <f t="shared" si="449"/>
        <v>-</v>
      </c>
      <c r="K3619" s="27" t="str">
        <f t="shared" si="450"/>
        <v>-</v>
      </c>
      <c r="L3619" s="27" t="str">
        <f t="shared" si="451"/>
        <v>-</v>
      </c>
      <c r="M3619" s="27" t="str">
        <f t="shared" si="452"/>
        <v>-</v>
      </c>
      <c r="N3619" s="28">
        <f t="shared" si="453"/>
        <v>0</v>
      </c>
      <c r="O3619" s="28">
        <f t="shared" si="455"/>
        <v>0</v>
      </c>
      <c r="P3619" s="1" t="str">
        <f t="shared" si="454"/>
        <v>no</v>
      </c>
    </row>
    <row r="3620" spans="1:16" x14ac:dyDescent="0.25">
      <c r="A3620" s="6">
        <f>'4.OVTA Sites-Transects'!B3626</f>
        <v>0</v>
      </c>
      <c r="B3620" s="6">
        <f>'4.OVTA Sites-Transects'!C3626</f>
        <v>0</v>
      </c>
      <c r="C3620" s="6">
        <f>'4.OVTA Sites-Transects'!D3626</f>
        <v>0</v>
      </c>
      <c r="D3620" s="1">
        <f>'4.OVTA Sites-Transects'!E3626</f>
        <v>0</v>
      </c>
      <c r="E3620" s="1">
        <f>'4.OVTA Sites-Transects'!G3626</f>
        <v>0</v>
      </c>
      <c r="F3620" s="1">
        <f>'4.OVTA Sites-Transects'!F3626</f>
        <v>0</v>
      </c>
      <c r="G3620" s="6">
        <f>'4.OVTA Sites-Transects'!H3626</f>
        <v>0</v>
      </c>
      <c r="H3620" s="6">
        <f>'4.OVTA Sites-Transects'!I3626</f>
        <v>0</v>
      </c>
      <c r="I3620" s="193" t="str">
        <f t="shared" si="448"/>
        <v>-</v>
      </c>
      <c r="J3620" s="27" t="str">
        <f t="shared" si="449"/>
        <v>-</v>
      </c>
      <c r="K3620" s="27" t="str">
        <f t="shared" si="450"/>
        <v>-</v>
      </c>
      <c r="L3620" s="27" t="str">
        <f t="shared" si="451"/>
        <v>-</v>
      </c>
      <c r="M3620" s="27" t="str">
        <f t="shared" si="452"/>
        <v>-</v>
      </c>
      <c r="N3620" s="28">
        <f t="shared" si="453"/>
        <v>0</v>
      </c>
      <c r="O3620" s="28">
        <f t="shared" si="455"/>
        <v>0</v>
      </c>
      <c r="P3620" s="1" t="str">
        <f t="shared" si="454"/>
        <v>no</v>
      </c>
    </row>
    <row r="3621" spans="1:16" x14ac:dyDescent="0.25">
      <c r="A3621" s="6">
        <f>'4.OVTA Sites-Transects'!B3627</f>
        <v>0</v>
      </c>
      <c r="B3621" s="6">
        <f>'4.OVTA Sites-Transects'!C3627</f>
        <v>0</v>
      </c>
      <c r="C3621" s="6">
        <f>'4.OVTA Sites-Transects'!D3627</f>
        <v>0</v>
      </c>
      <c r="D3621" s="1">
        <f>'4.OVTA Sites-Transects'!E3627</f>
        <v>0</v>
      </c>
      <c r="E3621" s="1">
        <f>'4.OVTA Sites-Transects'!G3627</f>
        <v>0</v>
      </c>
      <c r="F3621" s="1">
        <f>'4.OVTA Sites-Transects'!F3627</f>
        <v>0</v>
      </c>
      <c r="G3621" s="6">
        <f>'4.OVTA Sites-Transects'!H3627</f>
        <v>0</v>
      </c>
      <c r="H3621" s="6">
        <f>'4.OVTA Sites-Transects'!I3627</f>
        <v>0</v>
      </c>
      <c r="I3621" s="193" t="str">
        <f t="shared" si="448"/>
        <v>-</v>
      </c>
      <c r="J3621" s="27" t="str">
        <f t="shared" si="449"/>
        <v>-</v>
      </c>
      <c r="K3621" s="27" t="str">
        <f t="shared" si="450"/>
        <v>-</v>
      </c>
      <c r="L3621" s="27" t="str">
        <f t="shared" si="451"/>
        <v>-</v>
      </c>
      <c r="M3621" s="27" t="str">
        <f t="shared" si="452"/>
        <v>-</v>
      </c>
      <c r="N3621" s="28">
        <f t="shared" si="453"/>
        <v>0</v>
      </c>
      <c r="O3621" s="28">
        <f t="shared" si="455"/>
        <v>0</v>
      </c>
      <c r="P3621" s="1" t="str">
        <f t="shared" si="454"/>
        <v>no</v>
      </c>
    </row>
    <row r="3622" spans="1:16" x14ac:dyDescent="0.25">
      <c r="A3622" s="6">
        <f>'4.OVTA Sites-Transects'!B3628</f>
        <v>0</v>
      </c>
      <c r="B3622" s="6">
        <f>'4.OVTA Sites-Transects'!C3628</f>
        <v>0</v>
      </c>
      <c r="C3622" s="6">
        <f>'4.OVTA Sites-Transects'!D3628</f>
        <v>0</v>
      </c>
      <c r="D3622" s="1">
        <f>'4.OVTA Sites-Transects'!E3628</f>
        <v>0</v>
      </c>
      <c r="E3622" s="1">
        <f>'4.OVTA Sites-Transects'!G3628</f>
        <v>0</v>
      </c>
      <c r="F3622" s="1">
        <f>'4.OVTA Sites-Transects'!F3628</f>
        <v>0</v>
      </c>
      <c r="G3622" s="6">
        <f>'4.OVTA Sites-Transects'!H3628</f>
        <v>0</v>
      </c>
      <c r="H3622" s="6">
        <f>'4.OVTA Sites-Transects'!I3628</f>
        <v>0</v>
      </c>
      <c r="I3622" s="193" t="str">
        <f t="shared" si="448"/>
        <v>-</v>
      </c>
      <c r="J3622" s="27" t="str">
        <f t="shared" si="449"/>
        <v>-</v>
      </c>
      <c r="K3622" s="27" t="str">
        <f t="shared" si="450"/>
        <v>-</v>
      </c>
      <c r="L3622" s="27" t="str">
        <f t="shared" si="451"/>
        <v>-</v>
      </c>
      <c r="M3622" s="27" t="str">
        <f t="shared" si="452"/>
        <v>-</v>
      </c>
      <c r="N3622" s="28">
        <f t="shared" si="453"/>
        <v>0</v>
      </c>
      <c r="O3622" s="28">
        <f t="shared" si="455"/>
        <v>0</v>
      </c>
      <c r="P3622" s="1" t="str">
        <f t="shared" si="454"/>
        <v>no</v>
      </c>
    </row>
    <row r="3623" spans="1:16" x14ac:dyDescent="0.25">
      <c r="A3623" s="6">
        <f>'4.OVTA Sites-Transects'!B3629</f>
        <v>0</v>
      </c>
      <c r="B3623" s="6">
        <f>'4.OVTA Sites-Transects'!C3629</f>
        <v>0</v>
      </c>
      <c r="C3623" s="6">
        <f>'4.OVTA Sites-Transects'!D3629</f>
        <v>0</v>
      </c>
      <c r="D3623" s="1">
        <f>'4.OVTA Sites-Transects'!E3629</f>
        <v>0</v>
      </c>
      <c r="E3623" s="1">
        <f>'4.OVTA Sites-Transects'!G3629</f>
        <v>0</v>
      </c>
      <c r="F3623" s="1">
        <f>'4.OVTA Sites-Transects'!F3629</f>
        <v>0</v>
      </c>
      <c r="G3623" s="6">
        <f>'4.OVTA Sites-Transects'!H3629</f>
        <v>0</v>
      </c>
      <c r="H3623" s="6">
        <f>'4.OVTA Sites-Transects'!I3629</f>
        <v>0</v>
      </c>
      <c r="I3623" s="193" t="str">
        <f t="shared" si="448"/>
        <v>-</v>
      </c>
      <c r="J3623" s="27" t="str">
        <f t="shared" si="449"/>
        <v>-</v>
      </c>
      <c r="K3623" s="27" t="str">
        <f t="shared" si="450"/>
        <v>-</v>
      </c>
      <c r="L3623" s="27" t="str">
        <f t="shared" si="451"/>
        <v>-</v>
      </c>
      <c r="M3623" s="27" t="str">
        <f t="shared" si="452"/>
        <v>-</v>
      </c>
      <c r="N3623" s="28">
        <f t="shared" si="453"/>
        <v>0</v>
      </c>
      <c r="O3623" s="28">
        <f t="shared" si="455"/>
        <v>0</v>
      </c>
      <c r="P3623" s="1" t="str">
        <f t="shared" si="454"/>
        <v>no</v>
      </c>
    </row>
    <row r="3624" spans="1:16" x14ac:dyDescent="0.25">
      <c r="A3624" s="6">
        <f>'4.OVTA Sites-Transects'!B3630</f>
        <v>0</v>
      </c>
      <c r="B3624" s="6">
        <f>'4.OVTA Sites-Transects'!C3630</f>
        <v>0</v>
      </c>
      <c r="C3624" s="6">
        <f>'4.OVTA Sites-Transects'!D3630</f>
        <v>0</v>
      </c>
      <c r="D3624" s="1">
        <f>'4.OVTA Sites-Transects'!E3630</f>
        <v>0</v>
      </c>
      <c r="E3624" s="1">
        <f>'4.OVTA Sites-Transects'!G3630</f>
        <v>0</v>
      </c>
      <c r="F3624" s="1">
        <f>'4.OVTA Sites-Transects'!F3630</f>
        <v>0</v>
      </c>
      <c r="G3624" s="6">
        <f>'4.OVTA Sites-Transects'!H3630</f>
        <v>0</v>
      </c>
      <c r="H3624" s="6">
        <f>'4.OVTA Sites-Transects'!I3630</f>
        <v>0</v>
      </c>
      <c r="I3624" s="193" t="str">
        <f t="shared" si="448"/>
        <v>-</v>
      </c>
      <c r="J3624" s="27" t="str">
        <f t="shared" si="449"/>
        <v>-</v>
      </c>
      <c r="K3624" s="27" t="str">
        <f t="shared" si="450"/>
        <v>-</v>
      </c>
      <c r="L3624" s="27" t="str">
        <f t="shared" si="451"/>
        <v>-</v>
      </c>
      <c r="M3624" s="27" t="str">
        <f t="shared" si="452"/>
        <v>-</v>
      </c>
      <c r="N3624" s="28">
        <f t="shared" si="453"/>
        <v>0</v>
      </c>
      <c r="O3624" s="28">
        <f t="shared" si="455"/>
        <v>0</v>
      </c>
      <c r="P3624" s="1" t="str">
        <f t="shared" si="454"/>
        <v>no</v>
      </c>
    </row>
    <row r="3625" spans="1:16" x14ac:dyDescent="0.25">
      <c r="A3625" s="6">
        <f>'4.OVTA Sites-Transects'!B3631</f>
        <v>0</v>
      </c>
      <c r="B3625" s="6">
        <f>'4.OVTA Sites-Transects'!C3631</f>
        <v>0</v>
      </c>
      <c r="C3625" s="6">
        <f>'4.OVTA Sites-Transects'!D3631</f>
        <v>0</v>
      </c>
      <c r="D3625" s="1">
        <f>'4.OVTA Sites-Transects'!E3631</f>
        <v>0</v>
      </c>
      <c r="E3625" s="1">
        <f>'4.OVTA Sites-Transects'!G3631</f>
        <v>0</v>
      </c>
      <c r="F3625" s="1">
        <f>'4.OVTA Sites-Transects'!F3631</f>
        <v>0</v>
      </c>
      <c r="G3625" s="6">
        <f>'4.OVTA Sites-Transects'!H3631</f>
        <v>0</v>
      </c>
      <c r="H3625" s="6">
        <f>'4.OVTA Sites-Transects'!I3631</f>
        <v>0</v>
      </c>
      <c r="I3625" s="193" t="str">
        <f t="shared" si="448"/>
        <v>-</v>
      </c>
      <c r="J3625" s="27" t="str">
        <f t="shared" si="449"/>
        <v>-</v>
      </c>
      <c r="K3625" s="27" t="str">
        <f t="shared" si="450"/>
        <v>-</v>
      </c>
      <c r="L3625" s="27" t="str">
        <f t="shared" si="451"/>
        <v>-</v>
      </c>
      <c r="M3625" s="27" t="str">
        <f t="shared" si="452"/>
        <v>-</v>
      </c>
      <c r="N3625" s="28">
        <f t="shared" si="453"/>
        <v>0</v>
      </c>
      <c r="O3625" s="28">
        <f t="shared" si="455"/>
        <v>0</v>
      </c>
      <c r="P3625" s="1" t="str">
        <f t="shared" si="454"/>
        <v>no</v>
      </c>
    </row>
    <row r="3626" spans="1:16" x14ac:dyDescent="0.25">
      <c r="A3626" s="6">
        <f>'4.OVTA Sites-Transects'!B3632</f>
        <v>0</v>
      </c>
      <c r="B3626" s="6">
        <f>'4.OVTA Sites-Transects'!C3632</f>
        <v>0</v>
      </c>
      <c r="C3626" s="6">
        <f>'4.OVTA Sites-Transects'!D3632</f>
        <v>0</v>
      </c>
      <c r="D3626" s="1">
        <f>'4.OVTA Sites-Transects'!E3632</f>
        <v>0</v>
      </c>
      <c r="E3626" s="1">
        <f>'4.OVTA Sites-Transects'!G3632</f>
        <v>0</v>
      </c>
      <c r="F3626" s="1">
        <f>'4.OVTA Sites-Transects'!F3632</f>
        <v>0</v>
      </c>
      <c r="G3626" s="6">
        <f>'4.OVTA Sites-Transects'!H3632</f>
        <v>0</v>
      </c>
      <c r="H3626" s="6">
        <f>'4.OVTA Sites-Transects'!I3632</f>
        <v>0</v>
      </c>
      <c r="I3626" s="193" t="str">
        <f t="shared" si="448"/>
        <v>-</v>
      </c>
      <c r="J3626" s="27" t="str">
        <f t="shared" si="449"/>
        <v>-</v>
      </c>
      <c r="K3626" s="27" t="str">
        <f t="shared" si="450"/>
        <v>-</v>
      </c>
      <c r="L3626" s="27" t="str">
        <f t="shared" si="451"/>
        <v>-</v>
      </c>
      <c r="M3626" s="27" t="str">
        <f t="shared" si="452"/>
        <v>-</v>
      </c>
      <c r="N3626" s="28">
        <f t="shared" si="453"/>
        <v>0</v>
      </c>
      <c r="O3626" s="28">
        <f t="shared" si="455"/>
        <v>0</v>
      </c>
      <c r="P3626" s="1" t="str">
        <f t="shared" si="454"/>
        <v>no</v>
      </c>
    </row>
    <row r="3627" spans="1:16" x14ac:dyDescent="0.25">
      <c r="A3627" s="6">
        <f>'4.OVTA Sites-Transects'!B3633</f>
        <v>0</v>
      </c>
      <c r="B3627" s="6">
        <f>'4.OVTA Sites-Transects'!C3633</f>
        <v>0</v>
      </c>
      <c r="C3627" s="6">
        <f>'4.OVTA Sites-Transects'!D3633</f>
        <v>0</v>
      </c>
      <c r="D3627" s="1">
        <f>'4.OVTA Sites-Transects'!E3633</f>
        <v>0</v>
      </c>
      <c r="E3627" s="1">
        <f>'4.OVTA Sites-Transects'!G3633</f>
        <v>0</v>
      </c>
      <c r="F3627" s="1">
        <f>'4.OVTA Sites-Transects'!F3633</f>
        <v>0</v>
      </c>
      <c r="G3627" s="6">
        <f>'4.OVTA Sites-Transects'!H3633</f>
        <v>0</v>
      </c>
      <c r="H3627" s="6">
        <f>'4.OVTA Sites-Transects'!I3633</f>
        <v>0</v>
      </c>
      <c r="I3627" s="193" t="str">
        <f t="shared" si="448"/>
        <v>-</v>
      </c>
      <c r="J3627" s="27" t="str">
        <f t="shared" si="449"/>
        <v>-</v>
      </c>
      <c r="K3627" s="27" t="str">
        <f t="shared" si="450"/>
        <v>-</v>
      </c>
      <c r="L3627" s="27" t="str">
        <f t="shared" si="451"/>
        <v>-</v>
      </c>
      <c r="M3627" s="27" t="str">
        <f t="shared" si="452"/>
        <v>-</v>
      </c>
      <c r="N3627" s="28">
        <f t="shared" si="453"/>
        <v>0</v>
      </c>
      <c r="O3627" s="28">
        <f t="shared" si="455"/>
        <v>0</v>
      </c>
      <c r="P3627" s="1" t="str">
        <f t="shared" si="454"/>
        <v>no</v>
      </c>
    </row>
    <row r="3628" spans="1:16" x14ac:dyDescent="0.25">
      <c r="A3628" s="6">
        <f>'4.OVTA Sites-Transects'!B3634</f>
        <v>0</v>
      </c>
      <c r="B3628" s="6">
        <f>'4.OVTA Sites-Transects'!C3634</f>
        <v>0</v>
      </c>
      <c r="C3628" s="6">
        <f>'4.OVTA Sites-Transects'!D3634</f>
        <v>0</v>
      </c>
      <c r="D3628" s="1">
        <f>'4.OVTA Sites-Transects'!E3634</f>
        <v>0</v>
      </c>
      <c r="E3628" s="1">
        <f>'4.OVTA Sites-Transects'!G3634</f>
        <v>0</v>
      </c>
      <c r="F3628" s="1">
        <f>'4.OVTA Sites-Transects'!F3634</f>
        <v>0</v>
      </c>
      <c r="G3628" s="6">
        <f>'4.OVTA Sites-Transects'!H3634</f>
        <v>0</v>
      </c>
      <c r="H3628" s="6">
        <f>'4.OVTA Sites-Transects'!I3634</f>
        <v>0</v>
      </c>
      <c r="I3628" s="193" t="str">
        <f t="shared" si="448"/>
        <v>-</v>
      </c>
      <c r="J3628" s="27" t="str">
        <f t="shared" si="449"/>
        <v>-</v>
      </c>
      <c r="K3628" s="27" t="str">
        <f t="shared" si="450"/>
        <v>-</v>
      </c>
      <c r="L3628" s="27" t="str">
        <f t="shared" si="451"/>
        <v>-</v>
      </c>
      <c r="M3628" s="27" t="str">
        <f t="shared" si="452"/>
        <v>-</v>
      </c>
      <c r="N3628" s="28">
        <f t="shared" si="453"/>
        <v>0</v>
      </c>
      <c r="O3628" s="28">
        <f t="shared" si="455"/>
        <v>0</v>
      </c>
      <c r="P3628" s="1" t="str">
        <f t="shared" si="454"/>
        <v>no</v>
      </c>
    </row>
    <row r="3629" spans="1:16" x14ac:dyDescent="0.25">
      <c r="A3629" s="6">
        <f>'4.OVTA Sites-Transects'!B3635</f>
        <v>0</v>
      </c>
      <c r="B3629" s="6">
        <f>'4.OVTA Sites-Transects'!C3635</f>
        <v>0</v>
      </c>
      <c r="C3629" s="6">
        <f>'4.OVTA Sites-Transects'!D3635</f>
        <v>0</v>
      </c>
      <c r="D3629" s="1">
        <f>'4.OVTA Sites-Transects'!E3635</f>
        <v>0</v>
      </c>
      <c r="E3629" s="1">
        <f>'4.OVTA Sites-Transects'!G3635</f>
        <v>0</v>
      </c>
      <c r="F3629" s="1">
        <f>'4.OVTA Sites-Transects'!F3635</f>
        <v>0</v>
      </c>
      <c r="G3629" s="6">
        <f>'4.OVTA Sites-Transects'!H3635</f>
        <v>0</v>
      </c>
      <c r="H3629" s="6">
        <f>'4.OVTA Sites-Transects'!I3635</f>
        <v>0</v>
      </c>
      <c r="I3629" s="193" t="str">
        <f t="shared" si="448"/>
        <v>-</v>
      </c>
      <c r="J3629" s="27" t="str">
        <f t="shared" si="449"/>
        <v>-</v>
      </c>
      <c r="K3629" s="27" t="str">
        <f t="shared" si="450"/>
        <v>-</v>
      </c>
      <c r="L3629" s="27" t="str">
        <f t="shared" si="451"/>
        <v>-</v>
      </c>
      <c r="M3629" s="27" t="str">
        <f t="shared" si="452"/>
        <v>-</v>
      </c>
      <c r="N3629" s="28">
        <f t="shared" si="453"/>
        <v>0</v>
      </c>
      <c r="O3629" s="28">
        <f t="shared" si="455"/>
        <v>0</v>
      </c>
      <c r="P3629" s="1" t="str">
        <f t="shared" si="454"/>
        <v>no</v>
      </c>
    </row>
    <row r="3630" spans="1:16" x14ac:dyDescent="0.25">
      <c r="A3630" s="6">
        <f>'4.OVTA Sites-Transects'!B3636</f>
        <v>0</v>
      </c>
      <c r="B3630" s="6">
        <f>'4.OVTA Sites-Transects'!C3636</f>
        <v>0</v>
      </c>
      <c r="C3630" s="6">
        <f>'4.OVTA Sites-Transects'!D3636</f>
        <v>0</v>
      </c>
      <c r="D3630" s="1">
        <f>'4.OVTA Sites-Transects'!E3636</f>
        <v>0</v>
      </c>
      <c r="E3630" s="1">
        <f>'4.OVTA Sites-Transects'!G3636</f>
        <v>0</v>
      </c>
      <c r="F3630" s="1">
        <f>'4.OVTA Sites-Transects'!F3636</f>
        <v>0</v>
      </c>
      <c r="G3630" s="6">
        <f>'4.OVTA Sites-Transects'!H3636</f>
        <v>0</v>
      </c>
      <c r="H3630" s="6">
        <f>'4.OVTA Sites-Transects'!I3636</f>
        <v>0</v>
      </c>
      <c r="I3630" s="193" t="str">
        <f t="shared" si="448"/>
        <v>-</v>
      </c>
      <c r="J3630" s="27" t="str">
        <f t="shared" si="449"/>
        <v>-</v>
      </c>
      <c r="K3630" s="27" t="str">
        <f t="shared" si="450"/>
        <v>-</v>
      </c>
      <c r="L3630" s="27" t="str">
        <f t="shared" si="451"/>
        <v>-</v>
      </c>
      <c r="M3630" s="27" t="str">
        <f t="shared" si="452"/>
        <v>-</v>
      </c>
      <c r="N3630" s="28">
        <f t="shared" si="453"/>
        <v>0</v>
      </c>
      <c r="O3630" s="28">
        <f t="shared" si="455"/>
        <v>0</v>
      </c>
      <c r="P3630" s="1" t="str">
        <f t="shared" si="454"/>
        <v>no</v>
      </c>
    </row>
    <row r="3631" spans="1:16" x14ac:dyDescent="0.25">
      <c r="A3631" s="6">
        <f>'4.OVTA Sites-Transects'!B3637</f>
        <v>0</v>
      </c>
      <c r="B3631" s="6">
        <f>'4.OVTA Sites-Transects'!C3637</f>
        <v>0</v>
      </c>
      <c r="C3631" s="6">
        <f>'4.OVTA Sites-Transects'!D3637</f>
        <v>0</v>
      </c>
      <c r="D3631" s="1">
        <f>'4.OVTA Sites-Transects'!E3637</f>
        <v>0</v>
      </c>
      <c r="E3631" s="1">
        <f>'4.OVTA Sites-Transects'!G3637</f>
        <v>0</v>
      </c>
      <c r="F3631" s="1">
        <f>'4.OVTA Sites-Transects'!F3637</f>
        <v>0</v>
      </c>
      <c r="G3631" s="6">
        <f>'4.OVTA Sites-Transects'!H3637</f>
        <v>0</v>
      </c>
      <c r="H3631" s="6">
        <f>'4.OVTA Sites-Transects'!I3637</f>
        <v>0</v>
      </c>
      <c r="I3631" s="193" t="str">
        <f t="shared" si="448"/>
        <v>-</v>
      </c>
      <c r="J3631" s="27" t="str">
        <f t="shared" si="449"/>
        <v>-</v>
      </c>
      <c r="K3631" s="27" t="str">
        <f t="shared" si="450"/>
        <v>-</v>
      </c>
      <c r="L3631" s="27" t="str">
        <f t="shared" si="451"/>
        <v>-</v>
      </c>
      <c r="M3631" s="27" t="str">
        <f t="shared" si="452"/>
        <v>-</v>
      </c>
      <c r="N3631" s="28">
        <f t="shared" si="453"/>
        <v>0</v>
      </c>
      <c r="O3631" s="28">
        <f t="shared" si="455"/>
        <v>0</v>
      </c>
      <c r="P3631" s="1" t="str">
        <f t="shared" si="454"/>
        <v>no</v>
      </c>
    </row>
    <row r="3632" spans="1:16" x14ac:dyDescent="0.25">
      <c r="A3632" s="6">
        <f>'4.OVTA Sites-Transects'!B3638</f>
        <v>0</v>
      </c>
      <c r="B3632" s="6">
        <f>'4.OVTA Sites-Transects'!C3638</f>
        <v>0</v>
      </c>
      <c r="C3632" s="6">
        <f>'4.OVTA Sites-Transects'!D3638</f>
        <v>0</v>
      </c>
      <c r="D3632" s="1">
        <f>'4.OVTA Sites-Transects'!E3638</f>
        <v>0</v>
      </c>
      <c r="E3632" s="1">
        <f>'4.OVTA Sites-Transects'!G3638</f>
        <v>0</v>
      </c>
      <c r="F3632" s="1">
        <f>'4.OVTA Sites-Transects'!F3638</f>
        <v>0</v>
      </c>
      <c r="G3632" s="6">
        <f>'4.OVTA Sites-Transects'!H3638</f>
        <v>0</v>
      </c>
      <c r="H3632" s="6">
        <f>'4.OVTA Sites-Transects'!I3638</f>
        <v>0</v>
      </c>
      <c r="I3632" s="193" t="str">
        <f t="shared" si="448"/>
        <v>-</v>
      </c>
      <c r="J3632" s="27" t="str">
        <f t="shared" si="449"/>
        <v>-</v>
      </c>
      <c r="K3632" s="27" t="str">
        <f t="shared" si="450"/>
        <v>-</v>
      </c>
      <c r="L3632" s="27" t="str">
        <f t="shared" si="451"/>
        <v>-</v>
      </c>
      <c r="M3632" s="27" t="str">
        <f t="shared" si="452"/>
        <v>-</v>
      </c>
      <c r="N3632" s="28">
        <f t="shared" si="453"/>
        <v>0</v>
      </c>
      <c r="O3632" s="28">
        <f t="shared" si="455"/>
        <v>0</v>
      </c>
      <c r="P3632" s="1" t="str">
        <f t="shared" si="454"/>
        <v>no</v>
      </c>
    </row>
    <row r="3633" spans="1:16" x14ac:dyDescent="0.25">
      <c r="A3633" s="6">
        <f>'4.OVTA Sites-Transects'!B3639</f>
        <v>0</v>
      </c>
      <c r="B3633" s="6">
        <f>'4.OVTA Sites-Transects'!C3639</f>
        <v>0</v>
      </c>
      <c r="C3633" s="6">
        <f>'4.OVTA Sites-Transects'!D3639</f>
        <v>0</v>
      </c>
      <c r="D3633" s="1">
        <f>'4.OVTA Sites-Transects'!E3639</f>
        <v>0</v>
      </c>
      <c r="E3633" s="1">
        <f>'4.OVTA Sites-Transects'!G3639</f>
        <v>0</v>
      </c>
      <c r="F3633" s="1">
        <f>'4.OVTA Sites-Transects'!F3639</f>
        <v>0</v>
      </c>
      <c r="G3633" s="6">
        <f>'4.OVTA Sites-Transects'!H3639</f>
        <v>0</v>
      </c>
      <c r="H3633" s="6">
        <f>'4.OVTA Sites-Transects'!I3639</f>
        <v>0</v>
      </c>
      <c r="I3633" s="193" t="str">
        <f t="shared" si="448"/>
        <v>-</v>
      </c>
      <c r="J3633" s="27" t="str">
        <f t="shared" si="449"/>
        <v>-</v>
      </c>
      <c r="K3633" s="27" t="str">
        <f t="shared" si="450"/>
        <v>-</v>
      </c>
      <c r="L3633" s="27" t="str">
        <f t="shared" si="451"/>
        <v>-</v>
      </c>
      <c r="M3633" s="27" t="str">
        <f t="shared" si="452"/>
        <v>-</v>
      </c>
      <c r="N3633" s="28">
        <f t="shared" si="453"/>
        <v>0</v>
      </c>
      <c r="O3633" s="28">
        <f t="shared" si="455"/>
        <v>0</v>
      </c>
      <c r="P3633" s="1" t="str">
        <f t="shared" si="454"/>
        <v>no</v>
      </c>
    </row>
    <row r="3634" spans="1:16" x14ac:dyDescent="0.25">
      <c r="A3634" s="6">
        <f>'4.OVTA Sites-Transects'!B3640</f>
        <v>0</v>
      </c>
      <c r="B3634" s="6">
        <f>'4.OVTA Sites-Transects'!C3640</f>
        <v>0</v>
      </c>
      <c r="C3634" s="6">
        <f>'4.OVTA Sites-Transects'!D3640</f>
        <v>0</v>
      </c>
      <c r="D3634" s="1">
        <f>'4.OVTA Sites-Transects'!E3640</f>
        <v>0</v>
      </c>
      <c r="E3634" s="1">
        <f>'4.OVTA Sites-Transects'!G3640</f>
        <v>0</v>
      </c>
      <c r="F3634" s="1">
        <f>'4.OVTA Sites-Transects'!F3640</f>
        <v>0</v>
      </c>
      <c r="G3634" s="6">
        <f>'4.OVTA Sites-Transects'!H3640</f>
        <v>0</v>
      </c>
      <c r="H3634" s="6">
        <f>'4.OVTA Sites-Transects'!I3640</f>
        <v>0</v>
      </c>
      <c r="I3634" s="193" t="str">
        <f t="shared" si="448"/>
        <v>-</v>
      </c>
      <c r="J3634" s="27" t="str">
        <f t="shared" si="449"/>
        <v>-</v>
      </c>
      <c r="K3634" s="27" t="str">
        <f t="shared" si="450"/>
        <v>-</v>
      </c>
      <c r="L3634" s="27" t="str">
        <f t="shared" si="451"/>
        <v>-</v>
      </c>
      <c r="M3634" s="27" t="str">
        <f t="shared" si="452"/>
        <v>-</v>
      </c>
      <c r="N3634" s="28">
        <f t="shared" si="453"/>
        <v>0</v>
      </c>
      <c r="O3634" s="28">
        <f t="shared" si="455"/>
        <v>0</v>
      </c>
      <c r="P3634" s="1" t="str">
        <f t="shared" si="454"/>
        <v>no</v>
      </c>
    </row>
    <row r="3635" spans="1:16" x14ac:dyDescent="0.25">
      <c r="A3635" s="6">
        <f>'4.OVTA Sites-Transects'!B3641</f>
        <v>0</v>
      </c>
      <c r="B3635" s="6">
        <f>'4.OVTA Sites-Transects'!C3641</f>
        <v>0</v>
      </c>
      <c r="C3635" s="6">
        <f>'4.OVTA Sites-Transects'!D3641</f>
        <v>0</v>
      </c>
      <c r="D3635" s="1">
        <f>'4.OVTA Sites-Transects'!E3641</f>
        <v>0</v>
      </c>
      <c r="E3635" s="1">
        <f>'4.OVTA Sites-Transects'!G3641</f>
        <v>0</v>
      </c>
      <c r="F3635" s="1">
        <f>'4.OVTA Sites-Transects'!F3641</f>
        <v>0</v>
      </c>
      <c r="G3635" s="6">
        <f>'4.OVTA Sites-Transects'!H3641</f>
        <v>0</v>
      </c>
      <c r="H3635" s="6">
        <f>'4.OVTA Sites-Transects'!I3641</f>
        <v>0</v>
      </c>
      <c r="I3635" s="193" t="str">
        <f t="shared" si="448"/>
        <v>-</v>
      </c>
      <c r="J3635" s="27" t="str">
        <f t="shared" si="449"/>
        <v>-</v>
      </c>
      <c r="K3635" s="27" t="str">
        <f t="shared" si="450"/>
        <v>-</v>
      </c>
      <c r="L3635" s="27" t="str">
        <f t="shared" si="451"/>
        <v>-</v>
      </c>
      <c r="M3635" s="27" t="str">
        <f t="shared" si="452"/>
        <v>-</v>
      </c>
      <c r="N3635" s="28">
        <f t="shared" si="453"/>
        <v>0</v>
      </c>
      <c r="O3635" s="28">
        <f t="shared" si="455"/>
        <v>0</v>
      </c>
      <c r="P3635" s="1" t="str">
        <f t="shared" si="454"/>
        <v>no</v>
      </c>
    </row>
    <row r="3636" spans="1:16" x14ac:dyDescent="0.25">
      <c r="A3636" s="6">
        <f>'4.OVTA Sites-Transects'!B3642</f>
        <v>0</v>
      </c>
      <c r="B3636" s="6">
        <f>'4.OVTA Sites-Transects'!C3642</f>
        <v>0</v>
      </c>
      <c r="C3636" s="6">
        <f>'4.OVTA Sites-Transects'!D3642</f>
        <v>0</v>
      </c>
      <c r="D3636" s="1">
        <f>'4.OVTA Sites-Transects'!E3642</f>
        <v>0</v>
      </c>
      <c r="E3636" s="1">
        <f>'4.OVTA Sites-Transects'!G3642</f>
        <v>0</v>
      </c>
      <c r="F3636" s="1">
        <f>'4.OVTA Sites-Transects'!F3642</f>
        <v>0</v>
      </c>
      <c r="G3636" s="6">
        <f>'4.OVTA Sites-Transects'!H3642</f>
        <v>0</v>
      </c>
      <c r="H3636" s="6">
        <f>'4.OVTA Sites-Transects'!I3642</f>
        <v>0</v>
      </c>
      <c r="I3636" s="193" t="str">
        <f t="shared" si="448"/>
        <v>-</v>
      </c>
      <c r="J3636" s="27" t="str">
        <f t="shared" si="449"/>
        <v>-</v>
      </c>
      <c r="K3636" s="27" t="str">
        <f t="shared" si="450"/>
        <v>-</v>
      </c>
      <c r="L3636" s="27" t="str">
        <f t="shared" si="451"/>
        <v>-</v>
      </c>
      <c r="M3636" s="27" t="str">
        <f t="shared" si="452"/>
        <v>-</v>
      </c>
      <c r="N3636" s="28">
        <f t="shared" si="453"/>
        <v>0</v>
      </c>
      <c r="O3636" s="28">
        <f t="shared" si="455"/>
        <v>0</v>
      </c>
      <c r="P3636" s="1" t="str">
        <f t="shared" si="454"/>
        <v>no</v>
      </c>
    </row>
    <row r="3637" spans="1:16" x14ac:dyDescent="0.25">
      <c r="A3637" s="6">
        <f>'4.OVTA Sites-Transects'!B3643</f>
        <v>0</v>
      </c>
      <c r="B3637" s="6">
        <f>'4.OVTA Sites-Transects'!C3643</f>
        <v>0</v>
      </c>
      <c r="C3637" s="6">
        <f>'4.OVTA Sites-Transects'!D3643</f>
        <v>0</v>
      </c>
      <c r="D3637" s="1">
        <f>'4.OVTA Sites-Transects'!E3643</f>
        <v>0</v>
      </c>
      <c r="E3637" s="1">
        <f>'4.OVTA Sites-Transects'!G3643</f>
        <v>0</v>
      </c>
      <c r="F3637" s="1">
        <f>'4.OVTA Sites-Transects'!F3643</f>
        <v>0</v>
      </c>
      <c r="G3637" s="6">
        <f>'4.OVTA Sites-Transects'!H3643</f>
        <v>0</v>
      </c>
      <c r="H3637" s="6">
        <f>'4.OVTA Sites-Transects'!I3643</f>
        <v>0</v>
      </c>
      <c r="I3637" s="193" t="str">
        <f t="shared" si="448"/>
        <v>-</v>
      </c>
      <c r="J3637" s="27" t="str">
        <f t="shared" si="449"/>
        <v>-</v>
      </c>
      <c r="K3637" s="27" t="str">
        <f t="shared" si="450"/>
        <v>-</v>
      </c>
      <c r="L3637" s="27" t="str">
        <f t="shared" si="451"/>
        <v>-</v>
      </c>
      <c r="M3637" s="27" t="str">
        <f t="shared" si="452"/>
        <v>-</v>
      </c>
      <c r="N3637" s="28">
        <f t="shared" si="453"/>
        <v>0</v>
      </c>
      <c r="O3637" s="28">
        <f t="shared" si="455"/>
        <v>0</v>
      </c>
      <c r="P3637" s="1" t="str">
        <f t="shared" si="454"/>
        <v>no</v>
      </c>
    </row>
    <row r="3638" spans="1:16" x14ac:dyDescent="0.25">
      <c r="A3638" s="6">
        <f>'4.OVTA Sites-Transects'!B3644</f>
        <v>0</v>
      </c>
      <c r="B3638" s="6">
        <f>'4.OVTA Sites-Transects'!C3644</f>
        <v>0</v>
      </c>
      <c r="C3638" s="6">
        <f>'4.OVTA Sites-Transects'!D3644</f>
        <v>0</v>
      </c>
      <c r="D3638" s="1">
        <f>'4.OVTA Sites-Transects'!E3644</f>
        <v>0</v>
      </c>
      <c r="E3638" s="1">
        <f>'4.OVTA Sites-Transects'!G3644</f>
        <v>0</v>
      </c>
      <c r="F3638" s="1">
        <f>'4.OVTA Sites-Transects'!F3644</f>
        <v>0</v>
      </c>
      <c r="G3638" s="6">
        <f>'4.OVTA Sites-Transects'!H3644</f>
        <v>0</v>
      </c>
      <c r="H3638" s="6">
        <f>'4.OVTA Sites-Transects'!I3644</f>
        <v>0</v>
      </c>
      <c r="I3638" s="193" t="str">
        <f t="shared" si="448"/>
        <v>-</v>
      </c>
      <c r="J3638" s="27" t="str">
        <f t="shared" si="449"/>
        <v>-</v>
      </c>
      <c r="K3638" s="27" t="str">
        <f t="shared" si="450"/>
        <v>-</v>
      </c>
      <c r="L3638" s="27" t="str">
        <f t="shared" si="451"/>
        <v>-</v>
      </c>
      <c r="M3638" s="27" t="str">
        <f t="shared" si="452"/>
        <v>-</v>
      </c>
      <c r="N3638" s="28">
        <f t="shared" si="453"/>
        <v>0</v>
      </c>
      <c r="O3638" s="28">
        <f t="shared" si="455"/>
        <v>0</v>
      </c>
      <c r="P3638" s="1" t="str">
        <f t="shared" si="454"/>
        <v>no</v>
      </c>
    </row>
    <row r="3639" spans="1:16" x14ac:dyDescent="0.25">
      <c r="A3639" s="6">
        <f>'4.OVTA Sites-Transects'!B3645</f>
        <v>0</v>
      </c>
      <c r="B3639" s="6">
        <f>'4.OVTA Sites-Transects'!C3645</f>
        <v>0</v>
      </c>
      <c r="C3639" s="6">
        <f>'4.OVTA Sites-Transects'!D3645</f>
        <v>0</v>
      </c>
      <c r="D3639" s="1">
        <f>'4.OVTA Sites-Transects'!E3645</f>
        <v>0</v>
      </c>
      <c r="E3639" s="1">
        <f>'4.OVTA Sites-Transects'!G3645</f>
        <v>0</v>
      </c>
      <c r="F3639" s="1">
        <f>'4.OVTA Sites-Transects'!F3645</f>
        <v>0</v>
      </c>
      <c r="G3639" s="6">
        <f>'4.OVTA Sites-Transects'!H3645</f>
        <v>0</v>
      </c>
      <c r="H3639" s="6">
        <f>'4.OVTA Sites-Transects'!I3645</f>
        <v>0</v>
      </c>
      <c r="I3639" s="193" t="str">
        <f t="shared" si="448"/>
        <v>-</v>
      </c>
      <c r="J3639" s="27" t="str">
        <f t="shared" si="449"/>
        <v>-</v>
      </c>
      <c r="K3639" s="27" t="str">
        <f t="shared" si="450"/>
        <v>-</v>
      </c>
      <c r="L3639" s="27" t="str">
        <f t="shared" si="451"/>
        <v>-</v>
      </c>
      <c r="M3639" s="27" t="str">
        <f t="shared" si="452"/>
        <v>-</v>
      </c>
      <c r="N3639" s="28">
        <f t="shared" si="453"/>
        <v>0</v>
      </c>
      <c r="O3639" s="28">
        <f t="shared" si="455"/>
        <v>0</v>
      </c>
      <c r="P3639" s="1" t="str">
        <f t="shared" si="454"/>
        <v>no</v>
      </c>
    </row>
    <row r="3640" spans="1:16" x14ac:dyDescent="0.25">
      <c r="A3640" s="6">
        <f>'4.OVTA Sites-Transects'!B3646</f>
        <v>0</v>
      </c>
      <c r="B3640" s="6">
        <f>'4.OVTA Sites-Transects'!C3646</f>
        <v>0</v>
      </c>
      <c r="C3640" s="6">
        <f>'4.OVTA Sites-Transects'!D3646</f>
        <v>0</v>
      </c>
      <c r="D3640" s="1">
        <f>'4.OVTA Sites-Transects'!E3646</f>
        <v>0</v>
      </c>
      <c r="E3640" s="1">
        <f>'4.OVTA Sites-Transects'!G3646</f>
        <v>0</v>
      </c>
      <c r="F3640" s="1">
        <f>'4.OVTA Sites-Transects'!F3646</f>
        <v>0</v>
      </c>
      <c r="G3640" s="6">
        <f>'4.OVTA Sites-Transects'!H3646</f>
        <v>0</v>
      </c>
      <c r="H3640" s="6">
        <f>'4.OVTA Sites-Transects'!I3646</f>
        <v>0</v>
      </c>
      <c r="I3640" s="193" t="str">
        <f t="shared" si="448"/>
        <v>-</v>
      </c>
      <c r="J3640" s="27" t="str">
        <f t="shared" si="449"/>
        <v>-</v>
      </c>
      <c r="K3640" s="27" t="str">
        <f t="shared" si="450"/>
        <v>-</v>
      </c>
      <c r="L3640" s="27" t="str">
        <f t="shared" si="451"/>
        <v>-</v>
      </c>
      <c r="M3640" s="27" t="str">
        <f t="shared" si="452"/>
        <v>-</v>
      </c>
      <c r="N3640" s="28">
        <f t="shared" si="453"/>
        <v>0</v>
      </c>
      <c r="O3640" s="28">
        <f t="shared" si="455"/>
        <v>0</v>
      </c>
      <c r="P3640" s="1" t="str">
        <f t="shared" si="454"/>
        <v>no</v>
      </c>
    </row>
    <row r="3641" spans="1:16" x14ac:dyDescent="0.25">
      <c r="A3641" s="6">
        <f>'4.OVTA Sites-Transects'!B3647</f>
        <v>0</v>
      </c>
      <c r="B3641" s="6">
        <f>'4.OVTA Sites-Transects'!C3647</f>
        <v>0</v>
      </c>
      <c r="C3641" s="6">
        <f>'4.OVTA Sites-Transects'!D3647</f>
        <v>0</v>
      </c>
      <c r="D3641" s="1">
        <f>'4.OVTA Sites-Transects'!E3647</f>
        <v>0</v>
      </c>
      <c r="E3641" s="1">
        <f>'4.OVTA Sites-Transects'!G3647</f>
        <v>0</v>
      </c>
      <c r="F3641" s="1">
        <f>'4.OVTA Sites-Transects'!F3647</f>
        <v>0</v>
      </c>
      <c r="G3641" s="6">
        <f>'4.OVTA Sites-Transects'!H3647</f>
        <v>0</v>
      </c>
      <c r="H3641" s="6">
        <f>'4.OVTA Sites-Transects'!I3647</f>
        <v>0</v>
      </c>
      <c r="I3641" s="193" t="str">
        <f t="shared" si="448"/>
        <v>-</v>
      </c>
      <c r="J3641" s="27" t="str">
        <f t="shared" si="449"/>
        <v>-</v>
      </c>
      <c r="K3641" s="27" t="str">
        <f t="shared" si="450"/>
        <v>-</v>
      </c>
      <c r="L3641" s="27" t="str">
        <f t="shared" si="451"/>
        <v>-</v>
      </c>
      <c r="M3641" s="27" t="str">
        <f t="shared" si="452"/>
        <v>-</v>
      </c>
      <c r="N3641" s="28">
        <f t="shared" si="453"/>
        <v>0</v>
      </c>
      <c r="O3641" s="28">
        <f t="shared" si="455"/>
        <v>0</v>
      </c>
      <c r="P3641" s="1" t="str">
        <f t="shared" si="454"/>
        <v>no</v>
      </c>
    </row>
    <row r="3642" spans="1:16" x14ac:dyDescent="0.25">
      <c r="A3642" s="6">
        <f>'4.OVTA Sites-Transects'!B3648</f>
        <v>0</v>
      </c>
      <c r="B3642" s="6">
        <f>'4.OVTA Sites-Transects'!C3648</f>
        <v>0</v>
      </c>
      <c r="C3642" s="6">
        <f>'4.OVTA Sites-Transects'!D3648</f>
        <v>0</v>
      </c>
      <c r="D3642" s="1">
        <f>'4.OVTA Sites-Transects'!E3648</f>
        <v>0</v>
      </c>
      <c r="E3642" s="1">
        <f>'4.OVTA Sites-Transects'!G3648</f>
        <v>0</v>
      </c>
      <c r="F3642" s="1">
        <f>'4.OVTA Sites-Transects'!F3648</f>
        <v>0</v>
      </c>
      <c r="G3642" s="6">
        <f>'4.OVTA Sites-Transects'!H3648</f>
        <v>0</v>
      </c>
      <c r="H3642" s="6">
        <f>'4.OVTA Sites-Transects'!I3648</f>
        <v>0</v>
      </c>
      <c r="I3642" s="193" t="str">
        <f t="shared" si="448"/>
        <v>-</v>
      </c>
      <c r="J3642" s="27" t="str">
        <f t="shared" si="449"/>
        <v>-</v>
      </c>
      <c r="K3642" s="27" t="str">
        <f t="shared" si="450"/>
        <v>-</v>
      </c>
      <c r="L3642" s="27" t="str">
        <f t="shared" si="451"/>
        <v>-</v>
      </c>
      <c r="M3642" s="27" t="str">
        <f t="shared" si="452"/>
        <v>-</v>
      </c>
      <c r="N3642" s="28">
        <f t="shared" si="453"/>
        <v>0</v>
      </c>
      <c r="O3642" s="28">
        <f t="shared" si="455"/>
        <v>0</v>
      </c>
      <c r="P3642" s="1" t="str">
        <f t="shared" si="454"/>
        <v>no</v>
      </c>
    </row>
    <row r="3643" spans="1:16" x14ac:dyDescent="0.25">
      <c r="A3643" s="6">
        <f>'4.OVTA Sites-Transects'!B3649</f>
        <v>0</v>
      </c>
      <c r="B3643" s="6">
        <f>'4.OVTA Sites-Transects'!C3649</f>
        <v>0</v>
      </c>
      <c r="C3643" s="6">
        <f>'4.OVTA Sites-Transects'!D3649</f>
        <v>0</v>
      </c>
      <c r="D3643" s="1">
        <f>'4.OVTA Sites-Transects'!E3649</f>
        <v>0</v>
      </c>
      <c r="E3643" s="1">
        <f>'4.OVTA Sites-Transects'!G3649</f>
        <v>0</v>
      </c>
      <c r="F3643" s="1">
        <f>'4.OVTA Sites-Transects'!F3649</f>
        <v>0</v>
      </c>
      <c r="G3643" s="6">
        <f>'4.OVTA Sites-Transects'!H3649</f>
        <v>0</v>
      </c>
      <c r="H3643" s="6">
        <f>'4.OVTA Sites-Transects'!I3649</f>
        <v>0</v>
      </c>
      <c r="I3643" s="193" t="str">
        <f t="shared" si="448"/>
        <v>-</v>
      </c>
      <c r="J3643" s="27" t="str">
        <f t="shared" si="449"/>
        <v>-</v>
      </c>
      <c r="K3643" s="27" t="str">
        <f t="shared" si="450"/>
        <v>-</v>
      </c>
      <c r="L3643" s="27" t="str">
        <f t="shared" si="451"/>
        <v>-</v>
      </c>
      <c r="M3643" s="27" t="str">
        <f t="shared" si="452"/>
        <v>-</v>
      </c>
      <c r="N3643" s="28">
        <f t="shared" si="453"/>
        <v>0</v>
      </c>
      <c r="O3643" s="28">
        <f t="shared" si="455"/>
        <v>0</v>
      </c>
      <c r="P3643" s="1" t="str">
        <f t="shared" si="454"/>
        <v>no</v>
      </c>
    </row>
    <row r="3644" spans="1:16" x14ac:dyDescent="0.25">
      <c r="A3644" s="6">
        <f>'4.OVTA Sites-Transects'!B3650</f>
        <v>0</v>
      </c>
      <c r="B3644" s="6">
        <f>'4.OVTA Sites-Transects'!C3650</f>
        <v>0</v>
      </c>
      <c r="C3644" s="6">
        <f>'4.OVTA Sites-Transects'!D3650</f>
        <v>0</v>
      </c>
      <c r="D3644" s="1">
        <f>'4.OVTA Sites-Transects'!E3650</f>
        <v>0</v>
      </c>
      <c r="E3644" s="1">
        <f>'4.OVTA Sites-Transects'!G3650</f>
        <v>0</v>
      </c>
      <c r="F3644" s="1">
        <f>'4.OVTA Sites-Transects'!F3650</f>
        <v>0</v>
      </c>
      <c r="G3644" s="6">
        <f>'4.OVTA Sites-Transects'!H3650</f>
        <v>0</v>
      </c>
      <c r="H3644" s="6">
        <f>'4.OVTA Sites-Transects'!I3650</f>
        <v>0</v>
      </c>
      <c r="I3644" s="193" t="str">
        <f t="shared" si="448"/>
        <v>-</v>
      </c>
      <c r="J3644" s="27" t="str">
        <f t="shared" si="449"/>
        <v>-</v>
      </c>
      <c r="K3644" s="27" t="str">
        <f t="shared" si="450"/>
        <v>-</v>
      </c>
      <c r="L3644" s="27" t="str">
        <f t="shared" si="451"/>
        <v>-</v>
      </c>
      <c r="M3644" s="27" t="str">
        <f t="shared" si="452"/>
        <v>-</v>
      </c>
      <c r="N3644" s="28">
        <f t="shared" si="453"/>
        <v>0</v>
      </c>
      <c r="O3644" s="28">
        <f t="shared" si="455"/>
        <v>0</v>
      </c>
      <c r="P3644" s="1" t="str">
        <f t="shared" si="454"/>
        <v>no</v>
      </c>
    </row>
    <row r="3645" spans="1:16" x14ac:dyDescent="0.25">
      <c r="A3645" s="6">
        <f>'4.OVTA Sites-Transects'!B3651</f>
        <v>0</v>
      </c>
      <c r="B3645" s="6">
        <f>'4.OVTA Sites-Transects'!C3651</f>
        <v>0</v>
      </c>
      <c r="C3645" s="6">
        <f>'4.OVTA Sites-Transects'!D3651</f>
        <v>0</v>
      </c>
      <c r="D3645" s="1">
        <f>'4.OVTA Sites-Transects'!E3651</f>
        <v>0</v>
      </c>
      <c r="E3645" s="1">
        <f>'4.OVTA Sites-Transects'!G3651</f>
        <v>0</v>
      </c>
      <c r="F3645" s="1">
        <f>'4.OVTA Sites-Transects'!F3651</f>
        <v>0</v>
      </c>
      <c r="G3645" s="6">
        <f>'4.OVTA Sites-Transects'!H3651</f>
        <v>0</v>
      </c>
      <c r="H3645" s="6">
        <f>'4.OVTA Sites-Transects'!I3651</f>
        <v>0</v>
      </c>
      <c r="I3645" s="193" t="str">
        <f t="shared" si="448"/>
        <v>-</v>
      </c>
      <c r="J3645" s="27" t="str">
        <f t="shared" si="449"/>
        <v>-</v>
      </c>
      <c r="K3645" s="27" t="str">
        <f t="shared" si="450"/>
        <v>-</v>
      </c>
      <c r="L3645" s="27" t="str">
        <f t="shared" si="451"/>
        <v>-</v>
      </c>
      <c r="M3645" s="27" t="str">
        <f t="shared" si="452"/>
        <v>-</v>
      </c>
      <c r="N3645" s="28">
        <f t="shared" si="453"/>
        <v>0</v>
      </c>
      <c r="O3645" s="28">
        <f t="shared" si="455"/>
        <v>0</v>
      </c>
      <c r="P3645" s="1" t="str">
        <f t="shared" si="454"/>
        <v>no</v>
      </c>
    </row>
    <row r="3646" spans="1:16" x14ac:dyDescent="0.25">
      <c r="A3646" s="6">
        <f>'4.OVTA Sites-Transects'!B3652</f>
        <v>0</v>
      </c>
      <c r="B3646" s="6">
        <f>'4.OVTA Sites-Transects'!C3652</f>
        <v>0</v>
      </c>
      <c r="C3646" s="6">
        <f>'4.OVTA Sites-Transects'!D3652</f>
        <v>0</v>
      </c>
      <c r="D3646" s="1">
        <f>'4.OVTA Sites-Transects'!E3652</f>
        <v>0</v>
      </c>
      <c r="E3646" s="1">
        <f>'4.OVTA Sites-Transects'!G3652</f>
        <v>0</v>
      </c>
      <c r="F3646" s="1">
        <f>'4.OVTA Sites-Transects'!F3652</f>
        <v>0</v>
      </c>
      <c r="G3646" s="6">
        <f>'4.OVTA Sites-Transects'!H3652</f>
        <v>0</v>
      </c>
      <c r="H3646" s="6">
        <f>'4.OVTA Sites-Transects'!I3652</f>
        <v>0</v>
      </c>
      <c r="I3646" s="193" t="str">
        <f t="shared" si="448"/>
        <v>-</v>
      </c>
      <c r="J3646" s="27" t="str">
        <f t="shared" si="449"/>
        <v>-</v>
      </c>
      <c r="K3646" s="27" t="str">
        <f t="shared" si="450"/>
        <v>-</v>
      </c>
      <c r="L3646" s="27" t="str">
        <f t="shared" si="451"/>
        <v>-</v>
      </c>
      <c r="M3646" s="27" t="str">
        <f t="shared" si="452"/>
        <v>-</v>
      </c>
      <c r="N3646" s="28">
        <f t="shared" si="453"/>
        <v>0</v>
      </c>
      <c r="O3646" s="28">
        <f t="shared" si="455"/>
        <v>0</v>
      </c>
      <c r="P3646" s="1" t="str">
        <f t="shared" si="454"/>
        <v>no</v>
      </c>
    </row>
    <row r="3647" spans="1:16" x14ac:dyDescent="0.25">
      <c r="A3647" s="6">
        <f>'4.OVTA Sites-Transects'!B3653</f>
        <v>0</v>
      </c>
      <c r="B3647" s="6">
        <f>'4.OVTA Sites-Transects'!C3653</f>
        <v>0</v>
      </c>
      <c r="C3647" s="6">
        <f>'4.OVTA Sites-Transects'!D3653</f>
        <v>0</v>
      </c>
      <c r="D3647" s="1">
        <f>'4.OVTA Sites-Transects'!E3653</f>
        <v>0</v>
      </c>
      <c r="E3647" s="1">
        <f>'4.OVTA Sites-Transects'!G3653</f>
        <v>0</v>
      </c>
      <c r="F3647" s="1">
        <f>'4.OVTA Sites-Transects'!F3653</f>
        <v>0</v>
      </c>
      <c r="G3647" s="6">
        <f>'4.OVTA Sites-Transects'!H3653</f>
        <v>0</v>
      </c>
      <c r="H3647" s="6">
        <f>'4.OVTA Sites-Transects'!I3653</f>
        <v>0</v>
      </c>
      <c r="I3647" s="193" t="str">
        <f t="shared" si="448"/>
        <v>-</v>
      </c>
      <c r="J3647" s="27" t="str">
        <f t="shared" si="449"/>
        <v>-</v>
      </c>
      <c r="K3647" s="27" t="str">
        <f t="shared" si="450"/>
        <v>-</v>
      </c>
      <c r="L3647" s="27" t="str">
        <f t="shared" si="451"/>
        <v>-</v>
      </c>
      <c r="M3647" s="27" t="str">
        <f t="shared" si="452"/>
        <v>-</v>
      </c>
      <c r="N3647" s="28">
        <f t="shared" si="453"/>
        <v>0</v>
      </c>
      <c r="O3647" s="28">
        <f t="shared" si="455"/>
        <v>0</v>
      </c>
      <c r="P3647" s="1" t="str">
        <f t="shared" si="454"/>
        <v>no</v>
      </c>
    </row>
    <row r="3648" spans="1:16" x14ac:dyDescent="0.25">
      <c r="A3648" s="6">
        <f>'4.OVTA Sites-Transects'!B3654</f>
        <v>0</v>
      </c>
      <c r="B3648" s="6">
        <f>'4.OVTA Sites-Transects'!C3654</f>
        <v>0</v>
      </c>
      <c r="C3648" s="6">
        <f>'4.OVTA Sites-Transects'!D3654</f>
        <v>0</v>
      </c>
      <c r="D3648" s="1">
        <f>'4.OVTA Sites-Transects'!E3654</f>
        <v>0</v>
      </c>
      <c r="E3648" s="1">
        <f>'4.OVTA Sites-Transects'!G3654</f>
        <v>0</v>
      </c>
      <c r="F3648" s="1">
        <f>'4.OVTA Sites-Transects'!F3654</f>
        <v>0</v>
      </c>
      <c r="G3648" s="6">
        <f>'4.OVTA Sites-Transects'!H3654</f>
        <v>0</v>
      </c>
      <c r="H3648" s="6">
        <f>'4.OVTA Sites-Transects'!I3654</f>
        <v>0</v>
      </c>
      <c r="I3648" s="193" t="str">
        <f t="shared" si="448"/>
        <v>-</v>
      </c>
      <c r="J3648" s="27" t="str">
        <f t="shared" si="449"/>
        <v>-</v>
      </c>
      <c r="K3648" s="27" t="str">
        <f t="shared" si="450"/>
        <v>-</v>
      </c>
      <c r="L3648" s="27" t="str">
        <f t="shared" si="451"/>
        <v>-</v>
      </c>
      <c r="M3648" s="27" t="str">
        <f t="shared" si="452"/>
        <v>-</v>
      </c>
      <c r="N3648" s="28">
        <f t="shared" si="453"/>
        <v>0</v>
      </c>
      <c r="O3648" s="28">
        <f t="shared" si="455"/>
        <v>0</v>
      </c>
      <c r="P3648" s="1" t="str">
        <f t="shared" si="454"/>
        <v>no</v>
      </c>
    </row>
    <row r="3649" spans="1:16" x14ac:dyDescent="0.25">
      <c r="A3649" s="6">
        <f>'4.OVTA Sites-Transects'!B3655</f>
        <v>0</v>
      </c>
      <c r="B3649" s="6">
        <f>'4.OVTA Sites-Transects'!C3655</f>
        <v>0</v>
      </c>
      <c r="C3649" s="6">
        <f>'4.OVTA Sites-Transects'!D3655</f>
        <v>0</v>
      </c>
      <c r="D3649" s="1">
        <f>'4.OVTA Sites-Transects'!E3655</f>
        <v>0</v>
      </c>
      <c r="E3649" s="1">
        <f>'4.OVTA Sites-Transects'!G3655</f>
        <v>0</v>
      </c>
      <c r="F3649" s="1">
        <f>'4.OVTA Sites-Transects'!F3655</f>
        <v>0</v>
      </c>
      <c r="G3649" s="6">
        <f>'4.OVTA Sites-Transects'!H3655</f>
        <v>0</v>
      </c>
      <c r="H3649" s="6">
        <f>'4.OVTA Sites-Transects'!I3655</f>
        <v>0</v>
      </c>
      <c r="I3649" s="193" t="str">
        <f t="shared" si="448"/>
        <v>-</v>
      </c>
      <c r="J3649" s="27" t="str">
        <f t="shared" si="449"/>
        <v>-</v>
      </c>
      <c r="K3649" s="27" t="str">
        <f t="shared" si="450"/>
        <v>-</v>
      </c>
      <c r="L3649" s="27" t="str">
        <f t="shared" si="451"/>
        <v>-</v>
      </c>
      <c r="M3649" s="27" t="str">
        <f t="shared" si="452"/>
        <v>-</v>
      </c>
      <c r="N3649" s="28">
        <f t="shared" si="453"/>
        <v>0</v>
      </c>
      <c r="O3649" s="28">
        <f t="shared" si="455"/>
        <v>0</v>
      </c>
      <c r="P3649" s="1" t="str">
        <f t="shared" si="454"/>
        <v>no</v>
      </c>
    </row>
    <row r="3650" spans="1:16" x14ac:dyDescent="0.25">
      <c r="A3650" s="6">
        <f>'4.OVTA Sites-Transects'!B3656</f>
        <v>0</v>
      </c>
      <c r="B3650" s="6">
        <f>'4.OVTA Sites-Transects'!C3656</f>
        <v>0</v>
      </c>
      <c r="C3650" s="6">
        <f>'4.OVTA Sites-Transects'!D3656</f>
        <v>0</v>
      </c>
      <c r="D3650" s="1">
        <f>'4.OVTA Sites-Transects'!E3656</f>
        <v>0</v>
      </c>
      <c r="E3650" s="1">
        <f>'4.OVTA Sites-Transects'!G3656</f>
        <v>0</v>
      </c>
      <c r="F3650" s="1">
        <f>'4.OVTA Sites-Transects'!F3656</f>
        <v>0</v>
      </c>
      <c r="G3650" s="6">
        <f>'4.OVTA Sites-Transects'!H3656</f>
        <v>0</v>
      </c>
      <c r="H3650" s="6">
        <f>'4.OVTA Sites-Transects'!I3656</f>
        <v>0</v>
      </c>
      <c r="I3650" s="193" t="str">
        <f t="shared" si="448"/>
        <v>-</v>
      </c>
      <c r="J3650" s="27" t="str">
        <f t="shared" si="449"/>
        <v>-</v>
      </c>
      <c r="K3650" s="27" t="str">
        <f t="shared" si="450"/>
        <v>-</v>
      </c>
      <c r="L3650" s="27" t="str">
        <f t="shared" si="451"/>
        <v>-</v>
      </c>
      <c r="M3650" s="27" t="str">
        <f t="shared" si="452"/>
        <v>-</v>
      </c>
      <c r="N3650" s="28">
        <f t="shared" si="453"/>
        <v>0</v>
      </c>
      <c r="O3650" s="28">
        <f t="shared" si="455"/>
        <v>0</v>
      </c>
      <c r="P3650" s="1" t="str">
        <f t="shared" si="454"/>
        <v>no</v>
      </c>
    </row>
    <row r="3651" spans="1:16" x14ac:dyDescent="0.25">
      <c r="A3651" s="6">
        <f>'4.OVTA Sites-Transects'!B3657</f>
        <v>0</v>
      </c>
      <c r="B3651" s="6">
        <f>'4.OVTA Sites-Transects'!C3657</f>
        <v>0</v>
      </c>
      <c r="C3651" s="6">
        <f>'4.OVTA Sites-Transects'!D3657</f>
        <v>0</v>
      </c>
      <c r="D3651" s="1">
        <f>'4.OVTA Sites-Transects'!E3657</f>
        <v>0</v>
      </c>
      <c r="E3651" s="1">
        <f>'4.OVTA Sites-Transects'!G3657</f>
        <v>0</v>
      </c>
      <c r="F3651" s="1">
        <f>'4.OVTA Sites-Transects'!F3657</f>
        <v>0</v>
      </c>
      <c r="G3651" s="6">
        <f>'4.OVTA Sites-Transects'!H3657</f>
        <v>0</v>
      </c>
      <c r="H3651" s="6">
        <f>'4.OVTA Sites-Transects'!I3657</f>
        <v>0</v>
      </c>
      <c r="I3651" s="193" t="str">
        <f t="shared" ref="I3651:I3714" si="456">IF(F3651="B", SUMIF(OVTA_Calcs_TMA, D3651, WeightingFactorMod), IF(F3651="C", SUMIF(OVTA_Calcs_TMA, D3651, WeightingFactorHigh), IF(F3651="D", SUMIF(OVTA_Calcs_TMA, D3651, WeightingFactorVeryHigh), "-")))</f>
        <v>-</v>
      </c>
      <c r="J3651" s="27" t="str">
        <f t="shared" ref="J3651:J3714" si="457">IF(ISNUMBER(AVERAGEIFS(AssessmentResultsLow, AssessmentResultsSites, $A3651,AssessmentIncluded, "yes")), I3651*AVERAGEIFS(AssessmentResultsLow, AssessmentResultsSites, $A3651,AssessmentIncluded, "yes"), "-")</f>
        <v>-</v>
      </c>
      <c r="K3651" s="27" t="str">
        <f t="shared" ref="K3651:K3714" si="458">IF(ISNUMBER(AVERAGEIFS(AssessmentResultsMod, AssessmentResultsSites, $A3651,AssessmentIncluded, "yes")), I3651*AVERAGEIFS(AssessmentResultsMod, AssessmentResultsSites, $A3651,AssessmentIncluded, "yes"), "-")</f>
        <v>-</v>
      </c>
      <c r="L3651" s="27" t="str">
        <f t="shared" ref="L3651:L3714" si="459">IF(ISNUMBER(AVERAGEIFS(AssessmentResultsHigh, AssessmentResultsSites, $A3651,AssessmentIncluded, "yes")), I3651*AVERAGEIFS(AssessmentResultsHigh, AssessmentResultsSites, $A3651,AssessmentIncluded, "yes"), "-")</f>
        <v>-</v>
      </c>
      <c r="M3651" s="27" t="str">
        <f t="shared" ref="M3651:M3714" si="460">IF(ISNUMBER(AVERAGEIFS(AssessmentResultsVeryHigh, AssessmentResultsSites, $A3651,AssessmentIncluded, "yes")), I3651*AVERAGEIFS(AssessmentResultsVeryHigh, AssessmentResultsSites, $A3651,AssessmentIncluded, "yes"), "-")</f>
        <v>-</v>
      </c>
      <c r="N3651" s="28">
        <f t="shared" ref="N3651:N3714" si="461">COUNTIFS(AssessmentResultsSites, A3651, AssessmentIncluded, "yes")</f>
        <v>0</v>
      </c>
      <c r="O3651" s="28">
        <f t="shared" si="455"/>
        <v>0</v>
      </c>
      <c r="P3651" s="1" t="str">
        <f t="shared" ref="P3651:P3714" si="462">IF(AND(G3651="Yes", N3651&gt;0), "yes", "no")</f>
        <v>no</v>
      </c>
    </row>
    <row r="3652" spans="1:16" x14ac:dyDescent="0.25">
      <c r="A3652" s="6">
        <f>'4.OVTA Sites-Transects'!B3658</f>
        <v>0</v>
      </c>
      <c r="B3652" s="6">
        <f>'4.OVTA Sites-Transects'!C3658</f>
        <v>0</v>
      </c>
      <c r="C3652" s="6">
        <f>'4.OVTA Sites-Transects'!D3658</f>
        <v>0</v>
      </c>
      <c r="D3652" s="1">
        <f>'4.OVTA Sites-Transects'!E3658</f>
        <v>0</v>
      </c>
      <c r="E3652" s="1">
        <f>'4.OVTA Sites-Transects'!G3658</f>
        <v>0</v>
      </c>
      <c r="F3652" s="1">
        <f>'4.OVTA Sites-Transects'!F3658</f>
        <v>0</v>
      </c>
      <c r="G3652" s="6">
        <f>'4.OVTA Sites-Transects'!H3658</f>
        <v>0</v>
      </c>
      <c r="H3652" s="6">
        <f>'4.OVTA Sites-Transects'!I3658</f>
        <v>0</v>
      </c>
      <c r="I3652" s="193" t="str">
        <f t="shared" si="456"/>
        <v>-</v>
      </c>
      <c r="J3652" s="27" t="str">
        <f t="shared" si="457"/>
        <v>-</v>
      </c>
      <c r="K3652" s="27" t="str">
        <f t="shared" si="458"/>
        <v>-</v>
      </c>
      <c r="L3652" s="27" t="str">
        <f t="shared" si="459"/>
        <v>-</v>
      </c>
      <c r="M3652" s="27" t="str">
        <f t="shared" si="460"/>
        <v>-</v>
      </c>
      <c r="N3652" s="28">
        <f t="shared" si="461"/>
        <v>0</v>
      </c>
      <c r="O3652" s="28">
        <f t="shared" ref="O3652:O3715" si="463">IF(P3652="yes", N3652, 0)</f>
        <v>0</v>
      </c>
      <c r="P3652" s="1" t="str">
        <f t="shared" si="462"/>
        <v>no</v>
      </c>
    </row>
    <row r="3653" spans="1:16" x14ac:dyDescent="0.25">
      <c r="A3653" s="6">
        <f>'4.OVTA Sites-Transects'!B3659</f>
        <v>0</v>
      </c>
      <c r="B3653" s="6">
        <f>'4.OVTA Sites-Transects'!C3659</f>
        <v>0</v>
      </c>
      <c r="C3653" s="6">
        <f>'4.OVTA Sites-Transects'!D3659</f>
        <v>0</v>
      </c>
      <c r="D3653" s="1">
        <f>'4.OVTA Sites-Transects'!E3659</f>
        <v>0</v>
      </c>
      <c r="E3653" s="1">
        <f>'4.OVTA Sites-Transects'!G3659</f>
        <v>0</v>
      </c>
      <c r="F3653" s="1">
        <f>'4.OVTA Sites-Transects'!F3659</f>
        <v>0</v>
      </c>
      <c r="G3653" s="6">
        <f>'4.OVTA Sites-Transects'!H3659</f>
        <v>0</v>
      </c>
      <c r="H3653" s="6">
        <f>'4.OVTA Sites-Transects'!I3659</f>
        <v>0</v>
      </c>
      <c r="I3653" s="193" t="str">
        <f t="shared" si="456"/>
        <v>-</v>
      </c>
      <c r="J3653" s="27" t="str">
        <f t="shared" si="457"/>
        <v>-</v>
      </c>
      <c r="K3653" s="27" t="str">
        <f t="shared" si="458"/>
        <v>-</v>
      </c>
      <c r="L3653" s="27" t="str">
        <f t="shared" si="459"/>
        <v>-</v>
      </c>
      <c r="M3653" s="27" t="str">
        <f t="shared" si="460"/>
        <v>-</v>
      </c>
      <c r="N3653" s="28">
        <f t="shared" si="461"/>
        <v>0</v>
      </c>
      <c r="O3653" s="28">
        <f t="shared" si="463"/>
        <v>0</v>
      </c>
      <c r="P3653" s="1" t="str">
        <f t="shared" si="462"/>
        <v>no</v>
      </c>
    </row>
    <row r="3654" spans="1:16" x14ac:dyDescent="0.25">
      <c r="A3654" s="6">
        <f>'4.OVTA Sites-Transects'!B3660</f>
        <v>0</v>
      </c>
      <c r="B3654" s="6">
        <f>'4.OVTA Sites-Transects'!C3660</f>
        <v>0</v>
      </c>
      <c r="C3654" s="6">
        <f>'4.OVTA Sites-Transects'!D3660</f>
        <v>0</v>
      </c>
      <c r="D3654" s="1">
        <f>'4.OVTA Sites-Transects'!E3660</f>
        <v>0</v>
      </c>
      <c r="E3654" s="1">
        <f>'4.OVTA Sites-Transects'!G3660</f>
        <v>0</v>
      </c>
      <c r="F3654" s="1">
        <f>'4.OVTA Sites-Transects'!F3660</f>
        <v>0</v>
      </c>
      <c r="G3654" s="6">
        <f>'4.OVTA Sites-Transects'!H3660</f>
        <v>0</v>
      </c>
      <c r="H3654" s="6">
        <f>'4.OVTA Sites-Transects'!I3660</f>
        <v>0</v>
      </c>
      <c r="I3654" s="193" t="str">
        <f t="shared" si="456"/>
        <v>-</v>
      </c>
      <c r="J3654" s="27" t="str">
        <f t="shared" si="457"/>
        <v>-</v>
      </c>
      <c r="K3654" s="27" t="str">
        <f t="shared" si="458"/>
        <v>-</v>
      </c>
      <c r="L3654" s="27" t="str">
        <f t="shared" si="459"/>
        <v>-</v>
      </c>
      <c r="M3654" s="27" t="str">
        <f t="shared" si="460"/>
        <v>-</v>
      </c>
      <c r="N3654" s="28">
        <f t="shared" si="461"/>
        <v>0</v>
      </c>
      <c r="O3654" s="28">
        <f t="shared" si="463"/>
        <v>0</v>
      </c>
      <c r="P3654" s="1" t="str">
        <f t="shared" si="462"/>
        <v>no</v>
      </c>
    </row>
    <row r="3655" spans="1:16" x14ac:dyDescent="0.25">
      <c r="A3655" s="6">
        <f>'4.OVTA Sites-Transects'!B3661</f>
        <v>0</v>
      </c>
      <c r="B3655" s="6">
        <f>'4.OVTA Sites-Transects'!C3661</f>
        <v>0</v>
      </c>
      <c r="C3655" s="6">
        <f>'4.OVTA Sites-Transects'!D3661</f>
        <v>0</v>
      </c>
      <c r="D3655" s="1">
        <f>'4.OVTA Sites-Transects'!E3661</f>
        <v>0</v>
      </c>
      <c r="E3655" s="1">
        <f>'4.OVTA Sites-Transects'!G3661</f>
        <v>0</v>
      </c>
      <c r="F3655" s="1">
        <f>'4.OVTA Sites-Transects'!F3661</f>
        <v>0</v>
      </c>
      <c r="G3655" s="6">
        <f>'4.OVTA Sites-Transects'!H3661</f>
        <v>0</v>
      </c>
      <c r="H3655" s="6">
        <f>'4.OVTA Sites-Transects'!I3661</f>
        <v>0</v>
      </c>
      <c r="I3655" s="193" t="str">
        <f t="shared" si="456"/>
        <v>-</v>
      </c>
      <c r="J3655" s="27" t="str">
        <f t="shared" si="457"/>
        <v>-</v>
      </c>
      <c r="K3655" s="27" t="str">
        <f t="shared" si="458"/>
        <v>-</v>
      </c>
      <c r="L3655" s="27" t="str">
        <f t="shared" si="459"/>
        <v>-</v>
      </c>
      <c r="M3655" s="27" t="str">
        <f t="shared" si="460"/>
        <v>-</v>
      </c>
      <c r="N3655" s="28">
        <f t="shared" si="461"/>
        <v>0</v>
      </c>
      <c r="O3655" s="28">
        <f t="shared" si="463"/>
        <v>0</v>
      </c>
      <c r="P3655" s="1" t="str">
        <f t="shared" si="462"/>
        <v>no</v>
      </c>
    </row>
    <row r="3656" spans="1:16" x14ac:dyDescent="0.25">
      <c r="A3656" s="6">
        <f>'4.OVTA Sites-Transects'!B3662</f>
        <v>0</v>
      </c>
      <c r="B3656" s="6">
        <f>'4.OVTA Sites-Transects'!C3662</f>
        <v>0</v>
      </c>
      <c r="C3656" s="6">
        <f>'4.OVTA Sites-Transects'!D3662</f>
        <v>0</v>
      </c>
      <c r="D3656" s="1">
        <f>'4.OVTA Sites-Transects'!E3662</f>
        <v>0</v>
      </c>
      <c r="E3656" s="1">
        <f>'4.OVTA Sites-Transects'!G3662</f>
        <v>0</v>
      </c>
      <c r="F3656" s="1">
        <f>'4.OVTA Sites-Transects'!F3662</f>
        <v>0</v>
      </c>
      <c r="G3656" s="6">
        <f>'4.OVTA Sites-Transects'!H3662</f>
        <v>0</v>
      </c>
      <c r="H3656" s="6">
        <f>'4.OVTA Sites-Transects'!I3662</f>
        <v>0</v>
      </c>
      <c r="I3656" s="193" t="str">
        <f t="shared" si="456"/>
        <v>-</v>
      </c>
      <c r="J3656" s="27" t="str">
        <f t="shared" si="457"/>
        <v>-</v>
      </c>
      <c r="K3656" s="27" t="str">
        <f t="shared" si="458"/>
        <v>-</v>
      </c>
      <c r="L3656" s="27" t="str">
        <f t="shared" si="459"/>
        <v>-</v>
      </c>
      <c r="M3656" s="27" t="str">
        <f t="shared" si="460"/>
        <v>-</v>
      </c>
      <c r="N3656" s="28">
        <f t="shared" si="461"/>
        <v>0</v>
      </c>
      <c r="O3656" s="28">
        <f t="shared" si="463"/>
        <v>0</v>
      </c>
      <c r="P3656" s="1" t="str">
        <f t="shared" si="462"/>
        <v>no</v>
      </c>
    </row>
    <row r="3657" spans="1:16" x14ac:dyDescent="0.25">
      <c r="A3657" s="6">
        <f>'4.OVTA Sites-Transects'!B3663</f>
        <v>0</v>
      </c>
      <c r="B3657" s="6">
        <f>'4.OVTA Sites-Transects'!C3663</f>
        <v>0</v>
      </c>
      <c r="C3657" s="6">
        <f>'4.OVTA Sites-Transects'!D3663</f>
        <v>0</v>
      </c>
      <c r="D3657" s="1">
        <f>'4.OVTA Sites-Transects'!E3663</f>
        <v>0</v>
      </c>
      <c r="E3657" s="1">
        <f>'4.OVTA Sites-Transects'!G3663</f>
        <v>0</v>
      </c>
      <c r="F3657" s="1">
        <f>'4.OVTA Sites-Transects'!F3663</f>
        <v>0</v>
      </c>
      <c r="G3657" s="6">
        <f>'4.OVTA Sites-Transects'!H3663</f>
        <v>0</v>
      </c>
      <c r="H3657" s="6">
        <f>'4.OVTA Sites-Transects'!I3663</f>
        <v>0</v>
      </c>
      <c r="I3657" s="193" t="str">
        <f t="shared" si="456"/>
        <v>-</v>
      </c>
      <c r="J3657" s="27" t="str">
        <f t="shared" si="457"/>
        <v>-</v>
      </c>
      <c r="K3657" s="27" t="str">
        <f t="shared" si="458"/>
        <v>-</v>
      </c>
      <c r="L3657" s="27" t="str">
        <f t="shared" si="459"/>
        <v>-</v>
      </c>
      <c r="M3657" s="27" t="str">
        <f t="shared" si="460"/>
        <v>-</v>
      </c>
      <c r="N3657" s="28">
        <f t="shared" si="461"/>
        <v>0</v>
      </c>
      <c r="O3657" s="28">
        <f t="shared" si="463"/>
        <v>0</v>
      </c>
      <c r="P3657" s="1" t="str">
        <f t="shared" si="462"/>
        <v>no</v>
      </c>
    </row>
    <row r="3658" spans="1:16" x14ac:dyDescent="0.25">
      <c r="A3658" s="6">
        <f>'4.OVTA Sites-Transects'!B3664</f>
        <v>0</v>
      </c>
      <c r="B3658" s="6">
        <f>'4.OVTA Sites-Transects'!C3664</f>
        <v>0</v>
      </c>
      <c r="C3658" s="6">
        <f>'4.OVTA Sites-Transects'!D3664</f>
        <v>0</v>
      </c>
      <c r="D3658" s="1">
        <f>'4.OVTA Sites-Transects'!E3664</f>
        <v>0</v>
      </c>
      <c r="E3658" s="1">
        <f>'4.OVTA Sites-Transects'!G3664</f>
        <v>0</v>
      </c>
      <c r="F3658" s="1">
        <f>'4.OVTA Sites-Transects'!F3664</f>
        <v>0</v>
      </c>
      <c r="G3658" s="6">
        <f>'4.OVTA Sites-Transects'!H3664</f>
        <v>0</v>
      </c>
      <c r="H3658" s="6">
        <f>'4.OVTA Sites-Transects'!I3664</f>
        <v>0</v>
      </c>
      <c r="I3658" s="193" t="str">
        <f t="shared" si="456"/>
        <v>-</v>
      </c>
      <c r="J3658" s="27" t="str">
        <f t="shared" si="457"/>
        <v>-</v>
      </c>
      <c r="K3658" s="27" t="str">
        <f t="shared" si="458"/>
        <v>-</v>
      </c>
      <c r="L3658" s="27" t="str">
        <f t="shared" si="459"/>
        <v>-</v>
      </c>
      <c r="M3658" s="27" t="str">
        <f t="shared" si="460"/>
        <v>-</v>
      </c>
      <c r="N3658" s="28">
        <f t="shared" si="461"/>
        <v>0</v>
      </c>
      <c r="O3658" s="28">
        <f t="shared" si="463"/>
        <v>0</v>
      </c>
      <c r="P3658" s="1" t="str">
        <f t="shared" si="462"/>
        <v>no</v>
      </c>
    </row>
    <row r="3659" spans="1:16" x14ac:dyDescent="0.25">
      <c r="A3659" s="6">
        <f>'4.OVTA Sites-Transects'!B3665</f>
        <v>0</v>
      </c>
      <c r="B3659" s="6">
        <f>'4.OVTA Sites-Transects'!C3665</f>
        <v>0</v>
      </c>
      <c r="C3659" s="6">
        <f>'4.OVTA Sites-Transects'!D3665</f>
        <v>0</v>
      </c>
      <c r="D3659" s="1">
        <f>'4.OVTA Sites-Transects'!E3665</f>
        <v>0</v>
      </c>
      <c r="E3659" s="1">
        <f>'4.OVTA Sites-Transects'!G3665</f>
        <v>0</v>
      </c>
      <c r="F3659" s="1">
        <f>'4.OVTA Sites-Transects'!F3665</f>
        <v>0</v>
      </c>
      <c r="G3659" s="6">
        <f>'4.OVTA Sites-Transects'!H3665</f>
        <v>0</v>
      </c>
      <c r="H3659" s="6">
        <f>'4.OVTA Sites-Transects'!I3665</f>
        <v>0</v>
      </c>
      <c r="I3659" s="193" t="str">
        <f t="shared" si="456"/>
        <v>-</v>
      </c>
      <c r="J3659" s="27" t="str">
        <f t="shared" si="457"/>
        <v>-</v>
      </c>
      <c r="K3659" s="27" t="str">
        <f t="shared" si="458"/>
        <v>-</v>
      </c>
      <c r="L3659" s="27" t="str">
        <f t="shared" si="459"/>
        <v>-</v>
      </c>
      <c r="M3659" s="27" t="str">
        <f t="shared" si="460"/>
        <v>-</v>
      </c>
      <c r="N3659" s="28">
        <f t="shared" si="461"/>
        <v>0</v>
      </c>
      <c r="O3659" s="28">
        <f t="shared" si="463"/>
        <v>0</v>
      </c>
      <c r="P3659" s="1" t="str">
        <f t="shared" si="462"/>
        <v>no</v>
      </c>
    </row>
    <row r="3660" spans="1:16" x14ac:dyDescent="0.25">
      <c r="A3660" s="6">
        <f>'4.OVTA Sites-Transects'!B3666</f>
        <v>0</v>
      </c>
      <c r="B3660" s="6">
        <f>'4.OVTA Sites-Transects'!C3666</f>
        <v>0</v>
      </c>
      <c r="C3660" s="6">
        <f>'4.OVTA Sites-Transects'!D3666</f>
        <v>0</v>
      </c>
      <c r="D3660" s="1">
        <f>'4.OVTA Sites-Transects'!E3666</f>
        <v>0</v>
      </c>
      <c r="E3660" s="1">
        <f>'4.OVTA Sites-Transects'!G3666</f>
        <v>0</v>
      </c>
      <c r="F3660" s="1">
        <f>'4.OVTA Sites-Transects'!F3666</f>
        <v>0</v>
      </c>
      <c r="G3660" s="6">
        <f>'4.OVTA Sites-Transects'!H3666</f>
        <v>0</v>
      </c>
      <c r="H3660" s="6">
        <f>'4.OVTA Sites-Transects'!I3666</f>
        <v>0</v>
      </c>
      <c r="I3660" s="193" t="str">
        <f t="shared" si="456"/>
        <v>-</v>
      </c>
      <c r="J3660" s="27" t="str">
        <f t="shared" si="457"/>
        <v>-</v>
      </c>
      <c r="K3660" s="27" t="str">
        <f t="shared" si="458"/>
        <v>-</v>
      </c>
      <c r="L3660" s="27" t="str">
        <f t="shared" si="459"/>
        <v>-</v>
      </c>
      <c r="M3660" s="27" t="str">
        <f t="shared" si="460"/>
        <v>-</v>
      </c>
      <c r="N3660" s="28">
        <f t="shared" si="461"/>
        <v>0</v>
      </c>
      <c r="O3660" s="28">
        <f t="shared" si="463"/>
        <v>0</v>
      </c>
      <c r="P3660" s="1" t="str">
        <f t="shared" si="462"/>
        <v>no</v>
      </c>
    </row>
    <row r="3661" spans="1:16" x14ac:dyDescent="0.25">
      <c r="A3661" s="6">
        <f>'4.OVTA Sites-Transects'!B3667</f>
        <v>0</v>
      </c>
      <c r="B3661" s="6">
        <f>'4.OVTA Sites-Transects'!C3667</f>
        <v>0</v>
      </c>
      <c r="C3661" s="6">
        <f>'4.OVTA Sites-Transects'!D3667</f>
        <v>0</v>
      </c>
      <c r="D3661" s="1">
        <f>'4.OVTA Sites-Transects'!E3667</f>
        <v>0</v>
      </c>
      <c r="E3661" s="1">
        <f>'4.OVTA Sites-Transects'!G3667</f>
        <v>0</v>
      </c>
      <c r="F3661" s="1">
        <f>'4.OVTA Sites-Transects'!F3667</f>
        <v>0</v>
      </c>
      <c r="G3661" s="6">
        <f>'4.OVTA Sites-Transects'!H3667</f>
        <v>0</v>
      </c>
      <c r="H3661" s="6">
        <f>'4.OVTA Sites-Transects'!I3667</f>
        <v>0</v>
      </c>
      <c r="I3661" s="193" t="str">
        <f t="shared" si="456"/>
        <v>-</v>
      </c>
      <c r="J3661" s="27" t="str">
        <f t="shared" si="457"/>
        <v>-</v>
      </c>
      <c r="K3661" s="27" t="str">
        <f t="shared" si="458"/>
        <v>-</v>
      </c>
      <c r="L3661" s="27" t="str">
        <f t="shared" si="459"/>
        <v>-</v>
      </c>
      <c r="M3661" s="27" t="str">
        <f t="shared" si="460"/>
        <v>-</v>
      </c>
      <c r="N3661" s="28">
        <f t="shared" si="461"/>
        <v>0</v>
      </c>
      <c r="O3661" s="28">
        <f t="shared" si="463"/>
        <v>0</v>
      </c>
      <c r="P3661" s="1" t="str">
        <f t="shared" si="462"/>
        <v>no</v>
      </c>
    </row>
    <row r="3662" spans="1:16" x14ac:dyDescent="0.25">
      <c r="A3662" s="6">
        <f>'4.OVTA Sites-Transects'!B3668</f>
        <v>0</v>
      </c>
      <c r="B3662" s="6">
        <f>'4.OVTA Sites-Transects'!C3668</f>
        <v>0</v>
      </c>
      <c r="C3662" s="6">
        <f>'4.OVTA Sites-Transects'!D3668</f>
        <v>0</v>
      </c>
      <c r="D3662" s="1">
        <f>'4.OVTA Sites-Transects'!E3668</f>
        <v>0</v>
      </c>
      <c r="E3662" s="1">
        <f>'4.OVTA Sites-Transects'!G3668</f>
        <v>0</v>
      </c>
      <c r="F3662" s="1">
        <f>'4.OVTA Sites-Transects'!F3668</f>
        <v>0</v>
      </c>
      <c r="G3662" s="6">
        <f>'4.OVTA Sites-Transects'!H3668</f>
        <v>0</v>
      </c>
      <c r="H3662" s="6">
        <f>'4.OVTA Sites-Transects'!I3668</f>
        <v>0</v>
      </c>
      <c r="I3662" s="193" t="str">
        <f t="shared" si="456"/>
        <v>-</v>
      </c>
      <c r="J3662" s="27" t="str">
        <f t="shared" si="457"/>
        <v>-</v>
      </c>
      <c r="K3662" s="27" t="str">
        <f t="shared" si="458"/>
        <v>-</v>
      </c>
      <c r="L3662" s="27" t="str">
        <f t="shared" si="459"/>
        <v>-</v>
      </c>
      <c r="M3662" s="27" t="str">
        <f t="shared" si="460"/>
        <v>-</v>
      </c>
      <c r="N3662" s="28">
        <f t="shared" si="461"/>
        <v>0</v>
      </c>
      <c r="O3662" s="28">
        <f t="shared" si="463"/>
        <v>0</v>
      </c>
      <c r="P3662" s="1" t="str">
        <f t="shared" si="462"/>
        <v>no</v>
      </c>
    </row>
    <row r="3663" spans="1:16" x14ac:dyDescent="0.25">
      <c r="A3663" s="6">
        <f>'4.OVTA Sites-Transects'!B3669</f>
        <v>0</v>
      </c>
      <c r="B3663" s="6">
        <f>'4.OVTA Sites-Transects'!C3669</f>
        <v>0</v>
      </c>
      <c r="C3663" s="6">
        <f>'4.OVTA Sites-Transects'!D3669</f>
        <v>0</v>
      </c>
      <c r="D3663" s="1">
        <f>'4.OVTA Sites-Transects'!E3669</f>
        <v>0</v>
      </c>
      <c r="E3663" s="1">
        <f>'4.OVTA Sites-Transects'!G3669</f>
        <v>0</v>
      </c>
      <c r="F3663" s="1">
        <f>'4.OVTA Sites-Transects'!F3669</f>
        <v>0</v>
      </c>
      <c r="G3663" s="6">
        <f>'4.OVTA Sites-Transects'!H3669</f>
        <v>0</v>
      </c>
      <c r="H3663" s="6">
        <f>'4.OVTA Sites-Transects'!I3669</f>
        <v>0</v>
      </c>
      <c r="I3663" s="193" t="str">
        <f t="shared" si="456"/>
        <v>-</v>
      </c>
      <c r="J3663" s="27" t="str">
        <f t="shared" si="457"/>
        <v>-</v>
      </c>
      <c r="K3663" s="27" t="str">
        <f t="shared" si="458"/>
        <v>-</v>
      </c>
      <c r="L3663" s="27" t="str">
        <f t="shared" si="459"/>
        <v>-</v>
      </c>
      <c r="M3663" s="27" t="str">
        <f t="shared" si="460"/>
        <v>-</v>
      </c>
      <c r="N3663" s="28">
        <f t="shared" si="461"/>
        <v>0</v>
      </c>
      <c r="O3663" s="28">
        <f t="shared" si="463"/>
        <v>0</v>
      </c>
      <c r="P3663" s="1" t="str">
        <f t="shared" si="462"/>
        <v>no</v>
      </c>
    </row>
    <row r="3664" spans="1:16" x14ac:dyDescent="0.25">
      <c r="A3664" s="6">
        <f>'4.OVTA Sites-Transects'!B3670</f>
        <v>0</v>
      </c>
      <c r="B3664" s="6">
        <f>'4.OVTA Sites-Transects'!C3670</f>
        <v>0</v>
      </c>
      <c r="C3664" s="6">
        <f>'4.OVTA Sites-Transects'!D3670</f>
        <v>0</v>
      </c>
      <c r="D3664" s="1">
        <f>'4.OVTA Sites-Transects'!E3670</f>
        <v>0</v>
      </c>
      <c r="E3664" s="1">
        <f>'4.OVTA Sites-Transects'!G3670</f>
        <v>0</v>
      </c>
      <c r="F3664" s="1">
        <f>'4.OVTA Sites-Transects'!F3670</f>
        <v>0</v>
      </c>
      <c r="G3664" s="6">
        <f>'4.OVTA Sites-Transects'!H3670</f>
        <v>0</v>
      </c>
      <c r="H3664" s="6">
        <f>'4.OVTA Sites-Transects'!I3670</f>
        <v>0</v>
      </c>
      <c r="I3664" s="193" t="str">
        <f t="shared" si="456"/>
        <v>-</v>
      </c>
      <c r="J3664" s="27" t="str">
        <f t="shared" si="457"/>
        <v>-</v>
      </c>
      <c r="K3664" s="27" t="str">
        <f t="shared" si="458"/>
        <v>-</v>
      </c>
      <c r="L3664" s="27" t="str">
        <f t="shared" si="459"/>
        <v>-</v>
      </c>
      <c r="M3664" s="27" t="str">
        <f t="shared" si="460"/>
        <v>-</v>
      </c>
      <c r="N3664" s="28">
        <f t="shared" si="461"/>
        <v>0</v>
      </c>
      <c r="O3664" s="28">
        <f t="shared" si="463"/>
        <v>0</v>
      </c>
      <c r="P3664" s="1" t="str">
        <f t="shared" si="462"/>
        <v>no</v>
      </c>
    </row>
    <row r="3665" spans="1:16" x14ac:dyDescent="0.25">
      <c r="A3665" s="6">
        <f>'4.OVTA Sites-Transects'!B3671</f>
        <v>0</v>
      </c>
      <c r="B3665" s="6">
        <f>'4.OVTA Sites-Transects'!C3671</f>
        <v>0</v>
      </c>
      <c r="C3665" s="6">
        <f>'4.OVTA Sites-Transects'!D3671</f>
        <v>0</v>
      </c>
      <c r="D3665" s="1">
        <f>'4.OVTA Sites-Transects'!E3671</f>
        <v>0</v>
      </c>
      <c r="E3665" s="1">
        <f>'4.OVTA Sites-Transects'!G3671</f>
        <v>0</v>
      </c>
      <c r="F3665" s="1">
        <f>'4.OVTA Sites-Transects'!F3671</f>
        <v>0</v>
      </c>
      <c r="G3665" s="6">
        <f>'4.OVTA Sites-Transects'!H3671</f>
        <v>0</v>
      </c>
      <c r="H3665" s="6">
        <f>'4.OVTA Sites-Transects'!I3671</f>
        <v>0</v>
      </c>
      <c r="I3665" s="193" t="str">
        <f t="shared" si="456"/>
        <v>-</v>
      </c>
      <c r="J3665" s="27" t="str">
        <f t="shared" si="457"/>
        <v>-</v>
      </c>
      <c r="K3665" s="27" t="str">
        <f t="shared" si="458"/>
        <v>-</v>
      </c>
      <c r="L3665" s="27" t="str">
        <f t="shared" si="459"/>
        <v>-</v>
      </c>
      <c r="M3665" s="27" t="str">
        <f t="shared" si="460"/>
        <v>-</v>
      </c>
      <c r="N3665" s="28">
        <f t="shared" si="461"/>
        <v>0</v>
      </c>
      <c r="O3665" s="28">
        <f t="shared" si="463"/>
        <v>0</v>
      </c>
      <c r="P3665" s="1" t="str">
        <f t="shared" si="462"/>
        <v>no</v>
      </c>
    </row>
    <row r="3666" spans="1:16" x14ac:dyDescent="0.25">
      <c r="A3666" s="6">
        <f>'4.OVTA Sites-Transects'!B3672</f>
        <v>0</v>
      </c>
      <c r="B3666" s="6">
        <f>'4.OVTA Sites-Transects'!C3672</f>
        <v>0</v>
      </c>
      <c r="C3666" s="6">
        <f>'4.OVTA Sites-Transects'!D3672</f>
        <v>0</v>
      </c>
      <c r="D3666" s="1">
        <f>'4.OVTA Sites-Transects'!E3672</f>
        <v>0</v>
      </c>
      <c r="E3666" s="1">
        <f>'4.OVTA Sites-Transects'!G3672</f>
        <v>0</v>
      </c>
      <c r="F3666" s="1">
        <f>'4.OVTA Sites-Transects'!F3672</f>
        <v>0</v>
      </c>
      <c r="G3666" s="6">
        <f>'4.OVTA Sites-Transects'!H3672</f>
        <v>0</v>
      </c>
      <c r="H3666" s="6">
        <f>'4.OVTA Sites-Transects'!I3672</f>
        <v>0</v>
      </c>
      <c r="I3666" s="193" t="str">
        <f t="shared" si="456"/>
        <v>-</v>
      </c>
      <c r="J3666" s="27" t="str">
        <f t="shared" si="457"/>
        <v>-</v>
      </c>
      <c r="K3666" s="27" t="str">
        <f t="shared" si="458"/>
        <v>-</v>
      </c>
      <c r="L3666" s="27" t="str">
        <f t="shared" si="459"/>
        <v>-</v>
      </c>
      <c r="M3666" s="27" t="str">
        <f t="shared" si="460"/>
        <v>-</v>
      </c>
      <c r="N3666" s="28">
        <f t="shared" si="461"/>
        <v>0</v>
      </c>
      <c r="O3666" s="28">
        <f t="shared" si="463"/>
        <v>0</v>
      </c>
      <c r="P3666" s="1" t="str">
        <f t="shared" si="462"/>
        <v>no</v>
      </c>
    </row>
    <row r="3667" spans="1:16" x14ac:dyDescent="0.25">
      <c r="A3667" s="6">
        <f>'4.OVTA Sites-Transects'!B3673</f>
        <v>0</v>
      </c>
      <c r="B3667" s="6">
        <f>'4.OVTA Sites-Transects'!C3673</f>
        <v>0</v>
      </c>
      <c r="C3667" s="6">
        <f>'4.OVTA Sites-Transects'!D3673</f>
        <v>0</v>
      </c>
      <c r="D3667" s="1">
        <f>'4.OVTA Sites-Transects'!E3673</f>
        <v>0</v>
      </c>
      <c r="E3667" s="1">
        <f>'4.OVTA Sites-Transects'!G3673</f>
        <v>0</v>
      </c>
      <c r="F3667" s="1">
        <f>'4.OVTA Sites-Transects'!F3673</f>
        <v>0</v>
      </c>
      <c r="G3667" s="6">
        <f>'4.OVTA Sites-Transects'!H3673</f>
        <v>0</v>
      </c>
      <c r="H3667" s="6">
        <f>'4.OVTA Sites-Transects'!I3673</f>
        <v>0</v>
      </c>
      <c r="I3667" s="193" t="str">
        <f t="shared" si="456"/>
        <v>-</v>
      </c>
      <c r="J3667" s="27" t="str">
        <f t="shared" si="457"/>
        <v>-</v>
      </c>
      <c r="K3667" s="27" t="str">
        <f t="shared" si="458"/>
        <v>-</v>
      </c>
      <c r="L3667" s="27" t="str">
        <f t="shared" si="459"/>
        <v>-</v>
      </c>
      <c r="M3667" s="27" t="str">
        <f t="shared" si="460"/>
        <v>-</v>
      </c>
      <c r="N3667" s="28">
        <f t="shared" si="461"/>
        <v>0</v>
      </c>
      <c r="O3667" s="28">
        <f t="shared" si="463"/>
        <v>0</v>
      </c>
      <c r="P3667" s="1" t="str">
        <f t="shared" si="462"/>
        <v>no</v>
      </c>
    </row>
    <row r="3668" spans="1:16" x14ac:dyDescent="0.25">
      <c r="A3668" s="6">
        <f>'4.OVTA Sites-Transects'!B3674</f>
        <v>0</v>
      </c>
      <c r="B3668" s="6">
        <f>'4.OVTA Sites-Transects'!C3674</f>
        <v>0</v>
      </c>
      <c r="C3668" s="6">
        <f>'4.OVTA Sites-Transects'!D3674</f>
        <v>0</v>
      </c>
      <c r="D3668" s="1">
        <f>'4.OVTA Sites-Transects'!E3674</f>
        <v>0</v>
      </c>
      <c r="E3668" s="1">
        <f>'4.OVTA Sites-Transects'!G3674</f>
        <v>0</v>
      </c>
      <c r="F3668" s="1">
        <f>'4.OVTA Sites-Transects'!F3674</f>
        <v>0</v>
      </c>
      <c r="G3668" s="6">
        <f>'4.OVTA Sites-Transects'!H3674</f>
        <v>0</v>
      </c>
      <c r="H3668" s="6">
        <f>'4.OVTA Sites-Transects'!I3674</f>
        <v>0</v>
      </c>
      <c r="I3668" s="193" t="str">
        <f t="shared" si="456"/>
        <v>-</v>
      </c>
      <c r="J3668" s="27" t="str">
        <f t="shared" si="457"/>
        <v>-</v>
      </c>
      <c r="K3668" s="27" t="str">
        <f t="shared" si="458"/>
        <v>-</v>
      </c>
      <c r="L3668" s="27" t="str">
        <f t="shared" si="459"/>
        <v>-</v>
      </c>
      <c r="M3668" s="27" t="str">
        <f t="shared" si="460"/>
        <v>-</v>
      </c>
      <c r="N3668" s="28">
        <f t="shared" si="461"/>
        <v>0</v>
      </c>
      <c r="O3668" s="28">
        <f t="shared" si="463"/>
        <v>0</v>
      </c>
      <c r="P3668" s="1" t="str">
        <f t="shared" si="462"/>
        <v>no</v>
      </c>
    </row>
    <row r="3669" spans="1:16" x14ac:dyDescent="0.25">
      <c r="A3669" s="6">
        <f>'4.OVTA Sites-Transects'!B3675</f>
        <v>0</v>
      </c>
      <c r="B3669" s="6">
        <f>'4.OVTA Sites-Transects'!C3675</f>
        <v>0</v>
      </c>
      <c r="C3669" s="6">
        <f>'4.OVTA Sites-Transects'!D3675</f>
        <v>0</v>
      </c>
      <c r="D3669" s="1">
        <f>'4.OVTA Sites-Transects'!E3675</f>
        <v>0</v>
      </c>
      <c r="E3669" s="1">
        <f>'4.OVTA Sites-Transects'!G3675</f>
        <v>0</v>
      </c>
      <c r="F3669" s="1">
        <f>'4.OVTA Sites-Transects'!F3675</f>
        <v>0</v>
      </c>
      <c r="G3669" s="6">
        <f>'4.OVTA Sites-Transects'!H3675</f>
        <v>0</v>
      </c>
      <c r="H3669" s="6">
        <f>'4.OVTA Sites-Transects'!I3675</f>
        <v>0</v>
      </c>
      <c r="I3669" s="193" t="str">
        <f t="shared" si="456"/>
        <v>-</v>
      </c>
      <c r="J3669" s="27" t="str">
        <f t="shared" si="457"/>
        <v>-</v>
      </c>
      <c r="K3669" s="27" t="str">
        <f t="shared" si="458"/>
        <v>-</v>
      </c>
      <c r="L3669" s="27" t="str">
        <f t="shared" si="459"/>
        <v>-</v>
      </c>
      <c r="M3669" s="27" t="str">
        <f t="shared" si="460"/>
        <v>-</v>
      </c>
      <c r="N3669" s="28">
        <f t="shared" si="461"/>
        <v>0</v>
      </c>
      <c r="O3669" s="28">
        <f t="shared" si="463"/>
        <v>0</v>
      </c>
      <c r="P3669" s="1" t="str">
        <f t="shared" si="462"/>
        <v>no</v>
      </c>
    </row>
    <row r="3670" spans="1:16" x14ac:dyDescent="0.25">
      <c r="A3670" s="6">
        <f>'4.OVTA Sites-Transects'!B3676</f>
        <v>0</v>
      </c>
      <c r="B3670" s="6">
        <f>'4.OVTA Sites-Transects'!C3676</f>
        <v>0</v>
      </c>
      <c r="C3670" s="6">
        <f>'4.OVTA Sites-Transects'!D3676</f>
        <v>0</v>
      </c>
      <c r="D3670" s="1">
        <f>'4.OVTA Sites-Transects'!E3676</f>
        <v>0</v>
      </c>
      <c r="E3670" s="1">
        <f>'4.OVTA Sites-Transects'!G3676</f>
        <v>0</v>
      </c>
      <c r="F3670" s="1">
        <f>'4.OVTA Sites-Transects'!F3676</f>
        <v>0</v>
      </c>
      <c r="G3670" s="6">
        <f>'4.OVTA Sites-Transects'!H3676</f>
        <v>0</v>
      </c>
      <c r="H3670" s="6">
        <f>'4.OVTA Sites-Transects'!I3676</f>
        <v>0</v>
      </c>
      <c r="I3670" s="193" t="str">
        <f t="shared" si="456"/>
        <v>-</v>
      </c>
      <c r="J3670" s="27" t="str">
        <f t="shared" si="457"/>
        <v>-</v>
      </c>
      <c r="K3670" s="27" t="str">
        <f t="shared" si="458"/>
        <v>-</v>
      </c>
      <c r="L3670" s="27" t="str">
        <f t="shared" si="459"/>
        <v>-</v>
      </c>
      <c r="M3670" s="27" t="str">
        <f t="shared" si="460"/>
        <v>-</v>
      </c>
      <c r="N3670" s="28">
        <f t="shared" si="461"/>
        <v>0</v>
      </c>
      <c r="O3670" s="28">
        <f t="shared" si="463"/>
        <v>0</v>
      </c>
      <c r="P3670" s="1" t="str">
        <f t="shared" si="462"/>
        <v>no</v>
      </c>
    </row>
    <row r="3671" spans="1:16" x14ac:dyDescent="0.25">
      <c r="A3671" s="6">
        <f>'4.OVTA Sites-Transects'!B3677</f>
        <v>0</v>
      </c>
      <c r="B3671" s="6">
        <f>'4.OVTA Sites-Transects'!C3677</f>
        <v>0</v>
      </c>
      <c r="C3671" s="6">
        <f>'4.OVTA Sites-Transects'!D3677</f>
        <v>0</v>
      </c>
      <c r="D3671" s="1">
        <f>'4.OVTA Sites-Transects'!E3677</f>
        <v>0</v>
      </c>
      <c r="E3671" s="1">
        <f>'4.OVTA Sites-Transects'!G3677</f>
        <v>0</v>
      </c>
      <c r="F3671" s="1">
        <f>'4.OVTA Sites-Transects'!F3677</f>
        <v>0</v>
      </c>
      <c r="G3671" s="6">
        <f>'4.OVTA Sites-Transects'!H3677</f>
        <v>0</v>
      </c>
      <c r="H3671" s="6">
        <f>'4.OVTA Sites-Transects'!I3677</f>
        <v>0</v>
      </c>
      <c r="I3671" s="193" t="str">
        <f t="shared" si="456"/>
        <v>-</v>
      </c>
      <c r="J3671" s="27" t="str">
        <f t="shared" si="457"/>
        <v>-</v>
      </c>
      <c r="K3671" s="27" t="str">
        <f t="shared" si="458"/>
        <v>-</v>
      </c>
      <c r="L3671" s="27" t="str">
        <f t="shared" si="459"/>
        <v>-</v>
      </c>
      <c r="M3671" s="27" t="str">
        <f t="shared" si="460"/>
        <v>-</v>
      </c>
      <c r="N3671" s="28">
        <f t="shared" si="461"/>
        <v>0</v>
      </c>
      <c r="O3671" s="28">
        <f t="shared" si="463"/>
        <v>0</v>
      </c>
      <c r="P3671" s="1" t="str">
        <f t="shared" si="462"/>
        <v>no</v>
      </c>
    </row>
    <row r="3672" spans="1:16" x14ac:dyDescent="0.25">
      <c r="A3672" s="6">
        <f>'4.OVTA Sites-Transects'!B3678</f>
        <v>0</v>
      </c>
      <c r="B3672" s="6">
        <f>'4.OVTA Sites-Transects'!C3678</f>
        <v>0</v>
      </c>
      <c r="C3672" s="6">
        <f>'4.OVTA Sites-Transects'!D3678</f>
        <v>0</v>
      </c>
      <c r="D3672" s="1">
        <f>'4.OVTA Sites-Transects'!E3678</f>
        <v>0</v>
      </c>
      <c r="E3672" s="1">
        <f>'4.OVTA Sites-Transects'!G3678</f>
        <v>0</v>
      </c>
      <c r="F3672" s="1">
        <f>'4.OVTA Sites-Transects'!F3678</f>
        <v>0</v>
      </c>
      <c r="G3672" s="6">
        <f>'4.OVTA Sites-Transects'!H3678</f>
        <v>0</v>
      </c>
      <c r="H3672" s="6">
        <f>'4.OVTA Sites-Transects'!I3678</f>
        <v>0</v>
      </c>
      <c r="I3672" s="193" t="str">
        <f t="shared" si="456"/>
        <v>-</v>
      </c>
      <c r="J3672" s="27" t="str">
        <f t="shared" si="457"/>
        <v>-</v>
      </c>
      <c r="K3672" s="27" t="str">
        <f t="shared" si="458"/>
        <v>-</v>
      </c>
      <c r="L3672" s="27" t="str">
        <f t="shared" si="459"/>
        <v>-</v>
      </c>
      <c r="M3672" s="27" t="str">
        <f t="shared" si="460"/>
        <v>-</v>
      </c>
      <c r="N3672" s="28">
        <f t="shared" si="461"/>
        <v>0</v>
      </c>
      <c r="O3672" s="28">
        <f t="shared" si="463"/>
        <v>0</v>
      </c>
      <c r="P3672" s="1" t="str">
        <f t="shared" si="462"/>
        <v>no</v>
      </c>
    </row>
    <row r="3673" spans="1:16" x14ac:dyDescent="0.25">
      <c r="A3673" s="6">
        <f>'4.OVTA Sites-Transects'!B3679</f>
        <v>0</v>
      </c>
      <c r="B3673" s="6">
        <f>'4.OVTA Sites-Transects'!C3679</f>
        <v>0</v>
      </c>
      <c r="C3673" s="6">
        <f>'4.OVTA Sites-Transects'!D3679</f>
        <v>0</v>
      </c>
      <c r="D3673" s="1">
        <f>'4.OVTA Sites-Transects'!E3679</f>
        <v>0</v>
      </c>
      <c r="E3673" s="1">
        <f>'4.OVTA Sites-Transects'!G3679</f>
        <v>0</v>
      </c>
      <c r="F3673" s="1">
        <f>'4.OVTA Sites-Transects'!F3679</f>
        <v>0</v>
      </c>
      <c r="G3673" s="6">
        <f>'4.OVTA Sites-Transects'!H3679</f>
        <v>0</v>
      </c>
      <c r="H3673" s="6">
        <f>'4.OVTA Sites-Transects'!I3679</f>
        <v>0</v>
      </c>
      <c r="I3673" s="193" t="str">
        <f t="shared" si="456"/>
        <v>-</v>
      </c>
      <c r="J3673" s="27" t="str">
        <f t="shared" si="457"/>
        <v>-</v>
      </c>
      <c r="K3673" s="27" t="str">
        <f t="shared" si="458"/>
        <v>-</v>
      </c>
      <c r="L3673" s="27" t="str">
        <f t="shared" si="459"/>
        <v>-</v>
      </c>
      <c r="M3673" s="27" t="str">
        <f t="shared" si="460"/>
        <v>-</v>
      </c>
      <c r="N3673" s="28">
        <f t="shared" si="461"/>
        <v>0</v>
      </c>
      <c r="O3673" s="28">
        <f t="shared" si="463"/>
        <v>0</v>
      </c>
      <c r="P3673" s="1" t="str">
        <f t="shared" si="462"/>
        <v>no</v>
      </c>
    </row>
    <row r="3674" spans="1:16" x14ac:dyDescent="0.25">
      <c r="A3674" s="6">
        <f>'4.OVTA Sites-Transects'!B3680</f>
        <v>0</v>
      </c>
      <c r="B3674" s="6">
        <f>'4.OVTA Sites-Transects'!C3680</f>
        <v>0</v>
      </c>
      <c r="C3674" s="6">
        <f>'4.OVTA Sites-Transects'!D3680</f>
        <v>0</v>
      </c>
      <c r="D3674" s="1">
        <f>'4.OVTA Sites-Transects'!E3680</f>
        <v>0</v>
      </c>
      <c r="E3674" s="1">
        <f>'4.OVTA Sites-Transects'!G3680</f>
        <v>0</v>
      </c>
      <c r="F3674" s="1">
        <f>'4.OVTA Sites-Transects'!F3680</f>
        <v>0</v>
      </c>
      <c r="G3674" s="6">
        <f>'4.OVTA Sites-Transects'!H3680</f>
        <v>0</v>
      </c>
      <c r="H3674" s="6">
        <f>'4.OVTA Sites-Transects'!I3680</f>
        <v>0</v>
      </c>
      <c r="I3674" s="193" t="str">
        <f t="shared" si="456"/>
        <v>-</v>
      </c>
      <c r="J3674" s="27" t="str">
        <f t="shared" si="457"/>
        <v>-</v>
      </c>
      <c r="K3674" s="27" t="str">
        <f t="shared" si="458"/>
        <v>-</v>
      </c>
      <c r="L3674" s="27" t="str">
        <f t="shared" si="459"/>
        <v>-</v>
      </c>
      <c r="M3674" s="27" t="str">
        <f t="shared" si="460"/>
        <v>-</v>
      </c>
      <c r="N3674" s="28">
        <f t="shared" si="461"/>
        <v>0</v>
      </c>
      <c r="O3674" s="28">
        <f t="shared" si="463"/>
        <v>0</v>
      </c>
      <c r="P3674" s="1" t="str">
        <f t="shared" si="462"/>
        <v>no</v>
      </c>
    </row>
    <row r="3675" spans="1:16" x14ac:dyDescent="0.25">
      <c r="A3675" s="6">
        <f>'4.OVTA Sites-Transects'!B3681</f>
        <v>0</v>
      </c>
      <c r="B3675" s="6">
        <f>'4.OVTA Sites-Transects'!C3681</f>
        <v>0</v>
      </c>
      <c r="C3675" s="6">
        <f>'4.OVTA Sites-Transects'!D3681</f>
        <v>0</v>
      </c>
      <c r="D3675" s="1">
        <f>'4.OVTA Sites-Transects'!E3681</f>
        <v>0</v>
      </c>
      <c r="E3675" s="1">
        <f>'4.OVTA Sites-Transects'!G3681</f>
        <v>0</v>
      </c>
      <c r="F3675" s="1">
        <f>'4.OVTA Sites-Transects'!F3681</f>
        <v>0</v>
      </c>
      <c r="G3675" s="6">
        <f>'4.OVTA Sites-Transects'!H3681</f>
        <v>0</v>
      </c>
      <c r="H3675" s="6">
        <f>'4.OVTA Sites-Transects'!I3681</f>
        <v>0</v>
      </c>
      <c r="I3675" s="193" t="str">
        <f t="shared" si="456"/>
        <v>-</v>
      </c>
      <c r="J3675" s="27" t="str">
        <f t="shared" si="457"/>
        <v>-</v>
      </c>
      <c r="K3675" s="27" t="str">
        <f t="shared" si="458"/>
        <v>-</v>
      </c>
      <c r="L3675" s="27" t="str">
        <f t="shared" si="459"/>
        <v>-</v>
      </c>
      <c r="M3675" s="27" t="str">
        <f t="shared" si="460"/>
        <v>-</v>
      </c>
      <c r="N3675" s="28">
        <f t="shared" si="461"/>
        <v>0</v>
      </c>
      <c r="O3675" s="28">
        <f t="shared" si="463"/>
        <v>0</v>
      </c>
      <c r="P3675" s="1" t="str">
        <f t="shared" si="462"/>
        <v>no</v>
      </c>
    </row>
    <row r="3676" spans="1:16" x14ac:dyDescent="0.25">
      <c r="A3676" s="6">
        <f>'4.OVTA Sites-Transects'!B3682</f>
        <v>0</v>
      </c>
      <c r="B3676" s="6">
        <f>'4.OVTA Sites-Transects'!C3682</f>
        <v>0</v>
      </c>
      <c r="C3676" s="6">
        <f>'4.OVTA Sites-Transects'!D3682</f>
        <v>0</v>
      </c>
      <c r="D3676" s="1">
        <f>'4.OVTA Sites-Transects'!E3682</f>
        <v>0</v>
      </c>
      <c r="E3676" s="1">
        <f>'4.OVTA Sites-Transects'!G3682</f>
        <v>0</v>
      </c>
      <c r="F3676" s="1">
        <f>'4.OVTA Sites-Transects'!F3682</f>
        <v>0</v>
      </c>
      <c r="G3676" s="6">
        <f>'4.OVTA Sites-Transects'!H3682</f>
        <v>0</v>
      </c>
      <c r="H3676" s="6">
        <f>'4.OVTA Sites-Transects'!I3682</f>
        <v>0</v>
      </c>
      <c r="I3676" s="193" t="str">
        <f t="shared" si="456"/>
        <v>-</v>
      </c>
      <c r="J3676" s="27" t="str">
        <f t="shared" si="457"/>
        <v>-</v>
      </c>
      <c r="K3676" s="27" t="str">
        <f t="shared" si="458"/>
        <v>-</v>
      </c>
      <c r="L3676" s="27" t="str">
        <f t="shared" si="459"/>
        <v>-</v>
      </c>
      <c r="M3676" s="27" t="str">
        <f t="shared" si="460"/>
        <v>-</v>
      </c>
      <c r="N3676" s="28">
        <f t="shared" si="461"/>
        <v>0</v>
      </c>
      <c r="O3676" s="28">
        <f t="shared" si="463"/>
        <v>0</v>
      </c>
      <c r="P3676" s="1" t="str">
        <f t="shared" si="462"/>
        <v>no</v>
      </c>
    </row>
    <row r="3677" spans="1:16" x14ac:dyDescent="0.25">
      <c r="A3677" s="6">
        <f>'4.OVTA Sites-Transects'!B3683</f>
        <v>0</v>
      </c>
      <c r="B3677" s="6">
        <f>'4.OVTA Sites-Transects'!C3683</f>
        <v>0</v>
      </c>
      <c r="C3677" s="6">
        <f>'4.OVTA Sites-Transects'!D3683</f>
        <v>0</v>
      </c>
      <c r="D3677" s="1">
        <f>'4.OVTA Sites-Transects'!E3683</f>
        <v>0</v>
      </c>
      <c r="E3677" s="1">
        <f>'4.OVTA Sites-Transects'!G3683</f>
        <v>0</v>
      </c>
      <c r="F3677" s="1">
        <f>'4.OVTA Sites-Transects'!F3683</f>
        <v>0</v>
      </c>
      <c r="G3677" s="6">
        <f>'4.OVTA Sites-Transects'!H3683</f>
        <v>0</v>
      </c>
      <c r="H3677" s="6">
        <f>'4.OVTA Sites-Transects'!I3683</f>
        <v>0</v>
      </c>
      <c r="I3677" s="193" t="str">
        <f t="shared" si="456"/>
        <v>-</v>
      </c>
      <c r="J3677" s="27" t="str">
        <f t="shared" si="457"/>
        <v>-</v>
      </c>
      <c r="K3677" s="27" t="str">
        <f t="shared" si="458"/>
        <v>-</v>
      </c>
      <c r="L3677" s="27" t="str">
        <f t="shared" si="459"/>
        <v>-</v>
      </c>
      <c r="M3677" s="27" t="str">
        <f t="shared" si="460"/>
        <v>-</v>
      </c>
      <c r="N3677" s="28">
        <f t="shared" si="461"/>
        <v>0</v>
      </c>
      <c r="O3677" s="28">
        <f t="shared" si="463"/>
        <v>0</v>
      </c>
      <c r="P3677" s="1" t="str">
        <f t="shared" si="462"/>
        <v>no</v>
      </c>
    </row>
    <row r="3678" spans="1:16" x14ac:dyDescent="0.25">
      <c r="A3678" s="6">
        <f>'4.OVTA Sites-Transects'!B3684</f>
        <v>0</v>
      </c>
      <c r="B3678" s="6">
        <f>'4.OVTA Sites-Transects'!C3684</f>
        <v>0</v>
      </c>
      <c r="C3678" s="6">
        <f>'4.OVTA Sites-Transects'!D3684</f>
        <v>0</v>
      </c>
      <c r="D3678" s="1">
        <f>'4.OVTA Sites-Transects'!E3684</f>
        <v>0</v>
      </c>
      <c r="E3678" s="1">
        <f>'4.OVTA Sites-Transects'!G3684</f>
        <v>0</v>
      </c>
      <c r="F3678" s="1">
        <f>'4.OVTA Sites-Transects'!F3684</f>
        <v>0</v>
      </c>
      <c r="G3678" s="6">
        <f>'4.OVTA Sites-Transects'!H3684</f>
        <v>0</v>
      </c>
      <c r="H3678" s="6">
        <f>'4.OVTA Sites-Transects'!I3684</f>
        <v>0</v>
      </c>
      <c r="I3678" s="193" t="str">
        <f t="shared" si="456"/>
        <v>-</v>
      </c>
      <c r="J3678" s="27" t="str">
        <f t="shared" si="457"/>
        <v>-</v>
      </c>
      <c r="K3678" s="27" t="str">
        <f t="shared" si="458"/>
        <v>-</v>
      </c>
      <c r="L3678" s="27" t="str">
        <f t="shared" si="459"/>
        <v>-</v>
      </c>
      <c r="M3678" s="27" t="str">
        <f t="shared" si="460"/>
        <v>-</v>
      </c>
      <c r="N3678" s="28">
        <f t="shared" si="461"/>
        <v>0</v>
      </c>
      <c r="O3678" s="28">
        <f t="shared" si="463"/>
        <v>0</v>
      </c>
      <c r="P3678" s="1" t="str">
        <f t="shared" si="462"/>
        <v>no</v>
      </c>
    </row>
    <row r="3679" spans="1:16" x14ac:dyDescent="0.25">
      <c r="A3679" s="6">
        <f>'4.OVTA Sites-Transects'!B3685</f>
        <v>0</v>
      </c>
      <c r="B3679" s="6">
        <f>'4.OVTA Sites-Transects'!C3685</f>
        <v>0</v>
      </c>
      <c r="C3679" s="6">
        <f>'4.OVTA Sites-Transects'!D3685</f>
        <v>0</v>
      </c>
      <c r="D3679" s="1">
        <f>'4.OVTA Sites-Transects'!E3685</f>
        <v>0</v>
      </c>
      <c r="E3679" s="1">
        <f>'4.OVTA Sites-Transects'!G3685</f>
        <v>0</v>
      </c>
      <c r="F3679" s="1">
        <f>'4.OVTA Sites-Transects'!F3685</f>
        <v>0</v>
      </c>
      <c r="G3679" s="6">
        <f>'4.OVTA Sites-Transects'!H3685</f>
        <v>0</v>
      </c>
      <c r="H3679" s="6">
        <f>'4.OVTA Sites-Transects'!I3685</f>
        <v>0</v>
      </c>
      <c r="I3679" s="193" t="str">
        <f t="shared" si="456"/>
        <v>-</v>
      </c>
      <c r="J3679" s="27" t="str">
        <f t="shared" si="457"/>
        <v>-</v>
      </c>
      <c r="K3679" s="27" t="str">
        <f t="shared" si="458"/>
        <v>-</v>
      </c>
      <c r="L3679" s="27" t="str">
        <f t="shared" si="459"/>
        <v>-</v>
      </c>
      <c r="M3679" s="27" t="str">
        <f t="shared" si="460"/>
        <v>-</v>
      </c>
      <c r="N3679" s="28">
        <f t="shared" si="461"/>
        <v>0</v>
      </c>
      <c r="O3679" s="28">
        <f t="shared" si="463"/>
        <v>0</v>
      </c>
      <c r="P3679" s="1" t="str">
        <f t="shared" si="462"/>
        <v>no</v>
      </c>
    </row>
    <row r="3680" spans="1:16" x14ac:dyDescent="0.25">
      <c r="A3680" s="6">
        <f>'4.OVTA Sites-Transects'!B3686</f>
        <v>0</v>
      </c>
      <c r="B3680" s="6">
        <f>'4.OVTA Sites-Transects'!C3686</f>
        <v>0</v>
      </c>
      <c r="C3680" s="6">
        <f>'4.OVTA Sites-Transects'!D3686</f>
        <v>0</v>
      </c>
      <c r="D3680" s="1">
        <f>'4.OVTA Sites-Transects'!E3686</f>
        <v>0</v>
      </c>
      <c r="E3680" s="1">
        <f>'4.OVTA Sites-Transects'!G3686</f>
        <v>0</v>
      </c>
      <c r="F3680" s="1">
        <f>'4.OVTA Sites-Transects'!F3686</f>
        <v>0</v>
      </c>
      <c r="G3680" s="6">
        <f>'4.OVTA Sites-Transects'!H3686</f>
        <v>0</v>
      </c>
      <c r="H3680" s="6">
        <f>'4.OVTA Sites-Transects'!I3686</f>
        <v>0</v>
      </c>
      <c r="I3680" s="193" t="str">
        <f t="shared" si="456"/>
        <v>-</v>
      </c>
      <c r="J3680" s="27" t="str">
        <f t="shared" si="457"/>
        <v>-</v>
      </c>
      <c r="K3680" s="27" t="str">
        <f t="shared" si="458"/>
        <v>-</v>
      </c>
      <c r="L3680" s="27" t="str">
        <f t="shared" si="459"/>
        <v>-</v>
      </c>
      <c r="M3680" s="27" t="str">
        <f t="shared" si="460"/>
        <v>-</v>
      </c>
      <c r="N3680" s="28">
        <f t="shared" si="461"/>
        <v>0</v>
      </c>
      <c r="O3680" s="28">
        <f t="shared" si="463"/>
        <v>0</v>
      </c>
      <c r="P3680" s="1" t="str">
        <f t="shared" si="462"/>
        <v>no</v>
      </c>
    </row>
    <row r="3681" spans="1:16" x14ac:dyDescent="0.25">
      <c r="A3681" s="6">
        <f>'4.OVTA Sites-Transects'!B3687</f>
        <v>0</v>
      </c>
      <c r="B3681" s="6">
        <f>'4.OVTA Sites-Transects'!C3687</f>
        <v>0</v>
      </c>
      <c r="C3681" s="6">
        <f>'4.OVTA Sites-Transects'!D3687</f>
        <v>0</v>
      </c>
      <c r="D3681" s="1">
        <f>'4.OVTA Sites-Transects'!E3687</f>
        <v>0</v>
      </c>
      <c r="E3681" s="1">
        <f>'4.OVTA Sites-Transects'!G3687</f>
        <v>0</v>
      </c>
      <c r="F3681" s="1">
        <f>'4.OVTA Sites-Transects'!F3687</f>
        <v>0</v>
      </c>
      <c r="G3681" s="6">
        <f>'4.OVTA Sites-Transects'!H3687</f>
        <v>0</v>
      </c>
      <c r="H3681" s="6">
        <f>'4.OVTA Sites-Transects'!I3687</f>
        <v>0</v>
      </c>
      <c r="I3681" s="193" t="str">
        <f t="shared" si="456"/>
        <v>-</v>
      </c>
      <c r="J3681" s="27" t="str">
        <f t="shared" si="457"/>
        <v>-</v>
      </c>
      <c r="K3681" s="27" t="str">
        <f t="shared" si="458"/>
        <v>-</v>
      </c>
      <c r="L3681" s="27" t="str">
        <f t="shared" si="459"/>
        <v>-</v>
      </c>
      <c r="M3681" s="27" t="str">
        <f t="shared" si="460"/>
        <v>-</v>
      </c>
      <c r="N3681" s="28">
        <f t="shared" si="461"/>
        <v>0</v>
      </c>
      <c r="O3681" s="28">
        <f t="shared" si="463"/>
        <v>0</v>
      </c>
      <c r="P3681" s="1" t="str">
        <f t="shared" si="462"/>
        <v>no</v>
      </c>
    </row>
    <row r="3682" spans="1:16" x14ac:dyDescent="0.25">
      <c r="A3682" s="6">
        <f>'4.OVTA Sites-Transects'!B3688</f>
        <v>0</v>
      </c>
      <c r="B3682" s="6">
        <f>'4.OVTA Sites-Transects'!C3688</f>
        <v>0</v>
      </c>
      <c r="C3682" s="6">
        <f>'4.OVTA Sites-Transects'!D3688</f>
        <v>0</v>
      </c>
      <c r="D3682" s="1">
        <f>'4.OVTA Sites-Transects'!E3688</f>
        <v>0</v>
      </c>
      <c r="E3682" s="1">
        <f>'4.OVTA Sites-Transects'!G3688</f>
        <v>0</v>
      </c>
      <c r="F3682" s="1">
        <f>'4.OVTA Sites-Transects'!F3688</f>
        <v>0</v>
      </c>
      <c r="G3682" s="6">
        <f>'4.OVTA Sites-Transects'!H3688</f>
        <v>0</v>
      </c>
      <c r="H3682" s="6">
        <f>'4.OVTA Sites-Transects'!I3688</f>
        <v>0</v>
      </c>
      <c r="I3682" s="193" t="str">
        <f t="shared" si="456"/>
        <v>-</v>
      </c>
      <c r="J3682" s="27" t="str">
        <f t="shared" si="457"/>
        <v>-</v>
      </c>
      <c r="K3682" s="27" t="str">
        <f t="shared" si="458"/>
        <v>-</v>
      </c>
      <c r="L3682" s="27" t="str">
        <f t="shared" si="459"/>
        <v>-</v>
      </c>
      <c r="M3682" s="27" t="str">
        <f t="shared" si="460"/>
        <v>-</v>
      </c>
      <c r="N3682" s="28">
        <f t="shared" si="461"/>
        <v>0</v>
      </c>
      <c r="O3682" s="28">
        <f t="shared" si="463"/>
        <v>0</v>
      </c>
      <c r="P3682" s="1" t="str">
        <f t="shared" si="462"/>
        <v>no</v>
      </c>
    </row>
    <row r="3683" spans="1:16" x14ac:dyDescent="0.25">
      <c r="A3683" s="6">
        <f>'4.OVTA Sites-Transects'!B3689</f>
        <v>0</v>
      </c>
      <c r="B3683" s="6">
        <f>'4.OVTA Sites-Transects'!C3689</f>
        <v>0</v>
      </c>
      <c r="C3683" s="6">
        <f>'4.OVTA Sites-Transects'!D3689</f>
        <v>0</v>
      </c>
      <c r="D3683" s="1">
        <f>'4.OVTA Sites-Transects'!E3689</f>
        <v>0</v>
      </c>
      <c r="E3683" s="1">
        <f>'4.OVTA Sites-Transects'!G3689</f>
        <v>0</v>
      </c>
      <c r="F3683" s="1">
        <f>'4.OVTA Sites-Transects'!F3689</f>
        <v>0</v>
      </c>
      <c r="G3683" s="6">
        <f>'4.OVTA Sites-Transects'!H3689</f>
        <v>0</v>
      </c>
      <c r="H3683" s="6">
        <f>'4.OVTA Sites-Transects'!I3689</f>
        <v>0</v>
      </c>
      <c r="I3683" s="193" t="str">
        <f t="shared" si="456"/>
        <v>-</v>
      </c>
      <c r="J3683" s="27" t="str">
        <f t="shared" si="457"/>
        <v>-</v>
      </c>
      <c r="K3683" s="27" t="str">
        <f t="shared" si="458"/>
        <v>-</v>
      </c>
      <c r="L3683" s="27" t="str">
        <f t="shared" si="459"/>
        <v>-</v>
      </c>
      <c r="M3683" s="27" t="str">
        <f t="shared" si="460"/>
        <v>-</v>
      </c>
      <c r="N3683" s="28">
        <f t="shared" si="461"/>
        <v>0</v>
      </c>
      <c r="O3683" s="28">
        <f t="shared" si="463"/>
        <v>0</v>
      </c>
      <c r="P3683" s="1" t="str">
        <f t="shared" si="462"/>
        <v>no</v>
      </c>
    </row>
    <row r="3684" spans="1:16" x14ac:dyDescent="0.25">
      <c r="A3684" s="6">
        <f>'4.OVTA Sites-Transects'!B3690</f>
        <v>0</v>
      </c>
      <c r="B3684" s="6">
        <f>'4.OVTA Sites-Transects'!C3690</f>
        <v>0</v>
      </c>
      <c r="C3684" s="6">
        <f>'4.OVTA Sites-Transects'!D3690</f>
        <v>0</v>
      </c>
      <c r="D3684" s="1">
        <f>'4.OVTA Sites-Transects'!E3690</f>
        <v>0</v>
      </c>
      <c r="E3684" s="1">
        <f>'4.OVTA Sites-Transects'!G3690</f>
        <v>0</v>
      </c>
      <c r="F3684" s="1">
        <f>'4.OVTA Sites-Transects'!F3690</f>
        <v>0</v>
      </c>
      <c r="G3684" s="6">
        <f>'4.OVTA Sites-Transects'!H3690</f>
        <v>0</v>
      </c>
      <c r="H3684" s="6">
        <f>'4.OVTA Sites-Transects'!I3690</f>
        <v>0</v>
      </c>
      <c r="I3684" s="193" t="str">
        <f t="shared" si="456"/>
        <v>-</v>
      </c>
      <c r="J3684" s="27" t="str">
        <f t="shared" si="457"/>
        <v>-</v>
      </c>
      <c r="K3684" s="27" t="str">
        <f t="shared" si="458"/>
        <v>-</v>
      </c>
      <c r="L3684" s="27" t="str">
        <f t="shared" si="459"/>
        <v>-</v>
      </c>
      <c r="M3684" s="27" t="str">
        <f t="shared" si="460"/>
        <v>-</v>
      </c>
      <c r="N3684" s="28">
        <f t="shared" si="461"/>
        <v>0</v>
      </c>
      <c r="O3684" s="28">
        <f t="shared" si="463"/>
        <v>0</v>
      </c>
      <c r="P3684" s="1" t="str">
        <f t="shared" si="462"/>
        <v>no</v>
      </c>
    </row>
    <row r="3685" spans="1:16" x14ac:dyDescent="0.25">
      <c r="A3685" s="6">
        <f>'4.OVTA Sites-Transects'!B3691</f>
        <v>0</v>
      </c>
      <c r="B3685" s="6">
        <f>'4.OVTA Sites-Transects'!C3691</f>
        <v>0</v>
      </c>
      <c r="C3685" s="6">
        <f>'4.OVTA Sites-Transects'!D3691</f>
        <v>0</v>
      </c>
      <c r="D3685" s="1">
        <f>'4.OVTA Sites-Transects'!E3691</f>
        <v>0</v>
      </c>
      <c r="E3685" s="1">
        <f>'4.OVTA Sites-Transects'!G3691</f>
        <v>0</v>
      </c>
      <c r="F3685" s="1">
        <f>'4.OVTA Sites-Transects'!F3691</f>
        <v>0</v>
      </c>
      <c r="G3685" s="6">
        <f>'4.OVTA Sites-Transects'!H3691</f>
        <v>0</v>
      </c>
      <c r="H3685" s="6">
        <f>'4.OVTA Sites-Transects'!I3691</f>
        <v>0</v>
      </c>
      <c r="I3685" s="193" t="str">
        <f t="shared" si="456"/>
        <v>-</v>
      </c>
      <c r="J3685" s="27" t="str">
        <f t="shared" si="457"/>
        <v>-</v>
      </c>
      <c r="K3685" s="27" t="str">
        <f t="shared" si="458"/>
        <v>-</v>
      </c>
      <c r="L3685" s="27" t="str">
        <f t="shared" si="459"/>
        <v>-</v>
      </c>
      <c r="M3685" s="27" t="str">
        <f t="shared" si="460"/>
        <v>-</v>
      </c>
      <c r="N3685" s="28">
        <f t="shared" si="461"/>
        <v>0</v>
      </c>
      <c r="O3685" s="28">
        <f t="shared" si="463"/>
        <v>0</v>
      </c>
      <c r="P3685" s="1" t="str">
        <f t="shared" si="462"/>
        <v>no</v>
      </c>
    </row>
    <row r="3686" spans="1:16" x14ac:dyDescent="0.25">
      <c r="A3686" s="6">
        <f>'4.OVTA Sites-Transects'!B3692</f>
        <v>0</v>
      </c>
      <c r="B3686" s="6">
        <f>'4.OVTA Sites-Transects'!C3692</f>
        <v>0</v>
      </c>
      <c r="C3686" s="6">
        <f>'4.OVTA Sites-Transects'!D3692</f>
        <v>0</v>
      </c>
      <c r="D3686" s="1">
        <f>'4.OVTA Sites-Transects'!E3692</f>
        <v>0</v>
      </c>
      <c r="E3686" s="1">
        <f>'4.OVTA Sites-Transects'!G3692</f>
        <v>0</v>
      </c>
      <c r="F3686" s="1">
        <f>'4.OVTA Sites-Transects'!F3692</f>
        <v>0</v>
      </c>
      <c r="G3686" s="6">
        <f>'4.OVTA Sites-Transects'!H3692</f>
        <v>0</v>
      </c>
      <c r="H3686" s="6">
        <f>'4.OVTA Sites-Transects'!I3692</f>
        <v>0</v>
      </c>
      <c r="I3686" s="193" t="str">
        <f t="shared" si="456"/>
        <v>-</v>
      </c>
      <c r="J3686" s="27" t="str">
        <f t="shared" si="457"/>
        <v>-</v>
      </c>
      <c r="K3686" s="27" t="str">
        <f t="shared" si="458"/>
        <v>-</v>
      </c>
      <c r="L3686" s="27" t="str">
        <f t="shared" si="459"/>
        <v>-</v>
      </c>
      <c r="M3686" s="27" t="str">
        <f t="shared" si="460"/>
        <v>-</v>
      </c>
      <c r="N3686" s="28">
        <f t="shared" si="461"/>
        <v>0</v>
      </c>
      <c r="O3686" s="28">
        <f t="shared" si="463"/>
        <v>0</v>
      </c>
      <c r="P3686" s="1" t="str">
        <f t="shared" si="462"/>
        <v>no</v>
      </c>
    </row>
    <row r="3687" spans="1:16" x14ac:dyDescent="0.25">
      <c r="A3687" s="6">
        <f>'4.OVTA Sites-Transects'!B3693</f>
        <v>0</v>
      </c>
      <c r="B3687" s="6">
        <f>'4.OVTA Sites-Transects'!C3693</f>
        <v>0</v>
      </c>
      <c r="C3687" s="6">
        <f>'4.OVTA Sites-Transects'!D3693</f>
        <v>0</v>
      </c>
      <c r="D3687" s="1">
        <f>'4.OVTA Sites-Transects'!E3693</f>
        <v>0</v>
      </c>
      <c r="E3687" s="1">
        <f>'4.OVTA Sites-Transects'!G3693</f>
        <v>0</v>
      </c>
      <c r="F3687" s="1">
        <f>'4.OVTA Sites-Transects'!F3693</f>
        <v>0</v>
      </c>
      <c r="G3687" s="6">
        <f>'4.OVTA Sites-Transects'!H3693</f>
        <v>0</v>
      </c>
      <c r="H3687" s="6">
        <f>'4.OVTA Sites-Transects'!I3693</f>
        <v>0</v>
      </c>
      <c r="I3687" s="193" t="str">
        <f t="shared" si="456"/>
        <v>-</v>
      </c>
      <c r="J3687" s="27" t="str">
        <f t="shared" si="457"/>
        <v>-</v>
      </c>
      <c r="K3687" s="27" t="str">
        <f t="shared" si="458"/>
        <v>-</v>
      </c>
      <c r="L3687" s="27" t="str">
        <f t="shared" si="459"/>
        <v>-</v>
      </c>
      <c r="M3687" s="27" t="str">
        <f t="shared" si="460"/>
        <v>-</v>
      </c>
      <c r="N3687" s="28">
        <f t="shared" si="461"/>
        <v>0</v>
      </c>
      <c r="O3687" s="28">
        <f t="shared" si="463"/>
        <v>0</v>
      </c>
      <c r="P3687" s="1" t="str">
        <f t="shared" si="462"/>
        <v>no</v>
      </c>
    </row>
    <row r="3688" spans="1:16" x14ac:dyDescent="0.25">
      <c r="A3688" s="6">
        <f>'4.OVTA Sites-Transects'!B3694</f>
        <v>0</v>
      </c>
      <c r="B3688" s="6">
        <f>'4.OVTA Sites-Transects'!C3694</f>
        <v>0</v>
      </c>
      <c r="C3688" s="6">
        <f>'4.OVTA Sites-Transects'!D3694</f>
        <v>0</v>
      </c>
      <c r="D3688" s="1">
        <f>'4.OVTA Sites-Transects'!E3694</f>
        <v>0</v>
      </c>
      <c r="E3688" s="1">
        <f>'4.OVTA Sites-Transects'!G3694</f>
        <v>0</v>
      </c>
      <c r="F3688" s="1">
        <f>'4.OVTA Sites-Transects'!F3694</f>
        <v>0</v>
      </c>
      <c r="G3688" s="6">
        <f>'4.OVTA Sites-Transects'!H3694</f>
        <v>0</v>
      </c>
      <c r="H3688" s="6">
        <f>'4.OVTA Sites-Transects'!I3694</f>
        <v>0</v>
      </c>
      <c r="I3688" s="193" t="str">
        <f t="shared" si="456"/>
        <v>-</v>
      </c>
      <c r="J3688" s="27" t="str">
        <f t="shared" si="457"/>
        <v>-</v>
      </c>
      <c r="K3688" s="27" t="str">
        <f t="shared" si="458"/>
        <v>-</v>
      </c>
      <c r="L3688" s="27" t="str">
        <f t="shared" si="459"/>
        <v>-</v>
      </c>
      <c r="M3688" s="27" t="str">
        <f t="shared" si="460"/>
        <v>-</v>
      </c>
      <c r="N3688" s="28">
        <f t="shared" si="461"/>
        <v>0</v>
      </c>
      <c r="O3688" s="28">
        <f t="shared" si="463"/>
        <v>0</v>
      </c>
      <c r="P3688" s="1" t="str">
        <f t="shared" si="462"/>
        <v>no</v>
      </c>
    </row>
    <row r="3689" spans="1:16" x14ac:dyDescent="0.25">
      <c r="A3689" s="6">
        <f>'4.OVTA Sites-Transects'!B3695</f>
        <v>0</v>
      </c>
      <c r="B3689" s="6">
        <f>'4.OVTA Sites-Transects'!C3695</f>
        <v>0</v>
      </c>
      <c r="C3689" s="6">
        <f>'4.OVTA Sites-Transects'!D3695</f>
        <v>0</v>
      </c>
      <c r="D3689" s="1">
        <f>'4.OVTA Sites-Transects'!E3695</f>
        <v>0</v>
      </c>
      <c r="E3689" s="1">
        <f>'4.OVTA Sites-Transects'!G3695</f>
        <v>0</v>
      </c>
      <c r="F3689" s="1">
        <f>'4.OVTA Sites-Transects'!F3695</f>
        <v>0</v>
      </c>
      <c r="G3689" s="6">
        <f>'4.OVTA Sites-Transects'!H3695</f>
        <v>0</v>
      </c>
      <c r="H3689" s="6">
        <f>'4.OVTA Sites-Transects'!I3695</f>
        <v>0</v>
      </c>
      <c r="I3689" s="193" t="str">
        <f t="shared" si="456"/>
        <v>-</v>
      </c>
      <c r="J3689" s="27" t="str">
        <f t="shared" si="457"/>
        <v>-</v>
      </c>
      <c r="K3689" s="27" t="str">
        <f t="shared" si="458"/>
        <v>-</v>
      </c>
      <c r="L3689" s="27" t="str">
        <f t="shared" si="459"/>
        <v>-</v>
      </c>
      <c r="M3689" s="27" t="str">
        <f t="shared" si="460"/>
        <v>-</v>
      </c>
      <c r="N3689" s="28">
        <f t="shared" si="461"/>
        <v>0</v>
      </c>
      <c r="O3689" s="28">
        <f t="shared" si="463"/>
        <v>0</v>
      </c>
      <c r="P3689" s="1" t="str">
        <f t="shared" si="462"/>
        <v>no</v>
      </c>
    </row>
    <row r="3690" spans="1:16" x14ac:dyDescent="0.25">
      <c r="A3690" s="6">
        <f>'4.OVTA Sites-Transects'!B3696</f>
        <v>0</v>
      </c>
      <c r="B3690" s="6">
        <f>'4.OVTA Sites-Transects'!C3696</f>
        <v>0</v>
      </c>
      <c r="C3690" s="6">
        <f>'4.OVTA Sites-Transects'!D3696</f>
        <v>0</v>
      </c>
      <c r="D3690" s="1">
        <f>'4.OVTA Sites-Transects'!E3696</f>
        <v>0</v>
      </c>
      <c r="E3690" s="1">
        <f>'4.OVTA Sites-Transects'!G3696</f>
        <v>0</v>
      </c>
      <c r="F3690" s="1">
        <f>'4.OVTA Sites-Transects'!F3696</f>
        <v>0</v>
      </c>
      <c r="G3690" s="6">
        <f>'4.OVTA Sites-Transects'!H3696</f>
        <v>0</v>
      </c>
      <c r="H3690" s="6">
        <f>'4.OVTA Sites-Transects'!I3696</f>
        <v>0</v>
      </c>
      <c r="I3690" s="193" t="str">
        <f t="shared" si="456"/>
        <v>-</v>
      </c>
      <c r="J3690" s="27" t="str">
        <f t="shared" si="457"/>
        <v>-</v>
      </c>
      <c r="K3690" s="27" t="str">
        <f t="shared" si="458"/>
        <v>-</v>
      </c>
      <c r="L3690" s="27" t="str">
        <f t="shared" si="459"/>
        <v>-</v>
      </c>
      <c r="M3690" s="27" t="str">
        <f t="shared" si="460"/>
        <v>-</v>
      </c>
      <c r="N3690" s="28">
        <f t="shared" si="461"/>
        <v>0</v>
      </c>
      <c r="O3690" s="28">
        <f t="shared" si="463"/>
        <v>0</v>
      </c>
      <c r="P3690" s="1" t="str">
        <f t="shared" si="462"/>
        <v>no</v>
      </c>
    </row>
    <row r="3691" spans="1:16" x14ac:dyDescent="0.25">
      <c r="A3691" s="6">
        <f>'4.OVTA Sites-Transects'!B3697</f>
        <v>0</v>
      </c>
      <c r="B3691" s="6">
        <f>'4.OVTA Sites-Transects'!C3697</f>
        <v>0</v>
      </c>
      <c r="C3691" s="6">
        <f>'4.OVTA Sites-Transects'!D3697</f>
        <v>0</v>
      </c>
      <c r="D3691" s="1">
        <f>'4.OVTA Sites-Transects'!E3697</f>
        <v>0</v>
      </c>
      <c r="E3691" s="1">
        <f>'4.OVTA Sites-Transects'!G3697</f>
        <v>0</v>
      </c>
      <c r="F3691" s="1">
        <f>'4.OVTA Sites-Transects'!F3697</f>
        <v>0</v>
      </c>
      <c r="G3691" s="6">
        <f>'4.OVTA Sites-Transects'!H3697</f>
        <v>0</v>
      </c>
      <c r="H3691" s="6">
        <f>'4.OVTA Sites-Transects'!I3697</f>
        <v>0</v>
      </c>
      <c r="I3691" s="193" t="str">
        <f t="shared" si="456"/>
        <v>-</v>
      </c>
      <c r="J3691" s="27" t="str">
        <f t="shared" si="457"/>
        <v>-</v>
      </c>
      <c r="K3691" s="27" t="str">
        <f t="shared" si="458"/>
        <v>-</v>
      </c>
      <c r="L3691" s="27" t="str">
        <f t="shared" si="459"/>
        <v>-</v>
      </c>
      <c r="M3691" s="27" t="str">
        <f t="shared" si="460"/>
        <v>-</v>
      </c>
      <c r="N3691" s="28">
        <f t="shared" si="461"/>
        <v>0</v>
      </c>
      <c r="O3691" s="28">
        <f t="shared" si="463"/>
        <v>0</v>
      </c>
      <c r="P3691" s="1" t="str">
        <f t="shared" si="462"/>
        <v>no</v>
      </c>
    </row>
    <row r="3692" spans="1:16" x14ac:dyDescent="0.25">
      <c r="A3692" s="6">
        <f>'4.OVTA Sites-Transects'!B3698</f>
        <v>0</v>
      </c>
      <c r="B3692" s="6">
        <f>'4.OVTA Sites-Transects'!C3698</f>
        <v>0</v>
      </c>
      <c r="C3692" s="6">
        <f>'4.OVTA Sites-Transects'!D3698</f>
        <v>0</v>
      </c>
      <c r="D3692" s="1">
        <f>'4.OVTA Sites-Transects'!E3698</f>
        <v>0</v>
      </c>
      <c r="E3692" s="1">
        <f>'4.OVTA Sites-Transects'!G3698</f>
        <v>0</v>
      </c>
      <c r="F3692" s="1">
        <f>'4.OVTA Sites-Transects'!F3698</f>
        <v>0</v>
      </c>
      <c r="G3692" s="6">
        <f>'4.OVTA Sites-Transects'!H3698</f>
        <v>0</v>
      </c>
      <c r="H3692" s="6">
        <f>'4.OVTA Sites-Transects'!I3698</f>
        <v>0</v>
      </c>
      <c r="I3692" s="193" t="str">
        <f t="shared" si="456"/>
        <v>-</v>
      </c>
      <c r="J3692" s="27" t="str">
        <f t="shared" si="457"/>
        <v>-</v>
      </c>
      <c r="K3692" s="27" t="str">
        <f t="shared" si="458"/>
        <v>-</v>
      </c>
      <c r="L3692" s="27" t="str">
        <f t="shared" si="459"/>
        <v>-</v>
      </c>
      <c r="M3692" s="27" t="str">
        <f t="shared" si="460"/>
        <v>-</v>
      </c>
      <c r="N3692" s="28">
        <f t="shared" si="461"/>
        <v>0</v>
      </c>
      <c r="O3692" s="28">
        <f t="shared" si="463"/>
        <v>0</v>
      </c>
      <c r="P3692" s="1" t="str">
        <f t="shared" si="462"/>
        <v>no</v>
      </c>
    </row>
    <row r="3693" spans="1:16" x14ac:dyDescent="0.25">
      <c r="A3693" s="6">
        <f>'4.OVTA Sites-Transects'!B3699</f>
        <v>0</v>
      </c>
      <c r="B3693" s="6">
        <f>'4.OVTA Sites-Transects'!C3699</f>
        <v>0</v>
      </c>
      <c r="C3693" s="6">
        <f>'4.OVTA Sites-Transects'!D3699</f>
        <v>0</v>
      </c>
      <c r="D3693" s="1">
        <f>'4.OVTA Sites-Transects'!E3699</f>
        <v>0</v>
      </c>
      <c r="E3693" s="1">
        <f>'4.OVTA Sites-Transects'!G3699</f>
        <v>0</v>
      </c>
      <c r="F3693" s="1">
        <f>'4.OVTA Sites-Transects'!F3699</f>
        <v>0</v>
      </c>
      <c r="G3693" s="6">
        <f>'4.OVTA Sites-Transects'!H3699</f>
        <v>0</v>
      </c>
      <c r="H3693" s="6">
        <f>'4.OVTA Sites-Transects'!I3699</f>
        <v>0</v>
      </c>
      <c r="I3693" s="193" t="str">
        <f t="shared" si="456"/>
        <v>-</v>
      </c>
      <c r="J3693" s="27" t="str">
        <f t="shared" si="457"/>
        <v>-</v>
      </c>
      <c r="K3693" s="27" t="str">
        <f t="shared" si="458"/>
        <v>-</v>
      </c>
      <c r="L3693" s="27" t="str">
        <f t="shared" si="459"/>
        <v>-</v>
      </c>
      <c r="M3693" s="27" t="str">
        <f t="shared" si="460"/>
        <v>-</v>
      </c>
      <c r="N3693" s="28">
        <f t="shared" si="461"/>
        <v>0</v>
      </c>
      <c r="O3693" s="28">
        <f t="shared" si="463"/>
        <v>0</v>
      </c>
      <c r="P3693" s="1" t="str">
        <f t="shared" si="462"/>
        <v>no</v>
      </c>
    </row>
    <row r="3694" spans="1:16" x14ac:dyDescent="0.25">
      <c r="A3694" s="6">
        <f>'4.OVTA Sites-Transects'!B3700</f>
        <v>0</v>
      </c>
      <c r="B3694" s="6">
        <f>'4.OVTA Sites-Transects'!C3700</f>
        <v>0</v>
      </c>
      <c r="C3694" s="6">
        <f>'4.OVTA Sites-Transects'!D3700</f>
        <v>0</v>
      </c>
      <c r="D3694" s="1">
        <f>'4.OVTA Sites-Transects'!E3700</f>
        <v>0</v>
      </c>
      <c r="E3694" s="1">
        <f>'4.OVTA Sites-Transects'!G3700</f>
        <v>0</v>
      </c>
      <c r="F3694" s="1">
        <f>'4.OVTA Sites-Transects'!F3700</f>
        <v>0</v>
      </c>
      <c r="G3694" s="6">
        <f>'4.OVTA Sites-Transects'!H3700</f>
        <v>0</v>
      </c>
      <c r="H3694" s="6">
        <f>'4.OVTA Sites-Transects'!I3700</f>
        <v>0</v>
      </c>
      <c r="I3694" s="193" t="str">
        <f t="shared" si="456"/>
        <v>-</v>
      </c>
      <c r="J3694" s="27" t="str">
        <f t="shared" si="457"/>
        <v>-</v>
      </c>
      <c r="K3694" s="27" t="str">
        <f t="shared" si="458"/>
        <v>-</v>
      </c>
      <c r="L3694" s="27" t="str">
        <f t="shared" si="459"/>
        <v>-</v>
      </c>
      <c r="M3694" s="27" t="str">
        <f t="shared" si="460"/>
        <v>-</v>
      </c>
      <c r="N3694" s="28">
        <f t="shared" si="461"/>
        <v>0</v>
      </c>
      <c r="O3694" s="28">
        <f t="shared" si="463"/>
        <v>0</v>
      </c>
      <c r="P3694" s="1" t="str">
        <f t="shared" si="462"/>
        <v>no</v>
      </c>
    </row>
    <row r="3695" spans="1:16" x14ac:dyDescent="0.25">
      <c r="A3695" s="6">
        <f>'4.OVTA Sites-Transects'!B3701</f>
        <v>0</v>
      </c>
      <c r="B3695" s="6">
        <f>'4.OVTA Sites-Transects'!C3701</f>
        <v>0</v>
      </c>
      <c r="C3695" s="6">
        <f>'4.OVTA Sites-Transects'!D3701</f>
        <v>0</v>
      </c>
      <c r="D3695" s="1">
        <f>'4.OVTA Sites-Transects'!E3701</f>
        <v>0</v>
      </c>
      <c r="E3695" s="1">
        <f>'4.OVTA Sites-Transects'!G3701</f>
        <v>0</v>
      </c>
      <c r="F3695" s="1">
        <f>'4.OVTA Sites-Transects'!F3701</f>
        <v>0</v>
      </c>
      <c r="G3695" s="6">
        <f>'4.OVTA Sites-Transects'!H3701</f>
        <v>0</v>
      </c>
      <c r="H3695" s="6">
        <f>'4.OVTA Sites-Transects'!I3701</f>
        <v>0</v>
      </c>
      <c r="I3695" s="193" t="str">
        <f t="shared" si="456"/>
        <v>-</v>
      </c>
      <c r="J3695" s="27" t="str">
        <f t="shared" si="457"/>
        <v>-</v>
      </c>
      <c r="K3695" s="27" t="str">
        <f t="shared" si="458"/>
        <v>-</v>
      </c>
      <c r="L3695" s="27" t="str">
        <f t="shared" si="459"/>
        <v>-</v>
      </c>
      <c r="M3695" s="27" t="str">
        <f t="shared" si="460"/>
        <v>-</v>
      </c>
      <c r="N3695" s="28">
        <f t="shared" si="461"/>
        <v>0</v>
      </c>
      <c r="O3695" s="28">
        <f t="shared" si="463"/>
        <v>0</v>
      </c>
      <c r="P3695" s="1" t="str">
        <f t="shared" si="462"/>
        <v>no</v>
      </c>
    </row>
    <row r="3696" spans="1:16" x14ac:dyDescent="0.25">
      <c r="A3696" s="6">
        <f>'4.OVTA Sites-Transects'!B3702</f>
        <v>0</v>
      </c>
      <c r="B3696" s="6">
        <f>'4.OVTA Sites-Transects'!C3702</f>
        <v>0</v>
      </c>
      <c r="C3696" s="6">
        <f>'4.OVTA Sites-Transects'!D3702</f>
        <v>0</v>
      </c>
      <c r="D3696" s="1">
        <f>'4.OVTA Sites-Transects'!E3702</f>
        <v>0</v>
      </c>
      <c r="E3696" s="1">
        <f>'4.OVTA Sites-Transects'!G3702</f>
        <v>0</v>
      </c>
      <c r="F3696" s="1">
        <f>'4.OVTA Sites-Transects'!F3702</f>
        <v>0</v>
      </c>
      <c r="G3696" s="6">
        <f>'4.OVTA Sites-Transects'!H3702</f>
        <v>0</v>
      </c>
      <c r="H3696" s="6">
        <f>'4.OVTA Sites-Transects'!I3702</f>
        <v>0</v>
      </c>
      <c r="I3696" s="193" t="str">
        <f t="shared" si="456"/>
        <v>-</v>
      </c>
      <c r="J3696" s="27" t="str">
        <f t="shared" si="457"/>
        <v>-</v>
      </c>
      <c r="K3696" s="27" t="str">
        <f t="shared" si="458"/>
        <v>-</v>
      </c>
      <c r="L3696" s="27" t="str">
        <f t="shared" si="459"/>
        <v>-</v>
      </c>
      <c r="M3696" s="27" t="str">
        <f t="shared" si="460"/>
        <v>-</v>
      </c>
      <c r="N3696" s="28">
        <f t="shared" si="461"/>
        <v>0</v>
      </c>
      <c r="O3696" s="28">
        <f t="shared" si="463"/>
        <v>0</v>
      </c>
      <c r="P3696" s="1" t="str">
        <f t="shared" si="462"/>
        <v>no</v>
      </c>
    </row>
    <row r="3697" spans="1:16" x14ac:dyDescent="0.25">
      <c r="A3697" s="6">
        <f>'4.OVTA Sites-Transects'!B3703</f>
        <v>0</v>
      </c>
      <c r="B3697" s="6">
        <f>'4.OVTA Sites-Transects'!C3703</f>
        <v>0</v>
      </c>
      <c r="C3697" s="6">
        <f>'4.OVTA Sites-Transects'!D3703</f>
        <v>0</v>
      </c>
      <c r="D3697" s="1">
        <f>'4.OVTA Sites-Transects'!E3703</f>
        <v>0</v>
      </c>
      <c r="E3697" s="1">
        <f>'4.OVTA Sites-Transects'!G3703</f>
        <v>0</v>
      </c>
      <c r="F3697" s="1">
        <f>'4.OVTA Sites-Transects'!F3703</f>
        <v>0</v>
      </c>
      <c r="G3697" s="6">
        <f>'4.OVTA Sites-Transects'!H3703</f>
        <v>0</v>
      </c>
      <c r="H3697" s="6">
        <f>'4.OVTA Sites-Transects'!I3703</f>
        <v>0</v>
      </c>
      <c r="I3697" s="193" t="str">
        <f t="shared" si="456"/>
        <v>-</v>
      </c>
      <c r="J3697" s="27" t="str">
        <f t="shared" si="457"/>
        <v>-</v>
      </c>
      <c r="K3697" s="27" t="str">
        <f t="shared" si="458"/>
        <v>-</v>
      </c>
      <c r="L3697" s="27" t="str">
        <f t="shared" si="459"/>
        <v>-</v>
      </c>
      <c r="M3697" s="27" t="str">
        <f t="shared" si="460"/>
        <v>-</v>
      </c>
      <c r="N3697" s="28">
        <f t="shared" si="461"/>
        <v>0</v>
      </c>
      <c r="O3697" s="28">
        <f t="shared" si="463"/>
        <v>0</v>
      </c>
      <c r="P3697" s="1" t="str">
        <f t="shared" si="462"/>
        <v>no</v>
      </c>
    </row>
    <row r="3698" spans="1:16" x14ac:dyDescent="0.25">
      <c r="A3698" s="6">
        <f>'4.OVTA Sites-Transects'!B3704</f>
        <v>0</v>
      </c>
      <c r="B3698" s="6">
        <f>'4.OVTA Sites-Transects'!C3704</f>
        <v>0</v>
      </c>
      <c r="C3698" s="6">
        <f>'4.OVTA Sites-Transects'!D3704</f>
        <v>0</v>
      </c>
      <c r="D3698" s="1">
        <f>'4.OVTA Sites-Transects'!E3704</f>
        <v>0</v>
      </c>
      <c r="E3698" s="1">
        <f>'4.OVTA Sites-Transects'!G3704</f>
        <v>0</v>
      </c>
      <c r="F3698" s="1">
        <f>'4.OVTA Sites-Transects'!F3704</f>
        <v>0</v>
      </c>
      <c r="G3698" s="6">
        <f>'4.OVTA Sites-Transects'!H3704</f>
        <v>0</v>
      </c>
      <c r="H3698" s="6">
        <f>'4.OVTA Sites-Transects'!I3704</f>
        <v>0</v>
      </c>
      <c r="I3698" s="193" t="str">
        <f t="shared" si="456"/>
        <v>-</v>
      </c>
      <c r="J3698" s="27" t="str">
        <f t="shared" si="457"/>
        <v>-</v>
      </c>
      <c r="K3698" s="27" t="str">
        <f t="shared" si="458"/>
        <v>-</v>
      </c>
      <c r="L3698" s="27" t="str">
        <f t="shared" si="459"/>
        <v>-</v>
      </c>
      <c r="M3698" s="27" t="str">
        <f t="shared" si="460"/>
        <v>-</v>
      </c>
      <c r="N3698" s="28">
        <f t="shared" si="461"/>
        <v>0</v>
      </c>
      <c r="O3698" s="28">
        <f t="shared" si="463"/>
        <v>0</v>
      </c>
      <c r="P3698" s="1" t="str">
        <f t="shared" si="462"/>
        <v>no</v>
      </c>
    </row>
    <row r="3699" spans="1:16" x14ac:dyDescent="0.25">
      <c r="A3699" s="6">
        <f>'4.OVTA Sites-Transects'!B3705</f>
        <v>0</v>
      </c>
      <c r="B3699" s="6">
        <f>'4.OVTA Sites-Transects'!C3705</f>
        <v>0</v>
      </c>
      <c r="C3699" s="6">
        <f>'4.OVTA Sites-Transects'!D3705</f>
        <v>0</v>
      </c>
      <c r="D3699" s="1">
        <f>'4.OVTA Sites-Transects'!E3705</f>
        <v>0</v>
      </c>
      <c r="E3699" s="1">
        <f>'4.OVTA Sites-Transects'!G3705</f>
        <v>0</v>
      </c>
      <c r="F3699" s="1">
        <f>'4.OVTA Sites-Transects'!F3705</f>
        <v>0</v>
      </c>
      <c r="G3699" s="6">
        <f>'4.OVTA Sites-Transects'!H3705</f>
        <v>0</v>
      </c>
      <c r="H3699" s="6">
        <f>'4.OVTA Sites-Transects'!I3705</f>
        <v>0</v>
      </c>
      <c r="I3699" s="193" t="str">
        <f t="shared" si="456"/>
        <v>-</v>
      </c>
      <c r="J3699" s="27" t="str">
        <f t="shared" si="457"/>
        <v>-</v>
      </c>
      <c r="K3699" s="27" t="str">
        <f t="shared" si="458"/>
        <v>-</v>
      </c>
      <c r="L3699" s="27" t="str">
        <f t="shared" si="459"/>
        <v>-</v>
      </c>
      <c r="M3699" s="27" t="str">
        <f t="shared" si="460"/>
        <v>-</v>
      </c>
      <c r="N3699" s="28">
        <f t="shared" si="461"/>
        <v>0</v>
      </c>
      <c r="O3699" s="28">
        <f t="shared" si="463"/>
        <v>0</v>
      </c>
      <c r="P3699" s="1" t="str">
        <f t="shared" si="462"/>
        <v>no</v>
      </c>
    </row>
    <row r="3700" spans="1:16" x14ac:dyDescent="0.25">
      <c r="A3700" s="6">
        <f>'4.OVTA Sites-Transects'!B3706</f>
        <v>0</v>
      </c>
      <c r="B3700" s="6">
        <f>'4.OVTA Sites-Transects'!C3706</f>
        <v>0</v>
      </c>
      <c r="C3700" s="6">
        <f>'4.OVTA Sites-Transects'!D3706</f>
        <v>0</v>
      </c>
      <c r="D3700" s="1">
        <f>'4.OVTA Sites-Transects'!E3706</f>
        <v>0</v>
      </c>
      <c r="E3700" s="1">
        <f>'4.OVTA Sites-Transects'!G3706</f>
        <v>0</v>
      </c>
      <c r="F3700" s="1">
        <f>'4.OVTA Sites-Transects'!F3706</f>
        <v>0</v>
      </c>
      <c r="G3700" s="6">
        <f>'4.OVTA Sites-Transects'!H3706</f>
        <v>0</v>
      </c>
      <c r="H3700" s="6">
        <f>'4.OVTA Sites-Transects'!I3706</f>
        <v>0</v>
      </c>
      <c r="I3700" s="193" t="str">
        <f t="shared" si="456"/>
        <v>-</v>
      </c>
      <c r="J3700" s="27" t="str">
        <f t="shared" si="457"/>
        <v>-</v>
      </c>
      <c r="K3700" s="27" t="str">
        <f t="shared" si="458"/>
        <v>-</v>
      </c>
      <c r="L3700" s="27" t="str">
        <f t="shared" si="459"/>
        <v>-</v>
      </c>
      <c r="M3700" s="27" t="str">
        <f t="shared" si="460"/>
        <v>-</v>
      </c>
      <c r="N3700" s="28">
        <f t="shared" si="461"/>
        <v>0</v>
      </c>
      <c r="O3700" s="28">
        <f t="shared" si="463"/>
        <v>0</v>
      </c>
      <c r="P3700" s="1" t="str">
        <f t="shared" si="462"/>
        <v>no</v>
      </c>
    </row>
    <row r="3701" spans="1:16" x14ac:dyDescent="0.25">
      <c r="A3701" s="6">
        <f>'4.OVTA Sites-Transects'!B3707</f>
        <v>0</v>
      </c>
      <c r="B3701" s="6">
        <f>'4.OVTA Sites-Transects'!C3707</f>
        <v>0</v>
      </c>
      <c r="C3701" s="6">
        <f>'4.OVTA Sites-Transects'!D3707</f>
        <v>0</v>
      </c>
      <c r="D3701" s="1">
        <f>'4.OVTA Sites-Transects'!E3707</f>
        <v>0</v>
      </c>
      <c r="E3701" s="1">
        <f>'4.OVTA Sites-Transects'!G3707</f>
        <v>0</v>
      </c>
      <c r="F3701" s="1">
        <f>'4.OVTA Sites-Transects'!F3707</f>
        <v>0</v>
      </c>
      <c r="G3701" s="6">
        <f>'4.OVTA Sites-Transects'!H3707</f>
        <v>0</v>
      </c>
      <c r="H3701" s="6">
        <f>'4.OVTA Sites-Transects'!I3707</f>
        <v>0</v>
      </c>
      <c r="I3701" s="193" t="str">
        <f t="shared" si="456"/>
        <v>-</v>
      </c>
      <c r="J3701" s="27" t="str">
        <f t="shared" si="457"/>
        <v>-</v>
      </c>
      <c r="K3701" s="27" t="str">
        <f t="shared" si="458"/>
        <v>-</v>
      </c>
      <c r="L3701" s="27" t="str">
        <f t="shared" si="459"/>
        <v>-</v>
      </c>
      <c r="M3701" s="27" t="str">
        <f t="shared" si="460"/>
        <v>-</v>
      </c>
      <c r="N3701" s="28">
        <f t="shared" si="461"/>
        <v>0</v>
      </c>
      <c r="O3701" s="28">
        <f t="shared" si="463"/>
        <v>0</v>
      </c>
      <c r="P3701" s="1" t="str">
        <f t="shared" si="462"/>
        <v>no</v>
      </c>
    </row>
    <row r="3702" spans="1:16" x14ac:dyDescent="0.25">
      <c r="A3702" s="6">
        <f>'4.OVTA Sites-Transects'!B3708</f>
        <v>0</v>
      </c>
      <c r="B3702" s="6">
        <f>'4.OVTA Sites-Transects'!C3708</f>
        <v>0</v>
      </c>
      <c r="C3702" s="6">
        <f>'4.OVTA Sites-Transects'!D3708</f>
        <v>0</v>
      </c>
      <c r="D3702" s="1">
        <f>'4.OVTA Sites-Transects'!E3708</f>
        <v>0</v>
      </c>
      <c r="E3702" s="1">
        <f>'4.OVTA Sites-Transects'!G3708</f>
        <v>0</v>
      </c>
      <c r="F3702" s="1">
        <f>'4.OVTA Sites-Transects'!F3708</f>
        <v>0</v>
      </c>
      <c r="G3702" s="6">
        <f>'4.OVTA Sites-Transects'!H3708</f>
        <v>0</v>
      </c>
      <c r="H3702" s="6">
        <f>'4.OVTA Sites-Transects'!I3708</f>
        <v>0</v>
      </c>
      <c r="I3702" s="193" t="str">
        <f t="shared" si="456"/>
        <v>-</v>
      </c>
      <c r="J3702" s="27" t="str">
        <f t="shared" si="457"/>
        <v>-</v>
      </c>
      <c r="K3702" s="27" t="str">
        <f t="shared" si="458"/>
        <v>-</v>
      </c>
      <c r="L3702" s="27" t="str">
        <f t="shared" si="459"/>
        <v>-</v>
      </c>
      <c r="M3702" s="27" t="str">
        <f t="shared" si="460"/>
        <v>-</v>
      </c>
      <c r="N3702" s="28">
        <f t="shared" si="461"/>
        <v>0</v>
      </c>
      <c r="O3702" s="28">
        <f t="shared" si="463"/>
        <v>0</v>
      </c>
      <c r="P3702" s="1" t="str">
        <f t="shared" si="462"/>
        <v>no</v>
      </c>
    </row>
    <row r="3703" spans="1:16" x14ac:dyDescent="0.25">
      <c r="A3703" s="6">
        <f>'4.OVTA Sites-Transects'!B3709</f>
        <v>0</v>
      </c>
      <c r="B3703" s="6">
        <f>'4.OVTA Sites-Transects'!C3709</f>
        <v>0</v>
      </c>
      <c r="C3703" s="6">
        <f>'4.OVTA Sites-Transects'!D3709</f>
        <v>0</v>
      </c>
      <c r="D3703" s="1">
        <f>'4.OVTA Sites-Transects'!E3709</f>
        <v>0</v>
      </c>
      <c r="E3703" s="1">
        <f>'4.OVTA Sites-Transects'!G3709</f>
        <v>0</v>
      </c>
      <c r="F3703" s="1">
        <f>'4.OVTA Sites-Transects'!F3709</f>
        <v>0</v>
      </c>
      <c r="G3703" s="6">
        <f>'4.OVTA Sites-Transects'!H3709</f>
        <v>0</v>
      </c>
      <c r="H3703" s="6">
        <f>'4.OVTA Sites-Transects'!I3709</f>
        <v>0</v>
      </c>
      <c r="I3703" s="193" t="str">
        <f t="shared" si="456"/>
        <v>-</v>
      </c>
      <c r="J3703" s="27" t="str">
        <f t="shared" si="457"/>
        <v>-</v>
      </c>
      <c r="K3703" s="27" t="str">
        <f t="shared" si="458"/>
        <v>-</v>
      </c>
      <c r="L3703" s="27" t="str">
        <f t="shared" si="459"/>
        <v>-</v>
      </c>
      <c r="M3703" s="27" t="str">
        <f t="shared" si="460"/>
        <v>-</v>
      </c>
      <c r="N3703" s="28">
        <f t="shared" si="461"/>
        <v>0</v>
      </c>
      <c r="O3703" s="28">
        <f t="shared" si="463"/>
        <v>0</v>
      </c>
      <c r="P3703" s="1" t="str">
        <f t="shared" si="462"/>
        <v>no</v>
      </c>
    </row>
    <row r="3704" spans="1:16" x14ac:dyDescent="0.25">
      <c r="A3704" s="6">
        <f>'4.OVTA Sites-Transects'!B3710</f>
        <v>0</v>
      </c>
      <c r="B3704" s="6">
        <f>'4.OVTA Sites-Transects'!C3710</f>
        <v>0</v>
      </c>
      <c r="C3704" s="6">
        <f>'4.OVTA Sites-Transects'!D3710</f>
        <v>0</v>
      </c>
      <c r="D3704" s="1">
        <f>'4.OVTA Sites-Transects'!E3710</f>
        <v>0</v>
      </c>
      <c r="E3704" s="1">
        <f>'4.OVTA Sites-Transects'!G3710</f>
        <v>0</v>
      </c>
      <c r="F3704" s="1">
        <f>'4.OVTA Sites-Transects'!F3710</f>
        <v>0</v>
      </c>
      <c r="G3704" s="6">
        <f>'4.OVTA Sites-Transects'!H3710</f>
        <v>0</v>
      </c>
      <c r="H3704" s="6">
        <f>'4.OVTA Sites-Transects'!I3710</f>
        <v>0</v>
      </c>
      <c r="I3704" s="193" t="str">
        <f t="shared" si="456"/>
        <v>-</v>
      </c>
      <c r="J3704" s="27" t="str">
        <f t="shared" si="457"/>
        <v>-</v>
      </c>
      <c r="K3704" s="27" t="str">
        <f t="shared" si="458"/>
        <v>-</v>
      </c>
      <c r="L3704" s="27" t="str">
        <f t="shared" si="459"/>
        <v>-</v>
      </c>
      <c r="M3704" s="27" t="str">
        <f t="shared" si="460"/>
        <v>-</v>
      </c>
      <c r="N3704" s="28">
        <f t="shared" si="461"/>
        <v>0</v>
      </c>
      <c r="O3704" s="28">
        <f t="shared" si="463"/>
        <v>0</v>
      </c>
      <c r="P3704" s="1" t="str">
        <f t="shared" si="462"/>
        <v>no</v>
      </c>
    </row>
    <row r="3705" spans="1:16" x14ac:dyDescent="0.25">
      <c r="A3705" s="6">
        <f>'4.OVTA Sites-Transects'!B3711</f>
        <v>0</v>
      </c>
      <c r="B3705" s="6">
        <f>'4.OVTA Sites-Transects'!C3711</f>
        <v>0</v>
      </c>
      <c r="C3705" s="6">
        <f>'4.OVTA Sites-Transects'!D3711</f>
        <v>0</v>
      </c>
      <c r="D3705" s="1">
        <f>'4.OVTA Sites-Transects'!E3711</f>
        <v>0</v>
      </c>
      <c r="E3705" s="1">
        <f>'4.OVTA Sites-Transects'!G3711</f>
        <v>0</v>
      </c>
      <c r="F3705" s="1">
        <f>'4.OVTA Sites-Transects'!F3711</f>
        <v>0</v>
      </c>
      <c r="G3705" s="6">
        <f>'4.OVTA Sites-Transects'!H3711</f>
        <v>0</v>
      </c>
      <c r="H3705" s="6">
        <f>'4.OVTA Sites-Transects'!I3711</f>
        <v>0</v>
      </c>
      <c r="I3705" s="193" t="str">
        <f t="shared" si="456"/>
        <v>-</v>
      </c>
      <c r="J3705" s="27" t="str">
        <f t="shared" si="457"/>
        <v>-</v>
      </c>
      <c r="K3705" s="27" t="str">
        <f t="shared" si="458"/>
        <v>-</v>
      </c>
      <c r="L3705" s="27" t="str">
        <f t="shared" si="459"/>
        <v>-</v>
      </c>
      <c r="M3705" s="27" t="str">
        <f t="shared" si="460"/>
        <v>-</v>
      </c>
      <c r="N3705" s="28">
        <f t="shared" si="461"/>
        <v>0</v>
      </c>
      <c r="O3705" s="28">
        <f t="shared" si="463"/>
        <v>0</v>
      </c>
      <c r="P3705" s="1" t="str">
        <f t="shared" si="462"/>
        <v>no</v>
      </c>
    </row>
    <row r="3706" spans="1:16" x14ac:dyDescent="0.25">
      <c r="A3706" s="6">
        <f>'4.OVTA Sites-Transects'!B3712</f>
        <v>0</v>
      </c>
      <c r="B3706" s="6">
        <f>'4.OVTA Sites-Transects'!C3712</f>
        <v>0</v>
      </c>
      <c r="C3706" s="6">
        <f>'4.OVTA Sites-Transects'!D3712</f>
        <v>0</v>
      </c>
      <c r="D3706" s="1">
        <f>'4.OVTA Sites-Transects'!E3712</f>
        <v>0</v>
      </c>
      <c r="E3706" s="1">
        <f>'4.OVTA Sites-Transects'!G3712</f>
        <v>0</v>
      </c>
      <c r="F3706" s="1">
        <f>'4.OVTA Sites-Transects'!F3712</f>
        <v>0</v>
      </c>
      <c r="G3706" s="6">
        <f>'4.OVTA Sites-Transects'!H3712</f>
        <v>0</v>
      </c>
      <c r="H3706" s="6">
        <f>'4.OVTA Sites-Transects'!I3712</f>
        <v>0</v>
      </c>
      <c r="I3706" s="193" t="str">
        <f t="shared" si="456"/>
        <v>-</v>
      </c>
      <c r="J3706" s="27" t="str">
        <f t="shared" si="457"/>
        <v>-</v>
      </c>
      <c r="K3706" s="27" t="str">
        <f t="shared" si="458"/>
        <v>-</v>
      </c>
      <c r="L3706" s="27" t="str">
        <f t="shared" si="459"/>
        <v>-</v>
      </c>
      <c r="M3706" s="27" t="str">
        <f t="shared" si="460"/>
        <v>-</v>
      </c>
      <c r="N3706" s="28">
        <f t="shared" si="461"/>
        <v>0</v>
      </c>
      <c r="O3706" s="28">
        <f t="shared" si="463"/>
        <v>0</v>
      </c>
      <c r="P3706" s="1" t="str">
        <f t="shared" si="462"/>
        <v>no</v>
      </c>
    </row>
    <row r="3707" spans="1:16" x14ac:dyDescent="0.25">
      <c r="A3707" s="6">
        <f>'4.OVTA Sites-Transects'!B3713</f>
        <v>0</v>
      </c>
      <c r="B3707" s="6">
        <f>'4.OVTA Sites-Transects'!C3713</f>
        <v>0</v>
      </c>
      <c r="C3707" s="6">
        <f>'4.OVTA Sites-Transects'!D3713</f>
        <v>0</v>
      </c>
      <c r="D3707" s="1">
        <f>'4.OVTA Sites-Transects'!E3713</f>
        <v>0</v>
      </c>
      <c r="E3707" s="1">
        <f>'4.OVTA Sites-Transects'!G3713</f>
        <v>0</v>
      </c>
      <c r="F3707" s="1">
        <f>'4.OVTA Sites-Transects'!F3713</f>
        <v>0</v>
      </c>
      <c r="G3707" s="6">
        <f>'4.OVTA Sites-Transects'!H3713</f>
        <v>0</v>
      </c>
      <c r="H3707" s="6">
        <f>'4.OVTA Sites-Transects'!I3713</f>
        <v>0</v>
      </c>
      <c r="I3707" s="193" t="str">
        <f t="shared" si="456"/>
        <v>-</v>
      </c>
      <c r="J3707" s="27" t="str">
        <f t="shared" si="457"/>
        <v>-</v>
      </c>
      <c r="K3707" s="27" t="str">
        <f t="shared" si="458"/>
        <v>-</v>
      </c>
      <c r="L3707" s="27" t="str">
        <f t="shared" si="459"/>
        <v>-</v>
      </c>
      <c r="M3707" s="27" t="str">
        <f t="shared" si="460"/>
        <v>-</v>
      </c>
      <c r="N3707" s="28">
        <f t="shared" si="461"/>
        <v>0</v>
      </c>
      <c r="O3707" s="28">
        <f t="shared" si="463"/>
        <v>0</v>
      </c>
      <c r="P3707" s="1" t="str">
        <f t="shared" si="462"/>
        <v>no</v>
      </c>
    </row>
    <row r="3708" spans="1:16" x14ac:dyDescent="0.25">
      <c r="A3708" s="6">
        <f>'4.OVTA Sites-Transects'!B3714</f>
        <v>0</v>
      </c>
      <c r="B3708" s="6">
        <f>'4.OVTA Sites-Transects'!C3714</f>
        <v>0</v>
      </c>
      <c r="C3708" s="6">
        <f>'4.OVTA Sites-Transects'!D3714</f>
        <v>0</v>
      </c>
      <c r="D3708" s="1">
        <f>'4.OVTA Sites-Transects'!E3714</f>
        <v>0</v>
      </c>
      <c r="E3708" s="1">
        <f>'4.OVTA Sites-Transects'!G3714</f>
        <v>0</v>
      </c>
      <c r="F3708" s="1">
        <f>'4.OVTA Sites-Transects'!F3714</f>
        <v>0</v>
      </c>
      <c r="G3708" s="6">
        <f>'4.OVTA Sites-Transects'!H3714</f>
        <v>0</v>
      </c>
      <c r="H3708" s="6">
        <f>'4.OVTA Sites-Transects'!I3714</f>
        <v>0</v>
      </c>
      <c r="I3708" s="193" t="str">
        <f t="shared" si="456"/>
        <v>-</v>
      </c>
      <c r="J3708" s="27" t="str">
        <f t="shared" si="457"/>
        <v>-</v>
      </c>
      <c r="K3708" s="27" t="str">
        <f t="shared" si="458"/>
        <v>-</v>
      </c>
      <c r="L3708" s="27" t="str">
        <f t="shared" si="459"/>
        <v>-</v>
      </c>
      <c r="M3708" s="27" t="str">
        <f t="shared" si="460"/>
        <v>-</v>
      </c>
      <c r="N3708" s="28">
        <f t="shared" si="461"/>
        <v>0</v>
      </c>
      <c r="O3708" s="28">
        <f t="shared" si="463"/>
        <v>0</v>
      </c>
      <c r="P3708" s="1" t="str">
        <f t="shared" si="462"/>
        <v>no</v>
      </c>
    </row>
    <row r="3709" spans="1:16" x14ac:dyDescent="0.25">
      <c r="A3709" s="6">
        <f>'4.OVTA Sites-Transects'!B3715</f>
        <v>0</v>
      </c>
      <c r="B3709" s="6">
        <f>'4.OVTA Sites-Transects'!C3715</f>
        <v>0</v>
      </c>
      <c r="C3709" s="6">
        <f>'4.OVTA Sites-Transects'!D3715</f>
        <v>0</v>
      </c>
      <c r="D3709" s="1">
        <f>'4.OVTA Sites-Transects'!E3715</f>
        <v>0</v>
      </c>
      <c r="E3709" s="1">
        <f>'4.OVTA Sites-Transects'!G3715</f>
        <v>0</v>
      </c>
      <c r="F3709" s="1">
        <f>'4.OVTA Sites-Transects'!F3715</f>
        <v>0</v>
      </c>
      <c r="G3709" s="6">
        <f>'4.OVTA Sites-Transects'!H3715</f>
        <v>0</v>
      </c>
      <c r="H3709" s="6">
        <f>'4.OVTA Sites-Transects'!I3715</f>
        <v>0</v>
      </c>
      <c r="I3709" s="193" t="str">
        <f t="shared" si="456"/>
        <v>-</v>
      </c>
      <c r="J3709" s="27" t="str">
        <f t="shared" si="457"/>
        <v>-</v>
      </c>
      <c r="K3709" s="27" t="str">
        <f t="shared" si="458"/>
        <v>-</v>
      </c>
      <c r="L3709" s="27" t="str">
        <f t="shared" si="459"/>
        <v>-</v>
      </c>
      <c r="M3709" s="27" t="str">
        <f t="shared" si="460"/>
        <v>-</v>
      </c>
      <c r="N3709" s="28">
        <f t="shared" si="461"/>
        <v>0</v>
      </c>
      <c r="O3709" s="28">
        <f t="shared" si="463"/>
        <v>0</v>
      </c>
      <c r="P3709" s="1" t="str">
        <f t="shared" si="462"/>
        <v>no</v>
      </c>
    </row>
    <row r="3710" spans="1:16" x14ac:dyDescent="0.25">
      <c r="A3710" s="6">
        <f>'4.OVTA Sites-Transects'!B3716</f>
        <v>0</v>
      </c>
      <c r="B3710" s="6">
        <f>'4.OVTA Sites-Transects'!C3716</f>
        <v>0</v>
      </c>
      <c r="C3710" s="6">
        <f>'4.OVTA Sites-Transects'!D3716</f>
        <v>0</v>
      </c>
      <c r="D3710" s="1">
        <f>'4.OVTA Sites-Transects'!E3716</f>
        <v>0</v>
      </c>
      <c r="E3710" s="1">
        <f>'4.OVTA Sites-Transects'!G3716</f>
        <v>0</v>
      </c>
      <c r="F3710" s="1">
        <f>'4.OVTA Sites-Transects'!F3716</f>
        <v>0</v>
      </c>
      <c r="G3710" s="6">
        <f>'4.OVTA Sites-Transects'!H3716</f>
        <v>0</v>
      </c>
      <c r="H3710" s="6">
        <f>'4.OVTA Sites-Transects'!I3716</f>
        <v>0</v>
      </c>
      <c r="I3710" s="193" t="str">
        <f t="shared" si="456"/>
        <v>-</v>
      </c>
      <c r="J3710" s="27" t="str">
        <f t="shared" si="457"/>
        <v>-</v>
      </c>
      <c r="K3710" s="27" t="str">
        <f t="shared" si="458"/>
        <v>-</v>
      </c>
      <c r="L3710" s="27" t="str">
        <f t="shared" si="459"/>
        <v>-</v>
      </c>
      <c r="M3710" s="27" t="str">
        <f t="shared" si="460"/>
        <v>-</v>
      </c>
      <c r="N3710" s="28">
        <f t="shared" si="461"/>
        <v>0</v>
      </c>
      <c r="O3710" s="28">
        <f t="shared" si="463"/>
        <v>0</v>
      </c>
      <c r="P3710" s="1" t="str">
        <f t="shared" si="462"/>
        <v>no</v>
      </c>
    </row>
    <row r="3711" spans="1:16" x14ac:dyDescent="0.25">
      <c r="A3711" s="6">
        <f>'4.OVTA Sites-Transects'!B3717</f>
        <v>0</v>
      </c>
      <c r="B3711" s="6">
        <f>'4.OVTA Sites-Transects'!C3717</f>
        <v>0</v>
      </c>
      <c r="C3711" s="6">
        <f>'4.OVTA Sites-Transects'!D3717</f>
        <v>0</v>
      </c>
      <c r="D3711" s="1">
        <f>'4.OVTA Sites-Transects'!E3717</f>
        <v>0</v>
      </c>
      <c r="E3711" s="1">
        <f>'4.OVTA Sites-Transects'!G3717</f>
        <v>0</v>
      </c>
      <c r="F3711" s="1">
        <f>'4.OVTA Sites-Transects'!F3717</f>
        <v>0</v>
      </c>
      <c r="G3711" s="6">
        <f>'4.OVTA Sites-Transects'!H3717</f>
        <v>0</v>
      </c>
      <c r="H3711" s="6">
        <f>'4.OVTA Sites-Transects'!I3717</f>
        <v>0</v>
      </c>
      <c r="I3711" s="193" t="str">
        <f t="shared" si="456"/>
        <v>-</v>
      </c>
      <c r="J3711" s="27" t="str">
        <f t="shared" si="457"/>
        <v>-</v>
      </c>
      <c r="K3711" s="27" t="str">
        <f t="shared" si="458"/>
        <v>-</v>
      </c>
      <c r="L3711" s="27" t="str">
        <f t="shared" si="459"/>
        <v>-</v>
      </c>
      <c r="M3711" s="27" t="str">
        <f t="shared" si="460"/>
        <v>-</v>
      </c>
      <c r="N3711" s="28">
        <f t="shared" si="461"/>
        <v>0</v>
      </c>
      <c r="O3711" s="28">
        <f t="shared" si="463"/>
        <v>0</v>
      </c>
      <c r="P3711" s="1" t="str">
        <f t="shared" si="462"/>
        <v>no</v>
      </c>
    </row>
    <row r="3712" spans="1:16" x14ac:dyDescent="0.25">
      <c r="A3712" s="6">
        <f>'4.OVTA Sites-Transects'!B3718</f>
        <v>0</v>
      </c>
      <c r="B3712" s="6">
        <f>'4.OVTA Sites-Transects'!C3718</f>
        <v>0</v>
      </c>
      <c r="C3712" s="6">
        <f>'4.OVTA Sites-Transects'!D3718</f>
        <v>0</v>
      </c>
      <c r="D3712" s="1">
        <f>'4.OVTA Sites-Transects'!E3718</f>
        <v>0</v>
      </c>
      <c r="E3712" s="1">
        <f>'4.OVTA Sites-Transects'!G3718</f>
        <v>0</v>
      </c>
      <c r="F3712" s="1">
        <f>'4.OVTA Sites-Transects'!F3718</f>
        <v>0</v>
      </c>
      <c r="G3712" s="6">
        <f>'4.OVTA Sites-Transects'!H3718</f>
        <v>0</v>
      </c>
      <c r="H3712" s="6">
        <f>'4.OVTA Sites-Transects'!I3718</f>
        <v>0</v>
      </c>
      <c r="I3712" s="193" t="str">
        <f t="shared" si="456"/>
        <v>-</v>
      </c>
      <c r="J3712" s="27" t="str">
        <f t="shared" si="457"/>
        <v>-</v>
      </c>
      <c r="K3712" s="27" t="str">
        <f t="shared" si="458"/>
        <v>-</v>
      </c>
      <c r="L3712" s="27" t="str">
        <f t="shared" si="459"/>
        <v>-</v>
      </c>
      <c r="M3712" s="27" t="str">
        <f t="shared" si="460"/>
        <v>-</v>
      </c>
      <c r="N3712" s="28">
        <f t="shared" si="461"/>
        <v>0</v>
      </c>
      <c r="O3712" s="28">
        <f t="shared" si="463"/>
        <v>0</v>
      </c>
      <c r="P3712" s="1" t="str">
        <f t="shared" si="462"/>
        <v>no</v>
      </c>
    </row>
    <row r="3713" spans="1:16" x14ac:dyDescent="0.25">
      <c r="A3713" s="6">
        <f>'4.OVTA Sites-Transects'!B3719</f>
        <v>0</v>
      </c>
      <c r="B3713" s="6">
        <f>'4.OVTA Sites-Transects'!C3719</f>
        <v>0</v>
      </c>
      <c r="C3713" s="6">
        <f>'4.OVTA Sites-Transects'!D3719</f>
        <v>0</v>
      </c>
      <c r="D3713" s="1">
        <f>'4.OVTA Sites-Transects'!E3719</f>
        <v>0</v>
      </c>
      <c r="E3713" s="1">
        <f>'4.OVTA Sites-Transects'!G3719</f>
        <v>0</v>
      </c>
      <c r="F3713" s="1">
        <f>'4.OVTA Sites-Transects'!F3719</f>
        <v>0</v>
      </c>
      <c r="G3713" s="6">
        <f>'4.OVTA Sites-Transects'!H3719</f>
        <v>0</v>
      </c>
      <c r="H3713" s="6">
        <f>'4.OVTA Sites-Transects'!I3719</f>
        <v>0</v>
      </c>
      <c r="I3713" s="193" t="str">
        <f t="shared" si="456"/>
        <v>-</v>
      </c>
      <c r="J3713" s="27" t="str">
        <f t="shared" si="457"/>
        <v>-</v>
      </c>
      <c r="K3713" s="27" t="str">
        <f t="shared" si="458"/>
        <v>-</v>
      </c>
      <c r="L3713" s="27" t="str">
        <f t="shared" si="459"/>
        <v>-</v>
      </c>
      <c r="M3713" s="27" t="str">
        <f t="shared" si="460"/>
        <v>-</v>
      </c>
      <c r="N3713" s="28">
        <f t="shared" si="461"/>
        <v>0</v>
      </c>
      <c r="O3713" s="28">
        <f t="shared" si="463"/>
        <v>0</v>
      </c>
      <c r="P3713" s="1" t="str">
        <f t="shared" si="462"/>
        <v>no</v>
      </c>
    </row>
    <row r="3714" spans="1:16" x14ac:dyDescent="0.25">
      <c r="A3714" s="6">
        <f>'4.OVTA Sites-Transects'!B3720</f>
        <v>0</v>
      </c>
      <c r="B3714" s="6">
        <f>'4.OVTA Sites-Transects'!C3720</f>
        <v>0</v>
      </c>
      <c r="C3714" s="6">
        <f>'4.OVTA Sites-Transects'!D3720</f>
        <v>0</v>
      </c>
      <c r="D3714" s="1">
        <f>'4.OVTA Sites-Transects'!E3720</f>
        <v>0</v>
      </c>
      <c r="E3714" s="1">
        <f>'4.OVTA Sites-Transects'!G3720</f>
        <v>0</v>
      </c>
      <c r="F3714" s="1">
        <f>'4.OVTA Sites-Transects'!F3720</f>
        <v>0</v>
      </c>
      <c r="G3714" s="6">
        <f>'4.OVTA Sites-Transects'!H3720</f>
        <v>0</v>
      </c>
      <c r="H3714" s="6">
        <f>'4.OVTA Sites-Transects'!I3720</f>
        <v>0</v>
      </c>
      <c r="I3714" s="193" t="str">
        <f t="shared" si="456"/>
        <v>-</v>
      </c>
      <c r="J3714" s="27" t="str">
        <f t="shared" si="457"/>
        <v>-</v>
      </c>
      <c r="K3714" s="27" t="str">
        <f t="shared" si="458"/>
        <v>-</v>
      </c>
      <c r="L3714" s="27" t="str">
        <f t="shared" si="459"/>
        <v>-</v>
      </c>
      <c r="M3714" s="27" t="str">
        <f t="shared" si="460"/>
        <v>-</v>
      </c>
      <c r="N3714" s="28">
        <f t="shared" si="461"/>
        <v>0</v>
      </c>
      <c r="O3714" s="28">
        <f t="shared" si="463"/>
        <v>0</v>
      </c>
      <c r="P3714" s="1" t="str">
        <f t="shared" si="462"/>
        <v>no</v>
      </c>
    </row>
    <row r="3715" spans="1:16" x14ac:dyDescent="0.25">
      <c r="A3715" s="6">
        <f>'4.OVTA Sites-Transects'!B3721</f>
        <v>0</v>
      </c>
      <c r="B3715" s="6">
        <f>'4.OVTA Sites-Transects'!C3721</f>
        <v>0</v>
      </c>
      <c r="C3715" s="6">
        <f>'4.OVTA Sites-Transects'!D3721</f>
        <v>0</v>
      </c>
      <c r="D3715" s="1">
        <f>'4.OVTA Sites-Transects'!E3721</f>
        <v>0</v>
      </c>
      <c r="E3715" s="1">
        <f>'4.OVTA Sites-Transects'!G3721</f>
        <v>0</v>
      </c>
      <c r="F3715" s="1">
        <f>'4.OVTA Sites-Transects'!F3721</f>
        <v>0</v>
      </c>
      <c r="G3715" s="6">
        <f>'4.OVTA Sites-Transects'!H3721</f>
        <v>0</v>
      </c>
      <c r="H3715" s="6">
        <f>'4.OVTA Sites-Transects'!I3721</f>
        <v>0</v>
      </c>
      <c r="I3715" s="193" t="str">
        <f t="shared" ref="I3715:I3778" si="464">IF(F3715="B", SUMIF(OVTA_Calcs_TMA, D3715, WeightingFactorMod), IF(F3715="C", SUMIF(OVTA_Calcs_TMA, D3715, WeightingFactorHigh), IF(F3715="D", SUMIF(OVTA_Calcs_TMA, D3715, WeightingFactorVeryHigh), "-")))</f>
        <v>-</v>
      </c>
      <c r="J3715" s="27" t="str">
        <f t="shared" ref="J3715:J3778" si="465">IF(ISNUMBER(AVERAGEIFS(AssessmentResultsLow, AssessmentResultsSites, $A3715,AssessmentIncluded, "yes")), I3715*AVERAGEIFS(AssessmentResultsLow, AssessmentResultsSites, $A3715,AssessmentIncluded, "yes"), "-")</f>
        <v>-</v>
      </c>
      <c r="K3715" s="27" t="str">
        <f t="shared" ref="K3715:K3778" si="466">IF(ISNUMBER(AVERAGEIFS(AssessmentResultsMod, AssessmentResultsSites, $A3715,AssessmentIncluded, "yes")), I3715*AVERAGEIFS(AssessmentResultsMod, AssessmentResultsSites, $A3715,AssessmentIncluded, "yes"), "-")</f>
        <v>-</v>
      </c>
      <c r="L3715" s="27" t="str">
        <f t="shared" ref="L3715:L3778" si="467">IF(ISNUMBER(AVERAGEIFS(AssessmentResultsHigh, AssessmentResultsSites, $A3715,AssessmentIncluded, "yes")), I3715*AVERAGEIFS(AssessmentResultsHigh, AssessmentResultsSites, $A3715,AssessmentIncluded, "yes"), "-")</f>
        <v>-</v>
      </c>
      <c r="M3715" s="27" t="str">
        <f t="shared" ref="M3715:M3778" si="468">IF(ISNUMBER(AVERAGEIFS(AssessmentResultsVeryHigh, AssessmentResultsSites, $A3715,AssessmentIncluded, "yes")), I3715*AVERAGEIFS(AssessmentResultsVeryHigh, AssessmentResultsSites, $A3715,AssessmentIncluded, "yes"), "-")</f>
        <v>-</v>
      </c>
      <c r="N3715" s="28">
        <f t="shared" ref="N3715:N3778" si="469">COUNTIFS(AssessmentResultsSites, A3715, AssessmentIncluded, "yes")</f>
        <v>0</v>
      </c>
      <c r="O3715" s="28">
        <f t="shared" si="463"/>
        <v>0</v>
      </c>
      <c r="P3715" s="1" t="str">
        <f t="shared" ref="P3715:P3778" si="470">IF(AND(G3715="Yes", N3715&gt;0), "yes", "no")</f>
        <v>no</v>
      </c>
    </row>
    <row r="3716" spans="1:16" x14ac:dyDescent="0.25">
      <c r="A3716" s="6">
        <f>'4.OVTA Sites-Transects'!B3722</f>
        <v>0</v>
      </c>
      <c r="B3716" s="6">
        <f>'4.OVTA Sites-Transects'!C3722</f>
        <v>0</v>
      </c>
      <c r="C3716" s="6">
        <f>'4.OVTA Sites-Transects'!D3722</f>
        <v>0</v>
      </c>
      <c r="D3716" s="1">
        <f>'4.OVTA Sites-Transects'!E3722</f>
        <v>0</v>
      </c>
      <c r="E3716" s="1">
        <f>'4.OVTA Sites-Transects'!G3722</f>
        <v>0</v>
      </c>
      <c r="F3716" s="1">
        <f>'4.OVTA Sites-Transects'!F3722</f>
        <v>0</v>
      </c>
      <c r="G3716" s="6">
        <f>'4.OVTA Sites-Transects'!H3722</f>
        <v>0</v>
      </c>
      <c r="H3716" s="6">
        <f>'4.OVTA Sites-Transects'!I3722</f>
        <v>0</v>
      </c>
      <c r="I3716" s="193" t="str">
        <f t="shared" si="464"/>
        <v>-</v>
      </c>
      <c r="J3716" s="27" t="str">
        <f t="shared" si="465"/>
        <v>-</v>
      </c>
      <c r="K3716" s="27" t="str">
        <f t="shared" si="466"/>
        <v>-</v>
      </c>
      <c r="L3716" s="27" t="str">
        <f t="shared" si="467"/>
        <v>-</v>
      </c>
      <c r="M3716" s="27" t="str">
        <f t="shared" si="468"/>
        <v>-</v>
      </c>
      <c r="N3716" s="28">
        <f t="shared" si="469"/>
        <v>0</v>
      </c>
      <c r="O3716" s="28">
        <f t="shared" ref="O3716:O3779" si="471">IF(P3716="yes", N3716, 0)</f>
        <v>0</v>
      </c>
      <c r="P3716" s="1" t="str">
        <f t="shared" si="470"/>
        <v>no</v>
      </c>
    </row>
    <row r="3717" spans="1:16" x14ac:dyDescent="0.25">
      <c r="A3717" s="6">
        <f>'4.OVTA Sites-Transects'!B3723</f>
        <v>0</v>
      </c>
      <c r="B3717" s="6">
        <f>'4.OVTA Sites-Transects'!C3723</f>
        <v>0</v>
      </c>
      <c r="C3717" s="6">
        <f>'4.OVTA Sites-Transects'!D3723</f>
        <v>0</v>
      </c>
      <c r="D3717" s="1">
        <f>'4.OVTA Sites-Transects'!E3723</f>
        <v>0</v>
      </c>
      <c r="E3717" s="1">
        <f>'4.OVTA Sites-Transects'!G3723</f>
        <v>0</v>
      </c>
      <c r="F3717" s="1">
        <f>'4.OVTA Sites-Transects'!F3723</f>
        <v>0</v>
      </c>
      <c r="G3717" s="6">
        <f>'4.OVTA Sites-Transects'!H3723</f>
        <v>0</v>
      </c>
      <c r="H3717" s="6">
        <f>'4.OVTA Sites-Transects'!I3723</f>
        <v>0</v>
      </c>
      <c r="I3717" s="193" t="str">
        <f t="shared" si="464"/>
        <v>-</v>
      </c>
      <c r="J3717" s="27" t="str">
        <f t="shared" si="465"/>
        <v>-</v>
      </c>
      <c r="K3717" s="27" t="str">
        <f t="shared" si="466"/>
        <v>-</v>
      </c>
      <c r="L3717" s="27" t="str">
        <f t="shared" si="467"/>
        <v>-</v>
      </c>
      <c r="M3717" s="27" t="str">
        <f t="shared" si="468"/>
        <v>-</v>
      </c>
      <c r="N3717" s="28">
        <f t="shared" si="469"/>
        <v>0</v>
      </c>
      <c r="O3717" s="28">
        <f t="shared" si="471"/>
        <v>0</v>
      </c>
      <c r="P3717" s="1" t="str">
        <f t="shared" si="470"/>
        <v>no</v>
      </c>
    </row>
    <row r="3718" spans="1:16" x14ac:dyDescent="0.25">
      <c r="A3718" s="6">
        <f>'4.OVTA Sites-Transects'!B3724</f>
        <v>0</v>
      </c>
      <c r="B3718" s="6">
        <f>'4.OVTA Sites-Transects'!C3724</f>
        <v>0</v>
      </c>
      <c r="C3718" s="6">
        <f>'4.OVTA Sites-Transects'!D3724</f>
        <v>0</v>
      </c>
      <c r="D3718" s="1">
        <f>'4.OVTA Sites-Transects'!E3724</f>
        <v>0</v>
      </c>
      <c r="E3718" s="1">
        <f>'4.OVTA Sites-Transects'!G3724</f>
        <v>0</v>
      </c>
      <c r="F3718" s="1">
        <f>'4.OVTA Sites-Transects'!F3724</f>
        <v>0</v>
      </c>
      <c r="G3718" s="6">
        <f>'4.OVTA Sites-Transects'!H3724</f>
        <v>0</v>
      </c>
      <c r="H3718" s="6">
        <f>'4.OVTA Sites-Transects'!I3724</f>
        <v>0</v>
      </c>
      <c r="I3718" s="193" t="str">
        <f t="shared" si="464"/>
        <v>-</v>
      </c>
      <c r="J3718" s="27" t="str">
        <f t="shared" si="465"/>
        <v>-</v>
      </c>
      <c r="K3718" s="27" t="str">
        <f t="shared" si="466"/>
        <v>-</v>
      </c>
      <c r="L3718" s="27" t="str">
        <f t="shared" si="467"/>
        <v>-</v>
      </c>
      <c r="M3718" s="27" t="str">
        <f t="shared" si="468"/>
        <v>-</v>
      </c>
      <c r="N3718" s="28">
        <f t="shared" si="469"/>
        <v>0</v>
      </c>
      <c r="O3718" s="28">
        <f t="shared" si="471"/>
        <v>0</v>
      </c>
      <c r="P3718" s="1" t="str">
        <f t="shared" si="470"/>
        <v>no</v>
      </c>
    </row>
    <row r="3719" spans="1:16" x14ac:dyDescent="0.25">
      <c r="A3719" s="6">
        <f>'4.OVTA Sites-Transects'!B3725</f>
        <v>0</v>
      </c>
      <c r="B3719" s="6">
        <f>'4.OVTA Sites-Transects'!C3725</f>
        <v>0</v>
      </c>
      <c r="C3719" s="6">
        <f>'4.OVTA Sites-Transects'!D3725</f>
        <v>0</v>
      </c>
      <c r="D3719" s="1">
        <f>'4.OVTA Sites-Transects'!E3725</f>
        <v>0</v>
      </c>
      <c r="E3719" s="1">
        <f>'4.OVTA Sites-Transects'!G3725</f>
        <v>0</v>
      </c>
      <c r="F3719" s="1">
        <f>'4.OVTA Sites-Transects'!F3725</f>
        <v>0</v>
      </c>
      <c r="G3719" s="6">
        <f>'4.OVTA Sites-Transects'!H3725</f>
        <v>0</v>
      </c>
      <c r="H3719" s="6">
        <f>'4.OVTA Sites-Transects'!I3725</f>
        <v>0</v>
      </c>
      <c r="I3719" s="193" t="str">
        <f t="shared" si="464"/>
        <v>-</v>
      </c>
      <c r="J3719" s="27" t="str">
        <f t="shared" si="465"/>
        <v>-</v>
      </c>
      <c r="K3719" s="27" t="str">
        <f t="shared" si="466"/>
        <v>-</v>
      </c>
      <c r="L3719" s="27" t="str">
        <f t="shared" si="467"/>
        <v>-</v>
      </c>
      <c r="M3719" s="27" t="str">
        <f t="shared" si="468"/>
        <v>-</v>
      </c>
      <c r="N3719" s="28">
        <f t="shared" si="469"/>
        <v>0</v>
      </c>
      <c r="O3719" s="28">
        <f t="shared" si="471"/>
        <v>0</v>
      </c>
      <c r="P3719" s="1" t="str">
        <f t="shared" si="470"/>
        <v>no</v>
      </c>
    </row>
    <row r="3720" spans="1:16" x14ac:dyDescent="0.25">
      <c r="A3720" s="6">
        <f>'4.OVTA Sites-Transects'!B3726</f>
        <v>0</v>
      </c>
      <c r="B3720" s="6">
        <f>'4.OVTA Sites-Transects'!C3726</f>
        <v>0</v>
      </c>
      <c r="C3720" s="6">
        <f>'4.OVTA Sites-Transects'!D3726</f>
        <v>0</v>
      </c>
      <c r="D3720" s="1">
        <f>'4.OVTA Sites-Transects'!E3726</f>
        <v>0</v>
      </c>
      <c r="E3720" s="1">
        <f>'4.OVTA Sites-Transects'!G3726</f>
        <v>0</v>
      </c>
      <c r="F3720" s="1">
        <f>'4.OVTA Sites-Transects'!F3726</f>
        <v>0</v>
      </c>
      <c r="G3720" s="6">
        <f>'4.OVTA Sites-Transects'!H3726</f>
        <v>0</v>
      </c>
      <c r="H3720" s="6">
        <f>'4.OVTA Sites-Transects'!I3726</f>
        <v>0</v>
      </c>
      <c r="I3720" s="193" t="str">
        <f t="shared" si="464"/>
        <v>-</v>
      </c>
      <c r="J3720" s="27" t="str">
        <f t="shared" si="465"/>
        <v>-</v>
      </c>
      <c r="K3720" s="27" t="str">
        <f t="shared" si="466"/>
        <v>-</v>
      </c>
      <c r="L3720" s="27" t="str">
        <f t="shared" si="467"/>
        <v>-</v>
      </c>
      <c r="M3720" s="27" t="str">
        <f t="shared" si="468"/>
        <v>-</v>
      </c>
      <c r="N3720" s="28">
        <f t="shared" si="469"/>
        <v>0</v>
      </c>
      <c r="O3720" s="28">
        <f t="shared" si="471"/>
        <v>0</v>
      </c>
      <c r="P3720" s="1" t="str">
        <f t="shared" si="470"/>
        <v>no</v>
      </c>
    </row>
    <row r="3721" spans="1:16" x14ac:dyDescent="0.25">
      <c r="A3721" s="6">
        <f>'4.OVTA Sites-Transects'!B3727</f>
        <v>0</v>
      </c>
      <c r="B3721" s="6">
        <f>'4.OVTA Sites-Transects'!C3727</f>
        <v>0</v>
      </c>
      <c r="C3721" s="6">
        <f>'4.OVTA Sites-Transects'!D3727</f>
        <v>0</v>
      </c>
      <c r="D3721" s="1">
        <f>'4.OVTA Sites-Transects'!E3727</f>
        <v>0</v>
      </c>
      <c r="E3721" s="1">
        <f>'4.OVTA Sites-Transects'!G3727</f>
        <v>0</v>
      </c>
      <c r="F3721" s="1">
        <f>'4.OVTA Sites-Transects'!F3727</f>
        <v>0</v>
      </c>
      <c r="G3721" s="6">
        <f>'4.OVTA Sites-Transects'!H3727</f>
        <v>0</v>
      </c>
      <c r="H3721" s="6">
        <f>'4.OVTA Sites-Transects'!I3727</f>
        <v>0</v>
      </c>
      <c r="I3721" s="193" t="str">
        <f t="shared" si="464"/>
        <v>-</v>
      </c>
      <c r="J3721" s="27" t="str">
        <f t="shared" si="465"/>
        <v>-</v>
      </c>
      <c r="K3721" s="27" t="str">
        <f t="shared" si="466"/>
        <v>-</v>
      </c>
      <c r="L3721" s="27" t="str">
        <f t="shared" si="467"/>
        <v>-</v>
      </c>
      <c r="M3721" s="27" t="str">
        <f t="shared" si="468"/>
        <v>-</v>
      </c>
      <c r="N3721" s="28">
        <f t="shared" si="469"/>
        <v>0</v>
      </c>
      <c r="O3721" s="28">
        <f t="shared" si="471"/>
        <v>0</v>
      </c>
      <c r="P3721" s="1" t="str">
        <f t="shared" si="470"/>
        <v>no</v>
      </c>
    </row>
    <row r="3722" spans="1:16" x14ac:dyDescent="0.25">
      <c r="A3722" s="6">
        <f>'4.OVTA Sites-Transects'!B3728</f>
        <v>0</v>
      </c>
      <c r="B3722" s="6">
        <f>'4.OVTA Sites-Transects'!C3728</f>
        <v>0</v>
      </c>
      <c r="C3722" s="6">
        <f>'4.OVTA Sites-Transects'!D3728</f>
        <v>0</v>
      </c>
      <c r="D3722" s="1">
        <f>'4.OVTA Sites-Transects'!E3728</f>
        <v>0</v>
      </c>
      <c r="E3722" s="1">
        <f>'4.OVTA Sites-Transects'!G3728</f>
        <v>0</v>
      </c>
      <c r="F3722" s="1">
        <f>'4.OVTA Sites-Transects'!F3728</f>
        <v>0</v>
      </c>
      <c r="G3722" s="6">
        <f>'4.OVTA Sites-Transects'!H3728</f>
        <v>0</v>
      </c>
      <c r="H3722" s="6">
        <f>'4.OVTA Sites-Transects'!I3728</f>
        <v>0</v>
      </c>
      <c r="I3722" s="193" t="str">
        <f t="shared" si="464"/>
        <v>-</v>
      </c>
      <c r="J3722" s="27" t="str">
        <f t="shared" si="465"/>
        <v>-</v>
      </c>
      <c r="K3722" s="27" t="str">
        <f t="shared" si="466"/>
        <v>-</v>
      </c>
      <c r="L3722" s="27" t="str">
        <f t="shared" si="467"/>
        <v>-</v>
      </c>
      <c r="M3722" s="27" t="str">
        <f t="shared" si="468"/>
        <v>-</v>
      </c>
      <c r="N3722" s="28">
        <f t="shared" si="469"/>
        <v>0</v>
      </c>
      <c r="O3722" s="28">
        <f t="shared" si="471"/>
        <v>0</v>
      </c>
      <c r="P3722" s="1" t="str">
        <f t="shared" si="470"/>
        <v>no</v>
      </c>
    </row>
    <row r="3723" spans="1:16" x14ac:dyDescent="0.25">
      <c r="A3723" s="6">
        <f>'4.OVTA Sites-Transects'!B3729</f>
        <v>0</v>
      </c>
      <c r="B3723" s="6">
        <f>'4.OVTA Sites-Transects'!C3729</f>
        <v>0</v>
      </c>
      <c r="C3723" s="6">
        <f>'4.OVTA Sites-Transects'!D3729</f>
        <v>0</v>
      </c>
      <c r="D3723" s="1">
        <f>'4.OVTA Sites-Transects'!E3729</f>
        <v>0</v>
      </c>
      <c r="E3723" s="1">
        <f>'4.OVTA Sites-Transects'!G3729</f>
        <v>0</v>
      </c>
      <c r="F3723" s="1">
        <f>'4.OVTA Sites-Transects'!F3729</f>
        <v>0</v>
      </c>
      <c r="G3723" s="6">
        <f>'4.OVTA Sites-Transects'!H3729</f>
        <v>0</v>
      </c>
      <c r="H3723" s="6">
        <f>'4.OVTA Sites-Transects'!I3729</f>
        <v>0</v>
      </c>
      <c r="I3723" s="193" t="str">
        <f t="shared" si="464"/>
        <v>-</v>
      </c>
      <c r="J3723" s="27" t="str">
        <f t="shared" si="465"/>
        <v>-</v>
      </c>
      <c r="K3723" s="27" t="str">
        <f t="shared" si="466"/>
        <v>-</v>
      </c>
      <c r="L3723" s="27" t="str">
        <f t="shared" si="467"/>
        <v>-</v>
      </c>
      <c r="M3723" s="27" t="str">
        <f t="shared" si="468"/>
        <v>-</v>
      </c>
      <c r="N3723" s="28">
        <f t="shared" si="469"/>
        <v>0</v>
      </c>
      <c r="O3723" s="28">
        <f t="shared" si="471"/>
        <v>0</v>
      </c>
      <c r="P3723" s="1" t="str">
        <f t="shared" si="470"/>
        <v>no</v>
      </c>
    </row>
    <row r="3724" spans="1:16" x14ac:dyDescent="0.25">
      <c r="A3724" s="6">
        <f>'4.OVTA Sites-Transects'!B3730</f>
        <v>0</v>
      </c>
      <c r="B3724" s="6">
        <f>'4.OVTA Sites-Transects'!C3730</f>
        <v>0</v>
      </c>
      <c r="C3724" s="6">
        <f>'4.OVTA Sites-Transects'!D3730</f>
        <v>0</v>
      </c>
      <c r="D3724" s="1">
        <f>'4.OVTA Sites-Transects'!E3730</f>
        <v>0</v>
      </c>
      <c r="E3724" s="1">
        <f>'4.OVTA Sites-Transects'!G3730</f>
        <v>0</v>
      </c>
      <c r="F3724" s="1">
        <f>'4.OVTA Sites-Transects'!F3730</f>
        <v>0</v>
      </c>
      <c r="G3724" s="6">
        <f>'4.OVTA Sites-Transects'!H3730</f>
        <v>0</v>
      </c>
      <c r="H3724" s="6">
        <f>'4.OVTA Sites-Transects'!I3730</f>
        <v>0</v>
      </c>
      <c r="I3724" s="193" t="str">
        <f t="shared" si="464"/>
        <v>-</v>
      </c>
      <c r="J3724" s="27" t="str">
        <f t="shared" si="465"/>
        <v>-</v>
      </c>
      <c r="K3724" s="27" t="str">
        <f t="shared" si="466"/>
        <v>-</v>
      </c>
      <c r="L3724" s="27" t="str">
        <f t="shared" si="467"/>
        <v>-</v>
      </c>
      <c r="M3724" s="27" t="str">
        <f t="shared" si="468"/>
        <v>-</v>
      </c>
      <c r="N3724" s="28">
        <f t="shared" si="469"/>
        <v>0</v>
      </c>
      <c r="O3724" s="28">
        <f t="shared" si="471"/>
        <v>0</v>
      </c>
      <c r="P3724" s="1" t="str">
        <f t="shared" si="470"/>
        <v>no</v>
      </c>
    </row>
    <row r="3725" spans="1:16" x14ac:dyDescent="0.25">
      <c r="A3725" s="6">
        <f>'4.OVTA Sites-Transects'!B3731</f>
        <v>0</v>
      </c>
      <c r="B3725" s="6">
        <f>'4.OVTA Sites-Transects'!C3731</f>
        <v>0</v>
      </c>
      <c r="C3725" s="6">
        <f>'4.OVTA Sites-Transects'!D3731</f>
        <v>0</v>
      </c>
      <c r="D3725" s="1">
        <f>'4.OVTA Sites-Transects'!E3731</f>
        <v>0</v>
      </c>
      <c r="E3725" s="1">
        <f>'4.OVTA Sites-Transects'!G3731</f>
        <v>0</v>
      </c>
      <c r="F3725" s="1">
        <f>'4.OVTA Sites-Transects'!F3731</f>
        <v>0</v>
      </c>
      <c r="G3725" s="6">
        <f>'4.OVTA Sites-Transects'!H3731</f>
        <v>0</v>
      </c>
      <c r="H3725" s="6">
        <f>'4.OVTA Sites-Transects'!I3731</f>
        <v>0</v>
      </c>
      <c r="I3725" s="193" t="str">
        <f t="shared" si="464"/>
        <v>-</v>
      </c>
      <c r="J3725" s="27" t="str">
        <f t="shared" si="465"/>
        <v>-</v>
      </c>
      <c r="K3725" s="27" t="str">
        <f t="shared" si="466"/>
        <v>-</v>
      </c>
      <c r="L3725" s="27" t="str">
        <f t="shared" si="467"/>
        <v>-</v>
      </c>
      <c r="M3725" s="27" t="str">
        <f t="shared" si="468"/>
        <v>-</v>
      </c>
      <c r="N3725" s="28">
        <f t="shared" si="469"/>
        <v>0</v>
      </c>
      <c r="O3725" s="28">
        <f t="shared" si="471"/>
        <v>0</v>
      </c>
      <c r="P3725" s="1" t="str">
        <f t="shared" si="470"/>
        <v>no</v>
      </c>
    </row>
    <row r="3726" spans="1:16" x14ac:dyDescent="0.25">
      <c r="A3726" s="6">
        <f>'4.OVTA Sites-Transects'!B3732</f>
        <v>0</v>
      </c>
      <c r="B3726" s="6">
        <f>'4.OVTA Sites-Transects'!C3732</f>
        <v>0</v>
      </c>
      <c r="C3726" s="6">
        <f>'4.OVTA Sites-Transects'!D3732</f>
        <v>0</v>
      </c>
      <c r="D3726" s="1">
        <f>'4.OVTA Sites-Transects'!E3732</f>
        <v>0</v>
      </c>
      <c r="E3726" s="1">
        <f>'4.OVTA Sites-Transects'!G3732</f>
        <v>0</v>
      </c>
      <c r="F3726" s="1">
        <f>'4.OVTA Sites-Transects'!F3732</f>
        <v>0</v>
      </c>
      <c r="G3726" s="6">
        <f>'4.OVTA Sites-Transects'!H3732</f>
        <v>0</v>
      </c>
      <c r="H3726" s="6">
        <f>'4.OVTA Sites-Transects'!I3732</f>
        <v>0</v>
      </c>
      <c r="I3726" s="193" t="str">
        <f t="shared" si="464"/>
        <v>-</v>
      </c>
      <c r="J3726" s="27" t="str">
        <f t="shared" si="465"/>
        <v>-</v>
      </c>
      <c r="K3726" s="27" t="str">
        <f t="shared" si="466"/>
        <v>-</v>
      </c>
      <c r="L3726" s="27" t="str">
        <f t="shared" si="467"/>
        <v>-</v>
      </c>
      <c r="M3726" s="27" t="str">
        <f t="shared" si="468"/>
        <v>-</v>
      </c>
      <c r="N3726" s="28">
        <f t="shared" si="469"/>
        <v>0</v>
      </c>
      <c r="O3726" s="28">
        <f t="shared" si="471"/>
        <v>0</v>
      </c>
      <c r="P3726" s="1" t="str">
        <f t="shared" si="470"/>
        <v>no</v>
      </c>
    </row>
    <row r="3727" spans="1:16" x14ac:dyDescent="0.25">
      <c r="A3727" s="6">
        <f>'4.OVTA Sites-Transects'!B3733</f>
        <v>0</v>
      </c>
      <c r="B3727" s="6">
        <f>'4.OVTA Sites-Transects'!C3733</f>
        <v>0</v>
      </c>
      <c r="C3727" s="6">
        <f>'4.OVTA Sites-Transects'!D3733</f>
        <v>0</v>
      </c>
      <c r="D3727" s="1">
        <f>'4.OVTA Sites-Transects'!E3733</f>
        <v>0</v>
      </c>
      <c r="E3727" s="1">
        <f>'4.OVTA Sites-Transects'!G3733</f>
        <v>0</v>
      </c>
      <c r="F3727" s="1">
        <f>'4.OVTA Sites-Transects'!F3733</f>
        <v>0</v>
      </c>
      <c r="G3727" s="6">
        <f>'4.OVTA Sites-Transects'!H3733</f>
        <v>0</v>
      </c>
      <c r="H3727" s="6">
        <f>'4.OVTA Sites-Transects'!I3733</f>
        <v>0</v>
      </c>
      <c r="I3727" s="193" t="str">
        <f t="shared" si="464"/>
        <v>-</v>
      </c>
      <c r="J3727" s="27" t="str">
        <f t="shared" si="465"/>
        <v>-</v>
      </c>
      <c r="K3727" s="27" t="str">
        <f t="shared" si="466"/>
        <v>-</v>
      </c>
      <c r="L3727" s="27" t="str">
        <f t="shared" si="467"/>
        <v>-</v>
      </c>
      <c r="M3727" s="27" t="str">
        <f t="shared" si="468"/>
        <v>-</v>
      </c>
      <c r="N3727" s="28">
        <f t="shared" si="469"/>
        <v>0</v>
      </c>
      <c r="O3727" s="28">
        <f t="shared" si="471"/>
        <v>0</v>
      </c>
      <c r="P3727" s="1" t="str">
        <f t="shared" si="470"/>
        <v>no</v>
      </c>
    </row>
    <row r="3728" spans="1:16" x14ac:dyDescent="0.25">
      <c r="A3728" s="6">
        <f>'4.OVTA Sites-Transects'!B3734</f>
        <v>0</v>
      </c>
      <c r="B3728" s="6">
        <f>'4.OVTA Sites-Transects'!C3734</f>
        <v>0</v>
      </c>
      <c r="C3728" s="6">
        <f>'4.OVTA Sites-Transects'!D3734</f>
        <v>0</v>
      </c>
      <c r="D3728" s="1">
        <f>'4.OVTA Sites-Transects'!E3734</f>
        <v>0</v>
      </c>
      <c r="E3728" s="1">
        <f>'4.OVTA Sites-Transects'!G3734</f>
        <v>0</v>
      </c>
      <c r="F3728" s="1">
        <f>'4.OVTA Sites-Transects'!F3734</f>
        <v>0</v>
      </c>
      <c r="G3728" s="6">
        <f>'4.OVTA Sites-Transects'!H3734</f>
        <v>0</v>
      </c>
      <c r="H3728" s="6">
        <f>'4.OVTA Sites-Transects'!I3734</f>
        <v>0</v>
      </c>
      <c r="I3728" s="193" t="str">
        <f t="shared" si="464"/>
        <v>-</v>
      </c>
      <c r="J3728" s="27" t="str">
        <f t="shared" si="465"/>
        <v>-</v>
      </c>
      <c r="K3728" s="27" t="str">
        <f t="shared" si="466"/>
        <v>-</v>
      </c>
      <c r="L3728" s="27" t="str">
        <f t="shared" si="467"/>
        <v>-</v>
      </c>
      <c r="M3728" s="27" t="str">
        <f t="shared" si="468"/>
        <v>-</v>
      </c>
      <c r="N3728" s="28">
        <f t="shared" si="469"/>
        <v>0</v>
      </c>
      <c r="O3728" s="28">
        <f t="shared" si="471"/>
        <v>0</v>
      </c>
      <c r="P3728" s="1" t="str">
        <f t="shared" si="470"/>
        <v>no</v>
      </c>
    </row>
    <row r="3729" spans="1:16" x14ac:dyDescent="0.25">
      <c r="A3729" s="6">
        <f>'4.OVTA Sites-Transects'!B3735</f>
        <v>0</v>
      </c>
      <c r="B3729" s="6">
        <f>'4.OVTA Sites-Transects'!C3735</f>
        <v>0</v>
      </c>
      <c r="C3729" s="6">
        <f>'4.OVTA Sites-Transects'!D3735</f>
        <v>0</v>
      </c>
      <c r="D3729" s="1">
        <f>'4.OVTA Sites-Transects'!E3735</f>
        <v>0</v>
      </c>
      <c r="E3729" s="1">
        <f>'4.OVTA Sites-Transects'!G3735</f>
        <v>0</v>
      </c>
      <c r="F3729" s="1">
        <f>'4.OVTA Sites-Transects'!F3735</f>
        <v>0</v>
      </c>
      <c r="G3729" s="6">
        <f>'4.OVTA Sites-Transects'!H3735</f>
        <v>0</v>
      </c>
      <c r="H3729" s="6">
        <f>'4.OVTA Sites-Transects'!I3735</f>
        <v>0</v>
      </c>
      <c r="I3729" s="193" t="str">
        <f t="shared" si="464"/>
        <v>-</v>
      </c>
      <c r="J3729" s="27" t="str">
        <f t="shared" si="465"/>
        <v>-</v>
      </c>
      <c r="K3729" s="27" t="str">
        <f t="shared" si="466"/>
        <v>-</v>
      </c>
      <c r="L3729" s="27" t="str">
        <f t="shared" si="467"/>
        <v>-</v>
      </c>
      <c r="M3729" s="27" t="str">
        <f t="shared" si="468"/>
        <v>-</v>
      </c>
      <c r="N3729" s="28">
        <f t="shared" si="469"/>
        <v>0</v>
      </c>
      <c r="O3729" s="28">
        <f t="shared" si="471"/>
        <v>0</v>
      </c>
      <c r="P3729" s="1" t="str">
        <f t="shared" si="470"/>
        <v>no</v>
      </c>
    </row>
    <row r="3730" spans="1:16" x14ac:dyDescent="0.25">
      <c r="A3730" s="6">
        <f>'4.OVTA Sites-Transects'!B3736</f>
        <v>0</v>
      </c>
      <c r="B3730" s="6">
        <f>'4.OVTA Sites-Transects'!C3736</f>
        <v>0</v>
      </c>
      <c r="C3730" s="6">
        <f>'4.OVTA Sites-Transects'!D3736</f>
        <v>0</v>
      </c>
      <c r="D3730" s="1">
        <f>'4.OVTA Sites-Transects'!E3736</f>
        <v>0</v>
      </c>
      <c r="E3730" s="1">
        <f>'4.OVTA Sites-Transects'!G3736</f>
        <v>0</v>
      </c>
      <c r="F3730" s="1">
        <f>'4.OVTA Sites-Transects'!F3736</f>
        <v>0</v>
      </c>
      <c r="G3730" s="6">
        <f>'4.OVTA Sites-Transects'!H3736</f>
        <v>0</v>
      </c>
      <c r="H3730" s="6">
        <f>'4.OVTA Sites-Transects'!I3736</f>
        <v>0</v>
      </c>
      <c r="I3730" s="193" t="str">
        <f t="shared" si="464"/>
        <v>-</v>
      </c>
      <c r="J3730" s="27" t="str">
        <f t="shared" si="465"/>
        <v>-</v>
      </c>
      <c r="K3730" s="27" t="str">
        <f t="shared" si="466"/>
        <v>-</v>
      </c>
      <c r="L3730" s="27" t="str">
        <f t="shared" si="467"/>
        <v>-</v>
      </c>
      <c r="M3730" s="27" t="str">
        <f t="shared" si="468"/>
        <v>-</v>
      </c>
      <c r="N3730" s="28">
        <f t="shared" si="469"/>
        <v>0</v>
      </c>
      <c r="O3730" s="28">
        <f t="shared" si="471"/>
        <v>0</v>
      </c>
      <c r="P3730" s="1" t="str">
        <f t="shared" si="470"/>
        <v>no</v>
      </c>
    </row>
    <row r="3731" spans="1:16" x14ac:dyDescent="0.25">
      <c r="A3731" s="6">
        <f>'4.OVTA Sites-Transects'!B3737</f>
        <v>0</v>
      </c>
      <c r="B3731" s="6">
        <f>'4.OVTA Sites-Transects'!C3737</f>
        <v>0</v>
      </c>
      <c r="C3731" s="6">
        <f>'4.OVTA Sites-Transects'!D3737</f>
        <v>0</v>
      </c>
      <c r="D3731" s="1">
        <f>'4.OVTA Sites-Transects'!E3737</f>
        <v>0</v>
      </c>
      <c r="E3731" s="1">
        <f>'4.OVTA Sites-Transects'!G3737</f>
        <v>0</v>
      </c>
      <c r="F3731" s="1">
        <f>'4.OVTA Sites-Transects'!F3737</f>
        <v>0</v>
      </c>
      <c r="G3731" s="6">
        <f>'4.OVTA Sites-Transects'!H3737</f>
        <v>0</v>
      </c>
      <c r="H3731" s="6">
        <f>'4.OVTA Sites-Transects'!I3737</f>
        <v>0</v>
      </c>
      <c r="I3731" s="193" t="str">
        <f t="shared" si="464"/>
        <v>-</v>
      </c>
      <c r="J3731" s="27" t="str">
        <f t="shared" si="465"/>
        <v>-</v>
      </c>
      <c r="K3731" s="27" t="str">
        <f t="shared" si="466"/>
        <v>-</v>
      </c>
      <c r="L3731" s="27" t="str">
        <f t="shared" si="467"/>
        <v>-</v>
      </c>
      <c r="M3731" s="27" t="str">
        <f t="shared" si="468"/>
        <v>-</v>
      </c>
      <c r="N3731" s="28">
        <f t="shared" si="469"/>
        <v>0</v>
      </c>
      <c r="O3731" s="28">
        <f t="shared" si="471"/>
        <v>0</v>
      </c>
      <c r="P3731" s="1" t="str">
        <f t="shared" si="470"/>
        <v>no</v>
      </c>
    </row>
    <row r="3732" spans="1:16" x14ac:dyDescent="0.25">
      <c r="A3732" s="6">
        <f>'4.OVTA Sites-Transects'!B3738</f>
        <v>0</v>
      </c>
      <c r="B3732" s="6">
        <f>'4.OVTA Sites-Transects'!C3738</f>
        <v>0</v>
      </c>
      <c r="C3732" s="6">
        <f>'4.OVTA Sites-Transects'!D3738</f>
        <v>0</v>
      </c>
      <c r="D3732" s="1">
        <f>'4.OVTA Sites-Transects'!E3738</f>
        <v>0</v>
      </c>
      <c r="E3732" s="1">
        <f>'4.OVTA Sites-Transects'!G3738</f>
        <v>0</v>
      </c>
      <c r="F3732" s="1">
        <f>'4.OVTA Sites-Transects'!F3738</f>
        <v>0</v>
      </c>
      <c r="G3732" s="6">
        <f>'4.OVTA Sites-Transects'!H3738</f>
        <v>0</v>
      </c>
      <c r="H3732" s="6">
        <f>'4.OVTA Sites-Transects'!I3738</f>
        <v>0</v>
      </c>
      <c r="I3732" s="193" t="str">
        <f t="shared" si="464"/>
        <v>-</v>
      </c>
      <c r="J3732" s="27" t="str">
        <f t="shared" si="465"/>
        <v>-</v>
      </c>
      <c r="K3732" s="27" t="str">
        <f t="shared" si="466"/>
        <v>-</v>
      </c>
      <c r="L3732" s="27" t="str">
        <f t="shared" si="467"/>
        <v>-</v>
      </c>
      <c r="M3732" s="27" t="str">
        <f t="shared" si="468"/>
        <v>-</v>
      </c>
      <c r="N3732" s="28">
        <f t="shared" si="469"/>
        <v>0</v>
      </c>
      <c r="O3732" s="28">
        <f t="shared" si="471"/>
        <v>0</v>
      </c>
      <c r="P3732" s="1" t="str">
        <f t="shared" si="470"/>
        <v>no</v>
      </c>
    </row>
    <row r="3733" spans="1:16" x14ac:dyDescent="0.25">
      <c r="A3733" s="6">
        <f>'4.OVTA Sites-Transects'!B3739</f>
        <v>0</v>
      </c>
      <c r="B3733" s="6">
        <f>'4.OVTA Sites-Transects'!C3739</f>
        <v>0</v>
      </c>
      <c r="C3733" s="6">
        <f>'4.OVTA Sites-Transects'!D3739</f>
        <v>0</v>
      </c>
      <c r="D3733" s="1">
        <f>'4.OVTA Sites-Transects'!E3739</f>
        <v>0</v>
      </c>
      <c r="E3733" s="1">
        <f>'4.OVTA Sites-Transects'!G3739</f>
        <v>0</v>
      </c>
      <c r="F3733" s="1">
        <f>'4.OVTA Sites-Transects'!F3739</f>
        <v>0</v>
      </c>
      <c r="G3733" s="6">
        <f>'4.OVTA Sites-Transects'!H3739</f>
        <v>0</v>
      </c>
      <c r="H3733" s="6">
        <f>'4.OVTA Sites-Transects'!I3739</f>
        <v>0</v>
      </c>
      <c r="I3733" s="193" t="str">
        <f t="shared" si="464"/>
        <v>-</v>
      </c>
      <c r="J3733" s="27" t="str">
        <f t="shared" si="465"/>
        <v>-</v>
      </c>
      <c r="K3733" s="27" t="str">
        <f t="shared" si="466"/>
        <v>-</v>
      </c>
      <c r="L3733" s="27" t="str">
        <f t="shared" si="467"/>
        <v>-</v>
      </c>
      <c r="M3733" s="27" t="str">
        <f t="shared" si="468"/>
        <v>-</v>
      </c>
      <c r="N3733" s="28">
        <f t="shared" si="469"/>
        <v>0</v>
      </c>
      <c r="O3733" s="28">
        <f t="shared" si="471"/>
        <v>0</v>
      </c>
      <c r="P3733" s="1" t="str">
        <f t="shared" si="470"/>
        <v>no</v>
      </c>
    </row>
    <row r="3734" spans="1:16" x14ac:dyDescent="0.25">
      <c r="A3734" s="6">
        <f>'4.OVTA Sites-Transects'!B3740</f>
        <v>0</v>
      </c>
      <c r="B3734" s="6">
        <f>'4.OVTA Sites-Transects'!C3740</f>
        <v>0</v>
      </c>
      <c r="C3734" s="6">
        <f>'4.OVTA Sites-Transects'!D3740</f>
        <v>0</v>
      </c>
      <c r="D3734" s="1">
        <f>'4.OVTA Sites-Transects'!E3740</f>
        <v>0</v>
      </c>
      <c r="E3734" s="1">
        <f>'4.OVTA Sites-Transects'!G3740</f>
        <v>0</v>
      </c>
      <c r="F3734" s="1">
        <f>'4.OVTA Sites-Transects'!F3740</f>
        <v>0</v>
      </c>
      <c r="G3734" s="6">
        <f>'4.OVTA Sites-Transects'!H3740</f>
        <v>0</v>
      </c>
      <c r="H3734" s="6">
        <f>'4.OVTA Sites-Transects'!I3740</f>
        <v>0</v>
      </c>
      <c r="I3734" s="193" t="str">
        <f t="shared" si="464"/>
        <v>-</v>
      </c>
      <c r="J3734" s="27" t="str">
        <f t="shared" si="465"/>
        <v>-</v>
      </c>
      <c r="K3734" s="27" t="str">
        <f t="shared" si="466"/>
        <v>-</v>
      </c>
      <c r="L3734" s="27" t="str">
        <f t="shared" si="467"/>
        <v>-</v>
      </c>
      <c r="M3734" s="27" t="str">
        <f t="shared" si="468"/>
        <v>-</v>
      </c>
      <c r="N3734" s="28">
        <f t="shared" si="469"/>
        <v>0</v>
      </c>
      <c r="O3734" s="28">
        <f t="shared" si="471"/>
        <v>0</v>
      </c>
      <c r="P3734" s="1" t="str">
        <f t="shared" si="470"/>
        <v>no</v>
      </c>
    </row>
    <row r="3735" spans="1:16" x14ac:dyDescent="0.25">
      <c r="A3735" s="6">
        <f>'4.OVTA Sites-Transects'!B3741</f>
        <v>0</v>
      </c>
      <c r="B3735" s="6">
        <f>'4.OVTA Sites-Transects'!C3741</f>
        <v>0</v>
      </c>
      <c r="C3735" s="6">
        <f>'4.OVTA Sites-Transects'!D3741</f>
        <v>0</v>
      </c>
      <c r="D3735" s="1">
        <f>'4.OVTA Sites-Transects'!E3741</f>
        <v>0</v>
      </c>
      <c r="E3735" s="1">
        <f>'4.OVTA Sites-Transects'!G3741</f>
        <v>0</v>
      </c>
      <c r="F3735" s="1">
        <f>'4.OVTA Sites-Transects'!F3741</f>
        <v>0</v>
      </c>
      <c r="G3735" s="6">
        <f>'4.OVTA Sites-Transects'!H3741</f>
        <v>0</v>
      </c>
      <c r="H3735" s="6">
        <f>'4.OVTA Sites-Transects'!I3741</f>
        <v>0</v>
      </c>
      <c r="I3735" s="193" t="str">
        <f t="shared" si="464"/>
        <v>-</v>
      </c>
      <c r="J3735" s="27" t="str">
        <f t="shared" si="465"/>
        <v>-</v>
      </c>
      <c r="K3735" s="27" t="str">
        <f t="shared" si="466"/>
        <v>-</v>
      </c>
      <c r="L3735" s="27" t="str">
        <f t="shared" si="467"/>
        <v>-</v>
      </c>
      <c r="M3735" s="27" t="str">
        <f t="shared" si="468"/>
        <v>-</v>
      </c>
      <c r="N3735" s="28">
        <f t="shared" si="469"/>
        <v>0</v>
      </c>
      <c r="O3735" s="28">
        <f t="shared" si="471"/>
        <v>0</v>
      </c>
      <c r="P3735" s="1" t="str">
        <f t="shared" si="470"/>
        <v>no</v>
      </c>
    </row>
    <row r="3736" spans="1:16" x14ac:dyDescent="0.25">
      <c r="A3736" s="6">
        <f>'4.OVTA Sites-Transects'!B3742</f>
        <v>0</v>
      </c>
      <c r="B3736" s="6">
        <f>'4.OVTA Sites-Transects'!C3742</f>
        <v>0</v>
      </c>
      <c r="C3736" s="6">
        <f>'4.OVTA Sites-Transects'!D3742</f>
        <v>0</v>
      </c>
      <c r="D3736" s="1">
        <f>'4.OVTA Sites-Transects'!E3742</f>
        <v>0</v>
      </c>
      <c r="E3736" s="1">
        <f>'4.OVTA Sites-Transects'!G3742</f>
        <v>0</v>
      </c>
      <c r="F3736" s="1">
        <f>'4.OVTA Sites-Transects'!F3742</f>
        <v>0</v>
      </c>
      <c r="G3736" s="6">
        <f>'4.OVTA Sites-Transects'!H3742</f>
        <v>0</v>
      </c>
      <c r="H3736" s="6">
        <f>'4.OVTA Sites-Transects'!I3742</f>
        <v>0</v>
      </c>
      <c r="I3736" s="193" t="str">
        <f t="shared" si="464"/>
        <v>-</v>
      </c>
      <c r="J3736" s="27" t="str">
        <f t="shared" si="465"/>
        <v>-</v>
      </c>
      <c r="K3736" s="27" t="str">
        <f t="shared" si="466"/>
        <v>-</v>
      </c>
      <c r="L3736" s="27" t="str">
        <f t="shared" si="467"/>
        <v>-</v>
      </c>
      <c r="M3736" s="27" t="str">
        <f t="shared" si="468"/>
        <v>-</v>
      </c>
      <c r="N3736" s="28">
        <f t="shared" si="469"/>
        <v>0</v>
      </c>
      <c r="O3736" s="28">
        <f t="shared" si="471"/>
        <v>0</v>
      </c>
      <c r="P3736" s="1" t="str">
        <f t="shared" si="470"/>
        <v>no</v>
      </c>
    </row>
    <row r="3737" spans="1:16" x14ac:dyDescent="0.25">
      <c r="A3737" s="6">
        <f>'4.OVTA Sites-Transects'!B3743</f>
        <v>0</v>
      </c>
      <c r="B3737" s="6">
        <f>'4.OVTA Sites-Transects'!C3743</f>
        <v>0</v>
      </c>
      <c r="C3737" s="6">
        <f>'4.OVTA Sites-Transects'!D3743</f>
        <v>0</v>
      </c>
      <c r="D3737" s="1">
        <f>'4.OVTA Sites-Transects'!E3743</f>
        <v>0</v>
      </c>
      <c r="E3737" s="1">
        <f>'4.OVTA Sites-Transects'!G3743</f>
        <v>0</v>
      </c>
      <c r="F3737" s="1">
        <f>'4.OVTA Sites-Transects'!F3743</f>
        <v>0</v>
      </c>
      <c r="G3737" s="6">
        <f>'4.OVTA Sites-Transects'!H3743</f>
        <v>0</v>
      </c>
      <c r="H3737" s="6">
        <f>'4.OVTA Sites-Transects'!I3743</f>
        <v>0</v>
      </c>
      <c r="I3737" s="193" t="str">
        <f t="shared" si="464"/>
        <v>-</v>
      </c>
      <c r="J3737" s="27" t="str">
        <f t="shared" si="465"/>
        <v>-</v>
      </c>
      <c r="K3737" s="27" t="str">
        <f t="shared" si="466"/>
        <v>-</v>
      </c>
      <c r="L3737" s="27" t="str">
        <f t="shared" si="467"/>
        <v>-</v>
      </c>
      <c r="M3737" s="27" t="str">
        <f t="shared" si="468"/>
        <v>-</v>
      </c>
      <c r="N3737" s="28">
        <f t="shared" si="469"/>
        <v>0</v>
      </c>
      <c r="O3737" s="28">
        <f t="shared" si="471"/>
        <v>0</v>
      </c>
      <c r="P3737" s="1" t="str">
        <f t="shared" si="470"/>
        <v>no</v>
      </c>
    </row>
    <row r="3738" spans="1:16" x14ac:dyDescent="0.25">
      <c r="A3738" s="6">
        <f>'4.OVTA Sites-Transects'!B3744</f>
        <v>0</v>
      </c>
      <c r="B3738" s="6">
        <f>'4.OVTA Sites-Transects'!C3744</f>
        <v>0</v>
      </c>
      <c r="C3738" s="6">
        <f>'4.OVTA Sites-Transects'!D3744</f>
        <v>0</v>
      </c>
      <c r="D3738" s="1">
        <f>'4.OVTA Sites-Transects'!E3744</f>
        <v>0</v>
      </c>
      <c r="E3738" s="1">
        <f>'4.OVTA Sites-Transects'!G3744</f>
        <v>0</v>
      </c>
      <c r="F3738" s="1">
        <f>'4.OVTA Sites-Transects'!F3744</f>
        <v>0</v>
      </c>
      <c r="G3738" s="6">
        <f>'4.OVTA Sites-Transects'!H3744</f>
        <v>0</v>
      </c>
      <c r="H3738" s="6">
        <f>'4.OVTA Sites-Transects'!I3744</f>
        <v>0</v>
      </c>
      <c r="I3738" s="193" t="str">
        <f t="shared" si="464"/>
        <v>-</v>
      </c>
      <c r="J3738" s="27" t="str">
        <f t="shared" si="465"/>
        <v>-</v>
      </c>
      <c r="K3738" s="27" t="str">
        <f t="shared" si="466"/>
        <v>-</v>
      </c>
      <c r="L3738" s="27" t="str">
        <f t="shared" si="467"/>
        <v>-</v>
      </c>
      <c r="M3738" s="27" t="str">
        <f t="shared" si="468"/>
        <v>-</v>
      </c>
      <c r="N3738" s="28">
        <f t="shared" si="469"/>
        <v>0</v>
      </c>
      <c r="O3738" s="28">
        <f t="shared" si="471"/>
        <v>0</v>
      </c>
      <c r="P3738" s="1" t="str">
        <f t="shared" si="470"/>
        <v>no</v>
      </c>
    </row>
    <row r="3739" spans="1:16" x14ac:dyDescent="0.25">
      <c r="A3739" s="6">
        <f>'4.OVTA Sites-Transects'!B3745</f>
        <v>0</v>
      </c>
      <c r="B3739" s="6">
        <f>'4.OVTA Sites-Transects'!C3745</f>
        <v>0</v>
      </c>
      <c r="C3739" s="6">
        <f>'4.OVTA Sites-Transects'!D3745</f>
        <v>0</v>
      </c>
      <c r="D3739" s="1">
        <f>'4.OVTA Sites-Transects'!E3745</f>
        <v>0</v>
      </c>
      <c r="E3739" s="1">
        <f>'4.OVTA Sites-Transects'!G3745</f>
        <v>0</v>
      </c>
      <c r="F3739" s="1">
        <f>'4.OVTA Sites-Transects'!F3745</f>
        <v>0</v>
      </c>
      <c r="G3739" s="6">
        <f>'4.OVTA Sites-Transects'!H3745</f>
        <v>0</v>
      </c>
      <c r="H3739" s="6">
        <f>'4.OVTA Sites-Transects'!I3745</f>
        <v>0</v>
      </c>
      <c r="I3739" s="193" t="str">
        <f t="shared" si="464"/>
        <v>-</v>
      </c>
      <c r="J3739" s="27" t="str">
        <f t="shared" si="465"/>
        <v>-</v>
      </c>
      <c r="K3739" s="27" t="str">
        <f t="shared" si="466"/>
        <v>-</v>
      </c>
      <c r="L3739" s="27" t="str">
        <f t="shared" si="467"/>
        <v>-</v>
      </c>
      <c r="M3739" s="27" t="str">
        <f t="shared" si="468"/>
        <v>-</v>
      </c>
      <c r="N3739" s="28">
        <f t="shared" si="469"/>
        <v>0</v>
      </c>
      <c r="O3739" s="28">
        <f t="shared" si="471"/>
        <v>0</v>
      </c>
      <c r="P3739" s="1" t="str">
        <f t="shared" si="470"/>
        <v>no</v>
      </c>
    </row>
    <row r="3740" spans="1:16" x14ac:dyDescent="0.25">
      <c r="A3740" s="6">
        <f>'4.OVTA Sites-Transects'!B3746</f>
        <v>0</v>
      </c>
      <c r="B3740" s="6">
        <f>'4.OVTA Sites-Transects'!C3746</f>
        <v>0</v>
      </c>
      <c r="C3740" s="6">
        <f>'4.OVTA Sites-Transects'!D3746</f>
        <v>0</v>
      </c>
      <c r="D3740" s="1">
        <f>'4.OVTA Sites-Transects'!E3746</f>
        <v>0</v>
      </c>
      <c r="E3740" s="1">
        <f>'4.OVTA Sites-Transects'!G3746</f>
        <v>0</v>
      </c>
      <c r="F3740" s="1">
        <f>'4.OVTA Sites-Transects'!F3746</f>
        <v>0</v>
      </c>
      <c r="G3740" s="6">
        <f>'4.OVTA Sites-Transects'!H3746</f>
        <v>0</v>
      </c>
      <c r="H3740" s="6">
        <f>'4.OVTA Sites-Transects'!I3746</f>
        <v>0</v>
      </c>
      <c r="I3740" s="193" t="str">
        <f t="shared" si="464"/>
        <v>-</v>
      </c>
      <c r="J3740" s="27" t="str">
        <f t="shared" si="465"/>
        <v>-</v>
      </c>
      <c r="K3740" s="27" t="str">
        <f t="shared" si="466"/>
        <v>-</v>
      </c>
      <c r="L3740" s="27" t="str">
        <f t="shared" si="467"/>
        <v>-</v>
      </c>
      <c r="M3740" s="27" t="str">
        <f t="shared" si="468"/>
        <v>-</v>
      </c>
      <c r="N3740" s="28">
        <f t="shared" si="469"/>
        <v>0</v>
      </c>
      <c r="O3740" s="28">
        <f t="shared" si="471"/>
        <v>0</v>
      </c>
      <c r="P3740" s="1" t="str">
        <f t="shared" si="470"/>
        <v>no</v>
      </c>
    </row>
    <row r="3741" spans="1:16" x14ac:dyDescent="0.25">
      <c r="A3741" s="6">
        <f>'4.OVTA Sites-Transects'!B3747</f>
        <v>0</v>
      </c>
      <c r="B3741" s="6">
        <f>'4.OVTA Sites-Transects'!C3747</f>
        <v>0</v>
      </c>
      <c r="C3741" s="6">
        <f>'4.OVTA Sites-Transects'!D3747</f>
        <v>0</v>
      </c>
      <c r="D3741" s="1">
        <f>'4.OVTA Sites-Transects'!E3747</f>
        <v>0</v>
      </c>
      <c r="E3741" s="1">
        <f>'4.OVTA Sites-Transects'!G3747</f>
        <v>0</v>
      </c>
      <c r="F3741" s="1">
        <f>'4.OVTA Sites-Transects'!F3747</f>
        <v>0</v>
      </c>
      <c r="G3741" s="6">
        <f>'4.OVTA Sites-Transects'!H3747</f>
        <v>0</v>
      </c>
      <c r="H3741" s="6">
        <f>'4.OVTA Sites-Transects'!I3747</f>
        <v>0</v>
      </c>
      <c r="I3741" s="193" t="str">
        <f t="shared" si="464"/>
        <v>-</v>
      </c>
      <c r="J3741" s="27" t="str">
        <f t="shared" si="465"/>
        <v>-</v>
      </c>
      <c r="K3741" s="27" t="str">
        <f t="shared" si="466"/>
        <v>-</v>
      </c>
      <c r="L3741" s="27" t="str">
        <f t="shared" si="467"/>
        <v>-</v>
      </c>
      <c r="M3741" s="27" t="str">
        <f t="shared" si="468"/>
        <v>-</v>
      </c>
      <c r="N3741" s="28">
        <f t="shared" si="469"/>
        <v>0</v>
      </c>
      <c r="O3741" s="28">
        <f t="shared" si="471"/>
        <v>0</v>
      </c>
      <c r="P3741" s="1" t="str">
        <f t="shared" si="470"/>
        <v>no</v>
      </c>
    </row>
    <row r="3742" spans="1:16" x14ac:dyDescent="0.25">
      <c r="A3742" s="6">
        <f>'4.OVTA Sites-Transects'!B3748</f>
        <v>0</v>
      </c>
      <c r="B3742" s="6">
        <f>'4.OVTA Sites-Transects'!C3748</f>
        <v>0</v>
      </c>
      <c r="C3742" s="6">
        <f>'4.OVTA Sites-Transects'!D3748</f>
        <v>0</v>
      </c>
      <c r="D3742" s="1">
        <f>'4.OVTA Sites-Transects'!E3748</f>
        <v>0</v>
      </c>
      <c r="E3742" s="1">
        <f>'4.OVTA Sites-Transects'!G3748</f>
        <v>0</v>
      </c>
      <c r="F3742" s="1">
        <f>'4.OVTA Sites-Transects'!F3748</f>
        <v>0</v>
      </c>
      <c r="G3742" s="6">
        <f>'4.OVTA Sites-Transects'!H3748</f>
        <v>0</v>
      </c>
      <c r="H3742" s="6">
        <f>'4.OVTA Sites-Transects'!I3748</f>
        <v>0</v>
      </c>
      <c r="I3742" s="193" t="str">
        <f t="shared" si="464"/>
        <v>-</v>
      </c>
      <c r="J3742" s="27" t="str">
        <f t="shared" si="465"/>
        <v>-</v>
      </c>
      <c r="K3742" s="27" t="str">
        <f t="shared" si="466"/>
        <v>-</v>
      </c>
      <c r="L3742" s="27" t="str">
        <f t="shared" si="467"/>
        <v>-</v>
      </c>
      <c r="M3742" s="27" t="str">
        <f t="shared" si="468"/>
        <v>-</v>
      </c>
      <c r="N3742" s="28">
        <f t="shared" si="469"/>
        <v>0</v>
      </c>
      <c r="O3742" s="28">
        <f t="shared" si="471"/>
        <v>0</v>
      </c>
      <c r="P3742" s="1" t="str">
        <f t="shared" si="470"/>
        <v>no</v>
      </c>
    </row>
    <row r="3743" spans="1:16" x14ac:dyDescent="0.25">
      <c r="A3743" s="6">
        <f>'4.OVTA Sites-Transects'!B3749</f>
        <v>0</v>
      </c>
      <c r="B3743" s="6">
        <f>'4.OVTA Sites-Transects'!C3749</f>
        <v>0</v>
      </c>
      <c r="C3743" s="6">
        <f>'4.OVTA Sites-Transects'!D3749</f>
        <v>0</v>
      </c>
      <c r="D3743" s="1">
        <f>'4.OVTA Sites-Transects'!E3749</f>
        <v>0</v>
      </c>
      <c r="E3743" s="1">
        <f>'4.OVTA Sites-Transects'!G3749</f>
        <v>0</v>
      </c>
      <c r="F3743" s="1">
        <f>'4.OVTA Sites-Transects'!F3749</f>
        <v>0</v>
      </c>
      <c r="G3743" s="6">
        <f>'4.OVTA Sites-Transects'!H3749</f>
        <v>0</v>
      </c>
      <c r="H3743" s="6">
        <f>'4.OVTA Sites-Transects'!I3749</f>
        <v>0</v>
      </c>
      <c r="I3743" s="193" t="str">
        <f t="shared" si="464"/>
        <v>-</v>
      </c>
      <c r="J3743" s="27" t="str">
        <f t="shared" si="465"/>
        <v>-</v>
      </c>
      <c r="K3743" s="27" t="str">
        <f t="shared" si="466"/>
        <v>-</v>
      </c>
      <c r="L3743" s="27" t="str">
        <f t="shared" si="467"/>
        <v>-</v>
      </c>
      <c r="M3743" s="27" t="str">
        <f t="shared" si="468"/>
        <v>-</v>
      </c>
      <c r="N3743" s="28">
        <f t="shared" si="469"/>
        <v>0</v>
      </c>
      <c r="O3743" s="28">
        <f t="shared" si="471"/>
        <v>0</v>
      </c>
      <c r="P3743" s="1" t="str">
        <f t="shared" si="470"/>
        <v>no</v>
      </c>
    </row>
    <row r="3744" spans="1:16" x14ac:dyDescent="0.25">
      <c r="A3744" s="6">
        <f>'4.OVTA Sites-Transects'!B3750</f>
        <v>0</v>
      </c>
      <c r="B3744" s="6">
        <f>'4.OVTA Sites-Transects'!C3750</f>
        <v>0</v>
      </c>
      <c r="C3744" s="6">
        <f>'4.OVTA Sites-Transects'!D3750</f>
        <v>0</v>
      </c>
      <c r="D3744" s="1">
        <f>'4.OVTA Sites-Transects'!E3750</f>
        <v>0</v>
      </c>
      <c r="E3744" s="1">
        <f>'4.OVTA Sites-Transects'!G3750</f>
        <v>0</v>
      </c>
      <c r="F3744" s="1">
        <f>'4.OVTA Sites-Transects'!F3750</f>
        <v>0</v>
      </c>
      <c r="G3744" s="6">
        <f>'4.OVTA Sites-Transects'!H3750</f>
        <v>0</v>
      </c>
      <c r="H3744" s="6">
        <f>'4.OVTA Sites-Transects'!I3750</f>
        <v>0</v>
      </c>
      <c r="I3744" s="193" t="str">
        <f t="shared" si="464"/>
        <v>-</v>
      </c>
      <c r="J3744" s="27" t="str">
        <f t="shared" si="465"/>
        <v>-</v>
      </c>
      <c r="K3744" s="27" t="str">
        <f t="shared" si="466"/>
        <v>-</v>
      </c>
      <c r="L3744" s="27" t="str">
        <f t="shared" si="467"/>
        <v>-</v>
      </c>
      <c r="M3744" s="27" t="str">
        <f t="shared" si="468"/>
        <v>-</v>
      </c>
      <c r="N3744" s="28">
        <f t="shared" si="469"/>
        <v>0</v>
      </c>
      <c r="O3744" s="28">
        <f t="shared" si="471"/>
        <v>0</v>
      </c>
      <c r="P3744" s="1" t="str">
        <f t="shared" si="470"/>
        <v>no</v>
      </c>
    </row>
    <row r="3745" spans="1:16" x14ac:dyDescent="0.25">
      <c r="A3745" s="6">
        <f>'4.OVTA Sites-Transects'!B3751</f>
        <v>0</v>
      </c>
      <c r="B3745" s="6">
        <f>'4.OVTA Sites-Transects'!C3751</f>
        <v>0</v>
      </c>
      <c r="C3745" s="6">
        <f>'4.OVTA Sites-Transects'!D3751</f>
        <v>0</v>
      </c>
      <c r="D3745" s="1">
        <f>'4.OVTA Sites-Transects'!E3751</f>
        <v>0</v>
      </c>
      <c r="E3745" s="1">
        <f>'4.OVTA Sites-Transects'!G3751</f>
        <v>0</v>
      </c>
      <c r="F3745" s="1">
        <f>'4.OVTA Sites-Transects'!F3751</f>
        <v>0</v>
      </c>
      <c r="G3745" s="6">
        <f>'4.OVTA Sites-Transects'!H3751</f>
        <v>0</v>
      </c>
      <c r="H3745" s="6">
        <f>'4.OVTA Sites-Transects'!I3751</f>
        <v>0</v>
      </c>
      <c r="I3745" s="193" t="str">
        <f t="shared" si="464"/>
        <v>-</v>
      </c>
      <c r="J3745" s="27" t="str">
        <f t="shared" si="465"/>
        <v>-</v>
      </c>
      <c r="K3745" s="27" t="str">
        <f t="shared" si="466"/>
        <v>-</v>
      </c>
      <c r="L3745" s="27" t="str">
        <f t="shared" si="467"/>
        <v>-</v>
      </c>
      <c r="M3745" s="27" t="str">
        <f t="shared" si="468"/>
        <v>-</v>
      </c>
      <c r="N3745" s="28">
        <f t="shared" si="469"/>
        <v>0</v>
      </c>
      <c r="O3745" s="28">
        <f t="shared" si="471"/>
        <v>0</v>
      </c>
      <c r="P3745" s="1" t="str">
        <f t="shared" si="470"/>
        <v>no</v>
      </c>
    </row>
    <row r="3746" spans="1:16" x14ac:dyDescent="0.25">
      <c r="A3746" s="6">
        <f>'4.OVTA Sites-Transects'!B3752</f>
        <v>0</v>
      </c>
      <c r="B3746" s="6">
        <f>'4.OVTA Sites-Transects'!C3752</f>
        <v>0</v>
      </c>
      <c r="C3746" s="6">
        <f>'4.OVTA Sites-Transects'!D3752</f>
        <v>0</v>
      </c>
      <c r="D3746" s="1">
        <f>'4.OVTA Sites-Transects'!E3752</f>
        <v>0</v>
      </c>
      <c r="E3746" s="1">
        <f>'4.OVTA Sites-Transects'!G3752</f>
        <v>0</v>
      </c>
      <c r="F3746" s="1">
        <f>'4.OVTA Sites-Transects'!F3752</f>
        <v>0</v>
      </c>
      <c r="G3746" s="6">
        <f>'4.OVTA Sites-Transects'!H3752</f>
        <v>0</v>
      </c>
      <c r="H3746" s="6">
        <f>'4.OVTA Sites-Transects'!I3752</f>
        <v>0</v>
      </c>
      <c r="I3746" s="193" t="str">
        <f t="shared" si="464"/>
        <v>-</v>
      </c>
      <c r="J3746" s="27" t="str">
        <f t="shared" si="465"/>
        <v>-</v>
      </c>
      <c r="K3746" s="27" t="str">
        <f t="shared" si="466"/>
        <v>-</v>
      </c>
      <c r="L3746" s="27" t="str">
        <f t="shared" si="467"/>
        <v>-</v>
      </c>
      <c r="M3746" s="27" t="str">
        <f t="shared" si="468"/>
        <v>-</v>
      </c>
      <c r="N3746" s="28">
        <f t="shared" si="469"/>
        <v>0</v>
      </c>
      <c r="O3746" s="28">
        <f t="shared" si="471"/>
        <v>0</v>
      </c>
      <c r="P3746" s="1" t="str">
        <f t="shared" si="470"/>
        <v>no</v>
      </c>
    </row>
    <row r="3747" spans="1:16" x14ac:dyDescent="0.25">
      <c r="A3747" s="6">
        <f>'4.OVTA Sites-Transects'!B3753</f>
        <v>0</v>
      </c>
      <c r="B3747" s="6">
        <f>'4.OVTA Sites-Transects'!C3753</f>
        <v>0</v>
      </c>
      <c r="C3747" s="6">
        <f>'4.OVTA Sites-Transects'!D3753</f>
        <v>0</v>
      </c>
      <c r="D3747" s="1">
        <f>'4.OVTA Sites-Transects'!E3753</f>
        <v>0</v>
      </c>
      <c r="E3747" s="1">
        <f>'4.OVTA Sites-Transects'!G3753</f>
        <v>0</v>
      </c>
      <c r="F3747" s="1">
        <f>'4.OVTA Sites-Transects'!F3753</f>
        <v>0</v>
      </c>
      <c r="G3747" s="6">
        <f>'4.OVTA Sites-Transects'!H3753</f>
        <v>0</v>
      </c>
      <c r="H3747" s="6">
        <f>'4.OVTA Sites-Transects'!I3753</f>
        <v>0</v>
      </c>
      <c r="I3747" s="193" t="str">
        <f t="shared" si="464"/>
        <v>-</v>
      </c>
      <c r="J3747" s="27" t="str">
        <f t="shared" si="465"/>
        <v>-</v>
      </c>
      <c r="K3747" s="27" t="str">
        <f t="shared" si="466"/>
        <v>-</v>
      </c>
      <c r="L3747" s="27" t="str">
        <f t="shared" si="467"/>
        <v>-</v>
      </c>
      <c r="M3747" s="27" t="str">
        <f t="shared" si="468"/>
        <v>-</v>
      </c>
      <c r="N3747" s="28">
        <f t="shared" si="469"/>
        <v>0</v>
      </c>
      <c r="O3747" s="28">
        <f t="shared" si="471"/>
        <v>0</v>
      </c>
      <c r="P3747" s="1" t="str">
        <f t="shared" si="470"/>
        <v>no</v>
      </c>
    </row>
    <row r="3748" spans="1:16" x14ac:dyDescent="0.25">
      <c r="A3748" s="6">
        <f>'4.OVTA Sites-Transects'!B3754</f>
        <v>0</v>
      </c>
      <c r="B3748" s="6">
        <f>'4.OVTA Sites-Transects'!C3754</f>
        <v>0</v>
      </c>
      <c r="C3748" s="6">
        <f>'4.OVTA Sites-Transects'!D3754</f>
        <v>0</v>
      </c>
      <c r="D3748" s="1">
        <f>'4.OVTA Sites-Transects'!E3754</f>
        <v>0</v>
      </c>
      <c r="E3748" s="1">
        <f>'4.OVTA Sites-Transects'!G3754</f>
        <v>0</v>
      </c>
      <c r="F3748" s="1">
        <f>'4.OVTA Sites-Transects'!F3754</f>
        <v>0</v>
      </c>
      <c r="G3748" s="6">
        <f>'4.OVTA Sites-Transects'!H3754</f>
        <v>0</v>
      </c>
      <c r="H3748" s="6">
        <f>'4.OVTA Sites-Transects'!I3754</f>
        <v>0</v>
      </c>
      <c r="I3748" s="193" t="str">
        <f t="shared" si="464"/>
        <v>-</v>
      </c>
      <c r="J3748" s="27" t="str">
        <f t="shared" si="465"/>
        <v>-</v>
      </c>
      <c r="K3748" s="27" t="str">
        <f t="shared" si="466"/>
        <v>-</v>
      </c>
      <c r="L3748" s="27" t="str">
        <f t="shared" si="467"/>
        <v>-</v>
      </c>
      <c r="M3748" s="27" t="str">
        <f t="shared" si="468"/>
        <v>-</v>
      </c>
      <c r="N3748" s="28">
        <f t="shared" si="469"/>
        <v>0</v>
      </c>
      <c r="O3748" s="28">
        <f t="shared" si="471"/>
        <v>0</v>
      </c>
      <c r="P3748" s="1" t="str">
        <f t="shared" si="470"/>
        <v>no</v>
      </c>
    </row>
    <row r="3749" spans="1:16" x14ac:dyDescent="0.25">
      <c r="A3749" s="6">
        <f>'4.OVTA Sites-Transects'!B3755</f>
        <v>0</v>
      </c>
      <c r="B3749" s="6">
        <f>'4.OVTA Sites-Transects'!C3755</f>
        <v>0</v>
      </c>
      <c r="C3749" s="6">
        <f>'4.OVTA Sites-Transects'!D3755</f>
        <v>0</v>
      </c>
      <c r="D3749" s="1">
        <f>'4.OVTA Sites-Transects'!E3755</f>
        <v>0</v>
      </c>
      <c r="E3749" s="1">
        <f>'4.OVTA Sites-Transects'!G3755</f>
        <v>0</v>
      </c>
      <c r="F3749" s="1">
        <f>'4.OVTA Sites-Transects'!F3755</f>
        <v>0</v>
      </c>
      <c r="G3749" s="6">
        <f>'4.OVTA Sites-Transects'!H3755</f>
        <v>0</v>
      </c>
      <c r="H3749" s="6">
        <f>'4.OVTA Sites-Transects'!I3755</f>
        <v>0</v>
      </c>
      <c r="I3749" s="193" t="str">
        <f t="shared" si="464"/>
        <v>-</v>
      </c>
      <c r="J3749" s="27" t="str">
        <f t="shared" si="465"/>
        <v>-</v>
      </c>
      <c r="K3749" s="27" t="str">
        <f t="shared" si="466"/>
        <v>-</v>
      </c>
      <c r="L3749" s="27" t="str">
        <f t="shared" si="467"/>
        <v>-</v>
      </c>
      <c r="M3749" s="27" t="str">
        <f t="shared" si="468"/>
        <v>-</v>
      </c>
      <c r="N3749" s="28">
        <f t="shared" si="469"/>
        <v>0</v>
      </c>
      <c r="O3749" s="28">
        <f t="shared" si="471"/>
        <v>0</v>
      </c>
      <c r="P3749" s="1" t="str">
        <f t="shared" si="470"/>
        <v>no</v>
      </c>
    </row>
    <row r="3750" spans="1:16" x14ac:dyDescent="0.25">
      <c r="A3750" s="6">
        <f>'4.OVTA Sites-Transects'!B3756</f>
        <v>0</v>
      </c>
      <c r="B3750" s="6">
        <f>'4.OVTA Sites-Transects'!C3756</f>
        <v>0</v>
      </c>
      <c r="C3750" s="6">
        <f>'4.OVTA Sites-Transects'!D3756</f>
        <v>0</v>
      </c>
      <c r="D3750" s="1">
        <f>'4.OVTA Sites-Transects'!E3756</f>
        <v>0</v>
      </c>
      <c r="E3750" s="1">
        <f>'4.OVTA Sites-Transects'!G3756</f>
        <v>0</v>
      </c>
      <c r="F3750" s="1">
        <f>'4.OVTA Sites-Transects'!F3756</f>
        <v>0</v>
      </c>
      <c r="G3750" s="6">
        <f>'4.OVTA Sites-Transects'!H3756</f>
        <v>0</v>
      </c>
      <c r="H3750" s="6">
        <f>'4.OVTA Sites-Transects'!I3756</f>
        <v>0</v>
      </c>
      <c r="I3750" s="193" t="str">
        <f t="shared" si="464"/>
        <v>-</v>
      </c>
      <c r="J3750" s="27" t="str">
        <f t="shared" si="465"/>
        <v>-</v>
      </c>
      <c r="K3750" s="27" t="str">
        <f t="shared" si="466"/>
        <v>-</v>
      </c>
      <c r="L3750" s="27" t="str">
        <f t="shared" si="467"/>
        <v>-</v>
      </c>
      <c r="M3750" s="27" t="str">
        <f t="shared" si="468"/>
        <v>-</v>
      </c>
      <c r="N3750" s="28">
        <f t="shared" si="469"/>
        <v>0</v>
      </c>
      <c r="O3750" s="28">
        <f t="shared" si="471"/>
        <v>0</v>
      </c>
      <c r="P3750" s="1" t="str">
        <f t="shared" si="470"/>
        <v>no</v>
      </c>
    </row>
    <row r="3751" spans="1:16" x14ac:dyDescent="0.25">
      <c r="A3751" s="6">
        <f>'4.OVTA Sites-Transects'!B3757</f>
        <v>0</v>
      </c>
      <c r="B3751" s="6">
        <f>'4.OVTA Sites-Transects'!C3757</f>
        <v>0</v>
      </c>
      <c r="C3751" s="6">
        <f>'4.OVTA Sites-Transects'!D3757</f>
        <v>0</v>
      </c>
      <c r="D3751" s="1">
        <f>'4.OVTA Sites-Transects'!E3757</f>
        <v>0</v>
      </c>
      <c r="E3751" s="1">
        <f>'4.OVTA Sites-Transects'!G3757</f>
        <v>0</v>
      </c>
      <c r="F3751" s="1">
        <f>'4.OVTA Sites-Transects'!F3757</f>
        <v>0</v>
      </c>
      <c r="G3751" s="6">
        <f>'4.OVTA Sites-Transects'!H3757</f>
        <v>0</v>
      </c>
      <c r="H3751" s="6">
        <f>'4.OVTA Sites-Transects'!I3757</f>
        <v>0</v>
      </c>
      <c r="I3751" s="193" t="str">
        <f t="shared" si="464"/>
        <v>-</v>
      </c>
      <c r="J3751" s="27" t="str">
        <f t="shared" si="465"/>
        <v>-</v>
      </c>
      <c r="K3751" s="27" t="str">
        <f t="shared" si="466"/>
        <v>-</v>
      </c>
      <c r="L3751" s="27" t="str">
        <f t="shared" si="467"/>
        <v>-</v>
      </c>
      <c r="M3751" s="27" t="str">
        <f t="shared" si="468"/>
        <v>-</v>
      </c>
      <c r="N3751" s="28">
        <f t="shared" si="469"/>
        <v>0</v>
      </c>
      <c r="O3751" s="28">
        <f t="shared" si="471"/>
        <v>0</v>
      </c>
      <c r="P3751" s="1" t="str">
        <f t="shared" si="470"/>
        <v>no</v>
      </c>
    </row>
    <row r="3752" spans="1:16" x14ac:dyDescent="0.25">
      <c r="A3752" s="6">
        <f>'4.OVTA Sites-Transects'!B3758</f>
        <v>0</v>
      </c>
      <c r="B3752" s="6">
        <f>'4.OVTA Sites-Transects'!C3758</f>
        <v>0</v>
      </c>
      <c r="C3752" s="6">
        <f>'4.OVTA Sites-Transects'!D3758</f>
        <v>0</v>
      </c>
      <c r="D3752" s="1">
        <f>'4.OVTA Sites-Transects'!E3758</f>
        <v>0</v>
      </c>
      <c r="E3752" s="1">
        <f>'4.OVTA Sites-Transects'!G3758</f>
        <v>0</v>
      </c>
      <c r="F3752" s="1">
        <f>'4.OVTA Sites-Transects'!F3758</f>
        <v>0</v>
      </c>
      <c r="G3752" s="6">
        <f>'4.OVTA Sites-Transects'!H3758</f>
        <v>0</v>
      </c>
      <c r="H3752" s="6">
        <f>'4.OVTA Sites-Transects'!I3758</f>
        <v>0</v>
      </c>
      <c r="I3752" s="193" t="str">
        <f t="shared" si="464"/>
        <v>-</v>
      </c>
      <c r="J3752" s="27" t="str">
        <f t="shared" si="465"/>
        <v>-</v>
      </c>
      <c r="K3752" s="27" t="str">
        <f t="shared" si="466"/>
        <v>-</v>
      </c>
      <c r="L3752" s="27" t="str">
        <f t="shared" si="467"/>
        <v>-</v>
      </c>
      <c r="M3752" s="27" t="str">
        <f t="shared" si="468"/>
        <v>-</v>
      </c>
      <c r="N3752" s="28">
        <f t="shared" si="469"/>
        <v>0</v>
      </c>
      <c r="O3752" s="28">
        <f t="shared" si="471"/>
        <v>0</v>
      </c>
      <c r="P3752" s="1" t="str">
        <f t="shared" si="470"/>
        <v>no</v>
      </c>
    </row>
    <row r="3753" spans="1:16" x14ac:dyDescent="0.25">
      <c r="A3753" s="6">
        <f>'4.OVTA Sites-Transects'!B3759</f>
        <v>0</v>
      </c>
      <c r="B3753" s="6">
        <f>'4.OVTA Sites-Transects'!C3759</f>
        <v>0</v>
      </c>
      <c r="C3753" s="6">
        <f>'4.OVTA Sites-Transects'!D3759</f>
        <v>0</v>
      </c>
      <c r="D3753" s="1">
        <f>'4.OVTA Sites-Transects'!E3759</f>
        <v>0</v>
      </c>
      <c r="E3753" s="1">
        <f>'4.OVTA Sites-Transects'!G3759</f>
        <v>0</v>
      </c>
      <c r="F3753" s="1">
        <f>'4.OVTA Sites-Transects'!F3759</f>
        <v>0</v>
      </c>
      <c r="G3753" s="6">
        <f>'4.OVTA Sites-Transects'!H3759</f>
        <v>0</v>
      </c>
      <c r="H3753" s="6">
        <f>'4.OVTA Sites-Transects'!I3759</f>
        <v>0</v>
      </c>
      <c r="I3753" s="193" t="str">
        <f t="shared" si="464"/>
        <v>-</v>
      </c>
      <c r="J3753" s="27" t="str">
        <f t="shared" si="465"/>
        <v>-</v>
      </c>
      <c r="K3753" s="27" t="str">
        <f t="shared" si="466"/>
        <v>-</v>
      </c>
      <c r="L3753" s="27" t="str">
        <f t="shared" si="467"/>
        <v>-</v>
      </c>
      <c r="M3753" s="27" t="str">
        <f t="shared" si="468"/>
        <v>-</v>
      </c>
      <c r="N3753" s="28">
        <f t="shared" si="469"/>
        <v>0</v>
      </c>
      <c r="O3753" s="28">
        <f t="shared" si="471"/>
        <v>0</v>
      </c>
      <c r="P3753" s="1" t="str">
        <f t="shared" si="470"/>
        <v>no</v>
      </c>
    </row>
    <row r="3754" spans="1:16" x14ac:dyDescent="0.25">
      <c r="A3754" s="6">
        <f>'4.OVTA Sites-Transects'!B3760</f>
        <v>0</v>
      </c>
      <c r="B3754" s="6">
        <f>'4.OVTA Sites-Transects'!C3760</f>
        <v>0</v>
      </c>
      <c r="C3754" s="6">
        <f>'4.OVTA Sites-Transects'!D3760</f>
        <v>0</v>
      </c>
      <c r="D3754" s="1">
        <f>'4.OVTA Sites-Transects'!E3760</f>
        <v>0</v>
      </c>
      <c r="E3754" s="1">
        <f>'4.OVTA Sites-Transects'!G3760</f>
        <v>0</v>
      </c>
      <c r="F3754" s="1">
        <f>'4.OVTA Sites-Transects'!F3760</f>
        <v>0</v>
      </c>
      <c r="G3754" s="6">
        <f>'4.OVTA Sites-Transects'!H3760</f>
        <v>0</v>
      </c>
      <c r="H3754" s="6">
        <f>'4.OVTA Sites-Transects'!I3760</f>
        <v>0</v>
      </c>
      <c r="I3754" s="193" t="str">
        <f t="shared" si="464"/>
        <v>-</v>
      </c>
      <c r="J3754" s="27" t="str">
        <f t="shared" si="465"/>
        <v>-</v>
      </c>
      <c r="K3754" s="27" t="str">
        <f t="shared" si="466"/>
        <v>-</v>
      </c>
      <c r="L3754" s="27" t="str">
        <f t="shared" si="467"/>
        <v>-</v>
      </c>
      <c r="M3754" s="27" t="str">
        <f t="shared" si="468"/>
        <v>-</v>
      </c>
      <c r="N3754" s="28">
        <f t="shared" si="469"/>
        <v>0</v>
      </c>
      <c r="O3754" s="28">
        <f t="shared" si="471"/>
        <v>0</v>
      </c>
      <c r="P3754" s="1" t="str">
        <f t="shared" si="470"/>
        <v>no</v>
      </c>
    </row>
    <row r="3755" spans="1:16" x14ac:dyDescent="0.25">
      <c r="A3755" s="6">
        <f>'4.OVTA Sites-Transects'!B3761</f>
        <v>0</v>
      </c>
      <c r="B3755" s="6">
        <f>'4.OVTA Sites-Transects'!C3761</f>
        <v>0</v>
      </c>
      <c r="C3755" s="6">
        <f>'4.OVTA Sites-Transects'!D3761</f>
        <v>0</v>
      </c>
      <c r="D3755" s="1">
        <f>'4.OVTA Sites-Transects'!E3761</f>
        <v>0</v>
      </c>
      <c r="E3755" s="1">
        <f>'4.OVTA Sites-Transects'!G3761</f>
        <v>0</v>
      </c>
      <c r="F3755" s="1">
        <f>'4.OVTA Sites-Transects'!F3761</f>
        <v>0</v>
      </c>
      <c r="G3755" s="6">
        <f>'4.OVTA Sites-Transects'!H3761</f>
        <v>0</v>
      </c>
      <c r="H3755" s="6">
        <f>'4.OVTA Sites-Transects'!I3761</f>
        <v>0</v>
      </c>
      <c r="I3755" s="193" t="str">
        <f t="shared" si="464"/>
        <v>-</v>
      </c>
      <c r="J3755" s="27" t="str">
        <f t="shared" si="465"/>
        <v>-</v>
      </c>
      <c r="K3755" s="27" t="str">
        <f t="shared" si="466"/>
        <v>-</v>
      </c>
      <c r="L3755" s="27" t="str">
        <f t="shared" si="467"/>
        <v>-</v>
      </c>
      <c r="M3755" s="27" t="str">
        <f t="shared" si="468"/>
        <v>-</v>
      </c>
      <c r="N3755" s="28">
        <f t="shared" si="469"/>
        <v>0</v>
      </c>
      <c r="O3755" s="28">
        <f t="shared" si="471"/>
        <v>0</v>
      </c>
      <c r="P3755" s="1" t="str">
        <f t="shared" si="470"/>
        <v>no</v>
      </c>
    </row>
    <row r="3756" spans="1:16" x14ac:dyDescent="0.25">
      <c r="A3756" s="6">
        <f>'4.OVTA Sites-Transects'!B3762</f>
        <v>0</v>
      </c>
      <c r="B3756" s="6">
        <f>'4.OVTA Sites-Transects'!C3762</f>
        <v>0</v>
      </c>
      <c r="C3756" s="6">
        <f>'4.OVTA Sites-Transects'!D3762</f>
        <v>0</v>
      </c>
      <c r="D3756" s="1">
        <f>'4.OVTA Sites-Transects'!E3762</f>
        <v>0</v>
      </c>
      <c r="E3756" s="1">
        <f>'4.OVTA Sites-Transects'!G3762</f>
        <v>0</v>
      </c>
      <c r="F3756" s="1">
        <f>'4.OVTA Sites-Transects'!F3762</f>
        <v>0</v>
      </c>
      <c r="G3756" s="6">
        <f>'4.OVTA Sites-Transects'!H3762</f>
        <v>0</v>
      </c>
      <c r="H3756" s="6">
        <f>'4.OVTA Sites-Transects'!I3762</f>
        <v>0</v>
      </c>
      <c r="I3756" s="193" t="str">
        <f t="shared" si="464"/>
        <v>-</v>
      </c>
      <c r="J3756" s="27" t="str">
        <f t="shared" si="465"/>
        <v>-</v>
      </c>
      <c r="K3756" s="27" t="str">
        <f t="shared" si="466"/>
        <v>-</v>
      </c>
      <c r="L3756" s="27" t="str">
        <f t="shared" si="467"/>
        <v>-</v>
      </c>
      <c r="M3756" s="27" t="str">
        <f t="shared" si="468"/>
        <v>-</v>
      </c>
      <c r="N3756" s="28">
        <f t="shared" si="469"/>
        <v>0</v>
      </c>
      <c r="O3756" s="28">
        <f t="shared" si="471"/>
        <v>0</v>
      </c>
      <c r="P3756" s="1" t="str">
        <f t="shared" si="470"/>
        <v>no</v>
      </c>
    </row>
    <row r="3757" spans="1:16" x14ac:dyDescent="0.25">
      <c r="A3757" s="6">
        <f>'4.OVTA Sites-Transects'!B3763</f>
        <v>0</v>
      </c>
      <c r="B3757" s="6">
        <f>'4.OVTA Sites-Transects'!C3763</f>
        <v>0</v>
      </c>
      <c r="C3757" s="6">
        <f>'4.OVTA Sites-Transects'!D3763</f>
        <v>0</v>
      </c>
      <c r="D3757" s="1">
        <f>'4.OVTA Sites-Transects'!E3763</f>
        <v>0</v>
      </c>
      <c r="E3757" s="1">
        <f>'4.OVTA Sites-Transects'!G3763</f>
        <v>0</v>
      </c>
      <c r="F3757" s="1">
        <f>'4.OVTA Sites-Transects'!F3763</f>
        <v>0</v>
      </c>
      <c r="G3757" s="6">
        <f>'4.OVTA Sites-Transects'!H3763</f>
        <v>0</v>
      </c>
      <c r="H3757" s="6">
        <f>'4.OVTA Sites-Transects'!I3763</f>
        <v>0</v>
      </c>
      <c r="I3757" s="193" t="str">
        <f t="shared" si="464"/>
        <v>-</v>
      </c>
      <c r="J3757" s="27" t="str">
        <f t="shared" si="465"/>
        <v>-</v>
      </c>
      <c r="K3757" s="27" t="str">
        <f t="shared" si="466"/>
        <v>-</v>
      </c>
      <c r="L3757" s="27" t="str">
        <f t="shared" si="467"/>
        <v>-</v>
      </c>
      <c r="M3757" s="27" t="str">
        <f t="shared" si="468"/>
        <v>-</v>
      </c>
      <c r="N3757" s="28">
        <f t="shared" si="469"/>
        <v>0</v>
      </c>
      <c r="O3757" s="28">
        <f t="shared" si="471"/>
        <v>0</v>
      </c>
      <c r="P3757" s="1" t="str">
        <f t="shared" si="470"/>
        <v>no</v>
      </c>
    </row>
    <row r="3758" spans="1:16" x14ac:dyDescent="0.25">
      <c r="A3758" s="6">
        <f>'4.OVTA Sites-Transects'!B3764</f>
        <v>0</v>
      </c>
      <c r="B3758" s="6">
        <f>'4.OVTA Sites-Transects'!C3764</f>
        <v>0</v>
      </c>
      <c r="C3758" s="6">
        <f>'4.OVTA Sites-Transects'!D3764</f>
        <v>0</v>
      </c>
      <c r="D3758" s="1">
        <f>'4.OVTA Sites-Transects'!E3764</f>
        <v>0</v>
      </c>
      <c r="E3758" s="1">
        <f>'4.OVTA Sites-Transects'!G3764</f>
        <v>0</v>
      </c>
      <c r="F3758" s="1">
        <f>'4.OVTA Sites-Transects'!F3764</f>
        <v>0</v>
      </c>
      <c r="G3758" s="6">
        <f>'4.OVTA Sites-Transects'!H3764</f>
        <v>0</v>
      </c>
      <c r="H3758" s="6">
        <f>'4.OVTA Sites-Transects'!I3764</f>
        <v>0</v>
      </c>
      <c r="I3758" s="193" t="str">
        <f t="shared" si="464"/>
        <v>-</v>
      </c>
      <c r="J3758" s="27" t="str">
        <f t="shared" si="465"/>
        <v>-</v>
      </c>
      <c r="K3758" s="27" t="str">
        <f t="shared" si="466"/>
        <v>-</v>
      </c>
      <c r="L3758" s="27" t="str">
        <f t="shared" si="467"/>
        <v>-</v>
      </c>
      <c r="M3758" s="27" t="str">
        <f t="shared" si="468"/>
        <v>-</v>
      </c>
      <c r="N3758" s="28">
        <f t="shared" si="469"/>
        <v>0</v>
      </c>
      <c r="O3758" s="28">
        <f t="shared" si="471"/>
        <v>0</v>
      </c>
      <c r="P3758" s="1" t="str">
        <f t="shared" si="470"/>
        <v>no</v>
      </c>
    </row>
    <row r="3759" spans="1:16" x14ac:dyDescent="0.25">
      <c r="A3759" s="6">
        <f>'4.OVTA Sites-Transects'!B3765</f>
        <v>0</v>
      </c>
      <c r="B3759" s="6">
        <f>'4.OVTA Sites-Transects'!C3765</f>
        <v>0</v>
      </c>
      <c r="C3759" s="6">
        <f>'4.OVTA Sites-Transects'!D3765</f>
        <v>0</v>
      </c>
      <c r="D3759" s="1">
        <f>'4.OVTA Sites-Transects'!E3765</f>
        <v>0</v>
      </c>
      <c r="E3759" s="1">
        <f>'4.OVTA Sites-Transects'!G3765</f>
        <v>0</v>
      </c>
      <c r="F3759" s="1">
        <f>'4.OVTA Sites-Transects'!F3765</f>
        <v>0</v>
      </c>
      <c r="G3759" s="6">
        <f>'4.OVTA Sites-Transects'!H3765</f>
        <v>0</v>
      </c>
      <c r="H3759" s="6">
        <f>'4.OVTA Sites-Transects'!I3765</f>
        <v>0</v>
      </c>
      <c r="I3759" s="193" t="str">
        <f t="shared" si="464"/>
        <v>-</v>
      </c>
      <c r="J3759" s="27" t="str">
        <f t="shared" si="465"/>
        <v>-</v>
      </c>
      <c r="K3759" s="27" t="str">
        <f t="shared" si="466"/>
        <v>-</v>
      </c>
      <c r="L3759" s="27" t="str">
        <f t="shared" si="467"/>
        <v>-</v>
      </c>
      <c r="M3759" s="27" t="str">
        <f t="shared" si="468"/>
        <v>-</v>
      </c>
      <c r="N3759" s="28">
        <f t="shared" si="469"/>
        <v>0</v>
      </c>
      <c r="O3759" s="28">
        <f t="shared" si="471"/>
        <v>0</v>
      </c>
      <c r="P3759" s="1" t="str">
        <f t="shared" si="470"/>
        <v>no</v>
      </c>
    </row>
    <row r="3760" spans="1:16" x14ac:dyDescent="0.25">
      <c r="A3760" s="6">
        <f>'4.OVTA Sites-Transects'!B3766</f>
        <v>0</v>
      </c>
      <c r="B3760" s="6">
        <f>'4.OVTA Sites-Transects'!C3766</f>
        <v>0</v>
      </c>
      <c r="C3760" s="6">
        <f>'4.OVTA Sites-Transects'!D3766</f>
        <v>0</v>
      </c>
      <c r="D3760" s="1">
        <f>'4.OVTA Sites-Transects'!E3766</f>
        <v>0</v>
      </c>
      <c r="E3760" s="1">
        <f>'4.OVTA Sites-Transects'!G3766</f>
        <v>0</v>
      </c>
      <c r="F3760" s="1">
        <f>'4.OVTA Sites-Transects'!F3766</f>
        <v>0</v>
      </c>
      <c r="G3760" s="6">
        <f>'4.OVTA Sites-Transects'!H3766</f>
        <v>0</v>
      </c>
      <c r="H3760" s="6">
        <f>'4.OVTA Sites-Transects'!I3766</f>
        <v>0</v>
      </c>
      <c r="I3760" s="193" t="str">
        <f t="shared" si="464"/>
        <v>-</v>
      </c>
      <c r="J3760" s="27" t="str">
        <f t="shared" si="465"/>
        <v>-</v>
      </c>
      <c r="K3760" s="27" t="str">
        <f t="shared" si="466"/>
        <v>-</v>
      </c>
      <c r="L3760" s="27" t="str">
        <f t="shared" si="467"/>
        <v>-</v>
      </c>
      <c r="M3760" s="27" t="str">
        <f t="shared" si="468"/>
        <v>-</v>
      </c>
      <c r="N3760" s="28">
        <f t="shared" si="469"/>
        <v>0</v>
      </c>
      <c r="O3760" s="28">
        <f t="shared" si="471"/>
        <v>0</v>
      </c>
      <c r="P3760" s="1" t="str">
        <f t="shared" si="470"/>
        <v>no</v>
      </c>
    </row>
    <row r="3761" spans="1:16" x14ac:dyDescent="0.25">
      <c r="A3761" s="6">
        <f>'4.OVTA Sites-Transects'!B3767</f>
        <v>0</v>
      </c>
      <c r="B3761" s="6">
        <f>'4.OVTA Sites-Transects'!C3767</f>
        <v>0</v>
      </c>
      <c r="C3761" s="6">
        <f>'4.OVTA Sites-Transects'!D3767</f>
        <v>0</v>
      </c>
      <c r="D3761" s="1">
        <f>'4.OVTA Sites-Transects'!E3767</f>
        <v>0</v>
      </c>
      <c r="E3761" s="1">
        <f>'4.OVTA Sites-Transects'!G3767</f>
        <v>0</v>
      </c>
      <c r="F3761" s="1">
        <f>'4.OVTA Sites-Transects'!F3767</f>
        <v>0</v>
      </c>
      <c r="G3761" s="6">
        <f>'4.OVTA Sites-Transects'!H3767</f>
        <v>0</v>
      </c>
      <c r="H3761" s="6">
        <f>'4.OVTA Sites-Transects'!I3767</f>
        <v>0</v>
      </c>
      <c r="I3761" s="193" t="str">
        <f t="shared" si="464"/>
        <v>-</v>
      </c>
      <c r="J3761" s="27" t="str">
        <f t="shared" si="465"/>
        <v>-</v>
      </c>
      <c r="K3761" s="27" t="str">
        <f t="shared" si="466"/>
        <v>-</v>
      </c>
      <c r="L3761" s="27" t="str">
        <f t="shared" si="467"/>
        <v>-</v>
      </c>
      <c r="M3761" s="27" t="str">
        <f t="shared" si="468"/>
        <v>-</v>
      </c>
      <c r="N3761" s="28">
        <f t="shared" si="469"/>
        <v>0</v>
      </c>
      <c r="O3761" s="28">
        <f t="shared" si="471"/>
        <v>0</v>
      </c>
      <c r="P3761" s="1" t="str">
        <f t="shared" si="470"/>
        <v>no</v>
      </c>
    </row>
    <row r="3762" spans="1:16" x14ac:dyDescent="0.25">
      <c r="A3762" s="6">
        <f>'4.OVTA Sites-Transects'!B3768</f>
        <v>0</v>
      </c>
      <c r="B3762" s="6">
        <f>'4.OVTA Sites-Transects'!C3768</f>
        <v>0</v>
      </c>
      <c r="C3762" s="6">
        <f>'4.OVTA Sites-Transects'!D3768</f>
        <v>0</v>
      </c>
      <c r="D3762" s="1">
        <f>'4.OVTA Sites-Transects'!E3768</f>
        <v>0</v>
      </c>
      <c r="E3762" s="1">
        <f>'4.OVTA Sites-Transects'!G3768</f>
        <v>0</v>
      </c>
      <c r="F3762" s="1">
        <f>'4.OVTA Sites-Transects'!F3768</f>
        <v>0</v>
      </c>
      <c r="G3762" s="6">
        <f>'4.OVTA Sites-Transects'!H3768</f>
        <v>0</v>
      </c>
      <c r="H3762" s="6">
        <f>'4.OVTA Sites-Transects'!I3768</f>
        <v>0</v>
      </c>
      <c r="I3762" s="193" t="str">
        <f t="shared" si="464"/>
        <v>-</v>
      </c>
      <c r="J3762" s="27" t="str">
        <f t="shared" si="465"/>
        <v>-</v>
      </c>
      <c r="K3762" s="27" t="str">
        <f t="shared" si="466"/>
        <v>-</v>
      </c>
      <c r="L3762" s="27" t="str">
        <f t="shared" si="467"/>
        <v>-</v>
      </c>
      <c r="M3762" s="27" t="str">
        <f t="shared" si="468"/>
        <v>-</v>
      </c>
      <c r="N3762" s="28">
        <f t="shared" si="469"/>
        <v>0</v>
      </c>
      <c r="O3762" s="28">
        <f t="shared" si="471"/>
        <v>0</v>
      </c>
      <c r="P3762" s="1" t="str">
        <f t="shared" si="470"/>
        <v>no</v>
      </c>
    </row>
    <row r="3763" spans="1:16" x14ac:dyDescent="0.25">
      <c r="A3763" s="6">
        <f>'4.OVTA Sites-Transects'!B3769</f>
        <v>0</v>
      </c>
      <c r="B3763" s="6">
        <f>'4.OVTA Sites-Transects'!C3769</f>
        <v>0</v>
      </c>
      <c r="C3763" s="6">
        <f>'4.OVTA Sites-Transects'!D3769</f>
        <v>0</v>
      </c>
      <c r="D3763" s="1">
        <f>'4.OVTA Sites-Transects'!E3769</f>
        <v>0</v>
      </c>
      <c r="E3763" s="1">
        <f>'4.OVTA Sites-Transects'!G3769</f>
        <v>0</v>
      </c>
      <c r="F3763" s="1">
        <f>'4.OVTA Sites-Transects'!F3769</f>
        <v>0</v>
      </c>
      <c r="G3763" s="6">
        <f>'4.OVTA Sites-Transects'!H3769</f>
        <v>0</v>
      </c>
      <c r="H3763" s="6">
        <f>'4.OVTA Sites-Transects'!I3769</f>
        <v>0</v>
      </c>
      <c r="I3763" s="193" t="str">
        <f t="shared" si="464"/>
        <v>-</v>
      </c>
      <c r="J3763" s="27" t="str">
        <f t="shared" si="465"/>
        <v>-</v>
      </c>
      <c r="K3763" s="27" t="str">
        <f t="shared" si="466"/>
        <v>-</v>
      </c>
      <c r="L3763" s="27" t="str">
        <f t="shared" si="467"/>
        <v>-</v>
      </c>
      <c r="M3763" s="27" t="str">
        <f t="shared" si="468"/>
        <v>-</v>
      </c>
      <c r="N3763" s="28">
        <f t="shared" si="469"/>
        <v>0</v>
      </c>
      <c r="O3763" s="28">
        <f t="shared" si="471"/>
        <v>0</v>
      </c>
      <c r="P3763" s="1" t="str">
        <f t="shared" si="470"/>
        <v>no</v>
      </c>
    </row>
    <row r="3764" spans="1:16" x14ac:dyDescent="0.25">
      <c r="A3764" s="6">
        <f>'4.OVTA Sites-Transects'!B3770</f>
        <v>0</v>
      </c>
      <c r="B3764" s="6">
        <f>'4.OVTA Sites-Transects'!C3770</f>
        <v>0</v>
      </c>
      <c r="C3764" s="6">
        <f>'4.OVTA Sites-Transects'!D3770</f>
        <v>0</v>
      </c>
      <c r="D3764" s="1">
        <f>'4.OVTA Sites-Transects'!E3770</f>
        <v>0</v>
      </c>
      <c r="E3764" s="1">
        <f>'4.OVTA Sites-Transects'!G3770</f>
        <v>0</v>
      </c>
      <c r="F3764" s="1">
        <f>'4.OVTA Sites-Transects'!F3770</f>
        <v>0</v>
      </c>
      <c r="G3764" s="6">
        <f>'4.OVTA Sites-Transects'!H3770</f>
        <v>0</v>
      </c>
      <c r="H3764" s="6">
        <f>'4.OVTA Sites-Transects'!I3770</f>
        <v>0</v>
      </c>
      <c r="I3764" s="193" t="str">
        <f t="shared" si="464"/>
        <v>-</v>
      </c>
      <c r="J3764" s="27" t="str">
        <f t="shared" si="465"/>
        <v>-</v>
      </c>
      <c r="K3764" s="27" t="str">
        <f t="shared" si="466"/>
        <v>-</v>
      </c>
      <c r="L3764" s="27" t="str">
        <f t="shared" si="467"/>
        <v>-</v>
      </c>
      <c r="M3764" s="27" t="str">
        <f t="shared" si="468"/>
        <v>-</v>
      </c>
      <c r="N3764" s="28">
        <f t="shared" si="469"/>
        <v>0</v>
      </c>
      <c r="O3764" s="28">
        <f t="shared" si="471"/>
        <v>0</v>
      </c>
      <c r="P3764" s="1" t="str">
        <f t="shared" si="470"/>
        <v>no</v>
      </c>
    </row>
    <row r="3765" spans="1:16" x14ac:dyDescent="0.25">
      <c r="A3765" s="6">
        <f>'4.OVTA Sites-Transects'!B3771</f>
        <v>0</v>
      </c>
      <c r="B3765" s="6">
        <f>'4.OVTA Sites-Transects'!C3771</f>
        <v>0</v>
      </c>
      <c r="C3765" s="6">
        <f>'4.OVTA Sites-Transects'!D3771</f>
        <v>0</v>
      </c>
      <c r="D3765" s="1">
        <f>'4.OVTA Sites-Transects'!E3771</f>
        <v>0</v>
      </c>
      <c r="E3765" s="1">
        <f>'4.OVTA Sites-Transects'!G3771</f>
        <v>0</v>
      </c>
      <c r="F3765" s="1">
        <f>'4.OVTA Sites-Transects'!F3771</f>
        <v>0</v>
      </c>
      <c r="G3765" s="6">
        <f>'4.OVTA Sites-Transects'!H3771</f>
        <v>0</v>
      </c>
      <c r="H3765" s="6">
        <f>'4.OVTA Sites-Transects'!I3771</f>
        <v>0</v>
      </c>
      <c r="I3765" s="193" t="str">
        <f t="shared" si="464"/>
        <v>-</v>
      </c>
      <c r="J3765" s="27" t="str">
        <f t="shared" si="465"/>
        <v>-</v>
      </c>
      <c r="K3765" s="27" t="str">
        <f t="shared" si="466"/>
        <v>-</v>
      </c>
      <c r="L3765" s="27" t="str">
        <f t="shared" si="467"/>
        <v>-</v>
      </c>
      <c r="M3765" s="27" t="str">
        <f t="shared" si="468"/>
        <v>-</v>
      </c>
      <c r="N3765" s="28">
        <f t="shared" si="469"/>
        <v>0</v>
      </c>
      <c r="O3765" s="28">
        <f t="shared" si="471"/>
        <v>0</v>
      </c>
      <c r="P3765" s="1" t="str">
        <f t="shared" si="470"/>
        <v>no</v>
      </c>
    </row>
    <row r="3766" spans="1:16" x14ac:dyDescent="0.25">
      <c r="A3766" s="6">
        <f>'4.OVTA Sites-Transects'!B3772</f>
        <v>0</v>
      </c>
      <c r="B3766" s="6">
        <f>'4.OVTA Sites-Transects'!C3772</f>
        <v>0</v>
      </c>
      <c r="C3766" s="6">
        <f>'4.OVTA Sites-Transects'!D3772</f>
        <v>0</v>
      </c>
      <c r="D3766" s="1">
        <f>'4.OVTA Sites-Transects'!E3772</f>
        <v>0</v>
      </c>
      <c r="E3766" s="1">
        <f>'4.OVTA Sites-Transects'!G3772</f>
        <v>0</v>
      </c>
      <c r="F3766" s="1">
        <f>'4.OVTA Sites-Transects'!F3772</f>
        <v>0</v>
      </c>
      <c r="G3766" s="6">
        <f>'4.OVTA Sites-Transects'!H3772</f>
        <v>0</v>
      </c>
      <c r="H3766" s="6">
        <f>'4.OVTA Sites-Transects'!I3772</f>
        <v>0</v>
      </c>
      <c r="I3766" s="193" t="str">
        <f t="shared" si="464"/>
        <v>-</v>
      </c>
      <c r="J3766" s="27" t="str">
        <f t="shared" si="465"/>
        <v>-</v>
      </c>
      <c r="K3766" s="27" t="str">
        <f t="shared" si="466"/>
        <v>-</v>
      </c>
      <c r="L3766" s="27" t="str">
        <f t="shared" si="467"/>
        <v>-</v>
      </c>
      <c r="M3766" s="27" t="str">
        <f t="shared" si="468"/>
        <v>-</v>
      </c>
      <c r="N3766" s="28">
        <f t="shared" si="469"/>
        <v>0</v>
      </c>
      <c r="O3766" s="28">
        <f t="shared" si="471"/>
        <v>0</v>
      </c>
      <c r="P3766" s="1" t="str">
        <f t="shared" si="470"/>
        <v>no</v>
      </c>
    </row>
    <row r="3767" spans="1:16" x14ac:dyDescent="0.25">
      <c r="A3767" s="6">
        <f>'4.OVTA Sites-Transects'!B3773</f>
        <v>0</v>
      </c>
      <c r="B3767" s="6">
        <f>'4.OVTA Sites-Transects'!C3773</f>
        <v>0</v>
      </c>
      <c r="C3767" s="6">
        <f>'4.OVTA Sites-Transects'!D3773</f>
        <v>0</v>
      </c>
      <c r="D3767" s="1">
        <f>'4.OVTA Sites-Transects'!E3773</f>
        <v>0</v>
      </c>
      <c r="E3767" s="1">
        <f>'4.OVTA Sites-Transects'!G3773</f>
        <v>0</v>
      </c>
      <c r="F3767" s="1">
        <f>'4.OVTA Sites-Transects'!F3773</f>
        <v>0</v>
      </c>
      <c r="G3767" s="6">
        <f>'4.OVTA Sites-Transects'!H3773</f>
        <v>0</v>
      </c>
      <c r="H3767" s="6">
        <f>'4.OVTA Sites-Transects'!I3773</f>
        <v>0</v>
      </c>
      <c r="I3767" s="193" t="str">
        <f t="shared" si="464"/>
        <v>-</v>
      </c>
      <c r="J3767" s="27" t="str">
        <f t="shared" si="465"/>
        <v>-</v>
      </c>
      <c r="K3767" s="27" t="str">
        <f t="shared" si="466"/>
        <v>-</v>
      </c>
      <c r="L3767" s="27" t="str">
        <f t="shared" si="467"/>
        <v>-</v>
      </c>
      <c r="M3767" s="27" t="str">
        <f t="shared" si="468"/>
        <v>-</v>
      </c>
      <c r="N3767" s="28">
        <f t="shared" si="469"/>
        <v>0</v>
      </c>
      <c r="O3767" s="28">
        <f t="shared" si="471"/>
        <v>0</v>
      </c>
      <c r="P3767" s="1" t="str">
        <f t="shared" si="470"/>
        <v>no</v>
      </c>
    </row>
    <row r="3768" spans="1:16" x14ac:dyDescent="0.25">
      <c r="A3768" s="6">
        <f>'4.OVTA Sites-Transects'!B3774</f>
        <v>0</v>
      </c>
      <c r="B3768" s="6">
        <f>'4.OVTA Sites-Transects'!C3774</f>
        <v>0</v>
      </c>
      <c r="C3768" s="6">
        <f>'4.OVTA Sites-Transects'!D3774</f>
        <v>0</v>
      </c>
      <c r="D3768" s="1">
        <f>'4.OVTA Sites-Transects'!E3774</f>
        <v>0</v>
      </c>
      <c r="E3768" s="1">
        <f>'4.OVTA Sites-Transects'!G3774</f>
        <v>0</v>
      </c>
      <c r="F3768" s="1">
        <f>'4.OVTA Sites-Transects'!F3774</f>
        <v>0</v>
      </c>
      <c r="G3768" s="6">
        <f>'4.OVTA Sites-Transects'!H3774</f>
        <v>0</v>
      </c>
      <c r="H3768" s="6">
        <f>'4.OVTA Sites-Transects'!I3774</f>
        <v>0</v>
      </c>
      <c r="I3768" s="193" t="str">
        <f t="shared" si="464"/>
        <v>-</v>
      </c>
      <c r="J3768" s="27" t="str">
        <f t="shared" si="465"/>
        <v>-</v>
      </c>
      <c r="K3768" s="27" t="str">
        <f t="shared" si="466"/>
        <v>-</v>
      </c>
      <c r="L3768" s="27" t="str">
        <f t="shared" si="467"/>
        <v>-</v>
      </c>
      <c r="M3768" s="27" t="str">
        <f t="shared" si="468"/>
        <v>-</v>
      </c>
      <c r="N3768" s="28">
        <f t="shared" si="469"/>
        <v>0</v>
      </c>
      <c r="O3768" s="28">
        <f t="shared" si="471"/>
        <v>0</v>
      </c>
      <c r="P3768" s="1" t="str">
        <f t="shared" si="470"/>
        <v>no</v>
      </c>
    </row>
    <row r="3769" spans="1:16" x14ac:dyDescent="0.25">
      <c r="A3769" s="6">
        <f>'4.OVTA Sites-Transects'!B3775</f>
        <v>0</v>
      </c>
      <c r="B3769" s="6">
        <f>'4.OVTA Sites-Transects'!C3775</f>
        <v>0</v>
      </c>
      <c r="C3769" s="6">
        <f>'4.OVTA Sites-Transects'!D3775</f>
        <v>0</v>
      </c>
      <c r="D3769" s="1">
        <f>'4.OVTA Sites-Transects'!E3775</f>
        <v>0</v>
      </c>
      <c r="E3769" s="1">
        <f>'4.OVTA Sites-Transects'!G3775</f>
        <v>0</v>
      </c>
      <c r="F3769" s="1">
        <f>'4.OVTA Sites-Transects'!F3775</f>
        <v>0</v>
      </c>
      <c r="G3769" s="6">
        <f>'4.OVTA Sites-Transects'!H3775</f>
        <v>0</v>
      </c>
      <c r="H3769" s="6">
        <f>'4.OVTA Sites-Transects'!I3775</f>
        <v>0</v>
      </c>
      <c r="I3769" s="193" t="str">
        <f t="shared" si="464"/>
        <v>-</v>
      </c>
      <c r="J3769" s="27" t="str">
        <f t="shared" si="465"/>
        <v>-</v>
      </c>
      <c r="K3769" s="27" t="str">
        <f t="shared" si="466"/>
        <v>-</v>
      </c>
      <c r="L3769" s="27" t="str">
        <f t="shared" si="467"/>
        <v>-</v>
      </c>
      <c r="M3769" s="27" t="str">
        <f t="shared" si="468"/>
        <v>-</v>
      </c>
      <c r="N3769" s="28">
        <f t="shared" si="469"/>
        <v>0</v>
      </c>
      <c r="O3769" s="28">
        <f t="shared" si="471"/>
        <v>0</v>
      </c>
      <c r="P3769" s="1" t="str">
        <f t="shared" si="470"/>
        <v>no</v>
      </c>
    </row>
    <row r="3770" spans="1:16" x14ac:dyDescent="0.25">
      <c r="A3770" s="6">
        <f>'4.OVTA Sites-Transects'!B3776</f>
        <v>0</v>
      </c>
      <c r="B3770" s="6">
        <f>'4.OVTA Sites-Transects'!C3776</f>
        <v>0</v>
      </c>
      <c r="C3770" s="6">
        <f>'4.OVTA Sites-Transects'!D3776</f>
        <v>0</v>
      </c>
      <c r="D3770" s="1">
        <f>'4.OVTA Sites-Transects'!E3776</f>
        <v>0</v>
      </c>
      <c r="E3770" s="1">
        <f>'4.OVTA Sites-Transects'!G3776</f>
        <v>0</v>
      </c>
      <c r="F3770" s="1">
        <f>'4.OVTA Sites-Transects'!F3776</f>
        <v>0</v>
      </c>
      <c r="G3770" s="6">
        <f>'4.OVTA Sites-Transects'!H3776</f>
        <v>0</v>
      </c>
      <c r="H3770" s="6">
        <f>'4.OVTA Sites-Transects'!I3776</f>
        <v>0</v>
      </c>
      <c r="I3770" s="193" t="str">
        <f t="shared" si="464"/>
        <v>-</v>
      </c>
      <c r="J3770" s="27" t="str">
        <f t="shared" si="465"/>
        <v>-</v>
      </c>
      <c r="K3770" s="27" t="str">
        <f t="shared" si="466"/>
        <v>-</v>
      </c>
      <c r="L3770" s="27" t="str">
        <f t="shared" si="467"/>
        <v>-</v>
      </c>
      <c r="M3770" s="27" t="str">
        <f t="shared" si="468"/>
        <v>-</v>
      </c>
      <c r="N3770" s="28">
        <f t="shared" si="469"/>
        <v>0</v>
      </c>
      <c r="O3770" s="28">
        <f t="shared" si="471"/>
        <v>0</v>
      </c>
      <c r="P3770" s="1" t="str">
        <f t="shared" si="470"/>
        <v>no</v>
      </c>
    </row>
    <row r="3771" spans="1:16" x14ac:dyDescent="0.25">
      <c r="A3771" s="6">
        <f>'4.OVTA Sites-Transects'!B3777</f>
        <v>0</v>
      </c>
      <c r="B3771" s="6">
        <f>'4.OVTA Sites-Transects'!C3777</f>
        <v>0</v>
      </c>
      <c r="C3771" s="6">
        <f>'4.OVTA Sites-Transects'!D3777</f>
        <v>0</v>
      </c>
      <c r="D3771" s="1">
        <f>'4.OVTA Sites-Transects'!E3777</f>
        <v>0</v>
      </c>
      <c r="E3771" s="1">
        <f>'4.OVTA Sites-Transects'!G3777</f>
        <v>0</v>
      </c>
      <c r="F3771" s="1">
        <f>'4.OVTA Sites-Transects'!F3777</f>
        <v>0</v>
      </c>
      <c r="G3771" s="6">
        <f>'4.OVTA Sites-Transects'!H3777</f>
        <v>0</v>
      </c>
      <c r="H3771" s="6">
        <f>'4.OVTA Sites-Transects'!I3777</f>
        <v>0</v>
      </c>
      <c r="I3771" s="193" t="str">
        <f t="shared" si="464"/>
        <v>-</v>
      </c>
      <c r="J3771" s="27" t="str">
        <f t="shared" si="465"/>
        <v>-</v>
      </c>
      <c r="K3771" s="27" t="str">
        <f t="shared" si="466"/>
        <v>-</v>
      </c>
      <c r="L3771" s="27" t="str">
        <f t="shared" si="467"/>
        <v>-</v>
      </c>
      <c r="M3771" s="27" t="str">
        <f t="shared" si="468"/>
        <v>-</v>
      </c>
      <c r="N3771" s="28">
        <f t="shared" si="469"/>
        <v>0</v>
      </c>
      <c r="O3771" s="28">
        <f t="shared" si="471"/>
        <v>0</v>
      </c>
      <c r="P3771" s="1" t="str">
        <f t="shared" si="470"/>
        <v>no</v>
      </c>
    </row>
    <row r="3772" spans="1:16" x14ac:dyDescent="0.25">
      <c r="A3772" s="6">
        <f>'4.OVTA Sites-Transects'!B3778</f>
        <v>0</v>
      </c>
      <c r="B3772" s="6">
        <f>'4.OVTA Sites-Transects'!C3778</f>
        <v>0</v>
      </c>
      <c r="C3772" s="6">
        <f>'4.OVTA Sites-Transects'!D3778</f>
        <v>0</v>
      </c>
      <c r="D3772" s="1">
        <f>'4.OVTA Sites-Transects'!E3778</f>
        <v>0</v>
      </c>
      <c r="E3772" s="1">
        <f>'4.OVTA Sites-Transects'!G3778</f>
        <v>0</v>
      </c>
      <c r="F3772" s="1">
        <f>'4.OVTA Sites-Transects'!F3778</f>
        <v>0</v>
      </c>
      <c r="G3772" s="6">
        <f>'4.OVTA Sites-Transects'!H3778</f>
        <v>0</v>
      </c>
      <c r="H3772" s="6">
        <f>'4.OVTA Sites-Transects'!I3778</f>
        <v>0</v>
      </c>
      <c r="I3772" s="193" t="str">
        <f t="shared" si="464"/>
        <v>-</v>
      </c>
      <c r="J3772" s="27" t="str">
        <f t="shared" si="465"/>
        <v>-</v>
      </c>
      <c r="K3772" s="27" t="str">
        <f t="shared" si="466"/>
        <v>-</v>
      </c>
      <c r="L3772" s="27" t="str">
        <f t="shared" si="467"/>
        <v>-</v>
      </c>
      <c r="M3772" s="27" t="str">
        <f t="shared" si="468"/>
        <v>-</v>
      </c>
      <c r="N3772" s="28">
        <f t="shared" si="469"/>
        <v>0</v>
      </c>
      <c r="O3772" s="28">
        <f t="shared" si="471"/>
        <v>0</v>
      </c>
      <c r="P3772" s="1" t="str">
        <f t="shared" si="470"/>
        <v>no</v>
      </c>
    </row>
    <row r="3773" spans="1:16" x14ac:dyDescent="0.25">
      <c r="A3773" s="6">
        <f>'4.OVTA Sites-Transects'!B3779</f>
        <v>0</v>
      </c>
      <c r="B3773" s="6">
        <f>'4.OVTA Sites-Transects'!C3779</f>
        <v>0</v>
      </c>
      <c r="C3773" s="6">
        <f>'4.OVTA Sites-Transects'!D3779</f>
        <v>0</v>
      </c>
      <c r="D3773" s="1">
        <f>'4.OVTA Sites-Transects'!E3779</f>
        <v>0</v>
      </c>
      <c r="E3773" s="1">
        <f>'4.OVTA Sites-Transects'!G3779</f>
        <v>0</v>
      </c>
      <c r="F3773" s="1">
        <f>'4.OVTA Sites-Transects'!F3779</f>
        <v>0</v>
      </c>
      <c r="G3773" s="6">
        <f>'4.OVTA Sites-Transects'!H3779</f>
        <v>0</v>
      </c>
      <c r="H3773" s="6">
        <f>'4.OVTA Sites-Transects'!I3779</f>
        <v>0</v>
      </c>
      <c r="I3773" s="193" t="str">
        <f t="shared" si="464"/>
        <v>-</v>
      </c>
      <c r="J3773" s="27" t="str">
        <f t="shared" si="465"/>
        <v>-</v>
      </c>
      <c r="K3773" s="27" t="str">
        <f t="shared" si="466"/>
        <v>-</v>
      </c>
      <c r="L3773" s="27" t="str">
        <f t="shared" si="467"/>
        <v>-</v>
      </c>
      <c r="M3773" s="27" t="str">
        <f t="shared" si="468"/>
        <v>-</v>
      </c>
      <c r="N3773" s="28">
        <f t="shared" si="469"/>
        <v>0</v>
      </c>
      <c r="O3773" s="28">
        <f t="shared" si="471"/>
        <v>0</v>
      </c>
      <c r="P3773" s="1" t="str">
        <f t="shared" si="470"/>
        <v>no</v>
      </c>
    </row>
    <row r="3774" spans="1:16" x14ac:dyDescent="0.25">
      <c r="A3774" s="6">
        <f>'4.OVTA Sites-Transects'!B3780</f>
        <v>0</v>
      </c>
      <c r="B3774" s="6">
        <f>'4.OVTA Sites-Transects'!C3780</f>
        <v>0</v>
      </c>
      <c r="C3774" s="6">
        <f>'4.OVTA Sites-Transects'!D3780</f>
        <v>0</v>
      </c>
      <c r="D3774" s="1">
        <f>'4.OVTA Sites-Transects'!E3780</f>
        <v>0</v>
      </c>
      <c r="E3774" s="1">
        <f>'4.OVTA Sites-Transects'!G3780</f>
        <v>0</v>
      </c>
      <c r="F3774" s="1">
        <f>'4.OVTA Sites-Transects'!F3780</f>
        <v>0</v>
      </c>
      <c r="G3774" s="6">
        <f>'4.OVTA Sites-Transects'!H3780</f>
        <v>0</v>
      </c>
      <c r="H3774" s="6">
        <f>'4.OVTA Sites-Transects'!I3780</f>
        <v>0</v>
      </c>
      <c r="I3774" s="193" t="str">
        <f t="shared" si="464"/>
        <v>-</v>
      </c>
      <c r="J3774" s="27" t="str">
        <f t="shared" si="465"/>
        <v>-</v>
      </c>
      <c r="K3774" s="27" t="str">
        <f t="shared" si="466"/>
        <v>-</v>
      </c>
      <c r="L3774" s="27" t="str">
        <f t="shared" si="467"/>
        <v>-</v>
      </c>
      <c r="M3774" s="27" t="str">
        <f t="shared" si="468"/>
        <v>-</v>
      </c>
      <c r="N3774" s="28">
        <f t="shared" si="469"/>
        <v>0</v>
      </c>
      <c r="O3774" s="28">
        <f t="shared" si="471"/>
        <v>0</v>
      </c>
      <c r="P3774" s="1" t="str">
        <f t="shared" si="470"/>
        <v>no</v>
      </c>
    </row>
    <row r="3775" spans="1:16" x14ac:dyDescent="0.25">
      <c r="A3775" s="6">
        <f>'4.OVTA Sites-Transects'!B3781</f>
        <v>0</v>
      </c>
      <c r="B3775" s="6">
        <f>'4.OVTA Sites-Transects'!C3781</f>
        <v>0</v>
      </c>
      <c r="C3775" s="6">
        <f>'4.OVTA Sites-Transects'!D3781</f>
        <v>0</v>
      </c>
      <c r="D3775" s="1">
        <f>'4.OVTA Sites-Transects'!E3781</f>
        <v>0</v>
      </c>
      <c r="E3775" s="1">
        <f>'4.OVTA Sites-Transects'!G3781</f>
        <v>0</v>
      </c>
      <c r="F3775" s="1">
        <f>'4.OVTA Sites-Transects'!F3781</f>
        <v>0</v>
      </c>
      <c r="G3775" s="6">
        <f>'4.OVTA Sites-Transects'!H3781</f>
        <v>0</v>
      </c>
      <c r="H3775" s="6">
        <f>'4.OVTA Sites-Transects'!I3781</f>
        <v>0</v>
      </c>
      <c r="I3775" s="193" t="str">
        <f t="shared" si="464"/>
        <v>-</v>
      </c>
      <c r="J3775" s="27" t="str">
        <f t="shared" si="465"/>
        <v>-</v>
      </c>
      <c r="K3775" s="27" t="str">
        <f t="shared" si="466"/>
        <v>-</v>
      </c>
      <c r="L3775" s="27" t="str">
        <f t="shared" si="467"/>
        <v>-</v>
      </c>
      <c r="M3775" s="27" t="str">
        <f t="shared" si="468"/>
        <v>-</v>
      </c>
      <c r="N3775" s="28">
        <f t="shared" si="469"/>
        <v>0</v>
      </c>
      <c r="O3775" s="28">
        <f t="shared" si="471"/>
        <v>0</v>
      </c>
      <c r="P3775" s="1" t="str">
        <f t="shared" si="470"/>
        <v>no</v>
      </c>
    </row>
    <row r="3776" spans="1:16" x14ac:dyDescent="0.25">
      <c r="A3776" s="6">
        <f>'4.OVTA Sites-Transects'!B3782</f>
        <v>0</v>
      </c>
      <c r="B3776" s="6">
        <f>'4.OVTA Sites-Transects'!C3782</f>
        <v>0</v>
      </c>
      <c r="C3776" s="6">
        <f>'4.OVTA Sites-Transects'!D3782</f>
        <v>0</v>
      </c>
      <c r="D3776" s="1">
        <f>'4.OVTA Sites-Transects'!E3782</f>
        <v>0</v>
      </c>
      <c r="E3776" s="1">
        <f>'4.OVTA Sites-Transects'!G3782</f>
        <v>0</v>
      </c>
      <c r="F3776" s="1">
        <f>'4.OVTA Sites-Transects'!F3782</f>
        <v>0</v>
      </c>
      <c r="G3776" s="6">
        <f>'4.OVTA Sites-Transects'!H3782</f>
        <v>0</v>
      </c>
      <c r="H3776" s="6">
        <f>'4.OVTA Sites-Transects'!I3782</f>
        <v>0</v>
      </c>
      <c r="I3776" s="193" t="str">
        <f t="shared" si="464"/>
        <v>-</v>
      </c>
      <c r="J3776" s="27" t="str">
        <f t="shared" si="465"/>
        <v>-</v>
      </c>
      <c r="K3776" s="27" t="str">
        <f t="shared" si="466"/>
        <v>-</v>
      </c>
      <c r="L3776" s="27" t="str">
        <f t="shared" si="467"/>
        <v>-</v>
      </c>
      <c r="M3776" s="27" t="str">
        <f t="shared" si="468"/>
        <v>-</v>
      </c>
      <c r="N3776" s="28">
        <f t="shared" si="469"/>
        <v>0</v>
      </c>
      <c r="O3776" s="28">
        <f t="shared" si="471"/>
        <v>0</v>
      </c>
      <c r="P3776" s="1" t="str">
        <f t="shared" si="470"/>
        <v>no</v>
      </c>
    </row>
    <row r="3777" spans="1:16" x14ac:dyDescent="0.25">
      <c r="A3777" s="6">
        <f>'4.OVTA Sites-Transects'!B3783</f>
        <v>0</v>
      </c>
      <c r="B3777" s="6">
        <f>'4.OVTA Sites-Transects'!C3783</f>
        <v>0</v>
      </c>
      <c r="C3777" s="6">
        <f>'4.OVTA Sites-Transects'!D3783</f>
        <v>0</v>
      </c>
      <c r="D3777" s="1">
        <f>'4.OVTA Sites-Transects'!E3783</f>
        <v>0</v>
      </c>
      <c r="E3777" s="1">
        <f>'4.OVTA Sites-Transects'!G3783</f>
        <v>0</v>
      </c>
      <c r="F3777" s="1">
        <f>'4.OVTA Sites-Transects'!F3783</f>
        <v>0</v>
      </c>
      <c r="G3777" s="6">
        <f>'4.OVTA Sites-Transects'!H3783</f>
        <v>0</v>
      </c>
      <c r="H3777" s="6">
        <f>'4.OVTA Sites-Transects'!I3783</f>
        <v>0</v>
      </c>
      <c r="I3777" s="193" t="str">
        <f t="shared" si="464"/>
        <v>-</v>
      </c>
      <c r="J3777" s="27" t="str">
        <f t="shared" si="465"/>
        <v>-</v>
      </c>
      <c r="K3777" s="27" t="str">
        <f t="shared" si="466"/>
        <v>-</v>
      </c>
      <c r="L3777" s="27" t="str">
        <f t="shared" si="467"/>
        <v>-</v>
      </c>
      <c r="M3777" s="27" t="str">
        <f t="shared" si="468"/>
        <v>-</v>
      </c>
      <c r="N3777" s="28">
        <f t="shared" si="469"/>
        <v>0</v>
      </c>
      <c r="O3777" s="28">
        <f t="shared" si="471"/>
        <v>0</v>
      </c>
      <c r="P3777" s="1" t="str">
        <f t="shared" si="470"/>
        <v>no</v>
      </c>
    </row>
    <row r="3778" spans="1:16" x14ac:dyDescent="0.25">
      <c r="A3778" s="6">
        <f>'4.OVTA Sites-Transects'!B3784</f>
        <v>0</v>
      </c>
      <c r="B3778" s="6">
        <f>'4.OVTA Sites-Transects'!C3784</f>
        <v>0</v>
      </c>
      <c r="C3778" s="6">
        <f>'4.OVTA Sites-Transects'!D3784</f>
        <v>0</v>
      </c>
      <c r="D3778" s="1">
        <f>'4.OVTA Sites-Transects'!E3784</f>
        <v>0</v>
      </c>
      <c r="E3778" s="1">
        <f>'4.OVTA Sites-Transects'!G3784</f>
        <v>0</v>
      </c>
      <c r="F3778" s="1">
        <f>'4.OVTA Sites-Transects'!F3784</f>
        <v>0</v>
      </c>
      <c r="G3778" s="6">
        <f>'4.OVTA Sites-Transects'!H3784</f>
        <v>0</v>
      </c>
      <c r="H3778" s="6">
        <f>'4.OVTA Sites-Transects'!I3784</f>
        <v>0</v>
      </c>
      <c r="I3778" s="193" t="str">
        <f t="shared" si="464"/>
        <v>-</v>
      </c>
      <c r="J3778" s="27" t="str">
        <f t="shared" si="465"/>
        <v>-</v>
      </c>
      <c r="K3778" s="27" t="str">
        <f t="shared" si="466"/>
        <v>-</v>
      </c>
      <c r="L3778" s="27" t="str">
        <f t="shared" si="467"/>
        <v>-</v>
      </c>
      <c r="M3778" s="27" t="str">
        <f t="shared" si="468"/>
        <v>-</v>
      </c>
      <c r="N3778" s="28">
        <f t="shared" si="469"/>
        <v>0</v>
      </c>
      <c r="O3778" s="28">
        <f t="shared" si="471"/>
        <v>0</v>
      </c>
      <c r="P3778" s="1" t="str">
        <f t="shared" si="470"/>
        <v>no</v>
      </c>
    </row>
    <row r="3779" spans="1:16" x14ac:dyDescent="0.25">
      <c r="A3779" s="6">
        <f>'4.OVTA Sites-Transects'!B3785</f>
        <v>0</v>
      </c>
      <c r="B3779" s="6">
        <f>'4.OVTA Sites-Transects'!C3785</f>
        <v>0</v>
      </c>
      <c r="C3779" s="6">
        <f>'4.OVTA Sites-Transects'!D3785</f>
        <v>0</v>
      </c>
      <c r="D3779" s="1">
        <f>'4.OVTA Sites-Transects'!E3785</f>
        <v>0</v>
      </c>
      <c r="E3779" s="1">
        <f>'4.OVTA Sites-Transects'!G3785</f>
        <v>0</v>
      </c>
      <c r="F3779" s="1">
        <f>'4.OVTA Sites-Transects'!F3785</f>
        <v>0</v>
      </c>
      <c r="G3779" s="6">
        <f>'4.OVTA Sites-Transects'!H3785</f>
        <v>0</v>
      </c>
      <c r="H3779" s="6">
        <f>'4.OVTA Sites-Transects'!I3785</f>
        <v>0</v>
      </c>
      <c r="I3779" s="193" t="str">
        <f t="shared" ref="I3779:I3842" si="472">IF(F3779="B", SUMIF(OVTA_Calcs_TMA, D3779, WeightingFactorMod), IF(F3779="C", SUMIF(OVTA_Calcs_TMA, D3779, WeightingFactorHigh), IF(F3779="D", SUMIF(OVTA_Calcs_TMA, D3779, WeightingFactorVeryHigh), "-")))</f>
        <v>-</v>
      </c>
      <c r="J3779" s="27" t="str">
        <f t="shared" ref="J3779:J3842" si="473">IF(ISNUMBER(AVERAGEIFS(AssessmentResultsLow, AssessmentResultsSites, $A3779,AssessmentIncluded, "yes")), I3779*AVERAGEIFS(AssessmentResultsLow, AssessmentResultsSites, $A3779,AssessmentIncluded, "yes"), "-")</f>
        <v>-</v>
      </c>
      <c r="K3779" s="27" t="str">
        <f t="shared" ref="K3779:K3842" si="474">IF(ISNUMBER(AVERAGEIFS(AssessmentResultsMod, AssessmentResultsSites, $A3779,AssessmentIncluded, "yes")), I3779*AVERAGEIFS(AssessmentResultsMod, AssessmentResultsSites, $A3779,AssessmentIncluded, "yes"), "-")</f>
        <v>-</v>
      </c>
      <c r="L3779" s="27" t="str">
        <f t="shared" ref="L3779:L3842" si="475">IF(ISNUMBER(AVERAGEIFS(AssessmentResultsHigh, AssessmentResultsSites, $A3779,AssessmentIncluded, "yes")), I3779*AVERAGEIFS(AssessmentResultsHigh, AssessmentResultsSites, $A3779,AssessmentIncluded, "yes"), "-")</f>
        <v>-</v>
      </c>
      <c r="M3779" s="27" t="str">
        <f t="shared" ref="M3779:M3842" si="476">IF(ISNUMBER(AVERAGEIFS(AssessmentResultsVeryHigh, AssessmentResultsSites, $A3779,AssessmentIncluded, "yes")), I3779*AVERAGEIFS(AssessmentResultsVeryHigh, AssessmentResultsSites, $A3779,AssessmentIncluded, "yes"), "-")</f>
        <v>-</v>
      </c>
      <c r="N3779" s="28">
        <f t="shared" ref="N3779:N3842" si="477">COUNTIFS(AssessmentResultsSites, A3779, AssessmentIncluded, "yes")</f>
        <v>0</v>
      </c>
      <c r="O3779" s="28">
        <f t="shared" si="471"/>
        <v>0</v>
      </c>
      <c r="P3779" s="1" t="str">
        <f t="shared" ref="P3779:P3842" si="478">IF(AND(G3779="Yes", N3779&gt;0), "yes", "no")</f>
        <v>no</v>
      </c>
    </row>
    <row r="3780" spans="1:16" x14ac:dyDescent="0.25">
      <c r="A3780" s="6">
        <f>'4.OVTA Sites-Transects'!B3786</f>
        <v>0</v>
      </c>
      <c r="B3780" s="6">
        <f>'4.OVTA Sites-Transects'!C3786</f>
        <v>0</v>
      </c>
      <c r="C3780" s="6">
        <f>'4.OVTA Sites-Transects'!D3786</f>
        <v>0</v>
      </c>
      <c r="D3780" s="1">
        <f>'4.OVTA Sites-Transects'!E3786</f>
        <v>0</v>
      </c>
      <c r="E3780" s="1">
        <f>'4.OVTA Sites-Transects'!G3786</f>
        <v>0</v>
      </c>
      <c r="F3780" s="1">
        <f>'4.OVTA Sites-Transects'!F3786</f>
        <v>0</v>
      </c>
      <c r="G3780" s="6">
        <f>'4.OVTA Sites-Transects'!H3786</f>
        <v>0</v>
      </c>
      <c r="H3780" s="6">
        <f>'4.OVTA Sites-Transects'!I3786</f>
        <v>0</v>
      </c>
      <c r="I3780" s="193" t="str">
        <f t="shared" si="472"/>
        <v>-</v>
      </c>
      <c r="J3780" s="27" t="str">
        <f t="shared" si="473"/>
        <v>-</v>
      </c>
      <c r="K3780" s="27" t="str">
        <f t="shared" si="474"/>
        <v>-</v>
      </c>
      <c r="L3780" s="27" t="str">
        <f t="shared" si="475"/>
        <v>-</v>
      </c>
      <c r="M3780" s="27" t="str">
        <f t="shared" si="476"/>
        <v>-</v>
      </c>
      <c r="N3780" s="28">
        <f t="shared" si="477"/>
        <v>0</v>
      </c>
      <c r="O3780" s="28">
        <f t="shared" ref="O3780:O3843" si="479">IF(P3780="yes", N3780, 0)</f>
        <v>0</v>
      </c>
      <c r="P3780" s="1" t="str">
        <f t="shared" si="478"/>
        <v>no</v>
      </c>
    </row>
    <row r="3781" spans="1:16" x14ac:dyDescent="0.25">
      <c r="A3781" s="6">
        <f>'4.OVTA Sites-Transects'!B3787</f>
        <v>0</v>
      </c>
      <c r="B3781" s="6">
        <f>'4.OVTA Sites-Transects'!C3787</f>
        <v>0</v>
      </c>
      <c r="C3781" s="6">
        <f>'4.OVTA Sites-Transects'!D3787</f>
        <v>0</v>
      </c>
      <c r="D3781" s="1">
        <f>'4.OVTA Sites-Transects'!E3787</f>
        <v>0</v>
      </c>
      <c r="E3781" s="1">
        <f>'4.OVTA Sites-Transects'!G3787</f>
        <v>0</v>
      </c>
      <c r="F3781" s="1">
        <f>'4.OVTA Sites-Transects'!F3787</f>
        <v>0</v>
      </c>
      <c r="G3781" s="6">
        <f>'4.OVTA Sites-Transects'!H3787</f>
        <v>0</v>
      </c>
      <c r="H3781" s="6">
        <f>'4.OVTA Sites-Transects'!I3787</f>
        <v>0</v>
      </c>
      <c r="I3781" s="193" t="str">
        <f t="shared" si="472"/>
        <v>-</v>
      </c>
      <c r="J3781" s="27" t="str">
        <f t="shared" si="473"/>
        <v>-</v>
      </c>
      <c r="K3781" s="27" t="str">
        <f t="shared" si="474"/>
        <v>-</v>
      </c>
      <c r="L3781" s="27" t="str">
        <f t="shared" si="475"/>
        <v>-</v>
      </c>
      <c r="M3781" s="27" t="str">
        <f t="shared" si="476"/>
        <v>-</v>
      </c>
      <c r="N3781" s="28">
        <f t="shared" si="477"/>
        <v>0</v>
      </c>
      <c r="O3781" s="28">
        <f t="shared" si="479"/>
        <v>0</v>
      </c>
      <c r="P3781" s="1" t="str">
        <f t="shared" si="478"/>
        <v>no</v>
      </c>
    </row>
    <row r="3782" spans="1:16" x14ac:dyDescent="0.25">
      <c r="A3782" s="6">
        <f>'4.OVTA Sites-Transects'!B3788</f>
        <v>0</v>
      </c>
      <c r="B3782" s="6">
        <f>'4.OVTA Sites-Transects'!C3788</f>
        <v>0</v>
      </c>
      <c r="C3782" s="6">
        <f>'4.OVTA Sites-Transects'!D3788</f>
        <v>0</v>
      </c>
      <c r="D3782" s="1">
        <f>'4.OVTA Sites-Transects'!E3788</f>
        <v>0</v>
      </c>
      <c r="E3782" s="1">
        <f>'4.OVTA Sites-Transects'!G3788</f>
        <v>0</v>
      </c>
      <c r="F3782" s="1">
        <f>'4.OVTA Sites-Transects'!F3788</f>
        <v>0</v>
      </c>
      <c r="G3782" s="6">
        <f>'4.OVTA Sites-Transects'!H3788</f>
        <v>0</v>
      </c>
      <c r="H3782" s="6">
        <f>'4.OVTA Sites-Transects'!I3788</f>
        <v>0</v>
      </c>
      <c r="I3782" s="193" t="str">
        <f t="shared" si="472"/>
        <v>-</v>
      </c>
      <c r="J3782" s="27" t="str">
        <f t="shared" si="473"/>
        <v>-</v>
      </c>
      <c r="K3782" s="27" t="str">
        <f t="shared" si="474"/>
        <v>-</v>
      </c>
      <c r="L3782" s="27" t="str">
        <f t="shared" si="475"/>
        <v>-</v>
      </c>
      <c r="M3782" s="27" t="str">
        <f t="shared" si="476"/>
        <v>-</v>
      </c>
      <c r="N3782" s="28">
        <f t="shared" si="477"/>
        <v>0</v>
      </c>
      <c r="O3782" s="28">
        <f t="shared" si="479"/>
        <v>0</v>
      </c>
      <c r="P3782" s="1" t="str">
        <f t="shared" si="478"/>
        <v>no</v>
      </c>
    </row>
    <row r="3783" spans="1:16" x14ac:dyDescent="0.25">
      <c r="A3783" s="6">
        <f>'4.OVTA Sites-Transects'!B3789</f>
        <v>0</v>
      </c>
      <c r="B3783" s="6">
        <f>'4.OVTA Sites-Transects'!C3789</f>
        <v>0</v>
      </c>
      <c r="C3783" s="6">
        <f>'4.OVTA Sites-Transects'!D3789</f>
        <v>0</v>
      </c>
      <c r="D3783" s="1">
        <f>'4.OVTA Sites-Transects'!E3789</f>
        <v>0</v>
      </c>
      <c r="E3783" s="1">
        <f>'4.OVTA Sites-Transects'!G3789</f>
        <v>0</v>
      </c>
      <c r="F3783" s="1">
        <f>'4.OVTA Sites-Transects'!F3789</f>
        <v>0</v>
      </c>
      <c r="G3783" s="6">
        <f>'4.OVTA Sites-Transects'!H3789</f>
        <v>0</v>
      </c>
      <c r="H3783" s="6">
        <f>'4.OVTA Sites-Transects'!I3789</f>
        <v>0</v>
      </c>
      <c r="I3783" s="193" t="str">
        <f t="shared" si="472"/>
        <v>-</v>
      </c>
      <c r="J3783" s="27" t="str">
        <f t="shared" si="473"/>
        <v>-</v>
      </c>
      <c r="K3783" s="27" t="str">
        <f t="shared" si="474"/>
        <v>-</v>
      </c>
      <c r="L3783" s="27" t="str">
        <f t="shared" si="475"/>
        <v>-</v>
      </c>
      <c r="M3783" s="27" t="str">
        <f t="shared" si="476"/>
        <v>-</v>
      </c>
      <c r="N3783" s="28">
        <f t="shared" si="477"/>
        <v>0</v>
      </c>
      <c r="O3783" s="28">
        <f t="shared" si="479"/>
        <v>0</v>
      </c>
      <c r="P3783" s="1" t="str">
        <f t="shared" si="478"/>
        <v>no</v>
      </c>
    </row>
    <row r="3784" spans="1:16" x14ac:dyDescent="0.25">
      <c r="A3784" s="6">
        <f>'4.OVTA Sites-Transects'!B3790</f>
        <v>0</v>
      </c>
      <c r="B3784" s="6">
        <f>'4.OVTA Sites-Transects'!C3790</f>
        <v>0</v>
      </c>
      <c r="C3784" s="6">
        <f>'4.OVTA Sites-Transects'!D3790</f>
        <v>0</v>
      </c>
      <c r="D3784" s="1">
        <f>'4.OVTA Sites-Transects'!E3790</f>
        <v>0</v>
      </c>
      <c r="E3784" s="1">
        <f>'4.OVTA Sites-Transects'!G3790</f>
        <v>0</v>
      </c>
      <c r="F3784" s="1">
        <f>'4.OVTA Sites-Transects'!F3790</f>
        <v>0</v>
      </c>
      <c r="G3784" s="6">
        <f>'4.OVTA Sites-Transects'!H3790</f>
        <v>0</v>
      </c>
      <c r="H3784" s="6">
        <f>'4.OVTA Sites-Transects'!I3790</f>
        <v>0</v>
      </c>
      <c r="I3784" s="193" t="str">
        <f t="shared" si="472"/>
        <v>-</v>
      </c>
      <c r="J3784" s="27" t="str">
        <f t="shared" si="473"/>
        <v>-</v>
      </c>
      <c r="K3784" s="27" t="str">
        <f t="shared" si="474"/>
        <v>-</v>
      </c>
      <c r="L3784" s="27" t="str">
        <f t="shared" si="475"/>
        <v>-</v>
      </c>
      <c r="M3784" s="27" t="str">
        <f t="shared" si="476"/>
        <v>-</v>
      </c>
      <c r="N3784" s="28">
        <f t="shared" si="477"/>
        <v>0</v>
      </c>
      <c r="O3784" s="28">
        <f t="shared" si="479"/>
        <v>0</v>
      </c>
      <c r="P3784" s="1" t="str">
        <f t="shared" si="478"/>
        <v>no</v>
      </c>
    </row>
    <row r="3785" spans="1:16" x14ac:dyDescent="0.25">
      <c r="A3785" s="6">
        <f>'4.OVTA Sites-Transects'!B3791</f>
        <v>0</v>
      </c>
      <c r="B3785" s="6">
        <f>'4.OVTA Sites-Transects'!C3791</f>
        <v>0</v>
      </c>
      <c r="C3785" s="6">
        <f>'4.OVTA Sites-Transects'!D3791</f>
        <v>0</v>
      </c>
      <c r="D3785" s="1">
        <f>'4.OVTA Sites-Transects'!E3791</f>
        <v>0</v>
      </c>
      <c r="E3785" s="1">
        <f>'4.OVTA Sites-Transects'!G3791</f>
        <v>0</v>
      </c>
      <c r="F3785" s="1">
        <f>'4.OVTA Sites-Transects'!F3791</f>
        <v>0</v>
      </c>
      <c r="G3785" s="6">
        <f>'4.OVTA Sites-Transects'!H3791</f>
        <v>0</v>
      </c>
      <c r="H3785" s="6">
        <f>'4.OVTA Sites-Transects'!I3791</f>
        <v>0</v>
      </c>
      <c r="I3785" s="193" t="str">
        <f t="shared" si="472"/>
        <v>-</v>
      </c>
      <c r="J3785" s="27" t="str">
        <f t="shared" si="473"/>
        <v>-</v>
      </c>
      <c r="K3785" s="27" t="str">
        <f t="shared" si="474"/>
        <v>-</v>
      </c>
      <c r="L3785" s="27" t="str">
        <f t="shared" si="475"/>
        <v>-</v>
      </c>
      <c r="M3785" s="27" t="str">
        <f t="shared" si="476"/>
        <v>-</v>
      </c>
      <c r="N3785" s="28">
        <f t="shared" si="477"/>
        <v>0</v>
      </c>
      <c r="O3785" s="28">
        <f t="shared" si="479"/>
        <v>0</v>
      </c>
      <c r="P3785" s="1" t="str">
        <f t="shared" si="478"/>
        <v>no</v>
      </c>
    </row>
    <row r="3786" spans="1:16" x14ac:dyDescent="0.25">
      <c r="A3786" s="6">
        <f>'4.OVTA Sites-Transects'!B3792</f>
        <v>0</v>
      </c>
      <c r="B3786" s="6">
        <f>'4.OVTA Sites-Transects'!C3792</f>
        <v>0</v>
      </c>
      <c r="C3786" s="6">
        <f>'4.OVTA Sites-Transects'!D3792</f>
        <v>0</v>
      </c>
      <c r="D3786" s="1">
        <f>'4.OVTA Sites-Transects'!E3792</f>
        <v>0</v>
      </c>
      <c r="E3786" s="1">
        <f>'4.OVTA Sites-Transects'!G3792</f>
        <v>0</v>
      </c>
      <c r="F3786" s="1">
        <f>'4.OVTA Sites-Transects'!F3792</f>
        <v>0</v>
      </c>
      <c r="G3786" s="6">
        <f>'4.OVTA Sites-Transects'!H3792</f>
        <v>0</v>
      </c>
      <c r="H3786" s="6">
        <f>'4.OVTA Sites-Transects'!I3792</f>
        <v>0</v>
      </c>
      <c r="I3786" s="193" t="str">
        <f t="shared" si="472"/>
        <v>-</v>
      </c>
      <c r="J3786" s="27" t="str">
        <f t="shared" si="473"/>
        <v>-</v>
      </c>
      <c r="K3786" s="27" t="str">
        <f t="shared" si="474"/>
        <v>-</v>
      </c>
      <c r="L3786" s="27" t="str">
        <f t="shared" si="475"/>
        <v>-</v>
      </c>
      <c r="M3786" s="27" t="str">
        <f t="shared" si="476"/>
        <v>-</v>
      </c>
      <c r="N3786" s="28">
        <f t="shared" si="477"/>
        <v>0</v>
      </c>
      <c r="O3786" s="28">
        <f t="shared" si="479"/>
        <v>0</v>
      </c>
      <c r="P3786" s="1" t="str">
        <f t="shared" si="478"/>
        <v>no</v>
      </c>
    </row>
    <row r="3787" spans="1:16" x14ac:dyDescent="0.25">
      <c r="A3787" s="6">
        <f>'4.OVTA Sites-Transects'!B3793</f>
        <v>0</v>
      </c>
      <c r="B3787" s="6">
        <f>'4.OVTA Sites-Transects'!C3793</f>
        <v>0</v>
      </c>
      <c r="C3787" s="6">
        <f>'4.OVTA Sites-Transects'!D3793</f>
        <v>0</v>
      </c>
      <c r="D3787" s="1">
        <f>'4.OVTA Sites-Transects'!E3793</f>
        <v>0</v>
      </c>
      <c r="E3787" s="1">
        <f>'4.OVTA Sites-Transects'!G3793</f>
        <v>0</v>
      </c>
      <c r="F3787" s="1">
        <f>'4.OVTA Sites-Transects'!F3793</f>
        <v>0</v>
      </c>
      <c r="G3787" s="6">
        <f>'4.OVTA Sites-Transects'!H3793</f>
        <v>0</v>
      </c>
      <c r="H3787" s="6">
        <f>'4.OVTA Sites-Transects'!I3793</f>
        <v>0</v>
      </c>
      <c r="I3787" s="193" t="str">
        <f t="shared" si="472"/>
        <v>-</v>
      </c>
      <c r="J3787" s="27" t="str">
        <f t="shared" si="473"/>
        <v>-</v>
      </c>
      <c r="K3787" s="27" t="str">
        <f t="shared" si="474"/>
        <v>-</v>
      </c>
      <c r="L3787" s="27" t="str">
        <f t="shared" si="475"/>
        <v>-</v>
      </c>
      <c r="M3787" s="27" t="str">
        <f t="shared" si="476"/>
        <v>-</v>
      </c>
      <c r="N3787" s="28">
        <f t="shared" si="477"/>
        <v>0</v>
      </c>
      <c r="O3787" s="28">
        <f t="shared" si="479"/>
        <v>0</v>
      </c>
      <c r="P3787" s="1" t="str">
        <f t="shared" si="478"/>
        <v>no</v>
      </c>
    </row>
    <row r="3788" spans="1:16" x14ac:dyDescent="0.25">
      <c r="A3788" s="6">
        <f>'4.OVTA Sites-Transects'!B3794</f>
        <v>0</v>
      </c>
      <c r="B3788" s="6">
        <f>'4.OVTA Sites-Transects'!C3794</f>
        <v>0</v>
      </c>
      <c r="C3788" s="6">
        <f>'4.OVTA Sites-Transects'!D3794</f>
        <v>0</v>
      </c>
      <c r="D3788" s="1">
        <f>'4.OVTA Sites-Transects'!E3794</f>
        <v>0</v>
      </c>
      <c r="E3788" s="1">
        <f>'4.OVTA Sites-Transects'!G3794</f>
        <v>0</v>
      </c>
      <c r="F3788" s="1">
        <f>'4.OVTA Sites-Transects'!F3794</f>
        <v>0</v>
      </c>
      <c r="G3788" s="6">
        <f>'4.OVTA Sites-Transects'!H3794</f>
        <v>0</v>
      </c>
      <c r="H3788" s="6">
        <f>'4.OVTA Sites-Transects'!I3794</f>
        <v>0</v>
      </c>
      <c r="I3788" s="193" t="str">
        <f t="shared" si="472"/>
        <v>-</v>
      </c>
      <c r="J3788" s="27" t="str">
        <f t="shared" si="473"/>
        <v>-</v>
      </c>
      <c r="K3788" s="27" t="str">
        <f t="shared" si="474"/>
        <v>-</v>
      </c>
      <c r="L3788" s="27" t="str">
        <f t="shared" si="475"/>
        <v>-</v>
      </c>
      <c r="M3788" s="27" t="str">
        <f t="shared" si="476"/>
        <v>-</v>
      </c>
      <c r="N3788" s="28">
        <f t="shared" si="477"/>
        <v>0</v>
      </c>
      <c r="O3788" s="28">
        <f t="shared" si="479"/>
        <v>0</v>
      </c>
      <c r="P3788" s="1" t="str">
        <f t="shared" si="478"/>
        <v>no</v>
      </c>
    </row>
    <row r="3789" spans="1:16" x14ac:dyDescent="0.25">
      <c r="A3789" s="6">
        <f>'4.OVTA Sites-Transects'!B3795</f>
        <v>0</v>
      </c>
      <c r="B3789" s="6">
        <f>'4.OVTA Sites-Transects'!C3795</f>
        <v>0</v>
      </c>
      <c r="C3789" s="6">
        <f>'4.OVTA Sites-Transects'!D3795</f>
        <v>0</v>
      </c>
      <c r="D3789" s="1">
        <f>'4.OVTA Sites-Transects'!E3795</f>
        <v>0</v>
      </c>
      <c r="E3789" s="1">
        <f>'4.OVTA Sites-Transects'!G3795</f>
        <v>0</v>
      </c>
      <c r="F3789" s="1">
        <f>'4.OVTA Sites-Transects'!F3795</f>
        <v>0</v>
      </c>
      <c r="G3789" s="6">
        <f>'4.OVTA Sites-Transects'!H3795</f>
        <v>0</v>
      </c>
      <c r="H3789" s="6">
        <f>'4.OVTA Sites-Transects'!I3795</f>
        <v>0</v>
      </c>
      <c r="I3789" s="193" t="str">
        <f t="shared" si="472"/>
        <v>-</v>
      </c>
      <c r="J3789" s="27" t="str">
        <f t="shared" si="473"/>
        <v>-</v>
      </c>
      <c r="K3789" s="27" t="str">
        <f t="shared" si="474"/>
        <v>-</v>
      </c>
      <c r="L3789" s="27" t="str">
        <f t="shared" si="475"/>
        <v>-</v>
      </c>
      <c r="M3789" s="27" t="str">
        <f t="shared" si="476"/>
        <v>-</v>
      </c>
      <c r="N3789" s="28">
        <f t="shared" si="477"/>
        <v>0</v>
      </c>
      <c r="O3789" s="28">
        <f t="shared" si="479"/>
        <v>0</v>
      </c>
      <c r="P3789" s="1" t="str">
        <f t="shared" si="478"/>
        <v>no</v>
      </c>
    </row>
    <row r="3790" spans="1:16" x14ac:dyDescent="0.25">
      <c r="A3790" s="6">
        <f>'4.OVTA Sites-Transects'!B3796</f>
        <v>0</v>
      </c>
      <c r="B3790" s="6">
        <f>'4.OVTA Sites-Transects'!C3796</f>
        <v>0</v>
      </c>
      <c r="C3790" s="6">
        <f>'4.OVTA Sites-Transects'!D3796</f>
        <v>0</v>
      </c>
      <c r="D3790" s="1">
        <f>'4.OVTA Sites-Transects'!E3796</f>
        <v>0</v>
      </c>
      <c r="E3790" s="1">
        <f>'4.OVTA Sites-Transects'!G3796</f>
        <v>0</v>
      </c>
      <c r="F3790" s="1">
        <f>'4.OVTA Sites-Transects'!F3796</f>
        <v>0</v>
      </c>
      <c r="G3790" s="6">
        <f>'4.OVTA Sites-Transects'!H3796</f>
        <v>0</v>
      </c>
      <c r="H3790" s="6">
        <f>'4.OVTA Sites-Transects'!I3796</f>
        <v>0</v>
      </c>
      <c r="I3790" s="193" t="str">
        <f t="shared" si="472"/>
        <v>-</v>
      </c>
      <c r="J3790" s="27" t="str">
        <f t="shared" si="473"/>
        <v>-</v>
      </c>
      <c r="K3790" s="27" t="str">
        <f t="shared" si="474"/>
        <v>-</v>
      </c>
      <c r="L3790" s="27" t="str">
        <f t="shared" si="475"/>
        <v>-</v>
      </c>
      <c r="M3790" s="27" t="str">
        <f t="shared" si="476"/>
        <v>-</v>
      </c>
      <c r="N3790" s="28">
        <f t="shared" si="477"/>
        <v>0</v>
      </c>
      <c r="O3790" s="28">
        <f t="shared" si="479"/>
        <v>0</v>
      </c>
      <c r="P3790" s="1" t="str">
        <f t="shared" si="478"/>
        <v>no</v>
      </c>
    </row>
    <row r="3791" spans="1:16" x14ac:dyDescent="0.25">
      <c r="A3791" s="6">
        <f>'4.OVTA Sites-Transects'!B3797</f>
        <v>0</v>
      </c>
      <c r="B3791" s="6">
        <f>'4.OVTA Sites-Transects'!C3797</f>
        <v>0</v>
      </c>
      <c r="C3791" s="6">
        <f>'4.OVTA Sites-Transects'!D3797</f>
        <v>0</v>
      </c>
      <c r="D3791" s="1">
        <f>'4.OVTA Sites-Transects'!E3797</f>
        <v>0</v>
      </c>
      <c r="E3791" s="1">
        <f>'4.OVTA Sites-Transects'!G3797</f>
        <v>0</v>
      </c>
      <c r="F3791" s="1">
        <f>'4.OVTA Sites-Transects'!F3797</f>
        <v>0</v>
      </c>
      <c r="G3791" s="6">
        <f>'4.OVTA Sites-Transects'!H3797</f>
        <v>0</v>
      </c>
      <c r="H3791" s="6">
        <f>'4.OVTA Sites-Transects'!I3797</f>
        <v>0</v>
      </c>
      <c r="I3791" s="193" t="str">
        <f t="shared" si="472"/>
        <v>-</v>
      </c>
      <c r="J3791" s="27" t="str">
        <f t="shared" si="473"/>
        <v>-</v>
      </c>
      <c r="K3791" s="27" t="str">
        <f t="shared" si="474"/>
        <v>-</v>
      </c>
      <c r="L3791" s="27" t="str">
        <f t="shared" si="475"/>
        <v>-</v>
      </c>
      <c r="M3791" s="27" t="str">
        <f t="shared" si="476"/>
        <v>-</v>
      </c>
      <c r="N3791" s="28">
        <f t="shared" si="477"/>
        <v>0</v>
      </c>
      <c r="O3791" s="28">
        <f t="shared" si="479"/>
        <v>0</v>
      </c>
      <c r="P3791" s="1" t="str">
        <f t="shared" si="478"/>
        <v>no</v>
      </c>
    </row>
    <row r="3792" spans="1:16" x14ac:dyDescent="0.25">
      <c r="A3792" s="6">
        <f>'4.OVTA Sites-Transects'!B3798</f>
        <v>0</v>
      </c>
      <c r="B3792" s="6">
        <f>'4.OVTA Sites-Transects'!C3798</f>
        <v>0</v>
      </c>
      <c r="C3792" s="6">
        <f>'4.OVTA Sites-Transects'!D3798</f>
        <v>0</v>
      </c>
      <c r="D3792" s="1">
        <f>'4.OVTA Sites-Transects'!E3798</f>
        <v>0</v>
      </c>
      <c r="E3792" s="1">
        <f>'4.OVTA Sites-Transects'!G3798</f>
        <v>0</v>
      </c>
      <c r="F3792" s="1">
        <f>'4.OVTA Sites-Transects'!F3798</f>
        <v>0</v>
      </c>
      <c r="G3792" s="6">
        <f>'4.OVTA Sites-Transects'!H3798</f>
        <v>0</v>
      </c>
      <c r="H3792" s="6">
        <f>'4.OVTA Sites-Transects'!I3798</f>
        <v>0</v>
      </c>
      <c r="I3792" s="193" t="str">
        <f t="shared" si="472"/>
        <v>-</v>
      </c>
      <c r="J3792" s="27" t="str">
        <f t="shared" si="473"/>
        <v>-</v>
      </c>
      <c r="K3792" s="27" t="str">
        <f t="shared" si="474"/>
        <v>-</v>
      </c>
      <c r="L3792" s="27" t="str">
        <f t="shared" si="475"/>
        <v>-</v>
      </c>
      <c r="M3792" s="27" t="str">
        <f t="shared" si="476"/>
        <v>-</v>
      </c>
      <c r="N3792" s="28">
        <f t="shared" si="477"/>
        <v>0</v>
      </c>
      <c r="O3792" s="28">
        <f t="shared" si="479"/>
        <v>0</v>
      </c>
      <c r="P3792" s="1" t="str">
        <f t="shared" si="478"/>
        <v>no</v>
      </c>
    </row>
    <row r="3793" spans="1:16" x14ac:dyDescent="0.25">
      <c r="A3793" s="6">
        <f>'4.OVTA Sites-Transects'!B3799</f>
        <v>0</v>
      </c>
      <c r="B3793" s="6">
        <f>'4.OVTA Sites-Transects'!C3799</f>
        <v>0</v>
      </c>
      <c r="C3793" s="6">
        <f>'4.OVTA Sites-Transects'!D3799</f>
        <v>0</v>
      </c>
      <c r="D3793" s="1">
        <f>'4.OVTA Sites-Transects'!E3799</f>
        <v>0</v>
      </c>
      <c r="E3793" s="1">
        <f>'4.OVTA Sites-Transects'!G3799</f>
        <v>0</v>
      </c>
      <c r="F3793" s="1">
        <f>'4.OVTA Sites-Transects'!F3799</f>
        <v>0</v>
      </c>
      <c r="G3793" s="6">
        <f>'4.OVTA Sites-Transects'!H3799</f>
        <v>0</v>
      </c>
      <c r="H3793" s="6">
        <f>'4.OVTA Sites-Transects'!I3799</f>
        <v>0</v>
      </c>
      <c r="I3793" s="193" t="str">
        <f t="shared" si="472"/>
        <v>-</v>
      </c>
      <c r="J3793" s="27" t="str">
        <f t="shared" si="473"/>
        <v>-</v>
      </c>
      <c r="K3793" s="27" t="str">
        <f t="shared" si="474"/>
        <v>-</v>
      </c>
      <c r="L3793" s="27" t="str">
        <f t="shared" si="475"/>
        <v>-</v>
      </c>
      <c r="M3793" s="27" t="str">
        <f t="shared" si="476"/>
        <v>-</v>
      </c>
      <c r="N3793" s="28">
        <f t="shared" si="477"/>
        <v>0</v>
      </c>
      <c r="O3793" s="28">
        <f t="shared" si="479"/>
        <v>0</v>
      </c>
      <c r="P3793" s="1" t="str">
        <f t="shared" si="478"/>
        <v>no</v>
      </c>
    </row>
    <row r="3794" spans="1:16" x14ac:dyDescent="0.25">
      <c r="A3794" s="6">
        <f>'4.OVTA Sites-Transects'!B3800</f>
        <v>0</v>
      </c>
      <c r="B3794" s="6">
        <f>'4.OVTA Sites-Transects'!C3800</f>
        <v>0</v>
      </c>
      <c r="C3794" s="6">
        <f>'4.OVTA Sites-Transects'!D3800</f>
        <v>0</v>
      </c>
      <c r="D3794" s="1">
        <f>'4.OVTA Sites-Transects'!E3800</f>
        <v>0</v>
      </c>
      <c r="E3794" s="1">
        <f>'4.OVTA Sites-Transects'!G3800</f>
        <v>0</v>
      </c>
      <c r="F3794" s="1">
        <f>'4.OVTA Sites-Transects'!F3800</f>
        <v>0</v>
      </c>
      <c r="G3794" s="6">
        <f>'4.OVTA Sites-Transects'!H3800</f>
        <v>0</v>
      </c>
      <c r="H3794" s="6">
        <f>'4.OVTA Sites-Transects'!I3800</f>
        <v>0</v>
      </c>
      <c r="I3794" s="193" t="str">
        <f t="shared" si="472"/>
        <v>-</v>
      </c>
      <c r="J3794" s="27" t="str">
        <f t="shared" si="473"/>
        <v>-</v>
      </c>
      <c r="K3794" s="27" t="str">
        <f t="shared" si="474"/>
        <v>-</v>
      </c>
      <c r="L3794" s="27" t="str">
        <f t="shared" si="475"/>
        <v>-</v>
      </c>
      <c r="M3794" s="27" t="str">
        <f t="shared" si="476"/>
        <v>-</v>
      </c>
      <c r="N3794" s="28">
        <f t="shared" si="477"/>
        <v>0</v>
      </c>
      <c r="O3794" s="28">
        <f t="shared" si="479"/>
        <v>0</v>
      </c>
      <c r="P3794" s="1" t="str">
        <f t="shared" si="478"/>
        <v>no</v>
      </c>
    </row>
    <row r="3795" spans="1:16" x14ac:dyDescent="0.25">
      <c r="A3795" s="6">
        <f>'4.OVTA Sites-Transects'!B3801</f>
        <v>0</v>
      </c>
      <c r="B3795" s="6">
        <f>'4.OVTA Sites-Transects'!C3801</f>
        <v>0</v>
      </c>
      <c r="C3795" s="6">
        <f>'4.OVTA Sites-Transects'!D3801</f>
        <v>0</v>
      </c>
      <c r="D3795" s="1">
        <f>'4.OVTA Sites-Transects'!E3801</f>
        <v>0</v>
      </c>
      <c r="E3795" s="1">
        <f>'4.OVTA Sites-Transects'!G3801</f>
        <v>0</v>
      </c>
      <c r="F3795" s="1">
        <f>'4.OVTA Sites-Transects'!F3801</f>
        <v>0</v>
      </c>
      <c r="G3795" s="6">
        <f>'4.OVTA Sites-Transects'!H3801</f>
        <v>0</v>
      </c>
      <c r="H3795" s="6">
        <f>'4.OVTA Sites-Transects'!I3801</f>
        <v>0</v>
      </c>
      <c r="I3795" s="193" t="str">
        <f t="shared" si="472"/>
        <v>-</v>
      </c>
      <c r="J3795" s="27" t="str">
        <f t="shared" si="473"/>
        <v>-</v>
      </c>
      <c r="K3795" s="27" t="str">
        <f t="shared" si="474"/>
        <v>-</v>
      </c>
      <c r="L3795" s="27" t="str">
        <f t="shared" si="475"/>
        <v>-</v>
      </c>
      <c r="M3795" s="27" t="str">
        <f t="shared" si="476"/>
        <v>-</v>
      </c>
      <c r="N3795" s="28">
        <f t="shared" si="477"/>
        <v>0</v>
      </c>
      <c r="O3795" s="28">
        <f t="shared" si="479"/>
        <v>0</v>
      </c>
      <c r="P3795" s="1" t="str">
        <f t="shared" si="478"/>
        <v>no</v>
      </c>
    </row>
    <row r="3796" spans="1:16" x14ac:dyDescent="0.25">
      <c r="A3796" s="6">
        <f>'4.OVTA Sites-Transects'!B3802</f>
        <v>0</v>
      </c>
      <c r="B3796" s="6">
        <f>'4.OVTA Sites-Transects'!C3802</f>
        <v>0</v>
      </c>
      <c r="C3796" s="6">
        <f>'4.OVTA Sites-Transects'!D3802</f>
        <v>0</v>
      </c>
      <c r="D3796" s="1">
        <f>'4.OVTA Sites-Transects'!E3802</f>
        <v>0</v>
      </c>
      <c r="E3796" s="1">
        <f>'4.OVTA Sites-Transects'!G3802</f>
        <v>0</v>
      </c>
      <c r="F3796" s="1">
        <f>'4.OVTA Sites-Transects'!F3802</f>
        <v>0</v>
      </c>
      <c r="G3796" s="6">
        <f>'4.OVTA Sites-Transects'!H3802</f>
        <v>0</v>
      </c>
      <c r="H3796" s="6">
        <f>'4.OVTA Sites-Transects'!I3802</f>
        <v>0</v>
      </c>
      <c r="I3796" s="193" t="str">
        <f t="shared" si="472"/>
        <v>-</v>
      </c>
      <c r="J3796" s="27" t="str">
        <f t="shared" si="473"/>
        <v>-</v>
      </c>
      <c r="K3796" s="27" t="str">
        <f t="shared" si="474"/>
        <v>-</v>
      </c>
      <c r="L3796" s="27" t="str">
        <f t="shared" si="475"/>
        <v>-</v>
      </c>
      <c r="M3796" s="27" t="str">
        <f t="shared" si="476"/>
        <v>-</v>
      </c>
      <c r="N3796" s="28">
        <f t="shared" si="477"/>
        <v>0</v>
      </c>
      <c r="O3796" s="28">
        <f t="shared" si="479"/>
        <v>0</v>
      </c>
      <c r="P3796" s="1" t="str">
        <f t="shared" si="478"/>
        <v>no</v>
      </c>
    </row>
    <row r="3797" spans="1:16" x14ac:dyDescent="0.25">
      <c r="A3797" s="6">
        <f>'4.OVTA Sites-Transects'!B3803</f>
        <v>0</v>
      </c>
      <c r="B3797" s="6">
        <f>'4.OVTA Sites-Transects'!C3803</f>
        <v>0</v>
      </c>
      <c r="C3797" s="6">
        <f>'4.OVTA Sites-Transects'!D3803</f>
        <v>0</v>
      </c>
      <c r="D3797" s="1">
        <f>'4.OVTA Sites-Transects'!E3803</f>
        <v>0</v>
      </c>
      <c r="E3797" s="1">
        <f>'4.OVTA Sites-Transects'!G3803</f>
        <v>0</v>
      </c>
      <c r="F3797" s="1">
        <f>'4.OVTA Sites-Transects'!F3803</f>
        <v>0</v>
      </c>
      <c r="G3797" s="6">
        <f>'4.OVTA Sites-Transects'!H3803</f>
        <v>0</v>
      </c>
      <c r="H3797" s="6">
        <f>'4.OVTA Sites-Transects'!I3803</f>
        <v>0</v>
      </c>
      <c r="I3797" s="193" t="str">
        <f t="shared" si="472"/>
        <v>-</v>
      </c>
      <c r="J3797" s="27" t="str">
        <f t="shared" si="473"/>
        <v>-</v>
      </c>
      <c r="K3797" s="27" t="str">
        <f t="shared" si="474"/>
        <v>-</v>
      </c>
      <c r="L3797" s="27" t="str">
        <f t="shared" si="475"/>
        <v>-</v>
      </c>
      <c r="M3797" s="27" t="str">
        <f t="shared" si="476"/>
        <v>-</v>
      </c>
      <c r="N3797" s="28">
        <f t="shared" si="477"/>
        <v>0</v>
      </c>
      <c r="O3797" s="28">
        <f t="shared" si="479"/>
        <v>0</v>
      </c>
      <c r="P3797" s="1" t="str">
        <f t="shared" si="478"/>
        <v>no</v>
      </c>
    </row>
    <row r="3798" spans="1:16" x14ac:dyDescent="0.25">
      <c r="A3798" s="6">
        <f>'4.OVTA Sites-Transects'!B3804</f>
        <v>0</v>
      </c>
      <c r="B3798" s="6">
        <f>'4.OVTA Sites-Transects'!C3804</f>
        <v>0</v>
      </c>
      <c r="C3798" s="6">
        <f>'4.OVTA Sites-Transects'!D3804</f>
        <v>0</v>
      </c>
      <c r="D3798" s="1">
        <f>'4.OVTA Sites-Transects'!E3804</f>
        <v>0</v>
      </c>
      <c r="E3798" s="1">
        <f>'4.OVTA Sites-Transects'!G3804</f>
        <v>0</v>
      </c>
      <c r="F3798" s="1">
        <f>'4.OVTA Sites-Transects'!F3804</f>
        <v>0</v>
      </c>
      <c r="G3798" s="6">
        <f>'4.OVTA Sites-Transects'!H3804</f>
        <v>0</v>
      </c>
      <c r="H3798" s="6">
        <f>'4.OVTA Sites-Transects'!I3804</f>
        <v>0</v>
      </c>
      <c r="I3798" s="193" t="str">
        <f t="shared" si="472"/>
        <v>-</v>
      </c>
      <c r="J3798" s="27" t="str">
        <f t="shared" si="473"/>
        <v>-</v>
      </c>
      <c r="K3798" s="27" t="str">
        <f t="shared" si="474"/>
        <v>-</v>
      </c>
      <c r="L3798" s="27" t="str">
        <f t="shared" si="475"/>
        <v>-</v>
      </c>
      <c r="M3798" s="27" t="str">
        <f t="shared" si="476"/>
        <v>-</v>
      </c>
      <c r="N3798" s="28">
        <f t="shared" si="477"/>
        <v>0</v>
      </c>
      <c r="O3798" s="28">
        <f t="shared" si="479"/>
        <v>0</v>
      </c>
      <c r="P3798" s="1" t="str">
        <f t="shared" si="478"/>
        <v>no</v>
      </c>
    </row>
    <row r="3799" spans="1:16" x14ac:dyDescent="0.25">
      <c r="A3799" s="6">
        <f>'4.OVTA Sites-Transects'!B3805</f>
        <v>0</v>
      </c>
      <c r="B3799" s="6">
        <f>'4.OVTA Sites-Transects'!C3805</f>
        <v>0</v>
      </c>
      <c r="C3799" s="6">
        <f>'4.OVTA Sites-Transects'!D3805</f>
        <v>0</v>
      </c>
      <c r="D3799" s="1">
        <f>'4.OVTA Sites-Transects'!E3805</f>
        <v>0</v>
      </c>
      <c r="E3799" s="1">
        <f>'4.OVTA Sites-Transects'!G3805</f>
        <v>0</v>
      </c>
      <c r="F3799" s="1">
        <f>'4.OVTA Sites-Transects'!F3805</f>
        <v>0</v>
      </c>
      <c r="G3799" s="6">
        <f>'4.OVTA Sites-Transects'!H3805</f>
        <v>0</v>
      </c>
      <c r="H3799" s="6">
        <f>'4.OVTA Sites-Transects'!I3805</f>
        <v>0</v>
      </c>
      <c r="I3799" s="193" t="str">
        <f t="shared" si="472"/>
        <v>-</v>
      </c>
      <c r="J3799" s="27" t="str">
        <f t="shared" si="473"/>
        <v>-</v>
      </c>
      <c r="K3799" s="27" t="str">
        <f t="shared" si="474"/>
        <v>-</v>
      </c>
      <c r="L3799" s="27" t="str">
        <f t="shared" si="475"/>
        <v>-</v>
      </c>
      <c r="M3799" s="27" t="str">
        <f t="shared" si="476"/>
        <v>-</v>
      </c>
      <c r="N3799" s="28">
        <f t="shared" si="477"/>
        <v>0</v>
      </c>
      <c r="O3799" s="28">
        <f t="shared" si="479"/>
        <v>0</v>
      </c>
      <c r="P3799" s="1" t="str">
        <f t="shared" si="478"/>
        <v>no</v>
      </c>
    </row>
    <row r="3800" spans="1:16" x14ac:dyDescent="0.25">
      <c r="A3800" s="6">
        <f>'4.OVTA Sites-Transects'!B3806</f>
        <v>0</v>
      </c>
      <c r="B3800" s="6">
        <f>'4.OVTA Sites-Transects'!C3806</f>
        <v>0</v>
      </c>
      <c r="C3800" s="6">
        <f>'4.OVTA Sites-Transects'!D3806</f>
        <v>0</v>
      </c>
      <c r="D3800" s="1">
        <f>'4.OVTA Sites-Transects'!E3806</f>
        <v>0</v>
      </c>
      <c r="E3800" s="1">
        <f>'4.OVTA Sites-Transects'!G3806</f>
        <v>0</v>
      </c>
      <c r="F3800" s="1">
        <f>'4.OVTA Sites-Transects'!F3806</f>
        <v>0</v>
      </c>
      <c r="G3800" s="6">
        <f>'4.OVTA Sites-Transects'!H3806</f>
        <v>0</v>
      </c>
      <c r="H3800" s="6">
        <f>'4.OVTA Sites-Transects'!I3806</f>
        <v>0</v>
      </c>
      <c r="I3800" s="193" t="str">
        <f t="shared" si="472"/>
        <v>-</v>
      </c>
      <c r="J3800" s="27" t="str">
        <f t="shared" si="473"/>
        <v>-</v>
      </c>
      <c r="K3800" s="27" t="str">
        <f t="shared" si="474"/>
        <v>-</v>
      </c>
      <c r="L3800" s="27" t="str">
        <f t="shared" si="475"/>
        <v>-</v>
      </c>
      <c r="M3800" s="27" t="str">
        <f t="shared" si="476"/>
        <v>-</v>
      </c>
      <c r="N3800" s="28">
        <f t="shared" si="477"/>
        <v>0</v>
      </c>
      <c r="O3800" s="28">
        <f t="shared" si="479"/>
        <v>0</v>
      </c>
      <c r="P3800" s="1" t="str">
        <f t="shared" si="478"/>
        <v>no</v>
      </c>
    </row>
    <row r="3801" spans="1:16" x14ac:dyDescent="0.25">
      <c r="A3801" s="6">
        <f>'4.OVTA Sites-Transects'!B3807</f>
        <v>0</v>
      </c>
      <c r="B3801" s="6">
        <f>'4.OVTA Sites-Transects'!C3807</f>
        <v>0</v>
      </c>
      <c r="C3801" s="6">
        <f>'4.OVTA Sites-Transects'!D3807</f>
        <v>0</v>
      </c>
      <c r="D3801" s="1">
        <f>'4.OVTA Sites-Transects'!E3807</f>
        <v>0</v>
      </c>
      <c r="E3801" s="1">
        <f>'4.OVTA Sites-Transects'!G3807</f>
        <v>0</v>
      </c>
      <c r="F3801" s="1">
        <f>'4.OVTA Sites-Transects'!F3807</f>
        <v>0</v>
      </c>
      <c r="G3801" s="6">
        <f>'4.OVTA Sites-Transects'!H3807</f>
        <v>0</v>
      </c>
      <c r="H3801" s="6">
        <f>'4.OVTA Sites-Transects'!I3807</f>
        <v>0</v>
      </c>
      <c r="I3801" s="193" t="str">
        <f t="shared" si="472"/>
        <v>-</v>
      </c>
      <c r="J3801" s="27" t="str">
        <f t="shared" si="473"/>
        <v>-</v>
      </c>
      <c r="K3801" s="27" t="str">
        <f t="shared" si="474"/>
        <v>-</v>
      </c>
      <c r="L3801" s="27" t="str">
        <f t="shared" si="475"/>
        <v>-</v>
      </c>
      <c r="M3801" s="27" t="str">
        <f t="shared" si="476"/>
        <v>-</v>
      </c>
      <c r="N3801" s="28">
        <f t="shared" si="477"/>
        <v>0</v>
      </c>
      <c r="O3801" s="28">
        <f t="shared" si="479"/>
        <v>0</v>
      </c>
      <c r="P3801" s="1" t="str">
        <f t="shared" si="478"/>
        <v>no</v>
      </c>
    </row>
    <row r="3802" spans="1:16" x14ac:dyDescent="0.25">
      <c r="A3802" s="6">
        <f>'4.OVTA Sites-Transects'!B3808</f>
        <v>0</v>
      </c>
      <c r="B3802" s="6">
        <f>'4.OVTA Sites-Transects'!C3808</f>
        <v>0</v>
      </c>
      <c r="C3802" s="6">
        <f>'4.OVTA Sites-Transects'!D3808</f>
        <v>0</v>
      </c>
      <c r="D3802" s="1">
        <f>'4.OVTA Sites-Transects'!E3808</f>
        <v>0</v>
      </c>
      <c r="E3802" s="1">
        <f>'4.OVTA Sites-Transects'!G3808</f>
        <v>0</v>
      </c>
      <c r="F3802" s="1">
        <f>'4.OVTA Sites-Transects'!F3808</f>
        <v>0</v>
      </c>
      <c r="G3802" s="6">
        <f>'4.OVTA Sites-Transects'!H3808</f>
        <v>0</v>
      </c>
      <c r="H3802" s="6">
        <f>'4.OVTA Sites-Transects'!I3808</f>
        <v>0</v>
      </c>
      <c r="I3802" s="193" t="str">
        <f t="shared" si="472"/>
        <v>-</v>
      </c>
      <c r="J3802" s="27" t="str">
        <f t="shared" si="473"/>
        <v>-</v>
      </c>
      <c r="K3802" s="27" t="str">
        <f t="shared" si="474"/>
        <v>-</v>
      </c>
      <c r="L3802" s="27" t="str">
        <f t="shared" si="475"/>
        <v>-</v>
      </c>
      <c r="M3802" s="27" t="str">
        <f t="shared" si="476"/>
        <v>-</v>
      </c>
      <c r="N3802" s="28">
        <f t="shared" si="477"/>
        <v>0</v>
      </c>
      <c r="O3802" s="28">
        <f t="shared" si="479"/>
        <v>0</v>
      </c>
      <c r="P3802" s="1" t="str">
        <f t="shared" si="478"/>
        <v>no</v>
      </c>
    </row>
    <row r="3803" spans="1:16" x14ac:dyDescent="0.25">
      <c r="A3803" s="6">
        <f>'4.OVTA Sites-Transects'!B3809</f>
        <v>0</v>
      </c>
      <c r="B3803" s="6">
        <f>'4.OVTA Sites-Transects'!C3809</f>
        <v>0</v>
      </c>
      <c r="C3803" s="6">
        <f>'4.OVTA Sites-Transects'!D3809</f>
        <v>0</v>
      </c>
      <c r="D3803" s="1">
        <f>'4.OVTA Sites-Transects'!E3809</f>
        <v>0</v>
      </c>
      <c r="E3803" s="1">
        <f>'4.OVTA Sites-Transects'!G3809</f>
        <v>0</v>
      </c>
      <c r="F3803" s="1">
        <f>'4.OVTA Sites-Transects'!F3809</f>
        <v>0</v>
      </c>
      <c r="G3803" s="6">
        <f>'4.OVTA Sites-Transects'!H3809</f>
        <v>0</v>
      </c>
      <c r="H3803" s="6">
        <f>'4.OVTA Sites-Transects'!I3809</f>
        <v>0</v>
      </c>
      <c r="I3803" s="193" t="str">
        <f t="shared" si="472"/>
        <v>-</v>
      </c>
      <c r="J3803" s="27" t="str">
        <f t="shared" si="473"/>
        <v>-</v>
      </c>
      <c r="K3803" s="27" t="str">
        <f t="shared" si="474"/>
        <v>-</v>
      </c>
      <c r="L3803" s="27" t="str">
        <f t="shared" si="475"/>
        <v>-</v>
      </c>
      <c r="M3803" s="27" t="str">
        <f t="shared" si="476"/>
        <v>-</v>
      </c>
      <c r="N3803" s="28">
        <f t="shared" si="477"/>
        <v>0</v>
      </c>
      <c r="O3803" s="28">
        <f t="shared" si="479"/>
        <v>0</v>
      </c>
      <c r="P3803" s="1" t="str">
        <f t="shared" si="478"/>
        <v>no</v>
      </c>
    </row>
    <row r="3804" spans="1:16" x14ac:dyDescent="0.25">
      <c r="A3804" s="6">
        <f>'4.OVTA Sites-Transects'!B3810</f>
        <v>0</v>
      </c>
      <c r="B3804" s="6">
        <f>'4.OVTA Sites-Transects'!C3810</f>
        <v>0</v>
      </c>
      <c r="C3804" s="6">
        <f>'4.OVTA Sites-Transects'!D3810</f>
        <v>0</v>
      </c>
      <c r="D3804" s="1">
        <f>'4.OVTA Sites-Transects'!E3810</f>
        <v>0</v>
      </c>
      <c r="E3804" s="1">
        <f>'4.OVTA Sites-Transects'!G3810</f>
        <v>0</v>
      </c>
      <c r="F3804" s="1">
        <f>'4.OVTA Sites-Transects'!F3810</f>
        <v>0</v>
      </c>
      <c r="G3804" s="6">
        <f>'4.OVTA Sites-Transects'!H3810</f>
        <v>0</v>
      </c>
      <c r="H3804" s="6">
        <f>'4.OVTA Sites-Transects'!I3810</f>
        <v>0</v>
      </c>
      <c r="I3804" s="193" t="str">
        <f t="shared" si="472"/>
        <v>-</v>
      </c>
      <c r="J3804" s="27" t="str">
        <f t="shared" si="473"/>
        <v>-</v>
      </c>
      <c r="K3804" s="27" t="str">
        <f t="shared" si="474"/>
        <v>-</v>
      </c>
      <c r="L3804" s="27" t="str">
        <f t="shared" si="475"/>
        <v>-</v>
      </c>
      <c r="M3804" s="27" t="str">
        <f t="shared" si="476"/>
        <v>-</v>
      </c>
      <c r="N3804" s="28">
        <f t="shared" si="477"/>
        <v>0</v>
      </c>
      <c r="O3804" s="28">
        <f t="shared" si="479"/>
        <v>0</v>
      </c>
      <c r="P3804" s="1" t="str">
        <f t="shared" si="478"/>
        <v>no</v>
      </c>
    </row>
    <row r="3805" spans="1:16" x14ac:dyDescent="0.25">
      <c r="A3805" s="6">
        <f>'4.OVTA Sites-Transects'!B3811</f>
        <v>0</v>
      </c>
      <c r="B3805" s="6">
        <f>'4.OVTA Sites-Transects'!C3811</f>
        <v>0</v>
      </c>
      <c r="C3805" s="6">
        <f>'4.OVTA Sites-Transects'!D3811</f>
        <v>0</v>
      </c>
      <c r="D3805" s="1">
        <f>'4.OVTA Sites-Transects'!E3811</f>
        <v>0</v>
      </c>
      <c r="E3805" s="1">
        <f>'4.OVTA Sites-Transects'!G3811</f>
        <v>0</v>
      </c>
      <c r="F3805" s="1">
        <f>'4.OVTA Sites-Transects'!F3811</f>
        <v>0</v>
      </c>
      <c r="G3805" s="6">
        <f>'4.OVTA Sites-Transects'!H3811</f>
        <v>0</v>
      </c>
      <c r="H3805" s="6">
        <f>'4.OVTA Sites-Transects'!I3811</f>
        <v>0</v>
      </c>
      <c r="I3805" s="193" t="str">
        <f t="shared" si="472"/>
        <v>-</v>
      </c>
      <c r="J3805" s="27" t="str">
        <f t="shared" si="473"/>
        <v>-</v>
      </c>
      <c r="K3805" s="27" t="str">
        <f t="shared" si="474"/>
        <v>-</v>
      </c>
      <c r="L3805" s="27" t="str">
        <f t="shared" si="475"/>
        <v>-</v>
      </c>
      <c r="M3805" s="27" t="str">
        <f t="shared" si="476"/>
        <v>-</v>
      </c>
      <c r="N3805" s="28">
        <f t="shared" si="477"/>
        <v>0</v>
      </c>
      <c r="O3805" s="28">
        <f t="shared" si="479"/>
        <v>0</v>
      </c>
      <c r="P3805" s="1" t="str">
        <f t="shared" si="478"/>
        <v>no</v>
      </c>
    </row>
    <row r="3806" spans="1:16" x14ac:dyDescent="0.25">
      <c r="A3806" s="6">
        <f>'4.OVTA Sites-Transects'!B3812</f>
        <v>0</v>
      </c>
      <c r="B3806" s="6">
        <f>'4.OVTA Sites-Transects'!C3812</f>
        <v>0</v>
      </c>
      <c r="C3806" s="6">
        <f>'4.OVTA Sites-Transects'!D3812</f>
        <v>0</v>
      </c>
      <c r="D3806" s="1">
        <f>'4.OVTA Sites-Transects'!E3812</f>
        <v>0</v>
      </c>
      <c r="E3806" s="1">
        <f>'4.OVTA Sites-Transects'!G3812</f>
        <v>0</v>
      </c>
      <c r="F3806" s="1">
        <f>'4.OVTA Sites-Transects'!F3812</f>
        <v>0</v>
      </c>
      <c r="G3806" s="6">
        <f>'4.OVTA Sites-Transects'!H3812</f>
        <v>0</v>
      </c>
      <c r="H3806" s="6">
        <f>'4.OVTA Sites-Transects'!I3812</f>
        <v>0</v>
      </c>
      <c r="I3806" s="193" t="str">
        <f t="shared" si="472"/>
        <v>-</v>
      </c>
      <c r="J3806" s="27" t="str">
        <f t="shared" si="473"/>
        <v>-</v>
      </c>
      <c r="K3806" s="27" t="str">
        <f t="shared" si="474"/>
        <v>-</v>
      </c>
      <c r="L3806" s="27" t="str">
        <f t="shared" si="475"/>
        <v>-</v>
      </c>
      <c r="M3806" s="27" t="str">
        <f t="shared" si="476"/>
        <v>-</v>
      </c>
      <c r="N3806" s="28">
        <f t="shared" si="477"/>
        <v>0</v>
      </c>
      <c r="O3806" s="28">
        <f t="shared" si="479"/>
        <v>0</v>
      </c>
      <c r="P3806" s="1" t="str">
        <f t="shared" si="478"/>
        <v>no</v>
      </c>
    </row>
    <row r="3807" spans="1:16" x14ac:dyDescent="0.25">
      <c r="A3807" s="6">
        <f>'4.OVTA Sites-Transects'!B3813</f>
        <v>0</v>
      </c>
      <c r="B3807" s="6">
        <f>'4.OVTA Sites-Transects'!C3813</f>
        <v>0</v>
      </c>
      <c r="C3807" s="6">
        <f>'4.OVTA Sites-Transects'!D3813</f>
        <v>0</v>
      </c>
      <c r="D3807" s="1">
        <f>'4.OVTA Sites-Transects'!E3813</f>
        <v>0</v>
      </c>
      <c r="E3807" s="1">
        <f>'4.OVTA Sites-Transects'!G3813</f>
        <v>0</v>
      </c>
      <c r="F3807" s="1">
        <f>'4.OVTA Sites-Transects'!F3813</f>
        <v>0</v>
      </c>
      <c r="G3807" s="6">
        <f>'4.OVTA Sites-Transects'!H3813</f>
        <v>0</v>
      </c>
      <c r="H3807" s="6">
        <f>'4.OVTA Sites-Transects'!I3813</f>
        <v>0</v>
      </c>
      <c r="I3807" s="193" t="str">
        <f t="shared" si="472"/>
        <v>-</v>
      </c>
      <c r="J3807" s="27" t="str">
        <f t="shared" si="473"/>
        <v>-</v>
      </c>
      <c r="K3807" s="27" t="str">
        <f t="shared" si="474"/>
        <v>-</v>
      </c>
      <c r="L3807" s="27" t="str">
        <f t="shared" si="475"/>
        <v>-</v>
      </c>
      <c r="M3807" s="27" t="str">
        <f t="shared" si="476"/>
        <v>-</v>
      </c>
      <c r="N3807" s="28">
        <f t="shared" si="477"/>
        <v>0</v>
      </c>
      <c r="O3807" s="28">
        <f t="shared" si="479"/>
        <v>0</v>
      </c>
      <c r="P3807" s="1" t="str">
        <f t="shared" si="478"/>
        <v>no</v>
      </c>
    </row>
    <row r="3808" spans="1:16" x14ac:dyDescent="0.25">
      <c r="A3808" s="6">
        <f>'4.OVTA Sites-Transects'!B3814</f>
        <v>0</v>
      </c>
      <c r="B3808" s="6">
        <f>'4.OVTA Sites-Transects'!C3814</f>
        <v>0</v>
      </c>
      <c r="C3808" s="6">
        <f>'4.OVTA Sites-Transects'!D3814</f>
        <v>0</v>
      </c>
      <c r="D3808" s="1">
        <f>'4.OVTA Sites-Transects'!E3814</f>
        <v>0</v>
      </c>
      <c r="E3808" s="1">
        <f>'4.OVTA Sites-Transects'!G3814</f>
        <v>0</v>
      </c>
      <c r="F3808" s="1">
        <f>'4.OVTA Sites-Transects'!F3814</f>
        <v>0</v>
      </c>
      <c r="G3808" s="6">
        <f>'4.OVTA Sites-Transects'!H3814</f>
        <v>0</v>
      </c>
      <c r="H3808" s="6">
        <f>'4.OVTA Sites-Transects'!I3814</f>
        <v>0</v>
      </c>
      <c r="I3808" s="193" t="str">
        <f t="shared" si="472"/>
        <v>-</v>
      </c>
      <c r="J3808" s="27" t="str">
        <f t="shared" si="473"/>
        <v>-</v>
      </c>
      <c r="K3808" s="27" t="str">
        <f t="shared" si="474"/>
        <v>-</v>
      </c>
      <c r="L3808" s="27" t="str">
        <f t="shared" si="475"/>
        <v>-</v>
      </c>
      <c r="M3808" s="27" t="str">
        <f t="shared" si="476"/>
        <v>-</v>
      </c>
      <c r="N3808" s="28">
        <f t="shared" si="477"/>
        <v>0</v>
      </c>
      <c r="O3808" s="28">
        <f t="shared" si="479"/>
        <v>0</v>
      </c>
      <c r="P3808" s="1" t="str">
        <f t="shared" si="478"/>
        <v>no</v>
      </c>
    </row>
    <row r="3809" spans="1:16" x14ac:dyDescent="0.25">
      <c r="A3809" s="6">
        <f>'4.OVTA Sites-Transects'!B3815</f>
        <v>0</v>
      </c>
      <c r="B3809" s="6">
        <f>'4.OVTA Sites-Transects'!C3815</f>
        <v>0</v>
      </c>
      <c r="C3809" s="6">
        <f>'4.OVTA Sites-Transects'!D3815</f>
        <v>0</v>
      </c>
      <c r="D3809" s="1">
        <f>'4.OVTA Sites-Transects'!E3815</f>
        <v>0</v>
      </c>
      <c r="E3809" s="1">
        <f>'4.OVTA Sites-Transects'!G3815</f>
        <v>0</v>
      </c>
      <c r="F3809" s="1">
        <f>'4.OVTA Sites-Transects'!F3815</f>
        <v>0</v>
      </c>
      <c r="G3809" s="6">
        <f>'4.OVTA Sites-Transects'!H3815</f>
        <v>0</v>
      </c>
      <c r="H3809" s="6">
        <f>'4.OVTA Sites-Transects'!I3815</f>
        <v>0</v>
      </c>
      <c r="I3809" s="193" t="str">
        <f t="shared" si="472"/>
        <v>-</v>
      </c>
      <c r="J3809" s="27" t="str">
        <f t="shared" si="473"/>
        <v>-</v>
      </c>
      <c r="K3809" s="27" t="str">
        <f t="shared" si="474"/>
        <v>-</v>
      </c>
      <c r="L3809" s="27" t="str">
        <f t="shared" si="475"/>
        <v>-</v>
      </c>
      <c r="M3809" s="27" t="str">
        <f t="shared" si="476"/>
        <v>-</v>
      </c>
      <c r="N3809" s="28">
        <f t="shared" si="477"/>
        <v>0</v>
      </c>
      <c r="O3809" s="28">
        <f t="shared" si="479"/>
        <v>0</v>
      </c>
      <c r="P3809" s="1" t="str">
        <f t="shared" si="478"/>
        <v>no</v>
      </c>
    </row>
    <row r="3810" spans="1:16" x14ac:dyDescent="0.25">
      <c r="A3810" s="6">
        <f>'4.OVTA Sites-Transects'!B3816</f>
        <v>0</v>
      </c>
      <c r="B3810" s="6">
        <f>'4.OVTA Sites-Transects'!C3816</f>
        <v>0</v>
      </c>
      <c r="C3810" s="6">
        <f>'4.OVTA Sites-Transects'!D3816</f>
        <v>0</v>
      </c>
      <c r="D3810" s="1">
        <f>'4.OVTA Sites-Transects'!E3816</f>
        <v>0</v>
      </c>
      <c r="E3810" s="1">
        <f>'4.OVTA Sites-Transects'!G3816</f>
        <v>0</v>
      </c>
      <c r="F3810" s="1">
        <f>'4.OVTA Sites-Transects'!F3816</f>
        <v>0</v>
      </c>
      <c r="G3810" s="6">
        <f>'4.OVTA Sites-Transects'!H3816</f>
        <v>0</v>
      </c>
      <c r="H3810" s="6">
        <f>'4.OVTA Sites-Transects'!I3816</f>
        <v>0</v>
      </c>
      <c r="I3810" s="193" t="str">
        <f t="shared" si="472"/>
        <v>-</v>
      </c>
      <c r="J3810" s="27" t="str">
        <f t="shared" si="473"/>
        <v>-</v>
      </c>
      <c r="K3810" s="27" t="str">
        <f t="shared" si="474"/>
        <v>-</v>
      </c>
      <c r="L3810" s="27" t="str">
        <f t="shared" si="475"/>
        <v>-</v>
      </c>
      <c r="M3810" s="27" t="str">
        <f t="shared" si="476"/>
        <v>-</v>
      </c>
      <c r="N3810" s="28">
        <f t="shared" si="477"/>
        <v>0</v>
      </c>
      <c r="O3810" s="28">
        <f t="shared" si="479"/>
        <v>0</v>
      </c>
      <c r="P3810" s="1" t="str">
        <f t="shared" si="478"/>
        <v>no</v>
      </c>
    </row>
    <row r="3811" spans="1:16" x14ac:dyDescent="0.25">
      <c r="A3811" s="6">
        <f>'4.OVTA Sites-Transects'!B3817</f>
        <v>0</v>
      </c>
      <c r="B3811" s="6">
        <f>'4.OVTA Sites-Transects'!C3817</f>
        <v>0</v>
      </c>
      <c r="C3811" s="6">
        <f>'4.OVTA Sites-Transects'!D3817</f>
        <v>0</v>
      </c>
      <c r="D3811" s="1">
        <f>'4.OVTA Sites-Transects'!E3817</f>
        <v>0</v>
      </c>
      <c r="E3811" s="1">
        <f>'4.OVTA Sites-Transects'!G3817</f>
        <v>0</v>
      </c>
      <c r="F3811" s="1">
        <f>'4.OVTA Sites-Transects'!F3817</f>
        <v>0</v>
      </c>
      <c r="G3811" s="6">
        <f>'4.OVTA Sites-Transects'!H3817</f>
        <v>0</v>
      </c>
      <c r="H3811" s="6">
        <f>'4.OVTA Sites-Transects'!I3817</f>
        <v>0</v>
      </c>
      <c r="I3811" s="193" t="str">
        <f t="shared" si="472"/>
        <v>-</v>
      </c>
      <c r="J3811" s="27" t="str">
        <f t="shared" si="473"/>
        <v>-</v>
      </c>
      <c r="K3811" s="27" t="str">
        <f t="shared" si="474"/>
        <v>-</v>
      </c>
      <c r="L3811" s="27" t="str">
        <f t="shared" si="475"/>
        <v>-</v>
      </c>
      <c r="M3811" s="27" t="str">
        <f t="shared" si="476"/>
        <v>-</v>
      </c>
      <c r="N3811" s="28">
        <f t="shared" si="477"/>
        <v>0</v>
      </c>
      <c r="O3811" s="28">
        <f t="shared" si="479"/>
        <v>0</v>
      </c>
      <c r="P3811" s="1" t="str">
        <f t="shared" si="478"/>
        <v>no</v>
      </c>
    </row>
    <row r="3812" spans="1:16" x14ac:dyDescent="0.25">
      <c r="A3812" s="6">
        <f>'4.OVTA Sites-Transects'!B3818</f>
        <v>0</v>
      </c>
      <c r="B3812" s="6">
        <f>'4.OVTA Sites-Transects'!C3818</f>
        <v>0</v>
      </c>
      <c r="C3812" s="6">
        <f>'4.OVTA Sites-Transects'!D3818</f>
        <v>0</v>
      </c>
      <c r="D3812" s="1">
        <f>'4.OVTA Sites-Transects'!E3818</f>
        <v>0</v>
      </c>
      <c r="E3812" s="1">
        <f>'4.OVTA Sites-Transects'!G3818</f>
        <v>0</v>
      </c>
      <c r="F3812" s="1">
        <f>'4.OVTA Sites-Transects'!F3818</f>
        <v>0</v>
      </c>
      <c r="G3812" s="6">
        <f>'4.OVTA Sites-Transects'!H3818</f>
        <v>0</v>
      </c>
      <c r="H3812" s="6">
        <f>'4.OVTA Sites-Transects'!I3818</f>
        <v>0</v>
      </c>
      <c r="I3812" s="193" t="str">
        <f t="shared" si="472"/>
        <v>-</v>
      </c>
      <c r="J3812" s="27" t="str">
        <f t="shared" si="473"/>
        <v>-</v>
      </c>
      <c r="K3812" s="27" t="str">
        <f t="shared" si="474"/>
        <v>-</v>
      </c>
      <c r="L3812" s="27" t="str">
        <f t="shared" si="475"/>
        <v>-</v>
      </c>
      <c r="M3812" s="27" t="str">
        <f t="shared" si="476"/>
        <v>-</v>
      </c>
      <c r="N3812" s="28">
        <f t="shared" si="477"/>
        <v>0</v>
      </c>
      <c r="O3812" s="28">
        <f t="shared" si="479"/>
        <v>0</v>
      </c>
      <c r="P3812" s="1" t="str">
        <f t="shared" si="478"/>
        <v>no</v>
      </c>
    </row>
    <row r="3813" spans="1:16" x14ac:dyDescent="0.25">
      <c r="A3813" s="6">
        <f>'4.OVTA Sites-Transects'!B3819</f>
        <v>0</v>
      </c>
      <c r="B3813" s="6">
        <f>'4.OVTA Sites-Transects'!C3819</f>
        <v>0</v>
      </c>
      <c r="C3813" s="6">
        <f>'4.OVTA Sites-Transects'!D3819</f>
        <v>0</v>
      </c>
      <c r="D3813" s="1">
        <f>'4.OVTA Sites-Transects'!E3819</f>
        <v>0</v>
      </c>
      <c r="E3813" s="1">
        <f>'4.OVTA Sites-Transects'!G3819</f>
        <v>0</v>
      </c>
      <c r="F3813" s="1">
        <f>'4.OVTA Sites-Transects'!F3819</f>
        <v>0</v>
      </c>
      <c r="G3813" s="6">
        <f>'4.OVTA Sites-Transects'!H3819</f>
        <v>0</v>
      </c>
      <c r="H3813" s="6">
        <f>'4.OVTA Sites-Transects'!I3819</f>
        <v>0</v>
      </c>
      <c r="I3813" s="193" t="str">
        <f t="shared" si="472"/>
        <v>-</v>
      </c>
      <c r="J3813" s="27" t="str">
        <f t="shared" si="473"/>
        <v>-</v>
      </c>
      <c r="K3813" s="27" t="str">
        <f t="shared" si="474"/>
        <v>-</v>
      </c>
      <c r="L3813" s="27" t="str">
        <f t="shared" si="475"/>
        <v>-</v>
      </c>
      <c r="M3813" s="27" t="str">
        <f t="shared" si="476"/>
        <v>-</v>
      </c>
      <c r="N3813" s="28">
        <f t="shared" si="477"/>
        <v>0</v>
      </c>
      <c r="O3813" s="28">
        <f t="shared" si="479"/>
        <v>0</v>
      </c>
      <c r="P3813" s="1" t="str">
        <f t="shared" si="478"/>
        <v>no</v>
      </c>
    </row>
    <row r="3814" spans="1:16" x14ac:dyDescent="0.25">
      <c r="A3814" s="6">
        <f>'4.OVTA Sites-Transects'!B3820</f>
        <v>0</v>
      </c>
      <c r="B3814" s="6">
        <f>'4.OVTA Sites-Transects'!C3820</f>
        <v>0</v>
      </c>
      <c r="C3814" s="6">
        <f>'4.OVTA Sites-Transects'!D3820</f>
        <v>0</v>
      </c>
      <c r="D3814" s="1">
        <f>'4.OVTA Sites-Transects'!E3820</f>
        <v>0</v>
      </c>
      <c r="E3814" s="1">
        <f>'4.OVTA Sites-Transects'!G3820</f>
        <v>0</v>
      </c>
      <c r="F3814" s="1">
        <f>'4.OVTA Sites-Transects'!F3820</f>
        <v>0</v>
      </c>
      <c r="G3814" s="6">
        <f>'4.OVTA Sites-Transects'!H3820</f>
        <v>0</v>
      </c>
      <c r="H3814" s="6">
        <f>'4.OVTA Sites-Transects'!I3820</f>
        <v>0</v>
      </c>
      <c r="I3814" s="193" t="str">
        <f t="shared" si="472"/>
        <v>-</v>
      </c>
      <c r="J3814" s="27" t="str">
        <f t="shared" si="473"/>
        <v>-</v>
      </c>
      <c r="K3814" s="27" t="str">
        <f t="shared" si="474"/>
        <v>-</v>
      </c>
      <c r="L3814" s="27" t="str">
        <f t="shared" si="475"/>
        <v>-</v>
      </c>
      <c r="M3814" s="27" t="str">
        <f t="shared" si="476"/>
        <v>-</v>
      </c>
      <c r="N3814" s="28">
        <f t="shared" si="477"/>
        <v>0</v>
      </c>
      <c r="O3814" s="28">
        <f t="shared" si="479"/>
        <v>0</v>
      </c>
      <c r="P3814" s="1" t="str">
        <f t="shared" si="478"/>
        <v>no</v>
      </c>
    </row>
    <row r="3815" spans="1:16" x14ac:dyDescent="0.25">
      <c r="A3815" s="6">
        <f>'4.OVTA Sites-Transects'!B3821</f>
        <v>0</v>
      </c>
      <c r="B3815" s="6">
        <f>'4.OVTA Sites-Transects'!C3821</f>
        <v>0</v>
      </c>
      <c r="C3815" s="6">
        <f>'4.OVTA Sites-Transects'!D3821</f>
        <v>0</v>
      </c>
      <c r="D3815" s="1">
        <f>'4.OVTA Sites-Transects'!E3821</f>
        <v>0</v>
      </c>
      <c r="E3815" s="1">
        <f>'4.OVTA Sites-Transects'!G3821</f>
        <v>0</v>
      </c>
      <c r="F3815" s="1">
        <f>'4.OVTA Sites-Transects'!F3821</f>
        <v>0</v>
      </c>
      <c r="G3815" s="6">
        <f>'4.OVTA Sites-Transects'!H3821</f>
        <v>0</v>
      </c>
      <c r="H3815" s="6">
        <f>'4.OVTA Sites-Transects'!I3821</f>
        <v>0</v>
      </c>
      <c r="I3815" s="193" t="str">
        <f t="shared" si="472"/>
        <v>-</v>
      </c>
      <c r="J3815" s="27" t="str">
        <f t="shared" si="473"/>
        <v>-</v>
      </c>
      <c r="K3815" s="27" t="str">
        <f t="shared" si="474"/>
        <v>-</v>
      </c>
      <c r="L3815" s="27" t="str">
        <f t="shared" si="475"/>
        <v>-</v>
      </c>
      <c r="M3815" s="27" t="str">
        <f t="shared" si="476"/>
        <v>-</v>
      </c>
      <c r="N3815" s="28">
        <f t="shared" si="477"/>
        <v>0</v>
      </c>
      <c r="O3815" s="28">
        <f t="shared" si="479"/>
        <v>0</v>
      </c>
      <c r="P3815" s="1" t="str">
        <f t="shared" si="478"/>
        <v>no</v>
      </c>
    </row>
    <row r="3816" spans="1:16" x14ac:dyDescent="0.25">
      <c r="A3816" s="6">
        <f>'4.OVTA Sites-Transects'!B3822</f>
        <v>0</v>
      </c>
      <c r="B3816" s="6">
        <f>'4.OVTA Sites-Transects'!C3822</f>
        <v>0</v>
      </c>
      <c r="C3816" s="6">
        <f>'4.OVTA Sites-Transects'!D3822</f>
        <v>0</v>
      </c>
      <c r="D3816" s="1">
        <f>'4.OVTA Sites-Transects'!E3822</f>
        <v>0</v>
      </c>
      <c r="E3816" s="1">
        <f>'4.OVTA Sites-Transects'!G3822</f>
        <v>0</v>
      </c>
      <c r="F3816" s="1">
        <f>'4.OVTA Sites-Transects'!F3822</f>
        <v>0</v>
      </c>
      <c r="G3816" s="6">
        <f>'4.OVTA Sites-Transects'!H3822</f>
        <v>0</v>
      </c>
      <c r="H3816" s="6">
        <f>'4.OVTA Sites-Transects'!I3822</f>
        <v>0</v>
      </c>
      <c r="I3816" s="193" t="str">
        <f t="shared" si="472"/>
        <v>-</v>
      </c>
      <c r="J3816" s="27" t="str">
        <f t="shared" si="473"/>
        <v>-</v>
      </c>
      <c r="K3816" s="27" t="str">
        <f t="shared" si="474"/>
        <v>-</v>
      </c>
      <c r="L3816" s="27" t="str">
        <f t="shared" si="475"/>
        <v>-</v>
      </c>
      <c r="M3816" s="27" t="str">
        <f t="shared" si="476"/>
        <v>-</v>
      </c>
      <c r="N3816" s="28">
        <f t="shared" si="477"/>
        <v>0</v>
      </c>
      <c r="O3816" s="28">
        <f t="shared" si="479"/>
        <v>0</v>
      </c>
      <c r="P3816" s="1" t="str">
        <f t="shared" si="478"/>
        <v>no</v>
      </c>
    </row>
    <row r="3817" spans="1:16" x14ac:dyDescent="0.25">
      <c r="A3817" s="6">
        <f>'4.OVTA Sites-Transects'!B3823</f>
        <v>0</v>
      </c>
      <c r="B3817" s="6">
        <f>'4.OVTA Sites-Transects'!C3823</f>
        <v>0</v>
      </c>
      <c r="C3817" s="6">
        <f>'4.OVTA Sites-Transects'!D3823</f>
        <v>0</v>
      </c>
      <c r="D3817" s="1">
        <f>'4.OVTA Sites-Transects'!E3823</f>
        <v>0</v>
      </c>
      <c r="E3817" s="1">
        <f>'4.OVTA Sites-Transects'!G3823</f>
        <v>0</v>
      </c>
      <c r="F3817" s="1">
        <f>'4.OVTA Sites-Transects'!F3823</f>
        <v>0</v>
      </c>
      <c r="G3817" s="6">
        <f>'4.OVTA Sites-Transects'!H3823</f>
        <v>0</v>
      </c>
      <c r="H3817" s="6">
        <f>'4.OVTA Sites-Transects'!I3823</f>
        <v>0</v>
      </c>
      <c r="I3817" s="193" t="str">
        <f t="shared" si="472"/>
        <v>-</v>
      </c>
      <c r="J3817" s="27" t="str">
        <f t="shared" si="473"/>
        <v>-</v>
      </c>
      <c r="K3817" s="27" t="str">
        <f t="shared" si="474"/>
        <v>-</v>
      </c>
      <c r="L3817" s="27" t="str">
        <f t="shared" si="475"/>
        <v>-</v>
      </c>
      <c r="M3817" s="27" t="str">
        <f t="shared" si="476"/>
        <v>-</v>
      </c>
      <c r="N3817" s="28">
        <f t="shared" si="477"/>
        <v>0</v>
      </c>
      <c r="O3817" s="28">
        <f t="shared" si="479"/>
        <v>0</v>
      </c>
      <c r="P3817" s="1" t="str">
        <f t="shared" si="478"/>
        <v>no</v>
      </c>
    </row>
    <row r="3818" spans="1:16" x14ac:dyDescent="0.25">
      <c r="A3818" s="6">
        <f>'4.OVTA Sites-Transects'!B3824</f>
        <v>0</v>
      </c>
      <c r="B3818" s="6">
        <f>'4.OVTA Sites-Transects'!C3824</f>
        <v>0</v>
      </c>
      <c r="C3818" s="6">
        <f>'4.OVTA Sites-Transects'!D3824</f>
        <v>0</v>
      </c>
      <c r="D3818" s="1">
        <f>'4.OVTA Sites-Transects'!E3824</f>
        <v>0</v>
      </c>
      <c r="E3818" s="1">
        <f>'4.OVTA Sites-Transects'!G3824</f>
        <v>0</v>
      </c>
      <c r="F3818" s="1">
        <f>'4.OVTA Sites-Transects'!F3824</f>
        <v>0</v>
      </c>
      <c r="G3818" s="6">
        <f>'4.OVTA Sites-Transects'!H3824</f>
        <v>0</v>
      </c>
      <c r="H3818" s="6">
        <f>'4.OVTA Sites-Transects'!I3824</f>
        <v>0</v>
      </c>
      <c r="I3818" s="193" t="str">
        <f t="shared" si="472"/>
        <v>-</v>
      </c>
      <c r="J3818" s="27" t="str">
        <f t="shared" si="473"/>
        <v>-</v>
      </c>
      <c r="K3818" s="27" t="str">
        <f t="shared" si="474"/>
        <v>-</v>
      </c>
      <c r="L3818" s="27" t="str">
        <f t="shared" si="475"/>
        <v>-</v>
      </c>
      <c r="M3818" s="27" t="str">
        <f t="shared" si="476"/>
        <v>-</v>
      </c>
      <c r="N3818" s="28">
        <f t="shared" si="477"/>
        <v>0</v>
      </c>
      <c r="O3818" s="28">
        <f t="shared" si="479"/>
        <v>0</v>
      </c>
      <c r="P3818" s="1" t="str">
        <f t="shared" si="478"/>
        <v>no</v>
      </c>
    </row>
    <row r="3819" spans="1:16" x14ac:dyDescent="0.25">
      <c r="A3819" s="6">
        <f>'4.OVTA Sites-Transects'!B3825</f>
        <v>0</v>
      </c>
      <c r="B3819" s="6">
        <f>'4.OVTA Sites-Transects'!C3825</f>
        <v>0</v>
      </c>
      <c r="C3819" s="6">
        <f>'4.OVTA Sites-Transects'!D3825</f>
        <v>0</v>
      </c>
      <c r="D3819" s="1">
        <f>'4.OVTA Sites-Transects'!E3825</f>
        <v>0</v>
      </c>
      <c r="E3819" s="1">
        <f>'4.OVTA Sites-Transects'!G3825</f>
        <v>0</v>
      </c>
      <c r="F3819" s="1">
        <f>'4.OVTA Sites-Transects'!F3825</f>
        <v>0</v>
      </c>
      <c r="G3819" s="6">
        <f>'4.OVTA Sites-Transects'!H3825</f>
        <v>0</v>
      </c>
      <c r="H3819" s="6">
        <f>'4.OVTA Sites-Transects'!I3825</f>
        <v>0</v>
      </c>
      <c r="I3819" s="193" t="str">
        <f t="shared" si="472"/>
        <v>-</v>
      </c>
      <c r="J3819" s="27" t="str">
        <f t="shared" si="473"/>
        <v>-</v>
      </c>
      <c r="K3819" s="27" t="str">
        <f t="shared" si="474"/>
        <v>-</v>
      </c>
      <c r="L3819" s="27" t="str">
        <f t="shared" si="475"/>
        <v>-</v>
      </c>
      <c r="M3819" s="27" t="str">
        <f t="shared" si="476"/>
        <v>-</v>
      </c>
      <c r="N3819" s="28">
        <f t="shared" si="477"/>
        <v>0</v>
      </c>
      <c r="O3819" s="28">
        <f t="shared" si="479"/>
        <v>0</v>
      </c>
      <c r="P3819" s="1" t="str">
        <f t="shared" si="478"/>
        <v>no</v>
      </c>
    </row>
    <row r="3820" spans="1:16" x14ac:dyDescent="0.25">
      <c r="A3820" s="6">
        <f>'4.OVTA Sites-Transects'!B3826</f>
        <v>0</v>
      </c>
      <c r="B3820" s="6">
        <f>'4.OVTA Sites-Transects'!C3826</f>
        <v>0</v>
      </c>
      <c r="C3820" s="6">
        <f>'4.OVTA Sites-Transects'!D3826</f>
        <v>0</v>
      </c>
      <c r="D3820" s="1">
        <f>'4.OVTA Sites-Transects'!E3826</f>
        <v>0</v>
      </c>
      <c r="E3820" s="1">
        <f>'4.OVTA Sites-Transects'!G3826</f>
        <v>0</v>
      </c>
      <c r="F3820" s="1">
        <f>'4.OVTA Sites-Transects'!F3826</f>
        <v>0</v>
      </c>
      <c r="G3820" s="6">
        <f>'4.OVTA Sites-Transects'!H3826</f>
        <v>0</v>
      </c>
      <c r="H3820" s="6">
        <f>'4.OVTA Sites-Transects'!I3826</f>
        <v>0</v>
      </c>
      <c r="I3820" s="193" t="str">
        <f t="shared" si="472"/>
        <v>-</v>
      </c>
      <c r="J3820" s="27" t="str">
        <f t="shared" si="473"/>
        <v>-</v>
      </c>
      <c r="K3820" s="27" t="str">
        <f t="shared" si="474"/>
        <v>-</v>
      </c>
      <c r="L3820" s="27" t="str">
        <f t="shared" si="475"/>
        <v>-</v>
      </c>
      <c r="M3820" s="27" t="str">
        <f t="shared" si="476"/>
        <v>-</v>
      </c>
      <c r="N3820" s="28">
        <f t="shared" si="477"/>
        <v>0</v>
      </c>
      <c r="O3820" s="28">
        <f t="shared" si="479"/>
        <v>0</v>
      </c>
      <c r="P3820" s="1" t="str">
        <f t="shared" si="478"/>
        <v>no</v>
      </c>
    </row>
    <row r="3821" spans="1:16" x14ac:dyDescent="0.25">
      <c r="A3821" s="6">
        <f>'4.OVTA Sites-Transects'!B3827</f>
        <v>0</v>
      </c>
      <c r="B3821" s="6">
        <f>'4.OVTA Sites-Transects'!C3827</f>
        <v>0</v>
      </c>
      <c r="C3821" s="6">
        <f>'4.OVTA Sites-Transects'!D3827</f>
        <v>0</v>
      </c>
      <c r="D3821" s="1">
        <f>'4.OVTA Sites-Transects'!E3827</f>
        <v>0</v>
      </c>
      <c r="E3821" s="1">
        <f>'4.OVTA Sites-Transects'!G3827</f>
        <v>0</v>
      </c>
      <c r="F3821" s="1">
        <f>'4.OVTA Sites-Transects'!F3827</f>
        <v>0</v>
      </c>
      <c r="G3821" s="6">
        <f>'4.OVTA Sites-Transects'!H3827</f>
        <v>0</v>
      </c>
      <c r="H3821" s="6">
        <f>'4.OVTA Sites-Transects'!I3827</f>
        <v>0</v>
      </c>
      <c r="I3821" s="193" t="str">
        <f t="shared" si="472"/>
        <v>-</v>
      </c>
      <c r="J3821" s="27" t="str">
        <f t="shared" si="473"/>
        <v>-</v>
      </c>
      <c r="K3821" s="27" t="str">
        <f t="shared" si="474"/>
        <v>-</v>
      </c>
      <c r="L3821" s="27" t="str">
        <f t="shared" si="475"/>
        <v>-</v>
      </c>
      <c r="M3821" s="27" t="str">
        <f t="shared" si="476"/>
        <v>-</v>
      </c>
      <c r="N3821" s="28">
        <f t="shared" si="477"/>
        <v>0</v>
      </c>
      <c r="O3821" s="28">
        <f t="shared" si="479"/>
        <v>0</v>
      </c>
      <c r="P3821" s="1" t="str">
        <f t="shared" si="478"/>
        <v>no</v>
      </c>
    </row>
    <row r="3822" spans="1:16" x14ac:dyDescent="0.25">
      <c r="A3822" s="6">
        <f>'4.OVTA Sites-Transects'!B3828</f>
        <v>0</v>
      </c>
      <c r="B3822" s="6">
        <f>'4.OVTA Sites-Transects'!C3828</f>
        <v>0</v>
      </c>
      <c r="C3822" s="6">
        <f>'4.OVTA Sites-Transects'!D3828</f>
        <v>0</v>
      </c>
      <c r="D3822" s="1">
        <f>'4.OVTA Sites-Transects'!E3828</f>
        <v>0</v>
      </c>
      <c r="E3822" s="1">
        <f>'4.OVTA Sites-Transects'!G3828</f>
        <v>0</v>
      </c>
      <c r="F3822" s="1">
        <f>'4.OVTA Sites-Transects'!F3828</f>
        <v>0</v>
      </c>
      <c r="G3822" s="6">
        <f>'4.OVTA Sites-Transects'!H3828</f>
        <v>0</v>
      </c>
      <c r="H3822" s="6">
        <f>'4.OVTA Sites-Transects'!I3828</f>
        <v>0</v>
      </c>
      <c r="I3822" s="193" t="str">
        <f t="shared" si="472"/>
        <v>-</v>
      </c>
      <c r="J3822" s="27" t="str">
        <f t="shared" si="473"/>
        <v>-</v>
      </c>
      <c r="K3822" s="27" t="str">
        <f t="shared" si="474"/>
        <v>-</v>
      </c>
      <c r="L3822" s="27" t="str">
        <f t="shared" si="475"/>
        <v>-</v>
      </c>
      <c r="M3822" s="27" t="str">
        <f t="shared" si="476"/>
        <v>-</v>
      </c>
      <c r="N3822" s="28">
        <f t="shared" si="477"/>
        <v>0</v>
      </c>
      <c r="O3822" s="28">
        <f t="shared" si="479"/>
        <v>0</v>
      </c>
      <c r="P3822" s="1" t="str">
        <f t="shared" si="478"/>
        <v>no</v>
      </c>
    </row>
    <row r="3823" spans="1:16" x14ac:dyDescent="0.25">
      <c r="A3823" s="6">
        <f>'4.OVTA Sites-Transects'!B3829</f>
        <v>0</v>
      </c>
      <c r="B3823" s="6">
        <f>'4.OVTA Sites-Transects'!C3829</f>
        <v>0</v>
      </c>
      <c r="C3823" s="6">
        <f>'4.OVTA Sites-Transects'!D3829</f>
        <v>0</v>
      </c>
      <c r="D3823" s="1">
        <f>'4.OVTA Sites-Transects'!E3829</f>
        <v>0</v>
      </c>
      <c r="E3823" s="1">
        <f>'4.OVTA Sites-Transects'!G3829</f>
        <v>0</v>
      </c>
      <c r="F3823" s="1">
        <f>'4.OVTA Sites-Transects'!F3829</f>
        <v>0</v>
      </c>
      <c r="G3823" s="6">
        <f>'4.OVTA Sites-Transects'!H3829</f>
        <v>0</v>
      </c>
      <c r="H3823" s="6">
        <f>'4.OVTA Sites-Transects'!I3829</f>
        <v>0</v>
      </c>
      <c r="I3823" s="193" t="str">
        <f t="shared" si="472"/>
        <v>-</v>
      </c>
      <c r="J3823" s="27" t="str">
        <f t="shared" si="473"/>
        <v>-</v>
      </c>
      <c r="K3823" s="27" t="str">
        <f t="shared" si="474"/>
        <v>-</v>
      </c>
      <c r="L3823" s="27" t="str">
        <f t="shared" si="475"/>
        <v>-</v>
      </c>
      <c r="M3823" s="27" t="str">
        <f t="shared" si="476"/>
        <v>-</v>
      </c>
      <c r="N3823" s="28">
        <f t="shared" si="477"/>
        <v>0</v>
      </c>
      <c r="O3823" s="28">
        <f t="shared" si="479"/>
        <v>0</v>
      </c>
      <c r="P3823" s="1" t="str">
        <f t="shared" si="478"/>
        <v>no</v>
      </c>
    </row>
    <row r="3824" spans="1:16" x14ac:dyDescent="0.25">
      <c r="A3824" s="6">
        <f>'4.OVTA Sites-Transects'!B3830</f>
        <v>0</v>
      </c>
      <c r="B3824" s="6">
        <f>'4.OVTA Sites-Transects'!C3830</f>
        <v>0</v>
      </c>
      <c r="C3824" s="6">
        <f>'4.OVTA Sites-Transects'!D3830</f>
        <v>0</v>
      </c>
      <c r="D3824" s="1">
        <f>'4.OVTA Sites-Transects'!E3830</f>
        <v>0</v>
      </c>
      <c r="E3824" s="1">
        <f>'4.OVTA Sites-Transects'!G3830</f>
        <v>0</v>
      </c>
      <c r="F3824" s="1">
        <f>'4.OVTA Sites-Transects'!F3830</f>
        <v>0</v>
      </c>
      <c r="G3824" s="6">
        <f>'4.OVTA Sites-Transects'!H3830</f>
        <v>0</v>
      </c>
      <c r="H3824" s="6">
        <f>'4.OVTA Sites-Transects'!I3830</f>
        <v>0</v>
      </c>
      <c r="I3824" s="193" t="str">
        <f t="shared" si="472"/>
        <v>-</v>
      </c>
      <c r="J3824" s="27" t="str">
        <f t="shared" si="473"/>
        <v>-</v>
      </c>
      <c r="K3824" s="27" t="str">
        <f t="shared" si="474"/>
        <v>-</v>
      </c>
      <c r="L3824" s="27" t="str">
        <f t="shared" si="475"/>
        <v>-</v>
      </c>
      <c r="M3824" s="27" t="str">
        <f t="shared" si="476"/>
        <v>-</v>
      </c>
      <c r="N3824" s="28">
        <f t="shared" si="477"/>
        <v>0</v>
      </c>
      <c r="O3824" s="28">
        <f t="shared" si="479"/>
        <v>0</v>
      </c>
      <c r="P3824" s="1" t="str">
        <f t="shared" si="478"/>
        <v>no</v>
      </c>
    </row>
    <row r="3825" spans="1:16" x14ac:dyDescent="0.25">
      <c r="A3825" s="6">
        <f>'4.OVTA Sites-Transects'!B3831</f>
        <v>0</v>
      </c>
      <c r="B3825" s="6">
        <f>'4.OVTA Sites-Transects'!C3831</f>
        <v>0</v>
      </c>
      <c r="C3825" s="6">
        <f>'4.OVTA Sites-Transects'!D3831</f>
        <v>0</v>
      </c>
      <c r="D3825" s="1">
        <f>'4.OVTA Sites-Transects'!E3831</f>
        <v>0</v>
      </c>
      <c r="E3825" s="1">
        <f>'4.OVTA Sites-Transects'!G3831</f>
        <v>0</v>
      </c>
      <c r="F3825" s="1">
        <f>'4.OVTA Sites-Transects'!F3831</f>
        <v>0</v>
      </c>
      <c r="G3825" s="6">
        <f>'4.OVTA Sites-Transects'!H3831</f>
        <v>0</v>
      </c>
      <c r="H3825" s="6">
        <f>'4.OVTA Sites-Transects'!I3831</f>
        <v>0</v>
      </c>
      <c r="I3825" s="193" t="str">
        <f t="shared" si="472"/>
        <v>-</v>
      </c>
      <c r="J3825" s="27" t="str">
        <f t="shared" si="473"/>
        <v>-</v>
      </c>
      <c r="K3825" s="27" t="str">
        <f t="shared" si="474"/>
        <v>-</v>
      </c>
      <c r="L3825" s="27" t="str">
        <f t="shared" si="475"/>
        <v>-</v>
      </c>
      <c r="M3825" s="27" t="str">
        <f t="shared" si="476"/>
        <v>-</v>
      </c>
      <c r="N3825" s="28">
        <f t="shared" si="477"/>
        <v>0</v>
      </c>
      <c r="O3825" s="28">
        <f t="shared" si="479"/>
        <v>0</v>
      </c>
      <c r="P3825" s="1" t="str">
        <f t="shared" si="478"/>
        <v>no</v>
      </c>
    </row>
    <row r="3826" spans="1:16" x14ac:dyDescent="0.25">
      <c r="A3826" s="6">
        <f>'4.OVTA Sites-Transects'!B3832</f>
        <v>0</v>
      </c>
      <c r="B3826" s="6">
        <f>'4.OVTA Sites-Transects'!C3832</f>
        <v>0</v>
      </c>
      <c r="C3826" s="6">
        <f>'4.OVTA Sites-Transects'!D3832</f>
        <v>0</v>
      </c>
      <c r="D3826" s="1">
        <f>'4.OVTA Sites-Transects'!E3832</f>
        <v>0</v>
      </c>
      <c r="E3826" s="1">
        <f>'4.OVTA Sites-Transects'!G3832</f>
        <v>0</v>
      </c>
      <c r="F3826" s="1">
        <f>'4.OVTA Sites-Transects'!F3832</f>
        <v>0</v>
      </c>
      <c r="G3826" s="6">
        <f>'4.OVTA Sites-Transects'!H3832</f>
        <v>0</v>
      </c>
      <c r="H3826" s="6">
        <f>'4.OVTA Sites-Transects'!I3832</f>
        <v>0</v>
      </c>
      <c r="I3826" s="193" t="str">
        <f t="shared" si="472"/>
        <v>-</v>
      </c>
      <c r="J3826" s="27" t="str">
        <f t="shared" si="473"/>
        <v>-</v>
      </c>
      <c r="K3826" s="27" t="str">
        <f t="shared" si="474"/>
        <v>-</v>
      </c>
      <c r="L3826" s="27" t="str">
        <f t="shared" si="475"/>
        <v>-</v>
      </c>
      <c r="M3826" s="27" t="str">
        <f t="shared" si="476"/>
        <v>-</v>
      </c>
      <c r="N3826" s="28">
        <f t="shared" si="477"/>
        <v>0</v>
      </c>
      <c r="O3826" s="28">
        <f t="shared" si="479"/>
        <v>0</v>
      </c>
      <c r="P3826" s="1" t="str">
        <f t="shared" si="478"/>
        <v>no</v>
      </c>
    </row>
    <row r="3827" spans="1:16" x14ac:dyDescent="0.25">
      <c r="A3827" s="6">
        <f>'4.OVTA Sites-Transects'!B3833</f>
        <v>0</v>
      </c>
      <c r="B3827" s="6">
        <f>'4.OVTA Sites-Transects'!C3833</f>
        <v>0</v>
      </c>
      <c r="C3827" s="6">
        <f>'4.OVTA Sites-Transects'!D3833</f>
        <v>0</v>
      </c>
      <c r="D3827" s="1">
        <f>'4.OVTA Sites-Transects'!E3833</f>
        <v>0</v>
      </c>
      <c r="E3827" s="1">
        <f>'4.OVTA Sites-Transects'!G3833</f>
        <v>0</v>
      </c>
      <c r="F3827" s="1">
        <f>'4.OVTA Sites-Transects'!F3833</f>
        <v>0</v>
      </c>
      <c r="G3827" s="6">
        <f>'4.OVTA Sites-Transects'!H3833</f>
        <v>0</v>
      </c>
      <c r="H3827" s="6">
        <f>'4.OVTA Sites-Transects'!I3833</f>
        <v>0</v>
      </c>
      <c r="I3827" s="193" t="str">
        <f t="shared" si="472"/>
        <v>-</v>
      </c>
      <c r="J3827" s="27" t="str">
        <f t="shared" si="473"/>
        <v>-</v>
      </c>
      <c r="K3827" s="27" t="str">
        <f t="shared" si="474"/>
        <v>-</v>
      </c>
      <c r="L3827" s="27" t="str">
        <f t="shared" si="475"/>
        <v>-</v>
      </c>
      <c r="M3827" s="27" t="str">
        <f t="shared" si="476"/>
        <v>-</v>
      </c>
      <c r="N3827" s="28">
        <f t="shared" si="477"/>
        <v>0</v>
      </c>
      <c r="O3827" s="28">
        <f t="shared" si="479"/>
        <v>0</v>
      </c>
      <c r="P3827" s="1" t="str">
        <f t="shared" si="478"/>
        <v>no</v>
      </c>
    </row>
    <row r="3828" spans="1:16" x14ac:dyDescent="0.25">
      <c r="A3828" s="6">
        <f>'4.OVTA Sites-Transects'!B3834</f>
        <v>0</v>
      </c>
      <c r="B3828" s="6">
        <f>'4.OVTA Sites-Transects'!C3834</f>
        <v>0</v>
      </c>
      <c r="C3828" s="6">
        <f>'4.OVTA Sites-Transects'!D3834</f>
        <v>0</v>
      </c>
      <c r="D3828" s="1">
        <f>'4.OVTA Sites-Transects'!E3834</f>
        <v>0</v>
      </c>
      <c r="E3828" s="1">
        <f>'4.OVTA Sites-Transects'!G3834</f>
        <v>0</v>
      </c>
      <c r="F3828" s="1">
        <f>'4.OVTA Sites-Transects'!F3834</f>
        <v>0</v>
      </c>
      <c r="G3828" s="6">
        <f>'4.OVTA Sites-Transects'!H3834</f>
        <v>0</v>
      </c>
      <c r="H3828" s="6">
        <f>'4.OVTA Sites-Transects'!I3834</f>
        <v>0</v>
      </c>
      <c r="I3828" s="193" t="str">
        <f t="shared" si="472"/>
        <v>-</v>
      </c>
      <c r="J3828" s="27" t="str">
        <f t="shared" si="473"/>
        <v>-</v>
      </c>
      <c r="K3828" s="27" t="str">
        <f t="shared" si="474"/>
        <v>-</v>
      </c>
      <c r="L3828" s="27" t="str">
        <f t="shared" si="475"/>
        <v>-</v>
      </c>
      <c r="M3828" s="27" t="str">
        <f t="shared" si="476"/>
        <v>-</v>
      </c>
      <c r="N3828" s="28">
        <f t="shared" si="477"/>
        <v>0</v>
      </c>
      <c r="O3828" s="28">
        <f t="shared" si="479"/>
        <v>0</v>
      </c>
      <c r="P3828" s="1" t="str">
        <f t="shared" si="478"/>
        <v>no</v>
      </c>
    </row>
    <row r="3829" spans="1:16" x14ac:dyDescent="0.25">
      <c r="A3829" s="6">
        <f>'4.OVTA Sites-Transects'!B3835</f>
        <v>0</v>
      </c>
      <c r="B3829" s="6">
        <f>'4.OVTA Sites-Transects'!C3835</f>
        <v>0</v>
      </c>
      <c r="C3829" s="6">
        <f>'4.OVTA Sites-Transects'!D3835</f>
        <v>0</v>
      </c>
      <c r="D3829" s="1">
        <f>'4.OVTA Sites-Transects'!E3835</f>
        <v>0</v>
      </c>
      <c r="E3829" s="1">
        <f>'4.OVTA Sites-Transects'!G3835</f>
        <v>0</v>
      </c>
      <c r="F3829" s="1">
        <f>'4.OVTA Sites-Transects'!F3835</f>
        <v>0</v>
      </c>
      <c r="G3829" s="6">
        <f>'4.OVTA Sites-Transects'!H3835</f>
        <v>0</v>
      </c>
      <c r="H3829" s="6">
        <f>'4.OVTA Sites-Transects'!I3835</f>
        <v>0</v>
      </c>
      <c r="I3829" s="193" t="str">
        <f t="shared" si="472"/>
        <v>-</v>
      </c>
      <c r="J3829" s="27" t="str">
        <f t="shared" si="473"/>
        <v>-</v>
      </c>
      <c r="K3829" s="27" t="str">
        <f t="shared" si="474"/>
        <v>-</v>
      </c>
      <c r="L3829" s="27" t="str">
        <f t="shared" si="475"/>
        <v>-</v>
      </c>
      <c r="M3829" s="27" t="str">
        <f t="shared" si="476"/>
        <v>-</v>
      </c>
      <c r="N3829" s="28">
        <f t="shared" si="477"/>
        <v>0</v>
      </c>
      <c r="O3829" s="28">
        <f t="shared" si="479"/>
        <v>0</v>
      </c>
      <c r="P3829" s="1" t="str">
        <f t="shared" si="478"/>
        <v>no</v>
      </c>
    </row>
    <row r="3830" spans="1:16" x14ac:dyDescent="0.25">
      <c r="A3830" s="6">
        <f>'4.OVTA Sites-Transects'!B3836</f>
        <v>0</v>
      </c>
      <c r="B3830" s="6">
        <f>'4.OVTA Sites-Transects'!C3836</f>
        <v>0</v>
      </c>
      <c r="C3830" s="6">
        <f>'4.OVTA Sites-Transects'!D3836</f>
        <v>0</v>
      </c>
      <c r="D3830" s="1">
        <f>'4.OVTA Sites-Transects'!E3836</f>
        <v>0</v>
      </c>
      <c r="E3830" s="1">
        <f>'4.OVTA Sites-Transects'!G3836</f>
        <v>0</v>
      </c>
      <c r="F3830" s="1">
        <f>'4.OVTA Sites-Transects'!F3836</f>
        <v>0</v>
      </c>
      <c r="G3830" s="6">
        <f>'4.OVTA Sites-Transects'!H3836</f>
        <v>0</v>
      </c>
      <c r="H3830" s="6">
        <f>'4.OVTA Sites-Transects'!I3836</f>
        <v>0</v>
      </c>
      <c r="I3830" s="193" t="str">
        <f t="shared" si="472"/>
        <v>-</v>
      </c>
      <c r="J3830" s="27" t="str">
        <f t="shared" si="473"/>
        <v>-</v>
      </c>
      <c r="K3830" s="27" t="str">
        <f t="shared" si="474"/>
        <v>-</v>
      </c>
      <c r="L3830" s="27" t="str">
        <f t="shared" si="475"/>
        <v>-</v>
      </c>
      <c r="M3830" s="27" t="str">
        <f t="shared" si="476"/>
        <v>-</v>
      </c>
      <c r="N3830" s="28">
        <f t="shared" si="477"/>
        <v>0</v>
      </c>
      <c r="O3830" s="28">
        <f t="shared" si="479"/>
        <v>0</v>
      </c>
      <c r="P3830" s="1" t="str">
        <f t="shared" si="478"/>
        <v>no</v>
      </c>
    </row>
    <row r="3831" spans="1:16" x14ac:dyDescent="0.25">
      <c r="A3831" s="6">
        <f>'4.OVTA Sites-Transects'!B3837</f>
        <v>0</v>
      </c>
      <c r="B3831" s="6">
        <f>'4.OVTA Sites-Transects'!C3837</f>
        <v>0</v>
      </c>
      <c r="C3831" s="6">
        <f>'4.OVTA Sites-Transects'!D3837</f>
        <v>0</v>
      </c>
      <c r="D3831" s="1">
        <f>'4.OVTA Sites-Transects'!E3837</f>
        <v>0</v>
      </c>
      <c r="E3831" s="1">
        <f>'4.OVTA Sites-Transects'!G3837</f>
        <v>0</v>
      </c>
      <c r="F3831" s="1">
        <f>'4.OVTA Sites-Transects'!F3837</f>
        <v>0</v>
      </c>
      <c r="G3831" s="6">
        <f>'4.OVTA Sites-Transects'!H3837</f>
        <v>0</v>
      </c>
      <c r="H3831" s="6">
        <f>'4.OVTA Sites-Transects'!I3837</f>
        <v>0</v>
      </c>
      <c r="I3831" s="193" t="str">
        <f t="shared" si="472"/>
        <v>-</v>
      </c>
      <c r="J3831" s="27" t="str">
        <f t="shared" si="473"/>
        <v>-</v>
      </c>
      <c r="K3831" s="27" t="str">
        <f t="shared" si="474"/>
        <v>-</v>
      </c>
      <c r="L3831" s="27" t="str">
        <f t="shared" si="475"/>
        <v>-</v>
      </c>
      <c r="M3831" s="27" t="str">
        <f t="shared" si="476"/>
        <v>-</v>
      </c>
      <c r="N3831" s="28">
        <f t="shared" si="477"/>
        <v>0</v>
      </c>
      <c r="O3831" s="28">
        <f t="shared" si="479"/>
        <v>0</v>
      </c>
      <c r="P3831" s="1" t="str">
        <f t="shared" si="478"/>
        <v>no</v>
      </c>
    </row>
    <row r="3832" spans="1:16" x14ac:dyDescent="0.25">
      <c r="A3832" s="6">
        <f>'4.OVTA Sites-Transects'!B3838</f>
        <v>0</v>
      </c>
      <c r="B3832" s="6">
        <f>'4.OVTA Sites-Transects'!C3838</f>
        <v>0</v>
      </c>
      <c r="C3832" s="6">
        <f>'4.OVTA Sites-Transects'!D3838</f>
        <v>0</v>
      </c>
      <c r="D3832" s="1">
        <f>'4.OVTA Sites-Transects'!E3838</f>
        <v>0</v>
      </c>
      <c r="E3832" s="1">
        <f>'4.OVTA Sites-Transects'!G3838</f>
        <v>0</v>
      </c>
      <c r="F3832" s="1">
        <f>'4.OVTA Sites-Transects'!F3838</f>
        <v>0</v>
      </c>
      <c r="G3832" s="6">
        <f>'4.OVTA Sites-Transects'!H3838</f>
        <v>0</v>
      </c>
      <c r="H3832" s="6">
        <f>'4.OVTA Sites-Transects'!I3838</f>
        <v>0</v>
      </c>
      <c r="I3832" s="193" t="str">
        <f t="shared" si="472"/>
        <v>-</v>
      </c>
      <c r="J3832" s="27" t="str">
        <f t="shared" si="473"/>
        <v>-</v>
      </c>
      <c r="K3832" s="27" t="str">
        <f t="shared" si="474"/>
        <v>-</v>
      </c>
      <c r="L3832" s="27" t="str">
        <f t="shared" si="475"/>
        <v>-</v>
      </c>
      <c r="M3832" s="27" t="str">
        <f t="shared" si="476"/>
        <v>-</v>
      </c>
      <c r="N3832" s="28">
        <f t="shared" si="477"/>
        <v>0</v>
      </c>
      <c r="O3832" s="28">
        <f t="shared" si="479"/>
        <v>0</v>
      </c>
      <c r="P3832" s="1" t="str">
        <f t="shared" si="478"/>
        <v>no</v>
      </c>
    </row>
    <row r="3833" spans="1:16" x14ac:dyDescent="0.25">
      <c r="A3833" s="6">
        <f>'4.OVTA Sites-Transects'!B3839</f>
        <v>0</v>
      </c>
      <c r="B3833" s="6">
        <f>'4.OVTA Sites-Transects'!C3839</f>
        <v>0</v>
      </c>
      <c r="C3833" s="6">
        <f>'4.OVTA Sites-Transects'!D3839</f>
        <v>0</v>
      </c>
      <c r="D3833" s="1">
        <f>'4.OVTA Sites-Transects'!E3839</f>
        <v>0</v>
      </c>
      <c r="E3833" s="1">
        <f>'4.OVTA Sites-Transects'!G3839</f>
        <v>0</v>
      </c>
      <c r="F3833" s="1">
        <f>'4.OVTA Sites-Transects'!F3839</f>
        <v>0</v>
      </c>
      <c r="G3833" s="6">
        <f>'4.OVTA Sites-Transects'!H3839</f>
        <v>0</v>
      </c>
      <c r="H3833" s="6">
        <f>'4.OVTA Sites-Transects'!I3839</f>
        <v>0</v>
      </c>
      <c r="I3833" s="193" t="str">
        <f t="shared" si="472"/>
        <v>-</v>
      </c>
      <c r="J3833" s="27" t="str">
        <f t="shared" si="473"/>
        <v>-</v>
      </c>
      <c r="K3833" s="27" t="str">
        <f t="shared" si="474"/>
        <v>-</v>
      </c>
      <c r="L3833" s="27" t="str">
        <f t="shared" si="475"/>
        <v>-</v>
      </c>
      <c r="M3833" s="27" t="str">
        <f t="shared" si="476"/>
        <v>-</v>
      </c>
      <c r="N3833" s="28">
        <f t="shared" si="477"/>
        <v>0</v>
      </c>
      <c r="O3833" s="28">
        <f t="shared" si="479"/>
        <v>0</v>
      </c>
      <c r="P3833" s="1" t="str">
        <f t="shared" si="478"/>
        <v>no</v>
      </c>
    </row>
    <row r="3834" spans="1:16" x14ac:dyDescent="0.25">
      <c r="A3834" s="6">
        <f>'4.OVTA Sites-Transects'!B3840</f>
        <v>0</v>
      </c>
      <c r="B3834" s="6">
        <f>'4.OVTA Sites-Transects'!C3840</f>
        <v>0</v>
      </c>
      <c r="C3834" s="6">
        <f>'4.OVTA Sites-Transects'!D3840</f>
        <v>0</v>
      </c>
      <c r="D3834" s="1">
        <f>'4.OVTA Sites-Transects'!E3840</f>
        <v>0</v>
      </c>
      <c r="E3834" s="1">
        <f>'4.OVTA Sites-Transects'!G3840</f>
        <v>0</v>
      </c>
      <c r="F3834" s="1">
        <f>'4.OVTA Sites-Transects'!F3840</f>
        <v>0</v>
      </c>
      <c r="G3834" s="6">
        <f>'4.OVTA Sites-Transects'!H3840</f>
        <v>0</v>
      </c>
      <c r="H3834" s="6">
        <f>'4.OVTA Sites-Transects'!I3840</f>
        <v>0</v>
      </c>
      <c r="I3834" s="193" t="str">
        <f t="shared" si="472"/>
        <v>-</v>
      </c>
      <c r="J3834" s="27" t="str">
        <f t="shared" si="473"/>
        <v>-</v>
      </c>
      <c r="K3834" s="27" t="str">
        <f t="shared" si="474"/>
        <v>-</v>
      </c>
      <c r="L3834" s="27" t="str">
        <f t="shared" si="475"/>
        <v>-</v>
      </c>
      <c r="M3834" s="27" t="str">
        <f t="shared" si="476"/>
        <v>-</v>
      </c>
      <c r="N3834" s="28">
        <f t="shared" si="477"/>
        <v>0</v>
      </c>
      <c r="O3834" s="28">
        <f t="shared" si="479"/>
        <v>0</v>
      </c>
      <c r="P3834" s="1" t="str">
        <f t="shared" si="478"/>
        <v>no</v>
      </c>
    </row>
    <row r="3835" spans="1:16" x14ac:dyDescent="0.25">
      <c r="A3835" s="6">
        <f>'4.OVTA Sites-Transects'!B3841</f>
        <v>0</v>
      </c>
      <c r="B3835" s="6">
        <f>'4.OVTA Sites-Transects'!C3841</f>
        <v>0</v>
      </c>
      <c r="C3835" s="6">
        <f>'4.OVTA Sites-Transects'!D3841</f>
        <v>0</v>
      </c>
      <c r="D3835" s="1">
        <f>'4.OVTA Sites-Transects'!E3841</f>
        <v>0</v>
      </c>
      <c r="E3835" s="1">
        <f>'4.OVTA Sites-Transects'!G3841</f>
        <v>0</v>
      </c>
      <c r="F3835" s="1">
        <f>'4.OVTA Sites-Transects'!F3841</f>
        <v>0</v>
      </c>
      <c r="G3835" s="6">
        <f>'4.OVTA Sites-Transects'!H3841</f>
        <v>0</v>
      </c>
      <c r="H3835" s="6">
        <f>'4.OVTA Sites-Transects'!I3841</f>
        <v>0</v>
      </c>
      <c r="I3835" s="193" t="str">
        <f t="shared" si="472"/>
        <v>-</v>
      </c>
      <c r="J3835" s="27" t="str">
        <f t="shared" si="473"/>
        <v>-</v>
      </c>
      <c r="K3835" s="27" t="str">
        <f t="shared" si="474"/>
        <v>-</v>
      </c>
      <c r="L3835" s="27" t="str">
        <f t="shared" si="475"/>
        <v>-</v>
      </c>
      <c r="M3835" s="27" t="str">
        <f t="shared" si="476"/>
        <v>-</v>
      </c>
      <c r="N3835" s="28">
        <f t="shared" si="477"/>
        <v>0</v>
      </c>
      <c r="O3835" s="28">
        <f t="shared" si="479"/>
        <v>0</v>
      </c>
      <c r="P3835" s="1" t="str">
        <f t="shared" si="478"/>
        <v>no</v>
      </c>
    </row>
    <row r="3836" spans="1:16" x14ac:dyDescent="0.25">
      <c r="A3836" s="6">
        <f>'4.OVTA Sites-Transects'!B3842</f>
        <v>0</v>
      </c>
      <c r="B3836" s="6">
        <f>'4.OVTA Sites-Transects'!C3842</f>
        <v>0</v>
      </c>
      <c r="C3836" s="6">
        <f>'4.OVTA Sites-Transects'!D3842</f>
        <v>0</v>
      </c>
      <c r="D3836" s="1">
        <f>'4.OVTA Sites-Transects'!E3842</f>
        <v>0</v>
      </c>
      <c r="E3836" s="1">
        <f>'4.OVTA Sites-Transects'!G3842</f>
        <v>0</v>
      </c>
      <c r="F3836" s="1">
        <f>'4.OVTA Sites-Transects'!F3842</f>
        <v>0</v>
      </c>
      <c r="G3836" s="6">
        <f>'4.OVTA Sites-Transects'!H3842</f>
        <v>0</v>
      </c>
      <c r="H3836" s="6">
        <f>'4.OVTA Sites-Transects'!I3842</f>
        <v>0</v>
      </c>
      <c r="I3836" s="193" t="str">
        <f t="shared" si="472"/>
        <v>-</v>
      </c>
      <c r="J3836" s="27" t="str">
        <f t="shared" si="473"/>
        <v>-</v>
      </c>
      <c r="K3836" s="27" t="str">
        <f t="shared" si="474"/>
        <v>-</v>
      </c>
      <c r="L3836" s="27" t="str">
        <f t="shared" si="475"/>
        <v>-</v>
      </c>
      <c r="M3836" s="27" t="str">
        <f t="shared" si="476"/>
        <v>-</v>
      </c>
      <c r="N3836" s="28">
        <f t="shared" si="477"/>
        <v>0</v>
      </c>
      <c r="O3836" s="28">
        <f t="shared" si="479"/>
        <v>0</v>
      </c>
      <c r="P3836" s="1" t="str">
        <f t="shared" si="478"/>
        <v>no</v>
      </c>
    </row>
    <row r="3837" spans="1:16" x14ac:dyDescent="0.25">
      <c r="A3837" s="6">
        <f>'4.OVTA Sites-Transects'!B3843</f>
        <v>0</v>
      </c>
      <c r="B3837" s="6">
        <f>'4.OVTA Sites-Transects'!C3843</f>
        <v>0</v>
      </c>
      <c r="C3837" s="6">
        <f>'4.OVTA Sites-Transects'!D3843</f>
        <v>0</v>
      </c>
      <c r="D3837" s="1">
        <f>'4.OVTA Sites-Transects'!E3843</f>
        <v>0</v>
      </c>
      <c r="E3837" s="1">
        <f>'4.OVTA Sites-Transects'!G3843</f>
        <v>0</v>
      </c>
      <c r="F3837" s="1">
        <f>'4.OVTA Sites-Transects'!F3843</f>
        <v>0</v>
      </c>
      <c r="G3837" s="6">
        <f>'4.OVTA Sites-Transects'!H3843</f>
        <v>0</v>
      </c>
      <c r="H3837" s="6">
        <f>'4.OVTA Sites-Transects'!I3843</f>
        <v>0</v>
      </c>
      <c r="I3837" s="193" t="str">
        <f t="shared" si="472"/>
        <v>-</v>
      </c>
      <c r="J3837" s="27" t="str">
        <f t="shared" si="473"/>
        <v>-</v>
      </c>
      <c r="K3837" s="27" t="str">
        <f t="shared" si="474"/>
        <v>-</v>
      </c>
      <c r="L3837" s="27" t="str">
        <f t="shared" si="475"/>
        <v>-</v>
      </c>
      <c r="M3837" s="27" t="str">
        <f t="shared" si="476"/>
        <v>-</v>
      </c>
      <c r="N3837" s="28">
        <f t="shared" si="477"/>
        <v>0</v>
      </c>
      <c r="O3837" s="28">
        <f t="shared" si="479"/>
        <v>0</v>
      </c>
      <c r="P3837" s="1" t="str">
        <f t="shared" si="478"/>
        <v>no</v>
      </c>
    </row>
    <row r="3838" spans="1:16" x14ac:dyDescent="0.25">
      <c r="A3838" s="6">
        <f>'4.OVTA Sites-Transects'!B3844</f>
        <v>0</v>
      </c>
      <c r="B3838" s="6">
        <f>'4.OVTA Sites-Transects'!C3844</f>
        <v>0</v>
      </c>
      <c r="C3838" s="6">
        <f>'4.OVTA Sites-Transects'!D3844</f>
        <v>0</v>
      </c>
      <c r="D3838" s="1">
        <f>'4.OVTA Sites-Transects'!E3844</f>
        <v>0</v>
      </c>
      <c r="E3838" s="1">
        <f>'4.OVTA Sites-Transects'!G3844</f>
        <v>0</v>
      </c>
      <c r="F3838" s="1">
        <f>'4.OVTA Sites-Transects'!F3844</f>
        <v>0</v>
      </c>
      <c r="G3838" s="6">
        <f>'4.OVTA Sites-Transects'!H3844</f>
        <v>0</v>
      </c>
      <c r="H3838" s="6">
        <f>'4.OVTA Sites-Transects'!I3844</f>
        <v>0</v>
      </c>
      <c r="I3838" s="193" t="str">
        <f t="shared" si="472"/>
        <v>-</v>
      </c>
      <c r="J3838" s="27" t="str">
        <f t="shared" si="473"/>
        <v>-</v>
      </c>
      <c r="K3838" s="27" t="str">
        <f t="shared" si="474"/>
        <v>-</v>
      </c>
      <c r="L3838" s="27" t="str">
        <f t="shared" si="475"/>
        <v>-</v>
      </c>
      <c r="M3838" s="27" t="str">
        <f t="shared" si="476"/>
        <v>-</v>
      </c>
      <c r="N3838" s="28">
        <f t="shared" si="477"/>
        <v>0</v>
      </c>
      <c r="O3838" s="28">
        <f t="shared" si="479"/>
        <v>0</v>
      </c>
      <c r="P3838" s="1" t="str">
        <f t="shared" si="478"/>
        <v>no</v>
      </c>
    </row>
    <row r="3839" spans="1:16" x14ac:dyDescent="0.25">
      <c r="A3839" s="6">
        <f>'4.OVTA Sites-Transects'!B3845</f>
        <v>0</v>
      </c>
      <c r="B3839" s="6">
        <f>'4.OVTA Sites-Transects'!C3845</f>
        <v>0</v>
      </c>
      <c r="C3839" s="6">
        <f>'4.OVTA Sites-Transects'!D3845</f>
        <v>0</v>
      </c>
      <c r="D3839" s="1">
        <f>'4.OVTA Sites-Transects'!E3845</f>
        <v>0</v>
      </c>
      <c r="E3839" s="1">
        <f>'4.OVTA Sites-Transects'!G3845</f>
        <v>0</v>
      </c>
      <c r="F3839" s="1">
        <f>'4.OVTA Sites-Transects'!F3845</f>
        <v>0</v>
      </c>
      <c r="G3839" s="6">
        <f>'4.OVTA Sites-Transects'!H3845</f>
        <v>0</v>
      </c>
      <c r="H3839" s="6">
        <f>'4.OVTA Sites-Transects'!I3845</f>
        <v>0</v>
      </c>
      <c r="I3839" s="193" t="str">
        <f t="shared" si="472"/>
        <v>-</v>
      </c>
      <c r="J3839" s="27" t="str">
        <f t="shared" si="473"/>
        <v>-</v>
      </c>
      <c r="K3839" s="27" t="str">
        <f t="shared" si="474"/>
        <v>-</v>
      </c>
      <c r="L3839" s="27" t="str">
        <f t="shared" si="475"/>
        <v>-</v>
      </c>
      <c r="M3839" s="27" t="str">
        <f t="shared" si="476"/>
        <v>-</v>
      </c>
      <c r="N3839" s="28">
        <f t="shared" si="477"/>
        <v>0</v>
      </c>
      <c r="O3839" s="28">
        <f t="shared" si="479"/>
        <v>0</v>
      </c>
      <c r="P3839" s="1" t="str">
        <f t="shared" si="478"/>
        <v>no</v>
      </c>
    </row>
    <row r="3840" spans="1:16" x14ac:dyDescent="0.25">
      <c r="A3840" s="6">
        <f>'4.OVTA Sites-Transects'!B3846</f>
        <v>0</v>
      </c>
      <c r="B3840" s="6">
        <f>'4.OVTA Sites-Transects'!C3846</f>
        <v>0</v>
      </c>
      <c r="C3840" s="6">
        <f>'4.OVTA Sites-Transects'!D3846</f>
        <v>0</v>
      </c>
      <c r="D3840" s="1">
        <f>'4.OVTA Sites-Transects'!E3846</f>
        <v>0</v>
      </c>
      <c r="E3840" s="1">
        <f>'4.OVTA Sites-Transects'!G3846</f>
        <v>0</v>
      </c>
      <c r="F3840" s="1">
        <f>'4.OVTA Sites-Transects'!F3846</f>
        <v>0</v>
      </c>
      <c r="G3840" s="6">
        <f>'4.OVTA Sites-Transects'!H3846</f>
        <v>0</v>
      </c>
      <c r="H3840" s="6">
        <f>'4.OVTA Sites-Transects'!I3846</f>
        <v>0</v>
      </c>
      <c r="I3840" s="193" t="str">
        <f t="shared" si="472"/>
        <v>-</v>
      </c>
      <c r="J3840" s="27" t="str">
        <f t="shared" si="473"/>
        <v>-</v>
      </c>
      <c r="K3840" s="27" t="str">
        <f t="shared" si="474"/>
        <v>-</v>
      </c>
      <c r="L3840" s="27" t="str">
        <f t="shared" si="475"/>
        <v>-</v>
      </c>
      <c r="M3840" s="27" t="str">
        <f t="shared" si="476"/>
        <v>-</v>
      </c>
      <c r="N3840" s="28">
        <f t="shared" si="477"/>
        <v>0</v>
      </c>
      <c r="O3840" s="28">
        <f t="shared" si="479"/>
        <v>0</v>
      </c>
      <c r="P3840" s="1" t="str">
        <f t="shared" si="478"/>
        <v>no</v>
      </c>
    </row>
    <row r="3841" spans="1:16" x14ac:dyDescent="0.25">
      <c r="A3841" s="6">
        <f>'4.OVTA Sites-Transects'!B3847</f>
        <v>0</v>
      </c>
      <c r="B3841" s="6">
        <f>'4.OVTA Sites-Transects'!C3847</f>
        <v>0</v>
      </c>
      <c r="C3841" s="6">
        <f>'4.OVTA Sites-Transects'!D3847</f>
        <v>0</v>
      </c>
      <c r="D3841" s="1">
        <f>'4.OVTA Sites-Transects'!E3847</f>
        <v>0</v>
      </c>
      <c r="E3841" s="1">
        <f>'4.OVTA Sites-Transects'!G3847</f>
        <v>0</v>
      </c>
      <c r="F3841" s="1">
        <f>'4.OVTA Sites-Transects'!F3847</f>
        <v>0</v>
      </c>
      <c r="G3841" s="6">
        <f>'4.OVTA Sites-Transects'!H3847</f>
        <v>0</v>
      </c>
      <c r="H3841" s="6">
        <f>'4.OVTA Sites-Transects'!I3847</f>
        <v>0</v>
      </c>
      <c r="I3841" s="193" t="str">
        <f t="shared" si="472"/>
        <v>-</v>
      </c>
      <c r="J3841" s="27" t="str">
        <f t="shared" si="473"/>
        <v>-</v>
      </c>
      <c r="K3841" s="27" t="str">
        <f t="shared" si="474"/>
        <v>-</v>
      </c>
      <c r="L3841" s="27" t="str">
        <f t="shared" si="475"/>
        <v>-</v>
      </c>
      <c r="M3841" s="27" t="str">
        <f t="shared" si="476"/>
        <v>-</v>
      </c>
      <c r="N3841" s="28">
        <f t="shared" si="477"/>
        <v>0</v>
      </c>
      <c r="O3841" s="28">
        <f t="shared" si="479"/>
        <v>0</v>
      </c>
      <c r="P3841" s="1" t="str">
        <f t="shared" si="478"/>
        <v>no</v>
      </c>
    </row>
    <row r="3842" spans="1:16" x14ac:dyDescent="0.25">
      <c r="A3842" s="6">
        <f>'4.OVTA Sites-Transects'!B3848</f>
        <v>0</v>
      </c>
      <c r="B3842" s="6">
        <f>'4.OVTA Sites-Transects'!C3848</f>
        <v>0</v>
      </c>
      <c r="C3842" s="6">
        <f>'4.OVTA Sites-Transects'!D3848</f>
        <v>0</v>
      </c>
      <c r="D3842" s="1">
        <f>'4.OVTA Sites-Transects'!E3848</f>
        <v>0</v>
      </c>
      <c r="E3842" s="1">
        <f>'4.OVTA Sites-Transects'!G3848</f>
        <v>0</v>
      </c>
      <c r="F3842" s="1">
        <f>'4.OVTA Sites-Transects'!F3848</f>
        <v>0</v>
      </c>
      <c r="G3842" s="6">
        <f>'4.OVTA Sites-Transects'!H3848</f>
        <v>0</v>
      </c>
      <c r="H3842" s="6">
        <f>'4.OVTA Sites-Transects'!I3848</f>
        <v>0</v>
      </c>
      <c r="I3842" s="193" t="str">
        <f t="shared" si="472"/>
        <v>-</v>
      </c>
      <c r="J3842" s="27" t="str">
        <f t="shared" si="473"/>
        <v>-</v>
      </c>
      <c r="K3842" s="27" t="str">
        <f t="shared" si="474"/>
        <v>-</v>
      </c>
      <c r="L3842" s="27" t="str">
        <f t="shared" si="475"/>
        <v>-</v>
      </c>
      <c r="M3842" s="27" t="str">
        <f t="shared" si="476"/>
        <v>-</v>
      </c>
      <c r="N3842" s="28">
        <f t="shared" si="477"/>
        <v>0</v>
      </c>
      <c r="O3842" s="28">
        <f t="shared" si="479"/>
        <v>0</v>
      </c>
      <c r="P3842" s="1" t="str">
        <f t="shared" si="478"/>
        <v>no</v>
      </c>
    </row>
    <row r="3843" spans="1:16" x14ac:dyDescent="0.25">
      <c r="A3843" s="6">
        <f>'4.OVTA Sites-Transects'!B3849</f>
        <v>0</v>
      </c>
      <c r="B3843" s="6">
        <f>'4.OVTA Sites-Transects'!C3849</f>
        <v>0</v>
      </c>
      <c r="C3843" s="6">
        <f>'4.OVTA Sites-Transects'!D3849</f>
        <v>0</v>
      </c>
      <c r="D3843" s="1">
        <f>'4.OVTA Sites-Transects'!E3849</f>
        <v>0</v>
      </c>
      <c r="E3843" s="1">
        <f>'4.OVTA Sites-Transects'!G3849</f>
        <v>0</v>
      </c>
      <c r="F3843" s="1">
        <f>'4.OVTA Sites-Transects'!F3849</f>
        <v>0</v>
      </c>
      <c r="G3843" s="6">
        <f>'4.OVTA Sites-Transects'!H3849</f>
        <v>0</v>
      </c>
      <c r="H3843" s="6">
        <f>'4.OVTA Sites-Transects'!I3849</f>
        <v>0</v>
      </c>
      <c r="I3843" s="193" t="str">
        <f t="shared" ref="I3843:I3906" si="480">IF(F3843="B", SUMIF(OVTA_Calcs_TMA, D3843, WeightingFactorMod), IF(F3843="C", SUMIF(OVTA_Calcs_TMA, D3843, WeightingFactorHigh), IF(F3843="D", SUMIF(OVTA_Calcs_TMA, D3843, WeightingFactorVeryHigh), "-")))</f>
        <v>-</v>
      </c>
      <c r="J3843" s="27" t="str">
        <f t="shared" ref="J3843:J3906" si="481">IF(ISNUMBER(AVERAGEIFS(AssessmentResultsLow, AssessmentResultsSites, $A3843,AssessmentIncluded, "yes")), I3843*AVERAGEIFS(AssessmentResultsLow, AssessmentResultsSites, $A3843,AssessmentIncluded, "yes"), "-")</f>
        <v>-</v>
      </c>
      <c r="K3843" s="27" t="str">
        <f t="shared" ref="K3843:K3906" si="482">IF(ISNUMBER(AVERAGEIFS(AssessmentResultsMod, AssessmentResultsSites, $A3843,AssessmentIncluded, "yes")), I3843*AVERAGEIFS(AssessmentResultsMod, AssessmentResultsSites, $A3843,AssessmentIncluded, "yes"), "-")</f>
        <v>-</v>
      </c>
      <c r="L3843" s="27" t="str">
        <f t="shared" ref="L3843:L3906" si="483">IF(ISNUMBER(AVERAGEIFS(AssessmentResultsHigh, AssessmentResultsSites, $A3843,AssessmentIncluded, "yes")), I3843*AVERAGEIFS(AssessmentResultsHigh, AssessmentResultsSites, $A3843,AssessmentIncluded, "yes"), "-")</f>
        <v>-</v>
      </c>
      <c r="M3843" s="27" t="str">
        <f t="shared" ref="M3843:M3906" si="484">IF(ISNUMBER(AVERAGEIFS(AssessmentResultsVeryHigh, AssessmentResultsSites, $A3843,AssessmentIncluded, "yes")), I3843*AVERAGEIFS(AssessmentResultsVeryHigh, AssessmentResultsSites, $A3843,AssessmentIncluded, "yes"), "-")</f>
        <v>-</v>
      </c>
      <c r="N3843" s="28">
        <f t="shared" ref="N3843:N3906" si="485">COUNTIFS(AssessmentResultsSites, A3843, AssessmentIncluded, "yes")</f>
        <v>0</v>
      </c>
      <c r="O3843" s="28">
        <f t="shared" si="479"/>
        <v>0</v>
      </c>
      <c r="P3843" s="1" t="str">
        <f t="shared" ref="P3843:P3906" si="486">IF(AND(G3843="Yes", N3843&gt;0), "yes", "no")</f>
        <v>no</v>
      </c>
    </row>
    <row r="3844" spans="1:16" x14ac:dyDescent="0.25">
      <c r="A3844" s="6">
        <f>'4.OVTA Sites-Transects'!B3850</f>
        <v>0</v>
      </c>
      <c r="B3844" s="6">
        <f>'4.OVTA Sites-Transects'!C3850</f>
        <v>0</v>
      </c>
      <c r="C3844" s="6">
        <f>'4.OVTA Sites-Transects'!D3850</f>
        <v>0</v>
      </c>
      <c r="D3844" s="1">
        <f>'4.OVTA Sites-Transects'!E3850</f>
        <v>0</v>
      </c>
      <c r="E3844" s="1">
        <f>'4.OVTA Sites-Transects'!G3850</f>
        <v>0</v>
      </c>
      <c r="F3844" s="1">
        <f>'4.OVTA Sites-Transects'!F3850</f>
        <v>0</v>
      </c>
      <c r="G3844" s="6">
        <f>'4.OVTA Sites-Transects'!H3850</f>
        <v>0</v>
      </c>
      <c r="H3844" s="6">
        <f>'4.OVTA Sites-Transects'!I3850</f>
        <v>0</v>
      </c>
      <c r="I3844" s="193" t="str">
        <f t="shared" si="480"/>
        <v>-</v>
      </c>
      <c r="J3844" s="27" t="str">
        <f t="shared" si="481"/>
        <v>-</v>
      </c>
      <c r="K3844" s="27" t="str">
        <f t="shared" si="482"/>
        <v>-</v>
      </c>
      <c r="L3844" s="27" t="str">
        <f t="shared" si="483"/>
        <v>-</v>
      </c>
      <c r="M3844" s="27" t="str">
        <f t="shared" si="484"/>
        <v>-</v>
      </c>
      <c r="N3844" s="28">
        <f t="shared" si="485"/>
        <v>0</v>
      </c>
      <c r="O3844" s="28">
        <f t="shared" ref="O3844:O3907" si="487">IF(P3844="yes", N3844, 0)</f>
        <v>0</v>
      </c>
      <c r="P3844" s="1" t="str">
        <f t="shared" si="486"/>
        <v>no</v>
      </c>
    </row>
    <row r="3845" spans="1:16" x14ac:dyDescent="0.25">
      <c r="A3845" s="6">
        <f>'4.OVTA Sites-Transects'!B3851</f>
        <v>0</v>
      </c>
      <c r="B3845" s="6">
        <f>'4.OVTA Sites-Transects'!C3851</f>
        <v>0</v>
      </c>
      <c r="C3845" s="6">
        <f>'4.OVTA Sites-Transects'!D3851</f>
        <v>0</v>
      </c>
      <c r="D3845" s="1">
        <f>'4.OVTA Sites-Transects'!E3851</f>
        <v>0</v>
      </c>
      <c r="E3845" s="1">
        <f>'4.OVTA Sites-Transects'!G3851</f>
        <v>0</v>
      </c>
      <c r="F3845" s="1">
        <f>'4.OVTA Sites-Transects'!F3851</f>
        <v>0</v>
      </c>
      <c r="G3845" s="6">
        <f>'4.OVTA Sites-Transects'!H3851</f>
        <v>0</v>
      </c>
      <c r="H3845" s="6">
        <f>'4.OVTA Sites-Transects'!I3851</f>
        <v>0</v>
      </c>
      <c r="I3845" s="193" t="str">
        <f t="shared" si="480"/>
        <v>-</v>
      </c>
      <c r="J3845" s="27" t="str">
        <f t="shared" si="481"/>
        <v>-</v>
      </c>
      <c r="K3845" s="27" t="str">
        <f t="shared" si="482"/>
        <v>-</v>
      </c>
      <c r="L3845" s="27" t="str">
        <f t="shared" si="483"/>
        <v>-</v>
      </c>
      <c r="M3845" s="27" t="str">
        <f t="shared" si="484"/>
        <v>-</v>
      </c>
      <c r="N3845" s="28">
        <f t="shared" si="485"/>
        <v>0</v>
      </c>
      <c r="O3845" s="28">
        <f t="shared" si="487"/>
        <v>0</v>
      </c>
      <c r="P3845" s="1" t="str">
        <f t="shared" si="486"/>
        <v>no</v>
      </c>
    </row>
    <row r="3846" spans="1:16" x14ac:dyDescent="0.25">
      <c r="A3846" s="6">
        <f>'4.OVTA Sites-Transects'!B3852</f>
        <v>0</v>
      </c>
      <c r="B3846" s="6">
        <f>'4.OVTA Sites-Transects'!C3852</f>
        <v>0</v>
      </c>
      <c r="C3846" s="6">
        <f>'4.OVTA Sites-Transects'!D3852</f>
        <v>0</v>
      </c>
      <c r="D3846" s="1">
        <f>'4.OVTA Sites-Transects'!E3852</f>
        <v>0</v>
      </c>
      <c r="E3846" s="1">
        <f>'4.OVTA Sites-Transects'!G3852</f>
        <v>0</v>
      </c>
      <c r="F3846" s="1">
        <f>'4.OVTA Sites-Transects'!F3852</f>
        <v>0</v>
      </c>
      <c r="G3846" s="6">
        <f>'4.OVTA Sites-Transects'!H3852</f>
        <v>0</v>
      </c>
      <c r="H3846" s="6">
        <f>'4.OVTA Sites-Transects'!I3852</f>
        <v>0</v>
      </c>
      <c r="I3846" s="193" t="str">
        <f t="shared" si="480"/>
        <v>-</v>
      </c>
      <c r="J3846" s="27" t="str">
        <f t="shared" si="481"/>
        <v>-</v>
      </c>
      <c r="K3846" s="27" t="str">
        <f t="shared" si="482"/>
        <v>-</v>
      </c>
      <c r="L3846" s="27" t="str">
        <f t="shared" si="483"/>
        <v>-</v>
      </c>
      <c r="M3846" s="27" t="str">
        <f t="shared" si="484"/>
        <v>-</v>
      </c>
      <c r="N3846" s="28">
        <f t="shared" si="485"/>
        <v>0</v>
      </c>
      <c r="O3846" s="28">
        <f t="shared" si="487"/>
        <v>0</v>
      </c>
      <c r="P3846" s="1" t="str">
        <f t="shared" si="486"/>
        <v>no</v>
      </c>
    </row>
    <row r="3847" spans="1:16" x14ac:dyDescent="0.25">
      <c r="A3847" s="6">
        <f>'4.OVTA Sites-Transects'!B3853</f>
        <v>0</v>
      </c>
      <c r="B3847" s="6">
        <f>'4.OVTA Sites-Transects'!C3853</f>
        <v>0</v>
      </c>
      <c r="C3847" s="6">
        <f>'4.OVTA Sites-Transects'!D3853</f>
        <v>0</v>
      </c>
      <c r="D3847" s="1">
        <f>'4.OVTA Sites-Transects'!E3853</f>
        <v>0</v>
      </c>
      <c r="E3847" s="1">
        <f>'4.OVTA Sites-Transects'!G3853</f>
        <v>0</v>
      </c>
      <c r="F3847" s="1">
        <f>'4.OVTA Sites-Transects'!F3853</f>
        <v>0</v>
      </c>
      <c r="G3847" s="6">
        <f>'4.OVTA Sites-Transects'!H3853</f>
        <v>0</v>
      </c>
      <c r="H3847" s="6">
        <f>'4.OVTA Sites-Transects'!I3853</f>
        <v>0</v>
      </c>
      <c r="I3847" s="193" t="str">
        <f t="shared" si="480"/>
        <v>-</v>
      </c>
      <c r="J3847" s="27" t="str">
        <f t="shared" si="481"/>
        <v>-</v>
      </c>
      <c r="K3847" s="27" t="str">
        <f t="shared" si="482"/>
        <v>-</v>
      </c>
      <c r="L3847" s="27" t="str">
        <f t="shared" si="483"/>
        <v>-</v>
      </c>
      <c r="M3847" s="27" t="str">
        <f t="shared" si="484"/>
        <v>-</v>
      </c>
      <c r="N3847" s="28">
        <f t="shared" si="485"/>
        <v>0</v>
      </c>
      <c r="O3847" s="28">
        <f t="shared" si="487"/>
        <v>0</v>
      </c>
      <c r="P3847" s="1" t="str">
        <f t="shared" si="486"/>
        <v>no</v>
      </c>
    </row>
    <row r="3848" spans="1:16" x14ac:dyDescent="0.25">
      <c r="A3848" s="6">
        <f>'4.OVTA Sites-Transects'!B3854</f>
        <v>0</v>
      </c>
      <c r="B3848" s="6">
        <f>'4.OVTA Sites-Transects'!C3854</f>
        <v>0</v>
      </c>
      <c r="C3848" s="6">
        <f>'4.OVTA Sites-Transects'!D3854</f>
        <v>0</v>
      </c>
      <c r="D3848" s="1">
        <f>'4.OVTA Sites-Transects'!E3854</f>
        <v>0</v>
      </c>
      <c r="E3848" s="1">
        <f>'4.OVTA Sites-Transects'!G3854</f>
        <v>0</v>
      </c>
      <c r="F3848" s="1">
        <f>'4.OVTA Sites-Transects'!F3854</f>
        <v>0</v>
      </c>
      <c r="G3848" s="6">
        <f>'4.OVTA Sites-Transects'!H3854</f>
        <v>0</v>
      </c>
      <c r="H3848" s="6">
        <f>'4.OVTA Sites-Transects'!I3854</f>
        <v>0</v>
      </c>
      <c r="I3848" s="193" t="str">
        <f t="shared" si="480"/>
        <v>-</v>
      </c>
      <c r="J3848" s="27" t="str">
        <f t="shared" si="481"/>
        <v>-</v>
      </c>
      <c r="K3848" s="27" t="str">
        <f t="shared" si="482"/>
        <v>-</v>
      </c>
      <c r="L3848" s="27" t="str">
        <f t="shared" si="483"/>
        <v>-</v>
      </c>
      <c r="M3848" s="27" t="str">
        <f t="shared" si="484"/>
        <v>-</v>
      </c>
      <c r="N3848" s="28">
        <f t="shared" si="485"/>
        <v>0</v>
      </c>
      <c r="O3848" s="28">
        <f t="shared" si="487"/>
        <v>0</v>
      </c>
      <c r="P3848" s="1" t="str">
        <f t="shared" si="486"/>
        <v>no</v>
      </c>
    </row>
    <row r="3849" spans="1:16" x14ac:dyDescent="0.25">
      <c r="A3849" s="6">
        <f>'4.OVTA Sites-Transects'!B3855</f>
        <v>0</v>
      </c>
      <c r="B3849" s="6">
        <f>'4.OVTA Sites-Transects'!C3855</f>
        <v>0</v>
      </c>
      <c r="C3849" s="6">
        <f>'4.OVTA Sites-Transects'!D3855</f>
        <v>0</v>
      </c>
      <c r="D3849" s="1">
        <f>'4.OVTA Sites-Transects'!E3855</f>
        <v>0</v>
      </c>
      <c r="E3849" s="1">
        <f>'4.OVTA Sites-Transects'!G3855</f>
        <v>0</v>
      </c>
      <c r="F3849" s="1">
        <f>'4.OVTA Sites-Transects'!F3855</f>
        <v>0</v>
      </c>
      <c r="G3849" s="6">
        <f>'4.OVTA Sites-Transects'!H3855</f>
        <v>0</v>
      </c>
      <c r="H3849" s="6">
        <f>'4.OVTA Sites-Transects'!I3855</f>
        <v>0</v>
      </c>
      <c r="I3849" s="193" t="str">
        <f t="shared" si="480"/>
        <v>-</v>
      </c>
      <c r="J3849" s="27" t="str">
        <f t="shared" si="481"/>
        <v>-</v>
      </c>
      <c r="K3849" s="27" t="str">
        <f t="shared" si="482"/>
        <v>-</v>
      </c>
      <c r="L3849" s="27" t="str">
        <f t="shared" si="483"/>
        <v>-</v>
      </c>
      <c r="M3849" s="27" t="str">
        <f t="shared" si="484"/>
        <v>-</v>
      </c>
      <c r="N3849" s="28">
        <f t="shared" si="485"/>
        <v>0</v>
      </c>
      <c r="O3849" s="28">
        <f t="shared" si="487"/>
        <v>0</v>
      </c>
      <c r="P3849" s="1" t="str">
        <f t="shared" si="486"/>
        <v>no</v>
      </c>
    </row>
    <row r="3850" spans="1:16" x14ac:dyDescent="0.25">
      <c r="A3850" s="6">
        <f>'4.OVTA Sites-Transects'!B3856</f>
        <v>0</v>
      </c>
      <c r="B3850" s="6">
        <f>'4.OVTA Sites-Transects'!C3856</f>
        <v>0</v>
      </c>
      <c r="C3850" s="6">
        <f>'4.OVTA Sites-Transects'!D3856</f>
        <v>0</v>
      </c>
      <c r="D3850" s="1">
        <f>'4.OVTA Sites-Transects'!E3856</f>
        <v>0</v>
      </c>
      <c r="E3850" s="1">
        <f>'4.OVTA Sites-Transects'!G3856</f>
        <v>0</v>
      </c>
      <c r="F3850" s="1">
        <f>'4.OVTA Sites-Transects'!F3856</f>
        <v>0</v>
      </c>
      <c r="G3850" s="6">
        <f>'4.OVTA Sites-Transects'!H3856</f>
        <v>0</v>
      </c>
      <c r="H3850" s="6">
        <f>'4.OVTA Sites-Transects'!I3856</f>
        <v>0</v>
      </c>
      <c r="I3850" s="193" t="str">
        <f t="shared" si="480"/>
        <v>-</v>
      </c>
      <c r="J3850" s="27" t="str">
        <f t="shared" si="481"/>
        <v>-</v>
      </c>
      <c r="K3850" s="27" t="str">
        <f t="shared" si="482"/>
        <v>-</v>
      </c>
      <c r="L3850" s="27" t="str">
        <f t="shared" si="483"/>
        <v>-</v>
      </c>
      <c r="M3850" s="27" t="str">
        <f t="shared" si="484"/>
        <v>-</v>
      </c>
      <c r="N3850" s="28">
        <f t="shared" si="485"/>
        <v>0</v>
      </c>
      <c r="O3850" s="28">
        <f t="shared" si="487"/>
        <v>0</v>
      </c>
      <c r="P3850" s="1" t="str">
        <f t="shared" si="486"/>
        <v>no</v>
      </c>
    </row>
    <row r="3851" spans="1:16" x14ac:dyDescent="0.25">
      <c r="A3851" s="6">
        <f>'4.OVTA Sites-Transects'!B3857</f>
        <v>0</v>
      </c>
      <c r="B3851" s="6">
        <f>'4.OVTA Sites-Transects'!C3857</f>
        <v>0</v>
      </c>
      <c r="C3851" s="6">
        <f>'4.OVTA Sites-Transects'!D3857</f>
        <v>0</v>
      </c>
      <c r="D3851" s="1">
        <f>'4.OVTA Sites-Transects'!E3857</f>
        <v>0</v>
      </c>
      <c r="E3851" s="1">
        <f>'4.OVTA Sites-Transects'!G3857</f>
        <v>0</v>
      </c>
      <c r="F3851" s="1">
        <f>'4.OVTA Sites-Transects'!F3857</f>
        <v>0</v>
      </c>
      <c r="G3851" s="6">
        <f>'4.OVTA Sites-Transects'!H3857</f>
        <v>0</v>
      </c>
      <c r="H3851" s="6">
        <f>'4.OVTA Sites-Transects'!I3857</f>
        <v>0</v>
      </c>
      <c r="I3851" s="193" t="str">
        <f t="shared" si="480"/>
        <v>-</v>
      </c>
      <c r="J3851" s="27" t="str">
        <f t="shared" si="481"/>
        <v>-</v>
      </c>
      <c r="K3851" s="27" t="str">
        <f t="shared" si="482"/>
        <v>-</v>
      </c>
      <c r="L3851" s="27" t="str">
        <f t="shared" si="483"/>
        <v>-</v>
      </c>
      <c r="M3851" s="27" t="str">
        <f t="shared" si="484"/>
        <v>-</v>
      </c>
      <c r="N3851" s="28">
        <f t="shared" si="485"/>
        <v>0</v>
      </c>
      <c r="O3851" s="28">
        <f t="shared" si="487"/>
        <v>0</v>
      </c>
      <c r="P3851" s="1" t="str">
        <f t="shared" si="486"/>
        <v>no</v>
      </c>
    </row>
    <row r="3852" spans="1:16" x14ac:dyDescent="0.25">
      <c r="A3852" s="6">
        <f>'4.OVTA Sites-Transects'!B3858</f>
        <v>0</v>
      </c>
      <c r="B3852" s="6">
        <f>'4.OVTA Sites-Transects'!C3858</f>
        <v>0</v>
      </c>
      <c r="C3852" s="6">
        <f>'4.OVTA Sites-Transects'!D3858</f>
        <v>0</v>
      </c>
      <c r="D3852" s="1">
        <f>'4.OVTA Sites-Transects'!E3858</f>
        <v>0</v>
      </c>
      <c r="E3852" s="1">
        <f>'4.OVTA Sites-Transects'!G3858</f>
        <v>0</v>
      </c>
      <c r="F3852" s="1">
        <f>'4.OVTA Sites-Transects'!F3858</f>
        <v>0</v>
      </c>
      <c r="G3852" s="6">
        <f>'4.OVTA Sites-Transects'!H3858</f>
        <v>0</v>
      </c>
      <c r="H3852" s="6">
        <f>'4.OVTA Sites-Transects'!I3858</f>
        <v>0</v>
      </c>
      <c r="I3852" s="193" t="str">
        <f t="shared" si="480"/>
        <v>-</v>
      </c>
      <c r="J3852" s="27" t="str">
        <f t="shared" si="481"/>
        <v>-</v>
      </c>
      <c r="K3852" s="27" t="str">
        <f t="shared" si="482"/>
        <v>-</v>
      </c>
      <c r="L3852" s="27" t="str">
        <f t="shared" si="483"/>
        <v>-</v>
      </c>
      <c r="M3852" s="27" t="str">
        <f t="shared" si="484"/>
        <v>-</v>
      </c>
      <c r="N3852" s="28">
        <f t="shared" si="485"/>
        <v>0</v>
      </c>
      <c r="O3852" s="28">
        <f t="shared" si="487"/>
        <v>0</v>
      </c>
      <c r="P3852" s="1" t="str">
        <f t="shared" si="486"/>
        <v>no</v>
      </c>
    </row>
    <row r="3853" spans="1:16" x14ac:dyDescent="0.25">
      <c r="A3853" s="6">
        <f>'4.OVTA Sites-Transects'!B3859</f>
        <v>0</v>
      </c>
      <c r="B3853" s="6">
        <f>'4.OVTA Sites-Transects'!C3859</f>
        <v>0</v>
      </c>
      <c r="C3853" s="6">
        <f>'4.OVTA Sites-Transects'!D3859</f>
        <v>0</v>
      </c>
      <c r="D3853" s="1">
        <f>'4.OVTA Sites-Transects'!E3859</f>
        <v>0</v>
      </c>
      <c r="E3853" s="1">
        <f>'4.OVTA Sites-Transects'!G3859</f>
        <v>0</v>
      </c>
      <c r="F3853" s="1">
        <f>'4.OVTA Sites-Transects'!F3859</f>
        <v>0</v>
      </c>
      <c r="G3853" s="6">
        <f>'4.OVTA Sites-Transects'!H3859</f>
        <v>0</v>
      </c>
      <c r="H3853" s="6">
        <f>'4.OVTA Sites-Transects'!I3859</f>
        <v>0</v>
      </c>
      <c r="I3853" s="193" t="str">
        <f t="shared" si="480"/>
        <v>-</v>
      </c>
      <c r="J3853" s="27" t="str">
        <f t="shared" si="481"/>
        <v>-</v>
      </c>
      <c r="K3853" s="27" t="str">
        <f t="shared" si="482"/>
        <v>-</v>
      </c>
      <c r="L3853" s="27" t="str">
        <f t="shared" si="483"/>
        <v>-</v>
      </c>
      <c r="M3853" s="27" t="str">
        <f t="shared" si="484"/>
        <v>-</v>
      </c>
      <c r="N3853" s="28">
        <f t="shared" si="485"/>
        <v>0</v>
      </c>
      <c r="O3853" s="28">
        <f t="shared" si="487"/>
        <v>0</v>
      </c>
      <c r="P3853" s="1" t="str">
        <f t="shared" si="486"/>
        <v>no</v>
      </c>
    </row>
    <row r="3854" spans="1:16" x14ac:dyDescent="0.25">
      <c r="A3854" s="6">
        <f>'4.OVTA Sites-Transects'!B3860</f>
        <v>0</v>
      </c>
      <c r="B3854" s="6">
        <f>'4.OVTA Sites-Transects'!C3860</f>
        <v>0</v>
      </c>
      <c r="C3854" s="6">
        <f>'4.OVTA Sites-Transects'!D3860</f>
        <v>0</v>
      </c>
      <c r="D3854" s="1">
        <f>'4.OVTA Sites-Transects'!E3860</f>
        <v>0</v>
      </c>
      <c r="E3854" s="1">
        <f>'4.OVTA Sites-Transects'!G3860</f>
        <v>0</v>
      </c>
      <c r="F3854" s="1">
        <f>'4.OVTA Sites-Transects'!F3860</f>
        <v>0</v>
      </c>
      <c r="G3854" s="6">
        <f>'4.OVTA Sites-Transects'!H3860</f>
        <v>0</v>
      </c>
      <c r="H3854" s="6">
        <f>'4.OVTA Sites-Transects'!I3860</f>
        <v>0</v>
      </c>
      <c r="I3854" s="193" t="str">
        <f t="shared" si="480"/>
        <v>-</v>
      </c>
      <c r="J3854" s="27" t="str">
        <f t="shared" si="481"/>
        <v>-</v>
      </c>
      <c r="K3854" s="27" t="str">
        <f t="shared" si="482"/>
        <v>-</v>
      </c>
      <c r="L3854" s="27" t="str">
        <f t="shared" si="483"/>
        <v>-</v>
      </c>
      <c r="M3854" s="27" t="str">
        <f t="shared" si="484"/>
        <v>-</v>
      </c>
      <c r="N3854" s="28">
        <f t="shared" si="485"/>
        <v>0</v>
      </c>
      <c r="O3854" s="28">
        <f t="shared" si="487"/>
        <v>0</v>
      </c>
      <c r="P3854" s="1" t="str">
        <f t="shared" si="486"/>
        <v>no</v>
      </c>
    </row>
    <row r="3855" spans="1:16" x14ac:dyDescent="0.25">
      <c r="A3855" s="6">
        <f>'4.OVTA Sites-Transects'!B3861</f>
        <v>0</v>
      </c>
      <c r="B3855" s="6">
        <f>'4.OVTA Sites-Transects'!C3861</f>
        <v>0</v>
      </c>
      <c r="C3855" s="6">
        <f>'4.OVTA Sites-Transects'!D3861</f>
        <v>0</v>
      </c>
      <c r="D3855" s="1">
        <f>'4.OVTA Sites-Transects'!E3861</f>
        <v>0</v>
      </c>
      <c r="E3855" s="1">
        <f>'4.OVTA Sites-Transects'!G3861</f>
        <v>0</v>
      </c>
      <c r="F3855" s="1">
        <f>'4.OVTA Sites-Transects'!F3861</f>
        <v>0</v>
      </c>
      <c r="G3855" s="6">
        <f>'4.OVTA Sites-Transects'!H3861</f>
        <v>0</v>
      </c>
      <c r="H3855" s="6">
        <f>'4.OVTA Sites-Transects'!I3861</f>
        <v>0</v>
      </c>
      <c r="I3855" s="193" t="str">
        <f t="shared" si="480"/>
        <v>-</v>
      </c>
      <c r="J3855" s="27" t="str">
        <f t="shared" si="481"/>
        <v>-</v>
      </c>
      <c r="K3855" s="27" t="str">
        <f t="shared" si="482"/>
        <v>-</v>
      </c>
      <c r="L3855" s="27" t="str">
        <f t="shared" si="483"/>
        <v>-</v>
      </c>
      <c r="M3855" s="27" t="str">
        <f t="shared" si="484"/>
        <v>-</v>
      </c>
      <c r="N3855" s="28">
        <f t="shared" si="485"/>
        <v>0</v>
      </c>
      <c r="O3855" s="28">
        <f t="shared" si="487"/>
        <v>0</v>
      </c>
      <c r="P3855" s="1" t="str">
        <f t="shared" si="486"/>
        <v>no</v>
      </c>
    </row>
    <row r="3856" spans="1:16" x14ac:dyDescent="0.25">
      <c r="A3856" s="6">
        <f>'4.OVTA Sites-Transects'!B3862</f>
        <v>0</v>
      </c>
      <c r="B3856" s="6">
        <f>'4.OVTA Sites-Transects'!C3862</f>
        <v>0</v>
      </c>
      <c r="C3856" s="6">
        <f>'4.OVTA Sites-Transects'!D3862</f>
        <v>0</v>
      </c>
      <c r="D3856" s="1">
        <f>'4.OVTA Sites-Transects'!E3862</f>
        <v>0</v>
      </c>
      <c r="E3856" s="1">
        <f>'4.OVTA Sites-Transects'!G3862</f>
        <v>0</v>
      </c>
      <c r="F3856" s="1">
        <f>'4.OVTA Sites-Transects'!F3862</f>
        <v>0</v>
      </c>
      <c r="G3856" s="6">
        <f>'4.OVTA Sites-Transects'!H3862</f>
        <v>0</v>
      </c>
      <c r="H3856" s="6">
        <f>'4.OVTA Sites-Transects'!I3862</f>
        <v>0</v>
      </c>
      <c r="I3856" s="193" t="str">
        <f t="shared" si="480"/>
        <v>-</v>
      </c>
      <c r="J3856" s="27" t="str">
        <f t="shared" si="481"/>
        <v>-</v>
      </c>
      <c r="K3856" s="27" t="str">
        <f t="shared" si="482"/>
        <v>-</v>
      </c>
      <c r="L3856" s="27" t="str">
        <f t="shared" si="483"/>
        <v>-</v>
      </c>
      <c r="M3856" s="27" t="str">
        <f t="shared" si="484"/>
        <v>-</v>
      </c>
      <c r="N3856" s="28">
        <f t="shared" si="485"/>
        <v>0</v>
      </c>
      <c r="O3856" s="28">
        <f t="shared" si="487"/>
        <v>0</v>
      </c>
      <c r="P3856" s="1" t="str">
        <f t="shared" si="486"/>
        <v>no</v>
      </c>
    </row>
    <row r="3857" spans="1:16" x14ac:dyDescent="0.25">
      <c r="A3857" s="6">
        <f>'4.OVTA Sites-Transects'!B3863</f>
        <v>0</v>
      </c>
      <c r="B3857" s="6">
        <f>'4.OVTA Sites-Transects'!C3863</f>
        <v>0</v>
      </c>
      <c r="C3857" s="6">
        <f>'4.OVTA Sites-Transects'!D3863</f>
        <v>0</v>
      </c>
      <c r="D3857" s="1">
        <f>'4.OVTA Sites-Transects'!E3863</f>
        <v>0</v>
      </c>
      <c r="E3857" s="1">
        <f>'4.OVTA Sites-Transects'!G3863</f>
        <v>0</v>
      </c>
      <c r="F3857" s="1">
        <f>'4.OVTA Sites-Transects'!F3863</f>
        <v>0</v>
      </c>
      <c r="G3857" s="6">
        <f>'4.OVTA Sites-Transects'!H3863</f>
        <v>0</v>
      </c>
      <c r="H3857" s="6">
        <f>'4.OVTA Sites-Transects'!I3863</f>
        <v>0</v>
      </c>
      <c r="I3857" s="193" t="str">
        <f t="shared" si="480"/>
        <v>-</v>
      </c>
      <c r="J3857" s="27" t="str">
        <f t="shared" si="481"/>
        <v>-</v>
      </c>
      <c r="K3857" s="27" t="str">
        <f t="shared" si="482"/>
        <v>-</v>
      </c>
      <c r="L3857" s="27" t="str">
        <f t="shared" si="483"/>
        <v>-</v>
      </c>
      <c r="M3857" s="27" t="str">
        <f t="shared" si="484"/>
        <v>-</v>
      </c>
      <c r="N3857" s="28">
        <f t="shared" si="485"/>
        <v>0</v>
      </c>
      <c r="O3857" s="28">
        <f t="shared" si="487"/>
        <v>0</v>
      </c>
      <c r="P3857" s="1" t="str">
        <f t="shared" si="486"/>
        <v>no</v>
      </c>
    </row>
    <row r="3858" spans="1:16" x14ac:dyDescent="0.25">
      <c r="A3858" s="6">
        <f>'4.OVTA Sites-Transects'!B3864</f>
        <v>0</v>
      </c>
      <c r="B3858" s="6">
        <f>'4.OVTA Sites-Transects'!C3864</f>
        <v>0</v>
      </c>
      <c r="C3858" s="6">
        <f>'4.OVTA Sites-Transects'!D3864</f>
        <v>0</v>
      </c>
      <c r="D3858" s="1">
        <f>'4.OVTA Sites-Transects'!E3864</f>
        <v>0</v>
      </c>
      <c r="E3858" s="1">
        <f>'4.OVTA Sites-Transects'!G3864</f>
        <v>0</v>
      </c>
      <c r="F3858" s="1">
        <f>'4.OVTA Sites-Transects'!F3864</f>
        <v>0</v>
      </c>
      <c r="G3858" s="6">
        <f>'4.OVTA Sites-Transects'!H3864</f>
        <v>0</v>
      </c>
      <c r="H3858" s="6">
        <f>'4.OVTA Sites-Transects'!I3864</f>
        <v>0</v>
      </c>
      <c r="I3858" s="193" t="str">
        <f t="shared" si="480"/>
        <v>-</v>
      </c>
      <c r="J3858" s="27" t="str">
        <f t="shared" si="481"/>
        <v>-</v>
      </c>
      <c r="K3858" s="27" t="str">
        <f t="shared" si="482"/>
        <v>-</v>
      </c>
      <c r="L3858" s="27" t="str">
        <f t="shared" si="483"/>
        <v>-</v>
      </c>
      <c r="M3858" s="27" t="str">
        <f t="shared" si="484"/>
        <v>-</v>
      </c>
      <c r="N3858" s="28">
        <f t="shared" si="485"/>
        <v>0</v>
      </c>
      <c r="O3858" s="28">
        <f t="shared" si="487"/>
        <v>0</v>
      </c>
      <c r="P3858" s="1" t="str">
        <f t="shared" si="486"/>
        <v>no</v>
      </c>
    </row>
    <row r="3859" spans="1:16" x14ac:dyDescent="0.25">
      <c r="A3859" s="6">
        <f>'4.OVTA Sites-Transects'!B3865</f>
        <v>0</v>
      </c>
      <c r="B3859" s="6">
        <f>'4.OVTA Sites-Transects'!C3865</f>
        <v>0</v>
      </c>
      <c r="C3859" s="6">
        <f>'4.OVTA Sites-Transects'!D3865</f>
        <v>0</v>
      </c>
      <c r="D3859" s="1">
        <f>'4.OVTA Sites-Transects'!E3865</f>
        <v>0</v>
      </c>
      <c r="E3859" s="1">
        <f>'4.OVTA Sites-Transects'!G3865</f>
        <v>0</v>
      </c>
      <c r="F3859" s="1">
        <f>'4.OVTA Sites-Transects'!F3865</f>
        <v>0</v>
      </c>
      <c r="G3859" s="6">
        <f>'4.OVTA Sites-Transects'!H3865</f>
        <v>0</v>
      </c>
      <c r="H3859" s="6">
        <f>'4.OVTA Sites-Transects'!I3865</f>
        <v>0</v>
      </c>
      <c r="I3859" s="193" t="str">
        <f t="shared" si="480"/>
        <v>-</v>
      </c>
      <c r="J3859" s="27" t="str">
        <f t="shared" si="481"/>
        <v>-</v>
      </c>
      <c r="K3859" s="27" t="str">
        <f t="shared" si="482"/>
        <v>-</v>
      </c>
      <c r="L3859" s="27" t="str">
        <f t="shared" si="483"/>
        <v>-</v>
      </c>
      <c r="M3859" s="27" t="str">
        <f t="shared" si="484"/>
        <v>-</v>
      </c>
      <c r="N3859" s="28">
        <f t="shared" si="485"/>
        <v>0</v>
      </c>
      <c r="O3859" s="28">
        <f t="shared" si="487"/>
        <v>0</v>
      </c>
      <c r="P3859" s="1" t="str">
        <f t="shared" si="486"/>
        <v>no</v>
      </c>
    </row>
    <row r="3860" spans="1:16" x14ac:dyDescent="0.25">
      <c r="A3860" s="6">
        <f>'4.OVTA Sites-Transects'!B3866</f>
        <v>0</v>
      </c>
      <c r="B3860" s="6">
        <f>'4.OVTA Sites-Transects'!C3866</f>
        <v>0</v>
      </c>
      <c r="C3860" s="6">
        <f>'4.OVTA Sites-Transects'!D3866</f>
        <v>0</v>
      </c>
      <c r="D3860" s="1">
        <f>'4.OVTA Sites-Transects'!E3866</f>
        <v>0</v>
      </c>
      <c r="E3860" s="1">
        <f>'4.OVTA Sites-Transects'!G3866</f>
        <v>0</v>
      </c>
      <c r="F3860" s="1">
        <f>'4.OVTA Sites-Transects'!F3866</f>
        <v>0</v>
      </c>
      <c r="G3860" s="6">
        <f>'4.OVTA Sites-Transects'!H3866</f>
        <v>0</v>
      </c>
      <c r="H3860" s="6">
        <f>'4.OVTA Sites-Transects'!I3866</f>
        <v>0</v>
      </c>
      <c r="I3860" s="193" t="str">
        <f t="shared" si="480"/>
        <v>-</v>
      </c>
      <c r="J3860" s="27" t="str">
        <f t="shared" si="481"/>
        <v>-</v>
      </c>
      <c r="K3860" s="27" t="str">
        <f t="shared" si="482"/>
        <v>-</v>
      </c>
      <c r="L3860" s="27" t="str">
        <f t="shared" si="483"/>
        <v>-</v>
      </c>
      <c r="M3860" s="27" t="str">
        <f t="shared" si="484"/>
        <v>-</v>
      </c>
      <c r="N3860" s="28">
        <f t="shared" si="485"/>
        <v>0</v>
      </c>
      <c r="O3860" s="28">
        <f t="shared" si="487"/>
        <v>0</v>
      </c>
      <c r="P3860" s="1" t="str">
        <f t="shared" si="486"/>
        <v>no</v>
      </c>
    </row>
    <row r="3861" spans="1:16" x14ac:dyDescent="0.25">
      <c r="A3861" s="6">
        <f>'4.OVTA Sites-Transects'!B3867</f>
        <v>0</v>
      </c>
      <c r="B3861" s="6">
        <f>'4.OVTA Sites-Transects'!C3867</f>
        <v>0</v>
      </c>
      <c r="C3861" s="6">
        <f>'4.OVTA Sites-Transects'!D3867</f>
        <v>0</v>
      </c>
      <c r="D3861" s="1">
        <f>'4.OVTA Sites-Transects'!E3867</f>
        <v>0</v>
      </c>
      <c r="E3861" s="1">
        <f>'4.OVTA Sites-Transects'!G3867</f>
        <v>0</v>
      </c>
      <c r="F3861" s="1">
        <f>'4.OVTA Sites-Transects'!F3867</f>
        <v>0</v>
      </c>
      <c r="G3861" s="6">
        <f>'4.OVTA Sites-Transects'!H3867</f>
        <v>0</v>
      </c>
      <c r="H3861" s="6">
        <f>'4.OVTA Sites-Transects'!I3867</f>
        <v>0</v>
      </c>
      <c r="I3861" s="193" t="str">
        <f t="shared" si="480"/>
        <v>-</v>
      </c>
      <c r="J3861" s="27" t="str">
        <f t="shared" si="481"/>
        <v>-</v>
      </c>
      <c r="K3861" s="27" t="str">
        <f t="shared" si="482"/>
        <v>-</v>
      </c>
      <c r="L3861" s="27" t="str">
        <f t="shared" si="483"/>
        <v>-</v>
      </c>
      <c r="M3861" s="27" t="str">
        <f t="shared" si="484"/>
        <v>-</v>
      </c>
      <c r="N3861" s="28">
        <f t="shared" si="485"/>
        <v>0</v>
      </c>
      <c r="O3861" s="28">
        <f t="shared" si="487"/>
        <v>0</v>
      </c>
      <c r="P3861" s="1" t="str">
        <f t="shared" si="486"/>
        <v>no</v>
      </c>
    </row>
    <row r="3862" spans="1:16" x14ac:dyDescent="0.25">
      <c r="A3862" s="6">
        <f>'4.OVTA Sites-Transects'!B3868</f>
        <v>0</v>
      </c>
      <c r="B3862" s="6">
        <f>'4.OVTA Sites-Transects'!C3868</f>
        <v>0</v>
      </c>
      <c r="C3862" s="6">
        <f>'4.OVTA Sites-Transects'!D3868</f>
        <v>0</v>
      </c>
      <c r="D3862" s="1">
        <f>'4.OVTA Sites-Transects'!E3868</f>
        <v>0</v>
      </c>
      <c r="E3862" s="1">
        <f>'4.OVTA Sites-Transects'!G3868</f>
        <v>0</v>
      </c>
      <c r="F3862" s="1">
        <f>'4.OVTA Sites-Transects'!F3868</f>
        <v>0</v>
      </c>
      <c r="G3862" s="6">
        <f>'4.OVTA Sites-Transects'!H3868</f>
        <v>0</v>
      </c>
      <c r="H3862" s="6">
        <f>'4.OVTA Sites-Transects'!I3868</f>
        <v>0</v>
      </c>
      <c r="I3862" s="193" t="str">
        <f t="shared" si="480"/>
        <v>-</v>
      </c>
      <c r="J3862" s="27" t="str">
        <f t="shared" si="481"/>
        <v>-</v>
      </c>
      <c r="K3862" s="27" t="str">
        <f t="shared" si="482"/>
        <v>-</v>
      </c>
      <c r="L3862" s="27" t="str">
        <f t="shared" si="483"/>
        <v>-</v>
      </c>
      <c r="M3862" s="27" t="str">
        <f t="shared" si="484"/>
        <v>-</v>
      </c>
      <c r="N3862" s="28">
        <f t="shared" si="485"/>
        <v>0</v>
      </c>
      <c r="O3862" s="28">
        <f t="shared" si="487"/>
        <v>0</v>
      </c>
      <c r="P3862" s="1" t="str">
        <f t="shared" si="486"/>
        <v>no</v>
      </c>
    </row>
    <row r="3863" spans="1:16" x14ac:dyDescent="0.25">
      <c r="A3863" s="6">
        <f>'4.OVTA Sites-Transects'!B3869</f>
        <v>0</v>
      </c>
      <c r="B3863" s="6">
        <f>'4.OVTA Sites-Transects'!C3869</f>
        <v>0</v>
      </c>
      <c r="C3863" s="6">
        <f>'4.OVTA Sites-Transects'!D3869</f>
        <v>0</v>
      </c>
      <c r="D3863" s="1">
        <f>'4.OVTA Sites-Transects'!E3869</f>
        <v>0</v>
      </c>
      <c r="E3863" s="1">
        <f>'4.OVTA Sites-Transects'!G3869</f>
        <v>0</v>
      </c>
      <c r="F3863" s="1">
        <f>'4.OVTA Sites-Transects'!F3869</f>
        <v>0</v>
      </c>
      <c r="G3863" s="6">
        <f>'4.OVTA Sites-Transects'!H3869</f>
        <v>0</v>
      </c>
      <c r="H3863" s="6">
        <f>'4.OVTA Sites-Transects'!I3869</f>
        <v>0</v>
      </c>
      <c r="I3863" s="193" t="str">
        <f t="shared" si="480"/>
        <v>-</v>
      </c>
      <c r="J3863" s="27" t="str">
        <f t="shared" si="481"/>
        <v>-</v>
      </c>
      <c r="K3863" s="27" t="str">
        <f t="shared" si="482"/>
        <v>-</v>
      </c>
      <c r="L3863" s="27" t="str">
        <f t="shared" si="483"/>
        <v>-</v>
      </c>
      <c r="M3863" s="27" t="str">
        <f t="shared" si="484"/>
        <v>-</v>
      </c>
      <c r="N3863" s="28">
        <f t="shared" si="485"/>
        <v>0</v>
      </c>
      <c r="O3863" s="28">
        <f t="shared" si="487"/>
        <v>0</v>
      </c>
      <c r="P3863" s="1" t="str">
        <f t="shared" si="486"/>
        <v>no</v>
      </c>
    </row>
    <row r="3864" spans="1:16" x14ac:dyDescent="0.25">
      <c r="A3864" s="6">
        <f>'4.OVTA Sites-Transects'!B3870</f>
        <v>0</v>
      </c>
      <c r="B3864" s="6">
        <f>'4.OVTA Sites-Transects'!C3870</f>
        <v>0</v>
      </c>
      <c r="C3864" s="6">
        <f>'4.OVTA Sites-Transects'!D3870</f>
        <v>0</v>
      </c>
      <c r="D3864" s="1">
        <f>'4.OVTA Sites-Transects'!E3870</f>
        <v>0</v>
      </c>
      <c r="E3864" s="1">
        <f>'4.OVTA Sites-Transects'!G3870</f>
        <v>0</v>
      </c>
      <c r="F3864" s="1">
        <f>'4.OVTA Sites-Transects'!F3870</f>
        <v>0</v>
      </c>
      <c r="G3864" s="6">
        <f>'4.OVTA Sites-Transects'!H3870</f>
        <v>0</v>
      </c>
      <c r="H3864" s="6">
        <f>'4.OVTA Sites-Transects'!I3870</f>
        <v>0</v>
      </c>
      <c r="I3864" s="193" t="str">
        <f t="shared" si="480"/>
        <v>-</v>
      </c>
      <c r="J3864" s="27" t="str">
        <f t="shared" si="481"/>
        <v>-</v>
      </c>
      <c r="K3864" s="27" t="str">
        <f t="shared" si="482"/>
        <v>-</v>
      </c>
      <c r="L3864" s="27" t="str">
        <f t="shared" si="483"/>
        <v>-</v>
      </c>
      <c r="M3864" s="27" t="str">
        <f t="shared" si="484"/>
        <v>-</v>
      </c>
      <c r="N3864" s="28">
        <f t="shared" si="485"/>
        <v>0</v>
      </c>
      <c r="O3864" s="28">
        <f t="shared" si="487"/>
        <v>0</v>
      </c>
      <c r="P3864" s="1" t="str">
        <f t="shared" si="486"/>
        <v>no</v>
      </c>
    </row>
    <row r="3865" spans="1:16" x14ac:dyDescent="0.25">
      <c r="A3865" s="6">
        <f>'4.OVTA Sites-Transects'!B3871</f>
        <v>0</v>
      </c>
      <c r="B3865" s="6">
        <f>'4.OVTA Sites-Transects'!C3871</f>
        <v>0</v>
      </c>
      <c r="C3865" s="6">
        <f>'4.OVTA Sites-Transects'!D3871</f>
        <v>0</v>
      </c>
      <c r="D3865" s="1">
        <f>'4.OVTA Sites-Transects'!E3871</f>
        <v>0</v>
      </c>
      <c r="E3865" s="1">
        <f>'4.OVTA Sites-Transects'!G3871</f>
        <v>0</v>
      </c>
      <c r="F3865" s="1">
        <f>'4.OVTA Sites-Transects'!F3871</f>
        <v>0</v>
      </c>
      <c r="G3865" s="6">
        <f>'4.OVTA Sites-Transects'!H3871</f>
        <v>0</v>
      </c>
      <c r="H3865" s="6">
        <f>'4.OVTA Sites-Transects'!I3871</f>
        <v>0</v>
      </c>
      <c r="I3865" s="193" t="str">
        <f t="shared" si="480"/>
        <v>-</v>
      </c>
      <c r="J3865" s="27" t="str">
        <f t="shared" si="481"/>
        <v>-</v>
      </c>
      <c r="K3865" s="27" t="str">
        <f t="shared" si="482"/>
        <v>-</v>
      </c>
      <c r="L3865" s="27" t="str">
        <f t="shared" si="483"/>
        <v>-</v>
      </c>
      <c r="M3865" s="27" t="str">
        <f t="shared" si="484"/>
        <v>-</v>
      </c>
      <c r="N3865" s="28">
        <f t="shared" si="485"/>
        <v>0</v>
      </c>
      <c r="O3865" s="28">
        <f t="shared" si="487"/>
        <v>0</v>
      </c>
      <c r="P3865" s="1" t="str">
        <f t="shared" si="486"/>
        <v>no</v>
      </c>
    </row>
    <row r="3866" spans="1:16" x14ac:dyDescent="0.25">
      <c r="A3866" s="6">
        <f>'4.OVTA Sites-Transects'!B3872</f>
        <v>0</v>
      </c>
      <c r="B3866" s="6">
        <f>'4.OVTA Sites-Transects'!C3872</f>
        <v>0</v>
      </c>
      <c r="C3866" s="6">
        <f>'4.OVTA Sites-Transects'!D3872</f>
        <v>0</v>
      </c>
      <c r="D3866" s="1">
        <f>'4.OVTA Sites-Transects'!E3872</f>
        <v>0</v>
      </c>
      <c r="E3866" s="1">
        <f>'4.OVTA Sites-Transects'!G3872</f>
        <v>0</v>
      </c>
      <c r="F3866" s="1">
        <f>'4.OVTA Sites-Transects'!F3872</f>
        <v>0</v>
      </c>
      <c r="G3866" s="6">
        <f>'4.OVTA Sites-Transects'!H3872</f>
        <v>0</v>
      </c>
      <c r="H3866" s="6">
        <f>'4.OVTA Sites-Transects'!I3872</f>
        <v>0</v>
      </c>
      <c r="I3866" s="193" t="str">
        <f t="shared" si="480"/>
        <v>-</v>
      </c>
      <c r="J3866" s="27" t="str">
        <f t="shared" si="481"/>
        <v>-</v>
      </c>
      <c r="K3866" s="27" t="str">
        <f t="shared" si="482"/>
        <v>-</v>
      </c>
      <c r="L3866" s="27" t="str">
        <f t="shared" si="483"/>
        <v>-</v>
      </c>
      <c r="M3866" s="27" t="str">
        <f t="shared" si="484"/>
        <v>-</v>
      </c>
      <c r="N3866" s="28">
        <f t="shared" si="485"/>
        <v>0</v>
      </c>
      <c r="O3866" s="28">
        <f t="shared" si="487"/>
        <v>0</v>
      </c>
      <c r="P3866" s="1" t="str">
        <f t="shared" si="486"/>
        <v>no</v>
      </c>
    </row>
    <row r="3867" spans="1:16" x14ac:dyDescent="0.25">
      <c r="A3867" s="6">
        <f>'4.OVTA Sites-Transects'!B3873</f>
        <v>0</v>
      </c>
      <c r="B3867" s="6">
        <f>'4.OVTA Sites-Transects'!C3873</f>
        <v>0</v>
      </c>
      <c r="C3867" s="6">
        <f>'4.OVTA Sites-Transects'!D3873</f>
        <v>0</v>
      </c>
      <c r="D3867" s="1">
        <f>'4.OVTA Sites-Transects'!E3873</f>
        <v>0</v>
      </c>
      <c r="E3867" s="1">
        <f>'4.OVTA Sites-Transects'!G3873</f>
        <v>0</v>
      </c>
      <c r="F3867" s="1">
        <f>'4.OVTA Sites-Transects'!F3873</f>
        <v>0</v>
      </c>
      <c r="G3867" s="6">
        <f>'4.OVTA Sites-Transects'!H3873</f>
        <v>0</v>
      </c>
      <c r="H3867" s="6">
        <f>'4.OVTA Sites-Transects'!I3873</f>
        <v>0</v>
      </c>
      <c r="I3867" s="193" t="str">
        <f t="shared" si="480"/>
        <v>-</v>
      </c>
      <c r="J3867" s="27" t="str">
        <f t="shared" si="481"/>
        <v>-</v>
      </c>
      <c r="K3867" s="27" t="str">
        <f t="shared" si="482"/>
        <v>-</v>
      </c>
      <c r="L3867" s="27" t="str">
        <f t="shared" si="483"/>
        <v>-</v>
      </c>
      <c r="M3867" s="27" t="str">
        <f t="shared" si="484"/>
        <v>-</v>
      </c>
      <c r="N3867" s="28">
        <f t="shared" si="485"/>
        <v>0</v>
      </c>
      <c r="O3867" s="28">
        <f t="shared" si="487"/>
        <v>0</v>
      </c>
      <c r="P3867" s="1" t="str">
        <f t="shared" si="486"/>
        <v>no</v>
      </c>
    </row>
    <row r="3868" spans="1:16" x14ac:dyDescent="0.25">
      <c r="A3868" s="6">
        <f>'4.OVTA Sites-Transects'!B3874</f>
        <v>0</v>
      </c>
      <c r="B3868" s="6">
        <f>'4.OVTA Sites-Transects'!C3874</f>
        <v>0</v>
      </c>
      <c r="C3868" s="6">
        <f>'4.OVTA Sites-Transects'!D3874</f>
        <v>0</v>
      </c>
      <c r="D3868" s="1">
        <f>'4.OVTA Sites-Transects'!E3874</f>
        <v>0</v>
      </c>
      <c r="E3868" s="1">
        <f>'4.OVTA Sites-Transects'!G3874</f>
        <v>0</v>
      </c>
      <c r="F3868" s="1">
        <f>'4.OVTA Sites-Transects'!F3874</f>
        <v>0</v>
      </c>
      <c r="G3868" s="6">
        <f>'4.OVTA Sites-Transects'!H3874</f>
        <v>0</v>
      </c>
      <c r="H3868" s="6">
        <f>'4.OVTA Sites-Transects'!I3874</f>
        <v>0</v>
      </c>
      <c r="I3868" s="193" t="str">
        <f t="shared" si="480"/>
        <v>-</v>
      </c>
      <c r="J3868" s="27" t="str">
        <f t="shared" si="481"/>
        <v>-</v>
      </c>
      <c r="K3868" s="27" t="str">
        <f t="shared" si="482"/>
        <v>-</v>
      </c>
      <c r="L3868" s="27" t="str">
        <f t="shared" si="483"/>
        <v>-</v>
      </c>
      <c r="M3868" s="27" t="str">
        <f t="shared" si="484"/>
        <v>-</v>
      </c>
      <c r="N3868" s="28">
        <f t="shared" si="485"/>
        <v>0</v>
      </c>
      <c r="O3868" s="28">
        <f t="shared" si="487"/>
        <v>0</v>
      </c>
      <c r="P3868" s="1" t="str">
        <f t="shared" si="486"/>
        <v>no</v>
      </c>
    </row>
    <row r="3869" spans="1:16" x14ac:dyDescent="0.25">
      <c r="A3869" s="6">
        <f>'4.OVTA Sites-Transects'!B3875</f>
        <v>0</v>
      </c>
      <c r="B3869" s="6">
        <f>'4.OVTA Sites-Transects'!C3875</f>
        <v>0</v>
      </c>
      <c r="C3869" s="6">
        <f>'4.OVTA Sites-Transects'!D3875</f>
        <v>0</v>
      </c>
      <c r="D3869" s="1">
        <f>'4.OVTA Sites-Transects'!E3875</f>
        <v>0</v>
      </c>
      <c r="E3869" s="1">
        <f>'4.OVTA Sites-Transects'!G3875</f>
        <v>0</v>
      </c>
      <c r="F3869" s="1">
        <f>'4.OVTA Sites-Transects'!F3875</f>
        <v>0</v>
      </c>
      <c r="G3869" s="6">
        <f>'4.OVTA Sites-Transects'!H3875</f>
        <v>0</v>
      </c>
      <c r="H3869" s="6">
        <f>'4.OVTA Sites-Transects'!I3875</f>
        <v>0</v>
      </c>
      <c r="I3869" s="193" t="str">
        <f t="shared" si="480"/>
        <v>-</v>
      </c>
      <c r="J3869" s="27" t="str">
        <f t="shared" si="481"/>
        <v>-</v>
      </c>
      <c r="K3869" s="27" t="str">
        <f t="shared" si="482"/>
        <v>-</v>
      </c>
      <c r="L3869" s="27" t="str">
        <f t="shared" si="483"/>
        <v>-</v>
      </c>
      <c r="M3869" s="27" t="str">
        <f t="shared" si="484"/>
        <v>-</v>
      </c>
      <c r="N3869" s="28">
        <f t="shared" si="485"/>
        <v>0</v>
      </c>
      <c r="O3869" s="28">
        <f t="shared" si="487"/>
        <v>0</v>
      </c>
      <c r="P3869" s="1" t="str">
        <f t="shared" si="486"/>
        <v>no</v>
      </c>
    </row>
    <row r="3870" spans="1:16" x14ac:dyDescent="0.25">
      <c r="A3870" s="6">
        <f>'4.OVTA Sites-Transects'!B3876</f>
        <v>0</v>
      </c>
      <c r="B3870" s="6">
        <f>'4.OVTA Sites-Transects'!C3876</f>
        <v>0</v>
      </c>
      <c r="C3870" s="6">
        <f>'4.OVTA Sites-Transects'!D3876</f>
        <v>0</v>
      </c>
      <c r="D3870" s="1">
        <f>'4.OVTA Sites-Transects'!E3876</f>
        <v>0</v>
      </c>
      <c r="E3870" s="1">
        <f>'4.OVTA Sites-Transects'!G3876</f>
        <v>0</v>
      </c>
      <c r="F3870" s="1">
        <f>'4.OVTA Sites-Transects'!F3876</f>
        <v>0</v>
      </c>
      <c r="G3870" s="6">
        <f>'4.OVTA Sites-Transects'!H3876</f>
        <v>0</v>
      </c>
      <c r="H3870" s="6">
        <f>'4.OVTA Sites-Transects'!I3876</f>
        <v>0</v>
      </c>
      <c r="I3870" s="193" t="str">
        <f t="shared" si="480"/>
        <v>-</v>
      </c>
      <c r="J3870" s="27" t="str">
        <f t="shared" si="481"/>
        <v>-</v>
      </c>
      <c r="K3870" s="27" t="str">
        <f t="shared" si="482"/>
        <v>-</v>
      </c>
      <c r="L3870" s="27" t="str">
        <f t="shared" si="483"/>
        <v>-</v>
      </c>
      <c r="M3870" s="27" t="str">
        <f t="shared" si="484"/>
        <v>-</v>
      </c>
      <c r="N3870" s="28">
        <f t="shared" si="485"/>
        <v>0</v>
      </c>
      <c r="O3870" s="28">
        <f t="shared" si="487"/>
        <v>0</v>
      </c>
      <c r="P3870" s="1" t="str">
        <f t="shared" si="486"/>
        <v>no</v>
      </c>
    </row>
    <row r="3871" spans="1:16" x14ac:dyDescent="0.25">
      <c r="A3871" s="6">
        <f>'4.OVTA Sites-Transects'!B3877</f>
        <v>0</v>
      </c>
      <c r="B3871" s="6">
        <f>'4.OVTA Sites-Transects'!C3877</f>
        <v>0</v>
      </c>
      <c r="C3871" s="6">
        <f>'4.OVTA Sites-Transects'!D3877</f>
        <v>0</v>
      </c>
      <c r="D3871" s="1">
        <f>'4.OVTA Sites-Transects'!E3877</f>
        <v>0</v>
      </c>
      <c r="E3871" s="1">
        <f>'4.OVTA Sites-Transects'!G3877</f>
        <v>0</v>
      </c>
      <c r="F3871" s="1">
        <f>'4.OVTA Sites-Transects'!F3877</f>
        <v>0</v>
      </c>
      <c r="G3871" s="6">
        <f>'4.OVTA Sites-Transects'!H3877</f>
        <v>0</v>
      </c>
      <c r="H3871" s="6">
        <f>'4.OVTA Sites-Transects'!I3877</f>
        <v>0</v>
      </c>
      <c r="I3871" s="193" t="str">
        <f t="shared" si="480"/>
        <v>-</v>
      </c>
      <c r="J3871" s="27" t="str">
        <f t="shared" si="481"/>
        <v>-</v>
      </c>
      <c r="K3871" s="27" t="str">
        <f t="shared" si="482"/>
        <v>-</v>
      </c>
      <c r="L3871" s="27" t="str">
        <f t="shared" si="483"/>
        <v>-</v>
      </c>
      <c r="M3871" s="27" t="str">
        <f t="shared" si="484"/>
        <v>-</v>
      </c>
      <c r="N3871" s="28">
        <f t="shared" si="485"/>
        <v>0</v>
      </c>
      <c r="O3871" s="28">
        <f t="shared" si="487"/>
        <v>0</v>
      </c>
      <c r="P3871" s="1" t="str">
        <f t="shared" si="486"/>
        <v>no</v>
      </c>
    </row>
    <row r="3872" spans="1:16" x14ac:dyDescent="0.25">
      <c r="A3872" s="6">
        <f>'4.OVTA Sites-Transects'!B3878</f>
        <v>0</v>
      </c>
      <c r="B3872" s="6">
        <f>'4.OVTA Sites-Transects'!C3878</f>
        <v>0</v>
      </c>
      <c r="C3872" s="6">
        <f>'4.OVTA Sites-Transects'!D3878</f>
        <v>0</v>
      </c>
      <c r="D3872" s="1">
        <f>'4.OVTA Sites-Transects'!E3878</f>
        <v>0</v>
      </c>
      <c r="E3872" s="1">
        <f>'4.OVTA Sites-Transects'!G3878</f>
        <v>0</v>
      </c>
      <c r="F3872" s="1">
        <f>'4.OVTA Sites-Transects'!F3878</f>
        <v>0</v>
      </c>
      <c r="G3872" s="6">
        <f>'4.OVTA Sites-Transects'!H3878</f>
        <v>0</v>
      </c>
      <c r="H3872" s="6">
        <f>'4.OVTA Sites-Transects'!I3878</f>
        <v>0</v>
      </c>
      <c r="I3872" s="193" t="str">
        <f t="shared" si="480"/>
        <v>-</v>
      </c>
      <c r="J3872" s="27" t="str">
        <f t="shared" si="481"/>
        <v>-</v>
      </c>
      <c r="K3872" s="27" t="str">
        <f t="shared" si="482"/>
        <v>-</v>
      </c>
      <c r="L3872" s="27" t="str">
        <f t="shared" si="483"/>
        <v>-</v>
      </c>
      <c r="M3872" s="27" t="str">
        <f t="shared" si="484"/>
        <v>-</v>
      </c>
      <c r="N3872" s="28">
        <f t="shared" si="485"/>
        <v>0</v>
      </c>
      <c r="O3872" s="28">
        <f t="shared" si="487"/>
        <v>0</v>
      </c>
      <c r="P3872" s="1" t="str">
        <f t="shared" si="486"/>
        <v>no</v>
      </c>
    </row>
    <row r="3873" spans="1:16" x14ac:dyDescent="0.25">
      <c r="A3873" s="6">
        <f>'4.OVTA Sites-Transects'!B3879</f>
        <v>0</v>
      </c>
      <c r="B3873" s="6">
        <f>'4.OVTA Sites-Transects'!C3879</f>
        <v>0</v>
      </c>
      <c r="C3873" s="6">
        <f>'4.OVTA Sites-Transects'!D3879</f>
        <v>0</v>
      </c>
      <c r="D3873" s="1">
        <f>'4.OVTA Sites-Transects'!E3879</f>
        <v>0</v>
      </c>
      <c r="E3873" s="1">
        <f>'4.OVTA Sites-Transects'!G3879</f>
        <v>0</v>
      </c>
      <c r="F3873" s="1">
        <f>'4.OVTA Sites-Transects'!F3879</f>
        <v>0</v>
      </c>
      <c r="G3873" s="6">
        <f>'4.OVTA Sites-Transects'!H3879</f>
        <v>0</v>
      </c>
      <c r="H3873" s="6">
        <f>'4.OVTA Sites-Transects'!I3879</f>
        <v>0</v>
      </c>
      <c r="I3873" s="193" t="str">
        <f t="shared" si="480"/>
        <v>-</v>
      </c>
      <c r="J3873" s="27" t="str">
        <f t="shared" si="481"/>
        <v>-</v>
      </c>
      <c r="K3873" s="27" t="str">
        <f t="shared" si="482"/>
        <v>-</v>
      </c>
      <c r="L3873" s="27" t="str">
        <f t="shared" si="483"/>
        <v>-</v>
      </c>
      <c r="M3873" s="27" t="str">
        <f t="shared" si="484"/>
        <v>-</v>
      </c>
      <c r="N3873" s="28">
        <f t="shared" si="485"/>
        <v>0</v>
      </c>
      <c r="O3873" s="28">
        <f t="shared" si="487"/>
        <v>0</v>
      </c>
      <c r="P3873" s="1" t="str">
        <f t="shared" si="486"/>
        <v>no</v>
      </c>
    </row>
    <row r="3874" spans="1:16" x14ac:dyDescent="0.25">
      <c r="A3874" s="6">
        <f>'4.OVTA Sites-Transects'!B3880</f>
        <v>0</v>
      </c>
      <c r="B3874" s="6">
        <f>'4.OVTA Sites-Transects'!C3880</f>
        <v>0</v>
      </c>
      <c r="C3874" s="6">
        <f>'4.OVTA Sites-Transects'!D3880</f>
        <v>0</v>
      </c>
      <c r="D3874" s="1">
        <f>'4.OVTA Sites-Transects'!E3880</f>
        <v>0</v>
      </c>
      <c r="E3874" s="1">
        <f>'4.OVTA Sites-Transects'!G3880</f>
        <v>0</v>
      </c>
      <c r="F3874" s="1">
        <f>'4.OVTA Sites-Transects'!F3880</f>
        <v>0</v>
      </c>
      <c r="G3874" s="6">
        <f>'4.OVTA Sites-Transects'!H3880</f>
        <v>0</v>
      </c>
      <c r="H3874" s="6">
        <f>'4.OVTA Sites-Transects'!I3880</f>
        <v>0</v>
      </c>
      <c r="I3874" s="193" t="str">
        <f t="shared" si="480"/>
        <v>-</v>
      </c>
      <c r="J3874" s="27" t="str">
        <f t="shared" si="481"/>
        <v>-</v>
      </c>
      <c r="K3874" s="27" t="str">
        <f t="shared" si="482"/>
        <v>-</v>
      </c>
      <c r="L3874" s="27" t="str">
        <f t="shared" si="483"/>
        <v>-</v>
      </c>
      <c r="M3874" s="27" t="str">
        <f t="shared" si="484"/>
        <v>-</v>
      </c>
      <c r="N3874" s="28">
        <f t="shared" si="485"/>
        <v>0</v>
      </c>
      <c r="O3874" s="28">
        <f t="shared" si="487"/>
        <v>0</v>
      </c>
      <c r="P3874" s="1" t="str">
        <f t="shared" si="486"/>
        <v>no</v>
      </c>
    </row>
    <row r="3875" spans="1:16" x14ac:dyDescent="0.25">
      <c r="A3875" s="6">
        <f>'4.OVTA Sites-Transects'!B3881</f>
        <v>0</v>
      </c>
      <c r="B3875" s="6">
        <f>'4.OVTA Sites-Transects'!C3881</f>
        <v>0</v>
      </c>
      <c r="C3875" s="6">
        <f>'4.OVTA Sites-Transects'!D3881</f>
        <v>0</v>
      </c>
      <c r="D3875" s="1">
        <f>'4.OVTA Sites-Transects'!E3881</f>
        <v>0</v>
      </c>
      <c r="E3875" s="1">
        <f>'4.OVTA Sites-Transects'!G3881</f>
        <v>0</v>
      </c>
      <c r="F3875" s="1">
        <f>'4.OVTA Sites-Transects'!F3881</f>
        <v>0</v>
      </c>
      <c r="G3875" s="6">
        <f>'4.OVTA Sites-Transects'!H3881</f>
        <v>0</v>
      </c>
      <c r="H3875" s="6">
        <f>'4.OVTA Sites-Transects'!I3881</f>
        <v>0</v>
      </c>
      <c r="I3875" s="193" t="str">
        <f t="shared" si="480"/>
        <v>-</v>
      </c>
      <c r="J3875" s="27" t="str">
        <f t="shared" si="481"/>
        <v>-</v>
      </c>
      <c r="K3875" s="27" t="str">
        <f t="shared" si="482"/>
        <v>-</v>
      </c>
      <c r="L3875" s="27" t="str">
        <f t="shared" si="483"/>
        <v>-</v>
      </c>
      <c r="M3875" s="27" t="str">
        <f t="shared" si="484"/>
        <v>-</v>
      </c>
      <c r="N3875" s="28">
        <f t="shared" si="485"/>
        <v>0</v>
      </c>
      <c r="O3875" s="28">
        <f t="shared" si="487"/>
        <v>0</v>
      </c>
      <c r="P3875" s="1" t="str">
        <f t="shared" si="486"/>
        <v>no</v>
      </c>
    </row>
    <row r="3876" spans="1:16" x14ac:dyDescent="0.25">
      <c r="A3876" s="6">
        <f>'4.OVTA Sites-Transects'!B3882</f>
        <v>0</v>
      </c>
      <c r="B3876" s="6">
        <f>'4.OVTA Sites-Transects'!C3882</f>
        <v>0</v>
      </c>
      <c r="C3876" s="6">
        <f>'4.OVTA Sites-Transects'!D3882</f>
        <v>0</v>
      </c>
      <c r="D3876" s="1">
        <f>'4.OVTA Sites-Transects'!E3882</f>
        <v>0</v>
      </c>
      <c r="E3876" s="1">
        <f>'4.OVTA Sites-Transects'!G3882</f>
        <v>0</v>
      </c>
      <c r="F3876" s="1">
        <f>'4.OVTA Sites-Transects'!F3882</f>
        <v>0</v>
      </c>
      <c r="G3876" s="6">
        <f>'4.OVTA Sites-Transects'!H3882</f>
        <v>0</v>
      </c>
      <c r="H3876" s="6">
        <f>'4.OVTA Sites-Transects'!I3882</f>
        <v>0</v>
      </c>
      <c r="I3876" s="193" t="str">
        <f t="shared" si="480"/>
        <v>-</v>
      </c>
      <c r="J3876" s="27" t="str">
        <f t="shared" si="481"/>
        <v>-</v>
      </c>
      <c r="K3876" s="27" t="str">
        <f t="shared" si="482"/>
        <v>-</v>
      </c>
      <c r="L3876" s="27" t="str">
        <f t="shared" si="483"/>
        <v>-</v>
      </c>
      <c r="M3876" s="27" t="str">
        <f t="shared" si="484"/>
        <v>-</v>
      </c>
      <c r="N3876" s="28">
        <f t="shared" si="485"/>
        <v>0</v>
      </c>
      <c r="O3876" s="28">
        <f t="shared" si="487"/>
        <v>0</v>
      </c>
      <c r="P3876" s="1" t="str">
        <f t="shared" si="486"/>
        <v>no</v>
      </c>
    </row>
    <row r="3877" spans="1:16" x14ac:dyDescent="0.25">
      <c r="A3877" s="6">
        <f>'4.OVTA Sites-Transects'!B3883</f>
        <v>0</v>
      </c>
      <c r="B3877" s="6">
        <f>'4.OVTA Sites-Transects'!C3883</f>
        <v>0</v>
      </c>
      <c r="C3877" s="6">
        <f>'4.OVTA Sites-Transects'!D3883</f>
        <v>0</v>
      </c>
      <c r="D3877" s="1">
        <f>'4.OVTA Sites-Transects'!E3883</f>
        <v>0</v>
      </c>
      <c r="E3877" s="1">
        <f>'4.OVTA Sites-Transects'!G3883</f>
        <v>0</v>
      </c>
      <c r="F3877" s="1">
        <f>'4.OVTA Sites-Transects'!F3883</f>
        <v>0</v>
      </c>
      <c r="G3877" s="6">
        <f>'4.OVTA Sites-Transects'!H3883</f>
        <v>0</v>
      </c>
      <c r="H3877" s="6">
        <f>'4.OVTA Sites-Transects'!I3883</f>
        <v>0</v>
      </c>
      <c r="I3877" s="193" t="str">
        <f t="shared" si="480"/>
        <v>-</v>
      </c>
      <c r="J3877" s="27" t="str">
        <f t="shared" si="481"/>
        <v>-</v>
      </c>
      <c r="K3877" s="27" t="str">
        <f t="shared" si="482"/>
        <v>-</v>
      </c>
      <c r="L3877" s="27" t="str">
        <f t="shared" si="483"/>
        <v>-</v>
      </c>
      <c r="M3877" s="27" t="str">
        <f t="shared" si="484"/>
        <v>-</v>
      </c>
      <c r="N3877" s="28">
        <f t="shared" si="485"/>
        <v>0</v>
      </c>
      <c r="O3877" s="28">
        <f t="shared" si="487"/>
        <v>0</v>
      </c>
      <c r="P3877" s="1" t="str">
        <f t="shared" si="486"/>
        <v>no</v>
      </c>
    </row>
    <row r="3878" spans="1:16" x14ac:dyDescent="0.25">
      <c r="A3878" s="6">
        <f>'4.OVTA Sites-Transects'!B3884</f>
        <v>0</v>
      </c>
      <c r="B3878" s="6">
        <f>'4.OVTA Sites-Transects'!C3884</f>
        <v>0</v>
      </c>
      <c r="C3878" s="6">
        <f>'4.OVTA Sites-Transects'!D3884</f>
        <v>0</v>
      </c>
      <c r="D3878" s="1">
        <f>'4.OVTA Sites-Transects'!E3884</f>
        <v>0</v>
      </c>
      <c r="E3878" s="1">
        <f>'4.OVTA Sites-Transects'!G3884</f>
        <v>0</v>
      </c>
      <c r="F3878" s="1">
        <f>'4.OVTA Sites-Transects'!F3884</f>
        <v>0</v>
      </c>
      <c r="G3878" s="6">
        <f>'4.OVTA Sites-Transects'!H3884</f>
        <v>0</v>
      </c>
      <c r="H3878" s="6">
        <f>'4.OVTA Sites-Transects'!I3884</f>
        <v>0</v>
      </c>
      <c r="I3878" s="193" t="str">
        <f t="shared" si="480"/>
        <v>-</v>
      </c>
      <c r="J3878" s="27" t="str">
        <f t="shared" si="481"/>
        <v>-</v>
      </c>
      <c r="K3878" s="27" t="str">
        <f t="shared" si="482"/>
        <v>-</v>
      </c>
      <c r="L3878" s="27" t="str">
        <f t="shared" si="483"/>
        <v>-</v>
      </c>
      <c r="M3878" s="27" t="str">
        <f t="shared" si="484"/>
        <v>-</v>
      </c>
      <c r="N3878" s="28">
        <f t="shared" si="485"/>
        <v>0</v>
      </c>
      <c r="O3878" s="28">
        <f t="shared" si="487"/>
        <v>0</v>
      </c>
      <c r="P3878" s="1" t="str">
        <f t="shared" si="486"/>
        <v>no</v>
      </c>
    </row>
    <row r="3879" spans="1:16" x14ac:dyDescent="0.25">
      <c r="A3879" s="6">
        <f>'4.OVTA Sites-Transects'!B3885</f>
        <v>0</v>
      </c>
      <c r="B3879" s="6">
        <f>'4.OVTA Sites-Transects'!C3885</f>
        <v>0</v>
      </c>
      <c r="C3879" s="6">
        <f>'4.OVTA Sites-Transects'!D3885</f>
        <v>0</v>
      </c>
      <c r="D3879" s="1">
        <f>'4.OVTA Sites-Transects'!E3885</f>
        <v>0</v>
      </c>
      <c r="E3879" s="1">
        <f>'4.OVTA Sites-Transects'!G3885</f>
        <v>0</v>
      </c>
      <c r="F3879" s="1">
        <f>'4.OVTA Sites-Transects'!F3885</f>
        <v>0</v>
      </c>
      <c r="G3879" s="6">
        <f>'4.OVTA Sites-Transects'!H3885</f>
        <v>0</v>
      </c>
      <c r="H3879" s="6">
        <f>'4.OVTA Sites-Transects'!I3885</f>
        <v>0</v>
      </c>
      <c r="I3879" s="193" t="str">
        <f t="shared" si="480"/>
        <v>-</v>
      </c>
      <c r="J3879" s="27" t="str">
        <f t="shared" si="481"/>
        <v>-</v>
      </c>
      <c r="K3879" s="27" t="str">
        <f t="shared" si="482"/>
        <v>-</v>
      </c>
      <c r="L3879" s="27" t="str">
        <f t="shared" si="483"/>
        <v>-</v>
      </c>
      <c r="M3879" s="27" t="str">
        <f t="shared" si="484"/>
        <v>-</v>
      </c>
      <c r="N3879" s="28">
        <f t="shared" si="485"/>
        <v>0</v>
      </c>
      <c r="O3879" s="28">
        <f t="shared" si="487"/>
        <v>0</v>
      </c>
      <c r="P3879" s="1" t="str">
        <f t="shared" si="486"/>
        <v>no</v>
      </c>
    </row>
    <row r="3880" spans="1:16" x14ac:dyDescent="0.25">
      <c r="A3880" s="6">
        <f>'4.OVTA Sites-Transects'!B3886</f>
        <v>0</v>
      </c>
      <c r="B3880" s="6">
        <f>'4.OVTA Sites-Transects'!C3886</f>
        <v>0</v>
      </c>
      <c r="C3880" s="6">
        <f>'4.OVTA Sites-Transects'!D3886</f>
        <v>0</v>
      </c>
      <c r="D3880" s="1">
        <f>'4.OVTA Sites-Transects'!E3886</f>
        <v>0</v>
      </c>
      <c r="E3880" s="1">
        <f>'4.OVTA Sites-Transects'!G3886</f>
        <v>0</v>
      </c>
      <c r="F3880" s="1">
        <f>'4.OVTA Sites-Transects'!F3886</f>
        <v>0</v>
      </c>
      <c r="G3880" s="6">
        <f>'4.OVTA Sites-Transects'!H3886</f>
        <v>0</v>
      </c>
      <c r="H3880" s="6">
        <f>'4.OVTA Sites-Transects'!I3886</f>
        <v>0</v>
      </c>
      <c r="I3880" s="193" t="str">
        <f t="shared" si="480"/>
        <v>-</v>
      </c>
      <c r="J3880" s="27" t="str">
        <f t="shared" si="481"/>
        <v>-</v>
      </c>
      <c r="K3880" s="27" t="str">
        <f t="shared" si="482"/>
        <v>-</v>
      </c>
      <c r="L3880" s="27" t="str">
        <f t="shared" si="483"/>
        <v>-</v>
      </c>
      <c r="M3880" s="27" t="str">
        <f t="shared" si="484"/>
        <v>-</v>
      </c>
      <c r="N3880" s="28">
        <f t="shared" si="485"/>
        <v>0</v>
      </c>
      <c r="O3880" s="28">
        <f t="shared" si="487"/>
        <v>0</v>
      </c>
      <c r="P3880" s="1" t="str">
        <f t="shared" si="486"/>
        <v>no</v>
      </c>
    </row>
    <row r="3881" spans="1:16" x14ac:dyDescent="0.25">
      <c r="A3881" s="6">
        <f>'4.OVTA Sites-Transects'!B3887</f>
        <v>0</v>
      </c>
      <c r="B3881" s="6">
        <f>'4.OVTA Sites-Transects'!C3887</f>
        <v>0</v>
      </c>
      <c r="C3881" s="6">
        <f>'4.OVTA Sites-Transects'!D3887</f>
        <v>0</v>
      </c>
      <c r="D3881" s="1">
        <f>'4.OVTA Sites-Transects'!E3887</f>
        <v>0</v>
      </c>
      <c r="E3881" s="1">
        <f>'4.OVTA Sites-Transects'!G3887</f>
        <v>0</v>
      </c>
      <c r="F3881" s="1">
        <f>'4.OVTA Sites-Transects'!F3887</f>
        <v>0</v>
      </c>
      <c r="G3881" s="6">
        <f>'4.OVTA Sites-Transects'!H3887</f>
        <v>0</v>
      </c>
      <c r="H3881" s="6">
        <f>'4.OVTA Sites-Transects'!I3887</f>
        <v>0</v>
      </c>
      <c r="I3881" s="193" t="str">
        <f t="shared" si="480"/>
        <v>-</v>
      </c>
      <c r="J3881" s="27" t="str">
        <f t="shared" si="481"/>
        <v>-</v>
      </c>
      <c r="K3881" s="27" t="str">
        <f t="shared" si="482"/>
        <v>-</v>
      </c>
      <c r="L3881" s="27" t="str">
        <f t="shared" si="483"/>
        <v>-</v>
      </c>
      <c r="M3881" s="27" t="str">
        <f t="shared" si="484"/>
        <v>-</v>
      </c>
      <c r="N3881" s="28">
        <f t="shared" si="485"/>
        <v>0</v>
      </c>
      <c r="O3881" s="28">
        <f t="shared" si="487"/>
        <v>0</v>
      </c>
      <c r="P3881" s="1" t="str">
        <f t="shared" si="486"/>
        <v>no</v>
      </c>
    </row>
    <row r="3882" spans="1:16" x14ac:dyDescent="0.25">
      <c r="A3882" s="6">
        <f>'4.OVTA Sites-Transects'!B3888</f>
        <v>0</v>
      </c>
      <c r="B3882" s="6">
        <f>'4.OVTA Sites-Transects'!C3888</f>
        <v>0</v>
      </c>
      <c r="C3882" s="6">
        <f>'4.OVTA Sites-Transects'!D3888</f>
        <v>0</v>
      </c>
      <c r="D3882" s="1">
        <f>'4.OVTA Sites-Transects'!E3888</f>
        <v>0</v>
      </c>
      <c r="E3882" s="1">
        <f>'4.OVTA Sites-Transects'!G3888</f>
        <v>0</v>
      </c>
      <c r="F3882" s="1">
        <f>'4.OVTA Sites-Transects'!F3888</f>
        <v>0</v>
      </c>
      <c r="G3882" s="6">
        <f>'4.OVTA Sites-Transects'!H3888</f>
        <v>0</v>
      </c>
      <c r="H3882" s="6">
        <f>'4.OVTA Sites-Transects'!I3888</f>
        <v>0</v>
      </c>
      <c r="I3882" s="193" t="str">
        <f t="shared" si="480"/>
        <v>-</v>
      </c>
      <c r="J3882" s="27" t="str">
        <f t="shared" si="481"/>
        <v>-</v>
      </c>
      <c r="K3882" s="27" t="str">
        <f t="shared" si="482"/>
        <v>-</v>
      </c>
      <c r="L3882" s="27" t="str">
        <f t="shared" si="483"/>
        <v>-</v>
      </c>
      <c r="M3882" s="27" t="str">
        <f t="shared" si="484"/>
        <v>-</v>
      </c>
      <c r="N3882" s="28">
        <f t="shared" si="485"/>
        <v>0</v>
      </c>
      <c r="O3882" s="28">
        <f t="shared" si="487"/>
        <v>0</v>
      </c>
      <c r="P3882" s="1" t="str">
        <f t="shared" si="486"/>
        <v>no</v>
      </c>
    </row>
    <row r="3883" spans="1:16" x14ac:dyDescent="0.25">
      <c r="A3883" s="6">
        <f>'4.OVTA Sites-Transects'!B3889</f>
        <v>0</v>
      </c>
      <c r="B3883" s="6">
        <f>'4.OVTA Sites-Transects'!C3889</f>
        <v>0</v>
      </c>
      <c r="C3883" s="6">
        <f>'4.OVTA Sites-Transects'!D3889</f>
        <v>0</v>
      </c>
      <c r="D3883" s="1">
        <f>'4.OVTA Sites-Transects'!E3889</f>
        <v>0</v>
      </c>
      <c r="E3883" s="1">
        <f>'4.OVTA Sites-Transects'!G3889</f>
        <v>0</v>
      </c>
      <c r="F3883" s="1">
        <f>'4.OVTA Sites-Transects'!F3889</f>
        <v>0</v>
      </c>
      <c r="G3883" s="6">
        <f>'4.OVTA Sites-Transects'!H3889</f>
        <v>0</v>
      </c>
      <c r="H3883" s="6">
        <f>'4.OVTA Sites-Transects'!I3889</f>
        <v>0</v>
      </c>
      <c r="I3883" s="193" t="str">
        <f t="shared" si="480"/>
        <v>-</v>
      </c>
      <c r="J3883" s="27" t="str">
        <f t="shared" si="481"/>
        <v>-</v>
      </c>
      <c r="K3883" s="27" t="str">
        <f t="shared" si="482"/>
        <v>-</v>
      </c>
      <c r="L3883" s="27" t="str">
        <f t="shared" si="483"/>
        <v>-</v>
      </c>
      <c r="M3883" s="27" t="str">
        <f t="shared" si="484"/>
        <v>-</v>
      </c>
      <c r="N3883" s="28">
        <f t="shared" si="485"/>
        <v>0</v>
      </c>
      <c r="O3883" s="28">
        <f t="shared" si="487"/>
        <v>0</v>
      </c>
      <c r="P3883" s="1" t="str">
        <f t="shared" si="486"/>
        <v>no</v>
      </c>
    </row>
    <row r="3884" spans="1:16" x14ac:dyDescent="0.25">
      <c r="A3884" s="6">
        <f>'4.OVTA Sites-Transects'!B3890</f>
        <v>0</v>
      </c>
      <c r="B3884" s="6">
        <f>'4.OVTA Sites-Transects'!C3890</f>
        <v>0</v>
      </c>
      <c r="C3884" s="6">
        <f>'4.OVTA Sites-Transects'!D3890</f>
        <v>0</v>
      </c>
      <c r="D3884" s="1">
        <f>'4.OVTA Sites-Transects'!E3890</f>
        <v>0</v>
      </c>
      <c r="E3884" s="1">
        <f>'4.OVTA Sites-Transects'!G3890</f>
        <v>0</v>
      </c>
      <c r="F3884" s="1">
        <f>'4.OVTA Sites-Transects'!F3890</f>
        <v>0</v>
      </c>
      <c r="G3884" s="6">
        <f>'4.OVTA Sites-Transects'!H3890</f>
        <v>0</v>
      </c>
      <c r="H3884" s="6">
        <f>'4.OVTA Sites-Transects'!I3890</f>
        <v>0</v>
      </c>
      <c r="I3884" s="193" t="str">
        <f t="shared" si="480"/>
        <v>-</v>
      </c>
      <c r="J3884" s="27" t="str">
        <f t="shared" si="481"/>
        <v>-</v>
      </c>
      <c r="K3884" s="27" t="str">
        <f t="shared" si="482"/>
        <v>-</v>
      </c>
      <c r="L3884" s="27" t="str">
        <f t="shared" si="483"/>
        <v>-</v>
      </c>
      <c r="M3884" s="27" t="str">
        <f t="shared" si="484"/>
        <v>-</v>
      </c>
      <c r="N3884" s="28">
        <f t="shared" si="485"/>
        <v>0</v>
      </c>
      <c r="O3884" s="28">
        <f t="shared" si="487"/>
        <v>0</v>
      </c>
      <c r="P3884" s="1" t="str">
        <f t="shared" si="486"/>
        <v>no</v>
      </c>
    </row>
    <row r="3885" spans="1:16" x14ac:dyDescent="0.25">
      <c r="A3885" s="6">
        <f>'4.OVTA Sites-Transects'!B3891</f>
        <v>0</v>
      </c>
      <c r="B3885" s="6">
        <f>'4.OVTA Sites-Transects'!C3891</f>
        <v>0</v>
      </c>
      <c r="C3885" s="6">
        <f>'4.OVTA Sites-Transects'!D3891</f>
        <v>0</v>
      </c>
      <c r="D3885" s="1">
        <f>'4.OVTA Sites-Transects'!E3891</f>
        <v>0</v>
      </c>
      <c r="E3885" s="1">
        <f>'4.OVTA Sites-Transects'!G3891</f>
        <v>0</v>
      </c>
      <c r="F3885" s="1">
        <f>'4.OVTA Sites-Transects'!F3891</f>
        <v>0</v>
      </c>
      <c r="G3885" s="6">
        <f>'4.OVTA Sites-Transects'!H3891</f>
        <v>0</v>
      </c>
      <c r="H3885" s="6">
        <f>'4.OVTA Sites-Transects'!I3891</f>
        <v>0</v>
      </c>
      <c r="I3885" s="193" t="str">
        <f t="shared" si="480"/>
        <v>-</v>
      </c>
      <c r="J3885" s="27" t="str">
        <f t="shared" si="481"/>
        <v>-</v>
      </c>
      <c r="K3885" s="27" t="str">
        <f t="shared" si="482"/>
        <v>-</v>
      </c>
      <c r="L3885" s="27" t="str">
        <f t="shared" si="483"/>
        <v>-</v>
      </c>
      <c r="M3885" s="27" t="str">
        <f t="shared" si="484"/>
        <v>-</v>
      </c>
      <c r="N3885" s="28">
        <f t="shared" si="485"/>
        <v>0</v>
      </c>
      <c r="O3885" s="28">
        <f t="shared" si="487"/>
        <v>0</v>
      </c>
      <c r="P3885" s="1" t="str">
        <f t="shared" si="486"/>
        <v>no</v>
      </c>
    </row>
    <row r="3886" spans="1:16" x14ac:dyDescent="0.25">
      <c r="A3886" s="6">
        <f>'4.OVTA Sites-Transects'!B3892</f>
        <v>0</v>
      </c>
      <c r="B3886" s="6">
        <f>'4.OVTA Sites-Transects'!C3892</f>
        <v>0</v>
      </c>
      <c r="C3886" s="6">
        <f>'4.OVTA Sites-Transects'!D3892</f>
        <v>0</v>
      </c>
      <c r="D3886" s="1">
        <f>'4.OVTA Sites-Transects'!E3892</f>
        <v>0</v>
      </c>
      <c r="E3886" s="1">
        <f>'4.OVTA Sites-Transects'!G3892</f>
        <v>0</v>
      </c>
      <c r="F3886" s="1">
        <f>'4.OVTA Sites-Transects'!F3892</f>
        <v>0</v>
      </c>
      <c r="G3886" s="6">
        <f>'4.OVTA Sites-Transects'!H3892</f>
        <v>0</v>
      </c>
      <c r="H3886" s="6">
        <f>'4.OVTA Sites-Transects'!I3892</f>
        <v>0</v>
      </c>
      <c r="I3886" s="193" t="str">
        <f t="shared" si="480"/>
        <v>-</v>
      </c>
      <c r="J3886" s="27" t="str">
        <f t="shared" si="481"/>
        <v>-</v>
      </c>
      <c r="K3886" s="27" t="str">
        <f t="shared" si="482"/>
        <v>-</v>
      </c>
      <c r="L3886" s="27" t="str">
        <f t="shared" si="483"/>
        <v>-</v>
      </c>
      <c r="M3886" s="27" t="str">
        <f t="shared" si="484"/>
        <v>-</v>
      </c>
      <c r="N3886" s="28">
        <f t="shared" si="485"/>
        <v>0</v>
      </c>
      <c r="O3886" s="28">
        <f t="shared" si="487"/>
        <v>0</v>
      </c>
      <c r="P3886" s="1" t="str">
        <f t="shared" si="486"/>
        <v>no</v>
      </c>
    </row>
    <row r="3887" spans="1:16" x14ac:dyDescent="0.25">
      <c r="A3887" s="6">
        <f>'4.OVTA Sites-Transects'!B3893</f>
        <v>0</v>
      </c>
      <c r="B3887" s="6">
        <f>'4.OVTA Sites-Transects'!C3893</f>
        <v>0</v>
      </c>
      <c r="C3887" s="6">
        <f>'4.OVTA Sites-Transects'!D3893</f>
        <v>0</v>
      </c>
      <c r="D3887" s="1">
        <f>'4.OVTA Sites-Transects'!E3893</f>
        <v>0</v>
      </c>
      <c r="E3887" s="1">
        <f>'4.OVTA Sites-Transects'!G3893</f>
        <v>0</v>
      </c>
      <c r="F3887" s="1">
        <f>'4.OVTA Sites-Transects'!F3893</f>
        <v>0</v>
      </c>
      <c r="G3887" s="6">
        <f>'4.OVTA Sites-Transects'!H3893</f>
        <v>0</v>
      </c>
      <c r="H3887" s="6">
        <f>'4.OVTA Sites-Transects'!I3893</f>
        <v>0</v>
      </c>
      <c r="I3887" s="193" t="str">
        <f t="shared" si="480"/>
        <v>-</v>
      </c>
      <c r="J3887" s="27" t="str">
        <f t="shared" si="481"/>
        <v>-</v>
      </c>
      <c r="K3887" s="27" t="str">
        <f t="shared" si="482"/>
        <v>-</v>
      </c>
      <c r="L3887" s="27" t="str">
        <f t="shared" si="483"/>
        <v>-</v>
      </c>
      <c r="M3887" s="27" t="str">
        <f t="shared" si="484"/>
        <v>-</v>
      </c>
      <c r="N3887" s="28">
        <f t="shared" si="485"/>
        <v>0</v>
      </c>
      <c r="O3887" s="28">
        <f t="shared" si="487"/>
        <v>0</v>
      </c>
      <c r="P3887" s="1" t="str">
        <f t="shared" si="486"/>
        <v>no</v>
      </c>
    </row>
    <row r="3888" spans="1:16" x14ac:dyDescent="0.25">
      <c r="A3888" s="6">
        <f>'4.OVTA Sites-Transects'!B3894</f>
        <v>0</v>
      </c>
      <c r="B3888" s="6">
        <f>'4.OVTA Sites-Transects'!C3894</f>
        <v>0</v>
      </c>
      <c r="C3888" s="6">
        <f>'4.OVTA Sites-Transects'!D3894</f>
        <v>0</v>
      </c>
      <c r="D3888" s="1">
        <f>'4.OVTA Sites-Transects'!E3894</f>
        <v>0</v>
      </c>
      <c r="E3888" s="1">
        <f>'4.OVTA Sites-Transects'!G3894</f>
        <v>0</v>
      </c>
      <c r="F3888" s="1">
        <f>'4.OVTA Sites-Transects'!F3894</f>
        <v>0</v>
      </c>
      <c r="G3888" s="6">
        <f>'4.OVTA Sites-Transects'!H3894</f>
        <v>0</v>
      </c>
      <c r="H3888" s="6">
        <f>'4.OVTA Sites-Transects'!I3894</f>
        <v>0</v>
      </c>
      <c r="I3888" s="193" t="str">
        <f t="shared" si="480"/>
        <v>-</v>
      </c>
      <c r="J3888" s="27" t="str">
        <f t="shared" si="481"/>
        <v>-</v>
      </c>
      <c r="K3888" s="27" t="str">
        <f t="shared" si="482"/>
        <v>-</v>
      </c>
      <c r="L3888" s="27" t="str">
        <f t="shared" si="483"/>
        <v>-</v>
      </c>
      <c r="M3888" s="27" t="str">
        <f t="shared" si="484"/>
        <v>-</v>
      </c>
      <c r="N3888" s="28">
        <f t="shared" si="485"/>
        <v>0</v>
      </c>
      <c r="O3888" s="28">
        <f t="shared" si="487"/>
        <v>0</v>
      </c>
      <c r="P3888" s="1" t="str">
        <f t="shared" si="486"/>
        <v>no</v>
      </c>
    </row>
    <row r="3889" spans="1:16" x14ac:dyDescent="0.25">
      <c r="A3889" s="6">
        <f>'4.OVTA Sites-Transects'!B3895</f>
        <v>0</v>
      </c>
      <c r="B3889" s="6">
        <f>'4.OVTA Sites-Transects'!C3895</f>
        <v>0</v>
      </c>
      <c r="C3889" s="6">
        <f>'4.OVTA Sites-Transects'!D3895</f>
        <v>0</v>
      </c>
      <c r="D3889" s="1">
        <f>'4.OVTA Sites-Transects'!E3895</f>
        <v>0</v>
      </c>
      <c r="E3889" s="1">
        <f>'4.OVTA Sites-Transects'!G3895</f>
        <v>0</v>
      </c>
      <c r="F3889" s="1">
        <f>'4.OVTA Sites-Transects'!F3895</f>
        <v>0</v>
      </c>
      <c r="G3889" s="6">
        <f>'4.OVTA Sites-Transects'!H3895</f>
        <v>0</v>
      </c>
      <c r="H3889" s="6">
        <f>'4.OVTA Sites-Transects'!I3895</f>
        <v>0</v>
      </c>
      <c r="I3889" s="193" t="str">
        <f t="shared" si="480"/>
        <v>-</v>
      </c>
      <c r="J3889" s="27" t="str">
        <f t="shared" si="481"/>
        <v>-</v>
      </c>
      <c r="K3889" s="27" t="str">
        <f t="shared" si="482"/>
        <v>-</v>
      </c>
      <c r="L3889" s="27" t="str">
        <f t="shared" si="483"/>
        <v>-</v>
      </c>
      <c r="M3889" s="27" t="str">
        <f t="shared" si="484"/>
        <v>-</v>
      </c>
      <c r="N3889" s="28">
        <f t="shared" si="485"/>
        <v>0</v>
      </c>
      <c r="O3889" s="28">
        <f t="shared" si="487"/>
        <v>0</v>
      </c>
      <c r="P3889" s="1" t="str">
        <f t="shared" si="486"/>
        <v>no</v>
      </c>
    </row>
    <row r="3890" spans="1:16" x14ac:dyDescent="0.25">
      <c r="A3890" s="6">
        <f>'4.OVTA Sites-Transects'!B3896</f>
        <v>0</v>
      </c>
      <c r="B3890" s="6">
        <f>'4.OVTA Sites-Transects'!C3896</f>
        <v>0</v>
      </c>
      <c r="C3890" s="6">
        <f>'4.OVTA Sites-Transects'!D3896</f>
        <v>0</v>
      </c>
      <c r="D3890" s="1">
        <f>'4.OVTA Sites-Transects'!E3896</f>
        <v>0</v>
      </c>
      <c r="E3890" s="1">
        <f>'4.OVTA Sites-Transects'!G3896</f>
        <v>0</v>
      </c>
      <c r="F3890" s="1">
        <f>'4.OVTA Sites-Transects'!F3896</f>
        <v>0</v>
      </c>
      <c r="G3890" s="6">
        <f>'4.OVTA Sites-Transects'!H3896</f>
        <v>0</v>
      </c>
      <c r="H3890" s="6">
        <f>'4.OVTA Sites-Transects'!I3896</f>
        <v>0</v>
      </c>
      <c r="I3890" s="193" t="str">
        <f t="shared" si="480"/>
        <v>-</v>
      </c>
      <c r="J3890" s="27" t="str">
        <f t="shared" si="481"/>
        <v>-</v>
      </c>
      <c r="K3890" s="27" t="str">
        <f t="shared" si="482"/>
        <v>-</v>
      </c>
      <c r="L3890" s="27" t="str">
        <f t="shared" si="483"/>
        <v>-</v>
      </c>
      <c r="M3890" s="27" t="str">
        <f t="shared" si="484"/>
        <v>-</v>
      </c>
      <c r="N3890" s="28">
        <f t="shared" si="485"/>
        <v>0</v>
      </c>
      <c r="O3890" s="28">
        <f t="shared" si="487"/>
        <v>0</v>
      </c>
      <c r="P3890" s="1" t="str">
        <f t="shared" si="486"/>
        <v>no</v>
      </c>
    </row>
    <row r="3891" spans="1:16" x14ac:dyDescent="0.25">
      <c r="A3891" s="6">
        <f>'4.OVTA Sites-Transects'!B3897</f>
        <v>0</v>
      </c>
      <c r="B3891" s="6">
        <f>'4.OVTA Sites-Transects'!C3897</f>
        <v>0</v>
      </c>
      <c r="C3891" s="6">
        <f>'4.OVTA Sites-Transects'!D3897</f>
        <v>0</v>
      </c>
      <c r="D3891" s="1">
        <f>'4.OVTA Sites-Transects'!E3897</f>
        <v>0</v>
      </c>
      <c r="E3891" s="1">
        <f>'4.OVTA Sites-Transects'!G3897</f>
        <v>0</v>
      </c>
      <c r="F3891" s="1">
        <f>'4.OVTA Sites-Transects'!F3897</f>
        <v>0</v>
      </c>
      <c r="G3891" s="6">
        <f>'4.OVTA Sites-Transects'!H3897</f>
        <v>0</v>
      </c>
      <c r="H3891" s="6">
        <f>'4.OVTA Sites-Transects'!I3897</f>
        <v>0</v>
      </c>
      <c r="I3891" s="193" t="str">
        <f t="shared" si="480"/>
        <v>-</v>
      </c>
      <c r="J3891" s="27" t="str">
        <f t="shared" si="481"/>
        <v>-</v>
      </c>
      <c r="K3891" s="27" t="str">
        <f t="shared" si="482"/>
        <v>-</v>
      </c>
      <c r="L3891" s="27" t="str">
        <f t="shared" si="483"/>
        <v>-</v>
      </c>
      <c r="M3891" s="27" t="str">
        <f t="shared" si="484"/>
        <v>-</v>
      </c>
      <c r="N3891" s="28">
        <f t="shared" si="485"/>
        <v>0</v>
      </c>
      <c r="O3891" s="28">
        <f t="shared" si="487"/>
        <v>0</v>
      </c>
      <c r="P3891" s="1" t="str">
        <f t="shared" si="486"/>
        <v>no</v>
      </c>
    </row>
    <row r="3892" spans="1:16" x14ac:dyDescent="0.25">
      <c r="A3892" s="6">
        <f>'4.OVTA Sites-Transects'!B3898</f>
        <v>0</v>
      </c>
      <c r="B3892" s="6">
        <f>'4.OVTA Sites-Transects'!C3898</f>
        <v>0</v>
      </c>
      <c r="C3892" s="6">
        <f>'4.OVTA Sites-Transects'!D3898</f>
        <v>0</v>
      </c>
      <c r="D3892" s="1">
        <f>'4.OVTA Sites-Transects'!E3898</f>
        <v>0</v>
      </c>
      <c r="E3892" s="1">
        <f>'4.OVTA Sites-Transects'!G3898</f>
        <v>0</v>
      </c>
      <c r="F3892" s="1">
        <f>'4.OVTA Sites-Transects'!F3898</f>
        <v>0</v>
      </c>
      <c r="G3892" s="6">
        <f>'4.OVTA Sites-Transects'!H3898</f>
        <v>0</v>
      </c>
      <c r="H3892" s="6">
        <f>'4.OVTA Sites-Transects'!I3898</f>
        <v>0</v>
      </c>
      <c r="I3892" s="193" t="str">
        <f t="shared" si="480"/>
        <v>-</v>
      </c>
      <c r="J3892" s="27" t="str">
        <f t="shared" si="481"/>
        <v>-</v>
      </c>
      <c r="K3892" s="27" t="str">
        <f t="shared" si="482"/>
        <v>-</v>
      </c>
      <c r="L3892" s="27" t="str">
        <f t="shared" si="483"/>
        <v>-</v>
      </c>
      <c r="M3892" s="27" t="str">
        <f t="shared" si="484"/>
        <v>-</v>
      </c>
      <c r="N3892" s="28">
        <f t="shared" si="485"/>
        <v>0</v>
      </c>
      <c r="O3892" s="28">
        <f t="shared" si="487"/>
        <v>0</v>
      </c>
      <c r="P3892" s="1" t="str">
        <f t="shared" si="486"/>
        <v>no</v>
      </c>
    </row>
    <row r="3893" spans="1:16" x14ac:dyDescent="0.25">
      <c r="A3893" s="6">
        <f>'4.OVTA Sites-Transects'!B3899</f>
        <v>0</v>
      </c>
      <c r="B3893" s="6">
        <f>'4.OVTA Sites-Transects'!C3899</f>
        <v>0</v>
      </c>
      <c r="C3893" s="6">
        <f>'4.OVTA Sites-Transects'!D3899</f>
        <v>0</v>
      </c>
      <c r="D3893" s="1">
        <f>'4.OVTA Sites-Transects'!E3899</f>
        <v>0</v>
      </c>
      <c r="E3893" s="1">
        <f>'4.OVTA Sites-Transects'!G3899</f>
        <v>0</v>
      </c>
      <c r="F3893" s="1">
        <f>'4.OVTA Sites-Transects'!F3899</f>
        <v>0</v>
      </c>
      <c r="G3893" s="6">
        <f>'4.OVTA Sites-Transects'!H3899</f>
        <v>0</v>
      </c>
      <c r="H3893" s="6">
        <f>'4.OVTA Sites-Transects'!I3899</f>
        <v>0</v>
      </c>
      <c r="I3893" s="193" t="str">
        <f t="shared" si="480"/>
        <v>-</v>
      </c>
      <c r="J3893" s="27" t="str">
        <f t="shared" si="481"/>
        <v>-</v>
      </c>
      <c r="K3893" s="27" t="str">
        <f t="shared" si="482"/>
        <v>-</v>
      </c>
      <c r="L3893" s="27" t="str">
        <f t="shared" si="483"/>
        <v>-</v>
      </c>
      <c r="M3893" s="27" t="str">
        <f t="shared" si="484"/>
        <v>-</v>
      </c>
      <c r="N3893" s="28">
        <f t="shared" si="485"/>
        <v>0</v>
      </c>
      <c r="O3893" s="28">
        <f t="shared" si="487"/>
        <v>0</v>
      </c>
      <c r="P3893" s="1" t="str">
        <f t="shared" si="486"/>
        <v>no</v>
      </c>
    </row>
    <row r="3894" spans="1:16" x14ac:dyDescent="0.25">
      <c r="A3894" s="6">
        <f>'4.OVTA Sites-Transects'!B3900</f>
        <v>0</v>
      </c>
      <c r="B3894" s="6">
        <f>'4.OVTA Sites-Transects'!C3900</f>
        <v>0</v>
      </c>
      <c r="C3894" s="6">
        <f>'4.OVTA Sites-Transects'!D3900</f>
        <v>0</v>
      </c>
      <c r="D3894" s="1">
        <f>'4.OVTA Sites-Transects'!E3900</f>
        <v>0</v>
      </c>
      <c r="E3894" s="1">
        <f>'4.OVTA Sites-Transects'!G3900</f>
        <v>0</v>
      </c>
      <c r="F3894" s="1">
        <f>'4.OVTA Sites-Transects'!F3900</f>
        <v>0</v>
      </c>
      <c r="G3894" s="6">
        <f>'4.OVTA Sites-Transects'!H3900</f>
        <v>0</v>
      </c>
      <c r="H3894" s="6">
        <f>'4.OVTA Sites-Transects'!I3900</f>
        <v>0</v>
      </c>
      <c r="I3894" s="193" t="str">
        <f t="shared" si="480"/>
        <v>-</v>
      </c>
      <c r="J3894" s="27" t="str">
        <f t="shared" si="481"/>
        <v>-</v>
      </c>
      <c r="K3894" s="27" t="str">
        <f t="shared" si="482"/>
        <v>-</v>
      </c>
      <c r="L3894" s="27" t="str">
        <f t="shared" si="483"/>
        <v>-</v>
      </c>
      <c r="M3894" s="27" t="str">
        <f t="shared" si="484"/>
        <v>-</v>
      </c>
      <c r="N3894" s="28">
        <f t="shared" si="485"/>
        <v>0</v>
      </c>
      <c r="O3894" s="28">
        <f t="shared" si="487"/>
        <v>0</v>
      </c>
      <c r="P3894" s="1" t="str">
        <f t="shared" si="486"/>
        <v>no</v>
      </c>
    </row>
    <row r="3895" spans="1:16" x14ac:dyDescent="0.25">
      <c r="A3895" s="6">
        <f>'4.OVTA Sites-Transects'!B3901</f>
        <v>0</v>
      </c>
      <c r="B3895" s="6">
        <f>'4.OVTA Sites-Transects'!C3901</f>
        <v>0</v>
      </c>
      <c r="C3895" s="6">
        <f>'4.OVTA Sites-Transects'!D3901</f>
        <v>0</v>
      </c>
      <c r="D3895" s="1">
        <f>'4.OVTA Sites-Transects'!E3901</f>
        <v>0</v>
      </c>
      <c r="E3895" s="1">
        <f>'4.OVTA Sites-Transects'!G3901</f>
        <v>0</v>
      </c>
      <c r="F3895" s="1">
        <f>'4.OVTA Sites-Transects'!F3901</f>
        <v>0</v>
      </c>
      <c r="G3895" s="6">
        <f>'4.OVTA Sites-Transects'!H3901</f>
        <v>0</v>
      </c>
      <c r="H3895" s="6">
        <f>'4.OVTA Sites-Transects'!I3901</f>
        <v>0</v>
      </c>
      <c r="I3895" s="193" t="str">
        <f t="shared" si="480"/>
        <v>-</v>
      </c>
      <c r="J3895" s="27" t="str">
        <f t="shared" si="481"/>
        <v>-</v>
      </c>
      <c r="K3895" s="27" t="str">
        <f t="shared" si="482"/>
        <v>-</v>
      </c>
      <c r="L3895" s="27" t="str">
        <f t="shared" si="483"/>
        <v>-</v>
      </c>
      <c r="M3895" s="27" t="str">
        <f t="shared" si="484"/>
        <v>-</v>
      </c>
      <c r="N3895" s="28">
        <f t="shared" si="485"/>
        <v>0</v>
      </c>
      <c r="O3895" s="28">
        <f t="shared" si="487"/>
        <v>0</v>
      </c>
      <c r="P3895" s="1" t="str">
        <f t="shared" si="486"/>
        <v>no</v>
      </c>
    </row>
    <row r="3896" spans="1:16" x14ac:dyDescent="0.25">
      <c r="A3896" s="6">
        <f>'4.OVTA Sites-Transects'!B3902</f>
        <v>0</v>
      </c>
      <c r="B3896" s="6">
        <f>'4.OVTA Sites-Transects'!C3902</f>
        <v>0</v>
      </c>
      <c r="C3896" s="6">
        <f>'4.OVTA Sites-Transects'!D3902</f>
        <v>0</v>
      </c>
      <c r="D3896" s="1">
        <f>'4.OVTA Sites-Transects'!E3902</f>
        <v>0</v>
      </c>
      <c r="E3896" s="1">
        <f>'4.OVTA Sites-Transects'!G3902</f>
        <v>0</v>
      </c>
      <c r="F3896" s="1">
        <f>'4.OVTA Sites-Transects'!F3902</f>
        <v>0</v>
      </c>
      <c r="G3896" s="6">
        <f>'4.OVTA Sites-Transects'!H3902</f>
        <v>0</v>
      </c>
      <c r="H3896" s="6">
        <f>'4.OVTA Sites-Transects'!I3902</f>
        <v>0</v>
      </c>
      <c r="I3896" s="193" t="str">
        <f t="shared" si="480"/>
        <v>-</v>
      </c>
      <c r="J3896" s="27" t="str">
        <f t="shared" si="481"/>
        <v>-</v>
      </c>
      <c r="K3896" s="27" t="str">
        <f t="shared" si="482"/>
        <v>-</v>
      </c>
      <c r="L3896" s="27" t="str">
        <f t="shared" si="483"/>
        <v>-</v>
      </c>
      <c r="M3896" s="27" t="str">
        <f t="shared" si="484"/>
        <v>-</v>
      </c>
      <c r="N3896" s="28">
        <f t="shared" si="485"/>
        <v>0</v>
      </c>
      <c r="O3896" s="28">
        <f t="shared" si="487"/>
        <v>0</v>
      </c>
      <c r="P3896" s="1" t="str">
        <f t="shared" si="486"/>
        <v>no</v>
      </c>
    </row>
    <row r="3897" spans="1:16" x14ac:dyDescent="0.25">
      <c r="A3897" s="6">
        <f>'4.OVTA Sites-Transects'!B3903</f>
        <v>0</v>
      </c>
      <c r="B3897" s="6">
        <f>'4.OVTA Sites-Transects'!C3903</f>
        <v>0</v>
      </c>
      <c r="C3897" s="6">
        <f>'4.OVTA Sites-Transects'!D3903</f>
        <v>0</v>
      </c>
      <c r="D3897" s="1">
        <f>'4.OVTA Sites-Transects'!E3903</f>
        <v>0</v>
      </c>
      <c r="E3897" s="1">
        <f>'4.OVTA Sites-Transects'!G3903</f>
        <v>0</v>
      </c>
      <c r="F3897" s="1">
        <f>'4.OVTA Sites-Transects'!F3903</f>
        <v>0</v>
      </c>
      <c r="G3897" s="6">
        <f>'4.OVTA Sites-Transects'!H3903</f>
        <v>0</v>
      </c>
      <c r="H3897" s="6">
        <f>'4.OVTA Sites-Transects'!I3903</f>
        <v>0</v>
      </c>
      <c r="I3897" s="193" t="str">
        <f t="shared" si="480"/>
        <v>-</v>
      </c>
      <c r="J3897" s="27" t="str">
        <f t="shared" si="481"/>
        <v>-</v>
      </c>
      <c r="K3897" s="27" t="str">
        <f t="shared" si="482"/>
        <v>-</v>
      </c>
      <c r="L3897" s="27" t="str">
        <f t="shared" si="483"/>
        <v>-</v>
      </c>
      <c r="M3897" s="27" t="str">
        <f t="shared" si="484"/>
        <v>-</v>
      </c>
      <c r="N3897" s="28">
        <f t="shared" si="485"/>
        <v>0</v>
      </c>
      <c r="O3897" s="28">
        <f t="shared" si="487"/>
        <v>0</v>
      </c>
      <c r="P3897" s="1" t="str">
        <f t="shared" si="486"/>
        <v>no</v>
      </c>
    </row>
    <row r="3898" spans="1:16" x14ac:dyDescent="0.25">
      <c r="A3898" s="6">
        <f>'4.OVTA Sites-Transects'!B3904</f>
        <v>0</v>
      </c>
      <c r="B3898" s="6">
        <f>'4.OVTA Sites-Transects'!C3904</f>
        <v>0</v>
      </c>
      <c r="C3898" s="6">
        <f>'4.OVTA Sites-Transects'!D3904</f>
        <v>0</v>
      </c>
      <c r="D3898" s="1">
        <f>'4.OVTA Sites-Transects'!E3904</f>
        <v>0</v>
      </c>
      <c r="E3898" s="1">
        <f>'4.OVTA Sites-Transects'!G3904</f>
        <v>0</v>
      </c>
      <c r="F3898" s="1">
        <f>'4.OVTA Sites-Transects'!F3904</f>
        <v>0</v>
      </c>
      <c r="G3898" s="6">
        <f>'4.OVTA Sites-Transects'!H3904</f>
        <v>0</v>
      </c>
      <c r="H3898" s="6">
        <f>'4.OVTA Sites-Transects'!I3904</f>
        <v>0</v>
      </c>
      <c r="I3898" s="193" t="str">
        <f t="shared" si="480"/>
        <v>-</v>
      </c>
      <c r="J3898" s="27" t="str">
        <f t="shared" si="481"/>
        <v>-</v>
      </c>
      <c r="K3898" s="27" t="str">
        <f t="shared" si="482"/>
        <v>-</v>
      </c>
      <c r="L3898" s="27" t="str">
        <f t="shared" si="483"/>
        <v>-</v>
      </c>
      <c r="M3898" s="27" t="str">
        <f t="shared" si="484"/>
        <v>-</v>
      </c>
      <c r="N3898" s="28">
        <f t="shared" si="485"/>
        <v>0</v>
      </c>
      <c r="O3898" s="28">
        <f t="shared" si="487"/>
        <v>0</v>
      </c>
      <c r="P3898" s="1" t="str">
        <f t="shared" si="486"/>
        <v>no</v>
      </c>
    </row>
    <row r="3899" spans="1:16" x14ac:dyDescent="0.25">
      <c r="A3899" s="6">
        <f>'4.OVTA Sites-Transects'!B3905</f>
        <v>0</v>
      </c>
      <c r="B3899" s="6">
        <f>'4.OVTA Sites-Transects'!C3905</f>
        <v>0</v>
      </c>
      <c r="C3899" s="6">
        <f>'4.OVTA Sites-Transects'!D3905</f>
        <v>0</v>
      </c>
      <c r="D3899" s="1">
        <f>'4.OVTA Sites-Transects'!E3905</f>
        <v>0</v>
      </c>
      <c r="E3899" s="1">
        <f>'4.OVTA Sites-Transects'!G3905</f>
        <v>0</v>
      </c>
      <c r="F3899" s="1">
        <f>'4.OVTA Sites-Transects'!F3905</f>
        <v>0</v>
      </c>
      <c r="G3899" s="6">
        <f>'4.OVTA Sites-Transects'!H3905</f>
        <v>0</v>
      </c>
      <c r="H3899" s="6">
        <f>'4.OVTA Sites-Transects'!I3905</f>
        <v>0</v>
      </c>
      <c r="I3899" s="193" t="str">
        <f t="shared" si="480"/>
        <v>-</v>
      </c>
      <c r="J3899" s="27" t="str">
        <f t="shared" si="481"/>
        <v>-</v>
      </c>
      <c r="K3899" s="27" t="str">
        <f t="shared" si="482"/>
        <v>-</v>
      </c>
      <c r="L3899" s="27" t="str">
        <f t="shared" si="483"/>
        <v>-</v>
      </c>
      <c r="M3899" s="27" t="str">
        <f t="shared" si="484"/>
        <v>-</v>
      </c>
      <c r="N3899" s="28">
        <f t="shared" si="485"/>
        <v>0</v>
      </c>
      <c r="O3899" s="28">
        <f t="shared" si="487"/>
        <v>0</v>
      </c>
      <c r="P3899" s="1" t="str">
        <f t="shared" si="486"/>
        <v>no</v>
      </c>
    </row>
    <row r="3900" spans="1:16" x14ac:dyDescent="0.25">
      <c r="A3900" s="6">
        <f>'4.OVTA Sites-Transects'!B3906</f>
        <v>0</v>
      </c>
      <c r="B3900" s="6">
        <f>'4.OVTA Sites-Transects'!C3906</f>
        <v>0</v>
      </c>
      <c r="C3900" s="6">
        <f>'4.OVTA Sites-Transects'!D3906</f>
        <v>0</v>
      </c>
      <c r="D3900" s="1">
        <f>'4.OVTA Sites-Transects'!E3906</f>
        <v>0</v>
      </c>
      <c r="E3900" s="1">
        <f>'4.OVTA Sites-Transects'!G3906</f>
        <v>0</v>
      </c>
      <c r="F3900" s="1">
        <f>'4.OVTA Sites-Transects'!F3906</f>
        <v>0</v>
      </c>
      <c r="G3900" s="6">
        <f>'4.OVTA Sites-Transects'!H3906</f>
        <v>0</v>
      </c>
      <c r="H3900" s="6">
        <f>'4.OVTA Sites-Transects'!I3906</f>
        <v>0</v>
      </c>
      <c r="I3900" s="193" t="str">
        <f t="shared" si="480"/>
        <v>-</v>
      </c>
      <c r="J3900" s="27" t="str">
        <f t="shared" si="481"/>
        <v>-</v>
      </c>
      <c r="K3900" s="27" t="str">
        <f t="shared" si="482"/>
        <v>-</v>
      </c>
      <c r="L3900" s="27" t="str">
        <f t="shared" si="483"/>
        <v>-</v>
      </c>
      <c r="M3900" s="27" t="str">
        <f t="shared" si="484"/>
        <v>-</v>
      </c>
      <c r="N3900" s="28">
        <f t="shared" si="485"/>
        <v>0</v>
      </c>
      <c r="O3900" s="28">
        <f t="shared" si="487"/>
        <v>0</v>
      </c>
      <c r="P3900" s="1" t="str">
        <f t="shared" si="486"/>
        <v>no</v>
      </c>
    </row>
    <row r="3901" spans="1:16" x14ac:dyDescent="0.25">
      <c r="A3901" s="6">
        <f>'4.OVTA Sites-Transects'!B3907</f>
        <v>0</v>
      </c>
      <c r="B3901" s="6">
        <f>'4.OVTA Sites-Transects'!C3907</f>
        <v>0</v>
      </c>
      <c r="C3901" s="6">
        <f>'4.OVTA Sites-Transects'!D3907</f>
        <v>0</v>
      </c>
      <c r="D3901" s="1">
        <f>'4.OVTA Sites-Transects'!E3907</f>
        <v>0</v>
      </c>
      <c r="E3901" s="1">
        <f>'4.OVTA Sites-Transects'!G3907</f>
        <v>0</v>
      </c>
      <c r="F3901" s="1">
        <f>'4.OVTA Sites-Transects'!F3907</f>
        <v>0</v>
      </c>
      <c r="G3901" s="6">
        <f>'4.OVTA Sites-Transects'!H3907</f>
        <v>0</v>
      </c>
      <c r="H3901" s="6">
        <f>'4.OVTA Sites-Transects'!I3907</f>
        <v>0</v>
      </c>
      <c r="I3901" s="193" t="str">
        <f t="shared" si="480"/>
        <v>-</v>
      </c>
      <c r="J3901" s="27" t="str">
        <f t="shared" si="481"/>
        <v>-</v>
      </c>
      <c r="K3901" s="27" t="str">
        <f t="shared" si="482"/>
        <v>-</v>
      </c>
      <c r="L3901" s="27" t="str">
        <f t="shared" si="483"/>
        <v>-</v>
      </c>
      <c r="M3901" s="27" t="str">
        <f t="shared" si="484"/>
        <v>-</v>
      </c>
      <c r="N3901" s="28">
        <f t="shared" si="485"/>
        <v>0</v>
      </c>
      <c r="O3901" s="28">
        <f t="shared" si="487"/>
        <v>0</v>
      </c>
      <c r="P3901" s="1" t="str">
        <f t="shared" si="486"/>
        <v>no</v>
      </c>
    </row>
    <row r="3902" spans="1:16" x14ac:dyDescent="0.25">
      <c r="A3902" s="6">
        <f>'4.OVTA Sites-Transects'!B3908</f>
        <v>0</v>
      </c>
      <c r="B3902" s="6">
        <f>'4.OVTA Sites-Transects'!C3908</f>
        <v>0</v>
      </c>
      <c r="C3902" s="6">
        <f>'4.OVTA Sites-Transects'!D3908</f>
        <v>0</v>
      </c>
      <c r="D3902" s="1">
        <f>'4.OVTA Sites-Transects'!E3908</f>
        <v>0</v>
      </c>
      <c r="E3902" s="1">
        <f>'4.OVTA Sites-Transects'!G3908</f>
        <v>0</v>
      </c>
      <c r="F3902" s="1">
        <f>'4.OVTA Sites-Transects'!F3908</f>
        <v>0</v>
      </c>
      <c r="G3902" s="6">
        <f>'4.OVTA Sites-Transects'!H3908</f>
        <v>0</v>
      </c>
      <c r="H3902" s="6">
        <f>'4.OVTA Sites-Transects'!I3908</f>
        <v>0</v>
      </c>
      <c r="I3902" s="193" t="str">
        <f t="shared" si="480"/>
        <v>-</v>
      </c>
      <c r="J3902" s="27" t="str">
        <f t="shared" si="481"/>
        <v>-</v>
      </c>
      <c r="K3902" s="27" t="str">
        <f t="shared" si="482"/>
        <v>-</v>
      </c>
      <c r="L3902" s="27" t="str">
        <f t="shared" si="483"/>
        <v>-</v>
      </c>
      <c r="M3902" s="27" t="str">
        <f t="shared" si="484"/>
        <v>-</v>
      </c>
      <c r="N3902" s="28">
        <f t="shared" si="485"/>
        <v>0</v>
      </c>
      <c r="O3902" s="28">
        <f t="shared" si="487"/>
        <v>0</v>
      </c>
      <c r="P3902" s="1" t="str">
        <f t="shared" si="486"/>
        <v>no</v>
      </c>
    </row>
    <row r="3903" spans="1:16" x14ac:dyDescent="0.25">
      <c r="A3903" s="6">
        <f>'4.OVTA Sites-Transects'!B3909</f>
        <v>0</v>
      </c>
      <c r="B3903" s="6">
        <f>'4.OVTA Sites-Transects'!C3909</f>
        <v>0</v>
      </c>
      <c r="C3903" s="6">
        <f>'4.OVTA Sites-Transects'!D3909</f>
        <v>0</v>
      </c>
      <c r="D3903" s="1">
        <f>'4.OVTA Sites-Transects'!E3909</f>
        <v>0</v>
      </c>
      <c r="E3903" s="1">
        <f>'4.OVTA Sites-Transects'!G3909</f>
        <v>0</v>
      </c>
      <c r="F3903" s="1">
        <f>'4.OVTA Sites-Transects'!F3909</f>
        <v>0</v>
      </c>
      <c r="G3903" s="6">
        <f>'4.OVTA Sites-Transects'!H3909</f>
        <v>0</v>
      </c>
      <c r="H3903" s="6">
        <f>'4.OVTA Sites-Transects'!I3909</f>
        <v>0</v>
      </c>
      <c r="I3903" s="193" t="str">
        <f t="shared" si="480"/>
        <v>-</v>
      </c>
      <c r="J3903" s="27" t="str">
        <f t="shared" si="481"/>
        <v>-</v>
      </c>
      <c r="K3903" s="27" t="str">
        <f t="shared" si="482"/>
        <v>-</v>
      </c>
      <c r="L3903" s="27" t="str">
        <f t="shared" si="483"/>
        <v>-</v>
      </c>
      <c r="M3903" s="27" t="str">
        <f t="shared" si="484"/>
        <v>-</v>
      </c>
      <c r="N3903" s="28">
        <f t="shared" si="485"/>
        <v>0</v>
      </c>
      <c r="O3903" s="28">
        <f t="shared" si="487"/>
        <v>0</v>
      </c>
      <c r="P3903" s="1" t="str">
        <f t="shared" si="486"/>
        <v>no</v>
      </c>
    </row>
    <row r="3904" spans="1:16" x14ac:dyDescent="0.25">
      <c r="A3904" s="6">
        <f>'4.OVTA Sites-Transects'!B3910</f>
        <v>0</v>
      </c>
      <c r="B3904" s="6">
        <f>'4.OVTA Sites-Transects'!C3910</f>
        <v>0</v>
      </c>
      <c r="C3904" s="6">
        <f>'4.OVTA Sites-Transects'!D3910</f>
        <v>0</v>
      </c>
      <c r="D3904" s="1">
        <f>'4.OVTA Sites-Transects'!E3910</f>
        <v>0</v>
      </c>
      <c r="E3904" s="1">
        <f>'4.OVTA Sites-Transects'!G3910</f>
        <v>0</v>
      </c>
      <c r="F3904" s="1">
        <f>'4.OVTA Sites-Transects'!F3910</f>
        <v>0</v>
      </c>
      <c r="G3904" s="6">
        <f>'4.OVTA Sites-Transects'!H3910</f>
        <v>0</v>
      </c>
      <c r="H3904" s="6">
        <f>'4.OVTA Sites-Transects'!I3910</f>
        <v>0</v>
      </c>
      <c r="I3904" s="193" t="str">
        <f t="shared" si="480"/>
        <v>-</v>
      </c>
      <c r="J3904" s="27" t="str">
        <f t="shared" si="481"/>
        <v>-</v>
      </c>
      <c r="K3904" s="27" t="str">
        <f t="shared" si="482"/>
        <v>-</v>
      </c>
      <c r="L3904" s="27" t="str">
        <f t="shared" si="483"/>
        <v>-</v>
      </c>
      <c r="M3904" s="27" t="str">
        <f t="shared" si="484"/>
        <v>-</v>
      </c>
      <c r="N3904" s="28">
        <f t="shared" si="485"/>
        <v>0</v>
      </c>
      <c r="O3904" s="28">
        <f t="shared" si="487"/>
        <v>0</v>
      </c>
      <c r="P3904" s="1" t="str">
        <f t="shared" si="486"/>
        <v>no</v>
      </c>
    </row>
    <row r="3905" spans="1:16" x14ac:dyDescent="0.25">
      <c r="A3905" s="6">
        <f>'4.OVTA Sites-Transects'!B3911</f>
        <v>0</v>
      </c>
      <c r="B3905" s="6">
        <f>'4.OVTA Sites-Transects'!C3911</f>
        <v>0</v>
      </c>
      <c r="C3905" s="6">
        <f>'4.OVTA Sites-Transects'!D3911</f>
        <v>0</v>
      </c>
      <c r="D3905" s="1">
        <f>'4.OVTA Sites-Transects'!E3911</f>
        <v>0</v>
      </c>
      <c r="E3905" s="1">
        <f>'4.OVTA Sites-Transects'!G3911</f>
        <v>0</v>
      </c>
      <c r="F3905" s="1">
        <f>'4.OVTA Sites-Transects'!F3911</f>
        <v>0</v>
      </c>
      <c r="G3905" s="6">
        <f>'4.OVTA Sites-Transects'!H3911</f>
        <v>0</v>
      </c>
      <c r="H3905" s="6">
        <f>'4.OVTA Sites-Transects'!I3911</f>
        <v>0</v>
      </c>
      <c r="I3905" s="193" t="str">
        <f t="shared" si="480"/>
        <v>-</v>
      </c>
      <c r="J3905" s="27" t="str">
        <f t="shared" si="481"/>
        <v>-</v>
      </c>
      <c r="K3905" s="27" t="str">
        <f t="shared" si="482"/>
        <v>-</v>
      </c>
      <c r="L3905" s="27" t="str">
        <f t="shared" si="483"/>
        <v>-</v>
      </c>
      <c r="M3905" s="27" t="str">
        <f t="shared" si="484"/>
        <v>-</v>
      </c>
      <c r="N3905" s="28">
        <f t="shared" si="485"/>
        <v>0</v>
      </c>
      <c r="O3905" s="28">
        <f t="shared" si="487"/>
        <v>0</v>
      </c>
      <c r="P3905" s="1" t="str">
        <f t="shared" si="486"/>
        <v>no</v>
      </c>
    </row>
    <row r="3906" spans="1:16" x14ac:dyDescent="0.25">
      <c r="A3906" s="6">
        <f>'4.OVTA Sites-Transects'!B3912</f>
        <v>0</v>
      </c>
      <c r="B3906" s="6">
        <f>'4.OVTA Sites-Transects'!C3912</f>
        <v>0</v>
      </c>
      <c r="C3906" s="6">
        <f>'4.OVTA Sites-Transects'!D3912</f>
        <v>0</v>
      </c>
      <c r="D3906" s="1">
        <f>'4.OVTA Sites-Transects'!E3912</f>
        <v>0</v>
      </c>
      <c r="E3906" s="1">
        <f>'4.OVTA Sites-Transects'!G3912</f>
        <v>0</v>
      </c>
      <c r="F3906" s="1">
        <f>'4.OVTA Sites-Transects'!F3912</f>
        <v>0</v>
      </c>
      <c r="G3906" s="6">
        <f>'4.OVTA Sites-Transects'!H3912</f>
        <v>0</v>
      </c>
      <c r="H3906" s="6">
        <f>'4.OVTA Sites-Transects'!I3912</f>
        <v>0</v>
      </c>
      <c r="I3906" s="193" t="str">
        <f t="shared" si="480"/>
        <v>-</v>
      </c>
      <c r="J3906" s="27" t="str">
        <f t="shared" si="481"/>
        <v>-</v>
      </c>
      <c r="K3906" s="27" t="str">
        <f t="shared" si="482"/>
        <v>-</v>
      </c>
      <c r="L3906" s="27" t="str">
        <f t="shared" si="483"/>
        <v>-</v>
      </c>
      <c r="M3906" s="27" t="str">
        <f t="shared" si="484"/>
        <v>-</v>
      </c>
      <c r="N3906" s="28">
        <f t="shared" si="485"/>
        <v>0</v>
      </c>
      <c r="O3906" s="28">
        <f t="shared" si="487"/>
        <v>0</v>
      </c>
      <c r="P3906" s="1" t="str">
        <f t="shared" si="486"/>
        <v>no</v>
      </c>
    </row>
    <row r="3907" spans="1:16" x14ac:dyDescent="0.25">
      <c r="A3907" s="6">
        <f>'4.OVTA Sites-Transects'!B3913</f>
        <v>0</v>
      </c>
      <c r="B3907" s="6">
        <f>'4.OVTA Sites-Transects'!C3913</f>
        <v>0</v>
      </c>
      <c r="C3907" s="6">
        <f>'4.OVTA Sites-Transects'!D3913</f>
        <v>0</v>
      </c>
      <c r="D3907" s="1">
        <f>'4.OVTA Sites-Transects'!E3913</f>
        <v>0</v>
      </c>
      <c r="E3907" s="1">
        <f>'4.OVTA Sites-Transects'!G3913</f>
        <v>0</v>
      </c>
      <c r="F3907" s="1">
        <f>'4.OVTA Sites-Transects'!F3913</f>
        <v>0</v>
      </c>
      <c r="G3907" s="6">
        <f>'4.OVTA Sites-Transects'!H3913</f>
        <v>0</v>
      </c>
      <c r="H3907" s="6">
        <f>'4.OVTA Sites-Transects'!I3913</f>
        <v>0</v>
      </c>
      <c r="I3907" s="193" t="str">
        <f t="shared" ref="I3907:I3970" si="488">IF(F3907="B", SUMIF(OVTA_Calcs_TMA, D3907, WeightingFactorMod), IF(F3907="C", SUMIF(OVTA_Calcs_TMA, D3907, WeightingFactorHigh), IF(F3907="D", SUMIF(OVTA_Calcs_TMA, D3907, WeightingFactorVeryHigh), "-")))</f>
        <v>-</v>
      </c>
      <c r="J3907" s="27" t="str">
        <f t="shared" ref="J3907:J3970" si="489">IF(ISNUMBER(AVERAGEIFS(AssessmentResultsLow, AssessmentResultsSites, $A3907,AssessmentIncluded, "yes")), I3907*AVERAGEIFS(AssessmentResultsLow, AssessmentResultsSites, $A3907,AssessmentIncluded, "yes"), "-")</f>
        <v>-</v>
      </c>
      <c r="K3907" s="27" t="str">
        <f t="shared" ref="K3907:K3970" si="490">IF(ISNUMBER(AVERAGEIFS(AssessmentResultsMod, AssessmentResultsSites, $A3907,AssessmentIncluded, "yes")), I3907*AVERAGEIFS(AssessmentResultsMod, AssessmentResultsSites, $A3907,AssessmentIncluded, "yes"), "-")</f>
        <v>-</v>
      </c>
      <c r="L3907" s="27" t="str">
        <f t="shared" ref="L3907:L3970" si="491">IF(ISNUMBER(AVERAGEIFS(AssessmentResultsHigh, AssessmentResultsSites, $A3907,AssessmentIncluded, "yes")), I3907*AVERAGEIFS(AssessmentResultsHigh, AssessmentResultsSites, $A3907,AssessmentIncluded, "yes"), "-")</f>
        <v>-</v>
      </c>
      <c r="M3907" s="27" t="str">
        <f t="shared" ref="M3907:M3970" si="492">IF(ISNUMBER(AVERAGEIFS(AssessmentResultsVeryHigh, AssessmentResultsSites, $A3907,AssessmentIncluded, "yes")), I3907*AVERAGEIFS(AssessmentResultsVeryHigh, AssessmentResultsSites, $A3907,AssessmentIncluded, "yes"), "-")</f>
        <v>-</v>
      </c>
      <c r="N3907" s="28">
        <f t="shared" ref="N3907:N3970" si="493">COUNTIFS(AssessmentResultsSites, A3907, AssessmentIncluded, "yes")</f>
        <v>0</v>
      </c>
      <c r="O3907" s="28">
        <f t="shared" si="487"/>
        <v>0</v>
      </c>
      <c r="P3907" s="1" t="str">
        <f t="shared" ref="P3907:P3970" si="494">IF(AND(G3907="Yes", N3907&gt;0), "yes", "no")</f>
        <v>no</v>
      </c>
    </row>
    <row r="3908" spans="1:16" x14ac:dyDescent="0.25">
      <c r="A3908" s="6">
        <f>'4.OVTA Sites-Transects'!B3914</f>
        <v>0</v>
      </c>
      <c r="B3908" s="6">
        <f>'4.OVTA Sites-Transects'!C3914</f>
        <v>0</v>
      </c>
      <c r="C3908" s="6">
        <f>'4.OVTA Sites-Transects'!D3914</f>
        <v>0</v>
      </c>
      <c r="D3908" s="1">
        <f>'4.OVTA Sites-Transects'!E3914</f>
        <v>0</v>
      </c>
      <c r="E3908" s="1">
        <f>'4.OVTA Sites-Transects'!G3914</f>
        <v>0</v>
      </c>
      <c r="F3908" s="1">
        <f>'4.OVTA Sites-Transects'!F3914</f>
        <v>0</v>
      </c>
      <c r="G3908" s="6">
        <f>'4.OVTA Sites-Transects'!H3914</f>
        <v>0</v>
      </c>
      <c r="H3908" s="6">
        <f>'4.OVTA Sites-Transects'!I3914</f>
        <v>0</v>
      </c>
      <c r="I3908" s="193" t="str">
        <f t="shared" si="488"/>
        <v>-</v>
      </c>
      <c r="J3908" s="27" t="str">
        <f t="shared" si="489"/>
        <v>-</v>
      </c>
      <c r="K3908" s="27" t="str">
        <f t="shared" si="490"/>
        <v>-</v>
      </c>
      <c r="L3908" s="27" t="str">
        <f t="shared" si="491"/>
        <v>-</v>
      </c>
      <c r="M3908" s="27" t="str">
        <f t="shared" si="492"/>
        <v>-</v>
      </c>
      <c r="N3908" s="28">
        <f t="shared" si="493"/>
        <v>0</v>
      </c>
      <c r="O3908" s="28">
        <f t="shared" ref="O3908:O3971" si="495">IF(P3908="yes", N3908, 0)</f>
        <v>0</v>
      </c>
      <c r="P3908" s="1" t="str">
        <f t="shared" si="494"/>
        <v>no</v>
      </c>
    </row>
    <row r="3909" spans="1:16" x14ac:dyDescent="0.25">
      <c r="A3909" s="6">
        <f>'4.OVTA Sites-Transects'!B3915</f>
        <v>0</v>
      </c>
      <c r="B3909" s="6">
        <f>'4.OVTA Sites-Transects'!C3915</f>
        <v>0</v>
      </c>
      <c r="C3909" s="6">
        <f>'4.OVTA Sites-Transects'!D3915</f>
        <v>0</v>
      </c>
      <c r="D3909" s="1">
        <f>'4.OVTA Sites-Transects'!E3915</f>
        <v>0</v>
      </c>
      <c r="E3909" s="1">
        <f>'4.OVTA Sites-Transects'!G3915</f>
        <v>0</v>
      </c>
      <c r="F3909" s="1">
        <f>'4.OVTA Sites-Transects'!F3915</f>
        <v>0</v>
      </c>
      <c r="G3909" s="6">
        <f>'4.OVTA Sites-Transects'!H3915</f>
        <v>0</v>
      </c>
      <c r="H3909" s="6">
        <f>'4.OVTA Sites-Transects'!I3915</f>
        <v>0</v>
      </c>
      <c r="I3909" s="193" t="str">
        <f t="shared" si="488"/>
        <v>-</v>
      </c>
      <c r="J3909" s="27" t="str">
        <f t="shared" si="489"/>
        <v>-</v>
      </c>
      <c r="K3909" s="27" t="str">
        <f t="shared" si="490"/>
        <v>-</v>
      </c>
      <c r="L3909" s="27" t="str">
        <f t="shared" si="491"/>
        <v>-</v>
      </c>
      <c r="M3909" s="27" t="str">
        <f t="shared" si="492"/>
        <v>-</v>
      </c>
      <c r="N3909" s="28">
        <f t="shared" si="493"/>
        <v>0</v>
      </c>
      <c r="O3909" s="28">
        <f t="shared" si="495"/>
        <v>0</v>
      </c>
      <c r="P3909" s="1" t="str">
        <f t="shared" si="494"/>
        <v>no</v>
      </c>
    </row>
    <row r="3910" spans="1:16" x14ac:dyDescent="0.25">
      <c r="A3910" s="6">
        <f>'4.OVTA Sites-Transects'!B3916</f>
        <v>0</v>
      </c>
      <c r="B3910" s="6">
        <f>'4.OVTA Sites-Transects'!C3916</f>
        <v>0</v>
      </c>
      <c r="C3910" s="6">
        <f>'4.OVTA Sites-Transects'!D3916</f>
        <v>0</v>
      </c>
      <c r="D3910" s="1">
        <f>'4.OVTA Sites-Transects'!E3916</f>
        <v>0</v>
      </c>
      <c r="E3910" s="1">
        <f>'4.OVTA Sites-Transects'!G3916</f>
        <v>0</v>
      </c>
      <c r="F3910" s="1">
        <f>'4.OVTA Sites-Transects'!F3916</f>
        <v>0</v>
      </c>
      <c r="G3910" s="6">
        <f>'4.OVTA Sites-Transects'!H3916</f>
        <v>0</v>
      </c>
      <c r="H3910" s="6">
        <f>'4.OVTA Sites-Transects'!I3916</f>
        <v>0</v>
      </c>
      <c r="I3910" s="193" t="str">
        <f t="shared" si="488"/>
        <v>-</v>
      </c>
      <c r="J3910" s="27" t="str">
        <f t="shared" si="489"/>
        <v>-</v>
      </c>
      <c r="K3910" s="27" t="str">
        <f t="shared" si="490"/>
        <v>-</v>
      </c>
      <c r="L3910" s="27" t="str">
        <f t="shared" si="491"/>
        <v>-</v>
      </c>
      <c r="M3910" s="27" t="str">
        <f t="shared" si="492"/>
        <v>-</v>
      </c>
      <c r="N3910" s="28">
        <f t="shared" si="493"/>
        <v>0</v>
      </c>
      <c r="O3910" s="28">
        <f t="shared" si="495"/>
        <v>0</v>
      </c>
      <c r="P3910" s="1" t="str">
        <f t="shared" si="494"/>
        <v>no</v>
      </c>
    </row>
    <row r="3911" spans="1:16" x14ac:dyDescent="0.25">
      <c r="A3911" s="6">
        <f>'4.OVTA Sites-Transects'!B3917</f>
        <v>0</v>
      </c>
      <c r="B3911" s="6">
        <f>'4.OVTA Sites-Transects'!C3917</f>
        <v>0</v>
      </c>
      <c r="C3911" s="6">
        <f>'4.OVTA Sites-Transects'!D3917</f>
        <v>0</v>
      </c>
      <c r="D3911" s="1">
        <f>'4.OVTA Sites-Transects'!E3917</f>
        <v>0</v>
      </c>
      <c r="E3911" s="1">
        <f>'4.OVTA Sites-Transects'!G3917</f>
        <v>0</v>
      </c>
      <c r="F3911" s="1">
        <f>'4.OVTA Sites-Transects'!F3917</f>
        <v>0</v>
      </c>
      <c r="G3911" s="6">
        <f>'4.OVTA Sites-Transects'!H3917</f>
        <v>0</v>
      </c>
      <c r="H3911" s="6">
        <f>'4.OVTA Sites-Transects'!I3917</f>
        <v>0</v>
      </c>
      <c r="I3911" s="193" t="str">
        <f t="shared" si="488"/>
        <v>-</v>
      </c>
      <c r="J3911" s="27" t="str">
        <f t="shared" si="489"/>
        <v>-</v>
      </c>
      <c r="K3911" s="27" t="str">
        <f t="shared" si="490"/>
        <v>-</v>
      </c>
      <c r="L3911" s="27" t="str">
        <f t="shared" si="491"/>
        <v>-</v>
      </c>
      <c r="M3911" s="27" t="str">
        <f t="shared" si="492"/>
        <v>-</v>
      </c>
      <c r="N3911" s="28">
        <f t="shared" si="493"/>
        <v>0</v>
      </c>
      <c r="O3911" s="28">
        <f t="shared" si="495"/>
        <v>0</v>
      </c>
      <c r="P3911" s="1" t="str">
        <f t="shared" si="494"/>
        <v>no</v>
      </c>
    </row>
    <row r="3912" spans="1:16" x14ac:dyDescent="0.25">
      <c r="A3912" s="6">
        <f>'4.OVTA Sites-Transects'!B3918</f>
        <v>0</v>
      </c>
      <c r="B3912" s="6">
        <f>'4.OVTA Sites-Transects'!C3918</f>
        <v>0</v>
      </c>
      <c r="C3912" s="6">
        <f>'4.OVTA Sites-Transects'!D3918</f>
        <v>0</v>
      </c>
      <c r="D3912" s="1">
        <f>'4.OVTA Sites-Transects'!E3918</f>
        <v>0</v>
      </c>
      <c r="E3912" s="1">
        <f>'4.OVTA Sites-Transects'!G3918</f>
        <v>0</v>
      </c>
      <c r="F3912" s="1">
        <f>'4.OVTA Sites-Transects'!F3918</f>
        <v>0</v>
      </c>
      <c r="G3912" s="6">
        <f>'4.OVTA Sites-Transects'!H3918</f>
        <v>0</v>
      </c>
      <c r="H3912" s="6">
        <f>'4.OVTA Sites-Transects'!I3918</f>
        <v>0</v>
      </c>
      <c r="I3912" s="193" t="str">
        <f t="shared" si="488"/>
        <v>-</v>
      </c>
      <c r="J3912" s="27" t="str">
        <f t="shared" si="489"/>
        <v>-</v>
      </c>
      <c r="K3912" s="27" t="str">
        <f t="shared" si="490"/>
        <v>-</v>
      </c>
      <c r="L3912" s="27" t="str">
        <f t="shared" si="491"/>
        <v>-</v>
      </c>
      <c r="M3912" s="27" t="str">
        <f t="shared" si="492"/>
        <v>-</v>
      </c>
      <c r="N3912" s="28">
        <f t="shared" si="493"/>
        <v>0</v>
      </c>
      <c r="O3912" s="28">
        <f t="shared" si="495"/>
        <v>0</v>
      </c>
      <c r="P3912" s="1" t="str">
        <f t="shared" si="494"/>
        <v>no</v>
      </c>
    </row>
    <row r="3913" spans="1:16" x14ac:dyDescent="0.25">
      <c r="A3913" s="6">
        <f>'4.OVTA Sites-Transects'!B3919</f>
        <v>0</v>
      </c>
      <c r="B3913" s="6">
        <f>'4.OVTA Sites-Transects'!C3919</f>
        <v>0</v>
      </c>
      <c r="C3913" s="6">
        <f>'4.OVTA Sites-Transects'!D3919</f>
        <v>0</v>
      </c>
      <c r="D3913" s="1">
        <f>'4.OVTA Sites-Transects'!E3919</f>
        <v>0</v>
      </c>
      <c r="E3913" s="1">
        <f>'4.OVTA Sites-Transects'!G3919</f>
        <v>0</v>
      </c>
      <c r="F3913" s="1">
        <f>'4.OVTA Sites-Transects'!F3919</f>
        <v>0</v>
      </c>
      <c r="G3913" s="6">
        <f>'4.OVTA Sites-Transects'!H3919</f>
        <v>0</v>
      </c>
      <c r="H3913" s="6">
        <f>'4.OVTA Sites-Transects'!I3919</f>
        <v>0</v>
      </c>
      <c r="I3913" s="193" t="str">
        <f t="shared" si="488"/>
        <v>-</v>
      </c>
      <c r="J3913" s="27" t="str">
        <f t="shared" si="489"/>
        <v>-</v>
      </c>
      <c r="K3913" s="27" t="str">
        <f t="shared" si="490"/>
        <v>-</v>
      </c>
      <c r="L3913" s="27" t="str">
        <f t="shared" si="491"/>
        <v>-</v>
      </c>
      <c r="M3913" s="27" t="str">
        <f t="shared" si="492"/>
        <v>-</v>
      </c>
      <c r="N3913" s="28">
        <f t="shared" si="493"/>
        <v>0</v>
      </c>
      <c r="O3913" s="28">
        <f t="shared" si="495"/>
        <v>0</v>
      </c>
      <c r="P3913" s="1" t="str">
        <f t="shared" si="494"/>
        <v>no</v>
      </c>
    </row>
    <row r="3914" spans="1:16" x14ac:dyDescent="0.25">
      <c r="A3914" s="6">
        <f>'4.OVTA Sites-Transects'!B3920</f>
        <v>0</v>
      </c>
      <c r="B3914" s="6">
        <f>'4.OVTA Sites-Transects'!C3920</f>
        <v>0</v>
      </c>
      <c r="C3914" s="6">
        <f>'4.OVTA Sites-Transects'!D3920</f>
        <v>0</v>
      </c>
      <c r="D3914" s="1">
        <f>'4.OVTA Sites-Transects'!E3920</f>
        <v>0</v>
      </c>
      <c r="E3914" s="1">
        <f>'4.OVTA Sites-Transects'!G3920</f>
        <v>0</v>
      </c>
      <c r="F3914" s="1">
        <f>'4.OVTA Sites-Transects'!F3920</f>
        <v>0</v>
      </c>
      <c r="G3914" s="6">
        <f>'4.OVTA Sites-Transects'!H3920</f>
        <v>0</v>
      </c>
      <c r="H3914" s="6">
        <f>'4.OVTA Sites-Transects'!I3920</f>
        <v>0</v>
      </c>
      <c r="I3914" s="193" t="str">
        <f t="shared" si="488"/>
        <v>-</v>
      </c>
      <c r="J3914" s="27" t="str">
        <f t="shared" si="489"/>
        <v>-</v>
      </c>
      <c r="K3914" s="27" t="str">
        <f t="shared" si="490"/>
        <v>-</v>
      </c>
      <c r="L3914" s="27" t="str">
        <f t="shared" si="491"/>
        <v>-</v>
      </c>
      <c r="M3914" s="27" t="str">
        <f t="shared" si="492"/>
        <v>-</v>
      </c>
      <c r="N3914" s="28">
        <f t="shared" si="493"/>
        <v>0</v>
      </c>
      <c r="O3914" s="28">
        <f t="shared" si="495"/>
        <v>0</v>
      </c>
      <c r="P3914" s="1" t="str">
        <f t="shared" si="494"/>
        <v>no</v>
      </c>
    </row>
    <row r="3915" spans="1:16" x14ac:dyDescent="0.25">
      <c r="A3915" s="6">
        <f>'4.OVTA Sites-Transects'!B3921</f>
        <v>0</v>
      </c>
      <c r="B3915" s="6">
        <f>'4.OVTA Sites-Transects'!C3921</f>
        <v>0</v>
      </c>
      <c r="C3915" s="6">
        <f>'4.OVTA Sites-Transects'!D3921</f>
        <v>0</v>
      </c>
      <c r="D3915" s="1">
        <f>'4.OVTA Sites-Transects'!E3921</f>
        <v>0</v>
      </c>
      <c r="E3915" s="1">
        <f>'4.OVTA Sites-Transects'!G3921</f>
        <v>0</v>
      </c>
      <c r="F3915" s="1">
        <f>'4.OVTA Sites-Transects'!F3921</f>
        <v>0</v>
      </c>
      <c r="G3915" s="6">
        <f>'4.OVTA Sites-Transects'!H3921</f>
        <v>0</v>
      </c>
      <c r="H3915" s="6">
        <f>'4.OVTA Sites-Transects'!I3921</f>
        <v>0</v>
      </c>
      <c r="I3915" s="193" t="str">
        <f t="shared" si="488"/>
        <v>-</v>
      </c>
      <c r="J3915" s="27" t="str">
        <f t="shared" si="489"/>
        <v>-</v>
      </c>
      <c r="K3915" s="27" t="str">
        <f t="shared" si="490"/>
        <v>-</v>
      </c>
      <c r="L3915" s="27" t="str">
        <f t="shared" si="491"/>
        <v>-</v>
      </c>
      <c r="M3915" s="27" t="str">
        <f t="shared" si="492"/>
        <v>-</v>
      </c>
      <c r="N3915" s="28">
        <f t="shared" si="493"/>
        <v>0</v>
      </c>
      <c r="O3915" s="28">
        <f t="shared" si="495"/>
        <v>0</v>
      </c>
      <c r="P3915" s="1" t="str">
        <f t="shared" si="494"/>
        <v>no</v>
      </c>
    </row>
    <row r="3916" spans="1:16" x14ac:dyDescent="0.25">
      <c r="A3916" s="6">
        <f>'4.OVTA Sites-Transects'!B3922</f>
        <v>0</v>
      </c>
      <c r="B3916" s="6">
        <f>'4.OVTA Sites-Transects'!C3922</f>
        <v>0</v>
      </c>
      <c r="C3916" s="6">
        <f>'4.OVTA Sites-Transects'!D3922</f>
        <v>0</v>
      </c>
      <c r="D3916" s="1">
        <f>'4.OVTA Sites-Transects'!E3922</f>
        <v>0</v>
      </c>
      <c r="E3916" s="1">
        <f>'4.OVTA Sites-Transects'!G3922</f>
        <v>0</v>
      </c>
      <c r="F3916" s="1">
        <f>'4.OVTA Sites-Transects'!F3922</f>
        <v>0</v>
      </c>
      <c r="G3916" s="6">
        <f>'4.OVTA Sites-Transects'!H3922</f>
        <v>0</v>
      </c>
      <c r="H3916" s="6">
        <f>'4.OVTA Sites-Transects'!I3922</f>
        <v>0</v>
      </c>
      <c r="I3916" s="193" t="str">
        <f t="shared" si="488"/>
        <v>-</v>
      </c>
      <c r="J3916" s="27" t="str">
        <f t="shared" si="489"/>
        <v>-</v>
      </c>
      <c r="K3916" s="27" t="str">
        <f t="shared" si="490"/>
        <v>-</v>
      </c>
      <c r="L3916" s="27" t="str">
        <f t="shared" si="491"/>
        <v>-</v>
      </c>
      <c r="M3916" s="27" t="str">
        <f t="shared" si="492"/>
        <v>-</v>
      </c>
      <c r="N3916" s="28">
        <f t="shared" si="493"/>
        <v>0</v>
      </c>
      <c r="O3916" s="28">
        <f t="shared" si="495"/>
        <v>0</v>
      </c>
      <c r="P3916" s="1" t="str">
        <f t="shared" si="494"/>
        <v>no</v>
      </c>
    </row>
    <row r="3917" spans="1:16" x14ac:dyDescent="0.25">
      <c r="A3917" s="6">
        <f>'4.OVTA Sites-Transects'!B3923</f>
        <v>0</v>
      </c>
      <c r="B3917" s="6">
        <f>'4.OVTA Sites-Transects'!C3923</f>
        <v>0</v>
      </c>
      <c r="C3917" s="6">
        <f>'4.OVTA Sites-Transects'!D3923</f>
        <v>0</v>
      </c>
      <c r="D3917" s="1">
        <f>'4.OVTA Sites-Transects'!E3923</f>
        <v>0</v>
      </c>
      <c r="E3917" s="1">
        <f>'4.OVTA Sites-Transects'!G3923</f>
        <v>0</v>
      </c>
      <c r="F3917" s="1">
        <f>'4.OVTA Sites-Transects'!F3923</f>
        <v>0</v>
      </c>
      <c r="G3917" s="6">
        <f>'4.OVTA Sites-Transects'!H3923</f>
        <v>0</v>
      </c>
      <c r="H3917" s="6">
        <f>'4.OVTA Sites-Transects'!I3923</f>
        <v>0</v>
      </c>
      <c r="I3917" s="193" t="str">
        <f t="shared" si="488"/>
        <v>-</v>
      </c>
      <c r="J3917" s="27" t="str">
        <f t="shared" si="489"/>
        <v>-</v>
      </c>
      <c r="K3917" s="27" t="str">
        <f t="shared" si="490"/>
        <v>-</v>
      </c>
      <c r="L3917" s="27" t="str">
        <f t="shared" si="491"/>
        <v>-</v>
      </c>
      <c r="M3917" s="27" t="str">
        <f t="shared" si="492"/>
        <v>-</v>
      </c>
      <c r="N3917" s="28">
        <f t="shared" si="493"/>
        <v>0</v>
      </c>
      <c r="O3917" s="28">
        <f t="shared" si="495"/>
        <v>0</v>
      </c>
      <c r="P3917" s="1" t="str">
        <f t="shared" si="494"/>
        <v>no</v>
      </c>
    </row>
    <row r="3918" spans="1:16" x14ac:dyDescent="0.25">
      <c r="A3918" s="6">
        <f>'4.OVTA Sites-Transects'!B3924</f>
        <v>0</v>
      </c>
      <c r="B3918" s="6">
        <f>'4.OVTA Sites-Transects'!C3924</f>
        <v>0</v>
      </c>
      <c r="C3918" s="6">
        <f>'4.OVTA Sites-Transects'!D3924</f>
        <v>0</v>
      </c>
      <c r="D3918" s="1">
        <f>'4.OVTA Sites-Transects'!E3924</f>
        <v>0</v>
      </c>
      <c r="E3918" s="1">
        <f>'4.OVTA Sites-Transects'!G3924</f>
        <v>0</v>
      </c>
      <c r="F3918" s="1">
        <f>'4.OVTA Sites-Transects'!F3924</f>
        <v>0</v>
      </c>
      <c r="G3918" s="6">
        <f>'4.OVTA Sites-Transects'!H3924</f>
        <v>0</v>
      </c>
      <c r="H3918" s="6">
        <f>'4.OVTA Sites-Transects'!I3924</f>
        <v>0</v>
      </c>
      <c r="I3918" s="193" t="str">
        <f t="shared" si="488"/>
        <v>-</v>
      </c>
      <c r="J3918" s="27" t="str">
        <f t="shared" si="489"/>
        <v>-</v>
      </c>
      <c r="K3918" s="27" t="str">
        <f t="shared" si="490"/>
        <v>-</v>
      </c>
      <c r="L3918" s="27" t="str">
        <f t="shared" si="491"/>
        <v>-</v>
      </c>
      <c r="M3918" s="27" t="str">
        <f t="shared" si="492"/>
        <v>-</v>
      </c>
      <c r="N3918" s="28">
        <f t="shared" si="493"/>
        <v>0</v>
      </c>
      <c r="O3918" s="28">
        <f t="shared" si="495"/>
        <v>0</v>
      </c>
      <c r="P3918" s="1" t="str">
        <f t="shared" si="494"/>
        <v>no</v>
      </c>
    </row>
    <row r="3919" spans="1:16" x14ac:dyDescent="0.25">
      <c r="A3919" s="6">
        <f>'4.OVTA Sites-Transects'!B3925</f>
        <v>0</v>
      </c>
      <c r="B3919" s="6">
        <f>'4.OVTA Sites-Transects'!C3925</f>
        <v>0</v>
      </c>
      <c r="C3919" s="6">
        <f>'4.OVTA Sites-Transects'!D3925</f>
        <v>0</v>
      </c>
      <c r="D3919" s="1">
        <f>'4.OVTA Sites-Transects'!E3925</f>
        <v>0</v>
      </c>
      <c r="E3919" s="1">
        <f>'4.OVTA Sites-Transects'!G3925</f>
        <v>0</v>
      </c>
      <c r="F3919" s="1">
        <f>'4.OVTA Sites-Transects'!F3925</f>
        <v>0</v>
      </c>
      <c r="G3919" s="6">
        <f>'4.OVTA Sites-Transects'!H3925</f>
        <v>0</v>
      </c>
      <c r="H3919" s="6">
        <f>'4.OVTA Sites-Transects'!I3925</f>
        <v>0</v>
      </c>
      <c r="I3919" s="193" t="str">
        <f t="shared" si="488"/>
        <v>-</v>
      </c>
      <c r="J3919" s="27" t="str">
        <f t="shared" si="489"/>
        <v>-</v>
      </c>
      <c r="K3919" s="27" t="str">
        <f t="shared" si="490"/>
        <v>-</v>
      </c>
      <c r="L3919" s="27" t="str">
        <f t="shared" si="491"/>
        <v>-</v>
      </c>
      <c r="M3919" s="27" t="str">
        <f t="shared" si="492"/>
        <v>-</v>
      </c>
      <c r="N3919" s="28">
        <f t="shared" si="493"/>
        <v>0</v>
      </c>
      <c r="O3919" s="28">
        <f t="shared" si="495"/>
        <v>0</v>
      </c>
      <c r="P3919" s="1" t="str">
        <f t="shared" si="494"/>
        <v>no</v>
      </c>
    </row>
    <row r="3920" spans="1:16" x14ac:dyDescent="0.25">
      <c r="A3920" s="6">
        <f>'4.OVTA Sites-Transects'!B3926</f>
        <v>0</v>
      </c>
      <c r="B3920" s="6">
        <f>'4.OVTA Sites-Transects'!C3926</f>
        <v>0</v>
      </c>
      <c r="C3920" s="6">
        <f>'4.OVTA Sites-Transects'!D3926</f>
        <v>0</v>
      </c>
      <c r="D3920" s="1">
        <f>'4.OVTA Sites-Transects'!E3926</f>
        <v>0</v>
      </c>
      <c r="E3920" s="1">
        <f>'4.OVTA Sites-Transects'!G3926</f>
        <v>0</v>
      </c>
      <c r="F3920" s="1">
        <f>'4.OVTA Sites-Transects'!F3926</f>
        <v>0</v>
      </c>
      <c r="G3920" s="6">
        <f>'4.OVTA Sites-Transects'!H3926</f>
        <v>0</v>
      </c>
      <c r="H3920" s="6">
        <f>'4.OVTA Sites-Transects'!I3926</f>
        <v>0</v>
      </c>
      <c r="I3920" s="193" t="str">
        <f t="shared" si="488"/>
        <v>-</v>
      </c>
      <c r="J3920" s="27" t="str">
        <f t="shared" si="489"/>
        <v>-</v>
      </c>
      <c r="K3920" s="27" t="str">
        <f t="shared" si="490"/>
        <v>-</v>
      </c>
      <c r="L3920" s="27" t="str">
        <f t="shared" si="491"/>
        <v>-</v>
      </c>
      <c r="M3920" s="27" t="str">
        <f t="shared" si="492"/>
        <v>-</v>
      </c>
      <c r="N3920" s="28">
        <f t="shared" si="493"/>
        <v>0</v>
      </c>
      <c r="O3920" s="28">
        <f t="shared" si="495"/>
        <v>0</v>
      </c>
      <c r="P3920" s="1" t="str">
        <f t="shared" si="494"/>
        <v>no</v>
      </c>
    </row>
    <row r="3921" spans="1:16" x14ac:dyDescent="0.25">
      <c r="A3921" s="6">
        <f>'4.OVTA Sites-Transects'!B3927</f>
        <v>0</v>
      </c>
      <c r="B3921" s="6">
        <f>'4.OVTA Sites-Transects'!C3927</f>
        <v>0</v>
      </c>
      <c r="C3921" s="6">
        <f>'4.OVTA Sites-Transects'!D3927</f>
        <v>0</v>
      </c>
      <c r="D3921" s="1">
        <f>'4.OVTA Sites-Transects'!E3927</f>
        <v>0</v>
      </c>
      <c r="E3921" s="1">
        <f>'4.OVTA Sites-Transects'!G3927</f>
        <v>0</v>
      </c>
      <c r="F3921" s="1">
        <f>'4.OVTA Sites-Transects'!F3927</f>
        <v>0</v>
      </c>
      <c r="G3921" s="6">
        <f>'4.OVTA Sites-Transects'!H3927</f>
        <v>0</v>
      </c>
      <c r="H3921" s="6">
        <f>'4.OVTA Sites-Transects'!I3927</f>
        <v>0</v>
      </c>
      <c r="I3921" s="193" t="str">
        <f t="shared" si="488"/>
        <v>-</v>
      </c>
      <c r="J3921" s="27" t="str">
        <f t="shared" si="489"/>
        <v>-</v>
      </c>
      <c r="K3921" s="27" t="str">
        <f t="shared" si="490"/>
        <v>-</v>
      </c>
      <c r="L3921" s="27" t="str">
        <f t="shared" si="491"/>
        <v>-</v>
      </c>
      <c r="M3921" s="27" t="str">
        <f t="shared" si="492"/>
        <v>-</v>
      </c>
      <c r="N3921" s="28">
        <f t="shared" si="493"/>
        <v>0</v>
      </c>
      <c r="O3921" s="28">
        <f t="shared" si="495"/>
        <v>0</v>
      </c>
      <c r="P3921" s="1" t="str">
        <f t="shared" si="494"/>
        <v>no</v>
      </c>
    </row>
    <row r="3922" spans="1:16" x14ac:dyDescent="0.25">
      <c r="A3922" s="6">
        <f>'4.OVTA Sites-Transects'!B3928</f>
        <v>0</v>
      </c>
      <c r="B3922" s="6">
        <f>'4.OVTA Sites-Transects'!C3928</f>
        <v>0</v>
      </c>
      <c r="C3922" s="6">
        <f>'4.OVTA Sites-Transects'!D3928</f>
        <v>0</v>
      </c>
      <c r="D3922" s="1">
        <f>'4.OVTA Sites-Transects'!E3928</f>
        <v>0</v>
      </c>
      <c r="E3922" s="1">
        <f>'4.OVTA Sites-Transects'!G3928</f>
        <v>0</v>
      </c>
      <c r="F3922" s="1">
        <f>'4.OVTA Sites-Transects'!F3928</f>
        <v>0</v>
      </c>
      <c r="G3922" s="6">
        <f>'4.OVTA Sites-Transects'!H3928</f>
        <v>0</v>
      </c>
      <c r="H3922" s="6">
        <f>'4.OVTA Sites-Transects'!I3928</f>
        <v>0</v>
      </c>
      <c r="I3922" s="193" t="str">
        <f t="shared" si="488"/>
        <v>-</v>
      </c>
      <c r="J3922" s="27" t="str">
        <f t="shared" si="489"/>
        <v>-</v>
      </c>
      <c r="K3922" s="27" t="str">
        <f t="shared" si="490"/>
        <v>-</v>
      </c>
      <c r="L3922" s="27" t="str">
        <f t="shared" si="491"/>
        <v>-</v>
      </c>
      <c r="M3922" s="27" t="str">
        <f t="shared" si="492"/>
        <v>-</v>
      </c>
      <c r="N3922" s="28">
        <f t="shared" si="493"/>
        <v>0</v>
      </c>
      <c r="O3922" s="28">
        <f t="shared" si="495"/>
        <v>0</v>
      </c>
      <c r="P3922" s="1" t="str">
        <f t="shared" si="494"/>
        <v>no</v>
      </c>
    </row>
    <row r="3923" spans="1:16" x14ac:dyDescent="0.25">
      <c r="A3923" s="6">
        <f>'4.OVTA Sites-Transects'!B3929</f>
        <v>0</v>
      </c>
      <c r="B3923" s="6">
        <f>'4.OVTA Sites-Transects'!C3929</f>
        <v>0</v>
      </c>
      <c r="C3923" s="6">
        <f>'4.OVTA Sites-Transects'!D3929</f>
        <v>0</v>
      </c>
      <c r="D3923" s="1">
        <f>'4.OVTA Sites-Transects'!E3929</f>
        <v>0</v>
      </c>
      <c r="E3923" s="1">
        <f>'4.OVTA Sites-Transects'!G3929</f>
        <v>0</v>
      </c>
      <c r="F3923" s="1">
        <f>'4.OVTA Sites-Transects'!F3929</f>
        <v>0</v>
      </c>
      <c r="G3923" s="6">
        <f>'4.OVTA Sites-Transects'!H3929</f>
        <v>0</v>
      </c>
      <c r="H3923" s="6">
        <f>'4.OVTA Sites-Transects'!I3929</f>
        <v>0</v>
      </c>
      <c r="I3923" s="193" t="str">
        <f t="shared" si="488"/>
        <v>-</v>
      </c>
      <c r="J3923" s="27" t="str">
        <f t="shared" si="489"/>
        <v>-</v>
      </c>
      <c r="K3923" s="27" t="str">
        <f t="shared" si="490"/>
        <v>-</v>
      </c>
      <c r="L3923" s="27" t="str">
        <f t="shared" si="491"/>
        <v>-</v>
      </c>
      <c r="M3923" s="27" t="str">
        <f t="shared" si="492"/>
        <v>-</v>
      </c>
      <c r="N3923" s="28">
        <f t="shared" si="493"/>
        <v>0</v>
      </c>
      <c r="O3923" s="28">
        <f t="shared" si="495"/>
        <v>0</v>
      </c>
      <c r="P3923" s="1" t="str">
        <f t="shared" si="494"/>
        <v>no</v>
      </c>
    </row>
    <row r="3924" spans="1:16" x14ac:dyDescent="0.25">
      <c r="A3924" s="6">
        <f>'4.OVTA Sites-Transects'!B3930</f>
        <v>0</v>
      </c>
      <c r="B3924" s="6">
        <f>'4.OVTA Sites-Transects'!C3930</f>
        <v>0</v>
      </c>
      <c r="C3924" s="6">
        <f>'4.OVTA Sites-Transects'!D3930</f>
        <v>0</v>
      </c>
      <c r="D3924" s="1">
        <f>'4.OVTA Sites-Transects'!E3930</f>
        <v>0</v>
      </c>
      <c r="E3924" s="1">
        <f>'4.OVTA Sites-Transects'!G3930</f>
        <v>0</v>
      </c>
      <c r="F3924" s="1">
        <f>'4.OVTA Sites-Transects'!F3930</f>
        <v>0</v>
      </c>
      <c r="G3924" s="6">
        <f>'4.OVTA Sites-Transects'!H3930</f>
        <v>0</v>
      </c>
      <c r="H3924" s="6">
        <f>'4.OVTA Sites-Transects'!I3930</f>
        <v>0</v>
      </c>
      <c r="I3924" s="193" t="str">
        <f t="shared" si="488"/>
        <v>-</v>
      </c>
      <c r="J3924" s="27" t="str">
        <f t="shared" si="489"/>
        <v>-</v>
      </c>
      <c r="K3924" s="27" t="str">
        <f t="shared" si="490"/>
        <v>-</v>
      </c>
      <c r="L3924" s="27" t="str">
        <f t="shared" si="491"/>
        <v>-</v>
      </c>
      <c r="M3924" s="27" t="str">
        <f t="shared" si="492"/>
        <v>-</v>
      </c>
      <c r="N3924" s="28">
        <f t="shared" si="493"/>
        <v>0</v>
      </c>
      <c r="O3924" s="28">
        <f t="shared" si="495"/>
        <v>0</v>
      </c>
      <c r="P3924" s="1" t="str">
        <f t="shared" si="494"/>
        <v>no</v>
      </c>
    </row>
    <row r="3925" spans="1:16" x14ac:dyDescent="0.25">
      <c r="A3925" s="6">
        <f>'4.OVTA Sites-Transects'!B3931</f>
        <v>0</v>
      </c>
      <c r="B3925" s="6">
        <f>'4.OVTA Sites-Transects'!C3931</f>
        <v>0</v>
      </c>
      <c r="C3925" s="6">
        <f>'4.OVTA Sites-Transects'!D3931</f>
        <v>0</v>
      </c>
      <c r="D3925" s="1">
        <f>'4.OVTA Sites-Transects'!E3931</f>
        <v>0</v>
      </c>
      <c r="E3925" s="1">
        <f>'4.OVTA Sites-Transects'!G3931</f>
        <v>0</v>
      </c>
      <c r="F3925" s="1">
        <f>'4.OVTA Sites-Transects'!F3931</f>
        <v>0</v>
      </c>
      <c r="G3925" s="6">
        <f>'4.OVTA Sites-Transects'!H3931</f>
        <v>0</v>
      </c>
      <c r="H3925" s="6">
        <f>'4.OVTA Sites-Transects'!I3931</f>
        <v>0</v>
      </c>
      <c r="I3925" s="193" t="str">
        <f t="shared" si="488"/>
        <v>-</v>
      </c>
      <c r="J3925" s="27" t="str">
        <f t="shared" si="489"/>
        <v>-</v>
      </c>
      <c r="K3925" s="27" t="str">
        <f t="shared" si="490"/>
        <v>-</v>
      </c>
      <c r="L3925" s="27" t="str">
        <f t="shared" si="491"/>
        <v>-</v>
      </c>
      <c r="M3925" s="27" t="str">
        <f t="shared" si="492"/>
        <v>-</v>
      </c>
      <c r="N3925" s="28">
        <f t="shared" si="493"/>
        <v>0</v>
      </c>
      <c r="O3925" s="28">
        <f t="shared" si="495"/>
        <v>0</v>
      </c>
      <c r="P3925" s="1" t="str">
        <f t="shared" si="494"/>
        <v>no</v>
      </c>
    </row>
    <row r="3926" spans="1:16" x14ac:dyDescent="0.25">
      <c r="A3926" s="6">
        <f>'4.OVTA Sites-Transects'!B3932</f>
        <v>0</v>
      </c>
      <c r="B3926" s="6">
        <f>'4.OVTA Sites-Transects'!C3932</f>
        <v>0</v>
      </c>
      <c r="C3926" s="6">
        <f>'4.OVTA Sites-Transects'!D3932</f>
        <v>0</v>
      </c>
      <c r="D3926" s="1">
        <f>'4.OVTA Sites-Transects'!E3932</f>
        <v>0</v>
      </c>
      <c r="E3926" s="1">
        <f>'4.OVTA Sites-Transects'!G3932</f>
        <v>0</v>
      </c>
      <c r="F3926" s="1">
        <f>'4.OVTA Sites-Transects'!F3932</f>
        <v>0</v>
      </c>
      <c r="G3926" s="6">
        <f>'4.OVTA Sites-Transects'!H3932</f>
        <v>0</v>
      </c>
      <c r="H3926" s="6">
        <f>'4.OVTA Sites-Transects'!I3932</f>
        <v>0</v>
      </c>
      <c r="I3926" s="193" t="str">
        <f t="shared" si="488"/>
        <v>-</v>
      </c>
      <c r="J3926" s="27" t="str">
        <f t="shared" si="489"/>
        <v>-</v>
      </c>
      <c r="K3926" s="27" t="str">
        <f t="shared" si="490"/>
        <v>-</v>
      </c>
      <c r="L3926" s="27" t="str">
        <f t="shared" si="491"/>
        <v>-</v>
      </c>
      <c r="M3926" s="27" t="str">
        <f t="shared" si="492"/>
        <v>-</v>
      </c>
      <c r="N3926" s="28">
        <f t="shared" si="493"/>
        <v>0</v>
      </c>
      <c r="O3926" s="28">
        <f t="shared" si="495"/>
        <v>0</v>
      </c>
      <c r="P3926" s="1" t="str">
        <f t="shared" si="494"/>
        <v>no</v>
      </c>
    </row>
    <row r="3927" spans="1:16" x14ac:dyDescent="0.25">
      <c r="A3927" s="6">
        <f>'4.OVTA Sites-Transects'!B3933</f>
        <v>0</v>
      </c>
      <c r="B3927" s="6">
        <f>'4.OVTA Sites-Transects'!C3933</f>
        <v>0</v>
      </c>
      <c r="C3927" s="6">
        <f>'4.OVTA Sites-Transects'!D3933</f>
        <v>0</v>
      </c>
      <c r="D3927" s="1">
        <f>'4.OVTA Sites-Transects'!E3933</f>
        <v>0</v>
      </c>
      <c r="E3927" s="1">
        <f>'4.OVTA Sites-Transects'!G3933</f>
        <v>0</v>
      </c>
      <c r="F3927" s="1">
        <f>'4.OVTA Sites-Transects'!F3933</f>
        <v>0</v>
      </c>
      <c r="G3927" s="6">
        <f>'4.OVTA Sites-Transects'!H3933</f>
        <v>0</v>
      </c>
      <c r="H3927" s="6">
        <f>'4.OVTA Sites-Transects'!I3933</f>
        <v>0</v>
      </c>
      <c r="I3927" s="193" t="str">
        <f t="shared" si="488"/>
        <v>-</v>
      </c>
      <c r="J3927" s="27" t="str">
        <f t="shared" si="489"/>
        <v>-</v>
      </c>
      <c r="K3927" s="27" t="str">
        <f t="shared" si="490"/>
        <v>-</v>
      </c>
      <c r="L3927" s="27" t="str">
        <f t="shared" si="491"/>
        <v>-</v>
      </c>
      <c r="M3927" s="27" t="str">
        <f t="shared" si="492"/>
        <v>-</v>
      </c>
      <c r="N3927" s="28">
        <f t="shared" si="493"/>
        <v>0</v>
      </c>
      <c r="O3927" s="28">
        <f t="shared" si="495"/>
        <v>0</v>
      </c>
      <c r="P3927" s="1" t="str">
        <f t="shared" si="494"/>
        <v>no</v>
      </c>
    </row>
    <row r="3928" spans="1:16" x14ac:dyDescent="0.25">
      <c r="A3928" s="6">
        <f>'4.OVTA Sites-Transects'!B3934</f>
        <v>0</v>
      </c>
      <c r="B3928" s="6">
        <f>'4.OVTA Sites-Transects'!C3934</f>
        <v>0</v>
      </c>
      <c r="C3928" s="6">
        <f>'4.OVTA Sites-Transects'!D3934</f>
        <v>0</v>
      </c>
      <c r="D3928" s="1">
        <f>'4.OVTA Sites-Transects'!E3934</f>
        <v>0</v>
      </c>
      <c r="E3928" s="1">
        <f>'4.OVTA Sites-Transects'!G3934</f>
        <v>0</v>
      </c>
      <c r="F3928" s="1">
        <f>'4.OVTA Sites-Transects'!F3934</f>
        <v>0</v>
      </c>
      <c r="G3928" s="6">
        <f>'4.OVTA Sites-Transects'!H3934</f>
        <v>0</v>
      </c>
      <c r="H3928" s="6">
        <f>'4.OVTA Sites-Transects'!I3934</f>
        <v>0</v>
      </c>
      <c r="I3928" s="193" t="str">
        <f t="shared" si="488"/>
        <v>-</v>
      </c>
      <c r="J3928" s="27" t="str">
        <f t="shared" si="489"/>
        <v>-</v>
      </c>
      <c r="K3928" s="27" t="str">
        <f t="shared" si="490"/>
        <v>-</v>
      </c>
      <c r="L3928" s="27" t="str">
        <f t="shared" si="491"/>
        <v>-</v>
      </c>
      <c r="M3928" s="27" t="str">
        <f t="shared" si="492"/>
        <v>-</v>
      </c>
      <c r="N3928" s="28">
        <f t="shared" si="493"/>
        <v>0</v>
      </c>
      <c r="O3928" s="28">
        <f t="shared" si="495"/>
        <v>0</v>
      </c>
      <c r="P3928" s="1" t="str">
        <f t="shared" si="494"/>
        <v>no</v>
      </c>
    </row>
    <row r="3929" spans="1:16" x14ac:dyDescent="0.25">
      <c r="A3929" s="6">
        <f>'4.OVTA Sites-Transects'!B3935</f>
        <v>0</v>
      </c>
      <c r="B3929" s="6">
        <f>'4.OVTA Sites-Transects'!C3935</f>
        <v>0</v>
      </c>
      <c r="C3929" s="6">
        <f>'4.OVTA Sites-Transects'!D3935</f>
        <v>0</v>
      </c>
      <c r="D3929" s="1">
        <f>'4.OVTA Sites-Transects'!E3935</f>
        <v>0</v>
      </c>
      <c r="E3929" s="1">
        <f>'4.OVTA Sites-Transects'!G3935</f>
        <v>0</v>
      </c>
      <c r="F3929" s="1">
        <f>'4.OVTA Sites-Transects'!F3935</f>
        <v>0</v>
      </c>
      <c r="G3929" s="6">
        <f>'4.OVTA Sites-Transects'!H3935</f>
        <v>0</v>
      </c>
      <c r="H3929" s="6">
        <f>'4.OVTA Sites-Transects'!I3935</f>
        <v>0</v>
      </c>
      <c r="I3929" s="193" t="str">
        <f t="shared" si="488"/>
        <v>-</v>
      </c>
      <c r="J3929" s="27" t="str">
        <f t="shared" si="489"/>
        <v>-</v>
      </c>
      <c r="K3929" s="27" t="str">
        <f t="shared" si="490"/>
        <v>-</v>
      </c>
      <c r="L3929" s="27" t="str">
        <f t="shared" si="491"/>
        <v>-</v>
      </c>
      <c r="M3929" s="27" t="str">
        <f t="shared" si="492"/>
        <v>-</v>
      </c>
      <c r="N3929" s="28">
        <f t="shared" si="493"/>
        <v>0</v>
      </c>
      <c r="O3929" s="28">
        <f t="shared" si="495"/>
        <v>0</v>
      </c>
      <c r="P3929" s="1" t="str">
        <f t="shared" si="494"/>
        <v>no</v>
      </c>
    </row>
    <row r="3930" spans="1:16" x14ac:dyDescent="0.25">
      <c r="A3930" s="6">
        <f>'4.OVTA Sites-Transects'!B3936</f>
        <v>0</v>
      </c>
      <c r="B3930" s="6">
        <f>'4.OVTA Sites-Transects'!C3936</f>
        <v>0</v>
      </c>
      <c r="C3930" s="6">
        <f>'4.OVTA Sites-Transects'!D3936</f>
        <v>0</v>
      </c>
      <c r="D3930" s="1">
        <f>'4.OVTA Sites-Transects'!E3936</f>
        <v>0</v>
      </c>
      <c r="E3930" s="1">
        <f>'4.OVTA Sites-Transects'!G3936</f>
        <v>0</v>
      </c>
      <c r="F3930" s="1">
        <f>'4.OVTA Sites-Transects'!F3936</f>
        <v>0</v>
      </c>
      <c r="G3930" s="6">
        <f>'4.OVTA Sites-Transects'!H3936</f>
        <v>0</v>
      </c>
      <c r="H3930" s="6">
        <f>'4.OVTA Sites-Transects'!I3936</f>
        <v>0</v>
      </c>
      <c r="I3930" s="193" t="str">
        <f t="shared" si="488"/>
        <v>-</v>
      </c>
      <c r="J3930" s="27" t="str">
        <f t="shared" si="489"/>
        <v>-</v>
      </c>
      <c r="K3930" s="27" t="str">
        <f t="shared" si="490"/>
        <v>-</v>
      </c>
      <c r="L3930" s="27" t="str">
        <f t="shared" si="491"/>
        <v>-</v>
      </c>
      <c r="M3930" s="27" t="str">
        <f t="shared" si="492"/>
        <v>-</v>
      </c>
      <c r="N3930" s="28">
        <f t="shared" si="493"/>
        <v>0</v>
      </c>
      <c r="O3930" s="28">
        <f t="shared" si="495"/>
        <v>0</v>
      </c>
      <c r="P3930" s="1" t="str">
        <f t="shared" si="494"/>
        <v>no</v>
      </c>
    </row>
    <row r="3931" spans="1:16" x14ac:dyDescent="0.25">
      <c r="A3931" s="6">
        <f>'4.OVTA Sites-Transects'!B3937</f>
        <v>0</v>
      </c>
      <c r="B3931" s="6">
        <f>'4.OVTA Sites-Transects'!C3937</f>
        <v>0</v>
      </c>
      <c r="C3931" s="6">
        <f>'4.OVTA Sites-Transects'!D3937</f>
        <v>0</v>
      </c>
      <c r="D3931" s="1">
        <f>'4.OVTA Sites-Transects'!E3937</f>
        <v>0</v>
      </c>
      <c r="E3931" s="1">
        <f>'4.OVTA Sites-Transects'!G3937</f>
        <v>0</v>
      </c>
      <c r="F3931" s="1">
        <f>'4.OVTA Sites-Transects'!F3937</f>
        <v>0</v>
      </c>
      <c r="G3931" s="6">
        <f>'4.OVTA Sites-Transects'!H3937</f>
        <v>0</v>
      </c>
      <c r="H3931" s="6">
        <f>'4.OVTA Sites-Transects'!I3937</f>
        <v>0</v>
      </c>
      <c r="I3931" s="193" t="str">
        <f t="shared" si="488"/>
        <v>-</v>
      </c>
      <c r="J3931" s="27" t="str">
        <f t="shared" si="489"/>
        <v>-</v>
      </c>
      <c r="K3931" s="27" t="str">
        <f t="shared" si="490"/>
        <v>-</v>
      </c>
      <c r="L3931" s="27" t="str">
        <f t="shared" si="491"/>
        <v>-</v>
      </c>
      <c r="M3931" s="27" t="str">
        <f t="shared" si="492"/>
        <v>-</v>
      </c>
      <c r="N3931" s="28">
        <f t="shared" si="493"/>
        <v>0</v>
      </c>
      <c r="O3931" s="28">
        <f t="shared" si="495"/>
        <v>0</v>
      </c>
      <c r="P3931" s="1" t="str">
        <f t="shared" si="494"/>
        <v>no</v>
      </c>
    </row>
    <row r="3932" spans="1:16" x14ac:dyDescent="0.25">
      <c r="A3932" s="6">
        <f>'4.OVTA Sites-Transects'!B3938</f>
        <v>0</v>
      </c>
      <c r="B3932" s="6">
        <f>'4.OVTA Sites-Transects'!C3938</f>
        <v>0</v>
      </c>
      <c r="C3932" s="6">
        <f>'4.OVTA Sites-Transects'!D3938</f>
        <v>0</v>
      </c>
      <c r="D3932" s="1">
        <f>'4.OVTA Sites-Transects'!E3938</f>
        <v>0</v>
      </c>
      <c r="E3932" s="1">
        <f>'4.OVTA Sites-Transects'!G3938</f>
        <v>0</v>
      </c>
      <c r="F3932" s="1">
        <f>'4.OVTA Sites-Transects'!F3938</f>
        <v>0</v>
      </c>
      <c r="G3932" s="6">
        <f>'4.OVTA Sites-Transects'!H3938</f>
        <v>0</v>
      </c>
      <c r="H3932" s="6">
        <f>'4.OVTA Sites-Transects'!I3938</f>
        <v>0</v>
      </c>
      <c r="I3932" s="193" t="str">
        <f t="shared" si="488"/>
        <v>-</v>
      </c>
      <c r="J3932" s="27" t="str">
        <f t="shared" si="489"/>
        <v>-</v>
      </c>
      <c r="K3932" s="27" t="str">
        <f t="shared" si="490"/>
        <v>-</v>
      </c>
      <c r="L3932" s="27" t="str">
        <f t="shared" si="491"/>
        <v>-</v>
      </c>
      <c r="M3932" s="27" t="str">
        <f t="shared" si="492"/>
        <v>-</v>
      </c>
      <c r="N3932" s="28">
        <f t="shared" si="493"/>
        <v>0</v>
      </c>
      <c r="O3932" s="28">
        <f t="shared" si="495"/>
        <v>0</v>
      </c>
      <c r="P3932" s="1" t="str">
        <f t="shared" si="494"/>
        <v>no</v>
      </c>
    </row>
    <row r="3933" spans="1:16" x14ac:dyDescent="0.25">
      <c r="A3933" s="6">
        <f>'4.OVTA Sites-Transects'!B3939</f>
        <v>0</v>
      </c>
      <c r="B3933" s="6">
        <f>'4.OVTA Sites-Transects'!C3939</f>
        <v>0</v>
      </c>
      <c r="C3933" s="6">
        <f>'4.OVTA Sites-Transects'!D3939</f>
        <v>0</v>
      </c>
      <c r="D3933" s="1">
        <f>'4.OVTA Sites-Transects'!E3939</f>
        <v>0</v>
      </c>
      <c r="E3933" s="1">
        <f>'4.OVTA Sites-Transects'!G3939</f>
        <v>0</v>
      </c>
      <c r="F3933" s="1">
        <f>'4.OVTA Sites-Transects'!F3939</f>
        <v>0</v>
      </c>
      <c r="G3933" s="6">
        <f>'4.OVTA Sites-Transects'!H3939</f>
        <v>0</v>
      </c>
      <c r="H3933" s="6">
        <f>'4.OVTA Sites-Transects'!I3939</f>
        <v>0</v>
      </c>
      <c r="I3933" s="193" t="str">
        <f t="shared" si="488"/>
        <v>-</v>
      </c>
      <c r="J3933" s="27" t="str">
        <f t="shared" si="489"/>
        <v>-</v>
      </c>
      <c r="K3933" s="27" t="str">
        <f t="shared" si="490"/>
        <v>-</v>
      </c>
      <c r="L3933" s="27" t="str">
        <f t="shared" si="491"/>
        <v>-</v>
      </c>
      <c r="M3933" s="27" t="str">
        <f t="shared" si="492"/>
        <v>-</v>
      </c>
      <c r="N3933" s="28">
        <f t="shared" si="493"/>
        <v>0</v>
      </c>
      <c r="O3933" s="28">
        <f t="shared" si="495"/>
        <v>0</v>
      </c>
      <c r="P3933" s="1" t="str">
        <f t="shared" si="494"/>
        <v>no</v>
      </c>
    </row>
    <row r="3934" spans="1:16" x14ac:dyDescent="0.25">
      <c r="A3934" s="6">
        <f>'4.OVTA Sites-Transects'!B3940</f>
        <v>0</v>
      </c>
      <c r="B3934" s="6">
        <f>'4.OVTA Sites-Transects'!C3940</f>
        <v>0</v>
      </c>
      <c r="C3934" s="6">
        <f>'4.OVTA Sites-Transects'!D3940</f>
        <v>0</v>
      </c>
      <c r="D3934" s="1">
        <f>'4.OVTA Sites-Transects'!E3940</f>
        <v>0</v>
      </c>
      <c r="E3934" s="1">
        <f>'4.OVTA Sites-Transects'!G3940</f>
        <v>0</v>
      </c>
      <c r="F3934" s="1">
        <f>'4.OVTA Sites-Transects'!F3940</f>
        <v>0</v>
      </c>
      <c r="G3934" s="6">
        <f>'4.OVTA Sites-Transects'!H3940</f>
        <v>0</v>
      </c>
      <c r="H3934" s="6">
        <f>'4.OVTA Sites-Transects'!I3940</f>
        <v>0</v>
      </c>
      <c r="I3934" s="193" t="str">
        <f t="shared" si="488"/>
        <v>-</v>
      </c>
      <c r="J3934" s="27" t="str">
        <f t="shared" si="489"/>
        <v>-</v>
      </c>
      <c r="K3934" s="27" t="str">
        <f t="shared" si="490"/>
        <v>-</v>
      </c>
      <c r="L3934" s="27" t="str">
        <f t="shared" si="491"/>
        <v>-</v>
      </c>
      <c r="M3934" s="27" t="str">
        <f t="shared" si="492"/>
        <v>-</v>
      </c>
      <c r="N3934" s="28">
        <f t="shared" si="493"/>
        <v>0</v>
      </c>
      <c r="O3934" s="28">
        <f t="shared" si="495"/>
        <v>0</v>
      </c>
      <c r="P3934" s="1" t="str">
        <f t="shared" si="494"/>
        <v>no</v>
      </c>
    </row>
    <row r="3935" spans="1:16" x14ac:dyDescent="0.25">
      <c r="A3935" s="6">
        <f>'4.OVTA Sites-Transects'!B3941</f>
        <v>0</v>
      </c>
      <c r="B3935" s="6">
        <f>'4.OVTA Sites-Transects'!C3941</f>
        <v>0</v>
      </c>
      <c r="C3935" s="6">
        <f>'4.OVTA Sites-Transects'!D3941</f>
        <v>0</v>
      </c>
      <c r="D3935" s="1">
        <f>'4.OVTA Sites-Transects'!E3941</f>
        <v>0</v>
      </c>
      <c r="E3935" s="1">
        <f>'4.OVTA Sites-Transects'!G3941</f>
        <v>0</v>
      </c>
      <c r="F3935" s="1">
        <f>'4.OVTA Sites-Transects'!F3941</f>
        <v>0</v>
      </c>
      <c r="G3935" s="6">
        <f>'4.OVTA Sites-Transects'!H3941</f>
        <v>0</v>
      </c>
      <c r="H3935" s="6">
        <f>'4.OVTA Sites-Transects'!I3941</f>
        <v>0</v>
      </c>
      <c r="I3935" s="193" t="str">
        <f t="shared" si="488"/>
        <v>-</v>
      </c>
      <c r="J3935" s="27" t="str">
        <f t="shared" si="489"/>
        <v>-</v>
      </c>
      <c r="K3935" s="27" t="str">
        <f t="shared" si="490"/>
        <v>-</v>
      </c>
      <c r="L3935" s="27" t="str">
        <f t="shared" si="491"/>
        <v>-</v>
      </c>
      <c r="M3935" s="27" t="str">
        <f t="shared" si="492"/>
        <v>-</v>
      </c>
      <c r="N3935" s="28">
        <f t="shared" si="493"/>
        <v>0</v>
      </c>
      <c r="O3935" s="28">
        <f t="shared" si="495"/>
        <v>0</v>
      </c>
      <c r="P3935" s="1" t="str">
        <f t="shared" si="494"/>
        <v>no</v>
      </c>
    </row>
    <row r="3936" spans="1:16" x14ac:dyDescent="0.25">
      <c r="A3936" s="6">
        <f>'4.OVTA Sites-Transects'!B3942</f>
        <v>0</v>
      </c>
      <c r="B3936" s="6">
        <f>'4.OVTA Sites-Transects'!C3942</f>
        <v>0</v>
      </c>
      <c r="C3936" s="6">
        <f>'4.OVTA Sites-Transects'!D3942</f>
        <v>0</v>
      </c>
      <c r="D3936" s="1">
        <f>'4.OVTA Sites-Transects'!E3942</f>
        <v>0</v>
      </c>
      <c r="E3936" s="1">
        <f>'4.OVTA Sites-Transects'!G3942</f>
        <v>0</v>
      </c>
      <c r="F3936" s="1">
        <f>'4.OVTA Sites-Transects'!F3942</f>
        <v>0</v>
      </c>
      <c r="G3936" s="6">
        <f>'4.OVTA Sites-Transects'!H3942</f>
        <v>0</v>
      </c>
      <c r="H3936" s="6">
        <f>'4.OVTA Sites-Transects'!I3942</f>
        <v>0</v>
      </c>
      <c r="I3936" s="193" t="str">
        <f t="shared" si="488"/>
        <v>-</v>
      </c>
      <c r="J3936" s="27" t="str">
        <f t="shared" si="489"/>
        <v>-</v>
      </c>
      <c r="K3936" s="27" t="str">
        <f t="shared" si="490"/>
        <v>-</v>
      </c>
      <c r="L3936" s="27" t="str">
        <f t="shared" si="491"/>
        <v>-</v>
      </c>
      <c r="M3936" s="27" t="str">
        <f t="shared" si="492"/>
        <v>-</v>
      </c>
      <c r="N3936" s="28">
        <f t="shared" si="493"/>
        <v>0</v>
      </c>
      <c r="O3936" s="28">
        <f t="shared" si="495"/>
        <v>0</v>
      </c>
      <c r="P3936" s="1" t="str">
        <f t="shared" si="494"/>
        <v>no</v>
      </c>
    </row>
    <row r="3937" spans="1:16" x14ac:dyDescent="0.25">
      <c r="A3937" s="6">
        <f>'4.OVTA Sites-Transects'!B3943</f>
        <v>0</v>
      </c>
      <c r="B3937" s="6">
        <f>'4.OVTA Sites-Transects'!C3943</f>
        <v>0</v>
      </c>
      <c r="C3937" s="6">
        <f>'4.OVTA Sites-Transects'!D3943</f>
        <v>0</v>
      </c>
      <c r="D3937" s="1">
        <f>'4.OVTA Sites-Transects'!E3943</f>
        <v>0</v>
      </c>
      <c r="E3937" s="1">
        <f>'4.OVTA Sites-Transects'!G3943</f>
        <v>0</v>
      </c>
      <c r="F3937" s="1">
        <f>'4.OVTA Sites-Transects'!F3943</f>
        <v>0</v>
      </c>
      <c r="G3937" s="6">
        <f>'4.OVTA Sites-Transects'!H3943</f>
        <v>0</v>
      </c>
      <c r="H3937" s="6">
        <f>'4.OVTA Sites-Transects'!I3943</f>
        <v>0</v>
      </c>
      <c r="I3937" s="193" t="str">
        <f t="shared" si="488"/>
        <v>-</v>
      </c>
      <c r="J3937" s="27" t="str">
        <f t="shared" si="489"/>
        <v>-</v>
      </c>
      <c r="K3937" s="27" t="str">
        <f t="shared" si="490"/>
        <v>-</v>
      </c>
      <c r="L3937" s="27" t="str">
        <f t="shared" si="491"/>
        <v>-</v>
      </c>
      <c r="M3937" s="27" t="str">
        <f t="shared" si="492"/>
        <v>-</v>
      </c>
      <c r="N3937" s="28">
        <f t="shared" si="493"/>
        <v>0</v>
      </c>
      <c r="O3937" s="28">
        <f t="shared" si="495"/>
        <v>0</v>
      </c>
      <c r="P3937" s="1" t="str">
        <f t="shared" si="494"/>
        <v>no</v>
      </c>
    </row>
    <row r="3938" spans="1:16" x14ac:dyDescent="0.25">
      <c r="A3938" s="6">
        <f>'4.OVTA Sites-Transects'!B3944</f>
        <v>0</v>
      </c>
      <c r="B3938" s="6">
        <f>'4.OVTA Sites-Transects'!C3944</f>
        <v>0</v>
      </c>
      <c r="C3938" s="6">
        <f>'4.OVTA Sites-Transects'!D3944</f>
        <v>0</v>
      </c>
      <c r="D3938" s="1">
        <f>'4.OVTA Sites-Transects'!E3944</f>
        <v>0</v>
      </c>
      <c r="E3938" s="1">
        <f>'4.OVTA Sites-Transects'!G3944</f>
        <v>0</v>
      </c>
      <c r="F3938" s="1">
        <f>'4.OVTA Sites-Transects'!F3944</f>
        <v>0</v>
      </c>
      <c r="G3938" s="6">
        <f>'4.OVTA Sites-Transects'!H3944</f>
        <v>0</v>
      </c>
      <c r="H3938" s="6">
        <f>'4.OVTA Sites-Transects'!I3944</f>
        <v>0</v>
      </c>
      <c r="I3938" s="193" t="str">
        <f t="shared" si="488"/>
        <v>-</v>
      </c>
      <c r="J3938" s="27" t="str">
        <f t="shared" si="489"/>
        <v>-</v>
      </c>
      <c r="K3938" s="27" t="str">
        <f t="shared" si="490"/>
        <v>-</v>
      </c>
      <c r="L3938" s="27" t="str">
        <f t="shared" si="491"/>
        <v>-</v>
      </c>
      <c r="M3938" s="27" t="str">
        <f t="shared" si="492"/>
        <v>-</v>
      </c>
      <c r="N3938" s="28">
        <f t="shared" si="493"/>
        <v>0</v>
      </c>
      <c r="O3938" s="28">
        <f t="shared" si="495"/>
        <v>0</v>
      </c>
      <c r="P3938" s="1" t="str">
        <f t="shared" si="494"/>
        <v>no</v>
      </c>
    </row>
    <row r="3939" spans="1:16" x14ac:dyDescent="0.25">
      <c r="A3939" s="6">
        <f>'4.OVTA Sites-Transects'!B3945</f>
        <v>0</v>
      </c>
      <c r="B3939" s="6">
        <f>'4.OVTA Sites-Transects'!C3945</f>
        <v>0</v>
      </c>
      <c r="C3939" s="6">
        <f>'4.OVTA Sites-Transects'!D3945</f>
        <v>0</v>
      </c>
      <c r="D3939" s="1">
        <f>'4.OVTA Sites-Transects'!E3945</f>
        <v>0</v>
      </c>
      <c r="E3939" s="1">
        <f>'4.OVTA Sites-Transects'!G3945</f>
        <v>0</v>
      </c>
      <c r="F3939" s="1">
        <f>'4.OVTA Sites-Transects'!F3945</f>
        <v>0</v>
      </c>
      <c r="G3939" s="6">
        <f>'4.OVTA Sites-Transects'!H3945</f>
        <v>0</v>
      </c>
      <c r="H3939" s="6">
        <f>'4.OVTA Sites-Transects'!I3945</f>
        <v>0</v>
      </c>
      <c r="I3939" s="193" t="str">
        <f t="shared" si="488"/>
        <v>-</v>
      </c>
      <c r="J3939" s="27" t="str">
        <f t="shared" si="489"/>
        <v>-</v>
      </c>
      <c r="K3939" s="27" t="str">
        <f t="shared" si="490"/>
        <v>-</v>
      </c>
      <c r="L3939" s="27" t="str">
        <f t="shared" si="491"/>
        <v>-</v>
      </c>
      <c r="M3939" s="27" t="str">
        <f t="shared" si="492"/>
        <v>-</v>
      </c>
      <c r="N3939" s="28">
        <f t="shared" si="493"/>
        <v>0</v>
      </c>
      <c r="O3939" s="28">
        <f t="shared" si="495"/>
        <v>0</v>
      </c>
      <c r="P3939" s="1" t="str">
        <f t="shared" si="494"/>
        <v>no</v>
      </c>
    </row>
    <row r="3940" spans="1:16" x14ac:dyDescent="0.25">
      <c r="A3940" s="6">
        <f>'4.OVTA Sites-Transects'!B3946</f>
        <v>0</v>
      </c>
      <c r="B3940" s="6">
        <f>'4.OVTA Sites-Transects'!C3946</f>
        <v>0</v>
      </c>
      <c r="C3940" s="6">
        <f>'4.OVTA Sites-Transects'!D3946</f>
        <v>0</v>
      </c>
      <c r="D3940" s="1">
        <f>'4.OVTA Sites-Transects'!E3946</f>
        <v>0</v>
      </c>
      <c r="E3940" s="1">
        <f>'4.OVTA Sites-Transects'!G3946</f>
        <v>0</v>
      </c>
      <c r="F3940" s="1">
        <f>'4.OVTA Sites-Transects'!F3946</f>
        <v>0</v>
      </c>
      <c r="G3940" s="6">
        <f>'4.OVTA Sites-Transects'!H3946</f>
        <v>0</v>
      </c>
      <c r="H3940" s="6">
        <f>'4.OVTA Sites-Transects'!I3946</f>
        <v>0</v>
      </c>
      <c r="I3940" s="193" t="str">
        <f t="shared" si="488"/>
        <v>-</v>
      </c>
      <c r="J3940" s="27" t="str">
        <f t="shared" si="489"/>
        <v>-</v>
      </c>
      <c r="K3940" s="27" t="str">
        <f t="shared" si="490"/>
        <v>-</v>
      </c>
      <c r="L3940" s="27" t="str">
        <f t="shared" si="491"/>
        <v>-</v>
      </c>
      <c r="M3940" s="27" t="str">
        <f t="shared" si="492"/>
        <v>-</v>
      </c>
      <c r="N3940" s="28">
        <f t="shared" si="493"/>
        <v>0</v>
      </c>
      <c r="O3940" s="28">
        <f t="shared" si="495"/>
        <v>0</v>
      </c>
      <c r="P3940" s="1" t="str">
        <f t="shared" si="494"/>
        <v>no</v>
      </c>
    </row>
    <row r="3941" spans="1:16" x14ac:dyDescent="0.25">
      <c r="A3941" s="6">
        <f>'4.OVTA Sites-Transects'!B3947</f>
        <v>0</v>
      </c>
      <c r="B3941" s="6">
        <f>'4.OVTA Sites-Transects'!C3947</f>
        <v>0</v>
      </c>
      <c r="C3941" s="6">
        <f>'4.OVTA Sites-Transects'!D3947</f>
        <v>0</v>
      </c>
      <c r="D3941" s="1">
        <f>'4.OVTA Sites-Transects'!E3947</f>
        <v>0</v>
      </c>
      <c r="E3941" s="1">
        <f>'4.OVTA Sites-Transects'!G3947</f>
        <v>0</v>
      </c>
      <c r="F3941" s="1">
        <f>'4.OVTA Sites-Transects'!F3947</f>
        <v>0</v>
      </c>
      <c r="G3941" s="6">
        <f>'4.OVTA Sites-Transects'!H3947</f>
        <v>0</v>
      </c>
      <c r="H3941" s="6">
        <f>'4.OVTA Sites-Transects'!I3947</f>
        <v>0</v>
      </c>
      <c r="I3941" s="193" t="str">
        <f t="shared" si="488"/>
        <v>-</v>
      </c>
      <c r="J3941" s="27" t="str">
        <f t="shared" si="489"/>
        <v>-</v>
      </c>
      <c r="K3941" s="27" t="str">
        <f t="shared" si="490"/>
        <v>-</v>
      </c>
      <c r="L3941" s="27" t="str">
        <f t="shared" si="491"/>
        <v>-</v>
      </c>
      <c r="M3941" s="27" t="str">
        <f t="shared" si="492"/>
        <v>-</v>
      </c>
      <c r="N3941" s="28">
        <f t="shared" si="493"/>
        <v>0</v>
      </c>
      <c r="O3941" s="28">
        <f t="shared" si="495"/>
        <v>0</v>
      </c>
      <c r="P3941" s="1" t="str">
        <f t="shared" si="494"/>
        <v>no</v>
      </c>
    </row>
    <row r="3942" spans="1:16" x14ac:dyDescent="0.25">
      <c r="A3942" s="6">
        <f>'4.OVTA Sites-Transects'!B3948</f>
        <v>0</v>
      </c>
      <c r="B3942" s="6">
        <f>'4.OVTA Sites-Transects'!C3948</f>
        <v>0</v>
      </c>
      <c r="C3942" s="6">
        <f>'4.OVTA Sites-Transects'!D3948</f>
        <v>0</v>
      </c>
      <c r="D3942" s="1">
        <f>'4.OVTA Sites-Transects'!E3948</f>
        <v>0</v>
      </c>
      <c r="E3942" s="1">
        <f>'4.OVTA Sites-Transects'!G3948</f>
        <v>0</v>
      </c>
      <c r="F3942" s="1">
        <f>'4.OVTA Sites-Transects'!F3948</f>
        <v>0</v>
      </c>
      <c r="G3942" s="6">
        <f>'4.OVTA Sites-Transects'!H3948</f>
        <v>0</v>
      </c>
      <c r="H3942" s="6">
        <f>'4.OVTA Sites-Transects'!I3948</f>
        <v>0</v>
      </c>
      <c r="I3942" s="193" t="str">
        <f t="shared" si="488"/>
        <v>-</v>
      </c>
      <c r="J3942" s="27" t="str">
        <f t="shared" si="489"/>
        <v>-</v>
      </c>
      <c r="K3942" s="27" t="str">
        <f t="shared" si="490"/>
        <v>-</v>
      </c>
      <c r="L3942" s="27" t="str">
        <f t="shared" si="491"/>
        <v>-</v>
      </c>
      <c r="M3942" s="27" t="str">
        <f t="shared" si="492"/>
        <v>-</v>
      </c>
      <c r="N3942" s="28">
        <f t="shared" si="493"/>
        <v>0</v>
      </c>
      <c r="O3942" s="28">
        <f t="shared" si="495"/>
        <v>0</v>
      </c>
      <c r="P3942" s="1" t="str">
        <f t="shared" si="494"/>
        <v>no</v>
      </c>
    </row>
    <row r="3943" spans="1:16" x14ac:dyDescent="0.25">
      <c r="A3943" s="6">
        <f>'4.OVTA Sites-Transects'!B3949</f>
        <v>0</v>
      </c>
      <c r="B3943" s="6">
        <f>'4.OVTA Sites-Transects'!C3949</f>
        <v>0</v>
      </c>
      <c r="C3943" s="6">
        <f>'4.OVTA Sites-Transects'!D3949</f>
        <v>0</v>
      </c>
      <c r="D3943" s="1">
        <f>'4.OVTA Sites-Transects'!E3949</f>
        <v>0</v>
      </c>
      <c r="E3943" s="1">
        <f>'4.OVTA Sites-Transects'!G3949</f>
        <v>0</v>
      </c>
      <c r="F3943" s="1">
        <f>'4.OVTA Sites-Transects'!F3949</f>
        <v>0</v>
      </c>
      <c r="G3943" s="6">
        <f>'4.OVTA Sites-Transects'!H3949</f>
        <v>0</v>
      </c>
      <c r="H3943" s="6">
        <f>'4.OVTA Sites-Transects'!I3949</f>
        <v>0</v>
      </c>
      <c r="I3943" s="193" t="str">
        <f t="shared" si="488"/>
        <v>-</v>
      </c>
      <c r="J3943" s="27" t="str">
        <f t="shared" si="489"/>
        <v>-</v>
      </c>
      <c r="K3943" s="27" t="str">
        <f t="shared" si="490"/>
        <v>-</v>
      </c>
      <c r="L3943" s="27" t="str">
        <f t="shared" si="491"/>
        <v>-</v>
      </c>
      <c r="M3943" s="27" t="str">
        <f t="shared" si="492"/>
        <v>-</v>
      </c>
      <c r="N3943" s="28">
        <f t="shared" si="493"/>
        <v>0</v>
      </c>
      <c r="O3943" s="28">
        <f t="shared" si="495"/>
        <v>0</v>
      </c>
      <c r="P3943" s="1" t="str">
        <f t="shared" si="494"/>
        <v>no</v>
      </c>
    </row>
    <row r="3944" spans="1:16" x14ac:dyDescent="0.25">
      <c r="A3944" s="6">
        <f>'4.OVTA Sites-Transects'!B3950</f>
        <v>0</v>
      </c>
      <c r="B3944" s="6">
        <f>'4.OVTA Sites-Transects'!C3950</f>
        <v>0</v>
      </c>
      <c r="C3944" s="6">
        <f>'4.OVTA Sites-Transects'!D3950</f>
        <v>0</v>
      </c>
      <c r="D3944" s="1">
        <f>'4.OVTA Sites-Transects'!E3950</f>
        <v>0</v>
      </c>
      <c r="E3944" s="1">
        <f>'4.OVTA Sites-Transects'!G3950</f>
        <v>0</v>
      </c>
      <c r="F3944" s="1">
        <f>'4.OVTA Sites-Transects'!F3950</f>
        <v>0</v>
      </c>
      <c r="G3944" s="6">
        <f>'4.OVTA Sites-Transects'!H3950</f>
        <v>0</v>
      </c>
      <c r="H3944" s="6">
        <f>'4.OVTA Sites-Transects'!I3950</f>
        <v>0</v>
      </c>
      <c r="I3944" s="193" t="str">
        <f t="shared" si="488"/>
        <v>-</v>
      </c>
      <c r="J3944" s="27" t="str">
        <f t="shared" si="489"/>
        <v>-</v>
      </c>
      <c r="K3944" s="27" t="str">
        <f t="shared" si="490"/>
        <v>-</v>
      </c>
      <c r="L3944" s="27" t="str">
        <f t="shared" si="491"/>
        <v>-</v>
      </c>
      <c r="M3944" s="27" t="str">
        <f t="shared" si="492"/>
        <v>-</v>
      </c>
      <c r="N3944" s="28">
        <f t="shared" si="493"/>
        <v>0</v>
      </c>
      <c r="O3944" s="28">
        <f t="shared" si="495"/>
        <v>0</v>
      </c>
      <c r="P3944" s="1" t="str">
        <f t="shared" si="494"/>
        <v>no</v>
      </c>
    </row>
    <row r="3945" spans="1:16" x14ac:dyDescent="0.25">
      <c r="A3945" s="6">
        <f>'4.OVTA Sites-Transects'!B3951</f>
        <v>0</v>
      </c>
      <c r="B3945" s="6">
        <f>'4.OVTA Sites-Transects'!C3951</f>
        <v>0</v>
      </c>
      <c r="C3945" s="6">
        <f>'4.OVTA Sites-Transects'!D3951</f>
        <v>0</v>
      </c>
      <c r="D3945" s="1">
        <f>'4.OVTA Sites-Transects'!E3951</f>
        <v>0</v>
      </c>
      <c r="E3945" s="1">
        <f>'4.OVTA Sites-Transects'!G3951</f>
        <v>0</v>
      </c>
      <c r="F3945" s="1">
        <f>'4.OVTA Sites-Transects'!F3951</f>
        <v>0</v>
      </c>
      <c r="G3945" s="6">
        <f>'4.OVTA Sites-Transects'!H3951</f>
        <v>0</v>
      </c>
      <c r="H3945" s="6">
        <f>'4.OVTA Sites-Transects'!I3951</f>
        <v>0</v>
      </c>
      <c r="I3945" s="193" t="str">
        <f t="shared" si="488"/>
        <v>-</v>
      </c>
      <c r="J3945" s="27" t="str">
        <f t="shared" si="489"/>
        <v>-</v>
      </c>
      <c r="K3945" s="27" t="str">
        <f t="shared" si="490"/>
        <v>-</v>
      </c>
      <c r="L3945" s="27" t="str">
        <f t="shared" si="491"/>
        <v>-</v>
      </c>
      <c r="M3945" s="27" t="str">
        <f t="shared" si="492"/>
        <v>-</v>
      </c>
      <c r="N3945" s="28">
        <f t="shared" si="493"/>
        <v>0</v>
      </c>
      <c r="O3945" s="28">
        <f t="shared" si="495"/>
        <v>0</v>
      </c>
      <c r="P3945" s="1" t="str">
        <f t="shared" si="494"/>
        <v>no</v>
      </c>
    </row>
    <row r="3946" spans="1:16" x14ac:dyDescent="0.25">
      <c r="A3946" s="6">
        <f>'4.OVTA Sites-Transects'!B3952</f>
        <v>0</v>
      </c>
      <c r="B3946" s="6">
        <f>'4.OVTA Sites-Transects'!C3952</f>
        <v>0</v>
      </c>
      <c r="C3946" s="6">
        <f>'4.OVTA Sites-Transects'!D3952</f>
        <v>0</v>
      </c>
      <c r="D3946" s="1">
        <f>'4.OVTA Sites-Transects'!E3952</f>
        <v>0</v>
      </c>
      <c r="E3946" s="1">
        <f>'4.OVTA Sites-Transects'!G3952</f>
        <v>0</v>
      </c>
      <c r="F3946" s="1">
        <f>'4.OVTA Sites-Transects'!F3952</f>
        <v>0</v>
      </c>
      <c r="G3946" s="6">
        <f>'4.OVTA Sites-Transects'!H3952</f>
        <v>0</v>
      </c>
      <c r="H3946" s="6">
        <f>'4.OVTA Sites-Transects'!I3952</f>
        <v>0</v>
      </c>
      <c r="I3946" s="193" t="str">
        <f t="shared" si="488"/>
        <v>-</v>
      </c>
      <c r="J3946" s="27" t="str">
        <f t="shared" si="489"/>
        <v>-</v>
      </c>
      <c r="K3946" s="27" t="str">
        <f t="shared" si="490"/>
        <v>-</v>
      </c>
      <c r="L3946" s="27" t="str">
        <f t="shared" si="491"/>
        <v>-</v>
      </c>
      <c r="M3946" s="27" t="str">
        <f t="shared" si="492"/>
        <v>-</v>
      </c>
      <c r="N3946" s="28">
        <f t="shared" si="493"/>
        <v>0</v>
      </c>
      <c r="O3946" s="28">
        <f t="shared" si="495"/>
        <v>0</v>
      </c>
      <c r="P3946" s="1" t="str">
        <f t="shared" si="494"/>
        <v>no</v>
      </c>
    </row>
    <row r="3947" spans="1:16" x14ac:dyDescent="0.25">
      <c r="A3947" s="6">
        <f>'4.OVTA Sites-Transects'!B3953</f>
        <v>0</v>
      </c>
      <c r="B3947" s="6">
        <f>'4.OVTA Sites-Transects'!C3953</f>
        <v>0</v>
      </c>
      <c r="C3947" s="6">
        <f>'4.OVTA Sites-Transects'!D3953</f>
        <v>0</v>
      </c>
      <c r="D3947" s="1">
        <f>'4.OVTA Sites-Transects'!E3953</f>
        <v>0</v>
      </c>
      <c r="E3947" s="1">
        <f>'4.OVTA Sites-Transects'!G3953</f>
        <v>0</v>
      </c>
      <c r="F3947" s="1">
        <f>'4.OVTA Sites-Transects'!F3953</f>
        <v>0</v>
      </c>
      <c r="G3947" s="6">
        <f>'4.OVTA Sites-Transects'!H3953</f>
        <v>0</v>
      </c>
      <c r="H3947" s="6">
        <f>'4.OVTA Sites-Transects'!I3953</f>
        <v>0</v>
      </c>
      <c r="I3947" s="193" t="str">
        <f t="shared" si="488"/>
        <v>-</v>
      </c>
      <c r="J3947" s="27" t="str">
        <f t="shared" si="489"/>
        <v>-</v>
      </c>
      <c r="K3947" s="27" t="str">
        <f t="shared" si="490"/>
        <v>-</v>
      </c>
      <c r="L3947" s="27" t="str">
        <f t="shared" si="491"/>
        <v>-</v>
      </c>
      <c r="M3947" s="27" t="str">
        <f t="shared" si="492"/>
        <v>-</v>
      </c>
      <c r="N3947" s="28">
        <f t="shared" si="493"/>
        <v>0</v>
      </c>
      <c r="O3947" s="28">
        <f t="shared" si="495"/>
        <v>0</v>
      </c>
      <c r="P3947" s="1" t="str">
        <f t="shared" si="494"/>
        <v>no</v>
      </c>
    </row>
    <row r="3948" spans="1:16" x14ac:dyDescent="0.25">
      <c r="A3948" s="6">
        <f>'4.OVTA Sites-Transects'!B3954</f>
        <v>0</v>
      </c>
      <c r="B3948" s="6">
        <f>'4.OVTA Sites-Transects'!C3954</f>
        <v>0</v>
      </c>
      <c r="C3948" s="6">
        <f>'4.OVTA Sites-Transects'!D3954</f>
        <v>0</v>
      </c>
      <c r="D3948" s="1">
        <f>'4.OVTA Sites-Transects'!E3954</f>
        <v>0</v>
      </c>
      <c r="E3948" s="1">
        <f>'4.OVTA Sites-Transects'!G3954</f>
        <v>0</v>
      </c>
      <c r="F3948" s="1">
        <f>'4.OVTA Sites-Transects'!F3954</f>
        <v>0</v>
      </c>
      <c r="G3948" s="6">
        <f>'4.OVTA Sites-Transects'!H3954</f>
        <v>0</v>
      </c>
      <c r="H3948" s="6">
        <f>'4.OVTA Sites-Transects'!I3954</f>
        <v>0</v>
      </c>
      <c r="I3948" s="193" t="str">
        <f t="shared" si="488"/>
        <v>-</v>
      </c>
      <c r="J3948" s="27" t="str">
        <f t="shared" si="489"/>
        <v>-</v>
      </c>
      <c r="K3948" s="27" t="str">
        <f t="shared" si="490"/>
        <v>-</v>
      </c>
      <c r="L3948" s="27" t="str">
        <f t="shared" si="491"/>
        <v>-</v>
      </c>
      <c r="M3948" s="27" t="str">
        <f t="shared" si="492"/>
        <v>-</v>
      </c>
      <c r="N3948" s="28">
        <f t="shared" si="493"/>
        <v>0</v>
      </c>
      <c r="O3948" s="28">
        <f t="shared" si="495"/>
        <v>0</v>
      </c>
      <c r="P3948" s="1" t="str">
        <f t="shared" si="494"/>
        <v>no</v>
      </c>
    </row>
    <row r="3949" spans="1:16" x14ac:dyDescent="0.25">
      <c r="A3949" s="6">
        <f>'4.OVTA Sites-Transects'!B3955</f>
        <v>0</v>
      </c>
      <c r="B3949" s="6">
        <f>'4.OVTA Sites-Transects'!C3955</f>
        <v>0</v>
      </c>
      <c r="C3949" s="6">
        <f>'4.OVTA Sites-Transects'!D3955</f>
        <v>0</v>
      </c>
      <c r="D3949" s="1">
        <f>'4.OVTA Sites-Transects'!E3955</f>
        <v>0</v>
      </c>
      <c r="E3949" s="1">
        <f>'4.OVTA Sites-Transects'!G3955</f>
        <v>0</v>
      </c>
      <c r="F3949" s="1">
        <f>'4.OVTA Sites-Transects'!F3955</f>
        <v>0</v>
      </c>
      <c r="G3949" s="6">
        <f>'4.OVTA Sites-Transects'!H3955</f>
        <v>0</v>
      </c>
      <c r="H3949" s="6">
        <f>'4.OVTA Sites-Transects'!I3955</f>
        <v>0</v>
      </c>
      <c r="I3949" s="193" t="str">
        <f t="shared" si="488"/>
        <v>-</v>
      </c>
      <c r="J3949" s="27" t="str">
        <f t="shared" si="489"/>
        <v>-</v>
      </c>
      <c r="K3949" s="27" t="str">
        <f t="shared" si="490"/>
        <v>-</v>
      </c>
      <c r="L3949" s="27" t="str">
        <f t="shared" si="491"/>
        <v>-</v>
      </c>
      <c r="M3949" s="27" t="str">
        <f t="shared" si="492"/>
        <v>-</v>
      </c>
      <c r="N3949" s="28">
        <f t="shared" si="493"/>
        <v>0</v>
      </c>
      <c r="O3949" s="28">
        <f t="shared" si="495"/>
        <v>0</v>
      </c>
      <c r="P3949" s="1" t="str">
        <f t="shared" si="494"/>
        <v>no</v>
      </c>
    </row>
    <row r="3950" spans="1:16" x14ac:dyDescent="0.25">
      <c r="A3950" s="6">
        <f>'4.OVTA Sites-Transects'!B3956</f>
        <v>0</v>
      </c>
      <c r="B3950" s="6">
        <f>'4.OVTA Sites-Transects'!C3956</f>
        <v>0</v>
      </c>
      <c r="C3950" s="6">
        <f>'4.OVTA Sites-Transects'!D3956</f>
        <v>0</v>
      </c>
      <c r="D3950" s="1">
        <f>'4.OVTA Sites-Transects'!E3956</f>
        <v>0</v>
      </c>
      <c r="E3950" s="1">
        <f>'4.OVTA Sites-Transects'!G3956</f>
        <v>0</v>
      </c>
      <c r="F3950" s="1">
        <f>'4.OVTA Sites-Transects'!F3956</f>
        <v>0</v>
      </c>
      <c r="G3950" s="6">
        <f>'4.OVTA Sites-Transects'!H3956</f>
        <v>0</v>
      </c>
      <c r="H3950" s="6">
        <f>'4.OVTA Sites-Transects'!I3956</f>
        <v>0</v>
      </c>
      <c r="I3950" s="193" t="str">
        <f t="shared" si="488"/>
        <v>-</v>
      </c>
      <c r="J3950" s="27" t="str">
        <f t="shared" si="489"/>
        <v>-</v>
      </c>
      <c r="K3950" s="27" t="str">
        <f t="shared" si="490"/>
        <v>-</v>
      </c>
      <c r="L3950" s="27" t="str">
        <f t="shared" si="491"/>
        <v>-</v>
      </c>
      <c r="M3950" s="27" t="str">
        <f t="shared" si="492"/>
        <v>-</v>
      </c>
      <c r="N3950" s="28">
        <f t="shared" si="493"/>
        <v>0</v>
      </c>
      <c r="O3950" s="28">
        <f t="shared" si="495"/>
        <v>0</v>
      </c>
      <c r="P3950" s="1" t="str">
        <f t="shared" si="494"/>
        <v>no</v>
      </c>
    </row>
    <row r="3951" spans="1:16" x14ac:dyDescent="0.25">
      <c r="A3951" s="6">
        <f>'4.OVTA Sites-Transects'!B3957</f>
        <v>0</v>
      </c>
      <c r="B3951" s="6">
        <f>'4.OVTA Sites-Transects'!C3957</f>
        <v>0</v>
      </c>
      <c r="C3951" s="6">
        <f>'4.OVTA Sites-Transects'!D3957</f>
        <v>0</v>
      </c>
      <c r="D3951" s="1">
        <f>'4.OVTA Sites-Transects'!E3957</f>
        <v>0</v>
      </c>
      <c r="E3951" s="1">
        <f>'4.OVTA Sites-Transects'!G3957</f>
        <v>0</v>
      </c>
      <c r="F3951" s="1">
        <f>'4.OVTA Sites-Transects'!F3957</f>
        <v>0</v>
      </c>
      <c r="G3951" s="6">
        <f>'4.OVTA Sites-Transects'!H3957</f>
        <v>0</v>
      </c>
      <c r="H3951" s="6">
        <f>'4.OVTA Sites-Transects'!I3957</f>
        <v>0</v>
      </c>
      <c r="I3951" s="193" t="str">
        <f t="shared" si="488"/>
        <v>-</v>
      </c>
      <c r="J3951" s="27" t="str">
        <f t="shared" si="489"/>
        <v>-</v>
      </c>
      <c r="K3951" s="27" t="str">
        <f t="shared" si="490"/>
        <v>-</v>
      </c>
      <c r="L3951" s="27" t="str">
        <f t="shared" si="491"/>
        <v>-</v>
      </c>
      <c r="M3951" s="27" t="str">
        <f t="shared" si="492"/>
        <v>-</v>
      </c>
      <c r="N3951" s="28">
        <f t="shared" si="493"/>
        <v>0</v>
      </c>
      <c r="O3951" s="28">
        <f t="shared" si="495"/>
        <v>0</v>
      </c>
      <c r="P3951" s="1" t="str">
        <f t="shared" si="494"/>
        <v>no</v>
      </c>
    </row>
    <row r="3952" spans="1:16" x14ac:dyDescent="0.25">
      <c r="A3952" s="6">
        <f>'4.OVTA Sites-Transects'!B3958</f>
        <v>0</v>
      </c>
      <c r="B3952" s="6">
        <f>'4.OVTA Sites-Transects'!C3958</f>
        <v>0</v>
      </c>
      <c r="C3952" s="6">
        <f>'4.OVTA Sites-Transects'!D3958</f>
        <v>0</v>
      </c>
      <c r="D3952" s="1">
        <f>'4.OVTA Sites-Transects'!E3958</f>
        <v>0</v>
      </c>
      <c r="E3952" s="1">
        <f>'4.OVTA Sites-Transects'!G3958</f>
        <v>0</v>
      </c>
      <c r="F3952" s="1">
        <f>'4.OVTA Sites-Transects'!F3958</f>
        <v>0</v>
      </c>
      <c r="G3952" s="6">
        <f>'4.OVTA Sites-Transects'!H3958</f>
        <v>0</v>
      </c>
      <c r="H3952" s="6">
        <f>'4.OVTA Sites-Transects'!I3958</f>
        <v>0</v>
      </c>
      <c r="I3952" s="193" t="str">
        <f t="shared" si="488"/>
        <v>-</v>
      </c>
      <c r="J3952" s="27" t="str">
        <f t="shared" si="489"/>
        <v>-</v>
      </c>
      <c r="K3952" s="27" t="str">
        <f t="shared" si="490"/>
        <v>-</v>
      </c>
      <c r="L3952" s="27" t="str">
        <f t="shared" si="491"/>
        <v>-</v>
      </c>
      <c r="M3952" s="27" t="str">
        <f t="shared" si="492"/>
        <v>-</v>
      </c>
      <c r="N3952" s="28">
        <f t="shared" si="493"/>
        <v>0</v>
      </c>
      <c r="O3952" s="28">
        <f t="shared" si="495"/>
        <v>0</v>
      </c>
      <c r="P3952" s="1" t="str">
        <f t="shared" si="494"/>
        <v>no</v>
      </c>
    </row>
    <row r="3953" spans="1:16" x14ac:dyDescent="0.25">
      <c r="A3953" s="6">
        <f>'4.OVTA Sites-Transects'!B3959</f>
        <v>0</v>
      </c>
      <c r="B3953" s="6">
        <f>'4.OVTA Sites-Transects'!C3959</f>
        <v>0</v>
      </c>
      <c r="C3953" s="6">
        <f>'4.OVTA Sites-Transects'!D3959</f>
        <v>0</v>
      </c>
      <c r="D3953" s="1">
        <f>'4.OVTA Sites-Transects'!E3959</f>
        <v>0</v>
      </c>
      <c r="E3953" s="1">
        <f>'4.OVTA Sites-Transects'!G3959</f>
        <v>0</v>
      </c>
      <c r="F3953" s="1">
        <f>'4.OVTA Sites-Transects'!F3959</f>
        <v>0</v>
      </c>
      <c r="G3953" s="6">
        <f>'4.OVTA Sites-Transects'!H3959</f>
        <v>0</v>
      </c>
      <c r="H3953" s="6">
        <f>'4.OVTA Sites-Transects'!I3959</f>
        <v>0</v>
      </c>
      <c r="I3953" s="193" t="str">
        <f t="shared" si="488"/>
        <v>-</v>
      </c>
      <c r="J3953" s="27" t="str">
        <f t="shared" si="489"/>
        <v>-</v>
      </c>
      <c r="K3953" s="27" t="str">
        <f t="shared" si="490"/>
        <v>-</v>
      </c>
      <c r="L3953" s="27" t="str">
        <f t="shared" si="491"/>
        <v>-</v>
      </c>
      <c r="M3953" s="27" t="str">
        <f t="shared" si="492"/>
        <v>-</v>
      </c>
      <c r="N3953" s="28">
        <f t="shared" si="493"/>
        <v>0</v>
      </c>
      <c r="O3953" s="28">
        <f t="shared" si="495"/>
        <v>0</v>
      </c>
      <c r="P3953" s="1" t="str">
        <f t="shared" si="494"/>
        <v>no</v>
      </c>
    </row>
    <row r="3954" spans="1:16" x14ac:dyDescent="0.25">
      <c r="A3954" s="6">
        <f>'4.OVTA Sites-Transects'!B3960</f>
        <v>0</v>
      </c>
      <c r="B3954" s="6">
        <f>'4.OVTA Sites-Transects'!C3960</f>
        <v>0</v>
      </c>
      <c r="C3954" s="6">
        <f>'4.OVTA Sites-Transects'!D3960</f>
        <v>0</v>
      </c>
      <c r="D3954" s="1">
        <f>'4.OVTA Sites-Transects'!E3960</f>
        <v>0</v>
      </c>
      <c r="E3954" s="1">
        <f>'4.OVTA Sites-Transects'!G3960</f>
        <v>0</v>
      </c>
      <c r="F3954" s="1">
        <f>'4.OVTA Sites-Transects'!F3960</f>
        <v>0</v>
      </c>
      <c r="G3954" s="6">
        <f>'4.OVTA Sites-Transects'!H3960</f>
        <v>0</v>
      </c>
      <c r="H3954" s="6">
        <f>'4.OVTA Sites-Transects'!I3960</f>
        <v>0</v>
      </c>
      <c r="I3954" s="193" t="str">
        <f t="shared" si="488"/>
        <v>-</v>
      </c>
      <c r="J3954" s="27" t="str">
        <f t="shared" si="489"/>
        <v>-</v>
      </c>
      <c r="K3954" s="27" t="str">
        <f t="shared" si="490"/>
        <v>-</v>
      </c>
      <c r="L3954" s="27" t="str">
        <f t="shared" si="491"/>
        <v>-</v>
      </c>
      <c r="M3954" s="27" t="str">
        <f t="shared" si="492"/>
        <v>-</v>
      </c>
      <c r="N3954" s="28">
        <f t="shared" si="493"/>
        <v>0</v>
      </c>
      <c r="O3954" s="28">
        <f t="shared" si="495"/>
        <v>0</v>
      </c>
      <c r="P3954" s="1" t="str">
        <f t="shared" si="494"/>
        <v>no</v>
      </c>
    </row>
    <row r="3955" spans="1:16" x14ac:dyDescent="0.25">
      <c r="A3955" s="6">
        <f>'4.OVTA Sites-Transects'!B3961</f>
        <v>0</v>
      </c>
      <c r="B3955" s="6">
        <f>'4.OVTA Sites-Transects'!C3961</f>
        <v>0</v>
      </c>
      <c r="C3955" s="6">
        <f>'4.OVTA Sites-Transects'!D3961</f>
        <v>0</v>
      </c>
      <c r="D3955" s="1">
        <f>'4.OVTA Sites-Transects'!E3961</f>
        <v>0</v>
      </c>
      <c r="E3955" s="1">
        <f>'4.OVTA Sites-Transects'!G3961</f>
        <v>0</v>
      </c>
      <c r="F3955" s="1">
        <f>'4.OVTA Sites-Transects'!F3961</f>
        <v>0</v>
      </c>
      <c r="G3955" s="6">
        <f>'4.OVTA Sites-Transects'!H3961</f>
        <v>0</v>
      </c>
      <c r="H3955" s="6">
        <f>'4.OVTA Sites-Transects'!I3961</f>
        <v>0</v>
      </c>
      <c r="I3955" s="193" t="str">
        <f t="shared" si="488"/>
        <v>-</v>
      </c>
      <c r="J3955" s="27" t="str">
        <f t="shared" si="489"/>
        <v>-</v>
      </c>
      <c r="K3955" s="27" t="str">
        <f t="shared" si="490"/>
        <v>-</v>
      </c>
      <c r="L3955" s="27" t="str">
        <f t="shared" si="491"/>
        <v>-</v>
      </c>
      <c r="M3955" s="27" t="str">
        <f t="shared" si="492"/>
        <v>-</v>
      </c>
      <c r="N3955" s="28">
        <f t="shared" si="493"/>
        <v>0</v>
      </c>
      <c r="O3955" s="28">
        <f t="shared" si="495"/>
        <v>0</v>
      </c>
      <c r="P3955" s="1" t="str">
        <f t="shared" si="494"/>
        <v>no</v>
      </c>
    </row>
    <row r="3956" spans="1:16" x14ac:dyDescent="0.25">
      <c r="A3956" s="6">
        <f>'4.OVTA Sites-Transects'!B3962</f>
        <v>0</v>
      </c>
      <c r="B3956" s="6">
        <f>'4.OVTA Sites-Transects'!C3962</f>
        <v>0</v>
      </c>
      <c r="C3956" s="6">
        <f>'4.OVTA Sites-Transects'!D3962</f>
        <v>0</v>
      </c>
      <c r="D3956" s="1">
        <f>'4.OVTA Sites-Transects'!E3962</f>
        <v>0</v>
      </c>
      <c r="E3956" s="1">
        <f>'4.OVTA Sites-Transects'!G3962</f>
        <v>0</v>
      </c>
      <c r="F3956" s="1">
        <f>'4.OVTA Sites-Transects'!F3962</f>
        <v>0</v>
      </c>
      <c r="G3956" s="6">
        <f>'4.OVTA Sites-Transects'!H3962</f>
        <v>0</v>
      </c>
      <c r="H3956" s="6">
        <f>'4.OVTA Sites-Transects'!I3962</f>
        <v>0</v>
      </c>
      <c r="I3956" s="193" t="str">
        <f t="shared" si="488"/>
        <v>-</v>
      </c>
      <c r="J3956" s="27" t="str">
        <f t="shared" si="489"/>
        <v>-</v>
      </c>
      <c r="K3956" s="27" t="str">
        <f t="shared" si="490"/>
        <v>-</v>
      </c>
      <c r="L3956" s="27" t="str">
        <f t="shared" si="491"/>
        <v>-</v>
      </c>
      <c r="M3956" s="27" t="str">
        <f t="shared" si="492"/>
        <v>-</v>
      </c>
      <c r="N3956" s="28">
        <f t="shared" si="493"/>
        <v>0</v>
      </c>
      <c r="O3956" s="28">
        <f t="shared" si="495"/>
        <v>0</v>
      </c>
      <c r="P3956" s="1" t="str">
        <f t="shared" si="494"/>
        <v>no</v>
      </c>
    </row>
    <row r="3957" spans="1:16" x14ac:dyDescent="0.25">
      <c r="A3957" s="6">
        <f>'4.OVTA Sites-Transects'!B3963</f>
        <v>0</v>
      </c>
      <c r="B3957" s="6">
        <f>'4.OVTA Sites-Transects'!C3963</f>
        <v>0</v>
      </c>
      <c r="C3957" s="6">
        <f>'4.OVTA Sites-Transects'!D3963</f>
        <v>0</v>
      </c>
      <c r="D3957" s="1">
        <f>'4.OVTA Sites-Transects'!E3963</f>
        <v>0</v>
      </c>
      <c r="E3957" s="1">
        <f>'4.OVTA Sites-Transects'!G3963</f>
        <v>0</v>
      </c>
      <c r="F3957" s="1">
        <f>'4.OVTA Sites-Transects'!F3963</f>
        <v>0</v>
      </c>
      <c r="G3957" s="6">
        <f>'4.OVTA Sites-Transects'!H3963</f>
        <v>0</v>
      </c>
      <c r="H3957" s="6">
        <f>'4.OVTA Sites-Transects'!I3963</f>
        <v>0</v>
      </c>
      <c r="I3957" s="193" t="str">
        <f t="shared" si="488"/>
        <v>-</v>
      </c>
      <c r="J3957" s="27" t="str">
        <f t="shared" si="489"/>
        <v>-</v>
      </c>
      <c r="K3957" s="27" t="str">
        <f t="shared" si="490"/>
        <v>-</v>
      </c>
      <c r="L3957" s="27" t="str">
        <f t="shared" si="491"/>
        <v>-</v>
      </c>
      <c r="M3957" s="27" t="str">
        <f t="shared" si="492"/>
        <v>-</v>
      </c>
      <c r="N3957" s="28">
        <f t="shared" si="493"/>
        <v>0</v>
      </c>
      <c r="O3957" s="28">
        <f t="shared" si="495"/>
        <v>0</v>
      </c>
      <c r="P3957" s="1" t="str">
        <f t="shared" si="494"/>
        <v>no</v>
      </c>
    </row>
    <row r="3958" spans="1:16" x14ac:dyDescent="0.25">
      <c r="A3958" s="6">
        <f>'4.OVTA Sites-Transects'!B3964</f>
        <v>0</v>
      </c>
      <c r="B3958" s="6">
        <f>'4.OVTA Sites-Transects'!C3964</f>
        <v>0</v>
      </c>
      <c r="C3958" s="6">
        <f>'4.OVTA Sites-Transects'!D3964</f>
        <v>0</v>
      </c>
      <c r="D3958" s="1">
        <f>'4.OVTA Sites-Transects'!E3964</f>
        <v>0</v>
      </c>
      <c r="E3958" s="1">
        <f>'4.OVTA Sites-Transects'!G3964</f>
        <v>0</v>
      </c>
      <c r="F3958" s="1">
        <f>'4.OVTA Sites-Transects'!F3964</f>
        <v>0</v>
      </c>
      <c r="G3958" s="6">
        <f>'4.OVTA Sites-Transects'!H3964</f>
        <v>0</v>
      </c>
      <c r="H3958" s="6">
        <f>'4.OVTA Sites-Transects'!I3964</f>
        <v>0</v>
      </c>
      <c r="I3958" s="193" t="str">
        <f t="shared" si="488"/>
        <v>-</v>
      </c>
      <c r="J3958" s="27" t="str">
        <f t="shared" si="489"/>
        <v>-</v>
      </c>
      <c r="K3958" s="27" t="str">
        <f t="shared" si="490"/>
        <v>-</v>
      </c>
      <c r="L3958" s="27" t="str">
        <f t="shared" si="491"/>
        <v>-</v>
      </c>
      <c r="M3958" s="27" t="str">
        <f t="shared" si="492"/>
        <v>-</v>
      </c>
      <c r="N3958" s="28">
        <f t="shared" si="493"/>
        <v>0</v>
      </c>
      <c r="O3958" s="28">
        <f t="shared" si="495"/>
        <v>0</v>
      </c>
      <c r="P3958" s="1" t="str">
        <f t="shared" si="494"/>
        <v>no</v>
      </c>
    </row>
    <row r="3959" spans="1:16" x14ac:dyDescent="0.25">
      <c r="A3959" s="6">
        <f>'4.OVTA Sites-Transects'!B3965</f>
        <v>0</v>
      </c>
      <c r="B3959" s="6">
        <f>'4.OVTA Sites-Transects'!C3965</f>
        <v>0</v>
      </c>
      <c r="C3959" s="6">
        <f>'4.OVTA Sites-Transects'!D3965</f>
        <v>0</v>
      </c>
      <c r="D3959" s="1">
        <f>'4.OVTA Sites-Transects'!E3965</f>
        <v>0</v>
      </c>
      <c r="E3959" s="1">
        <f>'4.OVTA Sites-Transects'!G3965</f>
        <v>0</v>
      </c>
      <c r="F3959" s="1">
        <f>'4.OVTA Sites-Transects'!F3965</f>
        <v>0</v>
      </c>
      <c r="G3959" s="6">
        <f>'4.OVTA Sites-Transects'!H3965</f>
        <v>0</v>
      </c>
      <c r="H3959" s="6">
        <f>'4.OVTA Sites-Transects'!I3965</f>
        <v>0</v>
      </c>
      <c r="I3959" s="193" t="str">
        <f t="shared" si="488"/>
        <v>-</v>
      </c>
      <c r="J3959" s="27" t="str">
        <f t="shared" si="489"/>
        <v>-</v>
      </c>
      <c r="K3959" s="27" t="str">
        <f t="shared" si="490"/>
        <v>-</v>
      </c>
      <c r="L3959" s="27" t="str">
        <f t="shared" si="491"/>
        <v>-</v>
      </c>
      <c r="M3959" s="27" t="str">
        <f t="shared" si="492"/>
        <v>-</v>
      </c>
      <c r="N3959" s="28">
        <f t="shared" si="493"/>
        <v>0</v>
      </c>
      <c r="O3959" s="28">
        <f t="shared" si="495"/>
        <v>0</v>
      </c>
      <c r="P3959" s="1" t="str">
        <f t="shared" si="494"/>
        <v>no</v>
      </c>
    </row>
    <row r="3960" spans="1:16" x14ac:dyDescent="0.25">
      <c r="A3960" s="6">
        <f>'4.OVTA Sites-Transects'!B3966</f>
        <v>0</v>
      </c>
      <c r="B3960" s="6">
        <f>'4.OVTA Sites-Transects'!C3966</f>
        <v>0</v>
      </c>
      <c r="C3960" s="6">
        <f>'4.OVTA Sites-Transects'!D3966</f>
        <v>0</v>
      </c>
      <c r="D3960" s="1">
        <f>'4.OVTA Sites-Transects'!E3966</f>
        <v>0</v>
      </c>
      <c r="E3960" s="1">
        <f>'4.OVTA Sites-Transects'!G3966</f>
        <v>0</v>
      </c>
      <c r="F3960" s="1">
        <f>'4.OVTA Sites-Transects'!F3966</f>
        <v>0</v>
      </c>
      <c r="G3960" s="6">
        <f>'4.OVTA Sites-Transects'!H3966</f>
        <v>0</v>
      </c>
      <c r="H3960" s="6">
        <f>'4.OVTA Sites-Transects'!I3966</f>
        <v>0</v>
      </c>
      <c r="I3960" s="193" t="str">
        <f t="shared" si="488"/>
        <v>-</v>
      </c>
      <c r="J3960" s="27" t="str">
        <f t="shared" si="489"/>
        <v>-</v>
      </c>
      <c r="K3960" s="27" t="str">
        <f t="shared" si="490"/>
        <v>-</v>
      </c>
      <c r="L3960" s="27" t="str">
        <f t="shared" si="491"/>
        <v>-</v>
      </c>
      <c r="M3960" s="27" t="str">
        <f t="shared" si="492"/>
        <v>-</v>
      </c>
      <c r="N3960" s="28">
        <f t="shared" si="493"/>
        <v>0</v>
      </c>
      <c r="O3960" s="28">
        <f t="shared" si="495"/>
        <v>0</v>
      </c>
      <c r="P3960" s="1" t="str">
        <f t="shared" si="494"/>
        <v>no</v>
      </c>
    </row>
    <row r="3961" spans="1:16" x14ac:dyDescent="0.25">
      <c r="A3961" s="6">
        <f>'4.OVTA Sites-Transects'!B3967</f>
        <v>0</v>
      </c>
      <c r="B3961" s="6">
        <f>'4.OVTA Sites-Transects'!C3967</f>
        <v>0</v>
      </c>
      <c r="C3961" s="6">
        <f>'4.OVTA Sites-Transects'!D3967</f>
        <v>0</v>
      </c>
      <c r="D3961" s="1">
        <f>'4.OVTA Sites-Transects'!E3967</f>
        <v>0</v>
      </c>
      <c r="E3961" s="1">
        <f>'4.OVTA Sites-Transects'!G3967</f>
        <v>0</v>
      </c>
      <c r="F3961" s="1">
        <f>'4.OVTA Sites-Transects'!F3967</f>
        <v>0</v>
      </c>
      <c r="G3961" s="6">
        <f>'4.OVTA Sites-Transects'!H3967</f>
        <v>0</v>
      </c>
      <c r="H3961" s="6">
        <f>'4.OVTA Sites-Transects'!I3967</f>
        <v>0</v>
      </c>
      <c r="I3961" s="193" t="str">
        <f t="shared" si="488"/>
        <v>-</v>
      </c>
      <c r="J3961" s="27" t="str">
        <f t="shared" si="489"/>
        <v>-</v>
      </c>
      <c r="K3961" s="27" t="str">
        <f t="shared" si="490"/>
        <v>-</v>
      </c>
      <c r="L3961" s="27" t="str">
        <f t="shared" si="491"/>
        <v>-</v>
      </c>
      <c r="M3961" s="27" t="str">
        <f t="shared" si="492"/>
        <v>-</v>
      </c>
      <c r="N3961" s="28">
        <f t="shared" si="493"/>
        <v>0</v>
      </c>
      <c r="O3961" s="28">
        <f t="shared" si="495"/>
        <v>0</v>
      </c>
      <c r="P3961" s="1" t="str">
        <f t="shared" si="494"/>
        <v>no</v>
      </c>
    </row>
    <row r="3962" spans="1:16" x14ac:dyDescent="0.25">
      <c r="A3962" s="6">
        <f>'4.OVTA Sites-Transects'!B3968</f>
        <v>0</v>
      </c>
      <c r="B3962" s="6">
        <f>'4.OVTA Sites-Transects'!C3968</f>
        <v>0</v>
      </c>
      <c r="C3962" s="6">
        <f>'4.OVTA Sites-Transects'!D3968</f>
        <v>0</v>
      </c>
      <c r="D3962" s="1">
        <f>'4.OVTA Sites-Transects'!E3968</f>
        <v>0</v>
      </c>
      <c r="E3962" s="1">
        <f>'4.OVTA Sites-Transects'!G3968</f>
        <v>0</v>
      </c>
      <c r="F3962" s="1">
        <f>'4.OVTA Sites-Transects'!F3968</f>
        <v>0</v>
      </c>
      <c r="G3962" s="6">
        <f>'4.OVTA Sites-Transects'!H3968</f>
        <v>0</v>
      </c>
      <c r="H3962" s="6">
        <f>'4.OVTA Sites-Transects'!I3968</f>
        <v>0</v>
      </c>
      <c r="I3962" s="193" t="str">
        <f t="shared" si="488"/>
        <v>-</v>
      </c>
      <c r="J3962" s="27" t="str">
        <f t="shared" si="489"/>
        <v>-</v>
      </c>
      <c r="K3962" s="27" t="str">
        <f t="shared" si="490"/>
        <v>-</v>
      </c>
      <c r="L3962" s="27" t="str">
        <f t="shared" si="491"/>
        <v>-</v>
      </c>
      <c r="M3962" s="27" t="str">
        <f t="shared" si="492"/>
        <v>-</v>
      </c>
      <c r="N3962" s="28">
        <f t="shared" si="493"/>
        <v>0</v>
      </c>
      <c r="O3962" s="28">
        <f t="shared" si="495"/>
        <v>0</v>
      </c>
      <c r="P3962" s="1" t="str">
        <f t="shared" si="494"/>
        <v>no</v>
      </c>
    </row>
    <row r="3963" spans="1:16" x14ac:dyDescent="0.25">
      <c r="A3963" s="6">
        <f>'4.OVTA Sites-Transects'!B3969</f>
        <v>0</v>
      </c>
      <c r="B3963" s="6">
        <f>'4.OVTA Sites-Transects'!C3969</f>
        <v>0</v>
      </c>
      <c r="C3963" s="6">
        <f>'4.OVTA Sites-Transects'!D3969</f>
        <v>0</v>
      </c>
      <c r="D3963" s="1">
        <f>'4.OVTA Sites-Transects'!E3969</f>
        <v>0</v>
      </c>
      <c r="E3963" s="1">
        <f>'4.OVTA Sites-Transects'!G3969</f>
        <v>0</v>
      </c>
      <c r="F3963" s="1">
        <f>'4.OVTA Sites-Transects'!F3969</f>
        <v>0</v>
      </c>
      <c r="G3963" s="6">
        <f>'4.OVTA Sites-Transects'!H3969</f>
        <v>0</v>
      </c>
      <c r="H3963" s="6">
        <f>'4.OVTA Sites-Transects'!I3969</f>
        <v>0</v>
      </c>
      <c r="I3963" s="193" t="str">
        <f t="shared" si="488"/>
        <v>-</v>
      </c>
      <c r="J3963" s="27" t="str">
        <f t="shared" si="489"/>
        <v>-</v>
      </c>
      <c r="K3963" s="27" t="str">
        <f t="shared" si="490"/>
        <v>-</v>
      </c>
      <c r="L3963" s="27" t="str">
        <f t="shared" si="491"/>
        <v>-</v>
      </c>
      <c r="M3963" s="27" t="str">
        <f t="shared" si="492"/>
        <v>-</v>
      </c>
      <c r="N3963" s="28">
        <f t="shared" si="493"/>
        <v>0</v>
      </c>
      <c r="O3963" s="28">
        <f t="shared" si="495"/>
        <v>0</v>
      </c>
      <c r="P3963" s="1" t="str">
        <f t="shared" si="494"/>
        <v>no</v>
      </c>
    </row>
    <row r="3964" spans="1:16" x14ac:dyDescent="0.25">
      <c r="A3964" s="6">
        <f>'4.OVTA Sites-Transects'!B3970</f>
        <v>0</v>
      </c>
      <c r="B3964" s="6">
        <f>'4.OVTA Sites-Transects'!C3970</f>
        <v>0</v>
      </c>
      <c r="C3964" s="6">
        <f>'4.OVTA Sites-Transects'!D3970</f>
        <v>0</v>
      </c>
      <c r="D3964" s="1">
        <f>'4.OVTA Sites-Transects'!E3970</f>
        <v>0</v>
      </c>
      <c r="E3964" s="1">
        <f>'4.OVTA Sites-Transects'!G3970</f>
        <v>0</v>
      </c>
      <c r="F3964" s="1">
        <f>'4.OVTA Sites-Transects'!F3970</f>
        <v>0</v>
      </c>
      <c r="G3964" s="6">
        <f>'4.OVTA Sites-Transects'!H3970</f>
        <v>0</v>
      </c>
      <c r="H3964" s="6">
        <f>'4.OVTA Sites-Transects'!I3970</f>
        <v>0</v>
      </c>
      <c r="I3964" s="193" t="str">
        <f t="shared" si="488"/>
        <v>-</v>
      </c>
      <c r="J3964" s="27" t="str">
        <f t="shared" si="489"/>
        <v>-</v>
      </c>
      <c r="K3964" s="27" t="str">
        <f t="shared" si="490"/>
        <v>-</v>
      </c>
      <c r="L3964" s="27" t="str">
        <f t="shared" si="491"/>
        <v>-</v>
      </c>
      <c r="M3964" s="27" t="str">
        <f t="shared" si="492"/>
        <v>-</v>
      </c>
      <c r="N3964" s="28">
        <f t="shared" si="493"/>
        <v>0</v>
      </c>
      <c r="O3964" s="28">
        <f t="shared" si="495"/>
        <v>0</v>
      </c>
      <c r="P3964" s="1" t="str">
        <f t="shared" si="494"/>
        <v>no</v>
      </c>
    </row>
    <row r="3965" spans="1:16" x14ac:dyDescent="0.25">
      <c r="A3965" s="6">
        <f>'4.OVTA Sites-Transects'!B3971</f>
        <v>0</v>
      </c>
      <c r="B3965" s="6">
        <f>'4.OVTA Sites-Transects'!C3971</f>
        <v>0</v>
      </c>
      <c r="C3965" s="6">
        <f>'4.OVTA Sites-Transects'!D3971</f>
        <v>0</v>
      </c>
      <c r="D3965" s="1">
        <f>'4.OVTA Sites-Transects'!E3971</f>
        <v>0</v>
      </c>
      <c r="E3965" s="1">
        <f>'4.OVTA Sites-Transects'!G3971</f>
        <v>0</v>
      </c>
      <c r="F3965" s="1">
        <f>'4.OVTA Sites-Transects'!F3971</f>
        <v>0</v>
      </c>
      <c r="G3965" s="6">
        <f>'4.OVTA Sites-Transects'!H3971</f>
        <v>0</v>
      </c>
      <c r="H3965" s="6">
        <f>'4.OVTA Sites-Transects'!I3971</f>
        <v>0</v>
      </c>
      <c r="I3965" s="193" t="str">
        <f t="shared" si="488"/>
        <v>-</v>
      </c>
      <c r="J3965" s="27" t="str">
        <f t="shared" si="489"/>
        <v>-</v>
      </c>
      <c r="K3965" s="27" t="str">
        <f t="shared" si="490"/>
        <v>-</v>
      </c>
      <c r="L3965" s="27" t="str">
        <f t="shared" si="491"/>
        <v>-</v>
      </c>
      <c r="M3965" s="27" t="str">
        <f t="shared" si="492"/>
        <v>-</v>
      </c>
      <c r="N3965" s="28">
        <f t="shared" si="493"/>
        <v>0</v>
      </c>
      <c r="O3965" s="28">
        <f t="shared" si="495"/>
        <v>0</v>
      </c>
      <c r="P3965" s="1" t="str">
        <f t="shared" si="494"/>
        <v>no</v>
      </c>
    </row>
    <row r="3966" spans="1:16" x14ac:dyDescent="0.25">
      <c r="A3966" s="6">
        <f>'4.OVTA Sites-Transects'!B3972</f>
        <v>0</v>
      </c>
      <c r="B3966" s="6">
        <f>'4.OVTA Sites-Transects'!C3972</f>
        <v>0</v>
      </c>
      <c r="C3966" s="6">
        <f>'4.OVTA Sites-Transects'!D3972</f>
        <v>0</v>
      </c>
      <c r="D3966" s="1">
        <f>'4.OVTA Sites-Transects'!E3972</f>
        <v>0</v>
      </c>
      <c r="E3966" s="1">
        <f>'4.OVTA Sites-Transects'!G3972</f>
        <v>0</v>
      </c>
      <c r="F3966" s="1">
        <f>'4.OVTA Sites-Transects'!F3972</f>
        <v>0</v>
      </c>
      <c r="G3966" s="6">
        <f>'4.OVTA Sites-Transects'!H3972</f>
        <v>0</v>
      </c>
      <c r="H3966" s="6">
        <f>'4.OVTA Sites-Transects'!I3972</f>
        <v>0</v>
      </c>
      <c r="I3966" s="193" t="str">
        <f t="shared" si="488"/>
        <v>-</v>
      </c>
      <c r="J3966" s="27" t="str">
        <f t="shared" si="489"/>
        <v>-</v>
      </c>
      <c r="K3966" s="27" t="str">
        <f t="shared" si="490"/>
        <v>-</v>
      </c>
      <c r="L3966" s="27" t="str">
        <f t="shared" si="491"/>
        <v>-</v>
      </c>
      <c r="M3966" s="27" t="str">
        <f t="shared" si="492"/>
        <v>-</v>
      </c>
      <c r="N3966" s="28">
        <f t="shared" si="493"/>
        <v>0</v>
      </c>
      <c r="O3966" s="28">
        <f t="shared" si="495"/>
        <v>0</v>
      </c>
      <c r="P3966" s="1" t="str">
        <f t="shared" si="494"/>
        <v>no</v>
      </c>
    </row>
    <row r="3967" spans="1:16" x14ac:dyDescent="0.25">
      <c r="A3967" s="6">
        <f>'4.OVTA Sites-Transects'!B3973</f>
        <v>0</v>
      </c>
      <c r="B3967" s="6">
        <f>'4.OVTA Sites-Transects'!C3973</f>
        <v>0</v>
      </c>
      <c r="C3967" s="6">
        <f>'4.OVTA Sites-Transects'!D3973</f>
        <v>0</v>
      </c>
      <c r="D3967" s="1">
        <f>'4.OVTA Sites-Transects'!E3973</f>
        <v>0</v>
      </c>
      <c r="E3967" s="1">
        <f>'4.OVTA Sites-Transects'!G3973</f>
        <v>0</v>
      </c>
      <c r="F3967" s="1">
        <f>'4.OVTA Sites-Transects'!F3973</f>
        <v>0</v>
      </c>
      <c r="G3967" s="6">
        <f>'4.OVTA Sites-Transects'!H3973</f>
        <v>0</v>
      </c>
      <c r="H3967" s="6">
        <f>'4.OVTA Sites-Transects'!I3973</f>
        <v>0</v>
      </c>
      <c r="I3967" s="193" t="str">
        <f t="shared" si="488"/>
        <v>-</v>
      </c>
      <c r="J3967" s="27" t="str">
        <f t="shared" si="489"/>
        <v>-</v>
      </c>
      <c r="K3967" s="27" t="str">
        <f t="shared" si="490"/>
        <v>-</v>
      </c>
      <c r="L3967" s="27" t="str">
        <f t="shared" si="491"/>
        <v>-</v>
      </c>
      <c r="M3967" s="27" t="str">
        <f t="shared" si="492"/>
        <v>-</v>
      </c>
      <c r="N3967" s="28">
        <f t="shared" si="493"/>
        <v>0</v>
      </c>
      <c r="O3967" s="28">
        <f t="shared" si="495"/>
        <v>0</v>
      </c>
      <c r="P3967" s="1" t="str">
        <f t="shared" si="494"/>
        <v>no</v>
      </c>
    </row>
    <row r="3968" spans="1:16" x14ac:dyDescent="0.25">
      <c r="A3968" s="6">
        <f>'4.OVTA Sites-Transects'!B3974</f>
        <v>0</v>
      </c>
      <c r="B3968" s="6">
        <f>'4.OVTA Sites-Transects'!C3974</f>
        <v>0</v>
      </c>
      <c r="C3968" s="6">
        <f>'4.OVTA Sites-Transects'!D3974</f>
        <v>0</v>
      </c>
      <c r="D3968" s="1">
        <f>'4.OVTA Sites-Transects'!E3974</f>
        <v>0</v>
      </c>
      <c r="E3968" s="1">
        <f>'4.OVTA Sites-Transects'!G3974</f>
        <v>0</v>
      </c>
      <c r="F3968" s="1">
        <f>'4.OVTA Sites-Transects'!F3974</f>
        <v>0</v>
      </c>
      <c r="G3968" s="6">
        <f>'4.OVTA Sites-Transects'!H3974</f>
        <v>0</v>
      </c>
      <c r="H3968" s="6">
        <f>'4.OVTA Sites-Transects'!I3974</f>
        <v>0</v>
      </c>
      <c r="I3968" s="193" t="str">
        <f t="shared" si="488"/>
        <v>-</v>
      </c>
      <c r="J3968" s="27" t="str">
        <f t="shared" si="489"/>
        <v>-</v>
      </c>
      <c r="K3968" s="27" t="str">
        <f t="shared" si="490"/>
        <v>-</v>
      </c>
      <c r="L3968" s="27" t="str">
        <f t="shared" si="491"/>
        <v>-</v>
      </c>
      <c r="M3968" s="27" t="str">
        <f t="shared" si="492"/>
        <v>-</v>
      </c>
      <c r="N3968" s="28">
        <f t="shared" si="493"/>
        <v>0</v>
      </c>
      <c r="O3968" s="28">
        <f t="shared" si="495"/>
        <v>0</v>
      </c>
      <c r="P3968" s="1" t="str">
        <f t="shared" si="494"/>
        <v>no</v>
      </c>
    </row>
    <row r="3969" spans="1:16" x14ac:dyDescent="0.25">
      <c r="A3969" s="6">
        <f>'4.OVTA Sites-Transects'!B3975</f>
        <v>0</v>
      </c>
      <c r="B3969" s="6">
        <f>'4.OVTA Sites-Transects'!C3975</f>
        <v>0</v>
      </c>
      <c r="C3969" s="6">
        <f>'4.OVTA Sites-Transects'!D3975</f>
        <v>0</v>
      </c>
      <c r="D3969" s="1">
        <f>'4.OVTA Sites-Transects'!E3975</f>
        <v>0</v>
      </c>
      <c r="E3969" s="1">
        <f>'4.OVTA Sites-Transects'!G3975</f>
        <v>0</v>
      </c>
      <c r="F3969" s="1">
        <f>'4.OVTA Sites-Transects'!F3975</f>
        <v>0</v>
      </c>
      <c r="G3969" s="6">
        <f>'4.OVTA Sites-Transects'!H3975</f>
        <v>0</v>
      </c>
      <c r="H3969" s="6">
        <f>'4.OVTA Sites-Transects'!I3975</f>
        <v>0</v>
      </c>
      <c r="I3969" s="193" t="str">
        <f t="shared" si="488"/>
        <v>-</v>
      </c>
      <c r="J3969" s="27" t="str">
        <f t="shared" si="489"/>
        <v>-</v>
      </c>
      <c r="K3969" s="27" t="str">
        <f t="shared" si="490"/>
        <v>-</v>
      </c>
      <c r="L3969" s="27" t="str">
        <f t="shared" si="491"/>
        <v>-</v>
      </c>
      <c r="M3969" s="27" t="str">
        <f t="shared" si="492"/>
        <v>-</v>
      </c>
      <c r="N3969" s="28">
        <f t="shared" si="493"/>
        <v>0</v>
      </c>
      <c r="O3969" s="28">
        <f t="shared" si="495"/>
        <v>0</v>
      </c>
      <c r="P3969" s="1" t="str">
        <f t="shared" si="494"/>
        <v>no</v>
      </c>
    </row>
    <row r="3970" spans="1:16" x14ac:dyDescent="0.25">
      <c r="A3970" s="6">
        <f>'4.OVTA Sites-Transects'!B3976</f>
        <v>0</v>
      </c>
      <c r="B3970" s="6">
        <f>'4.OVTA Sites-Transects'!C3976</f>
        <v>0</v>
      </c>
      <c r="C3970" s="6">
        <f>'4.OVTA Sites-Transects'!D3976</f>
        <v>0</v>
      </c>
      <c r="D3970" s="1">
        <f>'4.OVTA Sites-Transects'!E3976</f>
        <v>0</v>
      </c>
      <c r="E3970" s="1">
        <f>'4.OVTA Sites-Transects'!G3976</f>
        <v>0</v>
      </c>
      <c r="F3970" s="1">
        <f>'4.OVTA Sites-Transects'!F3976</f>
        <v>0</v>
      </c>
      <c r="G3970" s="6">
        <f>'4.OVTA Sites-Transects'!H3976</f>
        <v>0</v>
      </c>
      <c r="H3970" s="6">
        <f>'4.OVTA Sites-Transects'!I3976</f>
        <v>0</v>
      </c>
      <c r="I3970" s="193" t="str">
        <f t="shared" si="488"/>
        <v>-</v>
      </c>
      <c r="J3970" s="27" t="str">
        <f t="shared" si="489"/>
        <v>-</v>
      </c>
      <c r="K3970" s="27" t="str">
        <f t="shared" si="490"/>
        <v>-</v>
      </c>
      <c r="L3970" s="27" t="str">
        <f t="shared" si="491"/>
        <v>-</v>
      </c>
      <c r="M3970" s="27" t="str">
        <f t="shared" si="492"/>
        <v>-</v>
      </c>
      <c r="N3970" s="28">
        <f t="shared" si="493"/>
        <v>0</v>
      </c>
      <c r="O3970" s="28">
        <f t="shared" si="495"/>
        <v>0</v>
      </c>
      <c r="P3970" s="1" t="str">
        <f t="shared" si="494"/>
        <v>no</v>
      </c>
    </row>
    <row r="3971" spans="1:16" x14ac:dyDescent="0.25">
      <c r="A3971" s="6">
        <f>'4.OVTA Sites-Transects'!B3977</f>
        <v>0</v>
      </c>
      <c r="B3971" s="6">
        <f>'4.OVTA Sites-Transects'!C3977</f>
        <v>0</v>
      </c>
      <c r="C3971" s="6">
        <f>'4.OVTA Sites-Transects'!D3977</f>
        <v>0</v>
      </c>
      <c r="D3971" s="1">
        <f>'4.OVTA Sites-Transects'!E3977</f>
        <v>0</v>
      </c>
      <c r="E3971" s="1">
        <f>'4.OVTA Sites-Transects'!G3977</f>
        <v>0</v>
      </c>
      <c r="F3971" s="1">
        <f>'4.OVTA Sites-Transects'!F3977</f>
        <v>0</v>
      </c>
      <c r="G3971" s="6">
        <f>'4.OVTA Sites-Transects'!H3977</f>
        <v>0</v>
      </c>
      <c r="H3971" s="6">
        <f>'4.OVTA Sites-Transects'!I3977</f>
        <v>0</v>
      </c>
      <c r="I3971" s="193" t="str">
        <f t="shared" ref="I3971:I4034" si="496">IF(F3971="B", SUMIF(OVTA_Calcs_TMA, D3971, WeightingFactorMod), IF(F3971="C", SUMIF(OVTA_Calcs_TMA, D3971, WeightingFactorHigh), IF(F3971="D", SUMIF(OVTA_Calcs_TMA, D3971, WeightingFactorVeryHigh), "-")))</f>
        <v>-</v>
      </c>
      <c r="J3971" s="27" t="str">
        <f t="shared" ref="J3971:J4034" si="497">IF(ISNUMBER(AVERAGEIFS(AssessmentResultsLow, AssessmentResultsSites, $A3971,AssessmentIncluded, "yes")), I3971*AVERAGEIFS(AssessmentResultsLow, AssessmentResultsSites, $A3971,AssessmentIncluded, "yes"), "-")</f>
        <v>-</v>
      </c>
      <c r="K3971" s="27" t="str">
        <f t="shared" ref="K3971:K4034" si="498">IF(ISNUMBER(AVERAGEIFS(AssessmentResultsMod, AssessmentResultsSites, $A3971,AssessmentIncluded, "yes")), I3971*AVERAGEIFS(AssessmentResultsMod, AssessmentResultsSites, $A3971,AssessmentIncluded, "yes"), "-")</f>
        <v>-</v>
      </c>
      <c r="L3971" s="27" t="str">
        <f t="shared" ref="L3971:L4034" si="499">IF(ISNUMBER(AVERAGEIFS(AssessmentResultsHigh, AssessmentResultsSites, $A3971,AssessmentIncluded, "yes")), I3971*AVERAGEIFS(AssessmentResultsHigh, AssessmentResultsSites, $A3971,AssessmentIncluded, "yes"), "-")</f>
        <v>-</v>
      </c>
      <c r="M3971" s="27" t="str">
        <f t="shared" ref="M3971:M4034" si="500">IF(ISNUMBER(AVERAGEIFS(AssessmentResultsVeryHigh, AssessmentResultsSites, $A3971,AssessmentIncluded, "yes")), I3971*AVERAGEIFS(AssessmentResultsVeryHigh, AssessmentResultsSites, $A3971,AssessmentIncluded, "yes"), "-")</f>
        <v>-</v>
      </c>
      <c r="N3971" s="28">
        <f t="shared" ref="N3971:N4034" si="501">COUNTIFS(AssessmentResultsSites, A3971, AssessmentIncluded, "yes")</f>
        <v>0</v>
      </c>
      <c r="O3971" s="28">
        <f t="shared" si="495"/>
        <v>0</v>
      </c>
      <c r="P3971" s="1" t="str">
        <f t="shared" ref="P3971:P4034" si="502">IF(AND(G3971="Yes", N3971&gt;0), "yes", "no")</f>
        <v>no</v>
      </c>
    </row>
    <row r="3972" spans="1:16" x14ac:dyDescent="0.25">
      <c r="A3972" s="6">
        <f>'4.OVTA Sites-Transects'!B3978</f>
        <v>0</v>
      </c>
      <c r="B3972" s="6">
        <f>'4.OVTA Sites-Transects'!C3978</f>
        <v>0</v>
      </c>
      <c r="C3972" s="6">
        <f>'4.OVTA Sites-Transects'!D3978</f>
        <v>0</v>
      </c>
      <c r="D3972" s="1">
        <f>'4.OVTA Sites-Transects'!E3978</f>
        <v>0</v>
      </c>
      <c r="E3972" s="1">
        <f>'4.OVTA Sites-Transects'!G3978</f>
        <v>0</v>
      </c>
      <c r="F3972" s="1">
        <f>'4.OVTA Sites-Transects'!F3978</f>
        <v>0</v>
      </c>
      <c r="G3972" s="6">
        <f>'4.OVTA Sites-Transects'!H3978</f>
        <v>0</v>
      </c>
      <c r="H3972" s="6">
        <f>'4.OVTA Sites-Transects'!I3978</f>
        <v>0</v>
      </c>
      <c r="I3972" s="193" t="str">
        <f t="shared" si="496"/>
        <v>-</v>
      </c>
      <c r="J3972" s="27" t="str">
        <f t="shared" si="497"/>
        <v>-</v>
      </c>
      <c r="K3972" s="27" t="str">
        <f t="shared" si="498"/>
        <v>-</v>
      </c>
      <c r="L3972" s="27" t="str">
        <f t="shared" si="499"/>
        <v>-</v>
      </c>
      <c r="M3972" s="27" t="str">
        <f t="shared" si="500"/>
        <v>-</v>
      </c>
      <c r="N3972" s="28">
        <f t="shared" si="501"/>
        <v>0</v>
      </c>
      <c r="O3972" s="28">
        <f t="shared" ref="O3972:O4035" si="503">IF(P3972="yes", N3972, 0)</f>
        <v>0</v>
      </c>
      <c r="P3972" s="1" t="str">
        <f t="shared" si="502"/>
        <v>no</v>
      </c>
    </row>
    <row r="3973" spans="1:16" x14ac:dyDescent="0.25">
      <c r="A3973" s="6">
        <f>'4.OVTA Sites-Transects'!B3979</f>
        <v>0</v>
      </c>
      <c r="B3973" s="6">
        <f>'4.OVTA Sites-Transects'!C3979</f>
        <v>0</v>
      </c>
      <c r="C3973" s="6">
        <f>'4.OVTA Sites-Transects'!D3979</f>
        <v>0</v>
      </c>
      <c r="D3973" s="1">
        <f>'4.OVTA Sites-Transects'!E3979</f>
        <v>0</v>
      </c>
      <c r="E3973" s="1">
        <f>'4.OVTA Sites-Transects'!G3979</f>
        <v>0</v>
      </c>
      <c r="F3973" s="1">
        <f>'4.OVTA Sites-Transects'!F3979</f>
        <v>0</v>
      </c>
      <c r="G3973" s="6">
        <f>'4.OVTA Sites-Transects'!H3979</f>
        <v>0</v>
      </c>
      <c r="H3973" s="6">
        <f>'4.OVTA Sites-Transects'!I3979</f>
        <v>0</v>
      </c>
      <c r="I3973" s="193" t="str">
        <f t="shared" si="496"/>
        <v>-</v>
      </c>
      <c r="J3973" s="27" t="str">
        <f t="shared" si="497"/>
        <v>-</v>
      </c>
      <c r="K3973" s="27" t="str">
        <f t="shared" si="498"/>
        <v>-</v>
      </c>
      <c r="L3973" s="27" t="str">
        <f t="shared" si="499"/>
        <v>-</v>
      </c>
      <c r="M3973" s="27" t="str">
        <f t="shared" si="500"/>
        <v>-</v>
      </c>
      <c r="N3973" s="28">
        <f t="shared" si="501"/>
        <v>0</v>
      </c>
      <c r="O3973" s="28">
        <f t="shared" si="503"/>
        <v>0</v>
      </c>
      <c r="P3973" s="1" t="str">
        <f t="shared" si="502"/>
        <v>no</v>
      </c>
    </row>
    <row r="3974" spans="1:16" x14ac:dyDescent="0.25">
      <c r="A3974" s="6">
        <f>'4.OVTA Sites-Transects'!B3980</f>
        <v>0</v>
      </c>
      <c r="B3974" s="6">
        <f>'4.OVTA Sites-Transects'!C3980</f>
        <v>0</v>
      </c>
      <c r="C3974" s="6">
        <f>'4.OVTA Sites-Transects'!D3980</f>
        <v>0</v>
      </c>
      <c r="D3974" s="1">
        <f>'4.OVTA Sites-Transects'!E3980</f>
        <v>0</v>
      </c>
      <c r="E3974" s="1">
        <f>'4.OVTA Sites-Transects'!G3980</f>
        <v>0</v>
      </c>
      <c r="F3974" s="1">
        <f>'4.OVTA Sites-Transects'!F3980</f>
        <v>0</v>
      </c>
      <c r="G3974" s="6">
        <f>'4.OVTA Sites-Transects'!H3980</f>
        <v>0</v>
      </c>
      <c r="H3974" s="6">
        <f>'4.OVTA Sites-Transects'!I3980</f>
        <v>0</v>
      </c>
      <c r="I3974" s="193" t="str">
        <f t="shared" si="496"/>
        <v>-</v>
      </c>
      <c r="J3974" s="27" t="str">
        <f t="shared" si="497"/>
        <v>-</v>
      </c>
      <c r="K3974" s="27" t="str">
        <f t="shared" si="498"/>
        <v>-</v>
      </c>
      <c r="L3974" s="27" t="str">
        <f t="shared" si="499"/>
        <v>-</v>
      </c>
      <c r="M3974" s="27" t="str">
        <f t="shared" si="500"/>
        <v>-</v>
      </c>
      <c r="N3974" s="28">
        <f t="shared" si="501"/>
        <v>0</v>
      </c>
      <c r="O3974" s="28">
        <f t="shared" si="503"/>
        <v>0</v>
      </c>
      <c r="P3974" s="1" t="str">
        <f t="shared" si="502"/>
        <v>no</v>
      </c>
    </row>
    <row r="3975" spans="1:16" x14ac:dyDescent="0.25">
      <c r="A3975" s="6">
        <f>'4.OVTA Sites-Transects'!B3981</f>
        <v>0</v>
      </c>
      <c r="B3975" s="6">
        <f>'4.OVTA Sites-Transects'!C3981</f>
        <v>0</v>
      </c>
      <c r="C3975" s="6">
        <f>'4.OVTA Sites-Transects'!D3981</f>
        <v>0</v>
      </c>
      <c r="D3975" s="1">
        <f>'4.OVTA Sites-Transects'!E3981</f>
        <v>0</v>
      </c>
      <c r="E3975" s="1">
        <f>'4.OVTA Sites-Transects'!G3981</f>
        <v>0</v>
      </c>
      <c r="F3975" s="1">
        <f>'4.OVTA Sites-Transects'!F3981</f>
        <v>0</v>
      </c>
      <c r="G3975" s="6">
        <f>'4.OVTA Sites-Transects'!H3981</f>
        <v>0</v>
      </c>
      <c r="H3975" s="6">
        <f>'4.OVTA Sites-Transects'!I3981</f>
        <v>0</v>
      </c>
      <c r="I3975" s="193" t="str">
        <f t="shared" si="496"/>
        <v>-</v>
      </c>
      <c r="J3975" s="27" t="str">
        <f t="shared" si="497"/>
        <v>-</v>
      </c>
      <c r="K3975" s="27" t="str">
        <f t="shared" si="498"/>
        <v>-</v>
      </c>
      <c r="L3975" s="27" t="str">
        <f t="shared" si="499"/>
        <v>-</v>
      </c>
      <c r="M3975" s="27" t="str">
        <f t="shared" si="500"/>
        <v>-</v>
      </c>
      <c r="N3975" s="28">
        <f t="shared" si="501"/>
        <v>0</v>
      </c>
      <c r="O3975" s="28">
        <f t="shared" si="503"/>
        <v>0</v>
      </c>
      <c r="P3975" s="1" t="str">
        <f t="shared" si="502"/>
        <v>no</v>
      </c>
    </row>
    <row r="3976" spans="1:16" x14ac:dyDescent="0.25">
      <c r="A3976" s="6">
        <f>'4.OVTA Sites-Transects'!B3982</f>
        <v>0</v>
      </c>
      <c r="B3976" s="6">
        <f>'4.OVTA Sites-Transects'!C3982</f>
        <v>0</v>
      </c>
      <c r="C3976" s="6">
        <f>'4.OVTA Sites-Transects'!D3982</f>
        <v>0</v>
      </c>
      <c r="D3976" s="1">
        <f>'4.OVTA Sites-Transects'!E3982</f>
        <v>0</v>
      </c>
      <c r="E3976" s="1">
        <f>'4.OVTA Sites-Transects'!G3982</f>
        <v>0</v>
      </c>
      <c r="F3976" s="1">
        <f>'4.OVTA Sites-Transects'!F3982</f>
        <v>0</v>
      </c>
      <c r="G3976" s="6">
        <f>'4.OVTA Sites-Transects'!H3982</f>
        <v>0</v>
      </c>
      <c r="H3976" s="6">
        <f>'4.OVTA Sites-Transects'!I3982</f>
        <v>0</v>
      </c>
      <c r="I3976" s="193" t="str">
        <f t="shared" si="496"/>
        <v>-</v>
      </c>
      <c r="J3976" s="27" t="str">
        <f t="shared" si="497"/>
        <v>-</v>
      </c>
      <c r="K3976" s="27" t="str">
        <f t="shared" si="498"/>
        <v>-</v>
      </c>
      <c r="L3976" s="27" t="str">
        <f t="shared" si="499"/>
        <v>-</v>
      </c>
      <c r="M3976" s="27" t="str">
        <f t="shared" si="500"/>
        <v>-</v>
      </c>
      <c r="N3976" s="28">
        <f t="shared" si="501"/>
        <v>0</v>
      </c>
      <c r="O3976" s="28">
        <f t="shared" si="503"/>
        <v>0</v>
      </c>
      <c r="P3976" s="1" t="str">
        <f t="shared" si="502"/>
        <v>no</v>
      </c>
    </row>
    <row r="3977" spans="1:16" x14ac:dyDescent="0.25">
      <c r="A3977" s="6">
        <f>'4.OVTA Sites-Transects'!B3983</f>
        <v>0</v>
      </c>
      <c r="B3977" s="6">
        <f>'4.OVTA Sites-Transects'!C3983</f>
        <v>0</v>
      </c>
      <c r="C3977" s="6">
        <f>'4.OVTA Sites-Transects'!D3983</f>
        <v>0</v>
      </c>
      <c r="D3977" s="1">
        <f>'4.OVTA Sites-Transects'!E3983</f>
        <v>0</v>
      </c>
      <c r="E3977" s="1">
        <f>'4.OVTA Sites-Transects'!G3983</f>
        <v>0</v>
      </c>
      <c r="F3977" s="1">
        <f>'4.OVTA Sites-Transects'!F3983</f>
        <v>0</v>
      </c>
      <c r="G3977" s="6">
        <f>'4.OVTA Sites-Transects'!H3983</f>
        <v>0</v>
      </c>
      <c r="H3977" s="6">
        <f>'4.OVTA Sites-Transects'!I3983</f>
        <v>0</v>
      </c>
      <c r="I3977" s="193" t="str">
        <f t="shared" si="496"/>
        <v>-</v>
      </c>
      <c r="J3977" s="27" t="str">
        <f t="shared" si="497"/>
        <v>-</v>
      </c>
      <c r="K3977" s="27" t="str">
        <f t="shared" si="498"/>
        <v>-</v>
      </c>
      <c r="L3977" s="27" t="str">
        <f t="shared" si="499"/>
        <v>-</v>
      </c>
      <c r="M3977" s="27" t="str">
        <f t="shared" si="500"/>
        <v>-</v>
      </c>
      <c r="N3977" s="28">
        <f t="shared" si="501"/>
        <v>0</v>
      </c>
      <c r="O3977" s="28">
        <f t="shared" si="503"/>
        <v>0</v>
      </c>
      <c r="P3977" s="1" t="str">
        <f t="shared" si="502"/>
        <v>no</v>
      </c>
    </row>
    <row r="3978" spans="1:16" x14ac:dyDescent="0.25">
      <c r="A3978" s="6">
        <f>'4.OVTA Sites-Transects'!B3984</f>
        <v>0</v>
      </c>
      <c r="B3978" s="6">
        <f>'4.OVTA Sites-Transects'!C3984</f>
        <v>0</v>
      </c>
      <c r="C3978" s="6">
        <f>'4.OVTA Sites-Transects'!D3984</f>
        <v>0</v>
      </c>
      <c r="D3978" s="1">
        <f>'4.OVTA Sites-Transects'!E3984</f>
        <v>0</v>
      </c>
      <c r="E3978" s="1">
        <f>'4.OVTA Sites-Transects'!G3984</f>
        <v>0</v>
      </c>
      <c r="F3978" s="1">
        <f>'4.OVTA Sites-Transects'!F3984</f>
        <v>0</v>
      </c>
      <c r="G3978" s="6">
        <f>'4.OVTA Sites-Transects'!H3984</f>
        <v>0</v>
      </c>
      <c r="H3978" s="6">
        <f>'4.OVTA Sites-Transects'!I3984</f>
        <v>0</v>
      </c>
      <c r="I3978" s="193" t="str">
        <f t="shared" si="496"/>
        <v>-</v>
      </c>
      <c r="J3978" s="27" t="str">
        <f t="shared" si="497"/>
        <v>-</v>
      </c>
      <c r="K3978" s="27" t="str">
        <f t="shared" si="498"/>
        <v>-</v>
      </c>
      <c r="L3978" s="27" t="str">
        <f t="shared" si="499"/>
        <v>-</v>
      </c>
      <c r="M3978" s="27" t="str">
        <f t="shared" si="500"/>
        <v>-</v>
      </c>
      <c r="N3978" s="28">
        <f t="shared" si="501"/>
        <v>0</v>
      </c>
      <c r="O3978" s="28">
        <f t="shared" si="503"/>
        <v>0</v>
      </c>
      <c r="P3978" s="1" t="str">
        <f t="shared" si="502"/>
        <v>no</v>
      </c>
    </row>
    <row r="3979" spans="1:16" x14ac:dyDescent="0.25">
      <c r="A3979" s="6">
        <f>'4.OVTA Sites-Transects'!B3985</f>
        <v>0</v>
      </c>
      <c r="B3979" s="6">
        <f>'4.OVTA Sites-Transects'!C3985</f>
        <v>0</v>
      </c>
      <c r="C3979" s="6">
        <f>'4.OVTA Sites-Transects'!D3985</f>
        <v>0</v>
      </c>
      <c r="D3979" s="1">
        <f>'4.OVTA Sites-Transects'!E3985</f>
        <v>0</v>
      </c>
      <c r="E3979" s="1">
        <f>'4.OVTA Sites-Transects'!G3985</f>
        <v>0</v>
      </c>
      <c r="F3979" s="1">
        <f>'4.OVTA Sites-Transects'!F3985</f>
        <v>0</v>
      </c>
      <c r="G3979" s="6">
        <f>'4.OVTA Sites-Transects'!H3985</f>
        <v>0</v>
      </c>
      <c r="H3979" s="6">
        <f>'4.OVTA Sites-Transects'!I3985</f>
        <v>0</v>
      </c>
      <c r="I3979" s="193" t="str">
        <f t="shared" si="496"/>
        <v>-</v>
      </c>
      <c r="J3979" s="27" t="str">
        <f t="shared" si="497"/>
        <v>-</v>
      </c>
      <c r="K3979" s="27" t="str">
        <f t="shared" si="498"/>
        <v>-</v>
      </c>
      <c r="L3979" s="27" t="str">
        <f t="shared" si="499"/>
        <v>-</v>
      </c>
      <c r="M3979" s="27" t="str">
        <f t="shared" si="500"/>
        <v>-</v>
      </c>
      <c r="N3979" s="28">
        <f t="shared" si="501"/>
        <v>0</v>
      </c>
      <c r="O3979" s="28">
        <f t="shared" si="503"/>
        <v>0</v>
      </c>
      <c r="P3979" s="1" t="str">
        <f t="shared" si="502"/>
        <v>no</v>
      </c>
    </row>
    <row r="3980" spans="1:16" x14ac:dyDescent="0.25">
      <c r="A3980" s="6">
        <f>'4.OVTA Sites-Transects'!B3986</f>
        <v>0</v>
      </c>
      <c r="B3980" s="6">
        <f>'4.OVTA Sites-Transects'!C3986</f>
        <v>0</v>
      </c>
      <c r="C3980" s="6">
        <f>'4.OVTA Sites-Transects'!D3986</f>
        <v>0</v>
      </c>
      <c r="D3980" s="1">
        <f>'4.OVTA Sites-Transects'!E3986</f>
        <v>0</v>
      </c>
      <c r="E3980" s="1">
        <f>'4.OVTA Sites-Transects'!G3986</f>
        <v>0</v>
      </c>
      <c r="F3980" s="1">
        <f>'4.OVTA Sites-Transects'!F3986</f>
        <v>0</v>
      </c>
      <c r="G3980" s="6">
        <f>'4.OVTA Sites-Transects'!H3986</f>
        <v>0</v>
      </c>
      <c r="H3980" s="6">
        <f>'4.OVTA Sites-Transects'!I3986</f>
        <v>0</v>
      </c>
      <c r="I3980" s="193" t="str">
        <f t="shared" si="496"/>
        <v>-</v>
      </c>
      <c r="J3980" s="27" t="str">
        <f t="shared" si="497"/>
        <v>-</v>
      </c>
      <c r="K3980" s="27" t="str">
        <f t="shared" si="498"/>
        <v>-</v>
      </c>
      <c r="L3980" s="27" t="str">
        <f t="shared" si="499"/>
        <v>-</v>
      </c>
      <c r="M3980" s="27" t="str">
        <f t="shared" si="500"/>
        <v>-</v>
      </c>
      <c r="N3980" s="28">
        <f t="shared" si="501"/>
        <v>0</v>
      </c>
      <c r="O3980" s="28">
        <f t="shared" si="503"/>
        <v>0</v>
      </c>
      <c r="P3980" s="1" t="str">
        <f t="shared" si="502"/>
        <v>no</v>
      </c>
    </row>
    <row r="3981" spans="1:16" x14ac:dyDescent="0.25">
      <c r="A3981" s="6">
        <f>'4.OVTA Sites-Transects'!B3987</f>
        <v>0</v>
      </c>
      <c r="B3981" s="6">
        <f>'4.OVTA Sites-Transects'!C3987</f>
        <v>0</v>
      </c>
      <c r="C3981" s="6">
        <f>'4.OVTA Sites-Transects'!D3987</f>
        <v>0</v>
      </c>
      <c r="D3981" s="1">
        <f>'4.OVTA Sites-Transects'!E3987</f>
        <v>0</v>
      </c>
      <c r="E3981" s="1">
        <f>'4.OVTA Sites-Transects'!G3987</f>
        <v>0</v>
      </c>
      <c r="F3981" s="1">
        <f>'4.OVTA Sites-Transects'!F3987</f>
        <v>0</v>
      </c>
      <c r="G3981" s="6">
        <f>'4.OVTA Sites-Transects'!H3987</f>
        <v>0</v>
      </c>
      <c r="H3981" s="6">
        <f>'4.OVTA Sites-Transects'!I3987</f>
        <v>0</v>
      </c>
      <c r="I3981" s="193" t="str">
        <f t="shared" si="496"/>
        <v>-</v>
      </c>
      <c r="J3981" s="27" t="str">
        <f t="shared" si="497"/>
        <v>-</v>
      </c>
      <c r="K3981" s="27" t="str">
        <f t="shared" si="498"/>
        <v>-</v>
      </c>
      <c r="L3981" s="27" t="str">
        <f t="shared" si="499"/>
        <v>-</v>
      </c>
      <c r="M3981" s="27" t="str">
        <f t="shared" si="500"/>
        <v>-</v>
      </c>
      <c r="N3981" s="28">
        <f t="shared" si="501"/>
        <v>0</v>
      </c>
      <c r="O3981" s="28">
        <f t="shared" si="503"/>
        <v>0</v>
      </c>
      <c r="P3981" s="1" t="str">
        <f t="shared" si="502"/>
        <v>no</v>
      </c>
    </row>
    <row r="3982" spans="1:16" x14ac:dyDescent="0.25">
      <c r="A3982" s="6">
        <f>'4.OVTA Sites-Transects'!B3988</f>
        <v>0</v>
      </c>
      <c r="B3982" s="6">
        <f>'4.OVTA Sites-Transects'!C3988</f>
        <v>0</v>
      </c>
      <c r="C3982" s="6">
        <f>'4.OVTA Sites-Transects'!D3988</f>
        <v>0</v>
      </c>
      <c r="D3982" s="1">
        <f>'4.OVTA Sites-Transects'!E3988</f>
        <v>0</v>
      </c>
      <c r="E3982" s="1">
        <f>'4.OVTA Sites-Transects'!G3988</f>
        <v>0</v>
      </c>
      <c r="F3982" s="1">
        <f>'4.OVTA Sites-Transects'!F3988</f>
        <v>0</v>
      </c>
      <c r="G3982" s="6">
        <f>'4.OVTA Sites-Transects'!H3988</f>
        <v>0</v>
      </c>
      <c r="H3982" s="6">
        <f>'4.OVTA Sites-Transects'!I3988</f>
        <v>0</v>
      </c>
      <c r="I3982" s="193" t="str">
        <f t="shared" si="496"/>
        <v>-</v>
      </c>
      <c r="J3982" s="27" t="str">
        <f t="shared" si="497"/>
        <v>-</v>
      </c>
      <c r="K3982" s="27" t="str">
        <f t="shared" si="498"/>
        <v>-</v>
      </c>
      <c r="L3982" s="27" t="str">
        <f t="shared" si="499"/>
        <v>-</v>
      </c>
      <c r="M3982" s="27" t="str">
        <f t="shared" si="500"/>
        <v>-</v>
      </c>
      <c r="N3982" s="28">
        <f t="shared" si="501"/>
        <v>0</v>
      </c>
      <c r="O3982" s="28">
        <f t="shared" si="503"/>
        <v>0</v>
      </c>
      <c r="P3982" s="1" t="str">
        <f t="shared" si="502"/>
        <v>no</v>
      </c>
    </row>
    <row r="3983" spans="1:16" x14ac:dyDescent="0.25">
      <c r="A3983" s="6">
        <f>'4.OVTA Sites-Transects'!B3989</f>
        <v>0</v>
      </c>
      <c r="B3983" s="6">
        <f>'4.OVTA Sites-Transects'!C3989</f>
        <v>0</v>
      </c>
      <c r="C3983" s="6">
        <f>'4.OVTA Sites-Transects'!D3989</f>
        <v>0</v>
      </c>
      <c r="D3983" s="1">
        <f>'4.OVTA Sites-Transects'!E3989</f>
        <v>0</v>
      </c>
      <c r="E3983" s="1">
        <f>'4.OVTA Sites-Transects'!G3989</f>
        <v>0</v>
      </c>
      <c r="F3983" s="1">
        <f>'4.OVTA Sites-Transects'!F3989</f>
        <v>0</v>
      </c>
      <c r="G3983" s="6">
        <f>'4.OVTA Sites-Transects'!H3989</f>
        <v>0</v>
      </c>
      <c r="H3983" s="6">
        <f>'4.OVTA Sites-Transects'!I3989</f>
        <v>0</v>
      </c>
      <c r="I3983" s="193" t="str">
        <f t="shared" si="496"/>
        <v>-</v>
      </c>
      <c r="J3983" s="27" t="str">
        <f t="shared" si="497"/>
        <v>-</v>
      </c>
      <c r="K3983" s="27" t="str">
        <f t="shared" si="498"/>
        <v>-</v>
      </c>
      <c r="L3983" s="27" t="str">
        <f t="shared" si="499"/>
        <v>-</v>
      </c>
      <c r="M3983" s="27" t="str">
        <f t="shared" si="500"/>
        <v>-</v>
      </c>
      <c r="N3983" s="28">
        <f t="shared" si="501"/>
        <v>0</v>
      </c>
      <c r="O3983" s="28">
        <f t="shared" si="503"/>
        <v>0</v>
      </c>
      <c r="P3983" s="1" t="str">
        <f t="shared" si="502"/>
        <v>no</v>
      </c>
    </row>
    <row r="3984" spans="1:16" x14ac:dyDescent="0.25">
      <c r="A3984" s="6">
        <f>'4.OVTA Sites-Transects'!B3990</f>
        <v>0</v>
      </c>
      <c r="B3984" s="6">
        <f>'4.OVTA Sites-Transects'!C3990</f>
        <v>0</v>
      </c>
      <c r="C3984" s="6">
        <f>'4.OVTA Sites-Transects'!D3990</f>
        <v>0</v>
      </c>
      <c r="D3984" s="1">
        <f>'4.OVTA Sites-Transects'!E3990</f>
        <v>0</v>
      </c>
      <c r="E3984" s="1">
        <f>'4.OVTA Sites-Transects'!G3990</f>
        <v>0</v>
      </c>
      <c r="F3984" s="1">
        <f>'4.OVTA Sites-Transects'!F3990</f>
        <v>0</v>
      </c>
      <c r="G3984" s="6">
        <f>'4.OVTA Sites-Transects'!H3990</f>
        <v>0</v>
      </c>
      <c r="H3984" s="6">
        <f>'4.OVTA Sites-Transects'!I3990</f>
        <v>0</v>
      </c>
      <c r="I3984" s="193" t="str">
        <f t="shared" si="496"/>
        <v>-</v>
      </c>
      <c r="J3984" s="27" t="str">
        <f t="shared" si="497"/>
        <v>-</v>
      </c>
      <c r="K3984" s="27" t="str">
        <f t="shared" si="498"/>
        <v>-</v>
      </c>
      <c r="L3984" s="27" t="str">
        <f t="shared" si="499"/>
        <v>-</v>
      </c>
      <c r="M3984" s="27" t="str">
        <f t="shared" si="500"/>
        <v>-</v>
      </c>
      <c r="N3984" s="28">
        <f t="shared" si="501"/>
        <v>0</v>
      </c>
      <c r="O3984" s="28">
        <f t="shared" si="503"/>
        <v>0</v>
      </c>
      <c r="P3984" s="1" t="str">
        <f t="shared" si="502"/>
        <v>no</v>
      </c>
    </row>
    <row r="3985" spans="1:16" x14ac:dyDescent="0.25">
      <c r="A3985" s="6">
        <f>'4.OVTA Sites-Transects'!B3991</f>
        <v>0</v>
      </c>
      <c r="B3985" s="6">
        <f>'4.OVTA Sites-Transects'!C3991</f>
        <v>0</v>
      </c>
      <c r="C3985" s="6">
        <f>'4.OVTA Sites-Transects'!D3991</f>
        <v>0</v>
      </c>
      <c r="D3985" s="1">
        <f>'4.OVTA Sites-Transects'!E3991</f>
        <v>0</v>
      </c>
      <c r="E3985" s="1">
        <f>'4.OVTA Sites-Transects'!G3991</f>
        <v>0</v>
      </c>
      <c r="F3985" s="1">
        <f>'4.OVTA Sites-Transects'!F3991</f>
        <v>0</v>
      </c>
      <c r="G3985" s="6">
        <f>'4.OVTA Sites-Transects'!H3991</f>
        <v>0</v>
      </c>
      <c r="H3985" s="6">
        <f>'4.OVTA Sites-Transects'!I3991</f>
        <v>0</v>
      </c>
      <c r="I3985" s="193" t="str">
        <f t="shared" si="496"/>
        <v>-</v>
      </c>
      <c r="J3985" s="27" t="str">
        <f t="shared" si="497"/>
        <v>-</v>
      </c>
      <c r="K3985" s="27" t="str">
        <f t="shared" si="498"/>
        <v>-</v>
      </c>
      <c r="L3985" s="27" t="str">
        <f t="shared" si="499"/>
        <v>-</v>
      </c>
      <c r="M3985" s="27" t="str">
        <f t="shared" si="500"/>
        <v>-</v>
      </c>
      <c r="N3985" s="28">
        <f t="shared" si="501"/>
        <v>0</v>
      </c>
      <c r="O3985" s="28">
        <f t="shared" si="503"/>
        <v>0</v>
      </c>
      <c r="P3985" s="1" t="str">
        <f t="shared" si="502"/>
        <v>no</v>
      </c>
    </row>
    <row r="3986" spans="1:16" x14ac:dyDescent="0.25">
      <c r="A3986" s="6">
        <f>'4.OVTA Sites-Transects'!B3992</f>
        <v>0</v>
      </c>
      <c r="B3986" s="6">
        <f>'4.OVTA Sites-Transects'!C3992</f>
        <v>0</v>
      </c>
      <c r="C3986" s="6">
        <f>'4.OVTA Sites-Transects'!D3992</f>
        <v>0</v>
      </c>
      <c r="D3986" s="1">
        <f>'4.OVTA Sites-Transects'!E3992</f>
        <v>0</v>
      </c>
      <c r="E3986" s="1">
        <f>'4.OVTA Sites-Transects'!G3992</f>
        <v>0</v>
      </c>
      <c r="F3986" s="1">
        <f>'4.OVTA Sites-Transects'!F3992</f>
        <v>0</v>
      </c>
      <c r="G3986" s="6">
        <f>'4.OVTA Sites-Transects'!H3992</f>
        <v>0</v>
      </c>
      <c r="H3986" s="6">
        <f>'4.OVTA Sites-Transects'!I3992</f>
        <v>0</v>
      </c>
      <c r="I3986" s="193" t="str">
        <f t="shared" si="496"/>
        <v>-</v>
      </c>
      <c r="J3986" s="27" t="str">
        <f t="shared" si="497"/>
        <v>-</v>
      </c>
      <c r="K3986" s="27" t="str">
        <f t="shared" si="498"/>
        <v>-</v>
      </c>
      <c r="L3986" s="27" t="str">
        <f t="shared" si="499"/>
        <v>-</v>
      </c>
      <c r="M3986" s="27" t="str">
        <f t="shared" si="500"/>
        <v>-</v>
      </c>
      <c r="N3986" s="28">
        <f t="shared" si="501"/>
        <v>0</v>
      </c>
      <c r="O3986" s="28">
        <f t="shared" si="503"/>
        <v>0</v>
      </c>
      <c r="P3986" s="1" t="str">
        <f t="shared" si="502"/>
        <v>no</v>
      </c>
    </row>
    <row r="3987" spans="1:16" x14ac:dyDescent="0.25">
      <c r="A3987" s="6">
        <f>'4.OVTA Sites-Transects'!B3993</f>
        <v>0</v>
      </c>
      <c r="B3987" s="6">
        <f>'4.OVTA Sites-Transects'!C3993</f>
        <v>0</v>
      </c>
      <c r="C3987" s="6">
        <f>'4.OVTA Sites-Transects'!D3993</f>
        <v>0</v>
      </c>
      <c r="D3987" s="1">
        <f>'4.OVTA Sites-Transects'!E3993</f>
        <v>0</v>
      </c>
      <c r="E3987" s="1">
        <f>'4.OVTA Sites-Transects'!G3993</f>
        <v>0</v>
      </c>
      <c r="F3987" s="1">
        <f>'4.OVTA Sites-Transects'!F3993</f>
        <v>0</v>
      </c>
      <c r="G3987" s="6">
        <f>'4.OVTA Sites-Transects'!H3993</f>
        <v>0</v>
      </c>
      <c r="H3987" s="6">
        <f>'4.OVTA Sites-Transects'!I3993</f>
        <v>0</v>
      </c>
      <c r="I3987" s="193" t="str">
        <f t="shared" si="496"/>
        <v>-</v>
      </c>
      <c r="J3987" s="27" t="str">
        <f t="shared" si="497"/>
        <v>-</v>
      </c>
      <c r="K3987" s="27" t="str">
        <f t="shared" si="498"/>
        <v>-</v>
      </c>
      <c r="L3987" s="27" t="str">
        <f t="shared" si="499"/>
        <v>-</v>
      </c>
      <c r="M3987" s="27" t="str">
        <f t="shared" si="500"/>
        <v>-</v>
      </c>
      <c r="N3987" s="28">
        <f t="shared" si="501"/>
        <v>0</v>
      </c>
      <c r="O3987" s="28">
        <f t="shared" si="503"/>
        <v>0</v>
      </c>
      <c r="P3987" s="1" t="str">
        <f t="shared" si="502"/>
        <v>no</v>
      </c>
    </row>
    <row r="3988" spans="1:16" x14ac:dyDescent="0.25">
      <c r="A3988" s="6">
        <f>'4.OVTA Sites-Transects'!B3994</f>
        <v>0</v>
      </c>
      <c r="B3988" s="6">
        <f>'4.OVTA Sites-Transects'!C3994</f>
        <v>0</v>
      </c>
      <c r="C3988" s="6">
        <f>'4.OVTA Sites-Transects'!D3994</f>
        <v>0</v>
      </c>
      <c r="D3988" s="1">
        <f>'4.OVTA Sites-Transects'!E3994</f>
        <v>0</v>
      </c>
      <c r="E3988" s="1">
        <f>'4.OVTA Sites-Transects'!G3994</f>
        <v>0</v>
      </c>
      <c r="F3988" s="1">
        <f>'4.OVTA Sites-Transects'!F3994</f>
        <v>0</v>
      </c>
      <c r="G3988" s="6">
        <f>'4.OVTA Sites-Transects'!H3994</f>
        <v>0</v>
      </c>
      <c r="H3988" s="6">
        <f>'4.OVTA Sites-Transects'!I3994</f>
        <v>0</v>
      </c>
      <c r="I3988" s="193" t="str">
        <f t="shared" si="496"/>
        <v>-</v>
      </c>
      <c r="J3988" s="27" t="str">
        <f t="shared" si="497"/>
        <v>-</v>
      </c>
      <c r="K3988" s="27" t="str">
        <f t="shared" si="498"/>
        <v>-</v>
      </c>
      <c r="L3988" s="27" t="str">
        <f t="shared" si="499"/>
        <v>-</v>
      </c>
      <c r="M3988" s="27" t="str">
        <f t="shared" si="500"/>
        <v>-</v>
      </c>
      <c r="N3988" s="28">
        <f t="shared" si="501"/>
        <v>0</v>
      </c>
      <c r="O3988" s="28">
        <f t="shared" si="503"/>
        <v>0</v>
      </c>
      <c r="P3988" s="1" t="str">
        <f t="shared" si="502"/>
        <v>no</v>
      </c>
    </row>
    <row r="3989" spans="1:16" x14ac:dyDescent="0.25">
      <c r="A3989" s="6">
        <f>'4.OVTA Sites-Transects'!B3995</f>
        <v>0</v>
      </c>
      <c r="B3989" s="6">
        <f>'4.OVTA Sites-Transects'!C3995</f>
        <v>0</v>
      </c>
      <c r="C3989" s="6">
        <f>'4.OVTA Sites-Transects'!D3995</f>
        <v>0</v>
      </c>
      <c r="D3989" s="1">
        <f>'4.OVTA Sites-Transects'!E3995</f>
        <v>0</v>
      </c>
      <c r="E3989" s="1">
        <f>'4.OVTA Sites-Transects'!G3995</f>
        <v>0</v>
      </c>
      <c r="F3989" s="1">
        <f>'4.OVTA Sites-Transects'!F3995</f>
        <v>0</v>
      </c>
      <c r="G3989" s="6">
        <f>'4.OVTA Sites-Transects'!H3995</f>
        <v>0</v>
      </c>
      <c r="H3989" s="6">
        <f>'4.OVTA Sites-Transects'!I3995</f>
        <v>0</v>
      </c>
      <c r="I3989" s="193" t="str">
        <f t="shared" si="496"/>
        <v>-</v>
      </c>
      <c r="J3989" s="27" t="str">
        <f t="shared" si="497"/>
        <v>-</v>
      </c>
      <c r="K3989" s="27" t="str">
        <f t="shared" si="498"/>
        <v>-</v>
      </c>
      <c r="L3989" s="27" t="str">
        <f t="shared" si="499"/>
        <v>-</v>
      </c>
      <c r="M3989" s="27" t="str">
        <f t="shared" si="500"/>
        <v>-</v>
      </c>
      <c r="N3989" s="28">
        <f t="shared" si="501"/>
        <v>0</v>
      </c>
      <c r="O3989" s="28">
        <f t="shared" si="503"/>
        <v>0</v>
      </c>
      <c r="P3989" s="1" t="str">
        <f t="shared" si="502"/>
        <v>no</v>
      </c>
    </row>
    <row r="3990" spans="1:16" x14ac:dyDescent="0.25">
      <c r="A3990" s="6">
        <f>'4.OVTA Sites-Transects'!B3996</f>
        <v>0</v>
      </c>
      <c r="B3990" s="6">
        <f>'4.OVTA Sites-Transects'!C3996</f>
        <v>0</v>
      </c>
      <c r="C3990" s="6">
        <f>'4.OVTA Sites-Transects'!D3996</f>
        <v>0</v>
      </c>
      <c r="D3990" s="1">
        <f>'4.OVTA Sites-Transects'!E3996</f>
        <v>0</v>
      </c>
      <c r="E3990" s="1">
        <f>'4.OVTA Sites-Transects'!G3996</f>
        <v>0</v>
      </c>
      <c r="F3990" s="1">
        <f>'4.OVTA Sites-Transects'!F3996</f>
        <v>0</v>
      </c>
      <c r="G3990" s="6">
        <f>'4.OVTA Sites-Transects'!H3996</f>
        <v>0</v>
      </c>
      <c r="H3990" s="6">
        <f>'4.OVTA Sites-Transects'!I3996</f>
        <v>0</v>
      </c>
      <c r="I3990" s="193" t="str">
        <f t="shared" si="496"/>
        <v>-</v>
      </c>
      <c r="J3990" s="27" t="str">
        <f t="shared" si="497"/>
        <v>-</v>
      </c>
      <c r="K3990" s="27" t="str">
        <f t="shared" si="498"/>
        <v>-</v>
      </c>
      <c r="L3990" s="27" t="str">
        <f t="shared" si="499"/>
        <v>-</v>
      </c>
      <c r="M3990" s="27" t="str">
        <f t="shared" si="500"/>
        <v>-</v>
      </c>
      <c r="N3990" s="28">
        <f t="shared" si="501"/>
        <v>0</v>
      </c>
      <c r="O3990" s="28">
        <f t="shared" si="503"/>
        <v>0</v>
      </c>
      <c r="P3990" s="1" t="str">
        <f t="shared" si="502"/>
        <v>no</v>
      </c>
    </row>
    <row r="3991" spans="1:16" x14ac:dyDescent="0.25">
      <c r="A3991" s="6">
        <f>'4.OVTA Sites-Transects'!B3997</f>
        <v>0</v>
      </c>
      <c r="B3991" s="6">
        <f>'4.OVTA Sites-Transects'!C3997</f>
        <v>0</v>
      </c>
      <c r="C3991" s="6">
        <f>'4.OVTA Sites-Transects'!D3997</f>
        <v>0</v>
      </c>
      <c r="D3991" s="1">
        <f>'4.OVTA Sites-Transects'!E3997</f>
        <v>0</v>
      </c>
      <c r="E3991" s="1">
        <f>'4.OVTA Sites-Transects'!G3997</f>
        <v>0</v>
      </c>
      <c r="F3991" s="1">
        <f>'4.OVTA Sites-Transects'!F3997</f>
        <v>0</v>
      </c>
      <c r="G3991" s="6">
        <f>'4.OVTA Sites-Transects'!H3997</f>
        <v>0</v>
      </c>
      <c r="H3991" s="6">
        <f>'4.OVTA Sites-Transects'!I3997</f>
        <v>0</v>
      </c>
      <c r="I3991" s="193" t="str">
        <f t="shared" si="496"/>
        <v>-</v>
      </c>
      <c r="J3991" s="27" t="str">
        <f t="shared" si="497"/>
        <v>-</v>
      </c>
      <c r="K3991" s="27" t="str">
        <f t="shared" si="498"/>
        <v>-</v>
      </c>
      <c r="L3991" s="27" t="str">
        <f t="shared" si="499"/>
        <v>-</v>
      </c>
      <c r="M3991" s="27" t="str">
        <f t="shared" si="500"/>
        <v>-</v>
      </c>
      <c r="N3991" s="28">
        <f t="shared" si="501"/>
        <v>0</v>
      </c>
      <c r="O3991" s="28">
        <f t="shared" si="503"/>
        <v>0</v>
      </c>
      <c r="P3991" s="1" t="str">
        <f t="shared" si="502"/>
        <v>no</v>
      </c>
    </row>
    <row r="3992" spans="1:16" x14ac:dyDescent="0.25">
      <c r="A3992" s="6">
        <f>'4.OVTA Sites-Transects'!B3998</f>
        <v>0</v>
      </c>
      <c r="B3992" s="6">
        <f>'4.OVTA Sites-Transects'!C3998</f>
        <v>0</v>
      </c>
      <c r="C3992" s="6">
        <f>'4.OVTA Sites-Transects'!D3998</f>
        <v>0</v>
      </c>
      <c r="D3992" s="1">
        <f>'4.OVTA Sites-Transects'!E3998</f>
        <v>0</v>
      </c>
      <c r="E3992" s="1">
        <f>'4.OVTA Sites-Transects'!G3998</f>
        <v>0</v>
      </c>
      <c r="F3992" s="1">
        <f>'4.OVTA Sites-Transects'!F3998</f>
        <v>0</v>
      </c>
      <c r="G3992" s="6">
        <f>'4.OVTA Sites-Transects'!H3998</f>
        <v>0</v>
      </c>
      <c r="H3992" s="6">
        <f>'4.OVTA Sites-Transects'!I3998</f>
        <v>0</v>
      </c>
      <c r="I3992" s="193" t="str">
        <f t="shared" si="496"/>
        <v>-</v>
      </c>
      <c r="J3992" s="27" t="str">
        <f t="shared" si="497"/>
        <v>-</v>
      </c>
      <c r="K3992" s="27" t="str">
        <f t="shared" si="498"/>
        <v>-</v>
      </c>
      <c r="L3992" s="27" t="str">
        <f t="shared" si="499"/>
        <v>-</v>
      </c>
      <c r="M3992" s="27" t="str">
        <f t="shared" si="500"/>
        <v>-</v>
      </c>
      <c r="N3992" s="28">
        <f t="shared" si="501"/>
        <v>0</v>
      </c>
      <c r="O3992" s="28">
        <f t="shared" si="503"/>
        <v>0</v>
      </c>
      <c r="P3992" s="1" t="str">
        <f t="shared" si="502"/>
        <v>no</v>
      </c>
    </row>
    <row r="3993" spans="1:16" x14ac:dyDescent="0.25">
      <c r="A3993" s="6">
        <f>'4.OVTA Sites-Transects'!B3999</f>
        <v>0</v>
      </c>
      <c r="B3993" s="6">
        <f>'4.OVTA Sites-Transects'!C3999</f>
        <v>0</v>
      </c>
      <c r="C3993" s="6">
        <f>'4.OVTA Sites-Transects'!D3999</f>
        <v>0</v>
      </c>
      <c r="D3993" s="1">
        <f>'4.OVTA Sites-Transects'!E3999</f>
        <v>0</v>
      </c>
      <c r="E3993" s="1">
        <f>'4.OVTA Sites-Transects'!G3999</f>
        <v>0</v>
      </c>
      <c r="F3993" s="1">
        <f>'4.OVTA Sites-Transects'!F3999</f>
        <v>0</v>
      </c>
      <c r="G3993" s="6">
        <f>'4.OVTA Sites-Transects'!H3999</f>
        <v>0</v>
      </c>
      <c r="H3993" s="6">
        <f>'4.OVTA Sites-Transects'!I3999</f>
        <v>0</v>
      </c>
      <c r="I3993" s="193" t="str">
        <f t="shared" si="496"/>
        <v>-</v>
      </c>
      <c r="J3993" s="27" t="str">
        <f t="shared" si="497"/>
        <v>-</v>
      </c>
      <c r="K3993" s="27" t="str">
        <f t="shared" si="498"/>
        <v>-</v>
      </c>
      <c r="L3993" s="27" t="str">
        <f t="shared" si="499"/>
        <v>-</v>
      </c>
      <c r="M3993" s="27" t="str">
        <f t="shared" si="500"/>
        <v>-</v>
      </c>
      <c r="N3993" s="28">
        <f t="shared" si="501"/>
        <v>0</v>
      </c>
      <c r="O3993" s="28">
        <f t="shared" si="503"/>
        <v>0</v>
      </c>
      <c r="P3993" s="1" t="str">
        <f t="shared" si="502"/>
        <v>no</v>
      </c>
    </row>
    <row r="3994" spans="1:16" x14ac:dyDescent="0.25">
      <c r="A3994" s="6">
        <f>'4.OVTA Sites-Transects'!B4000</f>
        <v>0</v>
      </c>
      <c r="B3994" s="6">
        <f>'4.OVTA Sites-Transects'!C4000</f>
        <v>0</v>
      </c>
      <c r="C3994" s="6">
        <f>'4.OVTA Sites-Transects'!D4000</f>
        <v>0</v>
      </c>
      <c r="D3994" s="1">
        <f>'4.OVTA Sites-Transects'!E4000</f>
        <v>0</v>
      </c>
      <c r="E3994" s="1">
        <f>'4.OVTA Sites-Transects'!G4000</f>
        <v>0</v>
      </c>
      <c r="F3994" s="1">
        <f>'4.OVTA Sites-Transects'!F4000</f>
        <v>0</v>
      </c>
      <c r="G3994" s="6">
        <f>'4.OVTA Sites-Transects'!H4000</f>
        <v>0</v>
      </c>
      <c r="H3994" s="6">
        <f>'4.OVTA Sites-Transects'!I4000</f>
        <v>0</v>
      </c>
      <c r="I3994" s="193" t="str">
        <f t="shared" si="496"/>
        <v>-</v>
      </c>
      <c r="J3994" s="27" t="str">
        <f t="shared" si="497"/>
        <v>-</v>
      </c>
      <c r="K3994" s="27" t="str">
        <f t="shared" si="498"/>
        <v>-</v>
      </c>
      <c r="L3994" s="27" t="str">
        <f t="shared" si="499"/>
        <v>-</v>
      </c>
      <c r="M3994" s="27" t="str">
        <f t="shared" si="500"/>
        <v>-</v>
      </c>
      <c r="N3994" s="28">
        <f t="shared" si="501"/>
        <v>0</v>
      </c>
      <c r="O3994" s="28">
        <f t="shared" si="503"/>
        <v>0</v>
      </c>
      <c r="P3994" s="1" t="str">
        <f t="shared" si="502"/>
        <v>no</v>
      </c>
    </row>
    <row r="3995" spans="1:16" x14ac:dyDescent="0.25">
      <c r="A3995" s="6">
        <f>'4.OVTA Sites-Transects'!B4001</f>
        <v>0</v>
      </c>
      <c r="B3995" s="6">
        <f>'4.OVTA Sites-Transects'!C4001</f>
        <v>0</v>
      </c>
      <c r="C3995" s="6">
        <f>'4.OVTA Sites-Transects'!D4001</f>
        <v>0</v>
      </c>
      <c r="D3995" s="1">
        <f>'4.OVTA Sites-Transects'!E4001</f>
        <v>0</v>
      </c>
      <c r="E3995" s="1">
        <f>'4.OVTA Sites-Transects'!G4001</f>
        <v>0</v>
      </c>
      <c r="F3995" s="1">
        <f>'4.OVTA Sites-Transects'!F4001</f>
        <v>0</v>
      </c>
      <c r="G3995" s="6">
        <f>'4.OVTA Sites-Transects'!H4001</f>
        <v>0</v>
      </c>
      <c r="H3995" s="6">
        <f>'4.OVTA Sites-Transects'!I4001</f>
        <v>0</v>
      </c>
      <c r="I3995" s="193" t="str">
        <f t="shared" si="496"/>
        <v>-</v>
      </c>
      <c r="J3995" s="27" t="str">
        <f t="shared" si="497"/>
        <v>-</v>
      </c>
      <c r="K3995" s="27" t="str">
        <f t="shared" si="498"/>
        <v>-</v>
      </c>
      <c r="L3995" s="27" t="str">
        <f t="shared" si="499"/>
        <v>-</v>
      </c>
      <c r="M3995" s="27" t="str">
        <f t="shared" si="500"/>
        <v>-</v>
      </c>
      <c r="N3995" s="28">
        <f t="shared" si="501"/>
        <v>0</v>
      </c>
      <c r="O3995" s="28">
        <f t="shared" si="503"/>
        <v>0</v>
      </c>
      <c r="P3995" s="1" t="str">
        <f t="shared" si="502"/>
        <v>no</v>
      </c>
    </row>
    <row r="3996" spans="1:16" x14ac:dyDescent="0.25">
      <c r="A3996" s="6">
        <f>'4.OVTA Sites-Transects'!B4002</f>
        <v>0</v>
      </c>
      <c r="B3996" s="6">
        <f>'4.OVTA Sites-Transects'!C4002</f>
        <v>0</v>
      </c>
      <c r="C3996" s="6">
        <f>'4.OVTA Sites-Transects'!D4002</f>
        <v>0</v>
      </c>
      <c r="D3996" s="1">
        <f>'4.OVTA Sites-Transects'!E4002</f>
        <v>0</v>
      </c>
      <c r="E3996" s="1">
        <f>'4.OVTA Sites-Transects'!G4002</f>
        <v>0</v>
      </c>
      <c r="F3996" s="1">
        <f>'4.OVTA Sites-Transects'!F4002</f>
        <v>0</v>
      </c>
      <c r="G3996" s="6">
        <f>'4.OVTA Sites-Transects'!H4002</f>
        <v>0</v>
      </c>
      <c r="H3996" s="6">
        <f>'4.OVTA Sites-Transects'!I4002</f>
        <v>0</v>
      </c>
      <c r="I3996" s="193" t="str">
        <f t="shared" si="496"/>
        <v>-</v>
      </c>
      <c r="J3996" s="27" t="str">
        <f t="shared" si="497"/>
        <v>-</v>
      </c>
      <c r="K3996" s="27" t="str">
        <f t="shared" si="498"/>
        <v>-</v>
      </c>
      <c r="L3996" s="27" t="str">
        <f t="shared" si="499"/>
        <v>-</v>
      </c>
      <c r="M3996" s="27" t="str">
        <f t="shared" si="500"/>
        <v>-</v>
      </c>
      <c r="N3996" s="28">
        <f t="shared" si="501"/>
        <v>0</v>
      </c>
      <c r="O3996" s="28">
        <f t="shared" si="503"/>
        <v>0</v>
      </c>
      <c r="P3996" s="1" t="str">
        <f t="shared" si="502"/>
        <v>no</v>
      </c>
    </row>
    <row r="3997" spans="1:16" x14ac:dyDescent="0.25">
      <c r="A3997" s="6">
        <f>'4.OVTA Sites-Transects'!B4003</f>
        <v>0</v>
      </c>
      <c r="B3997" s="6">
        <f>'4.OVTA Sites-Transects'!C4003</f>
        <v>0</v>
      </c>
      <c r="C3997" s="6">
        <f>'4.OVTA Sites-Transects'!D4003</f>
        <v>0</v>
      </c>
      <c r="D3997" s="1">
        <f>'4.OVTA Sites-Transects'!E4003</f>
        <v>0</v>
      </c>
      <c r="E3997" s="1">
        <f>'4.OVTA Sites-Transects'!G4003</f>
        <v>0</v>
      </c>
      <c r="F3997" s="1">
        <f>'4.OVTA Sites-Transects'!F4003</f>
        <v>0</v>
      </c>
      <c r="G3997" s="6">
        <f>'4.OVTA Sites-Transects'!H4003</f>
        <v>0</v>
      </c>
      <c r="H3997" s="6">
        <f>'4.OVTA Sites-Transects'!I4003</f>
        <v>0</v>
      </c>
      <c r="I3997" s="193" t="str">
        <f t="shared" si="496"/>
        <v>-</v>
      </c>
      <c r="J3997" s="27" t="str">
        <f t="shared" si="497"/>
        <v>-</v>
      </c>
      <c r="K3997" s="27" t="str">
        <f t="shared" si="498"/>
        <v>-</v>
      </c>
      <c r="L3997" s="27" t="str">
        <f t="shared" si="499"/>
        <v>-</v>
      </c>
      <c r="M3997" s="27" t="str">
        <f t="shared" si="500"/>
        <v>-</v>
      </c>
      <c r="N3997" s="28">
        <f t="shared" si="501"/>
        <v>0</v>
      </c>
      <c r="O3997" s="28">
        <f t="shared" si="503"/>
        <v>0</v>
      </c>
      <c r="P3997" s="1" t="str">
        <f t="shared" si="502"/>
        <v>no</v>
      </c>
    </row>
    <row r="3998" spans="1:16" x14ac:dyDescent="0.25">
      <c r="A3998" s="6">
        <f>'4.OVTA Sites-Transects'!B4004</f>
        <v>0</v>
      </c>
      <c r="B3998" s="6">
        <f>'4.OVTA Sites-Transects'!C4004</f>
        <v>0</v>
      </c>
      <c r="C3998" s="6">
        <f>'4.OVTA Sites-Transects'!D4004</f>
        <v>0</v>
      </c>
      <c r="D3998" s="1">
        <f>'4.OVTA Sites-Transects'!E4004</f>
        <v>0</v>
      </c>
      <c r="E3998" s="1">
        <f>'4.OVTA Sites-Transects'!G4004</f>
        <v>0</v>
      </c>
      <c r="F3998" s="1">
        <f>'4.OVTA Sites-Transects'!F4004</f>
        <v>0</v>
      </c>
      <c r="G3998" s="6">
        <f>'4.OVTA Sites-Transects'!H4004</f>
        <v>0</v>
      </c>
      <c r="H3998" s="6">
        <f>'4.OVTA Sites-Transects'!I4004</f>
        <v>0</v>
      </c>
      <c r="I3998" s="193" t="str">
        <f t="shared" si="496"/>
        <v>-</v>
      </c>
      <c r="J3998" s="27" t="str">
        <f t="shared" si="497"/>
        <v>-</v>
      </c>
      <c r="K3998" s="27" t="str">
        <f t="shared" si="498"/>
        <v>-</v>
      </c>
      <c r="L3998" s="27" t="str">
        <f t="shared" si="499"/>
        <v>-</v>
      </c>
      <c r="M3998" s="27" t="str">
        <f t="shared" si="500"/>
        <v>-</v>
      </c>
      <c r="N3998" s="28">
        <f t="shared" si="501"/>
        <v>0</v>
      </c>
      <c r="O3998" s="28">
        <f t="shared" si="503"/>
        <v>0</v>
      </c>
      <c r="P3998" s="1" t="str">
        <f t="shared" si="502"/>
        <v>no</v>
      </c>
    </row>
    <row r="3999" spans="1:16" x14ac:dyDescent="0.25">
      <c r="A3999" s="6">
        <f>'4.OVTA Sites-Transects'!B4005</f>
        <v>0</v>
      </c>
      <c r="B3999" s="6">
        <f>'4.OVTA Sites-Transects'!C4005</f>
        <v>0</v>
      </c>
      <c r="C3999" s="6">
        <f>'4.OVTA Sites-Transects'!D4005</f>
        <v>0</v>
      </c>
      <c r="D3999" s="1">
        <f>'4.OVTA Sites-Transects'!E4005</f>
        <v>0</v>
      </c>
      <c r="E3999" s="1">
        <f>'4.OVTA Sites-Transects'!G4005</f>
        <v>0</v>
      </c>
      <c r="F3999" s="1">
        <f>'4.OVTA Sites-Transects'!F4005</f>
        <v>0</v>
      </c>
      <c r="G3999" s="6">
        <f>'4.OVTA Sites-Transects'!H4005</f>
        <v>0</v>
      </c>
      <c r="H3999" s="6">
        <f>'4.OVTA Sites-Transects'!I4005</f>
        <v>0</v>
      </c>
      <c r="I3999" s="193" t="str">
        <f t="shared" si="496"/>
        <v>-</v>
      </c>
      <c r="J3999" s="27" t="str">
        <f t="shared" si="497"/>
        <v>-</v>
      </c>
      <c r="K3999" s="27" t="str">
        <f t="shared" si="498"/>
        <v>-</v>
      </c>
      <c r="L3999" s="27" t="str">
        <f t="shared" si="499"/>
        <v>-</v>
      </c>
      <c r="M3999" s="27" t="str">
        <f t="shared" si="500"/>
        <v>-</v>
      </c>
      <c r="N3999" s="28">
        <f t="shared" si="501"/>
        <v>0</v>
      </c>
      <c r="O3999" s="28">
        <f t="shared" si="503"/>
        <v>0</v>
      </c>
      <c r="P3999" s="1" t="str">
        <f t="shared" si="502"/>
        <v>no</v>
      </c>
    </row>
    <row r="4000" spans="1:16" x14ac:dyDescent="0.25">
      <c r="A4000" s="6">
        <f>'4.OVTA Sites-Transects'!B4006</f>
        <v>0</v>
      </c>
      <c r="B4000" s="6">
        <f>'4.OVTA Sites-Transects'!C4006</f>
        <v>0</v>
      </c>
      <c r="C4000" s="6">
        <f>'4.OVTA Sites-Transects'!D4006</f>
        <v>0</v>
      </c>
      <c r="D4000" s="1">
        <f>'4.OVTA Sites-Transects'!E4006</f>
        <v>0</v>
      </c>
      <c r="E4000" s="1">
        <f>'4.OVTA Sites-Transects'!G4006</f>
        <v>0</v>
      </c>
      <c r="F4000" s="1">
        <f>'4.OVTA Sites-Transects'!F4006</f>
        <v>0</v>
      </c>
      <c r="G4000" s="6">
        <f>'4.OVTA Sites-Transects'!H4006</f>
        <v>0</v>
      </c>
      <c r="H4000" s="6">
        <f>'4.OVTA Sites-Transects'!I4006</f>
        <v>0</v>
      </c>
      <c r="I4000" s="193" t="str">
        <f t="shared" si="496"/>
        <v>-</v>
      </c>
      <c r="J4000" s="27" t="str">
        <f t="shared" si="497"/>
        <v>-</v>
      </c>
      <c r="K4000" s="27" t="str">
        <f t="shared" si="498"/>
        <v>-</v>
      </c>
      <c r="L4000" s="27" t="str">
        <f t="shared" si="499"/>
        <v>-</v>
      </c>
      <c r="M4000" s="27" t="str">
        <f t="shared" si="500"/>
        <v>-</v>
      </c>
      <c r="N4000" s="28">
        <f t="shared" si="501"/>
        <v>0</v>
      </c>
      <c r="O4000" s="28">
        <f t="shared" si="503"/>
        <v>0</v>
      </c>
      <c r="P4000" s="1" t="str">
        <f t="shared" si="502"/>
        <v>no</v>
      </c>
    </row>
    <row r="4001" spans="1:16" x14ac:dyDescent="0.25">
      <c r="A4001" s="6">
        <f>'4.OVTA Sites-Transects'!B4007</f>
        <v>0</v>
      </c>
      <c r="B4001" s="6">
        <f>'4.OVTA Sites-Transects'!C4007</f>
        <v>0</v>
      </c>
      <c r="C4001" s="6">
        <f>'4.OVTA Sites-Transects'!D4007</f>
        <v>0</v>
      </c>
      <c r="D4001" s="1">
        <f>'4.OVTA Sites-Transects'!E4007</f>
        <v>0</v>
      </c>
      <c r="E4001" s="1">
        <f>'4.OVTA Sites-Transects'!G4007</f>
        <v>0</v>
      </c>
      <c r="F4001" s="1">
        <f>'4.OVTA Sites-Transects'!F4007</f>
        <v>0</v>
      </c>
      <c r="G4001" s="6">
        <f>'4.OVTA Sites-Transects'!H4007</f>
        <v>0</v>
      </c>
      <c r="H4001" s="6">
        <f>'4.OVTA Sites-Transects'!I4007</f>
        <v>0</v>
      </c>
      <c r="I4001" s="193" t="str">
        <f t="shared" si="496"/>
        <v>-</v>
      </c>
      <c r="J4001" s="27" t="str">
        <f t="shared" si="497"/>
        <v>-</v>
      </c>
      <c r="K4001" s="27" t="str">
        <f t="shared" si="498"/>
        <v>-</v>
      </c>
      <c r="L4001" s="27" t="str">
        <f t="shared" si="499"/>
        <v>-</v>
      </c>
      <c r="M4001" s="27" t="str">
        <f t="shared" si="500"/>
        <v>-</v>
      </c>
      <c r="N4001" s="28">
        <f t="shared" si="501"/>
        <v>0</v>
      </c>
      <c r="O4001" s="28">
        <f t="shared" si="503"/>
        <v>0</v>
      </c>
      <c r="P4001" s="1" t="str">
        <f t="shared" si="502"/>
        <v>no</v>
      </c>
    </row>
    <row r="4002" spans="1:16" x14ac:dyDescent="0.25">
      <c r="A4002" s="6">
        <f>'4.OVTA Sites-Transects'!B4008</f>
        <v>0</v>
      </c>
      <c r="B4002" s="6">
        <f>'4.OVTA Sites-Transects'!C4008</f>
        <v>0</v>
      </c>
      <c r="C4002" s="6">
        <f>'4.OVTA Sites-Transects'!D4008</f>
        <v>0</v>
      </c>
      <c r="D4002" s="1">
        <f>'4.OVTA Sites-Transects'!E4008</f>
        <v>0</v>
      </c>
      <c r="E4002" s="1">
        <f>'4.OVTA Sites-Transects'!G4008</f>
        <v>0</v>
      </c>
      <c r="F4002" s="1">
        <f>'4.OVTA Sites-Transects'!F4008</f>
        <v>0</v>
      </c>
      <c r="G4002" s="6">
        <f>'4.OVTA Sites-Transects'!H4008</f>
        <v>0</v>
      </c>
      <c r="H4002" s="6">
        <f>'4.OVTA Sites-Transects'!I4008</f>
        <v>0</v>
      </c>
      <c r="I4002" s="193" t="str">
        <f t="shared" si="496"/>
        <v>-</v>
      </c>
      <c r="J4002" s="27" t="str">
        <f t="shared" si="497"/>
        <v>-</v>
      </c>
      <c r="K4002" s="27" t="str">
        <f t="shared" si="498"/>
        <v>-</v>
      </c>
      <c r="L4002" s="27" t="str">
        <f t="shared" si="499"/>
        <v>-</v>
      </c>
      <c r="M4002" s="27" t="str">
        <f t="shared" si="500"/>
        <v>-</v>
      </c>
      <c r="N4002" s="28">
        <f t="shared" si="501"/>
        <v>0</v>
      </c>
      <c r="O4002" s="28">
        <f t="shared" si="503"/>
        <v>0</v>
      </c>
      <c r="P4002" s="1" t="str">
        <f t="shared" si="502"/>
        <v>no</v>
      </c>
    </row>
    <row r="4003" spans="1:16" x14ac:dyDescent="0.25">
      <c r="A4003" s="6">
        <f>'4.OVTA Sites-Transects'!B4009</f>
        <v>0</v>
      </c>
      <c r="B4003" s="6">
        <f>'4.OVTA Sites-Transects'!C4009</f>
        <v>0</v>
      </c>
      <c r="C4003" s="6">
        <f>'4.OVTA Sites-Transects'!D4009</f>
        <v>0</v>
      </c>
      <c r="D4003" s="1">
        <f>'4.OVTA Sites-Transects'!E4009</f>
        <v>0</v>
      </c>
      <c r="E4003" s="1">
        <f>'4.OVTA Sites-Transects'!G4009</f>
        <v>0</v>
      </c>
      <c r="F4003" s="1">
        <f>'4.OVTA Sites-Transects'!F4009</f>
        <v>0</v>
      </c>
      <c r="G4003" s="6">
        <f>'4.OVTA Sites-Transects'!H4009</f>
        <v>0</v>
      </c>
      <c r="H4003" s="6">
        <f>'4.OVTA Sites-Transects'!I4009</f>
        <v>0</v>
      </c>
      <c r="I4003" s="193" t="str">
        <f t="shared" si="496"/>
        <v>-</v>
      </c>
      <c r="J4003" s="27" t="str">
        <f t="shared" si="497"/>
        <v>-</v>
      </c>
      <c r="K4003" s="27" t="str">
        <f t="shared" si="498"/>
        <v>-</v>
      </c>
      <c r="L4003" s="27" t="str">
        <f t="shared" si="499"/>
        <v>-</v>
      </c>
      <c r="M4003" s="27" t="str">
        <f t="shared" si="500"/>
        <v>-</v>
      </c>
      <c r="N4003" s="28">
        <f t="shared" si="501"/>
        <v>0</v>
      </c>
      <c r="O4003" s="28">
        <f t="shared" si="503"/>
        <v>0</v>
      </c>
      <c r="P4003" s="1" t="str">
        <f t="shared" si="502"/>
        <v>no</v>
      </c>
    </row>
    <row r="4004" spans="1:16" x14ac:dyDescent="0.25">
      <c r="A4004" s="6">
        <f>'4.OVTA Sites-Transects'!B4010</f>
        <v>0</v>
      </c>
      <c r="B4004" s="6">
        <f>'4.OVTA Sites-Transects'!C4010</f>
        <v>0</v>
      </c>
      <c r="C4004" s="6">
        <f>'4.OVTA Sites-Transects'!D4010</f>
        <v>0</v>
      </c>
      <c r="D4004" s="1">
        <f>'4.OVTA Sites-Transects'!E4010</f>
        <v>0</v>
      </c>
      <c r="E4004" s="1">
        <f>'4.OVTA Sites-Transects'!G4010</f>
        <v>0</v>
      </c>
      <c r="F4004" s="1">
        <f>'4.OVTA Sites-Transects'!F4010</f>
        <v>0</v>
      </c>
      <c r="G4004" s="6">
        <f>'4.OVTA Sites-Transects'!H4010</f>
        <v>0</v>
      </c>
      <c r="H4004" s="6">
        <f>'4.OVTA Sites-Transects'!I4010</f>
        <v>0</v>
      </c>
      <c r="I4004" s="193" t="str">
        <f t="shared" si="496"/>
        <v>-</v>
      </c>
      <c r="J4004" s="27" t="str">
        <f t="shared" si="497"/>
        <v>-</v>
      </c>
      <c r="K4004" s="27" t="str">
        <f t="shared" si="498"/>
        <v>-</v>
      </c>
      <c r="L4004" s="27" t="str">
        <f t="shared" si="499"/>
        <v>-</v>
      </c>
      <c r="M4004" s="27" t="str">
        <f t="shared" si="500"/>
        <v>-</v>
      </c>
      <c r="N4004" s="28">
        <f t="shared" si="501"/>
        <v>0</v>
      </c>
      <c r="O4004" s="28">
        <f t="shared" si="503"/>
        <v>0</v>
      </c>
      <c r="P4004" s="1" t="str">
        <f t="shared" si="502"/>
        <v>no</v>
      </c>
    </row>
    <row r="4005" spans="1:16" x14ac:dyDescent="0.25">
      <c r="A4005" s="6">
        <f>'4.OVTA Sites-Transects'!B4011</f>
        <v>0</v>
      </c>
      <c r="B4005" s="6">
        <f>'4.OVTA Sites-Transects'!C4011</f>
        <v>0</v>
      </c>
      <c r="C4005" s="6">
        <f>'4.OVTA Sites-Transects'!D4011</f>
        <v>0</v>
      </c>
      <c r="D4005" s="1">
        <f>'4.OVTA Sites-Transects'!E4011</f>
        <v>0</v>
      </c>
      <c r="E4005" s="1">
        <f>'4.OVTA Sites-Transects'!G4011</f>
        <v>0</v>
      </c>
      <c r="F4005" s="1">
        <f>'4.OVTA Sites-Transects'!F4011</f>
        <v>0</v>
      </c>
      <c r="G4005" s="6">
        <f>'4.OVTA Sites-Transects'!H4011</f>
        <v>0</v>
      </c>
      <c r="H4005" s="6">
        <f>'4.OVTA Sites-Transects'!I4011</f>
        <v>0</v>
      </c>
      <c r="I4005" s="193" t="str">
        <f t="shared" si="496"/>
        <v>-</v>
      </c>
      <c r="J4005" s="27" t="str">
        <f t="shared" si="497"/>
        <v>-</v>
      </c>
      <c r="K4005" s="27" t="str">
        <f t="shared" si="498"/>
        <v>-</v>
      </c>
      <c r="L4005" s="27" t="str">
        <f t="shared" si="499"/>
        <v>-</v>
      </c>
      <c r="M4005" s="27" t="str">
        <f t="shared" si="500"/>
        <v>-</v>
      </c>
      <c r="N4005" s="28">
        <f t="shared" si="501"/>
        <v>0</v>
      </c>
      <c r="O4005" s="28">
        <f t="shared" si="503"/>
        <v>0</v>
      </c>
      <c r="P4005" s="1" t="str">
        <f t="shared" si="502"/>
        <v>no</v>
      </c>
    </row>
    <row r="4006" spans="1:16" x14ac:dyDescent="0.25">
      <c r="A4006" s="6">
        <f>'4.OVTA Sites-Transects'!B4012</f>
        <v>0</v>
      </c>
      <c r="B4006" s="6">
        <f>'4.OVTA Sites-Transects'!C4012</f>
        <v>0</v>
      </c>
      <c r="C4006" s="6">
        <f>'4.OVTA Sites-Transects'!D4012</f>
        <v>0</v>
      </c>
      <c r="D4006" s="1">
        <f>'4.OVTA Sites-Transects'!E4012</f>
        <v>0</v>
      </c>
      <c r="E4006" s="1">
        <f>'4.OVTA Sites-Transects'!G4012</f>
        <v>0</v>
      </c>
      <c r="F4006" s="1">
        <f>'4.OVTA Sites-Transects'!F4012</f>
        <v>0</v>
      </c>
      <c r="G4006" s="6">
        <f>'4.OVTA Sites-Transects'!H4012</f>
        <v>0</v>
      </c>
      <c r="H4006" s="6">
        <f>'4.OVTA Sites-Transects'!I4012</f>
        <v>0</v>
      </c>
      <c r="I4006" s="193" t="str">
        <f t="shared" si="496"/>
        <v>-</v>
      </c>
      <c r="J4006" s="27" t="str">
        <f t="shared" si="497"/>
        <v>-</v>
      </c>
      <c r="K4006" s="27" t="str">
        <f t="shared" si="498"/>
        <v>-</v>
      </c>
      <c r="L4006" s="27" t="str">
        <f t="shared" si="499"/>
        <v>-</v>
      </c>
      <c r="M4006" s="27" t="str">
        <f t="shared" si="500"/>
        <v>-</v>
      </c>
      <c r="N4006" s="28">
        <f t="shared" si="501"/>
        <v>0</v>
      </c>
      <c r="O4006" s="28">
        <f t="shared" si="503"/>
        <v>0</v>
      </c>
      <c r="P4006" s="1" t="str">
        <f t="shared" si="502"/>
        <v>no</v>
      </c>
    </row>
    <row r="4007" spans="1:16" x14ac:dyDescent="0.25">
      <c r="A4007" s="6">
        <f>'4.OVTA Sites-Transects'!B4013</f>
        <v>0</v>
      </c>
      <c r="B4007" s="6">
        <f>'4.OVTA Sites-Transects'!C4013</f>
        <v>0</v>
      </c>
      <c r="C4007" s="6">
        <f>'4.OVTA Sites-Transects'!D4013</f>
        <v>0</v>
      </c>
      <c r="D4007" s="1">
        <f>'4.OVTA Sites-Transects'!E4013</f>
        <v>0</v>
      </c>
      <c r="E4007" s="1">
        <f>'4.OVTA Sites-Transects'!G4013</f>
        <v>0</v>
      </c>
      <c r="F4007" s="1">
        <f>'4.OVTA Sites-Transects'!F4013</f>
        <v>0</v>
      </c>
      <c r="G4007" s="6">
        <f>'4.OVTA Sites-Transects'!H4013</f>
        <v>0</v>
      </c>
      <c r="H4007" s="6">
        <f>'4.OVTA Sites-Transects'!I4013</f>
        <v>0</v>
      </c>
      <c r="I4007" s="193" t="str">
        <f t="shared" si="496"/>
        <v>-</v>
      </c>
      <c r="J4007" s="27" t="str">
        <f t="shared" si="497"/>
        <v>-</v>
      </c>
      <c r="K4007" s="27" t="str">
        <f t="shared" si="498"/>
        <v>-</v>
      </c>
      <c r="L4007" s="27" t="str">
        <f t="shared" si="499"/>
        <v>-</v>
      </c>
      <c r="M4007" s="27" t="str">
        <f t="shared" si="500"/>
        <v>-</v>
      </c>
      <c r="N4007" s="28">
        <f t="shared" si="501"/>
        <v>0</v>
      </c>
      <c r="O4007" s="28">
        <f t="shared" si="503"/>
        <v>0</v>
      </c>
      <c r="P4007" s="1" t="str">
        <f t="shared" si="502"/>
        <v>no</v>
      </c>
    </row>
    <row r="4008" spans="1:16" x14ac:dyDescent="0.25">
      <c r="A4008" s="6">
        <f>'4.OVTA Sites-Transects'!B4014</f>
        <v>0</v>
      </c>
      <c r="B4008" s="6">
        <f>'4.OVTA Sites-Transects'!C4014</f>
        <v>0</v>
      </c>
      <c r="C4008" s="6">
        <f>'4.OVTA Sites-Transects'!D4014</f>
        <v>0</v>
      </c>
      <c r="D4008" s="1">
        <f>'4.OVTA Sites-Transects'!E4014</f>
        <v>0</v>
      </c>
      <c r="E4008" s="1">
        <f>'4.OVTA Sites-Transects'!G4014</f>
        <v>0</v>
      </c>
      <c r="F4008" s="1">
        <f>'4.OVTA Sites-Transects'!F4014</f>
        <v>0</v>
      </c>
      <c r="G4008" s="6">
        <f>'4.OVTA Sites-Transects'!H4014</f>
        <v>0</v>
      </c>
      <c r="H4008" s="6">
        <f>'4.OVTA Sites-Transects'!I4014</f>
        <v>0</v>
      </c>
      <c r="I4008" s="193" t="str">
        <f t="shared" si="496"/>
        <v>-</v>
      </c>
      <c r="J4008" s="27" t="str">
        <f t="shared" si="497"/>
        <v>-</v>
      </c>
      <c r="K4008" s="27" t="str">
        <f t="shared" si="498"/>
        <v>-</v>
      </c>
      <c r="L4008" s="27" t="str">
        <f t="shared" si="499"/>
        <v>-</v>
      </c>
      <c r="M4008" s="27" t="str">
        <f t="shared" si="500"/>
        <v>-</v>
      </c>
      <c r="N4008" s="28">
        <f t="shared" si="501"/>
        <v>0</v>
      </c>
      <c r="O4008" s="28">
        <f t="shared" si="503"/>
        <v>0</v>
      </c>
      <c r="P4008" s="1" t="str">
        <f t="shared" si="502"/>
        <v>no</v>
      </c>
    </row>
    <row r="4009" spans="1:16" x14ac:dyDescent="0.25">
      <c r="A4009" s="6">
        <f>'4.OVTA Sites-Transects'!B4015</f>
        <v>0</v>
      </c>
      <c r="B4009" s="6">
        <f>'4.OVTA Sites-Transects'!C4015</f>
        <v>0</v>
      </c>
      <c r="C4009" s="6">
        <f>'4.OVTA Sites-Transects'!D4015</f>
        <v>0</v>
      </c>
      <c r="D4009" s="1">
        <f>'4.OVTA Sites-Transects'!E4015</f>
        <v>0</v>
      </c>
      <c r="E4009" s="1">
        <f>'4.OVTA Sites-Transects'!G4015</f>
        <v>0</v>
      </c>
      <c r="F4009" s="1">
        <f>'4.OVTA Sites-Transects'!F4015</f>
        <v>0</v>
      </c>
      <c r="G4009" s="6">
        <f>'4.OVTA Sites-Transects'!H4015</f>
        <v>0</v>
      </c>
      <c r="H4009" s="6">
        <f>'4.OVTA Sites-Transects'!I4015</f>
        <v>0</v>
      </c>
      <c r="I4009" s="193" t="str">
        <f t="shared" si="496"/>
        <v>-</v>
      </c>
      <c r="J4009" s="27" t="str">
        <f t="shared" si="497"/>
        <v>-</v>
      </c>
      <c r="K4009" s="27" t="str">
        <f t="shared" si="498"/>
        <v>-</v>
      </c>
      <c r="L4009" s="27" t="str">
        <f t="shared" si="499"/>
        <v>-</v>
      </c>
      <c r="M4009" s="27" t="str">
        <f t="shared" si="500"/>
        <v>-</v>
      </c>
      <c r="N4009" s="28">
        <f t="shared" si="501"/>
        <v>0</v>
      </c>
      <c r="O4009" s="28">
        <f t="shared" si="503"/>
        <v>0</v>
      </c>
      <c r="P4009" s="1" t="str">
        <f t="shared" si="502"/>
        <v>no</v>
      </c>
    </row>
    <row r="4010" spans="1:16" x14ac:dyDescent="0.25">
      <c r="A4010" s="6">
        <f>'4.OVTA Sites-Transects'!B4016</f>
        <v>0</v>
      </c>
      <c r="B4010" s="6">
        <f>'4.OVTA Sites-Transects'!C4016</f>
        <v>0</v>
      </c>
      <c r="C4010" s="6">
        <f>'4.OVTA Sites-Transects'!D4016</f>
        <v>0</v>
      </c>
      <c r="D4010" s="1">
        <f>'4.OVTA Sites-Transects'!E4016</f>
        <v>0</v>
      </c>
      <c r="E4010" s="1">
        <f>'4.OVTA Sites-Transects'!G4016</f>
        <v>0</v>
      </c>
      <c r="F4010" s="1">
        <f>'4.OVTA Sites-Transects'!F4016</f>
        <v>0</v>
      </c>
      <c r="G4010" s="6">
        <f>'4.OVTA Sites-Transects'!H4016</f>
        <v>0</v>
      </c>
      <c r="H4010" s="6">
        <f>'4.OVTA Sites-Transects'!I4016</f>
        <v>0</v>
      </c>
      <c r="I4010" s="193" t="str">
        <f t="shared" si="496"/>
        <v>-</v>
      </c>
      <c r="J4010" s="27" t="str">
        <f t="shared" si="497"/>
        <v>-</v>
      </c>
      <c r="K4010" s="27" t="str">
        <f t="shared" si="498"/>
        <v>-</v>
      </c>
      <c r="L4010" s="27" t="str">
        <f t="shared" si="499"/>
        <v>-</v>
      </c>
      <c r="M4010" s="27" t="str">
        <f t="shared" si="500"/>
        <v>-</v>
      </c>
      <c r="N4010" s="28">
        <f t="shared" si="501"/>
        <v>0</v>
      </c>
      <c r="O4010" s="28">
        <f t="shared" si="503"/>
        <v>0</v>
      </c>
      <c r="P4010" s="1" t="str">
        <f t="shared" si="502"/>
        <v>no</v>
      </c>
    </row>
    <row r="4011" spans="1:16" x14ac:dyDescent="0.25">
      <c r="A4011" s="6">
        <f>'4.OVTA Sites-Transects'!B4017</f>
        <v>0</v>
      </c>
      <c r="B4011" s="6">
        <f>'4.OVTA Sites-Transects'!C4017</f>
        <v>0</v>
      </c>
      <c r="C4011" s="6">
        <f>'4.OVTA Sites-Transects'!D4017</f>
        <v>0</v>
      </c>
      <c r="D4011" s="1">
        <f>'4.OVTA Sites-Transects'!E4017</f>
        <v>0</v>
      </c>
      <c r="E4011" s="1">
        <f>'4.OVTA Sites-Transects'!G4017</f>
        <v>0</v>
      </c>
      <c r="F4011" s="1">
        <f>'4.OVTA Sites-Transects'!F4017</f>
        <v>0</v>
      </c>
      <c r="G4011" s="6">
        <f>'4.OVTA Sites-Transects'!H4017</f>
        <v>0</v>
      </c>
      <c r="H4011" s="6">
        <f>'4.OVTA Sites-Transects'!I4017</f>
        <v>0</v>
      </c>
      <c r="I4011" s="193" t="str">
        <f t="shared" si="496"/>
        <v>-</v>
      </c>
      <c r="J4011" s="27" t="str">
        <f t="shared" si="497"/>
        <v>-</v>
      </c>
      <c r="K4011" s="27" t="str">
        <f t="shared" si="498"/>
        <v>-</v>
      </c>
      <c r="L4011" s="27" t="str">
        <f t="shared" si="499"/>
        <v>-</v>
      </c>
      <c r="M4011" s="27" t="str">
        <f t="shared" si="500"/>
        <v>-</v>
      </c>
      <c r="N4011" s="28">
        <f t="shared" si="501"/>
        <v>0</v>
      </c>
      <c r="O4011" s="28">
        <f t="shared" si="503"/>
        <v>0</v>
      </c>
      <c r="P4011" s="1" t="str">
        <f t="shared" si="502"/>
        <v>no</v>
      </c>
    </row>
    <row r="4012" spans="1:16" x14ac:dyDescent="0.25">
      <c r="A4012" s="6">
        <f>'4.OVTA Sites-Transects'!B4018</f>
        <v>0</v>
      </c>
      <c r="B4012" s="6">
        <f>'4.OVTA Sites-Transects'!C4018</f>
        <v>0</v>
      </c>
      <c r="C4012" s="6">
        <f>'4.OVTA Sites-Transects'!D4018</f>
        <v>0</v>
      </c>
      <c r="D4012" s="1">
        <f>'4.OVTA Sites-Transects'!E4018</f>
        <v>0</v>
      </c>
      <c r="E4012" s="1">
        <f>'4.OVTA Sites-Transects'!G4018</f>
        <v>0</v>
      </c>
      <c r="F4012" s="1">
        <f>'4.OVTA Sites-Transects'!F4018</f>
        <v>0</v>
      </c>
      <c r="G4012" s="6">
        <f>'4.OVTA Sites-Transects'!H4018</f>
        <v>0</v>
      </c>
      <c r="H4012" s="6">
        <f>'4.OVTA Sites-Transects'!I4018</f>
        <v>0</v>
      </c>
      <c r="I4012" s="193" t="str">
        <f t="shared" si="496"/>
        <v>-</v>
      </c>
      <c r="J4012" s="27" t="str">
        <f t="shared" si="497"/>
        <v>-</v>
      </c>
      <c r="K4012" s="27" t="str">
        <f t="shared" si="498"/>
        <v>-</v>
      </c>
      <c r="L4012" s="27" t="str">
        <f t="shared" si="499"/>
        <v>-</v>
      </c>
      <c r="M4012" s="27" t="str">
        <f t="shared" si="500"/>
        <v>-</v>
      </c>
      <c r="N4012" s="28">
        <f t="shared" si="501"/>
        <v>0</v>
      </c>
      <c r="O4012" s="28">
        <f t="shared" si="503"/>
        <v>0</v>
      </c>
      <c r="P4012" s="1" t="str">
        <f t="shared" si="502"/>
        <v>no</v>
      </c>
    </row>
    <row r="4013" spans="1:16" x14ac:dyDescent="0.25">
      <c r="A4013" s="6">
        <f>'4.OVTA Sites-Transects'!B4019</f>
        <v>0</v>
      </c>
      <c r="B4013" s="6">
        <f>'4.OVTA Sites-Transects'!C4019</f>
        <v>0</v>
      </c>
      <c r="C4013" s="6">
        <f>'4.OVTA Sites-Transects'!D4019</f>
        <v>0</v>
      </c>
      <c r="D4013" s="1">
        <f>'4.OVTA Sites-Transects'!E4019</f>
        <v>0</v>
      </c>
      <c r="E4013" s="1">
        <f>'4.OVTA Sites-Transects'!G4019</f>
        <v>0</v>
      </c>
      <c r="F4013" s="1">
        <f>'4.OVTA Sites-Transects'!F4019</f>
        <v>0</v>
      </c>
      <c r="G4013" s="6">
        <f>'4.OVTA Sites-Transects'!H4019</f>
        <v>0</v>
      </c>
      <c r="H4013" s="6">
        <f>'4.OVTA Sites-Transects'!I4019</f>
        <v>0</v>
      </c>
      <c r="I4013" s="193" t="str">
        <f t="shared" si="496"/>
        <v>-</v>
      </c>
      <c r="J4013" s="27" t="str">
        <f t="shared" si="497"/>
        <v>-</v>
      </c>
      <c r="K4013" s="27" t="str">
        <f t="shared" si="498"/>
        <v>-</v>
      </c>
      <c r="L4013" s="27" t="str">
        <f t="shared" si="499"/>
        <v>-</v>
      </c>
      <c r="M4013" s="27" t="str">
        <f t="shared" si="500"/>
        <v>-</v>
      </c>
      <c r="N4013" s="28">
        <f t="shared" si="501"/>
        <v>0</v>
      </c>
      <c r="O4013" s="28">
        <f t="shared" si="503"/>
        <v>0</v>
      </c>
      <c r="P4013" s="1" t="str">
        <f t="shared" si="502"/>
        <v>no</v>
      </c>
    </row>
    <row r="4014" spans="1:16" x14ac:dyDescent="0.25">
      <c r="A4014" s="6">
        <f>'4.OVTA Sites-Transects'!B4020</f>
        <v>0</v>
      </c>
      <c r="B4014" s="6">
        <f>'4.OVTA Sites-Transects'!C4020</f>
        <v>0</v>
      </c>
      <c r="C4014" s="6">
        <f>'4.OVTA Sites-Transects'!D4020</f>
        <v>0</v>
      </c>
      <c r="D4014" s="1">
        <f>'4.OVTA Sites-Transects'!E4020</f>
        <v>0</v>
      </c>
      <c r="E4014" s="1">
        <f>'4.OVTA Sites-Transects'!G4020</f>
        <v>0</v>
      </c>
      <c r="F4014" s="1">
        <f>'4.OVTA Sites-Transects'!F4020</f>
        <v>0</v>
      </c>
      <c r="G4014" s="6">
        <f>'4.OVTA Sites-Transects'!H4020</f>
        <v>0</v>
      </c>
      <c r="H4014" s="6">
        <f>'4.OVTA Sites-Transects'!I4020</f>
        <v>0</v>
      </c>
      <c r="I4014" s="193" t="str">
        <f t="shared" si="496"/>
        <v>-</v>
      </c>
      <c r="J4014" s="27" t="str">
        <f t="shared" si="497"/>
        <v>-</v>
      </c>
      <c r="K4014" s="27" t="str">
        <f t="shared" si="498"/>
        <v>-</v>
      </c>
      <c r="L4014" s="27" t="str">
        <f t="shared" si="499"/>
        <v>-</v>
      </c>
      <c r="M4014" s="27" t="str">
        <f t="shared" si="500"/>
        <v>-</v>
      </c>
      <c r="N4014" s="28">
        <f t="shared" si="501"/>
        <v>0</v>
      </c>
      <c r="O4014" s="28">
        <f t="shared" si="503"/>
        <v>0</v>
      </c>
      <c r="P4014" s="1" t="str">
        <f t="shared" si="502"/>
        <v>no</v>
      </c>
    </row>
    <row r="4015" spans="1:16" x14ac:dyDescent="0.25">
      <c r="A4015" s="6">
        <f>'4.OVTA Sites-Transects'!B4021</f>
        <v>0</v>
      </c>
      <c r="B4015" s="6">
        <f>'4.OVTA Sites-Transects'!C4021</f>
        <v>0</v>
      </c>
      <c r="C4015" s="6">
        <f>'4.OVTA Sites-Transects'!D4021</f>
        <v>0</v>
      </c>
      <c r="D4015" s="1">
        <f>'4.OVTA Sites-Transects'!E4021</f>
        <v>0</v>
      </c>
      <c r="E4015" s="1">
        <f>'4.OVTA Sites-Transects'!G4021</f>
        <v>0</v>
      </c>
      <c r="F4015" s="1">
        <f>'4.OVTA Sites-Transects'!F4021</f>
        <v>0</v>
      </c>
      <c r="G4015" s="6">
        <f>'4.OVTA Sites-Transects'!H4021</f>
        <v>0</v>
      </c>
      <c r="H4015" s="6">
        <f>'4.OVTA Sites-Transects'!I4021</f>
        <v>0</v>
      </c>
      <c r="I4015" s="193" t="str">
        <f t="shared" si="496"/>
        <v>-</v>
      </c>
      <c r="J4015" s="27" t="str">
        <f t="shared" si="497"/>
        <v>-</v>
      </c>
      <c r="K4015" s="27" t="str">
        <f t="shared" si="498"/>
        <v>-</v>
      </c>
      <c r="L4015" s="27" t="str">
        <f t="shared" si="499"/>
        <v>-</v>
      </c>
      <c r="M4015" s="27" t="str">
        <f t="shared" si="500"/>
        <v>-</v>
      </c>
      <c r="N4015" s="28">
        <f t="shared" si="501"/>
        <v>0</v>
      </c>
      <c r="O4015" s="28">
        <f t="shared" si="503"/>
        <v>0</v>
      </c>
      <c r="P4015" s="1" t="str">
        <f t="shared" si="502"/>
        <v>no</v>
      </c>
    </row>
    <row r="4016" spans="1:16" x14ac:dyDescent="0.25">
      <c r="A4016" s="6">
        <f>'4.OVTA Sites-Transects'!B4022</f>
        <v>0</v>
      </c>
      <c r="B4016" s="6">
        <f>'4.OVTA Sites-Transects'!C4022</f>
        <v>0</v>
      </c>
      <c r="C4016" s="6">
        <f>'4.OVTA Sites-Transects'!D4022</f>
        <v>0</v>
      </c>
      <c r="D4016" s="1">
        <f>'4.OVTA Sites-Transects'!E4022</f>
        <v>0</v>
      </c>
      <c r="E4016" s="1">
        <f>'4.OVTA Sites-Transects'!G4022</f>
        <v>0</v>
      </c>
      <c r="F4016" s="1">
        <f>'4.OVTA Sites-Transects'!F4022</f>
        <v>0</v>
      </c>
      <c r="G4016" s="6">
        <f>'4.OVTA Sites-Transects'!H4022</f>
        <v>0</v>
      </c>
      <c r="H4016" s="6">
        <f>'4.OVTA Sites-Transects'!I4022</f>
        <v>0</v>
      </c>
      <c r="I4016" s="193" t="str">
        <f t="shared" si="496"/>
        <v>-</v>
      </c>
      <c r="J4016" s="27" t="str">
        <f t="shared" si="497"/>
        <v>-</v>
      </c>
      <c r="K4016" s="27" t="str">
        <f t="shared" si="498"/>
        <v>-</v>
      </c>
      <c r="L4016" s="27" t="str">
        <f t="shared" si="499"/>
        <v>-</v>
      </c>
      <c r="M4016" s="27" t="str">
        <f t="shared" si="500"/>
        <v>-</v>
      </c>
      <c r="N4016" s="28">
        <f t="shared" si="501"/>
        <v>0</v>
      </c>
      <c r="O4016" s="28">
        <f t="shared" si="503"/>
        <v>0</v>
      </c>
      <c r="P4016" s="1" t="str">
        <f t="shared" si="502"/>
        <v>no</v>
      </c>
    </row>
    <row r="4017" spans="1:16" x14ac:dyDescent="0.25">
      <c r="A4017" s="6">
        <f>'4.OVTA Sites-Transects'!B4023</f>
        <v>0</v>
      </c>
      <c r="B4017" s="6">
        <f>'4.OVTA Sites-Transects'!C4023</f>
        <v>0</v>
      </c>
      <c r="C4017" s="6">
        <f>'4.OVTA Sites-Transects'!D4023</f>
        <v>0</v>
      </c>
      <c r="D4017" s="1">
        <f>'4.OVTA Sites-Transects'!E4023</f>
        <v>0</v>
      </c>
      <c r="E4017" s="1">
        <f>'4.OVTA Sites-Transects'!G4023</f>
        <v>0</v>
      </c>
      <c r="F4017" s="1">
        <f>'4.OVTA Sites-Transects'!F4023</f>
        <v>0</v>
      </c>
      <c r="G4017" s="6">
        <f>'4.OVTA Sites-Transects'!H4023</f>
        <v>0</v>
      </c>
      <c r="H4017" s="6">
        <f>'4.OVTA Sites-Transects'!I4023</f>
        <v>0</v>
      </c>
      <c r="I4017" s="193" t="str">
        <f t="shared" si="496"/>
        <v>-</v>
      </c>
      <c r="J4017" s="27" t="str">
        <f t="shared" si="497"/>
        <v>-</v>
      </c>
      <c r="K4017" s="27" t="str">
        <f t="shared" si="498"/>
        <v>-</v>
      </c>
      <c r="L4017" s="27" t="str">
        <f t="shared" si="499"/>
        <v>-</v>
      </c>
      <c r="M4017" s="27" t="str">
        <f t="shared" si="500"/>
        <v>-</v>
      </c>
      <c r="N4017" s="28">
        <f t="shared" si="501"/>
        <v>0</v>
      </c>
      <c r="O4017" s="28">
        <f t="shared" si="503"/>
        <v>0</v>
      </c>
      <c r="P4017" s="1" t="str">
        <f t="shared" si="502"/>
        <v>no</v>
      </c>
    </row>
    <row r="4018" spans="1:16" x14ac:dyDescent="0.25">
      <c r="A4018" s="6">
        <f>'4.OVTA Sites-Transects'!B4024</f>
        <v>0</v>
      </c>
      <c r="B4018" s="6">
        <f>'4.OVTA Sites-Transects'!C4024</f>
        <v>0</v>
      </c>
      <c r="C4018" s="6">
        <f>'4.OVTA Sites-Transects'!D4024</f>
        <v>0</v>
      </c>
      <c r="D4018" s="1">
        <f>'4.OVTA Sites-Transects'!E4024</f>
        <v>0</v>
      </c>
      <c r="E4018" s="1">
        <f>'4.OVTA Sites-Transects'!G4024</f>
        <v>0</v>
      </c>
      <c r="F4018" s="1">
        <f>'4.OVTA Sites-Transects'!F4024</f>
        <v>0</v>
      </c>
      <c r="G4018" s="6">
        <f>'4.OVTA Sites-Transects'!H4024</f>
        <v>0</v>
      </c>
      <c r="H4018" s="6">
        <f>'4.OVTA Sites-Transects'!I4024</f>
        <v>0</v>
      </c>
      <c r="I4018" s="193" t="str">
        <f t="shared" si="496"/>
        <v>-</v>
      </c>
      <c r="J4018" s="27" t="str">
        <f t="shared" si="497"/>
        <v>-</v>
      </c>
      <c r="K4018" s="27" t="str">
        <f t="shared" si="498"/>
        <v>-</v>
      </c>
      <c r="L4018" s="27" t="str">
        <f t="shared" si="499"/>
        <v>-</v>
      </c>
      <c r="M4018" s="27" t="str">
        <f t="shared" si="500"/>
        <v>-</v>
      </c>
      <c r="N4018" s="28">
        <f t="shared" si="501"/>
        <v>0</v>
      </c>
      <c r="O4018" s="28">
        <f t="shared" si="503"/>
        <v>0</v>
      </c>
      <c r="P4018" s="1" t="str">
        <f t="shared" si="502"/>
        <v>no</v>
      </c>
    </row>
    <row r="4019" spans="1:16" x14ac:dyDescent="0.25">
      <c r="A4019" s="6">
        <f>'4.OVTA Sites-Transects'!B4025</f>
        <v>0</v>
      </c>
      <c r="B4019" s="6">
        <f>'4.OVTA Sites-Transects'!C4025</f>
        <v>0</v>
      </c>
      <c r="C4019" s="6">
        <f>'4.OVTA Sites-Transects'!D4025</f>
        <v>0</v>
      </c>
      <c r="D4019" s="1">
        <f>'4.OVTA Sites-Transects'!E4025</f>
        <v>0</v>
      </c>
      <c r="E4019" s="1">
        <f>'4.OVTA Sites-Transects'!G4025</f>
        <v>0</v>
      </c>
      <c r="F4019" s="1">
        <f>'4.OVTA Sites-Transects'!F4025</f>
        <v>0</v>
      </c>
      <c r="G4019" s="6">
        <f>'4.OVTA Sites-Transects'!H4025</f>
        <v>0</v>
      </c>
      <c r="H4019" s="6">
        <f>'4.OVTA Sites-Transects'!I4025</f>
        <v>0</v>
      </c>
      <c r="I4019" s="193" t="str">
        <f t="shared" si="496"/>
        <v>-</v>
      </c>
      <c r="J4019" s="27" t="str">
        <f t="shared" si="497"/>
        <v>-</v>
      </c>
      <c r="K4019" s="27" t="str">
        <f t="shared" si="498"/>
        <v>-</v>
      </c>
      <c r="L4019" s="27" t="str">
        <f t="shared" si="499"/>
        <v>-</v>
      </c>
      <c r="M4019" s="27" t="str">
        <f t="shared" si="500"/>
        <v>-</v>
      </c>
      <c r="N4019" s="28">
        <f t="shared" si="501"/>
        <v>0</v>
      </c>
      <c r="O4019" s="28">
        <f t="shared" si="503"/>
        <v>0</v>
      </c>
      <c r="P4019" s="1" t="str">
        <f t="shared" si="502"/>
        <v>no</v>
      </c>
    </row>
    <row r="4020" spans="1:16" x14ac:dyDescent="0.25">
      <c r="A4020" s="6">
        <f>'4.OVTA Sites-Transects'!B4026</f>
        <v>0</v>
      </c>
      <c r="B4020" s="6">
        <f>'4.OVTA Sites-Transects'!C4026</f>
        <v>0</v>
      </c>
      <c r="C4020" s="6">
        <f>'4.OVTA Sites-Transects'!D4026</f>
        <v>0</v>
      </c>
      <c r="D4020" s="1">
        <f>'4.OVTA Sites-Transects'!E4026</f>
        <v>0</v>
      </c>
      <c r="E4020" s="1">
        <f>'4.OVTA Sites-Transects'!G4026</f>
        <v>0</v>
      </c>
      <c r="F4020" s="1">
        <f>'4.OVTA Sites-Transects'!F4026</f>
        <v>0</v>
      </c>
      <c r="G4020" s="6">
        <f>'4.OVTA Sites-Transects'!H4026</f>
        <v>0</v>
      </c>
      <c r="H4020" s="6">
        <f>'4.OVTA Sites-Transects'!I4026</f>
        <v>0</v>
      </c>
      <c r="I4020" s="193" t="str">
        <f t="shared" si="496"/>
        <v>-</v>
      </c>
      <c r="J4020" s="27" t="str">
        <f t="shared" si="497"/>
        <v>-</v>
      </c>
      <c r="K4020" s="27" t="str">
        <f t="shared" si="498"/>
        <v>-</v>
      </c>
      <c r="L4020" s="27" t="str">
        <f t="shared" si="499"/>
        <v>-</v>
      </c>
      <c r="M4020" s="27" t="str">
        <f t="shared" si="500"/>
        <v>-</v>
      </c>
      <c r="N4020" s="28">
        <f t="shared" si="501"/>
        <v>0</v>
      </c>
      <c r="O4020" s="28">
        <f t="shared" si="503"/>
        <v>0</v>
      </c>
      <c r="P4020" s="1" t="str">
        <f t="shared" si="502"/>
        <v>no</v>
      </c>
    </row>
    <row r="4021" spans="1:16" x14ac:dyDescent="0.25">
      <c r="A4021" s="6">
        <f>'4.OVTA Sites-Transects'!B4027</f>
        <v>0</v>
      </c>
      <c r="B4021" s="6">
        <f>'4.OVTA Sites-Transects'!C4027</f>
        <v>0</v>
      </c>
      <c r="C4021" s="6">
        <f>'4.OVTA Sites-Transects'!D4027</f>
        <v>0</v>
      </c>
      <c r="D4021" s="1">
        <f>'4.OVTA Sites-Transects'!E4027</f>
        <v>0</v>
      </c>
      <c r="E4021" s="1">
        <f>'4.OVTA Sites-Transects'!G4027</f>
        <v>0</v>
      </c>
      <c r="F4021" s="1">
        <f>'4.OVTA Sites-Transects'!F4027</f>
        <v>0</v>
      </c>
      <c r="G4021" s="6">
        <f>'4.OVTA Sites-Transects'!H4027</f>
        <v>0</v>
      </c>
      <c r="H4021" s="6">
        <f>'4.OVTA Sites-Transects'!I4027</f>
        <v>0</v>
      </c>
      <c r="I4021" s="193" t="str">
        <f t="shared" si="496"/>
        <v>-</v>
      </c>
      <c r="J4021" s="27" t="str">
        <f t="shared" si="497"/>
        <v>-</v>
      </c>
      <c r="K4021" s="27" t="str">
        <f t="shared" si="498"/>
        <v>-</v>
      </c>
      <c r="L4021" s="27" t="str">
        <f t="shared" si="499"/>
        <v>-</v>
      </c>
      <c r="M4021" s="27" t="str">
        <f t="shared" si="500"/>
        <v>-</v>
      </c>
      <c r="N4021" s="28">
        <f t="shared" si="501"/>
        <v>0</v>
      </c>
      <c r="O4021" s="28">
        <f t="shared" si="503"/>
        <v>0</v>
      </c>
      <c r="P4021" s="1" t="str">
        <f t="shared" si="502"/>
        <v>no</v>
      </c>
    </row>
    <row r="4022" spans="1:16" x14ac:dyDescent="0.25">
      <c r="A4022" s="6">
        <f>'4.OVTA Sites-Transects'!B4028</f>
        <v>0</v>
      </c>
      <c r="B4022" s="6">
        <f>'4.OVTA Sites-Transects'!C4028</f>
        <v>0</v>
      </c>
      <c r="C4022" s="6">
        <f>'4.OVTA Sites-Transects'!D4028</f>
        <v>0</v>
      </c>
      <c r="D4022" s="1">
        <f>'4.OVTA Sites-Transects'!E4028</f>
        <v>0</v>
      </c>
      <c r="E4022" s="1">
        <f>'4.OVTA Sites-Transects'!G4028</f>
        <v>0</v>
      </c>
      <c r="F4022" s="1">
        <f>'4.OVTA Sites-Transects'!F4028</f>
        <v>0</v>
      </c>
      <c r="G4022" s="6">
        <f>'4.OVTA Sites-Transects'!H4028</f>
        <v>0</v>
      </c>
      <c r="H4022" s="6">
        <f>'4.OVTA Sites-Transects'!I4028</f>
        <v>0</v>
      </c>
      <c r="I4022" s="193" t="str">
        <f t="shared" si="496"/>
        <v>-</v>
      </c>
      <c r="J4022" s="27" t="str">
        <f t="shared" si="497"/>
        <v>-</v>
      </c>
      <c r="K4022" s="27" t="str">
        <f t="shared" si="498"/>
        <v>-</v>
      </c>
      <c r="L4022" s="27" t="str">
        <f t="shared" si="499"/>
        <v>-</v>
      </c>
      <c r="M4022" s="27" t="str">
        <f t="shared" si="500"/>
        <v>-</v>
      </c>
      <c r="N4022" s="28">
        <f t="shared" si="501"/>
        <v>0</v>
      </c>
      <c r="O4022" s="28">
        <f t="shared" si="503"/>
        <v>0</v>
      </c>
      <c r="P4022" s="1" t="str">
        <f t="shared" si="502"/>
        <v>no</v>
      </c>
    </row>
    <row r="4023" spans="1:16" x14ac:dyDescent="0.25">
      <c r="A4023" s="6">
        <f>'4.OVTA Sites-Transects'!B4029</f>
        <v>0</v>
      </c>
      <c r="B4023" s="6">
        <f>'4.OVTA Sites-Transects'!C4029</f>
        <v>0</v>
      </c>
      <c r="C4023" s="6">
        <f>'4.OVTA Sites-Transects'!D4029</f>
        <v>0</v>
      </c>
      <c r="D4023" s="1">
        <f>'4.OVTA Sites-Transects'!E4029</f>
        <v>0</v>
      </c>
      <c r="E4023" s="1">
        <f>'4.OVTA Sites-Transects'!G4029</f>
        <v>0</v>
      </c>
      <c r="F4023" s="1">
        <f>'4.OVTA Sites-Transects'!F4029</f>
        <v>0</v>
      </c>
      <c r="G4023" s="6">
        <f>'4.OVTA Sites-Transects'!H4029</f>
        <v>0</v>
      </c>
      <c r="H4023" s="6">
        <f>'4.OVTA Sites-Transects'!I4029</f>
        <v>0</v>
      </c>
      <c r="I4023" s="193" t="str">
        <f t="shared" si="496"/>
        <v>-</v>
      </c>
      <c r="J4023" s="27" t="str">
        <f t="shared" si="497"/>
        <v>-</v>
      </c>
      <c r="K4023" s="27" t="str">
        <f t="shared" si="498"/>
        <v>-</v>
      </c>
      <c r="L4023" s="27" t="str">
        <f t="shared" si="499"/>
        <v>-</v>
      </c>
      <c r="M4023" s="27" t="str">
        <f t="shared" si="500"/>
        <v>-</v>
      </c>
      <c r="N4023" s="28">
        <f t="shared" si="501"/>
        <v>0</v>
      </c>
      <c r="O4023" s="28">
        <f t="shared" si="503"/>
        <v>0</v>
      </c>
      <c r="P4023" s="1" t="str">
        <f t="shared" si="502"/>
        <v>no</v>
      </c>
    </row>
    <row r="4024" spans="1:16" x14ac:dyDescent="0.25">
      <c r="A4024" s="6">
        <f>'4.OVTA Sites-Transects'!B4030</f>
        <v>0</v>
      </c>
      <c r="B4024" s="6">
        <f>'4.OVTA Sites-Transects'!C4030</f>
        <v>0</v>
      </c>
      <c r="C4024" s="6">
        <f>'4.OVTA Sites-Transects'!D4030</f>
        <v>0</v>
      </c>
      <c r="D4024" s="1">
        <f>'4.OVTA Sites-Transects'!E4030</f>
        <v>0</v>
      </c>
      <c r="E4024" s="1">
        <f>'4.OVTA Sites-Transects'!G4030</f>
        <v>0</v>
      </c>
      <c r="F4024" s="1">
        <f>'4.OVTA Sites-Transects'!F4030</f>
        <v>0</v>
      </c>
      <c r="G4024" s="6">
        <f>'4.OVTA Sites-Transects'!H4030</f>
        <v>0</v>
      </c>
      <c r="H4024" s="6">
        <f>'4.OVTA Sites-Transects'!I4030</f>
        <v>0</v>
      </c>
      <c r="I4024" s="193" t="str">
        <f t="shared" si="496"/>
        <v>-</v>
      </c>
      <c r="J4024" s="27" t="str">
        <f t="shared" si="497"/>
        <v>-</v>
      </c>
      <c r="K4024" s="27" t="str">
        <f t="shared" si="498"/>
        <v>-</v>
      </c>
      <c r="L4024" s="27" t="str">
        <f t="shared" si="499"/>
        <v>-</v>
      </c>
      <c r="M4024" s="27" t="str">
        <f t="shared" si="500"/>
        <v>-</v>
      </c>
      <c r="N4024" s="28">
        <f t="shared" si="501"/>
        <v>0</v>
      </c>
      <c r="O4024" s="28">
        <f t="shared" si="503"/>
        <v>0</v>
      </c>
      <c r="P4024" s="1" t="str">
        <f t="shared" si="502"/>
        <v>no</v>
      </c>
    </row>
    <row r="4025" spans="1:16" x14ac:dyDescent="0.25">
      <c r="A4025" s="6">
        <f>'4.OVTA Sites-Transects'!B4031</f>
        <v>0</v>
      </c>
      <c r="B4025" s="6">
        <f>'4.OVTA Sites-Transects'!C4031</f>
        <v>0</v>
      </c>
      <c r="C4025" s="6">
        <f>'4.OVTA Sites-Transects'!D4031</f>
        <v>0</v>
      </c>
      <c r="D4025" s="1">
        <f>'4.OVTA Sites-Transects'!E4031</f>
        <v>0</v>
      </c>
      <c r="E4025" s="1">
        <f>'4.OVTA Sites-Transects'!G4031</f>
        <v>0</v>
      </c>
      <c r="F4025" s="1">
        <f>'4.OVTA Sites-Transects'!F4031</f>
        <v>0</v>
      </c>
      <c r="G4025" s="6">
        <f>'4.OVTA Sites-Transects'!H4031</f>
        <v>0</v>
      </c>
      <c r="H4025" s="6">
        <f>'4.OVTA Sites-Transects'!I4031</f>
        <v>0</v>
      </c>
      <c r="I4025" s="193" t="str">
        <f t="shared" si="496"/>
        <v>-</v>
      </c>
      <c r="J4025" s="27" t="str">
        <f t="shared" si="497"/>
        <v>-</v>
      </c>
      <c r="K4025" s="27" t="str">
        <f t="shared" si="498"/>
        <v>-</v>
      </c>
      <c r="L4025" s="27" t="str">
        <f t="shared" si="499"/>
        <v>-</v>
      </c>
      <c r="M4025" s="27" t="str">
        <f t="shared" si="500"/>
        <v>-</v>
      </c>
      <c r="N4025" s="28">
        <f t="shared" si="501"/>
        <v>0</v>
      </c>
      <c r="O4025" s="28">
        <f t="shared" si="503"/>
        <v>0</v>
      </c>
      <c r="P4025" s="1" t="str">
        <f t="shared" si="502"/>
        <v>no</v>
      </c>
    </row>
    <row r="4026" spans="1:16" x14ac:dyDescent="0.25">
      <c r="A4026" s="6">
        <f>'4.OVTA Sites-Transects'!B4032</f>
        <v>0</v>
      </c>
      <c r="B4026" s="6">
        <f>'4.OVTA Sites-Transects'!C4032</f>
        <v>0</v>
      </c>
      <c r="C4026" s="6">
        <f>'4.OVTA Sites-Transects'!D4032</f>
        <v>0</v>
      </c>
      <c r="D4026" s="1">
        <f>'4.OVTA Sites-Transects'!E4032</f>
        <v>0</v>
      </c>
      <c r="E4026" s="1">
        <f>'4.OVTA Sites-Transects'!G4032</f>
        <v>0</v>
      </c>
      <c r="F4026" s="1">
        <f>'4.OVTA Sites-Transects'!F4032</f>
        <v>0</v>
      </c>
      <c r="G4026" s="6">
        <f>'4.OVTA Sites-Transects'!H4032</f>
        <v>0</v>
      </c>
      <c r="H4026" s="6">
        <f>'4.OVTA Sites-Transects'!I4032</f>
        <v>0</v>
      </c>
      <c r="I4026" s="193" t="str">
        <f t="shared" si="496"/>
        <v>-</v>
      </c>
      <c r="J4026" s="27" t="str">
        <f t="shared" si="497"/>
        <v>-</v>
      </c>
      <c r="K4026" s="27" t="str">
        <f t="shared" si="498"/>
        <v>-</v>
      </c>
      <c r="L4026" s="27" t="str">
        <f t="shared" si="499"/>
        <v>-</v>
      </c>
      <c r="M4026" s="27" t="str">
        <f t="shared" si="500"/>
        <v>-</v>
      </c>
      <c r="N4026" s="28">
        <f t="shared" si="501"/>
        <v>0</v>
      </c>
      <c r="O4026" s="28">
        <f t="shared" si="503"/>
        <v>0</v>
      </c>
      <c r="P4026" s="1" t="str">
        <f t="shared" si="502"/>
        <v>no</v>
      </c>
    </row>
    <row r="4027" spans="1:16" x14ac:dyDescent="0.25">
      <c r="A4027" s="6">
        <f>'4.OVTA Sites-Transects'!B4033</f>
        <v>0</v>
      </c>
      <c r="B4027" s="6">
        <f>'4.OVTA Sites-Transects'!C4033</f>
        <v>0</v>
      </c>
      <c r="C4027" s="6">
        <f>'4.OVTA Sites-Transects'!D4033</f>
        <v>0</v>
      </c>
      <c r="D4027" s="1">
        <f>'4.OVTA Sites-Transects'!E4033</f>
        <v>0</v>
      </c>
      <c r="E4027" s="1">
        <f>'4.OVTA Sites-Transects'!G4033</f>
        <v>0</v>
      </c>
      <c r="F4027" s="1">
        <f>'4.OVTA Sites-Transects'!F4033</f>
        <v>0</v>
      </c>
      <c r="G4027" s="6">
        <f>'4.OVTA Sites-Transects'!H4033</f>
        <v>0</v>
      </c>
      <c r="H4027" s="6">
        <f>'4.OVTA Sites-Transects'!I4033</f>
        <v>0</v>
      </c>
      <c r="I4027" s="193" t="str">
        <f t="shared" si="496"/>
        <v>-</v>
      </c>
      <c r="J4027" s="27" t="str">
        <f t="shared" si="497"/>
        <v>-</v>
      </c>
      <c r="K4027" s="27" t="str">
        <f t="shared" si="498"/>
        <v>-</v>
      </c>
      <c r="L4027" s="27" t="str">
        <f t="shared" si="499"/>
        <v>-</v>
      </c>
      <c r="M4027" s="27" t="str">
        <f t="shared" si="500"/>
        <v>-</v>
      </c>
      <c r="N4027" s="28">
        <f t="shared" si="501"/>
        <v>0</v>
      </c>
      <c r="O4027" s="28">
        <f t="shared" si="503"/>
        <v>0</v>
      </c>
      <c r="P4027" s="1" t="str">
        <f t="shared" si="502"/>
        <v>no</v>
      </c>
    </row>
    <row r="4028" spans="1:16" x14ac:dyDescent="0.25">
      <c r="A4028" s="6">
        <f>'4.OVTA Sites-Transects'!B4034</f>
        <v>0</v>
      </c>
      <c r="B4028" s="6">
        <f>'4.OVTA Sites-Transects'!C4034</f>
        <v>0</v>
      </c>
      <c r="C4028" s="6">
        <f>'4.OVTA Sites-Transects'!D4034</f>
        <v>0</v>
      </c>
      <c r="D4028" s="1">
        <f>'4.OVTA Sites-Transects'!E4034</f>
        <v>0</v>
      </c>
      <c r="E4028" s="1">
        <f>'4.OVTA Sites-Transects'!G4034</f>
        <v>0</v>
      </c>
      <c r="F4028" s="1">
        <f>'4.OVTA Sites-Transects'!F4034</f>
        <v>0</v>
      </c>
      <c r="G4028" s="6">
        <f>'4.OVTA Sites-Transects'!H4034</f>
        <v>0</v>
      </c>
      <c r="H4028" s="6">
        <f>'4.OVTA Sites-Transects'!I4034</f>
        <v>0</v>
      </c>
      <c r="I4028" s="193" t="str">
        <f t="shared" si="496"/>
        <v>-</v>
      </c>
      <c r="J4028" s="27" t="str">
        <f t="shared" si="497"/>
        <v>-</v>
      </c>
      <c r="K4028" s="27" t="str">
        <f t="shared" si="498"/>
        <v>-</v>
      </c>
      <c r="L4028" s="27" t="str">
        <f t="shared" si="499"/>
        <v>-</v>
      </c>
      <c r="M4028" s="27" t="str">
        <f t="shared" si="500"/>
        <v>-</v>
      </c>
      <c r="N4028" s="28">
        <f t="shared" si="501"/>
        <v>0</v>
      </c>
      <c r="O4028" s="28">
        <f t="shared" si="503"/>
        <v>0</v>
      </c>
      <c r="P4028" s="1" t="str">
        <f t="shared" si="502"/>
        <v>no</v>
      </c>
    </row>
    <row r="4029" spans="1:16" x14ac:dyDescent="0.25">
      <c r="A4029" s="6">
        <f>'4.OVTA Sites-Transects'!B4035</f>
        <v>0</v>
      </c>
      <c r="B4029" s="6">
        <f>'4.OVTA Sites-Transects'!C4035</f>
        <v>0</v>
      </c>
      <c r="C4029" s="6">
        <f>'4.OVTA Sites-Transects'!D4035</f>
        <v>0</v>
      </c>
      <c r="D4029" s="1">
        <f>'4.OVTA Sites-Transects'!E4035</f>
        <v>0</v>
      </c>
      <c r="E4029" s="1">
        <f>'4.OVTA Sites-Transects'!G4035</f>
        <v>0</v>
      </c>
      <c r="F4029" s="1">
        <f>'4.OVTA Sites-Transects'!F4035</f>
        <v>0</v>
      </c>
      <c r="G4029" s="6">
        <f>'4.OVTA Sites-Transects'!H4035</f>
        <v>0</v>
      </c>
      <c r="H4029" s="6">
        <f>'4.OVTA Sites-Transects'!I4035</f>
        <v>0</v>
      </c>
      <c r="I4029" s="193" t="str">
        <f t="shared" si="496"/>
        <v>-</v>
      </c>
      <c r="J4029" s="27" t="str">
        <f t="shared" si="497"/>
        <v>-</v>
      </c>
      <c r="K4029" s="27" t="str">
        <f t="shared" si="498"/>
        <v>-</v>
      </c>
      <c r="L4029" s="27" t="str">
        <f t="shared" si="499"/>
        <v>-</v>
      </c>
      <c r="M4029" s="27" t="str">
        <f t="shared" si="500"/>
        <v>-</v>
      </c>
      <c r="N4029" s="28">
        <f t="shared" si="501"/>
        <v>0</v>
      </c>
      <c r="O4029" s="28">
        <f t="shared" si="503"/>
        <v>0</v>
      </c>
      <c r="P4029" s="1" t="str">
        <f t="shared" si="502"/>
        <v>no</v>
      </c>
    </row>
    <row r="4030" spans="1:16" x14ac:dyDescent="0.25">
      <c r="A4030" s="6">
        <f>'4.OVTA Sites-Transects'!B4036</f>
        <v>0</v>
      </c>
      <c r="B4030" s="6">
        <f>'4.OVTA Sites-Transects'!C4036</f>
        <v>0</v>
      </c>
      <c r="C4030" s="6">
        <f>'4.OVTA Sites-Transects'!D4036</f>
        <v>0</v>
      </c>
      <c r="D4030" s="1">
        <f>'4.OVTA Sites-Transects'!E4036</f>
        <v>0</v>
      </c>
      <c r="E4030" s="1">
        <f>'4.OVTA Sites-Transects'!G4036</f>
        <v>0</v>
      </c>
      <c r="F4030" s="1">
        <f>'4.OVTA Sites-Transects'!F4036</f>
        <v>0</v>
      </c>
      <c r="G4030" s="6">
        <f>'4.OVTA Sites-Transects'!H4036</f>
        <v>0</v>
      </c>
      <c r="H4030" s="6">
        <f>'4.OVTA Sites-Transects'!I4036</f>
        <v>0</v>
      </c>
      <c r="I4030" s="193" t="str">
        <f t="shared" si="496"/>
        <v>-</v>
      </c>
      <c r="J4030" s="27" t="str">
        <f t="shared" si="497"/>
        <v>-</v>
      </c>
      <c r="K4030" s="27" t="str">
        <f t="shared" si="498"/>
        <v>-</v>
      </c>
      <c r="L4030" s="27" t="str">
        <f t="shared" si="499"/>
        <v>-</v>
      </c>
      <c r="M4030" s="27" t="str">
        <f t="shared" si="500"/>
        <v>-</v>
      </c>
      <c r="N4030" s="28">
        <f t="shared" si="501"/>
        <v>0</v>
      </c>
      <c r="O4030" s="28">
        <f t="shared" si="503"/>
        <v>0</v>
      </c>
      <c r="P4030" s="1" t="str">
        <f t="shared" si="502"/>
        <v>no</v>
      </c>
    </row>
    <row r="4031" spans="1:16" x14ac:dyDescent="0.25">
      <c r="A4031" s="6">
        <f>'4.OVTA Sites-Transects'!B4037</f>
        <v>0</v>
      </c>
      <c r="B4031" s="6">
        <f>'4.OVTA Sites-Transects'!C4037</f>
        <v>0</v>
      </c>
      <c r="C4031" s="6">
        <f>'4.OVTA Sites-Transects'!D4037</f>
        <v>0</v>
      </c>
      <c r="D4031" s="1">
        <f>'4.OVTA Sites-Transects'!E4037</f>
        <v>0</v>
      </c>
      <c r="E4031" s="1">
        <f>'4.OVTA Sites-Transects'!G4037</f>
        <v>0</v>
      </c>
      <c r="F4031" s="1">
        <f>'4.OVTA Sites-Transects'!F4037</f>
        <v>0</v>
      </c>
      <c r="G4031" s="6">
        <f>'4.OVTA Sites-Transects'!H4037</f>
        <v>0</v>
      </c>
      <c r="H4031" s="6">
        <f>'4.OVTA Sites-Transects'!I4037</f>
        <v>0</v>
      </c>
      <c r="I4031" s="193" t="str">
        <f t="shared" si="496"/>
        <v>-</v>
      </c>
      <c r="J4031" s="27" t="str">
        <f t="shared" si="497"/>
        <v>-</v>
      </c>
      <c r="K4031" s="27" t="str">
        <f t="shared" si="498"/>
        <v>-</v>
      </c>
      <c r="L4031" s="27" t="str">
        <f t="shared" si="499"/>
        <v>-</v>
      </c>
      <c r="M4031" s="27" t="str">
        <f t="shared" si="500"/>
        <v>-</v>
      </c>
      <c r="N4031" s="28">
        <f t="shared" si="501"/>
        <v>0</v>
      </c>
      <c r="O4031" s="28">
        <f t="shared" si="503"/>
        <v>0</v>
      </c>
      <c r="P4031" s="1" t="str">
        <f t="shared" si="502"/>
        <v>no</v>
      </c>
    </row>
    <row r="4032" spans="1:16" x14ac:dyDescent="0.25">
      <c r="A4032" s="6">
        <f>'4.OVTA Sites-Transects'!B4038</f>
        <v>0</v>
      </c>
      <c r="B4032" s="6">
        <f>'4.OVTA Sites-Transects'!C4038</f>
        <v>0</v>
      </c>
      <c r="C4032" s="6">
        <f>'4.OVTA Sites-Transects'!D4038</f>
        <v>0</v>
      </c>
      <c r="D4032" s="1">
        <f>'4.OVTA Sites-Transects'!E4038</f>
        <v>0</v>
      </c>
      <c r="E4032" s="1">
        <f>'4.OVTA Sites-Transects'!G4038</f>
        <v>0</v>
      </c>
      <c r="F4032" s="1">
        <f>'4.OVTA Sites-Transects'!F4038</f>
        <v>0</v>
      </c>
      <c r="G4032" s="6">
        <f>'4.OVTA Sites-Transects'!H4038</f>
        <v>0</v>
      </c>
      <c r="H4032" s="6">
        <f>'4.OVTA Sites-Transects'!I4038</f>
        <v>0</v>
      </c>
      <c r="I4032" s="193" t="str">
        <f t="shared" si="496"/>
        <v>-</v>
      </c>
      <c r="J4032" s="27" t="str">
        <f t="shared" si="497"/>
        <v>-</v>
      </c>
      <c r="K4032" s="27" t="str">
        <f t="shared" si="498"/>
        <v>-</v>
      </c>
      <c r="L4032" s="27" t="str">
        <f t="shared" si="499"/>
        <v>-</v>
      </c>
      <c r="M4032" s="27" t="str">
        <f t="shared" si="500"/>
        <v>-</v>
      </c>
      <c r="N4032" s="28">
        <f t="shared" si="501"/>
        <v>0</v>
      </c>
      <c r="O4032" s="28">
        <f t="shared" si="503"/>
        <v>0</v>
      </c>
      <c r="P4032" s="1" t="str">
        <f t="shared" si="502"/>
        <v>no</v>
      </c>
    </row>
    <row r="4033" spans="1:16" x14ac:dyDescent="0.25">
      <c r="A4033" s="6">
        <f>'4.OVTA Sites-Transects'!B4039</f>
        <v>0</v>
      </c>
      <c r="B4033" s="6">
        <f>'4.OVTA Sites-Transects'!C4039</f>
        <v>0</v>
      </c>
      <c r="C4033" s="6">
        <f>'4.OVTA Sites-Transects'!D4039</f>
        <v>0</v>
      </c>
      <c r="D4033" s="1">
        <f>'4.OVTA Sites-Transects'!E4039</f>
        <v>0</v>
      </c>
      <c r="E4033" s="1">
        <f>'4.OVTA Sites-Transects'!G4039</f>
        <v>0</v>
      </c>
      <c r="F4033" s="1">
        <f>'4.OVTA Sites-Transects'!F4039</f>
        <v>0</v>
      </c>
      <c r="G4033" s="6">
        <f>'4.OVTA Sites-Transects'!H4039</f>
        <v>0</v>
      </c>
      <c r="H4033" s="6">
        <f>'4.OVTA Sites-Transects'!I4039</f>
        <v>0</v>
      </c>
      <c r="I4033" s="193" t="str">
        <f t="shared" si="496"/>
        <v>-</v>
      </c>
      <c r="J4033" s="27" t="str">
        <f t="shared" si="497"/>
        <v>-</v>
      </c>
      <c r="K4033" s="27" t="str">
        <f t="shared" si="498"/>
        <v>-</v>
      </c>
      <c r="L4033" s="27" t="str">
        <f t="shared" si="499"/>
        <v>-</v>
      </c>
      <c r="M4033" s="27" t="str">
        <f t="shared" si="500"/>
        <v>-</v>
      </c>
      <c r="N4033" s="28">
        <f t="shared" si="501"/>
        <v>0</v>
      </c>
      <c r="O4033" s="28">
        <f t="shared" si="503"/>
        <v>0</v>
      </c>
      <c r="P4033" s="1" t="str">
        <f t="shared" si="502"/>
        <v>no</v>
      </c>
    </row>
    <row r="4034" spans="1:16" x14ac:dyDescent="0.25">
      <c r="A4034" s="6">
        <f>'4.OVTA Sites-Transects'!B4040</f>
        <v>0</v>
      </c>
      <c r="B4034" s="6">
        <f>'4.OVTA Sites-Transects'!C4040</f>
        <v>0</v>
      </c>
      <c r="C4034" s="6">
        <f>'4.OVTA Sites-Transects'!D4040</f>
        <v>0</v>
      </c>
      <c r="D4034" s="1">
        <f>'4.OVTA Sites-Transects'!E4040</f>
        <v>0</v>
      </c>
      <c r="E4034" s="1">
        <f>'4.OVTA Sites-Transects'!G4040</f>
        <v>0</v>
      </c>
      <c r="F4034" s="1">
        <f>'4.OVTA Sites-Transects'!F4040</f>
        <v>0</v>
      </c>
      <c r="G4034" s="6">
        <f>'4.OVTA Sites-Transects'!H4040</f>
        <v>0</v>
      </c>
      <c r="H4034" s="6">
        <f>'4.OVTA Sites-Transects'!I4040</f>
        <v>0</v>
      </c>
      <c r="I4034" s="193" t="str">
        <f t="shared" si="496"/>
        <v>-</v>
      </c>
      <c r="J4034" s="27" t="str">
        <f t="shared" si="497"/>
        <v>-</v>
      </c>
      <c r="K4034" s="27" t="str">
        <f t="shared" si="498"/>
        <v>-</v>
      </c>
      <c r="L4034" s="27" t="str">
        <f t="shared" si="499"/>
        <v>-</v>
      </c>
      <c r="M4034" s="27" t="str">
        <f t="shared" si="500"/>
        <v>-</v>
      </c>
      <c r="N4034" s="28">
        <f t="shared" si="501"/>
        <v>0</v>
      </c>
      <c r="O4034" s="28">
        <f t="shared" si="503"/>
        <v>0</v>
      </c>
      <c r="P4034" s="1" t="str">
        <f t="shared" si="502"/>
        <v>no</v>
      </c>
    </row>
    <row r="4035" spans="1:16" x14ac:dyDescent="0.25">
      <c r="A4035" s="6">
        <f>'4.OVTA Sites-Transects'!B4041</f>
        <v>0</v>
      </c>
      <c r="B4035" s="6">
        <f>'4.OVTA Sites-Transects'!C4041</f>
        <v>0</v>
      </c>
      <c r="C4035" s="6">
        <f>'4.OVTA Sites-Transects'!D4041</f>
        <v>0</v>
      </c>
      <c r="D4035" s="1">
        <f>'4.OVTA Sites-Transects'!E4041</f>
        <v>0</v>
      </c>
      <c r="E4035" s="1">
        <f>'4.OVTA Sites-Transects'!G4041</f>
        <v>0</v>
      </c>
      <c r="F4035" s="1">
        <f>'4.OVTA Sites-Transects'!F4041</f>
        <v>0</v>
      </c>
      <c r="G4035" s="6">
        <f>'4.OVTA Sites-Transects'!H4041</f>
        <v>0</v>
      </c>
      <c r="H4035" s="6">
        <f>'4.OVTA Sites-Transects'!I4041</f>
        <v>0</v>
      </c>
      <c r="I4035" s="193" t="str">
        <f t="shared" ref="I4035:I4098" si="504">IF(F4035="B", SUMIF(OVTA_Calcs_TMA, D4035, WeightingFactorMod), IF(F4035="C", SUMIF(OVTA_Calcs_TMA, D4035, WeightingFactorHigh), IF(F4035="D", SUMIF(OVTA_Calcs_TMA, D4035, WeightingFactorVeryHigh), "-")))</f>
        <v>-</v>
      </c>
      <c r="J4035" s="27" t="str">
        <f t="shared" ref="J4035:J4098" si="505">IF(ISNUMBER(AVERAGEIFS(AssessmentResultsLow, AssessmentResultsSites, $A4035,AssessmentIncluded, "yes")), I4035*AVERAGEIFS(AssessmentResultsLow, AssessmentResultsSites, $A4035,AssessmentIncluded, "yes"), "-")</f>
        <v>-</v>
      </c>
      <c r="K4035" s="27" t="str">
        <f t="shared" ref="K4035:K4098" si="506">IF(ISNUMBER(AVERAGEIFS(AssessmentResultsMod, AssessmentResultsSites, $A4035,AssessmentIncluded, "yes")), I4035*AVERAGEIFS(AssessmentResultsMod, AssessmentResultsSites, $A4035,AssessmentIncluded, "yes"), "-")</f>
        <v>-</v>
      </c>
      <c r="L4035" s="27" t="str">
        <f t="shared" ref="L4035:L4098" si="507">IF(ISNUMBER(AVERAGEIFS(AssessmentResultsHigh, AssessmentResultsSites, $A4035,AssessmentIncluded, "yes")), I4035*AVERAGEIFS(AssessmentResultsHigh, AssessmentResultsSites, $A4035,AssessmentIncluded, "yes"), "-")</f>
        <v>-</v>
      </c>
      <c r="M4035" s="27" t="str">
        <f t="shared" ref="M4035:M4098" si="508">IF(ISNUMBER(AVERAGEIFS(AssessmentResultsVeryHigh, AssessmentResultsSites, $A4035,AssessmentIncluded, "yes")), I4035*AVERAGEIFS(AssessmentResultsVeryHigh, AssessmentResultsSites, $A4035,AssessmentIncluded, "yes"), "-")</f>
        <v>-</v>
      </c>
      <c r="N4035" s="28">
        <f t="shared" ref="N4035:N4098" si="509">COUNTIFS(AssessmentResultsSites, A4035, AssessmentIncluded, "yes")</f>
        <v>0</v>
      </c>
      <c r="O4035" s="28">
        <f t="shared" si="503"/>
        <v>0</v>
      </c>
      <c r="P4035" s="1" t="str">
        <f t="shared" ref="P4035:P4098" si="510">IF(AND(G4035="Yes", N4035&gt;0), "yes", "no")</f>
        <v>no</v>
      </c>
    </row>
    <row r="4036" spans="1:16" x14ac:dyDescent="0.25">
      <c r="A4036" s="6">
        <f>'4.OVTA Sites-Transects'!B4042</f>
        <v>0</v>
      </c>
      <c r="B4036" s="6">
        <f>'4.OVTA Sites-Transects'!C4042</f>
        <v>0</v>
      </c>
      <c r="C4036" s="6">
        <f>'4.OVTA Sites-Transects'!D4042</f>
        <v>0</v>
      </c>
      <c r="D4036" s="1">
        <f>'4.OVTA Sites-Transects'!E4042</f>
        <v>0</v>
      </c>
      <c r="E4036" s="1">
        <f>'4.OVTA Sites-Transects'!G4042</f>
        <v>0</v>
      </c>
      <c r="F4036" s="1">
        <f>'4.OVTA Sites-Transects'!F4042</f>
        <v>0</v>
      </c>
      <c r="G4036" s="6">
        <f>'4.OVTA Sites-Transects'!H4042</f>
        <v>0</v>
      </c>
      <c r="H4036" s="6">
        <f>'4.OVTA Sites-Transects'!I4042</f>
        <v>0</v>
      </c>
      <c r="I4036" s="193" t="str">
        <f t="shared" si="504"/>
        <v>-</v>
      </c>
      <c r="J4036" s="27" t="str">
        <f t="shared" si="505"/>
        <v>-</v>
      </c>
      <c r="K4036" s="27" t="str">
        <f t="shared" si="506"/>
        <v>-</v>
      </c>
      <c r="L4036" s="27" t="str">
        <f t="shared" si="507"/>
        <v>-</v>
      </c>
      <c r="M4036" s="27" t="str">
        <f t="shared" si="508"/>
        <v>-</v>
      </c>
      <c r="N4036" s="28">
        <f t="shared" si="509"/>
        <v>0</v>
      </c>
      <c r="O4036" s="28">
        <f t="shared" ref="O4036:O4099" si="511">IF(P4036="yes", N4036, 0)</f>
        <v>0</v>
      </c>
      <c r="P4036" s="1" t="str">
        <f t="shared" si="510"/>
        <v>no</v>
      </c>
    </row>
    <row r="4037" spans="1:16" x14ac:dyDescent="0.25">
      <c r="A4037" s="6">
        <f>'4.OVTA Sites-Transects'!B4043</f>
        <v>0</v>
      </c>
      <c r="B4037" s="6">
        <f>'4.OVTA Sites-Transects'!C4043</f>
        <v>0</v>
      </c>
      <c r="C4037" s="6">
        <f>'4.OVTA Sites-Transects'!D4043</f>
        <v>0</v>
      </c>
      <c r="D4037" s="1">
        <f>'4.OVTA Sites-Transects'!E4043</f>
        <v>0</v>
      </c>
      <c r="E4037" s="1">
        <f>'4.OVTA Sites-Transects'!G4043</f>
        <v>0</v>
      </c>
      <c r="F4037" s="1">
        <f>'4.OVTA Sites-Transects'!F4043</f>
        <v>0</v>
      </c>
      <c r="G4037" s="6">
        <f>'4.OVTA Sites-Transects'!H4043</f>
        <v>0</v>
      </c>
      <c r="H4037" s="6">
        <f>'4.OVTA Sites-Transects'!I4043</f>
        <v>0</v>
      </c>
      <c r="I4037" s="193" t="str">
        <f t="shared" si="504"/>
        <v>-</v>
      </c>
      <c r="J4037" s="27" t="str">
        <f t="shared" si="505"/>
        <v>-</v>
      </c>
      <c r="K4037" s="27" t="str">
        <f t="shared" si="506"/>
        <v>-</v>
      </c>
      <c r="L4037" s="27" t="str">
        <f t="shared" si="507"/>
        <v>-</v>
      </c>
      <c r="M4037" s="27" t="str">
        <f t="shared" si="508"/>
        <v>-</v>
      </c>
      <c r="N4037" s="28">
        <f t="shared" si="509"/>
        <v>0</v>
      </c>
      <c r="O4037" s="28">
        <f t="shared" si="511"/>
        <v>0</v>
      </c>
      <c r="P4037" s="1" t="str">
        <f t="shared" si="510"/>
        <v>no</v>
      </c>
    </row>
    <row r="4038" spans="1:16" x14ac:dyDescent="0.25">
      <c r="A4038" s="6">
        <f>'4.OVTA Sites-Transects'!B4044</f>
        <v>0</v>
      </c>
      <c r="B4038" s="6">
        <f>'4.OVTA Sites-Transects'!C4044</f>
        <v>0</v>
      </c>
      <c r="C4038" s="6">
        <f>'4.OVTA Sites-Transects'!D4044</f>
        <v>0</v>
      </c>
      <c r="D4038" s="1">
        <f>'4.OVTA Sites-Transects'!E4044</f>
        <v>0</v>
      </c>
      <c r="E4038" s="1">
        <f>'4.OVTA Sites-Transects'!G4044</f>
        <v>0</v>
      </c>
      <c r="F4038" s="1">
        <f>'4.OVTA Sites-Transects'!F4044</f>
        <v>0</v>
      </c>
      <c r="G4038" s="6">
        <f>'4.OVTA Sites-Transects'!H4044</f>
        <v>0</v>
      </c>
      <c r="H4038" s="6">
        <f>'4.OVTA Sites-Transects'!I4044</f>
        <v>0</v>
      </c>
      <c r="I4038" s="193" t="str">
        <f t="shared" si="504"/>
        <v>-</v>
      </c>
      <c r="J4038" s="27" t="str">
        <f t="shared" si="505"/>
        <v>-</v>
      </c>
      <c r="K4038" s="27" t="str">
        <f t="shared" si="506"/>
        <v>-</v>
      </c>
      <c r="L4038" s="27" t="str">
        <f t="shared" si="507"/>
        <v>-</v>
      </c>
      <c r="M4038" s="27" t="str">
        <f t="shared" si="508"/>
        <v>-</v>
      </c>
      <c r="N4038" s="28">
        <f t="shared" si="509"/>
        <v>0</v>
      </c>
      <c r="O4038" s="28">
        <f t="shared" si="511"/>
        <v>0</v>
      </c>
      <c r="P4038" s="1" t="str">
        <f t="shared" si="510"/>
        <v>no</v>
      </c>
    </row>
    <row r="4039" spans="1:16" x14ac:dyDescent="0.25">
      <c r="A4039" s="6">
        <f>'4.OVTA Sites-Transects'!B4045</f>
        <v>0</v>
      </c>
      <c r="B4039" s="6">
        <f>'4.OVTA Sites-Transects'!C4045</f>
        <v>0</v>
      </c>
      <c r="C4039" s="6">
        <f>'4.OVTA Sites-Transects'!D4045</f>
        <v>0</v>
      </c>
      <c r="D4039" s="1">
        <f>'4.OVTA Sites-Transects'!E4045</f>
        <v>0</v>
      </c>
      <c r="E4039" s="1">
        <f>'4.OVTA Sites-Transects'!G4045</f>
        <v>0</v>
      </c>
      <c r="F4039" s="1">
        <f>'4.OVTA Sites-Transects'!F4045</f>
        <v>0</v>
      </c>
      <c r="G4039" s="6">
        <f>'4.OVTA Sites-Transects'!H4045</f>
        <v>0</v>
      </c>
      <c r="H4039" s="6">
        <f>'4.OVTA Sites-Transects'!I4045</f>
        <v>0</v>
      </c>
      <c r="I4039" s="193" t="str">
        <f t="shared" si="504"/>
        <v>-</v>
      </c>
      <c r="J4039" s="27" t="str">
        <f t="shared" si="505"/>
        <v>-</v>
      </c>
      <c r="K4039" s="27" t="str">
        <f t="shared" si="506"/>
        <v>-</v>
      </c>
      <c r="L4039" s="27" t="str">
        <f t="shared" si="507"/>
        <v>-</v>
      </c>
      <c r="M4039" s="27" t="str">
        <f t="shared" si="508"/>
        <v>-</v>
      </c>
      <c r="N4039" s="28">
        <f t="shared" si="509"/>
        <v>0</v>
      </c>
      <c r="O4039" s="28">
        <f t="shared" si="511"/>
        <v>0</v>
      </c>
      <c r="P4039" s="1" t="str">
        <f t="shared" si="510"/>
        <v>no</v>
      </c>
    </row>
    <row r="4040" spans="1:16" x14ac:dyDescent="0.25">
      <c r="A4040" s="6">
        <f>'4.OVTA Sites-Transects'!B4046</f>
        <v>0</v>
      </c>
      <c r="B4040" s="6">
        <f>'4.OVTA Sites-Transects'!C4046</f>
        <v>0</v>
      </c>
      <c r="C4040" s="6">
        <f>'4.OVTA Sites-Transects'!D4046</f>
        <v>0</v>
      </c>
      <c r="D4040" s="1">
        <f>'4.OVTA Sites-Transects'!E4046</f>
        <v>0</v>
      </c>
      <c r="E4040" s="1">
        <f>'4.OVTA Sites-Transects'!G4046</f>
        <v>0</v>
      </c>
      <c r="F4040" s="1">
        <f>'4.OVTA Sites-Transects'!F4046</f>
        <v>0</v>
      </c>
      <c r="G4040" s="6">
        <f>'4.OVTA Sites-Transects'!H4046</f>
        <v>0</v>
      </c>
      <c r="H4040" s="6">
        <f>'4.OVTA Sites-Transects'!I4046</f>
        <v>0</v>
      </c>
      <c r="I4040" s="193" t="str">
        <f t="shared" si="504"/>
        <v>-</v>
      </c>
      <c r="J4040" s="27" t="str">
        <f t="shared" si="505"/>
        <v>-</v>
      </c>
      <c r="K4040" s="27" t="str">
        <f t="shared" si="506"/>
        <v>-</v>
      </c>
      <c r="L4040" s="27" t="str">
        <f t="shared" si="507"/>
        <v>-</v>
      </c>
      <c r="M4040" s="27" t="str">
        <f t="shared" si="508"/>
        <v>-</v>
      </c>
      <c r="N4040" s="28">
        <f t="shared" si="509"/>
        <v>0</v>
      </c>
      <c r="O4040" s="28">
        <f t="shared" si="511"/>
        <v>0</v>
      </c>
      <c r="P4040" s="1" t="str">
        <f t="shared" si="510"/>
        <v>no</v>
      </c>
    </row>
    <row r="4041" spans="1:16" x14ac:dyDescent="0.25">
      <c r="A4041" s="6">
        <f>'4.OVTA Sites-Transects'!B4047</f>
        <v>0</v>
      </c>
      <c r="B4041" s="6">
        <f>'4.OVTA Sites-Transects'!C4047</f>
        <v>0</v>
      </c>
      <c r="C4041" s="6">
        <f>'4.OVTA Sites-Transects'!D4047</f>
        <v>0</v>
      </c>
      <c r="D4041" s="1">
        <f>'4.OVTA Sites-Transects'!E4047</f>
        <v>0</v>
      </c>
      <c r="E4041" s="1">
        <f>'4.OVTA Sites-Transects'!G4047</f>
        <v>0</v>
      </c>
      <c r="F4041" s="1">
        <f>'4.OVTA Sites-Transects'!F4047</f>
        <v>0</v>
      </c>
      <c r="G4041" s="6">
        <f>'4.OVTA Sites-Transects'!H4047</f>
        <v>0</v>
      </c>
      <c r="H4041" s="6">
        <f>'4.OVTA Sites-Transects'!I4047</f>
        <v>0</v>
      </c>
      <c r="I4041" s="193" t="str">
        <f t="shared" si="504"/>
        <v>-</v>
      </c>
      <c r="J4041" s="27" t="str">
        <f t="shared" si="505"/>
        <v>-</v>
      </c>
      <c r="K4041" s="27" t="str">
        <f t="shared" si="506"/>
        <v>-</v>
      </c>
      <c r="L4041" s="27" t="str">
        <f t="shared" si="507"/>
        <v>-</v>
      </c>
      <c r="M4041" s="27" t="str">
        <f t="shared" si="508"/>
        <v>-</v>
      </c>
      <c r="N4041" s="28">
        <f t="shared" si="509"/>
        <v>0</v>
      </c>
      <c r="O4041" s="28">
        <f t="shared" si="511"/>
        <v>0</v>
      </c>
      <c r="P4041" s="1" t="str">
        <f t="shared" si="510"/>
        <v>no</v>
      </c>
    </row>
    <row r="4042" spans="1:16" x14ac:dyDescent="0.25">
      <c r="A4042" s="6">
        <f>'4.OVTA Sites-Transects'!B4048</f>
        <v>0</v>
      </c>
      <c r="B4042" s="6">
        <f>'4.OVTA Sites-Transects'!C4048</f>
        <v>0</v>
      </c>
      <c r="C4042" s="6">
        <f>'4.OVTA Sites-Transects'!D4048</f>
        <v>0</v>
      </c>
      <c r="D4042" s="1">
        <f>'4.OVTA Sites-Transects'!E4048</f>
        <v>0</v>
      </c>
      <c r="E4042" s="1">
        <f>'4.OVTA Sites-Transects'!G4048</f>
        <v>0</v>
      </c>
      <c r="F4042" s="1">
        <f>'4.OVTA Sites-Transects'!F4048</f>
        <v>0</v>
      </c>
      <c r="G4042" s="6">
        <f>'4.OVTA Sites-Transects'!H4048</f>
        <v>0</v>
      </c>
      <c r="H4042" s="6">
        <f>'4.OVTA Sites-Transects'!I4048</f>
        <v>0</v>
      </c>
      <c r="I4042" s="193" t="str">
        <f t="shared" si="504"/>
        <v>-</v>
      </c>
      <c r="J4042" s="27" t="str">
        <f t="shared" si="505"/>
        <v>-</v>
      </c>
      <c r="K4042" s="27" t="str">
        <f t="shared" si="506"/>
        <v>-</v>
      </c>
      <c r="L4042" s="27" t="str">
        <f t="shared" si="507"/>
        <v>-</v>
      </c>
      <c r="M4042" s="27" t="str">
        <f t="shared" si="508"/>
        <v>-</v>
      </c>
      <c r="N4042" s="28">
        <f t="shared" si="509"/>
        <v>0</v>
      </c>
      <c r="O4042" s="28">
        <f t="shared" si="511"/>
        <v>0</v>
      </c>
      <c r="P4042" s="1" t="str">
        <f t="shared" si="510"/>
        <v>no</v>
      </c>
    </row>
    <row r="4043" spans="1:16" x14ac:dyDescent="0.25">
      <c r="A4043" s="6">
        <f>'4.OVTA Sites-Transects'!B4049</f>
        <v>0</v>
      </c>
      <c r="B4043" s="6">
        <f>'4.OVTA Sites-Transects'!C4049</f>
        <v>0</v>
      </c>
      <c r="C4043" s="6">
        <f>'4.OVTA Sites-Transects'!D4049</f>
        <v>0</v>
      </c>
      <c r="D4043" s="1">
        <f>'4.OVTA Sites-Transects'!E4049</f>
        <v>0</v>
      </c>
      <c r="E4043" s="1">
        <f>'4.OVTA Sites-Transects'!G4049</f>
        <v>0</v>
      </c>
      <c r="F4043" s="1">
        <f>'4.OVTA Sites-Transects'!F4049</f>
        <v>0</v>
      </c>
      <c r="G4043" s="6">
        <f>'4.OVTA Sites-Transects'!H4049</f>
        <v>0</v>
      </c>
      <c r="H4043" s="6">
        <f>'4.OVTA Sites-Transects'!I4049</f>
        <v>0</v>
      </c>
      <c r="I4043" s="193" t="str">
        <f t="shared" si="504"/>
        <v>-</v>
      </c>
      <c r="J4043" s="27" t="str">
        <f t="shared" si="505"/>
        <v>-</v>
      </c>
      <c r="K4043" s="27" t="str">
        <f t="shared" si="506"/>
        <v>-</v>
      </c>
      <c r="L4043" s="27" t="str">
        <f t="shared" si="507"/>
        <v>-</v>
      </c>
      <c r="M4043" s="27" t="str">
        <f t="shared" si="508"/>
        <v>-</v>
      </c>
      <c r="N4043" s="28">
        <f t="shared" si="509"/>
        <v>0</v>
      </c>
      <c r="O4043" s="28">
        <f t="shared" si="511"/>
        <v>0</v>
      </c>
      <c r="P4043" s="1" t="str">
        <f t="shared" si="510"/>
        <v>no</v>
      </c>
    </row>
    <row r="4044" spans="1:16" x14ac:dyDescent="0.25">
      <c r="A4044" s="6">
        <f>'4.OVTA Sites-Transects'!B4050</f>
        <v>0</v>
      </c>
      <c r="B4044" s="6">
        <f>'4.OVTA Sites-Transects'!C4050</f>
        <v>0</v>
      </c>
      <c r="C4044" s="6">
        <f>'4.OVTA Sites-Transects'!D4050</f>
        <v>0</v>
      </c>
      <c r="D4044" s="1">
        <f>'4.OVTA Sites-Transects'!E4050</f>
        <v>0</v>
      </c>
      <c r="E4044" s="1">
        <f>'4.OVTA Sites-Transects'!G4050</f>
        <v>0</v>
      </c>
      <c r="F4044" s="1">
        <f>'4.OVTA Sites-Transects'!F4050</f>
        <v>0</v>
      </c>
      <c r="G4044" s="6">
        <f>'4.OVTA Sites-Transects'!H4050</f>
        <v>0</v>
      </c>
      <c r="H4044" s="6">
        <f>'4.OVTA Sites-Transects'!I4050</f>
        <v>0</v>
      </c>
      <c r="I4044" s="193" t="str">
        <f t="shared" si="504"/>
        <v>-</v>
      </c>
      <c r="J4044" s="27" t="str">
        <f t="shared" si="505"/>
        <v>-</v>
      </c>
      <c r="K4044" s="27" t="str">
        <f t="shared" si="506"/>
        <v>-</v>
      </c>
      <c r="L4044" s="27" t="str">
        <f t="shared" si="507"/>
        <v>-</v>
      </c>
      <c r="M4044" s="27" t="str">
        <f t="shared" si="508"/>
        <v>-</v>
      </c>
      <c r="N4044" s="28">
        <f t="shared" si="509"/>
        <v>0</v>
      </c>
      <c r="O4044" s="28">
        <f t="shared" si="511"/>
        <v>0</v>
      </c>
      <c r="P4044" s="1" t="str">
        <f t="shared" si="510"/>
        <v>no</v>
      </c>
    </row>
    <row r="4045" spans="1:16" x14ac:dyDescent="0.25">
      <c r="A4045" s="6">
        <f>'4.OVTA Sites-Transects'!B4051</f>
        <v>0</v>
      </c>
      <c r="B4045" s="6">
        <f>'4.OVTA Sites-Transects'!C4051</f>
        <v>0</v>
      </c>
      <c r="C4045" s="6">
        <f>'4.OVTA Sites-Transects'!D4051</f>
        <v>0</v>
      </c>
      <c r="D4045" s="1">
        <f>'4.OVTA Sites-Transects'!E4051</f>
        <v>0</v>
      </c>
      <c r="E4045" s="1">
        <f>'4.OVTA Sites-Transects'!G4051</f>
        <v>0</v>
      </c>
      <c r="F4045" s="1">
        <f>'4.OVTA Sites-Transects'!F4051</f>
        <v>0</v>
      </c>
      <c r="G4045" s="6">
        <f>'4.OVTA Sites-Transects'!H4051</f>
        <v>0</v>
      </c>
      <c r="H4045" s="6">
        <f>'4.OVTA Sites-Transects'!I4051</f>
        <v>0</v>
      </c>
      <c r="I4045" s="193" t="str">
        <f t="shared" si="504"/>
        <v>-</v>
      </c>
      <c r="J4045" s="27" t="str">
        <f t="shared" si="505"/>
        <v>-</v>
      </c>
      <c r="K4045" s="27" t="str">
        <f t="shared" si="506"/>
        <v>-</v>
      </c>
      <c r="L4045" s="27" t="str">
        <f t="shared" si="507"/>
        <v>-</v>
      </c>
      <c r="M4045" s="27" t="str">
        <f t="shared" si="508"/>
        <v>-</v>
      </c>
      <c r="N4045" s="28">
        <f t="shared" si="509"/>
        <v>0</v>
      </c>
      <c r="O4045" s="28">
        <f t="shared" si="511"/>
        <v>0</v>
      </c>
      <c r="P4045" s="1" t="str">
        <f t="shared" si="510"/>
        <v>no</v>
      </c>
    </row>
    <row r="4046" spans="1:16" x14ac:dyDescent="0.25">
      <c r="A4046" s="6">
        <f>'4.OVTA Sites-Transects'!B4052</f>
        <v>0</v>
      </c>
      <c r="B4046" s="6">
        <f>'4.OVTA Sites-Transects'!C4052</f>
        <v>0</v>
      </c>
      <c r="C4046" s="6">
        <f>'4.OVTA Sites-Transects'!D4052</f>
        <v>0</v>
      </c>
      <c r="D4046" s="1">
        <f>'4.OVTA Sites-Transects'!E4052</f>
        <v>0</v>
      </c>
      <c r="E4046" s="1">
        <f>'4.OVTA Sites-Transects'!G4052</f>
        <v>0</v>
      </c>
      <c r="F4046" s="1">
        <f>'4.OVTA Sites-Transects'!F4052</f>
        <v>0</v>
      </c>
      <c r="G4046" s="6">
        <f>'4.OVTA Sites-Transects'!H4052</f>
        <v>0</v>
      </c>
      <c r="H4046" s="6">
        <f>'4.OVTA Sites-Transects'!I4052</f>
        <v>0</v>
      </c>
      <c r="I4046" s="193" t="str">
        <f t="shared" si="504"/>
        <v>-</v>
      </c>
      <c r="J4046" s="27" t="str">
        <f t="shared" si="505"/>
        <v>-</v>
      </c>
      <c r="K4046" s="27" t="str">
        <f t="shared" si="506"/>
        <v>-</v>
      </c>
      <c r="L4046" s="27" t="str">
        <f t="shared" si="507"/>
        <v>-</v>
      </c>
      <c r="M4046" s="27" t="str">
        <f t="shared" si="508"/>
        <v>-</v>
      </c>
      <c r="N4046" s="28">
        <f t="shared" si="509"/>
        <v>0</v>
      </c>
      <c r="O4046" s="28">
        <f t="shared" si="511"/>
        <v>0</v>
      </c>
      <c r="P4046" s="1" t="str">
        <f t="shared" si="510"/>
        <v>no</v>
      </c>
    </row>
    <row r="4047" spans="1:16" x14ac:dyDescent="0.25">
      <c r="A4047" s="6">
        <f>'4.OVTA Sites-Transects'!B4053</f>
        <v>0</v>
      </c>
      <c r="B4047" s="6">
        <f>'4.OVTA Sites-Transects'!C4053</f>
        <v>0</v>
      </c>
      <c r="C4047" s="6">
        <f>'4.OVTA Sites-Transects'!D4053</f>
        <v>0</v>
      </c>
      <c r="D4047" s="1">
        <f>'4.OVTA Sites-Transects'!E4053</f>
        <v>0</v>
      </c>
      <c r="E4047" s="1">
        <f>'4.OVTA Sites-Transects'!G4053</f>
        <v>0</v>
      </c>
      <c r="F4047" s="1">
        <f>'4.OVTA Sites-Transects'!F4053</f>
        <v>0</v>
      </c>
      <c r="G4047" s="6">
        <f>'4.OVTA Sites-Transects'!H4053</f>
        <v>0</v>
      </c>
      <c r="H4047" s="6">
        <f>'4.OVTA Sites-Transects'!I4053</f>
        <v>0</v>
      </c>
      <c r="I4047" s="193" t="str">
        <f t="shared" si="504"/>
        <v>-</v>
      </c>
      <c r="J4047" s="27" t="str">
        <f t="shared" si="505"/>
        <v>-</v>
      </c>
      <c r="K4047" s="27" t="str">
        <f t="shared" si="506"/>
        <v>-</v>
      </c>
      <c r="L4047" s="27" t="str">
        <f t="shared" si="507"/>
        <v>-</v>
      </c>
      <c r="M4047" s="27" t="str">
        <f t="shared" si="508"/>
        <v>-</v>
      </c>
      <c r="N4047" s="28">
        <f t="shared" si="509"/>
        <v>0</v>
      </c>
      <c r="O4047" s="28">
        <f t="shared" si="511"/>
        <v>0</v>
      </c>
      <c r="P4047" s="1" t="str">
        <f t="shared" si="510"/>
        <v>no</v>
      </c>
    </row>
    <row r="4048" spans="1:16" x14ac:dyDescent="0.25">
      <c r="A4048" s="6">
        <f>'4.OVTA Sites-Transects'!B4054</f>
        <v>0</v>
      </c>
      <c r="B4048" s="6">
        <f>'4.OVTA Sites-Transects'!C4054</f>
        <v>0</v>
      </c>
      <c r="C4048" s="6">
        <f>'4.OVTA Sites-Transects'!D4054</f>
        <v>0</v>
      </c>
      <c r="D4048" s="1">
        <f>'4.OVTA Sites-Transects'!E4054</f>
        <v>0</v>
      </c>
      <c r="E4048" s="1">
        <f>'4.OVTA Sites-Transects'!G4054</f>
        <v>0</v>
      </c>
      <c r="F4048" s="1">
        <f>'4.OVTA Sites-Transects'!F4054</f>
        <v>0</v>
      </c>
      <c r="G4048" s="6">
        <f>'4.OVTA Sites-Transects'!H4054</f>
        <v>0</v>
      </c>
      <c r="H4048" s="6">
        <f>'4.OVTA Sites-Transects'!I4054</f>
        <v>0</v>
      </c>
      <c r="I4048" s="193" t="str">
        <f t="shared" si="504"/>
        <v>-</v>
      </c>
      <c r="J4048" s="27" t="str">
        <f t="shared" si="505"/>
        <v>-</v>
      </c>
      <c r="K4048" s="27" t="str">
        <f t="shared" si="506"/>
        <v>-</v>
      </c>
      <c r="L4048" s="27" t="str">
        <f t="shared" si="507"/>
        <v>-</v>
      </c>
      <c r="M4048" s="27" t="str">
        <f t="shared" si="508"/>
        <v>-</v>
      </c>
      <c r="N4048" s="28">
        <f t="shared" si="509"/>
        <v>0</v>
      </c>
      <c r="O4048" s="28">
        <f t="shared" si="511"/>
        <v>0</v>
      </c>
      <c r="P4048" s="1" t="str">
        <f t="shared" si="510"/>
        <v>no</v>
      </c>
    </row>
    <row r="4049" spans="1:16" x14ac:dyDescent="0.25">
      <c r="A4049" s="6">
        <f>'4.OVTA Sites-Transects'!B4055</f>
        <v>0</v>
      </c>
      <c r="B4049" s="6">
        <f>'4.OVTA Sites-Transects'!C4055</f>
        <v>0</v>
      </c>
      <c r="C4049" s="6">
        <f>'4.OVTA Sites-Transects'!D4055</f>
        <v>0</v>
      </c>
      <c r="D4049" s="1">
        <f>'4.OVTA Sites-Transects'!E4055</f>
        <v>0</v>
      </c>
      <c r="E4049" s="1">
        <f>'4.OVTA Sites-Transects'!G4055</f>
        <v>0</v>
      </c>
      <c r="F4049" s="1">
        <f>'4.OVTA Sites-Transects'!F4055</f>
        <v>0</v>
      </c>
      <c r="G4049" s="6">
        <f>'4.OVTA Sites-Transects'!H4055</f>
        <v>0</v>
      </c>
      <c r="H4049" s="6">
        <f>'4.OVTA Sites-Transects'!I4055</f>
        <v>0</v>
      </c>
      <c r="I4049" s="193" t="str">
        <f t="shared" si="504"/>
        <v>-</v>
      </c>
      <c r="J4049" s="27" t="str">
        <f t="shared" si="505"/>
        <v>-</v>
      </c>
      <c r="K4049" s="27" t="str">
        <f t="shared" si="506"/>
        <v>-</v>
      </c>
      <c r="L4049" s="27" t="str">
        <f t="shared" si="507"/>
        <v>-</v>
      </c>
      <c r="M4049" s="27" t="str">
        <f t="shared" si="508"/>
        <v>-</v>
      </c>
      <c r="N4049" s="28">
        <f t="shared" si="509"/>
        <v>0</v>
      </c>
      <c r="O4049" s="28">
        <f t="shared" si="511"/>
        <v>0</v>
      </c>
      <c r="P4049" s="1" t="str">
        <f t="shared" si="510"/>
        <v>no</v>
      </c>
    </row>
    <row r="4050" spans="1:16" x14ac:dyDescent="0.25">
      <c r="A4050" s="6">
        <f>'4.OVTA Sites-Transects'!B4056</f>
        <v>0</v>
      </c>
      <c r="B4050" s="6">
        <f>'4.OVTA Sites-Transects'!C4056</f>
        <v>0</v>
      </c>
      <c r="C4050" s="6">
        <f>'4.OVTA Sites-Transects'!D4056</f>
        <v>0</v>
      </c>
      <c r="D4050" s="1">
        <f>'4.OVTA Sites-Transects'!E4056</f>
        <v>0</v>
      </c>
      <c r="E4050" s="1">
        <f>'4.OVTA Sites-Transects'!G4056</f>
        <v>0</v>
      </c>
      <c r="F4050" s="1">
        <f>'4.OVTA Sites-Transects'!F4056</f>
        <v>0</v>
      </c>
      <c r="G4050" s="6">
        <f>'4.OVTA Sites-Transects'!H4056</f>
        <v>0</v>
      </c>
      <c r="H4050" s="6">
        <f>'4.OVTA Sites-Transects'!I4056</f>
        <v>0</v>
      </c>
      <c r="I4050" s="193" t="str">
        <f t="shared" si="504"/>
        <v>-</v>
      </c>
      <c r="J4050" s="27" t="str">
        <f t="shared" si="505"/>
        <v>-</v>
      </c>
      <c r="K4050" s="27" t="str">
        <f t="shared" si="506"/>
        <v>-</v>
      </c>
      <c r="L4050" s="27" t="str">
        <f t="shared" si="507"/>
        <v>-</v>
      </c>
      <c r="M4050" s="27" t="str">
        <f t="shared" si="508"/>
        <v>-</v>
      </c>
      <c r="N4050" s="28">
        <f t="shared" si="509"/>
        <v>0</v>
      </c>
      <c r="O4050" s="28">
        <f t="shared" si="511"/>
        <v>0</v>
      </c>
      <c r="P4050" s="1" t="str">
        <f t="shared" si="510"/>
        <v>no</v>
      </c>
    </row>
    <row r="4051" spans="1:16" x14ac:dyDescent="0.25">
      <c r="A4051" s="6">
        <f>'4.OVTA Sites-Transects'!B4057</f>
        <v>0</v>
      </c>
      <c r="B4051" s="6">
        <f>'4.OVTA Sites-Transects'!C4057</f>
        <v>0</v>
      </c>
      <c r="C4051" s="6">
        <f>'4.OVTA Sites-Transects'!D4057</f>
        <v>0</v>
      </c>
      <c r="D4051" s="1">
        <f>'4.OVTA Sites-Transects'!E4057</f>
        <v>0</v>
      </c>
      <c r="E4051" s="1">
        <f>'4.OVTA Sites-Transects'!G4057</f>
        <v>0</v>
      </c>
      <c r="F4051" s="1">
        <f>'4.OVTA Sites-Transects'!F4057</f>
        <v>0</v>
      </c>
      <c r="G4051" s="6">
        <f>'4.OVTA Sites-Transects'!H4057</f>
        <v>0</v>
      </c>
      <c r="H4051" s="6">
        <f>'4.OVTA Sites-Transects'!I4057</f>
        <v>0</v>
      </c>
      <c r="I4051" s="193" t="str">
        <f t="shared" si="504"/>
        <v>-</v>
      </c>
      <c r="J4051" s="27" t="str">
        <f t="shared" si="505"/>
        <v>-</v>
      </c>
      <c r="K4051" s="27" t="str">
        <f t="shared" si="506"/>
        <v>-</v>
      </c>
      <c r="L4051" s="27" t="str">
        <f t="shared" si="507"/>
        <v>-</v>
      </c>
      <c r="M4051" s="27" t="str">
        <f t="shared" si="508"/>
        <v>-</v>
      </c>
      <c r="N4051" s="28">
        <f t="shared" si="509"/>
        <v>0</v>
      </c>
      <c r="O4051" s="28">
        <f t="shared" si="511"/>
        <v>0</v>
      </c>
      <c r="P4051" s="1" t="str">
        <f t="shared" si="510"/>
        <v>no</v>
      </c>
    </row>
    <row r="4052" spans="1:16" x14ac:dyDescent="0.25">
      <c r="A4052" s="6">
        <f>'4.OVTA Sites-Transects'!B4058</f>
        <v>0</v>
      </c>
      <c r="B4052" s="6">
        <f>'4.OVTA Sites-Transects'!C4058</f>
        <v>0</v>
      </c>
      <c r="C4052" s="6">
        <f>'4.OVTA Sites-Transects'!D4058</f>
        <v>0</v>
      </c>
      <c r="D4052" s="1">
        <f>'4.OVTA Sites-Transects'!E4058</f>
        <v>0</v>
      </c>
      <c r="E4052" s="1">
        <f>'4.OVTA Sites-Transects'!G4058</f>
        <v>0</v>
      </c>
      <c r="F4052" s="1">
        <f>'4.OVTA Sites-Transects'!F4058</f>
        <v>0</v>
      </c>
      <c r="G4052" s="6">
        <f>'4.OVTA Sites-Transects'!H4058</f>
        <v>0</v>
      </c>
      <c r="H4052" s="6">
        <f>'4.OVTA Sites-Transects'!I4058</f>
        <v>0</v>
      </c>
      <c r="I4052" s="193" t="str">
        <f t="shared" si="504"/>
        <v>-</v>
      </c>
      <c r="J4052" s="27" t="str">
        <f t="shared" si="505"/>
        <v>-</v>
      </c>
      <c r="K4052" s="27" t="str">
        <f t="shared" si="506"/>
        <v>-</v>
      </c>
      <c r="L4052" s="27" t="str">
        <f t="shared" si="507"/>
        <v>-</v>
      </c>
      <c r="M4052" s="27" t="str">
        <f t="shared" si="508"/>
        <v>-</v>
      </c>
      <c r="N4052" s="28">
        <f t="shared" si="509"/>
        <v>0</v>
      </c>
      <c r="O4052" s="28">
        <f t="shared" si="511"/>
        <v>0</v>
      </c>
      <c r="P4052" s="1" t="str">
        <f t="shared" si="510"/>
        <v>no</v>
      </c>
    </row>
    <row r="4053" spans="1:16" x14ac:dyDescent="0.25">
      <c r="A4053" s="6">
        <f>'4.OVTA Sites-Transects'!B4059</f>
        <v>0</v>
      </c>
      <c r="B4053" s="6">
        <f>'4.OVTA Sites-Transects'!C4059</f>
        <v>0</v>
      </c>
      <c r="C4053" s="6">
        <f>'4.OVTA Sites-Transects'!D4059</f>
        <v>0</v>
      </c>
      <c r="D4053" s="1">
        <f>'4.OVTA Sites-Transects'!E4059</f>
        <v>0</v>
      </c>
      <c r="E4053" s="1">
        <f>'4.OVTA Sites-Transects'!G4059</f>
        <v>0</v>
      </c>
      <c r="F4053" s="1">
        <f>'4.OVTA Sites-Transects'!F4059</f>
        <v>0</v>
      </c>
      <c r="G4053" s="6">
        <f>'4.OVTA Sites-Transects'!H4059</f>
        <v>0</v>
      </c>
      <c r="H4053" s="6">
        <f>'4.OVTA Sites-Transects'!I4059</f>
        <v>0</v>
      </c>
      <c r="I4053" s="193" t="str">
        <f t="shared" si="504"/>
        <v>-</v>
      </c>
      <c r="J4053" s="27" t="str">
        <f t="shared" si="505"/>
        <v>-</v>
      </c>
      <c r="K4053" s="27" t="str">
        <f t="shared" si="506"/>
        <v>-</v>
      </c>
      <c r="L4053" s="27" t="str">
        <f t="shared" si="507"/>
        <v>-</v>
      </c>
      <c r="M4053" s="27" t="str">
        <f t="shared" si="508"/>
        <v>-</v>
      </c>
      <c r="N4053" s="28">
        <f t="shared" si="509"/>
        <v>0</v>
      </c>
      <c r="O4053" s="28">
        <f t="shared" si="511"/>
        <v>0</v>
      </c>
      <c r="P4053" s="1" t="str">
        <f t="shared" si="510"/>
        <v>no</v>
      </c>
    </row>
    <row r="4054" spans="1:16" x14ac:dyDescent="0.25">
      <c r="A4054" s="6">
        <f>'4.OVTA Sites-Transects'!B4060</f>
        <v>0</v>
      </c>
      <c r="B4054" s="6">
        <f>'4.OVTA Sites-Transects'!C4060</f>
        <v>0</v>
      </c>
      <c r="C4054" s="6">
        <f>'4.OVTA Sites-Transects'!D4060</f>
        <v>0</v>
      </c>
      <c r="D4054" s="1">
        <f>'4.OVTA Sites-Transects'!E4060</f>
        <v>0</v>
      </c>
      <c r="E4054" s="1">
        <f>'4.OVTA Sites-Transects'!G4060</f>
        <v>0</v>
      </c>
      <c r="F4054" s="1">
        <f>'4.OVTA Sites-Transects'!F4060</f>
        <v>0</v>
      </c>
      <c r="G4054" s="6">
        <f>'4.OVTA Sites-Transects'!H4060</f>
        <v>0</v>
      </c>
      <c r="H4054" s="6">
        <f>'4.OVTA Sites-Transects'!I4060</f>
        <v>0</v>
      </c>
      <c r="I4054" s="193" t="str">
        <f t="shared" si="504"/>
        <v>-</v>
      </c>
      <c r="J4054" s="27" t="str">
        <f t="shared" si="505"/>
        <v>-</v>
      </c>
      <c r="K4054" s="27" t="str">
        <f t="shared" si="506"/>
        <v>-</v>
      </c>
      <c r="L4054" s="27" t="str">
        <f t="shared" si="507"/>
        <v>-</v>
      </c>
      <c r="M4054" s="27" t="str">
        <f t="shared" si="508"/>
        <v>-</v>
      </c>
      <c r="N4054" s="28">
        <f t="shared" si="509"/>
        <v>0</v>
      </c>
      <c r="O4054" s="28">
        <f t="shared" si="511"/>
        <v>0</v>
      </c>
      <c r="P4054" s="1" t="str">
        <f t="shared" si="510"/>
        <v>no</v>
      </c>
    </row>
    <row r="4055" spans="1:16" x14ac:dyDescent="0.25">
      <c r="A4055" s="6">
        <f>'4.OVTA Sites-Transects'!B4061</f>
        <v>0</v>
      </c>
      <c r="B4055" s="6">
        <f>'4.OVTA Sites-Transects'!C4061</f>
        <v>0</v>
      </c>
      <c r="C4055" s="6">
        <f>'4.OVTA Sites-Transects'!D4061</f>
        <v>0</v>
      </c>
      <c r="D4055" s="1">
        <f>'4.OVTA Sites-Transects'!E4061</f>
        <v>0</v>
      </c>
      <c r="E4055" s="1">
        <f>'4.OVTA Sites-Transects'!G4061</f>
        <v>0</v>
      </c>
      <c r="F4055" s="1">
        <f>'4.OVTA Sites-Transects'!F4061</f>
        <v>0</v>
      </c>
      <c r="G4055" s="6">
        <f>'4.OVTA Sites-Transects'!H4061</f>
        <v>0</v>
      </c>
      <c r="H4055" s="6">
        <f>'4.OVTA Sites-Transects'!I4061</f>
        <v>0</v>
      </c>
      <c r="I4055" s="193" t="str">
        <f t="shared" si="504"/>
        <v>-</v>
      </c>
      <c r="J4055" s="27" t="str">
        <f t="shared" si="505"/>
        <v>-</v>
      </c>
      <c r="K4055" s="27" t="str">
        <f t="shared" si="506"/>
        <v>-</v>
      </c>
      <c r="L4055" s="27" t="str">
        <f t="shared" si="507"/>
        <v>-</v>
      </c>
      <c r="M4055" s="27" t="str">
        <f t="shared" si="508"/>
        <v>-</v>
      </c>
      <c r="N4055" s="28">
        <f t="shared" si="509"/>
        <v>0</v>
      </c>
      <c r="O4055" s="28">
        <f t="shared" si="511"/>
        <v>0</v>
      </c>
      <c r="P4055" s="1" t="str">
        <f t="shared" si="510"/>
        <v>no</v>
      </c>
    </row>
    <row r="4056" spans="1:16" x14ac:dyDescent="0.25">
      <c r="A4056" s="6">
        <f>'4.OVTA Sites-Transects'!B4062</f>
        <v>0</v>
      </c>
      <c r="B4056" s="6">
        <f>'4.OVTA Sites-Transects'!C4062</f>
        <v>0</v>
      </c>
      <c r="C4056" s="6">
        <f>'4.OVTA Sites-Transects'!D4062</f>
        <v>0</v>
      </c>
      <c r="D4056" s="1">
        <f>'4.OVTA Sites-Transects'!E4062</f>
        <v>0</v>
      </c>
      <c r="E4056" s="1">
        <f>'4.OVTA Sites-Transects'!G4062</f>
        <v>0</v>
      </c>
      <c r="F4056" s="1">
        <f>'4.OVTA Sites-Transects'!F4062</f>
        <v>0</v>
      </c>
      <c r="G4056" s="6">
        <f>'4.OVTA Sites-Transects'!H4062</f>
        <v>0</v>
      </c>
      <c r="H4056" s="6">
        <f>'4.OVTA Sites-Transects'!I4062</f>
        <v>0</v>
      </c>
      <c r="I4056" s="193" t="str">
        <f t="shared" si="504"/>
        <v>-</v>
      </c>
      <c r="J4056" s="27" t="str">
        <f t="shared" si="505"/>
        <v>-</v>
      </c>
      <c r="K4056" s="27" t="str">
        <f t="shared" si="506"/>
        <v>-</v>
      </c>
      <c r="L4056" s="27" t="str">
        <f t="shared" si="507"/>
        <v>-</v>
      </c>
      <c r="M4056" s="27" t="str">
        <f t="shared" si="508"/>
        <v>-</v>
      </c>
      <c r="N4056" s="28">
        <f t="shared" si="509"/>
        <v>0</v>
      </c>
      <c r="O4056" s="28">
        <f t="shared" si="511"/>
        <v>0</v>
      </c>
      <c r="P4056" s="1" t="str">
        <f t="shared" si="510"/>
        <v>no</v>
      </c>
    </row>
    <row r="4057" spans="1:16" x14ac:dyDescent="0.25">
      <c r="A4057" s="6">
        <f>'4.OVTA Sites-Transects'!B4063</f>
        <v>0</v>
      </c>
      <c r="B4057" s="6">
        <f>'4.OVTA Sites-Transects'!C4063</f>
        <v>0</v>
      </c>
      <c r="C4057" s="6">
        <f>'4.OVTA Sites-Transects'!D4063</f>
        <v>0</v>
      </c>
      <c r="D4057" s="1">
        <f>'4.OVTA Sites-Transects'!E4063</f>
        <v>0</v>
      </c>
      <c r="E4057" s="1">
        <f>'4.OVTA Sites-Transects'!G4063</f>
        <v>0</v>
      </c>
      <c r="F4057" s="1">
        <f>'4.OVTA Sites-Transects'!F4063</f>
        <v>0</v>
      </c>
      <c r="G4057" s="6">
        <f>'4.OVTA Sites-Transects'!H4063</f>
        <v>0</v>
      </c>
      <c r="H4057" s="6">
        <f>'4.OVTA Sites-Transects'!I4063</f>
        <v>0</v>
      </c>
      <c r="I4057" s="193" t="str">
        <f t="shared" si="504"/>
        <v>-</v>
      </c>
      <c r="J4057" s="27" t="str">
        <f t="shared" si="505"/>
        <v>-</v>
      </c>
      <c r="K4057" s="27" t="str">
        <f t="shared" si="506"/>
        <v>-</v>
      </c>
      <c r="L4057" s="27" t="str">
        <f t="shared" si="507"/>
        <v>-</v>
      </c>
      <c r="M4057" s="27" t="str">
        <f t="shared" si="508"/>
        <v>-</v>
      </c>
      <c r="N4057" s="28">
        <f t="shared" si="509"/>
        <v>0</v>
      </c>
      <c r="O4057" s="28">
        <f t="shared" si="511"/>
        <v>0</v>
      </c>
      <c r="P4057" s="1" t="str">
        <f t="shared" si="510"/>
        <v>no</v>
      </c>
    </row>
    <row r="4058" spans="1:16" x14ac:dyDescent="0.25">
      <c r="A4058" s="6">
        <f>'4.OVTA Sites-Transects'!B4064</f>
        <v>0</v>
      </c>
      <c r="B4058" s="6">
        <f>'4.OVTA Sites-Transects'!C4064</f>
        <v>0</v>
      </c>
      <c r="C4058" s="6">
        <f>'4.OVTA Sites-Transects'!D4064</f>
        <v>0</v>
      </c>
      <c r="D4058" s="1">
        <f>'4.OVTA Sites-Transects'!E4064</f>
        <v>0</v>
      </c>
      <c r="E4058" s="1">
        <f>'4.OVTA Sites-Transects'!G4064</f>
        <v>0</v>
      </c>
      <c r="F4058" s="1">
        <f>'4.OVTA Sites-Transects'!F4064</f>
        <v>0</v>
      </c>
      <c r="G4058" s="6">
        <f>'4.OVTA Sites-Transects'!H4064</f>
        <v>0</v>
      </c>
      <c r="H4058" s="6">
        <f>'4.OVTA Sites-Transects'!I4064</f>
        <v>0</v>
      </c>
      <c r="I4058" s="193" t="str">
        <f t="shared" si="504"/>
        <v>-</v>
      </c>
      <c r="J4058" s="27" t="str">
        <f t="shared" si="505"/>
        <v>-</v>
      </c>
      <c r="K4058" s="27" t="str">
        <f t="shared" si="506"/>
        <v>-</v>
      </c>
      <c r="L4058" s="27" t="str">
        <f t="shared" si="507"/>
        <v>-</v>
      </c>
      <c r="M4058" s="27" t="str">
        <f t="shared" si="508"/>
        <v>-</v>
      </c>
      <c r="N4058" s="28">
        <f t="shared" si="509"/>
        <v>0</v>
      </c>
      <c r="O4058" s="28">
        <f t="shared" si="511"/>
        <v>0</v>
      </c>
      <c r="P4058" s="1" t="str">
        <f t="shared" si="510"/>
        <v>no</v>
      </c>
    </row>
    <row r="4059" spans="1:16" x14ac:dyDescent="0.25">
      <c r="A4059" s="6">
        <f>'4.OVTA Sites-Transects'!B4065</f>
        <v>0</v>
      </c>
      <c r="B4059" s="6">
        <f>'4.OVTA Sites-Transects'!C4065</f>
        <v>0</v>
      </c>
      <c r="C4059" s="6">
        <f>'4.OVTA Sites-Transects'!D4065</f>
        <v>0</v>
      </c>
      <c r="D4059" s="1">
        <f>'4.OVTA Sites-Transects'!E4065</f>
        <v>0</v>
      </c>
      <c r="E4059" s="1">
        <f>'4.OVTA Sites-Transects'!G4065</f>
        <v>0</v>
      </c>
      <c r="F4059" s="1">
        <f>'4.OVTA Sites-Transects'!F4065</f>
        <v>0</v>
      </c>
      <c r="G4059" s="6">
        <f>'4.OVTA Sites-Transects'!H4065</f>
        <v>0</v>
      </c>
      <c r="H4059" s="6">
        <f>'4.OVTA Sites-Transects'!I4065</f>
        <v>0</v>
      </c>
      <c r="I4059" s="193" t="str">
        <f t="shared" si="504"/>
        <v>-</v>
      </c>
      <c r="J4059" s="27" t="str">
        <f t="shared" si="505"/>
        <v>-</v>
      </c>
      <c r="K4059" s="27" t="str">
        <f t="shared" si="506"/>
        <v>-</v>
      </c>
      <c r="L4059" s="27" t="str">
        <f t="shared" si="507"/>
        <v>-</v>
      </c>
      <c r="M4059" s="27" t="str">
        <f t="shared" si="508"/>
        <v>-</v>
      </c>
      <c r="N4059" s="28">
        <f t="shared" si="509"/>
        <v>0</v>
      </c>
      <c r="O4059" s="28">
        <f t="shared" si="511"/>
        <v>0</v>
      </c>
      <c r="P4059" s="1" t="str">
        <f t="shared" si="510"/>
        <v>no</v>
      </c>
    </row>
    <row r="4060" spans="1:16" x14ac:dyDescent="0.25">
      <c r="A4060" s="6">
        <f>'4.OVTA Sites-Transects'!B4066</f>
        <v>0</v>
      </c>
      <c r="B4060" s="6">
        <f>'4.OVTA Sites-Transects'!C4066</f>
        <v>0</v>
      </c>
      <c r="C4060" s="6">
        <f>'4.OVTA Sites-Transects'!D4066</f>
        <v>0</v>
      </c>
      <c r="D4060" s="1">
        <f>'4.OVTA Sites-Transects'!E4066</f>
        <v>0</v>
      </c>
      <c r="E4060" s="1">
        <f>'4.OVTA Sites-Transects'!G4066</f>
        <v>0</v>
      </c>
      <c r="F4060" s="1">
        <f>'4.OVTA Sites-Transects'!F4066</f>
        <v>0</v>
      </c>
      <c r="G4060" s="6">
        <f>'4.OVTA Sites-Transects'!H4066</f>
        <v>0</v>
      </c>
      <c r="H4060" s="6">
        <f>'4.OVTA Sites-Transects'!I4066</f>
        <v>0</v>
      </c>
      <c r="I4060" s="193" t="str">
        <f t="shared" si="504"/>
        <v>-</v>
      </c>
      <c r="J4060" s="27" t="str">
        <f t="shared" si="505"/>
        <v>-</v>
      </c>
      <c r="K4060" s="27" t="str">
        <f t="shared" si="506"/>
        <v>-</v>
      </c>
      <c r="L4060" s="27" t="str">
        <f t="shared" si="507"/>
        <v>-</v>
      </c>
      <c r="M4060" s="27" t="str">
        <f t="shared" si="508"/>
        <v>-</v>
      </c>
      <c r="N4060" s="28">
        <f t="shared" si="509"/>
        <v>0</v>
      </c>
      <c r="O4060" s="28">
        <f t="shared" si="511"/>
        <v>0</v>
      </c>
      <c r="P4060" s="1" t="str">
        <f t="shared" si="510"/>
        <v>no</v>
      </c>
    </row>
    <row r="4061" spans="1:16" x14ac:dyDescent="0.25">
      <c r="A4061" s="6">
        <f>'4.OVTA Sites-Transects'!B4067</f>
        <v>0</v>
      </c>
      <c r="B4061" s="6">
        <f>'4.OVTA Sites-Transects'!C4067</f>
        <v>0</v>
      </c>
      <c r="C4061" s="6">
        <f>'4.OVTA Sites-Transects'!D4067</f>
        <v>0</v>
      </c>
      <c r="D4061" s="1">
        <f>'4.OVTA Sites-Transects'!E4067</f>
        <v>0</v>
      </c>
      <c r="E4061" s="1">
        <f>'4.OVTA Sites-Transects'!G4067</f>
        <v>0</v>
      </c>
      <c r="F4061" s="1">
        <f>'4.OVTA Sites-Transects'!F4067</f>
        <v>0</v>
      </c>
      <c r="G4061" s="6">
        <f>'4.OVTA Sites-Transects'!H4067</f>
        <v>0</v>
      </c>
      <c r="H4061" s="6">
        <f>'4.OVTA Sites-Transects'!I4067</f>
        <v>0</v>
      </c>
      <c r="I4061" s="193" t="str">
        <f t="shared" si="504"/>
        <v>-</v>
      </c>
      <c r="J4061" s="27" t="str">
        <f t="shared" si="505"/>
        <v>-</v>
      </c>
      <c r="K4061" s="27" t="str">
        <f t="shared" si="506"/>
        <v>-</v>
      </c>
      <c r="L4061" s="27" t="str">
        <f t="shared" si="507"/>
        <v>-</v>
      </c>
      <c r="M4061" s="27" t="str">
        <f t="shared" si="508"/>
        <v>-</v>
      </c>
      <c r="N4061" s="28">
        <f t="shared" si="509"/>
        <v>0</v>
      </c>
      <c r="O4061" s="28">
        <f t="shared" si="511"/>
        <v>0</v>
      </c>
      <c r="P4061" s="1" t="str">
        <f t="shared" si="510"/>
        <v>no</v>
      </c>
    </row>
    <row r="4062" spans="1:16" x14ac:dyDescent="0.25">
      <c r="A4062" s="6">
        <f>'4.OVTA Sites-Transects'!B4068</f>
        <v>0</v>
      </c>
      <c r="B4062" s="6">
        <f>'4.OVTA Sites-Transects'!C4068</f>
        <v>0</v>
      </c>
      <c r="C4062" s="6">
        <f>'4.OVTA Sites-Transects'!D4068</f>
        <v>0</v>
      </c>
      <c r="D4062" s="1">
        <f>'4.OVTA Sites-Transects'!E4068</f>
        <v>0</v>
      </c>
      <c r="E4062" s="1">
        <f>'4.OVTA Sites-Transects'!G4068</f>
        <v>0</v>
      </c>
      <c r="F4062" s="1">
        <f>'4.OVTA Sites-Transects'!F4068</f>
        <v>0</v>
      </c>
      <c r="G4062" s="6">
        <f>'4.OVTA Sites-Transects'!H4068</f>
        <v>0</v>
      </c>
      <c r="H4062" s="6">
        <f>'4.OVTA Sites-Transects'!I4068</f>
        <v>0</v>
      </c>
      <c r="I4062" s="193" t="str">
        <f t="shared" si="504"/>
        <v>-</v>
      </c>
      <c r="J4062" s="27" t="str">
        <f t="shared" si="505"/>
        <v>-</v>
      </c>
      <c r="K4062" s="27" t="str">
        <f t="shared" si="506"/>
        <v>-</v>
      </c>
      <c r="L4062" s="27" t="str">
        <f t="shared" si="507"/>
        <v>-</v>
      </c>
      <c r="M4062" s="27" t="str">
        <f t="shared" si="508"/>
        <v>-</v>
      </c>
      <c r="N4062" s="28">
        <f t="shared" si="509"/>
        <v>0</v>
      </c>
      <c r="O4062" s="28">
        <f t="shared" si="511"/>
        <v>0</v>
      </c>
      <c r="P4062" s="1" t="str">
        <f t="shared" si="510"/>
        <v>no</v>
      </c>
    </row>
    <row r="4063" spans="1:16" x14ac:dyDescent="0.25">
      <c r="A4063" s="6">
        <f>'4.OVTA Sites-Transects'!B4069</f>
        <v>0</v>
      </c>
      <c r="B4063" s="6">
        <f>'4.OVTA Sites-Transects'!C4069</f>
        <v>0</v>
      </c>
      <c r="C4063" s="6">
        <f>'4.OVTA Sites-Transects'!D4069</f>
        <v>0</v>
      </c>
      <c r="D4063" s="1">
        <f>'4.OVTA Sites-Transects'!E4069</f>
        <v>0</v>
      </c>
      <c r="E4063" s="1">
        <f>'4.OVTA Sites-Transects'!G4069</f>
        <v>0</v>
      </c>
      <c r="F4063" s="1">
        <f>'4.OVTA Sites-Transects'!F4069</f>
        <v>0</v>
      </c>
      <c r="G4063" s="6">
        <f>'4.OVTA Sites-Transects'!H4069</f>
        <v>0</v>
      </c>
      <c r="H4063" s="6">
        <f>'4.OVTA Sites-Transects'!I4069</f>
        <v>0</v>
      </c>
      <c r="I4063" s="193" t="str">
        <f t="shared" si="504"/>
        <v>-</v>
      </c>
      <c r="J4063" s="27" t="str">
        <f t="shared" si="505"/>
        <v>-</v>
      </c>
      <c r="K4063" s="27" t="str">
        <f t="shared" si="506"/>
        <v>-</v>
      </c>
      <c r="L4063" s="27" t="str">
        <f t="shared" si="507"/>
        <v>-</v>
      </c>
      <c r="M4063" s="27" t="str">
        <f t="shared" si="508"/>
        <v>-</v>
      </c>
      <c r="N4063" s="28">
        <f t="shared" si="509"/>
        <v>0</v>
      </c>
      <c r="O4063" s="28">
        <f t="shared" si="511"/>
        <v>0</v>
      </c>
      <c r="P4063" s="1" t="str">
        <f t="shared" si="510"/>
        <v>no</v>
      </c>
    </row>
    <row r="4064" spans="1:16" x14ac:dyDescent="0.25">
      <c r="A4064" s="6">
        <f>'4.OVTA Sites-Transects'!B4070</f>
        <v>0</v>
      </c>
      <c r="B4064" s="6">
        <f>'4.OVTA Sites-Transects'!C4070</f>
        <v>0</v>
      </c>
      <c r="C4064" s="6">
        <f>'4.OVTA Sites-Transects'!D4070</f>
        <v>0</v>
      </c>
      <c r="D4064" s="1">
        <f>'4.OVTA Sites-Transects'!E4070</f>
        <v>0</v>
      </c>
      <c r="E4064" s="1">
        <f>'4.OVTA Sites-Transects'!G4070</f>
        <v>0</v>
      </c>
      <c r="F4064" s="1">
        <f>'4.OVTA Sites-Transects'!F4070</f>
        <v>0</v>
      </c>
      <c r="G4064" s="6">
        <f>'4.OVTA Sites-Transects'!H4070</f>
        <v>0</v>
      </c>
      <c r="H4064" s="6">
        <f>'4.OVTA Sites-Transects'!I4070</f>
        <v>0</v>
      </c>
      <c r="I4064" s="193" t="str">
        <f t="shared" si="504"/>
        <v>-</v>
      </c>
      <c r="J4064" s="27" t="str">
        <f t="shared" si="505"/>
        <v>-</v>
      </c>
      <c r="K4064" s="27" t="str">
        <f t="shared" si="506"/>
        <v>-</v>
      </c>
      <c r="L4064" s="27" t="str">
        <f t="shared" si="507"/>
        <v>-</v>
      </c>
      <c r="M4064" s="27" t="str">
        <f t="shared" si="508"/>
        <v>-</v>
      </c>
      <c r="N4064" s="28">
        <f t="shared" si="509"/>
        <v>0</v>
      </c>
      <c r="O4064" s="28">
        <f t="shared" si="511"/>
        <v>0</v>
      </c>
      <c r="P4064" s="1" t="str">
        <f t="shared" si="510"/>
        <v>no</v>
      </c>
    </row>
    <row r="4065" spans="1:16" x14ac:dyDescent="0.25">
      <c r="A4065" s="6">
        <f>'4.OVTA Sites-Transects'!B4071</f>
        <v>0</v>
      </c>
      <c r="B4065" s="6">
        <f>'4.OVTA Sites-Transects'!C4071</f>
        <v>0</v>
      </c>
      <c r="C4065" s="6">
        <f>'4.OVTA Sites-Transects'!D4071</f>
        <v>0</v>
      </c>
      <c r="D4065" s="1">
        <f>'4.OVTA Sites-Transects'!E4071</f>
        <v>0</v>
      </c>
      <c r="E4065" s="1">
        <f>'4.OVTA Sites-Transects'!G4071</f>
        <v>0</v>
      </c>
      <c r="F4065" s="1">
        <f>'4.OVTA Sites-Transects'!F4071</f>
        <v>0</v>
      </c>
      <c r="G4065" s="6">
        <f>'4.OVTA Sites-Transects'!H4071</f>
        <v>0</v>
      </c>
      <c r="H4065" s="6">
        <f>'4.OVTA Sites-Transects'!I4071</f>
        <v>0</v>
      </c>
      <c r="I4065" s="193" t="str">
        <f t="shared" si="504"/>
        <v>-</v>
      </c>
      <c r="J4065" s="27" t="str">
        <f t="shared" si="505"/>
        <v>-</v>
      </c>
      <c r="K4065" s="27" t="str">
        <f t="shared" si="506"/>
        <v>-</v>
      </c>
      <c r="L4065" s="27" t="str">
        <f t="shared" si="507"/>
        <v>-</v>
      </c>
      <c r="M4065" s="27" t="str">
        <f t="shared" si="508"/>
        <v>-</v>
      </c>
      <c r="N4065" s="28">
        <f t="shared" si="509"/>
        <v>0</v>
      </c>
      <c r="O4065" s="28">
        <f t="shared" si="511"/>
        <v>0</v>
      </c>
      <c r="P4065" s="1" t="str">
        <f t="shared" si="510"/>
        <v>no</v>
      </c>
    </row>
    <row r="4066" spans="1:16" x14ac:dyDescent="0.25">
      <c r="A4066" s="6">
        <f>'4.OVTA Sites-Transects'!B4072</f>
        <v>0</v>
      </c>
      <c r="B4066" s="6">
        <f>'4.OVTA Sites-Transects'!C4072</f>
        <v>0</v>
      </c>
      <c r="C4066" s="6">
        <f>'4.OVTA Sites-Transects'!D4072</f>
        <v>0</v>
      </c>
      <c r="D4066" s="1">
        <f>'4.OVTA Sites-Transects'!E4072</f>
        <v>0</v>
      </c>
      <c r="E4066" s="1">
        <f>'4.OVTA Sites-Transects'!G4072</f>
        <v>0</v>
      </c>
      <c r="F4066" s="1">
        <f>'4.OVTA Sites-Transects'!F4072</f>
        <v>0</v>
      </c>
      <c r="G4066" s="6">
        <f>'4.OVTA Sites-Transects'!H4072</f>
        <v>0</v>
      </c>
      <c r="H4066" s="6">
        <f>'4.OVTA Sites-Transects'!I4072</f>
        <v>0</v>
      </c>
      <c r="I4066" s="193" t="str">
        <f t="shared" si="504"/>
        <v>-</v>
      </c>
      <c r="J4066" s="27" t="str">
        <f t="shared" si="505"/>
        <v>-</v>
      </c>
      <c r="K4066" s="27" t="str">
        <f t="shared" si="506"/>
        <v>-</v>
      </c>
      <c r="L4066" s="27" t="str">
        <f t="shared" si="507"/>
        <v>-</v>
      </c>
      <c r="M4066" s="27" t="str">
        <f t="shared" si="508"/>
        <v>-</v>
      </c>
      <c r="N4066" s="28">
        <f t="shared" si="509"/>
        <v>0</v>
      </c>
      <c r="O4066" s="28">
        <f t="shared" si="511"/>
        <v>0</v>
      </c>
      <c r="P4066" s="1" t="str">
        <f t="shared" si="510"/>
        <v>no</v>
      </c>
    </row>
    <row r="4067" spans="1:16" x14ac:dyDescent="0.25">
      <c r="A4067" s="6">
        <f>'4.OVTA Sites-Transects'!B4073</f>
        <v>0</v>
      </c>
      <c r="B4067" s="6">
        <f>'4.OVTA Sites-Transects'!C4073</f>
        <v>0</v>
      </c>
      <c r="C4067" s="6">
        <f>'4.OVTA Sites-Transects'!D4073</f>
        <v>0</v>
      </c>
      <c r="D4067" s="1">
        <f>'4.OVTA Sites-Transects'!E4073</f>
        <v>0</v>
      </c>
      <c r="E4067" s="1">
        <f>'4.OVTA Sites-Transects'!G4073</f>
        <v>0</v>
      </c>
      <c r="F4067" s="1">
        <f>'4.OVTA Sites-Transects'!F4073</f>
        <v>0</v>
      </c>
      <c r="G4067" s="6">
        <f>'4.OVTA Sites-Transects'!H4073</f>
        <v>0</v>
      </c>
      <c r="H4067" s="6">
        <f>'4.OVTA Sites-Transects'!I4073</f>
        <v>0</v>
      </c>
      <c r="I4067" s="193" t="str">
        <f t="shared" si="504"/>
        <v>-</v>
      </c>
      <c r="J4067" s="27" t="str">
        <f t="shared" si="505"/>
        <v>-</v>
      </c>
      <c r="K4067" s="27" t="str">
        <f t="shared" si="506"/>
        <v>-</v>
      </c>
      <c r="L4067" s="27" t="str">
        <f t="shared" si="507"/>
        <v>-</v>
      </c>
      <c r="M4067" s="27" t="str">
        <f t="shared" si="508"/>
        <v>-</v>
      </c>
      <c r="N4067" s="28">
        <f t="shared" si="509"/>
        <v>0</v>
      </c>
      <c r="O4067" s="28">
        <f t="shared" si="511"/>
        <v>0</v>
      </c>
      <c r="P4067" s="1" t="str">
        <f t="shared" si="510"/>
        <v>no</v>
      </c>
    </row>
    <row r="4068" spans="1:16" x14ac:dyDescent="0.25">
      <c r="A4068" s="6">
        <f>'4.OVTA Sites-Transects'!B4074</f>
        <v>0</v>
      </c>
      <c r="B4068" s="6">
        <f>'4.OVTA Sites-Transects'!C4074</f>
        <v>0</v>
      </c>
      <c r="C4068" s="6">
        <f>'4.OVTA Sites-Transects'!D4074</f>
        <v>0</v>
      </c>
      <c r="D4068" s="1">
        <f>'4.OVTA Sites-Transects'!E4074</f>
        <v>0</v>
      </c>
      <c r="E4068" s="1">
        <f>'4.OVTA Sites-Transects'!G4074</f>
        <v>0</v>
      </c>
      <c r="F4068" s="1">
        <f>'4.OVTA Sites-Transects'!F4074</f>
        <v>0</v>
      </c>
      <c r="G4068" s="6">
        <f>'4.OVTA Sites-Transects'!H4074</f>
        <v>0</v>
      </c>
      <c r="H4068" s="6">
        <f>'4.OVTA Sites-Transects'!I4074</f>
        <v>0</v>
      </c>
      <c r="I4068" s="193" t="str">
        <f t="shared" si="504"/>
        <v>-</v>
      </c>
      <c r="J4068" s="27" t="str">
        <f t="shared" si="505"/>
        <v>-</v>
      </c>
      <c r="K4068" s="27" t="str">
        <f t="shared" si="506"/>
        <v>-</v>
      </c>
      <c r="L4068" s="27" t="str">
        <f t="shared" si="507"/>
        <v>-</v>
      </c>
      <c r="M4068" s="27" t="str">
        <f t="shared" si="508"/>
        <v>-</v>
      </c>
      <c r="N4068" s="28">
        <f t="shared" si="509"/>
        <v>0</v>
      </c>
      <c r="O4068" s="28">
        <f t="shared" si="511"/>
        <v>0</v>
      </c>
      <c r="P4068" s="1" t="str">
        <f t="shared" si="510"/>
        <v>no</v>
      </c>
    </row>
    <row r="4069" spans="1:16" x14ac:dyDescent="0.25">
      <c r="A4069" s="6">
        <f>'4.OVTA Sites-Transects'!B4075</f>
        <v>0</v>
      </c>
      <c r="B4069" s="6">
        <f>'4.OVTA Sites-Transects'!C4075</f>
        <v>0</v>
      </c>
      <c r="C4069" s="6">
        <f>'4.OVTA Sites-Transects'!D4075</f>
        <v>0</v>
      </c>
      <c r="D4069" s="1">
        <f>'4.OVTA Sites-Transects'!E4075</f>
        <v>0</v>
      </c>
      <c r="E4069" s="1">
        <f>'4.OVTA Sites-Transects'!G4075</f>
        <v>0</v>
      </c>
      <c r="F4069" s="1">
        <f>'4.OVTA Sites-Transects'!F4075</f>
        <v>0</v>
      </c>
      <c r="G4069" s="6">
        <f>'4.OVTA Sites-Transects'!H4075</f>
        <v>0</v>
      </c>
      <c r="H4069" s="6">
        <f>'4.OVTA Sites-Transects'!I4075</f>
        <v>0</v>
      </c>
      <c r="I4069" s="193" t="str">
        <f t="shared" si="504"/>
        <v>-</v>
      </c>
      <c r="J4069" s="27" t="str">
        <f t="shared" si="505"/>
        <v>-</v>
      </c>
      <c r="K4069" s="27" t="str">
        <f t="shared" si="506"/>
        <v>-</v>
      </c>
      <c r="L4069" s="27" t="str">
        <f t="shared" si="507"/>
        <v>-</v>
      </c>
      <c r="M4069" s="27" t="str">
        <f t="shared" si="508"/>
        <v>-</v>
      </c>
      <c r="N4069" s="28">
        <f t="shared" si="509"/>
        <v>0</v>
      </c>
      <c r="O4069" s="28">
        <f t="shared" si="511"/>
        <v>0</v>
      </c>
      <c r="P4069" s="1" t="str">
        <f t="shared" si="510"/>
        <v>no</v>
      </c>
    </row>
    <row r="4070" spans="1:16" x14ac:dyDescent="0.25">
      <c r="A4070" s="6">
        <f>'4.OVTA Sites-Transects'!B4076</f>
        <v>0</v>
      </c>
      <c r="B4070" s="6">
        <f>'4.OVTA Sites-Transects'!C4076</f>
        <v>0</v>
      </c>
      <c r="C4070" s="6">
        <f>'4.OVTA Sites-Transects'!D4076</f>
        <v>0</v>
      </c>
      <c r="D4070" s="1">
        <f>'4.OVTA Sites-Transects'!E4076</f>
        <v>0</v>
      </c>
      <c r="E4070" s="1">
        <f>'4.OVTA Sites-Transects'!G4076</f>
        <v>0</v>
      </c>
      <c r="F4070" s="1">
        <f>'4.OVTA Sites-Transects'!F4076</f>
        <v>0</v>
      </c>
      <c r="G4070" s="6">
        <f>'4.OVTA Sites-Transects'!H4076</f>
        <v>0</v>
      </c>
      <c r="H4070" s="6">
        <f>'4.OVTA Sites-Transects'!I4076</f>
        <v>0</v>
      </c>
      <c r="I4070" s="193" t="str">
        <f t="shared" si="504"/>
        <v>-</v>
      </c>
      <c r="J4070" s="27" t="str">
        <f t="shared" si="505"/>
        <v>-</v>
      </c>
      <c r="K4070" s="27" t="str">
        <f t="shared" si="506"/>
        <v>-</v>
      </c>
      <c r="L4070" s="27" t="str">
        <f t="shared" si="507"/>
        <v>-</v>
      </c>
      <c r="M4070" s="27" t="str">
        <f t="shared" si="508"/>
        <v>-</v>
      </c>
      <c r="N4070" s="28">
        <f t="shared" si="509"/>
        <v>0</v>
      </c>
      <c r="O4070" s="28">
        <f t="shared" si="511"/>
        <v>0</v>
      </c>
      <c r="P4070" s="1" t="str">
        <f t="shared" si="510"/>
        <v>no</v>
      </c>
    </row>
    <row r="4071" spans="1:16" x14ac:dyDescent="0.25">
      <c r="A4071" s="6">
        <f>'4.OVTA Sites-Transects'!B4077</f>
        <v>0</v>
      </c>
      <c r="B4071" s="6">
        <f>'4.OVTA Sites-Transects'!C4077</f>
        <v>0</v>
      </c>
      <c r="C4071" s="6">
        <f>'4.OVTA Sites-Transects'!D4077</f>
        <v>0</v>
      </c>
      <c r="D4071" s="1">
        <f>'4.OVTA Sites-Transects'!E4077</f>
        <v>0</v>
      </c>
      <c r="E4071" s="1">
        <f>'4.OVTA Sites-Transects'!G4077</f>
        <v>0</v>
      </c>
      <c r="F4071" s="1">
        <f>'4.OVTA Sites-Transects'!F4077</f>
        <v>0</v>
      </c>
      <c r="G4071" s="6">
        <f>'4.OVTA Sites-Transects'!H4077</f>
        <v>0</v>
      </c>
      <c r="H4071" s="6">
        <f>'4.OVTA Sites-Transects'!I4077</f>
        <v>0</v>
      </c>
      <c r="I4071" s="193" t="str">
        <f t="shared" si="504"/>
        <v>-</v>
      </c>
      <c r="J4071" s="27" t="str">
        <f t="shared" si="505"/>
        <v>-</v>
      </c>
      <c r="K4071" s="27" t="str">
        <f t="shared" si="506"/>
        <v>-</v>
      </c>
      <c r="L4071" s="27" t="str">
        <f t="shared" si="507"/>
        <v>-</v>
      </c>
      <c r="M4071" s="27" t="str">
        <f t="shared" si="508"/>
        <v>-</v>
      </c>
      <c r="N4071" s="28">
        <f t="shared" si="509"/>
        <v>0</v>
      </c>
      <c r="O4071" s="28">
        <f t="shared" si="511"/>
        <v>0</v>
      </c>
      <c r="P4071" s="1" t="str">
        <f t="shared" si="510"/>
        <v>no</v>
      </c>
    </row>
    <row r="4072" spans="1:16" x14ac:dyDescent="0.25">
      <c r="A4072" s="6">
        <f>'4.OVTA Sites-Transects'!B4078</f>
        <v>0</v>
      </c>
      <c r="B4072" s="6">
        <f>'4.OVTA Sites-Transects'!C4078</f>
        <v>0</v>
      </c>
      <c r="C4072" s="6">
        <f>'4.OVTA Sites-Transects'!D4078</f>
        <v>0</v>
      </c>
      <c r="D4072" s="1">
        <f>'4.OVTA Sites-Transects'!E4078</f>
        <v>0</v>
      </c>
      <c r="E4072" s="1">
        <f>'4.OVTA Sites-Transects'!G4078</f>
        <v>0</v>
      </c>
      <c r="F4072" s="1">
        <f>'4.OVTA Sites-Transects'!F4078</f>
        <v>0</v>
      </c>
      <c r="G4072" s="6">
        <f>'4.OVTA Sites-Transects'!H4078</f>
        <v>0</v>
      </c>
      <c r="H4072" s="6">
        <f>'4.OVTA Sites-Transects'!I4078</f>
        <v>0</v>
      </c>
      <c r="I4072" s="193" t="str">
        <f t="shared" si="504"/>
        <v>-</v>
      </c>
      <c r="J4072" s="27" t="str">
        <f t="shared" si="505"/>
        <v>-</v>
      </c>
      <c r="K4072" s="27" t="str">
        <f t="shared" si="506"/>
        <v>-</v>
      </c>
      <c r="L4072" s="27" t="str">
        <f t="shared" si="507"/>
        <v>-</v>
      </c>
      <c r="M4072" s="27" t="str">
        <f t="shared" si="508"/>
        <v>-</v>
      </c>
      <c r="N4072" s="28">
        <f t="shared" si="509"/>
        <v>0</v>
      </c>
      <c r="O4072" s="28">
        <f t="shared" si="511"/>
        <v>0</v>
      </c>
      <c r="P4072" s="1" t="str">
        <f t="shared" si="510"/>
        <v>no</v>
      </c>
    </row>
    <row r="4073" spans="1:16" x14ac:dyDescent="0.25">
      <c r="A4073" s="6">
        <f>'4.OVTA Sites-Transects'!B4079</f>
        <v>0</v>
      </c>
      <c r="B4073" s="6">
        <f>'4.OVTA Sites-Transects'!C4079</f>
        <v>0</v>
      </c>
      <c r="C4073" s="6">
        <f>'4.OVTA Sites-Transects'!D4079</f>
        <v>0</v>
      </c>
      <c r="D4073" s="1">
        <f>'4.OVTA Sites-Transects'!E4079</f>
        <v>0</v>
      </c>
      <c r="E4073" s="1">
        <f>'4.OVTA Sites-Transects'!G4079</f>
        <v>0</v>
      </c>
      <c r="F4073" s="1">
        <f>'4.OVTA Sites-Transects'!F4079</f>
        <v>0</v>
      </c>
      <c r="G4073" s="6">
        <f>'4.OVTA Sites-Transects'!H4079</f>
        <v>0</v>
      </c>
      <c r="H4073" s="6">
        <f>'4.OVTA Sites-Transects'!I4079</f>
        <v>0</v>
      </c>
      <c r="I4073" s="193" t="str">
        <f t="shared" si="504"/>
        <v>-</v>
      </c>
      <c r="J4073" s="27" t="str">
        <f t="shared" si="505"/>
        <v>-</v>
      </c>
      <c r="K4073" s="27" t="str">
        <f t="shared" si="506"/>
        <v>-</v>
      </c>
      <c r="L4073" s="27" t="str">
        <f t="shared" si="507"/>
        <v>-</v>
      </c>
      <c r="M4073" s="27" t="str">
        <f t="shared" si="508"/>
        <v>-</v>
      </c>
      <c r="N4073" s="28">
        <f t="shared" si="509"/>
        <v>0</v>
      </c>
      <c r="O4073" s="28">
        <f t="shared" si="511"/>
        <v>0</v>
      </c>
      <c r="P4073" s="1" t="str">
        <f t="shared" si="510"/>
        <v>no</v>
      </c>
    </row>
    <row r="4074" spans="1:16" x14ac:dyDescent="0.25">
      <c r="A4074" s="6">
        <f>'4.OVTA Sites-Transects'!B4080</f>
        <v>0</v>
      </c>
      <c r="B4074" s="6">
        <f>'4.OVTA Sites-Transects'!C4080</f>
        <v>0</v>
      </c>
      <c r="C4074" s="6">
        <f>'4.OVTA Sites-Transects'!D4080</f>
        <v>0</v>
      </c>
      <c r="D4074" s="1">
        <f>'4.OVTA Sites-Transects'!E4080</f>
        <v>0</v>
      </c>
      <c r="E4074" s="1">
        <f>'4.OVTA Sites-Transects'!G4080</f>
        <v>0</v>
      </c>
      <c r="F4074" s="1">
        <f>'4.OVTA Sites-Transects'!F4080</f>
        <v>0</v>
      </c>
      <c r="G4074" s="6">
        <f>'4.OVTA Sites-Transects'!H4080</f>
        <v>0</v>
      </c>
      <c r="H4074" s="6">
        <f>'4.OVTA Sites-Transects'!I4080</f>
        <v>0</v>
      </c>
      <c r="I4074" s="193" t="str">
        <f t="shared" si="504"/>
        <v>-</v>
      </c>
      <c r="J4074" s="27" t="str">
        <f t="shared" si="505"/>
        <v>-</v>
      </c>
      <c r="K4074" s="27" t="str">
        <f t="shared" si="506"/>
        <v>-</v>
      </c>
      <c r="L4074" s="27" t="str">
        <f t="shared" si="507"/>
        <v>-</v>
      </c>
      <c r="M4074" s="27" t="str">
        <f t="shared" si="508"/>
        <v>-</v>
      </c>
      <c r="N4074" s="28">
        <f t="shared" si="509"/>
        <v>0</v>
      </c>
      <c r="O4074" s="28">
        <f t="shared" si="511"/>
        <v>0</v>
      </c>
      <c r="P4074" s="1" t="str">
        <f t="shared" si="510"/>
        <v>no</v>
      </c>
    </row>
    <row r="4075" spans="1:16" x14ac:dyDescent="0.25">
      <c r="A4075" s="6">
        <f>'4.OVTA Sites-Transects'!B4081</f>
        <v>0</v>
      </c>
      <c r="B4075" s="6">
        <f>'4.OVTA Sites-Transects'!C4081</f>
        <v>0</v>
      </c>
      <c r="C4075" s="6">
        <f>'4.OVTA Sites-Transects'!D4081</f>
        <v>0</v>
      </c>
      <c r="D4075" s="1">
        <f>'4.OVTA Sites-Transects'!E4081</f>
        <v>0</v>
      </c>
      <c r="E4075" s="1">
        <f>'4.OVTA Sites-Transects'!G4081</f>
        <v>0</v>
      </c>
      <c r="F4075" s="1">
        <f>'4.OVTA Sites-Transects'!F4081</f>
        <v>0</v>
      </c>
      <c r="G4075" s="6">
        <f>'4.OVTA Sites-Transects'!H4081</f>
        <v>0</v>
      </c>
      <c r="H4075" s="6">
        <f>'4.OVTA Sites-Transects'!I4081</f>
        <v>0</v>
      </c>
      <c r="I4075" s="193" t="str">
        <f t="shared" si="504"/>
        <v>-</v>
      </c>
      <c r="J4075" s="27" t="str">
        <f t="shared" si="505"/>
        <v>-</v>
      </c>
      <c r="K4075" s="27" t="str">
        <f t="shared" si="506"/>
        <v>-</v>
      </c>
      <c r="L4075" s="27" t="str">
        <f t="shared" si="507"/>
        <v>-</v>
      </c>
      <c r="M4075" s="27" t="str">
        <f t="shared" si="508"/>
        <v>-</v>
      </c>
      <c r="N4075" s="28">
        <f t="shared" si="509"/>
        <v>0</v>
      </c>
      <c r="O4075" s="28">
        <f t="shared" si="511"/>
        <v>0</v>
      </c>
      <c r="P4075" s="1" t="str">
        <f t="shared" si="510"/>
        <v>no</v>
      </c>
    </row>
    <row r="4076" spans="1:16" x14ac:dyDescent="0.25">
      <c r="A4076" s="6">
        <f>'4.OVTA Sites-Transects'!B4082</f>
        <v>0</v>
      </c>
      <c r="B4076" s="6">
        <f>'4.OVTA Sites-Transects'!C4082</f>
        <v>0</v>
      </c>
      <c r="C4076" s="6">
        <f>'4.OVTA Sites-Transects'!D4082</f>
        <v>0</v>
      </c>
      <c r="D4076" s="1">
        <f>'4.OVTA Sites-Transects'!E4082</f>
        <v>0</v>
      </c>
      <c r="E4076" s="1">
        <f>'4.OVTA Sites-Transects'!G4082</f>
        <v>0</v>
      </c>
      <c r="F4076" s="1">
        <f>'4.OVTA Sites-Transects'!F4082</f>
        <v>0</v>
      </c>
      <c r="G4076" s="6">
        <f>'4.OVTA Sites-Transects'!H4082</f>
        <v>0</v>
      </c>
      <c r="H4076" s="6">
        <f>'4.OVTA Sites-Transects'!I4082</f>
        <v>0</v>
      </c>
      <c r="I4076" s="193" t="str">
        <f t="shared" si="504"/>
        <v>-</v>
      </c>
      <c r="J4076" s="27" t="str">
        <f t="shared" si="505"/>
        <v>-</v>
      </c>
      <c r="K4076" s="27" t="str">
        <f t="shared" si="506"/>
        <v>-</v>
      </c>
      <c r="L4076" s="27" t="str">
        <f t="shared" si="507"/>
        <v>-</v>
      </c>
      <c r="M4076" s="27" t="str">
        <f t="shared" si="508"/>
        <v>-</v>
      </c>
      <c r="N4076" s="28">
        <f t="shared" si="509"/>
        <v>0</v>
      </c>
      <c r="O4076" s="28">
        <f t="shared" si="511"/>
        <v>0</v>
      </c>
      <c r="P4076" s="1" t="str">
        <f t="shared" si="510"/>
        <v>no</v>
      </c>
    </row>
    <row r="4077" spans="1:16" x14ac:dyDescent="0.25">
      <c r="A4077" s="6">
        <f>'4.OVTA Sites-Transects'!B4083</f>
        <v>0</v>
      </c>
      <c r="B4077" s="6">
        <f>'4.OVTA Sites-Transects'!C4083</f>
        <v>0</v>
      </c>
      <c r="C4077" s="6">
        <f>'4.OVTA Sites-Transects'!D4083</f>
        <v>0</v>
      </c>
      <c r="D4077" s="1">
        <f>'4.OVTA Sites-Transects'!E4083</f>
        <v>0</v>
      </c>
      <c r="E4077" s="1">
        <f>'4.OVTA Sites-Transects'!G4083</f>
        <v>0</v>
      </c>
      <c r="F4077" s="1">
        <f>'4.OVTA Sites-Transects'!F4083</f>
        <v>0</v>
      </c>
      <c r="G4077" s="6">
        <f>'4.OVTA Sites-Transects'!H4083</f>
        <v>0</v>
      </c>
      <c r="H4077" s="6">
        <f>'4.OVTA Sites-Transects'!I4083</f>
        <v>0</v>
      </c>
      <c r="I4077" s="193" t="str">
        <f t="shared" si="504"/>
        <v>-</v>
      </c>
      <c r="J4077" s="27" t="str">
        <f t="shared" si="505"/>
        <v>-</v>
      </c>
      <c r="K4077" s="27" t="str">
        <f t="shared" si="506"/>
        <v>-</v>
      </c>
      <c r="L4077" s="27" t="str">
        <f t="shared" si="507"/>
        <v>-</v>
      </c>
      <c r="M4077" s="27" t="str">
        <f t="shared" si="508"/>
        <v>-</v>
      </c>
      <c r="N4077" s="28">
        <f t="shared" si="509"/>
        <v>0</v>
      </c>
      <c r="O4077" s="28">
        <f t="shared" si="511"/>
        <v>0</v>
      </c>
      <c r="P4077" s="1" t="str">
        <f t="shared" si="510"/>
        <v>no</v>
      </c>
    </row>
    <row r="4078" spans="1:16" x14ac:dyDescent="0.25">
      <c r="A4078" s="6">
        <f>'4.OVTA Sites-Transects'!B4084</f>
        <v>0</v>
      </c>
      <c r="B4078" s="6">
        <f>'4.OVTA Sites-Transects'!C4084</f>
        <v>0</v>
      </c>
      <c r="C4078" s="6">
        <f>'4.OVTA Sites-Transects'!D4084</f>
        <v>0</v>
      </c>
      <c r="D4078" s="1">
        <f>'4.OVTA Sites-Transects'!E4084</f>
        <v>0</v>
      </c>
      <c r="E4078" s="1">
        <f>'4.OVTA Sites-Transects'!G4084</f>
        <v>0</v>
      </c>
      <c r="F4078" s="1">
        <f>'4.OVTA Sites-Transects'!F4084</f>
        <v>0</v>
      </c>
      <c r="G4078" s="6">
        <f>'4.OVTA Sites-Transects'!H4084</f>
        <v>0</v>
      </c>
      <c r="H4078" s="6">
        <f>'4.OVTA Sites-Transects'!I4084</f>
        <v>0</v>
      </c>
      <c r="I4078" s="193" t="str">
        <f t="shared" si="504"/>
        <v>-</v>
      </c>
      <c r="J4078" s="27" t="str">
        <f t="shared" si="505"/>
        <v>-</v>
      </c>
      <c r="K4078" s="27" t="str">
        <f t="shared" si="506"/>
        <v>-</v>
      </c>
      <c r="L4078" s="27" t="str">
        <f t="shared" si="507"/>
        <v>-</v>
      </c>
      <c r="M4078" s="27" t="str">
        <f t="shared" si="508"/>
        <v>-</v>
      </c>
      <c r="N4078" s="28">
        <f t="shared" si="509"/>
        <v>0</v>
      </c>
      <c r="O4078" s="28">
        <f t="shared" si="511"/>
        <v>0</v>
      </c>
      <c r="P4078" s="1" t="str">
        <f t="shared" si="510"/>
        <v>no</v>
      </c>
    </row>
    <row r="4079" spans="1:16" x14ac:dyDescent="0.25">
      <c r="A4079" s="6">
        <f>'4.OVTA Sites-Transects'!B4085</f>
        <v>0</v>
      </c>
      <c r="B4079" s="6">
        <f>'4.OVTA Sites-Transects'!C4085</f>
        <v>0</v>
      </c>
      <c r="C4079" s="6">
        <f>'4.OVTA Sites-Transects'!D4085</f>
        <v>0</v>
      </c>
      <c r="D4079" s="1">
        <f>'4.OVTA Sites-Transects'!E4085</f>
        <v>0</v>
      </c>
      <c r="E4079" s="1">
        <f>'4.OVTA Sites-Transects'!G4085</f>
        <v>0</v>
      </c>
      <c r="F4079" s="1">
        <f>'4.OVTA Sites-Transects'!F4085</f>
        <v>0</v>
      </c>
      <c r="G4079" s="6">
        <f>'4.OVTA Sites-Transects'!H4085</f>
        <v>0</v>
      </c>
      <c r="H4079" s="6">
        <f>'4.OVTA Sites-Transects'!I4085</f>
        <v>0</v>
      </c>
      <c r="I4079" s="193" t="str">
        <f t="shared" si="504"/>
        <v>-</v>
      </c>
      <c r="J4079" s="27" t="str">
        <f t="shared" si="505"/>
        <v>-</v>
      </c>
      <c r="K4079" s="27" t="str">
        <f t="shared" si="506"/>
        <v>-</v>
      </c>
      <c r="L4079" s="27" t="str">
        <f t="shared" si="507"/>
        <v>-</v>
      </c>
      <c r="M4079" s="27" t="str">
        <f t="shared" si="508"/>
        <v>-</v>
      </c>
      <c r="N4079" s="28">
        <f t="shared" si="509"/>
        <v>0</v>
      </c>
      <c r="O4079" s="28">
        <f t="shared" si="511"/>
        <v>0</v>
      </c>
      <c r="P4079" s="1" t="str">
        <f t="shared" si="510"/>
        <v>no</v>
      </c>
    </row>
    <row r="4080" spans="1:16" x14ac:dyDescent="0.25">
      <c r="A4080" s="6">
        <f>'4.OVTA Sites-Transects'!B4086</f>
        <v>0</v>
      </c>
      <c r="B4080" s="6">
        <f>'4.OVTA Sites-Transects'!C4086</f>
        <v>0</v>
      </c>
      <c r="C4080" s="6">
        <f>'4.OVTA Sites-Transects'!D4086</f>
        <v>0</v>
      </c>
      <c r="D4080" s="1">
        <f>'4.OVTA Sites-Transects'!E4086</f>
        <v>0</v>
      </c>
      <c r="E4080" s="1">
        <f>'4.OVTA Sites-Transects'!G4086</f>
        <v>0</v>
      </c>
      <c r="F4080" s="1">
        <f>'4.OVTA Sites-Transects'!F4086</f>
        <v>0</v>
      </c>
      <c r="G4080" s="6">
        <f>'4.OVTA Sites-Transects'!H4086</f>
        <v>0</v>
      </c>
      <c r="H4080" s="6">
        <f>'4.OVTA Sites-Transects'!I4086</f>
        <v>0</v>
      </c>
      <c r="I4080" s="193" t="str">
        <f t="shared" si="504"/>
        <v>-</v>
      </c>
      <c r="J4080" s="27" t="str">
        <f t="shared" si="505"/>
        <v>-</v>
      </c>
      <c r="K4080" s="27" t="str">
        <f t="shared" si="506"/>
        <v>-</v>
      </c>
      <c r="L4080" s="27" t="str">
        <f t="shared" si="507"/>
        <v>-</v>
      </c>
      <c r="M4080" s="27" t="str">
        <f t="shared" si="508"/>
        <v>-</v>
      </c>
      <c r="N4080" s="28">
        <f t="shared" si="509"/>
        <v>0</v>
      </c>
      <c r="O4080" s="28">
        <f t="shared" si="511"/>
        <v>0</v>
      </c>
      <c r="P4080" s="1" t="str">
        <f t="shared" si="510"/>
        <v>no</v>
      </c>
    </row>
    <row r="4081" spans="1:16" x14ac:dyDescent="0.25">
      <c r="A4081" s="6">
        <f>'4.OVTA Sites-Transects'!B4087</f>
        <v>0</v>
      </c>
      <c r="B4081" s="6">
        <f>'4.OVTA Sites-Transects'!C4087</f>
        <v>0</v>
      </c>
      <c r="C4081" s="6">
        <f>'4.OVTA Sites-Transects'!D4087</f>
        <v>0</v>
      </c>
      <c r="D4081" s="1">
        <f>'4.OVTA Sites-Transects'!E4087</f>
        <v>0</v>
      </c>
      <c r="E4081" s="1">
        <f>'4.OVTA Sites-Transects'!G4087</f>
        <v>0</v>
      </c>
      <c r="F4081" s="1">
        <f>'4.OVTA Sites-Transects'!F4087</f>
        <v>0</v>
      </c>
      <c r="G4081" s="6">
        <f>'4.OVTA Sites-Transects'!H4087</f>
        <v>0</v>
      </c>
      <c r="H4081" s="6">
        <f>'4.OVTA Sites-Transects'!I4087</f>
        <v>0</v>
      </c>
      <c r="I4081" s="193" t="str">
        <f t="shared" si="504"/>
        <v>-</v>
      </c>
      <c r="J4081" s="27" t="str">
        <f t="shared" si="505"/>
        <v>-</v>
      </c>
      <c r="K4081" s="27" t="str">
        <f t="shared" si="506"/>
        <v>-</v>
      </c>
      <c r="L4081" s="27" t="str">
        <f t="shared" si="507"/>
        <v>-</v>
      </c>
      <c r="M4081" s="27" t="str">
        <f t="shared" si="508"/>
        <v>-</v>
      </c>
      <c r="N4081" s="28">
        <f t="shared" si="509"/>
        <v>0</v>
      </c>
      <c r="O4081" s="28">
        <f t="shared" si="511"/>
        <v>0</v>
      </c>
      <c r="P4081" s="1" t="str">
        <f t="shared" si="510"/>
        <v>no</v>
      </c>
    </row>
    <row r="4082" spans="1:16" x14ac:dyDescent="0.25">
      <c r="A4082" s="6">
        <f>'4.OVTA Sites-Transects'!B4088</f>
        <v>0</v>
      </c>
      <c r="B4082" s="6">
        <f>'4.OVTA Sites-Transects'!C4088</f>
        <v>0</v>
      </c>
      <c r="C4082" s="6">
        <f>'4.OVTA Sites-Transects'!D4088</f>
        <v>0</v>
      </c>
      <c r="D4082" s="1">
        <f>'4.OVTA Sites-Transects'!E4088</f>
        <v>0</v>
      </c>
      <c r="E4082" s="1">
        <f>'4.OVTA Sites-Transects'!G4088</f>
        <v>0</v>
      </c>
      <c r="F4082" s="1">
        <f>'4.OVTA Sites-Transects'!F4088</f>
        <v>0</v>
      </c>
      <c r="G4082" s="6">
        <f>'4.OVTA Sites-Transects'!H4088</f>
        <v>0</v>
      </c>
      <c r="H4082" s="6">
        <f>'4.OVTA Sites-Transects'!I4088</f>
        <v>0</v>
      </c>
      <c r="I4082" s="193" t="str">
        <f t="shared" si="504"/>
        <v>-</v>
      </c>
      <c r="J4082" s="27" t="str">
        <f t="shared" si="505"/>
        <v>-</v>
      </c>
      <c r="K4082" s="27" t="str">
        <f t="shared" si="506"/>
        <v>-</v>
      </c>
      <c r="L4082" s="27" t="str">
        <f t="shared" si="507"/>
        <v>-</v>
      </c>
      <c r="M4082" s="27" t="str">
        <f t="shared" si="508"/>
        <v>-</v>
      </c>
      <c r="N4082" s="28">
        <f t="shared" si="509"/>
        <v>0</v>
      </c>
      <c r="O4082" s="28">
        <f t="shared" si="511"/>
        <v>0</v>
      </c>
      <c r="P4082" s="1" t="str">
        <f t="shared" si="510"/>
        <v>no</v>
      </c>
    </row>
    <row r="4083" spans="1:16" x14ac:dyDescent="0.25">
      <c r="A4083" s="6">
        <f>'4.OVTA Sites-Transects'!B4089</f>
        <v>0</v>
      </c>
      <c r="B4083" s="6">
        <f>'4.OVTA Sites-Transects'!C4089</f>
        <v>0</v>
      </c>
      <c r="C4083" s="6">
        <f>'4.OVTA Sites-Transects'!D4089</f>
        <v>0</v>
      </c>
      <c r="D4083" s="1">
        <f>'4.OVTA Sites-Transects'!E4089</f>
        <v>0</v>
      </c>
      <c r="E4083" s="1">
        <f>'4.OVTA Sites-Transects'!G4089</f>
        <v>0</v>
      </c>
      <c r="F4083" s="1">
        <f>'4.OVTA Sites-Transects'!F4089</f>
        <v>0</v>
      </c>
      <c r="G4083" s="6">
        <f>'4.OVTA Sites-Transects'!H4089</f>
        <v>0</v>
      </c>
      <c r="H4083" s="6">
        <f>'4.OVTA Sites-Transects'!I4089</f>
        <v>0</v>
      </c>
      <c r="I4083" s="193" t="str">
        <f t="shared" si="504"/>
        <v>-</v>
      </c>
      <c r="J4083" s="27" t="str">
        <f t="shared" si="505"/>
        <v>-</v>
      </c>
      <c r="K4083" s="27" t="str">
        <f t="shared" si="506"/>
        <v>-</v>
      </c>
      <c r="L4083" s="27" t="str">
        <f t="shared" si="507"/>
        <v>-</v>
      </c>
      <c r="M4083" s="27" t="str">
        <f t="shared" si="508"/>
        <v>-</v>
      </c>
      <c r="N4083" s="28">
        <f t="shared" si="509"/>
        <v>0</v>
      </c>
      <c r="O4083" s="28">
        <f t="shared" si="511"/>
        <v>0</v>
      </c>
      <c r="P4083" s="1" t="str">
        <f t="shared" si="510"/>
        <v>no</v>
      </c>
    </row>
    <row r="4084" spans="1:16" x14ac:dyDescent="0.25">
      <c r="A4084" s="6">
        <f>'4.OVTA Sites-Transects'!B4090</f>
        <v>0</v>
      </c>
      <c r="B4084" s="6">
        <f>'4.OVTA Sites-Transects'!C4090</f>
        <v>0</v>
      </c>
      <c r="C4084" s="6">
        <f>'4.OVTA Sites-Transects'!D4090</f>
        <v>0</v>
      </c>
      <c r="D4084" s="1">
        <f>'4.OVTA Sites-Transects'!E4090</f>
        <v>0</v>
      </c>
      <c r="E4084" s="1">
        <f>'4.OVTA Sites-Transects'!G4090</f>
        <v>0</v>
      </c>
      <c r="F4084" s="1">
        <f>'4.OVTA Sites-Transects'!F4090</f>
        <v>0</v>
      </c>
      <c r="G4084" s="6">
        <f>'4.OVTA Sites-Transects'!H4090</f>
        <v>0</v>
      </c>
      <c r="H4084" s="6">
        <f>'4.OVTA Sites-Transects'!I4090</f>
        <v>0</v>
      </c>
      <c r="I4084" s="193" t="str">
        <f t="shared" si="504"/>
        <v>-</v>
      </c>
      <c r="J4084" s="27" t="str">
        <f t="shared" si="505"/>
        <v>-</v>
      </c>
      <c r="K4084" s="27" t="str">
        <f t="shared" si="506"/>
        <v>-</v>
      </c>
      <c r="L4084" s="27" t="str">
        <f t="shared" si="507"/>
        <v>-</v>
      </c>
      <c r="M4084" s="27" t="str">
        <f t="shared" si="508"/>
        <v>-</v>
      </c>
      <c r="N4084" s="28">
        <f t="shared" si="509"/>
        <v>0</v>
      </c>
      <c r="O4084" s="28">
        <f t="shared" si="511"/>
        <v>0</v>
      </c>
      <c r="P4084" s="1" t="str">
        <f t="shared" si="510"/>
        <v>no</v>
      </c>
    </row>
    <row r="4085" spans="1:16" x14ac:dyDescent="0.25">
      <c r="A4085" s="6">
        <f>'4.OVTA Sites-Transects'!B4091</f>
        <v>0</v>
      </c>
      <c r="B4085" s="6">
        <f>'4.OVTA Sites-Transects'!C4091</f>
        <v>0</v>
      </c>
      <c r="C4085" s="6">
        <f>'4.OVTA Sites-Transects'!D4091</f>
        <v>0</v>
      </c>
      <c r="D4085" s="1">
        <f>'4.OVTA Sites-Transects'!E4091</f>
        <v>0</v>
      </c>
      <c r="E4085" s="1">
        <f>'4.OVTA Sites-Transects'!G4091</f>
        <v>0</v>
      </c>
      <c r="F4085" s="1">
        <f>'4.OVTA Sites-Transects'!F4091</f>
        <v>0</v>
      </c>
      <c r="G4085" s="6">
        <f>'4.OVTA Sites-Transects'!H4091</f>
        <v>0</v>
      </c>
      <c r="H4085" s="6">
        <f>'4.OVTA Sites-Transects'!I4091</f>
        <v>0</v>
      </c>
      <c r="I4085" s="193" t="str">
        <f t="shared" si="504"/>
        <v>-</v>
      </c>
      <c r="J4085" s="27" t="str">
        <f t="shared" si="505"/>
        <v>-</v>
      </c>
      <c r="K4085" s="27" t="str">
        <f t="shared" si="506"/>
        <v>-</v>
      </c>
      <c r="L4085" s="27" t="str">
        <f t="shared" si="507"/>
        <v>-</v>
      </c>
      <c r="M4085" s="27" t="str">
        <f t="shared" si="508"/>
        <v>-</v>
      </c>
      <c r="N4085" s="28">
        <f t="shared" si="509"/>
        <v>0</v>
      </c>
      <c r="O4085" s="28">
        <f t="shared" si="511"/>
        <v>0</v>
      </c>
      <c r="P4085" s="1" t="str">
        <f t="shared" si="510"/>
        <v>no</v>
      </c>
    </row>
    <row r="4086" spans="1:16" x14ac:dyDescent="0.25">
      <c r="A4086" s="6">
        <f>'4.OVTA Sites-Transects'!B4092</f>
        <v>0</v>
      </c>
      <c r="B4086" s="6">
        <f>'4.OVTA Sites-Transects'!C4092</f>
        <v>0</v>
      </c>
      <c r="C4086" s="6">
        <f>'4.OVTA Sites-Transects'!D4092</f>
        <v>0</v>
      </c>
      <c r="D4086" s="1">
        <f>'4.OVTA Sites-Transects'!E4092</f>
        <v>0</v>
      </c>
      <c r="E4086" s="1">
        <f>'4.OVTA Sites-Transects'!G4092</f>
        <v>0</v>
      </c>
      <c r="F4086" s="1">
        <f>'4.OVTA Sites-Transects'!F4092</f>
        <v>0</v>
      </c>
      <c r="G4086" s="6">
        <f>'4.OVTA Sites-Transects'!H4092</f>
        <v>0</v>
      </c>
      <c r="H4086" s="6">
        <f>'4.OVTA Sites-Transects'!I4092</f>
        <v>0</v>
      </c>
      <c r="I4086" s="193" t="str">
        <f t="shared" si="504"/>
        <v>-</v>
      </c>
      <c r="J4086" s="27" t="str">
        <f t="shared" si="505"/>
        <v>-</v>
      </c>
      <c r="K4086" s="27" t="str">
        <f t="shared" si="506"/>
        <v>-</v>
      </c>
      <c r="L4086" s="27" t="str">
        <f t="shared" si="507"/>
        <v>-</v>
      </c>
      <c r="M4086" s="27" t="str">
        <f t="shared" si="508"/>
        <v>-</v>
      </c>
      <c r="N4086" s="28">
        <f t="shared" si="509"/>
        <v>0</v>
      </c>
      <c r="O4086" s="28">
        <f t="shared" si="511"/>
        <v>0</v>
      </c>
      <c r="P4086" s="1" t="str">
        <f t="shared" si="510"/>
        <v>no</v>
      </c>
    </row>
    <row r="4087" spans="1:16" x14ac:dyDescent="0.25">
      <c r="A4087" s="6">
        <f>'4.OVTA Sites-Transects'!B4093</f>
        <v>0</v>
      </c>
      <c r="B4087" s="6">
        <f>'4.OVTA Sites-Transects'!C4093</f>
        <v>0</v>
      </c>
      <c r="C4087" s="6">
        <f>'4.OVTA Sites-Transects'!D4093</f>
        <v>0</v>
      </c>
      <c r="D4087" s="1">
        <f>'4.OVTA Sites-Transects'!E4093</f>
        <v>0</v>
      </c>
      <c r="E4087" s="1">
        <f>'4.OVTA Sites-Transects'!G4093</f>
        <v>0</v>
      </c>
      <c r="F4087" s="1">
        <f>'4.OVTA Sites-Transects'!F4093</f>
        <v>0</v>
      </c>
      <c r="G4087" s="6">
        <f>'4.OVTA Sites-Transects'!H4093</f>
        <v>0</v>
      </c>
      <c r="H4087" s="6">
        <f>'4.OVTA Sites-Transects'!I4093</f>
        <v>0</v>
      </c>
      <c r="I4087" s="193" t="str">
        <f t="shared" si="504"/>
        <v>-</v>
      </c>
      <c r="J4087" s="27" t="str">
        <f t="shared" si="505"/>
        <v>-</v>
      </c>
      <c r="K4087" s="27" t="str">
        <f t="shared" si="506"/>
        <v>-</v>
      </c>
      <c r="L4087" s="27" t="str">
        <f t="shared" si="507"/>
        <v>-</v>
      </c>
      <c r="M4087" s="27" t="str">
        <f t="shared" si="508"/>
        <v>-</v>
      </c>
      <c r="N4087" s="28">
        <f t="shared" si="509"/>
        <v>0</v>
      </c>
      <c r="O4087" s="28">
        <f t="shared" si="511"/>
        <v>0</v>
      </c>
      <c r="P4087" s="1" t="str">
        <f t="shared" si="510"/>
        <v>no</v>
      </c>
    </row>
    <row r="4088" spans="1:16" x14ac:dyDescent="0.25">
      <c r="A4088" s="6">
        <f>'4.OVTA Sites-Transects'!B4094</f>
        <v>0</v>
      </c>
      <c r="B4088" s="6">
        <f>'4.OVTA Sites-Transects'!C4094</f>
        <v>0</v>
      </c>
      <c r="C4088" s="6">
        <f>'4.OVTA Sites-Transects'!D4094</f>
        <v>0</v>
      </c>
      <c r="D4088" s="1">
        <f>'4.OVTA Sites-Transects'!E4094</f>
        <v>0</v>
      </c>
      <c r="E4088" s="1">
        <f>'4.OVTA Sites-Transects'!G4094</f>
        <v>0</v>
      </c>
      <c r="F4088" s="1">
        <f>'4.OVTA Sites-Transects'!F4094</f>
        <v>0</v>
      </c>
      <c r="G4088" s="6">
        <f>'4.OVTA Sites-Transects'!H4094</f>
        <v>0</v>
      </c>
      <c r="H4088" s="6">
        <f>'4.OVTA Sites-Transects'!I4094</f>
        <v>0</v>
      </c>
      <c r="I4088" s="193" t="str">
        <f t="shared" si="504"/>
        <v>-</v>
      </c>
      <c r="J4088" s="27" t="str">
        <f t="shared" si="505"/>
        <v>-</v>
      </c>
      <c r="K4088" s="27" t="str">
        <f t="shared" si="506"/>
        <v>-</v>
      </c>
      <c r="L4088" s="27" t="str">
        <f t="shared" si="507"/>
        <v>-</v>
      </c>
      <c r="M4088" s="27" t="str">
        <f t="shared" si="508"/>
        <v>-</v>
      </c>
      <c r="N4088" s="28">
        <f t="shared" si="509"/>
        <v>0</v>
      </c>
      <c r="O4088" s="28">
        <f t="shared" si="511"/>
        <v>0</v>
      </c>
      <c r="P4088" s="1" t="str">
        <f t="shared" si="510"/>
        <v>no</v>
      </c>
    </row>
    <row r="4089" spans="1:16" x14ac:dyDescent="0.25">
      <c r="A4089" s="6">
        <f>'4.OVTA Sites-Transects'!B4095</f>
        <v>0</v>
      </c>
      <c r="B4089" s="6">
        <f>'4.OVTA Sites-Transects'!C4095</f>
        <v>0</v>
      </c>
      <c r="C4089" s="6">
        <f>'4.OVTA Sites-Transects'!D4095</f>
        <v>0</v>
      </c>
      <c r="D4089" s="1">
        <f>'4.OVTA Sites-Transects'!E4095</f>
        <v>0</v>
      </c>
      <c r="E4089" s="1">
        <f>'4.OVTA Sites-Transects'!G4095</f>
        <v>0</v>
      </c>
      <c r="F4089" s="1">
        <f>'4.OVTA Sites-Transects'!F4095</f>
        <v>0</v>
      </c>
      <c r="G4089" s="6">
        <f>'4.OVTA Sites-Transects'!H4095</f>
        <v>0</v>
      </c>
      <c r="H4089" s="6">
        <f>'4.OVTA Sites-Transects'!I4095</f>
        <v>0</v>
      </c>
      <c r="I4089" s="193" t="str">
        <f t="shared" si="504"/>
        <v>-</v>
      </c>
      <c r="J4089" s="27" t="str">
        <f t="shared" si="505"/>
        <v>-</v>
      </c>
      <c r="K4089" s="27" t="str">
        <f t="shared" si="506"/>
        <v>-</v>
      </c>
      <c r="L4089" s="27" t="str">
        <f t="shared" si="507"/>
        <v>-</v>
      </c>
      <c r="M4089" s="27" t="str">
        <f t="shared" si="508"/>
        <v>-</v>
      </c>
      <c r="N4089" s="28">
        <f t="shared" si="509"/>
        <v>0</v>
      </c>
      <c r="O4089" s="28">
        <f t="shared" si="511"/>
        <v>0</v>
      </c>
      <c r="P4089" s="1" t="str">
        <f t="shared" si="510"/>
        <v>no</v>
      </c>
    </row>
    <row r="4090" spans="1:16" x14ac:dyDescent="0.25">
      <c r="A4090" s="6">
        <f>'4.OVTA Sites-Transects'!B4096</f>
        <v>0</v>
      </c>
      <c r="B4090" s="6">
        <f>'4.OVTA Sites-Transects'!C4096</f>
        <v>0</v>
      </c>
      <c r="C4090" s="6">
        <f>'4.OVTA Sites-Transects'!D4096</f>
        <v>0</v>
      </c>
      <c r="D4090" s="1">
        <f>'4.OVTA Sites-Transects'!E4096</f>
        <v>0</v>
      </c>
      <c r="E4090" s="1">
        <f>'4.OVTA Sites-Transects'!G4096</f>
        <v>0</v>
      </c>
      <c r="F4090" s="1">
        <f>'4.OVTA Sites-Transects'!F4096</f>
        <v>0</v>
      </c>
      <c r="G4090" s="6">
        <f>'4.OVTA Sites-Transects'!H4096</f>
        <v>0</v>
      </c>
      <c r="H4090" s="6">
        <f>'4.OVTA Sites-Transects'!I4096</f>
        <v>0</v>
      </c>
      <c r="I4090" s="193" t="str">
        <f t="shared" si="504"/>
        <v>-</v>
      </c>
      <c r="J4090" s="27" t="str">
        <f t="shared" si="505"/>
        <v>-</v>
      </c>
      <c r="K4090" s="27" t="str">
        <f t="shared" si="506"/>
        <v>-</v>
      </c>
      <c r="L4090" s="27" t="str">
        <f t="shared" si="507"/>
        <v>-</v>
      </c>
      <c r="M4090" s="27" t="str">
        <f t="shared" si="508"/>
        <v>-</v>
      </c>
      <c r="N4090" s="28">
        <f t="shared" si="509"/>
        <v>0</v>
      </c>
      <c r="O4090" s="28">
        <f t="shared" si="511"/>
        <v>0</v>
      </c>
      <c r="P4090" s="1" t="str">
        <f t="shared" si="510"/>
        <v>no</v>
      </c>
    </row>
    <row r="4091" spans="1:16" x14ac:dyDescent="0.25">
      <c r="A4091" s="6">
        <f>'4.OVTA Sites-Transects'!B4097</f>
        <v>0</v>
      </c>
      <c r="B4091" s="6">
        <f>'4.OVTA Sites-Transects'!C4097</f>
        <v>0</v>
      </c>
      <c r="C4091" s="6">
        <f>'4.OVTA Sites-Transects'!D4097</f>
        <v>0</v>
      </c>
      <c r="D4091" s="1">
        <f>'4.OVTA Sites-Transects'!E4097</f>
        <v>0</v>
      </c>
      <c r="E4091" s="1">
        <f>'4.OVTA Sites-Transects'!G4097</f>
        <v>0</v>
      </c>
      <c r="F4091" s="1">
        <f>'4.OVTA Sites-Transects'!F4097</f>
        <v>0</v>
      </c>
      <c r="G4091" s="6">
        <f>'4.OVTA Sites-Transects'!H4097</f>
        <v>0</v>
      </c>
      <c r="H4091" s="6">
        <f>'4.OVTA Sites-Transects'!I4097</f>
        <v>0</v>
      </c>
      <c r="I4091" s="193" t="str">
        <f t="shared" si="504"/>
        <v>-</v>
      </c>
      <c r="J4091" s="27" t="str">
        <f t="shared" si="505"/>
        <v>-</v>
      </c>
      <c r="K4091" s="27" t="str">
        <f t="shared" si="506"/>
        <v>-</v>
      </c>
      <c r="L4091" s="27" t="str">
        <f t="shared" si="507"/>
        <v>-</v>
      </c>
      <c r="M4091" s="27" t="str">
        <f t="shared" si="508"/>
        <v>-</v>
      </c>
      <c r="N4091" s="28">
        <f t="shared" si="509"/>
        <v>0</v>
      </c>
      <c r="O4091" s="28">
        <f t="shared" si="511"/>
        <v>0</v>
      </c>
      <c r="P4091" s="1" t="str">
        <f t="shared" si="510"/>
        <v>no</v>
      </c>
    </row>
    <row r="4092" spans="1:16" x14ac:dyDescent="0.25">
      <c r="A4092" s="6">
        <f>'4.OVTA Sites-Transects'!B4098</f>
        <v>0</v>
      </c>
      <c r="B4092" s="6">
        <f>'4.OVTA Sites-Transects'!C4098</f>
        <v>0</v>
      </c>
      <c r="C4092" s="6">
        <f>'4.OVTA Sites-Transects'!D4098</f>
        <v>0</v>
      </c>
      <c r="D4092" s="1">
        <f>'4.OVTA Sites-Transects'!E4098</f>
        <v>0</v>
      </c>
      <c r="E4092" s="1">
        <f>'4.OVTA Sites-Transects'!G4098</f>
        <v>0</v>
      </c>
      <c r="F4092" s="1">
        <f>'4.OVTA Sites-Transects'!F4098</f>
        <v>0</v>
      </c>
      <c r="G4092" s="6">
        <f>'4.OVTA Sites-Transects'!H4098</f>
        <v>0</v>
      </c>
      <c r="H4092" s="6">
        <f>'4.OVTA Sites-Transects'!I4098</f>
        <v>0</v>
      </c>
      <c r="I4092" s="193" t="str">
        <f t="shared" si="504"/>
        <v>-</v>
      </c>
      <c r="J4092" s="27" t="str">
        <f t="shared" si="505"/>
        <v>-</v>
      </c>
      <c r="K4092" s="27" t="str">
        <f t="shared" si="506"/>
        <v>-</v>
      </c>
      <c r="L4092" s="27" t="str">
        <f t="shared" si="507"/>
        <v>-</v>
      </c>
      <c r="M4092" s="27" t="str">
        <f t="shared" si="508"/>
        <v>-</v>
      </c>
      <c r="N4092" s="28">
        <f t="shared" si="509"/>
        <v>0</v>
      </c>
      <c r="O4092" s="28">
        <f t="shared" si="511"/>
        <v>0</v>
      </c>
      <c r="P4092" s="1" t="str">
        <f t="shared" si="510"/>
        <v>no</v>
      </c>
    </row>
    <row r="4093" spans="1:16" x14ac:dyDescent="0.25">
      <c r="A4093" s="6">
        <f>'4.OVTA Sites-Transects'!B4099</f>
        <v>0</v>
      </c>
      <c r="B4093" s="6">
        <f>'4.OVTA Sites-Transects'!C4099</f>
        <v>0</v>
      </c>
      <c r="C4093" s="6">
        <f>'4.OVTA Sites-Transects'!D4099</f>
        <v>0</v>
      </c>
      <c r="D4093" s="1">
        <f>'4.OVTA Sites-Transects'!E4099</f>
        <v>0</v>
      </c>
      <c r="E4093" s="1">
        <f>'4.OVTA Sites-Transects'!G4099</f>
        <v>0</v>
      </c>
      <c r="F4093" s="1">
        <f>'4.OVTA Sites-Transects'!F4099</f>
        <v>0</v>
      </c>
      <c r="G4093" s="6">
        <f>'4.OVTA Sites-Transects'!H4099</f>
        <v>0</v>
      </c>
      <c r="H4093" s="6">
        <f>'4.OVTA Sites-Transects'!I4099</f>
        <v>0</v>
      </c>
      <c r="I4093" s="193" t="str">
        <f t="shared" si="504"/>
        <v>-</v>
      </c>
      <c r="J4093" s="27" t="str">
        <f t="shared" si="505"/>
        <v>-</v>
      </c>
      <c r="K4093" s="27" t="str">
        <f t="shared" si="506"/>
        <v>-</v>
      </c>
      <c r="L4093" s="27" t="str">
        <f t="shared" si="507"/>
        <v>-</v>
      </c>
      <c r="M4093" s="27" t="str">
        <f t="shared" si="508"/>
        <v>-</v>
      </c>
      <c r="N4093" s="28">
        <f t="shared" si="509"/>
        <v>0</v>
      </c>
      <c r="O4093" s="28">
        <f t="shared" si="511"/>
        <v>0</v>
      </c>
      <c r="P4093" s="1" t="str">
        <f t="shared" si="510"/>
        <v>no</v>
      </c>
    </row>
    <row r="4094" spans="1:16" x14ac:dyDescent="0.25">
      <c r="A4094" s="6">
        <f>'4.OVTA Sites-Transects'!B4100</f>
        <v>0</v>
      </c>
      <c r="B4094" s="6">
        <f>'4.OVTA Sites-Transects'!C4100</f>
        <v>0</v>
      </c>
      <c r="C4094" s="6">
        <f>'4.OVTA Sites-Transects'!D4100</f>
        <v>0</v>
      </c>
      <c r="D4094" s="1">
        <f>'4.OVTA Sites-Transects'!E4100</f>
        <v>0</v>
      </c>
      <c r="E4094" s="1">
        <f>'4.OVTA Sites-Transects'!G4100</f>
        <v>0</v>
      </c>
      <c r="F4094" s="1">
        <f>'4.OVTA Sites-Transects'!F4100</f>
        <v>0</v>
      </c>
      <c r="G4094" s="6">
        <f>'4.OVTA Sites-Transects'!H4100</f>
        <v>0</v>
      </c>
      <c r="H4094" s="6">
        <f>'4.OVTA Sites-Transects'!I4100</f>
        <v>0</v>
      </c>
      <c r="I4094" s="193" t="str">
        <f t="shared" si="504"/>
        <v>-</v>
      </c>
      <c r="J4094" s="27" t="str">
        <f t="shared" si="505"/>
        <v>-</v>
      </c>
      <c r="K4094" s="27" t="str">
        <f t="shared" si="506"/>
        <v>-</v>
      </c>
      <c r="L4094" s="27" t="str">
        <f t="shared" si="507"/>
        <v>-</v>
      </c>
      <c r="M4094" s="27" t="str">
        <f t="shared" si="508"/>
        <v>-</v>
      </c>
      <c r="N4094" s="28">
        <f t="shared" si="509"/>
        <v>0</v>
      </c>
      <c r="O4094" s="28">
        <f t="shared" si="511"/>
        <v>0</v>
      </c>
      <c r="P4094" s="1" t="str">
        <f t="shared" si="510"/>
        <v>no</v>
      </c>
    </row>
    <row r="4095" spans="1:16" x14ac:dyDescent="0.25">
      <c r="A4095" s="6">
        <f>'4.OVTA Sites-Transects'!B4101</f>
        <v>0</v>
      </c>
      <c r="B4095" s="6">
        <f>'4.OVTA Sites-Transects'!C4101</f>
        <v>0</v>
      </c>
      <c r="C4095" s="6">
        <f>'4.OVTA Sites-Transects'!D4101</f>
        <v>0</v>
      </c>
      <c r="D4095" s="1">
        <f>'4.OVTA Sites-Transects'!E4101</f>
        <v>0</v>
      </c>
      <c r="E4095" s="1">
        <f>'4.OVTA Sites-Transects'!G4101</f>
        <v>0</v>
      </c>
      <c r="F4095" s="1">
        <f>'4.OVTA Sites-Transects'!F4101</f>
        <v>0</v>
      </c>
      <c r="G4095" s="6">
        <f>'4.OVTA Sites-Transects'!H4101</f>
        <v>0</v>
      </c>
      <c r="H4095" s="6">
        <f>'4.OVTA Sites-Transects'!I4101</f>
        <v>0</v>
      </c>
      <c r="I4095" s="193" t="str">
        <f t="shared" si="504"/>
        <v>-</v>
      </c>
      <c r="J4095" s="27" t="str">
        <f t="shared" si="505"/>
        <v>-</v>
      </c>
      <c r="K4095" s="27" t="str">
        <f t="shared" si="506"/>
        <v>-</v>
      </c>
      <c r="L4095" s="27" t="str">
        <f t="shared" si="507"/>
        <v>-</v>
      </c>
      <c r="M4095" s="27" t="str">
        <f t="shared" si="508"/>
        <v>-</v>
      </c>
      <c r="N4095" s="28">
        <f t="shared" si="509"/>
        <v>0</v>
      </c>
      <c r="O4095" s="28">
        <f t="shared" si="511"/>
        <v>0</v>
      </c>
      <c r="P4095" s="1" t="str">
        <f t="shared" si="510"/>
        <v>no</v>
      </c>
    </row>
    <row r="4096" spans="1:16" x14ac:dyDescent="0.25">
      <c r="A4096" s="6">
        <f>'4.OVTA Sites-Transects'!B4102</f>
        <v>0</v>
      </c>
      <c r="B4096" s="6">
        <f>'4.OVTA Sites-Transects'!C4102</f>
        <v>0</v>
      </c>
      <c r="C4096" s="6">
        <f>'4.OVTA Sites-Transects'!D4102</f>
        <v>0</v>
      </c>
      <c r="D4096" s="1">
        <f>'4.OVTA Sites-Transects'!E4102</f>
        <v>0</v>
      </c>
      <c r="E4096" s="1">
        <f>'4.OVTA Sites-Transects'!G4102</f>
        <v>0</v>
      </c>
      <c r="F4096" s="1">
        <f>'4.OVTA Sites-Transects'!F4102</f>
        <v>0</v>
      </c>
      <c r="G4096" s="6">
        <f>'4.OVTA Sites-Transects'!H4102</f>
        <v>0</v>
      </c>
      <c r="H4096" s="6">
        <f>'4.OVTA Sites-Transects'!I4102</f>
        <v>0</v>
      </c>
      <c r="I4096" s="193" t="str">
        <f t="shared" si="504"/>
        <v>-</v>
      </c>
      <c r="J4096" s="27" t="str">
        <f t="shared" si="505"/>
        <v>-</v>
      </c>
      <c r="K4096" s="27" t="str">
        <f t="shared" si="506"/>
        <v>-</v>
      </c>
      <c r="L4096" s="27" t="str">
        <f t="shared" si="507"/>
        <v>-</v>
      </c>
      <c r="M4096" s="27" t="str">
        <f t="shared" si="508"/>
        <v>-</v>
      </c>
      <c r="N4096" s="28">
        <f t="shared" si="509"/>
        <v>0</v>
      </c>
      <c r="O4096" s="28">
        <f t="shared" si="511"/>
        <v>0</v>
      </c>
      <c r="P4096" s="1" t="str">
        <f t="shared" si="510"/>
        <v>no</v>
      </c>
    </row>
    <row r="4097" spans="1:16" x14ac:dyDescent="0.25">
      <c r="A4097" s="6">
        <f>'4.OVTA Sites-Transects'!B4103</f>
        <v>0</v>
      </c>
      <c r="B4097" s="6">
        <f>'4.OVTA Sites-Transects'!C4103</f>
        <v>0</v>
      </c>
      <c r="C4097" s="6">
        <f>'4.OVTA Sites-Transects'!D4103</f>
        <v>0</v>
      </c>
      <c r="D4097" s="1">
        <f>'4.OVTA Sites-Transects'!E4103</f>
        <v>0</v>
      </c>
      <c r="E4097" s="1">
        <f>'4.OVTA Sites-Transects'!G4103</f>
        <v>0</v>
      </c>
      <c r="F4097" s="1">
        <f>'4.OVTA Sites-Transects'!F4103</f>
        <v>0</v>
      </c>
      <c r="G4097" s="6">
        <f>'4.OVTA Sites-Transects'!H4103</f>
        <v>0</v>
      </c>
      <c r="H4097" s="6">
        <f>'4.OVTA Sites-Transects'!I4103</f>
        <v>0</v>
      </c>
      <c r="I4097" s="193" t="str">
        <f t="shared" si="504"/>
        <v>-</v>
      </c>
      <c r="J4097" s="27" t="str">
        <f t="shared" si="505"/>
        <v>-</v>
      </c>
      <c r="K4097" s="27" t="str">
        <f t="shared" si="506"/>
        <v>-</v>
      </c>
      <c r="L4097" s="27" t="str">
        <f t="shared" si="507"/>
        <v>-</v>
      </c>
      <c r="M4097" s="27" t="str">
        <f t="shared" si="508"/>
        <v>-</v>
      </c>
      <c r="N4097" s="28">
        <f t="shared" si="509"/>
        <v>0</v>
      </c>
      <c r="O4097" s="28">
        <f t="shared" si="511"/>
        <v>0</v>
      </c>
      <c r="P4097" s="1" t="str">
        <f t="shared" si="510"/>
        <v>no</v>
      </c>
    </row>
    <row r="4098" spans="1:16" x14ac:dyDescent="0.25">
      <c r="A4098" s="6">
        <f>'4.OVTA Sites-Transects'!B4104</f>
        <v>0</v>
      </c>
      <c r="B4098" s="6">
        <f>'4.OVTA Sites-Transects'!C4104</f>
        <v>0</v>
      </c>
      <c r="C4098" s="6">
        <f>'4.OVTA Sites-Transects'!D4104</f>
        <v>0</v>
      </c>
      <c r="D4098" s="1">
        <f>'4.OVTA Sites-Transects'!E4104</f>
        <v>0</v>
      </c>
      <c r="E4098" s="1">
        <f>'4.OVTA Sites-Transects'!G4104</f>
        <v>0</v>
      </c>
      <c r="F4098" s="1">
        <f>'4.OVTA Sites-Transects'!F4104</f>
        <v>0</v>
      </c>
      <c r="G4098" s="6">
        <f>'4.OVTA Sites-Transects'!H4104</f>
        <v>0</v>
      </c>
      <c r="H4098" s="6">
        <f>'4.OVTA Sites-Transects'!I4104</f>
        <v>0</v>
      </c>
      <c r="I4098" s="193" t="str">
        <f t="shared" si="504"/>
        <v>-</v>
      </c>
      <c r="J4098" s="27" t="str">
        <f t="shared" si="505"/>
        <v>-</v>
      </c>
      <c r="K4098" s="27" t="str">
        <f t="shared" si="506"/>
        <v>-</v>
      </c>
      <c r="L4098" s="27" t="str">
        <f t="shared" si="507"/>
        <v>-</v>
      </c>
      <c r="M4098" s="27" t="str">
        <f t="shared" si="508"/>
        <v>-</v>
      </c>
      <c r="N4098" s="28">
        <f t="shared" si="509"/>
        <v>0</v>
      </c>
      <c r="O4098" s="28">
        <f t="shared" si="511"/>
        <v>0</v>
      </c>
      <c r="P4098" s="1" t="str">
        <f t="shared" si="510"/>
        <v>no</v>
      </c>
    </row>
    <row r="4099" spans="1:16" x14ac:dyDescent="0.25">
      <c r="A4099" s="6">
        <f>'4.OVTA Sites-Transects'!B4105</f>
        <v>0</v>
      </c>
      <c r="B4099" s="6">
        <f>'4.OVTA Sites-Transects'!C4105</f>
        <v>0</v>
      </c>
      <c r="C4099" s="6">
        <f>'4.OVTA Sites-Transects'!D4105</f>
        <v>0</v>
      </c>
      <c r="D4099" s="1">
        <f>'4.OVTA Sites-Transects'!E4105</f>
        <v>0</v>
      </c>
      <c r="E4099" s="1">
        <f>'4.OVTA Sites-Transects'!G4105</f>
        <v>0</v>
      </c>
      <c r="F4099" s="1">
        <f>'4.OVTA Sites-Transects'!F4105</f>
        <v>0</v>
      </c>
      <c r="G4099" s="6">
        <f>'4.OVTA Sites-Transects'!H4105</f>
        <v>0</v>
      </c>
      <c r="H4099" s="6">
        <f>'4.OVTA Sites-Transects'!I4105</f>
        <v>0</v>
      </c>
      <c r="I4099" s="193" t="str">
        <f t="shared" ref="I4099:I4162" si="512">IF(F4099="B", SUMIF(OVTA_Calcs_TMA, D4099, WeightingFactorMod), IF(F4099="C", SUMIF(OVTA_Calcs_TMA, D4099, WeightingFactorHigh), IF(F4099="D", SUMIF(OVTA_Calcs_TMA, D4099, WeightingFactorVeryHigh), "-")))</f>
        <v>-</v>
      </c>
      <c r="J4099" s="27" t="str">
        <f t="shared" ref="J4099:J4162" si="513">IF(ISNUMBER(AVERAGEIFS(AssessmentResultsLow, AssessmentResultsSites, $A4099,AssessmentIncluded, "yes")), I4099*AVERAGEIFS(AssessmentResultsLow, AssessmentResultsSites, $A4099,AssessmentIncluded, "yes"), "-")</f>
        <v>-</v>
      </c>
      <c r="K4099" s="27" t="str">
        <f t="shared" ref="K4099:K4162" si="514">IF(ISNUMBER(AVERAGEIFS(AssessmentResultsMod, AssessmentResultsSites, $A4099,AssessmentIncluded, "yes")), I4099*AVERAGEIFS(AssessmentResultsMod, AssessmentResultsSites, $A4099,AssessmentIncluded, "yes"), "-")</f>
        <v>-</v>
      </c>
      <c r="L4099" s="27" t="str">
        <f t="shared" ref="L4099:L4162" si="515">IF(ISNUMBER(AVERAGEIFS(AssessmentResultsHigh, AssessmentResultsSites, $A4099,AssessmentIncluded, "yes")), I4099*AVERAGEIFS(AssessmentResultsHigh, AssessmentResultsSites, $A4099,AssessmentIncluded, "yes"), "-")</f>
        <v>-</v>
      </c>
      <c r="M4099" s="27" t="str">
        <f t="shared" ref="M4099:M4162" si="516">IF(ISNUMBER(AVERAGEIFS(AssessmentResultsVeryHigh, AssessmentResultsSites, $A4099,AssessmentIncluded, "yes")), I4099*AVERAGEIFS(AssessmentResultsVeryHigh, AssessmentResultsSites, $A4099,AssessmentIncluded, "yes"), "-")</f>
        <v>-</v>
      </c>
      <c r="N4099" s="28">
        <f t="shared" ref="N4099:N4162" si="517">COUNTIFS(AssessmentResultsSites, A4099, AssessmentIncluded, "yes")</f>
        <v>0</v>
      </c>
      <c r="O4099" s="28">
        <f t="shared" si="511"/>
        <v>0</v>
      </c>
      <c r="P4099" s="1" t="str">
        <f t="shared" ref="P4099:P4162" si="518">IF(AND(G4099="Yes", N4099&gt;0), "yes", "no")</f>
        <v>no</v>
      </c>
    </row>
    <row r="4100" spans="1:16" x14ac:dyDescent="0.25">
      <c r="A4100" s="6">
        <f>'4.OVTA Sites-Transects'!B4106</f>
        <v>0</v>
      </c>
      <c r="B4100" s="6">
        <f>'4.OVTA Sites-Transects'!C4106</f>
        <v>0</v>
      </c>
      <c r="C4100" s="6">
        <f>'4.OVTA Sites-Transects'!D4106</f>
        <v>0</v>
      </c>
      <c r="D4100" s="1">
        <f>'4.OVTA Sites-Transects'!E4106</f>
        <v>0</v>
      </c>
      <c r="E4100" s="1">
        <f>'4.OVTA Sites-Transects'!G4106</f>
        <v>0</v>
      </c>
      <c r="F4100" s="1">
        <f>'4.OVTA Sites-Transects'!F4106</f>
        <v>0</v>
      </c>
      <c r="G4100" s="6">
        <f>'4.OVTA Sites-Transects'!H4106</f>
        <v>0</v>
      </c>
      <c r="H4100" s="6">
        <f>'4.OVTA Sites-Transects'!I4106</f>
        <v>0</v>
      </c>
      <c r="I4100" s="193" t="str">
        <f t="shared" si="512"/>
        <v>-</v>
      </c>
      <c r="J4100" s="27" t="str">
        <f t="shared" si="513"/>
        <v>-</v>
      </c>
      <c r="K4100" s="27" t="str">
        <f t="shared" si="514"/>
        <v>-</v>
      </c>
      <c r="L4100" s="27" t="str">
        <f t="shared" si="515"/>
        <v>-</v>
      </c>
      <c r="M4100" s="27" t="str">
        <f t="shared" si="516"/>
        <v>-</v>
      </c>
      <c r="N4100" s="28">
        <f t="shared" si="517"/>
        <v>0</v>
      </c>
      <c r="O4100" s="28">
        <f t="shared" ref="O4100:O4163" si="519">IF(P4100="yes", N4100, 0)</f>
        <v>0</v>
      </c>
      <c r="P4100" s="1" t="str">
        <f t="shared" si="518"/>
        <v>no</v>
      </c>
    </row>
    <row r="4101" spans="1:16" x14ac:dyDescent="0.25">
      <c r="A4101" s="6">
        <f>'4.OVTA Sites-Transects'!B4107</f>
        <v>0</v>
      </c>
      <c r="B4101" s="6">
        <f>'4.OVTA Sites-Transects'!C4107</f>
        <v>0</v>
      </c>
      <c r="C4101" s="6">
        <f>'4.OVTA Sites-Transects'!D4107</f>
        <v>0</v>
      </c>
      <c r="D4101" s="1">
        <f>'4.OVTA Sites-Transects'!E4107</f>
        <v>0</v>
      </c>
      <c r="E4101" s="1">
        <f>'4.OVTA Sites-Transects'!G4107</f>
        <v>0</v>
      </c>
      <c r="F4101" s="1">
        <f>'4.OVTA Sites-Transects'!F4107</f>
        <v>0</v>
      </c>
      <c r="G4101" s="6">
        <f>'4.OVTA Sites-Transects'!H4107</f>
        <v>0</v>
      </c>
      <c r="H4101" s="6">
        <f>'4.OVTA Sites-Transects'!I4107</f>
        <v>0</v>
      </c>
      <c r="I4101" s="193" t="str">
        <f t="shared" si="512"/>
        <v>-</v>
      </c>
      <c r="J4101" s="27" t="str">
        <f t="shared" si="513"/>
        <v>-</v>
      </c>
      <c r="K4101" s="27" t="str">
        <f t="shared" si="514"/>
        <v>-</v>
      </c>
      <c r="L4101" s="27" t="str">
        <f t="shared" si="515"/>
        <v>-</v>
      </c>
      <c r="M4101" s="27" t="str">
        <f t="shared" si="516"/>
        <v>-</v>
      </c>
      <c r="N4101" s="28">
        <f t="shared" si="517"/>
        <v>0</v>
      </c>
      <c r="O4101" s="28">
        <f t="shared" si="519"/>
        <v>0</v>
      </c>
      <c r="P4101" s="1" t="str">
        <f t="shared" si="518"/>
        <v>no</v>
      </c>
    </row>
    <row r="4102" spans="1:16" x14ac:dyDescent="0.25">
      <c r="A4102" s="6">
        <f>'4.OVTA Sites-Transects'!B4108</f>
        <v>0</v>
      </c>
      <c r="B4102" s="6">
        <f>'4.OVTA Sites-Transects'!C4108</f>
        <v>0</v>
      </c>
      <c r="C4102" s="6">
        <f>'4.OVTA Sites-Transects'!D4108</f>
        <v>0</v>
      </c>
      <c r="D4102" s="1">
        <f>'4.OVTA Sites-Transects'!E4108</f>
        <v>0</v>
      </c>
      <c r="E4102" s="1">
        <f>'4.OVTA Sites-Transects'!G4108</f>
        <v>0</v>
      </c>
      <c r="F4102" s="1">
        <f>'4.OVTA Sites-Transects'!F4108</f>
        <v>0</v>
      </c>
      <c r="G4102" s="6">
        <f>'4.OVTA Sites-Transects'!H4108</f>
        <v>0</v>
      </c>
      <c r="H4102" s="6">
        <f>'4.OVTA Sites-Transects'!I4108</f>
        <v>0</v>
      </c>
      <c r="I4102" s="193" t="str">
        <f t="shared" si="512"/>
        <v>-</v>
      </c>
      <c r="J4102" s="27" t="str">
        <f t="shared" si="513"/>
        <v>-</v>
      </c>
      <c r="K4102" s="27" t="str">
        <f t="shared" si="514"/>
        <v>-</v>
      </c>
      <c r="L4102" s="27" t="str">
        <f t="shared" si="515"/>
        <v>-</v>
      </c>
      <c r="M4102" s="27" t="str">
        <f t="shared" si="516"/>
        <v>-</v>
      </c>
      <c r="N4102" s="28">
        <f t="shared" si="517"/>
        <v>0</v>
      </c>
      <c r="O4102" s="28">
        <f t="shared" si="519"/>
        <v>0</v>
      </c>
      <c r="P4102" s="1" t="str">
        <f t="shared" si="518"/>
        <v>no</v>
      </c>
    </row>
    <row r="4103" spans="1:16" x14ac:dyDescent="0.25">
      <c r="A4103" s="6">
        <f>'4.OVTA Sites-Transects'!B4109</f>
        <v>0</v>
      </c>
      <c r="B4103" s="6">
        <f>'4.OVTA Sites-Transects'!C4109</f>
        <v>0</v>
      </c>
      <c r="C4103" s="6">
        <f>'4.OVTA Sites-Transects'!D4109</f>
        <v>0</v>
      </c>
      <c r="D4103" s="1">
        <f>'4.OVTA Sites-Transects'!E4109</f>
        <v>0</v>
      </c>
      <c r="E4103" s="1">
        <f>'4.OVTA Sites-Transects'!G4109</f>
        <v>0</v>
      </c>
      <c r="F4103" s="1">
        <f>'4.OVTA Sites-Transects'!F4109</f>
        <v>0</v>
      </c>
      <c r="G4103" s="6">
        <f>'4.OVTA Sites-Transects'!H4109</f>
        <v>0</v>
      </c>
      <c r="H4103" s="6">
        <f>'4.OVTA Sites-Transects'!I4109</f>
        <v>0</v>
      </c>
      <c r="I4103" s="193" t="str">
        <f t="shared" si="512"/>
        <v>-</v>
      </c>
      <c r="J4103" s="27" t="str">
        <f t="shared" si="513"/>
        <v>-</v>
      </c>
      <c r="K4103" s="27" t="str">
        <f t="shared" si="514"/>
        <v>-</v>
      </c>
      <c r="L4103" s="27" t="str">
        <f t="shared" si="515"/>
        <v>-</v>
      </c>
      <c r="M4103" s="27" t="str">
        <f t="shared" si="516"/>
        <v>-</v>
      </c>
      <c r="N4103" s="28">
        <f t="shared" si="517"/>
        <v>0</v>
      </c>
      <c r="O4103" s="28">
        <f t="shared" si="519"/>
        <v>0</v>
      </c>
      <c r="P4103" s="1" t="str">
        <f t="shared" si="518"/>
        <v>no</v>
      </c>
    </row>
    <row r="4104" spans="1:16" x14ac:dyDescent="0.25">
      <c r="A4104" s="6">
        <f>'4.OVTA Sites-Transects'!B4110</f>
        <v>0</v>
      </c>
      <c r="B4104" s="6">
        <f>'4.OVTA Sites-Transects'!C4110</f>
        <v>0</v>
      </c>
      <c r="C4104" s="6">
        <f>'4.OVTA Sites-Transects'!D4110</f>
        <v>0</v>
      </c>
      <c r="D4104" s="1">
        <f>'4.OVTA Sites-Transects'!E4110</f>
        <v>0</v>
      </c>
      <c r="E4104" s="1">
        <f>'4.OVTA Sites-Transects'!G4110</f>
        <v>0</v>
      </c>
      <c r="F4104" s="1">
        <f>'4.OVTA Sites-Transects'!F4110</f>
        <v>0</v>
      </c>
      <c r="G4104" s="6">
        <f>'4.OVTA Sites-Transects'!H4110</f>
        <v>0</v>
      </c>
      <c r="H4104" s="6">
        <f>'4.OVTA Sites-Transects'!I4110</f>
        <v>0</v>
      </c>
      <c r="I4104" s="193" t="str">
        <f t="shared" si="512"/>
        <v>-</v>
      </c>
      <c r="J4104" s="27" t="str">
        <f t="shared" si="513"/>
        <v>-</v>
      </c>
      <c r="K4104" s="27" t="str">
        <f t="shared" si="514"/>
        <v>-</v>
      </c>
      <c r="L4104" s="27" t="str">
        <f t="shared" si="515"/>
        <v>-</v>
      </c>
      <c r="M4104" s="27" t="str">
        <f t="shared" si="516"/>
        <v>-</v>
      </c>
      <c r="N4104" s="28">
        <f t="shared" si="517"/>
        <v>0</v>
      </c>
      <c r="O4104" s="28">
        <f t="shared" si="519"/>
        <v>0</v>
      </c>
      <c r="P4104" s="1" t="str">
        <f t="shared" si="518"/>
        <v>no</v>
      </c>
    </row>
    <row r="4105" spans="1:16" x14ac:dyDescent="0.25">
      <c r="A4105" s="6">
        <f>'4.OVTA Sites-Transects'!B4111</f>
        <v>0</v>
      </c>
      <c r="B4105" s="6">
        <f>'4.OVTA Sites-Transects'!C4111</f>
        <v>0</v>
      </c>
      <c r="C4105" s="6">
        <f>'4.OVTA Sites-Transects'!D4111</f>
        <v>0</v>
      </c>
      <c r="D4105" s="1">
        <f>'4.OVTA Sites-Transects'!E4111</f>
        <v>0</v>
      </c>
      <c r="E4105" s="1">
        <f>'4.OVTA Sites-Transects'!G4111</f>
        <v>0</v>
      </c>
      <c r="F4105" s="1">
        <f>'4.OVTA Sites-Transects'!F4111</f>
        <v>0</v>
      </c>
      <c r="G4105" s="6">
        <f>'4.OVTA Sites-Transects'!H4111</f>
        <v>0</v>
      </c>
      <c r="H4105" s="6">
        <f>'4.OVTA Sites-Transects'!I4111</f>
        <v>0</v>
      </c>
      <c r="I4105" s="193" t="str">
        <f t="shared" si="512"/>
        <v>-</v>
      </c>
      <c r="J4105" s="27" t="str">
        <f t="shared" si="513"/>
        <v>-</v>
      </c>
      <c r="K4105" s="27" t="str">
        <f t="shared" si="514"/>
        <v>-</v>
      </c>
      <c r="L4105" s="27" t="str">
        <f t="shared" si="515"/>
        <v>-</v>
      </c>
      <c r="M4105" s="27" t="str">
        <f t="shared" si="516"/>
        <v>-</v>
      </c>
      <c r="N4105" s="28">
        <f t="shared" si="517"/>
        <v>0</v>
      </c>
      <c r="O4105" s="28">
        <f t="shared" si="519"/>
        <v>0</v>
      </c>
      <c r="P4105" s="1" t="str">
        <f t="shared" si="518"/>
        <v>no</v>
      </c>
    </row>
    <row r="4106" spans="1:16" x14ac:dyDescent="0.25">
      <c r="A4106" s="6">
        <f>'4.OVTA Sites-Transects'!B4112</f>
        <v>0</v>
      </c>
      <c r="B4106" s="6">
        <f>'4.OVTA Sites-Transects'!C4112</f>
        <v>0</v>
      </c>
      <c r="C4106" s="6">
        <f>'4.OVTA Sites-Transects'!D4112</f>
        <v>0</v>
      </c>
      <c r="D4106" s="1">
        <f>'4.OVTA Sites-Transects'!E4112</f>
        <v>0</v>
      </c>
      <c r="E4106" s="1">
        <f>'4.OVTA Sites-Transects'!G4112</f>
        <v>0</v>
      </c>
      <c r="F4106" s="1">
        <f>'4.OVTA Sites-Transects'!F4112</f>
        <v>0</v>
      </c>
      <c r="G4106" s="6">
        <f>'4.OVTA Sites-Transects'!H4112</f>
        <v>0</v>
      </c>
      <c r="H4106" s="6">
        <f>'4.OVTA Sites-Transects'!I4112</f>
        <v>0</v>
      </c>
      <c r="I4106" s="193" t="str">
        <f t="shared" si="512"/>
        <v>-</v>
      </c>
      <c r="J4106" s="27" t="str">
        <f t="shared" si="513"/>
        <v>-</v>
      </c>
      <c r="K4106" s="27" t="str">
        <f t="shared" si="514"/>
        <v>-</v>
      </c>
      <c r="L4106" s="27" t="str">
        <f t="shared" si="515"/>
        <v>-</v>
      </c>
      <c r="M4106" s="27" t="str">
        <f t="shared" si="516"/>
        <v>-</v>
      </c>
      <c r="N4106" s="28">
        <f t="shared" si="517"/>
        <v>0</v>
      </c>
      <c r="O4106" s="28">
        <f t="shared" si="519"/>
        <v>0</v>
      </c>
      <c r="P4106" s="1" t="str">
        <f t="shared" si="518"/>
        <v>no</v>
      </c>
    </row>
    <row r="4107" spans="1:16" x14ac:dyDescent="0.25">
      <c r="A4107" s="6">
        <f>'4.OVTA Sites-Transects'!B4113</f>
        <v>0</v>
      </c>
      <c r="B4107" s="6">
        <f>'4.OVTA Sites-Transects'!C4113</f>
        <v>0</v>
      </c>
      <c r="C4107" s="6">
        <f>'4.OVTA Sites-Transects'!D4113</f>
        <v>0</v>
      </c>
      <c r="D4107" s="1">
        <f>'4.OVTA Sites-Transects'!E4113</f>
        <v>0</v>
      </c>
      <c r="E4107" s="1">
        <f>'4.OVTA Sites-Transects'!G4113</f>
        <v>0</v>
      </c>
      <c r="F4107" s="1">
        <f>'4.OVTA Sites-Transects'!F4113</f>
        <v>0</v>
      </c>
      <c r="G4107" s="6">
        <f>'4.OVTA Sites-Transects'!H4113</f>
        <v>0</v>
      </c>
      <c r="H4107" s="6">
        <f>'4.OVTA Sites-Transects'!I4113</f>
        <v>0</v>
      </c>
      <c r="I4107" s="193" t="str">
        <f t="shared" si="512"/>
        <v>-</v>
      </c>
      <c r="J4107" s="27" t="str">
        <f t="shared" si="513"/>
        <v>-</v>
      </c>
      <c r="K4107" s="27" t="str">
        <f t="shared" si="514"/>
        <v>-</v>
      </c>
      <c r="L4107" s="27" t="str">
        <f t="shared" si="515"/>
        <v>-</v>
      </c>
      <c r="M4107" s="27" t="str">
        <f t="shared" si="516"/>
        <v>-</v>
      </c>
      <c r="N4107" s="28">
        <f t="shared" si="517"/>
        <v>0</v>
      </c>
      <c r="O4107" s="28">
        <f t="shared" si="519"/>
        <v>0</v>
      </c>
      <c r="P4107" s="1" t="str">
        <f t="shared" si="518"/>
        <v>no</v>
      </c>
    </row>
    <row r="4108" spans="1:16" x14ac:dyDescent="0.25">
      <c r="A4108" s="6">
        <f>'4.OVTA Sites-Transects'!B4114</f>
        <v>0</v>
      </c>
      <c r="B4108" s="6">
        <f>'4.OVTA Sites-Transects'!C4114</f>
        <v>0</v>
      </c>
      <c r="C4108" s="6">
        <f>'4.OVTA Sites-Transects'!D4114</f>
        <v>0</v>
      </c>
      <c r="D4108" s="1">
        <f>'4.OVTA Sites-Transects'!E4114</f>
        <v>0</v>
      </c>
      <c r="E4108" s="1">
        <f>'4.OVTA Sites-Transects'!G4114</f>
        <v>0</v>
      </c>
      <c r="F4108" s="1">
        <f>'4.OVTA Sites-Transects'!F4114</f>
        <v>0</v>
      </c>
      <c r="G4108" s="6">
        <f>'4.OVTA Sites-Transects'!H4114</f>
        <v>0</v>
      </c>
      <c r="H4108" s="6">
        <f>'4.OVTA Sites-Transects'!I4114</f>
        <v>0</v>
      </c>
      <c r="I4108" s="193" t="str">
        <f t="shared" si="512"/>
        <v>-</v>
      </c>
      <c r="J4108" s="27" t="str">
        <f t="shared" si="513"/>
        <v>-</v>
      </c>
      <c r="K4108" s="27" t="str">
        <f t="shared" si="514"/>
        <v>-</v>
      </c>
      <c r="L4108" s="27" t="str">
        <f t="shared" si="515"/>
        <v>-</v>
      </c>
      <c r="M4108" s="27" t="str">
        <f t="shared" si="516"/>
        <v>-</v>
      </c>
      <c r="N4108" s="28">
        <f t="shared" si="517"/>
        <v>0</v>
      </c>
      <c r="O4108" s="28">
        <f t="shared" si="519"/>
        <v>0</v>
      </c>
      <c r="P4108" s="1" t="str">
        <f t="shared" si="518"/>
        <v>no</v>
      </c>
    </row>
    <row r="4109" spans="1:16" x14ac:dyDescent="0.25">
      <c r="A4109" s="6">
        <f>'4.OVTA Sites-Transects'!B4115</f>
        <v>0</v>
      </c>
      <c r="B4109" s="6">
        <f>'4.OVTA Sites-Transects'!C4115</f>
        <v>0</v>
      </c>
      <c r="C4109" s="6">
        <f>'4.OVTA Sites-Transects'!D4115</f>
        <v>0</v>
      </c>
      <c r="D4109" s="1">
        <f>'4.OVTA Sites-Transects'!E4115</f>
        <v>0</v>
      </c>
      <c r="E4109" s="1">
        <f>'4.OVTA Sites-Transects'!G4115</f>
        <v>0</v>
      </c>
      <c r="F4109" s="1">
        <f>'4.OVTA Sites-Transects'!F4115</f>
        <v>0</v>
      </c>
      <c r="G4109" s="6">
        <f>'4.OVTA Sites-Transects'!H4115</f>
        <v>0</v>
      </c>
      <c r="H4109" s="6">
        <f>'4.OVTA Sites-Transects'!I4115</f>
        <v>0</v>
      </c>
      <c r="I4109" s="193" t="str">
        <f t="shared" si="512"/>
        <v>-</v>
      </c>
      <c r="J4109" s="27" t="str">
        <f t="shared" si="513"/>
        <v>-</v>
      </c>
      <c r="K4109" s="27" t="str">
        <f t="shared" si="514"/>
        <v>-</v>
      </c>
      <c r="L4109" s="27" t="str">
        <f t="shared" si="515"/>
        <v>-</v>
      </c>
      <c r="M4109" s="27" t="str">
        <f t="shared" si="516"/>
        <v>-</v>
      </c>
      <c r="N4109" s="28">
        <f t="shared" si="517"/>
        <v>0</v>
      </c>
      <c r="O4109" s="28">
        <f t="shared" si="519"/>
        <v>0</v>
      </c>
      <c r="P4109" s="1" t="str">
        <f t="shared" si="518"/>
        <v>no</v>
      </c>
    </row>
    <row r="4110" spans="1:16" x14ac:dyDescent="0.25">
      <c r="A4110" s="6">
        <f>'4.OVTA Sites-Transects'!B4116</f>
        <v>0</v>
      </c>
      <c r="B4110" s="6">
        <f>'4.OVTA Sites-Transects'!C4116</f>
        <v>0</v>
      </c>
      <c r="C4110" s="6">
        <f>'4.OVTA Sites-Transects'!D4116</f>
        <v>0</v>
      </c>
      <c r="D4110" s="1">
        <f>'4.OVTA Sites-Transects'!E4116</f>
        <v>0</v>
      </c>
      <c r="E4110" s="1">
        <f>'4.OVTA Sites-Transects'!G4116</f>
        <v>0</v>
      </c>
      <c r="F4110" s="1">
        <f>'4.OVTA Sites-Transects'!F4116</f>
        <v>0</v>
      </c>
      <c r="G4110" s="6">
        <f>'4.OVTA Sites-Transects'!H4116</f>
        <v>0</v>
      </c>
      <c r="H4110" s="6">
        <f>'4.OVTA Sites-Transects'!I4116</f>
        <v>0</v>
      </c>
      <c r="I4110" s="193" t="str">
        <f t="shared" si="512"/>
        <v>-</v>
      </c>
      <c r="J4110" s="27" t="str">
        <f t="shared" si="513"/>
        <v>-</v>
      </c>
      <c r="K4110" s="27" t="str">
        <f t="shared" si="514"/>
        <v>-</v>
      </c>
      <c r="L4110" s="27" t="str">
        <f t="shared" si="515"/>
        <v>-</v>
      </c>
      <c r="M4110" s="27" t="str">
        <f t="shared" si="516"/>
        <v>-</v>
      </c>
      <c r="N4110" s="28">
        <f t="shared" si="517"/>
        <v>0</v>
      </c>
      <c r="O4110" s="28">
        <f t="shared" si="519"/>
        <v>0</v>
      </c>
      <c r="P4110" s="1" t="str">
        <f t="shared" si="518"/>
        <v>no</v>
      </c>
    </row>
    <row r="4111" spans="1:16" x14ac:dyDescent="0.25">
      <c r="A4111" s="6">
        <f>'4.OVTA Sites-Transects'!B4117</f>
        <v>0</v>
      </c>
      <c r="B4111" s="6">
        <f>'4.OVTA Sites-Transects'!C4117</f>
        <v>0</v>
      </c>
      <c r="C4111" s="6">
        <f>'4.OVTA Sites-Transects'!D4117</f>
        <v>0</v>
      </c>
      <c r="D4111" s="1">
        <f>'4.OVTA Sites-Transects'!E4117</f>
        <v>0</v>
      </c>
      <c r="E4111" s="1">
        <f>'4.OVTA Sites-Transects'!G4117</f>
        <v>0</v>
      </c>
      <c r="F4111" s="1">
        <f>'4.OVTA Sites-Transects'!F4117</f>
        <v>0</v>
      </c>
      <c r="G4111" s="6">
        <f>'4.OVTA Sites-Transects'!H4117</f>
        <v>0</v>
      </c>
      <c r="H4111" s="6">
        <f>'4.OVTA Sites-Transects'!I4117</f>
        <v>0</v>
      </c>
      <c r="I4111" s="193" t="str">
        <f t="shared" si="512"/>
        <v>-</v>
      </c>
      <c r="J4111" s="27" t="str">
        <f t="shared" si="513"/>
        <v>-</v>
      </c>
      <c r="K4111" s="27" t="str">
        <f t="shared" si="514"/>
        <v>-</v>
      </c>
      <c r="L4111" s="27" t="str">
        <f t="shared" si="515"/>
        <v>-</v>
      </c>
      <c r="M4111" s="27" t="str">
        <f t="shared" si="516"/>
        <v>-</v>
      </c>
      <c r="N4111" s="28">
        <f t="shared" si="517"/>
        <v>0</v>
      </c>
      <c r="O4111" s="28">
        <f t="shared" si="519"/>
        <v>0</v>
      </c>
      <c r="P4111" s="1" t="str">
        <f t="shared" si="518"/>
        <v>no</v>
      </c>
    </row>
    <row r="4112" spans="1:16" x14ac:dyDescent="0.25">
      <c r="A4112" s="6">
        <f>'4.OVTA Sites-Transects'!B4118</f>
        <v>0</v>
      </c>
      <c r="B4112" s="6">
        <f>'4.OVTA Sites-Transects'!C4118</f>
        <v>0</v>
      </c>
      <c r="C4112" s="6">
        <f>'4.OVTA Sites-Transects'!D4118</f>
        <v>0</v>
      </c>
      <c r="D4112" s="1">
        <f>'4.OVTA Sites-Transects'!E4118</f>
        <v>0</v>
      </c>
      <c r="E4112" s="1">
        <f>'4.OVTA Sites-Transects'!G4118</f>
        <v>0</v>
      </c>
      <c r="F4112" s="1">
        <f>'4.OVTA Sites-Transects'!F4118</f>
        <v>0</v>
      </c>
      <c r="G4112" s="6">
        <f>'4.OVTA Sites-Transects'!H4118</f>
        <v>0</v>
      </c>
      <c r="H4112" s="6">
        <f>'4.OVTA Sites-Transects'!I4118</f>
        <v>0</v>
      </c>
      <c r="I4112" s="193" t="str">
        <f t="shared" si="512"/>
        <v>-</v>
      </c>
      <c r="J4112" s="27" t="str">
        <f t="shared" si="513"/>
        <v>-</v>
      </c>
      <c r="K4112" s="27" t="str">
        <f t="shared" si="514"/>
        <v>-</v>
      </c>
      <c r="L4112" s="27" t="str">
        <f t="shared" si="515"/>
        <v>-</v>
      </c>
      <c r="M4112" s="27" t="str">
        <f t="shared" si="516"/>
        <v>-</v>
      </c>
      <c r="N4112" s="28">
        <f t="shared" si="517"/>
        <v>0</v>
      </c>
      <c r="O4112" s="28">
        <f t="shared" si="519"/>
        <v>0</v>
      </c>
      <c r="P4112" s="1" t="str">
        <f t="shared" si="518"/>
        <v>no</v>
      </c>
    </row>
    <row r="4113" spans="1:16" x14ac:dyDescent="0.25">
      <c r="A4113" s="6">
        <f>'4.OVTA Sites-Transects'!B4119</f>
        <v>0</v>
      </c>
      <c r="B4113" s="6">
        <f>'4.OVTA Sites-Transects'!C4119</f>
        <v>0</v>
      </c>
      <c r="C4113" s="6">
        <f>'4.OVTA Sites-Transects'!D4119</f>
        <v>0</v>
      </c>
      <c r="D4113" s="1">
        <f>'4.OVTA Sites-Transects'!E4119</f>
        <v>0</v>
      </c>
      <c r="E4113" s="1">
        <f>'4.OVTA Sites-Transects'!G4119</f>
        <v>0</v>
      </c>
      <c r="F4113" s="1">
        <f>'4.OVTA Sites-Transects'!F4119</f>
        <v>0</v>
      </c>
      <c r="G4113" s="6">
        <f>'4.OVTA Sites-Transects'!H4119</f>
        <v>0</v>
      </c>
      <c r="H4113" s="6">
        <f>'4.OVTA Sites-Transects'!I4119</f>
        <v>0</v>
      </c>
      <c r="I4113" s="193" t="str">
        <f t="shared" si="512"/>
        <v>-</v>
      </c>
      <c r="J4113" s="27" t="str">
        <f t="shared" si="513"/>
        <v>-</v>
      </c>
      <c r="K4113" s="27" t="str">
        <f t="shared" si="514"/>
        <v>-</v>
      </c>
      <c r="L4113" s="27" t="str">
        <f t="shared" si="515"/>
        <v>-</v>
      </c>
      <c r="M4113" s="27" t="str">
        <f t="shared" si="516"/>
        <v>-</v>
      </c>
      <c r="N4113" s="28">
        <f t="shared" si="517"/>
        <v>0</v>
      </c>
      <c r="O4113" s="28">
        <f t="shared" si="519"/>
        <v>0</v>
      </c>
      <c r="P4113" s="1" t="str">
        <f t="shared" si="518"/>
        <v>no</v>
      </c>
    </row>
    <row r="4114" spans="1:16" x14ac:dyDescent="0.25">
      <c r="A4114" s="6">
        <f>'4.OVTA Sites-Transects'!B4120</f>
        <v>0</v>
      </c>
      <c r="B4114" s="6">
        <f>'4.OVTA Sites-Transects'!C4120</f>
        <v>0</v>
      </c>
      <c r="C4114" s="6">
        <f>'4.OVTA Sites-Transects'!D4120</f>
        <v>0</v>
      </c>
      <c r="D4114" s="1">
        <f>'4.OVTA Sites-Transects'!E4120</f>
        <v>0</v>
      </c>
      <c r="E4114" s="1">
        <f>'4.OVTA Sites-Transects'!G4120</f>
        <v>0</v>
      </c>
      <c r="F4114" s="1">
        <f>'4.OVTA Sites-Transects'!F4120</f>
        <v>0</v>
      </c>
      <c r="G4114" s="6">
        <f>'4.OVTA Sites-Transects'!H4120</f>
        <v>0</v>
      </c>
      <c r="H4114" s="6">
        <f>'4.OVTA Sites-Transects'!I4120</f>
        <v>0</v>
      </c>
      <c r="I4114" s="193" t="str">
        <f t="shared" si="512"/>
        <v>-</v>
      </c>
      <c r="J4114" s="27" t="str">
        <f t="shared" si="513"/>
        <v>-</v>
      </c>
      <c r="K4114" s="27" t="str">
        <f t="shared" si="514"/>
        <v>-</v>
      </c>
      <c r="L4114" s="27" t="str">
        <f t="shared" si="515"/>
        <v>-</v>
      </c>
      <c r="M4114" s="27" t="str">
        <f t="shared" si="516"/>
        <v>-</v>
      </c>
      <c r="N4114" s="28">
        <f t="shared" si="517"/>
        <v>0</v>
      </c>
      <c r="O4114" s="28">
        <f t="shared" si="519"/>
        <v>0</v>
      </c>
      <c r="P4114" s="1" t="str">
        <f t="shared" si="518"/>
        <v>no</v>
      </c>
    </row>
    <row r="4115" spans="1:16" x14ac:dyDescent="0.25">
      <c r="A4115" s="6">
        <f>'4.OVTA Sites-Transects'!B4121</f>
        <v>0</v>
      </c>
      <c r="B4115" s="6">
        <f>'4.OVTA Sites-Transects'!C4121</f>
        <v>0</v>
      </c>
      <c r="C4115" s="6">
        <f>'4.OVTA Sites-Transects'!D4121</f>
        <v>0</v>
      </c>
      <c r="D4115" s="1">
        <f>'4.OVTA Sites-Transects'!E4121</f>
        <v>0</v>
      </c>
      <c r="E4115" s="1">
        <f>'4.OVTA Sites-Transects'!G4121</f>
        <v>0</v>
      </c>
      <c r="F4115" s="1">
        <f>'4.OVTA Sites-Transects'!F4121</f>
        <v>0</v>
      </c>
      <c r="G4115" s="6">
        <f>'4.OVTA Sites-Transects'!H4121</f>
        <v>0</v>
      </c>
      <c r="H4115" s="6">
        <f>'4.OVTA Sites-Transects'!I4121</f>
        <v>0</v>
      </c>
      <c r="I4115" s="193" t="str">
        <f t="shared" si="512"/>
        <v>-</v>
      </c>
      <c r="J4115" s="27" t="str">
        <f t="shared" si="513"/>
        <v>-</v>
      </c>
      <c r="K4115" s="27" t="str">
        <f t="shared" si="514"/>
        <v>-</v>
      </c>
      <c r="L4115" s="27" t="str">
        <f t="shared" si="515"/>
        <v>-</v>
      </c>
      <c r="M4115" s="27" t="str">
        <f t="shared" si="516"/>
        <v>-</v>
      </c>
      <c r="N4115" s="28">
        <f t="shared" si="517"/>
        <v>0</v>
      </c>
      <c r="O4115" s="28">
        <f t="shared" si="519"/>
        <v>0</v>
      </c>
      <c r="P4115" s="1" t="str">
        <f t="shared" si="518"/>
        <v>no</v>
      </c>
    </row>
    <row r="4116" spans="1:16" x14ac:dyDescent="0.25">
      <c r="A4116" s="6">
        <f>'4.OVTA Sites-Transects'!B4122</f>
        <v>0</v>
      </c>
      <c r="B4116" s="6">
        <f>'4.OVTA Sites-Transects'!C4122</f>
        <v>0</v>
      </c>
      <c r="C4116" s="6">
        <f>'4.OVTA Sites-Transects'!D4122</f>
        <v>0</v>
      </c>
      <c r="D4116" s="1">
        <f>'4.OVTA Sites-Transects'!E4122</f>
        <v>0</v>
      </c>
      <c r="E4116" s="1">
        <f>'4.OVTA Sites-Transects'!G4122</f>
        <v>0</v>
      </c>
      <c r="F4116" s="1">
        <f>'4.OVTA Sites-Transects'!F4122</f>
        <v>0</v>
      </c>
      <c r="G4116" s="6">
        <f>'4.OVTA Sites-Transects'!H4122</f>
        <v>0</v>
      </c>
      <c r="H4116" s="6">
        <f>'4.OVTA Sites-Transects'!I4122</f>
        <v>0</v>
      </c>
      <c r="I4116" s="193" t="str">
        <f t="shared" si="512"/>
        <v>-</v>
      </c>
      <c r="J4116" s="27" t="str">
        <f t="shared" si="513"/>
        <v>-</v>
      </c>
      <c r="K4116" s="27" t="str">
        <f t="shared" si="514"/>
        <v>-</v>
      </c>
      <c r="L4116" s="27" t="str">
        <f t="shared" si="515"/>
        <v>-</v>
      </c>
      <c r="M4116" s="27" t="str">
        <f t="shared" si="516"/>
        <v>-</v>
      </c>
      <c r="N4116" s="28">
        <f t="shared" si="517"/>
        <v>0</v>
      </c>
      <c r="O4116" s="28">
        <f t="shared" si="519"/>
        <v>0</v>
      </c>
      <c r="P4116" s="1" t="str">
        <f t="shared" si="518"/>
        <v>no</v>
      </c>
    </row>
    <row r="4117" spans="1:16" x14ac:dyDescent="0.25">
      <c r="A4117" s="6">
        <f>'4.OVTA Sites-Transects'!B4123</f>
        <v>0</v>
      </c>
      <c r="B4117" s="6">
        <f>'4.OVTA Sites-Transects'!C4123</f>
        <v>0</v>
      </c>
      <c r="C4117" s="6">
        <f>'4.OVTA Sites-Transects'!D4123</f>
        <v>0</v>
      </c>
      <c r="D4117" s="1">
        <f>'4.OVTA Sites-Transects'!E4123</f>
        <v>0</v>
      </c>
      <c r="E4117" s="1">
        <f>'4.OVTA Sites-Transects'!G4123</f>
        <v>0</v>
      </c>
      <c r="F4117" s="1">
        <f>'4.OVTA Sites-Transects'!F4123</f>
        <v>0</v>
      </c>
      <c r="G4117" s="6">
        <f>'4.OVTA Sites-Transects'!H4123</f>
        <v>0</v>
      </c>
      <c r="H4117" s="6">
        <f>'4.OVTA Sites-Transects'!I4123</f>
        <v>0</v>
      </c>
      <c r="I4117" s="193" t="str">
        <f t="shared" si="512"/>
        <v>-</v>
      </c>
      <c r="J4117" s="27" t="str">
        <f t="shared" si="513"/>
        <v>-</v>
      </c>
      <c r="K4117" s="27" t="str">
        <f t="shared" si="514"/>
        <v>-</v>
      </c>
      <c r="L4117" s="27" t="str">
        <f t="shared" si="515"/>
        <v>-</v>
      </c>
      <c r="M4117" s="27" t="str">
        <f t="shared" si="516"/>
        <v>-</v>
      </c>
      <c r="N4117" s="28">
        <f t="shared" si="517"/>
        <v>0</v>
      </c>
      <c r="O4117" s="28">
        <f t="shared" si="519"/>
        <v>0</v>
      </c>
      <c r="P4117" s="1" t="str">
        <f t="shared" si="518"/>
        <v>no</v>
      </c>
    </row>
    <row r="4118" spans="1:16" x14ac:dyDescent="0.25">
      <c r="A4118" s="6">
        <f>'4.OVTA Sites-Transects'!B4124</f>
        <v>0</v>
      </c>
      <c r="B4118" s="6">
        <f>'4.OVTA Sites-Transects'!C4124</f>
        <v>0</v>
      </c>
      <c r="C4118" s="6">
        <f>'4.OVTA Sites-Transects'!D4124</f>
        <v>0</v>
      </c>
      <c r="D4118" s="1">
        <f>'4.OVTA Sites-Transects'!E4124</f>
        <v>0</v>
      </c>
      <c r="E4118" s="1">
        <f>'4.OVTA Sites-Transects'!G4124</f>
        <v>0</v>
      </c>
      <c r="F4118" s="1">
        <f>'4.OVTA Sites-Transects'!F4124</f>
        <v>0</v>
      </c>
      <c r="G4118" s="6">
        <f>'4.OVTA Sites-Transects'!H4124</f>
        <v>0</v>
      </c>
      <c r="H4118" s="6">
        <f>'4.OVTA Sites-Transects'!I4124</f>
        <v>0</v>
      </c>
      <c r="I4118" s="193" t="str">
        <f t="shared" si="512"/>
        <v>-</v>
      </c>
      <c r="J4118" s="27" t="str">
        <f t="shared" si="513"/>
        <v>-</v>
      </c>
      <c r="K4118" s="27" t="str">
        <f t="shared" si="514"/>
        <v>-</v>
      </c>
      <c r="L4118" s="27" t="str">
        <f t="shared" si="515"/>
        <v>-</v>
      </c>
      <c r="M4118" s="27" t="str">
        <f t="shared" si="516"/>
        <v>-</v>
      </c>
      <c r="N4118" s="28">
        <f t="shared" si="517"/>
        <v>0</v>
      </c>
      <c r="O4118" s="28">
        <f t="shared" si="519"/>
        <v>0</v>
      </c>
      <c r="P4118" s="1" t="str">
        <f t="shared" si="518"/>
        <v>no</v>
      </c>
    </row>
    <row r="4119" spans="1:16" x14ac:dyDescent="0.25">
      <c r="A4119" s="6">
        <f>'4.OVTA Sites-Transects'!B4125</f>
        <v>0</v>
      </c>
      <c r="B4119" s="6">
        <f>'4.OVTA Sites-Transects'!C4125</f>
        <v>0</v>
      </c>
      <c r="C4119" s="6">
        <f>'4.OVTA Sites-Transects'!D4125</f>
        <v>0</v>
      </c>
      <c r="D4119" s="1">
        <f>'4.OVTA Sites-Transects'!E4125</f>
        <v>0</v>
      </c>
      <c r="E4119" s="1">
        <f>'4.OVTA Sites-Transects'!G4125</f>
        <v>0</v>
      </c>
      <c r="F4119" s="1">
        <f>'4.OVTA Sites-Transects'!F4125</f>
        <v>0</v>
      </c>
      <c r="G4119" s="6">
        <f>'4.OVTA Sites-Transects'!H4125</f>
        <v>0</v>
      </c>
      <c r="H4119" s="6">
        <f>'4.OVTA Sites-Transects'!I4125</f>
        <v>0</v>
      </c>
      <c r="I4119" s="193" t="str">
        <f t="shared" si="512"/>
        <v>-</v>
      </c>
      <c r="J4119" s="27" t="str">
        <f t="shared" si="513"/>
        <v>-</v>
      </c>
      <c r="K4119" s="27" t="str">
        <f t="shared" si="514"/>
        <v>-</v>
      </c>
      <c r="L4119" s="27" t="str">
        <f t="shared" si="515"/>
        <v>-</v>
      </c>
      <c r="M4119" s="27" t="str">
        <f t="shared" si="516"/>
        <v>-</v>
      </c>
      <c r="N4119" s="28">
        <f t="shared" si="517"/>
        <v>0</v>
      </c>
      <c r="O4119" s="28">
        <f t="shared" si="519"/>
        <v>0</v>
      </c>
      <c r="P4119" s="1" t="str">
        <f t="shared" si="518"/>
        <v>no</v>
      </c>
    </row>
    <row r="4120" spans="1:16" x14ac:dyDescent="0.25">
      <c r="A4120" s="6">
        <f>'4.OVTA Sites-Transects'!B4126</f>
        <v>0</v>
      </c>
      <c r="B4120" s="6">
        <f>'4.OVTA Sites-Transects'!C4126</f>
        <v>0</v>
      </c>
      <c r="C4120" s="6">
        <f>'4.OVTA Sites-Transects'!D4126</f>
        <v>0</v>
      </c>
      <c r="D4120" s="1">
        <f>'4.OVTA Sites-Transects'!E4126</f>
        <v>0</v>
      </c>
      <c r="E4120" s="1">
        <f>'4.OVTA Sites-Transects'!G4126</f>
        <v>0</v>
      </c>
      <c r="F4120" s="1">
        <f>'4.OVTA Sites-Transects'!F4126</f>
        <v>0</v>
      </c>
      <c r="G4120" s="6">
        <f>'4.OVTA Sites-Transects'!H4126</f>
        <v>0</v>
      </c>
      <c r="H4120" s="6">
        <f>'4.OVTA Sites-Transects'!I4126</f>
        <v>0</v>
      </c>
      <c r="I4120" s="193" t="str">
        <f t="shared" si="512"/>
        <v>-</v>
      </c>
      <c r="J4120" s="27" t="str">
        <f t="shared" si="513"/>
        <v>-</v>
      </c>
      <c r="K4120" s="27" t="str">
        <f t="shared" si="514"/>
        <v>-</v>
      </c>
      <c r="L4120" s="27" t="str">
        <f t="shared" si="515"/>
        <v>-</v>
      </c>
      <c r="M4120" s="27" t="str">
        <f t="shared" si="516"/>
        <v>-</v>
      </c>
      <c r="N4120" s="28">
        <f t="shared" si="517"/>
        <v>0</v>
      </c>
      <c r="O4120" s="28">
        <f t="shared" si="519"/>
        <v>0</v>
      </c>
      <c r="P4120" s="1" t="str">
        <f t="shared" si="518"/>
        <v>no</v>
      </c>
    </row>
    <row r="4121" spans="1:16" x14ac:dyDescent="0.25">
      <c r="A4121" s="6">
        <f>'4.OVTA Sites-Transects'!B4127</f>
        <v>0</v>
      </c>
      <c r="B4121" s="6">
        <f>'4.OVTA Sites-Transects'!C4127</f>
        <v>0</v>
      </c>
      <c r="C4121" s="6">
        <f>'4.OVTA Sites-Transects'!D4127</f>
        <v>0</v>
      </c>
      <c r="D4121" s="1">
        <f>'4.OVTA Sites-Transects'!E4127</f>
        <v>0</v>
      </c>
      <c r="E4121" s="1">
        <f>'4.OVTA Sites-Transects'!G4127</f>
        <v>0</v>
      </c>
      <c r="F4121" s="1">
        <f>'4.OVTA Sites-Transects'!F4127</f>
        <v>0</v>
      </c>
      <c r="G4121" s="6">
        <f>'4.OVTA Sites-Transects'!H4127</f>
        <v>0</v>
      </c>
      <c r="H4121" s="6">
        <f>'4.OVTA Sites-Transects'!I4127</f>
        <v>0</v>
      </c>
      <c r="I4121" s="193" t="str">
        <f t="shared" si="512"/>
        <v>-</v>
      </c>
      <c r="J4121" s="27" t="str">
        <f t="shared" si="513"/>
        <v>-</v>
      </c>
      <c r="K4121" s="27" t="str">
        <f t="shared" si="514"/>
        <v>-</v>
      </c>
      <c r="L4121" s="27" t="str">
        <f t="shared" si="515"/>
        <v>-</v>
      </c>
      <c r="M4121" s="27" t="str">
        <f t="shared" si="516"/>
        <v>-</v>
      </c>
      <c r="N4121" s="28">
        <f t="shared" si="517"/>
        <v>0</v>
      </c>
      <c r="O4121" s="28">
        <f t="shared" si="519"/>
        <v>0</v>
      </c>
      <c r="P4121" s="1" t="str">
        <f t="shared" si="518"/>
        <v>no</v>
      </c>
    </row>
    <row r="4122" spans="1:16" x14ac:dyDescent="0.25">
      <c r="A4122" s="6">
        <f>'4.OVTA Sites-Transects'!B4128</f>
        <v>0</v>
      </c>
      <c r="B4122" s="6">
        <f>'4.OVTA Sites-Transects'!C4128</f>
        <v>0</v>
      </c>
      <c r="C4122" s="6">
        <f>'4.OVTA Sites-Transects'!D4128</f>
        <v>0</v>
      </c>
      <c r="D4122" s="1">
        <f>'4.OVTA Sites-Transects'!E4128</f>
        <v>0</v>
      </c>
      <c r="E4122" s="1">
        <f>'4.OVTA Sites-Transects'!G4128</f>
        <v>0</v>
      </c>
      <c r="F4122" s="1">
        <f>'4.OVTA Sites-Transects'!F4128</f>
        <v>0</v>
      </c>
      <c r="G4122" s="6">
        <f>'4.OVTA Sites-Transects'!H4128</f>
        <v>0</v>
      </c>
      <c r="H4122" s="6">
        <f>'4.OVTA Sites-Transects'!I4128</f>
        <v>0</v>
      </c>
      <c r="I4122" s="193" t="str">
        <f t="shared" si="512"/>
        <v>-</v>
      </c>
      <c r="J4122" s="27" t="str">
        <f t="shared" si="513"/>
        <v>-</v>
      </c>
      <c r="K4122" s="27" t="str">
        <f t="shared" si="514"/>
        <v>-</v>
      </c>
      <c r="L4122" s="27" t="str">
        <f t="shared" si="515"/>
        <v>-</v>
      </c>
      <c r="M4122" s="27" t="str">
        <f t="shared" si="516"/>
        <v>-</v>
      </c>
      <c r="N4122" s="28">
        <f t="shared" si="517"/>
        <v>0</v>
      </c>
      <c r="O4122" s="28">
        <f t="shared" si="519"/>
        <v>0</v>
      </c>
      <c r="P4122" s="1" t="str">
        <f t="shared" si="518"/>
        <v>no</v>
      </c>
    </row>
    <row r="4123" spans="1:16" x14ac:dyDescent="0.25">
      <c r="A4123" s="6">
        <f>'4.OVTA Sites-Transects'!B4129</f>
        <v>0</v>
      </c>
      <c r="B4123" s="6">
        <f>'4.OVTA Sites-Transects'!C4129</f>
        <v>0</v>
      </c>
      <c r="C4123" s="6">
        <f>'4.OVTA Sites-Transects'!D4129</f>
        <v>0</v>
      </c>
      <c r="D4123" s="1">
        <f>'4.OVTA Sites-Transects'!E4129</f>
        <v>0</v>
      </c>
      <c r="E4123" s="1">
        <f>'4.OVTA Sites-Transects'!G4129</f>
        <v>0</v>
      </c>
      <c r="F4123" s="1">
        <f>'4.OVTA Sites-Transects'!F4129</f>
        <v>0</v>
      </c>
      <c r="G4123" s="6">
        <f>'4.OVTA Sites-Transects'!H4129</f>
        <v>0</v>
      </c>
      <c r="H4123" s="6">
        <f>'4.OVTA Sites-Transects'!I4129</f>
        <v>0</v>
      </c>
      <c r="I4123" s="193" t="str">
        <f t="shared" si="512"/>
        <v>-</v>
      </c>
      <c r="J4123" s="27" t="str">
        <f t="shared" si="513"/>
        <v>-</v>
      </c>
      <c r="K4123" s="27" t="str">
        <f t="shared" si="514"/>
        <v>-</v>
      </c>
      <c r="L4123" s="27" t="str">
        <f t="shared" si="515"/>
        <v>-</v>
      </c>
      <c r="M4123" s="27" t="str">
        <f t="shared" si="516"/>
        <v>-</v>
      </c>
      <c r="N4123" s="28">
        <f t="shared" si="517"/>
        <v>0</v>
      </c>
      <c r="O4123" s="28">
        <f t="shared" si="519"/>
        <v>0</v>
      </c>
      <c r="P4123" s="1" t="str">
        <f t="shared" si="518"/>
        <v>no</v>
      </c>
    </row>
    <row r="4124" spans="1:16" x14ac:dyDescent="0.25">
      <c r="A4124" s="6">
        <f>'4.OVTA Sites-Transects'!B4130</f>
        <v>0</v>
      </c>
      <c r="B4124" s="6">
        <f>'4.OVTA Sites-Transects'!C4130</f>
        <v>0</v>
      </c>
      <c r="C4124" s="6">
        <f>'4.OVTA Sites-Transects'!D4130</f>
        <v>0</v>
      </c>
      <c r="D4124" s="1">
        <f>'4.OVTA Sites-Transects'!E4130</f>
        <v>0</v>
      </c>
      <c r="E4124" s="1">
        <f>'4.OVTA Sites-Transects'!G4130</f>
        <v>0</v>
      </c>
      <c r="F4124" s="1">
        <f>'4.OVTA Sites-Transects'!F4130</f>
        <v>0</v>
      </c>
      <c r="G4124" s="6">
        <f>'4.OVTA Sites-Transects'!H4130</f>
        <v>0</v>
      </c>
      <c r="H4124" s="6">
        <f>'4.OVTA Sites-Transects'!I4130</f>
        <v>0</v>
      </c>
      <c r="I4124" s="193" t="str">
        <f t="shared" si="512"/>
        <v>-</v>
      </c>
      <c r="J4124" s="27" t="str">
        <f t="shared" si="513"/>
        <v>-</v>
      </c>
      <c r="K4124" s="27" t="str">
        <f t="shared" si="514"/>
        <v>-</v>
      </c>
      <c r="L4124" s="27" t="str">
        <f t="shared" si="515"/>
        <v>-</v>
      </c>
      <c r="M4124" s="27" t="str">
        <f t="shared" si="516"/>
        <v>-</v>
      </c>
      <c r="N4124" s="28">
        <f t="shared" si="517"/>
        <v>0</v>
      </c>
      <c r="O4124" s="28">
        <f t="shared" si="519"/>
        <v>0</v>
      </c>
      <c r="P4124" s="1" t="str">
        <f t="shared" si="518"/>
        <v>no</v>
      </c>
    </row>
    <row r="4125" spans="1:16" x14ac:dyDescent="0.25">
      <c r="A4125" s="6">
        <f>'4.OVTA Sites-Transects'!B4131</f>
        <v>0</v>
      </c>
      <c r="B4125" s="6">
        <f>'4.OVTA Sites-Transects'!C4131</f>
        <v>0</v>
      </c>
      <c r="C4125" s="6">
        <f>'4.OVTA Sites-Transects'!D4131</f>
        <v>0</v>
      </c>
      <c r="D4125" s="1">
        <f>'4.OVTA Sites-Transects'!E4131</f>
        <v>0</v>
      </c>
      <c r="E4125" s="1">
        <f>'4.OVTA Sites-Transects'!G4131</f>
        <v>0</v>
      </c>
      <c r="F4125" s="1">
        <f>'4.OVTA Sites-Transects'!F4131</f>
        <v>0</v>
      </c>
      <c r="G4125" s="6">
        <f>'4.OVTA Sites-Transects'!H4131</f>
        <v>0</v>
      </c>
      <c r="H4125" s="6">
        <f>'4.OVTA Sites-Transects'!I4131</f>
        <v>0</v>
      </c>
      <c r="I4125" s="193" t="str">
        <f t="shared" si="512"/>
        <v>-</v>
      </c>
      <c r="J4125" s="27" t="str">
        <f t="shared" si="513"/>
        <v>-</v>
      </c>
      <c r="K4125" s="27" t="str">
        <f t="shared" si="514"/>
        <v>-</v>
      </c>
      <c r="L4125" s="27" t="str">
        <f t="shared" si="515"/>
        <v>-</v>
      </c>
      <c r="M4125" s="27" t="str">
        <f t="shared" si="516"/>
        <v>-</v>
      </c>
      <c r="N4125" s="28">
        <f t="shared" si="517"/>
        <v>0</v>
      </c>
      <c r="O4125" s="28">
        <f t="shared" si="519"/>
        <v>0</v>
      </c>
      <c r="P4125" s="1" t="str">
        <f t="shared" si="518"/>
        <v>no</v>
      </c>
    </row>
    <row r="4126" spans="1:16" x14ac:dyDescent="0.25">
      <c r="A4126" s="6">
        <f>'4.OVTA Sites-Transects'!B4132</f>
        <v>0</v>
      </c>
      <c r="B4126" s="6">
        <f>'4.OVTA Sites-Transects'!C4132</f>
        <v>0</v>
      </c>
      <c r="C4126" s="6">
        <f>'4.OVTA Sites-Transects'!D4132</f>
        <v>0</v>
      </c>
      <c r="D4126" s="1">
        <f>'4.OVTA Sites-Transects'!E4132</f>
        <v>0</v>
      </c>
      <c r="E4126" s="1">
        <f>'4.OVTA Sites-Transects'!G4132</f>
        <v>0</v>
      </c>
      <c r="F4126" s="1">
        <f>'4.OVTA Sites-Transects'!F4132</f>
        <v>0</v>
      </c>
      <c r="G4126" s="6">
        <f>'4.OVTA Sites-Transects'!H4132</f>
        <v>0</v>
      </c>
      <c r="H4126" s="6">
        <f>'4.OVTA Sites-Transects'!I4132</f>
        <v>0</v>
      </c>
      <c r="I4126" s="193" t="str">
        <f t="shared" si="512"/>
        <v>-</v>
      </c>
      <c r="J4126" s="27" t="str">
        <f t="shared" si="513"/>
        <v>-</v>
      </c>
      <c r="K4126" s="27" t="str">
        <f t="shared" si="514"/>
        <v>-</v>
      </c>
      <c r="L4126" s="27" t="str">
        <f t="shared" si="515"/>
        <v>-</v>
      </c>
      <c r="M4126" s="27" t="str">
        <f t="shared" si="516"/>
        <v>-</v>
      </c>
      <c r="N4126" s="28">
        <f t="shared" si="517"/>
        <v>0</v>
      </c>
      <c r="O4126" s="28">
        <f t="shared" si="519"/>
        <v>0</v>
      </c>
      <c r="P4126" s="1" t="str">
        <f t="shared" si="518"/>
        <v>no</v>
      </c>
    </row>
    <row r="4127" spans="1:16" x14ac:dyDescent="0.25">
      <c r="A4127" s="6">
        <f>'4.OVTA Sites-Transects'!B4133</f>
        <v>0</v>
      </c>
      <c r="B4127" s="6">
        <f>'4.OVTA Sites-Transects'!C4133</f>
        <v>0</v>
      </c>
      <c r="C4127" s="6">
        <f>'4.OVTA Sites-Transects'!D4133</f>
        <v>0</v>
      </c>
      <c r="D4127" s="1">
        <f>'4.OVTA Sites-Transects'!E4133</f>
        <v>0</v>
      </c>
      <c r="E4127" s="1">
        <f>'4.OVTA Sites-Transects'!G4133</f>
        <v>0</v>
      </c>
      <c r="F4127" s="1">
        <f>'4.OVTA Sites-Transects'!F4133</f>
        <v>0</v>
      </c>
      <c r="G4127" s="6">
        <f>'4.OVTA Sites-Transects'!H4133</f>
        <v>0</v>
      </c>
      <c r="H4127" s="6">
        <f>'4.OVTA Sites-Transects'!I4133</f>
        <v>0</v>
      </c>
      <c r="I4127" s="193" t="str">
        <f t="shared" si="512"/>
        <v>-</v>
      </c>
      <c r="J4127" s="27" t="str">
        <f t="shared" si="513"/>
        <v>-</v>
      </c>
      <c r="K4127" s="27" t="str">
        <f t="shared" si="514"/>
        <v>-</v>
      </c>
      <c r="L4127" s="27" t="str">
        <f t="shared" si="515"/>
        <v>-</v>
      </c>
      <c r="M4127" s="27" t="str">
        <f t="shared" si="516"/>
        <v>-</v>
      </c>
      <c r="N4127" s="28">
        <f t="shared" si="517"/>
        <v>0</v>
      </c>
      <c r="O4127" s="28">
        <f t="shared" si="519"/>
        <v>0</v>
      </c>
      <c r="P4127" s="1" t="str">
        <f t="shared" si="518"/>
        <v>no</v>
      </c>
    </row>
    <row r="4128" spans="1:16" x14ac:dyDescent="0.25">
      <c r="A4128" s="6">
        <f>'4.OVTA Sites-Transects'!B4134</f>
        <v>0</v>
      </c>
      <c r="B4128" s="6">
        <f>'4.OVTA Sites-Transects'!C4134</f>
        <v>0</v>
      </c>
      <c r="C4128" s="6">
        <f>'4.OVTA Sites-Transects'!D4134</f>
        <v>0</v>
      </c>
      <c r="D4128" s="1">
        <f>'4.OVTA Sites-Transects'!E4134</f>
        <v>0</v>
      </c>
      <c r="E4128" s="1">
        <f>'4.OVTA Sites-Transects'!G4134</f>
        <v>0</v>
      </c>
      <c r="F4128" s="1">
        <f>'4.OVTA Sites-Transects'!F4134</f>
        <v>0</v>
      </c>
      <c r="G4128" s="6">
        <f>'4.OVTA Sites-Transects'!H4134</f>
        <v>0</v>
      </c>
      <c r="H4128" s="6">
        <f>'4.OVTA Sites-Transects'!I4134</f>
        <v>0</v>
      </c>
      <c r="I4128" s="193" t="str">
        <f t="shared" si="512"/>
        <v>-</v>
      </c>
      <c r="J4128" s="27" t="str">
        <f t="shared" si="513"/>
        <v>-</v>
      </c>
      <c r="K4128" s="27" t="str">
        <f t="shared" si="514"/>
        <v>-</v>
      </c>
      <c r="L4128" s="27" t="str">
        <f t="shared" si="515"/>
        <v>-</v>
      </c>
      <c r="M4128" s="27" t="str">
        <f t="shared" si="516"/>
        <v>-</v>
      </c>
      <c r="N4128" s="28">
        <f t="shared" si="517"/>
        <v>0</v>
      </c>
      <c r="O4128" s="28">
        <f t="shared" si="519"/>
        <v>0</v>
      </c>
      <c r="P4128" s="1" t="str">
        <f t="shared" si="518"/>
        <v>no</v>
      </c>
    </row>
    <row r="4129" spans="1:16" x14ac:dyDescent="0.25">
      <c r="A4129" s="6">
        <f>'4.OVTA Sites-Transects'!B4135</f>
        <v>0</v>
      </c>
      <c r="B4129" s="6">
        <f>'4.OVTA Sites-Transects'!C4135</f>
        <v>0</v>
      </c>
      <c r="C4129" s="6">
        <f>'4.OVTA Sites-Transects'!D4135</f>
        <v>0</v>
      </c>
      <c r="D4129" s="1">
        <f>'4.OVTA Sites-Transects'!E4135</f>
        <v>0</v>
      </c>
      <c r="E4129" s="1">
        <f>'4.OVTA Sites-Transects'!G4135</f>
        <v>0</v>
      </c>
      <c r="F4129" s="1">
        <f>'4.OVTA Sites-Transects'!F4135</f>
        <v>0</v>
      </c>
      <c r="G4129" s="6">
        <f>'4.OVTA Sites-Transects'!H4135</f>
        <v>0</v>
      </c>
      <c r="H4129" s="6">
        <f>'4.OVTA Sites-Transects'!I4135</f>
        <v>0</v>
      </c>
      <c r="I4129" s="193" t="str">
        <f t="shared" si="512"/>
        <v>-</v>
      </c>
      <c r="J4129" s="27" t="str">
        <f t="shared" si="513"/>
        <v>-</v>
      </c>
      <c r="K4129" s="27" t="str">
        <f t="shared" si="514"/>
        <v>-</v>
      </c>
      <c r="L4129" s="27" t="str">
        <f t="shared" si="515"/>
        <v>-</v>
      </c>
      <c r="M4129" s="27" t="str">
        <f t="shared" si="516"/>
        <v>-</v>
      </c>
      <c r="N4129" s="28">
        <f t="shared" si="517"/>
        <v>0</v>
      </c>
      <c r="O4129" s="28">
        <f t="shared" si="519"/>
        <v>0</v>
      </c>
      <c r="P4129" s="1" t="str">
        <f t="shared" si="518"/>
        <v>no</v>
      </c>
    </row>
    <row r="4130" spans="1:16" x14ac:dyDescent="0.25">
      <c r="A4130" s="6">
        <f>'4.OVTA Sites-Transects'!B4136</f>
        <v>0</v>
      </c>
      <c r="B4130" s="6">
        <f>'4.OVTA Sites-Transects'!C4136</f>
        <v>0</v>
      </c>
      <c r="C4130" s="6">
        <f>'4.OVTA Sites-Transects'!D4136</f>
        <v>0</v>
      </c>
      <c r="D4130" s="1">
        <f>'4.OVTA Sites-Transects'!E4136</f>
        <v>0</v>
      </c>
      <c r="E4130" s="1">
        <f>'4.OVTA Sites-Transects'!G4136</f>
        <v>0</v>
      </c>
      <c r="F4130" s="1">
        <f>'4.OVTA Sites-Transects'!F4136</f>
        <v>0</v>
      </c>
      <c r="G4130" s="6">
        <f>'4.OVTA Sites-Transects'!H4136</f>
        <v>0</v>
      </c>
      <c r="H4130" s="6">
        <f>'4.OVTA Sites-Transects'!I4136</f>
        <v>0</v>
      </c>
      <c r="I4130" s="193" t="str">
        <f t="shared" si="512"/>
        <v>-</v>
      </c>
      <c r="J4130" s="27" t="str">
        <f t="shared" si="513"/>
        <v>-</v>
      </c>
      <c r="K4130" s="27" t="str">
        <f t="shared" si="514"/>
        <v>-</v>
      </c>
      <c r="L4130" s="27" t="str">
        <f t="shared" si="515"/>
        <v>-</v>
      </c>
      <c r="M4130" s="27" t="str">
        <f t="shared" si="516"/>
        <v>-</v>
      </c>
      <c r="N4130" s="28">
        <f t="shared" si="517"/>
        <v>0</v>
      </c>
      <c r="O4130" s="28">
        <f t="shared" si="519"/>
        <v>0</v>
      </c>
      <c r="P4130" s="1" t="str">
        <f t="shared" si="518"/>
        <v>no</v>
      </c>
    </row>
    <row r="4131" spans="1:16" x14ac:dyDescent="0.25">
      <c r="A4131" s="6">
        <f>'4.OVTA Sites-Transects'!B4137</f>
        <v>0</v>
      </c>
      <c r="B4131" s="6">
        <f>'4.OVTA Sites-Transects'!C4137</f>
        <v>0</v>
      </c>
      <c r="C4131" s="6">
        <f>'4.OVTA Sites-Transects'!D4137</f>
        <v>0</v>
      </c>
      <c r="D4131" s="1">
        <f>'4.OVTA Sites-Transects'!E4137</f>
        <v>0</v>
      </c>
      <c r="E4131" s="1">
        <f>'4.OVTA Sites-Transects'!G4137</f>
        <v>0</v>
      </c>
      <c r="F4131" s="1">
        <f>'4.OVTA Sites-Transects'!F4137</f>
        <v>0</v>
      </c>
      <c r="G4131" s="6">
        <f>'4.OVTA Sites-Transects'!H4137</f>
        <v>0</v>
      </c>
      <c r="H4131" s="6">
        <f>'4.OVTA Sites-Transects'!I4137</f>
        <v>0</v>
      </c>
      <c r="I4131" s="193" t="str">
        <f t="shared" si="512"/>
        <v>-</v>
      </c>
      <c r="J4131" s="27" t="str">
        <f t="shared" si="513"/>
        <v>-</v>
      </c>
      <c r="K4131" s="27" t="str">
        <f t="shared" si="514"/>
        <v>-</v>
      </c>
      <c r="L4131" s="27" t="str">
        <f t="shared" si="515"/>
        <v>-</v>
      </c>
      <c r="M4131" s="27" t="str">
        <f t="shared" si="516"/>
        <v>-</v>
      </c>
      <c r="N4131" s="28">
        <f t="shared" si="517"/>
        <v>0</v>
      </c>
      <c r="O4131" s="28">
        <f t="shared" si="519"/>
        <v>0</v>
      </c>
      <c r="P4131" s="1" t="str">
        <f t="shared" si="518"/>
        <v>no</v>
      </c>
    </row>
    <row r="4132" spans="1:16" x14ac:dyDescent="0.25">
      <c r="A4132" s="6">
        <f>'4.OVTA Sites-Transects'!B4138</f>
        <v>0</v>
      </c>
      <c r="B4132" s="6">
        <f>'4.OVTA Sites-Transects'!C4138</f>
        <v>0</v>
      </c>
      <c r="C4132" s="6">
        <f>'4.OVTA Sites-Transects'!D4138</f>
        <v>0</v>
      </c>
      <c r="D4132" s="1">
        <f>'4.OVTA Sites-Transects'!E4138</f>
        <v>0</v>
      </c>
      <c r="E4132" s="1">
        <f>'4.OVTA Sites-Transects'!G4138</f>
        <v>0</v>
      </c>
      <c r="F4132" s="1">
        <f>'4.OVTA Sites-Transects'!F4138</f>
        <v>0</v>
      </c>
      <c r="G4132" s="6">
        <f>'4.OVTA Sites-Transects'!H4138</f>
        <v>0</v>
      </c>
      <c r="H4132" s="6">
        <f>'4.OVTA Sites-Transects'!I4138</f>
        <v>0</v>
      </c>
      <c r="I4132" s="193" t="str">
        <f t="shared" si="512"/>
        <v>-</v>
      </c>
      <c r="J4132" s="27" t="str">
        <f t="shared" si="513"/>
        <v>-</v>
      </c>
      <c r="K4132" s="27" t="str">
        <f t="shared" si="514"/>
        <v>-</v>
      </c>
      <c r="L4132" s="27" t="str">
        <f t="shared" si="515"/>
        <v>-</v>
      </c>
      <c r="M4132" s="27" t="str">
        <f t="shared" si="516"/>
        <v>-</v>
      </c>
      <c r="N4132" s="28">
        <f t="shared" si="517"/>
        <v>0</v>
      </c>
      <c r="O4132" s="28">
        <f t="shared" si="519"/>
        <v>0</v>
      </c>
      <c r="P4132" s="1" t="str">
        <f t="shared" si="518"/>
        <v>no</v>
      </c>
    </row>
    <row r="4133" spans="1:16" x14ac:dyDescent="0.25">
      <c r="A4133" s="6">
        <f>'4.OVTA Sites-Transects'!B4139</f>
        <v>0</v>
      </c>
      <c r="B4133" s="6">
        <f>'4.OVTA Sites-Transects'!C4139</f>
        <v>0</v>
      </c>
      <c r="C4133" s="6">
        <f>'4.OVTA Sites-Transects'!D4139</f>
        <v>0</v>
      </c>
      <c r="D4133" s="1">
        <f>'4.OVTA Sites-Transects'!E4139</f>
        <v>0</v>
      </c>
      <c r="E4133" s="1">
        <f>'4.OVTA Sites-Transects'!G4139</f>
        <v>0</v>
      </c>
      <c r="F4133" s="1">
        <f>'4.OVTA Sites-Transects'!F4139</f>
        <v>0</v>
      </c>
      <c r="G4133" s="6">
        <f>'4.OVTA Sites-Transects'!H4139</f>
        <v>0</v>
      </c>
      <c r="H4133" s="6">
        <f>'4.OVTA Sites-Transects'!I4139</f>
        <v>0</v>
      </c>
      <c r="I4133" s="193" t="str">
        <f t="shared" si="512"/>
        <v>-</v>
      </c>
      <c r="J4133" s="27" t="str">
        <f t="shared" si="513"/>
        <v>-</v>
      </c>
      <c r="K4133" s="27" t="str">
        <f t="shared" si="514"/>
        <v>-</v>
      </c>
      <c r="L4133" s="27" t="str">
        <f t="shared" si="515"/>
        <v>-</v>
      </c>
      <c r="M4133" s="27" t="str">
        <f t="shared" si="516"/>
        <v>-</v>
      </c>
      <c r="N4133" s="28">
        <f t="shared" si="517"/>
        <v>0</v>
      </c>
      <c r="O4133" s="28">
        <f t="shared" si="519"/>
        <v>0</v>
      </c>
      <c r="P4133" s="1" t="str">
        <f t="shared" si="518"/>
        <v>no</v>
      </c>
    </row>
    <row r="4134" spans="1:16" x14ac:dyDescent="0.25">
      <c r="A4134" s="6">
        <f>'4.OVTA Sites-Transects'!B4140</f>
        <v>0</v>
      </c>
      <c r="B4134" s="6">
        <f>'4.OVTA Sites-Transects'!C4140</f>
        <v>0</v>
      </c>
      <c r="C4134" s="6">
        <f>'4.OVTA Sites-Transects'!D4140</f>
        <v>0</v>
      </c>
      <c r="D4134" s="1">
        <f>'4.OVTA Sites-Transects'!E4140</f>
        <v>0</v>
      </c>
      <c r="E4134" s="1">
        <f>'4.OVTA Sites-Transects'!G4140</f>
        <v>0</v>
      </c>
      <c r="F4134" s="1">
        <f>'4.OVTA Sites-Transects'!F4140</f>
        <v>0</v>
      </c>
      <c r="G4134" s="6">
        <f>'4.OVTA Sites-Transects'!H4140</f>
        <v>0</v>
      </c>
      <c r="H4134" s="6">
        <f>'4.OVTA Sites-Transects'!I4140</f>
        <v>0</v>
      </c>
      <c r="I4134" s="193" t="str">
        <f t="shared" si="512"/>
        <v>-</v>
      </c>
      <c r="J4134" s="27" t="str">
        <f t="shared" si="513"/>
        <v>-</v>
      </c>
      <c r="K4134" s="27" t="str">
        <f t="shared" si="514"/>
        <v>-</v>
      </c>
      <c r="L4134" s="27" t="str">
        <f t="shared" si="515"/>
        <v>-</v>
      </c>
      <c r="M4134" s="27" t="str">
        <f t="shared" si="516"/>
        <v>-</v>
      </c>
      <c r="N4134" s="28">
        <f t="shared" si="517"/>
        <v>0</v>
      </c>
      <c r="O4134" s="28">
        <f t="shared" si="519"/>
        <v>0</v>
      </c>
      <c r="P4134" s="1" t="str">
        <f t="shared" si="518"/>
        <v>no</v>
      </c>
    </row>
    <row r="4135" spans="1:16" x14ac:dyDescent="0.25">
      <c r="A4135" s="6">
        <f>'4.OVTA Sites-Transects'!B4141</f>
        <v>0</v>
      </c>
      <c r="B4135" s="6">
        <f>'4.OVTA Sites-Transects'!C4141</f>
        <v>0</v>
      </c>
      <c r="C4135" s="6">
        <f>'4.OVTA Sites-Transects'!D4141</f>
        <v>0</v>
      </c>
      <c r="D4135" s="1">
        <f>'4.OVTA Sites-Transects'!E4141</f>
        <v>0</v>
      </c>
      <c r="E4135" s="1">
        <f>'4.OVTA Sites-Transects'!G4141</f>
        <v>0</v>
      </c>
      <c r="F4135" s="1">
        <f>'4.OVTA Sites-Transects'!F4141</f>
        <v>0</v>
      </c>
      <c r="G4135" s="6">
        <f>'4.OVTA Sites-Transects'!H4141</f>
        <v>0</v>
      </c>
      <c r="H4135" s="6">
        <f>'4.OVTA Sites-Transects'!I4141</f>
        <v>0</v>
      </c>
      <c r="I4135" s="193" t="str">
        <f t="shared" si="512"/>
        <v>-</v>
      </c>
      <c r="J4135" s="27" t="str">
        <f t="shared" si="513"/>
        <v>-</v>
      </c>
      <c r="K4135" s="27" t="str">
        <f t="shared" si="514"/>
        <v>-</v>
      </c>
      <c r="L4135" s="27" t="str">
        <f t="shared" si="515"/>
        <v>-</v>
      </c>
      <c r="M4135" s="27" t="str">
        <f t="shared" si="516"/>
        <v>-</v>
      </c>
      <c r="N4135" s="28">
        <f t="shared" si="517"/>
        <v>0</v>
      </c>
      <c r="O4135" s="28">
        <f t="shared" si="519"/>
        <v>0</v>
      </c>
      <c r="P4135" s="1" t="str">
        <f t="shared" si="518"/>
        <v>no</v>
      </c>
    </row>
    <row r="4136" spans="1:16" x14ac:dyDescent="0.25">
      <c r="A4136" s="6">
        <f>'4.OVTA Sites-Transects'!B4142</f>
        <v>0</v>
      </c>
      <c r="B4136" s="6">
        <f>'4.OVTA Sites-Transects'!C4142</f>
        <v>0</v>
      </c>
      <c r="C4136" s="6">
        <f>'4.OVTA Sites-Transects'!D4142</f>
        <v>0</v>
      </c>
      <c r="D4136" s="1">
        <f>'4.OVTA Sites-Transects'!E4142</f>
        <v>0</v>
      </c>
      <c r="E4136" s="1">
        <f>'4.OVTA Sites-Transects'!G4142</f>
        <v>0</v>
      </c>
      <c r="F4136" s="1">
        <f>'4.OVTA Sites-Transects'!F4142</f>
        <v>0</v>
      </c>
      <c r="G4136" s="6">
        <f>'4.OVTA Sites-Transects'!H4142</f>
        <v>0</v>
      </c>
      <c r="H4136" s="6">
        <f>'4.OVTA Sites-Transects'!I4142</f>
        <v>0</v>
      </c>
      <c r="I4136" s="193" t="str">
        <f t="shared" si="512"/>
        <v>-</v>
      </c>
      <c r="J4136" s="27" t="str">
        <f t="shared" si="513"/>
        <v>-</v>
      </c>
      <c r="K4136" s="27" t="str">
        <f t="shared" si="514"/>
        <v>-</v>
      </c>
      <c r="L4136" s="27" t="str">
        <f t="shared" si="515"/>
        <v>-</v>
      </c>
      <c r="M4136" s="27" t="str">
        <f t="shared" si="516"/>
        <v>-</v>
      </c>
      <c r="N4136" s="28">
        <f t="shared" si="517"/>
        <v>0</v>
      </c>
      <c r="O4136" s="28">
        <f t="shared" si="519"/>
        <v>0</v>
      </c>
      <c r="P4136" s="1" t="str">
        <f t="shared" si="518"/>
        <v>no</v>
      </c>
    </row>
    <row r="4137" spans="1:16" x14ac:dyDescent="0.25">
      <c r="A4137" s="6">
        <f>'4.OVTA Sites-Transects'!B4143</f>
        <v>0</v>
      </c>
      <c r="B4137" s="6">
        <f>'4.OVTA Sites-Transects'!C4143</f>
        <v>0</v>
      </c>
      <c r="C4137" s="6">
        <f>'4.OVTA Sites-Transects'!D4143</f>
        <v>0</v>
      </c>
      <c r="D4137" s="1">
        <f>'4.OVTA Sites-Transects'!E4143</f>
        <v>0</v>
      </c>
      <c r="E4137" s="1">
        <f>'4.OVTA Sites-Transects'!G4143</f>
        <v>0</v>
      </c>
      <c r="F4137" s="1">
        <f>'4.OVTA Sites-Transects'!F4143</f>
        <v>0</v>
      </c>
      <c r="G4137" s="6">
        <f>'4.OVTA Sites-Transects'!H4143</f>
        <v>0</v>
      </c>
      <c r="H4137" s="6">
        <f>'4.OVTA Sites-Transects'!I4143</f>
        <v>0</v>
      </c>
      <c r="I4137" s="193" t="str">
        <f t="shared" si="512"/>
        <v>-</v>
      </c>
      <c r="J4137" s="27" t="str">
        <f t="shared" si="513"/>
        <v>-</v>
      </c>
      <c r="K4137" s="27" t="str">
        <f t="shared" si="514"/>
        <v>-</v>
      </c>
      <c r="L4137" s="27" t="str">
        <f t="shared" si="515"/>
        <v>-</v>
      </c>
      <c r="M4137" s="27" t="str">
        <f t="shared" si="516"/>
        <v>-</v>
      </c>
      <c r="N4137" s="28">
        <f t="shared" si="517"/>
        <v>0</v>
      </c>
      <c r="O4137" s="28">
        <f t="shared" si="519"/>
        <v>0</v>
      </c>
      <c r="P4137" s="1" t="str">
        <f t="shared" si="518"/>
        <v>no</v>
      </c>
    </row>
    <row r="4138" spans="1:16" x14ac:dyDescent="0.25">
      <c r="A4138" s="6">
        <f>'4.OVTA Sites-Transects'!B4144</f>
        <v>0</v>
      </c>
      <c r="B4138" s="6">
        <f>'4.OVTA Sites-Transects'!C4144</f>
        <v>0</v>
      </c>
      <c r="C4138" s="6">
        <f>'4.OVTA Sites-Transects'!D4144</f>
        <v>0</v>
      </c>
      <c r="D4138" s="1">
        <f>'4.OVTA Sites-Transects'!E4144</f>
        <v>0</v>
      </c>
      <c r="E4138" s="1">
        <f>'4.OVTA Sites-Transects'!G4144</f>
        <v>0</v>
      </c>
      <c r="F4138" s="1">
        <f>'4.OVTA Sites-Transects'!F4144</f>
        <v>0</v>
      </c>
      <c r="G4138" s="6">
        <f>'4.OVTA Sites-Transects'!H4144</f>
        <v>0</v>
      </c>
      <c r="H4138" s="6">
        <f>'4.OVTA Sites-Transects'!I4144</f>
        <v>0</v>
      </c>
      <c r="I4138" s="193" t="str">
        <f t="shared" si="512"/>
        <v>-</v>
      </c>
      <c r="J4138" s="27" t="str">
        <f t="shared" si="513"/>
        <v>-</v>
      </c>
      <c r="K4138" s="27" t="str">
        <f t="shared" si="514"/>
        <v>-</v>
      </c>
      <c r="L4138" s="27" t="str">
        <f t="shared" si="515"/>
        <v>-</v>
      </c>
      <c r="M4138" s="27" t="str">
        <f t="shared" si="516"/>
        <v>-</v>
      </c>
      <c r="N4138" s="28">
        <f t="shared" si="517"/>
        <v>0</v>
      </c>
      <c r="O4138" s="28">
        <f t="shared" si="519"/>
        <v>0</v>
      </c>
      <c r="P4138" s="1" t="str">
        <f t="shared" si="518"/>
        <v>no</v>
      </c>
    </row>
    <row r="4139" spans="1:16" x14ac:dyDescent="0.25">
      <c r="A4139" s="6">
        <f>'4.OVTA Sites-Transects'!B4145</f>
        <v>0</v>
      </c>
      <c r="B4139" s="6">
        <f>'4.OVTA Sites-Transects'!C4145</f>
        <v>0</v>
      </c>
      <c r="C4139" s="6">
        <f>'4.OVTA Sites-Transects'!D4145</f>
        <v>0</v>
      </c>
      <c r="D4139" s="1">
        <f>'4.OVTA Sites-Transects'!E4145</f>
        <v>0</v>
      </c>
      <c r="E4139" s="1">
        <f>'4.OVTA Sites-Transects'!G4145</f>
        <v>0</v>
      </c>
      <c r="F4139" s="1">
        <f>'4.OVTA Sites-Transects'!F4145</f>
        <v>0</v>
      </c>
      <c r="G4139" s="6">
        <f>'4.OVTA Sites-Transects'!H4145</f>
        <v>0</v>
      </c>
      <c r="H4139" s="6">
        <f>'4.OVTA Sites-Transects'!I4145</f>
        <v>0</v>
      </c>
      <c r="I4139" s="193" t="str">
        <f t="shared" si="512"/>
        <v>-</v>
      </c>
      <c r="J4139" s="27" t="str">
        <f t="shared" si="513"/>
        <v>-</v>
      </c>
      <c r="K4139" s="27" t="str">
        <f t="shared" si="514"/>
        <v>-</v>
      </c>
      <c r="L4139" s="27" t="str">
        <f t="shared" si="515"/>
        <v>-</v>
      </c>
      <c r="M4139" s="27" t="str">
        <f t="shared" si="516"/>
        <v>-</v>
      </c>
      <c r="N4139" s="28">
        <f t="shared" si="517"/>
        <v>0</v>
      </c>
      <c r="O4139" s="28">
        <f t="shared" si="519"/>
        <v>0</v>
      </c>
      <c r="P4139" s="1" t="str">
        <f t="shared" si="518"/>
        <v>no</v>
      </c>
    </row>
    <row r="4140" spans="1:16" x14ac:dyDescent="0.25">
      <c r="A4140" s="6">
        <f>'4.OVTA Sites-Transects'!B4146</f>
        <v>0</v>
      </c>
      <c r="B4140" s="6">
        <f>'4.OVTA Sites-Transects'!C4146</f>
        <v>0</v>
      </c>
      <c r="C4140" s="6">
        <f>'4.OVTA Sites-Transects'!D4146</f>
        <v>0</v>
      </c>
      <c r="D4140" s="1">
        <f>'4.OVTA Sites-Transects'!E4146</f>
        <v>0</v>
      </c>
      <c r="E4140" s="1">
        <f>'4.OVTA Sites-Transects'!G4146</f>
        <v>0</v>
      </c>
      <c r="F4140" s="1">
        <f>'4.OVTA Sites-Transects'!F4146</f>
        <v>0</v>
      </c>
      <c r="G4140" s="6">
        <f>'4.OVTA Sites-Transects'!H4146</f>
        <v>0</v>
      </c>
      <c r="H4140" s="6">
        <f>'4.OVTA Sites-Transects'!I4146</f>
        <v>0</v>
      </c>
      <c r="I4140" s="193" t="str">
        <f t="shared" si="512"/>
        <v>-</v>
      </c>
      <c r="J4140" s="27" t="str">
        <f t="shared" si="513"/>
        <v>-</v>
      </c>
      <c r="K4140" s="27" t="str">
        <f t="shared" si="514"/>
        <v>-</v>
      </c>
      <c r="L4140" s="27" t="str">
        <f t="shared" si="515"/>
        <v>-</v>
      </c>
      <c r="M4140" s="27" t="str">
        <f t="shared" si="516"/>
        <v>-</v>
      </c>
      <c r="N4140" s="28">
        <f t="shared" si="517"/>
        <v>0</v>
      </c>
      <c r="O4140" s="28">
        <f t="shared" si="519"/>
        <v>0</v>
      </c>
      <c r="P4140" s="1" t="str">
        <f t="shared" si="518"/>
        <v>no</v>
      </c>
    </row>
    <row r="4141" spans="1:16" x14ac:dyDescent="0.25">
      <c r="A4141" s="6">
        <f>'4.OVTA Sites-Transects'!B4147</f>
        <v>0</v>
      </c>
      <c r="B4141" s="6">
        <f>'4.OVTA Sites-Transects'!C4147</f>
        <v>0</v>
      </c>
      <c r="C4141" s="6">
        <f>'4.OVTA Sites-Transects'!D4147</f>
        <v>0</v>
      </c>
      <c r="D4141" s="1">
        <f>'4.OVTA Sites-Transects'!E4147</f>
        <v>0</v>
      </c>
      <c r="E4141" s="1">
        <f>'4.OVTA Sites-Transects'!G4147</f>
        <v>0</v>
      </c>
      <c r="F4141" s="1">
        <f>'4.OVTA Sites-Transects'!F4147</f>
        <v>0</v>
      </c>
      <c r="G4141" s="6">
        <f>'4.OVTA Sites-Transects'!H4147</f>
        <v>0</v>
      </c>
      <c r="H4141" s="6">
        <f>'4.OVTA Sites-Transects'!I4147</f>
        <v>0</v>
      </c>
      <c r="I4141" s="193" t="str">
        <f t="shared" si="512"/>
        <v>-</v>
      </c>
      <c r="J4141" s="27" t="str">
        <f t="shared" si="513"/>
        <v>-</v>
      </c>
      <c r="K4141" s="27" t="str">
        <f t="shared" si="514"/>
        <v>-</v>
      </c>
      <c r="L4141" s="27" t="str">
        <f t="shared" si="515"/>
        <v>-</v>
      </c>
      <c r="M4141" s="27" t="str">
        <f t="shared" si="516"/>
        <v>-</v>
      </c>
      <c r="N4141" s="28">
        <f t="shared" si="517"/>
        <v>0</v>
      </c>
      <c r="O4141" s="28">
        <f t="shared" si="519"/>
        <v>0</v>
      </c>
      <c r="P4141" s="1" t="str">
        <f t="shared" si="518"/>
        <v>no</v>
      </c>
    </row>
    <row r="4142" spans="1:16" x14ac:dyDescent="0.25">
      <c r="A4142" s="6">
        <f>'4.OVTA Sites-Transects'!B4148</f>
        <v>0</v>
      </c>
      <c r="B4142" s="6">
        <f>'4.OVTA Sites-Transects'!C4148</f>
        <v>0</v>
      </c>
      <c r="C4142" s="6">
        <f>'4.OVTA Sites-Transects'!D4148</f>
        <v>0</v>
      </c>
      <c r="D4142" s="1">
        <f>'4.OVTA Sites-Transects'!E4148</f>
        <v>0</v>
      </c>
      <c r="E4142" s="1">
        <f>'4.OVTA Sites-Transects'!G4148</f>
        <v>0</v>
      </c>
      <c r="F4142" s="1">
        <f>'4.OVTA Sites-Transects'!F4148</f>
        <v>0</v>
      </c>
      <c r="G4142" s="6">
        <f>'4.OVTA Sites-Transects'!H4148</f>
        <v>0</v>
      </c>
      <c r="H4142" s="6">
        <f>'4.OVTA Sites-Transects'!I4148</f>
        <v>0</v>
      </c>
      <c r="I4142" s="193" t="str">
        <f t="shared" si="512"/>
        <v>-</v>
      </c>
      <c r="J4142" s="27" t="str">
        <f t="shared" si="513"/>
        <v>-</v>
      </c>
      <c r="K4142" s="27" t="str">
        <f t="shared" si="514"/>
        <v>-</v>
      </c>
      <c r="L4142" s="27" t="str">
        <f t="shared" si="515"/>
        <v>-</v>
      </c>
      <c r="M4142" s="27" t="str">
        <f t="shared" si="516"/>
        <v>-</v>
      </c>
      <c r="N4142" s="28">
        <f t="shared" si="517"/>
        <v>0</v>
      </c>
      <c r="O4142" s="28">
        <f t="shared" si="519"/>
        <v>0</v>
      </c>
      <c r="P4142" s="1" t="str">
        <f t="shared" si="518"/>
        <v>no</v>
      </c>
    </row>
    <row r="4143" spans="1:16" x14ac:dyDescent="0.25">
      <c r="A4143" s="6">
        <f>'4.OVTA Sites-Transects'!B4149</f>
        <v>0</v>
      </c>
      <c r="B4143" s="6">
        <f>'4.OVTA Sites-Transects'!C4149</f>
        <v>0</v>
      </c>
      <c r="C4143" s="6">
        <f>'4.OVTA Sites-Transects'!D4149</f>
        <v>0</v>
      </c>
      <c r="D4143" s="1">
        <f>'4.OVTA Sites-Transects'!E4149</f>
        <v>0</v>
      </c>
      <c r="E4143" s="1">
        <f>'4.OVTA Sites-Transects'!G4149</f>
        <v>0</v>
      </c>
      <c r="F4143" s="1">
        <f>'4.OVTA Sites-Transects'!F4149</f>
        <v>0</v>
      </c>
      <c r="G4143" s="6">
        <f>'4.OVTA Sites-Transects'!H4149</f>
        <v>0</v>
      </c>
      <c r="H4143" s="6">
        <f>'4.OVTA Sites-Transects'!I4149</f>
        <v>0</v>
      </c>
      <c r="I4143" s="193" t="str">
        <f t="shared" si="512"/>
        <v>-</v>
      </c>
      <c r="J4143" s="27" t="str">
        <f t="shared" si="513"/>
        <v>-</v>
      </c>
      <c r="K4143" s="27" t="str">
        <f t="shared" si="514"/>
        <v>-</v>
      </c>
      <c r="L4143" s="27" t="str">
        <f t="shared" si="515"/>
        <v>-</v>
      </c>
      <c r="M4143" s="27" t="str">
        <f t="shared" si="516"/>
        <v>-</v>
      </c>
      <c r="N4143" s="28">
        <f t="shared" si="517"/>
        <v>0</v>
      </c>
      <c r="O4143" s="28">
        <f t="shared" si="519"/>
        <v>0</v>
      </c>
      <c r="P4143" s="1" t="str">
        <f t="shared" si="518"/>
        <v>no</v>
      </c>
    </row>
    <row r="4144" spans="1:16" x14ac:dyDescent="0.25">
      <c r="A4144" s="6">
        <f>'4.OVTA Sites-Transects'!B4150</f>
        <v>0</v>
      </c>
      <c r="B4144" s="6">
        <f>'4.OVTA Sites-Transects'!C4150</f>
        <v>0</v>
      </c>
      <c r="C4144" s="6">
        <f>'4.OVTA Sites-Transects'!D4150</f>
        <v>0</v>
      </c>
      <c r="D4144" s="1">
        <f>'4.OVTA Sites-Transects'!E4150</f>
        <v>0</v>
      </c>
      <c r="E4144" s="1">
        <f>'4.OVTA Sites-Transects'!G4150</f>
        <v>0</v>
      </c>
      <c r="F4144" s="1">
        <f>'4.OVTA Sites-Transects'!F4150</f>
        <v>0</v>
      </c>
      <c r="G4144" s="6">
        <f>'4.OVTA Sites-Transects'!H4150</f>
        <v>0</v>
      </c>
      <c r="H4144" s="6">
        <f>'4.OVTA Sites-Transects'!I4150</f>
        <v>0</v>
      </c>
      <c r="I4144" s="193" t="str">
        <f t="shared" si="512"/>
        <v>-</v>
      </c>
      <c r="J4144" s="27" t="str">
        <f t="shared" si="513"/>
        <v>-</v>
      </c>
      <c r="K4144" s="27" t="str">
        <f t="shared" si="514"/>
        <v>-</v>
      </c>
      <c r="L4144" s="27" t="str">
        <f t="shared" si="515"/>
        <v>-</v>
      </c>
      <c r="M4144" s="27" t="str">
        <f t="shared" si="516"/>
        <v>-</v>
      </c>
      <c r="N4144" s="28">
        <f t="shared" si="517"/>
        <v>0</v>
      </c>
      <c r="O4144" s="28">
        <f t="shared" si="519"/>
        <v>0</v>
      </c>
      <c r="P4144" s="1" t="str">
        <f t="shared" si="518"/>
        <v>no</v>
      </c>
    </row>
    <row r="4145" spans="1:16" x14ac:dyDescent="0.25">
      <c r="A4145" s="6">
        <f>'4.OVTA Sites-Transects'!B4151</f>
        <v>0</v>
      </c>
      <c r="B4145" s="6">
        <f>'4.OVTA Sites-Transects'!C4151</f>
        <v>0</v>
      </c>
      <c r="C4145" s="6">
        <f>'4.OVTA Sites-Transects'!D4151</f>
        <v>0</v>
      </c>
      <c r="D4145" s="1">
        <f>'4.OVTA Sites-Transects'!E4151</f>
        <v>0</v>
      </c>
      <c r="E4145" s="1">
        <f>'4.OVTA Sites-Transects'!G4151</f>
        <v>0</v>
      </c>
      <c r="F4145" s="1">
        <f>'4.OVTA Sites-Transects'!F4151</f>
        <v>0</v>
      </c>
      <c r="G4145" s="6">
        <f>'4.OVTA Sites-Transects'!H4151</f>
        <v>0</v>
      </c>
      <c r="H4145" s="6">
        <f>'4.OVTA Sites-Transects'!I4151</f>
        <v>0</v>
      </c>
      <c r="I4145" s="193" t="str">
        <f t="shared" si="512"/>
        <v>-</v>
      </c>
      <c r="J4145" s="27" t="str">
        <f t="shared" si="513"/>
        <v>-</v>
      </c>
      <c r="K4145" s="27" t="str">
        <f t="shared" si="514"/>
        <v>-</v>
      </c>
      <c r="L4145" s="27" t="str">
        <f t="shared" si="515"/>
        <v>-</v>
      </c>
      <c r="M4145" s="27" t="str">
        <f t="shared" si="516"/>
        <v>-</v>
      </c>
      <c r="N4145" s="28">
        <f t="shared" si="517"/>
        <v>0</v>
      </c>
      <c r="O4145" s="28">
        <f t="shared" si="519"/>
        <v>0</v>
      </c>
      <c r="P4145" s="1" t="str">
        <f t="shared" si="518"/>
        <v>no</v>
      </c>
    </row>
    <row r="4146" spans="1:16" x14ac:dyDescent="0.25">
      <c r="A4146" s="6">
        <f>'4.OVTA Sites-Transects'!B4152</f>
        <v>0</v>
      </c>
      <c r="B4146" s="6">
        <f>'4.OVTA Sites-Transects'!C4152</f>
        <v>0</v>
      </c>
      <c r="C4146" s="6">
        <f>'4.OVTA Sites-Transects'!D4152</f>
        <v>0</v>
      </c>
      <c r="D4146" s="1">
        <f>'4.OVTA Sites-Transects'!E4152</f>
        <v>0</v>
      </c>
      <c r="E4146" s="1">
        <f>'4.OVTA Sites-Transects'!G4152</f>
        <v>0</v>
      </c>
      <c r="F4146" s="1">
        <f>'4.OVTA Sites-Transects'!F4152</f>
        <v>0</v>
      </c>
      <c r="G4146" s="6">
        <f>'4.OVTA Sites-Transects'!H4152</f>
        <v>0</v>
      </c>
      <c r="H4146" s="6">
        <f>'4.OVTA Sites-Transects'!I4152</f>
        <v>0</v>
      </c>
      <c r="I4146" s="193" t="str">
        <f t="shared" si="512"/>
        <v>-</v>
      </c>
      <c r="J4146" s="27" t="str">
        <f t="shared" si="513"/>
        <v>-</v>
      </c>
      <c r="K4146" s="27" t="str">
        <f t="shared" si="514"/>
        <v>-</v>
      </c>
      <c r="L4146" s="27" t="str">
        <f t="shared" si="515"/>
        <v>-</v>
      </c>
      <c r="M4146" s="27" t="str">
        <f t="shared" si="516"/>
        <v>-</v>
      </c>
      <c r="N4146" s="28">
        <f t="shared" si="517"/>
        <v>0</v>
      </c>
      <c r="O4146" s="28">
        <f t="shared" si="519"/>
        <v>0</v>
      </c>
      <c r="P4146" s="1" t="str">
        <f t="shared" si="518"/>
        <v>no</v>
      </c>
    </row>
    <row r="4147" spans="1:16" x14ac:dyDescent="0.25">
      <c r="A4147" s="6">
        <f>'4.OVTA Sites-Transects'!B4153</f>
        <v>0</v>
      </c>
      <c r="B4147" s="6">
        <f>'4.OVTA Sites-Transects'!C4153</f>
        <v>0</v>
      </c>
      <c r="C4147" s="6">
        <f>'4.OVTA Sites-Transects'!D4153</f>
        <v>0</v>
      </c>
      <c r="D4147" s="1">
        <f>'4.OVTA Sites-Transects'!E4153</f>
        <v>0</v>
      </c>
      <c r="E4147" s="1">
        <f>'4.OVTA Sites-Transects'!G4153</f>
        <v>0</v>
      </c>
      <c r="F4147" s="1">
        <f>'4.OVTA Sites-Transects'!F4153</f>
        <v>0</v>
      </c>
      <c r="G4147" s="6">
        <f>'4.OVTA Sites-Transects'!H4153</f>
        <v>0</v>
      </c>
      <c r="H4147" s="6">
        <f>'4.OVTA Sites-Transects'!I4153</f>
        <v>0</v>
      </c>
      <c r="I4147" s="193" t="str">
        <f t="shared" si="512"/>
        <v>-</v>
      </c>
      <c r="J4147" s="27" t="str">
        <f t="shared" si="513"/>
        <v>-</v>
      </c>
      <c r="K4147" s="27" t="str">
        <f t="shared" si="514"/>
        <v>-</v>
      </c>
      <c r="L4147" s="27" t="str">
        <f t="shared" si="515"/>
        <v>-</v>
      </c>
      <c r="M4147" s="27" t="str">
        <f t="shared" si="516"/>
        <v>-</v>
      </c>
      <c r="N4147" s="28">
        <f t="shared" si="517"/>
        <v>0</v>
      </c>
      <c r="O4147" s="28">
        <f t="shared" si="519"/>
        <v>0</v>
      </c>
      <c r="P4147" s="1" t="str">
        <f t="shared" si="518"/>
        <v>no</v>
      </c>
    </row>
    <row r="4148" spans="1:16" x14ac:dyDescent="0.25">
      <c r="A4148" s="6">
        <f>'4.OVTA Sites-Transects'!B4154</f>
        <v>0</v>
      </c>
      <c r="B4148" s="6">
        <f>'4.OVTA Sites-Transects'!C4154</f>
        <v>0</v>
      </c>
      <c r="C4148" s="6">
        <f>'4.OVTA Sites-Transects'!D4154</f>
        <v>0</v>
      </c>
      <c r="D4148" s="1">
        <f>'4.OVTA Sites-Transects'!E4154</f>
        <v>0</v>
      </c>
      <c r="E4148" s="1">
        <f>'4.OVTA Sites-Transects'!G4154</f>
        <v>0</v>
      </c>
      <c r="F4148" s="1">
        <f>'4.OVTA Sites-Transects'!F4154</f>
        <v>0</v>
      </c>
      <c r="G4148" s="6">
        <f>'4.OVTA Sites-Transects'!H4154</f>
        <v>0</v>
      </c>
      <c r="H4148" s="6">
        <f>'4.OVTA Sites-Transects'!I4154</f>
        <v>0</v>
      </c>
      <c r="I4148" s="193" t="str">
        <f t="shared" si="512"/>
        <v>-</v>
      </c>
      <c r="J4148" s="27" t="str">
        <f t="shared" si="513"/>
        <v>-</v>
      </c>
      <c r="K4148" s="27" t="str">
        <f t="shared" si="514"/>
        <v>-</v>
      </c>
      <c r="L4148" s="27" t="str">
        <f t="shared" si="515"/>
        <v>-</v>
      </c>
      <c r="M4148" s="27" t="str">
        <f t="shared" si="516"/>
        <v>-</v>
      </c>
      <c r="N4148" s="28">
        <f t="shared" si="517"/>
        <v>0</v>
      </c>
      <c r="O4148" s="28">
        <f t="shared" si="519"/>
        <v>0</v>
      </c>
      <c r="P4148" s="1" t="str">
        <f t="shared" si="518"/>
        <v>no</v>
      </c>
    </row>
    <row r="4149" spans="1:16" x14ac:dyDescent="0.25">
      <c r="A4149" s="6">
        <f>'4.OVTA Sites-Transects'!B4155</f>
        <v>0</v>
      </c>
      <c r="B4149" s="6">
        <f>'4.OVTA Sites-Transects'!C4155</f>
        <v>0</v>
      </c>
      <c r="C4149" s="6">
        <f>'4.OVTA Sites-Transects'!D4155</f>
        <v>0</v>
      </c>
      <c r="D4149" s="1">
        <f>'4.OVTA Sites-Transects'!E4155</f>
        <v>0</v>
      </c>
      <c r="E4149" s="1">
        <f>'4.OVTA Sites-Transects'!G4155</f>
        <v>0</v>
      </c>
      <c r="F4149" s="1">
        <f>'4.OVTA Sites-Transects'!F4155</f>
        <v>0</v>
      </c>
      <c r="G4149" s="6">
        <f>'4.OVTA Sites-Transects'!H4155</f>
        <v>0</v>
      </c>
      <c r="H4149" s="6">
        <f>'4.OVTA Sites-Transects'!I4155</f>
        <v>0</v>
      </c>
      <c r="I4149" s="193" t="str">
        <f t="shared" si="512"/>
        <v>-</v>
      </c>
      <c r="J4149" s="27" t="str">
        <f t="shared" si="513"/>
        <v>-</v>
      </c>
      <c r="K4149" s="27" t="str">
        <f t="shared" si="514"/>
        <v>-</v>
      </c>
      <c r="L4149" s="27" t="str">
        <f t="shared" si="515"/>
        <v>-</v>
      </c>
      <c r="M4149" s="27" t="str">
        <f t="shared" si="516"/>
        <v>-</v>
      </c>
      <c r="N4149" s="28">
        <f t="shared" si="517"/>
        <v>0</v>
      </c>
      <c r="O4149" s="28">
        <f t="shared" si="519"/>
        <v>0</v>
      </c>
      <c r="P4149" s="1" t="str">
        <f t="shared" si="518"/>
        <v>no</v>
      </c>
    </row>
    <row r="4150" spans="1:16" x14ac:dyDescent="0.25">
      <c r="A4150" s="6">
        <f>'4.OVTA Sites-Transects'!B4156</f>
        <v>0</v>
      </c>
      <c r="B4150" s="6">
        <f>'4.OVTA Sites-Transects'!C4156</f>
        <v>0</v>
      </c>
      <c r="C4150" s="6">
        <f>'4.OVTA Sites-Transects'!D4156</f>
        <v>0</v>
      </c>
      <c r="D4150" s="1">
        <f>'4.OVTA Sites-Transects'!E4156</f>
        <v>0</v>
      </c>
      <c r="E4150" s="1">
        <f>'4.OVTA Sites-Transects'!G4156</f>
        <v>0</v>
      </c>
      <c r="F4150" s="1">
        <f>'4.OVTA Sites-Transects'!F4156</f>
        <v>0</v>
      </c>
      <c r="G4150" s="6">
        <f>'4.OVTA Sites-Transects'!H4156</f>
        <v>0</v>
      </c>
      <c r="H4150" s="6">
        <f>'4.OVTA Sites-Transects'!I4156</f>
        <v>0</v>
      </c>
      <c r="I4150" s="193" t="str">
        <f t="shared" si="512"/>
        <v>-</v>
      </c>
      <c r="J4150" s="27" t="str">
        <f t="shared" si="513"/>
        <v>-</v>
      </c>
      <c r="K4150" s="27" t="str">
        <f t="shared" si="514"/>
        <v>-</v>
      </c>
      <c r="L4150" s="27" t="str">
        <f t="shared" si="515"/>
        <v>-</v>
      </c>
      <c r="M4150" s="27" t="str">
        <f t="shared" si="516"/>
        <v>-</v>
      </c>
      <c r="N4150" s="28">
        <f t="shared" si="517"/>
        <v>0</v>
      </c>
      <c r="O4150" s="28">
        <f t="shared" si="519"/>
        <v>0</v>
      </c>
      <c r="P4150" s="1" t="str">
        <f t="shared" si="518"/>
        <v>no</v>
      </c>
    </row>
    <row r="4151" spans="1:16" x14ac:dyDescent="0.25">
      <c r="A4151" s="6">
        <f>'4.OVTA Sites-Transects'!B4157</f>
        <v>0</v>
      </c>
      <c r="B4151" s="6">
        <f>'4.OVTA Sites-Transects'!C4157</f>
        <v>0</v>
      </c>
      <c r="C4151" s="6">
        <f>'4.OVTA Sites-Transects'!D4157</f>
        <v>0</v>
      </c>
      <c r="D4151" s="1">
        <f>'4.OVTA Sites-Transects'!E4157</f>
        <v>0</v>
      </c>
      <c r="E4151" s="1">
        <f>'4.OVTA Sites-Transects'!G4157</f>
        <v>0</v>
      </c>
      <c r="F4151" s="1">
        <f>'4.OVTA Sites-Transects'!F4157</f>
        <v>0</v>
      </c>
      <c r="G4151" s="6">
        <f>'4.OVTA Sites-Transects'!H4157</f>
        <v>0</v>
      </c>
      <c r="H4151" s="6">
        <f>'4.OVTA Sites-Transects'!I4157</f>
        <v>0</v>
      </c>
      <c r="I4151" s="193" t="str">
        <f t="shared" si="512"/>
        <v>-</v>
      </c>
      <c r="J4151" s="27" t="str">
        <f t="shared" si="513"/>
        <v>-</v>
      </c>
      <c r="K4151" s="27" t="str">
        <f t="shared" si="514"/>
        <v>-</v>
      </c>
      <c r="L4151" s="27" t="str">
        <f t="shared" si="515"/>
        <v>-</v>
      </c>
      <c r="M4151" s="27" t="str">
        <f t="shared" si="516"/>
        <v>-</v>
      </c>
      <c r="N4151" s="28">
        <f t="shared" si="517"/>
        <v>0</v>
      </c>
      <c r="O4151" s="28">
        <f t="shared" si="519"/>
        <v>0</v>
      </c>
      <c r="P4151" s="1" t="str">
        <f t="shared" si="518"/>
        <v>no</v>
      </c>
    </row>
    <row r="4152" spans="1:16" x14ac:dyDescent="0.25">
      <c r="A4152" s="6">
        <f>'4.OVTA Sites-Transects'!B4158</f>
        <v>0</v>
      </c>
      <c r="B4152" s="6">
        <f>'4.OVTA Sites-Transects'!C4158</f>
        <v>0</v>
      </c>
      <c r="C4152" s="6">
        <f>'4.OVTA Sites-Transects'!D4158</f>
        <v>0</v>
      </c>
      <c r="D4152" s="1">
        <f>'4.OVTA Sites-Transects'!E4158</f>
        <v>0</v>
      </c>
      <c r="E4152" s="1">
        <f>'4.OVTA Sites-Transects'!G4158</f>
        <v>0</v>
      </c>
      <c r="F4152" s="1">
        <f>'4.OVTA Sites-Transects'!F4158</f>
        <v>0</v>
      </c>
      <c r="G4152" s="6">
        <f>'4.OVTA Sites-Transects'!H4158</f>
        <v>0</v>
      </c>
      <c r="H4152" s="6">
        <f>'4.OVTA Sites-Transects'!I4158</f>
        <v>0</v>
      </c>
      <c r="I4152" s="193" t="str">
        <f t="shared" si="512"/>
        <v>-</v>
      </c>
      <c r="J4152" s="27" t="str">
        <f t="shared" si="513"/>
        <v>-</v>
      </c>
      <c r="K4152" s="27" t="str">
        <f t="shared" si="514"/>
        <v>-</v>
      </c>
      <c r="L4152" s="27" t="str">
        <f t="shared" si="515"/>
        <v>-</v>
      </c>
      <c r="M4152" s="27" t="str">
        <f t="shared" si="516"/>
        <v>-</v>
      </c>
      <c r="N4152" s="28">
        <f t="shared" si="517"/>
        <v>0</v>
      </c>
      <c r="O4152" s="28">
        <f t="shared" si="519"/>
        <v>0</v>
      </c>
      <c r="P4152" s="1" t="str">
        <f t="shared" si="518"/>
        <v>no</v>
      </c>
    </row>
    <row r="4153" spans="1:16" x14ac:dyDescent="0.25">
      <c r="A4153" s="6">
        <f>'4.OVTA Sites-Transects'!B4159</f>
        <v>0</v>
      </c>
      <c r="B4153" s="6">
        <f>'4.OVTA Sites-Transects'!C4159</f>
        <v>0</v>
      </c>
      <c r="C4153" s="6">
        <f>'4.OVTA Sites-Transects'!D4159</f>
        <v>0</v>
      </c>
      <c r="D4153" s="1">
        <f>'4.OVTA Sites-Transects'!E4159</f>
        <v>0</v>
      </c>
      <c r="E4153" s="1">
        <f>'4.OVTA Sites-Transects'!G4159</f>
        <v>0</v>
      </c>
      <c r="F4153" s="1">
        <f>'4.OVTA Sites-Transects'!F4159</f>
        <v>0</v>
      </c>
      <c r="G4153" s="6">
        <f>'4.OVTA Sites-Transects'!H4159</f>
        <v>0</v>
      </c>
      <c r="H4153" s="6">
        <f>'4.OVTA Sites-Transects'!I4159</f>
        <v>0</v>
      </c>
      <c r="I4153" s="193" t="str">
        <f t="shared" si="512"/>
        <v>-</v>
      </c>
      <c r="J4153" s="27" t="str">
        <f t="shared" si="513"/>
        <v>-</v>
      </c>
      <c r="K4153" s="27" t="str">
        <f t="shared" si="514"/>
        <v>-</v>
      </c>
      <c r="L4153" s="27" t="str">
        <f t="shared" si="515"/>
        <v>-</v>
      </c>
      <c r="M4153" s="27" t="str">
        <f t="shared" si="516"/>
        <v>-</v>
      </c>
      <c r="N4153" s="28">
        <f t="shared" si="517"/>
        <v>0</v>
      </c>
      <c r="O4153" s="28">
        <f t="shared" si="519"/>
        <v>0</v>
      </c>
      <c r="P4153" s="1" t="str">
        <f t="shared" si="518"/>
        <v>no</v>
      </c>
    </row>
    <row r="4154" spans="1:16" x14ac:dyDescent="0.25">
      <c r="A4154" s="6">
        <f>'4.OVTA Sites-Transects'!B4160</f>
        <v>0</v>
      </c>
      <c r="B4154" s="6">
        <f>'4.OVTA Sites-Transects'!C4160</f>
        <v>0</v>
      </c>
      <c r="C4154" s="6">
        <f>'4.OVTA Sites-Transects'!D4160</f>
        <v>0</v>
      </c>
      <c r="D4154" s="1">
        <f>'4.OVTA Sites-Transects'!E4160</f>
        <v>0</v>
      </c>
      <c r="E4154" s="1">
        <f>'4.OVTA Sites-Transects'!G4160</f>
        <v>0</v>
      </c>
      <c r="F4154" s="1">
        <f>'4.OVTA Sites-Transects'!F4160</f>
        <v>0</v>
      </c>
      <c r="G4154" s="6">
        <f>'4.OVTA Sites-Transects'!H4160</f>
        <v>0</v>
      </c>
      <c r="H4154" s="6">
        <f>'4.OVTA Sites-Transects'!I4160</f>
        <v>0</v>
      </c>
      <c r="I4154" s="193" t="str">
        <f t="shared" si="512"/>
        <v>-</v>
      </c>
      <c r="J4154" s="27" t="str">
        <f t="shared" si="513"/>
        <v>-</v>
      </c>
      <c r="K4154" s="27" t="str">
        <f t="shared" si="514"/>
        <v>-</v>
      </c>
      <c r="L4154" s="27" t="str">
        <f t="shared" si="515"/>
        <v>-</v>
      </c>
      <c r="M4154" s="27" t="str">
        <f t="shared" si="516"/>
        <v>-</v>
      </c>
      <c r="N4154" s="28">
        <f t="shared" si="517"/>
        <v>0</v>
      </c>
      <c r="O4154" s="28">
        <f t="shared" si="519"/>
        <v>0</v>
      </c>
      <c r="P4154" s="1" t="str">
        <f t="shared" si="518"/>
        <v>no</v>
      </c>
    </row>
    <row r="4155" spans="1:16" x14ac:dyDescent="0.25">
      <c r="A4155" s="6">
        <f>'4.OVTA Sites-Transects'!B4161</f>
        <v>0</v>
      </c>
      <c r="B4155" s="6">
        <f>'4.OVTA Sites-Transects'!C4161</f>
        <v>0</v>
      </c>
      <c r="C4155" s="6">
        <f>'4.OVTA Sites-Transects'!D4161</f>
        <v>0</v>
      </c>
      <c r="D4155" s="1">
        <f>'4.OVTA Sites-Transects'!E4161</f>
        <v>0</v>
      </c>
      <c r="E4155" s="1">
        <f>'4.OVTA Sites-Transects'!G4161</f>
        <v>0</v>
      </c>
      <c r="F4155" s="1">
        <f>'4.OVTA Sites-Transects'!F4161</f>
        <v>0</v>
      </c>
      <c r="G4155" s="6">
        <f>'4.OVTA Sites-Transects'!H4161</f>
        <v>0</v>
      </c>
      <c r="H4155" s="6">
        <f>'4.OVTA Sites-Transects'!I4161</f>
        <v>0</v>
      </c>
      <c r="I4155" s="193" t="str">
        <f t="shared" si="512"/>
        <v>-</v>
      </c>
      <c r="J4155" s="27" t="str">
        <f t="shared" si="513"/>
        <v>-</v>
      </c>
      <c r="K4155" s="27" t="str">
        <f t="shared" si="514"/>
        <v>-</v>
      </c>
      <c r="L4155" s="27" t="str">
        <f t="shared" si="515"/>
        <v>-</v>
      </c>
      <c r="M4155" s="27" t="str">
        <f t="shared" si="516"/>
        <v>-</v>
      </c>
      <c r="N4155" s="28">
        <f t="shared" si="517"/>
        <v>0</v>
      </c>
      <c r="O4155" s="28">
        <f t="shared" si="519"/>
        <v>0</v>
      </c>
      <c r="P4155" s="1" t="str">
        <f t="shared" si="518"/>
        <v>no</v>
      </c>
    </row>
    <row r="4156" spans="1:16" x14ac:dyDescent="0.25">
      <c r="A4156" s="6">
        <f>'4.OVTA Sites-Transects'!B4162</f>
        <v>0</v>
      </c>
      <c r="B4156" s="6">
        <f>'4.OVTA Sites-Transects'!C4162</f>
        <v>0</v>
      </c>
      <c r="C4156" s="6">
        <f>'4.OVTA Sites-Transects'!D4162</f>
        <v>0</v>
      </c>
      <c r="D4156" s="1">
        <f>'4.OVTA Sites-Transects'!E4162</f>
        <v>0</v>
      </c>
      <c r="E4156" s="1">
        <f>'4.OVTA Sites-Transects'!G4162</f>
        <v>0</v>
      </c>
      <c r="F4156" s="1">
        <f>'4.OVTA Sites-Transects'!F4162</f>
        <v>0</v>
      </c>
      <c r="G4156" s="6">
        <f>'4.OVTA Sites-Transects'!H4162</f>
        <v>0</v>
      </c>
      <c r="H4156" s="6">
        <f>'4.OVTA Sites-Transects'!I4162</f>
        <v>0</v>
      </c>
      <c r="I4156" s="193" t="str">
        <f t="shared" si="512"/>
        <v>-</v>
      </c>
      <c r="J4156" s="27" t="str">
        <f t="shared" si="513"/>
        <v>-</v>
      </c>
      <c r="K4156" s="27" t="str">
        <f t="shared" si="514"/>
        <v>-</v>
      </c>
      <c r="L4156" s="27" t="str">
        <f t="shared" si="515"/>
        <v>-</v>
      </c>
      <c r="M4156" s="27" t="str">
        <f t="shared" si="516"/>
        <v>-</v>
      </c>
      <c r="N4156" s="28">
        <f t="shared" si="517"/>
        <v>0</v>
      </c>
      <c r="O4156" s="28">
        <f t="shared" si="519"/>
        <v>0</v>
      </c>
      <c r="P4156" s="1" t="str">
        <f t="shared" si="518"/>
        <v>no</v>
      </c>
    </row>
    <row r="4157" spans="1:16" x14ac:dyDescent="0.25">
      <c r="A4157" s="6">
        <f>'4.OVTA Sites-Transects'!B4163</f>
        <v>0</v>
      </c>
      <c r="B4157" s="6">
        <f>'4.OVTA Sites-Transects'!C4163</f>
        <v>0</v>
      </c>
      <c r="C4157" s="6">
        <f>'4.OVTA Sites-Transects'!D4163</f>
        <v>0</v>
      </c>
      <c r="D4157" s="1">
        <f>'4.OVTA Sites-Transects'!E4163</f>
        <v>0</v>
      </c>
      <c r="E4157" s="1">
        <f>'4.OVTA Sites-Transects'!G4163</f>
        <v>0</v>
      </c>
      <c r="F4157" s="1">
        <f>'4.OVTA Sites-Transects'!F4163</f>
        <v>0</v>
      </c>
      <c r="G4157" s="6">
        <f>'4.OVTA Sites-Transects'!H4163</f>
        <v>0</v>
      </c>
      <c r="H4157" s="6">
        <f>'4.OVTA Sites-Transects'!I4163</f>
        <v>0</v>
      </c>
      <c r="I4157" s="193" t="str">
        <f t="shared" si="512"/>
        <v>-</v>
      </c>
      <c r="J4157" s="27" t="str">
        <f t="shared" si="513"/>
        <v>-</v>
      </c>
      <c r="K4157" s="27" t="str">
        <f t="shared" si="514"/>
        <v>-</v>
      </c>
      <c r="L4157" s="27" t="str">
        <f t="shared" si="515"/>
        <v>-</v>
      </c>
      <c r="M4157" s="27" t="str">
        <f t="shared" si="516"/>
        <v>-</v>
      </c>
      <c r="N4157" s="28">
        <f t="shared" si="517"/>
        <v>0</v>
      </c>
      <c r="O4157" s="28">
        <f t="shared" si="519"/>
        <v>0</v>
      </c>
      <c r="P4157" s="1" t="str">
        <f t="shared" si="518"/>
        <v>no</v>
      </c>
    </row>
    <row r="4158" spans="1:16" x14ac:dyDescent="0.25">
      <c r="A4158" s="6">
        <f>'4.OVTA Sites-Transects'!B4164</f>
        <v>0</v>
      </c>
      <c r="B4158" s="6">
        <f>'4.OVTA Sites-Transects'!C4164</f>
        <v>0</v>
      </c>
      <c r="C4158" s="6">
        <f>'4.OVTA Sites-Transects'!D4164</f>
        <v>0</v>
      </c>
      <c r="D4158" s="1">
        <f>'4.OVTA Sites-Transects'!E4164</f>
        <v>0</v>
      </c>
      <c r="E4158" s="1">
        <f>'4.OVTA Sites-Transects'!G4164</f>
        <v>0</v>
      </c>
      <c r="F4158" s="1">
        <f>'4.OVTA Sites-Transects'!F4164</f>
        <v>0</v>
      </c>
      <c r="G4158" s="6">
        <f>'4.OVTA Sites-Transects'!H4164</f>
        <v>0</v>
      </c>
      <c r="H4158" s="6">
        <f>'4.OVTA Sites-Transects'!I4164</f>
        <v>0</v>
      </c>
      <c r="I4158" s="193" t="str">
        <f t="shared" si="512"/>
        <v>-</v>
      </c>
      <c r="J4158" s="27" t="str">
        <f t="shared" si="513"/>
        <v>-</v>
      </c>
      <c r="K4158" s="27" t="str">
        <f t="shared" si="514"/>
        <v>-</v>
      </c>
      <c r="L4158" s="27" t="str">
        <f t="shared" si="515"/>
        <v>-</v>
      </c>
      <c r="M4158" s="27" t="str">
        <f t="shared" si="516"/>
        <v>-</v>
      </c>
      <c r="N4158" s="28">
        <f t="shared" si="517"/>
        <v>0</v>
      </c>
      <c r="O4158" s="28">
        <f t="shared" si="519"/>
        <v>0</v>
      </c>
      <c r="P4158" s="1" t="str">
        <f t="shared" si="518"/>
        <v>no</v>
      </c>
    </row>
    <row r="4159" spans="1:16" x14ac:dyDescent="0.25">
      <c r="A4159" s="6">
        <f>'4.OVTA Sites-Transects'!B4165</f>
        <v>0</v>
      </c>
      <c r="B4159" s="6">
        <f>'4.OVTA Sites-Transects'!C4165</f>
        <v>0</v>
      </c>
      <c r="C4159" s="6">
        <f>'4.OVTA Sites-Transects'!D4165</f>
        <v>0</v>
      </c>
      <c r="D4159" s="1">
        <f>'4.OVTA Sites-Transects'!E4165</f>
        <v>0</v>
      </c>
      <c r="E4159" s="1">
        <f>'4.OVTA Sites-Transects'!G4165</f>
        <v>0</v>
      </c>
      <c r="F4159" s="1">
        <f>'4.OVTA Sites-Transects'!F4165</f>
        <v>0</v>
      </c>
      <c r="G4159" s="6">
        <f>'4.OVTA Sites-Transects'!H4165</f>
        <v>0</v>
      </c>
      <c r="H4159" s="6">
        <f>'4.OVTA Sites-Transects'!I4165</f>
        <v>0</v>
      </c>
      <c r="I4159" s="193" t="str">
        <f t="shared" si="512"/>
        <v>-</v>
      </c>
      <c r="J4159" s="27" t="str">
        <f t="shared" si="513"/>
        <v>-</v>
      </c>
      <c r="K4159" s="27" t="str">
        <f t="shared" si="514"/>
        <v>-</v>
      </c>
      <c r="L4159" s="27" t="str">
        <f t="shared" si="515"/>
        <v>-</v>
      </c>
      <c r="M4159" s="27" t="str">
        <f t="shared" si="516"/>
        <v>-</v>
      </c>
      <c r="N4159" s="28">
        <f t="shared" si="517"/>
        <v>0</v>
      </c>
      <c r="O4159" s="28">
        <f t="shared" si="519"/>
        <v>0</v>
      </c>
      <c r="P4159" s="1" t="str">
        <f t="shared" si="518"/>
        <v>no</v>
      </c>
    </row>
    <row r="4160" spans="1:16" x14ac:dyDescent="0.25">
      <c r="A4160" s="6">
        <f>'4.OVTA Sites-Transects'!B4166</f>
        <v>0</v>
      </c>
      <c r="B4160" s="6">
        <f>'4.OVTA Sites-Transects'!C4166</f>
        <v>0</v>
      </c>
      <c r="C4160" s="6">
        <f>'4.OVTA Sites-Transects'!D4166</f>
        <v>0</v>
      </c>
      <c r="D4160" s="1">
        <f>'4.OVTA Sites-Transects'!E4166</f>
        <v>0</v>
      </c>
      <c r="E4160" s="1">
        <f>'4.OVTA Sites-Transects'!G4166</f>
        <v>0</v>
      </c>
      <c r="F4160" s="1">
        <f>'4.OVTA Sites-Transects'!F4166</f>
        <v>0</v>
      </c>
      <c r="G4160" s="6">
        <f>'4.OVTA Sites-Transects'!H4166</f>
        <v>0</v>
      </c>
      <c r="H4160" s="6">
        <f>'4.OVTA Sites-Transects'!I4166</f>
        <v>0</v>
      </c>
      <c r="I4160" s="193" t="str">
        <f t="shared" si="512"/>
        <v>-</v>
      </c>
      <c r="J4160" s="27" t="str">
        <f t="shared" si="513"/>
        <v>-</v>
      </c>
      <c r="K4160" s="27" t="str">
        <f t="shared" si="514"/>
        <v>-</v>
      </c>
      <c r="L4160" s="27" t="str">
        <f t="shared" si="515"/>
        <v>-</v>
      </c>
      <c r="M4160" s="27" t="str">
        <f t="shared" si="516"/>
        <v>-</v>
      </c>
      <c r="N4160" s="28">
        <f t="shared" si="517"/>
        <v>0</v>
      </c>
      <c r="O4160" s="28">
        <f t="shared" si="519"/>
        <v>0</v>
      </c>
      <c r="P4160" s="1" t="str">
        <f t="shared" si="518"/>
        <v>no</v>
      </c>
    </row>
    <row r="4161" spans="1:16" x14ac:dyDescent="0.25">
      <c r="A4161" s="6">
        <f>'4.OVTA Sites-Transects'!B4167</f>
        <v>0</v>
      </c>
      <c r="B4161" s="6">
        <f>'4.OVTA Sites-Transects'!C4167</f>
        <v>0</v>
      </c>
      <c r="C4161" s="6">
        <f>'4.OVTA Sites-Transects'!D4167</f>
        <v>0</v>
      </c>
      <c r="D4161" s="1">
        <f>'4.OVTA Sites-Transects'!E4167</f>
        <v>0</v>
      </c>
      <c r="E4161" s="1">
        <f>'4.OVTA Sites-Transects'!G4167</f>
        <v>0</v>
      </c>
      <c r="F4161" s="1">
        <f>'4.OVTA Sites-Transects'!F4167</f>
        <v>0</v>
      </c>
      <c r="G4161" s="6">
        <f>'4.OVTA Sites-Transects'!H4167</f>
        <v>0</v>
      </c>
      <c r="H4161" s="6">
        <f>'4.OVTA Sites-Transects'!I4167</f>
        <v>0</v>
      </c>
      <c r="I4161" s="193" t="str">
        <f t="shared" si="512"/>
        <v>-</v>
      </c>
      <c r="J4161" s="27" t="str">
        <f t="shared" si="513"/>
        <v>-</v>
      </c>
      <c r="K4161" s="27" t="str">
        <f t="shared" si="514"/>
        <v>-</v>
      </c>
      <c r="L4161" s="27" t="str">
        <f t="shared" si="515"/>
        <v>-</v>
      </c>
      <c r="M4161" s="27" t="str">
        <f t="shared" si="516"/>
        <v>-</v>
      </c>
      <c r="N4161" s="28">
        <f t="shared" si="517"/>
        <v>0</v>
      </c>
      <c r="O4161" s="28">
        <f t="shared" si="519"/>
        <v>0</v>
      </c>
      <c r="P4161" s="1" t="str">
        <f t="shared" si="518"/>
        <v>no</v>
      </c>
    </row>
    <row r="4162" spans="1:16" x14ac:dyDescent="0.25">
      <c r="A4162" s="6">
        <f>'4.OVTA Sites-Transects'!B4168</f>
        <v>0</v>
      </c>
      <c r="B4162" s="6">
        <f>'4.OVTA Sites-Transects'!C4168</f>
        <v>0</v>
      </c>
      <c r="C4162" s="6">
        <f>'4.OVTA Sites-Transects'!D4168</f>
        <v>0</v>
      </c>
      <c r="D4162" s="1">
        <f>'4.OVTA Sites-Transects'!E4168</f>
        <v>0</v>
      </c>
      <c r="E4162" s="1">
        <f>'4.OVTA Sites-Transects'!G4168</f>
        <v>0</v>
      </c>
      <c r="F4162" s="1">
        <f>'4.OVTA Sites-Transects'!F4168</f>
        <v>0</v>
      </c>
      <c r="G4162" s="6">
        <f>'4.OVTA Sites-Transects'!H4168</f>
        <v>0</v>
      </c>
      <c r="H4162" s="6">
        <f>'4.OVTA Sites-Transects'!I4168</f>
        <v>0</v>
      </c>
      <c r="I4162" s="193" t="str">
        <f t="shared" si="512"/>
        <v>-</v>
      </c>
      <c r="J4162" s="27" t="str">
        <f t="shared" si="513"/>
        <v>-</v>
      </c>
      <c r="K4162" s="27" t="str">
        <f t="shared" si="514"/>
        <v>-</v>
      </c>
      <c r="L4162" s="27" t="str">
        <f t="shared" si="515"/>
        <v>-</v>
      </c>
      <c r="M4162" s="27" t="str">
        <f t="shared" si="516"/>
        <v>-</v>
      </c>
      <c r="N4162" s="28">
        <f t="shared" si="517"/>
        <v>0</v>
      </c>
      <c r="O4162" s="28">
        <f t="shared" si="519"/>
        <v>0</v>
      </c>
      <c r="P4162" s="1" t="str">
        <f t="shared" si="518"/>
        <v>no</v>
      </c>
    </row>
    <row r="4163" spans="1:16" x14ac:dyDescent="0.25">
      <c r="A4163" s="6">
        <f>'4.OVTA Sites-Transects'!B4169</f>
        <v>0</v>
      </c>
      <c r="B4163" s="6">
        <f>'4.OVTA Sites-Transects'!C4169</f>
        <v>0</v>
      </c>
      <c r="C4163" s="6">
        <f>'4.OVTA Sites-Transects'!D4169</f>
        <v>0</v>
      </c>
      <c r="D4163" s="1">
        <f>'4.OVTA Sites-Transects'!E4169</f>
        <v>0</v>
      </c>
      <c r="E4163" s="1">
        <f>'4.OVTA Sites-Transects'!G4169</f>
        <v>0</v>
      </c>
      <c r="F4163" s="1">
        <f>'4.OVTA Sites-Transects'!F4169</f>
        <v>0</v>
      </c>
      <c r="G4163" s="6">
        <f>'4.OVTA Sites-Transects'!H4169</f>
        <v>0</v>
      </c>
      <c r="H4163" s="6">
        <f>'4.OVTA Sites-Transects'!I4169</f>
        <v>0</v>
      </c>
      <c r="I4163" s="193" t="str">
        <f t="shared" ref="I4163:I4226" si="520">IF(F4163="B", SUMIF(OVTA_Calcs_TMA, D4163, WeightingFactorMod), IF(F4163="C", SUMIF(OVTA_Calcs_TMA, D4163, WeightingFactorHigh), IF(F4163="D", SUMIF(OVTA_Calcs_TMA, D4163, WeightingFactorVeryHigh), "-")))</f>
        <v>-</v>
      </c>
      <c r="J4163" s="27" t="str">
        <f t="shared" ref="J4163:J4226" si="521">IF(ISNUMBER(AVERAGEIFS(AssessmentResultsLow, AssessmentResultsSites, $A4163,AssessmentIncluded, "yes")), I4163*AVERAGEIFS(AssessmentResultsLow, AssessmentResultsSites, $A4163,AssessmentIncluded, "yes"), "-")</f>
        <v>-</v>
      </c>
      <c r="K4163" s="27" t="str">
        <f t="shared" ref="K4163:K4226" si="522">IF(ISNUMBER(AVERAGEIFS(AssessmentResultsMod, AssessmentResultsSites, $A4163,AssessmentIncluded, "yes")), I4163*AVERAGEIFS(AssessmentResultsMod, AssessmentResultsSites, $A4163,AssessmentIncluded, "yes"), "-")</f>
        <v>-</v>
      </c>
      <c r="L4163" s="27" t="str">
        <f t="shared" ref="L4163:L4226" si="523">IF(ISNUMBER(AVERAGEIFS(AssessmentResultsHigh, AssessmentResultsSites, $A4163,AssessmentIncluded, "yes")), I4163*AVERAGEIFS(AssessmentResultsHigh, AssessmentResultsSites, $A4163,AssessmentIncluded, "yes"), "-")</f>
        <v>-</v>
      </c>
      <c r="M4163" s="27" t="str">
        <f t="shared" ref="M4163:M4226" si="524">IF(ISNUMBER(AVERAGEIFS(AssessmentResultsVeryHigh, AssessmentResultsSites, $A4163,AssessmentIncluded, "yes")), I4163*AVERAGEIFS(AssessmentResultsVeryHigh, AssessmentResultsSites, $A4163,AssessmentIncluded, "yes"), "-")</f>
        <v>-</v>
      </c>
      <c r="N4163" s="28">
        <f t="shared" ref="N4163:N4226" si="525">COUNTIFS(AssessmentResultsSites, A4163, AssessmentIncluded, "yes")</f>
        <v>0</v>
      </c>
      <c r="O4163" s="28">
        <f t="shared" si="519"/>
        <v>0</v>
      </c>
      <c r="P4163" s="1" t="str">
        <f t="shared" ref="P4163:P4226" si="526">IF(AND(G4163="Yes", N4163&gt;0), "yes", "no")</f>
        <v>no</v>
      </c>
    </row>
    <row r="4164" spans="1:16" x14ac:dyDescent="0.25">
      <c r="A4164" s="6">
        <f>'4.OVTA Sites-Transects'!B4170</f>
        <v>0</v>
      </c>
      <c r="B4164" s="6">
        <f>'4.OVTA Sites-Transects'!C4170</f>
        <v>0</v>
      </c>
      <c r="C4164" s="6">
        <f>'4.OVTA Sites-Transects'!D4170</f>
        <v>0</v>
      </c>
      <c r="D4164" s="1">
        <f>'4.OVTA Sites-Transects'!E4170</f>
        <v>0</v>
      </c>
      <c r="E4164" s="1">
        <f>'4.OVTA Sites-Transects'!G4170</f>
        <v>0</v>
      </c>
      <c r="F4164" s="1">
        <f>'4.OVTA Sites-Transects'!F4170</f>
        <v>0</v>
      </c>
      <c r="G4164" s="6">
        <f>'4.OVTA Sites-Transects'!H4170</f>
        <v>0</v>
      </c>
      <c r="H4164" s="6">
        <f>'4.OVTA Sites-Transects'!I4170</f>
        <v>0</v>
      </c>
      <c r="I4164" s="193" t="str">
        <f t="shared" si="520"/>
        <v>-</v>
      </c>
      <c r="J4164" s="27" t="str">
        <f t="shared" si="521"/>
        <v>-</v>
      </c>
      <c r="K4164" s="27" t="str">
        <f t="shared" si="522"/>
        <v>-</v>
      </c>
      <c r="L4164" s="27" t="str">
        <f t="shared" si="523"/>
        <v>-</v>
      </c>
      <c r="M4164" s="27" t="str">
        <f t="shared" si="524"/>
        <v>-</v>
      </c>
      <c r="N4164" s="28">
        <f t="shared" si="525"/>
        <v>0</v>
      </c>
      <c r="O4164" s="28">
        <f t="shared" ref="O4164:O4227" si="527">IF(P4164="yes", N4164, 0)</f>
        <v>0</v>
      </c>
      <c r="P4164" s="1" t="str">
        <f t="shared" si="526"/>
        <v>no</v>
      </c>
    </row>
    <row r="4165" spans="1:16" x14ac:dyDescent="0.25">
      <c r="A4165" s="6">
        <f>'4.OVTA Sites-Transects'!B4171</f>
        <v>0</v>
      </c>
      <c r="B4165" s="6">
        <f>'4.OVTA Sites-Transects'!C4171</f>
        <v>0</v>
      </c>
      <c r="C4165" s="6">
        <f>'4.OVTA Sites-Transects'!D4171</f>
        <v>0</v>
      </c>
      <c r="D4165" s="1">
        <f>'4.OVTA Sites-Transects'!E4171</f>
        <v>0</v>
      </c>
      <c r="E4165" s="1">
        <f>'4.OVTA Sites-Transects'!G4171</f>
        <v>0</v>
      </c>
      <c r="F4165" s="1">
        <f>'4.OVTA Sites-Transects'!F4171</f>
        <v>0</v>
      </c>
      <c r="G4165" s="6">
        <f>'4.OVTA Sites-Transects'!H4171</f>
        <v>0</v>
      </c>
      <c r="H4165" s="6">
        <f>'4.OVTA Sites-Transects'!I4171</f>
        <v>0</v>
      </c>
      <c r="I4165" s="193" t="str">
        <f t="shared" si="520"/>
        <v>-</v>
      </c>
      <c r="J4165" s="27" t="str">
        <f t="shared" si="521"/>
        <v>-</v>
      </c>
      <c r="K4165" s="27" t="str">
        <f t="shared" si="522"/>
        <v>-</v>
      </c>
      <c r="L4165" s="27" t="str">
        <f t="shared" si="523"/>
        <v>-</v>
      </c>
      <c r="M4165" s="27" t="str">
        <f t="shared" si="524"/>
        <v>-</v>
      </c>
      <c r="N4165" s="28">
        <f t="shared" si="525"/>
        <v>0</v>
      </c>
      <c r="O4165" s="28">
        <f t="shared" si="527"/>
        <v>0</v>
      </c>
      <c r="P4165" s="1" t="str">
        <f t="shared" si="526"/>
        <v>no</v>
      </c>
    </row>
    <row r="4166" spans="1:16" x14ac:dyDescent="0.25">
      <c r="A4166" s="6">
        <f>'4.OVTA Sites-Transects'!B4172</f>
        <v>0</v>
      </c>
      <c r="B4166" s="6">
        <f>'4.OVTA Sites-Transects'!C4172</f>
        <v>0</v>
      </c>
      <c r="C4166" s="6">
        <f>'4.OVTA Sites-Transects'!D4172</f>
        <v>0</v>
      </c>
      <c r="D4166" s="1">
        <f>'4.OVTA Sites-Transects'!E4172</f>
        <v>0</v>
      </c>
      <c r="E4166" s="1">
        <f>'4.OVTA Sites-Transects'!G4172</f>
        <v>0</v>
      </c>
      <c r="F4166" s="1">
        <f>'4.OVTA Sites-Transects'!F4172</f>
        <v>0</v>
      </c>
      <c r="G4166" s="6">
        <f>'4.OVTA Sites-Transects'!H4172</f>
        <v>0</v>
      </c>
      <c r="H4166" s="6">
        <f>'4.OVTA Sites-Transects'!I4172</f>
        <v>0</v>
      </c>
      <c r="I4166" s="193" t="str">
        <f t="shared" si="520"/>
        <v>-</v>
      </c>
      <c r="J4166" s="27" t="str">
        <f t="shared" si="521"/>
        <v>-</v>
      </c>
      <c r="K4166" s="27" t="str">
        <f t="shared" si="522"/>
        <v>-</v>
      </c>
      <c r="L4166" s="27" t="str">
        <f t="shared" si="523"/>
        <v>-</v>
      </c>
      <c r="M4166" s="27" t="str">
        <f t="shared" si="524"/>
        <v>-</v>
      </c>
      <c r="N4166" s="28">
        <f t="shared" si="525"/>
        <v>0</v>
      </c>
      <c r="O4166" s="28">
        <f t="shared" si="527"/>
        <v>0</v>
      </c>
      <c r="P4166" s="1" t="str">
        <f t="shared" si="526"/>
        <v>no</v>
      </c>
    </row>
    <row r="4167" spans="1:16" x14ac:dyDescent="0.25">
      <c r="A4167" s="6">
        <f>'4.OVTA Sites-Transects'!B4173</f>
        <v>0</v>
      </c>
      <c r="B4167" s="6">
        <f>'4.OVTA Sites-Transects'!C4173</f>
        <v>0</v>
      </c>
      <c r="C4167" s="6">
        <f>'4.OVTA Sites-Transects'!D4173</f>
        <v>0</v>
      </c>
      <c r="D4167" s="1">
        <f>'4.OVTA Sites-Transects'!E4173</f>
        <v>0</v>
      </c>
      <c r="E4167" s="1">
        <f>'4.OVTA Sites-Transects'!G4173</f>
        <v>0</v>
      </c>
      <c r="F4167" s="1">
        <f>'4.OVTA Sites-Transects'!F4173</f>
        <v>0</v>
      </c>
      <c r="G4167" s="6">
        <f>'4.OVTA Sites-Transects'!H4173</f>
        <v>0</v>
      </c>
      <c r="H4167" s="6">
        <f>'4.OVTA Sites-Transects'!I4173</f>
        <v>0</v>
      </c>
      <c r="I4167" s="193" t="str">
        <f t="shared" si="520"/>
        <v>-</v>
      </c>
      <c r="J4167" s="27" t="str">
        <f t="shared" si="521"/>
        <v>-</v>
      </c>
      <c r="K4167" s="27" t="str">
        <f t="shared" si="522"/>
        <v>-</v>
      </c>
      <c r="L4167" s="27" t="str">
        <f t="shared" si="523"/>
        <v>-</v>
      </c>
      <c r="M4167" s="27" t="str">
        <f t="shared" si="524"/>
        <v>-</v>
      </c>
      <c r="N4167" s="28">
        <f t="shared" si="525"/>
        <v>0</v>
      </c>
      <c r="O4167" s="28">
        <f t="shared" si="527"/>
        <v>0</v>
      </c>
      <c r="P4167" s="1" t="str">
        <f t="shared" si="526"/>
        <v>no</v>
      </c>
    </row>
    <row r="4168" spans="1:16" x14ac:dyDescent="0.25">
      <c r="A4168" s="6">
        <f>'4.OVTA Sites-Transects'!B4174</f>
        <v>0</v>
      </c>
      <c r="B4168" s="6">
        <f>'4.OVTA Sites-Transects'!C4174</f>
        <v>0</v>
      </c>
      <c r="C4168" s="6">
        <f>'4.OVTA Sites-Transects'!D4174</f>
        <v>0</v>
      </c>
      <c r="D4168" s="1">
        <f>'4.OVTA Sites-Transects'!E4174</f>
        <v>0</v>
      </c>
      <c r="E4168" s="1">
        <f>'4.OVTA Sites-Transects'!G4174</f>
        <v>0</v>
      </c>
      <c r="F4168" s="1">
        <f>'4.OVTA Sites-Transects'!F4174</f>
        <v>0</v>
      </c>
      <c r="G4168" s="6">
        <f>'4.OVTA Sites-Transects'!H4174</f>
        <v>0</v>
      </c>
      <c r="H4168" s="6">
        <f>'4.OVTA Sites-Transects'!I4174</f>
        <v>0</v>
      </c>
      <c r="I4168" s="193" t="str">
        <f t="shared" si="520"/>
        <v>-</v>
      </c>
      <c r="J4168" s="27" t="str">
        <f t="shared" si="521"/>
        <v>-</v>
      </c>
      <c r="K4168" s="27" t="str">
        <f t="shared" si="522"/>
        <v>-</v>
      </c>
      <c r="L4168" s="27" t="str">
        <f t="shared" si="523"/>
        <v>-</v>
      </c>
      <c r="M4168" s="27" t="str">
        <f t="shared" si="524"/>
        <v>-</v>
      </c>
      <c r="N4168" s="28">
        <f t="shared" si="525"/>
        <v>0</v>
      </c>
      <c r="O4168" s="28">
        <f t="shared" si="527"/>
        <v>0</v>
      </c>
      <c r="P4168" s="1" t="str">
        <f t="shared" si="526"/>
        <v>no</v>
      </c>
    </row>
    <row r="4169" spans="1:16" x14ac:dyDescent="0.25">
      <c r="A4169" s="6">
        <f>'4.OVTA Sites-Transects'!B4175</f>
        <v>0</v>
      </c>
      <c r="B4169" s="6">
        <f>'4.OVTA Sites-Transects'!C4175</f>
        <v>0</v>
      </c>
      <c r="C4169" s="6">
        <f>'4.OVTA Sites-Transects'!D4175</f>
        <v>0</v>
      </c>
      <c r="D4169" s="1">
        <f>'4.OVTA Sites-Transects'!E4175</f>
        <v>0</v>
      </c>
      <c r="E4169" s="1">
        <f>'4.OVTA Sites-Transects'!G4175</f>
        <v>0</v>
      </c>
      <c r="F4169" s="1">
        <f>'4.OVTA Sites-Transects'!F4175</f>
        <v>0</v>
      </c>
      <c r="G4169" s="6">
        <f>'4.OVTA Sites-Transects'!H4175</f>
        <v>0</v>
      </c>
      <c r="H4169" s="6">
        <f>'4.OVTA Sites-Transects'!I4175</f>
        <v>0</v>
      </c>
      <c r="I4169" s="193" t="str">
        <f t="shared" si="520"/>
        <v>-</v>
      </c>
      <c r="J4169" s="27" t="str">
        <f t="shared" si="521"/>
        <v>-</v>
      </c>
      <c r="K4169" s="27" t="str">
        <f t="shared" si="522"/>
        <v>-</v>
      </c>
      <c r="L4169" s="27" t="str">
        <f t="shared" si="523"/>
        <v>-</v>
      </c>
      <c r="M4169" s="27" t="str">
        <f t="shared" si="524"/>
        <v>-</v>
      </c>
      <c r="N4169" s="28">
        <f t="shared" si="525"/>
        <v>0</v>
      </c>
      <c r="O4169" s="28">
        <f t="shared" si="527"/>
        <v>0</v>
      </c>
      <c r="P4169" s="1" t="str">
        <f t="shared" si="526"/>
        <v>no</v>
      </c>
    </row>
    <row r="4170" spans="1:16" x14ac:dyDescent="0.25">
      <c r="A4170" s="6">
        <f>'4.OVTA Sites-Transects'!B4176</f>
        <v>0</v>
      </c>
      <c r="B4170" s="6">
        <f>'4.OVTA Sites-Transects'!C4176</f>
        <v>0</v>
      </c>
      <c r="C4170" s="6">
        <f>'4.OVTA Sites-Transects'!D4176</f>
        <v>0</v>
      </c>
      <c r="D4170" s="1">
        <f>'4.OVTA Sites-Transects'!E4176</f>
        <v>0</v>
      </c>
      <c r="E4170" s="1">
        <f>'4.OVTA Sites-Transects'!G4176</f>
        <v>0</v>
      </c>
      <c r="F4170" s="1">
        <f>'4.OVTA Sites-Transects'!F4176</f>
        <v>0</v>
      </c>
      <c r="G4170" s="6">
        <f>'4.OVTA Sites-Transects'!H4176</f>
        <v>0</v>
      </c>
      <c r="H4170" s="6">
        <f>'4.OVTA Sites-Transects'!I4176</f>
        <v>0</v>
      </c>
      <c r="I4170" s="193" t="str">
        <f t="shared" si="520"/>
        <v>-</v>
      </c>
      <c r="J4170" s="27" t="str">
        <f t="shared" si="521"/>
        <v>-</v>
      </c>
      <c r="K4170" s="27" t="str">
        <f t="shared" si="522"/>
        <v>-</v>
      </c>
      <c r="L4170" s="27" t="str">
        <f t="shared" si="523"/>
        <v>-</v>
      </c>
      <c r="M4170" s="27" t="str">
        <f t="shared" si="524"/>
        <v>-</v>
      </c>
      <c r="N4170" s="28">
        <f t="shared" si="525"/>
        <v>0</v>
      </c>
      <c r="O4170" s="28">
        <f t="shared" si="527"/>
        <v>0</v>
      </c>
      <c r="P4170" s="1" t="str">
        <f t="shared" si="526"/>
        <v>no</v>
      </c>
    </row>
    <row r="4171" spans="1:16" x14ac:dyDescent="0.25">
      <c r="A4171" s="6">
        <f>'4.OVTA Sites-Transects'!B4177</f>
        <v>0</v>
      </c>
      <c r="B4171" s="6">
        <f>'4.OVTA Sites-Transects'!C4177</f>
        <v>0</v>
      </c>
      <c r="C4171" s="6">
        <f>'4.OVTA Sites-Transects'!D4177</f>
        <v>0</v>
      </c>
      <c r="D4171" s="1">
        <f>'4.OVTA Sites-Transects'!E4177</f>
        <v>0</v>
      </c>
      <c r="E4171" s="1">
        <f>'4.OVTA Sites-Transects'!G4177</f>
        <v>0</v>
      </c>
      <c r="F4171" s="1">
        <f>'4.OVTA Sites-Transects'!F4177</f>
        <v>0</v>
      </c>
      <c r="G4171" s="6">
        <f>'4.OVTA Sites-Transects'!H4177</f>
        <v>0</v>
      </c>
      <c r="H4171" s="6">
        <f>'4.OVTA Sites-Transects'!I4177</f>
        <v>0</v>
      </c>
      <c r="I4171" s="193" t="str">
        <f t="shared" si="520"/>
        <v>-</v>
      </c>
      <c r="J4171" s="27" t="str">
        <f t="shared" si="521"/>
        <v>-</v>
      </c>
      <c r="K4171" s="27" t="str">
        <f t="shared" si="522"/>
        <v>-</v>
      </c>
      <c r="L4171" s="27" t="str">
        <f t="shared" si="523"/>
        <v>-</v>
      </c>
      <c r="M4171" s="27" t="str">
        <f t="shared" si="524"/>
        <v>-</v>
      </c>
      <c r="N4171" s="28">
        <f t="shared" si="525"/>
        <v>0</v>
      </c>
      <c r="O4171" s="28">
        <f t="shared" si="527"/>
        <v>0</v>
      </c>
      <c r="P4171" s="1" t="str">
        <f t="shared" si="526"/>
        <v>no</v>
      </c>
    </row>
    <row r="4172" spans="1:16" x14ac:dyDescent="0.25">
      <c r="A4172" s="6">
        <f>'4.OVTA Sites-Transects'!B4178</f>
        <v>0</v>
      </c>
      <c r="B4172" s="6">
        <f>'4.OVTA Sites-Transects'!C4178</f>
        <v>0</v>
      </c>
      <c r="C4172" s="6">
        <f>'4.OVTA Sites-Transects'!D4178</f>
        <v>0</v>
      </c>
      <c r="D4172" s="1">
        <f>'4.OVTA Sites-Transects'!E4178</f>
        <v>0</v>
      </c>
      <c r="E4172" s="1">
        <f>'4.OVTA Sites-Transects'!G4178</f>
        <v>0</v>
      </c>
      <c r="F4172" s="1">
        <f>'4.OVTA Sites-Transects'!F4178</f>
        <v>0</v>
      </c>
      <c r="G4172" s="6">
        <f>'4.OVTA Sites-Transects'!H4178</f>
        <v>0</v>
      </c>
      <c r="H4172" s="6">
        <f>'4.OVTA Sites-Transects'!I4178</f>
        <v>0</v>
      </c>
      <c r="I4172" s="193" t="str">
        <f t="shared" si="520"/>
        <v>-</v>
      </c>
      <c r="J4172" s="27" t="str">
        <f t="shared" si="521"/>
        <v>-</v>
      </c>
      <c r="K4172" s="27" t="str">
        <f t="shared" si="522"/>
        <v>-</v>
      </c>
      <c r="L4172" s="27" t="str">
        <f t="shared" si="523"/>
        <v>-</v>
      </c>
      <c r="M4172" s="27" t="str">
        <f t="shared" si="524"/>
        <v>-</v>
      </c>
      <c r="N4172" s="28">
        <f t="shared" si="525"/>
        <v>0</v>
      </c>
      <c r="O4172" s="28">
        <f t="shared" si="527"/>
        <v>0</v>
      </c>
      <c r="P4172" s="1" t="str">
        <f t="shared" si="526"/>
        <v>no</v>
      </c>
    </row>
    <row r="4173" spans="1:16" x14ac:dyDescent="0.25">
      <c r="A4173" s="6">
        <f>'4.OVTA Sites-Transects'!B4179</f>
        <v>0</v>
      </c>
      <c r="B4173" s="6">
        <f>'4.OVTA Sites-Transects'!C4179</f>
        <v>0</v>
      </c>
      <c r="C4173" s="6">
        <f>'4.OVTA Sites-Transects'!D4179</f>
        <v>0</v>
      </c>
      <c r="D4173" s="1">
        <f>'4.OVTA Sites-Transects'!E4179</f>
        <v>0</v>
      </c>
      <c r="E4173" s="1">
        <f>'4.OVTA Sites-Transects'!G4179</f>
        <v>0</v>
      </c>
      <c r="F4173" s="1">
        <f>'4.OVTA Sites-Transects'!F4179</f>
        <v>0</v>
      </c>
      <c r="G4173" s="6">
        <f>'4.OVTA Sites-Transects'!H4179</f>
        <v>0</v>
      </c>
      <c r="H4173" s="6">
        <f>'4.OVTA Sites-Transects'!I4179</f>
        <v>0</v>
      </c>
      <c r="I4173" s="193" t="str">
        <f t="shared" si="520"/>
        <v>-</v>
      </c>
      <c r="J4173" s="27" t="str">
        <f t="shared" si="521"/>
        <v>-</v>
      </c>
      <c r="K4173" s="27" t="str">
        <f t="shared" si="522"/>
        <v>-</v>
      </c>
      <c r="L4173" s="27" t="str">
        <f t="shared" si="523"/>
        <v>-</v>
      </c>
      <c r="M4173" s="27" t="str">
        <f t="shared" si="524"/>
        <v>-</v>
      </c>
      <c r="N4173" s="28">
        <f t="shared" si="525"/>
        <v>0</v>
      </c>
      <c r="O4173" s="28">
        <f t="shared" si="527"/>
        <v>0</v>
      </c>
      <c r="P4173" s="1" t="str">
        <f t="shared" si="526"/>
        <v>no</v>
      </c>
    </row>
    <row r="4174" spans="1:16" x14ac:dyDescent="0.25">
      <c r="A4174" s="6">
        <f>'4.OVTA Sites-Transects'!B4180</f>
        <v>0</v>
      </c>
      <c r="B4174" s="6">
        <f>'4.OVTA Sites-Transects'!C4180</f>
        <v>0</v>
      </c>
      <c r="C4174" s="6">
        <f>'4.OVTA Sites-Transects'!D4180</f>
        <v>0</v>
      </c>
      <c r="D4174" s="1">
        <f>'4.OVTA Sites-Transects'!E4180</f>
        <v>0</v>
      </c>
      <c r="E4174" s="1">
        <f>'4.OVTA Sites-Transects'!G4180</f>
        <v>0</v>
      </c>
      <c r="F4174" s="1">
        <f>'4.OVTA Sites-Transects'!F4180</f>
        <v>0</v>
      </c>
      <c r="G4174" s="6">
        <f>'4.OVTA Sites-Transects'!H4180</f>
        <v>0</v>
      </c>
      <c r="H4174" s="6">
        <f>'4.OVTA Sites-Transects'!I4180</f>
        <v>0</v>
      </c>
      <c r="I4174" s="193" t="str">
        <f t="shared" si="520"/>
        <v>-</v>
      </c>
      <c r="J4174" s="27" t="str">
        <f t="shared" si="521"/>
        <v>-</v>
      </c>
      <c r="K4174" s="27" t="str">
        <f t="shared" si="522"/>
        <v>-</v>
      </c>
      <c r="L4174" s="27" t="str">
        <f t="shared" si="523"/>
        <v>-</v>
      </c>
      <c r="M4174" s="27" t="str">
        <f t="shared" si="524"/>
        <v>-</v>
      </c>
      <c r="N4174" s="28">
        <f t="shared" si="525"/>
        <v>0</v>
      </c>
      <c r="O4174" s="28">
        <f t="shared" si="527"/>
        <v>0</v>
      </c>
      <c r="P4174" s="1" t="str">
        <f t="shared" si="526"/>
        <v>no</v>
      </c>
    </row>
    <row r="4175" spans="1:16" x14ac:dyDescent="0.25">
      <c r="A4175" s="6">
        <f>'4.OVTA Sites-Transects'!B4181</f>
        <v>0</v>
      </c>
      <c r="B4175" s="6">
        <f>'4.OVTA Sites-Transects'!C4181</f>
        <v>0</v>
      </c>
      <c r="C4175" s="6">
        <f>'4.OVTA Sites-Transects'!D4181</f>
        <v>0</v>
      </c>
      <c r="D4175" s="1">
        <f>'4.OVTA Sites-Transects'!E4181</f>
        <v>0</v>
      </c>
      <c r="E4175" s="1">
        <f>'4.OVTA Sites-Transects'!G4181</f>
        <v>0</v>
      </c>
      <c r="F4175" s="1">
        <f>'4.OVTA Sites-Transects'!F4181</f>
        <v>0</v>
      </c>
      <c r="G4175" s="6">
        <f>'4.OVTA Sites-Transects'!H4181</f>
        <v>0</v>
      </c>
      <c r="H4175" s="6">
        <f>'4.OVTA Sites-Transects'!I4181</f>
        <v>0</v>
      </c>
      <c r="I4175" s="193" t="str">
        <f t="shared" si="520"/>
        <v>-</v>
      </c>
      <c r="J4175" s="27" t="str">
        <f t="shared" si="521"/>
        <v>-</v>
      </c>
      <c r="K4175" s="27" t="str">
        <f t="shared" si="522"/>
        <v>-</v>
      </c>
      <c r="L4175" s="27" t="str">
        <f t="shared" si="523"/>
        <v>-</v>
      </c>
      <c r="M4175" s="27" t="str">
        <f t="shared" si="524"/>
        <v>-</v>
      </c>
      <c r="N4175" s="28">
        <f t="shared" si="525"/>
        <v>0</v>
      </c>
      <c r="O4175" s="28">
        <f t="shared" si="527"/>
        <v>0</v>
      </c>
      <c r="P4175" s="1" t="str">
        <f t="shared" si="526"/>
        <v>no</v>
      </c>
    </row>
    <row r="4176" spans="1:16" x14ac:dyDescent="0.25">
      <c r="A4176" s="6">
        <f>'4.OVTA Sites-Transects'!B4182</f>
        <v>0</v>
      </c>
      <c r="B4176" s="6">
        <f>'4.OVTA Sites-Transects'!C4182</f>
        <v>0</v>
      </c>
      <c r="C4176" s="6">
        <f>'4.OVTA Sites-Transects'!D4182</f>
        <v>0</v>
      </c>
      <c r="D4176" s="1">
        <f>'4.OVTA Sites-Transects'!E4182</f>
        <v>0</v>
      </c>
      <c r="E4176" s="1">
        <f>'4.OVTA Sites-Transects'!G4182</f>
        <v>0</v>
      </c>
      <c r="F4176" s="1">
        <f>'4.OVTA Sites-Transects'!F4182</f>
        <v>0</v>
      </c>
      <c r="G4176" s="6">
        <f>'4.OVTA Sites-Transects'!H4182</f>
        <v>0</v>
      </c>
      <c r="H4176" s="6">
        <f>'4.OVTA Sites-Transects'!I4182</f>
        <v>0</v>
      </c>
      <c r="I4176" s="193" t="str">
        <f t="shared" si="520"/>
        <v>-</v>
      </c>
      <c r="J4176" s="27" t="str">
        <f t="shared" si="521"/>
        <v>-</v>
      </c>
      <c r="K4176" s="27" t="str">
        <f t="shared" si="522"/>
        <v>-</v>
      </c>
      <c r="L4176" s="27" t="str">
        <f t="shared" si="523"/>
        <v>-</v>
      </c>
      <c r="M4176" s="27" t="str">
        <f t="shared" si="524"/>
        <v>-</v>
      </c>
      <c r="N4176" s="28">
        <f t="shared" si="525"/>
        <v>0</v>
      </c>
      <c r="O4176" s="28">
        <f t="shared" si="527"/>
        <v>0</v>
      </c>
      <c r="P4176" s="1" t="str">
        <f t="shared" si="526"/>
        <v>no</v>
      </c>
    </row>
    <row r="4177" spans="1:16" x14ac:dyDescent="0.25">
      <c r="A4177" s="6">
        <f>'4.OVTA Sites-Transects'!B4183</f>
        <v>0</v>
      </c>
      <c r="B4177" s="6">
        <f>'4.OVTA Sites-Transects'!C4183</f>
        <v>0</v>
      </c>
      <c r="C4177" s="6">
        <f>'4.OVTA Sites-Transects'!D4183</f>
        <v>0</v>
      </c>
      <c r="D4177" s="1">
        <f>'4.OVTA Sites-Transects'!E4183</f>
        <v>0</v>
      </c>
      <c r="E4177" s="1">
        <f>'4.OVTA Sites-Transects'!G4183</f>
        <v>0</v>
      </c>
      <c r="F4177" s="1">
        <f>'4.OVTA Sites-Transects'!F4183</f>
        <v>0</v>
      </c>
      <c r="G4177" s="6">
        <f>'4.OVTA Sites-Transects'!H4183</f>
        <v>0</v>
      </c>
      <c r="H4177" s="6">
        <f>'4.OVTA Sites-Transects'!I4183</f>
        <v>0</v>
      </c>
      <c r="I4177" s="193" t="str">
        <f t="shared" si="520"/>
        <v>-</v>
      </c>
      <c r="J4177" s="27" t="str">
        <f t="shared" si="521"/>
        <v>-</v>
      </c>
      <c r="K4177" s="27" t="str">
        <f t="shared" si="522"/>
        <v>-</v>
      </c>
      <c r="L4177" s="27" t="str">
        <f t="shared" si="523"/>
        <v>-</v>
      </c>
      <c r="M4177" s="27" t="str">
        <f t="shared" si="524"/>
        <v>-</v>
      </c>
      <c r="N4177" s="28">
        <f t="shared" si="525"/>
        <v>0</v>
      </c>
      <c r="O4177" s="28">
        <f t="shared" si="527"/>
        <v>0</v>
      </c>
      <c r="P4177" s="1" t="str">
        <f t="shared" si="526"/>
        <v>no</v>
      </c>
    </row>
    <row r="4178" spans="1:16" x14ac:dyDescent="0.25">
      <c r="A4178" s="6">
        <f>'4.OVTA Sites-Transects'!B4184</f>
        <v>0</v>
      </c>
      <c r="B4178" s="6">
        <f>'4.OVTA Sites-Transects'!C4184</f>
        <v>0</v>
      </c>
      <c r="C4178" s="6">
        <f>'4.OVTA Sites-Transects'!D4184</f>
        <v>0</v>
      </c>
      <c r="D4178" s="1">
        <f>'4.OVTA Sites-Transects'!E4184</f>
        <v>0</v>
      </c>
      <c r="E4178" s="1">
        <f>'4.OVTA Sites-Transects'!G4184</f>
        <v>0</v>
      </c>
      <c r="F4178" s="1">
        <f>'4.OVTA Sites-Transects'!F4184</f>
        <v>0</v>
      </c>
      <c r="G4178" s="6">
        <f>'4.OVTA Sites-Transects'!H4184</f>
        <v>0</v>
      </c>
      <c r="H4178" s="6">
        <f>'4.OVTA Sites-Transects'!I4184</f>
        <v>0</v>
      </c>
      <c r="I4178" s="193" t="str">
        <f t="shared" si="520"/>
        <v>-</v>
      </c>
      <c r="J4178" s="27" t="str">
        <f t="shared" si="521"/>
        <v>-</v>
      </c>
      <c r="K4178" s="27" t="str">
        <f t="shared" si="522"/>
        <v>-</v>
      </c>
      <c r="L4178" s="27" t="str">
        <f t="shared" si="523"/>
        <v>-</v>
      </c>
      <c r="M4178" s="27" t="str">
        <f t="shared" si="524"/>
        <v>-</v>
      </c>
      <c r="N4178" s="28">
        <f t="shared" si="525"/>
        <v>0</v>
      </c>
      <c r="O4178" s="28">
        <f t="shared" si="527"/>
        <v>0</v>
      </c>
      <c r="P4178" s="1" t="str">
        <f t="shared" si="526"/>
        <v>no</v>
      </c>
    </row>
    <row r="4179" spans="1:16" x14ac:dyDescent="0.25">
      <c r="A4179" s="6">
        <f>'4.OVTA Sites-Transects'!B4185</f>
        <v>0</v>
      </c>
      <c r="B4179" s="6">
        <f>'4.OVTA Sites-Transects'!C4185</f>
        <v>0</v>
      </c>
      <c r="C4179" s="6">
        <f>'4.OVTA Sites-Transects'!D4185</f>
        <v>0</v>
      </c>
      <c r="D4179" s="1">
        <f>'4.OVTA Sites-Transects'!E4185</f>
        <v>0</v>
      </c>
      <c r="E4179" s="1">
        <f>'4.OVTA Sites-Transects'!G4185</f>
        <v>0</v>
      </c>
      <c r="F4179" s="1">
        <f>'4.OVTA Sites-Transects'!F4185</f>
        <v>0</v>
      </c>
      <c r="G4179" s="6">
        <f>'4.OVTA Sites-Transects'!H4185</f>
        <v>0</v>
      </c>
      <c r="H4179" s="6">
        <f>'4.OVTA Sites-Transects'!I4185</f>
        <v>0</v>
      </c>
      <c r="I4179" s="193" t="str">
        <f t="shared" si="520"/>
        <v>-</v>
      </c>
      <c r="J4179" s="27" t="str">
        <f t="shared" si="521"/>
        <v>-</v>
      </c>
      <c r="K4179" s="27" t="str">
        <f t="shared" si="522"/>
        <v>-</v>
      </c>
      <c r="L4179" s="27" t="str">
        <f t="shared" si="523"/>
        <v>-</v>
      </c>
      <c r="M4179" s="27" t="str">
        <f t="shared" si="524"/>
        <v>-</v>
      </c>
      <c r="N4179" s="28">
        <f t="shared" si="525"/>
        <v>0</v>
      </c>
      <c r="O4179" s="28">
        <f t="shared" si="527"/>
        <v>0</v>
      </c>
      <c r="P4179" s="1" t="str">
        <f t="shared" si="526"/>
        <v>no</v>
      </c>
    </row>
    <row r="4180" spans="1:16" x14ac:dyDescent="0.25">
      <c r="A4180" s="6">
        <f>'4.OVTA Sites-Transects'!B4186</f>
        <v>0</v>
      </c>
      <c r="B4180" s="6">
        <f>'4.OVTA Sites-Transects'!C4186</f>
        <v>0</v>
      </c>
      <c r="C4180" s="6">
        <f>'4.OVTA Sites-Transects'!D4186</f>
        <v>0</v>
      </c>
      <c r="D4180" s="1">
        <f>'4.OVTA Sites-Transects'!E4186</f>
        <v>0</v>
      </c>
      <c r="E4180" s="1">
        <f>'4.OVTA Sites-Transects'!G4186</f>
        <v>0</v>
      </c>
      <c r="F4180" s="1">
        <f>'4.OVTA Sites-Transects'!F4186</f>
        <v>0</v>
      </c>
      <c r="G4180" s="6">
        <f>'4.OVTA Sites-Transects'!H4186</f>
        <v>0</v>
      </c>
      <c r="H4180" s="6">
        <f>'4.OVTA Sites-Transects'!I4186</f>
        <v>0</v>
      </c>
      <c r="I4180" s="193" t="str">
        <f t="shared" si="520"/>
        <v>-</v>
      </c>
      <c r="J4180" s="27" t="str">
        <f t="shared" si="521"/>
        <v>-</v>
      </c>
      <c r="K4180" s="27" t="str">
        <f t="shared" si="522"/>
        <v>-</v>
      </c>
      <c r="L4180" s="27" t="str">
        <f t="shared" si="523"/>
        <v>-</v>
      </c>
      <c r="M4180" s="27" t="str">
        <f t="shared" si="524"/>
        <v>-</v>
      </c>
      <c r="N4180" s="28">
        <f t="shared" si="525"/>
        <v>0</v>
      </c>
      <c r="O4180" s="28">
        <f t="shared" si="527"/>
        <v>0</v>
      </c>
      <c r="P4180" s="1" t="str">
        <f t="shared" si="526"/>
        <v>no</v>
      </c>
    </row>
    <row r="4181" spans="1:16" x14ac:dyDescent="0.25">
      <c r="A4181" s="6">
        <f>'4.OVTA Sites-Transects'!B4187</f>
        <v>0</v>
      </c>
      <c r="B4181" s="6">
        <f>'4.OVTA Sites-Transects'!C4187</f>
        <v>0</v>
      </c>
      <c r="C4181" s="6">
        <f>'4.OVTA Sites-Transects'!D4187</f>
        <v>0</v>
      </c>
      <c r="D4181" s="1">
        <f>'4.OVTA Sites-Transects'!E4187</f>
        <v>0</v>
      </c>
      <c r="E4181" s="1">
        <f>'4.OVTA Sites-Transects'!G4187</f>
        <v>0</v>
      </c>
      <c r="F4181" s="1">
        <f>'4.OVTA Sites-Transects'!F4187</f>
        <v>0</v>
      </c>
      <c r="G4181" s="6">
        <f>'4.OVTA Sites-Transects'!H4187</f>
        <v>0</v>
      </c>
      <c r="H4181" s="6">
        <f>'4.OVTA Sites-Transects'!I4187</f>
        <v>0</v>
      </c>
      <c r="I4181" s="193" t="str">
        <f t="shared" si="520"/>
        <v>-</v>
      </c>
      <c r="J4181" s="27" t="str">
        <f t="shared" si="521"/>
        <v>-</v>
      </c>
      <c r="K4181" s="27" t="str">
        <f t="shared" si="522"/>
        <v>-</v>
      </c>
      <c r="L4181" s="27" t="str">
        <f t="shared" si="523"/>
        <v>-</v>
      </c>
      <c r="M4181" s="27" t="str">
        <f t="shared" si="524"/>
        <v>-</v>
      </c>
      <c r="N4181" s="28">
        <f t="shared" si="525"/>
        <v>0</v>
      </c>
      <c r="O4181" s="28">
        <f t="shared" si="527"/>
        <v>0</v>
      </c>
      <c r="P4181" s="1" t="str">
        <f t="shared" si="526"/>
        <v>no</v>
      </c>
    </row>
    <row r="4182" spans="1:16" x14ac:dyDescent="0.25">
      <c r="A4182" s="6">
        <f>'4.OVTA Sites-Transects'!B4188</f>
        <v>0</v>
      </c>
      <c r="B4182" s="6">
        <f>'4.OVTA Sites-Transects'!C4188</f>
        <v>0</v>
      </c>
      <c r="C4182" s="6">
        <f>'4.OVTA Sites-Transects'!D4188</f>
        <v>0</v>
      </c>
      <c r="D4182" s="1">
        <f>'4.OVTA Sites-Transects'!E4188</f>
        <v>0</v>
      </c>
      <c r="E4182" s="1">
        <f>'4.OVTA Sites-Transects'!G4188</f>
        <v>0</v>
      </c>
      <c r="F4182" s="1">
        <f>'4.OVTA Sites-Transects'!F4188</f>
        <v>0</v>
      </c>
      <c r="G4182" s="6">
        <f>'4.OVTA Sites-Transects'!H4188</f>
        <v>0</v>
      </c>
      <c r="H4182" s="6">
        <f>'4.OVTA Sites-Transects'!I4188</f>
        <v>0</v>
      </c>
      <c r="I4182" s="193" t="str">
        <f t="shared" si="520"/>
        <v>-</v>
      </c>
      <c r="J4182" s="27" t="str">
        <f t="shared" si="521"/>
        <v>-</v>
      </c>
      <c r="K4182" s="27" t="str">
        <f t="shared" si="522"/>
        <v>-</v>
      </c>
      <c r="L4182" s="27" t="str">
        <f t="shared" si="523"/>
        <v>-</v>
      </c>
      <c r="M4182" s="27" t="str">
        <f t="shared" si="524"/>
        <v>-</v>
      </c>
      <c r="N4182" s="28">
        <f t="shared" si="525"/>
        <v>0</v>
      </c>
      <c r="O4182" s="28">
        <f t="shared" si="527"/>
        <v>0</v>
      </c>
      <c r="P4182" s="1" t="str">
        <f t="shared" si="526"/>
        <v>no</v>
      </c>
    </row>
    <row r="4183" spans="1:16" x14ac:dyDescent="0.25">
      <c r="A4183" s="6">
        <f>'4.OVTA Sites-Transects'!B4189</f>
        <v>0</v>
      </c>
      <c r="B4183" s="6">
        <f>'4.OVTA Sites-Transects'!C4189</f>
        <v>0</v>
      </c>
      <c r="C4183" s="6">
        <f>'4.OVTA Sites-Transects'!D4189</f>
        <v>0</v>
      </c>
      <c r="D4183" s="1">
        <f>'4.OVTA Sites-Transects'!E4189</f>
        <v>0</v>
      </c>
      <c r="E4183" s="1">
        <f>'4.OVTA Sites-Transects'!G4189</f>
        <v>0</v>
      </c>
      <c r="F4183" s="1">
        <f>'4.OVTA Sites-Transects'!F4189</f>
        <v>0</v>
      </c>
      <c r="G4183" s="6">
        <f>'4.OVTA Sites-Transects'!H4189</f>
        <v>0</v>
      </c>
      <c r="H4183" s="6">
        <f>'4.OVTA Sites-Transects'!I4189</f>
        <v>0</v>
      </c>
      <c r="I4183" s="193" t="str">
        <f t="shared" si="520"/>
        <v>-</v>
      </c>
      <c r="J4183" s="27" t="str">
        <f t="shared" si="521"/>
        <v>-</v>
      </c>
      <c r="K4183" s="27" t="str">
        <f t="shared" si="522"/>
        <v>-</v>
      </c>
      <c r="L4183" s="27" t="str">
        <f t="shared" si="523"/>
        <v>-</v>
      </c>
      <c r="M4183" s="27" t="str">
        <f t="shared" si="524"/>
        <v>-</v>
      </c>
      <c r="N4183" s="28">
        <f t="shared" si="525"/>
        <v>0</v>
      </c>
      <c r="O4183" s="28">
        <f t="shared" si="527"/>
        <v>0</v>
      </c>
      <c r="P4183" s="1" t="str">
        <f t="shared" si="526"/>
        <v>no</v>
      </c>
    </row>
    <row r="4184" spans="1:16" x14ac:dyDescent="0.25">
      <c r="A4184" s="6">
        <f>'4.OVTA Sites-Transects'!B4190</f>
        <v>0</v>
      </c>
      <c r="B4184" s="6">
        <f>'4.OVTA Sites-Transects'!C4190</f>
        <v>0</v>
      </c>
      <c r="C4184" s="6">
        <f>'4.OVTA Sites-Transects'!D4190</f>
        <v>0</v>
      </c>
      <c r="D4184" s="1">
        <f>'4.OVTA Sites-Transects'!E4190</f>
        <v>0</v>
      </c>
      <c r="E4184" s="1">
        <f>'4.OVTA Sites-Transects'!G4190</f>
        <v>0</v>
      </c>
      <c r="F4184" s="1">
        <f>'4.OVTA Sites-Transects'!F4190</f>
        <v>0</v>
      </c>
      <c r="G4184" s="6">
        <f>'4.OVTA Sites-Transects'!H4190</f>
        <v>0</v>
      </c>
      <c r="H4184" s="6">
        <f>'4.OVTA Sites-Transects'!I4190</f>
        <v>0</v>
      </c>
      <c r="I4184" s="193" t="str">
        <f t="shared" si="520"/>
        <v>-</v>
      </c>
      <c r="J4184" s="27" t="str">
        <f t="shared" si="521"/>
        <v>-</v>
      </c>
      <c r="K4184" s="27" t="str">
        <f t="shared" si="522"/>
        <v>-</v>
      </c>
      <c r="L4184" s="27" t="str">
        <f t="shared" si="523"/>
        <v>-</v>
      </c>
      <c r="M4184" s="27" t="str">
        <f t="shared" si="524"/>
        <v>-</v>
      </c>
      <c r="N4184" s="28">
        <f t="shared" si="525"/>
        <v>0</v>
      </c>
      <c r="O4184" s="28">
        <f t="shared" si="527"/>
        <v>0</v>
      </c>
      <c r="P4184" s="1" t="str">
        <f t="shared" si="526"/>
        <v>no</v>
      </c>
    </row>
    <row r="4185" spans="1:16" x14ac:dyDescent="0.25">
      <c r="A4185" s="6">
        <f>'4.OVTA Sites-Transects'!B4191</f>
        <v>0</v>
      </c>
      <c r="B4185" s="6">
        <f>'4.OVTA Sites-Transects'!C4191</f>
        <v>0</v>
      </c>
      <c r="C4185" s="6">
        <f>'4.OVTA Sites-Transects'!D4191</f>
        <v>0</v>
      </c>
      <c r="D4185" s="1">
        <f>'4.OVTA Sites-Transects'!E4191</f>
        <v>0</v>
      </c>
      <c r="E4185" s="1">
        <f>'4.OVTA Sites-Transects'!G4191</f>
        <v>0</v>
      </c>
      <c r="F4185" s="1">
        <f>'4.OVTA Sites-Transects'!F4191</f>
        <v>0</v>
      </c>
      <c r="G4185" s="6">
        <f>'4.OVTA Sites-Transects'!H4191</f>
        <v>0</v>
      </c>
      <c r="H4185" s="6">
        <f>'4.OVTA Sites-Transects'!I4191</f>
        <v>0</v>
      </c>
      <c r="I4185" s="193" t="str">
        <f t="shared" si="520"/>
        <v>-</v>
      </c>
      <c r="J4185" s="27" t="str">
        <f t="shared" si="521"/>
        <v>-</v>
      </c>
      <c r="K4185" s="27" t="str">
        <f t="shared" si="522"/>
        <v>-</v>
      </c>
      <c r="L4185" s="27" t="str">
        <f t="shared" si="523"/>
        <v>-</v>
      </c>
      <c r="M4185" s="27" t="str">
        <f t="shared" si="524"/>
        <v>-</v>
      </c>
      <c r="N4185" s="28">
        <f t="shared" si="525"/>
        <v>0</v>
      </c>
      <c r="O4185" s="28">
        <f t="shared" si="527"/>
        <v>0</v>
      </c>
      <c r="P4185" s="1" t="str">
        <f t="shared" si="526"/>
        <v>no</v>
      </c>
    </row>
    <row r="4186" spans="1:16" x14ac:dyDescent="0.25">
      <c r="A4186" s="6">
        <f>'4.OVTA Sites-Transects'!B4192</f>
        <v>0</v>
      </c>
      <c r="B4186" s="6">
        <f>'4.OVTA Sites-Transects'!C4192</f>
        <v>0</v>
      </c>
      <c r="C4186" s="6">
        <f>'4.OVTA Sites-Transects'!D4192</f>
        <v>0</v>
      </c>
      <c r="D4186" s="1">
        <f>'4.OVTA Sites-Transects'!E4192</f>
        <v>0</v>
      </c>
      <c r="E4186" s="1">
        <f>'4.OVTA Sites-Transects'!G4192</f>
        <v>0</v>
      </c>
      <c r="F4186" s="1">
        <f>'4.OVTA Sites-Transects'!F4192</f>
        <v>0</v>
      </c>
      <c r="G4186" s="6">
        <f>'4.OVTA Sites-Transects'!H4192</f>
        <v>0</v>
      </c>
      <c r="H4186" s="6">
        <f>'4.OVTA Sites-Transects'!I4192</f>
        <v>0</v>
      </c>
      <c r="I4186" s="193" t="str">
        <f t="shared" si="520"/>
        <v>-</v>
      </c>
      <c r="J4186" s="27" t="str">
        <f t="shared" si="521"/>
        <v>-</v>
      </c>
      <c r="K4186" s="27" t="str">
        <f t="shared" si="522"/>
        <v>-</v>
      </c>
      <c r="L4186" s="27" t="str">
        <f t="shared" si="523"/>
        <v>-</v>
      </c>
      <c r="M4186" s="27" t="str">
        <f t="shared" si="524"/>
        <v>-</v>
      </c>
      <c r="N4186" s="28">
        <f t="shared" si="525"/>
        <v>0</v>
      </c>
      <c r="O4186" s="28">
        <f t="shared" si="527"/>
        <v>0</v>
      </c>
      <c r="P4186" s="1" t="str">
        <f t="shared" si="526"/>
        <v>no</v>
      </c>
    </row>
    <row r="4187" spans="1:16" x14ac:dyDescent="0.25">
      <c r="A4187" s="6">
        <f>'4.OVTA Sites-Transects'!B4193</f>
        <v>0</v>
      </c>
      <c r="B4187" s="6">
        <f>'4.OVTA Sites-Transects'!C4193</f>
        <v>0</v>
      </c>
      <c r="C4187" s="6">
        <f>'4.OVTA Sites-Transects'!D4193</f>
        <v>0</v>
      </c>
      <c r="D4187" s="1">
        <f>'4.OVTA Sites-Transects'!E4193</f>
        <v>0</v>
      </c>
      <c r="E4187" s="1">
        <f>'4.OVTA Sites-Transects'!G4193</f>
        <v>0</v>
      </c>
      <c r="F4187" s="1">
        <f>'4.OVTA Sites-Transects'!F4193</f>
        <v>0</v>
      </c>
      <c r="G4187" s="6">
        <f>'4.OVTA Sites-Transects'!H4193</f>
        <v>0</v>
      </c>
      <c r="H4187" s="6">
        <f>'4.OVTA Sites-Transects'!I4193</f>
        <v>0</v>
      </c>
      <c r="I4187" s="193" t="str">
        <f t="shared" si="520"/>
        <v>-</v>
      </c>
      <c r="J4187" s="27" t="str">
        <f t="shared" si="521"/>
        <v>-</v>
      </c>
      <c r="K4187" s="27" t="str">
        <f t="shared" si="522"/>
        <v>-</v>
      </c>
      <c r="L4187" s="27" t="str">
        <f t="shared" si="523"/>
        <v>-</v>
      </c>
      <c r="M4187" s="27" t="str">
        <f t="shared" si="524"/>
        <v>-</v>
      </c>
      <c r="N4187" s="28">
        <f t="shared" si="525"/>
        <v>0</v>
      </c>
      <c r="O4187" s="28">
        <f t="shared" si="527"/>
        <v>0</v>
      </c>
      <c r="P4187" s="1" t="str">
        <f t="shared" si="526"/>
        <v>no</v>
      </c>
    </row>
    <row r="4188" spans="1:16" x14ac:dyDescent="0.25">
      <c r="A4188" s="6">
        <f>'4.OVTA Sites-Transects'!B4194</f>
        <v>0</v>
      </c>
      <c r="B4188" s="6">
        <f>'4.OVTA Sites-Transects'!C4194</f>
        <v>0</v>
      </c>
      <c r="C4188" s="6">
        <f>'4.OVTA Sites-Transects'!D4194</f>
        <v>0</v>
      </c>
      <c r="D4188" s="1">
        <f>'4.OVTA Sites-Transects'!E4194</f>
        <v>0</v>
      </c>
      <c r="E4188" s="1">
        <f>'4.OVTA Sites-Transects'!G4194</f>
        <v>0</v>
      </c>
      <c r="F4188" s="1">
        <f>'4.OVTA Sites-Transects'!F4194</f>
        <v>0</v>
      </c>
      <c r="G4188" s="6">
        <f>'4.OVTA Sites-Transects'!H4194</f>
        <v>0</v>
      </c>
      <c r="H4188" s="6">
        <f>'4.OVTA Sites-Transects'!I4194</f>
        <v>0</v>
      </c>
      <c r="I4188" s="193" t="str">
        <f t="shared" si="520"/>
        <v>-</v>
      </c>
      <c r="J4188" s="27" t="str">
        <f t="shared" si="521"/>
        <v>-</v>
      </c>
      <c r="K4188" s="27" t="str">
        <f t="shared" si="522"/>
        <v>-</v>
      </c>
      <c r="L4188" s="27" t="str">
        <f t="shared" si="523"/>
        <v>-</v>
      </c>
      <c r="M4188" s="27" t="str">
        <f t="shared" si="524"/>
        <v>-</v>
      </c>
      <c r="N4188" s="28">
        <f t="shared" si="525"/>
        <v>0</v>
      </c>
      <c r="O4188" s="28">
        <f t="shared" si="527"/>
        <v>0</v>
      </c>
      <c r="P4188" s="1" t="str">
        <f t="shared" si="526"/>
        <v>no</v>
      </c>
    </row>
    <row r="4189" spans="1:16" x14ac:dyDescent="0.25">
      <c r="A4189" s="6">
        <f>'4.OVTA Sites-Transects'!B4195</f>
        <v>0</v>
      </c>
      <c r="B4189" s="6">
        <f>'4.OVTA Sites-Transects'!C4195</f>
        <v>0</v>
      </c>
      <c r="C4189" s="6">
        <f>'4.OVTA Sites-Transects'!D4195</f>
        <v>0</v>
      </c>
      <c r="D4189" s="1">
        <f>'4.OVTA Sites-Transects'!E4195</f>
        <v>0</v>
      </c>
      <c r="E4189" s="1">
        <f>'4.OVTA Sites-Transects'!G4195</f>
        <v>0</v>
      </c>
      <c r="F4189" s="1">
        <f>'4.OVTA Sites-Transects'!F4195</f>
        <v>0</v>
      </c>
      <c r="G4189" s="6">
        <f>'4.OVTA Sites-Transects'!H4195</f>
        <v>0</v>
      </c>
      <c r="H4189" s="6">
        <f>'4.OVTA Sites-Transects'!I4195</f>
        <v>0</v>
      </c>
      <c r="I4189" s="193" t="str">
        <f t="shared" si="520"/>
        <v>-</v>
      </c>
      <c r="J4189" s="27" t="str">
        <f t="shared" si="521"/>
        <v>-</v>
      </c>
      <c r="K4189" s="27" t="str">
        <f t="shared" si="522"/>
        <v>-</v>
      </c>
      <c r="L4189" s="27" t="str">
        <f t="shared" si="523"/>
        <v>-</v>
      </c>
      <c r="M4189" s="27" t="str">
        <f t="shared" si="524"/>
        <v>-</v>
      </c>
      <c r="N4189" s="28">
        <f t="shared" si="525"/>
        <v>0</v>
      </c>
      <c r="O4189" s="28">
        <f t="shared" si="527"/>
        <v>0</v>
      </c>
      <c r="P4189" s="1" t="str">
        <f t="shared" si="526"/>
        <v>no</v>
      </c>
    </row>
    <row r="4190" spans="1:16" x14ac:dyDescent="0.25">
      <c r="A4190" s="6">
        <f>'4.OVTA Sites-Transects'!B4196</f>
        <v>0</v>
      </c>
      <c r="B4190" s="6">
        <f>'4.OVTA Sites-Transects'!C4196</f>
        <v>0</v>
      </c>
      <c r="C4190" s="6">
        <f>'4.OVTA Sites-Transects'!D4196</f>
        <v>0</v>
      </c>
      <c r="D4190" s="1">
        <f>'4.OVTA Sites-Transects'!E4196</f>
        <v>0</v>
      </c>
      <c r="E4190" s="1">
        <f>'4.OVTA Sites-Transects'!G4196</f>
        <v>0</v>
      </c>
      <c r="F4190" s="1">
        <f>'4.OVTA Sites-Transects'!F4196</f>
        <v>0</v>
      </c>
      <c r="G4190" s="6">
        <f>'4.OVTA Sites-Transects'!H4196</f>
        <v>0</v>
      </c>
      <c r="H4190" s="6">
        <f>'4.OVTA Sites-Transects'!I4196</f>
        <v>0</v>
      </c>
      <c r="I4190" s="193" t="str">
        <f t="shared" si="520"/>
        <v>-</v>
      </c>
      <c r="J4190" s="27" t="str">
        <f t="shared" si="521"/>
        <v>-</v>
      </c>
      <c r="K4190" s="27" t="str">
        <f t="shared" si="522"/>
        <v>-</v>
      </c>
      <c r="L4190" s="27" t="str">
        <f t="shared" si="523"/>
        <v>-</v>
      </c>
      <c r="M4190" s="27" t="str">
        <f t="shared" si="524"/>
        <v>-</v>
      </c>
      <c r="N4190" s="28">
        <f t="shared" si="525"/>
        <v>0</v>
      </c>
      <c r="O4190" s="28">
        <f t="shared" si="527"/>
        <v>0</v>
      </c>
      <c r="P4190" s="1" t="str">
        <f t="shared" si="526"/>
        <v>no</v>
      </c>
    </row>
    <row r="4191" spans="1:16" x14ac:dyDescent="0.25">
      <c r="A4191" s="6">
        <f>'4.OVTA Sites-Transects'!B4197</f>
        <v>0</v>
      </c>
      <c r="B4191" s="6">
        <f>'4.OVTA Sites-Transects'!C4197</f>
        <v>0</v>
      </c>
      <c r="C4191" s="6">
        <f>'4.OVTA Sites-Transects'!D4197</f>
        <v>0</v>
      </c>
      <c r="D4191" s="1">
        <f>'4.OVTA Sites-Transects'!E4197</f>
        <v>0</v>
      </c>
      <c r="E4191" s="1">
        <f>'4.OVTA Sites-Transects'!G4197</f>
        <v>0</v>
      </c>
      <c r="F4191" s="1">
        <f>'4.OVTA Sites-Transects'!F4197</f>
        <v>0</v>
      </c>
      <c r="G4191" s="6">
        <f>'4.OVTA Sites-Transects'!H4197</f>
        <v>0</v>
      </c>
      <c r="H4191" s="6">
        <f>'4.OVTA Sites-Transects'!I4197</f>
        <v>0</v>
      </c>
      <c r="I4191" s="193" t="str">
        <f t="shared" si="520"/>
        <v>-</v>
      </c>
      <c r="J4191" s="27" t="str">
        <f t="shared" si="521"/>
        <v>-</v>
      </c>
      <c r="K4191" s="27" t="str">
        <f t="shared" si="522"/>
        <v>-</v>
      </c>
      <c r="L4191" s="27" t="str">
        <f t="shared" si="523"/>
        <v>-</v>
      </c>
      <c r="M4191" s="27" t="str">
        <f t="shared" si="524"/>
        <v>-</v>
      </c>
      <c r="N4191" s="28">
        <f t="shared" si="525"/>
        <v>0</v>
      </c>
      <c r="O4191" s="28">
        <f t="shared" si="527"/>
        <v>0</v>
      </c>
      <c r="P4191" s="1" t="str">
        <f t="shared" si="526"/>
        <v>no</v>
      </c>
    </row>
    <row r="4192" spans="1:16" x14ac:dyDescent="0.25">
      <c r="A4192" s="6">
        <f>'4.OVTA Sites-Transects'!B4198</f>
        <v>0</v>
      </c>
      <c r="B4192" s="6">
        <f>'4.OVTA Sites-Transects'!C4198</f>
        <v>0</v>
      </c>
      <c r="C4192" s="6">
        <f>'4.OVTA Sites-Transects'!D4198</f>
        <v>0</v>
      </c>
      <c r="D4192" s="1">
        <f>'4.OVTA Sites-Transects'!E4198</f>
        <v>0</v>
      </c>
      <c r="E4192" s="1">
        <f>'4.OVTA Sites-Transects'!G4198</f>
        <v>0</v>
      </c>
      <c r="F4192" s="1">
        <f>'4.OVTA Sites-Transects'!F4198</f>
        <v>0</v>
      </c>
      <c r="G4192" s="6">
        <f>'4.OVTA Sites-Transects'!H4198</f>
        <v>0</v>
      </c>
      <c r="H4192" s="6">
        <f>'4.OVTA Sites-Transects'!I4198</f>
        <v>0</v>
      </c>
      <c r="I4192" s="193" t="str">
        <f t="shared" si="520"/>
        <v>-</v>
      </c>
      <c r="J4192" s="27" t="str">
        <f t="shared" si="521"/>
        <v>-</v>
      </c>
      <c r="K4192" s="27" t="str">
        <f t="shared" si="522"/>
        <v>-</v>
      </c>
      <c r="L4192" s="27" t="str">
        <f t="shared" si="523"/>
        <v>-</v>
      </c>
      <c r="M4192" s="27" t="str">
        <f t="shared" si="524"/>
        <v>-</v>
      </c>
      <c r="N4192" s="28">
        <f t="shared" si="525"/>
        <v>0</v>
      </c>
      <c r="O4192" s="28">
        <f t="shared" si="527"/>
        <v>0</v>
      </c>
      <c r="P4192" s="1" t="str">
        <f t="shared" si="526"/>
        <v>no</v>
      </c>
    </row>
    <row r="4193" spans="1:16" x14ac:dyDescent="0.25">
      <c r="A4193" s="6">
        <f>'4.OVTA Sites-Transects'!B4199</f>
        <v>0</v>
      </c>
      <c r="B4193" s="6">
        <f>'4.OVTA Sites-Transects'!C4199</f>
        <v>0</v>
      </c>
      <c r="C4193" s="6">
        <f>'4.OVTA Sites-Transects'!D4199</f>
        <v>0</v>
      </c>
      <c r="D4193" s="1">
        <f>'4.OVTA Sites-Transects'!E4199</f>
        <v>0</v>
      </c>
      <c r="E4193" s="1">
        <f>'4.OVTA Sites-Transects'!G4199</f>
        <v>0</v>
      </c>
      <c r="F4193" s="1">
        <f>'4.OVTA Sites-Transects'!F4199</f>
        <v>0</v>
      </c>
      <c r="G4193" s="6">
        <f>'4.OVTA Sites-Transects'!H4199</f>
        <v>0</v>
      </c>
      <c r="H4193" s="6">
        <f>'4.OVTA Sites-Transects'!I4199</f>
        <v>0</v>
      </c>
      <c r="I4193" s="193" t="str">
        <f t="shared" si="520"/>
        <v>-</v>
      </c>
      <c r="J4193" s="27" t="str">
        <f t="shared" si="521"/>
        <v>-</v>
      </c>
      <c r="K4193" s="27" t="str">
        <f t="shared" si="522"/>
        <v>-</v>
      </c>
      <c r="L4193" s="27" t="str">
        <f t="shared" si="523"/>
        <v>-</v>
      </c>
      <c r="M4193" s="27" t="str">
        <f t="shared" si="524"/>
        <v>-</v>
      </c>
      <c r="N4193" s="28">
        <f t="shared" si="525"/>
        <v>0</v>
      </c>
      <c r="O4193" s="28">
        <f t="shared" si="527"/>
        <v>0</v>
      </c>
      <c r="P4193" s="1" t="str">
        <f t="shared" si="526"/>
        <v>no</v>
      </c>
    </row>
    <row r="4194" spans="1:16" x14ac:dyDescent="0.25">
      <c r="A4194" s="6">
        <f>'4.OVTA Sites-Transects'!B4200</f>
        <v>0</v>
      </c>
      <c r="B4194" s="6">
        <f>'4.OVTA Sites-Transects'!C4200</f>
        <v>0</v>
      </c>
      <c r="C4194" s="6">
        <f>'4.OVTA Sites-Transects'!D4200</f>
        <v>0</v>
      </c>
      <c r="D4194" s="1">
        <f>'4.OVTA Sites-Transects'!E4200</f>
        <v>0</v>
      </c>
      <c r="E4194" s="1">
        <f>'4.OVTA Sites-Transects'!G4200</f>
        <v>0</v>
      </c>
      <c r="F4194" s="1">
        <f>'4.OVTA Sites-Transects'!F4200</f>
        <v>0</v>
      </c>
      <c r="G4194" s="6">
        <f>'4.OVTA Sites-Transects'!H4200</f>
        <v>0</v>
      </c>
      <c r="H4194" s="6">
        <f>'4.OVTA Sites-Transects'!I4200</f>
        <v>0</v>
      </c>
      <c r="I4194" s="193" t="str">
        <f t="shared" si="520"/>
        <v>-</v>
      </c>
      <c r="J4194" s="27" t="str">
        <f t="shared" si="521"/>
        <v>-</v>
      </c>
      <c r="K4194" s="27" t="str">
        <f t="shared" si="522"/>
        <v>-</v>
      </c>
      <c r="L4194" s="27" t="str">
        <f t="shared" si="523"/>
        <v>-</v>
      </c>
      <c r="M4194" s="27" t="str">
        <f t="shared" si="524"/>
        <v>-</v>
      </c>
      <c r="N4194" s="28">
        <f t="shared" si="525"/>
        <v>0</v>
      </c>
      <c r="O4194" s="28">
        <f t="shared" si="527"/>
        <v>0</v>
      </c>
      <c r="P4194" s="1" t="str">
        <f t="shared" si="526"/>
        <v>no</v>
      </c>
    </row>
    <row r="4195" spans="1:16" x14ac:dyDescent="0.25">
      <c r="A4195" s="6">
        <f>'4.OVTA Sites-Transects'!B4201</f>
        <v>0</v>
      </c>
      <c r="B4195" s="6">
        <f>'4.OVTA Sites-Transects'!C4201</f>
        <v>0</v>
      </c>
      <c r="C4195" s="6">
        <f>'4.OVTA Sites-Transects'!D4201</f>
        <v>0</v>
      </c>
      <c r="D4195" s="1">
        <f>'4.OVTA Sites-Transects'!E4201</f>
        <v>0</v>
      </c>
      <c r="E4195" s="1">
        <f>'4.OVTA Sites-Transects'!G4201</f>
        <v>0</v>
      </c>
      <c r="F4195" s="1">
        <f>'4.OVTA Sites-Transects'!F4201</f>
        <v>0</v>
      </c>
      <c r="G4195" s="6">
        <f>'4.OVTA Sites-Transects'!H4201</f>
        <v>0</v>
      </c>
      <c r="H4195" s="6">
        <f>'4.OVTA Sites-Transects'!I4201</f>
        <v>0</v>
      </c>
      <c r="I4195" s="193" t="str">
        <f t="shared" si="520"/>
        <v>-</v>
      </c>
      <c r="J4195" s="27" t="str">
        <f t="shared" si="521"/>
        <v>-</v>
      </c>
      <c r="K4195" s="27" t="str">
        <f t="shared" si="522"/>
        <v>-</v>
      </c>
      <c r="L4195" s="27" t="str">
        <f t="shared" si="523"/>
        <v>-</v>
      </c>
      <c r="M4195" s="27" t="str">
        <f t="shared" si="524"/>
        <v>-</v>
      </c>
      <c r="N4195" s="28">
        <f t="shared" si="525"/>
        <v>0</v>
      </c>
      <c r="O4195" s="28">
        <f t="shared" si="527"/>
        <v>0</v>
      </c>
      <c r="P4195" s="1" t="str">
        <f t="shared" si="526"/>
        <v>no</v>
      </c>
    </row>
    <row r="4196" spans="1:16" x14ac:dyDescent="0.25">
      <c r="A4196" s="6">
        <f>'4.OVTA Sites-Transects'!B4202</f>
        <v>0</v>
      </c>
      <c r="B4196" s="6">
        <f>'4.OVTA Sites-Transects'!C4202</f>
        <v>0</v>
      </c>
      <c r="C4196" s="6">
        <f>'4.OVTA Sites-Transects'!D4202</f>
        <v>0</v>
      </c>
      <c r="D4196" s="1">
        <f>'4.OVTA Sites-Transects'!E4202</f>
        <v>0</v>
      </c>
      <c r="E4196" s="1">
        <f>'4.OVTA Sites-Transects'!G4202</f>
        <v>0</v>
      </c>
      <c r="F4196" s="1">
        <f>'4.OVTA Sites-Transects'!F4202</f>
        <v>0</v>
      </c>
      <c r="G4196" s="6">
        <f>'4.OVTA Sites-Transects'!H4202</f>
        <v>0</v>
      </c>
      <c r="H4196" s="6">
        <f>'4.OVTA Sites-Transects'!I4202</f>
        <v>0</v>
      </c>
      <c r="I4196" s="193" t="str">
        <f t="shared" si="520"/>
        <v>-</v>
      </c>
      <c r="J4196" s="27" t="str">
        <f t="shared" si="521"/>
        <v>-</v>
      </c>
      <c r="K4196" s="27" t="str">
        <f t="shared" si="522"/>
        <v>-</v>
      </c>
      <c r="L4196" s="27" t="str">
        <f t="shared" si="523"/>
        <v>-</v>
      </c>
      <c r="M4196" s="27" t="str">
        <f t="shared" si="524"/>
        <v>-</v>
      </c>
      <c r="N4196" s="28">
        <f t="shared" si="525"/>
        <v>0</v>
      </c>
      <c r="O4196" s="28">
        <f t="shared" si="527"/>
        <v>0</v>
      </c>
      <c r="P4196" s="1" t="str">
        <f t="shared" si="526"/>
        <v>no</v>
      </c>
    </row>
    <row r="4197" spans="1:16" x14ac:dyDescent="0.25">
      <c r="A4197" s="6">
        <f>'4.OVTA Sites-Transects'!B4203</f>
        <v>0</v>
      </c>
      <c r="B4197" s="6">
        <f>'4.OVTA Sites-Transects'!C4203</f>
        <v>0</v>
      </c>
      <c r="C4197" s="6">
        <f>'4.OVTA Sites-Transects'!D4203</f>
        <v>0</v>
      </c>
      <c r="D4197" s="1">
        <f>'4.OVTA Sites-Transects'!E4203</f>
        <v>0</v>
      </c>
      <c r="E4197" s="1">
        <f>'4.OVTA Sites-Transects'!G4203</f>
        <v>0</v>
      </c>
      <c r="F4197" s="1">
        <f>'4.OVTA Sites-Transects'!F4203</f>
        <v>0</v>
      </c>
      <c r="G4197" s="6">
        <f>'4.OVTA Sites-Transects'!H4203</f>
        <v>0</v>
      </c>
      <c r="H4197" s="6">
        <f>'4.OVTA Sites-Transects'!I4203</f>
        <v>0</v>
      </c>
      <c r="I4197" s="193" t="str">
        <f t="shared" si="520"/>
        <v>-</v>
      </c>
      <c r="J4197" s="27" t="str">
        <f t="shared" si="521"/>
        <v>-</v>
      </c>
      <c r="K4197" s="27" t="str">
        <f t="shared" si="522"/>
        <v>-</v>
      </c>
      <c r="L4197" s="27" t="str">
        <f t="shared" si="523"/>
        <v>-</v>
      </c>
      <c r="M4197" s="27" t="str">
        <f t="shared" si="524"/>
        <v>-</v>
      </c>
      <c r="N4197" s="28">
        <f t="shared" si="525"/>
        <v>0</v>
      </c>
      <c r="O4197" s="28">
        <f t="shared" si="527"/>
        <v>0</v>
      </c>
      <c r="P4197" s="1" t="str">
        <f t="shared" si="526"/>
        <v>no</v>
      </c>
    </row>
    <row r="4198" spans="1:16" x14ac:dyDescent="0.25">
      <c r="A4198" s="6">
        <f>'4.OVTA Sites-Transects'!B4204</f>
        <v>0</v>
      </c>
      <c r="B4198" s="6">
        <f>'4.OVTA Sites-Transects'!C4204</f>
        <v>0</v>
      </c>
      <c r="C4198" s="6">
        <f>'4.OVTA Sites-Transects'!D4204</f>
        <v>0</v>
      </c>
      <c r="D4198" s="1">
        <f>'4.OVTA Sites-Transects'!E4204</f>
        <v>0</v>
      </c>
      <c r="E4198" s="1">
        <f>'4.OVTA Sites-Transects'!G4204</f>
        <v>0</v>
      </c>
      <c r="F4198" s="1">
        <f>'4.OVTA Sites-Transects'!F4204</f>
        <v>0</v>
      </c>
      <c r="G4198" s="6">
        <f>'4.OVTA Sites-Transects'!H4204</f>
        <v>0</v>
      </c>
      <c r="H4198" s="6">
        <f>'4.OVTA Sites-Transects'!I4204</f>
        <v>0</v>
      </c>
      <c r="I4198" s="193" t="str">
        <f t="shared" si="520"/>
        <v>-</v>
      </c>
      <c r="J4198" s="27" t="str">
        <f t="shared" si="521"/>
        <v>-</v>
      </c>
      <c r="K4198" s="27" t="str">
        <f t="shared" si="522"/>
        <v>-</v>
      </c>
      <c r="L4198" s="27" t="str">
        <f t="shared" si="523"/>
        <v>-</v>
      </c>
      <c r="M4198" s="27" t="str">
        <f t="shared" si="524"/>
        <v>-</v>
      </c>
      <c r="N4198" s="28">
        <f t="shared" si="525"/>
        <v>0</v>
      </c>
      <c r="O4198" s="28">
        <f t="shared" si="527"/>
        <v>0</v>
      </c>
      <c r="P4198" s="1" t="str">
        <f t="shared" si="526"/>
        <v>no</v>
      </c>
    </row>
    <row r="4199" spans="1:16" x14ac:dyDescent="0.25">
      <c r="A4199" s="6">
        <f>'4.OVTA Sites-Transects'!B4205</f>
        <v>0</v>
      </c>
      <c r="B4199" s="6">
        <f>'4.OVTA Sites-Transects'!C4205</f>
        <v>0</v>
      </c>
      <c r="C4199" s="6">
        <f>'4.OVTA Sites-Transects'!D4205</f>
        <v>0</v>
      </c>
      <c r="D4199" s="1">
        <f>'4.OVTA Sites-Transects'!E4205</f>
        <v>0</v>
      </c>
      <c r="E4199" s="1">
        <f>'4.OVTA Sites-Transects'!G4205</f>
        <v>0</v>
      </c>
      <c r="F4199" s="1">
        <f>'4.OVTA Sites-Transects'!F4205</f>
        <v>0</v>
      </c>
      <c r="G4199" s="6">
        <f>'4.OVTA Sites-Transects'!H4205</f>
        <v>0</v>
      </c>
      <c r="H4199" s="6">
        <f>'4.OVTA Sites-Transects'!I4205</f>
        <v>0</v>
      </c>
      <c r="I4199" s="193" t="str">
        <f t="shared" si="520"/>
        <v>-</v>
      </c>
      <c r="J4199" s="27" t="str">
        <f t="shared" si="521"/>
        <v>-</v>
      </c>
      <c r="K4199" s="27" t="str">
        <f t="shared" si="522"/>
        <v>-</v>
      </c>
      <c r="L4199" s="27" t="str">
        <f t="shared" si="523"/>
        <v>-</v>
      </c>
      <c r="M4199" s="27" t="str">
        <f t="shared" si="524"/>
        <v>-</v>
      </c>
      <c r="N4199" s="28">
        <f t="shared" si="525"/>
        <v>0</v>
      </c>
      <c r="O4199" s="28">
        <f t="shared" si="527"/>
        <v>0</v>
      </c>
      <c r="P4199" s="1" t="str">
        <f t="shared" si="526"/>
        <v>no</v>
      </c>
    </row>
    <row r="4200" spans="1:16" x14ac:dyDescent="0.25">
      <c r="A4200" s="6">
        <f>'4.OVTA Sites-Transects'!B4206</f>
        <v>0</v>
      </c>
      <c r="B4200" s="6">
        <f>'4.OVTA Sites-Transects'!C4206</f>
        <v>0</v>
      </c>
      <c r="C4200" s="6">
        <f>'4.OVTA Sites-Transects'!D4206</f>
        <v>0</v>
      </c>
      <c r="D4200" s="1">
        <f>'4.OVTA Sites-Transects'!E4206</f>
        <v>0</v>
      </c>
      <c r="E4200" s="1">
        <f>'4.OVTA Sites-Transects'!G4206</f>
        <v>0</v>
      </c>
      <c r="F4200" s="1">
        <f>'4.OVTA Sites-Transects'!F4206</f>
        <v>0</v>
      </c>
      <c r="G4200" s="6">
        <f>'4.OVTA Sites-Transects'!H4206</f>
        <v>0</v>
      </c>
      <c r="H4200" s="6">
        <f>'4.OVTA Sites-Transects'!I4206</f>
        <v>0</v>
      </c>
      <c r="I4200" s="193" t="str">
        <f t="shared" si="520"/>
        <v>-</v>
      </c>
      <c r="J4200" s="27" t="str">
        <f t="shared" si="521"/>
        <v>-</v>
      </c>
      <c r="K4200" s="27" t="str">
        <f t="shared" si="522"/>
        <v>-</v>
      </c>
      <c r="L4200" s="27" t="str">
        <f t="shared" si="523"/>
        <v>-</v>
      </c>
      <c r="M4200" s="27" t="str">
        <f t="shared" si="524"/>
        <v>-</v>
      </c>
      <c r="N4200" s="28">
        <f t="shared" si="525"/>
        <v>0</v>
      </c>
      <c r="O4200" s="28">
        <f t="shared" si="527"/>
        <v>0</v>
      </c>
      <c r="P4200" s="1" t="str">
        <f t="shared" si="526"/>
        <v>no</v>
      </c>
    </row>
    <row r="4201" spans="1:16" x14ac:dyDescent="0.25">
      <c r="A4201" s="6">
        <f>'4.OVTA Sites-Transects'!B4207</f>
        <v>0</v>
      </c>
      <c r="B4201" s="6">
        <f>'4.OVTA Sites-Transects'!C4207</f>
        <v>0</v>
      </c>
      <c r="C4201" s="6">
        <f>'4.OVTA Sites-Transects'!D4207</f>
        <v>0</v>
      </c>
      <c r="D4201" s="1">
        <f>'4.OVTA Sites-Transects'!E4207</f>
        <v>0</v>
      </c>
      <c r="E4201" s="1">
        <f>'4.OVTA Sites-Transects'!G4207</f>
        <v>0</v>
      </c>
      <c r="F4201" s="1">
        <f>'4.OVTA Sites-Transects'!F4207</f>
        <v>0</v>
      </c>
      <c r="G4201" s="6">
        <f>'4.OVTA Sites-Transects'!H4207</f>
        <v>0</v>
      </c>
      <c r="H4201" s="6">
        <f>'4.OVTA Sites-Transects'!I4207</f>
        <v>0</v>
      </c>
      <c r="I4201" s="193" t="str">
        <f t="shared" si="520"/>
        <v>-</v>
      </c>
      <c r="J4201" s="27" t="str">
        <f t="shared" si="521"/>
        <v>-</v>
      </c>
      <c r="K4201" s="27" t="str">
        <f t="shared" si="522"/>
        <v>-</v>
      </c>
      <c r="L4201" s="27" t="str">
        <f t="shared" si="523"/>
        <v>-</v>
      </c>
      <c r="M4201" s="27" t="str">
        <f t="shared" si="524"/>
        <v>-</v>
      </c>
      <c r="N4201" s="28">
        <f t="shared" si="525"/>
        <v>0</v>
      </c>
      <c r="O4201" s="28">
        <f t="shared" si="527"/>
        <v>0</v>
      </c>
      <c r="P4201" s="1" t="str">
        <f t="shared" si="526"/>
        <v>no</v>
      </c>
    </row>
    <row r="4202" spans="1:16" x14ac:dyDescent="0.25">
      <c r="A4202" s="6">
        <f>'4.OVTA Sites-Transects'!B4208</f>
        <v>0</v>
      </c>
      <c r="B4202" s="6">
        <f>'4.OVTA Sites-Transects'!C4208</f>
        <v>0</v>
      </c>
      <c r="C4202" s="6">
        <f>'4.OVTA Sites-Transects'!D4208</f>
        <v>0</v>
      </c>
      <c r="D4202" s="1">
        <f>'4.OVTA Sites-Transects'!E4208</f>
        <v>0</v>
      </c>
      <c r="E4202" s="1">
        <f>'4.OVTA Sites-Transects'!G4208</f>
        <v>0</v>
      </c>
      <c r="F4202" s="1">
        <f>'4.OVTA Sites-Transects'!F4208</f>
        <v>0</v>
      </c>
      <c r="G4202" s="6">
        <f>'4.OVTA Sites-Transects'!H4208</f>
        <v>0</v>
      </c>
      <c r="H4202" s="6">
        <f>'4.OVTA Sites-Transects'!I4208</f>
        <v>0</v>
      </c>
      <c r="I4202" s="193" t="str">
        <f t="shared" si="520"/>
        <v>-</v>
      </c>
      <c r="J4202" s="27" t="str">
        <f t="shared" si="521"/>
        <v>-</v>
      </c>
      <c r="K4202" s="27" t="str">
        <f t="shared" si="522"/>
        <v>-</v>
      </c>
      <c r="L4202" s="27" t="str">
        <f t="shared" si="523"/>
        <v>-</v>
      </c>
      <c r="M4202" s="27" t="str">
        <f t="shared" si="524"/>
        <v>-</v>
      </c>
      <c r="N4202" s="28">
        <f t="shared" si="525"/>
        <v>0</v>
      </c>
      <c r="O4202" s="28">
        <f t="shared" si="527"/>
        <v>0</v>
      </c>
      <c r="P4202" s="1" t="str">
        <f t="shared" si="526"/>
        <v>no</v>
      </c>
    </row>
    <row r="4203" spans="1:16" x14ac:dyDescent="0.25">
      <c r="A4203" s="6">
        <f>'4.OVTA Sites-Transects'!B4209</f>
        <v>0</v>
      </c>
      <c r="B4203" s="6">
        <f>'4.OVTA Sites-Transects'!C4209</f>
        <v>0</v>
      </c>
      <c r="C4203" s="6">
        <f>'4.OVTA Sites-Transects'!D4209</f>
        <v>0</v>
      </c>
      <c r="D4203" s="1">
        <f>'4.OVTA Sites-Transects'!E4209</f>
        <v>0</v>
      </c>
      <c r="E4203" s="1">
        <f>'4.OVTA Sites-Transects'!G4209</f>
        <v>0</v>
      </c>
      <c r="F4203" s="1">
        <f>'4.OVTA Sites-Transects'!F4209</f>
        <v>0</v>
      </c>
      <c r="G4203" s="6">
        <f>'4.OVTA Sites-Transects'!H4209</f>
        <v>0</v>
      </c>
      <c r="H4203" s="6">
        <f>'4.OVTA Sites-Transects'!I4209</f>
        <v>0</v>
      </c>
      <c r="I4203" s="193" t="str">
        <f t="shared" si="520"/>
        <v>-</v>
      </c>
      <c r="J4203" s="27" t="str">
        <f t="shared" si="521"/>
        <v>-</v>
      </c>
      <c r="K4203" s="27" t="str">
        <f t="shared" si="522"/>
        <v>-</v>
      </c>
      <c r="L4203" s="27" t="str">
        <f t="shared" si="523"/>
        <v>-</v>
      </c>
      <c r="M4203" s="27" t="str">
        <f t="shared" si="524"/>
        <v>-</v>
      </c>
      <c r="N4203" s="28">
        <f t="shared" si="525"/>
        <v>0</v>
      </c>
      <c r="O4203" s="28">
        <f t="shared" si="527"/>
        <v>0</v>
      </c>
      <c r="P4203" s="1" t="str">
        <f t="shared" si="526"/>
        <v>no</v>
      </c>
    </row>
    <row r="4204" spans="1:16" x14ac:dyDescent="0.25">
      <c r="A4204" s="6">
        <f>'4.OVTA Sites-Transects'!B4210</f>
        <v>0</v>
      </c>
      <c r="B4204" s="6">
        <f>'4.OVTA Sites-Transects'!C4210</f>
        <v>0</v>
      </c>
      <c r="C4204" s="6">
        <f>'4.OVTA Sites-Transects'!D4210</f>
        <v>0</v>
      </c>
      <c r="D4204" s="1">
        <f>'4.OVTA Sites-Transects'!E4210</f>
        <v>0</v>
      </c>
      <c r="E4204" s="1">
        <f>'4.OVTA Sites-Transects'!G4210</f>
        <v>0</v>
      </c>
      <c r="F4204" s="1">
        <f>'4.OVTA Sites-Transects'!F4210</f>
        <v>0</v>
      </c>
      <c r="G4204" s="6">
        <f>'4.OVTA Sites-Transects'!H4210</f>
        <v>0</v>
      </c>
      <c r="H4204" s="6">
        <f>'4.OVTA Sites-Transects'!I4210</f>
        <v>0</v>
      </c>
      <c r="I4204" s="193" t="str">
        <f t="shared" si="520"/>
        <v>-</v>
      </c>
      <c r="J4204" s="27" t="str">
        <f t="shared" si="521"/>
        <v>-</v>
      </c>
      <c r="K4204" s="27" t="str">
        <f t="shared" si="522"/>
        <v>-</v>
      </c>
      <c r="L4204" s="27" t="str">
        <f t="shared" si="523"/>
        <v>-</v>
      </c>
      <c r="M4204" s="27" t="str">
        <f t="shared" si="524"/>
        <v>-</v>
      </c>
      <c r="N4204" s="28">
        <f t="shared" si="525"/>
        <v>0</v>
      </c>
      <c r="O4204" s="28">
        <f t="shared" si="527"/>
        <v>0</v>
      </c>
      <c r="P4204" s="1" t="str">
        <f t="shared" si="526"/>
        <v>no</v>
      </c>
    </row>
    <row r="4205" spans="1:16" x14ac:dyDescent="0.25">
      <c r="A4205" s="6">
        <f>'4.OVTA Sites-Transects'!B4211</f>
        <v>0</v>
      </c>
      <c r="B4205" s="6">
        <f>'4.OVTA Sites-Transects'!C4211</f>
        <v>0</v>
      </c>
      <c r="C4205" s="6">
        <f>'4.OVTA Sites-Transects'!D4211</f>
        <v>0</v>
      </c>
      <c r="D4205" s="1">
        <f>'4.OVTA Sites-Transects'!E4211</f>
        <v>0</v>
      </c>
      <c r="E4205" s="1">
        <f>'4.OVTA Sites-Transects'!G4211</f>
        <v>0</v>
      </c>
      <c r="F4205" s="1">
        <f>'4.OVTA Sites-Transects'!F4211</f>
        <v>0</v>
      </c>
      <c r="G4205" s="6">
        <f>'4.OVTA Sites-Transects'!H4211</f>
        <v>0</v>
      </c>
      <c r="H4205" s="6">
        <f>'4.OVTA Sites-Transects'!I4211</f>
        <v>0</v>
      </c>
      <c r="I4205" s="193" t="str">
        <f t="shared" si="520"/>
        <v>-</v>
      </c>
      <c r="J4205" s="27" t="str">
        <f t="shared" si="521"/>
        <v>-</v>
      </c>
      <c r="K4205" s="27" t="str">
        <f t="shared" si="522"/>
        <v>-</v>
      </c>
      <c r="L4205" s="27" t="str">
        <f t="shared" si="523"/>
        <v>-</v>
      </c>
      <c r="M4205" s="27" t="str">
        <f t="shared" si="524"/>
        <v>-</v>
      </c>
      <c r="N4205" s="28">
        <f t="shared" si="525"/>
        <v>0</v>
      </c>
      <c r="O4205" s="28">
        <f t="shared" si="527"/>
        <v>0</v>
      </c>
      <c r="P4205" s="1" t="str">
        <f t="shared" si="526"/>
        <v>no</v>
      </c>
    </row>
    <row r="4206" spans="1:16" x14ac:dyDescent="0.25">
      <c r="A4206" s="6">
        <f>'4.OVTA Sites-Transects'!B4212</f>
        <v>0</v>
      </c>
      <c r="B4206" s="6">
        <f>'4.OVTA Sites-Transects'!C4212</f>
        <v>0</v>
      </c>
      <c r="C4206" s="6">
        <f>'4.OVTA Sites-Transects'!D4212</f>
        <v>0</v>
      </c>
      <c r="D4206" s="1">
        <f>'4.OVTA Sites-Transects'!E4212</f>
        <v>0</v>
      </c>
      <c r="E4206" s="1">
        <f>'4.OVTA Sites-Transects'!G4212</f>
        <v>0</v>
      </c>
      <c r="F4206" s="1">
        <f>'4.OVTA Sites-Transects'!F4212</f>
        <v>0</v>
      </c>
      <c r="G4206" s="6">
        <f>'4.OVTA Sites-Transects'!H4212</f>
        <v>0</v>
      </c>
      <c r="H4206" s="6">
        <f>'4.OVTA Sites-Transects'!I4212</f>
        <v>0</v>
      </c>
      <c r="I4206" s="193" t="str">
        <f t="shared" si="520"/>
        <v>-</v>
      </c>
      <c r="J4206" s="27" t="str">
        <f t="shared" si="521"/>
        <v>-</v>
      </c>
      <c r="K4206" s="27" t="str">
        <f t="shared" si="522"/>
        <v>-</v>
      </c>
      <c r="L4206" s="27" t="str">
        <f t="shared" si="523"/>
        <v>-</v>
      </c>
      <c r="M4206" s="27" t="str">
        <f t="shared" si="524"/>
        <v>-</v>
      </c>
      <c r="N4206" s="28">
        <f t="shared" si="525"/>
        <v>0</v>
      </c>
      <c r="O4206" s="28">
        <f t="shared" si="527"/>
        <v>0</v>
      </c>
      <c r="P4206" s="1" t="str">
        <f t="shared" si="526"/>
        <v>no</v>
      </c>
    </row>
    <row r="4207" spans="1:16" x14ac:dyDescent="0.25">
      <c r="A4207" s="6">
        <f>'4.OVTA Sites-Transects'!B4213</f>
        <v>0</v>
      </c>
      <c r="B4207" s="6">
        <f>'4.OVTA Sites-Transects'!C4213</f>
        <v>0</v>
      </c>
      <c r="C4207" s="6">
        <f>'4.OVTA Sites-Transects'!D4213</f>
        <v>0</v>
      </c>
      <c r="D4207" s="1">
        <f>'4.OVTA Sites-Transects'!E4213</f>
        <v>0</v>
      </c>
      <c r="E4207" s="1">
        <f>'4.OVTA Sites-Transects'!G4213</f>
        <v>0</v>
      </c>
      <c r="F4207" s="1">
        <f>'4.OVTA Sites-Transects'!F4213</f>
        <v>0</v>
      </c>
      <c r="G4207" s="6">
        <f>'4.OVTA Sites-Transects'!H4213</f>
        <v>0</v>
      </c>
      <c r="H4207" s="6">
        <f>'4.OVTA Sites-Transects'!I4213</f>
        <v>0</v>
      </c>
      <c r="I4207" s="193" t="str">
        <f t="shared" si="520"/>
        <v>-</v>
      </c>
      <c r="J4207" s="27" t="str">
        <f t="shared" si="521"/>
        <v>-</v>
      </c>
      <c r="K4207" s="27" t="str">
        <f t="shared" si="522"/>
        <v>-</v>
      </c>
      <c r="L4207" s="27" t="str">
        <f t="shared" si="523"/>
        <v>-</v>
      </c>
      <c r="M4207" s="27" t="str">
        <f t="shared" si="524"/>
        <v>-</v>
      </c>
      <c r="N4207" s="28">
        <f t="shared" si="525"/>
        <v>0</v>
      </c>
      <c r="O4207" s="28">
        <f t="shared" si="527"/>
        <v>0</v>
      </c>
      <c r="P4207" s="1" t="str">
        <f t="shared" si="526"/>
        <v>no</v>
      </c>
    </row>
    <row r="4208" spans="1:16" x14ac:dyDescent="0.25">
      <c r="A4208" s="6">
        <f>'4.OVTA Sites-Transects'!B4214</f>
        <v>0</v>
      </c>
      <c r="B4208" s="6">
        <f>'4.OVTA Sites-Transects'!C4214</f>
        <v>0</v>
      </c>
      <c r="C4208" s="6">
        <f>'4.OVTA Sites-Transects'!D4214</f>
        <v>0</v>
      </c>
      <c r="D4208" s="1">
        <f>'4.OVTA Sites-Transects'!E4214</f>
        <v>0</v>
      </c>
      <c r="E4208" s="1">
        <f>'4.OVTA Sites-Transects'!G4214</f>
        <v>0</v>
      </c>
      <c r="F4208" s="1">
        <f>'4.OVTA Sites-Transects'!F4214</f>
        <v>0</v>
      </c>
      <c r="G4208" s="6">
        <f>'4.OVTA Sites-Transects'!H4214</f>
        <v>0</v>
      </c>
      <c r="H4208" s="6">
        <f>'4.OVTA Sites-Transects'!I4214</f>
        <v>0</v>
      </c>
      <c r="I4208" s="193" t="str">
        <f t="shared" si="520"/>
        <v>-</v>
      </c>
      <c r="J4208" s="27" t="str">
        <f t="shared" si="521"/>
        <v>-</v>
      </c>
      <c r="K4208" s="27" t="str">
        <f t="shared" si="522"/>
        <v>-</v>
      </c>
      <c r="L4208" s="27" t="str">
        <f t="shared" si="523"/>
        <v>-</v>
      </c>
      <c r="M4208" s="27" t="str">
        <f t="shared" si="524"/>
        <v>-</v>
      </c>
      <c r="N4208" s="28">
        <f t="shared" si="525"/>
        <v>0</v>
      </c>
      <c r="O4208" s="28">
        <f t="shared" si="527"/>
        <v>0</v>
      </c>
      <c r="P4208" s="1" t="str">
        <f t="shared" si="526"/>
        <v>no</v>
      </c>
    </row>
    <row r="4209" spans="1:16" x14ac:dyDescent="0.25">
      <c r="A4209" s="6">
        <f>'4.OVTA Sites-Transects'!B4215</f>
        <v>0</v>
      </c>
      <c r="B4209" s="6">
        <f>'4.OVTA Sites-Transects'!C4215</f>
        <v>0</v>
      </c>
      <c r="C4209" s="6">
        <f>'4.OVTA Sites-Transects'!D4215</f>
        <v>0</v>
      </c>
      <c r="D4209" s="1">
        <f>'4.OVTA Sites-Transects'!E4215</f>
        <v>0</v>
      </c>
      <c r="E4209" s="1">
        <f>'4.OVTA Sites-Transects'!G4215</f>
        <v>0</v>
      </c>
      <c r="F4209" s="1">
        <f>'4.OVTA Sites-Transects'!F4215</f>
        <v>0</v>
      </c>
      <c r="G4209" s="6">
        <f>'4.OVTA Sites-Transects'!H4215</f>
        <v>0</v>
      </c>
      <c r="H4209" s="6">
        <f>'4.OVTA Sites-Transects'!I4215</f>
        <v>0</v>
      </c>
      <c r="I4209" s="193" t="str">
        <f t="shared" si="520"/>
        <v>-</v>
      </c>
      <c r="J4209" s="27" t="str">
        <f t="shared" si="521"/>
        <v>-</v>
      </c>
      <c r="K4209" s="27" t="str">
        <f t="shared" si="522"/>
        <v>-</v>
      </c>
      <c r="L4209" s="27" t="str">
        <f t="shared" si="523"/>
        <v>-</v>
      </c>
      <c r="M4209" s="27" t="str">
        <f t="shared" si="524"/>
        <v>-</v>
      </c>
      <c r="N4209" s="28">
        <f t="shared" si="525"/>
        <v>0</v>
      </c>
      <c r="O4209" s="28">
        <f t="shared" si="527"/>
        <v>0</v>
      </c>
      <c r="P4209" s="1" t="str">
        <f t="shared" si="526"/>
        <v>no</v>
      </c>
    </row>
    <row r="4210" spans="1:16" x14ac:dyDescent="0.25">
      <c r="A4210" s="6">
        <f>'4.OVTA Sites-Transects'!B4216</f>
        <v>0</v>
      </c>
      <c r="B4210" s="6">
        <f>'4.OVTA Sites-Transects'!C4216</f>
        <v>0</v>
      </c>
      <c r="C4210" s="6">
        <f>'4.OVTA Sites-Transects'!D4216</f>
        <v>0</v>
      </c>
      <c r="D4210" s="1">
        <f>'4.OVTA Sites-Transects'!E4216</f>
        <v>0</v>
      </c>
      <c r="E4210" s="1">
        <f>'4.OVTA Sites-Transects'!G4216</f>
        <v>0</v>
      </c>
      <c r="F4210" s="1">
        <f>'4.OVTA Sites-Transects'!F4216</f>
        <v>0</v>
      </c>
      <c r="G4210" s="6">
        <f>'4.OVTA Sites-Transects'!H4216</f>
        <v>0</v>
      </c>
      <c r="H4210" s="6">
        <f>'4.OVTA Sites-Transects'!I4216</f>
        <v>0</v>
      </c>
      <c r="I4210" s="193" t="str">
        <f t="shared" si="520"/>
        <v>-</v>
      </c>
      <c r="J4210" s="27" t="str">
        <f t="shared" si="521"/>
        <v>-</v>
      </c>
      <c r="K4210" s="27" t="str">
        <f t="shared" si="522"/>
        <v>-</v>
      </c>
      <c r="L4210" s="27" t="str">
        <f t="shared" si="523"/>
        <v>-</v>
      </c>
      <c r="M4210" s="27" t="str">
        <f t="shared" si="524"/>
        <v>-</v>
      </c>
      <c r="N4210" s="28">
        <f t="shared" si="525"/>
        <v>0</v>
      </c>
      <c r="O4210" s="28">
        <f t="shared" si="527"/>
        <v>0</v>
      </c>
      <c r="P4210" s="1" t="str">
        <f t="shared" si="526"/>
        <v>no</v>
      </c>
    </row>
    <row r="4211" spans="1:16" x14ac:dyDescent="0.25">
      <c r="A4211" s="6">
        <f>'4.OVTA Sites-Transects'!B4217</f>
        <v>0</v>
      </c>
      <c r="B4211" s="6">
        <f>'4.OVTA Sites-Transects'!C4217</f>
        <v>0</v>
      </c>
      <c r="C4211" s="6">
        <f>'4.OVTA Sites-Transects'!D4217</f>
        <v>0</v>
      </c>
      <c r="D4211" s="1">
        <f>'4.OVTA Sites-Transects'!E4217</f>
        <v>0</v>
      </c>
      <c r="E4211" s="1">
        <f>'4.OVTA Sites-Transects'!G4217</f>
        <v>0</v>
      </c>
      <c r="F4211" s="1">
        <f>'4.OVTA Sites-Transects'!F4217</f>
        <v>0</v>
      </c>
      <c r="G4211" s="6">
        <f>'4.OVTA Sites-Transects'!H4217</f>
        <v>0</v>
      </c>
      <c r="H4211" s="6">
        <f>'4.OVTA Sites-Transects'!I4217</f>
        <v>0</v>
      </c>
      <c r="I4211" s="193" t="str">
        <f t="shared" si="520"/>
        <v>-</v>
      </c>
      <c r="J4211" s="27" t="str">
        <f t="shared" si="521"/>
        <v>-</v>
      </c>
      <c r="K4211" s="27" t="str">
        <f t="shared" si="522"/>
        <v>-</v>
      </c>
      <c r="L4211" s="27" t="str">
        <f t="shared" si="523"/>
        <v>-</v>
      </c>
      <c r="M4211" s="27" t="str">
        <f t="shared" si="524"/>
        <v>-</v>
      </c>
      <c r="N4211" s="28">
        <f t="shared" si="525"/>
        <v>0</v>
      </c>
      <c r="O4211" s="28">
        <f t="shared" si="527"/>
        <v>0</v>
      </c>
      <c r="P4211" s="1" t="str">
        <f t="shared" si="526"/>
        <v>no</v>
      </c>
    </row>
    <row r="4212" spans="1:16" x14ac:dyDescent="0.25">
      <c r="A4212" s="6">
        <f>'4.OVTA Sites-Transects'!B4218</f>
        <v>0</v>
      </c>
      <c r="B4212" s="6">
        <f>'4.OVTA Sites-Transects'!C4218</f>
        <v>0</v>
      </c>
      <c r="C4212" s="6">
        <f>'4.OVTA Sites-Transects'!D4218</f>
        <v>0</v>
      </c>
      <c r="D4212" s="1">
        <f>'4.OVTA Sites-Transects'!E4218</f>
        <v>0</v>
      </c>
      <c r="E4212" s="1">
        <f>'4.OVTA Sites-Transects'!G4218</f>
        <v>0</v>
      </c>
      <c r="F4212" s="1">
        <f>'4.OVTA Sites-Transects'!F4218</f>
        <v>0</v>
      </c>
      <c r="G4212" s="6">
        <f>'4.OVTA Sites-Transects'!H4218</f>
        <v>0</v>
      </c>
      <c r="H4212" s="6">
        <f>'4.OVTA Sites-Transects'!I4218</f>
        <v>0</v>
      </c>
      <c r="I4212" s="193" t="str">
        <f t="shared" si="520"/>
        <v>-</v>
      </c>
      <c r="J4212" s="27" t="str">
        <f t="shared" si="521"/>
        <v>-</v>
      </c>
      <c r="K4212" s="27" t="str">
        <f t="shared" si="522"/>
        <v>-</v>
      </c>
      <c r="L4212" s="27" t="str">
        <f t="shared" si="523"/>
        <v>-</v>
      </c>
      <c r="M4212" s="27" t="str">
        <f t="shared" si="524"/>
        <v>-</v>
      </c>
      <c r="N4212" s="28">
        <f t="shared" si="525"/>
        <v>0</v>
      </c>
      <c r="O4212" s="28">
        <f t="shared" si="527"/>
        <v>0</v>
      </c>
      <c r="P4212" s="1" t="str">
        <f t="shared" si="526"/>
        <v>no</v>
      </c>
    </row>
    <row r="4213" spans="1:16" x14ac:dyDescent="0.25">
      <c r="A4213" s="6">
        <f>'4.OVTA Sites-Transects'!B4219</f>
        <v>0</v>
      </c>
      <c r="B4213" s="6">
        <f>'4.OVTA Sites-Transects'!C4219</f>
        <v>0</v>
      </c>
      <c r="C4213" s="6">
        <f>'4.OVTA Sites-Transects'!D4219</f>
        <v>0</v>
      </c>
      <c r="D4213" s="1">
        <f>'4.OVTA Sites-Transects'!E4219</f>
        <v>0</v>
      </c>
      <c r="E4213" s="1">
        <f>'4.OVTA Sites-Transects'!G4219</f>
        <v>0</v>
      </c>
      <c r="F4213" s="1">
        <f>'4.OVTA Sites-Transects'!F4219</f>
        <v>0</v>
      </c>
      <c r="G4213" s="6">
        <f>'4.OVTA Sites-Transects'!H4219</f>
        <v>0</v>
      </c>
      <c r="H4213" s="6">
        <f>'4.OVTA Sites-Transects'!I4219</f>
        <v>0</v>
      </c>
      <c r="I4213" s="193" t="str">
        <f t="shared" si="520"/>
        <v>-</v>
      </c>
      <c r="J4213" s="27" t="str">
        <f t="shared" si="521"/>
        <v>-</v>
      </c>
      <c r="K4213" s="27" t="str">
        <f t="shared" si="522"/>
        <v>-</v>
      </c>
      <c r="L4213" s="27" t="str">
        <f t="shared" si="523"/>
        <v>-</v>
      </c>
      <c r="M4213" s="27" t="str">
        <f t="shared" si="524"/>
        <v>-</v>
      </c>
      <c r="N4213" s="28">
        <f t="shared" si="525"/>
        <v>0</v>
      </c>
      <c r="O4213" s="28">
        <f t="shared" si="527"/>
        <v>0</v>
      </c>
      <c r="P4213" s="1" t="str">
        <f t="shared" si="526"/>
        <v>no</v>
      </c>
    </row>
    <row r="4214" spans="1:16" x14ac:dyDescent="0.25">
      <c r="A4214" s="6">
        <f>'4.OVTA Sites-Transects'!B4220</f>
        <v>0</v>
      </c>
      <c r="B4214" s="6">
        <f>'4.OVTA Sites-Transects'!C4220</f>
        <v>0</v>
      </c>
      <c r="C4214" s="6">
        <f>'4.OVTA Sites-Transects'!D4220</f>
        <v>0</v>
      </c>
      <c r="D4214" s="1">
        <f>'4.OVTA Sites-Transects'!E4220</f>
        <v>0</v>
      </c>
      <c r="E4214" s="1">
        <f>'4.OVTA Sites-Transects'!G4220</f>
        <v>0</v>
      </c>
      <c r="F4214" s="1">
        <f>'4.OVTA Sites-Transects'!F4220</f>
        <v>0</v>
      </c>
      <c r="G4214" s="6">
        <f>'4.OVTA Sites-Transects'!H4220</f>
        <v>0</v>
      </c>
      <c r="H4214" s="6">
        <f>'4.OVTA Sites-Transects'!I4220</f>
        <v>0</v>
      </c>
      <c r="I4214" s="193" t="str">
        <f t="shared" si="520"/>
        <v>-</v>
      </c>
      <c r="J4214" s="27" t="str">
        <f t="shared" si="521"/>
        <v>-</v>
      </c>
      <c r="K4214" s="27" t="str">
        <f t="shared" si="522"/>
        <v>-</v>
      </c>
      <c r="L4214" s="27" t="str">
        <f t="shared" si="523"/>
        <v>-</v>
      </c>
      <c r="M4214" s="27" t="str">
        <f t="shared" si="524"/>
        <v>-</v>
      </c>
      <c r="N4214" s="28">
        <f t="shared" si="525"/>
        <v>0</v>
      </c>
      <c r="O4214" s="28">
        <f t="shared" si="527"/>
        <v>0</v>
      </c>
      <c r="P4214" s="1" t="str">
        <f t="shared" si="526"/>
        <v>no</v>
      </c>
    </row>
    <row r="4215" spans="1:16" x14ac:dyDescent="0.25">
      <c r="A4215" s="6">
        <f>'4.OVTA Sites-Transects'!B4221</f>
        <v>0</v>
      </c>
      <c r="B4215" s="6">
        <f>'4.OVTA Sites-Transects'!C4221</f>
        <v>0</v>
      </c>
      <c r="C4215" s="6">
        <f>'4.OVTA Sites-Transects'!D4221</f>
        <v>0</v>
      </c>
      <c r="D4215" s="1">
        <f>'4.OVTA Sites-Transects'!E4221</f>
        <v>0</v>
      </c>
      <c r="E4215" s="1">
        <f>'4.OVTA Sites-Transects'!G4221</f>
        <v>0</v>
      </c>
      <c r="F4215" s="1">
        <f>'4.OVTA Sites-Transects'!F4221</f>
        <v>0</v>
      </c>
      <c r="G4215" s="6">
        <f>'4.OVTA Sites-Transects'!H4221</f>
        <v>0</v>
      </c>
      <c r="H4215" s="6">
        <f>'4.OVTA Sites-Transects'!I4221</f>
        <v>0</v>
      </c>
      <c r="I4215" s="193" t="str">
        <f t="shared" si="520"/>
        <v>-</v>
      </c>
      <c r="J4215" s="27" t="str">
        <f t="shared" si="521"/>
        <v>-</v>
      </c>
      <c r="K4215" s="27" t="str">
        <f t="shared" si="522"/>
        <v>-</v>
      </c>
      <c r="L4215" s="27" t="str">
        <f t="shared" si="523"/>
        <v>-</v>
      </c>
      <c r="M4215" s="27" t="str">
        <f t="shared" si="524"/>
        <v>-</v>
      </c>
      <c r="N4215" s="28">
        <f t="shared" si="525"/>
        <v>0</v>
      </c>
      <c r="O4215" s="28">
        <f t="shared" si="527"/>
        <v>0</v>
      </c>
      <c r="P4215" s="1" t="str">
        <f t="shared" si="526"/>
        <v>no</v>
      </c>
    </row>
    <row r="4216" spans="1:16" x14ac:dyDescent="0.25">
      <c r="A4216" s="6">
        <f>'4.OVTA Sites-Transects'!B4222</f>
        <v>0</v>
      </c>
      <c r="B4216" s="6">
        <f>'4.OVTA Sites-Transects'!C4222</f>
        <v>0</v>
      </c>
      <c r="C4216" s="6">
        <f>'4.OVTA Sites-Transects'!D4222</f>
        <v>0</v>
      </c>
      <c r="D4216" s="1">
        <f>'4.OVTA Sites-Transects'!E4222</f>
        <v>0</v>
      </c>
      <c r="E4216" s="1">
        <f>'4.OVTA Sites-Transects'!G4222</f>
        <v>0</v>
      </c>
      <c r="F4216" s="1">
        <f>'4.OVTA Sites-Transects'!F4222</f>
        <v>0</v>
      </c>
      <c r="G4216" s="6">
        <f>'4.OVTA Sites-Transects'!H4222</f>
        <v>0</v>
      </c>
      <c r="H4216" s="6">
        <f>'4.OVTA Sites-Transects'!I4222</f>
        <v>0</v>
      </c>
      <c r="I4216" s="193" t="str">
        <f t="shared" si="520"/>
        <v>-</v>
      </c>
      <c r="J4216" s="27" t="str">
        <f t="shared" si="521"/>
        <v>-</v>
      </c>
      <c r="K4216" s="27" t="str">
        <f t="shared" si="522"/>
        <v>-</v>
      </c>
      <c r="L4216" s="27" t="str">
        <f t="shared" si="523"/>
        <v>-</v>
      </c>
      <c r="M4216" s="27" t="str">
        <f t="shared" si="524"/>
        <v>-</v>
      </c>
      <c r="N4216" s="28">
        <f t="shared" si="525"/>
        <v>0</v>
      </c>
      <c r="O4216" s="28">
        <f t="shared" si="527"/>
        <v>0</v>
      </c>
      <c r="P4216" s="1" t="str">
        <f t="shared" si="526"/>
        <v>no</v>
      </c>
    </row>
    <row r="4217" spans="1:16" x14ac:dyDescent="0.25">
      <c r="A4217" s="6">
        <f>'4.OVTA Sites-Transects'!B4223</f>
        <v>0</v>
      </c>
      <c r="B4217" s="6">
        <f>'4.OVTA Sites-Transects'!C4223</f>
        <v>0</v>
      </c>
      <c r="C4217" s="6">
        <f>'4.OVTA Sites-Transects'!D4223</f>
        <v>0</v>
      </c>
      <c r="D4217" s="1">
        <f>'4.OVTA Sites-Transects'!E4223</f>
        <v>0</v>
      </c>
      <c r="E4217" s="1">
        <f>'4.OVTA Sites-Transects'!G4223</f>
        <v>0</v>
      </c>
      <c r="F4217" s="1">
        <f>'4.OVTA Sites-Transects'!F4223</f>
        <v>0</v>
      </c>
      <c r="G4217" s="6">
        <f>'4.OVTA Sites-Transects'!H4223</f>
        <v>0</v>
      </c>
      <c r="H4217" s="6">
        <f>'4.OVTA Sites-Transects'!I4223</f>
        <v>0</v>
      </c>
      <c r="I4217" s="193" t="str">
        <f t="shared" si="520"/>
        <v>-</v>
      </c>
      <c r="J4217" s="27" t="str">
        <f t="shared" si="521"/>
        <v>-</v>
      </c>
      <c r="K4217" s="27" t="str">
        <f t="shared" si="522"/>
        <v>-</v>
      </c>
      <c r="L4217" s="27" t="str">
        <f t="shared" si="523"/>
        <v>-</v>
      </c>
      <c r="M4217" s="27" t="str">
        <f t="shared" si="524"/>
        <v>-</v>
      </c>
      <c r="N4217" s="28">
        <f t="shared" si="525"/>
        <v>0</v>
      </c>
      <c r="O4217" s="28">
        <f t="shared" si="527"/>
        <v>0</v>
      </c>
      <c r="P4217" s="1" t="str">
        <f t="shared" si="526"/>
        <v>no</v>
      </c>
    </row>
    <row r="4218" spans="1:16" x14ac:dyDescent="0.25">
      <c r="A4218" s="6">
        <f>'4.OVTA Sites-Transects'!B4224</f>
        <v>0</v>
      </c>
      <c r="B4218" s="6">
        <f>'4.OVTA Sites-Transects'!C4224</f>
        <v>0</v>
      </c>
      <c r="C4218" s="6">
        <f>'4.OVTA Sites-Transects'!D4224</f>
        <v>0</v>
      </c>
      <c r="D4218" s="1">
        <f>'4.OVTA Sites-Transects'!E4224</f>
        <v>0</v>
      </c>
      <c r="E4218" s="1">
        <f>'4.OVTA Sites-Transects'!G4224</f>
        <v>0</v>
      </c>
      <c r="F4218" s="1">
        <f>'4.OVTA Sites-Transects'!F4224</f>
        <v>0</v>
      </c>
      <c r="G4218" s="6">
        <f>'4.OVTA Sites-Transects'!H4224</f>
        <v>0</v>
      </c>
      <c r="H4218" s="6">
        <f>'4.OVTA Sites-Transects'!I4224</f>
        <v>0</v>
      </c>
      <c r="I4218" s="193" t="str">
        <f t="shared" si="520"/>
        <v>-</v>
      </c>
      <c r="J4218" s="27" t="str">
        <f t="shared" si="521"/>
        <v>-</v>
      </c>
      <c r="K4218" s="27" t="str">
        <f t="shared" si="522"/>
        <v>-</v>
      </c>
      <c r="L4218" s="27" t="str">
        <f t="shared" si="523"/>
        <v>-</v>
      </c>
      <c r="M4218" s="27" t="str">
        <f t="shared" si="524"/>
        <v>-</v>
      </c>
      <c r="N4218" s="28">
        <f t="shared" si="525"/>
        <v>0</v>
      </c>
      <c r="O4218" s="28">
        <f t="shared" si="527"/>
        <v>0</v>
      </c>
      <c r="P4218" s="1" t="str">
        <f t="shared" si="526"/>
        <v>no</v>
      </c>
    </row>
    <row r="4219" spans="1:16" x14ac:dyDescent="0.25">
      <c r="A4219" s="6">
        <f>'4.OVTA Sites-Transects'!B4225</f>
        <v>0</v>
      </c>
      <c r="B4219" s="6">
        <f>'4.OVTA Sites-Transects'!C4225</f>
        <v>0</v>
      </c>
      <c r="C4219" s="6">
        <f>'4.OVTA Sites-Transects'!D4225</f>
        <v>0</v>
      </c>
      <c r="D4219" s="1">
        <f>'4.OVTA Sites-Transects'!E4225</f>
        <v>0</v>
      </c>
      <c r="E4219" s="1">
        <f>'4.OVTA Sites-Transects'!G4225</f>
        <v>0</v>
      </c>
      <c r="F4219" s="1">
        <f>'4.OVTA Sites-Transects'!F4225</f>
        <v>0</v>
      </c>
      <c r="G4219" s="6">
        <f>'4.OVTA Sites-Transects'!H4225</f>
        <v>0</v>
      </c>
      <c r="H4219" s="6">
        <f>'4.OVTA Sites-Transects'!I4225</f>
        <v>0</v>
      </c>
      <c r="I4219" s="193" t="str">
        <f t="shared" si="520"/>
        <v>-</v>
      </c>
      <c r="J4219" s="27" t="str">
        <f t="shared" si="521"/>
        <v>-</v>
      </c>
      <c r="K4219" s="27" t="str">
        <f t="shared" si="522"/>
        <v>-</v>
      </c>
      <c r="L4219" s="27" t="str">
        <f t="shared" si="523"/>
        <v>-</v>
      </c>
      <c r="M4219" s="27" t="str">
        <f t="shared" si="524"/>
        <v>-</v>
      </c>
      <c r="N4219" s="28">
        <f t="shared" si="525"/>
        <v>0</v>
      </c>
      <c r="O4219" s="28">
        <f t="shared" si="527"/>
        <v>0</v>
      </c>
      <c r="P4219" s="1" t="str">
        <f t="shared" si="526"/>
        <v>no</v>
      </c>
    </row>
    <row r="4220" spans="1:16" x14ac:dyDescent="0.25">
      <c r="A4220" s="6">
        <f>'4.OVTA Sites-Transects'!B4226</f>
        <v>0</v>
      </c>
      <c r="B4220" s="6">
        <f>'4.OVTA Sites-Transects'!C4226</f>
        <v>0</v>
      </c>
      <c r="C4220" s="6">
        <f>'4.OVTA Sites-Transects'!D4226</f>
        <v>0</v>
      </c>
      <c r="D4220" s="1">
        <f>'4.OVTA Sites-Transects'!E4226</f>
        <v>0</v>
      </c>
      <c r="E4220" s="1">
        <f>'4.OVTA Sites-Transects'!G4226</f>
        <v>0</v>
      </c>
      <c r="F4220" s="1">
        <f>'4.OVTA Sites-Transects'!F4226</f>
        <v>0</v>
      </c>
      <c r="G4220" s="6">
        <f>'4.OVTA Sites-Transects'!H4226</f>
        <v>0</v>
      </c>
      <c r="H4220" s="6">
        <f>'4.OVTA Sites-Transects'!I4226</f>
        <v>0</v>
      </c>
      <c r="I4220" s="193" t="str">
        <f t="shared" si="520"/>
        <v>-</v>
      </c>
      <c r="J4220" s="27" t="str">
        <f t="shared" si="521"/>
        <v>-</v>
      </c>
      <c r="K4220" s="27" t="str">
        <f t="shared" si="522"/>
        <v>-</v>
      </c>
      <c r="L4220" s="27" t="str">
        <f t="shared" si="523"/>
        <v>-</v>
      </c>
      <c r="M4220" s="27" t="str">
        <f t="shared" si="524"/>
        <v>-</v>
      </c>
      <c r="N4220" s="28">
        <f t="shared" si="525"/>
        <v>0</v>
      </c>
      <c r="O4220" s="28">
        <f t="shared" si="527"/>
        <v>0</v>
      </c>
      <c r="P4220" s="1" t="str">
        <f t="shared" si="526"/>
        <v>no</v>
      </c>
    </row>
    <row r="4221" spans="1:16" x14ac:dyDescent="0.25">
      <c r="A4221" s="6">
        <f>'4.OVTA Sites-Transects'!B4227</f>
        <v>0</v>
      </c>
      <c r="B4221" s="6">
        <f>'4.OVTA Sites-Transects'!C4227</f>
        <v>0</v>
      </c>
      <c r="C4221" s="6">
        <f>'4.OVTA Sites-Transects'!D4227</f>
        <v>0</v>
      </c>
      <c r="D4221" s="1">
        <f>'4.OVTA Sites-Transects'!E4227</f>
        <v>0</v>
      </c>
      <c r="E4221" s="1">
        <f>'4.OVTA Sites-Transects'!G4227</f>
        <v>0</v>
      </c>
      <c r="F4221" s="1">
        <f>'4.OVTA Sites-Transects'!F4227</f>
        <v>0</v>
      </c>
      <c r="G4221" s="6">
        <f>'4.OVTA Sites-Transects'!H4227</f>
        <v>0</v>
      </c>
      <c r="H4221" s="6">
        <f>'4.OVTA Sites-Transects'!I4227</f>
        <v>0</v>
      </c>
      <c r="I4221" s="193" t="str">
        <f t="shared" si="520"/>
        <v>-</v>
      </c>
      <c r="J4221" s="27" t="str">
        <f t="shared" si="521"/>
        <v>-</v>
      </c>
      <c r="K4221" s="27" t="str">
        <f t="shared" si="522"/>
        <v>-</v>
      </c>
      <c r="L4221" s="27" t="str">
        <f t="shared" si="523"/>
        <v>-</v>
      </c>
      <c r="M4221" s="27" t="str">
        <f t="shared" si="524"/>
        <v>-</v>
      </c>
      <c r="N4221" s="28">
        <f t="shared" si="525"/>
        <v>0</v>
      </c>
      <c r="O4221" s="28">
        <f t="shared" si="527"/>
        <v>0</v>
      </c>
      <c r="P4221" s="1" t="str">
        <f t="shared" si="526"/>
        <v>no</v>
      </c>
    </row>
    <row r="4222" spans="1:16" x14ac:dyDescent="0.25">
      <c r="A4222" s="6">
        <f>'4.OVTA Sites-Transects'!B4228</f>
        <v>0</v>
      </c>
      <c r="B4222" s="6">
        <f>'4.OVTA Sites-Transects'!C4228</f>
        <v>0</v>
      </c>
      <c r="C4222" s="6">
        <f>'4.OVTA Sites-Transects'!D4228</f>
        <v>0</v>
      </c>
      <c r="D4222" s="1">
        <f>'4.OVTA Sites-Transects'!E4228</f>
        <v>0</v>
      </c>
      <c r="E4222" s="1">
        <f>'4.OVTA Sites-Transects'!G4228</f>
        <v>0</v>
      </c>
      <c r="F4222" s="1">
        <f>'4.OVTA Sites-Transects'!F4228</f>
        <v>0</v>
      </c>
      <c r="G4222" s="6">
        <f>'4.OVTA Sites-Transects'!H4228</f>
        <v>0</v>
      </c>
      <c r="H4222" s="6">
        <f>'4.OVTA Sites-Transects'!I4228</f>
        <v>0</v>
      </c>
      <c r="I4222" s="193" t="str">
        <f t="shared" si="520"/>
        <v>-</v>
      </c>
      <c r="J4222" s="27" t="str">
        <f t="shared" si="521"/>
        <v>-</v>
      </c>
      <c r="K4222" s="27" t="str">
        <f t="shared" si="522"/>
        <v>-</v>
      </c>
      <c r="L4222" s="27" t="str">
        <f t="shared" si="523"/>
        <v>-</v>
      </c>
      <c r="M4222" s="27" t="str">
        <f t="shared" si="524"/>
        <v>-</v>
      </c>
      <c r="N4222" s="28">
        <f t="shared" si="525"/>
        <v>0</v>
      </c>
      <c r="O4222" s="28">
        <f t="shared" si="527"/>
        <v>0</v>
      </c>
      <c r="P4222" s="1" t="str">
        <f t="shared" si="526"/>
        <v>no</v>
      </c>
    </row>
    <row r="4223" spans="1:16" x14ac:dyDescent="0.25">
      <c r="A4223" s="6">
        <f>'4.OVTA Sites-Transects'!B4229</f>
        <v>0</v>
      </c>
      <c r="B4223" s="6">
        <f>'4.OVTA Sites-Transects'!C4229</f>
        <v>0</v>
      </c>
      <c r="C4223" s="6">
        <f>'4.OVTA Sites-Transects'!D4229</f>
        <v>0</v>
      </c>
      <c r="D4223" s="1">
        <f>'4.OVTA Sites-Transects'!E4229</f>
        <v>0</v>
      </c>
      <c r="E4223" s="1">
        <f>'4.OVTA Sites-Transects'!G4229</f>
        <v>0</v>
      </c>
      <c r="F4223" s="1">
        <f>'4.OVTA Sites-Transects'!F4229</f>
        <v>0</v>
      </c>
      <c r="G4223" s="6">
        <f>'4.OVTA Sites-Transects'!H4229</f>
        <v>0</v>
      </c>
      <c r="H4223" s="6">
        <f>'4.OVTA Sites-Transects'!I4229</f>
        <v>0</v>
      </c>
      <c r="I4223" s="193" t="str">
        <f t="shared" si="520"/>
        <v>-</v>
      </c>
      <c r="J4223" s="27" t="str">
        <f t="shared" si="521"/>
        <v>-</v>
      </c>
      <c r="K4223" s="27" t="str">
        <f t="shared" si="522"/>
        <v>-</v>
      </c>
      <c r="L4223" s="27" t="str">
        <f t="shared" si="523"/>
        <v>-</v>
      </c>
      <c r="M4223" s="27" t="str">
        <f t="shared" si="524"/>
        <v>-</v>
      </c>
      <c r="N4223" s="28">
        <f t="shared" si="525"/>
        <v>0</v>
      </c>
      <c r="O4223" s="28">
        <f t="shared" si="527"/>
        <v>0</v>
      </c>
      <c r="P4223" s="1" t="str">
        <f t="shared" si="526"/>
        <v>no</v>
      </c>
    </row>
    <row r="4224" spans="1:16" x14ac:dyDescent="0.25">
      <c r="A4224" s="6">
        <f>'4.OVTA Sites-Transects'!B4230</f>
        <v>0</v>
      </c>
      <c r="B4224" s="6">
        <f>'4.OVTA Sites-Transects'!C4230</f>
        <v>0</v>
      </c>
      <c r="C4224" s="6">
        <f>'4.OVTA Sites-Transects'!D4230</f>
        <v>0</v>
      </c>
      <c r="D4224" s="1">
        <f>'4.OVTA Sites-Transects'!E4230</f>
        <v>0</v>
      </c>
      <c r="E4224" s="1">
        <f>'4.OVTA Sites-Transects'!G4230</f>
        <v>0</v>
      </c>
      <c r="F4224" s="1">
        <f>'4.OVTA Sites-Transects'!F4230</f>
        <v>0</v>
      </c>
      <c r="G4224" s="6">
        <f>'4.OVTA Sites-Transects'!H4230</f>
        <v>0</v>
      </c>
      <c r="H4224" s="6">
        <f>'4.OVTA Sites-Transects'!I4230</f>
        <v>0</v>
      </c>
      <c r="I4224" s="193" t="str">
        <f t="shared" si="520"/>
        <v>-</v>
      </c>
      <c r="J4224" s="27" t="str">
        <f t="shared" si="521"/>
        <v>-</v>
      </c>
      <c r="K4224" s="27" t="str">
        <f t="shared" si="522"/>
        <v>-</v>
      </c>
      <c r="L4224" s="27" t="str">
        <f t="shared" si="523"/>
        <v>-</v>
      </c>
      <c r="M4224" s="27" t="str">
        <f t="shared" si="524"/>
        <v>-</v>
      </c>
      <c r="N4224" s="28">
        <f t="shared" si="525"/>
        <v>0</v>
      </c>
      <c r="O4224" s="28">
        <f t="shared" si="527"/>
        <v>0</v>
      </c>
      <c r="P4224" s="1" t="str">
        <f t="shared" si="526"/>
        <v>no</v>
      </c>
    </row>
    <row r="4225" spans="1:16" x14ac:dyDescent="0.25">
      <c r="A4225" s="6">
        <f>'4.OVTA Sites-Transects'!B4231</f>
        <v>0</v>
      </c>
      <c r="B4225" s="6">
        <f>'4.OVTA Sites-Transects'!C4231</f>
        <v>0</v>
      </c>
      <c r="C4225" s="6">
        <f>'4.OVTA Sites-Transects'!D4231</f>
        <v>0</v>
      </c>
      <c r="D4225" s="1">
        <f>'4.OVTA Sites-Transects'!E4231</f>
        <v>0</v>
      </c>
      <c r="E4225" s="1">
        <f>'4.OVTA Sites-Transects'!G4231</f>
        <v>0</v>
      </c>
      <c r="F4225" s="1">
        <f>'4.OVTA Sites-Transects'!F4231</f>
        <v>0</v>
      </c>
      <c r="G4225" s="6">
        <f>'4.OVTA Sites-Transects'!H4231</f>
        <v>0</v>
      </c>
      <c r="H4225" s="6">
        <f>'4.OVTA Sites-Transects'!I4231</f>
        <v>0</v>
      </c>
      <c r="I4225" s="193" t="str">
        <f t="shared" si="520"/>
        <v>-</v>
      </c>
      <c r="J4225" s="27" t="str">
        <f t="shared" si="521"/>
        <v>-</v>
      </c>
      <c r="K4225" s="27" t="str">
        <f t="shared" si="522"/>
        <v>-</v>
      </c>
      <c r="L4225" s="27" t="str">
        <f t="shared" si="523"/>
        <v>-</v>
      </c>
      <c r="M4225" s="27" t="str">
        <f t="shared" si="524"/>
        <v>-</v>
      </c>
      <c r="N4225" s="28">
        <f t="shared" si="525"/>
        <v>0</v>
      </c>
      <c r="O4225" s="28">
        <f t="shared" si="527"/>
        <v>0</v>
      </c>
      <c r="P4225" s="1" t="str">
        <f t="shared" si="526"/>
        <v>no</v>
      </c>
    </row>
    <row r="4226" spans="1:16" x14ac:dyDescent="0.25">
      <c r="A4226" s="6">
        <f>'4.OVTA Sites-Transects'!B4232</f>
        <v>0</v>
      </c>
      <c r="B4226" s="6">
        <f>'4.OVTA Sites-Transects'!C4232</f>
        <v>0</v>
      </c>
      <c r="C4226" s="6">
        <f>'4.OVTA Sites-Transects'!D4232</f>
        <v>0</v>
      </c>
      <c r="D4226" s="1">
        <f>'4.OVTA Sites-Transects'!E4232</f>
        <v>0</v>
      </c>
      <c r="E4226" s="1">
        <f>'4.OVTA Sites-Transects'!G4232</f>
        <v>0</v>
      </c>
      <c r="F4226" s="1">
        <f>'4.OVTA Sites-Transects'!F4232</f>
        <v>0</v>
      </c>
      <c r="G4226" s="6">
        <f>'4.OVTA Sites-Transects'!H4232</f>
        <v>0</v>
      </c>
      <c r="H4226" s="6">
        <f>'4.OVTA Sites-Transects'!I4232</f>
        <v>0</v>
      </c>
      <c r="I4226" s="193" t="str">
        <f t="shared" si="520"/>
        <v>-</v>
      </c>
      <c r="J4226" s="27" t="str">
        <f t="shared" si="521"/>
        <v>-</v>
      </c>
      <c r="K4226" s="27" t="str">
        <f t="shared" si="522"/>
        <v>-</v>
      </c>
      <c r="L4226" s="27" t="str">
        <f t="shared" si="523"/>
        <v>-</v>
      </c>
      <c r="M4226" s="27" t="str">
        <f t="shared" si="524"/>
        <v>-</v>
      </c>
      <c r="N4226" s="28">
        <f t="shared" si="525"/>
        <v>0</v>
      </c>
      <c r="O4226" s="28">
        <f t="shared" si="527"/>
        <v>0</v>
      </c>
      <c r="P4226" s="1" t="str">
        <f t="shared" si="526"/>
        <v>no</v>
      </c>
    </row>
    <row r="4227" spans="1:16" x14ac:dyDescent="0.25">
      <c r="A4227" s="6">
        <f>'4.OVTA Sites-Transects'!B4233</f>
        <v>0</v>
      </c>
      <c r="B4227" s="6">
        <f>'4.OVTA Sites-Transects'!C4233</f>
        <v>0</v>
      </c>
      <c r="C4227" s="6">
        <f>'4.OVTA Sites-Transects'!D4233</f>
        <v>0</v>
      </c>
      <c r="D4227" s="1">
        <f>'4.OVTA Sites-Transects'!E4233</f>
        <v>0</v>
      </c>
      <c r="E4227" s="1">
        <f>'4.OVTA Sites-Transects'!G4233</f>
        <v>0</v>
      </c>
      <c r="F4227" s="1">
        <f>'4.OVTA Sites-Transects'!F4233</f>
        <v>0</v>
      </c>
      <c r="G4227" s="6">
        <f>'4.OVTA Sites-Transects'!H4233</f>
        <v>0</v>
      </c>
      <c r="H4227" s="6">
        <f>'4.OVTA Sites-Transects'!I4233</f>
        <v>0</v>
      </c>
      <c r="I4227" s="193" t="str">
        <f t="shared" ref="I4227:I4290" si="528">IF(F4227="B", SUMIF(OVTA_Calcs_TMA, D4227, WeightingFactorMod), IF(F4227="C", SUMIF(OVTA_Calcs_TMA, D4227, WeightingFactorHigh), IF(F4227="D", SUMIF(OVTA_Calcs_TMA, D4227, WeightingFactorVeryHigh), "-")))</f>
        <v>-</v>
      </c>
      <c r="J4227" s="27" t="str">
        <f t="shared" ref="J4227:J4290" si="529">IF(ISNUMBER(AVERAGEIFS(AssessmentResultsLow, AssessmentResultsSites, $A4227,AssessmentIncluded, "yes")), I4227*AVERAGEIFS(AssessmentResultsLow, AssessmentResultsSites, $A4227,AssessmentIncluded, "yes"), "-")</f>
        <v>-</v>
      </c>
      <c r="K4227" s="27" t="str">
        <f t="shared" ref="K4227:K4290" si="530">IF(ISNUMBER(AVERAGEIFS(AssessmentResultsMod, AssessmentResultsSites, $A4227,AssessmentIncluded, "yes")), I4227*AVERAGEIFS(AssessmentResultsMod, AssessmentResultsSites, $A4227,AssessmentIncluded, "yes"), "-")</f>
        <v>-</v>
      </c>
      <c r="L4227" s="27" t="str">
        <f t="shared" ref="L4227:L4290" si="531">IF(ISNUMBER(AVERAGEIFS(AssessmentResultsHigh, AssessmentResultsSites, $A4227,AssessmentIncluded, "yes")), I4227*AVERAGEIFS(AssessmentResultsHigh, AssessmentResultsSites, $A4227,AssessmentIncluded, "yes"), "-")</f>
        <v>-</v>
      </c>
      <c r="M4227" s="27" t="str">
        <f t="shared" ref="M4227:M4290" si="532">IF(ISNUMBER(AVERAGEIFS(AssessmentResultsVeryHigh, AssessmentResultsSites, $A4227,AssessmentIncluded, "yes")), I4227*AVERAGEIFS(AssessmentResultsVeryHigh, AssessmentResultsSites, $A4227,AssessmentIncluded, "yes"), "-")</f>
        <v>-</v>
      </c>
      <c r="N4227" s="28">
        <f t="shared" ref="N4227:N4290" si="533">COUNTIFS(AssessmentResultsSites, A4227, AssessmentIncluded, "yes")</f>
        <v>0</v>
      </c>
      <c r="O4227" s="28">
        <f t="shared" si="527"/>
        <v>0</v>
      </c>
      <c r="P4227" s="1" t="str">
        <f t="shared" ref="P4227:P4290" si="534">IF(AND(G4227="Yes", N4227&gt;0), "yes", "no")</f>
        <v>no</v>
      </c>
    </row>
    <row r="4228" spans="1:16" x14ac:dyDescent="0.25">
      <c r="A4228" s="6">
        <f>'4.OVTA Sites-Transects'!B4234</f>
        <v>0</v>
      </c>
      <c r="B4228" s="6">
        <f>'4.OVTA Sites-Transects'!C4234</f>
        <v>0</v>
      </c>
      <c r="C4228" s="6">
        <f>'4.OVTA Sites-Transects'!D4234</f>
        <v>0</v>
      </c>
      <c r="D4228" s="1">
        <f>'4.OVTA Sites-Transects'!E4234</f>
        <v>0</v>
      </c>
      <c r="E4228" s="1">
        <f>'4.OVTA Sites-Transects'!G4234</f>
        <v>0</v>
      </c>
      <c r="F4228" s="1">
        <f>'4.OVTA Sites-Transects'!F4234</f>
        <v>0</v>
      </c>
      <c r="G4228" s="6">
        <f>'4.OVTA Sites-Transects'!H4234</f>
        <v>0</v>
      </c>
      <c r="H4228" s="6">
        <f>'4.OVTA Sites-Transects'!I4234</f>
        <v>0</v>
      </c>
      <c r="I4228" s="193" t="str">
        <f t="shared" si="528"/>
        <v>-</v>
      </c>
      <c r="J4228" s="27" t="str">
        <f t="shared" si="529"/>
        <v>-</v>
      </c>
      <c r="K4228" s="27" t="str">
        <f t="shared" si="530"/>
        <v>-</v>
      </c>
      <c r="L4228" s="27" t="str">
        <f t="shared" si="531"/>
        <v>-</v>
      </c>
      <c r="M4228" s="27" t="str">
        <f t="shared" si="532"/>
        <v>-</v>
      </c>
      <c r="N4228" s="28">
        <f t="shared" si="533"/>
        <v>0</v>
      </c>
      <c r="O4228" s="28">
        <f t="shared" ref="O4228:O4291" si="535">IF(P4228="yes", N4228, 0)</f>
        <v>0</v>
      </c>
      <c r="P4228" s="1" t="str">
        <f t="shared" si="534"/>
        <v>no</v>
      </c>
    </row>
    <row r="4229" spans="1:16" x14ac:dyDescent="0.25">
      <c r="A4229" s="6">
        <f>'4.OVTA Sites-Transects'!B4235</f>
        <v>0</v>
      </c>
      <c r="B4229" s="6">
        <f>'4.OVTA Sites-Transects'!C4235</f>
        <v>0</v>
      </c>
      <c r="C4229" s="6">
        <f>'4.OVTA Sites-Transects'!D4235</f>
        <v>0</v>
      </c>
      <c r="D4229" s="1">
        <f>'4.OVTA Sites-Transects'!E4235</f>
        <v>0</v>
      </c>
      <c r="E4229" s="1">
        <f>'4.OVTA Sites-Transects'!G4235</f>
        <v>0</v>
      </c>
      <c r="F4229" s="1">
        <f>'4.OVTA Sites-Transects'!F4235</f>
        <v>0</v>
      </c>
      <c r="G4229" s="6">
        <f>'4.OVTA Sites-Transects'!H4235</f>
        <v>0</v>
      </c>
      <c r="H4229" s="6">
        <f>'4.OVTA Sites-Transects'!I4235</f>
        <v>0</v>
      </c>
      <c r="I4229" s="193" t="str">
        <f t="shared" si="528"/>
        <v>-</v>
      </c>
      <c r="J4229" s="27" t="str">
        <f t="shared" si="529"/>
        <v>-</v>
      </c>
      <c r="K4229" s="27" t="str">
        <f t="shared" si="530"/>
        <v>-</v>
      </c>
      <c r="L4229" s="27" t="str">
        <f t="shared" si="531"/>
        <v>-</v>
      </c>
      <c r="M4229" s="27" t="str">
        <f t="shared" si="532"/>
        <v>-</v>
      </c>
      <c r="N4229" s="28">
        <f t="shared" si="533"/>
        <v>0</v>
      </c>
      <c r="O4229" s="28">
        <f t="shared" si="535"/>
        <v>0</v>
      </c>
      <c r="P4229" s="1" t="str">
        <f t="shared" si="534"/>
        <v>no</v>
      </c>
    </row>
    <row r="4230" spans="1:16" x14ac:dyDescent="0.25">
      <c r="A4230" s="6">
        <f>'4.OVTA Sites-Transects'!B4236</f>
        <v>0</v>
      </c>
      <c r="B4230" s="6">
        <f>'4.OVTA Sites-Transects'!C4236</f>
        <v>0</v>
      </c>
      <c r="C4230" s="6">
        <f>'4.OVTA Sites-Transects'!D4236</f>
        <v>0</v>
      </c>
      <c r="D4230" s="1">
        <f>'4.OVTA Sites-Transects'!E4236</f>
        <v>0</v>
      </c>
      <c r="E4230" s="1">
        <f>'4.OVTA Sites-Transects'!G4236</f>
        <v>0</v>
      </c>
      <c r="F4230" s="1">
        <f>'4.OVTA Sites-Transects'!F4236</f>
        <v>0</v>
      </c>
      <c r="G4230" s="6">
        <f>'4.OVTA Sites-Transects'!H4236</f>
        <v>0</v>
      </c>
      <c r="H4230" s="6">
        <f>'4.OVTA Sites-Transects'!I4236</f>
        <v>0</v>
      </c>
      <c r="I4230" s="193" t="str">
        <f t="shared" si="528"/>
        <v>-</v>
      </c>
      <c r="J4230" s="27" t="str">
        <f t="shared" si="529"/>
        <v>-</v>
      </c>
      <c r="K4230" s="27" t="str">
        <f t="shared" si="530"/>
        <v>-</v>
      </c>
      <c r="L4230" s="27" t="str">
        <f t="shared" si="531"/>
        <v>-</v>
      </c>
      <c r="M4230" s="27" t="str">
        <f t="shared" si="532"/>
        <v>-</v>
      </c>
      <c r="N4230" s="28">
        <f t="shared" si="533"/>
        <v>0</v>
      </c>
      <c r="O4230" s="28">
        <f t="shared" si="535"/>
        <v>0</v>
      </c>
      <c r="P4230" s="1" t="str">
        <f t="shared" si="534"/>
        <v>no</v>
      </c>
    </row>
    <row r="4231" spans="1:16" x14ac:dyDescent="0.25">
      <c r="A4231" s="6">
        <f>'4.OVTA Sites-Transects'!B4237</f>
        <v>0</v>
      </c>
      <c r="B4231" s="6">
        <f>'4.OVTA Sites-Transects'!C4237</f>
        <v>0</v>
      </c>
      <c r="C4231" s="6">
        <f>'4.OVTA Sites-Transects'!D4237</f>
        <v>0</v>
      </c>
      <c r="D4231" s="1">
        <f>'4.OVTA Sites-Transects'!E4237</f>
        <v>0</v>
      </c>
      <c r="E4231" s="1">
        <f>'4.OVTA Sites-Transects'!G4237</f>
        <v>0</v>
      </c>
      <c r="F4231" s="1">
        <f>'4.OVTA Sites-Transects'!F4237</f>
        <v>0</v>
      </c>
      <c r="G4231" s="6">
        <f>'4.OVTA Sites-Transects'!H4237</f>
        <v>0</v>
      </c>
      <c r="H4231" s="6">
        <f>'4.OVTA Sites-Transects'!I4237</f>
        <v>0</v>
      </c>
      <c r="I4231" s="193" t="str">
        <f t="shared" si="528"/>
        <v>-</v>
      </c>
      <c r="J4231" s="27" t="str">
        <f t="shared" si="529"/>
        <v>-</v>
      </c>
      <c r="K4231" s="27" t="str">
        <f t="shared" si="530"/>
        <v>-</v>
      </c>
      <c r="L4231" s="27" t="str">
        <f t="shared" si="531"/>
        <v>-</v>
      </c>
      <c r="M4231" s="27" t="str">
        <f t="shared" si="532"/>
        <v>-</v>
      </c>
      <c r="N4231" s="28">
        <f t="shared" si="533"/>
        <v>0</v>
      </c>
      <c r="O4231" s="28">
        <f t="shared" si="535"/>
        <v>0</v>
      </c>
      <c r="P4231" s="1" t="str">
        <f t="shared" si="534"/>
        <v>no</v>
      </c>
    </row>
    <row r="4232" spans="1:16" x14ac:dyDescent="0.25">
      <c r="A4232" s="6">
        <f>'4.OVTA Sites-Transects'!B4238</f>
        <v>0</v>
      </c>
      <c r="B4232" s="6">
        <f>'4.OVTA Sites-Transects'!C4238</f>
        <v>0</v>
      </c>
      <c r="C4232" s="6">
        <f>'4.OVTA Sites-Transects'!D4238</f>
        <v>0</v>
      </c>
      <c r="D4232" s="1">
        <f>'4.OVTA Sites-Transects'!E4238</f>
        <v>0</v>
      </c>
      <c r="E4232" s="1">
        <f>'4.OVTA Sites-Transects'!G4238</f>
        <v>0</v>
      </c>
      <c r="F4232" s="1">
        <f>'4.OVTA Sites-Transects'!F4238</f>
        <v>0</v>
      </c>
      <c r="G4232" s="6">
        <f>'4.OVTA Sites-Transects'!H4238</f>
        <v>0</v>
      </c>
      <c r="H4232" s="6">
        <f>'4.OVTA Sites-Transects'!I4238</f>
        <v>0</v>
      </c>
      <c r="I4232" s="193" t="str">
        <f t="shared" si="528"/>
        <v>-</v>
      </c>
      <c r="J4232" s="27" t="str">
        <f t="shared" si="529"/>
        <v>-</v>
      </c>
      <c r="K4232" s="27" t="str">
        <f t="shared" si="530"/>
        <v>-</v>
      </c>
      <c r="L4232" s="27" t="str">
        <f t="shared" si="531"/>
        <v>-</v>
      </c>
      <c r="M4232" s="27" t="str">
        <f t="shared" si="532"/>
        <v>-</v>
      </c>
      <c r="N4232" s="28">
        <f t="shared" si="533"/>
        <v>0</v>
      </c>
      <c r="O4232" s="28">
        <f t="shared" si="535"/>
        <v>0</v>
      </c>
      <c r="P4232" s="1" t="str">
        <f t="shared" si="534"/>
        <v>no</v>
      </c>
    </row>
    <row r="4233" spans="1:16" x14ac:dyDescent="0.25">
      <c r="A4233" s="6">
        <f>'4.OVTA Sites-Transects'!B4239</f>
        <v>0</v>
      </c>
      <c r="B4233" s="6">
        <f>'4.OVTA Sites-Transects'!C4239</f>
        <v>0</v>
      </c>
      <c r="C4233" s="6">
        <f>'4.OVTA Sites-Transects'!D4239</f>
        <v>0</v>
      </c>
      <c r="D4233" s="1">
        <f>'4.OVTA Sites-Transects'!E4239</f>
        <v>0</v>
      </c>
      <c r="E4233" s="1">
        <f>'4.OVTA Sites-Transects'!G4239</f>
        <v>0</v>
      </c>
      <c r="F4233" s="1">
        <f>'4.OVTA Sites-Transects'!F4239</f>
        <v>0</v>
      </c>
      <c r="G4233" s="6">
        <f>'4.OVTA Sites-Transects'!H4239</f>
        <v>0</v>
      </c>
      <c r="H4233" s="6">
        <f>'4.OVTA Sites-Transects'!I4239</f>
        <v>0</v>
      </c>
      <c r="I4233" s="193" t="str">
        <f t="shared" si="528"/>
        <v>-</v>
      </c>
      <c r="J4233" s="27" t="str">
        <f t="shared" si="529"/>
        <v>-</v>
      </c>
      <c r="K4233" s="27" t="str">
        <f t="shared" si="530"/>
        <v>-</v>
      </c>
      <c r="L4233" s="27" t="str">
        <f t="shared" si="531"/>
        <v>-</v>
      </c>
      <c r="M4233" s="27" t="str">
        <f t="shared" si="532"/>
        <v>-</v>
      </c>
      <c r="N4233" s="28">
        <f t="shared" si="533"/>
        <v>0</v>
      </c>
      <c r="O4233" s="28">
        <f t="shared" si="535"/>
        <v>0</v>
      </c>
      <c r="P4233" s="1" t="str">
        <f t="shared" si="534"/>
        <v>no</v>
      </c>
    </row>
    <row r="4234" spans="1:16" x14ac:dyDescent="0.25">
      <c r="A4234" s="6">
        <f>'4.OVTA Sites-Transects'!B4240</f>
        <v>0</v>
      </c>
      <c r="B4234" s="6">
        <f>'4.OVTA Sites-Transects'!C4240</f>
        <v>0</v>
      </c>
      <c r="C4234" s="6">
        <f>'4.OVTA Sites-Transects'!D4240</f>
        <v>0</v>
      </c>
      <c r="D4234" s="1">
        <f>'4.OVTA Sites-Transects'!E4240</f>
        <v>0</v>
      </c>
      <c r="E4234" s="1">
        <f>'4.OVTA Sites-Transects'!G4240</f>
        <v>0</v>
      </c>
      <c r="F4234" s="1">
        <f>'4.OVTA Sites-Transects'!F4240</f>
        <v>0</v>
      </c>
      <c r="G4234" s="6">
        <f>'4.OVTA Sites-Transects'!H4240</f>
        <v>0</v>
      </c>
      <c r="H4234" s="6">
        <f>'4.OVTA Sites-Transects'!I4240</f>
        <v>0</v>
      </c>
      <c r="I4234" s="193" t="str">
        <f t="shared" si="528"/>
        <v>-</v>
      </c>
      <c r="J4234" s="27" t="str">
        <f t="shared" si="529"/>
        <v>-</v>
      </c>
      <c r="K4234" s="27" t="str">
        <f t="shared" si="530"/>
        <v>-</v>
      </c>
      <c r="L4234" s="27" t="str">
        <f t="shared" si="531"/>
        <v>-</v>
      </c>
      <c r="M4234" s="27" t="str">
        <f t="shared" si="532"/>
        <v>-</v>
      </c>
      <c r="N4234" s="28">
        <f t="shared" si="533"/>
        <v>0</v>
      </c>
      <c r="O4234" s="28">
        <f t="shared" si="535"/>
        <v>0</v>
      </c>
      <c r="P4234" s="1" t="str">
        <f t="shared" si="534"/>
        <v>no</v>
      </c>
    </row>
    <row r="4235" spans="1:16" x14ac:dyDescent="0.25">
      <c r="A4235" s="6">
        <f>'4.OVTA Sites-Transects'!B4241</f>
        <v>0</v>
      </c>
      <c r="B4235" s="6">
        <f>'4.OVTA Sites-Transects'!C4241</f>
        <v>0</v>
      </c>
      <c r="C4235" s="6">
        <f>'4.OVTA Sites-Transects'!D4241</f>
        <v>0</v>
      </c>
      <c r="D4235" s="1">
        <f>'4.OVTA Sites-Transects'!E4241</f>
        <v>0</v>
      </c>
      <c r="E4235" s="1">
        <f>'4.OVTA Sites-Transects'!G4241</f>
        <v>0</v>
      </c>
      <c r="F4235" s="1">
        <f>'4.OVTA Sites-Transects'!F4241</f>
        <v>0</v>
      </c>
      <c r="G4235" s="6">
        <f>'4.OVTA Sites-Transects'!H4241</f>
        <v>0</v>
      </c>
      <c r="H4235" s="6">
        <f>'4.OVTA Sites-Transects'!I4241</f>
        <v>0</v>
      </c>
      <c r="I4235" s="193" t="str">
        <f t="shared" si="528"/>
        <v>-</v>
      </c>
      <c r="J4235" s="27" t="str">
        <f t="shared" si="529"/>
        <v>-</v>
      </c>
      <c r="K4235" s="27" t="str">
        <f t="shared" si="530"/>
        <v>-</v>
      </c>
      <c r="L4235" s="27" t="str">
        <f t="shared" si="531"/>
        <v>-</v>
      </c>
      <c r="M4235" s="27" t="str">
        <f t="shared" si="532"/>
        <v>-</v>
      </c>
      <c r="N4235" s="28">
        <f t="shared" si="533"/>
        <v>0</v>
      </c>
      <c r="O4235" s="28">
        <f t="shared" si="535"/>
        <v>0</v>
      </c>
      <c r="P4235" s="1" t="str">
        <f t="shared" si="534"/>
        <v>no</v>
      </c>
    </row>
    <row r="4236" spans="1:16" x14ac:dyDescent="0.25">
      <c r="A4236" s="6">
        <f>'4.OVTA Sites-Transects'!B4242</f>
        <v>0</v>
      </c>
      <c r="B4236" s="6">
        <f>'4.OVTA Sites-Transects'!C4242</f>
        <v>0</v>
      </c>
      <c r="C4236" s="6">
        <f>'4.OVTA Sites-Transects'!D4242</f>
        <v>0</v>
      </c>
      <c r="D4236" s="1">
        <f>'4.OVTA Sites-Transects'!E4242</f>
        <v>0</v>
      </c>
      <c r="E4236" s="1">
        <f>'4.OVTA Sites-Transects'!G4242</f>
        <v>0</v>
      </c>
      <c r="F4236" s="1">
        <f>'4.OVTA Sites-Transects'!F4242</f>
        <v>0</v>
      </c>
      <c r="G4236" s="6">
        <f>'4.OVTA Sites-Transects'!H4242</f>
        <v>0</v>
      </c>
      <c r="H4236" s="6">
        <f>'4.OVTA Sites-Transects'!I4242</f>
        <v>0</v>
      </c>
      <c r="I4236" s="193" t="str">
        <f t="shared" si="528"/>
        <v>-</v>
      </c>
      <c r="J4236" s="27" t="str">
        <f t="shared" si="529"/>
        <v>-</v>
      </c>
      <c r="K4236" s="27" t="str">
        <f t="shared" si="530"/>
        <v>-</v>
      </c>
      <c r="L4236" s="27" t="str">
        <f t="shared" si="531"/>
        <v>-</v>
      </c>
      <c r="M4236" s="27" t="str">
        <f t="shared" si="532"/>
        <v>-</v>
      </c>
      <c r="N4236" s="28">
        <f t="shared" si="533"/>
        <v>0</v>
      </c>
      <c r="O4236" s="28">
        <f t="shared" si="535"/>
        <v>0</v>
      </c>
      <c r="P4236" s="1" t="str">
        <f t="shared" si="534"/>
        <v>no</v>
      </c>
    </row>
    <row r="4237" spans="1:16" x14ac:dyDescent="0.25">
      <c r="A4237" s="6">
        <f>'4.OVTA Sites-Transects'!B4243</f>
        <v>0</v>
      </c>
      <c r="B4237" s="6">
        <f>'4.OVTA Sites-Transects'!C4243</f>
        <v>0</v>
      </c>
      <c r="C4237" s="6">
        <f>'4.OVTA Sites-Transects'!D4243</f>
        <v>0</v>
      </c>
      <c r="D4237" s="1">
        <f>'4.OVTA Sites-Transects'!E4243</f>
        <v>0</v>
      </c>
      <c r="E4237" s="1">
        <f>'4.OVTA Sites-Transects'!G4243</f>
        <v>0</v>
      </c>
      <c r="F4237" s="1">
        <f>'4.OVTA Sites-Transects'!F4243</f>
        <v>0</v>
      </c>
      <c r="G4237" s="6">
        <f>'4.OVTA Sites-Transects'!H4243</f>
        <v>0</v>
      </c>
      <c r="H4237" s="6">
        <f>'4.OVTA Sites-Transects'!I4243</f>
        <v>0</v>
      </c>
      <c r="I4237" s="193" t="str">
        <f t="shared" si="528"/>
        <v>-</v>
      </c>
      <c r="J4237" s="27" t="str">
        <f t="shared" si="529"/>
        <v>-</v>
      </c>
      <c r="K4237" s="27" t="str">
        <f t="shared" si="530"/>
        <v>-</v>
      </c>
      <c r="L4237" s="27" t="str">
        <f t="shared" si="531"/>
        <v>-</v>
      </c>
      <c r="M4237" s="27" t="str">
        <f t="shared" si="532"/>
        <v>-</v>
      </c>
      <c r="N4237" s="28">
        <f t="shared" si="533"/>
        <v>0</v>
      </c>
      <c r="O4237" s="28">
        <f t="shared" si="535"/>
        <v>0</v>
      </c>
      <c r="P4237" s="1" t="str">
        <f t="shared" si="534"/>
        <v>no</v>
      </c>
    </row>
    <row r="4238" spans="1:16" x14ac:dyDescent="0.25">
      <c r="A4238" s="6">
        <f>'4.OVTA Sites-Transects'!B4244</f>
        <v>0</v>
      </c>
      <c r="B4238" s="6">
        <f>'4.OVTA Sites-Transects'!C4244</f>
        <v>0</v>
      </c>
      <c r="C4238" s="6">
        <f>'4.OVTA Sites-Transects'!D4244</f>
        <v>0</v>
      </c>
      <c r="D4238" s="1">
        <f>'4.OVTA Sites-Transects'!E4244</f>
        <v>0</v>
      </c>
      <c r="E4238" s="1">
        <f>'4.OVTA Sites-Transects'!G4244</f>
        <v>0</v>
      </c>
      <c r="F4238" s="1">
        <f>'4.OVTA Sites-Transects'!F4244</f>
        <v>0</v>
      </c>
      <c r="G4238" s="6">
        <f>'4.OVTA Sites-Transects'!H4244</f>
        <v>0</v>
      </c>
      <c r="H4238" s="6">
        <f>'4.OVTA Sites-Transects'!I4244</f>
        <v>0</v>
      </c>
      <c r="I4238" s="193" t="str">
        <f t="shared" si="528"/>
        <v>-</v>
      </c>
      <c r="J4238" s="27" t="str">
        <f t="shared" si="529"/>
        <v>-</v>
      </c>
      <c r="K4238" s="27" t="str">
        <f t="shared" si="530"/>
        <v>-</v>
      </c>
      <c r="L4238" s="27" t="str">
        <f t="shared" si="531"/>
        <v>-</v>
      </c>
      <c r="M4238" s="27" t="str">
        <f t="shared" si="532"/>
        <v>-</v>
      </c>
      <c r="N4238" s="28">
        <f t="shared" si="533"/>
        <v>0</v>
      </c>
      <c r="O4238" s="28">
        <f t="shared" si="535"/>
        <v>0</v>
      </c>
      <c r="P4238" s="1" t="str">
        <f t="shared" si="534"/>
        <v>no</v>
      </c>
    </row>
    <row r="4239" spans="1:16" x14ac:dyDescent="0.25">
      <c r="A4239" s="6">
        <f>'4.OVTA Sites-Transects'!B4245</f>
        <v>0</v>
      </c>
      <c r="B4239" s="6">
        <f>'4.OVTA Sites-Transects'!C4245</f>
        <v>0</v>
      </c>
      <c r="C4239" s="6">
        <f>'4.OVTA Sites-Transects'!D4245</f>
        <v>0</v>
      </c>
      <c r="D4239" s="1">
        <f>'4.OVTA Sites-Transects'!E4245</f>
        <v>0</v>
      </c>
      <c r="E4239" s="1">
        <f>'4.OVTA Sites-Transects'!G4245</f>
        <v>0</v>
      </c>
      <c r="F4239" s="1">
        <f>'4.OVTA Sites-Transects'!F4245</f>
        <v>0</v>
      </c>
      <c r="G4239" s="6">
        <f>'4.OVTA Sites-Transects'!H4245</f>
        <v>0</v>
      </c>
      <c r="H4239" s="6">
        <f>'4.OVTA Sites-Transects'!I4245</f>
        <v>0</v>
      </c>
      <c r="I4239" s="193" t="str">
        <f t="shared" si="528"/>
        <v>-</v>
      </c>
      <c r="J4239" s="27" t="str">
        <f t="shared" si="529"/>
        <v>-</v>
      </c>
      <c r="K4239" s="27" t="str">
        <f t="shared" si="530"/>
        <v>-</v>
      </c>
      <c r="L4239" s="27" t="str">
        <f t="shared" si="531"/>
        <v>-</v>
      </c>
      <c r="M4239" s="27" t="str">
        <f t="shared" si="532"/>
        <v>-</v>
      </c>
      <c r="N4239" s="28">
        <f t="shared" si="533"/>
        <v>0</v>
      </c>
      <c r="O4239" s="28">
        <f t="shared" si="535"/>
        <v>0</v>
      </c>
      <c r="P4239" s="1" t="str">
        <f t="shared" si="534"/>
        <v>no</v>
      </c>
    </row>
    <row r="4240" spans="1:16" x14ac:dyDescent="0.25">
      <c r="A4240" s="6">
        <f>'4.OVTA Sites-Transects'!B4246</f>
        <v>0</v>
      </c>
      <c r="B4240" s="6">
        <f>'4.OVTA Sites-Transects'!C4246</f>
        <v>0</v>
      </c>
      <c r="C4240" s="6">
        <f>'4.OVTA Sites-Transects'!D4246</f>
        <v>0</v>
      </c>
      <c r="D4240" s="1">
        <f>'4.OVTA Sites-Transects'!E4246</f>
        <v>0</v>
      </c>
      <c r="E4240" s="1">
        <f>'4.OVTA Sites-Transects'!G4246</f>
        <v>0</v>
      </c>
      <c r="F4240" s="1">
        <f>'4.OVTA Sites-Transects'!F4246</f>
        <v>0</v>
      </c>
      <c r="G4240" s="6">
        <f>'4.OVTA Sites-Transects'!H4246</f>
        <v>0</v>
      </c>
      <c r="H4240" s="6">
        <f>'4.OVTA Sites-Transects'!I4246</f>
        <v>0</v>
      </c>
      <c r="I4240" s="193" t="str">
        <f t="shared" si="528"/>
        <v>-</v>
      </c>
      <c r="J4240" s="27" t="str">
        <f t="shared" si="529"/>
        <v>-</v>
      </c>
      <c r="K4240" s="27" t="str">
        <f t="shared" si="530"/>
        <v>-</v>
      </c>
      <c r="L4240" s="27" t="str">
        <f t="shared" si="531"/>
        <v>-</v>
      </c>
      <c r="M4240" s="27" t="str">
        <f t="shared" si="532"/>
        <v>-</v>
      </c>
      <c r="N4240" s="28">
        <f t="shared" si="533"/>
        <v>0</v>
      </c>
      <c r="O4240" s="28">
        <f t="shared" si="535"/>
        <v>0</v>
      </c>
      <c r="P4240" s="1" t="str">
        <f t="shared" si="534"/>
        <v>no</v>
      </c>
    </row>
    <row r="4241" spans="1:16" x14ac:dyDescent="0.25">
      <c r="A4241" s="6">
        <f>'4.OVTA Sites-Transects'!B4247</f>
        <v>0</v>
      </c>
      <c r="B4241" s="6">
        <f>'4.OVTA Sites-Transects'!C4247</f>
        <v>0</v>
      </c>
      <c r="C4241" s="6">
        <f>'4.OVTA Sites-Transects'!D4247</f>
        <v>0</v>
      </c>
      <c r="D4241" s="1">
        <f>'4.OVTA Sites-Transects'!E4247</f>
        <v>0</v>
      </c>
      <c r="E4241" s="1">
        <f>'4.OVTA Sites-Transects'!G4247</f>
        <v>0</v>
      </c>
      <c r="F4241" s="1">
        <f>'4.OVTA Sites-Transects'!F4247</f>
        <v>0</v>
      </c>
      <c r="G4241" s="6">
        <f>'4.OVTA Sites-Transects'!H4247</f>
        <v>0</v>
      </c>
      <c r="H4241" s="6">
        <f>'4.OVTA Sites-Transects'!I4247</f>
        <v>0</v>
      </c>
      <c r="I4241" s="193" t="str">
        <f t="shared" si="528"/>
        <v>-</v>
      </c>
      <c r="J4241" s="27" t="str">
        <f t="shared" si="529"/>
        <v>-</v>
      </c>
      <c r="K4241" s="27" t="str">
        <f t="shared" si="530"/>
        <v>-</v>
      </c>
      <c r="L4241" s="27" t="str">
        <f t="shared" si="531"/>
        <v>-</v>
      </c>
      <c r="M4241" s="27" t="str">
        <f t="shared" si="532"/>
        <v>-</v>
      </c>
      <c r="N4241" s="28">
        <f t="shared" si="533"/>
        <v>0</v>
      </c>
      <c r="O4241" s="28">
        <f t="shared" si="535"/>
        <v>0</v>
      </c>
      <c r="P4241" s="1" t="str">
        <f t="shared" si="534"/>
        <v>no</v>
      </c>
    </row>
    <row r="4242" spans="1:16" x14ac:dyDescent="0.25">
      <c r="A4242" s="6">
        <f>'4.OVTA Sites-Transects'!B4248</f>
        <v>0</v>
      </c>
      <c r="B4242" s="6">
        <f>'4.OVTA Sites-Transects'!C4248</f>
        <v>0</v>
      </c>
      <c r="C4242" s="6">
        <f>'4.OVTA Sites-Transects'!D4248</f>
        <v>0</v>
      </c>
      <c r="D4242" s="1">
        <f>'4.OVTA Sites-Transects'!E4248</f>
        <v>0</v>
      </c>
      <c r="E4242" s="1">
        <f>'4.OVTA Sites-Transects'!G4248</f>
        <v>0</v>
      </c>
      <c r="F4242" s="1">
        <f>'4.OVTA Sites-Transects'!F4248</f>
        <v>0</v>
      </c>
      <c r="G4242" s="6">
        <f>'4.OVTA Sites-Transects'!H4248</f>
        <v>0</v>
      </c>
      <c r="H4242" s="6">
        <f>'4.OVTA Sites-Transects'!I4248</f>
        <v>0</v>
      </c>
      <c r="I4242" s="193" t="str">
        <f t="shared" si="528"/>
        <v>-</v>
      </c>
      <c r="J4242" s="27" t="str">
        <f t="shared" si="529"/>
        <v>-</v>
      </c>
      <c r="K4242" s="27" t="str">
        <f t="shared" si="530"/>
        <v>-</v>
      </c>
      <c r="L4242" s="27" t="str">
        <f t="shared" si="531"/>
        <v>-</v>
      </c>
      <c r="M4242" s="27" t="str">
        <f t="shared" si="532"/>
        <v>-</v>
      </c>
      <c r="N4242" s="28">
        <f t="shared" si="533"/>
        <v>0</v>
      </c>
      <c r="O4242" s="28">
        <f t="shared" si="535"/>
        <v>0</v>
      </c>
      <c r="P4242" s="1" t="str">
        <f t="shared" si="534"/>
        <v>no</v>
      </c>
    </row>
    <row r="4243" spans="1:16" x14ac:dyDescent="0.25">
      <c r="A4243" s="6">
        <f>'4.OVTA Sites-Transects'!B4249</f>
        <v>0</v>
      </c>
      <c r="B4243" s="6">
        <f>'4.OVTA Sites-Transects'!C4249</f>
        <v>0</v>
      </c>
      <c r="C4243" s="6">
        <f>'4.OVTA Sites-Transects'!D4249</f>
        <v>0</v>
      </c>
      <c r="D4243" s="1">
        <f>'4.OVTA Sites-Transects'!E4249</f>
        <v>0</v>
      </c>
      <c r="E4243" s="1">
        <f>'4.OVTA Sites-Transects'!G4249</f>
        <v>0</v>
      </c>
      <c r="F4243" s="1">
        <f>'4.OVTA Sites-Transects'!F4249</f>
        <v>0</v>
      </c>
      <c r="G4243" s="6">
        <f>'4.OVTA Sites-Transects'!H4249</f>
        <v>0</v>
      </c>
      <c r="H4243" s="6">
        <f>'4.OVTA Sites-Transects'!I4249</f>
        <v>0</v>
      </c>
      <c r="I4243" s="193" t="str">
        <f t="shared" si="528"/>
        <v>-</v>
      </c>
      <c r="J4243" s="27" t="str">
        <f t="shared" si="529"/>
        <v>-</v>
      </c>
      <c r="K4243" s="27" t="str">
        <f t="shared" si="530"/>
        <v>-</v>
      </c>
      <c r="L4243" s="27" t="str">
        <f t="shared" si="531"/>
        <v>-</v>
      </c>
      <c r="M4243" s="27" t="str">
        <f t="shared" si="532"/>
        <v>-</v>
      </c>
      <c r="N4243" s="28">
        <f t="shared" si="533"/>
        <v>0</v>
      </c>
      <c r="O4243" s="28">
        <f t="shared" si="535"/>
        <v>0</v>
      </c>
      <c r="P4243" s="1" t="str">
        <f t="shared" si="534"/>
        <v>no</v>
      </c>
    </row>
    <row r="4244" spans="1:16" x14ac:dyDescent="0.25">
      <c r="A4244" s="6">
        <f>'4.OVTA Sites-Transects'!B4250</f>
        <v>0</v>
      </c>
      <c r="B4244" s="6">
        <f>'4.OVTA Sites-Transects'!C4250</f>
        <v>0</v>
      </c>
      <c r="C4244" s="6">
        <f>'4.OVTA Sites-Transects'!D4250</f>
        <v>0</v>
      </c>
      <c r="D4244" s="1">
        <f>'4.OVTA Sites-Transects'!E4250</f>
        <v>0</v>
      </c>
      <c r="E4244" s="1">
        <f>'4.OVTA Sites-Transects'!G4250</f>
        <v>0</v>
      </c>
      <c r="F4244" s="1">
        <f>'4.OVTA Sites-Transects'!F4250</f>
        <v>0</v>
      </c>
      <c r="G4244" s="6">
        <f>'4.OVTA Sites-Transects'!H4250</f>
        <v>0</v>
      </c>
      <c r="H4244" s="6">
        <f>'4.OVTA Sites-Transects'!I4250</f>
        <v>0</v>
      </c>
      <c r="I4244" s="193" t="str">
        <f t="shared" si="528"/>
        <v>-</v>
      </c>
      <c r="J4244" s="27" t="str">
        <f t="shared" si="529"/>
        <v>-</v>
      </c>
      <c r="K4244" s="27" t="str">
        <f t="shared" si="530"/>
        <v>-</v>
      </c>
      <c r="L4244" s="27" t="str">
        <f t="shared" si="531"/>
        <v>-</v>
      </c>
      <c r="M4244" s="27" t="str">
        <f t="shared" si="532"/>
        <v>-</v>
      </c>
      <c r="N4244" s="28">
        <f t="shared" si="533"/>
        <v>0</v>
      </c>
      <c r="O4244" s="28">
        <f t="shared" si="535"/>
        <v>0</v>
      </c>
      <c r="P4244" s="1" t="str">
        <f t="shared" si="534"/>
        <v>no</v>
      </c>
    </row>
    <row r="4245" spans="1:16" x14ac:dyDescent="0.25">
      <c r="A4245" s="6">
        <f>'4.OVTA Sites-Transects'!B4251</f>
        <v>0</v>
      </c>
      <c r="B4245" s="6">
        <f>'4.OVTA Sites-Transects'!C4251</f>
        <v>0</v>
      </c>
      <c r="C4245" s="6">
        <f>'4.OVTA Sites-Transects'!D4251</f>
        <v>0</v>
      </c>
      <c r="D4245" s="1">
        <f>'4.OVTA Sites-Transects'!E4251</f>
        <v>0</v>
      </c>
      <c r="E4245" s="1">
        <f>'4.OVTA Sites-Transects'!G4251</f>
        <v>0</v>
      </c>
      <c r="F4245" s="1">
        <f>'4.OVTA Sites-Transects'!F4251</f>
        <v>0</v>
      </c>
      <c r="G4245" s="6">
        <f>'4.OVTA Sites-Transects'!H4251</f>
        <v>0</v>
      </c>
      <c r="H4245" s="6">
        <f>'4.OVTA Sites-Transects'!I4251</f>
        <v>0</v>
      </c>
      <c r="I4245" s="193" t="str">
        <f t="shared" si="528"/>
        <v>-</v>
      </c>
      <c r="J4245" s="27" t="str">
        <f t="shared" si="529"/>
        <v>-</v>
      </c>
      <c r="K4245" s="27" t="str">
        <f t="shared" si="530"/>
        <v>-</v>
      </c>
      <c r="L4245" s="27" t="str">
        <f t="shared" si="531"/>
        <v>-</v>
      </c>
      <c r="M4245" s="27" t="str">
        <f t="shared" si="532"/>
        <v>-</v>
      </c>
      <c r="N4245" s="28">
        <f t="shared" si="533"/>
        <v>0</v>
      </c>
      <c r="O4245" s="28">
        <f t="shared" si="535"/>
        <v>0</v>
      </c>
      <c r="P4245" s="1" t="str">
        <f t="shared" si="534"/>
        <v>no</v>
      </c>
    </row>
    <row r="4246" spans="1:16" x14ac:dyDescent="0.25">
      <c r="A4246" s="6">
        <f>'4.OVTA Sites-Transects'!B4252</f>
        <v>0</v>
      </c>
      <c r="B4246" s="6">
        <f>'4.OVTA Sites-Transects'!C4252</f>
        <v>0</v>
      </c>
      <c r="C4246" s="6">
        <f>'4.OVTA Sites-Transects'!D4252</f>
        <v>0</v>
      </c>
      <c r="D4246" s="1">
        <f>'4.OVTA Sites-Transects'!E4252</f>
        <v>0</v>
      </c>
      <c r="E4246" s="1">
        <f>'4.OVTA Sites-Transects'!G4252</f>
        <v>0</v>
      </c>
      <c r="F4246" s="1">
        <f>'4.OVTA Sites-Transects'!F4252</f>
        <v>0</v>
      </c>
      <c r="G4246" s="6">
        <f>'4.OVTA Sites-Transects'!H4252</f>
        <v>0</v>
      </c>
      <c r="H4246" s="6">
        <f>'4.OVTA Sites-Transects'!I4252</f>
        <v>0</v>
      </c>
      <c r="I4246" s="193" t="str">
        <f t="shared" si="528"/>
        <v>-</v>
      </c>
      <c r="J4246" s="27" t="str">
        <f t="shared" si="529"/>
        <v>-</v>
      </c>
      <c r="K4246" s="27" t="str">
        <f t="shared" si="530"/>
        <v>-</v>
      </c>
      <c r="L4246" s="27" t="str">
        <f t="shared" si="531"/>
        <v>-</v>
      </c>
      <c r="M4246" s="27" t="str">
        <f t="shared" si="532"/>
        <v>-</v>
      </c>
      <c r="N4246" s="28">
        <f t="shared" si="533"/>
        <v>0</v>
      </c>
      <c r="O4246" s="28">
        <f t="shared" si="535"/>
        <v>0</v>
      </c>
      <c r="P4246" s="1" t="str">
        <f t="shared" si="534"/>
        <v>no</v>
      </c>
    </row>
    <row r="4247" spans="1:16" x14ac:dyDescent="0.25">
      <c r="A4247" s="6">
        <f>'4.OVTA Sites-Transects'!B4253</f>
        <v>0</v>
      </c>
      <c r="B4247" s="6">
        <f>'4.OVTA Sites-Transects'!C4253</f>
        <v>0</v>
      </c>
      <c r="C4247" s="6">
        <f>'4.OVTA Sites-Transects'!D4253</f>
        <v>0</v>
      </c>
      <c r="D4247" s="1">
        <f>'4.OVTA Sites-Transects'!E4253</f>
        <v>0</v>
      </c>
      <c r="E4247" s="1">
        <f>'4.OVTA Sites-Transects'!G4253</f>
        <v>0</v>
      </c>
      <c r="F4247" s="1">
        <f>'4.OVTA Sites-Transects'!F4253</f>
        <v>0</v>
      </c>
      <c r="G4247" s="6">
        <f>'4.OVTA Sites-Transects'!H4253</f>
        <v>0</v>
      </c>
      <c r="H4247" s="6">
        <f>'4.OVTA Sites-Transects'!I4253</f>
        <v>0</v>
      </c>
      <c r="I4247" s="193" t="str">
        <f t="shared" si="528"/>
        <v>-</v>
      </c>
      <c r="J4247" s="27" t="str">
        <f t="shared" si="529"/>
        <v>-</v>
      </c>
      <c r="K4247" s="27" t="str">
        <f t="shared" si="530"/>
        <v>-</v>
      </c>
      <c r="L4247" s="27" t="str">
        <f t="shared" si="531"/>
        <v>-</v>
      </c>
      <c r="M4247" s="27" t="str">
        <f t="shared" si="532"/>
        <v>-</v>
      </c>
      <c r="N4247" s="28">
        <f t="shared" si="533"/>
        <v>0</v>
      </c>
      <c r="O4247" s="28">
        <f t="shared" si="535"/>
        <v>0</v>
      </c>
      <c r="P4247" s="1" t="str">
        <f t="shared" si="534"/>
        <v>no</v>
      </c>
    </row>
    <row r="4248" spans="1:16" x14ac:dyDescent="0.25">
      <c r="A4248" s="6">
        <f>'4.OVTA Sites-Transects'!B4254</f>
        <v>0</v>
      </c>
      <c r="B4248" s="6">
        <f>'4.OVTA Sites-Transects'!C4254</f>
        <v>0</v>
      </c>
      <c r="C4248" s="6">
        <f>'4.OVTA Sites-Transects'!D4254</f>
        <v>0</v>
      </c>
      <c r="D4248" s="1">
        <f>'4.OVTA Sites-Transects'!E4254</f>
        <v>0</v>
      </c>
      <c r="E4248" s="1">
        <f>'4.OVTA Sites-Transects'!G4254</f>
        <v>0</v>
      </c>
      <c r="F4248" s="1">
        <f>'4.OVTA Sites-Transects'!F4254</f>
        <v>0</v>
      </c>
      <c r="G4248" s="6">
        <f>'4.OVTA Sites-Transects'!H4254</f>
        <v>0</v>
      </c>
      <c r="H4248" s="6">
        <f>'4.OVTA Sites-Transects'!I4254</f>
        <v>0</v>
      </c>
      <c r="I4248" s="193" t="str">
        <f t="shared" si="528"/>
        <v>-</v>
      </c>
      <c r="J4248" s="27" t="str">
        <f t="shared" si="529"/>
        <v>-</v>
      </c>
      <c r="K4248" s="27" t="str">
        <f t="shared" si="530"/>
        <v>-</v>
      </c>
      <c r="L4248" s="27" t="str">
        <f t="shared" si="531"/>
        <v>-</v>
      </c>
      <c r="M4248" s="27" t="str">
        <f t="shared" si="532"/>
        <v>-</v>
      </c>
      <c r="N4248" s="28">
        <f t="shared" si="533"/>
        <v>0</v>
      </c>
      <c r="O4248" s="28">
        <f t="shared" si="535"/>
        <v>0</v>
      </c>
      <c r="P4248" s="1" t="str">
        <f t="shared" si="534"/>
        <v>no</v>
      </c>
    </row>
    <row r="4249" spans="1:16" x14ac:dyDescent="0.25">
      <c r="A4249" s="6">
        <f>'4.OVTA Sites-Transects'!B4255</f>
        <v>0</v>
      </c>
      <c r="B4249" s="6">
        <f>'4.OVTA Sites-Transects'!C4255</f>
        <v>0</v>
      </c>
      <c r="C4249" s="6">
        <f>'4.OVTA Sites-Transects'!D4255</f>
        <v>0</v>
      </c>
      <c r="D4249" s="1">
        <f>'4.OVTA Sites-Transects'!E4255</f>
        <v>0</v>
      </c>
      <c r="E4249" s="1">
        <f>'4.OVTA Sites-Transects'!G4255</f>
        <v>0</v>
      </c>
      <c r="F4249" s="1">
        <f>'4.OVTA Sites-Transects'!F4255</f>
        <v>0</v>
      </c>
      <c r="G4249" s="6">
        <f>'4.OVTA Sites-Transects'!H4255</f>
        <v>0</v>
      </c>
      <c r="H4249" s="6">
        <f>'4.OVTA Sites-Transects'!I4255</f>
        <v>0</v>
      </c>
      <c r="I4249" s="193" t="str">
        <f t="shared" si="528"/>
        <v>-</v>
      </c>
      <c r="J4249" s="27" t="str">
        <f t="shared" si="529"/>
        <v>-</v>
      </c>
      <c r="K4249" s="27" t="str">
        <f t="shared" si="530"/>
        <v>-</v>
      </c>
      <c r="L4249" s="27" t="str">
        <f t="shared" si="531"/>
        <v>-</v>
      </c>
      <c r="M4249" s="27" t="str">
        <f t="shared" si="532"/>
        <v>-</v>
      </c>
      <c r="N4249" s="28">
        <f t="shared" si="533"/>
        <v>0</v>
      </c>
      <c r="O4249" s="28">
        <f t="shared" si="535"/>
        <v>0</v>
      </c>
      <c r="P4249" s="1" t="str">
        <f t="shared" si="534"/>
        <v>no</v>
      </c>
    </row>
    <row r="4250" spans="1:16" x14ac:dyDescent="0.25">
      <c r="A4250" s="6">
        <f>'4.OVTA Sites-Transects'!B4256</f>
        <v>0</v>
      </c>
      <c r="B4250" s="6">
        <f>'4.OVTA Sites-Transects'!C4256</f>
        <v>0</v>
      </c>
      <c r="C4250" s="6">
        <f>'4.OVTA Sites-Transects'!D4256</f>
        <v>0</v>
      </c>
      <c r="D4250" s="1">
        <f>'4.OVTA Sites-Transects'!E4256</f>
        <v>0</v>
      </c>
      <c r="E4250" s="1">
        <f>'4.OVTA Sites-Transects'!G4256</f>
        <v>0</v>
      </c>
      <c r="F4250" s="1">
        <f>'4.OVTA Sites-Transects'!F4256</f>
        <v>0</v>
      </c>
      <c r="G4250" s="6">
        <f>'4.OVTA Sites-Transects'!H4256</f>
        <v>0</v>
      </c>
      <c r="H4250" s="6">
        <f>'4.OVTA Sites-Transects'!I4256</f>
        <v>0</v>
      </c>
      <c r="I4250" s="193" t="str">
        <f t="shared" si="528"/>
        <v>-</v>
      </c>
      <c r="J4250" s="27" t="str">
        <f t="shared" si="529"/>
        <v>-</v>
      </c>
      <c r="K4250" s="27" t="str">
        <f t="shared" si="530"/>
        <v>-</v>
      </c>
      <c r="L4250" s="27" t="str">
        <f t="shared" si="531"/>
        <v>-</v>
      </c>
      <c r="M4250" s="27" t="str">
        <f t="shared" si="532"/>
        <v>-</v>
      </c>
      <c r="N4250" s="28">
        <f t="shared" si="533"/>
        <v>0</v>
      </c>
      <c r="O4250" s="28">
        <f t="shared" si="535"/>
        <v>0</v>
      </c>
      <c r="P4250" s="1" t="str">
        <f t="shared" si="534"/>
        <v>no</v>
      </c>
    </row>
    <row r="4251" spans="1:16" x14ac:dyDescent="0.25">
      <c r="A4251" s="6">
        <f>'4.OVTA Sites-Transects'!B4257</f>
        <v>0</v>
      </c>
      <c r="B4251" s="6">
        <f>'4.OVTA Sites-Transects'!C4257</f>
        <v>0</v>
      </c>
      <c r="C4251" s="6">
        <f>'4.OVTA Sites-Transects'!D4257</f>
        <v>0</v>
      </c>
      <c r="D4251" s="1">
        <f>'4.OVTA Sites-Transects'!E4257</f>
        <v>0</v>
      </c>
      <c r="E4251" s="1">
        <f>'4.OVTA Sites-Transects'!G4257</f>
        <v>0</v>
      </c>
      <c r="F4251" s="1">
        <f>'4.OVTA Sites-Transects'!F4257</f>
        <v>0</v>
      </c>
      <c r="G4251" s="6">
        <f>'4.OVTA Sites-Transects'!H4257</f>
        <v>0</v>
      </c>
      <c r="H4251" s="6">
        <f>'4.OVTA Sites-Transects'!I4257</f>
        <v>0</v>
      </c>
      <c r="I4251" s="193" t="str">
        <f t="shared" si="528"/>
        <v>-</v>
      </c>
      <c r="J4251" s="27" t="str">
        <f t="shared" si="529"/>
        <v>-</v>
      </c>
      <c r="K4251" s="27" t="str">
        <f t="shared" si="530"/>
        <v>-</v>
      </c>
      <c r="L4251" s="27" t="str">
        <f t="shared" si="531"/>
        <v>-</v>
      </c>
      <c r="M4251" s="27" t="str">
        <f t="shared" si="532"/>
        <v>-</v>
      </c>
      <c r="N4251" s="28">
        <f t="shared" si="533"/>
        <v>0</v>
      </c>
      <c r="O4251" s="28">
        <f t="shared" si="535"/>
        <v>0</v>
      </c>
      <c r="P4251" s="1" t="str">
        <f t="shared" si="534"/>
        <v>no</v>
      </c>
    </row>
    <row r="4252" spans="1:16" x14ac:dyDescent="0.25">
      <c r="A4252" s="6">
        <f>'4.OVTA Sites-Transects'!B4258</f>
        <v>0</v>
      </c>
      <c r="B4252" s="6">
        <f>'4.OVTA Sites-Transects'!C4258</f>
        <v>0</v>
      </c>
      <c r="C4252" s="6">
        <f>'4.OVTA Sites-Transects'!D4258</f>
        <v>0</v>
      </c>
      <c r="D4252" s="1">
        <f>'4.OVTA Sites-Transects'!E4258</f>
        <v>0</v>
      </c>
      <c r="E4252" s="1">
        <f>'4.OVTA Sites-Transects'!G4258</f>
        <v>0</v>
      </c>
      <c r="F4252" s="1">
        <f>'4.OVTA Sites-Transects'!F4258</f>
        <v>0</v>
      </c>
      <c r="G4252" s="6">
        <f>'4.OVTA Sites-Transects'!H4258</f>
        <v>0</v>
      </c>
      <c r="H4252" s="6">
        <f>'4.OVTA Sites-Transects'!I4258</f>
        <v>0</v>
      </c>
      <c r="I4252" s="193" t="str">
        <f t="shared" si="528"/>
        <v>-</v>
      </c>
      <c r="J4252" s="27" t="str">
        <f t="shared" si="529"/>
        <v>-</v>
      </c>
      <c r="K4252" s="27" t="str">
        <f t="shared" si="530"/>
        <v>-</v>
      </c>
      <c r="L4252" s="27" t="str">
        <f t="shared" si="531"/>
        <v>-</v>
      </c>
      <c r="M4252" s="27" t="str">
        <f t="shared" si="532"/>
        <v>-</v>
      </c>
      <c r="N4252" s="28">
        <f t="shared" si="533"/>
        <v>0</v>
      </c>
      <c r="O4252" s="28">
        <f t="shared" si="535"/>
        <v>0</v>
      </c>
      <c r="P4252" s="1" t="str">
        <f t="shared" si="534"/>
        <v>no</v>
      </c>
    </row>
    <row r="4253" spans="1:16" x14ac:dyDescent="0.25">
      <c r="A4253" s="6">
        <f>'4.OVTA Sites-Transects'!B4259</f>
        <v>0</v>
      </c>
      <c r="B4253" s="6">
        <f>'4.OVTA Sites-Transects'!C4259</f>
        <v>0</v>
      </c>
      <c r="C4253" s="6">
        <f>'4.OVTA Sites-Transects'!D4259</f>
        <v>0</v>
      </c>
      <c r="D4253" s="1">
        <f>'4.OVTA Sites-Transects'!E4259</f>
        <v>0</v>
      </c>
      <c r="E4253" s="1">
        <f>'4.OVTA Sites-Transects'!G4259</f>
        <v>0</v>
      </c>
      <c r="F4253" s="1">
        <f>'4.OVTA Sites-Transects'!F4259</f>
        <v>0</v>
      </c>
      <c r="G4253" s="6">
        <f>'4.OVTA Sites-Transects'!H4259</f>
        <v>0</v>
      </c>
      <c r="H4253" s="6">
        <f>'4.OVTA Sites-Transects'!I4259</f>
        <v>0</v>
      </c>
      <c r="I4253" s="193" t="str">
        <f t="shared" si="528"/>
        <v>-</v>
      </c>
      <c r="J4253" s="27" t="str">
        <f t="shared" si="529"/>
        <v>-</v>
      </c>
      <c r="K4253" s="27" t="str">
        <f t="shared" si="530"/>
        <v>-</v>
      </c>
      <c r="L4253" s="27" t="str">
        <f t="shared" si="531"/>
        <v>-</v>
      </c>
      <c r="M4253" s="27" t="str">
        <f t="shared" si="532"/>
        <v>-</v>
      </c>
      <c r="N4253" s="28">
        <f t="shared" si="533"/>
        <v>0</v>
      </c>
      <c r="O4253" s="28">
        <f t="shared" si="535"/>
        <v>0</v>
      </c>
      <c r="P4253" s="1" t="str">
        <f t="shared" si="534"/>
        <v>no</v>
      </c>
    </row>
    <row r="4254" spans="1:16" x14ac:dyDescent="0.25">
      <c r="A4254" s="6">
        <f>'4.OVTA Sites-Transects'!B4260</f>
        <v>0</v>
      </c>
      <c r="B4254" s="6">
        <f>'4.OVTA Sites-Transects'!C4260</f>
        <v>0</v>
      </c>
      <c r="C4254" s="6">
        <f>'4.OVTA Sites-Transects'!D4260</f>
        <v>0</v>
      </c>
      <c r="D4254" s="1">
        <f>'4.OVTA Sites-Transects'!E4260</f>
        <v>0</v>
      </c>
      <c r="E4254" s="1">
        <f>'4.OVTA Sites-Transects'!G4260</f>
        <v>0</v>
      </c>
      <c r="F4254" s="1">
        <f>'4.OVTA Sites-Transects'!F4260</f>
        <v>0</v>
      </c>
      <c r="G4254" s="6">
        <f>'4.OVTA Sites-Transects'!H4260</f>
        <v>0</v>
      </c>
      <c r="H4254" s="6">
        <f>'4.OVTA Sites-Transects'!I4260</f>
        <v>0</v>
      </c>
      <c r="I4254" s="193" t="str">
        <f t="shared" si="528"/>
        <v>-</v>
      </c>
      <c r="J4254" s="27" t="str">
        <f t="shared" si="529"/>
        <v>-</v>
      </c>
      <c r="K4254" s="27" t="str">
        <f t="shared" si="530"/>
        <v>-</v>
      </c>
      <c r="L4254" s="27" t="str">
        <f t="shared" si="531"/>
        <v>-</v>
      </c>
      <c r="M4254" s="27" t="str">
        <f t="shared" si="532"/>
        <v>-</v>
      </c>
      <c r="N4254" s="28">
        <f t="shared" si="533"/>
        <v>0</v>
      </c>
      <c r="O4254" s="28">
        <f t="shared" si="535"/>
        <v>0</v>
      </c>
      <c r="P4254" s="1" t="str">
        <f t="shared" si="534"/>
        <v>no</v>
      </c>
    </row>
    <row r="4255" spans="1:16" x14ac:dyDescent="0.25">
      <c r="A4255" s="6">
        <f>'4.OVTA Sites-Transects'!B4261</f>
        <v>0</v>
      </c>
      <c r="B4255" s="6">
        <f>'4.OVTA Sites-Transects'!C4261</f>
        <v>0</v>
      </c>
      <c r="C4255" s="6">
        <f>'4.OVTA Sites-Transects'!D4261</f>
        <v>0</v>
      </c>
      <c r="D4255" s="1">
        <f>'4.OVTA Sites-Transects'!E4261</f>
        <v>0</v>
      </c>
      <c r="E4255" s="1">
        <f>'4.OVTA Sites-Transects'!G4261</f>
        <v>0</v>
      </c>
      <c r="F4255" s="1">
        <f>'4.OVTA Sites-Transects'!F4261</f>
        <v>0</v>
      </c>
      <c r="G4255" s="6">
        <f>'4.OVTA Sites-Transects'!H4261</f>
        <v>0</v>
      </c>
      <c r="H4255" s="6">
        <f>'4.OVTA Sites-Transects'!I4261</f>
        <v>0</v>
      </c>
      <c r="I4255" s="193" t="str">
        <f t="shared" si="528"/>
        <v>-</v>
      </c>
      <c r="J4255" s="27" t="str">
        <f t="shared" si="529"/>
        <v>-</v>
      </c>
      <c r="K4255" s="27" t="str">
        <f t="shared" si="530"/>
        <v>-</v>
      </c>
      <c r="L4255" s="27" t="str">
        <f t="shared" si="531"/>
        <v>-</v>
      </c>
      <c r="M4255" s="27" t="str">
        <f t="shared" si="532"/>
        <v>-</v>
      </c>
      <c r="N4255" s="28">
        <f t="shared" si="533"/>
        <v>0</v>
      </c>
      <c r="O4255" s="28">
        <f t="shared" si="535"/>
        <v>0</v>
      </c>
      <c r="P4255" s="1" t="str">
        <f t="shared" si="534"/>
        <v>no</v>
      </c>
    </row>
    <row r="4256" spans="1:16" x14ac:dyDescent="0.25">
      <c r="A4256" s="6">
        <f>'4.OVTA Sites-Transects'!B4262</f>
        <v>0</v>
      </c>
      <c r="B4256" s="6">
        <f>'4.OVTA Sites-Transects'!C4262</f>
        <v>0</v>
      </c>
      <c r="C4256" s="6">
        <f>'4.OVTA Sites-Transects'!D4262</f>
        <v>0</v>
      </c>
      <c r="D4256" s="1">
        <f>'4.OVTA Sites-Transects'!E4262</f>
        <v>0</v>
      </c>
      <c r="E4256" s="1">
        <f>'4.OVTA Sites-Transects'!G4262</f>
        <v>0</v>
      </c>
      <c r="F4256" s="1">
        <f>'4.OVTA Sites-Transects'!F4262</f>
        <v>0</v>
      </c>
      <c r="G4256" s="6">
        <f>'4.OVTA Sites-Transects'!H4262</f>
        <v>0</v>
      </c>
      <c r="H4256" s="6">
        <f>'4.OVTA Sites-Transects'!I4262</f>
        <v>0</v>
      </c>
      <c r="I4256" s="193" t="str">
        <f t="shared" si="528"/>
        <v>-</v>
      </c>
      <c r="J4256" s="27" t="str">
        <f t="shared" si="529"/>
        <v>-</v>
      </c>
      <c r="K4256" s="27" t="str">
        <f t="shared" si="530"/>
        <v>-</v>
      </c>
      <c r="L4256" s="27" t="str">
        <f t="shared" si="531"/>
        <v>-</v>
      </c>
      <c r="M4256" s="27" t="str">
        <f t="shared" si="532"/>
        <v>-</v>
      </c>
      <c r="N4256" s="28">
        <f t="shared" si="533"/>
        <v>0</v>
      </c>
      <c r="O4256" s="28">
        <f t="shared" si="535"/>
        <v>0</v>
      </c>
      <c r="P4256" s="1" t="str">
        <f t="shared" si="534"/>
        <v>no</v>
      </c>
    </row>
    <row r="4257" spans="1:16" x14ac:dyDescent="0.25">
      <c r="A4257" s="6">
        <f>'4.OVTA Sites-Transects'!B4263</f>
        <v>0</v>
      </c>
      <c r="B4257" s="6">
        <f>'4.OVTA Sites-Transects'!C4263</f>
        <v>0</v>
      </c>
      <c r="C4257" s="6">
        <f>'4.OVTA Sites-Transects'!D4263</f>
        <v>0</v>
      </c>
      <c r="D4257" s="1">
        <f>'4.OVTA Sites-Transects'!E4263</f>
        <v>0</v>
      </c>
      <c r="E4257" s="1">
        <f>'4.OVTA Sites-Transects'!G4263</f>
        <v>0</v>
      </c>
      <c r="F4257" s="1">
        <f>'4.OVTA Sites-Transects'!F4263</f>
        <v>0</v>
      </c>
      <c r="G4257" s="6">
        <f>'4.OVTA Sites-Transects'!H4263</f>
        <v>0</v>
      </c>
      <c r="H4257" s="6">
        <f>'4.OVTA Sites-Transects'!I4263</f>
        <v>0</v>
      </c>
      <c r="I4257" s="193" t="str">
        <f t="shared" si="528"/>
        <v>-</v>
      </c>
      <c r="J4257" s="27" t="str">
        <f t="shared" si="529"/>
        <v>-</v>
      </c>
      <c r="K4257" s="27" t="str">
        <f t="shared" si="530"/>
        <v>-</v>
      </c>
      <c r="L4257" s="27" t="str">
        <f t="shared" si="531"/>
        <v>-</v>
      </c>
      <c r="M4257" s="27" t="str">
        <f t="shared" si="532"/>
        <v>-</v>
      </c>
      <c r="N4257" s="28">
        <f t="shared" si="533"/>
        <v>0</v>
      </c>
      <c r="O4257" s="28">
        <f t="shared" si="535"/>
        <v>0</v>
      </c>
      <c r="P4257" s="1" t="str">
        <f t="shared" si="534"/>
        <v>no</v>
      </c>
    </row>
    <row r="4258" spans="1:16" x14ac:dyDescent="0.25">
      <c r="A4258" s="6">
        <f>'4.OVTA Sites-Transects'!B4264</f>
        <v>0</v>
      </c>
      <c r="B4258" s="6">
        <f>'4.OVTA Sites-Transects'!C4264</f>
        <v>0</v>
      </c>
      <c r="C4258" s="6">
        <f>'4.OVTA Sites-Transects'!D4264</f>
        <v>0</v>
      </c>
      <c r="D4258" s="1">
        <f>'4.OVTA Sites-Transects'!E4264</f>
        <v>0</v>
      </c>
      <c r="E4258" s="1">
        <f>'4.OVTA Sites-Transects'!G4264</f>
        <v>0</v>
      </c>
      <c r="F4258" s="1">
        <f>'4.OVTA Sites-Transects'!F4264</f>
        <v>0</v>
      </c>
      <c r="G4258" s="6">
        <f>'4.OVTA Sites-Transects'!H4264</f>
        <v>0</v>
      </c>
      <c r="H4258" s="6">
        <f>'4.OVTA Sites-Transects'!I4264</f>
        <v>0</v>
      </c>
      <c r="I4258" s="193" t="str">
        <f t="shared" si="528"/>
        <v>-</v>
      </c>
      <c r="J4258" s="27" t="str">
        <f t="shared" si="529"/>
        <v>-</v>
      </c>
      <c r="K4258" s="27" t="str">
        <f t="shared" si="530"/>
        <v>-</v>
      </c>
      <c r="L4258" s="27" t="str">
        <f t="shared" si="531"/>
        <v>-</v>
      </c>
      <c r="M4258" s="27" t="str">
        <f t="shared" si="532"/>
        <v>-</v>
      </c>
      <c r="N4258" s="28">
        <f t="shared" si="533"/>
        <v>0</v>
      </c>
      <c r="O4258" s="28">
        <f t="shared" si="535"/>
        <v>0</v>
      </c>
      <c r="P4258" s="1" t="str">
        <f t="shared" si="534"/>
        <v>no</v>
      </c>
    </row>
    <row r="4259" spans="1:16" x14ac:dyDescent="0.25">
      <c r="A4259" s="6">
        <f>'4.OVTA Sites-Transects'!B4265</f>
        <v>0</v>
      </c>
      <c r="B4259" s="6">
        <f>'4.OVTA Sites-Transects'!C4265</f>
        <v>0</v>
      </c>
      <c r="C4259" s="6">
        <f>'4.OVTA Sites-Transects'!D4265</f>
        <v>0</v>
      </c>
      <c r="D4259" s="1">
        <f>'4.OVTA Sites-Transects'!E4265</f>
        <v>0</v>
      </c>
      <c r="E4259" s="1">
        <f>'4.OVTA Sites-Transects'!G4265</f>
        <v>0</v>
      </c>
      <c r="F4259" s="1">
        <f>'4.OVTA Sites-Transects'!F4265</f>
        <v>0</v>
      </c>
      <c r="G4259" s="6">
        <f>'4.OVTA Sites-Transects'!H4265</f>
        <v>0</v>
      </c>
      <c r="H4259" s="6">
        <f>'4.OVTA Sites-Transects'!I4265</f>
        <v>0</v>
      </c>
      <c r="I4259" s="193" t="str">
        <f t="shared" si="528"/>
        <v>-</v>
      </c>
      <c r="J4259" s="27" t="str">
        <f t="shared" si="529"/>
        <v>-</v>
      </c>
      <c r="K4259" s="27" t="str">
        <f t="shared" si="530"/>
        <v>-</v>
      </c>
      <c r="L4259" s="27" t="str">
        <f t="shared" si="531"/>
        <v>-</v>
      </c>
      <c r="M4259" s="27" t="str">
        <f t="shared" si="532"/>
        <v>-</v>
      </c>
      <c r="N4259" s="28">
        <f t="shared" si="533"/>
        <v>0</v>
      </c>
      <c r="O4259" s="28">
        <f t="shared" si="535"/>
        <v>0</v>
      </c>
      <c r="P4259" s="1" t="str">
        <f t="shared" si="534"/>
        <v>no</v>
      </c>
    </row>
    <row r="4260" spans="1:16" x14ac:dyDescent="0.25">
      <c r="A4260" s="6">
        <f>'4.OVTA Sites-Transects'!B4266</f>
        <v>0</v>
      </c>
      <c r="B4260" s="6">
        <f>'4.OVTA Sites-Transects'!C4266</f>
        <v>0</v>
      </c>
      <c r="C4260" s="6">
        <f>'4.OVTA Sites-Transects'!D4266</f>
        <v>0</v>
      </c>
      <c r="D4260" s="1">
        <f>'4.OVTA Sites-Transects'!E4266</f>
        <v>0</v>
      </c>
      <c r="E4260" s="1">
        <f>'4.OVTA Sites-Transects'!G4266</f>
        <v>0</v>
      </c>
      <c r="F4260" s="1">
        <f>'4.OVTA Sites-Transects'!F4266</f>
        <v>0</v>
      </c>
      <c r="G4260" s="6">
        <f>'4.OVTA Sites-Transects'!H4266</f>
        <v>0</v>
      </c>
      <c r="H4260" s="6">
        <f>'4.OVTA Sites-Transects'!I4266</f>
        <v>0</v>
      </c>
      <c r="I4260" s="193" t="str">
        <f t="shared" si="528"/>
        <v>-</v>
      </c>
      <c r="J4260" s="27" t="str">
        <f t="shared" si="529"/>
        <v>-</v>
      </c>
      <c r="K4260" s="27" t="str">
        <f t="shared" si="530"/>
        <v>-</v>
      </c>
      <c r="L4260" s="27" t="str">
        <f t="shared" si="531"/>
        <v>-</v>
      </c>
      <c r="M4260" s="27" t="str">
        <f t="shared" si="532"/>
        <v>-</v>
      </c>
      <c r="N4260" s="28">
        <f t="shared" si="533"/>
        <v>0</v>
      </c>
      <c r="O4260" s="28">
        <f t="shared" si="535"/>
        <v>0</v>
      </c>
      <c r="P4260" s="1" t="str">
        <f t="shared" si="534"/>
        <v>no</v>
      </c>
    </row>
    <row r="4261" spans="1:16" x14ac:dyDescent="0.25">
      <c r="A4261" s="6">
        <f>'4.OVTA Sites-Transects'!B4267</f>
        <v>0</v>
      </c>
      <c r="B4261" s="6">
        <f>'4.OVTA Sites-Transects'!C4267</f>
        <v>0</v>
      </c>
      <c r="C4261" s="6">
        <f>'4.OVTA Sites-Transects'!D4267</f>
        <v>0</v>
      </c>
      <c r="D4261" s="1">
        <f>'4.OVTA Sites-Transects'!E4267</f>
        <v>0</v>
      </c>
      <c r="E4261" s="1">
        <f>'4.OVTA Sites-Transects'!G4267</f>
        <v>0</v>
      </c>
      <c r="F4261" s="1">
        <f>'4.OVTA Sites-Transects'!F4267</f>
        <v>0</v>
      </c>
      <c r="G4261" s="6">
        <f>'4.OVTA Sites-Transects'!H4267</f>
        <v>0</v>
      </c>
      <c r="H4261" s="6">
        <f>'4.OVTA Sites-Transects'!I4267</f>
        <v>0</v>
      </c>
      <c r="I4261" s="193" t="str">
        <f t="shared" si="528"/>
        <v>-</v>
      </c>
      <c r="J4261" s="27" t="str">
        <f t="shared" si="529"/>
        <v>-</v>
      </c>
      <c r="K4261" s="27" t="str">
        <f t="shared" si="530"/>
        <v>-</v>
      </c>
      <c r="L4261" s="27" t="str">
        <f t="shared" si="531"/>
        <v>-</v>
      </c>
      <c r="M4261" s="27" t="str">
        <f t="shared" si="532"/>
        <v>-</v>
      </c>
      <c r="N4261" s="28">
        <f t="shared" si="533"/>
        <v>0</v>
      </c>
      <c r="O4261" s="28">
        <f t="shared" si="535"/>
        <v>0</v>
      </c>
      <c r="P4261" s="1" t="str">
        <f t="shared" si="534"/>
        <v>no</v>
      </c>
    </row>
    <row r="4262" spans="1:16" x14ac:dyDescent="0.25">
      <c r="A4262" s="6">
        <f>'4.OVTA Sites-Transects'!B4268</f>
        <v>0</v>
      </c>
      <c r="B4262" s="6">
        <f>'4.OVTA Sites-Transects'!C4268</f>
        <v>0</v>
      </c>
      <c r="C4262" s="6">
        <f>'4.OVTA Sites-Transects'!D4268</f>
        <v>0</v>
      </c>
      <c r="D4262" s="1">
        <f>'4.OVTA Sites-Transects'!E4268</f>
        <v>0</v>
      </c>
      <c r="E4262" s="1">
        <f>'4.OVTA Sites-Transects'!G4268</f>
        <v>0</v>
      </c>
      <c r="F4262" s="1">
        <f>'4.OVTA Sites-Transects'!F4268</f>
        <v>0</v>
      </c>
      <c r="G4262" s="6">
        <f>'4.OVTA Sites-Transects'!H4268</f>
        <v>0</v>
      </c>
      <c r="H4262" s="6">
        <f>'4.OVTA Sites-Transects'!I4268</f>
        <v>0</v>
      </c>
      <c r="I4262" s="193" t="str">
        <f t="shared" si="528"/>
        <v>-</v>
      </c>
      <c r="J4262" s="27" t="str">
        <f t="shared" si="529"/>
        <v>-</v>
      </c>
      <c r="K4262" s="27" t="str">
        <f t="shared" si="530"/>
        <v>-</v>
      </c>
      <c r="L4262" s="27" t="str">
        <f t="shared" si="531"/>
        <v>-</v>
      </c>
      <c r="M4262" s="27" t="str">
        <f t="shared" si="532"/>
        <v>-</v>
      </c>
      <c r="N4262" s="28">
        <f t="shared" si="533"/>
        <v>0</v>
      </c>
      <c r="O4262" s="28">
        <f t="shared" si="535"/>
        <v>0</v>
      </c>
      <c r="P4262" s="1" t="str">
        <f t="shared" si="534"/>
        <v>no</v>
      </c>
    </row>
    <row r="4263" spans="1:16" x14ac:dyDescent="0.25">
      <c r="A4263" s="6">
        <f>'4.OVTA Sites-Transects'!B4269</f>
        <v>0</v>
      </c>
      <c r="B4263" s="6">
        <f>'4.OVTA Sites-Transects'!C4269</f>
        <v>0</v>
      </c>
      <c r="C4263" s="6">
        <f>'4.OVTA Sites-Transects'!D4269</f>
        <v>0</v>
      </c>
      <c r="D4263" s="1">
        <f>'4.OVTA Sites-Transects'!E4269</f>
        <v>0</v>
      </c>
      <c r="E4263" s="1">
        <f>'4.OVTA Sites-Transects'!G4269</f>
        <v>0</v>
      </c>
      <c r="F4263" s="1">
        <f>'4.OVTA Sites-Transects'!F4269</f>
        <v>0</v>
      </c>
      <c r="G4263" s="6">
        <f>'4.OVTA Sites-Transects'!H4269</f>
        <v>0</v>
      </c>
      <c r="H4263" s="6">
        <f>'4.OVTA Sites-Transects'!I4269</f>
        <v>0</v>
      </c>
      <c r="I4263" s="193" t="str">
        <f t="shared" si="528"/>
        <v>-</v>
      </c>
      <c r="J4263" s="27" t="str">
        <f t="shared" si="529"/>
        <v>-</v>
      </c>
      <c r="K4263" s="27" t="str">
        <f t="shared" si="530"/>
        <v>-</v>
      </c>
      <c r="L4263" s="27" t="str">
        <f t="shared" si="531"/>
        <v>-</v>
      </c>
      <c r="M4263" s="27" t="str">
        <f t="shared" si="532"/>
        <v>-</v>
      </c>
      <c r="N4263" s="28">
        <f t="shared" si="533"/>
        <v>0</v>
      </c>
      <c r="O4263" s="28">
        <f t="shared" si="535"/>
        <v>0</v>
      </c>
      <c r="P4263" s="1" t="str">
        <f t="shared" si="534"/>
        <v>no</v>
      </c>
    </row>
    <row r="4264" spans="1:16" x14ac:dyDescent="0.25">
      <c r="A4264" s="6">
        <f>'4.OVTA Sites-Transects'!B4270</f>
        <v>0</v>
      </c>
      <c r="B4264" s="6">
        <f>'4.OVTA Sites-Transects'!C4270</f>
        <v>0</v>
      </c>
      <c r="C4264" s="6">
        <f>'4.OVTA Sites-Transects'!D4270</f>
        <v>0</v>
      </c>
      <c r="D4264" s="1">
        <f>'4.OVTA Sites-Transects'!E4270</f>
        <v>0</v>
      </c>
      <c r="E4264" s="1">
        <f>'4.OVTA Sites-Transects'!G4270</f>
        <v>0</v>
      </c>
      <c r="F4264" s="1">
        <f>'4.OVTA Sites-Transects'!F4270</f>
        <v>0</v>
      </c>
      <c r="G4264" s="6">
        <f>'4.OVTA Sites-Transects'!H4270</f>
        <v>0</v>
      </c>
      <c r="H4264" s="6">
        <f>'4.OVTA Sites-Transects'!I4270</f>
        <v>0</v>
      </c>
      <c r="I4264" s="193" t="str">
        <f t="shared" si="528"/>
        <v>-</v>
      </c>
      <c r="J4264" s="27" t="str">
        <f t="shared" si="529"/>
        <v>-</v>
      </c>
      <c r="K4264" s="27" t="str">
        <f t="shared" si="530"/>
        <v>-</v>
      </c>
      <c r="L4264" s="27" t="str">
        <f t="shared" si="531"/>
        <v>-</v>
      </c>
      <c r="M4264" s="27" t="str">
        <f t="shared" si="532"/>
        <v>-</v>
      </c>
      <c r="N4264" s="28">
        <f t="shared" si="533"/>
        <v>0</v>
      </c>
      <c r="O4264" s="28">
        <f t="shared" si="535"/>
        <v>0</v>
      </c>
      <c r="P4264" s="1" t="str">
        <f t="shared" si="534"/>
        <v>no</v>
      </c>
    </row>
    <row r="4265" spans="1:16" x14ac:dyDescent="0.25">
      <c r="A4265" s="6">
        <f>'4.OVTA Sites-Transects'!B4271</f>
        <v>0</v>
      </c>
      <c r="B4265" s="6">
        <f>'4.OVTA Sites-Transects'!C4271</f>
        <v>0</v>
      </c>
      <c r="C4265" s="6">
        <f>'4.OVTA Sites-Transects'!D4271</f>
        <v>0</v>
      </c>
      <c r="D4265" s="1">
        <f>'4.OVTA Sites-Transects'!E4271</f>
        <v>0</v>
      </c>
      <c r="E4265" s="1">
        <f>'4.OVTA Sites-Transects'!G4271</f>
        <v>0</v>
      </c>
      <c r="F4265" s="1">
        <f>'4.OVTA Sites-Transects'!F4271</f>
        <v>0</v>
      </c>
      <c r="G4265" s="6">
        <f>'4.OVTA Sites-Transects'!H4271</f>
        <v>0</v>
      </c>
      <c r="H4265" s="6">
        <f>'4.OVTA Sites-Transects'!I4271</f>
        <v>0</v>
      </c>
      <c r="I4265" s="193" t="str">
        <f t="shared" si="528"/>
        <v>-</v>
      </c>
      <c r="J4265" s="27" t="str">
        <f t="shared" si="529"/>
        <v>-</v>
      </c>
      <c r="K4265" s="27" t="str">
        <f t="shared" si="530"/>
        <v>-</v>
      </c>
      <c r="L4265" s="27" t="str">
        <f t="shared" si="531"/>
        <v>-</v>
      </c>
      <c r="M4265" s="27" t="str">
        <f t="shared" si="532"/>
        <v>-</v>
      </c>
      <c r="N4265" s="28">
        <f t="shared" si="533"/>
        <v>0</v>
      </c>
      <c r="O4265" s="28">
        <f t="shared" si="535"/>
        <v>0</v>
      </c>
      <c r="P4265" s="1" t="str">
        <f t="shared" si="534"/>
        <v>no</v>
      </c>
    </row>
    <row r="4266" spans="1:16" x14ac:dyDescent="0.25">
      <c r="A4266" s="6">
        <f>'4.OVTA Sites-Transects'!B4272</f>
        <v>0</v>
      </c>
      <c r="B4266" s="6">
        <f>'4.OVTA Sites-Transects'!C4272</f>
        <v>0</v>
      </c>
      <c r="C4266" s="6">
        <f>'4.OVTA Sites-Transects'!D4272</f>
        <v>0</v>
      </c>
      <c r="D4266" s="1">
        <f>'4.OVTA Sites-Transects'!E4272</f>
        <v>0</v>
      </c>
      <c r="E4266" s="1">
        <f>'4.OVTA Sites-Transects'!G4272</f>
        <v>0</v>
      </c>
      <c r="F4266" s="1">
        <f>'4.OVTA Sites-Transects'!F4272</f>
        <v>0</v>
      </c>
      <c r="G4266" s="6">
        <f>'4.OVTA Sites-Transects'!H4272</f>
        <v>0</v>
      </c>
      <c r="H4266" s="6">
        <f>'4.OVTA Sites-Transects'!I4272</f>
        <v>0</v>
      </c>
      <c r="I4266" s="193" t="str">
        <f t="shared" si="528"/>
        <v>-</v>
      </c>
      <c r="J4266" s="27" t="str">
        <f t="shared" si="529"/>
        <v>-</v>
      </c>
      <c r="K4266" s="27" t="str">
        <f t="shared" si="530"/>
        <v>-</v>
      </c>
      <c r="L4266" s="27" t="str">
        <f t="shared" si="531"/>
        <v>-</v>
      </c>
      <c r="M4266" s="27" t="str">
        <f t="shared" si="532"/>
        <v>-</v>
      </c>
      <c r="N4266" s="28">
        <f t="shared" si="533"/>
        <v>0</v>
      </c>
      <c r="O4266" s="28">
        <f t="shared" si="535"/>
        <v>0</v>
      </c>
      <c r="P4266" s="1" t="str">
        <f t="shared" si="534"/>
        <v>no</v>
      </c>
    </row>
    <row r="4267" spans="1:16" x14ac:dyDescent="0.25">
      <c r="A4267" s="6">
        <f>'4.OVTA Sites-Transects'!B4273</f>
        <v>0</v>
      </c>
      <c r="B4267" s="6">
        <f>'4.OVTA Sites-Transects'!C4273</f>
        <v>0</v>
      </c>
      <c r="C4267" s="6">
        <f>'4.OVTA Sites-Transects'!D4273</f>
        <v>0</v>
      </c>
      <c r="D4267" s="1">
        <f>'4.OVTA Sites-Transects'!E4273</f>
        <v>0</v>
      </c>
      <c r="E4267" s="1">
        <f>'4.OVTA Sites-Transects'!G4273</f>
        <v>0</v>
      </c>
      <c r="F4267" s="1">
        <f>'4.OVTA Sites-Transects'!F4273</f>
        <v>0</v>
      </c>
      <c r="G4267" s="6">
        <f>'4.OVTA Sites-Transects'!H4273</f>
        <v>0</v>
      </c>
      <c r="H4267" s="6">
        <f>'4.OVTA Sites-Transects'!I4273</f>
        <v>0</v>
      </c>
      <c r="I4267" s="193" t="str">
        <f t="shared" si="528"/>
        <v>-</v>
      </c>
      <c r="J4267" s="27" t="str">
        <f t="shared" si="529"/>
        <v>-</v>
      </c>
      <c r="K4267" s="27" t="str">
        <f t="shared" si="530"/>
        <v>-</v>
      </c>
      <c r="L4267" s="27" t="str">
        <f t="shared" si="531"/>
        <v>-</v>
      </c>
      <c r="M4267" s="27" t="str">
        <f t="shared" si="532"/>
        <v>-</v>
      </c>
      <c r="N4267" s="28">
        <f t="shared" si="533"/>
        <v>0</v>
      </c>
      <c r="O4267" s="28">
        <f t="shared" si="535"/>
        <v>0</v>
      </c>
      <c r="P4267" s="1" t="str">
        <f t="shared" si="534"/>
        <v>no</v>
      </c>
    </row>
    <row r="4268" spans="1:16" x14ac:dyDescent="0.25">
      <c r="A4268" s="6">
        <f>'4.OVTA Sites-Transects'!B4274</f>
        <v>0</v>
      </c>
      <c r="B4268" s="6">
        <f>'4.OVTA Sites-Transects'!C4274</f>
        <v>0</v>
      </c>
      <c r="C4268" s="6">
        <f>'4.OVTA Sites-Transects'!D4274</f>
        <v>0</v>
      </c>
      <c r="D4268" s="1">
        <f>'4.OVTA Sites-Transects'!E4274</f>
        <v>0</v>
      </c>
      <c r="E4268" s="1">
        <f>'4.OVTA Sites-Transects'!G4274</f>
        <v>0</v>
      </c>
      <c r="F4268" s="1">
        <f>'4.OVTA Sites-Transects'!F4274</f>
        <v>0</v>
      </c>
      <c r="G4268" s="6">
        <f>'4.OVTA Sites-Transects'!H4274</f>
        <v>0</v>
      </c>
      <c r="H4268" s="6">
        <f>'4.OVTA Sites-Transects'!I4274</f>
        <v>0</v>
      </c>
      <c r="I4268" s="193" t="str">
        <f t="shared" si="528"/>
        <v>-</v>
      </c>
      <c r="J4268" s="27" t="str">
        <f t="shared" si="529"/>
        <v>-</v>
      </c>
      <c r="K4268" s="27" t="str">
        <f t="shared" si="530"/>
        <v>-</v>
      </c>
      <c r="L4268" s="27" t="str">
        <f t="shared" si="531"/>
        <v>-</v>
      </c>
      <c r="M4268" s="27" t="str">
        <f t="shared" si="532"/>
        <v>-</v>
      </c>
      <c r="N4268" s="28">
        <f t="shared" si="533"/>
        <v>0</v>
      </c>
      <c r="O4268" s="28">
        <f t="shared" si="535"/>
        <v>0</v>
      </c>
      <c r="P4268" s="1" t="str">
        <f t="shared" si="534"/>
        <v>no</v>
      </c>
    </row>
    <row r="4269" spans="1:16" x14ac:dyDescent="0.25">
      <c r="A4269" s="6">
        <f>'4.OVTA Sites-Transects'!B4275</f>
        <v>0</v>
      </c>
      <c r="B4269" s="6">
        <f>'4.OVTA Sites-Transects'!C4275</f>
        <v>0</v>
      </c>
      <c r="C4269" s="6">
        <f>'4.OVTA Sites-Transects'!D4275</f>
        <v>0</v>
      </c>
      <c r="D4269" s="1">
        <f>'4.OVTA Sites-Transects'!E4275</f>
        <v>0</v>
      </c>
      <c r="E4269" s="1">
        <f>'4.OVTA Sites-Transects'!G4275</f>
        <v>0</v>
      </c>
      <c r="F4269" s="1">
        <f>'4.OVTA Sites-Transects'!F4275</f>
        <v>0</v>
      </c>
      <c r="G4269" s="6">
        <f>'4.OVTA Sites-Transects'!H4275</f>
        <v>0</v>
      </c>
      <c r="H4269" s="6">
        <f>'4.OVTA Sites-Transects'!I4275</f>
        <v>0</v>
      </c>
      <c r="I4269" s="193" t="str">
        <f t="shared" si="528"/>
        <v>-</v>
      </c>
      <c r="J4269" s="27" t="str">
        <f t="shared" si="529"/>
        <v>-</v>
      </c>
      <c r="K4269" s="27" t="str">
        <f t="shared" si="530"/>
        <v>-</v>
      </c>
      <c r="L4269" s="27" t="str">
        <f t="shared" si="531"/>
        <v>-</v>
      </c>
      <c r="M4269" s="27" t="str">
        <f t="shared" si="532"/>
        <v>-</v>
      </c>
      <c r="N4269" s="28">
        <f t="shared" si="533"/>
        <v>0</v>
      </c>
      <c r="O4269" s="28">
        <f t="shared" si="535"/>
        <v>0</v>
      </c>
      <c r="P4269" s="1" t="str">
        <f t="shared" si="534"/>
        <v>no</v>
      </c>
    </row>
    <row r="4270" spans="1:16" x14ac:dyDescent="0.25">
      <c r="A4270" s="6">
        <f>'4.OVTA Sites-Transects'!B4276</f>
        <v>0</v>
      </c>
      <c r="B4270" s="6">
        <f>'4.OVTA Sites-Transects'!C4276</f>
        <v>0</v>
      </c>
      <c r="C4270" s="6">
        <f>'4.OVTA Sites-Transects'!D4276</f>
        <v>0</v>
      </c>
      <c r="D4270" s="1">
        <f>'4.OVTA Sites-Transects'!E4276</f>
        <v>0</v>
      </c>
      <c r="E4270" s="1">
        <f>'4.OVTA Sites-Transects'!G4276</f>
        <v>0</v>
      </c>
      <c r="F4270" s="1">
        <f>'4.OVTA Sites-Transects'!F4276</f>
        <v>0</v>
      </c>
      <c r="G4270" s="6">
        <f>'4.OVTA Sites-Transects'!H4276</f>
        <v>0</v>
      </c>
      <c r="H4270" s="6">
        <f>'4.OVTA Sites-Transects'!I4276</f>
        <v>0</v>
      </c>
      <c r="I4270" s="193" t="str">
        <f t="shared" si="528"/>
        <v>-</v>
      </c>
      <c r="J4270" s="27" t="str">
        <f t="shared" si="529"/>
        <v>-</v>
      </c>
      <c r="K4270" s="27" t="str">
        <f t="shared" si="530"/>
        <v>-</v>
      </c>
      <c r="L4270" s="27" t="str">
        <f t="shared" si="531"/>
        <v>-</v>
      </c>
      <c r="M4270" s="27" t="str">
        <f t="shared" si="532"/>
        <v>-</v>
      </c>
      <c r="N4270" s="28">
        <f t="shared" si="533"/>
        <v>0</v>
      </c>
      <c r="O4270" s="28">
        <f t="shared" si="535"/>
        <v>0</v>
      </c>
      <c r="P4270" s="1" t="str">
        <f t="shared" si="534"/>
        <v>no</v>
      </c>
    </row>
    <row r="4271" spans="1:16" x14ac:dyDescent="0.25">
      <c r="A4271" s="6">
        <f>'4.OVTA Sites-Transects'!B4277</f>
        <v>0</v>
      </c>
      <c r="B4271" s="6">
        <f>'4.OVTA Sites-Transects'!C4277</f>
        <v>0</v>
      </c>
      <c r="C4271" s="6">
        <f>'4.OVTA Sites-Transects'!D4277</f>
        <v>0</v>
      </c>
      <c r="D4271" s="1">
        <f>'4.OVTA Sites-Transects'!E4277</f>
        <v>0</v>
      </c>
      <c r="E4271" s="1">
        <f>'4.OVTA Sites-Transects'!G4277</f>
        <v>0</v>
      </c>
      <c r="F4271" s="1">
        <f>'4.OVTA Sites-Transects'!F4277</f>
        <v>0</v>
      </c>
      <c r="G4271" s="6">
        <f>'4.OVTA Sites-Transects'!H4277</f>
        <v>0</v>
      </c>
      <c r="H4271" s="6">
        <f>'4.OVTA Sites-Transects'!I4277</f>
        <v>0</v>
      </c>
      <c r="I4271" s="193" t="str">
        <f t="shared" si="528"/>
        <v>-</v>
      </c>
      <c r="J4271" s="27" t="str">
        <f t="shared" si="529"/>
        <v>-</v>
      </c>
      <c r="K4271" s="27" t="str">
        <f t="shared" si="530"/>
        <v>-</v>
      </c>
      <c r="L4271" s="27" t="str">
        <f t="shared" si="531"/>
        <v>-</v>
      </c>
      <c r="M4271" s="27" t="str">
        <f t="shared" si="532"/>
        <v>-</v>
      </c>
      <c r="N4271" s="28">
        <f t="shared" si="533"/>
        <v>0</v>
      </c>
      <c r="O4271" s="28">
        <f t="shared" si="535"/>
        <v>0</v>
      </c>
      <c r="P4271" s="1" t="str">
        <f t="shared" si="534"/>
        <v>no</v>
      </c>
    </row>
    <row r="4272" spans="1:16" x14ac:dyDescent="0.25">
      <c r="A4272" s="6">
        <f>'4.OVTA Sites-Transects'!B4278</f>
        <v>0</v>
      </c>
      <c r="B4272" s="6">
        <f>'4.OVTA Sites-Transects'!C4278</f>
        <v>0</v>
      </c>
      <c r="C4272" s="6">
        <f>'4.OVTA Sites-Transects'!D4278</f>
        <v>0</v>
      </c>
      <c r="D4272" s="1">
        <f>'4.OVTA Sites-Transects'!E4278</f>
        <v>0</v>
      </c>
      <c r="E4272" s="1">
        <f>'4.OVTA Sites-Transects'!G4278</f>
        <v>0</v>
      </c>
      <c r="F4272" s="1">
        <f>'4.OVTA Sites-Transects'!F4278</f>
        <v>0</v>
      </c>
      <c r="G4272" s="6">
        <f>'4.OVTA Sites-Transects'!H4278</f>
        <v>0</v>
      </c>
      <c r="H4272" s="6">
        <f>'4.OVTA Sites-Transects'!I4278</f>
        <v>0</v>
      </c>
      <c r="I4272" s="193" t="str">
        <f t="shared" si="528"/>
        <v>-</v>
      </c>
      <c r="J4272" s="27" t="str">
        <f t="shared" si="529"/>
        <v>-</v>
      </c>
      <c r="K4272" s="27" t="str">
        <f t="shared" si="530"/>
        <v>-</v>
      </c>
      <c r="L4272" s="27" t="str">
        <f t="shared" si="531"/>
        <v>-</v>
      </c>
      <c r="M4272" s="27" t="str">
        <f t="shared" si="532"/>
        <v>-</v>
      </c>
      <c r="N4272" s="28">
        <f t="shared" si="533"/>
        <v>0</v>
      </c>
      <c r="O4272" s="28">
        <f t="shared" si="535"/>
        <v>0</v>
      </c>
      <c r="P4272" s="1" t="str">
        <f t="shared" si="534"/>
        <v>no</v>
      </c>
    </row>
    <row r="4273" spans="1:16" x14ac:dyDescent="0.25">
      <c r="A4273" s="6">
        <f>'4.OVTA Sites-Transects'!B4279</f>
        <v>0</v>
      </c>
      <c r="B4273" s="6">
        <f>'4.OVTA Sites-Transects'!C4279</f>
        <v>0</v>
      </c>
      <c r="C4273" s="6">
        <f>'4.OVTA Sites-Transects'!D4279</f>
        <v>0</v>
      </c>
      <c r="D4273" s="1">
        <f>'4.OVTA Sites-Transects'!E4279</f>
        <v>0</v>
      </c>
      <c r="E4273" s="1">
        <f>'4.OVTA Sites-Transects'!G4279</f>
        <v>0</v>
      </c>
      <c r="F4273" s="1">
        <f>'4.OVTA Sites-Transects'!F4279</f>
        <v>0</v>
      </c>
      <c r="G4273" s="6">
        <f>'4.OVTA Sites-Transects'!H4279</f>
        <v>0</v>
      </c>
      <c r="H4273" s="6">
        <f>'4.OVTA Sites-Transects'!I4279</f>
        <v>0</v>
      </c>
      <c r="I4273" s="193" t="str">
        <f t="shared" si="528"/>
        <v>-</v>
      </c>
      <c r="J4273" s="27" t="str">
        <f t="shared" si="529"/>
        <v>-</v>
      </c>
      <c r="K4273" s="27" t="str">
        <f t="shared" si="530"/>
        <v>-</v>
      </c>
      <c r="L4273" s="27" t="str">
        <f t="shared" si="531"/>
        <v>-</v>
      </c>
      <c r="M4273" s="27" t="str">
        <f t="shared" si="532"/>
        <v>-</v>
      </c>
      <c r="N4273" s="28">
        <f t="shared" si="533"/>
        <v>0</v>
      </c>
      <c r="O4273" s="28">
        <f t="shared" si="535"/>
        <v>0</v>
      </c>
      <c r="P4273" s="1" t="str">
        <f t="shared" si="534"/>
        <v>no</v>
      </c>
    </row>
    <row r="4274" spans="1:16" x14ac:dyDescent="0.25">
      <c r="A4274" s="6">
        <f>'4.OVTA Sites-Transects'!B4280</f>
        <v>0</v>
      </c>
      <c r="B4274" s="6">
        <f>'4.OVTA Sites-Transects'!C4280</f>
        <v>0</v>
      </c>
      <c r="C4274" s="6">
        <f>'4.OVTA Sites-Transects'!D4280</f>
        <v>0</v>
      </c>
      <c r="D4274" s="1">
        <f>'4.OVTA Sites-Transects'!E4280</f>
        <v>0</v>
      </c>
      <c r="E4274" s="1">
        <f>'4.OVTA Sites-Transects'!G4280</f>
        <v>0</v>
      </c>
      <c r="F4274" s="1">
        <f>'4.OVTA Sites-Transects'!F4280</f>
        <v>0</v>
      </c>
      <c r="G4274" s="6">
        <f>'4.OVTA Sites-Transects'!H4280</f>
        <v>0</v>
      </c>
      <c r="H4274" s="6">
        <f>'4.OVTA Sites-Transects'!I4280</f>
        <v>0</v>
      </c>
      <c r="I4274" s="193" t="str">
        <f t="shared" si="528"/>
        <v>-</v>
      </c>
      <c r="J4274" s="27" t="str">
        <f t="shared" si="529"/>
        <v>-</v>
      </c>
      <c r="K4274" s="27" t="str">
        <f t="shared" si="530"/>
        <v>-</v>
      </c>
      <c r="L4274" s="27" t="str">
        <f t="shared" si="531"/>
        <v>-</v>
      </c>
      <c r="M4274" s="27" t="str">
        <f t="shared" si="532"/>
        <v>-</v>
      </c>
      <c r="N4274" s="28">
        <f t="shared" si="533"/>
        <v>0</v>
      </c>
      <c r="O4274" s="28">
        <f t="shared" si="535"/>
        <v>0</v>
      </c>
      <c r="P4274" s="1" t="str">
        <f t="shared" si="534"/>
        <v>no</v>
      </c>
    </row>
    <row r="4275" spans="1:16" x14ac:dyDescent="0.25">
      <c r="A4275" s="6">
        <f>'4.OVTA Sites-Transects'!B4281</f>
        <v>0</v>
      </c>
      <c r="B4275" s="6">
        <f>'4.OVTA Sites-Transects'!C4281</f>
        <v>0</v>
      </c>
      <c r="C4275" s="6">
        <f>'4.OVTA Sites-Transects'!D4281</f>
        <v>0</v>
      </c>
      <c r="D4275" s="1">
        <f>'4.OVTA Sites-Transects'!E4281</f>
        <v>0</v>
      </c>
      <c r="E4275" s="1">
        <f>'4.OVTA Sites-Transects'!G4281</f>
        <v>0</v>
      </c>
      <c r="F4275" s="1">
        <f>'4.OVTA Sites-Transects'!F4281</f>
        <v>0</v>
      </c>
      <c r="G4275" s="6">
        <f>'4.OVTA Sites-Transects'!H4281</f>
        <v>0</v>
      </c>
      <c r="H4275" s="6">
        <f>'4.OVTA Sites-Transects'!I4281</f>
        <v>0</v>
      </c>
      <c r="I4275" s="193" t="str">
        <f t="shared" si="528"/>
        <v>-</v>
      </c>
      <c r="J4275" s="27" t="str">
        <f t="shared" si="529"/>
        <v>-</v>
      </c>
      <c r="K4275" s="27" t="str">
        <f t="shared" si="530"/>
        <v>-</v>
      </c>
      <c r="L4275" s="27" t="str">
        <f t="shared" si="531"/>
        <v>-</v>
      </c>
      <c r="M4275" s="27" t="str">
        <f t="shared" si="532"/>
        <v>-</v>
      </c>
      <c r="N4275" s="28">
        <f t="shared" si="533"/>
        <v>0</v>
      </c>
      <c r="O4275" s="28">
        <f t="shared" si="535"/>
        <v>0</v>
      </c>
      <c r="P4275" s="1" t="str">
        <f t="shared" si="534"/>
        <v>no</v>
      </c>
    </row>
    <row r="4276" spans="1:16" x14ac:dyDescent="0.25">
      <c r="A4276" s="6">
        <f>'4.OVTA Sites-Transects'!B4282</f>
        <v>0</v>
      </c>
      <c r="B4276" s="6">
        <f>'4.OVTA Sites-Transects'!C4282</f>
        <v>0</v>
      </c>
      <c r="C4276" s="6">
        <f>'4.OVTA Sites-Transects'!D4282</f>
        <v>0</v>
      </c>
      <c r="D4276" s="1">
        <f>'4.OVTA Sites-Transects'!E4282</f>
        <v>0</v>
      </c>
      <c r="E4276" s="1">
        <f>'4.OVTA Sites-Transects'!G4282</f>
        <v>0</v>
      </c>
      <c r="F4276" s="1">
        <f>'4.OVTA Sites-Transects'!F4282</f>
        <v>0</v>
      </c>
      <c r="G4276" s="6">
        <f>'4.OVTA Sites-Transects'!H4282</f>
        <v>0</v>
      </c>
      <c r="H4276" s="6">
        <f>'4.OVTA Sites-Transects'!I4282</f>
        <v>0</v>
      </c>
      <c r="I4276" s="193" t="str">
        <f t="shared" si="528"/>
        <v>-</v>
      </c>
      <c r="J4276" s="27" t="str">
        <f t="shared" si="529"/>
        <v>-</v>
      </c>
      <c r="K4276" s="27" t="str">
        <f t="shared" si="530"/>
        <v>-</v>
      </c>
      <c r="L4276" s="27" t="str">
        <f t="shared" si="531"/>
        <v>-</v>
      </c>
      <c r="M4276" s="27" t="str">
        <f t="shared" si="532"/>
        <v>-</v>
      </c>
      <c r="N4276" s="28">
        <f t="shared" si="533"/>
        <v>0</v>
      </c>
      <c r="O4276" s="28">
        <f t="shared" si="535"/>
        <v>0</v>
      </c>
      <c r="P4276" s="1" t="str">
        <f t="shared" si="534"/>
        <v>no</v>
      </c>
    </row>
    <row r="4277" spans="1:16" x14ac:dyDescent="0.25">
      <c r="A4277" s="6">
        <f>'4.OVTA Sites-Transects'!B4283</f>
        <v>0</v>
      </c>
      <c r="B4277" s="6">
        <f>'4.OVTA Sites-Transects'!C4283</f>
        <v>0</v>
      </c>
      <c r="C4277" s="6">
        <f>'4.OVTA Sites-Transects'!D4283</f>
        <v>0</v>
      </c>
      <c r="D4277" s="1">
        <f>'4.OVTA Sites-Transects'!E4283</f>
        <v>0</v>
      </c>
      <c r="E4277" s="1">
        <f>'4.OVTA Sites-Transects'!G4283</f>
        <v>0</v>
      </c>
      <c r="F4277" s="1">
        <f>'4.OVTA Sites-Transects'!F4283</f>
        <v>0</v>
      </c>
      <c r="G4277" s="6">
        <f>'4.OVTA Sites-Transects'!H4283</f>
        <v>0</v>
      </c>
      <c r="H4277" s="6">
        <f>'4.OVTA Sites-Transects'!I4283</f>
        <v>0</v>
      </c>
      <c r="I4277" s="193" t="str">
        <f t="shared" si="528"/>
        <v>-</v>
      </c>
      <c r="J4277" s="27" t="str">
        <f t="shared" si="529"/>
        <v>-</v>
      </c>
      <c r="K4277" s="27" t="str">
        <f t="shared" si="530"/>
        <v>-</v>
      </c>
      <c r="L4277" s="27" t="str">
        <f t="shared" si="531"/>
        <v>-</v>
      </c>
      <c r="M4277" s="27" t="str">
        <f t="shared" si="532"/>
        <v>-</v>
      </c>
      <c r="N4277" s="28">
        <f t="shared" si="533"/>
        <v>0</v>
      </c>
      <c r="O4277" s="28">
        <f t="shared" si="535"/>
        <v>0</v>
      </c>
      <c r="P4277" s="1" t="str">
        <f t="shared" si="534"/>
        <v>no</v>
      </c>
    </row>
    <row r="4278" spans="1:16" x14ac:dyDescent="0.25">
      <c r="A4278" s="6">
        <f>'4.OVTA Sites-Transects'!B4284</f>
        <v>0</v>
      </c>
      <c r="B4278" s="6">
        <f>'4.OVTA Sites-Transects'!C4284</f>
        <v>0</v>
      </c>
      <c r="C4278" s="6">
        <f>'4.OVTA Sites-Transects'!D4284</f>
        <v>0</v>
      </c>
      <c r="D4278" s="1">
        <f>'4.OVTA Sites-Transects'!E4284</f>
        <v>0</v>
      </c>
      <c r="E4278" s="1">
        <f>'4.OVTA Sites-Transects'!G4284</f>
        <v>0</v>
      </c>
      <c r="F4278" s="1">
        <f>'4.OVTA Sites-Transects'!F4284</f>
        <v>0</v>
      </c>
      <c r="G4278" s="6">
        <f>'4.OVTA Sites-Transects'!H4284</f>
        <v>0</v>
      </c>
      <c r="H4278" s="6">
        <f>'4.OVTA Sites-Transects'!I4284</f>
        <v>0</v>
      </c>
      <c r="I4278" s="193" t="str">
        <f t="shared" si="528"/>
        <v>-</v>
      </c>
      <c r="J4278" s="27" t="str">
        <f t="shared" si="529"/>
        <v>-</v>
      </c>
      <c r="K4278" s="27" t="str">
        <f t="shared" si="530"/>
        <v>-</v>
      </c>
      <c r="L4278" s="27" t="str">
        <f t="shared" si="531"/>
        <v>-</v>
      </c>
      <c r="M4278" s="27" t="str">
        <f t="shared" si="532"/>
        <v>-</v>
      </c>
      <c r="N4278" s="28">
        <f t="shared" si="533"/>
        <v>0</v>
      </c>
      <c r="O4278" s="28">
        <f t="shared" si="535"/>
        <v>0</v>
      </c>
      <c r="P4278" s="1" t="str">
        <f t="shared" si="534"/>
        <v>no</v>
      </c>
    </row>
    <row r="4279" spans="1:16" x14ac:dyDescent="0.25">
      <c r="A4279" s="6">
        <f>'4.OVTA Sites-Transects'!B4285</f>
        <v>0</v>
      </c>
      <c r="B4279" s="6">
        <f>'4.OVTA Sites-Transects'!C4285</f>
        <v>0</v>
      </c>
      <c r="C4279" s="6">
        <f>'4.OVTA Sites-Transects'!D4285</f>
        <v>0</v>
      </c>
      <c r="D4279" s="1">
        <f>'4.OVTA Sites-Transects'!E4285</f>
        <v>0</v>
      </c>
      <c r="E4279" s="1">
        <f>'4.OVTA Sites-Transects'!G4285</f>
        <v>0</v>
      </c>
      <c r="F4279" s="1">
        <f>'4.OVTA Sites-Transects'!F4285</f>
        <v>0</v>
      </c>
      <c r="G4279" s="6">
        <f>'4.OVTA Sites-Transects'!H4285</f>
        <v>0</v>
      </c>
      <c r="H4279" s="6">
        <f>'4.OVTA Sites-Transects'!I4285</f>
        <v>0</v>
      </c>
      <c r="I4279" s="193" t="str">
        <f t="shared" si="528"/>
        <v>-</v>
      </c>
      <c r="J4279" s="27" t="str">
        <f t="shared" si="529"/>
        <v>-</v>
      </c>
      <c r="K4279" s="27" t="str">
        <f t="shared" si="530"/>
        <v>-</v>
      </c>
      <c r="L4279" s="27" t="str">
        <f t="shared" si="531"/>
        <v>-</v>
      </c>
      <c r="M4279" s="27" t="str">
        <f t="shared" si="532"/>
        <v>-</v>
      </c>
      <c r="N4279" s="28">
        <f t="shared" si="533"/>
        <v>0</v>
      </c>
      <c r="O4279" s="28">
        <f t="shared" si="535"/>
        <v>0</v>
      </c>
      <c r="P4279" s="1" t="str">
        <f t="shared" si="534"/>
        <v>no</v>
      </c>
    </row>
    <row r="4280" spans="1:16" x14ac:dyDescent="0.25">
      <c r="A4280" s="6">
        <f>'4.OVTA Sites-Transects'!B4286</f>
        <v>0</v>
      </c>
      <c r="B4280" s="6">
        <f>'4.OVTA Sites-Transects'!C4286</f>
        <v>0</v>
      </c>
      <c r="C4280" s="6">
        <f>'4.OVTA Sites-Transects'!D4286</f>
        <v>0</v>
      </c>
      <c r="D4280" s="1">
        <f>'4.OVTA Sites-Transects'!E4286</f>
        <v>0</v>
      </c>
      <c r="E4280" s="1">
        <f>'4.OVTA Sites-Transects'!G4286</f>
        <v>0</v>
      </c>
      <c r="F4280" s="1">
        <f>'4.OVTA Sites-Transects'!F4286</f>
        <v>0</v>
      </c>
      <c r="G4280" s="6">
        <f>'4.OVTA Sites-Transects'!H4286</f>
        <v>0</v>
      </c>
      <c r="H4280" s="6">
        <f>'4.OVTA Sites-Transects'!I4286</f>
        <v>0</v>
      </c>
      <c r="I4280" s="193" t="str">
        <f t="shared" si="528"/>
        <v>-</v>
      </c>
      <c r="J4280" s="27" t="str">
        <f t="shared" si="529"/>
        <v>-</v>
      </c>
      <c r="K4280" s="27" t="str">
        <f t="shared" si="530"/>
        <v>-</v>
      </c>
      <c r="L4280" s="27" t="str">
        <f t="shared" si="531"/>
        <v>-</v>
      </c>
      <c r="M4280" s="27" t="str">
        <f t="shared" si="532"/>
        <v>-</v>
      </c>
      <c r="N4280" s="28">
        <f t="shared" si="533"/>
        <v>0</v>
      </c>
      <c r="O4280" s="28">
        <f t="shared" si="535"/>
        <v>0</v>
      </c>
      <c r="P4280" s="1" t="str">
        <f t="shared" si="534"/>
        <v>no</v>
      </c>
    </row>
    <row r="4281" spans="1:16" x14ac:dyDescent="0.25">
      <c r="A4281" s="6">
        <f>'4.OVTA Sites-Transects'!B4287</f>
        <v>0</v>
      </c>
      <c r="B4281" s="6">
        <f>'4.OVTA Sites-Transects'!C4287</f>
        <v>0</v>
      </c>
      <c r="C4281" s="6">
        <f>'4.OVTA Sites-Transects'!D4287</f>
        <v>0</v>
      </c>
      <c r="D4281" s="1">
        <f>'4.OVTA Sites-Transects'!E4287</f>
        <v>0</v>
      </c>
      <c r="E4281" s="1">
        <f>'4.OVTA Sites-Transects'!G4287</f>
        <v>0</v>
      </c>
      <c r="F4281" s="1">
        <f>'4.OVTA Sites-Transects'!F4287</f>
        <v>0</v>
      </c>
      <c r="G4281" s="6">
        <f>'4.OVTA Sites-Transects'!H4287</f>
        <v>0</v>
      </c>
      <c r="H4281" s="6">
        <f>'4.OVTA Sites-Transects'!I4287</f>
        <v>0</v>
      </c>
      <c r="I4281" s="193" t="str">
        <f t="shared" si="528"/>
        <v>-</v>
      </c>
      <c r="J4281" s="27" t="str">
        <f t="shared" si="529"/>
        <v>-</v>
      </c>
      <c r="K4281" s="27" t="str">
        <f t="shared" si="530"/>
        <v>-</v>
      </c>
      <c r="L4281" s="27" t="str">
        <f t="shared" si="531"/>
        <v>-</v>
      </c>
      <c r="M4281" s="27" t="str">
        <f t="shared" si="532"/>
        <v>-</v>
      </c>
      <c r="N4281" s="28">
        <f t="shared" si="533"/>
        <v>0</v>
      </c>
      <c r="O4281" s="28">
        <f t="shared" si="535"/>
        <v>0</v>
      </c>
      <c r="P4281" s="1" t="str">
        <f t="shared" si="534"/>
        <v>no</v>
      </c>
    </row>
    <row r="4282" spans="1:16" x14ac:dyDescent="0.25">
      <c r="A4282" s="6">
        <f>'4.OVTA Sites-Transects'!B4288</f>
        <v>0</v>
      </c>
      <c r="B4282" s="6">
        <f>'4.OVTA Sites-Transects'!C4288</f>
        <v>0</v>
      </c>
      <c r="C4282" s="6">
        <f>'4.OVTA Sites-Transects'!D4288</f>
        <v>0</v>
      </c>
      <c r="D4282" s="1">
        <f>'4.OVTA Sites-Transects'!E4288</f>
        <v>0</v>
      </c>
      <c r="E4282" s="1">
        <f>'4.OVTA Sites-Transects'!G4288</f>
        <v>0</v>
      </c>
      <c r="F4282" s="1">
        <f>'4.OVTA Sites-Transects'!F4288</f>
        <v>0</v>
      </c>
      <c r="G4282" s="6">
        <f>'4.OVTA Sites-Transects'!H4288</f>
        <v>0</v>
      </c>
      <c r="H4282" s="6">
        <f>'4.OVTA Sites-Transects'!I4288</f>
        <v>0</v>
      </c>
      <c r="I4282" s="193" t="str">
        <f t="shared" si="528"/>
        <v>-</v>
      </c>
      <c r="J4282" s="27" t="str">
        <f t="shared" si="529"/>
        <v>-</v>
      </c>
      <c r="K4282" s="27" t="str">
        <f t="shared" si="530"/>
        <v>-</v>
      </c>
      <c r="L4282" s="27" t="str">
        <f t="shared" si="531"/>
        <v>-</v>
      </c>
      <c r="M4282" s="27" t="str">
        <f t="shared" si="532"/>
        <v>-</v>
      </c>
      <c r="N4282" s="28">
        <f t="shared" si="533"/>
        <v>0</v>
      </c>
      <c r="O4282" s="28">
        <f t="shared" si="535"/>
        <v>0</v>
      </c>
      <c r="P4282" s="1" t="str">
        <f t="shared" si="534"/>
        <v>no</v>
      </c>
    </row>
    <row r="4283" spans="1:16" x14ac:dyDescent="0.25">
      <c r="A4283" s="6">
        <f>'4.OVTA Sites-Transects'!B4289</f>
        <v>0</v>
      </c>
      <c r="B4283" s="6">
        <f>'4.OVTA Sites-Transects'!C4289</f>
        <v>0</v>
      </c>
      <c r="C4283" s="6">
        <f>'4.OVTA Sites-Transects'!D4289</f>
        <v>0</v>
      </c>
      <c r="D4283" s="1">
        <f>'4.OVTA Sites-Transects'!E4289</f>
        <v>0</v>
      </c>
      <c r="E4283" s="1">
        <f>'4.OVTA Sites-Transects'!G4289</f>
        <v>0</v>
      </c>
      <c r="F4283" s="1">
        <f>'4.OVTA Sites-Transects'!F4289</f>
        <v>0</v>
      </c>
      <c r="G4283" s="6">
        <f>'4.OVTA Sites-Transects'!H4289</f>
        <v>0</v>
      </c>
      <c r="H4283" s="6">
        <f>'4.OVTA Sites-Transects'!I4289</f>
        <v>0</v>
      </c>
      <c r="I4283" s="193" t="str">
        <f t="shared" si="528"/>
        <v>-</v>
      </c>
      <c r="J4283" s="27" t="str">
        <f t="shared" si="529"/>
        <v>-</v>
      </c>
      <c r="K4283" s="27" t="str">
        <f t="shared" si="530"/>
        <v>-</v>
      </c>
      <c r="L4283" s="27" t="str">
        <f t="shared" si="531"/>
        <v>-</v>
      </c>
      <c r="M4283" s="27" t="str">
        <f t="shared" si="532"/>
        <v>-</v>
      </c>
      <c r="N4283" s="28">
        <f t="shared" si="533"/>
        <v>0</v>
      </c>
      <c r="O4283" s="28">
        <f t="shared" si="535"/>
        <v>0</v>
      </c>
      <c r="P4283" s="1" t="str">
        <f t="shared" si="534"/>
        <v>no</v>
      </c>
    </row>
    <row r="4284" spans="1:16" x14ac:dyDescent="0.25">
      <c r="A4284" s="6">
        <f>'4.OVTA Sites-Transects'!B4290</f>
        <v>0</v>
      </c>
      <c r="B4284" s="6">
        <f>'4.OVTA Sites-Transects'!C4290</f>
        <v>0</v>
      </c>
      <c r="C4284" s="6">
        <f>'4.OVTA Sites-Transects'!D4290</f>
        <v>0</v>
      </c>
      <c r="D4284" s="1">
        <f>'4.OVTA Sites-Transects'!E4290</f>
        <v>0</v>
      </c>
      <c r="E4284" s="1">
        <f>'4.OVTA Sites-Transects'!G4290</f>
        <v>0</v>
      </c>
      <c r="F4284" s="1">
        <f>'4.OVTA Sites-Transects'!F4290</f>
        <v>0</v>
      </c>
      <c r="G4284" s="6">
        <f>'4.OVTA Sites-Transects'!H4290</f>
        <v>0</v>
      </c>
      <c r="H4284" s="6">
        <f>'4.OVTA Sites-Transects'!I4290</f>
        <v>0</v>
      </c>
      <c r="I4284" s="193" t="str">
        <f t="shared" si="528"/>
        <v>-</v>
      </c>
      <c r="J4284" s="27" t="str">
        <f t="shared" si="529"/>
        <v>-</v>
      </c>
      <c r="K4284" s="27" t="str">
        <f t="shared" si="530"/>
        <v>-</v>
      </c>
      <c r="L4284" s="27" t="str">
        <f t="shared" si="531"/>
        <v>-</v>
      </c>
      <c r="M4284" s="27" t="str">
        <f t="shared" si="532"/>
        <v>-</v>
      </c>
      <c r="N4284" s="28">
        <f t="shared" si="533"/>
        <v>0</v>
      </c>
      <c r="O4284" s="28">
        <f t="shared" si="535"/>
        <v>0</v>
      </c>
      <c r="P4284" s="1" t="str">
        <f t="shared" si="534"/>
        <v>no</v>
      </c>
    </row>
    <row r="4285" spans="1:16" x14ac:dyDescent="0.25">
      <c r="A4285" s="6">
        <f>'4.OVTA Sites-Transects'!B4291</f>
        <v>0</v>
      </c>
      <c r="B4285" s="6">
        <f>'4.OVTA Sites-Transects'!C4291</f>
        <v>0</v>
      </c>
      <c r="C4285" s="6">
        <f>'4.OVTA Sites-Transects'!D4291</f>
        <v>0</v>
      </c>
      <c r="D4285" s="1">
        <f>'4.OVTA Sites-Transects'!E4291</f>
        <v>0</v>
      </c>
      <c r="E4285" s="1">
        <f>'4.OVTA Sites-Transects'!G4291</f>
        <v>0</v>
      </c>
      <c r="F4285" s="1">
        <f>'4.OVTA Sites-Transects'!F4291</f>
        <v>0</v>
      </c>
      <c r="G4285" s="6">
        <f>'4.OVTA Sites-Transects'!H4291</f>
        <v>0</v>
      </c>
      <c r="H4285" s="6">
        <f>'4.OVTA Sites-Transects'!I4291</f>
        <v>0</v>
      </c>
      <c r="I4285" s="193" t="str">
        <f t="shared" si="528"/>
        <v>-</v>
      </c>
      <c r="J4285" s="27" t="str">
        <f t="shared" si="529"/>
        <v>-</v>
      </c>
      <c r="K4285" s="27" t="str">
        <f t="shared" si="530"/>
        <v>-</v>
      </c>
      <c r="L4285" s="27" t="str">
        <f t="shared" si="531"/>
        <v>-</v>
      </c>
      <c r="M4285" s="27" t="str">
        <f t="shared" si="532"/>
        <v>-</v>
      </c>
      <c r="N4285" s="28">
        <f t="shared" si="533"/>
        <v>0</v>
      </c>
      <c r="O4285" s="28">
        <f t="shared" si="535"/>
        <v>0</v>
      </c>
      <c r="P4285" s="1" t="str">
        <f t="shared" si="534"/>
        <v>no</v>
      </c>
    </row>
    <row r="4286" spans="1:16" x14ac:dyDescent="0.25">
      <c r="A4286" s="6">
        <f>'4.OVTA Sites-Transects'!B4292</f>
        <v>0</v>
      </c>
      <c r="B4286" s="6">
        <f>'4.OVTA Sites-Transects'!C4292</f>
        <v>0</v>
      </c>
      <c r="C4286" s="6">
        <f>'4.OVTA Sites-Transects'!D4292</f>
        <v>0</v>
      </c>
      <c r="D4286" s="1">
        <f>'4.OVTA Sites-Transects'!E4292</f>
        <v>0</v>
      </c>
      <c r="E4286" s="1">
        <f>'4.OVTA Sites-Transects'!G4292</f>
        <v>0</v>
      </c>
      <c r="F4286" s="1">
        <f>'4.OVTA Sites-Transects'!F4292</f>
        <v>0</v>
      </c>
      <c r="G4286" s="6">
        <f>'4.OVTA Sites-Transects'!H4292</f>
        <v>0</v>
      </c>
      <c r="H4286" s="6">
        <f>'4.OVTA Sites-Transects'!I4292</f>
        <v>0</v>
      </c>
      <c r="I4286" s="193" t="str">
        <f t="shared" si="528"/>
        <v>-</v>
      </c>
      <c r="J4286" s="27" t="str">
        <f t="shared" si="529"/>
        <v>-</v>
      </c>
      <c r="K4286" s="27" t="str">
        <f t="shared" si="530"/>
        <v>-</v>
      </c>
      <c r="L4286" s="27" t="str">
        <f t="shared" si="531"/>
        <v>-</v>
      </c>
      <c r="M4286" s="27" t="str">
        <f t="shared" si="532"/>
        <v>-</v>
      </c>
      <c r="N4286" s="28">
        <f t="shared" si="533"/>
        <v>0</v>
      </c>
      <c r="O4286" s="28">
        <f t="shared" si="535"/>
        <v>0</v>
      </c>
      <c r="P4286" s="1" t="str">
        <f t="shared" si="534"/>
        <v>no</v>
      </c>
    </row>
    <row r="4287" spans="1:16" x14ac:dyDescent="0.25">
      <c r="A4287" s="6">
        <f>'4.OVTA Sites-Transects'!B4293</f>
        <v>0</v>
      </c>
      <c r="B4287" s="6">
        <f>'4.OVTA Sites-Transects'!C4293</f>
        <v>0</v>
      </c>
      <c r="C4287" s="6">
        <f>'4.OVTA Sites-Transects'!D4293</f>
        <v>0</v>
      </c>
      <c r="D4287" s="1">
        <f>'4.OVTA Sites-Transects'!E4293</f>
        <v>0</v>
      </c>
      <c r="E4287" s="1">
        <f>'4.OVTA Sites-Transects'!G4293</f>
        <v>0</v>
      </c>
      <c r="F4287" s="1">
        <f>'4.OVTA Sites-Transects'!F4293</f>
        <v>0</v>
      </c>
      <c r="G4287" s="6">
        <f>'4.OVTA Sites-Transects'!H4293</f>
        <v>0</v>
      </c>
      <c r="H4287" s="6">
        <f>'4.OVTA Sites-Transects'!I4293</f>
        <v>0</v>
      </c>
      <c r="I4287" s="193" t="str">
        <f t="shared" si="528"/>
        <v>-</v>
      </c>
      <c r="J4287" s="27" t="str">
        <f t="shared" si="529"/>
        <v>-</v>
      </c>
      <c r="K4287" s="27" t="str">
        <f t="shared" si="530"/>
        <v>-</v>
      </c>
      <c r="L4287" s="27" t="str">
        <f t="shared" si="531"/>
        <v>-</v>
      </c>
      <c r="M4287" s="27" t="str">
        <f t="shared" si="532"/>
        <v>-</v>
      </c>
      <c r="N4287" s="28">
        <f t="shared" si="533"/>
        <v>0</v>
      </c>
      <c r="O4287" s="28">
        <f t="shared" si="535"/>
        <v>0</v>
      </c>
      <c r="P4287" s="1" t="str">
        <f t="shared" si="534"/>
        <v>no</v>
      </c>
    </row>
    <row r="4288" spans="1:16" x14ac:dyDescent="0.25">
      <c r="A4288" s="6">
        <f>'4.OVTA Sites-Transects'!B4294</f>
        <v>0</v>
      </c>
      <c r="B4288" s="6">
        <f>'4.OVTA Sites-Transects'!C4294</f>
        <v>0</v>
      </c>
      <c r="C4288" s="6">
        <f>'4.OVTA Sites-Transects'!D4294</f>
        <v>0</v>
      </c>
      <c r="D4288" s="1">
        <f>'4.OVTA Sites-Transects'!E4294</f>
        <v>0</v>
      </c>
      <c r="E4288" s="1">
        <f>'4.OVTA Sites-Transects'!G4294</f>
        <v>0</v>
      </c>
      <c r="F4288" s="1">
        <f>'4.OVTA Sites-Transects'!F4294</f>
        <v>0</v>
      </c>
      <c r="G4288" s="6">
        <f>'4.OVTA Sites-Transects'!H4294</f>
        <v>0</v>
      </c>
      <c r="H4288" s="6">
        <f>'4.OVTA Sites-Transects'!I4294</f>
        <v>0</v>
      </c>
      <c r="I4288" s="193" t="str">
        <f t="shared" si="528"/>
        <v>-</v>
      </c>
      <c r="J4288" s="27" t="str">
        <f t="shared" si="529"/>
        <v>-</v>
      </c>
      <c r="K4288" s="27" t="str">
        <f t="shared" si="530"/>
        <v>-</v>
      </c>
      <c r="L4288" s="27" t="str">
        <f t="shared" si="531"/>
        <v>-</v>
      </c>
      <c r="M4288" s="27" t="str">
        <f t="shared" si="532"/>
        <v>-</v>
      </c>
      <c r="N4288" s="28">
        <f t="shared" si="533"/>
        <v>0</v>
      </c>
      <c r="O4288" s="28">
        <f t="shared" si="535"/>
        <v>0</v>
      </c>
      <c r="P4288" s="1" t="str">
        <f t="shared" si="534"/>
        <v>no</v>
      </c>
    </row>
    <row r="4289" spans="1:16" x14ac:dyDescent="0.25">
      <c r="A4289" s="6">
        <f>'4.OVTA Sites-Transects'!B4295</f>
        <v>0</v>
      </c>
      <c r="B4289" s="6">
        <f>'4.OVTA Sites-Transects'!C4295</f>
        <v>0</v>
      </c>
      <c r="C4289" s="6">
        <f>'4.OVTA Sites-Transects'!D4295</f>
        <v>0</v>
      </c>
      <c r="D4289" s="1">
        <f>'4.OVTA Sites-Transects'!E4295</f>
        <v>0</v>
      </c>
      <c r="E4289" s="1">
        <f>'4.OVTA Sites-Transects'!G4295</f>
        <v>0</v>
      </c>
      <c r="F4289" s="1">
        <f>'4.OVTA Sites-Transects'!F4295</f>
        <v>0</v>
      </c>
      <c r="G4289" s="6">
        <f>'4.OVTA Sites-Transects'!H4295</f>
        <v>0</v>
      </c>
      <c r="H4289" s="6">
        <f>'4.OVTA Sites-Transects'!I4295</f>
        <v>0</v>
      </c>
      <c r="I4289" s="193" t="str">
        <f t="shared" si="528"/>
        <v>-</v>
      </c>
      <c r="J4289" s="27" t="str">
        <f t="shared" si="529"/>
        <v>-</v>
      </c>
      <c r="K4289" s="27" t="str">
        <f t="shared" si="530"/>
        <v>-</v>
      </c>
      <c r="L4289" s="27" t="str">
        <f t="shared" si="531"/>
        <v>-</v>
      </c>
      <c r="M4289" s="27" t="str">
        <f t="shared" si="532"/>
        <v>-</v>
      </c>
      <c r="N4289" s="28">
        <f t="shared" si="533"/>
        <v>0</v>
      </c>
      <c r="O4289" s="28">
        <f t="shared" si="535"/>
        <v>0</v>
      </c>
      <c r="P4289" s="1" t="str">
        <f t="shared" si="534"/>
        <v>no</v>
      </c>
    </row>
    <row r="4290" spans="1:16" x14ac:dyDescent="0.25">
      <c r="A4290" s="6">
        <f>'4.OVTA Sites-Transects'!B4296</f>
        <v>0</v>
      </c>
      <c r="B4290" s="6">
        <f>'4.OVTA Sites-Transects'!C4296</f>
        <v>0</v>
      </c>
      <c r="C4290" s="6">
        <f>'4.OVTA Sites-Transects'!D4296</f>
        <v>0</v>
      </c>
      <c r="D4290" s="1">
        <f>'4.OVTA Sites-Transects'!E4296</f>
        <v>0</v>
      </c>
      <c r="E4290" s="1">
        <f>'4.OVTA Sites-Transects'!G4296</f>
        <v>0</v>
      </c>
      <c r="F4290" s="1">
        <f>'4.OVTA Sites-Transects'!F4296</f>
        <v>0</v>
      </c>
      <c r="G4290" s="6">
        <f>'4.OVTA Sites-Transects'!H4296</f>
        <v>0</v>
      </c>
      <c r="H4290" s="6">
        <f>'4.OVTA Sites-Transects'!I4296</f>
        <v>0</v>
      </c>
      <c r="I4290" s="193" t="str">
        <f t="shared" si="528"/>
        <v>-</v>
      </c>
      <c r="J4290" s="27" t="str">
        <f t="shared" si="529"/>
        <v>-</v>
      </c>
      <c r="K4290" s="27" t="str">
        <f t="shared" si="530"/>
        <v>-</v>
      </c>
      <c r="L4290" s="27" t="str">
        <f t="shared" si="531"/>
        <v>-</v>
      </c>
      <c r="M4290" s="27" t="str">
        <f t="shared" si="532"/>
        <v>-</v>
      </c>
      <c r="N4290" s="28">
        <f t="shared" si="533"/>
        <v>0</v>
      </c>
      <c r="O4290" s="28">
        <f t="shared" si="535"/>
        <v>0</v>
      </c>
      <c r="P4290" s="1" t="str">
        <f t="shared" si="534"/>
        <v>no</v>
      </c>
    </row>
    <row r="4291" spans="1:16" x14ac:dyDescent="0.25">
      <c r="A4291" s="6">
        <f>'4.OVTA Sites-Transects'!B4297</f>
        <v>0</v>
      </c>
      <c r="B4291" s="6">
        <f>'4.OVTA Sites-Transects'!C4297</f>
        <v>0</v>
      </c>
      <c r="C4291" s="6">
        <f>'4.OVTA Sites-Transects'!D4297</f>
        <v>0</v>
      </c>
      <c r="D4291" s="1">
        <f>'4.OVTA Sites-Transects'!E4297</f>
        <v>0</v>
      </c>
      <c r="E4291" s="1">
        <f>'4.OVTA Sites-Transects'!G4297</f>
        <v>0</v>
      </c>
      <c r="F4291" s="1">
        <f>'4.OVTA Sites-Transects'!F4297</f>
        <v>0</v>
      </c>
      <c r="G4291" s="6">
        <f>'4.OVTA Sites-Transects'!H4297</f>
        <v>0</v>
      </c>
      <c r="H4291" s="6">
        <f>'4.OVTA Sites-Transects'!I4297</f>
        <v>0</v>
      </c>
      <c r="I4291" s="193" t="str">
        <f t="shared" ref="I4291:I4354" si="536">IF(F4291="B", SUMIF(OVTA_Calcs_TMA, D4291, WeightingFactorMod), IF(F4291="C", SUMIF(OVTA_Calcs_TMA, D4291, WeightingFactorHigh), IF(F4291="D", SUMIF(OVTA_Calcs_TMA, D4291, WeightingFactorVeryHigh), "-")))</f>
        <v>-</v>
      </c>
      <c r="J4291" s="27" t="str">
        <f t="shared" ref="J4291:J4354" si="537">IF(ISNUMBER(AVERAGEIFS(AssessmentResultsLow, AssessmentResultsSites, $A4291,AssessmentIncluded, "yes")), I4291*AVERAGEIFS(AssessmentResultsLow, AssessmentResultsSites, $A4291,AssessmentIncluded, "yes"), "-")</f>
        <v>-</v>
      </c>
      <c r="K4291" s="27" t="str">
        <f t="shared" ref="K4291:K4354" si="538">IF(ISNUMBER(AVERAGEIFS(AssessmentResultsMod, AssessmentResultsSites, $A4291,AssessmentIncluded, "yes")), I4291*AVERAGEIFS(AssessmentResultsMod, AssessmentResultsSites, $A4291,AssessmentIncluded, "yes"), "-")</f>
        <v>-</v>
      </c>
      <c r="L4291" s="27" t="str">
        <f t="shared" ref="L4291:L4354" si="539">IF(ISNUMBER(AVERAGEIFS(AssessmentResultsHigh, AssessmentResultsSites, $A4291,AssessmentIncluded, "yes")), I4291*AVERAGEIFS(AssessmentResultsHigh, AssessmentResultsSites, $A4291,AssessmentIncluded, "yes"), "-")</f>
        <v>-</v>
      </c>
      <c r="M4291" s="27" t="str">
        <f t="shared" ref="M4291:M4354" si="540">IF(ISNUMBER(AVERAGEIFS(AssessmentResultsVeryHigh, AssessmentResultsSites, $A4291,AssessmentIncluded, "yes")), I4291*AVERAGEIFS(AssessmentResultsVeryHigh, AssessmentResultsSites, $A4291,AssessmentIncluded, "yes"), "-")</f>
        <v>-</v>
      </c>
      <c r="N4291" s="28">
        <f t="shared" ref="N4291:N4354" si="541">COUNTIFS(AssessmentResultsSites, A4291, AssessmentIncluded, "yes")</f>
        <v>0</v>
      </c>
      <c r="O4291" s="28">
        <f t="shared" si="535"/>
        <v>0</v>
      </c>
      <c r="P4291" s="1" t="str">
        <f t="shared" ref="P4291:P4354" si="542">IF(AND(G4291="Yes", N4291&gt;0), "yes", "no")</f>
        <v>no</v>
      </c>
    </row>
    <row r="4292" spans="1:16" x14ac:dyDescent="0.25">
      <c r="A4292" s="6">
        <f>'4.OVTA Sites-Transects'!B4298</f>
        <v>0</v>
      </c>
      <c r="B4292" s="6">
        <f>'4.OVTA Sites-Transects'!C4298</f>
        <v>0</v>
      </c>
      <c r="C4292" s="6">
        <f>'4.OVTA Sites-Transects'!D4298</f>
        <v>0</v>
      </c>
      <c r="D4292" s="1">
        <f>'4.OVTA Sites-Transects'!E4298</f>
        <v>0</v>
      </c>
      <c r="E4292" s="1">
        <f>'4.OVTA Sites-Transects'!G4298</f>
        <v>0</v>
      </c>
      <c r="F4292" s="1">
        <f>'4.OVTA Sites-Transects'!F4298</f>
        <v>0</v>
      </c>
      <c r="G4292" s="6">
        <f>'4.OVTA Sites-Transects'!H4298</f>
        <v>0</v>
      </c>
      <c r="H4292" s="6">
        <f>'4.OVTA Sites-Transects'!I4298</f>
        <v>0</v>
      </c>
      <c r="I4292" s="193" t="str">
        <f t="shared" si="536"/>
        <v>-</v>
      </c>
      <c r="J4292" s="27" t="str">
        <f t="shared" si="537"/>
        <v>-</v>
      </c>
      <c r="K4292" s="27" t="str">
        <f t="shared" si="538"/>
        <v>-</v>
      </c>
      <c r="L4292" s="27" t="str">
        <f t="shared" si="539"/>
        <v>-</v>
      </c>
      <c r="M4292" s="27" t="str">
        <f t="shared" si="540"/>
        <v>-</v>
      </c>
      <c r="N4292" s="28">
        <f t="shared" si="541"/>
        <v>0</v>
      </c>
      <c r="O4292" s="28">
        <f t="shared" ref="O4292:O4355" si="543">IF(P4292="yes", N4292, 0)</f>
        <v>0</v>
      </c>
      <c r="P4292" s="1" t="str">
        <f t="shared" si="542"/>
        <v>no</v>
      </c>
    </row>
    <row r="4293" spans="1:16" x14ac:dyDescent="0.25">
      <c r="A4293" s="6">
        <f>'4.OVTA Sites-Transects'!B4299</f>
        <v>0</v>
      </c>
      <c r="B4293" s="6">
        <f>'4.OVTA Sites-Transects'!C4299</f>
        <v>0</v>
      </c>
      <c r="C4293" s="6">
        <f>'4.OVTA Sites-Transects'!D4299</f>
        <v>0</v>
      </c>
      <c r="D4293" s="1">
        <f>'4.OVTA Sites-Transects'!E4299</f>
        <v>0</v>
      </c>
      <c r="E4293" s="1">
        <f>'4.OVTA Sites-Transects'!G4299</f>
        <v>0</v>
      </c>
      <c r="F4293" s="1">
        <f>'4.OVTA Sites-Transects'!F4299</f>
        <v>0</v>
      </c>
      <c r="G4293" s="6">
        <f>'4.OVTA Sites-Transects'!H4299</f>
        <v>0</v>
      </c>
      <c r="H4293" s="6">
        <f>'4.OVTA Sites-Transects'!I4299</f>
        <v>0</v>
      </c>
      <c r="I4293" s="193" t="str">
        <f t="shared" si="536"/>
        <v>-</v>
      </c>
      <c r="J4293" s="27" t="str">
        <f t="shared" si="537"/>
        <v>-</v>
      </c>
      <c r="K4293" s="27" t="str">
        <f t="shared" si="538"/>
        <v>-</v>
      </c>
      <c r="L4293" s="27" t="str">
        <f t="shared" si="539"/>
        <v>-</v>
      </c>
      <c r="M4293" s="27" t="str">
        <f t="shared" si="540"/>
        <v>-</v>
      </c>
      <c r="N4293" s="28">
        <f t="shared" si="541"/>
        <v>0</v>
      </c>
      <c r="O4293" s="28">
        <f t="shared" si="543"/>
        <v>0</v>
      </c>
      <c r="P4293" s="1" t="str">
        <f t="shared" si="542"/>
        <v>no</v>
      </c>
    </row>
    <row r="4294" spans="1:16" x14ac:dyDescent="0.25">
      <c r="A4294" s="6">
        <f>'4.OVTA Sites-Transects'!B4300</f>
        <v>0</v>
      </c>
      <c r="B4294" s="6">
        <f>'4.OVTA Sites-Transects'!C4300</f>
        <v>0</v>
      </c>
      <c r="C4294" s="6">
        <f>'4.OVTA Sites-Transects'!D4300</f>
        <v>0</v>
      </c>
      <c r="D4294" s="1">
        <f>'4.OVTA Sites-Transects'!E4300</f>
        <v>0</v>
      </c>
      <c r="E4294" s="1">
        <f>'4.OVTA Sites-Transects'!G4300</f>
        <v>0</v>
      </c>
      <c r="F4294" s="1">
        <f>'4.OVTA Sites-Transects'!F4300</f>
        <v>0</v>
      </c>
      <c r="G4294" s="6">
        <f>'4.OVTA Sites-Transects'!H4300</f>
        <v>0</v>
      </c>
      <c r="H4294" s="6">
        <f>'4.OVTA Sites-Transects'!I4300</f>
        <v>0</v>
      </c>
      <c r="I4294" s="193" t="str">
        <f t="shared" si="536"/>
        <v>-</v>
      </c>
      <c r="J4294" s="27" t="str">
        <f t="shared" si="537"/>
        <v>-</v>
      </c>
      <c r="K4294" s="27" t="str">
        <f t="shared" si="538"/>
        <v>-</v>
      </c>
      <c r="L4294" s="27" t="str">
        <f t="shared" si="539"/>
        <v>-</v>
      </c>
      <c r="M4294" s="27" t="str">
        <f t="shared" si="540"/>
        <v>-</v>
      </c>
      <c r="N4294" s="28">
        <f t="shared" si="541"/>
        <v>0</v>
      </c>
      <c r="O4294" s="28">
        <f t="shared" si="543"/>
        <v>0</v>
      </c>
      <c r="P4294" s="1" t="str">
        <f t="shared" si="542"/>
        <v>no</v>
      </c>
    </row>
    <row r="4295" spans="1:16" x14ac:dyDescent="0.25">
      <c r="A4295" s="6">
        <f>'4.OVTA Sites-Transects'!B4301</f>
        <v>0</v>
      </c>
      <c r="B4295" s="6">
        <f>'4.OVTA Sites-Transects'!C4301</f>
        <v>0</v>
      </c>
      <c r="C4295" s="6">
        <f>'4.OVTA Sites-Transects'!D4301</f>
        <v>0</v>
      </c>
      <c r="D4295" s="1">
        <f>'4.OVTA Sites-Transects'!E4301</f>
        <v>0</v>
      </c>
      <c r="E4295" s="1">
        <f>'4.OVTA Sites-Transects'!G4301</f>
        <v>0</v>
      </c>
      <c r="F4295" s="1">
        <f>'4.OVTA Sites-Transects'!F4301</f>
        <v>0</v>
      </c>
      <c r="G4295" s="6">
        <f>'4.OVTA Sites-Transects'!H4301</f>
        <v>0</v>
      </c>
      <c r="H4295" s="6">
        <f>'4.OVTA Sites-Transects'!I4301</f>
        <v>0</v>
      </c>
      <c r="I4295" s="193" t="str">
        <f t="shared" si="536"/>
        <v>-</v>
      </c>
      <c r="J4295" s="27" t="str">
        <f t="shared" si="537"/>
        <v>-</v>
      </c>
      <c r="K4295" s="27" t="str">
        <f t="shared" si="538"/>
        <v>-</v>
      </c>
      <c r="L4295" s="27" t="str">
        <f t="shared" si="539"/>
        <v>-</v>
      </c>
      <c r="M4295" s="27" t="str">
        <f t="shared" si="540"/>
        <v>-</v>
      </c>
      <c r="N4295" s="28">
        <f t="shared" si="541"/>
        <v>0</v>
      </c>
      <c r="O4295" s="28">
        <f t="shared" si="543"/>
        <v>0</v>
      </c>
      <c r="P4295" s="1" t="str">
        <f t="shared" si="542"/>
        <v>no</v>
      </c>
    </row>
    <row r="4296" spans="1:16" x14ac:dyDescent="0.25">
      <c r="A4296" s="6">
        <f>'4.OVTA Sites-Transects'!B4302</f>
        <v>0</v>
      </c>
      <c r="B4296" s="6">
        <f>'4.OVTA Sites-Transects'!C4302</f>
        <v>0</v>
      </c>
      <c r="C4296" s="6">
        <f>'4.OVTA Sites-Transects'!D4302</f>
        <v>0</v>
      </c>
      <c r="D4296" s="1">
        <f>'4.OVTA Sites-Transects'!E4302</f>
        <v>0</v>
      </c>
      <c r="E4296" s="1">
        <f>'4.OVTA Sites-Transects'!G4302</f>
        <v>0</v>
      </c>
      <c r="F4296" s="1">
        <f>'4.OVTA Sites-Transects'!F4302</f>
        <v>0</v>
      </c>
      <c r="G4296" s="6">
        <f>'4.OVTA Sites-Transects'!H4302</f>
        <v>0</v>
      </c>
      <c r="H4296" s="6">
        <f>'4.OVTA Sites-Transects'!I4302</f>
        <v>0</v>
      </c>
      <c r="I4296" s="193" t="str">
        <f t="shared" si="536"/>
        <v>-</v>
      </c>
      <c r="J4296" s="27" t="str">
        <f t="shared" si="537"/>
        <v>-</v>
      </c>
      <c r="K4296" s="27" t="str">
        <f t="shared" si="538"/>
        <v>-</v>
      </c>
      <c r="L4296" s="27" t="str">
        <f t="shared" si="539"/>
        <v>-</v>
      </c>
      <c r="M4296" s="27" t="str">
        <f t="shared" si="540"/>
        <v>-</v>
      </c>
      <c r="N4296" s="28">
        <f t="shared" si="541"/>
        <v>0</v>
      </c>
      <c r="O4296" s="28">
        <f t="shared" si="543"/>
        <v>0</v>
      </c>
      <c r="P4296" s="1" t="str">
        <f t="shared" si="542"/>
        <v>no</v>
      </c>
    </row>
    <row r="4297" spans="1:16" x14ac:dyDescent="0.25">
      <c r="A4297" s="6">
        <f>'4.OVTA Sites-Transects'!B4303</f>
        <v>0</v>
      </c>
      <c r="B4297" s="6">
        <f>'4.OVTA Sites-Transects'!C4303</f>
        <v>0</v>
      </c>
      <c r="C4297" s="6">
        <f>'4.OVTA Sites-Transects'!D4303</f>
        <v>0</v>
      </c>
      <c r="D4297" s="1">
        <f>'4.OVTA Sites-Transects'!E4303</f>
        <v>0</v>
      </c>
      <c r="E4297" s="1">
        <f>'4.OVTA Sites-Transects'!G4303</f>
        <v>0</v>
      </c>
      <c r="F4297" s="1">
        <f>'4.OVTA Sites-Transects'!F4303</f>
        <v>0</v>
      </c>
      <c r="G4297" s="6">
        <f>'4.OVTA Sites-Transects'!H4303</f>
        <v>0</v>
      </c>
      <c r="H4297" s="6">
        <f>'4.OVTA Sites-Transects'!I4303</f>
        <v>0</v>
      </c>
      <c r="I4297" s="193" t="str">
        <f t="shared" si="536"/>
        <v>-</v>
      </c>
      <c r="J4297" s="27" t="str">
        <f t="shared" si="537"/>
        <v>-</v>
      </c>
      <c r="K4297" s="27" t="str">
        <f t="shared" si="538"/>
        <v>-</v>
      </c>
      <c r="L4297" s="27" t="str">
        <f t="shared" si="539"/>
        <v>-</v>
      </c>
      <c r="M4297" s="27" t="str">
        <f t="shared" si="540"/>
        <v>-</v>
      </c>
      <c r="N4297" s="28">
        <f t="shared" si="541"/>
        <v>0</v>
      </c>
      <c r="O4297" s="28">
        <f t="shared" si="543"/>
        <v>0</v>
      </c>
      <c r="P4297" s="1" t="str">
        <f t="shared" si="542"/>
        <v>no</v>
      </c>
    </row>
    <row r="4298" spans="1:16" x14ac:dyDescent="0.25">
      <c r="A4298" s="6">
        <f>'4.OVTA Sites-Transects'!B4304</f>
        <v>0</v>
      </c>
      <c r="B4298" s="6">
        <f>'4.OVTA Sites-Transects'!C4304</f>
        <v>0</v>
      </c>
      <c r="C4298" s="6">
        <f>'4.OVTA Sites-Transects'!D4304</f>
        <v>0</v>
      </c>
      <c r="D4298" s="1">
        <f>'4.OVTA Sites-Transects'!E4304</f>
        <v>0</v>
      </c>
      <c r="E4298" s="1">
        <f>'4.OVTA Sites-Transects'!G4304</f>
        <v>0</v>
      </c>
      <c r="F4298" s="1">
        <f>'4.OVTA Sites-Transects'!F4304</f>
        <v>0</v>
      </c>
      <c r="G4298" s="6">
        <f>'4.OVTA Sites-Transects'!H4304</f>
        <v>0</v>
      </c>
      <c r="H4298" s="6">
        <f>'4.OVTA Sites-Transects'!I4304</f>
        <v>0</v>
      </c>
      <c r="I4298" s="193" t="str">
        <f t="shared" si="536"/>
        <v>-</v>
      </c>
      <c r="J4298" s="27" t="str">
        <f t="shared" si="537"/>
        <v>-</v>
      </c>
      <c r="K4298" s="27" t="str">
        <f t="shared" si="538"/>
        <v>-</v>
      </c>
      <c r="L4298" s="27" t="str">
        <f t="shared" si="539"/>
        <v>-</v>
      </c>
      <c r="M4298" s="27" t="str">
        <f t="shared" si="540"/>
        <v>-</v>
      </c>
      <c r="N4298" s="28">
        <f t="shared" si="541"/>
        <v>0</v>
      </c>
      <c r="O4298" s="28">
        <f t="shared" si="543"/>
        <v>0</v>
      </c>
      <c r="P4298" s="1" t="str">
        <f t="shared" si="542"/>
        <v>no</v>
      </c>
    </row>
    <row r="4299" spans="1:16" x14ac:dyDescent="0.25">
      <c r="A4299" s="6">
        <f>'4.OVTA Sites-Transects'!B4305</f>
        <v>0</v>
      </c>
      <c r="B4299" s="6">
        <f>'4.OVTA Sites-Transects'!C4305</f>
        <v>0</v>
      </c>
      <c r="C4299" s="6">
        <f>'4.OVTA Sites-Transects'!D4305</f>
        <v>0</v>
      </c>
      <c r="D4299" s="1">
        <f>'4.OVTA Sites-Transects'!E4305</f>
        <v>0</v>
      </c>
      <c r="E4299" s="1">
        <f>'4.OVTA Sites-Transects'!G4305</f>
        <v>0</v>
      </c>
      <c r="F4299" s="1">
        <f>'4.OVTA Sites-Transects'!F4305</f>
        <v>0</v>
      </c>
      <c r="G4299" s="6">
        <f>'4.OVTA Sites-Transects'!H4305</f>
        <v>0</v>
      </c>
      <c r="H4299" s="6">
        <f>'4.OVTA Sites-Transects'!I4305</f>
        <v>0</v>
      </c>
      <c r="I4299" s="193" t="str">
        <f t="shared" si="536"/>
        <v>-</v>
      </c>
      <c r="J4299" s="27" t="str">
        <f t="shared" si="537"/>
        <v>-</v>
      </c>
      <c r="K4299" s="27" t="str">
        <f t="shared" si="538"/>
        <v>-</v>
      </c>
      <c r="L4299" s="27" t="str">
        <f t="shared" si="539"/>
        <v>-</v>
      </c>
      <c r="M4299" s="27" t="str">
        <f t="shared" si="540"/>
        <v>-</v>
      </c>
      <c r="N4299" s="28">
        <f t="shared" si="541"/>
        <v>0</v>
      </c>
      <c r="O4299" s="28">
        <f t="shared" si="543"/>
        <v>0</v>
      </c>
      <c r="P4299" s="1" t="str">
        <f t="shared" si="542"/>
        <v>no</v>
      </c>
    </row>
    <row r="4300" spans="1:16" x14ac:dyDescent="0.25">
      <c r="A4300" s="6">
        <f>'4.OVTA Sites-Transects'!B4306</f>
        <v>0</v>
      </c>
      <c r="B4300" s="6">
        <f>'4.OVTA Sites-Transects'!C4306</f>
        <v>0</v>
      </c>
      <c r="C4300" s="6">
        <f>'4.OVTA Sites-Transects'!D4306</f>
        <v>0</v>
      </c>
      <c r="D4300" s="1">
        <f>'4.OVTA Sites-Transects'!E4306</f>
        <v>0</v>
      </c>
      <c r="E4300" s="1">
        <f>'4.OVTA Sites-Transects'!G4306</f>
        <v>0</v>
      </c>
      <c r="F4300" s="1">
        <f>'4.OVTA Sites-Transects'!F4306</f>
        <v>0</v>
      </c>
      <c r="G4300" s="6">
        <f>'4.OVTA Sites-Transects'!H4306</f>
        <v>0</v>
      </c>
      <c r="H4300" s="6">
        <f>'4.OVTA Sites-Transects'!I4306</f>
        <v>0</v>
      </c>
      <c r="I4300" s="193" t="str">
        <f t="shared" si="536"/>
        <v>-</v>
      </c>
      <c r="J4300" s="27" t="str">
        <f t="shared" si="537"/>
        <v>-</v>
      </c>
      <c r="K4300" s="27" t="str">
        <f t="shared" si="538"/>
        <v>-</v>
      </c>
      <c r="L4300" s="27" t="str">
        <f t="shared" si="539"/>
        <v>-</v>
      </c>
      <c r="M4300" s="27" t="str">
        <f t="shared" si="540"/>
        <v>-</v>
      </c>
      <c r="N4300" s="28">
        <f t="shared" si="541"/>
        <v>0</v>
      </c>
      <c r="O4300" s="28">
        <f t="shared" si="543"/>
        <v>0</v>
      </c>
      <c r="P4300" s="1" t="str">
        <f t="shared" si="542"/>
        <v>no</v>
      </c>
    </row>
    <row r="4301" spans="1:16" x14ac:dyDescent="0.25">
      <c r="A4301" s="6">
        <f>'4.OVTA Sites-Transects'!B4307</f>
        <v>0</v>
      </c>
      <c r="B4301" s="6">
        <f>'4.OVTA Sites-Transects'!C4307</f>
        <v>0</v>
      </c>
      <c r="C4301" s="6">
        <f>'4.OVTA Sites-Transects'!D4307</f>
        <v>0</v>
      </c>
      <c r="D4301" s="1">
        <f>'4.OVTA Sites-Transects'!E4307</f>
        <v>0</v>
      </c>
      <c r="E4301" s="1">
        <f>'4.OVTA Sites-Transects'!G4307</f>
        <v>0</v>
      </c>
      <c r="F4301" s="1">
        <f>'4.OVTA Sites-Transects'!F4307</f>
        <v>0</v>
      </c>
      <c r="G4301" s="6">
        <f>'4.OVTA Sites-Transects'!H4307</f>
        <v>0</v>
      </c>
      <c r="H4301" s="6">
        <f>'4.OVTA Sites-Transects'!I4307</f>
        <v>0</v>
      </c>
      <c r="I4301" s="193" t="str">
        <f t="shared" si="536"/>
        <v>-</v>
      </c>
      <c r="J4301" s="27" t="str">
        <f t="shared" si="537"/>
        <v>-</v>
      </c>
      <c r="K4301" s="27" t="str">
        <f t="shared" si="538"/>
        <v>-</v>
      </c>
      <c r="L4301" s="27" t="str">
        <f t="shared" si="539"/>
        <v>-</v>
      </c>
      <c r="M4301" s="27" t="str">
        <f t="shared" si="540"/>
        <v>-</v>
      </c>
      <c r="N4301" s="28">
        <f t="shared" si="541"/>
        <v>0</v>
      </c>
      <c r="O4301" s="28">
        <f t="shared" si="543"/>
        <v>0</v>
      </c>
      <c r="P4301" s="1" t="str">
        <f t="shared" si="542"/>
        <v>no</v>
      </c>
    </row>
    <row r="4302" spans="1:16" x14ac:dyDescent="0.25">
      <c r="A4302" s="6">
        <f>'4.OVTA Sites-Transects'!B4308</f>
        <v>0</v>
      </c>
      <c r="B4302" s="6">
        <f>'4.OVTA Sites-Transects'!C4308</f>
        <v>0</v>
      </c>
      <c r="C4302" s="6">
        <f>'4.OVTA Sites-Transects'!D4308</f>
        <v>0</v>
      </c>
      <c r="D4302" s="1">
        <f>'4.OVTA Sites-Transects'!E4308</f>
        <v>0</v>
      </c>
      <c r="E4302" s="1">
        <f>'4.OVTA Sites-Transects'!G4308</f>
        <v>0</v>
      </c>
      <c r="F4302" s="1">
        <f>'4.OVTA Sites-Transects'!F4308</f>
        <v>0</v>
      </c>
      <c r="G4302" s="6">
        <f>'4.OVTA Sites-Transects'!H4308</f>
        <v>0</v>
      </c>
      <c r="H4302" s="6">
        <f>'4.OVTA Sites-Transects'!I4308</f>
        <v>0</v>
      </c>
      <c r="I4302" s="193" t="str">
        <f t="shared" si="536"/>
        <v>-</v>
      </c>
      <c r="J4302" s="27" t="str">
        <f t="shared" si="537"/>
        <v>-</v>
      </c>
      <c r="K4302" s="27" t="str">
        <f t="shared" si="538"/>
        <v>-</v>
      </c>
      <c r="L4302" s="27" t="str">
        <f t="shared" si="539"/>
        <v>-</v>
      </c>
      <c r="M4302" s="27" t="str">
        <f t="shared" si="540"/>
        <v>-</v>
      </c>
      <c r="N4302" s="28">
        <f t="shared" si="541"/>
        <v>0</v>
      </c>
      <c r="O4302" s="28">
        <f t="shared" si="543"/>
        <v>0</v>
      </c>
      <c r="P4302" s="1" t="str">
        <f t="shared" si="542"/>
        <v>no</v>
      </c>
    </row>
    <row r="4303" spans="1:16" x14ac:dyDescent="0.25">
      <c r="A4303" s="6">
        <f>'4.OVTA Sites-Transects'!B4309</f>
        <v>0</v>
      </c>
      <c r="B4303" s="6">
        <f>'4.OVTA Sites-Transects'!C4309</f>
        <v>0</v>
      </c>
      <c r="C4303" s="6">
        <f>'4.OVTA Sites-Transects'!D4309</f>
        <v>0</v>
      </c>
      <c r="D4303" s="1">
        <f>'4.OVTA Sites-Transects'!E4309</f>
        <v>0</v>
      </c>
      <c r="E4303" s="1">
        <f>'4.OVTA Sites-Transects'!G4309</f>
        <v>0</v>
      </c>
      <c r="F4303" s="1">
        <f>'4.OVTA Sites-Transects'!F4309</f>
        <v>0</v>
      </c>
      <c r="G4303" s="6">
        <f>'4.OVTA Sites-Transects'!H4309</f>
        <v>0</v>
      </c>
      <c r="H4303" s="6">
        <f>'4.OVTA Sites-Transects'!I4309</f>
        <v>0</v>
      </c>
      <c r="I4303" s="193" t="str">
        <f t="shared" si="536"/>
        <v>-</v>
      </c>
      <c r="J4303" s="27" t="str">
        <f t="shared" si="537"/>
        <v>-</v>
      </c>
      <c r="K4303" s="27" t="str">
        <f t="shared" si="538"/>
        <v>-</v>
      </c>
      <c r="L4303" s="27" t="str">
        <f t="shared" si="539"/>
        <v>-</v>
      </c>
      <c r="M4303" s="27" t="str">
        <f t="shared" si="540"/>
        <v>-</v>
      </c>
      <c r="N4303" s="28">
        <f t="shared" si="541"/>
        <v>0</v>
      </c>
      <c r="O4303" s="28">
        <f t="shared" si="543"/>
        <v>0</v>
      </c>
      <c r="P4303" s="1" t="str">
        <f t="shared" si="542"/>
        <v>no</v>
      </c>
    </row>
    <row r="4304" spans="1:16" x14ac:dyDescent="0.25">
      <c r="A4304" s="6">
        <f>'4.OVTA Sites-Transects'!B4310</f>
        <v>0</v>
      </c>
      <c r="B4304" s="6">
        <f>'4.OVTA Sites-Transects'!C4310</f>
        <v>0</v>
      </c>
      <c r="C4304" s="6">
        <f>'4.OVTA Sites-Transects'!D4310</f>
        <v>0</v>
      </c>
      <c r="D4304" s="1">
        <f>'4.OVTA Sites-Transects'!E4310</f>
        <v>0</v>
      </c>
      <c r="E4304" s="1">
        <f>'4.OVTA Sites-Transects'!G4310</f>
        <v>0</v>
      </c>
      <c r="F4304" s="1">
        <f>'4.OVTA Sites-Transects'!F4310</f>
        <v>0</v>
      </c>
      <c r="G4304" s="6">
        <f>'4.OVTA Sites-Transects'!H4310</f>
        <v>0</v>
      </c>
      <c r="H4304" s="6">
        <f>'4.OVTA Sites-Transects'!I4310</f>
        <v>0</v>
      </c>
      <c r="I4304" s="193" t="str">
        <f t="shared" si="536"/>
        <v>-</v>
      </c>
      <c r="J4304" s="27" t="str">
        <f t="shared" si="537"/>
        <v>-</v>
      </c>
      <c r="K4304" s="27" t="str">
        <f t="shared" si="538"/>
        <v>-</v>
      </c>
      <c r="L4304" s="27" t="str">
        <f t="shared" si="539"/>
        <v>-</v>
      </c>
      <c r="M4304" s="27" t="str">
        <f t="shared" si="540"/>
        <v>-</v>
      </c>
      <c r="N4304" s="28">
        <f t="shared" si="541"/>
        <v>0</v>
      </c>
      <c r="O4304" s="28">
        <f t="shared" si="543"/>
        <v>0</v>
      </c>
      <c r="P4304" s="1" t="str">
        <f t="shared" si="542"/>
        <v>no</v>
      </c>
    </row>
    <row r="4305" spans="1:16" x14ac:dyDescent="0.25">
      <c r="A4305" s="6">
        <f>'4.OVTA Sites-Transects'!B4311</f>
        <v>0</v>
      </c>
      <c r="B4305" s="6">
        <f>'4.OVTA Sites-Transects'!C4311</f>
        <v>0</v>
      </c>
      <c r="C4305" s="6">
        <f>'4.OVTA Sites-Transects'!D4311</f>
        <v>0</v>
      </c>
      <c r="D4305" s="1">
        <f>'4.OVTA Sites-Transects'!E4311</f>
        <v>0</v>
      </c>
      <c r="E4305" s="1">
        <f>'4.OVTA Sites-Transects'!G4311</f>
        <v>0</v>
      </c>
      <c r="F4305" s="1">
        <f>'4.OVTA Sites-Transects'!F4311</f>
        <v>0</v>
      </c>
      <c r="G4305" s="6">
        <f>'4.OVTA Sites-Transects'!H4311</f>
        <v>0</v>
      </c>
      <c r="H4305" s="6">
        <f>'4.OVTA Sites-Transects'!I4311</f>
        <v>0</v>
      </c>
      <c r="I4305" s="193" t="str">
        <f t="shared" si="536"/>
        <v>-</v>
      </c>
      <c r="J4305" s="27" t="str">
        <f t="shared" si="537"/>
        <v>-</v>
      </c>
      <c r="K4305" s="27" t="str">
        <f t="shared" si="538"/>
        <v>-</v>
      </c>
      <c r="L4305" s="27" t="str">
        <f t="shared" si="539"/>
        <v>-</v>
      </c>
      <c r="M4305" s="27" t="str">
        <f t="shared" si="540"/>
        <v>-</v>
      </c>
      <c r="N4305" s="28">
        <f t="shared" si="541"/>
        <v>0</v>
      </c>
      <c r="O4305" s="28">
        <f t="shared" si="543"/>
        <v>0</v>
      </c>
      <c r="P4305" s="1" t="str">
        <f t="shared" si="542"/>
        <v>no</v>
      </c>
    </row>
    <row r="4306" spans="1:16" x14ac:dyDescent="0.25">
      <c r="A4306" s="6">
        <f>'4.OVTA Sites-Transects'!B4312</f>
        <v>0</v>
      </c>
      <c r="B4306" s="6">
        <f>'4.OVTA Sites-Transects'!C4312</f>
        <v>0</v>
      </c>
      <c r="C4306" s="6">
        <f>'4.OVTA Sites-Transects'!D4312</f>
        <v>0</v>
      </c>
      <c r="D4306" s="1">
        <f>'4.OVTA Sites-Transects'!E4312</f>
        <v>0</v>
      </c>
      <c r="E4306" s="1">
        <f>'4.OVTA Sites-Transects'!G4312</f>
        <v>0</v>
      </c>
      <c r="F4306" s="1">
        <f>'4.OVTA Sites-Transects'!F4312</f>
        <v>0</v>
      </c>
      <c r="G4306" s="6">
        <f>'4.OVTA Sites-Transects'!H4312</f>
        <v>0</v>
      </c>
      <c r="H4306" s="6">
        <f>'4.OVTA Sites-Transects'!I4312</f>
        <v>0</v>
      </c>
      <c r="I4306" s="193" t="str">
        <f t="shared" si="536"/>
        <v>-</v>
      </c>
      <c r="J4306" s="27" t="str">
        <f t="shared" si="537"/>
        <v>-</v>
      </c>
      <c r="K4306" s="27" t="str">
        <f t="shared" si="538"/>
        <v>-</v>
      </c>
      <c r="L4306" s="27" t="str">
        <f t="shared" si="539"/>
        <v>-</v>
      </c>
      <c r="M4306" s="27" t="str">
        <f t="shared" si="540"/>
        <v>-</v>
      </c>
      <c r="N4306" s="28">
        <f t="shared" si="541"/>
        <v>0</v>
      </c>
      <c r="O4306" s="28">
        <f t="shared" si="543"/>
        <v>0</v>
      </c>
      <c r="P4306" s="1" t="str">
        <f t="shared" si="542"/>
        <v>no</v>
      </c>
    </row>
    <row r="4307" spans="1:16" x14ac:dyDescent="0.25">
      <c r="A4307" s="6">
        <f>'4.OVTA Sites-Transects'!B4313</f>
        <v>0</v>
      </c>
      <c r="B4307" s="6">
        <f>'4.OVTA Sites-Transects'!C4313</f>
        <v>0</v>
      </c>
      <c r="C4307" s="6">
        <f>'4.OVTA Sites-Transects'!D4313</f>
        <v>0</v>
      </c>
      <c r="D4307" s="1">
        <f>'4.OVTA Sites-Transects'!E4313</f>
        <v>0</v>
      </c>
      <c r="E4307" s="1">
        <f>'4.OVTA Sites-Transects'!G4313</f>
        <v>0</v>
      </c>
      <c r="F4307" s="1">
        <f>'4.OVTA Sites-Transects'!F4313</f>
        <v>0</v>
      </c>
      <c r="G4307" s="6">
        <f>'4.OVTA Sites-Transects'!H4313</f>
        <v>0</v>
      </c>
      <c r="H4307" s="6">
        <f>'4.OVTA Sites-Transects'!I4313</f>
        <v>0</v>
      </c>
      <c r="I4307" s="193" t="str">
        <f t="shared" si="536"/>
        <v>-</v>
      </c>
      <c r="J4307" s="27" t="str">
        <f t="shared" si="537"/>
        <v>-</v>
      </c>
      <c r="K4307" s="27" t="str">
        <f t="shared" si="538"/>
        <v>-</v>
      </c>
      <c r="L4307" s="27" t="str">
        <f t="shared" si="539"/>
        <v>-</v>
      </c>
      <c r="M4307" s="27" t="str">
        <f t="shared" si="540"/>
        <v>-</v>
      </c>
      <c r="N4307" s="28">
        <f t="shared" si="541"/>
        <v>0</v>
      </c>
      <c r="O4307" s="28">
        <f t="shared" si="543"/>
        <v>0</v>
      </c>
      <c r="P4307" s="1" t="str">
        <f t="shared" si="542"/>
        <v>no</v>
      </c>
    </row>
    <row r="4308" spans="1:16" x14ac:dyDescent="0.25">
      <c r="A4308" s="6">
        <f>'4.OVTA Sites-Transects'!B4314</f>
        <v>0</v>
      </c>
      <c r="B4308" s="6">
        <f>'4.OVTA Sites-Transects'!C4314</f>
        <v>0</v>
      </c>
      <c r="C4308" s="6">
        <f>'4.OVTA Sites-Transects'!D4314</f>
        <v>0</v>
      </c>
      <c r="D4308" s="1">
        <f>'4.OVTA Sites-Transects'!E4314</f>
        <v>0</v>
      </c>
      <c r="E4308" s="1">
        <f>'4.OVTA Sites-Transects'!G4314</f>
        <v>0</v>
      </c>
      <c r="F4308" s="1">
        <f>'4.OVTA Sites-Transects'!F4314</f>
        <v>0</v>
      </c>
      <c r="G4308" s="6">
        <f>'4.OVTA Sites-Transects'!H4314</f>
        <v>0</v>
      </c>
      <c r="H4308" s="6">
        <f>'4.OVTA Sites-Transects'!I4314</f>
        <v>0</v>
      </c>
      <c r="I4308" s="193" t="str">
        <f t="shared" si="536"/>
        <v>-</v>
      </c>
      <c r="J4308" s="27" t="str">
        <f t="shared" si="537"/>
        <v>-</v>
      </c>
      <c r="K4308" s="27" t="str">
        <f t="shared" si="538"/>
        <v>-</v>
      </c>
      <c r="L4308" s="27" t="str">
        <f t="shared" si="539"/>
        <v>-</v>
      </c>
      <c r="M4308" s="27" t="str">
        <f t="shared" si="540"/>
        <v>-</v>
      </c>
      <c r="N4308" s="28">
        <f t="shared" si="541"/>
        <v>0</v>
      </c>
      <c r="O4308" s="28">
        <f t="shared" si="543"/>
        <v>0</v>
      </c>
      <c r="P4308" s="1" t="str">
        <f t="shared" si="542"/>
        <v>no</v>
      </c>
    </row>
    <row r="4309" spans="1:16" x14ac:dyDescent="0.25">
      <c r="A4309" s="6">
        <f>'4.OVTA Sites-Transects'!B4315</f>
        <v>0</v>
      </c>
      <c r="B4309" s="6">
        <f>'4.OVTA Sites-Transects'!C4315</f>
        <v>0</v>
      </c>
      <c r="C4309" s="6">
        <f>'4.OVTA Sites-Transects'!D4315</f>
        <v>0</v>
      </c>
      <c r="D4309" s="1">
        <f>'4.OVTA Sites-Transects'!E4315</f>
        <v>0</v>
      </c>
      <c r="E4309" s="1">
        <f>'4.OVTA Sites-Transects'!G4315</f>
        <v>0</v>
      </c>
      <c r="F4309" s="1">
        <f>'4.OVTA Sites-Transects'!F4315</f>
        <v>0</v>
      </c>
      <c r="G4309" s="6">
        <f>'4.OVTA Sites-Transects'!H4315</f>
        <v>0</v>
      </c>
      <c r="H4309" s="6">
        <f>'4.OVTA Sites-Transects'!I4315</f>
        <v>0</v>
      </c>
      <c r="I4309" s="193" t="str">
        <f t="shared" si="536"/>
        <v>-</v>
      </c>
      <c r="J4309" s="27" t="str">
        <f t="shared" si="537"/>
        <v>-</v>
      </c>
      <c r="K4309" s="27" t="str">
        <f t="shared" si="538"/>
        <v>-</v>
      </c>
      <c r="L4309" s="27" t="str">
        <f t="shared" si="539"/>
        <v>-</v>
      </c>
      <c r="M4309" s="27" t="str">
        <f t="shared" si="540"/>
        <v>-</v>
      </c>
      <c r="N4309" s="28">
        <f t="shared" si="541"/>
        <v>0</v>
      </c>
      <c r="O4309" s="28">
        <f t="shared" si="543"/>
        <v>0</v>
      </c>
      <c r="P4309" s="1" t="str">
        <f t="shared" si="542"/>
        <v>no</v>
      </c>
    </row>
    <row r="4310" spans="1:16" x14ac:dyDescent="0.25">
      <c r="A4310" s="6">
        <f>'4.OVTA Sites-Transects'!B4316</f>
        <v>0</v>
      </c>
      <c r="B4310" s="6">
        <f>'4.OVTA Sites-Transects'!C4316</f>
        <v>0</v>
      </c>
      <c r="C4310" s="6">
        <f>'4.OVTA Sites-Transects'!D4316</f>
        <v>0</v>
      </c>
      <c r="D4310" s="1">
        <f>'4.OVTA Sites-Transects'!E4316</f>
        <v>0</v>
      </c>
      <c r="E4310" s="1">
        <f>'4.OVTA Sites-Transects'!G4316</f>
        <v>0</v>
      </c>
      <c r="F4310" s="1">
        <f>'4.OVTA Sites-Transects'!F4316</f>
        <v>0</v>
      </c>
      <c r="G4310" s="6">
        <f>'4.OVTA Sites-Transects'!H4316</f>
        <v>0</v>
      </c>
      <c r="H4310" s="6">
        <f>'4.OVTA Sites-Transects'!I4316</f>
        <v>0</v>
      </c>
      <c r="I4310" s="193" t="str">
        <f t="shared" si="536"/>
        <v>-</v>
      </c>
      <c r="J4310" s="27" t="str">
        <f t="shared" si="537"/>
        <v>-</v>
      </c>
      <c r="K4310" s="27" t="str">
        <f t="shared" si="538"/>
        <v>-</v>
      </c>
      <c r="L4310" s="27" t="str">
        <f t="shared" si="539"/>
        <v>-</v>
      </c>
      <c r="M4310" s="27" t="str">
        <f t="shared" si="540"/>
        <v>-</v>
      </c>
      <c r="N4310" s="28">
        <f t="shared" si="541"/>
        <v>0</v>
      </c>
      <c r="O4310" s="28">
        <f t="shared" si="543"/>
        <v>0</v>
      </c>
      <c r="P4310" s="1" t="str">
        <f t="shared" si="542"/>
        <v>no</v>
      </c>
    </row>
    <row r="4311" spans="1:16" x14ac:dyDescent="0.25">
      <c r="A4311" s="6">
        <f>'4.OVTA Sites-Transects'!B4317</f>
        <v>0</v>
      </c>
      <c r="B4311" s="6">
        <f>'4.OVTA Sites-Transects'!C4317</f>
        <v>0</v>
      </c>
      <c r="C4311" s="6">
        <f>'4.OVTA Sites-Transects'!D4317</f>
        <v>0</v>
      </c>
      <c r="D4311" s="1">
        <f>'4.OVTA Sites-Transects'!E4317</f>
        <v>0</v>
      </c>
      <c r="E4311" s="1">
        <f>'4.OVTA Sites-Transects'!G4317</f>
        <v>0</v>
      </c>
      <c r="F4311" s="1">
        <f>'4.OVTA Sites-Transects'!F4317</f>
        <v>0</v>
      </c>
      <c r="G4311" s="6">
        <f>'4.OVTA Sites-Transects'!H4317</f>
        <v>0</v>
      </c>
      <c r="H4311" s="6">
        <f>'4.OVTA Sites-Transects'!I4317</f>
        <v>0</v>
      </c>
      <c r="I4311" s="193" t="str">
        <f t="shared" si="536"/>
        <v>-</v>
      </c>
      <c r="J4311" s="27" t="str">
        <f t="shared" si="537"/>
        <v>-</v>
      </c>
      <c r="K4311" s="27" t="str">
        <f t="shared" si="538"/>
        <v>-</v>
      </c>
      <c r="L4311" s="27" t="str">
        <f t="shared" si="539"/>
        <v>-</v>
      </c>
      <c r="M4311" s="27" t="str">
        <f t="shared" si="540"/>
        <v>-</v>
      </c>
      <c r="N4311" s="28">
        <f t="shared" si="541"/>
        <v>0</v>
      </c>
      <c r="O4311" s="28">
        <f t="shared" si="543"/>
        <v>0</v>
      </c>
      <c r="P4311" s="1" t="str">
        <f t="shared" si="542"/>
        <v>no</v>
      </c>
    </row>
    <row r="4312" spans="1:16" x14ac:dyDescent="0.25">
      <c r="A4312" s="6">
        <f>'4.OVTA Sites-Transects'!B4318</f>
        <v>0</v>
      </c>
      <c r="B4312" s="6">
        <f>'4.OVTA Sites-Transects'!C4318</f>
        <v>0</v>
      </c>
      <c r="C4312" s="6">
        <f>'4.OVTA Sites-Transects'!D4318</f>
        <v>0</v>
      </c>
      <c r="D4312" s="1">
        <f>'4.OVTA Sites-Transects'!E4318</f>
        <v>0</v>
      </c>
      <c r="E4312" s="1">
        <f>'4.OVTA Sites-Transects'!G4318</f>
        <v>0</v>
      </c>
      <c r="F4312" s="1">
        <f>'4.OVTA Sites-Transects'!F4318</f>
        <v>0</v>
      </c>
      <c r="G4312" s="6">
        <f>'4.OVTA Sites-Transects'!H4318</f>
        <v>0</v>
      </c>
      <c r="H4312" s="6">
        <f>'4.OVTA Sites-Transects'!I4318</f>
        <v>0</v>
      </c>
      <c r="I4312" s="193" t="str">
        <f t="shared" si="536"/>
        <v>-</v>
      </c>
      <c r="J4312" s="27" t="str">
        <f t="shared" si="537"/>
        <v>-</v>
      </c>
      <c r="K4312" s="27" t="str">
        <f t="shared" si="538"/>
        <v>-</v>
      </c>
      <c r="L4312" s="27" t="str">
        <f t="shared" si="539"/>
        <v>-</v>
      </c>
      <c r="M4312" s="27" t="str">
        <f t="shared" si="540"/>
        <v>-</v>
      </c>
      <c r="N4312" s="28">
        <f t="shared" si="541"/>
        <v>0</v>
      </c>
      <c r="O4312" s="28">
        <f t="shared" si="543"/>
        <v>0</v>
      </c>
      <c r="P4312" s="1" t="str">
        <f t="shared" si="542"/>
        <v>no</v>
      </c>
    </row>
    <row r="4313" spans="1:16" x14ac:dyDescent="0.25">
      <c r="A4313" s="6">
        <f>'4.OVTA Sites-Transects'!B4319</f>
        <v>0</v>
      </c>
      <c r="B4313" s="6">
        <f>'4.OVTA Sites-Transects'!C4319</f>
        <v>0</v>
      </c>
      <c r="C4313" s="6">
        <f>'4.OVTA Sites-Transects'!D4319</f>
        <v>0</v>
      </c>
      <c r="D4313" s="1">
        <f>'4.OVTA Sites-Transects'!E4319</f>
        <v>0</v>
      </c>
      <c r="E4313" s="1">
        <f>'4.OVTA Sites-Transects'!G4319</f>
        <v>0</v>
      </c>
      <c r="F4313" s="1">
        <f>'4.OVTA Sites-Transects'!F4319</f>
        <v>0</v>
      </c>
      <c r="G4313" s="6">
        <f>'4.OVTA Sites-Transects'!H4319</f>
        <v>0</v>
      </c>
      <c r="H4313" s="6">
        <f>'4.OVTA Sites-Transects'!I4319</f>
        <v>0</v>
      </c>
      <c r="I4313" s="193" t="str">
        <f t="shared" si="536"/>
        <v>-</v>
      </c>
      <c r="J4313" s="27" t="str">
        <f t="shared" si="537"/>
        <v>-</v>
      </c>
      <c r="K4313" s="27" t="str">
        <f t="shared" si="538"/>
        <v>-</v>
      </c>
      <c r="L4313" s="27" t="str">
        <f t="shared" si="539"/>
        <v>-</v>
      </c>
      <c r="M4313" s="27" t="str">
        <f t="shared" si="540"/>
        <v>-</v>
      </c>
      <c r="N4313" s="28">
        <f t="shared" si="541"/>
        <v>0</v>
      </c>
      <c r="O4313" s="28">
        <f t="shared" si="543"/>
        <v>0</v>
      </c>
      <c r="P4313" s="1" t="str">
        <f t="shared" si="542"/>
        <v>no</v>
      </c>
    </row>
    <row r="4314" spans="1:16" x14ac:dyDescent="0.25">
      <c r="A4314" s="6">
        <f>'4.OVTA Sites-Transects'!B4320</f>
        <v>0</v>
      </c>
      <c r="B4314" s="6">
        <f>'4.OVTA Sites-Transects'!C4320</f>
        <v>0</v>
      </c>
      <c r="C4314" s="6">
        <f>'4.OVTA Sites-Transects'!D4320</f>
        <v>0</v>
      </c>
      <c r="D4314" s="1">
        <f>'4.OVTA Sites-Transects'!E4320</f>
        <v>0</v>
      </c>
      <c r="E4314" s="1">
        <f>'4.OVTA Sites-Transects'!G4320</f>
        <v>0</v>
      </c>
      <c r="F4314" s="1">
        <f>'4.OVTA Sites-Transects'!F4320</f>
        <v>0</v>
      </c>
      <c r="G4314" s="6">
        <f>'4.OVTA Sites-Transects'!H4320</f>
        <v>0</v>
      </c>
      <c r="H4314" s="6">
        <f>'4.OVTA Sites-Transects'!I4320</f>
        <v>0</v>
      </c>
      <c r="I4314" s="193" t="str">
        <f t="shared" si="536"/>
        <v>-</v>
      </c>
      <c r="J4314" s="27" t="str">
        <f t="shared" si="537"/>
        <v>-</v>
      </c>
      <c r="K4314" s="27" t="str">
        <f t="shared" si="538"/>
        <v>-</v>
      </c>
      <c r="L4314" s="27" t="str">
        <f t="shared" si="539"/>
        <v>-</v>
      </c>
      <c r="M4314" s="27" t="str">
        <f t="shared" si="540"/>
        <v>-</v>
      </c>
      <c r="N4314" s="28">
        <f t="shared" si="541"/>
        <v>0</v>
      </c>
      <c r="O4314" s="28">
        <f t="shared" si="543"/>
        <v>0</v>
      </c>
      <c r="P4314" s="1" t="str">
        <f t="shared" si="542"/>
        <v>no</v>
      </c>
    </row>
    <row r="4315" spans="1:16" x14ac:dyDescent="0.25">
      <c r="A4315" s="6">
        <f>'4.OVTA Sites-Transects'!B4321</f>
        <v>0</v>
      </c>
      <c r="B4315" s="6">
        <f>'4.OVTA Sites-Transects'!C4321</f>
        <v>0</v>
      </c>
      <c r="C4315" s="6">
        <f>'4.OVTA Sites-Transects'!D4321</f>
        <v>0</v>
      </c>
      <c r="D4315" s="1">
        <f>'4.OVTA Sites-Transects'!E4321</f>
        <v>0</v>
      </c>
      <c r="E4315" s="1">
        <f>'4.OVTA Sites-Transects'!G4321</f>
        <v>0</v>
      </c>
      <c r="F4315" s="1">
        <f>'4.OVTA Sites-Transects'!F4321</f>
        <v>0</v>
      </c>
      <c r="G4315" s="6">
        <f>'4.OVTA Sites-Transects'!H4321</f>
        <v>0</v>
      </c>
      <c r="H4315" s="6">
        <f>'4.OVTA Sites-Transects'!I4321</f>
        <v>0</v>
      </c>
      <c r="I4315" s="193" t="str">
        <f t="shared" si="536"/>
        <v>-</v>
      </c>
      <c r="J4315" s="27" t="str">
        <f t="shared" si="537"/>
        <v>-</v>
      </c>
      <c r="K4315" s="27" t="str">
        <f t="shared" si="538"/>
        <v>-</v>
      </c>
      <c r="L4315" s="27" t="str">
        <f t="shared" si="539"/>
        <v>-</v>
      </c>
      <c r="M4315" s="27" t="str">
        <f t="shared" si="540"/>
        <v>-</v>
      </c>
      <c r="N4315" s="28">
        <f t="shared" si="541"/>
        <v>0</v>
      </c>
      <c r="O4315" s="28">
        <f t="shared" si="543"/>
        <v>0</v>
      </c>
      <c r="P4315" s="1" t="str">
        <f t="shared" si="542"/>
        <v>no</v>
      </c>
    </row>
    <row r="4316" spans="1:16" x14ac:dyDescent="0.25">
      <c r="A4316" s="6">
        <f>'4.OVTA Sites-Transects'!B4322</f>
        <v>0</v>
      </c>
      <c r="B4316" s="6">
        <f>'4.OVTA Sites-Transects'!C4322</f>
        <v>0</v>
      </c>
      <c r="C4316" s="6">
        <f>'4.OVTA Sites-Transects'!D4322</f>
        <v>0</v>
      </c>
      <c r="D4316" s="1">
        <f>'4.OVTA Sites-Transects'!E4322</f>
        <v>0</v>
      </c>
      <c r="E4316" s="1">
        <f>'4.OVTA Sites-Transects'!G4322</f>
        <v>0</v>
      </c>
      <c r="F4316" s="1">
        <f>'4.OVTA Sites-Transects'!F4322</f>
        <v>0</v>
      </c>
      <c r="G4316" s="6">
        <f>'4.OVTA Sites-Transects'!H4322</f>
        <v>0</v>
      </c>
      <c r="H4316" s="6">
        <f>'4.OVTA Sites-Transects'!I4322</f>
        <v>0</v>
      </c>
      <c r="I4316" s="193" t="str">
        <f t="shared" si="536"/>
        <v>-</v>
      </c>
      <c r="J4316" s="27" t="str">
        <f t="shared" si="537"/>
        <v>-</v>
      </c>
      <c r="K4316" s="27" t="str">
        <f t="shared" si="538"/>
        <v>-</v>
      </c>
      <c r="L4316" s="27" t="str">
        <f t="shared" si="539"/>
        <v>-</v>
      </c>
      <c r="M4316" s="27" t="str">
        <f t="shared" si="540"/>
        <v>-</v>
      </c>
      <c r="N4316" s="28">
        <f t="shared" si="541"/>
        <v>0</v>
      </c>
      <c r="O4316" s="28">
        <f t="shared" si="543"/>
        <v>0</v>
      </c>
      <c r="P4316" s="1" t="str">
        <f t="shared" si="542"/>
        <v>no</v>
      </c>
    </row>
    <row r="4317" spans="1:16" x14ac:dyDescent="0.25">
      <c r="A4317" s="6">
        <f>'4.OVTA Sites-Transects'!B4323</f>
        <v>0</v>
      </c>
      <c r="B4317" s="6">
        <f>'4.OVTA Sites-Transects'!C4323</f>
        <v>0</v>
      </c>
      <c r="C4317" s="6">
        <f>'4.OVTA Sites-Transects'!D4323</f>
        <v>0</v>
      </c>
      <c r="D4317" s="1">
        <f>'4.OVTA Sites-Transects'!E4323</f>
        <v>0</v>
      </c>
      <c r="E4317" s="1">
        <f>'4.OVTA Sites-Transects'!G4323</f>
        <v>0</v>
      </c>
      <c r="F4317" s="1">
        <f>'4.OVTA Sites-Transects'!F4323</f>
        <v>0</v>
      </c>
      <c r="G4317" s="6">
        <f>'4.OVTA Sites-Transects'!H4323</f>
        <v>0</v>
      </c>
      <c r="H4317" s="6">
        <f>'4.OVTA Sites-Transects'!I4323</f>
        <v>0</v>
      </c>
      <c r="I4317" s="193" t="str">
        <f t="shared" si="536"/>
        <v>-</v>
      </c>
      <c r="J4317" s="27" t="str">
        <f t="shared" si="537"/>
        <v>-</v>
      </c>
      <c r="K4317" s="27" t="str">
        <f t="shared" si="538"/>
        <v>-</v>
      </c>
      <c r="L4317" s="27" t="str">
        <f t="shared" si="539"/>
        <v>-</v>
      </c>
      <c r="M4317" s="27" t="str">
        <f t="shared" si="540"/>
        <v>-</v>
      </c>
      <c r="N4317" s="28">
        <f t="shared" si="541"/>
        <v>0</v>
      </c>
      <c r="O4317" s="28">
        <f t="shared" si="543"/>
        <v>0</v>
      </c>
      <c r="P4317" s="1" t="str">
        <f t="shared" si="542"/>
        <v>no</v>
      </c>
    </row>
    <row r="4318" spans="1:16" x14ac:dyDescent="0.25">
      <c r="A4318" s="6">
        <f>'4.OVTA Sites-Transects'!B4324</f>
        <v>0</v>
      </c>
      <c r="B4318" s="6">
        <f>'4.OVTA Sites-Transects'!C4324</f>
        <v>0</v>
      </c>
      <c r="C4318" s="6">
        <f>'4.OVTA Sites-Transects'!D4324</f>
        <v>0</v>
      </c>
      <c r="D4318" s="1">
        <f>'4.OVTA Sites-Transects'!E4324</f>
        <v>0</v>
      </c>
      <c r="E4318" s="1">
        <f>'4.OVTA Sites-Transects'!G4324</f>
        <v>0</v>
      </c>
      <c r="F4318" s="1">
        <f>'4.OVTA Sites-Transects'!F4324</f>
        <v>0</v>
      </c>
      <c r="G4318" s="6">
        <f>'4.OVTA Sites-Transects'!H4324</f>
        <v>0</v>
      </c>
      <c r="H4318" s="6">
        <f>'4.OVTA Sites-Transects'!I4324</f>
        <v>0</v>
      </c>
      <c r="I4318" s="193" t="str">
        <f t="shared" si="536"/>
        <v>-</v>
      </c>
      <c r="J4318" s="27" t="str">
        <f t="shared" si="537"/>
        <v>-</v>
      </c>
      <c r="K4318" s="27" t="str">
        <f t="shared" si="538"/>
        <v>-</v>
      </c>
      <c r="L4318" s="27" t="str">
        <f t="shared" si="539"/>
        <v>-</v>
      </c>
      <c r="M4318" s="27" t="str">
        <f t="shared" si="540"/>
        <v>-</v>
      </c>
      <c r="N4318" s="28">
        <f t="shared" si="541"/>
        <v>0</v>
      </c>
      <c r="O4318" s="28">
        <f t="shared" si="543"/>
        <v>0</v>
      </c>
      <c r="P4318" s="1" t="str">
        <f t="shared" si="542"/>
        <v>no</v>
      </c>
    </row>
    <row r="4319" spans="1:16" x14ac:dyDescent="0.25">
      <c r="A4319" s="6">
        <f>'4.OVTA Sites-Transects'!B4325</f>
        <v>0</v>
      </c>
      <c r="B4319" s="6">
        <f>'4.OVTA Sites-Transects'!C4325</f>
        <v>0</v>
      </c>
      <c r="C4319" s="6">
        <f>'4.OVTA Sites-Transects'!D4325</f>
        <v>0</v>
      </c>
      <c r="D4319" s="1">
        <f>'4.OVTA Sites-Transects'!E4325</f>
        <v>0</v>
      </c>
      <c r="E4319" s="1">
        <f>'4.OVTA Sites-Transects'!G4325</f>
        <v>0</v>
      </c>
      <c r="F4319" s="1">
        <f>'4.OVTA Sites-Transects'!F4325</f>
        <v>0</v>
      </c>
      <c r="G4319" s="6">
        <f>'4.OVTA Sites-Transects'!H4325</f>
        <v>0</v>
      </c>
      <c r="H4319" s="6">
        <f>'4.OVTA Sites-Transects'!I4325</f>
        <v>0</v>
      </c>
      <c r="I4319" s="193" t="str">
        <f t="shared" si="536"/>
        <v>-</v>
      </c>
      <c r="J4319" s="27" t="str">
        <f t="shared" si="537"/>
        <v>-</v>
      </c>
      <c r="K4319" s="27" t="str">
        <f t="shared" si="538"/>
        <v>-</v>
      </c>
      <c r="L4319" s="27" t="str">
        <f t="shared" si="539"/>
        <v>-</v>
      </c>
      <c r="M4319" s="27" t="str">
        <f t="shared" si="540"/>
        <v>-</v>
      </c>
      <c r="N4319" s="28">
        <f t="shared" si="541"/>
        <v>0</v>
      </c>
      <c r="O4319" s="28">
        <f t="shared" si="543"/>
        <v>0</v>
      </c>
      <c r="P4319" s="1" t="str">
        <f t="shared" si="542"/>
        <v>no</v>
      </c>
    </row>
    <row r="4320" spans="1:16" x14ac:dyDescent="0.25">
      <c r="A4320" s="6">
        <f>'4.OVTA Sites-Transects'!B4326</f>
        <v>0</v>
      </c>
      <c r="B4320" s="6">
        <f>'4.OVTA Sites-Transects'!C4326</f>
        <v>0</v>
      </c>
      <c r="C4320" s="6">
        <f>'4.OVTA Sites-Transects'!D4326</f>
        <v>0</v>
      </c>
      <c r="D4320" s="1">
        <f>'4.OVTA Sites-Transects'!E4326</f>
        <v>0</v>
      </c>
      <c r="E4320" s="1">
        <f>'4.OVTA Sites-Transects'!G4326</f>
        <v>0</v>
      </c>
      <c r="F4320" s="1">
        <f>'4.OVTA Sites-Transects'!F4326</f>
        <v>0</v>
      </c>
      <c r="G4320" s="6">
        <f>'4.OVTA Sites-Transects'!H4326</f>
        <v>0</v>
      </c>
      <c r="H4320" s="6">
        <f>'4.OVTA Sites-Transects'!I4326</f>
        <v>0</v>
      </c>
      <c r="I4320" s="193" t="str">
        <f t="shared" si="536"/>
        <v>-</v>
      </c>
      <c r="J4320" s="27" t="str">
        <f t="shared" si="537"/>
        <v>-</v>
      </c>
      <c r="K4320" s="27" t="str">
        <f t="shared" si="538"/>
        <v>-</v>
      </c>
      <c r="L4320" s="27" t="str">
        <f t="shared" si="539"/>
        <v>-</v>
      </c>
      <c r="M4320" s="27" t="str">
        <f t="shared" si="540"/>
        <v>-</v>
      </c>
      <c r="N4320" s="28">
        <f t="shared" si="541"/>
        <v>0</v>
      </c>
      <c r="O4320" s="28">
        <f t="shared" si="543"/>
        <v>0</v>
      </c>
      <c r="P4320" s="1" t="str">
        <f t="shared" si="542"/>
        <v>no</v>
      </c>
    </row>
    <row r="4321" spans="1:16" x14ac:dyDescent="0.25">
      <c r="A4321" s="6">
        <f>'4.OVTA Sites-Transects'!B4327</f>
        <v>0</v>
      </c>
      <c r="B4321" s="6">
        <f>'4.OVTA Sites-Transects'!C4327</f>
        <v>0</v>
      </c>
      <c r="C4321" s="6">
        <f>'4.OVTA Sites-Transects'!D4327</f>
        <v>0</v>
      </c>
      <c r="D4321" s="1">
        <f>'4.OVTA Sites-Transects'!E4327</f>
        <v>0</v>
      </c>
      <c r="E4321" s="1">
        <f>'4.OVTA Sites-Transects'!G4327</f>
        <v>0</v>
      </c>
      <c r="F4321" s="1">
        <f>'4.OVTA Sites-Transects'!F4327</f>
        <v>0</v>
      </c>
      <c r="G4321" s="6">
        <f>'4.OVTA Sites-Transects'!H4327</f>
        <v>0</v>
      </c>
      <c r="H4321" s="6">
        <f>'4.OVTA Sites-Transects'!I4327</f>
        <v>0</v>
      </c>
      <c r="I4321" s="193" t="str">
        <f t="shared" si="536"/>
        <v>-</v>
      </c>
      <c r="J4321" s="27" t="str">
        <f t="shared" si="537"/>
        <v>-</v>
      </c>
      <c r="K4321" s="27" t="str">
        <f t="shared" si="538"/>
        <v>-</v>
      </c>
      <c r="L4321" s="27" t="str">
        <f t="shared" si="539"/>
        <v>-</v>
      </c>
      <c r="M4321" s="27" t="str">
        <f t="shared" si="540"/>
        <v>-</v>
      </c>
      <c r="N4321" s="28">
        <f t="shared" si="541"/>
        <v>0</v>
      </c>
      <c r="O4321" s="28">
        <f t="shared" si="543"/>
        <v>0</v>
      </c>
      <c r="P4321" s="1" t="str">
        <f t="shared" si="542"/>
        <v>no</v>
      </c>
    </row>
    <row r="4322" spans="1:16" x14ac:dyDescent="0.25">
      <c r="A4322" s="6">
        <f>'4.OVTA Sites-Transects'!B4328</f>
        <v>0</v>
      </c>
      <c r="B4322" s="6">
        <f>'4.OVTA Sites-Transects'!C4328</f>
        <v>0</v>
      </c>
      <c r="C4322" s="6">
        <f>'4.OVTA Sites-Transects'!D4328</f>
        <v>0</v>
      </c>
      <c r="D4322" s="1">
        <f>'4.OVTA Sites-Transects'!E4328</f>
        <v>0</v>
      </c>
      <c r="E4322" s="1">
        <f>'4.OVTA Sites-Transects'!G4328</f>
        <v>0</v>
      </c>
      <c r="F4322" s="1">
        <f>'4.OVTA Sites-Transects'!F4328</f>
        <v>0</v>
      </c>
      <c r="G4322" s="6">
        <f>'4.OVTA Sites-Transects'!H4328</f>
        <v>0</v>
      </c>
      <c r="H4322" s="6">
        <f>'4.OVTA Sites-Transects'!I4328</f>
        <v>0</v>
      </c>
      <c r="I4322" s="193" t="str">
        <f t="shared" si="536"/>
        <v>-</v>
      </c>
      <c r="J4322" s="27" t="str">
        <f t="shared" si="537"/>
        <v>-</v>
      </c>
      <c r="K4322" s="27" t="str">
        <f t="shared" si="538"/>
        <v>-</v>
      </c>
      <c r="L4322" s="27" t="str">
        <f t="shared" si="539"/>
        <v>-</v>
      </c>
      <c r="M4322" s="27" t="str">
        <f t="shared" si="540"/>
        <v>-</v>
      </c>
      <c r="N4322" s="28">
        <f t="shared" si="541"/>
        <v>0</v>
      </c>
      <c r="O4322" s="28">
        <f t="shared" si="543"/>
        <v>0</v>
      </c>
      <c r="P4322" s="1" t="str">
        <f t="shared" si="542"/>
        <v>no</v>
      </c>
    </row>
    <row r="4323" spans="1:16" x14ac:dyDescent="0.25">
      <c r="A4323" s="6">
        <f>'4.OVTA Sites-Transects'!B4329</f>
        <v>0</v>
      </c>
      <c r="B4323" s="6">
        <f>'4.OVTA Sites-Transects'!C4329</f>
        <v>0</v>
      </c>
      <c r="C4323" s="6">
        <f>'4.OVTA Sites-Transects'!D4329</f>
        <v>0</v>
      </c>
      <c r="D4323" s="1">
        <f>'4.OVTA Sites-Transects'!E4329</f>
        <v>0</v>
      </c>
      <c r="E4323" s="1">
        <f>'4.OVTA Sites-Transects'!G4329</f>
        <v>0</v>
      </c>
      <c r="F4323" s="1">
        <f>'4.OVTA Sites-Transects'!F4329</f>
        <v>0</v>
      </c>
      <c r="G4323" s="6">
        <f>'4.OVTA Sites-Transects'!H4329</f>
        <v>0</v>
      </c>
      <c r="H4323" s="6">
        <f>'4.OVTA Sites-Transects'!I4329</f>
        <v>0</v>
      </c>
      <c r="I4323" s="193" t="str">
        <f t="shared" si="536"/>
        <v>-</v>
      </c>
      <c r="J4323" s="27" t="str">
        <f t="shared" si="537"/>
        <v>-</v>
      </c>
      <c r="K4323" s="27" t="str">
        <f t="shared" si="538"/>
        <v>-</v>
      </c>
      <c r="L4323" s="27" t="str">
        <f t="shared" si="539"/>
        <v>-</v>
      </c>
      <c r="M4323" s="27" t="str">
        <f t="shared" si="540"/>
        <v>-</v>
      </c>
      <c r="N4323" s="28">
        <f t="shared" si="541"/>
        <v>0</v>
      </c>
      <c r="O4323" s="28">
        <f t="shared" si="543"/>
        <v>0</v>
      </c>
      <c r="P4323" s="1" t="str">
        <f t="shared" si="542"/>
        <v>no</v>
      </c>
    </row>
    <row r="4324" spans="1:16" x14ac:dyDescent="0.25">
      <c r="A4324" s="6">
        <f>'4.OVTA Sites-Transects'!B4330</f>
        <v>0</v>
      </c>
      <c r="B4324" s="6">
        <f>'4.OVTA Sites-Transects'!C4330</f>
        <v>0</v>
      </c>
      <c r="C4324" s="6">
        <f>'4.OVTA Sites-Transects'!D4330</f>
        <v>0</v>
      </c>
      <c r="D4324" s="1">
        <f>'4.OVTA Sites-Transects'!E4330</f>
        <v>0</v>
      </c>
      <c r="E4324" s="1">
        <f>'4.OVTA Sites-Transects'!G4330</f>
        <v>0</v>
      </c>
      <c r="F4324" s="1">
        <f>'4.OVTA Sites-Transects'!F4330</f>
        <v>0</v>
      </c>
      <c r="G4324" s="6">
        <f>'4.OVTA Sites-Transects'!H4330</f>
        <v>0</v>
      </c>
      <c r="H4324" s="6">
        <f>'4.OVTA Sites-Transects'!I4330</f>
        <v>0</v>
      </c>
      <c r="I4324" s="193" t="str">
        <f t="shared" si="536"/>
        <v>-</v>
      </c>
      <c r="J4324" s="27" t="str">
        <f t="shared" si="537"/>
        <v>-</v>
      </c>
      <c r="K4324" s="27" t="str">
        <f t="shared" si="538"/>
        <v>-</v>
      </c>
      <c r="L4324" s="27" t="str">
        <f t="shared" si="539"/>
        <v>-</v>
      </c>
      <c r="M4324" s="27" t="str">
        <f t="shared" si="540"/>
        <v>-</v>
      </c>
      <c r="N4324" s="28">
        <f t="shared" si="541"/>
        <v>0</v>
      </c>
      <c r="O4324" s="28">
        <f t="shared" si="543"/>
        <v>0</v>
      </c>
      <c r="P4324" s="1" t="str">
        <f t="shared" si="542"/>
        <v>no</v>
      </c>
    </row>
    <row r="4325" spans="1:16" x14ac:dyDescent="0.25">
      <c r="A4325" s="6">
        <f>'4.OVTA Sites-Transects'!B4331</f>
        <v>0</v>
      </c>
      <c r="B4325" s="6">
        <f>'4.OVTA Sites-Transects'!C4331</f>
        <v>0</v>
      </c>
      <c r="C4325" s="6">
        <f>'4.OVTA Sites-Transects'!D4331</f>
        <v>0</v>
      </c>
      <c r="D4325" s="1">
        <f>'4.OVTA Sites-Transects'!E4331</f>
        <v>0</v>
      </c>
      <c r="E4325" s="1">
        <f>'4.OVTA Sites-Transects'!G4331</f>
        <v>0</v>
      </c>
      <c r="F4325" s="1">
        <f>'4.OVTA Sites-Transects'!F4331</f>
        <v>0</v>
      </c>
      <c r="G4325" s="6">
        <f>'4.OVTA Sites-Transects'!H4331</f>
        <v>0</v>
      </c>
      <c r="H4325" s="6">
        <f>'4.OVTA Sites-Transects'!I4331</f>
        <v>0</v>
      </c>
      <c r="I4325" s="193" t="str">
        <f t="shared" si="536"/>
        <v>-</v>
      </c>
      <c r="J4325" s="27" t="str">
        <f t="shared" si="537"/>
        <v>-</v>
      </c>
      <c r="K4325" s="27" t="str">
        <f t="shared" si="538"/>
        <v>-</v>
      </c>
      <c r="L4325" s="27" t="str">
        <f t="shared" si="539"/>
        <v>-</v>
      </c>
      <c r="M4325" s="27" t="str">
        <f t="shared" si="540"/>
        <v>-</v>
      </c>
      <c r="N4325" s="28">
        <f t="shared" si="541"/>
        <v>0</v>
      </c>
      <c r="O4325" s="28">
        <f t="shared" si="543"/>
        <v>0</v>
      </c>
      <c r="P4325" s="1" t="str">
        <f t="shared" si="542"/>
        <v>no</v>
      </c>
    </row>
    <row r="4326" spans="1:16" x14ac:dyDescent="0.25">
      <c r="A4326" s="6">
        <f>'4.OVTA Sites-Transects'!B4332</f>
        <v>0</v>
      </c>
      <c r="B4326" s="6">
        <f>'4.OVTA Sites-Transects'!C4332</f>
        <v>0</v>
      </c>
      <c r="C4326" s="6">
        <f>'4.OVTA Sites-Transects'!D4332</f>
        <v>0</v>
      </c>
      <c r="D4326" s="1">
        <f>'4.OVTA Sites-Transects'!E4332</f>
        <v>0</v>
      </c>
      <c r="E4326" s="1">
        <f>'4.OVTA Sites-Transects'!G4332</f>
        <v>0</v>
      </c>
      <c r="F4326" s="1">
        <f>'4.OVTA Sites-Transects'!F4332</f>
        <v>0</v>
      </c>
      <c r="G4326" s="6">
        <f>'4.OVTA Sites-Transects'!H4332</f>
        <v>0</v>
      </c>
      <c r="H4326" s="6">
        <f>'4.OVTA Sites-Transects'!I4332</f>
        <v>0</v>
      </c>
      <c r="I4326" s="193" t="str">
        <f t="shared" si="536"/>
        <v>-</v>
      </c>
      <c r="J4326" s="27" t="str">
        <f t="shared" si="537"/>
        <v>-</v>
      </c>
      <c r="K4326" s="27" t="str">
        <f t="shared" si="538"/>
        <v>-</v>
      </c>
      <c r="L4326" s="27" t="str">
        <f t="shared" si="539"/>
        <v>-</v>
      </c>
      <c r="M4326" s="27" t="str">
        <f t="shared" si="540"/>
        <v>-</v>
      </c>
      <c r="N4326" s="28">
        <f t="shared" si="541"/>
        <v>0</v>
      </c>
      <c r="O4326" s="28">
        <f t="shared" si="543"/>
        <v>0</v>
      </c>
      <c r="P4326" s="1" t="str">
        <f t="shared" si="542"/>
        <v>no</v>
      </c>
    </row>
    <row r="4327" spans="1:16" x14ac:dyDescent="0.25">
      <c r="A4327" s="6">
        <f>'4.OVTA Sites-Transects'!B4333</f>
        <v>0</v>
      </c>
      <c r="B4327" s="6">
        <f>'4.OVTA Sites-Transects'!C4333</f>
        <v>0</v>
      </c>
      <c r="C4327" s="6">
        <f>'4.OVTA Sites-Transects'!D4333</f>
        <v>0</v>
      </c>
      <c r="D4327" s="1">
        <f>'4.OVTA Sites-Transects'!E4333</f>
        <v>0</v>
      </c>
      <c r="E4327" s="1">
        <f>'4.OVTA Sites-Transects'!G4333</f>
        <v>0</v>
      </c>
      <c r="F4327" s="1">
        <f>'4.OVTA Sites-Transects'!F4333</f>
        <v>0</v>
      </c>
      <c r="G4327" s="6">
        <f>'4.OVTA Sites-Transects'!H4333</f>
        <v>0</v>
      </c>
      <c r="H4327" s="6">
        <f>'4.OVTA Sites-Transects'!I4333</f>
        <v>0</v>
      </c>
      <c r="I4327" s="193" t="str">
        <f t="shared" si="536"/>
        <v>-</v>
      </c>
      <c r="J4327" s="27" t="str">
        <f t="shared" si="537"/>
        <v>-</v>
      </c>
      <c r="K4327" s="27" t="str">
        <f t="shared" si="538"/>
        <v>-</v>
      </c>
      <c r="L4327" s="27" t="str">
        <f t="shared" si="539"/>
        <v>-</v>
      </c>
      <c r="M4327" s="27" t="str">
        <f t="shared" si="540"/>
        <v>-</v>
      </c>
      <c r="N4327" s="28">
        <f t="shared" si="541"/>
        <v>0</v>
      </c>
      <c r="O4327" s="28">
        <f t="shared" si="543"/>
        <v>0</v>
      </c>
      <c r="P4327" s="1" t="str">
        <f t="shared" si="542"/>
        <v>no</v>
      </c>
    </row>
    <row r="4328" spans="1:16" x14ac:dyDescent="0.25">
      <c r="A4328" s="6">
        <f>'4.OVTA Sites-Transects'!B4334</f>
        <v>0</v>
      </c>
      <c r="B4328" s="6">
        <f>'4.OVTA Sites-Transects'!C4334</f>
        <v>0</v>
      </c>
      <c r="C4328" s="6">
        <f>'4.OVTA Sites-Transects'!D4334</f>
        <v>0</v>
      </c>
      <c r="D4328" s="1">
        <f>'4.OVTA Sites-Transects'!E4334</f>
        <v>0</v>
      </c>
      <c r="E4328" s="1">
        <f>'4.OVTA Sites-Transects'!G4334</f>
        <v>0</v>
      </c>
      <c r="F4328" s="1">
        <f>'4.OVTA Sites-Transects'!F4334</f>
        <v>0</v>
      </c>
      <c r="G4328" s="6">
        <f>'4.OVTA Sites-Transects'!H4334</f>
        <v>0</v>
      </c>
      <c r="H4328" s="6">
        <f>'4.OVTA Sites-Transects'!I4334</f>
        <v>0</v>
      </c>
      <c r="I4328" s="193" t="str">
        <f t="shared" si="536"/>
        <v>-</v>
      </c>
      <c r="J4328" s="27" t="str">
        <f t="shared" si="537"/>
        <v>-</v>
      </c>
      <c r="K4328" s="27" t="str">
        <f t="shared" si="538"/>
        <v>-</v>
      </c>
      <c r="L4328" s="27" t="str">
        <f t="shared" si="539"/>
        <v>-</v>
      </c>
      <c r="M4328" s="27" t="str">
        <f t="shared" si="540"/>
        <v>-</v>
      </c>
      <c r="N4328" s="28">
        <f t="shared" si="541"/>
        <v>0</v>
      </c>
      <c r="O4328" s="28">
        <f t="shared" si="543"/>
        <v>0</v>
      </c>
      <c r="P4328" s="1" t="str">
        <f t="shared" si="542"/>
        <v>no</v>
      </c>
    </row>
    <row r="4329" spans="1:16" x14ac:dyDescent="0.25">
      <c r="A4329" s="6">
        <f>'4.OVTA Sites-Transects'!B4335</f>
        <v>0</v>
      </c>
      <c r="B4329" s="6">
        <f>'4.OVTA Sites-Transects'!C4335</f>
        <v>0</v>
      </c>
      <c r="C4329" s="6">
        <f>'4.OVTA Sites-Transects'!D4335</f>
        <v>0</v>
      </c>
      <c r="D4329" s="1">
        <f>'4.OVTA Sites-Transects'!E4335</f>
        <v>0</v>
      </c>
      <c r="E4329" s="1">
        <f>'4.OVTA Sites-Transects'!G4335</f>
        <v>0</v>
      </c>
      <c r="F4329" s="1">
        <f>'4.OVTA Sites-Transects'!F4335</f>
        <v>0</v>
      </c>
      <c r="G4329" s="6">
        <f>'4.OVTA Sites-Transects'!H4335</f>
        <v>0</v>
      </c>
      <c r="H4329" s="6">
        <f>'4.OVTA Sites-Transects'!I4335</f>
        <v>0</v>
      </c>
      <c r="I4329" s="193" t="str">
        <f t="shared" si="536"/>
        <v>-</v>
      </c>
      <c r="J4329" s="27" t="str">
        <f t="shared" si="537"/>
        <v>-</v>
      </c>
      <c r="K4329" s="27" t="str">
        <f t="shared" si="538"/>
        <v>-</v>
      </c>
      <c r="L4329" s="27" t="str">
        <f t="shared" si="539"/>
        <v>-</v>
      </c>
      <c r="M4329" s="27" t="str">
        <f t="shared" si="540"/>
        <v>-</v>
      </c>
      <c r="N4329" s="28">
        <f t="shared" si="541"/>
        <v>0</v>
      </c>
      <c r="O4329" s="28">
        <f t="shared" si="543"/>
        <v>0</v>
      </c>
      <c r="P4329" s="1" t="str">
        <f t="shared" si="542"/>
        <v>no</v>
      </c>
    </row>
    <row r="4330" spans="1:16" x14ac:dyDescent="0.25">
      <c r="A4330" s="6">
        <f>'4.OVTA Sites-Transects'!B4336</f>
        <v>0</v>
      </c>
      <c r="B4330" s="6">
        <f>'4.OVTA Sites-Transects'!C4336</f>
        <v>0</v>
      </c>
      <c r="C4330" s="6">
        <f>'4.OVTA Sites-Transects'!D4336</f>
        <v>0</v>
      </c>
      <c r="D4330" s="1">
        <f>'4.OVTA Sites-Transects'!E4336</f>
        <v>0</v>
      </c>
      <c r="E4330" s="1">
        <f>'4.OVTA Sites-Transects'!G4336</f>
        <v>0</v>
      </c>
      <c r="F4330" s="1">
        <f>'4.OVTA Sites-Transects'!F4336</f>
        <v>0</v>
      </c>
      <c r="G4330" s="6">
        <f>'4.OVTA Sites-Transects'!H4336</f>
        <v>0</v>
      </c>
      <c r="H4330" s="6">
        <f>'4.OVTA Sites-Transects'!I4336</f>
        <v>0</v>
      </c>
      <c r="I4330" s="193" t="str">
        <f t="shared" si="536"/>
        <v>-</v>
      </c>
      <c r="J4330" s="27" t="str">
        <f t="shared" si="537"/>
        <v>-</v>
      </c>
      <c r="K4330" s="27" t="str">
        <f t="shared" si="538"/>
        <v>-</v>
      </c>
      <c r="L4330" s="27" t="str">
        <f t="shared" si="539"/>
        <v>-</v>
      </c>
      <c r="M4330" s="27" t="str">
        <f t="shared" si="540"/>
        <v>-</v>
      </c>
      <c r="N4330" s="28">
        <f t="shared" si="541"/>
        <v>0</v>
      </c>
      <c r="O4330" s="28">
        <f t="shared" si="543"/>
        <v>0</v>
      </c>
      <c r="P4330" s="1" t="str">
        <f t="shared" si="542"/>
        <v>no</v>
      </c>
    </row>
    <row r="4331" spans="1:16" x14ac:dyDescent="0.25">
      <c r="A4331" s="6">
        <f>'4.OVTA Sites-Transects'!B4337</f>
        <v>0</v>
      </c>
      <c r="B4331" s="6">
        <f>'4.OVTA Sites-Transects'!C4337</f>
        <v>0</v>
      </c>
      <c r="C4331" s="6">
        <f>'4.OVTA Sites-Transects'!D4337</f>
        <v>0</v>
      </c>
      <c r="D4331" s="1">
        <f>'4.OVTA Sites-Transects'!E4337</f>
        <v>0</v>
      </c>
      <c r="E4331" s="1">
        <f>'4.OVTA Sites-Transects'!G4337</f>
        <v>0</v>
      </c>
      <c r="F4331" s="1">
        <f>'4.OVTA Sites-Transects'!F4337</f>
        <v>0</v>
      </c>
      <c r="G4331" s="6">
        <f>'4.OVTA Sites-Transects'!H4337</f>
        <v>0</v>
      </c>
      <c r="H4331" s="6">
        <f>'4.OVTA Sites-Transects'!I4337</f>
        <v>0</v>
      </c>
      <c r="I4331" s="193" t="str">
        <f t="shared" si="536"/>
        <v>-</v>
      </c>
      <c r="J4331" s="27" t="str">
        <f t="shared" si="537"/>
        <v>-</v>
      </c>
      <c r="K4331" s="27" t="str">
        <f t="shared" si="538"/>
        <v>-</v>
      </c>
      <c r="L4331" s="27" t="str">
        <f t="shared" si="539"/>
        <v>-</v>
      </c>
      <c r="M4331" s="27" t="str">
        <f t="shared" si="540"/>
        <v>-</v>
      </c>
      <c r="N4331" s="28">
        <f t="shared" si="541"/>
        <v>0</v>
      </c>
      <c r="O4331" s="28">
        <f t="shared" si="543"/>
        <v>0</v>
      </c>
      <c r="P4331" s="1" t="str">
        <f t="shared" si="542"/>
        <v>no</v>
      </c>
    </row>
    <row r="4332" spans="1:16" x14ac:dyDescent="0.25">
      <c r="A4332" s="6">
        <f>'4.OVTA Sites-Transects'!B4338</f>
        <v>0</v>
      </c>
      <c r="B4332" s="6">
        <f>'4.OVTA Sites-Transects'!C4338</f>
        <v>0</v>
      </c>
      <c r="C4332" s="6">
        <f>'4.OVTA Sites-Transects'!D4338</f>
        <v>0</v>
      </c>
      <c r="D4332" s="1">
        <f>'4.OVTA Sites-Transects'!E4338</f>
        <v>0</v>
      </c>
      <c r="E4332" s="1">
        <f>'4.OVTA Sites-Transects'!G4338</f>
        <v>0</v>
      </c>
      <c r="F4332" s="1">
        <f>'4.OVTA Sites-Transects'!F4338</f>
        <v>0</v>
      </c>
      <c r="G4332" s="6">
        <f>'4.OVTA Sites-Transects'!H4338</f>
        <v>0</v>
      </c>
      <c r="H4332" s="6">
        <f>'4.OVTA Sites-Transects'!I4338</f>
        <v>0</v>
      </c>
      <c r="I4332" s="193" t="str">
        <f t="shared" si="536"/>
        <v>-</v>
      </c>
      <c r="J4332" s="27" t="str">
        <f t="shared" si="537"/>
        <v>-</v>
      </c>
      <c r="K4332" s="27" t="str">
        <f t="shared" si="538"/>
        <v>-</v>
      </c>
      <c r="L4332" s="27" t="str">
        <f t="shared" si="539"/>
        <v>-</v>
      </c>
      <c r="M4332" s="27" t="str">
        <f t="shared" si="540"/>
        <v>-</v>
      </c>
      <c r="N4332" s="28">
        <f t="shared" si="541"/>
        <v>0</v>
      </c>
      <c r="O4332" s="28">
        <f t="shared" si="543"/>
        <v>0</v>
      </c>
      <c r="P4332" s="1" t="str">
        <f t="shared" si="542"/>
        <v>no</v>
      </c>
    </row>
    <row r="4333" spans="1:16" x14ac:dyDescent="0.25">
      <c r="A4333" s="6">
        <f>'4.OVTA Sites-Transects'!B4339</f>
        <v>0</v>
      </c>
      <c r="B4333" s="6">
        <f>'4.OVTA Sites-Transects'!C4339</f>
        <v>0</v>
      </c>
      <c r="C4333" s="6">
        <f>'4.OVTA Sites-Transects'!D4339</f>
        <v>0</v>
      </c>
      <c r="D4333" s="1">
        <f>'4.OVTA Sites-Transects'!E4339</f>
        <v>0</v>
      </c>
      <c r="E4333" s="1">
        <f>'4.OVTA Sites-Transects'!G4339</f>
        <v>0</v>
      </c>
      <c r="F4333" s="1">
        <f>'4.OVTA Sites-Transects'!F4339</f>
        <v>0</v>
      </c>
      <c r="G4333" s="6">
        <f>'4.OVTA Sites-Transects'!H4339</f>
        <v>0</v>
      </c>
      <c r="H4333" s="6">
        <f>'4.OVTA Sites-Transects'!I4339</f>
        <v>0</v>
      </c>
      <c r="I4333" s="193" t="str">
        <f t="shared" si="536"/>
        <v>-</v>
      </c>
      <c r="J4333" s="27" t="str">
        <f t="shared" si="537"/>
        <v>-</v>
      </c>
      <c r="K4333" s="27" t="str">
        <f t="shared" si="538"/>
        <v>-</v>
      </c>
      <c r="L4333" s="27" t="str">
        <f t="shared" si="539"/>
        <v>-</v>
      </c>
      <c r="M4333" s="27" t="str">
        <f t="shared" si="540"/>
        <v>-</v>
      </c>
      <c r="N4333" s="28">
        <f t="shared" si="541"/>
        <v>0</v>
      </c>
      <c r="O4333" s="28">
        <f t="shared" si="543"/>
        <v>0</v>
      </c>
      <c r="P4333" s="1" t="str">
        <f t="shared" si="542"/>
        <v>no</v>
      </c>
    </row>
    <row r="4334" spans="1:16" x14ac:dyDescent="0.25">
      <c r="A4334" s="6">
        <f>'4.OVTA Sites-Transects'!B4340</f>
        <v>0</v>
      </c>
      <c r="B4334" s="6">
        <f>'4.OVTA Sites-Transects'!C4340</f>
        <v>0</v>
      </c>
      <c r="C4334" s="6">
        <f>'4.OVTA Sites-Transects'!D4340</f>
        <v>0</v>
      </c>
      <c r="D4334" s="1">
        <f>'4.OVTA Sites-Transects'!E4340</f>
        <v>0</v>
      </c>
      <c r="E4334" s="1">
        <f>'4.OVTA Sites-Transects'!G4340</f>
        <v>0</v>
      </c>
      <c r="F4334" s="1">
        <f>'4.OVTA Sites-Transects'!F4340</f>
        <v>0</v>
      </c>
      <c r="G4334" s="6">
        <f>'4.OVTA Sites-Transects'!H4340</f>
        <v>0</v>
      </c>
      <c r="H4334" s="6">
        <f>'4.OVTA Sites-Transects'!I4340</f>
        <v>0</v>
      </c>
      <c r="I4334" s="193" t="str">
        <f t="shared" si="536"/>
        <v>-</v>
      </c>
      <c r="J4334" s="27" t="str">
        <f t="shared" si="537"/>
        <v>-</v>
      </c>
      <c r="K4334" s="27" t="str">
        <f t="shared" si="538"/>
        <v>-</v>
      </c>
      <c r="L4334" s="27" t="str">
        <f t="shared" si="539"/>
        <v>-</v>
      </c>
      <c r="M4334" s="27" t="str">
        <f t="shared" si="540"/>
        <v>-</v>
      </c>
      <c r="N4334" s="28">
        <f t="shared" si="541"/>
        <v>0</v>
      </c>
      <c r="O4334" s="28">
        <f t="shared" si="543"/>
        <v>0</v>
      </c>
      <c r="P4334" s="1" t="str">
        <f t="shared" si="542"/>
        <v>no</v>
      </c>
    </row>
    <row r="4335" spans="1:16" x14ac:dyDescent="0.25">
      <c r="A4335" s="6">
        <f>'4.OVTA Sites-Transects'!B4341</f>
        <v>0</v>
      </c>
      <c r="B4335" s="6">
        <f>'4.OVTA Sites-Transects'!C4341</f>
        <v>0</v>
      </c>
      <c r="C4335" s="6">
        <f>'4.OVTA Sites-Transects'!D4341</f>
        <v>0</v>
      </c>
      <c r="D4335" s="1">
        <f>'4.OVTA Sites-Transects'!E4341</f>
        <v>0</v>
      </c>
      <c r="E4335" s="1">
        <f>'4.OVTA Sites-Transects'!G4341</f>
        <v>0</v>
      </c>
      <c r="F4335" s="1">
        <f>'4.OVTA Sites-Transects'!F4341</f>
        <v>0</v>
      </c>
      <c r="G4335" s="6">
        <f>'4.OVTA Sites-Transects'!H4341</f>
        <v>0</v>
      </c>
      <c r="H4335" s="6">
        <f>'4.OVTA Sites-Transects'!I4341</f>
        <v>0</v>
      </c>
      <c r="I4335" s="193" t="str">
        <f t="shared" si="536"/>
        <v>-</v>
      </c>
      <c r="J4335" s="27" t="str">
        <f t="shared" si="537"/>
        <v>-</v>
      </c>
      <c r="K4335" s="27" t="str">
        <f t="shared" si="538"/>
        <v>-</v>
      </c>
      <c r="L4335" s="27" t="str">
        <f t="shared" si="539"/>
        <v>-</v>
      </c>
      <c r="M4335" s="27" t="str">
        <f t="shared" si="540"/>
        <v>-</v>
      </c>
      <c r="N4335" s="28">
        <f t="shared" si="541"/>
        <v>0</v>
      </c>
      <c r="O4335" s="28">
        <f t="shared" si="543"/>
        <v>0</v>
      </c>
      <c r="P4335" s="1" t="str">
        <f t="shared" si="542"/>
        <v>no</v>
      </c>
    </row>
    <row r="4336" spans="1:16" x14ac:dyDescent="0.25">
      <c r="A4336" s="6">
        <f>'4.OVTA Sites-Transects'!B4342</f>
        <v>0</v>
      </c>
      <c r="B4336" s="6">
        <f>'4.OVTA Sites-Transects'!C4342</f>
        <v>0</v>
      </c>
      <c r="C4336" s="6">
        <f>'4.OVTA Sites-Transects'!D4342</f>
        <v>0</v>
      </c>
      <c r="D4336" s="1">
        <f>'4.OVTA Sites-Transects'!E4342</f>
        <v>0</v>
      </c>
      <c r="E4336" s="1">
        <f>'4.OVTA Sites-Transects'!G4342</f>
        <v>0</v>
      </c>
      <c r="F4336" s="1">
        <f>'4.OVTA Sites-Transects'!F4342</f>
        <v>0</v>
      </c>
      <c r="G4336" s="6">
        <f>'4.OVTA Sites-Transects'!H4342</f>
        <v>0</v>
      </c>
      <c r="H4336" s="6">
        <f>'4.OVTA Sites-Transects'!I4342</f>
        <v>0</v>
      </c>
      <c r="I4336" s="193" t="str">
        <f t="shared" si="536"/>
        <v>-</v>
      </c>
      <c r="J4336" s="27" t="str">
        <f t="shared" si="537"/>
        <v>-</v>
      </c>
      <c r="K4336" s="27" t="str">
        <f t="shared" si="538"/>
        <v>-</v>
      </c>
      <c r="L4336" s="27" t="str">
        <f t="shared" si="539"/>
        <v>-</v>
      </c>
      <c r="M4336" s="27" t="str">
        <f t="shared" si="540"/>
        <v>-</v>
      </c>
      <c r="N4336" s="28">
        <f t="shared" si="541"/>
        <v>0</v>
      </c>
      <c r="O4336" s="28">
        <f t="shared" si="543"/>
        <v>0</v>
      </c>
      <c r="P4336" s="1" t="str">
        <f t="shared" si="542"/>
        <v>no</v>
      </c>
    </row>
    <row r="4337" spans="1:16" x14ac:dyDescent="0.25">
      <c r="A4337" s="6">
        <f>'4.OVTA Sites-Transects'!B4343</f>
        <v>0</v>
      </c>
      <c r="B4337" s="6">
        <f>'4.OVTA Sites-Transects'!C4343</f>
        <v>0</v>
      </c>
      <c r="C4337" s="6">
        <f>'4.OVTA Sites-Transects'!D4343</f>
        <v>0</v>
      </c>
      <c r="D4337" s="1">
        <f>'4.OVTA Sites-Transects'!E4343</f>
        <v>0</v>
      </c>
      <c r="E4337" s="1">
        <f>'4.OVTA Sites-Transects'!G4343</f>
        <v>0</v>
      </c>
      <c r="F4337" s="1">
        <f>'4.OVTA Sites-Transects'!F4343</f>
        <v>0</v>
      </c>
      <c r="G4337" s="6">
        <f>'4.OVTA Sites-Transects'!H4343</f>
        <v>0</v>
      </c>
      <c r="H4337" s="6">
        <f>'4.OVTA Sites-Transects'!I4343</f>
        <v>0</v>
      </c>
      <c r="I4337" s="193" t="str">
        <f t="shared" si="536"/>
        <v>-</v>
      </c>
      <c r="J4337" s="27" t="str">
        <f t="shared" si="537"/>
        <v>-</v>
      </c>
      <c r="K4337" s="27" t="str">
        <f t="shared" si="538"/>
        <v>-</v>
      </c>
      <c r="L4337" s="27" t="str">
        <f t="shared" si="539"/>
        <v>-</v>
      </c>
      <c r="M4337" s="27" t="str">
        <f t="shared" si="540"/>
        <v>-</v>
      </c>
      <c r="N4337" s="28">
        <f t="shared" si="541"/>
        <v>0</v>
      </c>
      <c r="O4337" s="28">
        <f t="shared" si="543"/>
        <v>0</v>
      </c>
      <c r="P4337" s="1" t="str">
        <f t="shared" si="542"/>
        <v>no</v>
      </c>
    </row>
    <row r="4338" spans="1:16" x14ac:dyDescent="0.25">
      <c r="A4338" s="6">
        <f>'4.OVTA Sites-Transects'!B4344</f>
        <v>0</v>
      </c>
      <c r="B4338" s="6">
        <f>'4.OVTA Sites-Transects'!C4344</f>
        <v>0</v>
      </c>
      <c r="C4338" s="6">
        <f>'4.OVTA Sites-Transects'!D4344</f>
        <v>0</v>
      </c>
      <c r="D4338" s="1">
        <f>'4.OVTA Sites-Transects'!E4344</f>
        <v>0</v>
      </c>
      <c r="E4338" s="1">
        <f>'4.OVTA Sites-Transects'!G4344</f>
        <v>0</v>
      </c>
      <c r="F4338" s="1">
        <f>'4.OVTA Sites-Transects'!F4344</f>
        <v>0</v>
      </c>
      <c r="G4338" s="6">
        <f>'4.OVTA Sites-Transects'!H4344</f>
        <v>0</v>
      </c>
      <c r="H4338" s="6">
        <f>'4.OVTA Sites-Transects'!I4344</f>
        <v>0</v>
      </c>
      <c r="I4338" s="193" t="str">
        <f t="shared" si="536"/>
        <v>-</v>
      </c>
      <c r="J4338" s="27" t="str">
        <f t="shared" si="537"/>
        <v>-</v>
      </c>
      <c r="K4338" s="27" t="str">
        <f t="shared" si="538"/>
        <v>-</v>
      </c>
      <c r="L4338" s="27" t="str">
        <f t="shared" si="539"/>
        <v>-</v>
      </c>
      <c r="M4338" s="27" t="str">
        <f t="shared" si="540"/>
        <v>-</v>
      </c>
      <c r="N4338" s="28">
        <f t="shared" si="541"/>
        <v>0</v>
      </c>
      <c r="O4338" s="28">
        <f t="shared" si="543"/>
        <v>0</v>
      </c>
      <c r="P4338" s="1" t="str">
        <f t="shared" si="542"/>
        <v>no</v>
      </c>
    </row>
    <row r="4339" spans="1:16" x14ac:dyDescent="0.25">
      <c r="A4339" s="6">
        <f>'4.OVTA Sites-Transects'!B4345</f>
        <v>0</v>
      </c>
      <c r="B4339" s="6">
        <f>'4.OVTA Sites-Transects'!C4345</f>
        <v>0</v>
      </c>
      <c r="C4339" s="6">
        <f>'4.OVTA Sites-Transects'!D4345</f>
        <v>0</v>
      </c>
      <c r="D4339" s="1">
        <f>'4.OVTA Sites-Transects'!E4345</f>
        <v>0</v>
      </c>
      <c r="E4339" s="1">
        <f>'4.OVTA Sites-Transects'!G4345</f>
        <v>0</v>
      </c>
      <c r="F4339" s="1">
        <f>'4.OVTA Sites-Transects'!F4345</f>
        <v>0</v>
      </c>
      <c r="G4339" s="6">
        <f>'4.OVTA Sites-Transects'!H4345</f>
        <v>0</v>
      </c>
      <c r="H4339" s="6">
        <f>'4.OVTA Sites-Transects'!I4345</f>
        <v>0</v>
      </c>
      <c r="I4339" s="193" t="str">
        <f t="shared" si="536"/>
        <v>-</v>
      </c>
      <c r="J4339" s="27" t="str">
        <f t="shared" si="537"/>
        <v>-</v>
      </c>
      <c r="K4339" s="27" t="str">
        <f t="shared" si="538"/>
        <v>-</v>
      </c>
      <c r="L4339" s="27" t="str">
        <f t="shared" si="539"/>
        <v>-</v>
      </c>
      <c r="M4339" s="27" t="str">
        <f t="shared" si="540"/>
        <v>-</v>
      </c>
      <c r="N4339" s="28">
        <f t="shared" si="541"/>
        <v>0</v>
      </c>
      <c r="O4339" s="28">
        <f t="shared" si="543"/>
        <v>0</v>
      </c>
      <c r="P4339" s="1" t="str">
        <f t="shared" si="542"/>
        <v>no</v>
      </c>
    </row>
    <row r="4340" spans="1:16" x14ac:dyDescent="0.25">
      <c r="A4340" s="6">
        <f>'4.OVTA Sites-Transects'!B4346</f>
        <v>0</v>
      </c>
      <c r="B4340" s="6">
        <f>'4.OVTA Sites-Transects'!C4346</f>
        <v>0</v>
      </c>
      <c r="C4340" s="6">
        <f>'4.OVTA Sites-Transects'!D4346</f>
        <v>0</v>
      </c>
      <c r="D4340" s="1">
        <f>'4.OVTA Sites-Transects'!E4346</f>
        <v>0</v>
      </c>
      <c r="E4340" s="1">
        <f>'4.OVTA Sites-Transects'!G4346</f>
        <v>0</v>
      </c>
      <c r="F4340" s="1">
        <f>'4.OVTA Sites-Transects'!F4346</f>
        <v>0</v>
      </c>
      <c r="G4340" s="6">
        <f>'4.OVTA Sites-Transects'!H4346</f>
        <v>0</v>
      </c>
      <c r="H4340" s="6">
        <f>'4.OVTA Sites-Transects'!I4346</f>
        <v>0</v>
      </c>
      <c r="I4340" s="193" t="str">
        <f t="shared" si="536"/>
        <v>-</v>
      </c>
      <c r="J4340" s="27" t="str">
        <f t="shared" si="537"/>
        <v>-</v>
      </c>
      <c r="K4340" s="27" t="str">
        <f t="shared" si="538"/>
        <v>-</v>
      </c>
      <c r="L4340" s="27" t="str">
        <f t="shared" si="539"/>
        <v>-</v>
      </c>
      <c r="M4340" s="27" t="str">
        <f t="shared" si="540"/>
        <v>-</v>
      </c>
      <c r="N4340" s="28">
        <f t="shared" si="541"/>
        <v>0</v>
      </c>
      <c r="O4340" s="28">
        <f t="shared" si="543"/>
        <v>0</v>
      </c>
      <c r="P4340" s="1" t="str">
        <f t="shared" si="542"/>
        <v>no</v>
      </c>
    </row>
    <row r="4341" spans="1:16" x14ac:dyDescent="0.25">
      <c r="A4341" s="6">
        <f>'4.OVTA Sites-Transects'!B4347</f>
        <v>0</v>
      </c>
      <c r="B4341" s="6">
        <f>'4.OVTA Sites-Transects'!C4347</f>
        <v>0</v>
      </c>
      <c r="C4341" s="6">
        <f>'4.OVTA Sites-Transects'!D4347</f>
        <v>0</v>
      </c>
      <c r="D4341" s="1">
        <f>'4.OVTA Sites-Transects'!E4347</f>
        <v>0</v>
      </c>
      <c r="E4341" s="1">
        <f>'4.OVTA Sites-Transects'!G4347</f>
        <v>0</v>
      </c>
      <c r="F4341" s="1">
        <f>'4.OVTA Sites-Transects'!F4347</f>
        <v>0</v>
      </c>
      <c r="G4341" s="6">
        <f>'4.OVTA Sites-Transects'!H4347</f>
        <v>0</v>
      </c>
      <c r="H4341" s="6">
        <f>'4.OVTA Sites-Transects'!I4347</f>
        <v>0</v>
      </c>
      <c r="I4341" s="193" t="str">
        <f t="shared" si="536"/>
        <v>-</v>
      </c>
      <c r="J4341" s="27" t="str">
        <f t="shared" si="537"/>
        <v>-</v>
      </c>
      <c r="K4341" s="27" t="str">
        <f t="shared" si="538"/>
        <v>-</v>
      </c>
      <c r="L4341" s="27" t="str">
        <f t="shared" si="539"/>
        <v>-</v>
      </c>
      <c r="M4341" s="27" t="str">
        <f t="shared" si="540"/>
        <v>-</v>
      </c>
      <c r="N4341" s="28">
        <f t="shared" si="541"/>
        <v>0</v>
      </c>
      <c r="O4341" s="28">
        <f t="shared" si="543"/>
        <v>0</v>
      </c>
      <c r="P4341" s="1" t="str">
        <f t="shared" si="542"/>
        <v>no</v>
      </c>
    </row>
    <row r="4342" spans="1:16" x14ac:dyDescent="0.25">
      <c r="A4342" s="6">
        <f>'4.OVTA Sites-Transects'!B4348</f>
        <v>0</v>
      </c>
      <c r="B4342" s="6">
        <f>'4.OVTA Sites-Transects'!C4348</f>
        <v>0</v>
      </c>
      <c r="C4342" s="6">
        <f>'4.OVTA Sites-Transects'!D4348</f>
        <v>0</v>
      </c>
      <c r="D4342" s="1">
        <f>'4.OVTA Sites-Transects'!E4348</f>
        <v>0</v>
      </c>
      <c r="E4342" s="1">
        <f>'4.OVTA Sites-Transects'!G4348</f>
        <v>0</v>
      </c>
      <c r="F4342" s="1">
        <f>'4.OVTA Sites-Transects'!F4348</f>
        <v>0</v>
      </c>
      <c r="G4342" s="6">
        <f>'4.OVTA Sites-Transects'!H4348</f>
        <v>0</v>
      </c>
      <c r="H4342" s="6">
        <f>'4.OVTA Sites-Transects'!I4348</f>
        <v>0</v>
      </c>
      <c r="I4342" s="193" t="str">
        <f t="shared" si="536"/>
        <v>-</v>
      </c>
      <c r="J4342" s="27" t="str">
        <f t="shared" si="537"/>
        <v>-</v>
      </c>
      <c r="K4342" s="27" t="str">
        <f t="shared" si="538"/>
        <v>-</v>
      </c>
      <c r="L4342" s="27" t="str">
        <f t="shared" si="539"/>
        <v>-</v>
      </c>
      <c r="M4342" s="27" t="str">
        <f t="shared" si="540"/>
        <v>-</v>
      </c>
      <c r="N4342" s="28">
        <f t="shared" si="541"/>
        <v>0</v>
      </c>
      <c r="O4342" s="28">
        <f t="shared" si="543"/>
        <v>0</v>
      </c>
      <c r="P4342" s="1" t="str">
        <f t="shared" si="542"/>
        <v>no</v>
      </c>
    </row>
    <row r="4343" spans="1:16" x14ac:dyDescent="0.25">
      <c r="A4343" s="6">
        <f>'4.OVTA Sites-Transects'!B4349</f>
        <v>0</v>
      </c>
      <c r="B4343" s="6">
        <f>'4.OVTA Sites-Transects'!C4349</f>
        <v>0</v>
      </c>
      <c r="C4343" s="6">
        <f>'4.OVTA Sites-Transects'!D4349</f>
        <v>0</v>
      </c>
      <c r="D4343" s="1">
        <f>'4.OVTA Sites-Transects'!E4349</f>
        <v>0</v>
      </c>
      <c r="E4343" s="1">
        <f>'4.OVTA Sites-Transects'!G4349</f>
        <v>0</v>
      </c>
      <c r="F4343" s="1">
        <f>'4.OVTA Sites-Transects'!F4349</f>
        <v>0</v>
      </c>
      <c r="G4343" s="6">
        <f>'4.OVTA Sites-Transects'!H4349</f>
        <v>0</v>
      </c>
      <c r="H4343" s="6">
        <f>'4.OVTA Sites-Transects'!I4349</f>
        <v>0</v>
      </c>
      <c r="I4343" s="193" t="str">
        <f t="shared" si="536"/>
        <v>-</v>
      </c>
      <c r="J4343" s="27" t="str">
        <f t="shared" si="537"/>
        <v>-</v>
      </c>
      <c r="K4343" s="27" t="str">
        <f t="shared" si="538"/>
        <v>-</v>
      </c>
      <c r="L4343" s="27" t="str">
        <f t="shared" si="539"/>
        <v>-</v>
      </c>
      <c r="M4343" s="27" t="str">
        <f t="shared" si="540"/>
        <v>-</v>
      </c>
      <c r="N4343" s="28">
        <f t="shared" si="541"/>
        <v>0</v>
      </c>
      <c r="O4343" s="28">
        <f t="shared" si="543"/>
        <v>0</v>
      </c>
      <c r="P4343" s="1" t="str">
        <f t="shared" si="542"/>
        <v>no</v>
      </c>
    </row>
    <row r="4344" spans="1:16" x14ac:dyDescent="0.25">
      <c r="A4344" s="6">
        <f>'4.OVTA Sites-Transects'!B4350</f>
        <v>0</v>
      </c>
      <c r="B4344" s="6">
        <f>'4.OVTA Sites-Transects'!C4350</f>
        <v>0</v>
      </c>
      <c r="C4344" s="6">
        <f>'4.OVTA Sites-Transects'!D4350</f>
        <v>0</v>
      </c>
      <c r="D4344" s="1">
        <f>'4.OVTA Sites-Transects'!E4350</f>
        <v>0</v>
      </c>
      <c r="E4344" s="1">
        <f>'4.OVTA Sites-Transects'!G4350</f>
        <v>0</v>
      </c>
      <c r="F4344" s="1">
        <f>'4.OVTA Sites-Transects'!F4350</f>
        <v>0</v>
      </c>
      <c r="G4344" s="6">
        <f>'4.OVTA Sites-Transects'!H4350</f>
        <v>0</v>
      </c>
      <c r="H4344" s="6">
        <f>'4.OVTA Sites-Transects'!I4350</f>
        <v>0</v>
      </c>
      <c r="I4344" s="193" t="str">
        <f t="shared" si="536"/>
        <v>-</v>
      </c>
      <c r="J4344" s="27" t="str">
        <f t="shared" si="537"/>
        <v>-</v>
      </c>
      <c r="K4344" s="27" t="str">
        <f t="shared" si="538"/>
        <v>-</v>
      </c>
      <c r="L4344" s="27" t="str">
        <f t="shared" si="539"/>
        <v>-</v>
      </c>
      <c r="M4344" s="27" t="str">
        <f t="shared" si="540"/>
        <v>-</v>
      </c>
      <c r="N4344" s="28">
        <f t="shared" si="541"/>
        <v>0</v>
      </c>
      <c r="O4344" s="28">
        <f t="shared" si="543"/>
        <v>0</v>
      </c>
      <c r="P4344" s="1" t="str">
        <f t="shared" si="542"/>
        <v>no</v>
      </c>
    </row>
    <row r="4345" spans="1:16" x14ac:dyDescent="0.25">
      <c r="A4345" s="6">
        <f>'4.OVTA Sites-Transects'!B4351</f>
        <v>0</v>
      </c>
      <c r="B4345" s="6">
        <f>'4.OVTA Sites-Transects'!C4351</f>
        <v>0</v>
      </c>
      <c r="C4345" s="6">
        <f>'4.OVTA Sites-Transects'!D4351</f>
        <v>0</v>
      </c>
      <c r="D4345" s="1">
        <f>'4.OVTA Sites-Transects'!E4351</f>
        <v>0</v>
      </c>
      <c r="E4345" s="1">
        <f>'4.OVTA Sites-Transects'!G4351</f>
        <v>0</v>
      </c>
      <c r="F4345" s="1">
        <f>'4.OVTA Sites-Transects'!F4351</f>
        <v>0</v>
      </c>
      <c r="G4345" s="6">
        <f>'4.OVTA Sites-Transects'!H4351</f>
        <v>0</v>
      </c>
      <c r="H4345" s="6">
        <f>'4.OVTA Sites-Transects'!I4351</f>
        <v>0</v>
      </c>
      <c r="I4345" s="193" t="str">
        <f t="shared" si="536"/>
        <v>-</v>
      </c>
      <c r="J4345" s="27" t="str">
        <f t="shared" si="537"/>
        <v>-</v>
      </c>
      <c r="K4345" s="27" t="str">
        <f t="shared" si="538"/>
        <v>-</v>
      </c>
      <c r="L4345" s="27" t="str">
        <f t="shared" si="539"/>
        <v>-</v>
      </c>
      <c r="M4345" s="27" t="str">
        <f t="shared" si="540"/>
        <v>-</v>
      </c>
      <c r="N4345" s="28">
        <f t="shared" si="541"/>
        <v>0</v>
      </c>
      <c r="O4345" s="28">
        <f t="shared" si="543"/>
        <v>0</v>
      </c>
      <c r="P4345" s="1" t="str">
        <f t="shared" si="542"/>
        <v>no</v>
      </c>
    </row>
    <row r="4346" spans="1:16" x14ac:dyDescent="0.25">
      <c r="A4346" s="6">
        <f>'4.OVTA Sites-Transects'!B4352</f>
        <v>0</v>
      </c>
      <c r="B4346" s="6">
        <f>'4.OVTA Sites-Transects'!C4352</f>
        <v>0</v>
      </c>
      <c r="C4346" s="6">
        <f>'4.OVTA Sites-Transects'!D4352</f>
        <v>0</v>
      </c>
      <c r="D4346" s="1">
        <f>'4.OVTA Sites-Transects'!E4352</f>
        <v>0</v>
      </c>
      <c r="E4346" s="1">
        <f>'4.OVTA Sites-Transects'!G4352</f>
        <v>0</v>
      </c>
      <c r="F4346" s="1">
        <f>'4.OVTA Sites-Transects'!F4352</f>
        <v>0</v>
      </c>
      <c r="G4346" s="6">
        <f>'4.OVTA Sites-Transects'!H4352</f>
        <v>0</v>
      </c>
      <c r="H4346" s="6">
        <f>'4.OVTA Sites-Transects'!I4352</f>
        <v>0</v>
      </c>
      <c r="I4346" s="193" t="str">
        <f t="shared" si="536"/>
        <v>-</v>
      </c>
      <c r="J4346" s="27" t="str">
        <f t="shared" si="537"/>
        <v>-</v>
      </c>
      <c r="K4346" s="27" t="str">
        <f t="shared" si="538"/>
        <v>-</v>
      </c>
      <c r="L4346" s="27" t="str">
        <f t="shared" si="539"/>
        <v>-</v>
      </c>
      <c r="M4346" s="27" t="str">
        <f t="shared" si="540"/>
        <v>-</v>
      </c>
      <c r="N4346" s="28">
        <f t="shared" si="541"/>
        <v>0</v>
      </c>
      <c r="O4346" s="28">
        <f t="shared" si="543"/>
        <v>0</v>
      </c>
      <c r="P4346" s="1" t="str">
        <f t="shared" si="542"/>
        <v>no</v>
      </c>
    </row>
    <row r="4347" spans="1:16" x14ac:dyDescent="0.25">
      <c r="A4347" s="6">
        <f>'4.OVTA Sites-Transects'!B4353</f>
        <v>0</v>
      </c>
      <c r="B4347" s="6">
        <f>'4.OVTA Sites-Transects'!C4353</f>
        <v>0</v>
      </c>
      <c r="C4347" s="6">
        <f>'4.OVTA Sites-Transects'!D4353</f>
        <v>0</v>
      </c>
      <c r="D4347" s="1">
        <f>'4.OVTA Sites-Transects'!E4353</f>
        <v>0</v>
      </c>
      <c r="E4347" s="1">
        <f>'4.OVTA Sites-Transects'!G4353</f>
        <v>0</v>
      </c>
      <c r="F4347" s="1">
        <f>'4.OVTA Sites-Transects'!F4353</f>
        <v>0</v>
      </c>
      <c r="G4347" s="6">
        <f>'4.OVTA Sites-Transects'!H4353</f>
        <v>0</v>
      </c>
      <c r="H4347" s="6">
        <f>'4.OVTA Sites-Transects'!I4353</f>
        <v>0</v>
      </c>
      <c r="I4347" s="193" t="str">
        <f t="shared" si="536"/>
        <v>-</v>
      </c>
      <c r="J4347" s="27" t="str">
        <f t="shared" si="537"/>
        <v>-</v>
      </c>
      <c r="K4347" s="27" t="str">
        <f t="shared" si="538"/>
        <v>-</v>
      </c>
      <c r="L4347" s="27" t="str">
        <f t="shared" si="539"/>
        <v>-</v>
      </c>
      <c r="M4347" s="27" t="str">
        <f t="shared" si="540"/>
        <v>-</v>
      </c>
      <c r="N4347" s="28">
        <f t="shared" si="541"/>
        <v>0</v>
      </c>
      <c r="O4347" s="28">
        <f t="shared" si="543"/>
        <v>0</v>
      </c>
      <c r="P4347" s="1" t="str">
        <f t="shared" si="542"/>
        <v>no</v>
      </c>
    </row>
    <row r="4348" spans="1:16" x14ac:dyDescent="0.25">
      <c r="A4348" s="6">
        <f>'4.OVTA Sites-Transects'!B4354</f>
        <v>0</v>
      </c>
      <c r="B4348" s="6">
        <f>'4.OVTA Sites-Transects'!C4354</f>
        <v>0</v>
      </c>
      <c r="C4348" s="6">
        <f>'4.OVTA Sites-Transects'!D4354</f>
        <v>0</v>
      </c>
      <c r="D4348" s="1">
        <f>'4.OVTA Sites-Transects'!E4354</f>
        <v>0</v>
      </c>
      <c r="E4348" s="1">
        <f>'4.OVTA Sites-Transects'!G4354</f>
        <v>0</v>
      </c>
      <c r="F4348" s="1">
        <f>'4.OVTA Sites-Transects'!F4354</f>
        <v>0</v>
      </c>
      <c r="G4348" s="6">
        <f>'4.OVTA Sites-Transects'!H4354</f>
        <v>0</v>
      </c>
      <c r="H4348" s="6">
        <f>'4.OVTA Sites-Transects'!I4354</f>
        <v>0</v>
      </c>
      <c r="I4348" s="193" t="str">
        <f t="shared" si="536"/>
        <v>-</v>
      </c>
      <c r="J4348" s="27" t="str">
        <f t="shared" si="537"/>
        <v>-</v>
      </c>
      <c r="K4348" s="27" t="str">
        <f t="shared" si="538"/>
        <v>-</v>
      </c>
      <c r="L4348" s="27" t="str">
        <f t="shared" si="539"/>
        <v>-</v>
      </c>
      <c r="M4348" s="27" t="str">
        <f t="shared" si="540"/>
        <v>-</v>
      </c>
      <c r="N4348" s="28">
        <f t="shared" si="541"/>
        <v>0</v>
      </c>
      <c r="O4348" s="28">
        <f t="shared" si="543"/>
        <v>0</v>
      </c>
      <c r="P4348" s="1" t="str">
        <f t="shared" si="542"/>
        <v>no</v>
      </c>
    </row>
    <row r="4349" spans="1:16" x14ac:dyDescent="0.25">
      <c r="A4349" s="6">
        <f>'4.OVTA Sites-Transects'!B4355</f>
        <v>0</v>
      </c>
      <c r="B4349" s="6">
        <f>'4.OVTA Sites-Transects'!C4355</f>
        <v>0</v>
      </c>
      <c r="C4349" s="6">
        <f>'4.OVTA Sites-Transects'!D4355</f>
        <v>0</v>
      </c>
      <c r="D4349" s="1">
        <f>'4.OVTA Sites-Transects'!E4355</f>
        <v>0</v>
      </c>
      <c r="E4349" s="1">
        <f>'4.OVTA Sites-Transects'!G4355</f>
        <v>0</v>
      </c>
      <c r="F4349" s="1">
        <f>'4.OVTA Sites-Transects'!F4355</f>
        <v>0</v>
      </c>
      <c r="G4349" s="6">
        <f>'4.OVTA Sites-Transects'!H4355</f>
        <v>0</v>
      </c>
      <c r="H4349" s="6">
        <f>'4.OVTA Sites-Transects'!I4355</f>
        <v>0</v>
      </c>
      <c r="I4349" s="193" t="str">
        <f t="shared" si="536"/>
        <v>-</v>
      </c>
      <c r="J4349" s="27" t="str">
        <f t="shared" si="537"/>
        <v>-</v>
      </c>
      <c r="K4349" s="27" t="str">
        <f t="shared" si="538"/>
        <v>-</v>
      </c>
      <c r="L4349" s="27" t="str">
        <f t="shared" si="539"/>
        <v>-</v>
      </c>
      <c r="M4349" s="27" t="str">
        <f t="shared" si="540"/>
        <v>-</v>
      </c>
      <c r="N4349" s="28">
        <f t="shared" si="541"/>
        <v>0</v>
      </c>
      <c r="O4349" s="28">
        <f t="shared" si="543"/>
        <v>0</v>
      </c>
      <c r="P4349" s="1" t="str">
        <f t="shared" si="542"/>
        <v>no</v>
      </c>
    </row>
    <row r="4350" spans="1:16" x14ac:dyDescent="0.25">
      <c r="A4350" s="6">
        <f>'4.OVTA Sites-Transects'!B4356</f>
        <v>0</v>
      </c>
      <c r="B4350" s="6">
        <f>'4.OVTA Sites-Transects'!C4356</f>
        <v>0</v>
      </c>
      <c r="C4350" s="6">
        <f>'4.OVTA Sites-Transects'!D4356</f>
        <v>0</v>
      </c>
      <c r="D4350" s="1">
        <f>'4.OVTA Sites-Transects'!E4356</f>
        <v>0</v>
      </c>
      <c r="E4350" s="1">
        <f>'4.OVTA Sites-Transects'!G4356</f>
        <v>0</v>
      </c>
      <c r="F4350" s="1">
        <f>'4.OVTA Sites-Transects'!F4356</f>
        <v>0</v>
      </c>
      <c r="G4350" s="6">
        <f>'4.OVTA Sites-Transects'!H4356</f>
        <v>0</v>
      </c>
      <c r="H4350" s="6">
        <f>'4.OVTA Sites-Transects'!I4356</f>
        <v>0</v>
      </c>
      <c r="I4350" s="193" t="str">
        <f t="shared" si="536"/>
        <v>-</v>
      </c>
      <c r="J4350" s="27" t="str">
        <f t="shared" si="537"/>
        <v>-</v>
      </c>
      <c r="K4350" s="27" t="str">
        <f t="shared" si="538"/>
        <v>-</v>
      </c>
      <c r="L4350" s="27" t="str">
        <f t="shared" si="539"/>
        <v>-</v>
      </c>
      <c r="M4350" s="27" t="str">
        <f t="shared" si="540"/>
        <v>-</v>
      </c>
      <c r="N4350" s="28">
        <f t="shared" si="541"/>
        <v>0</v>
      </c>
      <c r="O4350" s="28">
        <f t="shared" si="543"/>
        <v>0</v>
      </c>
      <c r="P4350" s="1" t="str">
        <f t="shared" si="542"/>
        <v>no</v>
      </c>
    </row>
    <row r="4351" spans="1:16" x14ac:dyDescent="0.25">
      <c r="A4351" s="6">
        <f>'4.OVTA Sites-Transects'!B4357</f>
        <v>0</v>
      </c>
      <c r="B4351" s="6">
        <f>'4.OVTA Sites-Transects'!C4357</f>
        <v>0</v>
      </c>
      <c r="C4351" s="6">
        <f>'4.OVTA Sites-Transects'!D4357</f>
        <v>0</v>
      </c>
      <c r="D4351" s="1">
        <f>'4.OVTA Sites-Transects'!E4357</f>
        <v>0</v>
      </c>
      <c r="E4351" s="1">
        <f>'4.OVTA Sites-Transects'!G4357</f>
        <v>0</v>
      </c>
      <c r="F4351" s="1">
        <f>'4.OVTA Sites-Transects'!F4357</f>
        <v>0</v>
      </c>
      <c r="G4351" s="6">
        <f>'4.OVTA Sites-Transects'!H4357</f>
        <v>0</v>
      </c>
      <c r="H4351" s="6">
        <f>'4.OVTA Sites-Transects'!I4357</f>
        <v>0</v>
      </c>
      <c r="I4351" s="193" t="str">
        <f t="shared" si="536"/>
        <v>-</v>
      </c>
      <c r="J4351" s="27" t="str">
        <f t="shared" si="537"/>
        <v>-</v>
      </c>
      <c r="K4351" s="27" t="str">
        <f t="shared" si="538"/>
        <v>-</v>
      </c>
      <c r="L4351" s="27" t="str">
        <f t="shared" si="539"/>
        <v>-</v>
      </c>
      <c r="M4351" s="27" t="str">
        <f t="shared" si="540"/>
        <v>-</v>
      </c>
      <c r="N4351" s="28">
        <f t="shared" si="541"/>
        <v>0</v>
      </c>
      <c r="O4351" s="28">
        <f t="shared" si="543"/>
        <v>0</v>
      </c>
      <c r="P4351" s="1" t="str">
        <f t="shared" si="542"/>
        <v>no</v>
      </c>
    </row>
    <row r="4352" spans="1:16" x14ac:dyDescent="0.25">
      <c r="A4352" s="6">
        <f>'4.OVTA Sites-Transects'!B4358</f>
        <v>0</v>
      </c>
      <c r="B4352" s="6">
        <f>'4.OVTA Sites-Transects'!C4358</f>
        <v>0</v>
      </c>
      <c r="C4352" s="6">
        <f>'4.OVTA Sites-Transects'!D4358</f>
        <v>0</v>
      </c>
      <c r="D4352" s="1">
        <f>'4.OVTA Sites-Transects'!E4358</f>
        <v>0</v>
      </c>
      <c r="E4352" s="1">
        <f>'4.OVTA Sites-Transects'!G4358</f>
        <v>0</v>
      </c>
      <c r="F4352" s="1">
        <f>'4.OVTA Sites-Transects'!F4358</f>
        <v>0</v>
      </c>
      <c r="G4352" s="6">
        <f>'4.OVTA Sites-Transects'!H4358</f>
        <v>0</v>
      </c>
      <c r="H4352" s="6">
        <f>'4.OVTA Sites-Transects'!I4358</f>
        <v>0</v>
      </c>
      <c r="I4352" s="193" t="str">
        <f t="shared" si="536"/>
        <v>-</v>
      </c>
      <c r="J4352" s="27" t="str">
        <f t="shared" si="537"/>
        <v>-</v>
      </c>
      <c r="K4352" s="27" t="str">
        <f t="shared" si="538"/>
        <v>-</v>
      </c>
      <c r="L4352" s="27" t="str">
        <f t="shared" si="539"/>
        <v>-</v>
      </c>
      <c r="M4352" s="27" t="str">
        <f t="shared" si="540"/>
        <v>-</v>
      </c>
      <c r="N4352" s="28">
        <f t="shared" si="541"/>
        <v>0</v>
      </c>
      <c r="O4352" s="28">
        <f t="shared" si="543"/>
        <v>0</v>
      </c>
      <c r="P4352" s="1" t="str">
        <f t="shared" si="542"/>
        <v>no</v>
      </c>
    </row>
    <row r="4353" spans="1:16" x14ac:dyDescent="0.25">
      <c r="A4353" s="6">
        <f>'4.OVTA Sites-Transects'!B4359</f>
        <v>0</v>
      </c>
      <c r="B4353" s="6">
        <f>'4.OVTA Sites-Transects'!C4359</f>
        <v>0</v>
      </c>
      <c r="C4353" s="6">
        <f>'4.OVTA Sites-Transects'!D4359</f>
        <v>0</v>
      </c>
      <c r="D4353" s="1">
        <f>'4.OVTA Sites-Transects'!E4359</f>
        <v>0</v>
      </c>
      <c r="E4353" s="1">
        <f>'4.OVTA Sites-Transects'!G4359</f>
        <v>0</v>
      </c>
      <c r="F4353" s="1">
        <f>'4.OVTA Sites-Transects'!F4359</f>
        <v>0</v>
      </c>
      <c r="G4353" s="6">
        <f>'4.OVTA Sites-Transects'!H4359</f>
        <v>0</v>
      </c>
      <c r="H4353" s="6">
        <f>'4.OVTA Sites-Transects'!I4359</f>
        <v>0</v>
      </c>
      <c r="I4353" s="193" t="str">
        <f t="shared" si="536"/>
        <v>-</v>
      </c>
      <c r="J4353" s="27" t="str">
        <f t="shared" si="537"/>
        <v>-</v>
      </c>
      <c r="K4353" s="27" t="str">
        <f t="shared" si="538"/>
        <v>-</v>
      </c>
      <c r="L4353" s="27" t="str">
        <f t="shared" si="539"/>
        <v>-</v>
      </c>
      <c r="M4353" s="27" t="str">
        <f t="shared" si="540"/>
        <v>-</v>
      </c>
      <c r="N4353" s="28">
        <f t="shared" si="541"/>
        <v>0</v>
      </c>
      <c r="O4353" s="28">
        <f t="shared" si="543"/>
        <v>0</v>
      </c>
      <c r="P4353" s="1" t="str">
        <f t="shared" si="542"/>
        <v>no</v>
      </c>
    </row>
    <row r="4354" spans="1:16" x14ac:dyDescent="0.25">
      <c r="A4354" s="6">
        <f>'4.OVTA Sites-Transects'!B4360</f>
        <v>0</v>
      </c>
      <c r="B4354" s="6">
        <f>'4.OVTA Sites-Transects'!C4360</f>
        <v>0</v>
      </c>
      <c r="C4354" s="6">
        <f>'4.OVTA Sites-Transects'!D4360</f>
        <v>0</v>
      </c>
      <c r="D4354" s="1">
        <f>'4.OVTA Sites-Transects'!E4360</f>
        <v>0</v>
      </c>
      <c r="E4354" s="1">
        <f>'4.OVTA Sites-Transects'!G4360</f>
        <v>0</v>
      </c>
      <c r="F4354" s="1">
        <f>'4.OVTA Sites-Transects'!F4360</f>
        <v>0</v>
      </c>
      <c r="G4354" s="6">
        <f>'4.OVTA Sites-Transects'!H4360</f>
        <v>0</v>
      </c>
      <c r="H4354" s="6">
        <f>'4.OVTA Sites-Transects'!I4360</f>
        <v>0</v>
      </c>
      <c r="I4354" s="193" t="str">
        <f t="shared" si="536"/>
        <v>-</v>
      </c>
      <c r="J4354" s="27" t="str">
        <f t="shared" si="537"/>
        <v>-</v>
      </c>
      <c r="K4354" s="27" t="str">
        <f t="shared" si="538"/>
        <v>-</v>
      </c>
      <c r="L4354" s="27" t="str">
        <f t="shared" si="539"/>
        <v>-</v>
      </c>
      <c r="M4354" s="27" t="str">
        <f t="shared" si="540"/>
        <v>-</v>
      </c>
      <c r="N4354" s="28">
        <f t="shared" si="541"/>
        <v>0</v>
      </c>
      <c r="O4354" s="28">
        <f t="shared" si="543"/>
        <v>0</v>
      </c>
      <c r="P4354" s="1" t="str">
        <f t="shared" si="542"/>
        <v>no</v>
      </c>
    </row>
    <row r="4355" spans="1:16" x14ac:dyDescent="0.25">
      <c r="A4355" s="6">
        <f>'4.OVTA Sites-Transects'!B4361</f>
        <v>0</v>
      </c>
      <c r="B4355" s="6">
        <f>'4.OVTA Sites-Transects'!C4361</f>
        <v>0</v>
      </c>
      <c r="C4355" s="6">
        <f>'4.OVTA Sites-Transects'!D4361</f>
        <v>0</v>
      </c>
      <c r="D4355" s="1">
        <f>'4.OVTA Sites-Transects'!E4361</f>
        <v>0</v>
      </c>
      <c r="E4355" s="1">
        <f>'4.OVTA Sites-Transects'!G4361</f>
        <v>0</v>
      </c>
      <c r="F4355" s="1">
        <f>'4.OVTA Sites-Transects'!F4361</f>
        <v>0</v>
      </c>
      <c r="G4355" s="6">
        <f>'4.OVTA Sites-Transects'!H4361</f>
        <v>0</v>
      </c>
      <c r="H4355" s="6">
        <f>'4.OVTA Sites-Transects'!I4361</f>
        <v>0</v>
      </c>
      <c r="I4355" s="193" t="str">
        <f t="shared" ref="I4355:I4418" si="544">IF(F4355="B", SUMIF(OVTA_Calcs_TMA, D4355, WeightingFactorMod), IF(F4355="C", SUMIF(OVTA_Calcs_TMA, D4355, WeightingFactorHigh), IF(F4355="D", SUMIF(OVTA_Calcs_TMA, D4355, WeightingFactorVeryHigh), "-")))</f>
        <v>-</v>
      </c>
      <c r="J4355" s="27" t="str">
        <f t="shared" ref="J4355:J4418" si="545">IF(ISNUMBER(AVERAGEIFS(AssessmentResultsLow, AssessmentResultsSites, $A4355,AssessmentIncluded, "yes")), I4355*AVERAGEIFS(AssessmentResultsLow, AssessmentResultsSites, $A4355,AssessmentIncluded, "yes"), "-")</f>
        <v>-</v>
      </c>
      <c r="K4355" s="27" t="str">
        <f t="shared" ref="K4355:K4418" si="546">IF(ISNUMBER(AVERAGEIFS(AssessmentResultsMod, AssessmentResultsSites, $A4355,AssessmentIncluded, "yes")), I4355*AVERAGEIFS(AssessmentResultsMod, AssessmentResultsSites, $A4355,AssessmentIncluded, "yes"), "-")</f>
        <v>-</v>
      </c>
      <c r="L4355" s="27" t="str">
        <f t="shared" ref="L4355:L4418" si="547">IF(ISNUMBER(AVERAGEIFS(AssessmentResultsHigh, AssessmentResultsSites, $A4355,AssessmentIncluded, "yes")), I4355*AVERAGEIFS(AssessmentResultsHigh, AssessmentResultsSites, $A4355,AssessmentIncluded, "yes"), "-")</f>
        <v>-</v>
      </c>
      <c r="M4355" s="27" t="str">
        <f t="shared" ref="M4355:M4418" si="548">IF(ISNUMBER(AVERAGEIFS(AssessmentResultsVeryHigh, AssessmentResultsSites, $A4355,AssessmentIncluded, "yes")), I4355*AVERAGEIFS(AssessmentResultsVeryHigh, AssessmentResultsSites, $A4355,AssessmentIncluded, "yes"), "-")</f>
        <v>-</v>
      </c>
      <c r="N4355" s="28">
        <f t="shared" ref="N4355:N4418" si="549">COUNTIFS(AssessmentResultsSites, A4355, AssessmentIncluded, "yes")</f>
        <v>0</v>
      </c>
      <c r="O4355" s="28">
        <f t="shared" si="543"/>
        <v>0</v>
      </c>
      <c r="P4355" s="1" t="str">
        <f t="shared" ref="P4355:P4418" si="550">IF(AND(G4355="Yes", N4355&gt;0), "yes", "no")</f>
        <v>no</v>
      </c>
    </row>
    <row r="4356" spans="1:16" x14ac:dyDescent="0.25">
      <c r="A4356" s="6">
        <f>'4.OVTA Sites-Transects'!B4362</f>
        <v>0</v>
      </c>
      <c r="B4356" s="6">
        <f>'4.OVTA Sites-Transects'!C4362</f>
        <v>0</v>
      </c>
      <c r="C4356" s="6">
        <f>'4.OVTA Sites-Transects'!D4362</f>
        <v>0</v>
      </c>
      <c r="D4356" s="1">
        <f>'4.OVTA Sites-Transects'!E4362</f>
        <v>0</v>
      </c>
      <c r="E4356" s="1">
        <f>'4.OVTA Sites-Transects'!G4362</f>
        <v>0</v>
      </c>
      <c r="F4356" s="1">
        <f>'4.OVTA Sites-Transects'!F4362</f>
        <v>0</v>
      </c>
      <c r="G4356" s="6">
        <f>'4.OVTA Sites-Transects'!H4362</f>
        <v>0</v>
      </c>
      <c r="H4356" s="6">
        <f>'4.OVTA Sites-Transects'!I4362</f>
        <v>0</v>
      </c>
      <c r="I4356" s="193" t="str">
        <f t="shared" si="544"/>
        <v>-</v>
      </c>
      <c r="J4356" s="27" t="str">
        <f t="shared" si="545"/>
        <v>-</v>
      </c>
      <c r="K4356" s="27" t="str">
        <f t="shared" si="546"/>
        <v>-</v>
      </c>
      <c r="L4356" s="27" t="str">
        <f t="shared" si="547"/>
        <v>-</v>
      </c>
      <c r="M4356" s="27" t="str">
        <f t="shared" si="548"/>
        <v>-</v>
      </c>
      <c r="N4356" s="28">
        <f t="shared" si="549"/>
        <v>0</v>
      </c>
      <c r="O4356" s="28">
        <f t="shared" ref="O4356:O4419" si="551">IF(P4356="yes", N4356, 0)</f>
        <v>0</v>
      </c>
      <c r="P4356" s="1" t="str">
        <f t="shared" si="550"/>
        <v>no</v>
      </c>
    </row>
    <row r="4357" spans="1:16" x14ac:dyDescent="0.25">
      <c r="A4357" s="6">
        <f>'4.OVTA Sites-Transects'!B4363</f>
        <v>0</v>
      </c>
      <c r="B4357" s="6">
        <f>'4.OVTA Sites-Transects'!C4363</f>
        <v>0</v>
      </c>
      <c r="C4357" s="6">
        <f>'4.OVTA Sites-Transects'!D4363</f>
        <v>0</v>
      </c>
      <c r="D4357" s="1">
        <f>'4.OVTA Sites-Transects'!E4363</f>
        <v>0</v>
      </c>
      <c r="E4357" s="1">
        <f>'4.OVTA Sites-Transects'!G4363</f>
        <v>0</v>
      </c>
      <c r="F4357" s="1">
        <f>'4.OVTA Sites-Transects'!F4363</f>
        <v>0</v>
      </c>
      <c r="G4357" s="6">
        <f>'4.OVTA Sites-Transects'!H4363</f>
        <v>0</v>
      </c>
      <c r="H4357" s="6">
        <f>'4.OVTA Sites-Transects'!I4363</f>
        <v>0</v>
      </c>
      <c r="I4357" s="193" t="str">
        <f t="shared" si="544"/>
        <v>-</v>
      </c>
      <c r="J4357" s="27" t="str">
        <f t="shared" si="545"/>
        <v>-</v>
      </c>
      <c r="K4357" s="27" t="str">
        <f t="shared" si="546"/>
        <v>-</v>
      </c>
      <c r="L4357" s="27" t="str">
        <f t="shared" si="547"/>
        <v>-</v>
      </c>
      <c r="M4357" s="27" t="str">
        <f t="shared" si="548"/>
        <v>-</v>
      </c>
      <c r="N4357" s="28">
        <f t="shared" si="549"/>
        <v>0</v>
      </c>
      <c r="O4357" s="28">
        <f t="shared" si="551"/>
        <v>0</v>
      </c>
      <c r="P4357" s="1" t="str">
        <f t="shared" si="550"/>
        <v>no</v>
      </c>
    </row>
    <row r="4358" spans="1:16" x14ac:dyDescent="0.25">
      <c r="A4358" s="6">
        <f>'4.OVTA Sites-Transects'!B4364</f>
        <v>0</v>
      </c>
      <c r="B4358" s="6">
        <f>'4.OVTA Sites-Transects'!C4364</f>
        <v>0</v>
      </c>
      <c r="C4358" s="6">
        <f>'4.OVTA Sites-Transects'!D4364</f>
        <v>0</v>
      </c>
      <c r="D4358" s="1">
        <f>'4.OVTA Sites-Transects'!E4364</f>
        <v>0</v>
      </c>
      <c r="E4358" s="1">
        <f>'4.OVTA Sites-Transects'!G4364</f>
        <v>0</v>
      </c>
      <c r="F4358" s="1">
        <f>'4.OVTA Sites-Transects'!F4364</f>
        <v>0</v>
      </c>
      <c r="G4358" s="6">
        <f>'4.OVTA Sites-Transects'!H4364</f>
        <v>0</v>
      </c>
      <c r="H4358" s="6">
        <f>'4.OVTA Sites-Transects'!I4364</f>
        <v>0</v>
      </c>
      <c r="I4358" s="193" t="str">
        <f t="shared" si="544"/>
        <v>-</v>
      </c>
      <c r="J4358" s="27" t="str">
        <f t="shared" si="545"/>
        <v>-</v>
      </c>
      <c r="K4358" s="27" t="str">
        <f t="shared" si="546"/>
        <v>-</v>
      </c>
      <c r="L4358" s="27" t="str">
        <f t="shared" si="547"/>
        <v>-</v>
      </c>
      <c r="M4358" s="27" t="str">
        <f t="shared" si="548"/>
        <v>-</v>
      </c>
      <c r="N4358" s="28">
        <f t="shared" si="549"/>
        <v>0</v>
      </c>
      <c r="O4358" s="28">
        <f t="shared" si="551"/>
        <v>0</v>
      </c>
      <c r="P4358" s="1" t="str">
        <f t="shared" si="550"/>
        <v>no</v>
      </c>
    </row>
    <row r="4359" spans="1:16" x14ac:dyDescent="0.25">
      <c r="A4359" s="6">
        <f>'4.OVTA Sites-Transects'!B4365</f>
        <v>0</v>
      </c>
      <c r="B4359" s="6">
        <f>'4.OVTA Sites-Transects'!C4365</f>
        <v>0</v>
      </c>
      <c r="C4359" s="6">
        <f>'4.OVTA Sites-Transects'!D4365</f>
        <v>0</v>
      </c>
      <c r="D4359" s="1">
        <f>'4.OVTA Sites-Transects'!E4365</f>
        <v>0</v>
      </c>
      <c r="E4359" s="1">
        <f>'4.OVTA Sites-Transects'!G4365</f>
        <v>0</v>
      </c>
      <c r="F4359" s="1">
        <f>'4.OVTA Sites-Transects'!F4365</f>
        <v>0</v>
      </c>
      <c r="G4359" s="6">
        <f>'4.OVTA Sites-Transects'!H4365</f>
        <v>0</v>
      </c>
      <c r="H4359" s="6">
        <f>'4.OVTA Sites-Transects'!I4365</f>
        <v>0</v>
      </c>
      <c r="I4359" s="193" t="str">
        <f t="shared" si="544"/>
        <v>-</v>
      </c>
      <c r="J4359" s="27" t="str">
        <f t="shared" si="545"/>
        <v>-</v>
      </c>
      <c r="K4359" s="27" t="str">
        <f t="shared" si="546"/>
        <v>-</v>
      </c>
      <c r="L4359" s="27" t="str">
        <f t="shared" si="547"/>
        <v>-</v>
      </c>
      <c r="M4359" s="27" t="str">
        <f t="shared" si="548"/>
        <v>-</v>
      </c>
      <c r="N4359" s="28">
        <f t="shared" si="549"/>
        <v>0</v>
      </c>
      <c r="O4359" s="28">
        <f t="shared" si="551"/>
        <v>0</v>
      </c>
      <c r="P4359" s="1" t="str">
        <f t="shared" si="550"/>
        <v>no</v>
      </c>
    </row>
    <row r="4360" spans="1:16" x14ac:dyDescent="0.25">
      <c r="A4360" s="6">
        <f>'4.OVTA Sites-Transects'!B4366</f>
        <v>0</v>
      </c>
      <c r="B4360" s="6">
        <f>'4.OVTA Sites-Transects'!C4366</f>
        <v>0</v>
      </c>
      <c r="C4360" s="6">
        <f>'4.OVTA Sites-Transects'!D4366</f>
        <v>0</v>
      </c>
      <c r="D4360" s="1">
        <f>'4.OVTA Sites-Transects'!E4366</f>
        <v>0</v>
      </c>
      <c r="E4360" s="1">
        <f>'4.OVTA Sites-Transects'!G4366</f>
        <v>0</v>
      </c>
      <c r="F4360" s="1">
        <f>'4.OVTA Sites-Transects'!F4366</f>
        <v>0</v>
      </c>
      <c r="G4360" s="6">
        <f>'4.OVTA Sites-Transects'!H4366</f>
        <v>0</v>
      </c>
      <c r="H4360" s="6">
        <f>'4.OVTA Sites-Transects'!I4366</f>
        <v>0</v>
      </c>
      <c r="I4360" s="193" t="str">
        <f t="shared" si="544"/>
        <v>-</v>
      </c>
      <c r="J4360" s="27" t="str">
        <f t="shared" si="545"/>
        <v>-</v>
      </c>
      <c r="K4360" s="27" t="str">
        <f t="shared" si="546"/>
        <v>-</v>
      </c>
      <c r="L4360" s="27" t="str">
        <f t="shared" si="547"/>
        <v>-</v>
      </c>
      <c r="M4360" s="27" t="str">
        <f t="shared" si="548"/>
        <v>-</v>
      </c>
      <c r="N4360" s="28">
        <f t="shared" si="549"/>
        <v>0</v>
      </c>
      <c r="O4360" s="28">
        <f t="shared" si="551"/>
        <v>0</v>
      </c>
      <c r="P4360" s="1" t="str">
        <f t="shared" si="550"/>
        <v>no</v>
      </c>
    </row>
    <row r="4361" spans="1:16" x14ac:dyDescent="0.25">
      <c r="A4361" s="6">
        <f>'4.OVTA Sites-Transects'!B4367</f>
        <v>0</v>
      </c>
      <c r="B4361" s="6">
        <f>'4.OVTA Sites-Transects'!C4367</f>
        <v>0</v>
      </c>
      <c r="C4361" s="6">
        <f>'4.OVTA Sites-Transects'!D4367</f>
        <v>0</v>
      </c>
      <c r="D4361" s="1">
        <f>'4.OVTA Sites-Transects'!E4367</f>
        <v>0</v>
      </c>
      <c r="E4361" s="1">
        <f>'4.OVTA Sites-Transects'!G4367</f>
        <v>0</v>
      </c>
      <c r="F4361" s="1">
        <f>'4.OVTA Sites-Transects'!F4367</f>
        <v>0</v>
      </c>
      <c r="G4361" s="6">
        <f>'4.OVTA Sites-Transects'!H4367</f>
        <v>0</v>
      </c>
      <c r="H4361" s="6">
        <f>'4.OVTA Sites-Transects'!I4367</f>
        <v>0</v>
      </c>
      <c r="I4361" s="193" t="str">
        <f t="shared" si="544"/>
        <v>-</v>
      </c>
      <c r="J4361" s="27" t="str">
        <f t="shared" si="545"/>
        <v>-</v>
      </c>
      <c r="K4361" s="27" t="str">
        <f t="shared" si="546"/>
        <v>-</v>
      </c>
      <c r="L4361" s="27" t="str">
        <f t="shared" si="547"/>
        <v>-</v>
      </c>
      <c r="M4361" s="27" t="str">
        <f t="shared" si="548"/>
        <v>-</v>
      </c>
      <c r="N4361" s="28">
        <f t="shared" si="549"/>
        <v>0</v>
      </c>
      <c r="O4361" s="28">
        <f t="shared" si="551"/>
        <v>0</v>
      </c>
      <c r="P4361" s="1" t="str">
        <f t="shared" si="550"/>
        <v>no</v>
      </c>
    </row>
    <row r="4362" spans="1:16" x14ac:dyDescent="0.25">
      <c r="A4362" s="6">
        <f>'4.OVTA Sites-Transects'!B4368</f>
        <v>0</v>
      </c>
      <c r="B4362" s="6">
        <f>'4.OVTA Sites-Transects'!C4368</f>
        <v>0</v>
      </c>
      <c r="C4362" s="6">
        <f>'4.OVTA Sites-Transects'!D4368</f>
        <v>0</v>
      </c>
      <c r="D4362" s="1">
        <f>'4.OVTA Sites-Transects'!E4368</f>
        <v>0</v>
      </c>
      <c r="E4362" s="1">
        <f>'4.OVTA Sites-Transects'!G4368</f>
        <v>0</v>
      </c>
      <c r="F4362" s="1">
        <f>'4.OVTA Sites-Transects'!F4368</f>
        <v>0</v>
      </c>
      <c r="G4362" s="6">
        <f>'4.OVTA Sites-Transects'!H4368</f>
        <v>0</v>
      </c>
      <c r="H4362" s="6">
        <f>'4.OVTA Sites-Transects'!I4368</f>
        <v>0</v>
      </c>
      <c r="I4362" s="193" t="str">
        <f t="shared" si="544"/>
        <v>-</v>
      </c>
      <c r="J4362" s="27" t="str">
        <f t="shared" si="545"/>
        <v>-</v>
      </c>
      <c r="K4362" s="27" t="str">
        <f t="shared" si="546"/>
        <v>-</v>
      </c>
      <c r="L4362" s="27" t="str">
        <f t="shared" si="547"/>
        <v>-</v>
      </c>
      <c r="M4362" s="27" t="str">
        <f t="shared" si="548"/>
        <v>-</v>
      </c>
      <c r="N4362" s="28">
        <f t="shared" si="549"/>
        <v>0</v>
      </c>
      <c r="O4362" s="28">
        <f t="shared" si="551"/>
        <v>0</v>
      </c>
      <c r="P4362" s="1" t="str">
        <f t="shared" si="550"/>
        <v>no</v>
      </c>
    </row>
    <row r="4363" spans="1:16" x14ac:dyDescent="0.25">
      <c r="A4363" s="6">
        <f>'4.OVTA Sites-Transects'!B4369</f>
        <v>0</v>
      </c>
      <c r="B4363" s="6">
        <f>'4.OVTA Sites-Transects'!C4369</f>
        <v>0</v>
      </c>
      <c r="C4363" s="6">
        <f>'4.OVTA Sites-Transects'!D4369</f>
        <v>0</v>
      </c>
      <c r="D4363" s="1">
        <f>'4.OVTA Sites-Transects'!E4369</f>
        <v>0</v>
      </c>
      <c r="E4363" s="1">
        <f>'4.OVTA Sites-Transects'!G4369</f>
        <v>0</v>
      </c>
      <c r="F4363" s="1">
        <f>'4.OVTA Sites-Transects'!F4369</f>
        <v>0</v>
      </c>
      <c r="G4363" s="6">
        <f>'4.OVTA Sites-Transects'!H4369</f>
        <v>0</v>
      </c>
      <c r="H4363" s="6">
        <f>'4.OVTA Sites-Transects'!I4369</f>
        <v>0</v>
      </c>
      <c r="I4363" s="193" t="str">
        <f t="shared" si="544"/>
        <v>-</v>
      </c>
      <c r="J4363" s="27" t="str">
        <f t="shared" si="545"/>
        <v>-</v>
      </c>
      <c r="K4363" s="27" t="str">
        <f t="shared" si="546"/>
        <v>-</v>
      </c>
      <c r="L4363" s="27" t="str">
        <f t="shared" si="547"/>
        <v>-</v>
      </c>
      <c r="M4363" s="27" t="str">
        <f t="shared" si="548"/>
        <v>-</v>
      </c>
      <c r="N4363" s="28">
        <f t="shared" si="549"/>
        <v>0</v>
      </c>
      <c r="O4363" s="28">
        <f t="shared" si="551"/>
        <v>0</v>
      </c>
      <c r="P4363" s="1" t="str">
        <f t="shared" si="550"/>
        <v>no</v>
      </c>
    </row>
    <row r="4364" spans="1:16" x14ac:dyDescent="0.25">
      <c r="A4364" s="6">
        <f>'4.OVTA Sites-Transects'!B4370</f>
        <v>0</v>
      </c>
      <c r="B4364" s="6">
        <f>'4.OVTA Sites-Transects'!C4370</f>
        <v>0</v>
      </c>
      <c r="C4364" s="6">
        <f>'4.OVTA Sites-Transects'!D4370</f>
        <v>0</v>
      </c>
      <c r="D4364" s="1">
        <f>'4.OVTA Sites-Transects'!E4370</f>
        <v>0</v>
      </c>
      <c r="E4364" s="1">
        <f>'4.OVTA Sites-Transects'!G4370</f>
        <v>0</v>
      </c>
      <c r="F4364" s="1">
        <f>'4.OVTA Sites-Transects'!F4370</f>
        <v>0</v>
      </c>
      <c r="G4364" s="6">
        <f>'4.OVTA Sites-Transects'!H4370</f>
        <v>0</v>
      </c>
      <c r="H4364" s="6">
        <f>'4.OVTA Sites-Transects'!I4370</f>
        <v>0</v>
      </c>
      <c r="I4364" s="193" t="str">
        <f t="shared" si="544"/>
        <v>-</v>
      </c>
      <c r="J4364" s="27" t="str">
        <f t="shared" si="545"/>
        <v>-</v>
      </c>
      <c r="K4364" s="27" t="str">
        <f t="shared" si="546"/>
        <v>-</v>
      </c>
      <c r="L4364" s="27" t="str">
        <f t="shared" si="547"/>
        <v>-</v>
      </c>
      <c r="M4364" s="27" t="str">
        <f t="shared" si="548"/>
        <v>-</v>
      </c>
      <c r="N4364" s="28">
        <f t="shared" si="549"/>
        <v>0</v>
      </c>
      <c r="O4364" s="28">
        <f t="shared" si="551"/>
        <v>0</v>
      </c>
      <c r="P4364" s="1" t="str">
        <f t="shared" si="550"/>
        <v>no</v>
      </c>
    </row>
    <row r="4365" spans="1:16" x14ac:dyDescent="0.25">
      <c r="A4365" s="6">
        <f>'4.OVTA Sites-Transects'!B4371</f>
        <v>0</v>
      </c>
      <c r="B4365" s="6">
        <f>'4.OVTA Sites-Transects'!C4371</f>
        <v>0</v>
      </c>
      <c r="C4365" s="6">
        <f>'4.OVTA Sites-Transects'!D4371</f>
        <v>0</v>
      </c>
      <c r="D4365" s="1">
        <f>'4.OVTA Sites-Transects'!E4371</f>
        <v>0</v>
      </c>
      <c r="E4365" s="1">
        <f>'4.OVTA Sites-Transects'!G4371</f>
        <v>0</v>
      </c>
      <c r="F4365" s="1">
        <f>'4.OVTA Sites-Transects'!F4371</f>
        <v>0</v>
      </c>
      <c r="G4365" s="6">
        <f>'4.OVTA Sites-Transects'!H4371</f>
        <v>0</v>
      </c>
      <c r="H4365" s="6">
        <f>'4.OVTA Sites-Transects'!I4371</f>
        <v>0</v>
      </c>
      <c r="I4365" s="193" t="str">
        <f t="shared" si="544"/>
        <v>-</v>
      </c>
      <c r="J4365" s="27" t="str">
        <f t="shared" si="545"/>
        <v>-</v>
      </c>
      <c r="K4365" s="27" t="str">
        <f t="shared" si="546"/>
        <v>-</v>
      </c>
      <c r="L4365" s="27" t="str">
        <f t="shared" si="547"/>
        <v>-</v>
      </c>
      <c r="M4365" s="27" t="str">
        <f t="shared" si="548"/>
        <v>-</v>
      </c>
      <c r="N4365" s="28">
        <f t="shared" si="549"/>
        <v>0</v>
      </c>
      <c r="O4365" s="28">
        <f t="shared" si="551"/>
        <v>0</v>
      </c>
      <c r="P4365" s="1" t="str">
        <f t="shared" si="550"/>
        <v>no</v>
      </c>
    </row>
    <row r="4366" spans="1:16" x14ac:dyDescent="0.25">
      <c r="A4366" s="6">
        <f>'4.OVTA Sites-Transects'!B4372</f>
        <v>0</v>
      </c>
      <c r="B4366" s="6">
        <f>'4.OVTA Sites-Transects'!C4372</f>
        <v>0</v>
      </c>
      <c r="C4366" s="6">
        <f>'4.OVTA Sites-Transects'!D4372</f>
        <v>0</v>
      </c>
      <c r="D4366" s="1">
        <f>'4.OVTA Sites-Transects'!E4372</f>
        <v>0</v>
      </c>
      <c r="E4366" s="1">
        <f>'4.OVTA Sites-Transects'!G4372</f>
        <v>0</v>
      </c>
      <c r="F4366" s="1">
        <f>'4.OVTA Sites-Transects'!F4372</f>
        <v>0</v>
      </c>
      <c r="G4366" s="6">
        <f>'4.OVTA Sites-Transects'!H4372</f>
        <v>0</v>
      </c>
      <c r="H4366" s="6">
        <f>'4.OVTA Sites-Transects'!I4372</f>
        <v>0</v>
      </c>
      <c r="I4366" s="193" t="str">
        <f t="shared" si="544"/>
        <v>-</v>
      </c>
      <c r="J4366" s="27" t="str">
        <f t="shared" si="545"/>
        <v>-</v>
      </c>
      <c r="K4366" s="27" t="str">
        <f t="shared" si="546"/>
        <v>-</v>
      </c>
      <c r="L4366" s="27" t="str">
        <f t="shared" si="547"/>
        <v>-</v>
      </c>
      <c r="M4366" s="27" t="str">
        <f t="shared" si="548"/>
        <v>-</v>
      </c>
      <c r="N4366" s="28">
        <f t="shared" si="549"/>
        <v>0</v>
      </c>
      <c r="O4366" s="28">
        <f t="shared" si="551"/>
        <v>0</v>
      </c>
      <c r="P4366" s="1" t="str">
        <f t="shared" si="550"/>
        <v>no</v>
      </c>
    </row>
    <row r="4367" spans="1:16" x14ac:dyDescent="0.25">
      <c r="A4367" s="6">
        <f>'4.OVTA Sites-Transects'!B4373</f>
        <v>0</v>
      </c>
      <c r="B4367" s="6">
        <f>'4.OVTA Sites-Transects'!C4373</f>
        <v>0</v>
      </c>
      <c r="C4367" s="6">
        <f>'4.OVTA Sites-Transects'!D4373</f>
        <v>0</v>
      </c>
      <c r="D4367" s="1">
        <f>'4.OVTA Sites-Transects'!E4373</f>
        <v>0</v>
      </c>
      <c r="E4367" s="1">
        <f>'4.OVTA Sites-Transects'!G4373</f>
        <v>0</v>
      </c>
      <c r="F4367" s="1">
        <f>'4.OVTA Sites-Transects'!F4373</f>
        <v>0</v>
      </c>
      <c r="G4367" s="6">
        <f>'4.OVTA Sites-Transects'!H4373</f>
        <v>0</v>
      </c>
      <c r="H4367" s="6">
        <f>'4.OVTA Sites-Transects'!I4373</f>
        <v>0</v>
      </c>
      <c r="I4367" s="193" t="str">
        <f t="shared" si="544"/>
        <v>-</v>
      </c>
      <c r="J4367" s="27" t="str">
        <f t="shared" si="545"/>
        <v>-</v>
      </c>
      <c r="K4367" s="27" t="str">
        <f t="shared" si="546"/>
        <v>-</v>
      </c>
      <c r="L4367" s="27" t="str">
        <f t="shared" si="547"/>
        <v>-</v>
      </c>
      <c r="M4367" s="27" t="str">
        <f t="shared" si="548"/>
        <v>-</v>
      </c>
      <c r="N4367" s="28">
        <f t="shared" si="549"/>
        <v>0</v>
      </c>
      <c r="O4367" s="28">
        <f t="shared" si="551"/>
        <v>0</v>
      </c>
      <c r="P4367" s="1" t="str">
        <f t="shared" si="550"/>
        <v>no</v>
      </c>
    </row>
    <row r="4368" spans="1:16" x14ac:dyDescent="0.25">
      <c r="A4368" s="6">
        <f>'4.OVTA Sites-Transects'!B4374</f>
        <v>0</v>
      </c>
      <c r="B4368" s="6">
        <f>'4.OVTA Sites-Transects'!C4374</f>
        <v>0</v>
      </c>
      <c r="C4368" s="6">
        <f>'4.OVTA Sites-Transects'!D4374</f>
        <v>0</v>
      </c>
      <c r="D4368" s="1">
        <f>'4.OVTA Sites-Transects'!E4374</f>
        <v>0</v>
      </c>
      <c r="E4368" s="1">
        <f>'4.OVTA Sites-Transects'!G4374</f>
        <v>0</v>
      </c>
      <c r="F4368" s="1">
        <f>'4.OVTA Sites-Transects'!F4374</f>
        <v>0</v>
      </c>
      <c r="G4368" s="6">
        <f>'4.OVTA Sites-Transects'!H4374</f>
        <v>0</v>
      </c>
      <c r="H4368" s="6">
        <f>'4.OVTA Sites-Transects'!I4374</f>
        <v>0</v>
      </c>
      <c r="I4368" s="193" t="str">
        <f t="shared" si="544"/>
        <v>-</v>
      </c>
      <c r="J4368" s="27" t="str">
        <f t="shared" si="545"/>
        <v>-</v>
      </c>
      <c r="K4368" s="27" t="str">
        <f t="shared" si="546"/>
        <v>-</v>
      </c>
      <c r="L4368" s="27" t="str">
        <f t="shared" si="547"/>
        <v>-</v>
      </c>
      <c r="M4368" s="27" t="str">
        <f t="shared" si="548"/>
        <v>-</v>
      </c>
      <c r="N4368" s="28">
        <f t="shared" si="549"/>
        <v>0</v>
      </c>
      <c r="O4368" s="28">
        <f t="shared" si="551"/>
        <v>0</v>
      </c>
      <c r="P4368" s="1" t="str">
        <f t="shared" si="550"/>
        <v>no</v>
      </c>
    </row>
    <row r="4369" spans="1:16" x14ac:dyDescent="0.25">
      <c r="A4369" s="6">
        <f>'4.OVTA Sites-Transects'!B4375</f>
        <v>0</v>
      </c>
      <c r="B4369" s="6">
        <f>'4.OVTA Sites-Transects'!C4375</f>
        <v>0</v>
      </c>
      <c r="C4369" s="6">
        <f>'4.OVTA Sites-Transects'!D4375</f>
        <v>0</v>
      </c>
      <c r="D4369" s="1">
        <f>'4.OVTA Sites-Transects'!E4375</f>
        <v>0</v>
      </c>
      <c r="E4369" s="1">
        <f>'4.OVTA Sites-Transects'!G4375</f>
        <v>0</v>
      </c>
      <c r="F4369" s="1">
        <f>'4.OVTA Sites-Transects'!F4375</f>
        <v>0</v>
      </c>
      <c r="G4369" s="6">
        <f>'4.OVTA Sites-Transects'!H4375</f>
        <v>0</v>
      </c>
      <c r="H4369" s="6">
        <f>'4.OVTA Sites-Transects'!I4375</f>
        <v>0</v>
      </c>
      <c r="I4369" s="193" t="str">
        <f t="shared" si="544"/>
        <v>-</v>
      </c>
      <c r="J4369" s="27" t="str">
        <f t="shared" si="545"/>
        <v>-</v>
      </c>
      <c r="K4369" s="27" t="str">
        <f t="shared" si="546"/>
        <v>-</v>
      </c>
      <c r="L4369" s="27" t="str">
        <f t="shared" si="547"/>
        <v>-</v>
      </c>
      <c r="M4369" s="27" t="str">
        <f t="shared" si="548"/>
        <v>-</v>
      </c>
      <c r="N4369" s="28">
        <f t="shared" si="549"/>
        <v>0</v>
      </c>
      <c r="O4369" s="28">
        <f t="shared" si="551"/>
        <v>0</v>
      </c>
      <c r="P4369" s="1" t="str">
        <f t="shared" si="550"/>
        <v>no</v>
      </c>
    </row>
    <row r="4370" spans="1:16" x14ac:dyDescent="0.25">
      <c r="A4370" s="6">
        <f>'4.OVTA Sites-Transects'!B4376</f>
        <v>0</v>
      </c>
      <c r="B4370" s="6">
        <f>'4.OVTA Sites-Transects'!C4376</f>
        <v>0</v>
      </c>
      <c r="C4370" s="6">
        <f>'4.OVTA Sites-Transects'!D4376</f>
        <v>0</v>
      </c>
      <c r="D4370" s="1">
        <f>'4.OVTA Sites-Transects'!E4376</f>
        <v>0</v>
      </c>
      <c r="E4370" s="1">
        <f>'4.OVTA Sites-Transects'!G4376</f>
        <v>0</v>
      </c>
      <c r="F4370" s="1">
        <f>'4.OVTA Sites-Transects'!F4376</f>
        <v>0</v>
      </c>
      <c r="G4370" s="6">
        <f>'4.OVTA Sites-Transects'!H4376</f>
        <v>0</v>
      </c>
      <c r="H4370" s="6">
        <f>'4.OVTA Sites-Transects'!I4376</f>
        <v>0</v>
      </c>
      <c r="I4370" s="193" t="str">
        <f t="shared" si="544"/>
        <v>-</v>
      </c>
      <c r="J4370" s="27" t="str">
        <f t="shared" si="545"/>
        <v>-</v>
      </c>
      <c r="K4370" s="27" t="str">
        <f t="shared" si="546"/>
        <v>-</v>
      </c>
      <c r="L4370" s="27" t="str">
        <f t="shared" si="547"/>
        <v>-</v>
      </c>
      <c r="M4370" s="27" t="str">
        <f t="shared" si="548"/>
        <v>-</v>
      </c>
      <c r="N4370" s="28">
        <f t="shared" si="549"/>
        <v>0</v>
      </c>
      <c r="O4370" s="28">
        <f t="shared" si="551"/>
        <v>0</v>
      </c>
      <c r="P4370" s="1" t="str">
        <f t="shared" si="550"/>
        <v>no</v>
      </c>
    </row>
    <row r="4371" spans="1:16" x14ac:dyDescent="0.25">
      <c r="A4371" s="6">
        <f>'4.OVTA Sites-Transects'!B4377</f>
        <v>0</v>
      </c>
      <c r="B4371" s="6">
        <f>'4.OVTA Sites-Transects'!C4377</f>
        <v>0</v>
      </c>
      <c r="C4371" s="6">
        <f>'4.OVTA Sites-Transects'!D4377</f>
        <v>0</v>
      </c>
      <c r="D4371" s="1">
        <f>'4.OVTA Sites-Transects'!E4377</f>
        <v>0</v>
      </c>
      <c r="E4371" s="1">
        <f>'4.OVTA Sites-Transects'!G4377</f>
        <v>0</v>
      </c>
      <c r="F4371" s="1">
        <f>'4.OVTA Sites-Transects'!F4377</f>
        <v>0</v>
      </c>
      <c r="G4371" s="6">
        <f>'4.OVTA Sites-Transects'!H4377</f>
        <v>0</v>
      </c>
      <c r="H4371" s="6">
        <f>'4.OVTA Sites-Transects'!I4377</f>
        <v>0</v>
      </c>
      <c r="I4371" s="193" t="str">
        <f t="shared" si="544"/>
        <v>-</v>
      </c>
      <c r="J4371" s="27" t="str">
        <f t="shared" si="545"/>
        <v>-</v>
      </c>
      <c r="K4371" s="27" t="str">
        <f t="shared" si="546"/>
        <v>-</v>
      </c>
      <c r="L4371" s="27" t="str">
        <f t="shared" si="547"/>
        <v>-</v>
      </c>
      <c r="M4371" s="27" t="str">
        <f t="shared" si="548"/>
        <v>-</v>
      </c>
      <c r="N4371" s="28">
        <f t="shared" si="549"/>
        <v>0</v>
      </c>
      <c r="O4371" s="28">
        <f t="shared" si="551"/>
        <v>0</v>
      </c>
      <c r="P4371" s="1" t="str">
        <f t="shared" si="550"/>
        <v>no</v>
      </c>
    </row>
    <row r="4372" spans="1:16" x14ac:dyDescent="0.25">
      <c r="A4372" s="6">
        <f>'4.OVTA Sites-Transects'!B4378</f>
        <v>0</v>
      </c>
      <c r="B4372" s="6">
        <f>'4.OVTA Sites-Transects'!C4378</f>
        <v>0</v>
      </c>
      <c r="C4372" s="6">
        <f>'4.OVTA Sites-Transects'!D4378</f>
        <v>0</v>
      </c>
      <c r="D4372" s="1">
        <f>'4.OVTA Sites-Transects'!E4378</f>
        <v>0</v>
      </c>
      <c r="E4372" s="1">
        <f>'4.OVTA Sites-Transects'!G4378</f>
        <v>0</v>
      </c>
      <c r="F4372" s="1">
        <f>'4.OVTA Sites-Transects'!F4378</f>
        <v>0</v>
      </c>
      <c r="G4372" s="6">
        <f>'4.OVTA Sites-Transects'!H4378</f>
        <v>0</v>
      </c>
      <c r="H4372" s="6">
        <f>'4.OVTA Sites-Transects'!I4378</f>
        <v>0</v>
      </c>
      <c r="I4372" s="193" t="str">
        <f t="shared" si="544"/>
        <v>-</v>
      </c>
      <c r="J4372" s="27" t="str">
        <f t="shared" si="545"/>
        <v>-</v>
      </c>
      <c r="K4372" s="27" t="str">
        <f t="shared" si="546"/>
        <v>-</v>
      </c>
      <c r="L4372" s="27" t="str">
        <f t="shared" si="547"/>
        <v>-</v>
      </c>
      <c r="M4372" s="27" t="str">
        <f t="shared" si="548"/>
        <v>-</v>
      </c>
      <c r="N4372" s="28">
        <f t="shared" si="549"/>
        <v>0</v>
      </c>
      <c r="O4372" s="28">
        <f t="shared" si="551"/>
        <v>0</v>
      </c>
      <c r="P4372" s="1" t="str">
        <f t="shared" si="550"/>
        <v>no</v>
      </c>
    </row>
    <row r="4373" spans="1:16" x14ac:dyDescent="0.25">
      <c r="A4373" s="6">
        <f>'4.OVTA Sites-Transects'!B4379</f>
        <v>0</v>
      </c>
      <c r="B4373" s="6">
        <f>'4.OVTA Sites-Transects'!C4379</f>
        <v>0</v>
      </c>
      <c r="C4373" s="6">
        <f>'4.OVTA Sites-Transects'!D4379</f>
        <v>0</v>
      </c>
      <c r="D4373" s="1">
        <f>'4.OVTA Sites-Transects'!E4379</f>
        <v>0</v>
      </c>
      <c r="E4373" s="1">
        <f>'4.OVTA Sites-Transects'!G4379</f>
        <v>0</v>
      </c>
      <c r="F4373" s="1">
        <f>'4.OVTA Sites-Transects'!F4379</f>
        <v>0</v>
      </c>
      <c r="G4373" s="6">
        <f>'4.OVTA Sites-Transects'!H4379</f>
        <v>0</v>
      </c>
      <c r="H4373" s="6">
        <f>'4.OVTA Sites-Transects'!I4379</f>
        <v>0</v>
      </c>
      <c r="I4373" s="193" t="str">
        <f t="shared" si="544"/>
        <v>-</v>
      </c>
      <c r="J4373" s="27" t="str">
        <f t="shared" si="545"/>
        <v>-</v>
      </c>
      <c r="K4373" s="27" t="str">
        <f t="shared" si="546"/>
        <v>-</v>
      </c>
      <c r="L4373" s="27" t="str">
        <f t="shared" si="547"/>
        <v>-</v>
      </c>
      <c r="M4373" s="27" t="str">
        <f t="shared" si="548"/>
        <v>-</v>
      </c>
      <c r="N4373" s="28">
        <f t="shared" si="549"/>
        <v>0</v>
      </c>
      <c r="O4373" s="28">
        <f t="shared" si="551"/>
        <v>0</v>
      </c>
      <c r="P4373" s="1" t="str">
        <f t="shared" si="550"/>
        <v>no</v>
      </c>
    </row>
    <row r="4374" spans="1:16" x14ac:dyDescent="0.25">
      <c r="A4374" s="6">
        <f>'4.OVTA Sites-Transects'!B4380</f>
        <v>0</v>
      </c>
      <c r="B4374" s="6">
        <f>'4.OVTA Sites-Transects'!C4380</f>
        <v>0</v>
      </c>
      <c r="C4374" s="6">
        <f>'4.OVTA Sites-Transects'!D4380</f>
        <v>0</v>
      </c>
      <c r="D4374" s="1">
        <f>'4.OVTA Sites-Transects'!E4380</f>
        <v>0</v>
      </c>
      <c r="E4374" s="1">
        <f>'4.OVTA Sites-Transects'!G4380</f>
        <v>0</v>
      </c>
      <c r="F4374" s="1">
        <f>'4.OVTA Sites-Transects'!F4380</f>
        <v>0</v>
      </c>
      <c r="G4374" s="6">
        <f>'4.OVTA Sites-Transects'!H4380</f>
        <v>0</v>
      </c>
      <c r="H4374" s="6">
        <f>'4.OVTA Sites-Transects'!I4380</f>
        <v>0</v>
      </c>
      <c r="I4374" s="193" t="str">
        <f t="shared" si="544"/>
        <v>-</v>
      </c>
      <c r="J4374" s="27" t="str">
        <f t="shared" si="545"/>
        <v>-</v>
      </c>
      <c r="K4374" s="27" t="str">
        <f t="shared" si="546"/>
        <v>-</v>
      </c>
      <c r="L4374" s="27" t="str">
        <f t="shared" si="547"/>
        <v>-</v>
      </c>
      <c r="M4374" s="27" t="str">
        <f t="shared" si="548"/>
        <v>-</v>
      </c>
      <c r="N4374" s="28">
        <f t="shared" si="549"/>
        <v>0</v>
      </c>
      <c r="O4374" s="28">
        <f t="shared" si="551"/>
        <v>0</v>
      </c>
      <c r="P4374" s="1" t="str">
        <f t="shared" si="550"/>
        <v>no</v>
      </c>
    </row>
    <row r="4375" spans="1:16" x14ac:dyDescent="0.25">
      <c r="A4375" s="6">
        <f>'4.OVTA Sites-Transects'!B4381</f>
        <v>0</v>
      </c>
      <c r="B4375" s="6">
        <f>'4.OVTA Sites-Transects'!C4381</f>
        <v>0</v>
      </c>
      <c r="C4375" s="6">
        <f>'4.OVTA Sites-Transects'!D4381</f>
        <v>0</v>
      </c>
      <c r="D4375" s="1">
        <f>'4.OVTA Sites-Transects'!E4381</f>
        <v>0</v>
      </c>
      <c r="E4375" s="1">
        <f>'4.OVTA Sites-Transects'!G4381</f>
        <v>0</v>
      </c>
      <c r="F4375" s="1">
        <f>'4.OVTA Sites-Transects'!F4381</f>
        <v>0</v>
      </c>
      <c r="G4375" s="6">
        <f>'4.OVTA Sites-Transects'!H4381</f>
        <v>0</v>
      </c>
      <c r="H4375" s="6">
        <f>'4.OVTA Sites-Transects'!I4381</f>
        <v>0</v>
      </c>
      <c r="I4375" s="193" t="str">
        <f t="shared" si="544"/>
        <v>-</v>
      </c>
      <c r="J4375" s="27" t="str">
        <f t="shared" si="545"/>
        <v>-</v>
      </c>
      <c r="K4375" s="27" t="str">
        <f t="shared" si="546"/>
        <v>-</v>
      </c>
      <c r="L4375" s="27" t="str">
        <f t="shared" si="547"/>
        <v>-</v>
      </c>
      <c r="M4375" s="27" t="str">
        <f t="shared" si="548"/>
        <v>-</v>
      </c>
      <c r="N4375" s="28">
        <f t="shared" si="549"/>
        <v>0</v>
      </c>
      <c r="O4375" s="28">
        <f t="shared" si="551"/>
        <v>0</v>
      </c>
      <c r="P4375" s="1" t="str">
        <f t="shared" si="550"/>
        <v>no</v>
      </c>
    </row>
    <row r="4376" spans="1:16" x14ac:dyDescent="0.25">
      <c r="A4376" s="6">
        <f>'4.OVTA Sites-Transects'!B4382</f>
        <v>0</v>
      </c>
      <c r="B4376" s="6">
        <f>'4.OVTA Sites-Transects'!C4382</f>
        <v>0</v>
      </c>
      <c r="C4376" s="6">
        <f>'4.OVTA Sites-Transects'!D4382</f>
        <v>0</v>
      </c>
      <c r="D4376" s="1">
        <f>'4.OVTA Sites-Transects'!E4382</f>
        <v>0</v>
      </c>
      <c r="E4376" s="1">
        <f>'4.OVTA Sites-Transects'!G4382</f>
        <v>0</v>
      </c>
      <c r="F4376" s="1">
        <f>'4.OVTA Sites-Transects'!F4382</f>
        <v>0</v>
      </c>
      <c r="G4376" s="6">
        <f>'4.OVTA Sites-Transects'!H4382</f>
        <v>0</v>
      </c>
      <c r="H4376" s="6">
        <f>'4.OVTA Sites-Transects'!I4382</f>
        <v>0</v>
      </c>
      <c r="I4376" s="193" t="str">
        <f t="shared" si="544"/>
        <v>-</v>
      </c>
      <c r="J4376" s="27" t="str">
        <f t="shared" si="545"/>
        <v>-</v>
      </c>
      <c r="K4376" s="27" t="str">
        <f t="shared" si="546"/>
        <v>-</v>
      </c>
      <c r="L4376" s="27" t="str">
        <f t="shared" si="547"/>
        <v>-</v>
      </c>
      <c r="M4376" s="27" t="str">
        <f t="shared" si="548"/>
        <v>-</v>
      </c>
      <c r="N4376" s="28">
        <f t="shared" si="549"/>
        <v>0</v>
      </c>
      <c r="O4376" s="28">
        <f t="shared" si="551"/>
        <v>0</v>
      </c>
      <c r="P4376" s="1" t="str">
        <f t="shared" si="550"/>
        <v>no</v>
      </c>
    </row>
    <row r="4377" spans="1:16" x14ac:dyDescent="0.25">
      <c r="A4377" s="6">
        <f>'4.OVTA Sites-Transects'!B4383</f>
        <v>0</v>
      </c>
      <c r="B4377" s="6">
        <f>'4.OVTA Sites-Transects'!C4383</f>
        <v>0</v>
      </c>
      <c r="C4377" s="6">
        <f>'4.OVTA Sites-Transects'!D4383</f>
        <v>0</v>
      </c>
      <c r="D4377" s="1">
        <f>'4.OVTA Sites-Transects'!E4383</f>
        <v>0</v>
      </c>
      <c r="E4377" s="1">
        <f>'4.OVTA Sites-Transects'!G4383</f>
        <v>0</v>
      </c>
      <c r="F4377" s="1">
        <f>'4.OVTA Sites-Transects'!F4383</f>
        <v>0</v>
      </c>
      <c r="G4377" s="6">
        <f>'4.OVTA Sites-Transects'!H4383</f>
        <v>0</v>
      </c>
      <c r="H4377" s="6">
        <f>'4.OVTA Sites-Transects'!I4383</f>
        <v>0</v>
      </c>
      <c r="I4377" s="193" t="str">
        <f t="shared" si="544"/>
        <v>-</v>
      </c>
      <c r="J4377" s="27" t="str">
        <f t="shared" si="545"/>
        <v>-</v>
      </c>
      <c r="K4377" s="27" t="str">
        <f t="shared" si="546"/>
        <v>-</v>
      </c>
      <c r="L4377" s="27" t="str">
        <f t="shared" si="547"/>
        <v>-</v>
      </c>
      <c r="M4377" s="27" t="str">
        <f t="shared" si="548"/>
        <v>-</v>
      </c>
      <c r="N4377" s="28">
        <f t="shared" si="549"/>
        <v>0</v>
      </c>
      <c r="O4377" s="28">
        <f t="shared" si="551"/>
        <v>0</v>
      </c>
      <c r="P4377" s="1" t="str">
        <f t="shared" si="550"/>
        <v>no</v>
      </c>
    </row>
    <row r="4378" spans="1:16" x14ac:dyDescent="0.25">
      <c r="A4378" s="6">
        <f>'4.OVTA Sites-Transects'!B4384</f>
        <v>0</v>
      </c>
      <c r="B4378" s="6">
        <f>'4.OVTA Sites-Transects'!C4384</f>
        <v>0</v>
      </c>
      <c r="C4378" s="6">
        <f>'4.OVTA Sites-Transects'!D4384</f>
        <v>0</v>
      </c>
      <c r="D4378" s="1">
        <f>'4.OVTA Sites-Transects'!E4384</f>
        <v>0</v>
      </c>
      <c r="E4378" s="1">
        <f>'4.OVTA Sites-Transects'!G4384</f>
        <v>0</v>
      </c>
      <c r="F4378" s="1">
        <f>'4.OVTA Sites-Transects'!F4384</f>
        <v>0</v>
      </c>
      <c r="G4378" s="6">
        <f>'4.OVTA Sites-Transects'!H4384</f>
        <v>0</v>
      </c>
      <c r="H4378" s="6">
        <f>'4.OVTA Sites-Transects'!I4384</f>
        <v>0</v>
      </c>
      <c r="I4378" s="193" t="str">
        <f t="shared" si="544"/>
        <v>-</v>
      </c>
      <c r="J4378" s="27" t="str">
        <f t="shared" si="545"/>
        <v>-</v>
      </c>
      <c r="K4378" s="27" t="str">
        <f t="shared" si="546"/>
        <v>-</v>
      </c>
      <c r="L4378" s="27" t="str">
        <f t="shared" si="547"/>
        <v>-</v>
      </c>
      <c r="M4378" s="27" t="str">
        <f t="shared" si="548"/>
        <v>-</v>
      </c>
      <c r="N4378" s="28">
        <f t="shared" si="549"/>
        <v>0</v>
      </c>
      <c r="O4378" s="28">
        <f t="shared" si="551"/>
        <v>0</v>
      </c>
      <c r="P4378" s="1" t="str">
        <f t="shared" si="550"/>
        <v>no</v>
      </c>
    </row>
    <row r="4379" spans="1:16" x14ac:dyDescent="0.25">
      <c r="A4379" s="6">
        <f>'4.OVTA Sites-Transects'!B4385</f>
        <v>0</v>
      </c>
      <c r="B4379" s="6">
        <f>'4.OVTA Sites-Transects'!C4385</f>
        <v>0</v>
      </c>
      <c r="C4379" s="6">
        <f>'4.OVTA Sites-Transects'!D4385</f>
        <v>0</v>
      </c>
      <c r="D4379" s="1">
        <f>'4.OVTA Sites-Transects'!E4385</f>
        <v>0</v>
      </c>
      <c r="E4379" s="1">
        <f>'4.OVTA Sites-Transects'!G4385</f>
        <v>0</v>
      </c>
      <c r="F4379" s="1">
        <f>'4.OVTA Sites-Transects'!F4385</f>
        <v>0</v>
      </c>
      <c r="G4379" s="6">
        <f>'4.OVTA Sites-Transects'!H4385</f>
        <v>0</v>
      </c>
      <c r="H4379" s="6">
        <f>'4.OVTA Sites-Transects'!I4385</f>
        <v>0</v>
      </c>
      <c r="I4379" s="193" t="str">
        <f t="shared" si="544"/>
        <v>-</v>
      </c>
      <c r="J4379" s="27" t="str">
        <f t="shared" si="545"/>
        <v>-</v>
      </c>
      <c r="K4379" s="27" t="str">
        <f t="shared" si="546"/>
        <v>-</v>
      </c>
      <c r="L4379" s="27" t="str">
        <f t="shared" si="547"/>
        <v>-</v>
      </c>
      <c r="M4379" s="27" t="str">
        <f t="shared" si="548"/>
        <v>-</v>
      </c>
      <c r="N4379" s="28">
        <f t="shared" si="549"/>
        <v>0</v>
      </c>
      <c r="O4379" s="28">
        <f t="shared" si="551"/>
        <v>0</v>
      </c>
      <c r="P4379" s="1" t="str">
        <f t="shared" si="550"/>
        <v>no</v>
      </c>
    </row>
    <row r="4380" spans="1:16" x14ac:dyDescent="0.25">
      <c r="A4380" s="6">
        <f>'4.OVTA Sites-Transects'!B4386</f>
        <v>0</v>
      </c>
      <c r="B4380" s="6">
        <f>'4.OVTA Sites-Transects'!C4386</f>
        <v>0</v>
      </c>
      <c r="C4380" s="6">
        <f>'4.OVTA Sites-Transects'!D4386</f>
        <v>0</v>
      </c>
      <c r="D4380" s="1">
        <f>'4.OVTA Sites-Transects'!E4386</f>
        <v>0</v>
      </c>
      <c r="E4380" s="1">
        <f>'4.OVTA Sites-Transects'!G4386</f>
        <v>0</v>
      </c>
      <c r="F4380" s="1">
        <f>'4.OVTA Sites-Transects'!F4386</f>
        <v>0</v>
      </c>
      <c r="G4380" s="6">
        <f>'4.OVTA Sites-Transects'!H4386</f>
        <v>0</v>
      </c>
      <c r="H4380" s="6">
        <f>'4.OVTA Sites-Transects'!I4386</f>
        <v>0</v>
      </c>
      <c r="I4380" s="193" t="str">
        <f t="shared" si="544"/>
        <v>-</v>
      </c>
      <c r="J4380" s="27" t="str">
        <f t="shared" si="545"/>
        <v>-</v>
      </c>
      <c r="K4380" s="27" t="str">
        <f t="shared" si="546"/>
        <v>-</v>
      </c>
      <c r="L4380" s="27" t="str">
        <f t="shared" si="547"/>
        <v>-</v>
      </c>
      <c r="M4380" s="27" t="str">
        <f t="shared" si="548"/>
        <v>-</v>
      </c>
      <c r="N4380" s="28">
        <f t="shared" si="549"/>
        <v>0</v>
      </c>
      <c r="O4380" s="28">
        <f t="shared" si="551"/>
        <v>0</v>
      </c>
      <c r="P4380" s="1" t="str">
        <f t="shared" si="550"/>
        <v>no</v>
      </c>
    </row>
    <row r="4381" spans="1:16" x14ac:dyDescent="0.25">
      <c r="A4381" s="6">
        <f>'4.OVTA Sites-Transects'!B4387</f>
        <v>0</v>
      </c>
      <c r="B4381" s="6">
        <f>'4.OVTA Sites-Transects'!C4387</f>
        <v>0</v>
      </c>
      <c r="C4381" s="6">
        <f>'4.OVTA Sites-Transects'!D4387</f>
        <v>0</v>
      </c>
      <c r="D4381" s="1">
        <f>'4.OVTA Sites-Transects'!E4387</f>
        <v>0</v>
      </c>
      <c r="E4381" s="1">
        <f>'4.OVTA Sites-Transects'!G4387</f>
        <v>0</v>
      </c>
      <c r="F4381" s="1">
        <f>'4.OVTA Sites-Transects'!F4387</f>
        <v>0</v>
      </c>
      <c r="G4381" s="6">
        <f>'4.OVTA Sites-Transects'!H4387</f>
        <v>0</v>
      </c>
      <c r="H4381" s="6">
        <f>'4.OVTA Sites-Transects'!I4387</f>
        <v>0</v>
      </c>
      <c r="I4381" s="193" t="str">
        <f t="shared" si="544"/>
        <v>-</v>
      </c>
      <c r="J4381" s="27" t="str">
        <f t="shared" si="545"/>
        <v>-</v>
      </c>
      <c r="K4381" s="27" t="str">
        <f t="shared" si="546"/>
        <v>-</v>
      </c>
      <c r="L4381" s="27" t="str">
        <f t="shared" si="547"/>
        <v>-</v>
      </c>
      <c r="M4381" s="27" t="str">
        <f t="shared" si="548"/>
        <v>-</v>
      </c>
      <c r="N4381" s="28">
        <f t="shared" si="549"/>
        <v>0</v>
      </c>
      <c r="O4381" s="28">
        <f t="shared" si="551"/>
        <v>0</v>
      </c>
      <c r="P4381" s="1" t="str">
        <f t="shared" si="550"/>
        <v>no</v>
      </c>
    </row>
    <row r="4382" spans="1:16" x14ac:dyDescent="0.25">
      <c r="A4382" s="6">
        <f>'4.OVTA Sites-Transects'!B4388</f>
        <v>0</v>
      </c>
      <c r="B4382" s="6">
        <f>'4.OVTA Sites-Transects'!C4388</f>
        <v>0</v>
      </c>
      <c r="C4382" s="6">
        <f>'4.OVTA Sites-Transects'!D4388</f>
        <v>0</v>
      </c>
      <c r="D4382" s="1">
        <f>'4.OVTA Sites-Transects'!E4388</f>
        <v>0</v>
      </c>
      <c r="E4382" s="1">
        <f>'4.OVTA Sites-Transects'!G4388</f>
        <v>0</v>
      </c>
      <c r="F4382" s="1">
        <f>'4.OVTA Sites-Transects'!F4388</f>
        <v>0</v>
      </c>
      <c r="G4382" s="6">
        <f>'4.OVTA Sites-Transects'!H4388</f>
        <v>0</v>
      </c>
      <c r="H4382" s="6">
        <f>'4.OVTA Sites-Transects'!I4388</f>
        <v>0</v>
      </c>
      <c r="I4382" s="193" t="str">
        <f t="shared" si="544"/>
        <v>-</v>
      </c>
      <c r="J4382" s="27" t="str">
        <f t="shared" si="545"/>
        <v>-</v>
      </c>
      <c r="K4382" s="27" t="str">
        <f t="shared" si="546"/>
        <v>-</v>
      </c>
      <c r="L4382" s="27" t="str">
        <f t="shared" si="547"/>
        <v>-</v>
      </c>
      <c r="M4382" s="27" t="str">
        <f t="shared" si="548"/>
        <v>-</v>
      </c>
      <c r="N4382" s="28">
        <f t="shared" si="549"/>
        <v>0</v>
      </c>
      <c r="O4382" s="28">
        <f t="shared" si="551"/>
        <v>0</v>
      </c>
      <c r="P4382" s="1" t="str">
        <f t="shared" si="550"/>
        <v>no</v>
      </c>
    </row>
    <row r="4383" spans="1:16" x14ac:dyDescent="0.25">
      <c r="A4383" s="6">
        <f>'4.OVTA Sites-Transects'!B4389</f>
        <v>0</v>
      </c>
      <c r="B4383" s="6">
        <f>'4.OVTA Sites-Transects'!C4389</f>
        <v>0</v>
      </c>
      <c r="C4383" s="6">
        <f>'4.OVTA Sites-Transects'!D4389</f>
        <v>0</v>
      </c>
      <c r="D4383" s="1">
        <f>'4.OVTA Sites-Transects'!E4389</f>
        <v>0</v>
      </c>
      <c r="E4383" s="1">
        <f>'4.OVTA Sites-Transects'!G4389</f>
        <v>0</v>
      </c>
      <c r="F4383" s="1">
        <f>'4.OVTA Sites-Transects'!F4389</f>
        <v>0</v>
      </c>
      <c r="G4383" s="6">
        <f>'4.OVTA Sites-Transects'!H4389</f>
        <v>0</v>
      </c>
      <c r="H4383" s="6">
        <f>'4.OVTA Sites-Transects'!I4389</f>
        <v>0</v>
      </c>
      <c r="I4383" s="193" t="str">
        <f t="shared" si="544"/>
        <v>-</v>
      </c>
      <c r="J4383" s="27" t="str">
        <f t="shared" si="545"/>
        <v>-</v>
      </c>
      <c r="K4383" s="27" t="str">
        <f t="shared" si="546"/>
        <v>-</v>
      </c>
      <c r="L4383" s="27" t="str">
        <f t="shared" si="547"/>
        <v>-</v>
      </c>
      <c r="M4383" s="27" t="str">
        <f t="shared" si="548"/>
        <v>-</v>
      </c>
      <c r="N4383" s="28">
        <f t="shared" si="549"/>
        <v>0</v>
      </c>
      <c r="O4383" s="28">
        <f t="shared" si="551"/>
        <v>0</v>
      </c>
      <c r="P4383" s="1" t="str">
        <f t="shared" si="550"/>
        <v>no</v>
      </c>
    </row>
    <row r="4384" spans="1:16" x14ac:dyDescent="0.25">
      <c r="A4384" s="6">
        <f>'4.OVTA Sites-Transects'!B4390</f>
        <v>0</v>
      </c>
      <c r="B4384" s="6">
        <f>'4.OVTA Sites-Transects'!C4390</f>
        <v>0</v>
      </c>
      <c r="C4384" s="6">
        <f>'4.OVTA Sites-Transects'!D4390</f>
        <v>0</v>
      </c>
      <c r="D4384" s="1">
        <f>'4.OVTA Sites-Transects'!E4390</f>
        <v>0</v>
      </c>
      <c r="E4384" s="1">
        <f>'4.OVTA Sites-Transects'!G4390</f>
        <v>0</v>
      </c>
      <c r="F4384" s="1">
        <f>'4.OVTA Sites-Transects'!F4390</f>
        <v>0</v>
      </c>
      <c r="G4384" s="6">
        <f>'4.OVTA Sites-Transects'!H4390</f>
        <v>0</v>
      </c>
      <c r="H4384" s="6">
        <f>'4.OVTA Sites-Transects'!I4390</f>
        <v>0</v>
      </c>
      <c r="I4384" s="193" t="str">
        <f t="shared" si="544"/>
        <v>-</v>
      </c>
      <c r="J4384" s="27" t="str">
        <f t="shared" si="545"/>
        <v>-</v>
      </c>
      <c r="K4384" s="27" t="str">
        <f t="shared" si="546"/>
        <v>-</v>
      </c>
      <c r="L4384" s="27" t="str">
        <f t="shared" si="547"/>
        <v>-</v>
      </c>
      <c r="M4384" s="27" t="str">
        <f t="shared" si="548"/>
        <v>-</v>
      </c>
      <c r="N4384" s="28">
        <f t="shared" si="549"/>
        <v>0</v>
      </c>
      <c r="O4384" s="28">
        <f t="shared" si="551"/>
        <v>0</v>
      </c>
      <c r="P4384" s="1" t="str">
        <f t="shared" si="550"/>
        <v>no</v>
      </c>
    </row>
    <row r="4385" spans="1:16" x14ac:dyDescent="0.25">
      <c r="A4385" s="6">
        <f>'4.OVTA Sites-Transects'!B4391</f>
        <v>0</v>
      </c>
      <c r="B4385" s="6">
        <f>'4.OVTA Sites-Transects'!C4391</f>
        <v>0</v>
      </c>
      <c r="C4385" s="6">
        <f>'4.OVTA Sites-Transects'!D4391</f>
        <v>0</v>
      </c>
      <c r="D4385" s="1">
        <f>'4.OVTA Sites-Transects'!E4391</f>
        <v>0</v>
      </c>
      <c r="E4385" s="1">
        <f>'4.OVTA Sites-Transects'!G4391</f>
        <v>0</v>
      </c>
      <c r="F4385" s="1">
        <f>'4.OVTA Sites-Transects'!F4391</f>
        <v>0</v>
      </c>
      <c r="G4385" s="6">
        <f>'4.OVTA Sites-Transects'!H4391</f>
        <v>0</v>
      </c>
      <c r="H4385" s="6">
        <f>'4.OVTA Sites-Transects'!I4391</f>
        <v>0</v>
      </c>
      <c r="I4385" s="193" t="str">
        <f t="shared" si="544"/>
        <v>-</v>
      </c>
      <c r="J4385" s="27" t="str">
        <f t="shared" si="545"/>
        <v>-</v>
      </c>
      <c r="K4385" s="27" t="str">
        <f t="shared" si="546"/>
        <v>-</v>
      </c>
      <c r="L4385" s="27" t="str">
        <f t="shared" si="547"/>
        <v>-</v>
      </c>
      <c r="M4385" s="27" t="str">
        <f t="shared" si="548"/>
        <v>-</v>
      </c>
      <c r="N4385" s="28">
        <f t="shared" si="549"/>
        <v>0</v>
      </c>
      <c r="O4385" s="28">
        <f t="shared" si="551"/>
        <v>0</v>
      </c>
      <c r="P4385" s="1" t="str">
        <f t="shared" si="550"/>
        <v>no</v>
      </c>
    </row>
    <row r="4386" spans="1:16" x14ac:dyDescent="0.25">
      <c r="A4386" s="6">
        <f>'4.OVTA Sites-Transects'!B4392</f>
        <v>0</v>
      </c>
      <c r="B4386" s="6">
        <f>'4.OVTA Sites-Transects'!C4392</f>
        <v>0</v>
      </c>
      <c r="C4386" s="6">
        <f>'4.OVTA Sites-Transects'!D4392</f>
        <v>0</v>
      </c>
      <c r="D4386" s="1">
        <f>'4.OVTA Sites-Transects'!E4392</f>
        <v>0</v>
      </c>
      <c r="E4386" s="1">
        <f>'4.OVTA Sites-Transects'!G4392</f>
        <v>0</v>
      </c>
      <c r="F4386" s="1">
        <f>'4.OVTA Sites-Transects'!F4392</f>
        <v>0</v>
      </c>
      <c r="G4386" s="6">
        <f>'4.OVTA Sites-Transects'!H4392</f>
        <v>0</v>
      </c>
      <c r="H4386" s="6">
        <f>'4.OVTA Sites-Transects'!I4392</f>
        <v>0</v>
      </c>
      <c r="I4386" s="193" t="str">
        <f t="shared" si="544"/>
        <v>-</v>
      </c>
      <c r="J4386" s="27" t="str">
        <f t="shared" si="545"/>
        <v>-</v>
      </c>
      <c r="K4386" s="27" t="str">
        <f t="shared" si="546"/>
        <v>-</v>
      </c>
      <c r="L4386" s="27" t="str">
        <f t="shared" si="547"/>
        <v>-</v>
      </c>
      <c r="M4386" s="27" t="str">
        <f t="shared" si="548"/>
        <v>-</v>
      </c>
      <c r="N4386" s="28">
        <f t="shared" si="549"/>
        <v>0</v>
      </c>
      <c r="O4386" s="28">
        <f t="shared" si="551"/>
        <v>0</v>
      </c>
      <c r="P4386" s="1" t="str">
        <f t="shared" si="550"/>
        <v>no</v>
      </c>
    </row>
    <row r="4387" spans="1:16" x14ac:dyDescent="0.25">
      <c r="A4387" s="6">
        <f>'4.OVTA Sites-Transects'!B4393</f>
        <v>0</v>
      </c>
      <c r="B4387" s="6">
        <f>'4.OVTA Sites-Transects'!C4393</f>
        <v>0</v>
      </c>
      <c r="C4387" s="6">
        <f>'4.OVTA Sites-Transects'!D4393</f>
        <v>0</v>
      </c>
      <c r="D4387" s="1">
        <f>'4.OVTA Sites-Transects'!E4393</f>
        <v>0</v>
      </c>
      <c r="E4387" s="1">
        <f>'4.OVTA Sites-Transects'!G4393</f>
        <v>0</v>
      </c>
      <c r="F4387" s="1">
        <f>'4.OVTA Sites-Transects'!F4393</f>
        <v>0</v>
      </c>
      <c r="G4387" s="6">
        <f>'4.OVTA Sites-Transects'!H4393</f>
        <v>0</v>
      </c>
      <c r="H4387" s="6">
        <f>'4.OVTA Sites-Transects'!I4393</f>
        <v>0</v>
      </c>
      <c r="I4387" s="193" t="str">
        <f t="shared" si="544"/>
        <v>-</v>
      </c>
      <c r="J4387" s="27" t="str">
        <f t="shared" si="545"/>
        <v>-</v>
      </c>
      <c r="K4387" s="27" t="str">
        <f t="shared" si="546"/>
        <v>-</v>
      </c>
      <c r="L4387" s="27" t="str">
        <f t="shared" si="547"/>
        <v>-</v>
      </c>
      <c r="M4387" s="27" t="str">
        <f t="shared" si="548"/>
        <v>-</v>
      </c>
      <c r="N4387" s="28">
        <f t="shared" si="549"/>
        <v>0</v>
      </c>
      <c r="O4387" s="28">
        <f t="shared" si="551"/>
        <v>0</v>
      </c>
      <c r="P4387" s="1" t="str">
        <f t="shared" si="550"/>
        <v>no</v>
      </c>
    </row>
    <row r="4388" spans="1:16" x14ac:dyDescent="0.25">
      <c r="A4388" s="6">
        <f>'4.OVTA Sites-Transects'!B4394</f>
        <v>0</v>
      </c>
      <c r="B4388" s="6">
        <f>'4.OVTA Sites-Transects'!C4394</f>
        <v>0</v>
      </c>
      <c r="C4388" s="6">
        <f>'4.OVTA Sites-Transects'!D4394</f>
        <v>0</v>
      </c>
      <c r="D4388" s="1">
        <f>'4.OVTA Sites-Transects'!E4394</f>
        <v>0</v>
      </c>
      <c r="E4388" s="1">
        <f>'4.OVTA Sites-Transects'!G4394</f>
        <v>0</v>
      </c>
      <c r="F4388" s="1">
        <f>'4.OVTA Sites-Transects'!F4394</f>
        <v>0</v>
      </c>
      <c r="G4388" s="6">
        <f>'4.OVTA Sites-Transects'!H4394</f>
        <v>0</v>
      </c>
      <c r="H4388" s="6">
        <f>'4.OVTA Sites-Transects'!I4394</f>
        <v>0</v>
      </c>
      <c r="I4388" s="193" t="str">
        <f t="shared" si="544"/>
        <v>-</v>
      </c>
      <c r="J4388" s="27" t="str">
        <f t="shared" si="545"/>
        <v>-</v>
      </c>
      <c r="K4388" s="27" t="str">
        <f t="shared" si="546"/>
        <v>-</v>
      </c>
      <c r="L4388" s="27" t="str">
        <f t="shared" si="547"/>
        <v>-</v>
      </c>
      <c r="M4388" s="27" t="str">
        <f t="shared" si="548"/>
        <v>-</v>
      </c>
      <c r="N4388" s="28">
        <f t="shared" si="549"/>
        <v>0</v>
      </c>
      <c r="O4388" s="28">
        <f t="shared" si="551"/>
        <v>0</v>
      </c>
      <c r="P4388" s="1" t="str">
        <f t="shared" si="550"/>
        <v>no</v>
      </c>
    </row>
    <row r="4389" spans="1:16" x14ac:dyDescent="0.25">
      <c r="A4389" s="6">
        <f>'4.OVTA Sites-Transects'!B4395</f>
        <v>0</v>
      </c>
      <c r="B4389" s="6">
        <f>'4.OVTA Sites-Transects'!C4395</f>
        <v>0</v>
      </c>
      <c r="C4389" s="6">
        <f>'4.OVTA Sites-Transects'!D4395</f>
        <v>0</v>
      </c>
      <c r="D4389" s="1">
        <f>'4.OVTA Sites-Transects'!E4395</f>
        <v>0</v>
      </c>
      <c r="E4389" s="1">
        <f>'4.OVTA Sites-Transects'!G4395</f>
        <v>0</v>
      </c>
      <c r="F4389" s="1">
        <f>'4.OVTA Sites-Transects'!F4395</f>
        <v>0</v>
      </c>
      <c r="G4389" s="6">
        <f>'4.OVTA Sites-Transects'!H4395</f>
        <v>0</v>
      </c>
      <c r="H4389" s="6">
        <f>'4.OVTA Sites-Transects'!I4395</f>
        <v>0</v>
      </c>
      <c r="I4389" s="193" t="str">
        <f t="shared" si="544"/>
        <v>-</v>
      </c>
      <c r="J4389" s="27" t="str">
        <f t="shared" si="545"/>
        <v>-</v>
      </c>
      <c r="K4389" s="27" t="str">
        <f t="shared" si="546"/>
        <v>-</v>
      </c>
      <c r="L4389" s="27" t="str">
        <f t="shared" si="547"/>
        <v>-</v>
      </c>
      <c r="M4389" s="27" t="str">
        <f t="shared" si="548"/>
        <v>-</v>
      </c>
      <c r="N4389" s="28">
        <f t="shared" si="549"/>
        <v>0</v>
      </c>
      <c r="O4389" s="28">
        <f t="shared" si="551"/>
        <v>0</v>
      </c>
      <c r="P4389" s="1" t="str">
        <f t="shared" si="550"/>
        <v>no</v>
      </c>
    </row>
    <row r="4390" spans="1:16" x14ac:dyDescent="0.25">
      <c r="A4390" s="6">
        <f>'4.OVTA Sites-Transects'!B4396</f>
        <v>0</v>
      </c>
      <c r="B4390" s="6">
        <f>'4.OVTA Sites-Transects'!C4396</f>
        <v>0</v>
      </c>
      <c r="C4390" s="6">
        <f>'4.OVTA Sites-Transects'!D4396</f>
        <v>0</v>
      </c>
      <c r="D4390" s="1">
        <f>'4.OVTA Sites-Transects'!E4396</f>
        <v>0</v>
      </c>
      <c r="E4390" s="1">
        <f>'4.OVTA Sites-Transects'!G4396</f>
        <v>0</v>
      </c>
      <c r="F4390" s="1">
        <f>'4.OVTA Sites-Transects'!F4396</f>
        <v>0</v>
      </c>
      <c r="G4390" s="6">
        <f>'4.OVTA Sites-Transects'!H4396</f>
        <v>0</v>
      </c>
      <c r="H4390" s="6">
        <f>'4.OVTA Sites-Transects'!I4396</f>
        <v>0</v>
      </c>
      <c r="I4390" s="193" t="str">
        <f t="shared" si="544"/>
        <v>-</v>
      </c>
      <c r="J4390" s="27" t="str">
        <f t="shared" si="545"/>
        <v>-</v>
      </c>
      <c r="K4390" s="27" t="str">
        <f t="shared" si="546"/>
        <v>-</v>
      </c>
      <c r="L4390" s="27" t="str">
        <f t="shared" si="547"/>
        <v>-</v>
      </c>
      <c r="M4390" s="27" t="str">
        <f t="shared" si="548"/>
        <v>-</v>
      </c>
      <c r="N4390" s="28">
        <f t="shared" si="549"/>
        <v>0</v>
      </c>
      <c r="O4390" s="28">
        <f t="shared" si="551"/>
        <v>0</v>
      </c>
      <c r="P4390" s="1" t="str">
        <f t="shared" si="550"/>
        <v>no</v>
      </c>
    </row>
    <row r="4391" spans="1:16" x14ac:dyDescent="0.25">
      <c r="A4391" s="6">
        <f>'4.OVTA Sites-Transects'!B4397</f>
        <v>0</v>
      </c>
      <c r="B4391" s="6">
        <f>'4.OVTA Sites-Transects'!C4397</f>
        <v>0</v>
      </c>
      <c r="C4391" s="6">
        <f>'4.OVTA Sites-Transects'!D4397</f>
        <v>0</v>
      </c>
      <c r="D4391" s="1">
        <f>'4.OVTA Sites-Transects'!E4397</f>
        <v>0</v>
      </c>
      <c r="E4391" s="1">
        <f>'4.OVTA Sites-Transects'!G4397</f>
        <v>0</v>
      </c>
      <c r="F4391" s="1">
        <f>'4.OVTA Sites-Transects'!F4397</f>
        <v>0</v>
      </c>
      <c r="G4391" s="6">
        <f>'4.OVTA Sites-Transects'!H4397</f>
        <v>0</v>
      </c>
      <c r="H4391" s="6">
        <f>'4.OVTA Sites-Transects'!I4397</f>
        <v>0</v>
      </c>
      <c r="I4391" s="193" t="str">
        <f t="shared" si="544"/>
        <v>-</v>
      </c>
      <c r="J4391" s="27" t="str">
        <f t="shared" si="545"/>
        <v>-</v>
      </c>
      <c r="K4391" s="27" t="str">
        <f t="shared" si="546"/>
        <v>-</v>
      </c>
      <c r="L4391" s="27" t="str">
        <f t="shared" si="547"/>
        <v>-</v>
      </c>
      <c r="M4391" s="27" t="str">
        <f t="shared" si="548"/>
        <v>-</v>
      </c>
      <c r="N4391" s="28">
        <f t="shared" si="549"/>
        <v>0</v>
      </c>
      <c r="O4391" s="28">
        <f t="shared" si="551"/>
        <v>0</v>
      </c>
      <c r="P4391" s="1" t="str">
        <f t="shared" si="550"/>
        <v>no</v>
      </c>
    </row>
    <row r="4392" spans="1:16" x14ac:dyDescent="0.25">
      <c r="A4392" s="6">
        <f>'4.OVTA Sites-Transects'!B4398</f>
        <v>0</v>
      </c>
      <c r="B4392" s="6">
        <f>'4.OVTA Sites-Transects'!C4398</f>
        <v>0</v>
      </c>
      <c r="C4392" s="6">
        <f>'4.OVTA Sites-Transects'!D4398</f>
        <v>0</v>
      </c>
      <c r="D4392" s="1">
        <f>'4.OVTA Sites-Transects'!E4398</f>
        <v>0</v>
      </c>
      <c r="E4392" s="1">
        <f>'4.OVTA Sites-Transects'!G4398</f>
        <v>0</v>
      </c>
      <c r="F4392" s="1">
        <f>'4.OVTA Sites-Transects'!F4398</f>
        <v>0</v>
      </c>
      <c r="G4392" s="6">
        <f>'4.OVTA Sites-Transects'!H4398</f>
        <v>0</v>
      </c>
      <c r="H4392" s="6">
        <f>'4.OVTA Sites-Transects'!I4398</f>
        <v>0</v>
      </c>
      <c r="I4392" s="193" t="str">
        <f t="shared" si="544"/>
        <v>-</v>
      </c>
      <c r="J4392" s="27" t="str">
        <f t="shared" si="545"/>
        <v>-</v>
      </c>
      <c r="K4392" s="27" t="str">
        <f t="shared" si="546"/>
        <v>-</v>
      </c>
      <c r="L4392" s="27" t="str">
        <f t="shared" si="547"/>
        <v>-</v>
      </c>
      <c r="M4392" s="27" t="str">
        <f t="shared" si="548"/>
        <v>-</v>
      </c>
      <c r="N4392" s="28">
        <f t="shared" si="549"/>
        <v>0</v>
      </c>
      <c r="O4392" s="28">
        <f t="shared" si="551"/>
        <v>0</v>
      </c>
      <c r="P4392" s="1" t="str">
        <f t="shared" si="550"/>
        <v>no</v>
      </c>
    </row>
    <row r="4393" spans="1:16" x14ac:dyDescent="0.25">
      <c r="A4393" s="6">
        <f>'4.OVTA Sites-Transects'!B4399</f>
        <v>0</v>
      </c>
      <c r="B4393" s="6">
        <f>'4.OVTA Sites-Transects'!C4399</f>
        <v>0</v>
      </c>
      <c r="C4393" s="6">
        <f>'4.OVTA Sites-Transects'!D4399</f>
        <v>0</v>
      </c>
      <c r="D4393" s="1">
        <f>'4.OVTA Sites-Transects'!E4399</f>
        <v>0</v>
      </c>
      <c r="E4393" s="1">
        <f>'4.OVTA Sites-Transects'!G4399</f>
        <v>0</v>
      </c>
      <c r="F4393" s="1">
        <f>'4.OVTA Sites-Transects'!F4399</f>
        <v>0</v>
      </c>
      <c r="G4393" s="6">
        <f>'4.OVTA Sites-Transects'!H4399</f>
        <v>0</v>
      </c>
      <c r="H4393" s="6">
        <f>'4.OVTA Sites-Transects'!I4399</f>
        <v>0</v>
      </c>
      <c r="I4393" s="193" t="str">
        <f t="shared" si="544"/>
        <v>-</v>
      </c>
      <c r="J4393" s="27" t="str">
        <f t="shared" si="545"/>
        <v>-</v>
      </c>
      <c r="K4393" s="27" t="str">
        <f t="shared" si="546"/>
        <v>-</v>
      </c>
      <c r="L4393" s="27" t="str">
        <f t="shared" si="547"/>
        <v>-</v>
      </c>
      <c r="M4393" s="27" t="str">
        <f t="shared" si="548"/>
        <v>-</v>
      </c>
      <c r="N4393" s="28">
        <f t="shared" si="549"/>
        <v>0</v>
      </c>
      <c r="O4393" s="28">
        <f t="shared" si="551"/>
        <v>0</v>
      </c>
      <c r="P4393" s="1" t="str">
        <f t="shared" si="550"/>
        <v>no</v>
      </c>
    </row>
    <row r="4394" spans="1:16" x14ac:dyDescent="0.25">
      <c r="A4394" s="6">
        <f>'4.OVTA Sites-Transects'!B4400</f>
        <v>0</v>
      </c>
      <c r="B4394" s="6">
        <f>'4.OVTA Sites-Transects'!C4400</f>
        <v>0</v>
      </c>
      <c r="C4394" s="6">
        <f>'4.OVTA Sites-Transects'!D4400</f>
        <v>0</v>
      </c>
      <c r="D4394" s="1">
        <f>'4.OVTA Sites-Transects'!E4400</f>
        <v>0</v>
      </c>
      <c r="E4394" s="1">
        <f>'4.OVTA Sites-Transects'!G4400</f>
        <v>0</v>
      </c>
      <c r="F4394" s="1">
        <f>'4.OVTA Sites-Transects'!F4400</f>
        <v>0</v>
      </c>
      <c r="G4394" s="6">
        <f>'4.OVTA Sites-Transects'!H4400</f>
        <v>0</v>
      </c>
      <c r="H4394" s="6">
        <f>'4.OVTA Sites-Transects'!I4400</f>
        <v>0</v>
      </c>
      <c r="I4394" s="193" t="str">
        <f t="shared" si="544"/>
        <v>-</v>
      </c>
      <c r="J4394" s="27" t="str">
        <f t="shared" si="545"/>
        <v>-</v>
      </c>
      <c r="K4394" s="27" t="str">
        <f t="shared" si="546"/>
        <v>-</v>
      </c>
      <c r="L4394" s="27" t="str">
        <f t="shared" si="547"/>
        <v>-</v>
      </c>
      <c r="M4394" s="27" t="str">
        <f t="shared" si="548"/>
        <v>-</v>
      </c>
      <c r="N4394" s="28">
        <f t="shared" si="549"/>
        <v>0</v>
      </c>
      <c r="O4394" s="28">
        <f t="shared" si="551"/>
        <v>0</v>
      </c>
      <c r="P4394" s="1" t="str">
        <f t="shared" si="550"/>
        <v>no</v>
      </c>
    </row>
    <row r="4395" spans="1:16" x14ac:dyDescent="0.25">
      <c r="A4395" s="6">
        <f>'4.OVTA Sites-Transects'!B4401</f>
        <v>0</v>
      </c>
      <c r="B4395" s="6">
        <f>'4.OVTA Sites-Transects'!C4401</f>
        <v>0</v>
      </c>
      <c r="C4395" s="6">
        <f>'4.OVTA Sites-Transects'!D4401</f>
        <v>0</v>
      </c>
      <c r="D4395" s="1">
        <f>'4.OVTA Sites-Transects'!E4401</f>
        <v>0</v>
      </c>
      <c r="E4395" s="1">
        <f>'4.OVTA Sites-Transects'!G4401</f>
        <v>0</v>
      </c>
      <c r="F4395" s="1">
        <f>'4.OVTA Sites-Transects'!F4401</f>
        <v>0</v>
      </c>
      <c r="G4395" s="6">
        <f>'4.OVTA Sites-Transects'!H4401</f>
        <v>0</v>
      </c>
      <c r="H4395" s="6">
        <f>'4.OVTA Sites-Transects'!I4401</f>
        <v>0</v>
      </c>
      <c r="I4395" s="193" t="str">
        <f t="shared" si="544"/>
        <v>-</v>
      </c>
      <c r="J4395" s="27" t="str">
        <f t="shared" si="545"/>
        <v>-</v>
      </c>
      <c r="K4395" s="27" t="str">
        <f t="shared" si="546"/>
        <v>-</v>
      </c>
      <c r="L4395" s="27" t="str">
        <f t="shared" si="547"/>
        <v>-</v>
      </c>
      <c r="M4395" s="27" t="str">
        <f t="shared" si="548"/>
        <v>-</v>
      </c>
      <c r="N4395" s="28">
        <f t="shared" si="549"/>
        <v>0</v>
      </c>
      <c r="O4395" s="28">
        <f t="shared" si="551"/>
        <v>0</v>
      </c>
      <c r="P4395" s="1" t="str">
        <f t="shared" si="550"/>
        <v>no</v>
      </c>
    </row>
    <row r="4396" spans="1:16" x14ac:dyDescent="0.25">
      <c r="A4396" s="6">
        <f>'4.OVTA Sites-Transects'!B4402</f>
        <v>0</v>
      </c>
      <c r="B4396" s="6">
        <f>'4.OVTA Sites-Transects'!C4402</f>
        <v>0</v>
      </c>
      <c r="C4396" s="6">
        <f>'4.OVTA Sites-Transects'!D4402</f>
        <v>0</v>
      </c>
      <c r="D4396" s="1">
        <f>'4.OVTA Sites-Transects'!E4402</f>
        <v>0</v>
      </c>
      <c r="E4396" s="1">
        <f>'4.OVTA Sites-Transects'!G4402</f>
        <v>0</v>
      </c>
      <c r="F4396" s="1">
        <f>'4.OVTA Sites-Transects'!F4402</f>
        <v>0</v>
      </c>
      <c r="G4396" s="6">
        <f>'4.OVTA Sites-Transects'!H4402</f>
        <v>0</v>
      </c>
      <c r="H4396" s="6">
        <f>'4.OVTA Sites-Transects'!I4402</f>
        <v>0</v>
      </c>
      <c r="I4396" s="193" t="str">
        <f t="shared" si="544"/>
        <v>-</v>
      </c>
      <c r="J4396" s="27" t="str">
        <f t="shared" si="545"/>
        <v>-</v>
      </c>
      <c r="K4396" s="27" t="str">
        <f t="shared" si="546"/>
        <v>-</v>
      </c>
      <c r="L4396" s="27" t="str">
        <f t="shared" si="547"/>
        <v>-</v>
      </c>
      <c r="M4396" s="27" t="str">
        <f t="shared" si="548"/>
        <v>-</v>
      </c>
      <c r="N4396" s="28">
        <f t="shared" si="549"/>
        <v>0</v>
      </c>
      <c r="O4396" s="28">
        <f t="shared" si="551"/>
        <v>0</v>
      </c>
      <c r="P4396" s="1" t="str">
        <f t="shared" si="550"/>
        <v>no</v>
      </c>
    </row>
    <row r="4397" spans="1:16" x14ac:dyDescent="0.25">
      <c r="A4397" s="6">
        <f>'4.OVTA Sites-Transects'!B4403</f>
        <v>0</v>
      </c>
      <c r="B4397" s="6">
        <f>'4.OVTA Sites-Transects'!C4403</f>
        <v>0</v>
      </c>
      <c r="C4397" s="6">
        <f>'4.OVTA Sites-Transects'!D4403</f>
        <v>0</v>
      </c>
      <c r="D4397" s="1">
        <f>'4.OVTA Sites-Transects'!E4403</f>
        <v>0</v>
      </c>
      <c r="E4397" s="1">
        <f>'4.OVTA Sites-Transects'!G4403</f>
        <v>0</v>
      </c>
      <c r="F4397" s="1">
        <f>'4.OVTA Sites-Transects'!F4403</f>
        <v>0</v>
      </c>
      <c r="G4397" s="6">
        <f>'4.OVTA Sites-Transects'!H4403</f>
        <v>0</v>
      </c>
      <c r="H4397" s="6">
        <f>'4.OVTA Sites-Transects'!I4403</f>
        <v>0</v>
      </c>
      <c r="I4397" s="193" t="str">
        <f t="shared" si="544"/>
        <v>-</v>
      </c>
      <c r="J4397" s="27" t="str">
        <f t="shared" si="545"/>
        <v>-</v>
      </c>
      <c r="K4397" s="27" t="str">
        <f t="shared" si="546"/>
        <v>-</v>
      </c>
      <c r="L4397" s="27" t="str">
        <f t="shared" si="547"/>
        <v>-</v>
      </c>
      <c r="M4397" s="27" t="str">
        <f t="shared" si="548"/>
        <v>-</v>
      </c>
      <c r="N4397" s="28">
        <f t="shared" si="549"/>
        <v>0</v>
      </c>
      <c r="O4397" s="28">
        <f t="shared" si="551"/>
        <v>0</v>
      </c>
      <c r="P4397" s="1" t="str">
        <f t="shared" si="550"/>
        <v>no</v>
      </c>
    </row>
    <row r="4398" spans="1:16" x14ac:dyDescent="0.25">
      <c r="A4398" s="6">
        <f>'4.OVTA Sites-Transects'!B4404</f>
        <v>0</v>
      </c>
      <c r="B4398" s="6">
        <f>'4.OVTA Sites-Transects'!C4404</f>
        <v>0</v>
      </c>
      <c r="C4398" s="6">
        <f>'4.OVTA Sites-Transects'!D4404</f>
        <v>0</v>
      </c>
      <c r="D4398" s="1">
        <f>'4.OVTA Sites-Transects'!E4404</f>
        <v>0</v>
      </c>
      <c r="E4398" s="1">
        <f>'4.OVTA Sites-Transects'!G4404</f>
        <v>0</v>
      </c>
      <c r="F4398" s="1">
        <f>'4.OVTA Sites-Transects'!F4404</f>
        <v>0</v>
      </c>
      <c r="G4398" s="6">
        <f>'4.OVTA Sites-Transects'!H4404</f>
        <v>0</v>
      </c>
      <c r="H4398" s="6">
        <f>'4.OVTA Sites-Transects'!I4404</f>
        <v>0</v>
      </c>
      <c r="I4398" s="193" t="str">
        <f t="shared" si="544"/>
        <v>-</v>
      </c>
      <c r="J4398" s="27" t="str">
        <f t="shared" si="545"/>
        <v>-</v>
      </c>
      <c r="K4398" s="27" t="str">
        <f t="shared" si="546"/>
        <v>-</v>
      </c>
      <c r="L4398" s="27" t="str">
        <f t="shared" si="547"/>
        <v>-</v>
      </c>
      <c r="M4398" s="27" t="str">
        <f t="shared" si="548"/>
        <v>-</v>
      </c>
      <c r="N4398" s="28">
        <f t="shared" si="549"/>
        <v>0</v>
      </c>
      <c r="O4398" s="28">
        <f t="shared" si="551"/>
        <v>0</v>
      </c>
      <c r="P4398" s="1" t="str">
        <f t="shared" si="550"/>
        <v>no</v>
      </c>
    </row>
    <row r="4399" spans="1:16" x14ac:dyDescent="0.25">
      <c r="A4399" s="6">
        <f>'4.OVTA Sites-Transects'!B4405</f>
        <v>0</v>
      </c>
      <c r="B4399" s="6">
        <f>'4.OVTA Sites-Transects'!C4405</f>
        <v>0</v>
      </c>
      <c r="C4399" s="6">
        <f>'4.OVTA Sites-Transects'!D4405</f>
        <v>0</v>
      </c>
      <c r="D4399" s="1">
        <f>'4.OVTA Sites-Transects'!E4405</f>
        <v>0</v>
      </c>
      <c r="E4399" s="1">
        <f>'4.OVTA Sites-Transects'!G4405</f>
        <v>0</v>
      </c>
      <c r="F4399" s="1">
        <f>'4.OVTA Sites-Transects'!F4405</f>
        <v>0</v>
      </c>
      <c r="G4399" s="6">
        <f>'4.OVTA Sites-Transects'!H4405</f>
        <v>0</v>
      </c>
      <c r="H4399" s="6">
        <f>'4.OVTA Sites-Transects'!I4405</f>
        <v>0</v>
      </c>
      <c r="I4399" s="193" t="str">
        <f t="shared" si="544"/>
        <v>-</v>
      </c>
      <c r="J4399" s="27" t="str">
        <f t="shared" si="545"/>
        <v>-</v>
      </c>
      <c r="K4399" s="27" t="str">
        <f t="shared" si="546"/>
        <v>-</v>
      </c>
      <c r="L4399" s="27" t="str">
        <f t="shared" si="547"/>
        <v>-</v>
      </c>
      <c r="M4399" s="27" t="str">
        <f t="shared" si="548"/>
        <v>-</v>
      </c>
      <c r="N4399" s="28">
        <f t="shared" si="549"/>
        <v>0</v>
      </c>
      <c r="O4399" s="28">
        <f t="shared" si="551"/>
        <v>0</v>
      </c>
      <c r="P4399" s="1" t="str">
        <f t="shared" si="550"/>
        <v>no</v>
      </c>
    </row>
    <row r="4400" spans="1:16" x14ac:dyDescent="0.25">
      <c r="A4400" s="6">
        <f>'4.OVTA Sites-Transects'!B4406</f>
        <v>0</v>
      </c>
      <c r="B4400" s="6">
        <f>'4.OVTA Sites-Transects'!C4406</f>
        <v>0</v>
      </c>
      <c r="C4400" s="6">
        <f>'4.OVTA Sites-Transects'!D4406</f>
        <v>0</v>
      </c>
      <c r="D4400" s="1">
        <f>'4.OVTA Sites-Transects'!E4406</f>
        <v>0</v>
      </c>
      <c r="E4400" s="1">
        <f>'4.OVTA Sites-Transects'!G4406</f>
        <v>0</v>
      </c>
      <c r="F4400" s="1">
        <f>'4.OVTA Sites-Transects'!F4406</f>
        <v>0</v>
      </c>
      <c r="G4400" s="6">
        <f>'4.OVTA Sites-Transects'!H4406</f>
        <v>0</v>
      </c>
      <c r="H4400" s="6">
        <f>'4.OVTA Sites-Transects'!I4406</f>
        <v>0</v>
      </c>
      <c r="I4400" s="193" t="str">
        <f t="shared" si="544"/>
        <v>-</v>
      </c>
      <c r="J4400" s="27" t="str">
        <f t="shared" si="545"/>
        <v>-</v>
      </c>
      <c r="K4400" s="27" t="str">
        <f t="shared" si="546"/>
        <v>-</v>
      </c>
      <c r="L4400" s="27" t="str">
        <f t="shared" si="547"/>
        <v>-</v>
      </c>
      <c r="M4400" s="27" t="str">
        <f t="shared" si="548"/>
        <v>-</v>
      </c>
      <c r="N4400" s="28">
        <f t="shared" si="549"/>
        <v>0</v>
      </c>
      <c r="O4400" s="28">
        <f t="shared" si="551"/>
        <v>0</v>
      </c>
      <c r="P4400" s="1" t="str">
        <f t="shared" si="550"/>
        <v>no</v>
      </c>
    </row>
    <row r="4401" spans="1:16" x14ac:dyDescent="0.25">
      <c r="A4401" s="6">
        <f>'4.OVTA Sites-Transects'!B4407</f>
        <v>0</v>
      </c>
      <c r="B4401" s="6">
        <f>'4.OVTA Sites-Transects'!C4407</f>
        <v>0</v>
      </c>
      <c r="C4401" s="6">
        <f>'4.OVTA Sites-Transects'!D4407</f>
        <v>0</v>
      </c>
      <c r="D4401" s="1">
        <f>'4.OVTA Sites-Transects'!E4407</f>
        <v>0</v>
      </c>
      <c r="E4401" s="1">
        <f>'4.OVTA Sites-Transects'!G4407</f>
        <v>0</v>
      </c>
      <c r="F4401" s="1">
        <f>'4.OVTA Sites-Transects'!F4407</f>
        <v>0</v>
      </c>
      <c r="G4401" s="6">
        <f>'4.OVTA Sites-Transects'!H4407</f>
        <v>0</v>
      </c>
      <c r="H4401" s="6">
        <f>'4.OVTA Sites-Transects'!I4407</f>
        <v>0</v>
      </c>
      <c r="I4401" s="193" t="str">
        <f t="shared" si="544"/>
        <v>-</v>
      </c>
      <c r="J4401" s="27" t="str">
        <f t="shared" si="545"/>
        <v>-</v>
      </c>
      <c r="K4401" s="27" t="str">
        <f t="shared" si="546"/>
        <v>-</v>
      </c>
      <c r="L4401" s="27" t="str">
        <f t="shared" si="547"/>
        <v>-</v>
      </c>
      <c r="M4401" s="27" t="str">
        <f t="shared" si="548"/>
        <v>-</v>
      </c>
      <c r="N4401" s="28">
        <f t="shared" si="549"/>
        <v>0</v>
      </c>
      <c r="O4401" s="28">
        <f t="shared" si="551"/>
        <v>0</v>
      </c>
      <c r="P4401" s="1" t="str">
        <f t="shared" si="550"/>
        <v>no</v>
      </c>
    </row>
    <row r="4402" spans="1:16" x14ac:dyDescent="0.25">
      <c r="A4402" s="6">
        <f>'4.OVTA Sites-Transects'!B4408</f>
        <v>0</v>
      </c>
      <c r="B4402" s="6">
        <f>'4.OVTA Sites-Transects'!C4408</f>
        <v>0</v>
      </c>
      <c r="C4402" s="6">
        <f>'4.OVTA Sites-Transects'!D4408</f>
        <v>0</v>
      </c>
      <c r="D4402" s="1">
        <f>'4.OVTA Sites-Transects'!E4408</f>
        <v>0</v>
      </c>
      <c r="E4402" s="1">
        <f>'4.OVTA Sites-Transects'!G4408</f>
        <v>0</v>
      </c>
      <c r="F4402" s="1">
        <f>'4.OVTA Sites-Transects'!F4408</f>
        <v>0</v>
      </c>
      <c r="G4402" s="6">
        <f>'4.OVTA Sites-Transects'!H4408</f>
        <v>0</v>
      </c>
      <c r="H4402" s="6">
        <f>'4.OVTA Sites-Transects'!I4408</f>
        <v>0</v>
      </c>
      <c r="I4402" s="193" t="str">
        <f t="shared" si="544"/>
        <v>-</v>
      </c>
      <c r="J4402" s="27" t="str">
        <f t="shared" si="545"/>
        <v>-</v>
      </c>
      <c r="K4402" s="27" t="str">
        <f t="shared" si="546"/>
        <v>-</v>
      </c>
      <c r="L4402" s="27" t="str">
        <f t="shared" si="547"/>
        <v>-</v>
      </c>
      <c r="M4402" s="27" t="str">
        <f t="shared" si="548"/>
        <v>-</v>
      </c>
      <c r="N4402" s="28">
        <f t="shared" si="549"/>
        <v>0</v>
      </c>
      <c r="O4402" s="28">
        <f t="shared" si="551"/>
        <v>0</v>
      </c>
      <c r="P4402" s="1" t="str">
        <f t="shared" si="550"/>
        <v>no</v>
      </c>
    </row>
    <row r="4403" spans="1:16" x14ac:dyDescent="0.25">
      <c r="A4403" s="6">
        <f>'4.OVTA Sites-Transects'!B4409</f>
        <v>0</v>
      </c>
      <c r="B4403" s="6">
        <f>'4.OVTA Sites-Transects'!C4409</f>
        <v>0</v>
      </c>
      <c r="C4403" s="6">
        <f>'4.OVTA Sites-Transects'!D4409</f>
        <v>0</v>
      </c>
      <c r="D4403" s="1">
        <f>'4.OVTA Sites-Transects'!E4409</f>
        <v>0</v>
      </c>
      <c r="E4403" s="1">
        <f>'4.OVTA Sites-Transects'!G4409</f>
        <v>0</v>
      </c>
      <c r="F4403" s="1">
        <f>'4.OVTA Sites-Transects'!F4409</f>
        <v>0</v>
      </c>
      <c r="G4403" s="6">
        <f>'4.OVTA Sites-Transects'!H4409</f>
        <v>0</v>
      </c>
      <c r="H4403" s="6">
        <f>'4.OVTA Sites-Transects'!I4409</f>
        <v>0</v>
      </c>
      <c r="I4403" s="193" t="str">
        <f t="shared" si="544"/>
        <v>-</v>
      </c>
      <c r="J4403" s="27" t="str">
        <f t="shared" si="545"/>
        <v>-</v>
      </c>
      <c r="K4403" s="27" t="str">
        <f t="shared" si="546"/>
        <v>-</v>
      </c>
      <c r="L4403" s="27" t="str">
        <f t="shared" si="547"/>
        <v>-</v>
      </c>
      <c r="M4403" s="27" t="str">
        <f t="shared" si="548"/>
        <v>-</v>
      </c>
      <c r="N4403" s="28">
        <f t="shared" si="549"/>
        <v>0</v>
      </c>
      <c r="O4403" s="28">
        <f t="shared" si="551"/>
        <v>0</v>
      </c>
      <c r="P4403" s="1" t="str">
        <f t="shared" si="550"/>
        <v>no</v>
      </c>
    </row>
    <row r="4404" spans="1:16" x14ac:dyDescent="0.25">
      <c r="A4404" s="6">
        <f>'4.OVTA Sites-Transects'!B4410</f>
        <v>0</v>
      </c>
      <c r="B4404" s="6">
        <f>'4.OVTA Sites-Transects'!C4410</f>
        <v>0</v>
      </c>
      <c r="C4404" s="6">
        <f>'4.OVTA Sites-Transects'!D4410</f>
        <v>0</v>
      </c>
      <c r="D4404" s="1">
        <f>'4.OVTA Sites-Transects'!E4410</f>
        <v>0</v>
      </c>
      <c r="E4404" s="1">
        <f>'4.OVTA Sites-Transects'!G4410</f>
        <v>0</v>
      </c>
      <c r="F4404" s="1">
        <f>'4.OVTA Sites-Transects'!F4410</f>
        <v>0</v>
      </c>
      <c r="G4404" s="6">
        <f>'4.OVTA Sites-Transects'!H4410</f>
        <v>0</v>
      </c>
      <c r="H4404" s="6">
        <f>'4.OVTA Sites-Transects'!I4410</f>
        <v>0</v>
      </c>
      <c r="I4404" s="193" t="str">
        <f t="shared" si="544"/>
        <v>-</v>
      </c>
      <c r="J4404" s="27" t="str">
        <f t="shared" si="545"/>
        <v>-</v>
      </c>
      <c r="K4404" s="27" t="str">
        <f t="shared" si="546"/>
        <v>-</v>
      </c>
      <c r="L4404" s="27" t="str">
        <f t="shared" si="547"/>
        <v>-</v>
      </c>
      <c r="M4404" s="27" t="str">
        <f t="shared" si="548"/>
        <v>-</v>
      </c>
      <c r="N4404" s="28">
        <f t="shared" si="549"/>
        <v>0</v>
      </c>
      <c r="O4404" s="28">
        <f t="shared" si="551"/>
        <v>0</v>
      </c>
      <c r="P4404" s="1" t="str">
        <f t="shared" si="550"/>
        <v>no</v>
      </c>
    </row>
    <row r="4405" spans="1:16" x14ac:dyDescent="0.25">
      <c r="A4405" s="6">
        <f>'4.OVTA Sites-Transects'!B4411</f>
        <v>0</v>
      </c>
      <c r="B4405" s="6">
        <f>'4.OVTA Sites-Transects'!C4411</f>
        <v>0</v>
      </c>
      <c r="C4405" s="6">
        <f>'4.OVTA Sites-Transects'!D4411</f>
        <v>0</v>
      </c>
      <c r="D4405" s="1">
        <f>'4.OVTA Sites-Transects'!E4411</f>
        <v>0</v>
      </c>
      <c r="E4405" s="1">
        <f>'4.OVTA Sites-Transects'!G4411</f>
        <v>0</v>
      </c>
      <c r="F4405" s="1">
        <f>'4.OVTA Sites-Transects'!F4411</f>
        <v>0</v>
      </c>
      <c r="G4405" s="6">
        <f>'4.OVTA Sites-Transects'!H4411</f>
        <v>0</v>
      </c>
      <c r="H4405" s="6">
        <f>'4.OVTA Sites-Transects'!I4411</f>
        <v>0</v>
      </c>
      <c r="I4405" s="193" t="str">
        <f t="shared" si="544"/>
        <v>-</v>
      </c>
      <c r="J4405" s="27" t="str">
        <f t="shared" si="545"/>
        <v>-</v>
      </c>
      <c r="K4405" s="27" t="str">
        <f t="shared" si="546"/>
        <v>-</v>
      </c>
      <c r="L4405" s="27" t="str">
        <f t="shared" si="547"/>
        <v>-</v>
      </c>
      <c r="M4405" s="27" t="str">
        <f t="shared" si="548"/>
        <v>-</v>
      </c>
      <c r="N4405" s="28">
        <f t="shared" si="549"/>
        <v>0</v>
      </c>
      <c r="O4405" s="28">
        <f t="shared" si="551"/>
        <v>0</v>
      </c>
      <c r="P4405" s="1" t="str">
        <f t="shared" si="550"/>
        <v>no</v>
      </c>
    </row>
    <row r="4406" spans="1:16" x14ac:dyDescent="0.25">
      <c r="A4406" s="6">
        <f>'4.OVTA Sites-Transects'!B4412</f>
        <v>0</v>
      </c>
      <c r="B4406" s="6">
        <f>'4.OVTA Sites-Transects'!C4412</f>
        <v>0</v>
      </c>
      <c r="C4406" s="6">
        <f>'4.OVTA Sites-Transects'!D4412</f>
        <v>0</v>
      </c>
      <c r="D4406" s="1">
        <f>'4.OVTA Sites-Transects'!E4412</f>
        <v>0</v>
      </c>
      <c r="E4406" s="1">
        <f>'4.OVTA Sites-Transects'!G4412</f>
        <v>0</v>
      </c>
      <c r="F4406" s="1">
        <f>'4.OVTA Sites-Transects'!F4412</f>
        <v>0</v>
      </c>
      <c r="G4406" s="6">
        <f>'4.OVTA Sites-Transects'!H4412</f>
        <v>0</v>
      </c>
      <c r="H4406" s="6">
        <f>'4.OVTA Sites-Transects'!I4412</f>
        <v>0</v>
      </c>
      <c r="I4406" s="193" t="str">
        <f t="shared" si="544"/>
        <v>-</v>
      </c>
      <c r="J4406" s="27" t="str">
        <f t="shared" si="545"/>
        <v>-</v>
      </c>
      <c r="K4406" s="27" t="str">
        <f t="shared" si="546"/>
        <v>-</v>
      </c>
      <c r="L4406" s="27" t="str">
        <f t="shared" si="547"/>
        <v>-</v>
      </c>
      <c r="M4406" s="27" t="str">
        <f t="shared" si="548"/>
        <v>-</v>
      </c>
      <c r="N4406" s="28">
        <f t="shared" si="549"/>
        <v>0</v>
      </c>
      <c r="O4406" s="28">
        <f t="shared" si="551"/>
        <v>0</v>
      </c>
      <c r="P4406" s="1" t="str">
        <f t="shared" si="550"/>
        <v>no</v>
      </c>
    </row>
    <row r="4407" spans="1:16" x14ac:dyDescent="0.25">
      <c r="A4407" s="6">
        <f>'4.OVTA Sites-Transects'!B4413</f>
        <v>0</v>
      </c>
      <c r="B4407" s="6">
        <f>'4.OVTA Sites-Transects'!C4413</f>
        <v>0</v>
      </c>
      <c r="C4407" s="6">
        <f>'4.OVTA Sites-Transects'!D4413</f>
        <v>0</v>
      </c>
      <c r="D4407" s="1">
        <f>'4.OVTA Sites-Transects'!E4413</f>
        <v>0</v>
      </c>
      <c r="E4407" s="1">
        <f>'4.OVTA Sites-Transects'!G4413</f>
        <v>0</v>
      </c>
      <c r="F4407" s="1">
        <f>'4.OVTA Sites-Transects'!F4413</f>
        <v>0</v>
      </c>
      <c r="G4407" s="6">
        <f>'4.OVTA Sites-Transects'!H4413</f>
        <v>0</v>
      </c>
      <c r="H4407" s="6">
        <f>'4.OVTA Sites-Transects'!I4413</f>
        <v>0</v>
      </c>
      <c r="I4407" s="193" t="str">
        <f t="shared" si="544"/>
        <v>-</v>
      </c>
      <c r="J4407" s="27" t="str">
        <f t="shared" si="545"/>
        <v>-</v>
      </c>
      <c r="K4407" s="27" t="str">
        <f t="shared" si="546"/>
        <v>-</v>
      </c>
      <c r="L4407" s="27" t="str">
        <f t="shared" si="547"/>
        <v>-</v>
      </c>
      <c r="M4407" s="27" t="str">
        <f t="shared" si="548"/>
        <v>-</v>
      </c>
      <c r="N4407" s="28">
        <f t="shared" si="549"/>
        <v>0</v>
      </c>
      <c r="O4407" s="28">
        <f t="shared" si="551"/>
        <v>0</v>
      </c>
      <c r="P4407" s="1" t="str">
        <f t="shared" si="550"/>
        <v>no</v>
      </c>
    </row>
    <row r="4408" spans="1:16" x14ac:dyDescent="0.25">
      <c r="A4408" s="6">
        <f>'4.OVTA Sites-Transects'!B4414</f>
        <v>0</v>
      </c>
      <c r="B4408" s="6">
        <f>'4.OVTA Sites-Transects'!C4414</f>
        <v>0</v>
      </c>
      <c r="C4408" s="6">
        <f>'4.OVTA Sites-Transects'!D4414</f>
        <v>0</v>
      </c>
      <c r="D4408" s="1">
        <f>'4.OVTA Sites-Transects'!E4414</f>
        <v>0</v>
      </c>
      <c r="E4408" s="1">
        <f>'4.OVTA Sites-Transects'!G4414</f>
        <v>0</v>
      </c>
      <c r="F4408" s="1">
        <f>'4.OVTA Sites-Transects'!F4414</f>
        <v>0</v>
      </c>
      <c r="G4408" s="6">
        <f>'4.OVTA Sites-Transects'!H4414</f>
        <v>0</v>
      </c>
      <c r="H4408" s="6">
        <f>'4.OVTA Sites-Transects'!I4414</f>
        <v>0</v>
      </c>
      <c r="I4408" s="193" t="str">
        <f t="shared" si="544"/>
        <v>-</v>
      </c>
      <c r="J4408" s="27" t="str">
        <f t="shared" si="545"/>
        <v>-</v>
      </c>
      <c r="K4408" s="27" t="str">
        <f t="shared" si="546"/>
        <v>-</v>
      </c>
      <c r="L4408" s="27" t="str">
        <f t="shared" si="547"/>
        <v>-</v>
      </c>
      <c r="M4408" s="27" t="str">
        <f t="shared" si="548"/>
        <v>-</v>
      </c>
      <c r="N4408" s="28">
        <f t="shared" si="549"/>
        <v>0</v>
      </c>
      <c r="O4408" s="28">
        <f t="shared" si="551"/>
        <v>0</v>
      </c>
      <c r="P4408" s="1" t="str">
        <f t="shared" si="550"/>
        <v>no</v>
      </c>
    </row>
    <row r="4409" spans="1:16" x14ac:dyDescent="0.25">
      <c r="A4409" s="6">
        <f>'4.OVTA Sites-Transects'!B4415</f>
        <v>0</v>
      </c>
      <c r="B4409" s="6">
        <f>'4.OVTA Sites-Transects'!C4415</f>
        <v>0</v>
      </c>
      <c r="C4409" s="6">
        <f>'4.OVTA Sites-Transects'!D4415</f>
        <v>0</v>
      </c>
      <c r="D4409" s="1">
        <f>'4.OVTA Sites-Transects'!E4415</f>
        <v>0</v>
      </c>
      <c r="E4409" s="1">
        <f>'4.OVTA Sites-Transects'!G4415</f>
        <v>0</v>
      </c>
      <c r="F4409" s="1">
        <f>'4.OVTA Sites-Transects'!F4415</f>
        <v>0</v>
      </c>
      <c r="G4409" s="6">
        <f>'4.OVTA Sites-Transects'!H4415</f>
        <v>0</v>
      </c>
      <c r="H4409" s="6">
        <f>'4.OVTA Sites-Transects'!I4415</f>
        <v>0</v>
      </c>
      <c r="I4409" s="193" t="str">
        <f t="shared" si="544"/>
        <v>-</v>
      </c>
      <c r="J4409" s="27" t="str">
        <f t="shared" si="545"/>
        <v>-</v>
      </c>
      <c r="K4409" s="27" t="str">
        <f t="shared" si="546"/>
        <v>-</v>
      </c>
      <c r="L4409" s="27" t="str">
        <f t="shared" si="547"/>
        <v>-</v>
      </c>
      <c r="M4409" s="27" t="str">
        <f t="shared" si="548"/>
        <v>-</v>
      </c>
      <c r="N4409" s="28">
        <f t="shared" si="549"/>
        <v>0</v>
      </c>
      <c r="O4409" s="28">
        <f t="shared" si="551"/>
        <v>0</v>
      </c>
      <c r="P4409" s="1" t="str">
        <f t="shared" si="550"/>
        <v>no</v>
      </c>
    </row>
    <row r="4410" spans="1:16" x14ac:dyDescent="0.25">
      <c r="A4410" s="6">
        <f>'4.OVTA Sites-Transects'!B4416</f>
        <v>0</v>
      </c>
      <c r="B4410" s="6">
        <f>'4.OVTA Sites-Transects'!C4416</f>
        <v>0</v>
      </c>
      <c r="C4410" s="6">
        <f>'4.OVTA Sites-Transects'!D4416</f>
        <v>0</v>
      </c>
      <c r="D4410" s="1">
        <f>'4.OVTA Sites-Transects'!E4416</f>
        <v>0</v>
      </c>
      <c r="E4410" s="1">
        <f>'4.OVTA Sites-Transects'!G4416</f>
        <v>0</v>
      </c>
      <c r="F4410" s="1">
        <f>'4.OVTA Sites-Transects'!F4416</f>
        <v>0</v>
      </c>
      <c r="G4410" s="6">
        <f>'4.OVTA Sites-Transects'!H4416</f>
        <v>0</v>
      </c>
      <c r="H4410" s="6">
        <f>'4.OVTA Sites-Transects'!I4416</f>
        <v>0</v>
      </c>
      <c r="I4410" s="193" t="str">
        <f t="shared" si="544"/>
        <v>-</v>
      </c>
      <c r="J4410" s="27" t="str">
        <f t="shared" si="545"/>
        <v>-</v>
      </c>
      <c r="K4410" s="27" t="str">
        <f t="shared" si="546"/>
        <v>-</v>
      </c>
      <c r="L4410" s="27" t="str">
        <f t="shared" si="547"/>
        <v>-</v>
      </c>
      <c r="M4410" s="27" t="str">
        <f t="shared" si="548"/>
        <v>-</v>
      </c>
      <c r="N4410" s="28">
        <f t="shared" si="549"/>
        <v>0</v>
      </c>
      <c r="O4410" s="28">
        <f t="shared" si="551"/>
        <v>0</v>
      </c>
      <c r="P4410" s="1" t="str">
        <f t="shared" si="550"/>
        <v>no</v>
      </c>
    </row>
    <row r="4411" spans="1:16" x14ac:dyDescent="0.25">
      <c r="A4411" s="6">
        <f>'4.OVTA Sites-Transects'!B4417</f>
        <v>0</v>
      </c>
      <c r="B4411" s="6">
        <f>'4.OVTA Sites-Transects'!C4417</f>
        <v>0</v>
      </c>
      <c r="C4411" s="6">
        <f>'4.OVTA Sites-Transects'!D4417</f>
        <v>0</v>
      </c>
      <c r="D4411" s="1">
        <f>'4.OVTA Sites-Transects'!E4417</f>
        <v>0</v>
      </c>
      <c r="E4411" s="1">
        <f>'4.OVTA Sites-Transects'!G4417</f>
        <v>0</v>
      </c>
      <c r="F4411" s="1">
        <f>'4.OVTA Sites-Transects'!F4417</f>
        <v>0</v>
      </c>
      <c r="G4411" s="6">
        <f>'4.OVTA Sites-Transects'!H4417</f>
        <v>0</v>
      </c>
      <c r="H4411" s="6">
        <f>'4.OVTA Sites-Transects'!I4417</f>
        <v>0</v>
      </c>
      <c r="I4411" s="193" t="str">
        <f t="shared" si="544"/>
        <v>-</v>
      </c>
      <c r="J4411" s="27" t="str">
        <f t="shared" si="545"/>
        <v>-</v>
      </c>
      <c r="K4411" s="27" t="str">
        <f t="shared" si="546"/>
        <v>-</v>
      </c>
      <c r="L4411" s="27" t="str">
        <f t="shared" si="547"/>
        <v>-</v>
      </c>
      <c r="M4411" s="27" t="str">
        <f t="shared" si="548"/>
        <v>-</v>
      </c>
      <c r="N4411" s="28">
        <f t="shared" si="549"/>
        <v>0</v>
      </c>
      <c r="O4411" s="28">
        <f t="shared" si="551"/>
        <v>0</v>
      </c>
      <c r="P4411" s="1" t="str">
        <f t="shared" si="550"/>
        <v>no</v>
      </c>
    </row>
    <row r="4412" spans="1:16" x14ac:dyDescent="0.25">
      <c r="A4412" s="6">
        <f>'4.OVTA Sites-Transects'!B4418</f>
        <v>0</v>
      </c>
      <c r="B4412" s="6">
        <f>'4.OVTA Sites-Transects'!C4418</f>
        <v>0</v>
      </c>
      <c r="C4412" s="6">
        <f>'4.OVTA Sites-Transects'!D4418</f>
        <v>0</v>
      </c>
      <c r="D4412" s="1">
        <f>'4.OVTA Sites-Transects'!E4418</f>
        <v>0</v>
      </c>
      <c r="E4412" s="1">
        <f>'4.OVTA Sites-Transects'!G4418</f>
        <v>0</v>
      </c>
      <c r="F4412" s="1">
        <f>'4.OVTA Sites-Transects'!F4418</f>
        <v>0</v>
      </c>
      <c r="G4412" s="6">
        <f>'4.OVTA Sites-Transects'!H4418</f>
        <v>0</v>
      </c>
      <c r="H4412" s="6">
        <f>'4.OVTA Sites-Transects'!I4418</f>
        <v>0</v>
      </c>
      <c r="I4412" s="193" t="str">
        <f t="shared" si="544"/>
        <v>-</v>
      </c>
      <c r="J4412" s="27" t="str">
        <f t="shared" si="545"/>
        <v>-</v>
      </c>
      <c r="K4412" s="27" t="str">
        <f t="shared" si="546"/>
        <v>-</v>
      </c>
      <c r="L4412" s="27" t="str">
        <f t="shared" si="547"/>
        <v>-</v>
      </c>
      <c r="M4412" s="27" t="str">
        <f t="shared" si="548"/>
        <v>-</v>
      </c>
      <c r="N4412" s="28">
        <f t="shared" si="549"/>
        <v>0</v>
      </c>
      <c r="O4412" s="28">
        <f t="shared" si="551"/>
        <v>0</v>
      </c>
      <c r="P4412" s="1" t="str">
        <f t="shared" si="550"/>
        <v>no</v>
      </c>
    </row>
    <row r="4413" spans="1:16" x14ac:dyDescent="0.25">
      <c r="A4413" s="6">
        <f>'4.OVTA Sites-Transects'!B4419</f>
        <v>0</v>
      </c>
      <c r="B4413" s="6">
        <f>'4.OVTA Sites-Transects'!C4419</f>
        <v>0</v>
      </c>
      <c r="C4413" s="6">
        <f>'4.OVTA Sites-Transects'!D4419</f>
        <v>0</v>
      </c>
      <c r="D4413" s="1">
        <f>'4.OVTA Sites-Transects'!E4419</f>
        <v>0</v>
      </c>
      <c r="E4413" s="1">
        <f>'4.OVTA Sites-Transects'!G4419</f>
        <v>0</v>
      </c>
      <c r="F4413" s="1">
        <f>'4.OVTA Sites-Transects'!F4419</f>
        <v>0</v>
      </c>
      <c r="G4413" s="6">
        <f>'4.OVTA Sites-Transects'!H4419</f>
        <v>0</v>
      </c>
      <c r="H4413" s="6">
        <f>'4.OVTA Sites-Transects'!I4419</f>
        <v>0</v>
      </c>
      <c r="I4413" s="193" t="str">
        <f t="shared" si="544"/>
        <v>-</v>
      </c>
      <c r="J4413" s="27" t="str">
        <f t="shared" si="545"/>
        <v>-</v>
      </c>
      <c r="K4413" s="27" t="str">
        <f t="shared" si="546"/>
        <v>-</v>
      </c>
      <c r="L4413" s="27" t="str">
        <f t="shared" si="547"/>
        <v>-</v>
      </c>
      <c r="M4413" s="27" t="str">
        <f t="shared" si="548"/>
        <v>-</v>
      </c>
      <c r="N4413" s="28">
        <f t="shared" si="549"/>
        <v>0</v>
      </c>
      <c r="O4413" s="28">
        <f t="shared" si="551"/>
        <v>0</v>
      </c>
      <c r="P4413" s="1" t="str">
        <f t="shared" si="550"/>
        <v>no</v>
      </c>
    </row>
    <row r="4414" spans="1:16" x14ac:dyDescent="0.25">
      <c r="A4414" s="6">
        <f>'4.OVTA Sites-Transects'!B4420</f>
        <v>0</v>
      </c>
      <c r="B4414" s="6">
        <f>'4.OVTA Sites-Transects'!C4420</f>
        <v>0</v>
      </c>
      <c r="C4414" s="6">
        <f>'4.OVTA Sites-Transects'!D4420</f>
        <v>0</v>
      </c>
      <c r="D4414" s="1">
        <f>'4.OVTA Sites-Transects'!E4420</f>
        <v>0</v>
      </c>
      <c r="E4414" s="1">
        <f>'4.OVTA Sites-Transects'!G4420</f>
        <v>0</v>
      </c>
      <c r="F4414" s="1">
        <f>'4.OVTA Sites-Transects'!F4420</f>
        <v>0</v>
      </c>
      <c r="G4414" s="6">
        <f>'4.OVTA Sites-Transects'!H4420</f>
        <v>0</v>
      </c>
      <c r="H4414" s="6">
        <f>'4.OVTA Sites-Transects'!I4420</f>
        <v>0</v>
      </c>
      <c r="I4414" s="193" t="str">
        <f t="shared" si="544"/>
        <v>-</v>
      </c>
      <c r="J4414" s="27" t="str">
        <f t="shared" si="545"/>
        <v>-</v>
      </c>
      <c r="K4414" s="27" t="str">
        <f t="shared" si="546"/>
        <v>-</v>
      </c>
      <c r="L4414" s="27" t="str">
        <f t="shared" si="547"/>
        <v>-</v>
      </c>
      <c r="M4414" s="27" t="str">
        <f t="shared" si="548"/>
        <v>-</v>
      </c>
      <c r="N4414" s="28">
        <f t="shared" si="549"/>
        <v>0</v>
      </c>
      <c r="O4414" s="28">
        <f t="shared" si="551"/>
        <v>0</v>
      </c>
      <c r="P4414" s="1" t="str">
        <f t="shared" si="550"/>
        <v>no</v>
      </c>
    </row>
    <row r="4415" spans="1:16" x14ac:dyDescent="0.25">
      <c r="A4415" s="6">
        <f>'4.OVTA Sites-Transects'!B4421</f>
        <v>0</v>
      </c>
      <c r="B4415" s="6">
        <f>'4.OVTA Sites-Transects'!C4421</f>
        <v>0</v>
      </c>
      <c r="C4415" s="6">
        <f>'4.OVTA Sites-Transects'!D4421</f>
        <v>0</v>
      </c>
      <c r="D4415" s="1">
        <f>'4.OVTA Sites-Transects'!E4421</f>
        <v>0</v>
      </c>
      <c r="E4415" s="1">
        <f>'4.OVTA Sites-Transects'!G4421</f>
        <v>0</v>
      </c>
      <c r="F4415" s="1">
        <f>'4.OVTA Sites-Transects'!F4421</f>
        <v>0</v>
      </c>
      <c r="G4415" s="6">
        <f>'4.OVTA Sites-Transects'!H4421</f>
        <v>0</v>
      </c>
      <c r="H4415" s="6">
        <f>'4.OVTA Sites-Transects'!I4421</f>
        <v>0</v>
      </c>
      <c r="I4415" s="193" t="str">
        <f t="shared" si="544"/>
        <v>-</v>
      </c>
      <c r="J4415" s="27" t="str">
        <f t="shared" si="545"/>
        <v>-</v>
      </c>
      <c r="K4415" s="27" t="str">
        <f t="shared" si="546"/>
        <v>-</v>
      </c>
      <c r="L4415" s="27" t="str">
        <f t="shared" si="547"/>
        <v>-</v>
      </c>
      <c r="M4415" s="27" t="str">
        <f t="shared" si="548"/>
        <v>-</v>
      </c>
      <c r="N4415" s="28">
        <f t="shared" si="549"/>
        <v>0</v>
      </c>
      <c r="O4415" s="28">
        <f t="shared" si="551"/>
        <v>0</v>
      </c>
      <c r="P4415" s="1" t="str">
        <f t="shared" si="550"/>
        <v>no</v>
      </c>
    </row>
    <row r="4416" spans="1:16" x14ac:dyDescent="0.25">
      <c r="A4416" s="6">
        <f>'4.OVTA Sites-Transects'!B4422</f>
        <v>0</v>
      </c>
      <c r="B4416" s="6">
        <f>'4.OVTA Sites-Transects'!C4422</f>
        <v>0</v>
      </c>
      <c r="C4416" s="6">
        <f>'4.OVTA Sites-Transects'!D4422</f>
        <v>0</v>
      </c>
      <c r="D4416" s="1">
        <f>'4.OVTA Sites-Transects'!E4422</f>
        <v>0</v>
      </c>
      <c r="E4416" s="1">
        <f>'4.OVTA Sites-Transects'!G4422</f>
        <v>0</v>
      </c>
      <c r="F4416" s="1">
        <f>'4.OVTA Sites-Transects'!F4422</f>
        <v>0</v>
      </c>
      <c r="G4416" s="6">
        <f>'4.OVTA Sites-Transects'!H4422</f>
        <v>0</v>
      </c>
      <c r="H4416" s="6">
        <f>'4.OVTA Sites-Transects'!I4422</f>
        <v>0</v>
      </c>
      <c r="I4416" s="193" t="str">
        <f t="shared" si="544"/>
        <v>-</v>
      </c>
      <c r="J4416" s="27" t="str">
        <f t="shared" si="545"/>
        <v>-</v>
      </c>
      <c r="K4416" s="27" t="str">
        <f t="shared" si="546"/>
        <v>-</v>
      </c>
      <c r="L4416" s="27" t="str">
        <f t="shared" si="547"/>
        <v>-</v>
      </c>
      <c r="M4416" s="27" t="str">
        <f t="shared" si="548"/>
        <v>-</v>
      </c>
      <c r="N4416" s="28">
        <f t="shared" si="549"/>
        <v>0</v>
      </c>
      <c r="O4416" s="28">
        <f t="shared" si="551"/>
        <v>0</v>
      </c>
      <c r="P4416" s="1" t="str">
        <f t="shared" si="550"/>
        <v>no</v>
      </c>
    </row>
    <row r="4417" spans="1:16" x14ac:dyDescent="0.25">
      <c r="A4417" s="6">
        <f>'4.OVTA Sites-Transects'!B4423</f>
        <v>0</v>
      </c>
      <c r="B4417" s="6">
        <f>'4.OVTA Sites-Transects'!C4423</f>
        <v>0</v>
      </c>
      <c r="C4417" s="6">
        <f>'4.OVTA Sites-Transects'!D4423</f>
        <v>0</v>
      </c>
      <c r="D4417" s="1">
        <f>'4.OVTA Sites-Transects'!E4423</f>
        <v>0</v>
      </c>
      <c r="E4417" s="1">
        <f>'4.OVTA Sites-Transects'!G4423</f>
        <v>0</v>
      </c>
      <c r="F4417" s="1">
        <f>'4.OVTA Sites-Transects'!F4423</f>
        <v>0</v>
      </c>
      <c r="G4417" s="6">
        <f>'4.OVTA Sites-Transects'!H4423</f>
        <v>0</v>
      </c>
      <c r="H4417" s="6">
        <f>'4.OVTA Sites-Transects'!I4423</f>
        <v>0</v>
      </c>
      <c r="I4417" s="193" t="str">
        <f t="shared" si="544"/>
        <v>-</v>
      </c>
      <c r="J4417" s="27" t="str">
        <f t="shared" si="545"/>
        <v>-</v>
      </c>
      <c r="K4417" s="27" t="str">
        <f t="shared" si="546"/>
        <v>-</v>
      </c>
      <c r="L4417" s="27" t="str">
        <f t="shared" si="547"/>
        <v>-</v>
      </c>
      <c r="M4417" s="27" t="str">
        <f t="shared" si="548"/>
        <v>-</v>
      </c>
      <c r="N4417" s="28">
        <f t="shared" si="549"/>
        <v>0</v>
      </c>
      <c r="O4417" s="28">
        <f t="shared" si="551"/>
        <v>0</v>
      </c>
      <c r="P4417" s="1" t="str">
        <f t="shared" si="550"/>
        <v>no</v>
      </c>
    </row>
    <row r="4418" spans="1:16" x14ac:dyDescent="0.25">
      <c r="A4418" s="6">
        <f>'4.OVTA Sites-Transects'!B4424</f>
        <v>0</v>
      </c>
      <c r="B4418" s="6">
        <f>'4.OVTA Sites-Transects'!C4424</f>
        <v>0</v>
      </c>
      <c r="C4418" s="6">
        <f>'4.OVTA Sites-Transects'!D4424</f>
        <v>0</v>
      </c>
      <c r="D4418" s="1">
        <f>'4.OVTA Sites-Transects'!E4424</f>
        <v>0</v>
      </c>
      <c r="E4418" s="1">
        <f>'4.OVTA Sites-Transects'!G4424</f>
        <v>0</v>
      </c>
      <c r="F4418" s="1">
        <f>'4.OVTA Sites-Transects'!F4424</f>
        <v>0</v>
      </c>
      <c r="G4418" s="6">
        <f>'4.OVTA Sites-Transects'!H4424</f>
        <v>0</v>
      </c>
      <c r="H4418" s="6">
        <f>'4.OVTA Sites-Transects'!I4424</f>
        <v>0</v>
      </c>
      <c r="I4418" s="193" t="str">
        <f t="shared" si="544"/>
        <v>-</v>
      </c>
      <c r="J4418" s="27" t="str">
        <f t="shared" si="545"/>
        <v>-</v>
      </c>
      <c r="K4418" s="27" t="str">
        <f t="shared" si="546"/>
        <v>-</v>
      </c>
      <c r="L4418" s="27" t="str">
        <f t="shared" si="547"/>
        <v>-</v>
      </c>
      <c r="M4418" s="27" t="str">
        <f t="shared" si="548"/>
        <v>-</v>
      </c>
      <c r="N4418" s="28">
        <f t="shared" si="549"/>
        <v>0</v>
      </c>
      <c r="O4418" s="28">
        <f t="shared" si="551"/>
        <v>0</v>
      </c>
      <c r="P4418" s="1" t="str">
        <f t="shared" si="550"/>
        <v>no</v>
      </c>
    </row>
    <row r="4419" spans="1:16" x14ac:dyDescent="0.25">
      <c r="A4419" s="6">
        <f>'4.OVTA Sites-Transects'!B4425</f>
        <v>0</v>
      </c>
      <c r="B4419" s="6">
        <f>'4.OVTA Sites-Transects'!C4425</f>
        <v>0</v>
      </c>
      <c r="C4419" s="6">
        <f>'4.OVTA Sites-Transects'!D4425</f>
        <v>0</v>
      </c>
      <c r="D4419" s="1">
        <f>'4.OVTA Sites-Transects'!E4425</f>
        <v>0</v>
      </c>
      <c r="E4419" s="1">
        <f>'4.OVTA Sites-Transects'!G4425</f>
        <v>0</v>
      </c>
      <c r="F4419" s="1">
        <f>'4.OVTA Sites-Transects'!F4425</f>
        <v>0</v>
      </c>
      <c r="G4419" s="6">
        <f>'4.OVTA Sites-Transects'!H4425</f>
        <v>0</v>
      </c>
      <c r="H4419" s="6">
        <f>'4.OVTA Sites-Transects'!I4425</f>
        <v>0</v>
      </c>
      <c r="I4419" s="193" t="str">
        <f t="shared" ref="I4419:I4482" si="552">IF(F4419="B", SUMIF(OVTA_Calcs_TMA, D4419, WeightingFactorMod), IF(F4419="C", SUMIF(OVTA_Calcs_TMA, D4419, WeightingFactorHigh), IF(F4419="D", SUMIF(OVTA_Calcs_TMA, D4419, WeightingFactorVeryHigh), "-")))</f>
        <v>-</v>
      </c>
      <c r="J4419" s="27" t="str">
        <f t="shared" ref="J4419:J4482" si="553">IF(ISNUMBER(AVERAGEIFS(AssessmentResultsLow, AssessmentResultsSites, $A4419,AssessmentIncluded, "yes")), I4419*AVERAGEIFS(AssessmentResultsLow, AssessmentResultsSites, $A4419,AssessmentIncluded, "yes"), "-")</f>
        <v>-</v>
      </c>
      <c r="K4419" s="27" t="str">
        <f t="shared" ref="K4419:K4482" si="554">IF(ISNUMBER(AVERAGEIFS(AssessmentResultsMod, AssessmentResultsSites, $A4419,AssessmentIncluded, "yes")), I4419*AVERAGEIFS(AssessmentResultsMod, AssessmentResultsSites, $A4419,AssessmentIncluded, "yes"), "-")</f>
        <v>-</v>
      </c>
      <c r="L4419" s="27" t="str">
        <f t="shared" ref="L4419:L4482" si="555">IF(ISNUMBER(AVERAGEIFS(AssessmentResultsHigh, AssessmentResultsSites, $A4419,AssessmentIncluded, "yes")), I4419*AVERAGEIFS(AssessmentResultsHigh, AssessmentResultsSites, $A4419,AssessmentIncluded, "yes"), "-")</f>
        <v>-</v>
      </c>
      <c r="M4419" s="27" t="str">
        <f t="shared" ref="M4419:M4482" si="556">IF(ISNUMBER(AVERAGEIFS(AssessmentResultsVeryHigh, AssessmentResultsSites, $A4419,AssessmentIncluded, "yes")), I4419*AVERAGEIFS(AssessmentResultsVeryHigh, AssessmentResultsSites, $A4419,AssessmentIncluded, "yes"), "-")</f>
        <v>-</v>
      </c>
      <c r="N4419" s="28">
        <f t="shared" ref="N4419:N4482" si="557">COUNTIFS(AssessmentResultsSites, A4419, AssessmentIncluded, "yes")</f>
        <v>0</v>
      </c>
      <c r="O4419" s="28">
        <f t="shared" si="551"/>
        <v>0</v>
      </c>
      <c r="P4419" s="1" t="str">
        <f t="shared" ref="P4419:P4482" si="558">IF(AND(G4419="Yes", N4419&gt;0), "yes", "no")</f>
        <v>no</v>
      </c>
    </row>
    <row r="4420" spans="1:16" x14ac:dyDescent="0.25">
      <c r="A4420" s="6">
        <f>'4.OVTA Sites-Transects'!B4426</f>
        <v>0</v>
      </c>
      <c r="B4420" s="6">
        <f>'4.OVTA Sites-Transects'!C4426</f>
        <v>0</v>
      </c>
      <c r="C4420" s="6">
        <f>'4.OVTA Sites-Transects'!D4426</f>
        <v>0</v>
      </c>
      <c r="D4420" s="1">
        <f>'4.OVTA Sites-Transects'!E4426</f>
        <v>0</v>
      </c>
      <c r="E4420" s="1">
        <f>'4.OVTA Sites-Transects'!G4426</f>
        <v>0</v>
      </c>
      <c r="F4420" s="1">
        <f>'4.OVTA Sites-Transects'!F4426</f>
        <v>0</v>
      </c>
      <c r="G4420" s="6">
        <f>'4.OVTA Sites-Transects'!H4426</f>
        <v>0</v>
      </c>
      <c r="H4420" s="6">
        <f>'4.OVTA Sites-Transects'!I4426</f>
        <v>0</v>
      </c>
      <c r="I4420" s="193" t="str">
        <f t="shared" si="552"/>
        <v>-</v>
      </c>
      <c r="J4420" s="27" t="str">
        <f t="shared" si="553"/>
        <v>-</v>
      </c>
      <c r="K4420" s="27" t="str">
        <f t="shared" si="554"/>
        <v>-</v>
      </c>
      <c r="L4420" s="27" t="str">
        <f t="shared" si="555"/>
        <v>-</v>
      </c>
      <c r="M4420" s="27" t="str">
        <f t="shared" si="556"/>
        <v>-</v>
      </c>
      <c r="N4420" s="28">
        <f t="shared" si="557"/>
        <v>0</v>
      </c>
      <c r="O4420" s="28">
        <f t="shared" ref="O4420:O4483" si="559">IF(P4420="yes", N4420, 0)</f>
        <v>0</v>
      </c>
      <c r="P4420" s="1" t="str">
        <f t="shared" si="558"/>
        <v>no</v>
      </c>
    </row>
    <row r="4421" spans="1:16" x14ac:dyDescent="0.25">
      <c r="A4421" s="6">
        <f>'4.OVTA Sites-Transects'!B4427</f>
        <v>0</v>
      </c>
      <c r="B4421" s="6">
        <f>'4.OVTA Sites-Transects'!C4427</f>
        <v>0</v>
      </c>
      <c r="C4421" s="6">
        <f>'4.OVTA Sites-Transects'!D4427</f>
        <v>0</v>
      </c>
      <c r="D4421" s="1">
        <f>'4.OVTA Sites-Transects'!E4427</f>
        <v>0</v>
      </c>
      <c r="E4421" s="1">
        <f>'4.OVTA Sites-Transects'!G4427</f>
        <v>0</v>
      </c>
      <c r="F4421" s="1">
        <f>'4.OVTA Sites-Transects'!F4427</f>
        <v>0</v>
      </c>
      <c r="G4421" s="6">
        <f>'4.OVTA Sites-Transects'!H4427</f>
        <v>0</v>
      </c>
      <c r="H4421" s="6">
        <f>'4.OVTA Sites-Transects'!I4427</f>
        <v>0</v>
      </c>
      <c r="I4421" s="193" t="str">
        <f t="shared" si="552"/>
        <v>-</v>
      </c>
      <c r="J4421" s="27" t="str">
        <f t="shared" si="553"/>
        <v>-</v>
      </c>
      <c r="K4421" s="27" t="str">
        <f t="shared" si="554"/>
        <v>-</v>
      </c>
      <c r="L4421" s="27" t="str">
        <f t="shared" si="555"/>
        <v>-</v>
      </c>
      <c r="M4421" s="27" t="str">
        <f t="shared" si="556"/>
        <v>-</v>
      </c>
      <c r="N4421" s="28">
        <f t="shared" si="557"/>
        <v>0</v>
      </c>
      <c r="O4421" s="28">
        <f t="shared" si="559"/>
        <v>0</v>
      </c>
      <c r="P4421" s="1" t="str">
        <f t="shared" si="558"/>
        <v>no</v>
      </c>
    </row>
    <row r="4422" spans="1:16" x14ac:dyDescent="0.25">
      <c r="A4422" s="6">
        <f>'4.OVTA Sites-Transects'!B4428</f>
        <v>0</v>
      </c>
      <c r="B4422" s="6">
        <f>'4.OVTA Sites-Transects'!C4428</f>
        <v>0</v>
      </c>
      <c r="C4422" s="6">
        <f>'4.OVTA Sites-Transects'!D4428</f>
        <v>0</v>
      </c>
      <c r="D4422" s="1">
        <f>'4.OVTA Sites-Transects'!E4428</f>
        <v>0</v>
      </c>
      <c r="E4422" s="1">
        <f>'4.OVTA Sites-Transects'!G4428</f>
        <v>0</v>
      </c>
      <c r="F4422" s="1">
        <f>'4.OVTA Sites-Transects'!F4428</f>
        <v>0</v>
      </c>
      <c r="G4422" s="6">
        <f>'4.OVTA Sites-Transects'!H4428</f>
        <v>0</v>
      </c>
      <c r="H4422" s="6">
        <f>'4.OVTA Sites-Transects'!I4428</f>
        <v>0</v>
      </c>
      <c r="I4422" s="193" t="str">
        <f t="shared" si="552"/>
        <v>-</v>
      </c>
      <c r="J4422" s="27" t="str">
        <f t="shared" si="553"/>
        <v>-</v>
      </c>
      <c r="K4422" s="27" t="str">
        <f t="shared" si="554"/>
        <v>-</v>
      </c>
      <c r="L4422" s="27" t="str">
        <f t="shared" si="555"/>
        <v>-</v>
      </c>
      <c r="M4422" s="27" t="str">
        <f t="shared" si="556"/>
        <v>-</v>
      </c>
      <c r="N4422" s="28">
        <f t="shared" si="557"/>
        <v>0</v>
      </c>
      <c r="O4422" s="28">
        <f t="shared" si="559"/>
        <v>0</v>
      </c>
      <c r="P4422" s="1" t="str">
        <f t="shared" si="558"/>
        <v>no</v>
      </c>
    </row>
    <row r="4423" spans="1:16" x14ac:dyDescent="0.25">
      <c r="A4423" s="6">
        <f>'4.OVTA Sites-Transects'!B4429</f>
        <v>0</v>
      </c>
      <c r="B4423" s="6">
        <f>'4.OVTA Sites-Transects'!C4429</f>
        <v>0</v>
      </c>
      <c r="C4423" s="6">
        <f>'4.OVTA Sites-Transects'!D4429</f>
        <v>0</v>
      </c>
      <c r="D4423" s="1">
        <f>'4.OVTA Sites-Transects'!E4429</f>
        <v>0</v>
      </c>
      <c r="E4423" s="1">
        <f>'4.OVTA Sites-Transects'!G4429</f>
        <v>0</v>
      </c>
      <c r="F4423" s="1">
        <f>'4.OVTA Sites-Transects'!F4429</f>
        <v>0</v>
      </c>
      <c r="G4423" s="6">
        <f>'4.OVTA Sites-Transects'!H4429</f>
        <v>0</v>
      </c>
      <c r="H4423" s="6">
        <f>'4.OVTA Sites-Transects'!I4429</f>
        <v>0</v>
      </c>
      <c r="I4423" s="193" t="str">
        <f t="shared" si="552"/>
        <v>-</v>
      </c>
      <c r="J4423" s="27" t="str">
        <f t="shared" si="553"/>
        <v>-</v>
      </c>
      <c r="K4423" s="27" t="str">
        <f t="shared" si="554"/>
        <v>-</v>
      </c>
      <c r="L4423" s="27" t="str">
        <f t="shared" si="555"/>
        <v>-</v>
      </c>
      <c r="M4423" s="27" t="str">
        <f t="shared" si="556"/>
        <v>-</v>
      </c>
      <c r="N4423" s="28">
        <f t="shared" si="557"/>
        <v>0</v>
      </c>
      <c r="O4423" s="28">
        <f t="shared" si="559"/>
        <v>0</v>
      </c>
      <c r="P4423" s="1" t="str">
        <f t="shared" si="558"/>
        <v>no</v>
      </c>
    </row>
    <row r="4424" spans="1:16" x14ac:dyDescent="0.25">
      <c r="A4424" s="6">
        <f>'4.OVTA Sites-Transects'!B4430</f>
        <v>0</v>
      </c>
      <c r="B4424" s="6">
        <f>'4.OVTA Sites-Transects'!C4430</f>
        <v>0</v>
      </c>
      <c r="C4424" s="6">
        <f>'4.OVTA Sites-Transects'!D4430</f>
        <v>0</v>
      </c>
      <c r="D4424" s="1">
        <f>'4.OVTA Sites-Transects'!E4430</f>
        <v>0</v>
      </c>
      <c r="E4424" s="1">
        <f>'4.OVTA Sites-Transects'!G4430</f>
        <v>0</v>
      </c>
      <c r="F4424" s="1">
        <f>'4.OVTA Sites-Transects'!F4430</f>
        <v>0</v>
      </c>
      <c r="G4424" s="6">
        <f>'4.OVTA Sites-Transects'!H4430</f>
        <v>0</v>
      </c>
      <c r="H4424" s="6">
        <f>'4.OVTA Sites-Transects'!I4430</f>
        <v>0</v>
      </c>
      <c r="I4424" s="193" t="str">
        <f t="shared" si="552"/>
        <v>-</v>
      </c>
      <c r="J4424" s="27" t="str">
        <f t="shared" si="553"/>
        <v>-</v>
      </c>
      <c r="K4424" s="27" t="str">
        <f t="shared" si="554"/>
        <v>-</v>
      </c>
      <c r="L4424" s="27" t="str">
        <f t="shared" si="555"/>
        <v>-</v>
      </c>
      <c r="M4424" s="27" t="str">
        <f t="shared" si="556"/>
        <v>-</v>
      </c>
      <c r="N4424" s="28">
        <f t="shared" si="557"/>
        <v>0</v>
      </c>
      <c r="O4424" s="28">
        <f t="shared" si="559"/>
        <v>0</v>
      </c>
      <c r="P4424" s="1" t="str">
        <f t="shared" si="558"/>
        <v>no</v>
      </c>
    </row>
    <row r="4425" spans="1:16" x14ac:dyDescent="0.25">
      <c r="A4425" s="6">
        <f>'4.OVTA Sites-Transects'!B4431</f>
        <v>0</v>
      </c>
      <c r="B4425" s="6">
        <f>'4.OVTA Sites-Transects'!C4431</f>
        <v>0</v>
      </c>
      <c r="C4425" s="6">
        <f>'4.OVTA Sites-Transects'!D4431</f>
        <v>0</v>
      </c>
      <c r="D4425" s="1">
        <f>'4.OVTA Sites-Transects'!E4431</f>
        <v>0</v>
      </c>
      <c r="E4425" s="1">
        <f>'4.OVTA Sites-Transects'!G4431</f>
        <v>0</v>
      </c>
      <c r="F4425" s="1">
        <f>'4.OVTA Sites-Transects'!F4431</f>
        <v>0</v>
      </c>
      <c r="G4425" s="6">
        <f>'4.OVTA Sites-Transects'!H4431</f>
        <v>0</v>
      </c>
      <c r="H4425" s="6">
        <f>'4.OVTA Sites-Transects'!I4431</f>
        <v>0</v>
      </c>
      <c r="I4425" s="193" t="str">
        <f t="shared" si="552"/>
        <v>-</v>
      </c>
      <c r="J4425" s="27" t="str">
        <f t="shared" si="553"/>
        <v>-</v>
      </c>
      <c r="K4425" s="27" t="str">
        <f t="shared" si="554"/>
        <v>-</v>
      </c>
      <c r="L4425" s="27" t="str">
        <f t="shared" si="555"/>
        <v>-</v>
      </c>
      <c r="M4425" s="27" t="str">
        <f t="shared" si="556"/>
        <v>-</v>
      </c>
      <c r="N4425" s="28">
        <f t="shared" si="557"/>
        <v>0</v>
      </c>
      <c r="O4425" s="28">
        <f t="shared" si="559"/>
        <v>0</v>
      </c>
      <c r="P4425" s="1" t="str">
        <f t="shared" si="558"/>
        <v>no</v>
      </c>
    </row>
    <row r="4426" spans="1:16" x14ac:dyDescent="0.25">
      <c r="A4426" s="6">
        <f>'4.OVTA Sites-Transects'!B4432</f>
        <v>0</v>
      </c>
      <c r="B4426" s="6">
        <f>'4.OVTA Sites-Transects'!C4432</f>
        <v>0</v>
      </c>
      <c r="C4426" s="6">
        <f>'4.OVTA Sites-Transects'!D4432</f>
        <v>0</v>
      </c>
      <c r="D4426" s="1">
        <f>'4.OVTA Sites-Transects'!E4432</f>
        <v>0</v>
      </c>
      <c r="E4426" s="1">
        <f>'4.OVTA Sites-Transects'!G4432</f>
        <v>0</v>
      </c>
      <c r="F4426" s="1">
        <f>'4.OVTA Sites-Transects'!F4432</f>
        <v>0</v>
      </c>
      <c r="G4426" s="6">
        <f>'4.OVTA Sites-Transects'!H4432</f>
        <v>0</v>
      </c>
      <c r="H4426" s="6">
        <f>'4.OVTA Sites-Transects'!I4432</f>
        <v>0</v>
      </c>
      <c r="I4426" s="193" t="str">
        <f t="shared" si="552"/>
        <v>-</v>
      </c>
      <c r="J4426" s="27" t="str">
        <f t="shared" si="553"/>
        <v>-</v>
      </c>
      <c r="K4426" s="27" t="str">
        <f t="shared" si="554"/>
        <v>-</v>
      </c>
      <c r="L4426" s="27" t="str">
        <f t="shared" si="555"/>
        <v>-</v>
      </c>
      <c r="M4426" s="27" t="str">
        <f t="shared" si="556"/>
        <v>-</v>
      </c>
      <c r="N4426" s="28">
        <f t="shared" si="557"/>
        <v>0</v>
      </c>
      <c r="O4426" s="28">
        <f t="shared" si="559"/>
        <v>0</v>
      </c>
      <c r="P4426" s="1" t="str">
        <f t="shared" si="558"/>
        <v>no</v>
      </c>
    </row>
    <row r="4427" spans="1:16" x14ac:dyDescent="0.25">
      <c r="A4427" s="6">
        <f>'4.OVTA Sites-Transects'!B4433</f>
        <v>0</v>
      </c>
      <c r="B4427" s="6">
        <f>'4.OVTA Sites-Transects'!C4433</f>
        <v>0</v>
      </c>
      <c r="C4427" s="6">
        <f>'4.OVTA Sites-Transects'!D4433</f>
        <v>0</v>
      </c>
      <c r="D4427" s="1">
        <f>'4.OVTA Sites-Transects'!E4433</f>
        <v>0</v>
      </c>
      <c r="E4427" s="1">
        <f>'4.OVTA Sites-Transects'!G4433</f>
        <v>0</v>
      </c>
      <c r="F4427" s="1">
        <f>'4.OVTA Sites-Transects'!F4433</f>
        <v>0</v>
      </c>
      <c r="G4427" s="6">
        <f>'4.OVTA Sites-Transects'!H4433</f>
        <v>0</v>
      </c>
      <c r="H4427" s="6">
        <f>'4.OVTA Sites-Transects'!I4433</f>
        <v>0</v>
      </c>
      <c r="I4427" s="193" t="str">
        <f t="shared" si="552"/>
        <v>-</v>
      </c>
      <c r="J4427" s="27" t="str">
        <f t="shared" si="553"/>
        <v>-</v>
      </c>
      <c r="K4427" s="27" t="str">
        <f t="shared" si="554"/>
        <v>-</v>
      </c>
      <c r="L4427" s="27" t="str">
        <f t="shared" si="555"/>
        <v>-</v>
      </c>
      <c r="M4427" s="27" t="str">
        <f t="shared" si="556"/>
        <v>-</v>
      </c>
      <c r="N4427" s="28">
        <f t="shared" si="557"/>
        <v>0</v>
      </c>
      <c r="O4427" s="28">
        <f t="shared" si="559"/>
        <v>0</v>
      </c>
      <c r="P4427" s="1" t="str">
        <f t="shared" si="558"/>
        <v>no</v>
      </c>
    </row>
    <row r="4428" spans="1:16" x14ac:dyDescent="0.25">
      <c r="A4428" s="6">
        <f>'4.OVTA Sites-Transects'!B4434</f>
        <v>0</v>
      </c>
      <c r="B4428" s="6">
        <f>'4.OVTA Sites-Transects'!C4434</f>
        <v>0</v>
      </c>
      <c r="C4428" s="6">
        <f>'4.OVTA Sites-Transects'!D4434</f>
        <v>0</v>
      </c>
      <c r="D4428" s="1">
        <f>'4.OVTA Sites-Transects'!E4434</f>
        <v>0</v>
      </c>
      <c r="E4428" s="1">
        <f>'4.OVTA Sites-Transects'!G4434</f>
        <v>0</v>
      </c>
      <c r="F4428" s="1">
        <f>'4.OVTA Sites-Transects'!F4434</f>
        <v>0</v>
      </c>
      <c r="G4428" s="6">
        <f>'4.OVTA Sites-Transects'!H4434</f>
        <v>0</v>
      </c>
      <c r="H4428" s="6">
        <f>'4.OVTA Sites-Transects'!I4434</f>
        <v>0</v>
      </c>
      <c r="I4428" s="193" t="str">
        <f t="shared" si="552"/>
        <v>-</v>
      </c>
      <c r="J4428" s="27" t="str">
        <f t="shared" si="553"/>
        <v>-</v>
      </c>
      <c r="K4428" s="27" t="str">
        <f t="shared" si="554"/>
        <v>-</v>
      </c>
      <c r="L4428" s="27" t="str">
        <f t="shared" si="555"/>
        <v>-</v>
      </c>
      <c r="M4428" s="27" t="str">
        <f t="shared" si="556"/>
        <v>-</v>
      </c>
      <c r="N4428" s="28">
        <f t="shared" si="557"/>
        <v>0</v>
      </c>
      <c r="O4428" s="28">
        <f t="shared" si="559"/>
        <v>0</v>
      </c>
      <c r="P4428" s="1" t="str">
        <f t="shared" si="558"/>
        <v>no</v>
      </c>
    </row>
    <row r="4429" spans="1:16" x14ac:dyDescent="0.25">
      <c r="A4429" s="6">
        <f>'4.OVTA Sites-Transects'!B4435</f>
        <v>0</v>
      </c>
      <c r="B4429" s="6">
        <f>'4.OVTA Sites-Transects'!C4435</f>
        <v>0</v>
      </c>
      <c r="C4429" s="6">
        <f>'4.OVTA Sites-Transects'!D4435</f>
        <v>0</v>
      </c>
      <c r="D4429" s="1">
        <f>'4.OVTA Sites-Transects'!E4435</f>
        <v>0</v>
      </c>
      <c r="E4429" s="1">
        <f>'4.OVTA Sites-Transects'!G4435</f>
        <v>0</v>
      </c>
      <c r="F4429" s="1">
        <f>'4.OVTA Sites-Transects'!F4435</f>
        <v>0</v>
      </c>
      <c r="G4429" s="6">
        <f>'4.OVTA Sites-Transects'!H4435</f>
        <v>0</v>
      </c>
      <c r="H4429" s="6">
        <f>'4.OVTA Sites-Transects'!I4435</f>
        <v>0</v>
      </c>
      <c r="I4429" s="193" t="str">
        <f t="shared" si="552"/>
        <v>-</v>
      </c>
      <c r="J4429" s="27" t="str">
        <f t="shared" si="553"/>
        <v>-</v>
      </c>
      <c r="K4429" s="27" t="str">
        <f t="shared" si="554"/>
        <v>-</v>
      </c>
      <c r="L4429" s="27" t="str">
        <f t="shared" si="555"/>
        <v>-</v>
      </c>
      <c r="M4429" s="27" t="str">
        <f t="shared" si="556"/>
        <v>-</v>
      </c>
      <c r="N4429" s="28">
        <f t="shared" si="557"/>
        <v>0</v>
      </c>
      <c r="O4429" s="28">
        <f t="shared" si="559"/>
        <v>0</v>
      </c>
      <c r="P4429" s="1" t="str">
        <f t="shared" si="558"/>
        <v>no</v>
      </c>
    </row>
    <row r="4430" spans="1:16" x14ac:dyDescent="0.25">
      <c r="A4430" s="6">
        <f>'4.OVTA Sites-Transects'!B4436</f>
        <v>0</v>
      </c>
      <c r="B4430" s="6">
        <f>'4.OVTA Sites-Transects'!C4436</f>
        <v>0</v>
      </c>
      <c r="C4430" s="6">
        <f>'4.OVTA Sites-Transects'!D4436</f>
        <v>0</v>
      </c>
      <c r="D4430" s="1">
        <f>'4.OVTA Sites-Transects'!E4436</f>
        <v>0</v>
      </c>
      <c r="E4430" s="1">
        <f>'4.OVTA Sites-Transects'!G4436</f>
        <v>0</v>
      </c>
      <c r="F4430" s="1">
        <f>'4.OVTA Sites-Transects'!F4436</f>
        <v>0</v>
      </c>
      <c r="G4430" s="6">
        <f>'4.OVTA Sites-Transects'!H4436</f>
        <v>0</v>
      </c>
      <c r="H4430" s="6">
        <f>'4.OVTA Sites-Transects'!I4436</f>
        <v>0</v>
      </c>
      <c r="I4430" s="193" t="str">
        <f t="shared" si="552"/>
        <v>-</v>
      </c>
      <c r="J4430" s="27" t="str">
        <f t="shared" si="553"/>
        <v>-</v>
      </c>
      <c r="K4430" s="27" t="str">
        <f t="shared" si="554"/>
        <v>-</v>
      </c>
      <c r="L4430" s="27" t="str">
        <f t="shared" si="555"/>
        <v>-</v>
      </c>
      <c r="M4430" s="27" t="str">
        <f t="shared" si="556"/>
        <v>-</v>
      </c>
      <c r="N4430" s="28">
        <f t="shared" si="557"/>
        <v>0</v>
      </c>
      <c r="O4430" s="28">
        <f t="shared" si="559"/>
        <v>0</v>
      </c>
      <c r="P4430" s="1" t="str">
        <f t="shared" si="558"/>
        <v>no</v>
      </c>
    </row>
    <row r="4431" spans="1:16" x14ac:dyDescent="0.25">
      <c r="A4431" s="6">
        <f>'4.OVTA Sites-Transects'!B4437</f>
        <v>0</v>
      </c>
      <c r="B4431" s="6">
        <f>'4.OVTA Sites-Transects'!C4437</f>
        <v>0</v>
      </c>
      <c r="C4431" s="6">
        <f>'4.OVTA Sites-Transects'!D4437</f>
        <v>0</v>
      </c>
      <c r="D4431" s="1">
        <f>'4.OVTA Sites-Transects'!E4437</f>
        <v>0</v>
      </c>
      <c r="E4431" s="1">
        <f>'4.OVTA Sites-Transects'!G4437</f>
        <v>0</v>
      </c>
      <c r="F4431" s="1">
        <f>'4.OVTA Sites-Transects'!F4437</f>
        <v>0</v>
      </c>
      <c r="G4431" s="6">
        <f>'4.OVTA Sites-Transects'!H4437</f>
        <v>0</v>
      </c>
      <c r="H4431" s="6">
        <f>'4.OVTA Sites-Transects'!I4437</f>
        <v>0</v>
      </c>
      <c r="I4431" s="193" t="str">
        <f t="shared" si="552"/>
        <v>-</v>
      </c>
      <c r="J4431" s="27" t="str">
        <f t="shared" si="553"/>
        <v>-</v>
      </c>
      <c r="K4431" s="27" t="str">
        <f t="shared" si="554"/>
        <v>-</v>
      </c>
      <c r="L4431" s="27" t="str">
        <f t="shared" si="555"/>
        <v>-</v>
      </c>
      <c r="M4431" s="27" t="str">
        <f t="shared" si="556"/>
        <v>-</v>
      </c>
      <c r="N4431" s="28">
        <f t="shared" si="557"/>
        <v>0</v>
      </c>
      <c r="O4431" s="28">
        <f t="shared" si="559"/>
        <v>0</v>
      </c>
      <c r="P4431" s="1" t="str">
        <f t="shared" si="558"/>
        <v>no</v>
      </c>
    </row>
    <row r="4432" spans="1:16" x14ac:dyDescent="0.25">
      <c r="A4432" s="6">
        <f>'4.OVTA Sites-Transects'!B4438</f>
        <v>0</v>
      </c>
      <c r="B4432" s="6">
        <f>'4.OVTA Sites-Transects'!C4438</f>
        <v>0</v>
      </c>
      <c r="C4432" s="6">
        <f>'4.OVTA Sites-Transects'!D4438</f>
        <v>0</v>
      </c>
      <c r="D4432" s="1">
        <f>'4.OVTA Sites-Transects'!E4438</f>
        <v>0</v>
      </c>
      <c r="E4432" s="1">
        <f>'4.OVTA Sites-Transects'!G4438</f>
        <v>0</v>
      </c>
      <c r="F4432" s="1">
        <f>'4.OVTA Sites-Transects'!F4438</f>
        <v>0</v>
      </c>
      <c r="G4432" s="6">
        <f>'4.OVTA Sites-Transects'!H4438</f>
        <v>0</v>
      </c>
      <c r="H4432" s="6">
        <f>'4.OVTA Sites-Transects'!I4438</f>
        <v>0</v>
      </c>
      <c r="I4432" s="193" t="str">
        <f t="shared" si="552"/>
        <v>-</v>
      </c>
      <c r="J4432" s="27" t="str">
        <f t="shared" si="553"/>
        <v>-</v>
      </c>
      <c r="K4432" s="27" t="str">
        <f t="shared" si="554"/>
        <v>-</v>
      </c>
      <c r="L4432" s="27" t="str">
        <f t="shared" si="555"/>
        <v>-</v>
      </c>
      <c r="M4432" s="27" t="str">
        <f t="shared" si="556"/>
        <v>-</v>
      </c>
      <c r="N4432" s="28">
        <f t="shared" si="557"/>
        <v>0</v>
      </c>
      <c r="O4432" s="28">
        <f t="shared" si="559"/>
        <v>0</v>
      </c>
      <c r="P4432" s="1" t="str">
        <f t="shared" si="558"/>
        <v>no</v>
      </c>
    </row>
    <row r="4433" spans="1:16" x14ac:dyDescent="0.25">
      <c r="A4433" s="6">
        <f>'4.OVTA Sites-Transects'!B4439</f>
        <v>0</v>
      </c>
      <c r="B4433" s="6">
        <f>'4.OVTA Sites-Transects'!C4439</f>
        <v>0</v>
      </c>
      <c r="C4433" s="6">
        <f>'4.OVTA Sites-Transects'!D4439</f>
        <v>0</v>
      </c>
      <c r="D4433" s="1">
        <f>'4.OVTA Sites-Transects'!E4439</f>
        <v>0</v>
      </c>
      <c r="E4433" s="1">
        <f>'4.OVTA Sites-Transects'!G4439</f>
        <v>0</v>
      </c>
      <c r="F4433" s="1">
        <f>'4.OVTA Sites-Transects'!F4439</f>
        <v>0</v>
      </c>
      <c r="G4433" s="6">
        <f>'4.OVTA Sites-Transects'!H4439</f>
        <v>0</v>
      </c>
      <c r="H4433" s="6">
        <f>'4.OVTA Sites-Transects'!I4439</f>
        <v>0</v>
      </c>
      <c r="I4433" s="193" t="str">
        <f t="shared" si="552"/>
        <v>-</v>
      </c>
      <c r="J4433" s="27" t="str">
        <f t="shared" si="553"/>
        <v>-</v>
      </c>
      <c r="K4433" s="27" t="str">
        <f t="shared" si="554"/>
        <v>-</v>
      </c>
      <c r="L4433" s="27" t="str">
        <f t="shared" si="555"/>
        <v>-</v>
      </c>
      <c r="M4433" s="27" t="str">
        <f t="shared" si="556"/>
        <v>-</v>
      </c>
      <c r="N4433" s="28">
        <f t="shared" si="557"/>
        <v>0</v>
      </c>
      <c r="O4433" s="28">
        <f t="shared" si="559"/>
        <v>0</v>
      </c>
      <c r="P4433" s="1" t="str">
        <f t="shared" si="558"/>
        <v>no</v>
      </c>
    </row>
    <row r="4434" spans="1:16" x14ac:dyDescent="0.25">
      <c r="A4434" s="6">
        <f>'4.OVTA Sites-Transects'!B4440</f>
        <v>0</v>
      </c>
      <c r="B4434" s="6">
        <f>'4.OVTA Sites-Transects'!C4440</f>
        <v>0</v>
      </c>
      <c r="C4434" s="6">
        <f>'4.OVTA Sites-Transects'!D4440</f>
        <v>0</v>
      </c>
      <c r="D4434" s="1">
        <f>'4.OVTA Sites-Transects'!E4440</f>
        <v>0</v>
      </c>
      <c r="E4434" s="1">
        <f>'4.OVTA Sites-Transects'!G4440</f>
        <v>0</v>
      </c>
      <c r="F4434" s="1">
        <f>'4.OVTA Sites-Transects'!F4440</f>
        <v>0</v>
      </c>
      <c r="G4434" s="6">
        <f>'4.OVTA Sites-Transects'!H4440</f>
        <v>0</v>
      </c>
      <c r="H4434" s="6">
        <f>'4.OVTA Sites-Transects'!I4440</f>
        <v>0</v>
      </c>
      <c r="I4434" s="193" t="str">
        <f t="shared" si="552"/>
        <v>-</v>
      </c>
      <c r="J4434" s="27" t="str">
        <f t="shared" si="553"/>
        <v>-</v>
      </c>
      <c r="K4434" s="27" t="str">
        <f t="shared" si="554"/>
        <v>-</v>
      </c>
      <c r="L4434" s="27" t="str">
        <f t="shared" si="555"/>
        <v>-</v>
      </c>
      <c r="M4434" s="27" t="str">
        <f t="shared" si="556"/>
        <v>-</v>
      </c>
      <c r="N4434" s="28">
        <f t="shared" si="557"/>
        <v>0</v>
      </c>
      <c r="O4434" s="28">
        <f t="shared" si="559"/>
        <v>0</v>
      </c>
      <c r="P4434" s="1" t="str">
        <f t="shared" si="558"/>
        <v>no</v>
      </c>
    </row>
    <row r="4435" spans="1:16" x14ac:dyDescent="0.25">
      <c r="A4435" s="6">
        <f>'4.OVTA Sites-Transects'!B4441</f>
        <v>0</v>
      </c>
      <c r="B4435" s="6">
        <f>'4.OVTA Sites-Transects'!C4441</f>
        <v>0</v>
      </c>
      <c r="C4435" s="6">
        <f>'4.OVTA Sites-Transects'!D4441</f>
        <v>0</v>
      </c>
      <c r="D4435" s="1">
        <f>'4.OVTA Sites-Transects'!E4441</f>
        <v>0</v>
      </c>
      <c r="E4435" s="1">
        <f>'4.OVTA Sites-Transects'!G4441</f>
        <v>0</v>
      </c>
      <c r="F4435" s="1">
        <f>'4.OVTA Sites-Transects'!F4441</f>
        <v>0</v>
      </c>
      <c r="G4435" s="6">
        <f>'4.OVTA Sites-Transects'!H4441</f>
        <v>0</v>
      </c>
      <c r="H4435" s="6">
        <f>'4.OVTA Sites-Transects'!I4441</f>
        <v>0</v>
      </c>
      <c r="I4435" s="193" t="str">
        <f t="shared" si="552"/>
        <v>-</v>
      </c>
      <c r="J4435" s="27" t="str">
        <f t="shared" si="553"/>
        <v>-</v>
      </c>
      <c r="K4435" s="27" t="str">
        <f t="shared" si="554"/>
        <v>-</v>
      </c>
      <c r="L4435" s="27" t="str">
        <f t="shared" si="555"/>
        <v>-</v>
      </c>
      <c r="M4435" s="27" t="str">
        <f t="shared" si="556"/>
        <v>-</v>
      </c>
      <c r="N4435" s="28">
        <f t="shared" si="557"/>
        <v>0</v>
      </c>
      <c r="O4435" s="28">
        <f t="shared" si="559"/>
        <v>0</v>
      </c>
      <c r="P4435" s="1" t="str">
        <f t="shared" si="558"/>
        <v>no</v>
      </c>
    </row>
    <row r="4436" spans="1:16" x14ac:dyDescent="0.25">
      <c r="A4436" s="6">
        <f>'4.OVTA Sites-Transects'!B4442</f>
        <v>0</v>
      </c>
      <c r="B4436" s="6">
        <f>'4.OVTA Sites-Transects'!C4442</f>
        <v>0</v>
      </c>
      <c r="C4436" s="6">
        <f>'4.OVTA Sites-Transects'!D4442</f>
        <v>0</v>
      </c>
      <c r="D4436" s="1">
        <f>'4.OVTA Sites-Transects'!E4442</f>
        <v>0</v>
      </c>
      <c r="E4436" s="1">
        <f>'4.OVTA Sites-Transects'!G4442</f>
        <v>0</v>
      </c>
      <c r="F4436" s="1">
        <f>'4.OVTA Sites-Transects'!F4442</f>
        <v>0</v>
      </c>
      <c r="G4436" s="6">
        <f>'4.OVTA Sites-Transects'!H4442</f>
        <v>0</v>
      </c>
      <c r="H4436" s="6">
        <f>'4.OVTA Sites-Transects'!I4442</f>
        <v>0</v>
      </c>
      <c r="I4436" s="193" t="str">
        <f t="shared" si="552"/>
        <v>-</v>
      </c>
      <c r="J4436" s="27" t="str">
        <f t="shared" si="553"/>
        <v>-</v>
      </c>
      <c r="K4436" s="27" t="str">
        <f t="shared" si="554"/>
        <v>-</v>
      </c>
      <c r="L4436" s="27" t="str">
        <f t="shared" si="555"/>
        <v>-</v>
      </c>
      <c r="M4436" s="27" t="str">
        <f t="shared" si="556"/>
        <v>-</v>
      </c>
      <c r="N4436" s="28">
        <f t="shared" si="557"/>
        <v>0</v>
      </c>
      <c r="O4436" s="28">
        <f t="shared" si="559"/>
        <v>0</v>
      </c>
      <c r="P4436" s="1" t="str">
        <f t="shared" si="558"/>
        <v>no</v>
      </c>
    </row>
    <row r="4437" spans="1:16" x14ac:dyDescent="0.25">
      <c r="A4437" s="6">
        <f>'4.OVTA Sites-Transects'!B4443</f>
        <v>0</v>
      </c>
      <c r="B4437" s="6">
        <f>'4.OVTA Sites-Transects'!C4443</f>
        <v>0</v>
      </c>
      <c r="C4437" s="6">
        <f>'4.OVTA Sites-Transects'!D4443</f>
        <v>0</v>
      </c>
      <c r="D4437" s="1">
        <f>'4.OVTA Sites-Transects'!E4443</f>
        <v>0</v>
      </c>
      <c r="E4437" s="1">
        <f>'4.OVTA Sites-Transects'!G4443</f>
        <v>0</v>
      </c>
      <c r="F4437" s="1">
        <f>'4.OVTA Sites-Transects'!F4443</f>
        <v>0</v>
      </c>
      <c r="G4437" s="6">
        <f>'4.OVTA Sites-Transects'!H4443</f>
        <v>0</v>
      </c>
      <c r="H4437" s="6">
        <f>'4.OVTA Sites-Transects'!I4443</f>
        <v>0</v>
      </c>
      <c r="I4437" s="193" t="str">
        <f t="shared" si="552"/>
        <v>-</v>
      </c>
      <c r="J4437" s="27" t="str">
        <f t="shared" si="553"/>
        <v>-</v>
      </c>
      <c r="K4437" s="27" t="str">
        <f t="shared" si="554"/>
        <v>-</v>
      </c>
      <c r="L4437" s="27" t="str">
        <f t="shared" si="555"/>
        <v>-</v>
      </c>
      <c r="M4437" s="27" t="str">
        <f t="shared" si="556"/>
        <v>-</v>
      </c>
      <c r="N4437" s="28">
        <f t="shared" si="557"/>
        <v>0</v>
      </c>
      <c r="O4437" s="28">
        <f t="shared" si="559"/>
        <v>0</v>
      </c>
      <c r="P4437" s="1" t="str">
        <f t="shared" si="558"/>
        <v>no</v>
      </c>
    </row>
    <row r="4438" spans="1:16" x14ac:dyDescent="0.25">
      <c r="A4438" s="6">
        <f>'4.OVTA Sites-Transects'!B4444</f>
        <v>0</v>
      </c>
      <c r="B4438" s="6">
        <f>'4.OVTA Sites-Transects'!C4444</f>
        <v>0</v>
      </c>
      <c r="C4438" s="6">
        <f>'4.OVTA Sites-Transects'!D4444</f>
        <v>0</v>
      </c>
      <c r="D4438" s="1">
        <f>'4.OVTA Sites-Transects'!E4444</f>
        <v>0</v>
      </c>
      <c r="E4438" s="1">
        <f>'4.OVTA Sites-Transects'!G4444</f>
        <v>0</v>
      </c>
      <c r="F4438" s="1">
        <f>'4.OVTA Sites-Transects'!F4444</f>
        <v>0</v>
      </c>
      <c r="G4438" s="6">
        <f>'4.OVTA Sites-Transects'!H4444</f>
        <v>0</v>
      </c>
      <c r="H4438" s="6">
        <f>'4.OVTA Sites-Transects'!I4444</f>
        <v>0</v>
      </c>
      <c r="I4438" s="193" t="str">
        <f t="shared" si="552"/>
        <v>-</v>
      </c>
      <c r="J4438" s="27" t="str">
        <f t="shared" si="553"/>
        <v>-</v>
      </c>
      <c r="K4438" s="27" t="str">
        <f t="shared" si="554"/>
        <v>-</v>
      </c>
      <c r="L4438" s="27" t="str">
        <f t="shared" si="555"/>
        <v>-</v>
      </c>
      <c r="M4438" s="27" t="str">
        <f t="shared" si="556"/>
        <v>-</v>
      </c>
      <c r="N4438" s="28">
        <f t="shared" si="557"/>
        <v>0</v>
      </c>
      <c r="O4438" s="28">
        <f t="shared" si="559"/>
        <v>0</v>
      </c>
      <c r="P4438" s="1" t="str">
        <f t="shared" si="558"/>
        <v>no</v>
      </c>
    </row>
    <row r="4439" spans="1:16" x14ac:dyDescent="0.25">
      <c r="A4439" s="6">
        <f>'4.OVTA Sites-Transects'!B4445</f>
        <v>0</v>
      </c>
      <c r="B4439" s="6">
        <f>'4.OVTA Sites-Transects'!C4445</f>
        <v>0</v>
      </c>
      <c r="C4439" s="6">
        <f>'4.OVTA Sites-Transects'!D4445</f>
        <v>0</v>
      </c>
      <c r="D4439" s="1">
        <f>'4.OVTA Sites-Transects'!E4445</f>
        <v>0</v>
      </c>
      <c r="E4439" s="1">
        <f>'4.OVTA Sites-Transects'!G4445</f>
        <v>0</v>
      </c>
      <c r="F4439" s="1">
        <f>'4.OVTA Sites-Transects'!F4445</f>
        <v>0</v>
      </c>
      <c r="G4439" s="6">
        <f>'4.OVTA Sites-Transects'!H4445</f>
        <v>0</v>
      </c>
      <c r="H4439" s="6">
        <f>'4.OVTA Sites-Transects'!I4445</f>
        <v>0</v>
      </c>
      <c r="I4439" s="193" t="str">
        <f t="shared" si="552"/>
        <v>-</v>
      </c>
      <c r="J4439" s="27" t="str">
        <f t="shared" si="553"/>
        <v>-</v>
      </c>
      <c r="K4439" s="27" t="str">
        <f t="shared" si="554"/>
        <v>-</v>
      </c>
      <c r="L4439" s="27" t="str">
        <f t="shared" si="555"/>
        <v>-</v>
      </c>
      <c r="M4439" s="27" t="str">
        <f t="shared" si="556"/>
        <v>-</v>
      </c>
      <c r="N4439" s="28">
        <f t="shared" si="557"/>
        <v>0</v>
      </c>
      <c r="O4439" s="28">
        <f t="shared" si="559"/>
        <v>0</v>
      </c>
      <c r="P4439" s="1" t="str">
        <f t="shared" si="558"/>
        <v>no</v>
      </c>
    </row>
    <row r="4440" spans="1:16" x14ac:dyDescent="0.25">
      <c r="A4440" s="6">
        <f>'4.OVTA Sites-Transects'!B4446</f>
        <v>0</v>
      </c>
      <c r="B4440" s="6">
        <f>'4.OVTA Sites-Transects'!C4446</f>
        <v>0</v>
      </c>
      <c r="C4440" s="6">
        <f>'4.OVTA Sites-Transects'!D4446</f>
        <v>0</v>
      </c>
      <c r="D4440" s="1">
        <f>'4.OVTA Sites-Transects'!E4446</f>
        <v>0</v>
      </c>
      <c r="E4440" s="1">
        <f>'4.OVTA Sites-Transects'!G4446</f>
        <v>0</v>
      </c>
      <c r="F4440" s="1">
        <f>'4.OVTA Sites-Transects'!F4446</f>
        <v>0</v>
      </c>
      <c r="G4440" s="6">
        <f>'4.OVTA Sites-Transects'!H4446</f>
        <v>0</v>
      </c>
      <c r="H4440" s="6">
        <f>'4.OVTA Sites-Transects'!I4446</f>
        <v>0</v>
      </c>
      <c r="I4440" s="193" t="str">
        <f t="shared" si="552"/>
        <v>-</v>
      </c>
      <c r="J4440" s="27" t="str">
        <f t="shared" si="553"/>
        <v>-</v>
      </c>
      <c r="K4440" s="27" t="str">
        <f t="shared" si="554"/>
        <v>-</v>
      </c>
      <c r="L4440" s="27" t="str">
        <f t="shared" si="555"/>
        <v>-</v>
      </c>
      <c r="M4440" s="27" t="str">
        <f t="shared" si="556"/>
        <v>-</v>
      </c>
      <c r="N4440" s="28">
        <f t="shared" si="557"/>
        <v>0</v>
      </c>
      <c r="O4440" s="28">
        <f t="shared" si="559"/>
        <v>0</v>
      </c>
      <c r="P4440" s="1" t="str">
        <f t="shared" si="558"/>
        <v>no</v>
      </c>
    </row>
    <row r="4441" spans="1:16" x14ac:dyDescent="0.25">
      <c r="A4441" s="6">
        <f>'4.OVTA Sites-Transects'!B4447</f>
        <v>0</v>
      </c>
      <c r="B4441" s="6">
        <f>'4.OVTA Sites-Transects'!C4447</f>
        <v>0</v>
      </c>
      <c r="C4441" s="6">
        <f>'4.OVTA Sites-Transects'!D4447</f>
        <v>0</v>
      </c>
      <c r="D4441" s="1">
        <f>'4.OVTA Sites-Transects'!E4447</f>
        <v>0</v>
      </c>
      <c r="E4441" s="1">
        <f>'4.OVTA Sites-Transects'!G4447</f>
        <v>0</v>
      </c>
      <c r="F4441" s="1">
        <f>'4.OVTA Sites-Transects'!F4447</f>
        <v>0</v>
      </c>
      <c r="G4441" s="6">
        <f>'4.OVTA Sites-Transects'!H4447</f>
        <v>0</v>
      </c>
      <c r="H4441" s="6">
        <f>'4.OVTA Sites-Transects'!I4447</f>
        <v>0</v>
      </c>
      <c r="I4441" s="193" t="str">
        <f t="shared" si="552"/>
        <v>-</v>
      </c>
      <c r="J4441" s="27" t="str">
        <f t="shared" si="553"/>
        <v>-</v>
      </c>
      <c r="K4441" s="27" t="str">
        <f t="shared" si="554"/>
        <v>-</v>
      </c>
      <c r="L4441" s="27" t="str">
        <f t="shared" si="555"/>
        <v>-</v>
      </c>
      <c r="M4441" s="27" t="str">
        <f t="shared" si="556"/>
        <v>-</v>
      </c>
      <c r="N4441" s="28">
        <f t="shared" si="557"/>
        <v>0</v>
      </c>
      <c r="O4441" s="28">
        <f t="shared" si="559"/>
        <v>0</v>
      </c>
      <c r="P4441" s="1" t="str">
        <f t="shared" si="558"/>
        <v>no</v>
      </c>
    </row>
    <row r="4442" spans="1:16" x14ac:dyDescent="0.25">
      <c r="A4442" s="6">
        <f>'4.OVTA Sites-Transects'!B4448</f>
        <v>0</v>
      </c>
      <c r="B4442" s="6">
        <f>'4.OVTA Sites-Transects'!C4448</f>
        <v>0</v>
      </c>
      <c r="C4442" s="6">
        <f>'4.OVTA Sites-Transects'!D4448</f>
        <v>0</v>
      </c>
      <c r="D4442" s="1">
        <f>'4.OVTA Sites-Transects'!E4448</f>
        <v>0</v>
      </c>
      <c r="E4442" s="1">
        <f>'4.OVTA Sites-Transects'!G4448</f>
        <v>0</v>
      </c>
      <c r="F4442" s="1">
        <f>'4.OVTA Sites-Transects'!F4448</f>
        <v>0</v>
      </c>
      <c r="G4442" s="6">
        <f>'4.OVTA Sites-Transects'!H4448</f>
        <v>0</v>
      </c>
      <c r="H4442" s="6">
        <f>'4.OVTA Sites-Transects'!I4448</f>
        <v>0</v>
      </c>
      <c r="I4442" s="193" t="str">
        <f t="shared" si="552"/>
        <v>-</v>
      </c>
      <c r="J4442" s="27" t="str">
        <f t="shared" si="553"/>
        <v>-</v>
      </c>
      <c r="K4442" s="27" t="str">
        <f t="shared" si="554"/>
        <v>-</v>
      </c>
      <c r="L4442" s="27" t="str">
        <f t="shared" si="555"/>
        <v>-</v>
      </c>
      <c r="M4442" s="27" t="str">
        <f t="shared" si="556"/>
        <v>-</v>
      </c>
      <c r="N4442" s="28">
        <f t="shared" si="557"/>
        <v>0</v>
      </c>
      <c r="O4442" s="28">
        <f t="shared" si="559"/>
        <v>0</v>
      </c>
      <c r="P4442" s="1" t="str">
        <f t="shared" si="558"/>
        <v>no</v>
      </c>
    </row>
    <row r="4443" spans="1:16" x14ac:dyDescent="0.25">
      <c r="A4443" s="6">
        <f>'4.OVTA Sites-Transects'!B4449</f>
        <v>0</v>
      </c>
      <c r="B4443" s="6">
        <f>'4.OVTA Sites-Transects'!C4449</f>
        <v>0</v>
      </c>
      <c r="C4443" s="6">
        <f>'4.OVTA Sites-Transects'!D4449</f>
        <v>0</v>
      </c>
      <c r="D4443" s="1">
        <f>'4.OVTA Sites-Transects'!E4449</f>
        <v>0</v>
      </c>
      <c r="E4443" s="1">
        <f>'4.OVTA Sites-Transects'!G4449</f>
        <v>0</v>
      </c>
      <c r="F4443" s="1">
        <f>'4.OVTA Sites-Transects'!F4449</f>
        <v>0</v>
      </c>
      <c r="G4443" s="6">
        <f>'4.OVTA Sites-Transects'!H4449</f>
        <v>0</v>
      </c>
      <c r="H4443" s="6">
        <f>'4.OVTA Sites-Transects'!I4449</f>
        <v>0</v>
      </c>
      <c r="I4443" s="193" t="str">
        <f t="shared" si="552"/>
        <v>-</v>
      </c>
      <c r="J4443" s="27" t="str">
        <f t="shared" si="553"/>
        <v>-</v>
      </c>
      <c r="K4443" s="27" t="str">
        <f t="shared" si="554"/>
        <v>-</v>
      </c>
      <c r="L4443" s="27" t="str">
        <f t="shared" si="555"/>
        <v>-</v>
      </c>
      <c r="M4443" s="27" t="str">
        <f t="shared" si="556"/>
        <v>-</v>
      </c>
      <c r="N4443" s="28">
        <f t="shared" si="557"/>
        <v>0</v>
      </c>
      <c r="O4443" s="28">
        <f t="shared" si="559"/>
        <v>0</v>
      </c>
      <c r="P4443" s="1" t="str">
        <f t="shared" si="558"/>
        <v>no</v>
      </c>
    </row>
    <row r="4444" spans="1:16" x14ac:dyDescent="0.25">
      <c r="A4444" s="6">
        <f>'4.OVTA Sites-Transects'!B4450</f>
        <v>0</v>
      </c>
      <c r="B4444" s="6">
        <f>'4.OVTA Sites-Transects'!C4450</f>
        <v>0</v>
      </c>
      <c r="C4444" s="6">
        <f>'4.OVTA Sites-Transects'!D4450</f>
        <v>0</v>
      </c>
      <c r="D4444" s="1">
        <f>'4.OVTA Sites-Transects'!E4450</f>
        <v>0</v>
      </c>
      <c r="E4444" s="1">
        <f>'4.OVTA Sites-Transects'!G4450</f>
        <v>0</v>
      </c>
      <c r="F4444" s="1">
        <f>'4.OVTA Sites-Transects'!F4450</f>
        <v>0</v>
      </c>
      <c r="G4444" s="6">
        <f>'4.OVTA Sites-Transects'!H4450</f>
        <v>0</v>
      </c>
      <c r="H4444" s="6">
        <f>'4.OVTA Sites-Transects'!I4450</f>
        <v>0</v>
      </c>
      <c r="I4444" s="193" t="str">
        <f t="shared" si="552"/>
        <v>-</v>
      </c>
      <c r="J4444" s="27" t="str">
        <f t="shared" si="553"/>
        <v>-</v>
      </c>
      <c r="K4444" s="27" t="str">
        <f t="shared" si="554"/>
        <v>-</v>
      </c>
      <c r="L4444" s="27" t="str">
        <f t="shared" si="555"/>
        <v>-</v>
      </c>
      <c r="M4444" s="27" t="str">
        <f t="shared" si="556"/>
        <v>-</v>
      </c>
      <c r="N4444" s="28">
        <f t="shared" si="557"/>
        <v>0</v>
      </c>
      <c r="O4444" s="28">
        <f t="shared" si="559"/>
        <v>0</v>
      </c>
      <c r="P4444" s="1" t="str">
        <f t="shared" si="558"/>
        <v>no</v>
      </c>
    </row>
    <row r="4445" spans="1:16" x14ac:dyDescent="0.25">
      <c r="A4445" s="6">
        <f>'4.OVTA Sites-Transects'!B4451</f>
        <v>0</v>
      </c>
      <c r="B4445" s="6">
        <f>'4.OVTA Sites-Transects'!C4451</f>
        <v>0</v>
      </c>
      <c r="C4445" s="6">
        <f>'4.OVTA Sites-Transects'!D4451</f>
        <v>0</v>
      </c>
      <c r="D4445" s="1">
        <f>'4.OVTA Sites-Transects'!E4451</f>
        <v>0</v>
      </c>
      <c r="E4445" s="1">
        <f>'4.OVTA Sites-Transects'!G4451</f>
        <v>0</v>
      </c>
      <c r="F4445" s="1">
        <f>'4.OVTA Sites-Transects'!F4451</f>
        <v>0</v>
      </c>
      <c r="G4445" s="6">
        <f>'4.OVTA Sites-Transects'!H4451</f>
        <v>0</v>
      </c>
      <c r="H4445" s="6">
        <f>'4.OVTA Sites-Transects'!I4451</f>
        <v>0</v>
      </c>
      <c r="I4445" s="193" t="str">
        <f t="shared" si="552"/>
        <v>-</v>
      </c>
      <c r="J4445" s="27" t="str">
        <f t="shared" si="553"/>
        <v>-</v>
      </c>
      <c r="K4445" s="27" t="str">
        <f t="shared" si="554"/>
        <v>-</v>
      </c>
      <c r="L4445" s="27" t="str">
        <f t="shared" si="555"/>
        <v>-</v>
      </c>
      <c r="M4445" s="27" t="str">
        <f t="shared" si="556"/>
        <v>-</v>
      </c>
      <c r="N4445" s="28">
        <f t="shared" si="557"/>
        <v>0</v>
      </c>
      <c r="O4445" s="28">
        <f t="shared" si="559"/>
        <v>0</v>
      </c>
      <c r="P4445" s="1" t="str">
        <f t="shared" si="558"/>
        <v>no</v>
      </c>
    </row>
    <row r="4446" spans="1:16" x14ac:dyDescent="0.25">
      <c r="A4446" s="6">
        <f>'4.OVTA Sites-Transects'!B4452</f>
        <v>0</v>
      </c>
      <c r="B4446" s="6">
        <f>'4.OVTA Sites-Transects'!C4452</f>
        <v>0</v>
      </c>
      <c r="C4446" s="6">
        <f>'4.OVTA Sites-Transects'!D4452</f>
        <v>0</v>
      </c>
      <c r="D4446" s="1">
        <f>'4.OVTA Sites-Transects'!E4452</f>
        <v>0</v>
      </c>
      <c r="E4446" s="1">
        <f>'4.OVTA Sites-Transects'!G4452</f>
        <v>0</v>
      </c>
      <c r="F4446" s="1">
        <f>'4.OVTA Sites-Transects'!F4452</f>
        <v>0</v>
      </c>
      <c r="G4446" s="6">
        <f>'4.OVTA Sites-Transects'!H4452</f>
        <v>0</v>
      </c>
      <c r="H4446" s="6">
        <f>'4.OVTA Sites-Transects'!I4452</f>
        <v>0</v>
      </c>
      <c r="I4446" s="193" t="str">
        <f t="shared" si="552"/>
        <v>-</v>
      </c>
      <c r="J4446" s="27" t="str">
        <f t="shared" si="553"/>
        <v>-</v>
      </c>
      <c r="K4446" s="27" t="str">
        <f t="shared" si="554"/>
        <v>-</v>
      </c>
      <c r="L4446" s="27" t="str">
        <f t="shared" si="555"/>
        <v>-</v>
      </c>
      <c r="M4446" s="27" t="str">
        <f t="shared" si="556"/>
        <v>-</v>
      </c>
      <c r="N4446" s="28">
        <f t="shared" si="557"/>
        <v>0</v>
      </c>
      <c r="O4446" s="28">
        <f t="shared" si="559"/>
        <v>0</v>
      </c>
      <c r="P4446" s="1" t="str">
        <f t="shared" si="558"/>
        <v>no</v>
      </c>
    </row>
    <row r="4447" spans="1:16" x14ac:dyDescent="0.25">
      <c r="A4447" s="6">
        <f>'4.OVTA Sites-Transects'!B4453</f>
        <v>0</v>
      </c>
      <c r="B4447" s="6">
        <f>'4.OVTA Sites-Transects'!C4453</f>
        <v>0</v>
      </c>
      <c r="C4447" s="6">
        <f>'4.OVTA Sites-Transects'!D4453</f>
        <v>0</v>
      </c>
      <c r="D4447" s="1">
        <f>'4.OVTA Sites-Transects'!E4453</f>
        <v>0</v>
      </c>
      <c r="E4447" s="1">
        <f>'4.OVTA Sites-Transects'!G4453</f>
        <v>0</v>
      </c>
      <c r="F4447" s="1">
        <f>'4.OVTA Sites-Transects'!F4453</f>
        <v>0</v>
      </c>
      <c r="G4447" s="6">
        <f>'4.OVTA Sites-Transects'!H4453</f>
        <v>0</v>
      </c>
      <c r="H4447" s="6">
        <f>'4.OVTA Sites-Transects'!I4453</f>
        <v>0</v>
      </c>
      <c r="I4447" s="193" t="str">
        <f t="shared" si="552"/>
        <v>-</v>
      </c>
      <c r="J4447" s="27" t="str">
        <f t="shared" si="553"/>
        <v>-</v>
      </c>
      <c r="K4447" s="27" t="str">
        <f t="shared" si="554"/>
        <v>-</v>
      </c>
      <c r="L4447" s="27" t="str">
        <f t="shared" si="555"/>
        <v>-</v>
      </c>
      <c r="M4447" s="27" t="str">
        <f t="shared" si="556"/>
        <v>-</v>
      </c>
      <c r="N4447" s="28">
        <f t="shared" si="557"/>
        <v>0</v>
      </c>
      <c r="O4447" s="28">
        <f t="shared" si="559"/>
        <v>0</v>
      </c>
      <c r="P4447" s="1" t="str">
        <f t="shared" si="558"/>
        <v>no</v>
      </c>
    </row>
    <row r="4448" spans="1:16" x14ac:dyDescent="0.25">
      <c r="A4448" s="6">
        <f>'4.OVTA Sites-Transects'!B4454</f>
        <v>0</v>
      </c>
      <c r="B4448" s="6">
        <f>'4.OVTA Sites-Transects'!C4454</f>
        <v>0</v>
      </c>
      <c r="C4448" s="6">
        <f>'4.OVTA Sites-Transects'!D4454</f>
        <v>0</v>
      </c>
      <c r="D4448" s="1">
        <f>'4.OVTA Sites-Transects'!E4454</f>
        <v>0</v>
      </c>
      <c r="E4448" s="1">
        <f>'4.OVTA Sites-Transects'!G4454</f>
        <v>0</v>
      </c>
      <c r="F4448" s="1">
        <f>'4.OVTA Sites-Transects'!F4454</f>
        <v>0</v>
      </c>
      <c r="G4448" s="6">
        <f>'4.OVTA Sites-Transects'!H4454</f>
        <v>0</v>
      </c>
      <c r="H4448" s="6">
        <f>'4.OVTA Sites-Transects'!I4454</f>
        <v>0</v>
      </c>
      <c r="I4448" s="193" t="str">
        <f t="shared" si="552"/>
        <v>-</v>
      </c>
      <c r="J4448" s="27" t="str">
        <f t="shared" si="553"/>
        <v>-</v>
      </c>
      <c r="K4448" s="27" t="str">
        <f t="shared" si="554"/>
        <v>-</v>
      </c>
      <c r="L4448" s="27" t="str">
        <f t="shared" si="555"/>
        <v>-</v>
      </c>
      <c r="M4448" s="27" t="str">
        <f t="shared" si="556"/>
        <v>-</v>
      </c>
      <c r="N4448" s="28">
        <f t="shared" si="557"/>
        <v>0</v>
      </c>
      <c r="O4448" s="28">
        <f t="shared" si="559"/>
        <v>0</v>
      </c>
      <c r="P4448" s="1" t="str">
        <f t="shared" si="558"/>
        <v>no</v>
      </c>
    </row>
    <row r="4449" spans="1:16" x14ac:dyDescent="0.25">
      <c r="A4449" s="6">
        <f>'4.OVTA Sites-Transects'!B4455</f>
        <v>0</v>
      </c>
      <c r="B4449" s="6">
        <f>'4.OVTA Sites-Transects'!C4455</f>
        <v>0</v>
      </c>
      <c r="C4449" s="6">
        <f>'4.OVTA Sites-Transects'!D4455</f>
        <v>0</v>
      </c>
      <c r="D4449" s="1">
        <f>'4.OVTA Sites-Transects'!E4455</f>
        <v>0</v>
      </c>
      <c r="E4449" s="1">
        <f>'4.OVTA Sites-Transects'!G4455</f>
        <v>0</v>
      </c>
      <c r="F4449" s="1">
        <f>'4.OVTA Sites-Transects'!F4455</f>
        <v>0</v>
      </c>
      <c r="G4449" s="6">
        <f>'4.OVTA Sites-Transects'!H4455</f>
        <v>0</v>
      </c>
      <c r="H4449" s="6">
        <f>'4.OVTA Sites-Transects'!I4455</f>
        <v>0</v>
      </c>
      <c r="I4449" s="193" t="str">
        <f t="shared" si="552"/>
        <v>-</v>
      </c>
      <c r="J4449" s="27" t="str">
        <f t="shared" si="553"/>
        <v>-</v>
      </c>
      <c r="K4449" s="27" t="str">
        <f t="shared" si="554"/>
        <v>-</v>
      </c>
      <c r="L4449" s="27" t="str">
        <f t="shared" si="555"/>
        <v>-</v>
      </c>
      <c r="M4449" s="27" t="str">
        <f t="shared" si="556"/>
        <v>-</v>
      </c>
      <c r="N4449" s="28">
        <f t="shared" si="557"/>
        <v>0</v>
      </c>
      <c r="O4449" s="28">
        <f t="shared" si="559"/>
        <v>0</v>
      </c>
      <c r="P4449" s="1" t="str">
        <f t="shared" si="558"/>
        <v>no</v>
      </c>
    </row>
    <row r="4450" spans="1:16" x14ac:dyDescent="0.25">
      <c r="A4450" s="6">
        <f>'4.OVTA Sites-Transects'!B4456</f>
        <v>0</v>
      </c>
      <c r="B4450" s="6">
        <f>'4.OVTA Sites-Transects'!C4456</f>
        <v>0</v>
      </c>
      <c r="C4450" s="6">
        <f>'4.OVTA Sites-Transects'!D4456</f>
        <v>0</v>
      </c>
      <c r="D4450" s="1">
        <f>'4.OVTA Sites-Transects'!E4456</f>
        <v>0</v>
      </c>
      <c r="E4450" s="1">
        <f>'4.OVTA Sites-Transects'!G4456</f>
        <v>0</v>
      </c>
      <c r="F4450" s="1">
        <f>'4.OVTA Sites-Transects'!F4456</f>
        <v>0</v>
      </c>
      <c r="G4450" s="6">
        <f>'4.OVTA Sites-Transects'!H4456</f>
        <v>0</v>
      </c>
      <c r="H4450" s="6">
        <f>'4.OVTA Sites-Transects'!I4456</f>
        <v>0</v>
      </c>
      <c r="I4450" s="193" t="str">
        <f t="shared" si="552"/>
        <v>-</v>
      </c>
      <c r="J4450" s="27" t="str">
        <f t="shared" si="553"/>
        <v>-</v>
      </c>
      <c r="K4450" s="27" t="str">
        <f t="shared" si="554"/>
        <v>-</v>
      </c>
      <c r="L4450" s="27" t="str">
        <f t="shared" si="555"/>
        <v>-</v>
      </c>
      <c r="M4450" s="27" t="str">
        <f t="shared" si="556"/>
        <v>-</v>
      </c>
      <c r="N4450" s="28">
        <f t="shared" si="557"/>
        <v>0</v>
      </c>
      <c r="O4450" s="28">
        <f t="shared" si="559"/>
        <v>0</v>
      </c>
      <c r="P4450" s="1" t="str">
        <f t="shared" si="558"/>
        <v>no</v>
      </c>
    </row>
    <row r="4451" spans="1:16" x14ac:dyDescent="0.25">
      <c r="A4451" s="6">
        <f>'4.OVTA Sites-Transects'!B4457</f>
        <v>0</v>
      </c>
      <c r="B4451" s="6">
        <f>'4.OVTA Sites-Transects'!C4457</f>
        <v>0</v>
      </c>
      <c r="C4451" s="6">
        <f>'4.OVTA Sites-Transects'!D4457</f>
        <v>0</v>
      </c>
      <c r="D4451" s="1">
        <f>'4.OVTA Sites-Transects'!E4457</f>
        <v>0</v>
      </c>
      <c r="E4451" s="1">
        <f>'4.OVTA Sites-Transects'!G4457</f>
        <v>0</v>
      </c>
      <c r="F4451" s="1">
        <f>'4.OVTA Sites-Transects'!F4457</f>
        <v>0</v>
      </c>
      <c r="G4451" s="6">
        <f>'4.OVTA Sites-Transects'!H4457</f>
        <v>0</v>
      </c>
      <c r="H4451" s="6">
        <f>'4.OVTA Sites-Transects'!I4457</f>
        <v>0</v>
      </c>
      <c r="I4451" s="193" t="str">
        <f t="shared" si="552"/>
        <v>-</v>
      </c>
      <c r="J4451" s="27" t="str">
        <f t="shared" si="553"/>
        <v>-</v>
      </c>
      <c r="K4451" s="27" t="str">
        <f t="shared" si="554"/>
        <v>-</v>
      </c>
      <c r="L4451" s="27" t="str">
        <f t="shared" si="555"/>
        <v>-</v>
      </c>
      <c r="M4451" s="27" t="str">
        <f t="shared" si="556"/>
        <v>-</v>
      </c>
      <c r="N4451" s="28">
        <f t="shared" si="557"/>
        <v>0</v>
      </c>
      <c r="O4451" s="28">
        <f t="shared" si="559"/>
        <v>0</v>
      </c>
      <c r="P4451" s="1" t="str">
        <f t="shared" si="558"/>
        <v>no</v>
      </c>
    </row>
    <row r="4452" spans="1:16" x14ac:dyDescent="0.25">
      <c r="A4452" s="6">
        <f>'4.OVTA Sites-Transects'!B4458</f>
        <v>0</v>
      </c>
      <c r="B4452" s="6">
        <f>'4.OVTA Sites-Transects'!C4458</f>
        <v>0</v>
      </c>
      <c r="C4452" s="6">
        <f>'4.OVTA Sites-Transects'!D4458</f>
        <v>0</v>
      </c>
      <c r="D4452" s="1">
        <f>'4.OVTA Sites-Transects'!E4458</f>
        <v>0</v>
      </c>
      <c r="E4452" s="1">
        <f>'4.OVTA Sites-Transects'!G4458</f>
        <v>0</v>
      </c>
      <c r="F4452" s="1">
        <f>'4.OVTA Sites-Transects'!F4458</f>
        <v>0</v>
      </c>
      <c r="G4452" s="6">
        <f>'4.OVTA Sites-Transects'!H4458</f>
        <v>0</v>
      </c>
      <c r="H4452" s="6">
        <f>'4.OVTA Sites-Transects'!I4458</f>
        <v>0</v>
      </c>
      <c r="I4452" s="193" t="str">
        <f t="shared" si="552"/>
        <v>-</v>
      </c>
      <c r="J4452" s="27" t="str">
        <f t="shared" si="553"/>
        <v>-</v>
      </c>
      <c r="K4452" s="27" t="str">
        <f t="shared" si="554"/>
        <v>-</v>
      </c>
      <c r="L4452" s="27" t="str">
        <f t="shared" si="555"/>
        <v>-</v>
      </c>
      <c r="M4452" s="27" t="str">
        <f t="shared" si="556"/>
        <v>-</v>
      </c>
      <c r="N4452" s="28">
        <f t="shared" si="557"/>
        <v>0</v>
      </c>
      <c r="O4452" s="28">
        <f t="shared" si="559"/>
        <v>0</v>
      </c>
      <c r="P4452" s="1" t="str">
        <f t="shared" si="558"/>
        <v>no</v>
      </c>
    </row>
    <row r="4453" spans="1:16" x14ac:dyDescent="0.25">
      <c r="A4453" s="6">
        <f>'4.OVTA Sites-Transects'!B4459</f>
        <v>0</v>
      </c>
      <c r="B4453" s="6">
        <f>'4.OVTA Sites-Transects'!C4459</f>
        <v>0</v>
      </c>
      <c r="C4453" s="6">
        <f>'4.OVTA Sites-Transects'!D4459</f>
        <v>0</v>
      </c>
      <c r="D4453" s="1">
        <f>'4.OVTA Sites-Transects'!E4459</f>
        <v>0</v>
      </c>
      <c r="E4453" s="1">
        <f>'4.OVTA Sites-Transects'!G4459</f>
        <v>0</v>
      </c>
      <c r="F4453" s="1">
        <f>'4.OVTA Sites-Transects'!F4459</f>
        <v>0</v>
      </c>
      <c r="G4453" s="6">
        <f>'4.OVTA Sites-Transects'!H4459</f>
        <v>0</v>
      </c>
      <c r="H4453" s="6">
        <f>'4.OVTA Sites-Transects'!I4459</f>
        <v>0</v>
      </c>
      <c r="I4453" s="193" t="str">
        <f t="shared" si="552"/>
        <v>-</v>
      </c>
      <c r="J4453" s="27" t="str">
        <f t="shared" si="553"/>
        <v>-</v>
      </c>
      <c r="K4453" s="27" t="str">
        <f t="shared" si="554"/>
        <v>-</v>
      </c>
      <c r="L4453" s="27" t="str">
        <f t="shared" si="555"/>
        <v>-</v>
      </c>
      <c r="M4453" s="27" t="str">
        <f t="shared" si="556"/>
        <v>-</v>
      </c>
      <c r="N4453" s="28">
        <f t="shared" si="557"/>
        <v>0</v>
      </c>
      <c r="O4453" s="28">
        <f t="shared" si="559"/>
        <v>0</v>
      </c>
      <c r="P4453" s="1" t="str">
        <f t="shared" si="558"/>
        <v>no</v>
      </c>
    </row>
    <row r="4454" spans="1:16" x14ac:dyDescent="0.25">
      <c r="A4454" s="6">
        <f>'4.OVTA Sites-Transects'!B4460</f>
        <v>0</v>
      </c>
      <c r="B4454" s="6">
        <f>'4.OVTA Sites-Transects'!C4460</f>
        <v>0</v>
      </c>
      <c r="C4454" s="6">
        <f>'4.OVTA Sites-Transects'!D4460</f>
        <v>0</v>
      </c>
      <c r="D4454" s="1">
        <f>'4.OVTA Sites-Transects'!E4460</f>
        <v>0</v>
      </c>
      <c r="E4454" s="1">
        <f>'4.OVTA Sites-Transects'!G4460</f>
        <v>0</v>
      </c>
      <c r="F4454" s="1">
        <f>'4.OVTA Sites-Transects'!F4460</f>
        <v>0</v>
      </c>
      <c r="G4454" s="6">
        <f>'4.OVTA Sites-Transects'!H4460</f>
        <v>0</v>
      </c>
      <c r="H4454" s="6">
        <f>'4.OVTA Sites-Transects'!I4460</f>
        <v>0</v>
      </c>
      <c r="I4454" s="193" t="str">
        <f t="shared" si="552"/>
        <v>-</v>
      </c>
      <c r="J4454" s="27" t="str">
        <f t="shared" si="553"/>
        <v>-</v>
      </c>
      <c r="K4454" s="27" t="str">
        <f t="shared" si="554"/>
        <v>-</v>
      </c>
      <c r="L4454" s="27" t="str">
        <f t="shared" si="555"/>
        <v>-</v>
      </c>
      <c r="M4454" s="27" t="str">
        <f t="shared" si="556"/>
        <v>-</v>
      </c>
      <c r="N4454" s="28">
        <f t="shared" si="557"/>
        <v>0</v>
      </c>
      <c r="O4454" s="28">
        <f t="shared" si="559"/>
        <v>0</v>
      </c>
      <c r="P4454" s="1" t="str">
        <f t="shared" si="558"/>
        <v>no</v>
      </c>
    </row>
    <row r="4455" spans="1:16" x14ac:dyDescent="0.25">
      <c r="A4455" s="6">
        <f>'4.OVTA Sites-Transects'!B4461</f>
        <v>0</v>
      </c>
      <c r="B4455" s="6">
        <f>'4.OVTA Sites-Transects'!C4461</f>
        <v>0</v>
      </c>
      <c r="C4455" s="6">
        <f>'4.OVTA Sites-Transects'!D4461</f>
        <v>0</v>
      </c>
      <c r="D4455" s="1">
        <f>'4.OVTA Sites-Transects'!E4461</f>
        <v>0</v>
      </c>
      <c r="E4455" s="1">
        <f>'4.OVTA Sites-Transects'!G4461</f>
        <v>0</v>
      </c>
      <c r="F4455" s="1">
        <f>'4.OVTA Sites-Transects'!F4461</f>
        <v>0</v>
      </c>
      <c r="G4455" s="6">
        <f>'4.OVTA Sites-Transects'!H4461</f>
        <v>0</v>
      </c>
      <c r="H4455" s="6">
        <f>'4.OVTA Sites-Transects'!I4461</f>
        <v>0</v>
      </c>
      <c r="I4455" s="193" t="str">
        <f t="shared" si="552"/>
        <v>-</v>
      </c>
      <c r="J4455" s="27" t="str">
        <f t="shared" si="553"/>
        <v>-</v>
      </c>
      <c r="K4455" s="27" t="str">
        <f t="shared" si="554"/>
        <v>-</v>
      </c>
      <c r="L4455" s="27" t="str">
        <f t="shared" si="555"/>
        <v>-</v>
      </c>
      <c r="M4455" s="27" t="str">
        <f t="shared" si="556"/>
        <v>-</v>
      </c>
      <c r="N4455" s="28">
        <f t="shared" si="557"/>
        <v>0</v>
      </c>
      <c r="O4455" s="28">
        <f t="shared" si="559"/>
        <v>0</v>
      </c>
      <c r="P4455" s="1" t="str">
        <f t="shared" si="558"/>
        <v>no</v>
      </c>
    </row>
    <row r="4456" spans="1:16" x14ac:dyDescent="0.25">
      <c r="A4456" s="6">
        <f>'4.OVTA Sites-Transects'!B4462</f>
        <v>0</v>
      </c>
      <c r="B4456" s="6">
        <f>'4.OVTA Sites-Transects'!C4462</f>
        <v>0</v>
      </c>
      <c r="C4456" s="6">
        <f>'4.OVTA Sites-Transects'!D4462</f>
        <v>0</v>
      </c>
      <c r="D4456" s="1">
        <f>'4.OVTA Sites-Transects'!E4462</f>
        <v>0</v>
      </c>
      <c r="E4456" s="1">
        <f>'4.OVTA Sites-Transects'!G4462</f>
        <v>0</v>
      </c>
      <c r="F4456" s="1">
        <f>'4.OVTA Sites-Transects'!F4462</f>
        <v>0</v>
      </c>
      <c r="G4456" s="6">
        <f>'4.OVTA Sites-Transects'!H4462</f>
        <v>0</v>
      </c>
      <c r="H4456" s="6">
        <f>'4.OVTA Sites-Transects'!I4462</f>
        <v>0</v>
      </c>
      <c r="I4456" s="193" t="str">
        <f t="shared" si="552"/>
        <v>-</v>
      </c>
      <c r="J4456" s="27" t="str">
        <f t="shared" si="553"/>
        <v>-</v>
      </c>
      <c r="K4456" s="27" t="str">
        <f t="shared" si="554"/>
        <v>-</v>
      </c>
      <c r="L4456" s="27" t="str">
        <f t="shared" si="555"/>
        <v>-</v>
      </c>
      <c r="M4456" s="27" t="str">
        <f t="shared" si="556"/>
        <v>-</v>
      </c>
      <c r="N4456" s="28">
        <f t="shared" si="557"/>
        <v>0</v>
      </c>
      <c r="O4456" s="28">
        <f t="shared" si="559"/>
        <v>0</v>
      </c>
      <c r="P4456" s="1" t="str">
        <f t="shared" si="558"/>
        <v>no</v>
      </c>
    </row>
    <row r="4457" spans="1:16" x14ac:dyDescent="0.25">
      <c r="A4457" s="6">
        <f>'4.OVTA Sites-Transects'!B4463</f>
        <v>0</v>
      </c>
      <c r="B4457" s="6">
        <f>'4.OVTA Sites-Transects'!C4463</f>
        <v>0</v>
      </c>
      <c r="C4457" s="6">
        <f>'4.OVTA Sites-Transects'!D4463</f>
        <v>0</v>
      </c>
      <c r="D4457" s="1">
        <f>'4.OVTA Sites-Transects'!E4463</f>
        <v>0</v>
      </c>
      <c r="E4457" s="1">
        <f>'4.OVTA Sites-Transects'!G4463</f>
        <v>0</v>
      </c>
      <c r="F4457" s="1">
        <f>'4.OVTA Sites-Transects'!F4463</f>
        <v>0</v>
      </c>
      <c r="G4457" s="6">
        <f>'4.OVTA Sites-Transects'!H4463</f>
        <v>0</v>
      </c>
      <c r="H4457" s="6">
        <f>'4.OVTA Sites-Transects'!I4463</f>
        <v>0</v>
      </c>
      <c r="I4457" s="193" t="str">
        <f t="shared" si="552"/>
        <v>-</v>
      </c>
      <c r="J4457" s="27" t="str">
        <f t="shared" si="553"/>
        <v>-</v>
      </c>
      <c r="K4457" s="27" t="str">
        <f t="shared" si="554"/>
        <v>-</v>
      </c>
      <c r="L4457" s="27" t="str">
        <f t="shared" si="555"/>
        <v>-</v>
      </c>
      <c r="M4457" s="27" t="str">
        <f t="shared" si="556"/>
        <v>-</v>
      </c>
      <c r="N4457" s="28">
        <f t="shared" si="557"/>
        <v>0</v>
      </c>
      <c r="O4457" s="28">
        <f t="shared" si="559"/>
        <v>0</v>
      </c>
      <c r="P4457" s="1" t="str">
        <f t="shared" si="558"/>
        <v>no</v>
      </c>
    </row>
    <row r="4458" spans="1:16" x14ac:dyDescent="0.25">
      <c r="A4458" s="6">
        <f>'4.OVTA Sites-Transects'!B4464</f>
        <v>0</v>
      </c>
      <c r="B4458" s="6">
        <f>'4.OVTA Sites-Transects'!C4464</f>
        <v>0</v>
      </c>
      <c r="C4458" s="6">
        <f>'4.OVTA Sites-Transects'!D4464</f>
        <v>0</v>
      </c>
      <c r="D4458" s="1">
        <f>'4.OVTA Sites-Transects'!E4464</f>
        <v>0</v>
      </c>
      <c r="E4458" s="1">
        <f>'4.OVTA Sites-Transects'!G4464</f>
        <v>0</v>
      </c>
      <c r="F4458" s="1">
        <f>'4.OVTA Sites-Transects'!F4464</f>
        <v>0</v>
      </c>
      <c r="G4458" s="6">
        <f>'4.OVTA Sites-Transects'!H4464</f>
        <v>0</v>
      </c>
      <c r="H4458" s="6">
        <f>'4.OVTA Sites-Transects'!I4464</f>
        <v>0</v>
      </c>
      <c r="I4458" s="193" t="str">
        <f t="shared" si="552"/>
        <v>-</v>
      </c>
      <c r="J4458" s="27" t="str">
        <f t="shared" si="553"/>
        <v>-</v>
      </c>
      <c r="K4458" s="27" t="str">
        <f t="shared" si="554"/>
        <v>-</v>
      </c>
      <c r="L4458" s="27" t="str">
        <f t="shared" si="555"/>
        <v>-</v>
      </c>
      <c r="M4458" s="27" t="str">
        <f t="shared" si="556"/>
        <v>-</v>
      </c>
      <c r="N4458" s="28">
        <f t="shared" si="557"/>
        <v>0</v>
      </c>
      <c r="O4458" s="28">
        <f t="shared" si="559"/>
        <v>0</v>
      </c>
      <c r="P4458" s="1" t="str">
        <f t="shared" si="558"/>
        <v>no</v>
      </c>
    </row>
    <row r="4459" spans="1:16" x14ac:dyDescent="0.25">
      <c r="A4459" s="6">
        <f>'4.OVTA Sites-Transects'!B4465</f>
        <v>0</v>
      </c>
      <c r="B4459" s="6">
        <f>'4.OVTA Sites-Transects'!C4465</f>
        <v>0</v>
      </c>
      <c r="C4459" s="6">
        <f>'4.OVTA Sites-Transects'!D4465</f>
        <v>0</v>
      </c>
      <c r="D4459" s="1">
        <f>'4.OVTA Sites-Transects'!E4465</f>
        <v>0</v>
      </c>
      <c r="E4459" s="1">
        <f>'4.OVTA Sites-Transects'!G4465</f>
        <v>0</v>
      </c>
      <c r="F4459" s="1">
        <f>'4.OVTA Sites-Transects'!F4465</f>
        <v>0</v>
      </c>
      <c r="G4459" s="6">
        <f>'4.OVTA Sites-Transects'!H4465</f>
        <v>0</v>
      </c>
      <c r="H4459" s="6">
        <f>'4.OVTA Sites-Transects'!I4465</f>
        <v>0</v>
      </c>
      <c r="I4459" s="193" t="str">
        <f t="shared" si="552"/>
        <v>-</v>
      </c>
      <c r="J4459" s="27" t="str">
        <f t="shared" si="553"/>
        <v>-</v>
      </c>
      <c r="K4459" s="27" t="str">
        <f t="shared" si="554"/>
        <v>-</v>
      </c>
      <c r="L4459" s="27" t="str">
        <f t="shared" si="555"/>
        <v>-</v>
      </c>
      <c r="M4459" s="27" t="str">
        <f t="shared" si="556"/>
        <v>-</v>
      </c>
      <c r="N4459" s="28">
        <f t="shared" si="557"/>
        <v>0</v>
      </c>
      <c r="O4459" s="28">
        <f t="shared" si="559"/>
        <v>0</v>
      </c>
      <c r="P4459" s="1" t="str">
        <f t="shared" si="558"/>
        <v>no</v>
      </c>
    </row>
    <row r="4460" spans="1:16" x14ac:dyDescent="0.25">
      <c r="A4460" s="6">
        <f>'4.OVTA Sites-Transects'!B4466</f>
        <v>0</v>
      </c>
      <c r="B4460" s="6">
        <f>'4.OVTA Sites-Transects'!C4466</f>
        <v>0</v>
      </c>
      <c r="C4460" s="6">
        <f>'4.OVTA Sites-Transects'!D4466</f>
        <v>0</v>
      </c>
      <c r="D4460" s="1">
        <f>'4.OVTA Sites-Transects'!E4466</f>
        <v>0</v>
      </c>
      <c r="E4460" s="1">
        <f>'4.OVTA Sites-Transects'!G4466</f>
        <v>0</v>
      </c>
      <c r="F4460" s="1">
        <f>'4.OVTA Sites-Transects'!F4466</f>
        <v>0</v>
      </c>
      <c r="G4460" s="6">
        <f>'4.OVTA Sites-Transects'!H4466</f>
        <v>0</v>
      </c>
      <c r="H4460" s="6">
        <f>'4.OVTA Sites-Transects'!I4466</f>
        <v>0</v>
      </c>
      <c r="I4460" s="193" t="str">
        <f t="shared" si="552"/>
        <v>-</v>
      </c>
      <c r="J4460" s="27" t="str">
        <f t="shared" si="553"/>
        <v>-</v>
      </c>
      <c r="K4460" s="27" t="str">
        <f t="shared" si="554"/>
        <v>-</v>
      </c>
      <c r="L4460" s="27" t="str">
        <f t="shared" si="555"/>
        <v>-</v>
      </c>
      <c r="M4460" s="27" t="str">
        <f t="shared" si="556"/>
        <v>-</v>
      </c>
      <c r="N4460" s="28">
        <f t="shared" si="557"/>
        <v>0</v>
      </c>
      <c r="O4460" s="28">
        <f t="shared" si="559"/>
        <v>0</v>
      </c>
      <c r="P4460" s="1" t="str">
        <f t="shared" si="558"/>
        <v>no</v>
      </c>
    </row>
    <row r="4461" spans="1:16" x14ac:dyDescent="0.25">
      <c r="A4461" s="6">
        <f>'4.OVTA Sites-Transects'!B4467</f>
        <v>0</v>
      </c>
      <c r="B4461" s="6">
        <f>'4.OVTA Sites-Transects'!C4467</f>
        <v>0</v>
      </c>
      <c r="C4461" s="6">
        <f>'4.OVTA Sites-Transects'!D4467</f>
        <v>0</v>
      </c>
      <c r="D4461" s="1">
        <f>'4.OVTA Sites-Transects'!E4467</f>
        <v>0</v>
      </c>
      <c r="E4461" s="1">
        <f>'4.OVTA Sites-Transects'!G4467</f>
        <v>0</v>
      </c>
      <c r="F4461" s="1">
        <f>'4.OVTA Sites-Transects'!F4467</f>
        <v>0</v>
      </c>
      <c r="G4461" s="6">
        <f>'4.OVTA Sites-Transects'!H4467</f>
        <v>0</v>
      </c>
      <c r="H4461" s="6">
        <f>'4.OVTA Sites-Transects'!I4467</f>
        <v>0</v>
      </c>
      <c r="I4461" s="193" t="str">
        <f t="shared" si="552"/>
        <v>-</v>
      </c>
      <c r="J4461" s="27" t="str">
        <f t="shared" si="553"/>
        <v>-</v>
      </c>
      <c r="K4461" s="27" t="str">
        <f t="shared" si="554"/>
        <v>-</v>
      </c>
      <c r="L4461" s="27" t="str">
        <f t="shared" si="555"/>
        <v>-</v>
      </c>
      <c r="M4461" s="27" t="str">
        <f t="shared" si="556"/>
        <v>-</v>
      </c>
      <c r="N4461" s="28">
        <f t="shared" si="557"/>
        <v>0</v>
      </c>
      <c r="O4461" s="28">
        <f t="shared" si="559"/>
        <v>0</v>
      </c>
      <c r="P4461" s="1" t="str">
        <f t="shared" si="558"/>
        <v>no</v>
      </c>
    </row>
    <row r="4462" spans="1:16" x14ac:dyDescent="0.25">
      <c r="A4462" s="6">
        <f>'4.OVTA Sites-Transects'!B4468</f>
        <v>0</v>
      </c>
      <c r="B4462" s="6">
        <f>'4.OVTA Sites-Transects'!C4468</f>
        <v>0</v>
      </c>
      <c r="C4462" s="6">
        <f>'4.OVTA Sites-Transects'!D4468</f>
        <v>0</v>
      </c>
      <c r="D4462" s="1">
        <f>'4.OVTA Sites-Transects'!E4468</f>
        <v>0</v>
      </c>
      <c r="E4462" s="1">
        <f>'4.OVTA Sites-Transects'!G4468</f>
        <v>0</v>
      </c>
      <c r="F4462" s="1">
        <f>'4.OVTA Sites-Transects'!F4468</f>
        <v>0</v>
      </c>
      <c r="G4462" s="6">
        <f>'4.OVTA Sites-Transects'!H4468</f>
        <v>0</v>
      </c>
      <c r="H4462" s="6">
        <f>'4.OVTA Sites-Transects'!I4468</f>
        <v>0</v>
      </c>
      <c r="I4462" s="193" t="str">
        <f t="shared" si="552"/>
        <v>-</v>
      </c>
      <c r="J4462" s="27" t="str">
        <f t="shared" si="553"/>
        <v>-</v>
      </c>
      <c r="K4462" s="27" t="str">
        <f t="shared" si="554"/>
        <v>-</v>
      </c>
      <c r="L4462" s="27" t="str">
        <f t="shared" si="555"/>
        <v>-</v>
      </c>
      <c r="M4462" s="27" t="str">
        <f t="shared" si="556"/>
        <v>-</v>
      </c>
      <c r="N4462" s="28">
        <f t="shared" si="557"/>
        <v>0</v>
      </c>
      <c r="O4462" s="28">
        <f t="shared" si="559"/>
        <v>0</v>
      </c>
      <c r="P4462" s="1" t="str">
        <f t="shared" si="558"/>
        <v>no</v>
      </c>
    </row>
    <row r="4463" spans="1:16" x14ac:dyDescent="0.25">
      <c r="A4463" s="6">
        <f>'4.OVTA Sites-Transects'!B4469</f>
        <v>0</v>
      </c>
      <c r="B4463" s="6">
        <f>'4.OVTA Sites-Transects'!C4469</f>
        <v>0</v>
      </c>
      <c r="C4463" s="6">
        <f>'4.OVTA Sites-Transects'!D4469</f>
        <v>0</v>
      </c>
      <c r="D4463" s="1">
        <f>'4.OVTA Sites-Transects'!E4469</f>
        <v>0</v>
      </c>
      <c r="E4463" s="1">
        <f>'4.OVTA Sites-Transects'!G4469</f>
        <v>0</v>
      </c>
      <c r="F4463" s="1">
        <f>'4.OVTA Sites-Transects'!F4469</f>
        <v>0</v>
      </c>
      <c r="G4463" s="6">
        <f>'4.OVTA Sites-Transects'!H4469</f>
        <v>0</v>
      </c>
      <c r="H4463" s="6">
        <f>'4.OVTA Sites-Transects'!I4469</f>
        <v>0</v>
      </c>
      <c r="I4463" s="193" t="str">
        <f t="shared" si="552"/>
        <v>-</v>
      </c>
      <c r="J4463" s="27" t="str">
        <f t="shared" si="553"/>
        <v>-</v>
      </c>
      <c r="K4463" s="27" t="str">
        <f t="shared" si="554"/>
        <v>-</v>
      </c>
      <c r="L4463" s="27" t="str">
        <f t="shared" si="555"/>
        <v>-</v>
      </c>
      <c r="M4463" s="27" t="str">
        <f t="shared" si="556"/>
        <v>-</v>
      </c>
      <c r="N4463" s="28">
        <f t="shared" si="557"/>
        <v>0</v>
      </c>
      <c r="O4463" s="28">
        <f t="shared" si="559"/>
        <v>0</v>
      </c>
      <c r="P4463" s="1" t="str">
        <f t="shared" si="558"/>
        <v>no</v>
      </c>
    </row>
    <row r="4464" spans="1:16" x14ac:dyDescent="0.25">
      <c r="A4464" s="6">
        <f>'4.OVTA Sites-Transects'!B4470</f>
        <v>0</v>
      </c>
      <c r="B4464" s="6">
        <f>'4.OVTA Sites-Transects'!C4470</f>
        <v>0</v>
      </c>
      <c r="C4464" s="6">
        <f>'4.OVTA Sites-Transects'!D4470</f>
        <v>0</v>
      </c>
      <c r="D4464" s="1">
        <f>'4.OVTA Sites-Transects'!E4470</f>
        <v>0</v>
      </c>
      <c r="E4464" s="1">
        <f>'4.OVTA Sites-Transects'!G4470</f>
        <v>0</v>
      </c>
      <c r="F4464" s="1">
        <f>'4.OVTA Sites-Transects'!F4470</f>
        <v>0</v>
      </c>
      <c r="G4464" s="6">
        <f>'4.OVTA Sites-Transects'!H4470</f>
        <v>0</v>
      </c>
      <c r="H4464" s="6">
        <f>'4.OVTA Sites-Transects'!I4470</f>
        <v>0</v>
      </c>
      <c r="I4464" s="193" t="str">
        <f t="shared" si="552"/>
        <v>-</v>
      </c>
      <c r="J4464" s="27" t="str">
        <f t="shared" si="553"/>
        <v>-</v>
      </c>
      <c r="K4464" s="27" t="str">
        <f t="shared" si="554"/>
        <v>-</v>
      </c>
      <c r="L4464" s="27" t="str">
        <f t="shared" si="555"/>
        <v>-</v>
      </c>
      <c r="M4464" s="27" t="str">
        <f t="shared" si="556"/>
        <v>-</v>
      </c>
      <c r="N4464" s="28">
        <f t="shared" si="557"/>
        <v>0</v>
      </c>
      <c r="O4464" s="28">
        <f t="shared" si="559"/>
        <v>0</v>
      </c>
      <c r="P4464" s="1" t="str">
        <f t="shared" si="558"/>
        <v>no</v>
      </c>
    </row>
    <row r="4465" spans="1:16" x14ac:dyDescent="0.25">
      <c r="A4465" s="6">
        <f>'4.OVTA Sites-Transects'!B4471</f>
        <v>0</v>
      </c>
      <c r="B4465" s="6">
        <f>'4.OVTA Sites-Transects'!C4471</f>
        <v>0</v>
      </c>
      <c r="C4465" s="6">
        <f>'4.OVTA Sites-Transects'!D4471</f>
        <v>0</v>
      </c>
      <c r="D4465" s="1">
        <f>'4.OVTA Sites-Transects'!E4471</f>
        <v>0</v>
      </c>
      <c r="E4465" s="1">
        <f>'4.OVTA Sites-Transects'!G4471</f>
        <v>0</v>
      </c>
      <c r="F4465" s="1">
        <f>'4.OVTA Sites-Transects'!F4471</f>
        <v>0</v>
      </c>
      <c r="G4465" s="6">
        <f>'4.OVTA Sites-Transects'!H4471</f>
        <v>0</v>
      </c>
      <c r="H4465" s="6">
        <f>'4.OVTA Sites-Transects'!I4471</f>
        <v>0</v>
      </c>
      <c r="I4465" s="193" t="str">
        <f t="shared" si="552"/>
        <v>-</v>
      </c>
      <c r="J4465" s="27" t="str">
        <f t="shared" si="553"/>
        <v>-</v>
      </c>
      <c r="K4465" s="27" t="str">
        <f t="shared" si="554"/>
        <v>-</v>
      </c>
      <c r="L4465" s="27" t="str">
        <f t="shared" si="555"/>
        <v>-</v>
      </c>
      <c r="M4465" s="27" t="str">
        <f t="shared" si="556"/>
        <v>-</v>
      </c>
      <c r="N4465" s="28">
        <f t="shared" si="557"/>
        <v>0</v>
      </c>
      <c r="O4465" s="28">
        <f t="shared" si="559"/>
        <v>0</v>
      </c>
      <c r="P4465" s="1" t="str">
        <f t="shared" si="558"/>
        <v>no</v>
      </c>
    </row>
    <row r="4466" spans="1:16" x14ac:dyDescent="0.25">
      <c r="A4466" s="6">
        <f>'4.OVTA Sites-Transects'!B4472</f>
        <v>0</v>
      </c>
      <c r="B4466" s="6">
        <f>'4.OVTA Sites-Transects'!C4472</f>
        <v>0</v>
      </c>
      <c r="C4466" s="6">
        <f>'4.OVTA Sites-Transects'!D4472</f>
        <v>0</v>
      </c>
      <c r="D4466" s="1">
        <f>'4.OVTA Sites-Transects'!E4472</f>
        <v>0</v>
      </c>
      <c r="E4466" s="1">
        <f>'4.OVTA Sites-Transects'!G4472</f>
        <v>0</v>
      </c>
      <c r="F4466" s="1">
        <f>'4.OVTA Sites-Transects'!F4472</f>
        <v>0</v>
      </c>
      <c r="G4466" s="6">
        <f>'4.OVTA Sites-Transects'!H4472</f>
        <v>0</v>
      </c>
      <c r="H4466" s="6">
        <f>'4.OVTA Sites-Transects'!I4472</f>
        <v>0</v>
      </c>
      <c r="I4466" s="193" t="str">
        <f t="shared" si="552"/>
        <v>-</v>
      </c>
      <c r="J4466" s="27" t="str">
        <f t="shared" si="553"/>
        <v>-</v>
      </c>
      <c r="K4466" s="27" t="str">
        <f t="shared" si="554"/>
        <v>-</v>
      </c>
      <c r="L4466" s="27" t="str">
        <f t="shared" si="555"/>
        <v>-</v>
      </c>
      <c r="M4466" s="27" t="str">
        <f t="shared" si="556"/>
        <v>-</v>
      </c>
      <c r="N4466" s="28">
        <f t="shared" si="557"/>
        <v>0</v>
      </c>
      <c r="O4466" s="28">
        <f t="shared" si="559"/>
        <v>0</v>
      </c>
      <c r="P4466" s="1" t="str">
        <f t="shared" si="558"/>
        <v>no</v>
      </c>
    </row>
    <row r="4467" spans="1:16" x14ac:dyDescent="0.25">
      <c r="A4467" s="6">
        <f>'4.OVTA Sites-Transects'!B4473</f>
        <v>0</v>
      </c>
      <c r="B4467" s="6">
        <f>'4.OVTA Sites-Transects'!C4473</f>
        <v>0</v>
      </c>
      <c r="C4467" s="6">
        <f>'4.OVTA Sites-Transects'!D4473</f>
        <v>0</v>
      </c>
      <c r="D4467" s="1">
        <f>'4.OVTA Sites-Transects'!E4473</f>
        <v>0</v>
      </c>
      <c r="E4467" s="1">
        <f>'4.OVTA Sites-Transects'!G4473</f>
        <v>0</v>
      </c>
      <c r="F4467" s="1">
        <f>'4.OVTA Sites-Transects'!F4473</f>
        <v>0</v>
      </c>
      <c r="G4467" s="6">
        <f>'4.OVTA Sites-Transects'!H4473</f>
        <v>0</v>
      </c>
      <c r="H4467" s="6">
        <f>'4.OVTA Sites-Transects'!I4473</f>
        <v>0</v>
      </c>
      <c r="I4467" s="193" t="str">
        <f t="shared" si="552"/>
        <v>-</v>
      </c>
      <c r="J4467" s="27" t="str">
        <f t="shared" si="553"/>
        <v>-</v>
      </c>
      <c r="K4467" s="27" t="str">
        <f t="shared" si="554"/>
        <v>-</v>
      </c>
      <c r="L4467" s="27" t="str">
        <f t="shared" si="555"/>
        <v>-</v>
      </c>
      <c r="M4467" s="27" t="str">
        <f t="shared" si="556"/>
        <v>-</v>
      </c>
      <c r="N4467" s="28">
        <f t="shared" si="557"/>
        <v>0</v>
      </c>
      <c r="O4467" s="28">
        <f t="shared" si="559"/>
        <v>0</v>
      </c>
      <c r="P4467" s="1" t="str">
        <f t="shared" si="558"/>
        <v>no</v>
      </c>
    </row>
    <row r="4468" spans="1:16" x14ac:dyDescent="0.25">
      <c r="A4468" s="6">
        <f>'4.OVTA Sites-Transects'!B4474</f>
        <v>0</v>
      </c>
      <c r="B4468" s="6">
        <f>'4.OVTA Sites-Transects'!C4474</f>
        <v>0</v>
      </c>
      <c r="C4468" s="6">
        <f>'4.OVTA Sites-Transects'!D4474</f>
        <v>0</v>
      </c>
      <c r="D4468" s="1">
        <f>'4.OVTA Sites-Transects'!E4474</f>
        <v>0</v>
      </c>
      <c r="E4468" s="1">
        <f>'4.OVTA Sites-Transects'!G4474</f>
        <v>0</v>
      </c>
      <c r="F4468" s="1">
        <f>'4.OVTA Sites-Transects'!F4474</f>
        <v>0</v>
      </c>
      <c r="G4468" s="6">
        <f>'4.OVTA Sites-Transects'!H4474</f>
        <v>0</v>
      </c>
      <c r="H4468" s="6">
        <f>'4.OVTA Sites-Transects'!I4474</f>
        <v>0</v>
      </c>
      <c r="I4468" s="193" t="str">
        <f t="shared" si="552"/>
        <v>-</v>
      </c>
      <c r="J4468" s="27" t="str">
        <f t="shared" si="553"/>
        <v>-</v>
      </c>
      <c r="K4468" s="27" t="str">
        <f t="shared" si="554"/>
        <v>-</v>
      </c>
      <c r="L4468" s="27" t="str">
        <f t="shared" si="555"/>
        <v>-</v>
      </c>
      <c r="M4468" s="27" t="str">
        <f t="shared" si="556"/>
        <v>-</v>
      </c>
      <c r="N4468" s="28">
        <f t="shared" si="557"/>
        <v>0</v>
      </c>
      <c r="O4468" s="28">
        <f t="shared" si="559"/>
        <v>0</v>
      </c>
      <c r="P4468" s="1" t="str">
        <f t="shared" si="558"/>
        <v>no</v>
      </c>
    </row>
    <row r="4469" spans="1:16" x14ac:dyDescent="0.25">
      <c r="A4469" s="6">
        <f>'4.OVTA Sites-Transects'!B4475</f>
        <v>0</v>
      </c>
      <c r="B4469" s="6">
        <f>'4.OVTA Sites-Transects'!C4475</f>
        <v>0</v>
      </c>
      <c r="C4469" s="6">
        <f>'4.OVTA Sites-Transects'!D4475</f>
        <v>0</v>
      </c>
      <c r="D4469" s="1">
        <f>'4.OVTA Sites-Transects'!E4475</f>
        <v>0</v>
      </c>
      <c r="E4469" s="1">
        <f>'4.OVTA Sites-Transects'!G4475</f>
        <v>0</v>
      </c>
      <c r="F4469" s="1">
        <f>'4.OVTA Sites-Transects'!F4475</f>
        <v>0</v>
      </c>
      <c r="G4469" s="6">
        <f>'4.OVTA Sites-Transects'!H4475</f>
        <v>0</v>
      </c>
      <c r="H4469" s="6">
        <f>'4.OVTA Sites-Transects'!I4475</f>
        <v>0</v>
      </c>
      <c r="I4469" s="193" t="str">
        <f t="shared" si="552"/>
        <v>-</v>
      </c>
      <c r="J4469" s="27" t="str">
        <f t="shared" si="553"/>
        <v>-</v>
      </c>
      <c r="K4469" s="27" t="str">
        <f t="shared" si="554"/>
        <v>-</v>
      </c>
      <c r="L4469" s="27" t="str">
        <f t="shared" si="555"/>
        <v>-</v>
      </c>
      <c r="M4469" s="27" t="str">
        <f t="shared" si="556"/>
        <v>-</v>
      </c>
      <c r="N4469" s="28">
        <f t="shared" si="557"/>
        <v>0</v>
      </c>
      <c r="O4469" s="28">
        <f t="shared" si="559"/>
        <v>0</v>
      </c>
      <c r="P4469" s="1" t="str">
        <f t="shared" si="558"/>
        <v>no</v>
      </c>
    </row>
    <row r="4470" spans="1:16" x14ac:dyDescent="0.25">
      <c r="A4470" s="6">
        <f>'4.OVTA Sites-Transects'!B4476</f>
        <v>0</v>
      </c>
      <c r="B4470" s="6">
        <f>'4.OVTA Sites-Transects'!C4476</f>
        <v>0</v>
      </c>
      <c r="C4470" s="6">
        <f>'4.OVTA Sites-Transects'!D4476</f>
        <v>0</v>
      </c>
      <c r="D4470" s="1">
        <f>'4.OVTA Sites-Transects'!E4476</f>
        <v>0</v>
      </c>
      <c r="E4470" s="1">
        <f>'4.OVTA Sites-Transects'!G4476</f>
        <v>0</v>
      </c>
      <c r="F4470" s="1">
        <f>'4.OVTA Sites-Transects'!F4476</f>
        <v>0</v>
      </c>
      <c r="G4470" s="6">
        <f>'4.OVTA Sites-Transects'!H4476</f>
        <v>0</v>
      </c>
      <c r="H4470" s="6">
        <f>'4.OVTA Sites-Transects'!I4476</f>
        <v>0</v>
      </c>
      <c r="I4470" s="193" t="str">
        <f t="shared" si="552"/>
        <v>-</v>
      </c>
      <c r="J4470" s="27" t="str">
        <f t="shared" si="553"/>
        <v>-</v>
      </c>
      <c r="K4470" s="27" t="str">
        <f t="shared" si="554"/>
        <v>-</v>
      </c>
      <c r="L4470" s="27" t="str">
        <f t="shared" si="555"/>
        <v>-</v>
      </c>
      <c r="M4470" s="27" t="str">
        <f t="shared" si="556"/>
        <v>-</v>
      </c>
      <c r="N4470" s="28">
        <f t="shared" si="557"/>
        <v>0</v>
      </c>
      <c r="O4470" s="28">
        <f t="shared" si="559"/>
        <v>0</v>
      </c>
      <c r="P4470" s="1" t="str">
        <f t="shared" si="558"/>
        <v>no</v>
      </c>
    </row>
    <row r="4471" spans="1:16" x14ac:dyDescent="0.25">
      <c r="A4471" s="6">
        <f>'4.OVTA Sites-Transects'!B4477</f>
        <v>0</v>
      </c>
      <c r="B4471" s="6">
        <f>'4.OVTA Sites-Transects'!C4477</f>
        <v>0</v>
      </c>
      <c r="C4471" s="6">
        <f>'4.OVTA Sites-Transects'!D4477</f>
        <v>0</v>
      </c>
      <c r="D4471" s="1">
        <f>'4.OVTA Sites-Transects'!E4477</f>
        <v>0</v>
      </c>
      <c r="E4471" s="1">
        <f>'4.OVTA Sites-Transects'!G4477</f>
        <v>0</v>
      </c>
      <c r="F4471" s="1">
        <f>'4.OVTA Sites-Transects'!F4477</f>
        <v>0</v>
      </c>
      <c r="G4471" s="6">
        <f>'4.OVTA Sites-Transects'!H4477</f>
        <v>0</v>
      </c>
      <c r="H4471" s="6">
        <f>'4.OVTA Sites-Transects'!I4477</f>
        <v>0</v>
      </c>
      <c r="I4471" s="193" t="str">
        <f t="shared" si="552"/>
        <v>-</v>
      </c>
      <c r="J4471" s="27" t="str">
        <f t="shared" si="553"/>
        <v>-</v>
      </c>
      <c r="K4471" s="27" t="str">
        <f t="shared" si="554"/>
        <v>-</v>
      </c>
      <c r="L4471" s="27" t="str">
        <f t="shared" si="555"/>
        <v>-</v>
      </c>
      <c r="M4471" s="27" t="str">
        <f t="shared" si="556"/>
        <v>-</v>
      </c>
      <c r="N4471" s="28">
        <f t="shared" si="557"/>
        <v>0</v>
      </c>
      <c r="O4471" s="28">
        <f t="shared" si="559"/>
        <v>0</v>
      </c>
      <c r="P4471" s="1" t="str">
        <f t="shared" si="558"/>
        <v>no</v>
      </c>
    </row>
    <row r="4472" spans="1:16" x14ac:dyDescent="0.25">
      <c r="A4472" s="6">
        <f>'4.OVTA Sites-Transects'!B4478</f>
        <v>0</v>
      </c>
      <c r="B4472" s="6">
        <f>'4.OVTA Sites-Transects'!C4478</f>
        <v>0</v>
      </c>
      <c r="C4472" s="6">
        <f>'4.OVTA Sites-Transects'!D4478</f>
        <v>0</v>
      </c>
      <c r="D4472" s="1">
        <f>'4.OVTA Sites-Transects'!E4478</f>
        <v>0</v>
      </c>
      <c r="E4472" s="1">
        <f>'4.OVTA Sites-Transects'!G4478</f>
        <v>0</v>
      </c>
      <c r="F4472" s="1">
        <f>'4.OVTA Sites-Transects'!F4478</f>
        <v>0</v>
      </c>
      <c r="G4472" s="6">
        <f>'4.OVTA Sites-Transects'!H4478</f>
        <v>0</v>
      </c>
      <c r="H4472" s="6">
        <f>'4.OVTA Sites-Transects'!I4478</f>
        <v>0</v>
      </c>
      <c r="I4472" s="193" t="str">
        <f t="shared" si="552"/>
        <v>-</v>
      </c>
      <c r="J4472" s="27" t="str">
        <f t="shared" si="553"/>
        <v>-</v>
      </c>
      <c r="K4472" s="27" t="str">
        <f t="shared" si="554"/>
        <v>-</v>
      </c>
      <c r="L4472" s="27" t="str">
        <f t="shared" si="555"/>
        <v>-</v>
      </c>
      <c r="M4472" s="27" t="str">
        <f t="shared" si="556"/>
        <v>-</v>
      </c>
      <c r="N4472" s="28">
        <f t="shared" si="557"/>
        <v>0</v>
      </c>
      <c r="O4472" s="28">
        <f t="shared" si="559"/>
        <v>0</v>
      </c>
      <c r="P4472" s="1" t="str">
        <f t="shared" si="558"/>
        <v>no</v>
      </c>
    </row>
    <row r="4473" spans="1:16" x14ac:dyDescent="0.25">
      <c r="A4473" s="6">
        <f>'4.OVTA Sites-Transects'!B4479</f>
        <v>0</v>
      </c>
      <c r="B4473" s="6">
        <f>'4.OVTA Sites-Transects'!C4479</f>
        <v>0</v>
      </c>
      <c r="C4473" s="6">
        <f>'4.OVTA Sites-Transects'!D4479</f>
        <v>0</v>
      </c>
      <c r="D4473" s="1">
        <f>'4.OVTA Sites-Transects'!E4479</f>
        <v>0</v>
      </c>
      <c r="E4473" s="1">
        <f>'4.OVTA Sites-Transects'!G4479</f>
        <v>0</v>
      </c>
      <c r="F4473" s="1">
        <f>'4.OVTA Sites-Transects'!F4479</f>
        <v>0</v>
      </c>
      <c r="G4473" s="6">
        <f>'4.OVTA Sites-Transects'!H4479</f>
        <v>0</v>
      </c>
      <c r="H4473" s="6">
        <f>'4.OVTA Sites-Transects'!I4479</f>
        <v>0</v>
      </c>
      <c r="I4473" s="193" t="str">
        <f t="shared" si="552"/>
        <v>-</v>
      </c>
      <c r="J4473" s="27" t="str">
        <f t="shared" si="553"/>
        <v>-</v>
      </c>
      <c r="K4473" s="27" t="str">
        <f t="shared" si="554"/>
        <v>-</v>
      </c>
      <c r="L4473" s="27" t="str">
        <f t="shared" si="555"/>
        <v>-</v>
      </c>
      <c r="M4473" s="27" t="str">
        <f t="shared" si="556"/>
        <v>-</v>
      </c>
      <c r="N4473" s="28">
        <f t="shared" si="557"/>
        <v>0</v>
      </c>
      <c r="O4473" s="28">
        <f t="shared" si="559"/>
        <v>0</v>
      </c>
      <c r="P4473" s="1" t="str">
        <f t="shared" si="558"/>
        <v>no</v>
      </c>
    </row>
    <row r="4474" spans="1:16" x14ac:dyDescent="0.25">
      <c r="A4474" s="6">
        <f>'4.OVTA Sites-Transects'!B4480</f>
        <v>0</v>
      </c>
      <c r="B4474" s="6">
        <f>'4.OVTA Sites-Transects'!C4480</f>
        <v>0</v>
      </c>
      <c r="C4474" s="6">
        <f>'4.OVTA Sites-Transects'!D4480</f>
        <v>0</v>
      </c>
      <c r="D4474" s="1">
        <f>'4.OVTA Sites-Transects'!E4480</f>
        <v>0</v>
      </c>
      <c r="E4474" s="1">
        <f>'4.OVTA Sites-Transects'!G4480</f>
        <v>0</v>
      </c>
      <c r="F4474" s="1">
        <f>'4.OVTA Sites-Transects'!F4480</f>
        <v>0</v>
      </c>
      <c r="G4474" s="6">
        <f>'4.OVTA Sites-Transects'!H4480</f>
        <v>0</v>
      </c>
      <c r="H4474" s="6">
        <f>'4.OVTA Sites-Transects'!I4480</f>
        <v>0</v>
      </c>
      <c r="I4474" s="193" t="str">
        <f t="shared" si="552"/>
        <v>-</v>
      </c>
      <c r="J4474" s="27" t="str">
        <f t="shared" si="553"/>
        <v>-</v>
      </c>
      <c r="K4474" s="27" t="str">
        <f t="shared" si="554"/>
        <v>-</v>
      </c>
      <c r="L4474" s="27" t="str">
        <f t="shared" si="555"/>
        <v>-</v>
      </c>
      <c r="M4474" s="27" t="str">
        <f t="shared" si="556"/>
        <v>-</v>
      </c>
      <c r="N4474" s="28">
        <f t="shared" si="557"/>
        <v>0</v>
      </c>
      <c r="O4474" s="28">
        <f t="shared" si="559"/>
        <v>0</v>
      </c>
      <c r="P4474" s="1" t="str">
        <f t="shared" si="558"/>
        <v>no</v>
      </c>
    </row>
    <row r="4475" spans="1:16" x14ac:dyDescent="0.25">
      <c r="A4475" s="6">
        <f>'4.OVTA Sites-Transects'!B4481</f>
        <v>0</v>
      </c>
      <c r="B4475" s="6">
        <f>'4.OVTA Sites-Transects'!C4481</f>
        <v>0</v>
      </c>
      <c r="C4475" s="6">
        <f>'4.OVTA Sites-Transects'!D4481</f>
        <v>0</v>
      </c>
      <c r="D4475" s="1">
        <f>'4.OVTA Sites-Transects'!E4481</f>
        <v>0</v>
      </c>
      <c r="E4475" s="1">
        <f>'4.OVTA Sites-Transects'!G4481</f>
        <v>0</v>
      </c>
      <c r="F4475" s="1">
        <f>'4.OVTA Sites-Transects'!F4481</f>
        <v>0</v>
      </c>
      <c r="G4475" s="6">
        <f>'4.OVTA Sites-Transects'!H4481</f>
        <v>0</v>
      </c>
      <c r="H4475" s="6">
        <f>'4.OVTA Sites-Transects'!I4481</f>
        <v>0</v>
      </c>
      <c r="I4475" s="193" t="str">
        <f t="shared" si="552"/>
        <v>-</v>
      </c>
      <c r="J4475" s="27" t="str">
        <f t="shared" si="553"/>
        <v>-</v>
      </c>
      <c r="K4475" s="27" t="str">
        <f t="shared" si="554"/>
        <v>-</v>
      </c>
      <c r="L4475" s="27" t="str">
        <f t="shared" si="555"/>
        <v>-</v>
      </c>
      <c r="M4475" s="27" t="str">
        <f t="shared" si="556"/>
        <v>-</v>
      </c>
      <c r="N4475" s="28">
        <f t="shared" si="557"/>
        <v>0</v>
      </c>
      <c r="O4475" s="28">
        <f t="shared" si="559"/>
        <v>0</v>
      </c>
      <c r="P4475" s="1" t="str">
        <f t="shared" si="558"/>
        <v>no</v>
      </c>
    </row>
    <row r="4476" spans="1:16" x14ac:dyDescent="0.25">
      <c r="A4476" s="6">
        <f>'4.OVTA Sites-Transects'!B4482</f>
        <v>0</v>
      </c>
      <c r="B4476" s="6">
        <f>'4.OVTA Sites-Transects'!C4482</f>
        <v>0</v>
      </c>
      <c r="C4476" s="6">
        <f>'4.OVTA Sites-Transects'!D4482</f>
        <v>0</v>
      </c>
      <c r="D4476" s="1">
        <f>'4.OVTA Sites-Transects'!E4482</f>
        <v>0</v>
      </c>
      <c r="E4476" s="1">
        <f>'4.OVTA Sites-Transects'!G4482</f>
        <v>0</v>
      </c>
      <c r="F4476" s="1">
        <f>'4.OVTA Sites-Transects'!F4482</f>
        <v>0</v>
      </c>
      <c r="G4476" s="6">
        <f>'4.OVTA Sites-Transects'!H4482</f>
        <v>0</v>
      </c>
      <c r="H4476" s="6">
        <f>'4.OVTA Sites-Transects'!I4482</f>
        <v>0</v>
      </c>
      <c r="I4476" s="193" t="str">
        <f t="shared" si="552"/>
        <v>-</v>
      </c>
      <c r="J4476" s="27" t="str">
        <f t="shared" si="553"/>
        <v>-</v>
      </c>
      <c r="K4476" s="27" t="str">
        <f t="shared" si="554"/>
        <v>-</v>
      </c>
      <c r="L4476" s="27" t="str">
        <f t="shared" si="555"/>
        <v>-</v>
      </c>
      <c r="M4476" s="27" t="str">
        <f t="shared" si="556"/>
        <v>-</v>
      </c>
      <c r="N4476" s="28">
        <f t="shared" si="557"/>
        <v>0</v>
      </c>
      <c r="O4476" s="28">
        <f t="shared" si="559"/>
        <v>0</v>
      </c>
      <c r="P4476" s="1" t="str">
        <f t="shared" si="558"/>
        <v>no</v>
      </c>
    </row>
    <row r="4477" spans="1:16" x14ac:dyDescent="0.25">
      <c r="A4477" s="6">
        <f>'4.OVTA Sites-Transects'!B4483</f>
        <v>0</v>
      </c>
      <c r="B4477" s="6">
        <f>'4.OVTA Sites-Transects'!C4483</f>
        <v>0</v>
      </c>
      <c r="C4477" s="6">
        <f>'4.OVTA Sites-Transects'!D4483</f>
        <v>0</v>
      </c>
      <c r="D4477" s="1">
        <f>'4.OVTA Sites-Transects'!E4483</f>
        <v>0</v>
      </c>
      <c r="E4477" s="1">
        <f>'4.OVTA Sites-Transects'!G4483</f>
        <v>0</v>
      </c>
      <c r="F4477" s="1">
        <f>'4.OVTA Sites-Transects'!F4483</f>
        <v>0</v>
      </c>
      <c r="G4477" s="6">
        <f>'4.OVTA Sites-Transects'!H4483</f>
        <v>0</v>
      </c>
      <c r="H4477" s="6">
        <f>'4.OVTA Sites-Transects'!I4483</f>
        <v>0</v>
      </c>
      <c r="I4477" s="193" t="str">
        <f t="shared" si="552"/>
        <v>-</v>
      </c>
      <c r="J4477" s="27" t="str">
        <f t="shared" si="553"/>
        <v>-</v>
      </c>
      <c r="K4477" s="27" t="str">
        <f t="shared" si="554"/>
        <v>-</v>
      </c>
      <c r="L4477" s="27" t="str">
        <f t="shared" si="555"/>
        <v>-</v>
      </c>
      <c r="M4477" s="27" t="str">
        <f t="shared" si="556"/>
        <v>-</v>
      </c>
      <c r="N4477" s="28">
        <f t="shared" si="557"/>
        <v>0</v>
      </c>
      <c r="O4477" s="28">
        <f t="shared" si="559"/>
        <v>0</v>
      </c>
      <c r="P4477" s="1" t="str">
        <f t="shared" si="558"/>
        <v>no</v>
      </c>
    </row>
    <row r="4478" spans="1:16" x14ac:dyDescent="0.25">
      <c r="A4478" s="6">
        <f>'4.OVTA Sites-Transects'!B4484</f>
        <v>0</v>
      </c>
      <c r="B4478" s="6">
        <f>'4.OVTA Sites-Transects'!C4484</f>
        <v>0</v>
      </c>
      <c r="C4478" s="6">
        <f>'4.OVTA Sites-Transects'!D4484</f>
        <v>0</v>
      </c>
      <c r="D4478" s="1">
        <f>'4.OVTA Sites-Transects'!E4484</f>
        <v>0</v>
      </c>
      <c r="E4478" s="1">
        <f>'4.OVTA Sites-Transects'!G4484</f>
        <v>0</v>
      </c>
      <c r="F4478" s="1">
        <f>'4.OVTA Sites-Transects'!F4484</f>
        <v>0</v>
      </c>
      <c r="G4478" s="6">
        <f>'4.OVTA Sites-Transects'!H4484</f>
        <v>0</v>
      </c>
      <c r="H4478" s="6">
        <f>'4.OVTA Sites-Transects'!I4484</f>
        <v>0</v>
      </c>
      <c r="I4478" s="193" t="str">
        <f t="shared" si="552"/>
        <v>-</v>
      </c>
      <c r="J4478" s="27" t="str">
        <f t="shared" si="553"/>
        <v>-</v>
      </c>
      <c r="K4478" s="27" t="str">
        <f t="shared" si="554"/>
        <v>-</v>
      </c>
      <c r="L4478" s="27" t="str">
        <f t="shared" si="555"/>
        <v>-</v>
      </c>
      <c r="M4478" s="27" t="str">
        <f t="shared" si="556"/>
        <v>-</v>
      </c>
      <c r="N4478" s="28">
        <f t="shared" si="557"/>
        <v>0</v>
      </c>
      <c r="O4478" s="28">
        <f t="shared" si="559"/>
        <v>0</v>
      </c>
      <c r="P4478" s="1" t="str">
        <f t="shared" si="558"/>
        <v>no</v>
      </c>
    </row>
    <row r="4479" spans="1:16" x14ac:dyDescent="0.25">
      <c r="A4479" s="6">
        <f>'4.OVTA Sites-Transects'!B4485</f>
        <v>0</v>
      </c>
      <c r="B4479" s="6">
        <f>'4.OVTA Sites-Transects'!C4485</f>
        <v>0</v>
      </c>
      <c r="C4479" s="6">
        <f>'4.OVTA Sites-Transects'!D4485</f>
        <v>0</v>
      </c>
      <c r="D4479" s="1">
        <f>'4.OVTA Sites-Transects'!E4485</f>
        <v>0</v>
      </c>
      <c r="E4479" s="1">
        <f>'4.OVTA Sites-Transects'!G4485</f>
        <v>0</v>
      </c>
      <c r="F4479" s="1">
        <f>'4.OVTA Sites-Transects'!F4485</f>
        <v>0</v>
      </c>
      <c r="G4479" s="6">
        <f>'4.OVTA Sites-Transects'!H4485</f>
        <v>0</v>
      </c>
      <c r="H4479" s="6">
        <f>'4.OVTA Sites-Transects'!I4485</f>
        <v>0</v>
      </c>
      <c r="I4479" s="193" t="str">
        <f t="shared" si="552"/>
        <v>-</v>
      </c>
      <c r="J4479" s="27" t="str">
        <f t="shared" si="553"/>
        <v>-</v>
      </c>
      <c r="K4479" s="27" t="str">
        <f t="shared" si="554"/>
        <v>-</v>
      </c>
      <c r="L4479" s="27" t="str">
        <f t="shared" si="555"/>
        <v>-</v>
      </c>
      <c r="M4479" s="27" t="str">
        <f t="shared" si="556"/>
        <v>-</v>
      </c>
      <c r="N4479" s="28">
        <f t="shared" si="557"/>
        <v>0</v>
      </c>
      <c r="O4479" s="28">
        <f t="shared" si="559"/>
        <v>0</v>
      </c>
      <c r="P4479" s="1" t="str">
        <f t="shared" si="558"/>
        <v>no</v>
      </c>
    </row>
    <row r="4480" spans="1:16" x14ac:dyDescent="0.25">
      <c r="A4480" s="6">
        <f>'4.OVTA Sites-Transects'!B4486</f>
        <v>0</v>
      </c>
      <c r="B4480" s="6">
        <f>'4.OVTA Sites-Transects'!C4486</f>
        <v>0</v>
      </c>
      <c r="C4480" s="6">
        <f>'4.OVTA Sites-Transects'!D4486</f>
        <v>0</v>
      </c>
      <c r="D4480" s="1">
        <f>'4.OVTA Sites-Transects'!E4486</f>
        <v>0</v>
      </c>
      <c r="E4480" s="1">
        <f>'4.OVTA Sites-Transects'!G4486</f>
        <v>0</v>
      </c>
      <c r="F4480" s="1">
        <f>'4.OVTA Sites-Transects'!F4486</f>
        <v>0</v>
      </c>
      <c r="G4480" s="6">
        <f>'4.OVTA Sites-Transects'!H4486</f>
        <v>0</v>
      </c>
      <c r="H4480" s="6">
        <f>'4.OVTA Sites-Transects'!I4486</f>
        <v>0</v>
      </c>
      <c r="I4480" s="193" t="str">
        <f t="shared" si="552"/>
        <v>-</v>
      </c>
      <c r="J4480" s="27" t="str">
        <f t="shared" si="553"/>
        <v>-</v>
      </c>
      <c r="K4480" s="27" t="str">
        <f t="shared" si="554"/>
        <v>-</v>
      </c>
      <c r="L4480" s="27" t="str">
        <f t="shared" si="555"/>
        <v>-</v>
      </c>
      <c r="M4480" s="27" t="str">
        <f t="shared" si="556"/>
        <v>-</v>
      </c>
      <c r="N4480" s="28">
        <f t="shared" si="557"/>
        <v>0</v>
      </c>
      <c r="O4480" s="28">
        <f t="shared" si="559"/>
        <v>0</v>
      </c>
      <c r="P4480" s="1" t="str">
        <f t="shared" si="558"/>
        <v>no</v>
      </c>
    </row>
    <row r="4481" spans="1:16" x14ac:dyDescent="0.25">
      <c r="A4481" s="6">
        <f>'4.OVTA Sites-Transects'!B4487</f>
        <v>0</v>
      </c>
      <c r="B4481" s="6">
        <f>'4.OVTA Sites-Transects'!C4487</f>
        <v>0</v>
      </c>
      <c r="C4481" s="6">
        <f>'4.OVTA Sites-Transects'!D4487</f>
        <v>0</v>
      </c>
      <c r="D4481" s="1">
        <f>'4.OVTA Sites-Transects'!E4487</f>
        <v>0</v>
      </c>
      <c r="E4481" s="1">
        <f>'4.OVTA Sites-Transects'!G4487</f>
        <v>0</v>
      </c>
      <c r="F4481" s="1">
        <f>'4.OVTA Sites-Transects'!F4487</f>
        <v>0</v>
      </c>
      <c r="G4481" s="6">
        <f>'4.OVTA Sites-Transects'!H4487</f>
        <v>0</v>
      </c>
      <c r="H4481" s="6">
        <f>'4.OVTA Sites-Transects'!I4487</f>
        <v>0</v>
      </c>
      <c r="I4481" s="193" t="str">
        <f t="shared" si="552"/>
        <v>-</v>
      </c>
      <c r="J4481" s="27" t="str">
        <f t="shared" si="553"/>
        <v>-</v>
      </c>
      <c r="K4481" s="27" t="str">
        <f t="shared" si="554"/>
        <v>-</v>
      </c>
      <c r="L4481" s="27" t="str">
        <f t="shared" si="555"/>
        <v>-</v>
      </c>
      <c r="M4481" s="27" t="str">
        <f t="shared" si="556"/>
        <v>-</v>
      </c>
      <c r="N4481" s="28">
        <f t="shared" si="557"/>
        <v>0</v>
      </c>
      <c r="O4481" s="28">
        <f t="shared" si="559"/>
        <v>0</v>
      </c>
      <c r="P4481" s="1" t="str">
        <f t="shared" si="558"/>
        <v>no</v>
      </c>
    </row>
    <row r="4482" spans="1:16" x14ac:dyDescent="0.25">
      <c r="A4482" s="6">
        <f>'4.OVTA Sites-Transects'!B4488</f>
        <v>0</v>
      </c>
      <c r="B4482" s="6">
        <f>'4.OVTA Sites-Transects'!C4488</f>
        <v>0</v>
      </c>
      <c r="C4482" s="6">
        <f>'4.OVTA Sites-Transects'!D4488</f>
        <v>0</v>
      </c>
      <c r="D4482" s="1">
        <f>'4.OVTA Sites-Transects'!E4488</f>
        <v>0</v>
      </c>
      <c r="E4482" s="1">
        <f>'4.OVTA Sites-Transects'!G4488</f>
        <v>0</v>
      </c>
      <c r="F4482" s="1">
        <f>'4.OVTA Sites-Transects'!F4488</f>
        <v>0</v>
      </c>
      <c r="G4482" s="6">
        <f>'4.OVTA Sites-Transects'!H4488</f>
        <v>0</v>
      </c>
      <c r="H4482" s="6">
        <f>'4.OVTA Sites-Transects'!I4488</f>
        <v>0</v>
      </c>
      <c r="I4482" s="193" t="str">
        <f t="shared" si="552"/>
        <v>-</v>
      </c>
      <c r="J4482" s="27" t="str">
        <f t="shared" si="553"/>
        <v>-</v>
      </c>
      <c r="K4482" s="27" t="str">
        <f t="shared" si="554"/>
        <v>-</v>
      </c>
      <c r="L4482" s="27" t="str">
        <f t="shared" si="555"/>
        <v>-</v>
      </c>
      <c r="M4482" s="27" t="str">
        <f t="shared" si="556"/>
        <v>-</v>
      </c>
      <c r="N4482" s="28">
        <f t="shared" si="557"/>
        <v>0</v>
      </c>
      <c r="O4482" s="28">
        <f t="shared" si="559"/>
        <v>0</v>
      </c>
      <c r="P4482" s="1" t="str">
        <f t="shared" si="558"/>
        <v>no</v>
      </c>
    </row>
    <row r="4483" spans="1:16" x14ac:dyDescent="0.25">
      <c r="A4483" s="6">
        <f>'4.OVTA Sites-Transects'!B4489</f>
        <v>0</v>
      </c>
      <c r="B4483" s="6">
        <f>'4.OVTA Sites-Transects'!C4489</f>
        <v>0</v>
      </c>
      <c r="C4483" s="6">
        <f>'4.OVTA Sites-Transects'!D4489</f>
        <v>0</v>
      </c>
      <c r="D4483" s="1">
        <f>'4.OVTA Sites-Transects'!E4489</f>
        <v>0</v>
      </c>
      <c r="E4483" s="1">
        <f>'4.OVTA Sites-Transects'!G4489</f>
        <v>0</v>
      </c>
      <c r="F4483" s="1">
        <f>'4.OVTA Sites-Transects'!F4489</f>
        <v>0</v>
      </c>
      <c r="G4483" s="6">
        <f>'4.OVTA Sites-Transects'!H4489</f>
        <v>0</v>
      </c>
      <c r="H4483" s="6">
        <f>'4.OVTA Sites-Transects'!I4489</f>
        <v>0</v>
      </c>
      <c r="I4483" s="193" t="str">
        <f t="shared" ref="I4483:I4546" si="560">IF(F4483="B", SUMIF(OVTA_Calcs_TMA, D4483, WeightingFactorMod), IF(F4483="C", SUMIF(OVTA_Calcs_TMA, D4483, WeightingFactorHigh), IF(F4483="D", SUMIF(OVTA_Calcs_TMA, D4483, WeightingFactorVeryHigh), "-")))</f>
        <v>-</v>
      </c>
      <c r="J4483" s="27" t="str">
        <f t="shared" ref="J4483:J4546" si="561">IF(ISNUMBER(AVERAGEIFS(AssessmentResultsLow, AssessmentResultsSites, $A4483,AssessmentIncluded, "yes")), I4483*AVERAGEIFS(AssessmentResultsLow, AssessmentResultsSites, $A4483,AssessmentIncluded, "yes"), "-")</f>
        <v>-</v>
      </c>
      <c r="K4483" s="27" t="str">
        <f t="shared" ref="K4483:K4546" si="562">IF(ISNUMBER(AVERAGEIFS(AssessmentResultsMod, AssessmentResultsSites, $A4483,AssessmentIncluded, "yes")), I4483*AVERAGEIFS(AssessmentResultsMod, AssessmentResultsSites, $A4483,AssessmentIncluded, "yes"), "-")</f>
        <v>-</v>
      </c>
      <c r="L4483" s="27" t="str">
        <f t="shared" ref="L4483:L4546" si="563">IF(ISNUMBER(AVERAGEIFS(AssessmentResultsHigh, AssessmentResultsSites, $A4483,AssessmentIncluded, "yes")), I4483*AVERAGEIFS(AssessmentResultsHigh, AssessmentResultsSites, $A4483,AssessmentIncluded, "yes"), "-")</f>
        <v>-</v>
      </c>
      <c r="M4483" s="27" t="str">
        <f t="shared" ref="M4483:M4546" si="564">IF(ISNUMBER(AVERAGEIFS(AssessmentResultsVeryHigh, AssessmentResultsSites, $A4483,AssessmentIncluded, "yes")), I4483*AVERAGEIFS(AssessmentResultsVeryHigh, AssessmentResultsSites, $A4483,AssessmentIncluded, "yes"), "-")</f>
        <v>-</v>
      </c>
      <c r="N4483" s="28">
        <f t="shared" ref="N4483:N4546" si="565">COUNTIFS(AssessmentResultsSites, A4483, AssessmentIncluded, "yes")</f>
        <v>0</v>
      </c>
      <c r="O4483" s="28">
        <f t="shared" si="559"/>
        <v>0</v>
      </c>
      <c r="P4483" s="1" t="str">
        <f t="shared" ref="P4483:P4546" si="566">IF(AND(G4483="Yes", N4483&gt;0), "yes", "no")</f>
        <v>no</v>
      </c>
    </row>
    <row r="4484" spans="1:16" x14ac:dyDescent="0.25">
      <c r="A4484" s="6">
        <f>'4.OVTA Sites-Transects'!B4490</f>
        <v>0</v>
      </c>
      <c r="B4484" s="6">
        <f>'4.OVTA Sites-Transects'!C4490</f>
        <v>0</v>
      </c>
      <c r="C4484" s="6">
        <f>'4.OVTA Sites-Transects'!D4490</f>
        <v>0</v>
      </c>
      <c r="D4484" s="1">
        <f>'4.OVTA Sites-Transects'!E4490</f>
        <v>0</v>
      </c>
      <c r="E4484" s="1">
        <f>'4.OVTA Sites-Transects'!G4490</f>
        <v>0</v>
      </c>
      <c r="F4484" s="1">
        <f>'4.OVTA Sites-Transects'!F4490</f>
        <v>0</v>
      </c>
      <c r="G4484" s="6">
        <f>'4.OVTA Sites-Transects'!H4490</f>
        <v>0</v>
      </c>
      <c r="H4484" s="6">
        <f>'4.OVTA Sites-Transects'!I4490</f>
        <v>0</v>
      </c>
      <c r="I4484" s="193" t="str">
        <f t="shared" si="560"/>
        <v>-</v>
      </c>
      <c r="J4484" s="27" t="str">
        <f t="shared" si="561"/>
        <v>-</v>
      </c>
      <c r="K4484" s="27" t="str">
        <f t="shared" si="562"/>
        <v>-</v>
      </c>
      <c r="L4484" s="27" t="str">
        <f t="shared" si="563"/>
        <v>-</v>
      </c>
      <c r="M4484" s="27" t="str">
        <f t="shared" si="564"/>
        <v>-</v>
      </c>
      <c r="N4484" s="28">
        <f t="shared" si="565"/>
        <v>0</v>
      </c>
      <c r="O4484" s="28">
        <f t="shared" ref="O4484:O4547" si="567">IF(P4484="yes", N4484, 0)</f>
        <v>0</v>
      </c>
      <c r="P4484" s="1" t="str">
        <f t="shared" si="566"/>
        <v>no</v>
      </c>
    </row>
    <row r="4485" spans="1:16" x14ac:dyDescent="0.25">
      <c r="A4485" s="6">
        <f>'4.OVTA Sites-Transects'!B4491</f>
        <v>0</v>
      </c>
      <c r="B4485" s="6">
        <f>'4.OVTA Sites-Transects'!C4491</f>
        <v>0</v>
      </c>
      <c r="C4485" s="6">
        <f>'4.OVTA Sites-Transects'!D4491</f>
        <v>0</v>
      </c>
      <c r="D4485" s="1">
        <f>'4.OVTA Sites-Transects'!E4491</f>
        <v>0</v>
      </c>
      <c r="E4485" s="1">
        <f>'4.OVTA Sites-Transects'!G4491</f>
        <v>0</v>
      </c>
      <c r="F4485" s="1">
        <f>'4.OVTA Sites-Transects'!F4491</f>
        <v>0</v>
      </c>
      <c r="G4485" s="6">
        <f>'4.OVTA Sites-Transects'!H4491</f>
        <v>0</v>
      </c>
      <c r="H4485" s="6">
        <f>'4.OVTA Sites-Transects'!I4491</f>
        <v>0</v>
      </c>
      <c r="I4485" s="193" t="str">
        <f t="shared" si="560"/>
        <v>-</v>
      </c>
      <c r="J4485" s="27" t="str">
        <f t="shared" si="561"/>
        <v>-</v>
      </c>
      <c r="K4485" s="27" t="str">
        <f t="shared" si="562"/>
        <v>-</v>
      </c>
      <c r="L4485" s="27" t="str">
        <f t="shared" si="563"/>
        <v>-</v>
      </c>
      <c r="M4485" s="27" t="str">
        <f t="shared" si="564"/>
        <v>-</v>
      </c>
      <c r="N4485" s="28">
        <f t="shared" si="565"/>
        <v>0</v>
      </c>
      <c r="O4485" s="28">
        <f t="shared" si="567"/>
        <v>0</v>
      </c>
      <c r="P4485" s="1" t="str">
        <f t="shared" si="566"/>
        <v>no</v>
      </c>
    </row>
    <row r="4486" spans="1:16" x14ac:dyDescent="0.25">
      <c r="A4486" s="6">
        <f>'4.OVTA Sites-Transects'!B4492</f>
        <v>0</v>
      </c>
      <c r="B4486" s="6">
        <f>'4.OVTA Sites-Transects'!C4492</f>
        <v>0</v>
      </c>
      <c r="C4486" s="6">
        <f>'4.OVTA Sites-Transects'!D4492</f>
        <v>0</v>
      </c>
      <c r="D4486" s="1">
        <f>'4.OVTA Sites-Transects'!E4492</f>
        <v>0</v>
      </c>
      <c r="E4486" s="1">
        <f>'4.OVTA Sites-Transects'!G4492</f>
        <v>0</v>
      </c>
      <c r="F4486" s="1">
        <f>'4.OVTA Sites-Transects'!F4492</f>
        <v>0</v>
      </c>
      <c r="G4486" s="6">
        <f>'4.OVTA Sites-Transects'!H4492</f>
        <v>0</v>
      </c>
      <c r="H4486" s="6">
        <f>'4.OVTA Sites-Transects'!I4492</f>
        <v>0</v>
      </c>
      <c r="I4486" s="193" t="str">
        <f t="shared" si="560"/>
        <v>-</v>
      </c>
      <c r="J4486" s="27" t="str">
        <f t="shared" si="561"/>
        <v>-</v>
      </c>
      <c r="K4486" s="27" t="str">
        <f t="shared" si="562"/>
        <v>-</v>
      </c>
      <c r="L4486" s="27" t="str">
        <f t="shared" si="563"/>
        <v>-</v>
      </c>
      <c r="M4486" s="27" t="str">
        <f t="shared" si="564"/>
        <v>-</v>
      </c>
      <c r="N4486" s="28">
        <f t="shared" si="565"/>
        <v>0</v>
      </c>
      <c r="O4486" s="28">
        <f t="shared" si="567"/>
        <v>0</v>
      </c>
      <c r="P4486" s="1" t="str">
        <f t="shared" si="566"/>
        <v>no</v>
      </c>
    </row>
    <row r="4487" spans="1:16" x14ac:dyDescent="0.25">
      <c r="A4487" s="6">
        <f>'4.OVTA Sites-Transects'!B4493</f>
        <v>0</v>
      </c>
      <c r="B4487" s="6">
        <f>'4.OVTA Sites-Transects'!C4493</f>
        <v>0</v>
      </c>
      <c r="C4487" s="6">
        <f>'4.OVTA Sites-Transects'!D4493</f>
        <v>0</v>
      </c>
      <c r="D4487" s="1">
        <f>'4.OVTA Sites-Transects'!E4493</f>
        <v>0</v>
      </c>
      <c r="E4487" s="1">
        <f>'4.OVTA Sites-Transects'!G4493</f>
        <v>0</v>
      </c>
      <c r="F4487" s="1">
        <f>'4.OVTA Sites-Transects'!F4493</f>
        <v>0</v>
      </c>
      <c r="G4487" s="6">
        <f>'4.OVTA Sites-Transects'!H4493</f>
        <v>0</v>
      </c>
      <c r="H4487" s="6">
        <f>'4.OVTA Sites-Transects'!I4493</f>
        <v>0</v>
      </c>
      <c r="I4487" s="193" t="str">
        <f t="shared" si="560"/>
        <v>-</v>
      </c>
      <c r="J4487" s="27" t="str">
        <f t="shared" si="561"/>
        <v>-</v>
      </c>
      <c r="K4487" s="27" t="str">
        <f t="shared" si="562"/>
        <v>-</v>
      </c>
      <c r="L4487" s="27" t="str">
        <f t="shared" si="563"/>
        <v>-</v>
      </c>
      <c r="M4487" s="27" t="str">
        <f t="shared" si="564"/>
        <v>-</v>
      </c>
      <c r="N4487" s="28">
        <f t="shared" si="565"/>
        <v>0</v>
      </c>
      <c r="O4487" s="28">
        <f t="shared" si="567"/>
        <v>0</v>
      </c>
      <c r="P4487" s="1" t="str">
        <f t="shared" si="566"/>
        <v>no</v>
      </c>
    </row>
    <row r="4488" spans="1:16" x14ac:dyDescent="0.25">
      <c r="A4488" s="6">
        <f>'4.OVTA Sites-Transects'!B4494</f>
        <v>0</v>
      </c>
      <c r="B4488" s="6">
        <f>'4.OVTA Sites-Transects'!C4494</f>
        <v>0</v>
      </c>
      <c r="C4488" s="6">
        <f>'4.OVTA Sites-Transects'!D4494</f>
        <v>0</v>
      </c>
      <c r="D4488" s="1">
        <f>'4.OVTA Sites-Transects'!E4494</f>
        <v>0</v>
      </c>
      <c r="E4488" s="1">
        <f>'4.OVTA Sites-Transects'!G4494</f>
        <v>0</v>
      </c>
      <c r="F4488" s="1">
        <f>'4.OVTA Sites-Transects'!F4494</f>
        <v>0</v>
      </c>
      <c r="G4488" s="6">
        <f>'4.OVTA Sites-Transects'!H4494</f>
        <v>0</v>
      </c>
      <c r="H4488" s="6">
        <f>'4.OVTA Sites-Transects'!I4494</f>
        <v>0</v>
      </c>
      <c r="I4488" s="193" t="str">
        <f t="shared" si="560"/>
        <v>-</v>
      </c>
      <c r="J4488" s="27" t="str">
        <f t="shared" si="561"/>
        <v>-</v>
      </c>
      <c r="K4488" s="27" t="str">
        <f t="shared" si="562"/>
        <v>-</v>
      </c>
      <c r="L4488" s="27" t="str">
        <f t="shared" si="563"/>
        <v>-</v>
      </c>
      <c r="M4488" s="27" t="str">
        <f t="shared" si="564"/>
        <v>-</v>
      </c>
      <c r="N4488" s="28">
        <f t="shared" si="565"/>
        <v>0</v>
      </c>
      <c r="O4488" s="28">
        <f t="shared" si="567"/>
        <v>0</v>
      </c>
      <c r="P4488" s="1" t="str">
        <f t="shared" si="566"/>
        <v>no</v>
      </c>
    </row>
    <row r="4489" spans="1:16" x14ac:dyDescent="0.25">
      <c r="A4489" s="6">
        <f>'4.OVTA Sites-Transects'!B4495</f>
        <v>0</v>
      </c>
      <c r="B4489" s="6">
        <f>'4.OVTA Sites-Transects'!C4495</f>
        <v>0</v>
      </c>
      <c r="C4489" s="6">
        <f>'4.OVTA Sites-Transects'!D4495</f>
        <v>0</v>
      </c>
      <c r="D4489" s="1">
        <f>'4.OVTA Sites-Transects'!E4495</f>
        <v>0</v>
      </c>
      <c r="E4489" s="1">
        <f>'4.OVTA Sites-Transects'!G4495</f>
        <v>0</v>
      </c>
      <c r="F4489" s="1">
        <f>'4.OVTA Sites-Transects'!F4495</f>
        <v>0</v>
      </c>
      <c r="G4489" s="6">
        <f>'4.OVTA Sites-Transects'!H4495</f>
        <v>0</v>
      </c>
      <c r="H4489" s="6">
        <f>'4.OVTA Sites-Transects'!I4495</f>
        <v>0</v>
      </c>
      <c r="I4489" s="193" t="str">
        <f t="shared" si="560"/>
        <v>-</v>
      </c>
      <c r="J4489" s="27" t="str">
        <f t="shared" si="561"/>
        <v>-</v>
      </c>
      <c r="K4489" s="27" t="str">
        <f t="shared" si="562"/>
        <v>-</v>
      </c>
      <c r="L4489" s="27" t="str">
        <f t="shared" si="563"/>
        <v>-</v>
      </c>
      <c r="M4489" s="27" t="str">
        <f t="shared" si="564"/>
        <v>-</v>
      </c>
      <c r="N4489" s="28">
        <f t="shared" si="565"/>
        <v>0</v>
      </c>
      <c r="O4489" s="28">
        <f t="shared" si="567"/>
        <v>0</v>
      </c>
      <c r="P4489" s="1" t="str">
        <f t="shared" si="566"/>
        <v>no</v>
      </c>
    </row>
    <row r="4490" spans="1:16" x14ac:dyDescent="0.25">
      <c r="A4490" s="6">
        <f>'4.OVTA Sites-Transects'!B4496</f>
        <v>0</v>
      </c>
      <c r="B4490" s="6">
        <f>'4.OVTA Sites-Transects'!C4496</f>
        <v>0</v>
      </c>
      <c r="C4490" s="6">
        <f>'4.OVTA Sites-Transects'!D4496</f>
        <v>0</v>
      </c>
      <c r="D4490" s="1">
        <f>'4.OVTA Sites-Transects'!E4496</f>
        <v>0</v>
      </c>
      <c r="E4490" s="1">
        <f>'4.OVTA Sites-Transects'!G4496</f>
        <v>0</v>
      </c>
      <c r="F4490" s="1">
        <f>'4.OVTA Sites-Transects'!F4496</f>
        <v>0</v>
      </c>
      <c r="G4490" s="6">
        <f>'4.OVTA Sites-Transects'!H4496</f>
        <v>0</v>
      </c>
      <c r="H4490" s="6">
        <f>'4.OVTA Sites-Transects'!I4496</f>
        <v>0</v>
      </c>
      <c r="I4490" s="193" t="str">
        <f t="shared" si="560"/>
        <v>-</v>
      </c>
      <c r="J4490" s="27" t="str">
        <f t="shared" si="561"/>
        <v>-</v>
      </c>
      <c r="K4490" s="27" t="str">
        <f t="shared" si="562"/>
        <v>-</v>
      </c>
      <c r="L4490" s="27" t="str">
        <f t="shared" si="563"/>
        <v>-</v>
      </c>
      <c r="M4490" s="27" t="str">
        <f t="shared" si="564"/>
        <v>-</v>
      </c>
      <c r="N4490" s="28">
        <f t="shared" si="565"/>
        <v>0</v>
      </c>
      <c r="O4490" s="28">
        <f t="shared" si="567"/>
        <v>0</v>
      </c>
      <c r="P4490" s="1" t="str">
        <f t="shared" si="566"/>
        <v>no</v>
      </c>
    </row>
    <row r="4491" spans="1:16" x14ac:dyDescent="0.25">
      <c r="A4491" s="6">
        <f>'4.OVTA Sites-Transects'!B4497</f>
        <v>0</v>
      </c>
      <c r="B4491" s="6">
        <f>'4.OVTA Sites-Transects'!C4497</f>
        <v>0</v>
      </c>
      <c r="C4491" s="6">
        <f>'4.OVTA Sites-Transects'!D4497</f>
        <v>0</v>
      </c>
      <c r="D4491" s="1">
        <f>'4.OVTA Sites-Transects'!E4497</f>
        <v>0</v>
      </c>
      <c r="E4491" s="1">
        <f>'4.OVTA Sites-Transects'!G4497</f>
        <v>0</v>
      </c>
      <c r="F4491" s="1">
        <f>'4.OVTA Sites-Transects'!F4497</f>
        <v>0</v>
      </c>
      <c r="G4491" s="6">
        <f>'4.OVTA Sites-Transects'!H4497</f>
        <v>0</v>
      </c>
      <c r="H4491" s="6">
        <f>'4.OVTA Sites-Transects'!I4497</f>
        <v>0</v>
      </c>
      <c r="I4491" s="193" t="str">
        <f t="shared" si="560"/>
        <v>-</v>
      </c>
      <c r="J4491" s="27" t="str">
        <f t="shared" si="561"/>
        <v>-</v>
      </c>
      <c r="K4491" s="27" t="str">
        <f t="shared" si="562"/>
        <v>-</v>
      </c>
      <c r="L4491" s="27" t="str">
        <f t="shared" si="563"/>
        <v>-</v>
      </c>
      <c r="M4491" s="27" t="str">
        <f t="shared" si="564"/>
        <v>-</v>
      </c>
      <c r="N4491" s="28">
        <f t="shared" si="565"/>
        <v>0</v>
      </c>
      <c r="O4491" s="28">
        <f t="shared" si="567"/>
        <v>0</v>
      </c>
      <c r="P4491" s="1" t="str">
        <f t="shared" si="566"/>
        <v>no</v>
      </c>
    </row>
    <row r="4492" spans="1:16" x14ac:dyDescent="0.25">
      <c r="A4492" s="6">
        <f>'4.OVTA Sites-Transects'!B4498</f>
        <v>0</v>
      </c>
      <c r="B4492" s="6">
        <f>'4.OVTA Sites-Transects'!C4498</f>
        <v>0</v>
      </c>
      <c r="C4492" s="6">
        <f>'4.OVTA Sites-Transects'!D4498</f>
        <v>0</v>
      </c>
      <c r="D4492" s="1">
        <f>'4.OVTA Sites-Transects'!E4498</f>
        <v>0</v>
      </c>
      <c r="E4492" s="1">
        <f>'4.OVTA Sites-Transects'!G4498</f>
        <v>0</v>
      </c>
      <c r="F4492" s="1">
        <f>'4.OVTA Sites-Transects'!F4498</f>
        <v>0</v>
      </c>
      <c r="G4492" s="6">
        <f>'4.OVTA Sites-Transects'!H4498</f>
        <v>0</v>
      </c>
      <c r="H4492" s="6">
        <f>'4.OVTA Sites-Transects'!I4498</f>
        <v>0</v>
      </c>
      <c r="I4492" s="193" t="str">
        <f t="shared" si="560"/>
        <v>-</v>
      </c>
      <c r="J4492" s="27" t="str">
        <f t="shared" si="561"/>
        <v>-</v>
      </c>
      <c r="K4492" s="27" t="str">
        <f t="shared" si="562"/>
        <v>-</v>
      </c>
      <c r="L4492" s="27" t="str">
        <f t="shared" si="563"/>
        <v>-</v>
      </c>
      <c r="M4492" s="27" t="str">
        <f t="shared" si="564"/>
        <v>-</v>
      </c>
      <c r="N4492" s="28">
        <f t="shared" si="565"/>
        <v>0</v>
      </c>
      <c r="O4492" s="28">
        <f t="shared" si="567"/>
        <v>0</v>
      </c>
      <c r="P4492" s="1" t="str">
        <f t="shared" si="566"/>
        <v>no</v>
      </c>
    </row>
    <row r="4493" spans="1:16" x14ac:dyDescent="0.25">
      <c r="A4493" s="6">
        <f>'4.OVTA Sites-Transects'!B4499</f>
        <v>0</v>
      </c>
      <c r="B4493" s="6">
        <f>'4.OVTA Sites-Transects'!C4499</f>
        <v>0</v>
      </c>
      <c r="C4493" s="6">
        <f>'4.OVTA Sites-Transects'!D4499</f>
        <v>0</v>
      </c>
      <c r="D4493" s="1">
        <f>'4.OVTA Sites-Transects'!E4499</f>
        <v>0</v>
      </c>
      <c r="E4493" s="1">
        <f>'4.OVTA Sites-Transects'!G4499</f>
        <v>0</v>
      </c>
      <c r="F4493" s="1">
        <f>'4.OVTA Sites-Transects'!F4499</f>
        <v>0</v>
      </c>
      <c r="G4493" s="6">
        <f>'4.OVTA Sites-Transects'!H4499</f>
        <v>0</v>
      </c>
      <c r="H4493" s="6">
        <f>'4.OVTA Sites-Transects'!I4499</f>
        <v>0</v>
      </c>
      <c r="I4493" s="193" t="str">
        <f t="shared" si="560"/>
        <v>-</v>
      </c>
      <c r="J4493" s="27" t="str">
        <f t="shared" si="561"/>
        <v>-</v>
      </c>
      <c r="K4493" s="27" t="str">
        <f t="shared" si="562"/>
        <v>-</v>
      </c>
      <c r="L4493" s="27" t="str">
        <f t="shared" si="563"/>
        <v>-</v>
      </c>
      <c r="M4493" s="27" t="str">
        <f t="shared" si="564"/>
        <v>-</v>
      </c>
      <c r="N4493" s="28">
        <f t="shared" si="565"/>
        <v>0</v>
      </c>
      <c r="O4493" s="28">
        <f t="shared" si="567"/>
        <v>0</v>
      </c>
      <c r="P4493" s="1" t="str">
        <f t="shared" si="566"/>
        <v>no</v>
      </c>
    </row>
    <row r="4494" spans="1:16" x14ac:dyDescent="0.25">
      <c r="A4494" s="6">
        <f>'4.OVTA Sites-Transects'!B4500</f>
        <v>0</v>
      </c>
      <c r="B4494" s="6">
        <f>'4.OVTA Sites-Transects'!C4500</f>
        <v>0</v>
      </c>
      <c r="C4494" s="6">
        <f>'4.OVTA Sites-Transects'!D4500</f>
        <v>0</v>
      </c>
      <c r="D4494" s="1">
        <f>'4.OVTA Sites-Transects'!E4500</f>
        <v>0</v>
      </c>
      <c r="E4494" s="1">
        <f>'4.OVTA Sites-Transects'!G4500</f>
        <v>0</v>
      </c>
      <c r="F4494" s="1">
        <f>'4.OVTA Sites-Transects'!F4500</f>
        <v>0</v>
      </c>
      <c r="G4494" s="6">
        <f>'4.OVTA Sites-Transects'!H4500</f>
        <v>0</v>
      </c>
      <c r="H4494" s="6">
        <f>'4.OVTA Sites-Transects'!I4500</f>
        <v>0</v>
      </c>
      <c r="I4494" s="193" t="str">
        <f t="shared" si="560"/>
        <v>-</v>
      </c>
      <c r="J4494" s="27" t="str">
        <f t="shared" si="561"/>
        <v>-</v>
      </c>
      <c r="K4494" s="27" t="str">
        <f t="shared" si="562"/>
        <v>-</v>
      </c>
      <c r="L4494" s="27" t="str">
        <f t="shared" si="563"/>
        <v>-</v>
      </c>
      <c r="M4494" s="27" t="str">
        <f t="shared" si="564"/>
        <v>-</v>
      </c>
      <c r="N4494" s="28">
        <f t="shared" si="565"/>
        <v>0</v>
      </c>
      <c r="O4494" s="28">
        <f t="shared" si="567"/>
        <v>0</v>
      </c>
      <c r="P4494" s="1" t="str">
        <f t="shared" si="566"/>
        <v>no</v>
      </c>
    </row>
    <row r="4495" spans="1:16" x14ac:dyDescent="0.25">
      <c r="A4495" s="6">
        <f>'4.OVTA Sites-Transects'!B4501</f>
        <v>0</v>
      </c>
      <c r="B4495" s="6">
        <f>'4.OVTA Sites-Transects'!C4501</f>
        <v>0</v>
      </c>
      <c r="C4495" s="6">
        <f>'4.OVTA Sites-Transects'!D4501</f>
        <v>0</v>
      </c>
      <c r="D4495" s="1">
        <f>'4.OVTA Sites-Transects'!E4501</f>
        <v>0</v>
      </c>
      <c r="E4495" s="1">
        <f>'4.OVTA Sites-Transects'!G4501</f>
        <v>0</v>
      </c>
      <c r="F4495" s="1">
        <f>'4.OVTA Sites-Transects'!F4501</f>
        <v>0</v>
      </c>
      <c r="G4495" s="6">
        <f>'4.OVTA Sites-Transects'!H4501</f>
        <v>0</v>
      </c>
      <c r="H4495" s="6">
        <f>'4.OVTA Sites-Transects'!I4501</f>
        <v>0</v>
      </c>
      <c r="I4495" s="193" t="str">
        <f t="shared" si="560"/>
        <v>-</v>
      </c>
      <c r="J4495" s="27" t="str">
        <f t="shared" si="561"/>
        <v>-</v>
      </c>
      <c r="K4495" s="27" t="str">
        <f t="shared" si="562"/>
        <v>-</v>
      </c>
      <c r="L4495" s="27" t="str">
        <f t="shared" si="563"/>
        <v>-</v>
      </c>
      <c r="M4495" s="27" t="str">
        <f t="shared" si="564"/>
        <v>-</v>
      </c>
      <c r="N4495" s="28">
        <f t="shared" si="565"/>
        <v>0</v>
      </c>
      <c r="O4495" s="28">
        <f t="shared" si="567"/>
        <v>0</v>
      </c>
      <c r="P4495" s="1" t="str">
        <f t="shared" si="566"/>
        <v>no</v>
      </c>
    </row>
    <row r="4496" spans="1:16" x14ac:dyDescent="0.25">
      <c r="A4496" s="6">
        <f>'4.OVTA Sites-Transects'!B4502</f>
        <v>0</v>
      </c>
      <c r="B4496" s="6">
        <f>'4.OVTA Sites-Transects'!C4502</f>
        <v>0</v>
      </c>
      <c r="C4496" s="6">
        <f>'4.OVTA Sites-Transects'!D4502</f>
        <v>0</v>
      </c>
      <c r="D4496" s="1">
        <f>'4.OVTA Sites-Transects'!E4502</f>
        <v>0</v>
      </c>
      <c r="E4496" s="1">
        <f>'4.OVTA Sites-Transects'!G4502</f>
        <v>0</v>
      </c>
      <c r="F4496" s="1">
        <f>'4.OVTA Sites-Transects'!F4502</f>
        <v>0</v>
      </c>
      <c r="G4496" s="6">
        <f>'4.OVTA Sites-Transects'!H4502</f>
        <v>0</v>
      </c>
      <c r="H4496" s="6">
        <f>'4.OVTA Sites-Transects'!I4502</f>
        <v>0</v>
      </c>
      <c r="I4496" s="193" t="str">
        <f t="shared" si="560"/>
        <v>-</v>
      </c>
      <c r="J4496" s="27" t="str">
        <f t="shared" si="561"/>
        <v>-</v>
      </c>
      <c r="K4496" s="27" t="str">
        <f t="shared" si="562"/>
        <v>-</v>
      </c>
      <c r="L4496" s="27" t="str">
        <f t="shared" si="563"/>
        <v>-</v>
      </c>
      <c r="M4496" s="27" t="str">
        <f t="shared" si="564"/>
        <v>-</v>
      </c>
      <c r="N4496" s="28">
        <f t="shared" si="565"/>
        <v>0</v>
      </c>
      <c r="O4496" s="28">
        <f t="shared" si="567"/>
        <v>0</v>
      </c>
      <c r="P4496" s="1" t="str">
        <f t="shared" si="566"/>
        <v>no</v>
      </c>
    </row>
    <row r="4497" spans="1:16" x14ac:dyDescent="0.25">
      <c r="A4497" s="6">
        <f>'4.OVTA Sites-Transects'!B4503</f>
        <v>0</v>
      </c>
      <c r="B4497" s="6">
        <f>'4.OVTA Sites-Transects'!C4503</f>
        <v>0</v>
      </c>
      <c r="C4497" s="6">
        <f>'4.OVTA Sites-Transects'!D4503</f>
        <v>0</v>
      </c>
      <c r="D4497" s="1">
        <f>'4.OVTA Sites-Transects'!E4503</f>
        <v>0</v>
      </c>
      <c r="E4497" s="1">
        <f>'4.OVTA Sites-Transects'!G4503</f>
        <v>0</v>
      </c>
      <c r="F4497" s="1">
        <f>'4.OVTA Sites-Transects'!F4503</f>
        <v>0</v>
      </c>
      <c r="G4497" s="6">
        <f>'4.OVTA Sites-Transects'!H4503</f>
        <v>0</v>
      </c>
      <c r="H4497" s="6">
        <f>'4.OVTA Sites-Transects'!I4503</f>
        <v>0</v>
      </c>
      <c r="I4497" s="193" t="str">
        <f t="shared" si="560"/>
        <v>-</v>
      </c>
      <c r="J4497" s="27" t="str">
        <f t="shared" si="561"/>
        <v>-</v>
      </c>
      <c r="K4497" s="27" t="str">
        <f t="shared" si="562"/>
        <v>-</v>
      </c>
      <c r="L4497" s="27" t="str">
        <f t="shared" si="563"/>
        <v>-</v>
      </c>
      <c r="M4497" s="27" t="str">
        <f t="shared" si="564"/>
        <v>-</v>
      </c>
      <c r="N4497" s="28">
        <f t="shared" si="565"/>
        <v>0</v>
      </c>
      <c r="O4497" s="28">
        <f t="shared" si="567"/>
        <v>0</v>
      </c>
      <c r="P4497" s="1" t="str">
        <f t="shared" si="566"/>
        <v>no</v>
      </c>
    </row>
    <row r="4498" spans="1:16" x14ac:dyDescent="0.25">
      <c r="A4498" s="6">
        <f>'4.OVTA Sites-Transects'!B4504</f>
        <v>0</v>
      </c>
      <c r="B4498" s="6">
        <f>'4.OVTA Sites-Transects'!C4504</f>
        <v>0</v>
      </c>
      <c r="C4498" s="6">
        <f>'4.OVTA Sites-Transects'!D4504</f>
        <v>0</v>
      </c>
      <c r="D4498" s="1">
        <f>'4.OVTA Sites-Transects'!E4504</f>
        <v>0</v>
      </c>
      <c r="E4498" s="1">
        <f>'4.OVTA Sites-Transects'!G4504</f>
        <v>0</v>
      </c>
      <c r="F4498" s="1">
        <f>'4.OVTA Sites-Transects'!F4504</f>
        <v>0</v>
      </c>
      <c r="G4498" s="6">
        <f>'4.OVTA Sites-Transects'!H4504</f>
        <v>0</v>
      </c>
      <c r="H4498" s="6">
        <f>'4.OVTA Sites-Transects'!I4504</f>
        <v>0</v>
      </c>
      <c r="I4498" s="193" t="str">
        <f t="shared" si="560"/>
        <v>-</v>
      </c>
      <c r="J4498" s="27" t="str">
        <f t="shared" si="561"/>
        <v>-</v>
      </c>
      <c r="K4498" s="27" t="str">
        <f t="shared" si="562"/>
        <v>-</v>
      </c>
      <c r="L4498" s="27" t="str">
        <f t="shared" si="563"/>
        <v>-</v>
      </c>
      <c r="M4498" s="27" t="str">
        <f t="shared" si="564"/>
        <v>-</v>
      </c>
      <c r="N4498" s="28">
        <f t="shared" si="565"/>
        <v>0</v>
      </c>
      <c r="O4498" s="28">
        <f t="shared" si="567"/>
        <v>0</v>
      </c>
      <c r="P4498" s="1" t="str">
        <f t="shared" si="566"/>
        <v>no</v>
      </c>
    </row>
    <row r="4499" spans="1:16" x14ac:dyDescent="0.25">
      <c r="A4499" s="6">
        <f>'4.OVTA Sites-Transects'!B4505</f>
        <v>0</v>
      </c>
      <c r="B4499" s="6">
        <f>'4.OVTA Sites-Transects'!C4505</f>
        <v>0</v>
      </c>
      <c r="C4499" s="6">
        <f>'4.OVTA Sites-Transects'!D4505</f>
        <v>0</v>
      </c>
      <c r="D4499" s="1">
        <f>'4.OVTA Sites-Transects'!E4505</f>
        <v>0</v>
      </c>
      <c r="E4499" s="1">
        <f>'4.OVTA Sites-Transects'!G4505</f>
        <v>0</v>
      </c>
      <c r="F4499" s="1">
        <f>'4.OVTA Sites-Transects'!F4505</f>
        <v>0</v>
      </c>
      <c r="G4499" s="6">
        <f>'4.OVTA Sites-Transects'!H4505</f>
        <v>0</v>
      </c>
      <c r="H4499" s="6">
        <f>'4.OVTA Sites-Transects'!I4505</f>
        <v>0</v>
      </c>
      <c r="I4499" s="193" t="str">
        <f t="shared" si="560"/>
        <v>-</v>
      </c>
      <c r="J4499" s="27" t="str">
        <f t="shared" si="561"/>
        <v>-</v>
      </c>
      <c r="K4499" s="27" t="str">
        <f t="shared" si="562"/>
        <v>-</v>
      </c>
      <c r="L4499" s="27" t="str">
        <f t="shared" si="563"/>
        <v>-</v>
      </c>
      <c r="M4499" s="27" t="str">
        <f t="shared" si="564"/>
        <v>-</v>
      </c>
      <c r="N4499" s="28">
        <f t="shared" si="565"/>
        <v>0</v>
      </c>
      <c r="O4499" s="28">
        <f t="shared" si="567"/>
        <v>0</v>
      </c>
      <c r="P4499" s="1" t="str">
        <f t="shared" si="566"/>
        <v>no</v>
      </c>
    </row>
    <row r="4500" spans="1:16" x14ac:dyDescent="0.25">
      <c r="A4500" s="6">
        <f>'4.OVTA Sites-Transects'!B4506</f>
        <v>0</v>
      </c>
      <c r="B4500" s="6">
        <f>'4.OVTA Sites-Transects'!C4506</f>
        <v>0</v>
      </c>
      <c r="C4500" s="6">
        <f>'4.OVTA Sites-Transects'!D4506</f>
        <v>0</v>
      </c>
      <c r="D4500" s="1">
        <f>'4.OVTA Sites-Transects'!E4506</f>
        <v>0</v>
      </c>
      <c r="E4500" s="1">
        <f>'4.OVTA Sites-Transects'!G4506</f>
        <v>0</v>
      </c>
      <c r="F4500" s="1">
        <f>'4.OVTA Sites-Transects'!F4506</f>
        <v>0</v>
      </c>
      <c r="G4500" s="6">
        <f>'4.OVTA Sites-Transects'!H4506</f>
        <v>0</v>
      </c>
      <c r="H4500" s="6">
        <f>'4.OVTA Sites-Transects'!I4506</f>
        <v>0</v>
      </c>
      <c r="I4500" s="193" t="str">
        <f t="shared" si="560"/>
        <v>-</v>
      </c>
      <c r="J4500" s="27" t="str">
        <f t="shared" si="561"/>
        <v>-</v>
      </c>
      <c r="K4500" s="27" t="str">
        <f t="shared" si="562"/>
        <v>-</v>
      </c>
      <c r="L4500" s="27" t="str">
        <f t="shared" si="563"/>
        <v>-</v>
      </c>
      <c r="M4500" s="27" t="str">
        <f t="shared" si="564"/>
        <v>-</v>
      </c>
      <c r="N4500" s="28">
        <f t="shared" si="565"/>
        <v>0</v>
      </c>
      <c r="O4500" s="28">
        <f t="shared" si="567"/>
        <v>0</v>
      </c>
      <c r="P4500" s="1" t="str">
        <f t="shared" si="566"/>
        <v>no</v>
      </c>
    </row>
    <row r="4501" spans="1:16" x14ac:dyDescent="0.25">
      <c r="A4501" s="6">
        <f>'4.OVTA Sites-Transects'!B4507</f>
        <v>0</v>
      </c>
      <c r="B4501" s="6">
        <f>'4.OVTA Sites-Transects'!C4507</f>
        <v>0</v>
      </c>
      <c r="C4501" s="6">
        <f>'4.OVTA Sites-Transects'!D4507</f>
        <v>0</v>
      </c>
      <c r="D4501" s="1">
        <f>'4.OVTA Sites-Transects'!E4507</f>
        <v>0</v>
      </c>
      <c r="E4501" s="1">
        <f>'4.OVTA Sites-Transects'!G4507</f>
        <v>0</v>
      </c>
      <c r="F4501" s="1">
        <f>'4.OVTA Sites-Transects'!F4507</f>
        <v>0</v>
      </c>
      <c r="G4501" s="6">
        <f>'4.OVTA Sites-Transects'!H4507</f>
        <v>0</v>
      </c>
      <c r="H4501" s="6">
        <f>'4.OVTA Sites-Transects'!I4507</f>
        <v>0</v>
      </c>
      <c r="I4501" s="193" t="str">
        <f t="shared" si="560"/>
        <v>-</v>
      </c>
      <c r="J4501" s="27" t="str">
        <f t="shared" si="561"/>
        <v>-</v>
      </c>
      <c r="K4501" s="27" t="str">
        <f t="shared" si="562"/>
        <v>-</v>
      </c>
      <c r="L4501" s="27" t="str">
        <f t="shared" si="563"/>
        <v>-</v>
      </c>
      <c r="M4501" s="27" t="str">
        <f t="shared" si="564"/>
        <v>-</v>
      </c>
      <c r="N4501" s="28">
        <f t="shared" si="565"/>
        <v>0</v>
      </c>
      <c r="O4501" s="28">
        <f t="shared" si="567"/>
        <v>0</v>
      </c>
      <c r="P4501" s="1" t="str">
        <f t="shared" si="566"/>
        <v>no</v>
      </c>
    </row>
    <row r="4502" spans="1:16" x14ac:dyDescent="0.25">
      <c r="A4502" s="6">
        <f>'4.OVTA Sites-Transects'!B4508</f>
        <v>0</v>
      </c>
      <c r="B4502" s="6">
        <f>'4.OVTA Sites-Transects'!C4508</f>
        <v>0</v>
      </c>
      <c r="C4502" s="6">
        <f>'4.OVTA Sites-Transects'!D4508</f>
        <v>0</v>
      </c>
      <c r="D4502" s="1">
        <f>'4.OVTA Sites-Transects'!E4508</f>
        <v>0</v>
      </c>
      <c r="E4502" s="1">
        <f>'4.OVTA Sites-Transects'!G4508</f>
        <v>0</v>
      </c>
      <c r="F4502" s="1">
        <f>'4.OVTA Sites-Transects'!F4508</f>
        <v>0</v>
      </c>
      <c r="G4502" s="6">
        <f>'4.OVTA Sites-Transects'!H4508</f>
        <v>0</v>
      </c>
      <c r="H4502" s="6">
        <f>'4.OVTA Sites-Transects'!I4508</f>
        <v>0</v>
      </c>
      <c r="I4502" s="193" t="str">
        <f t="shared" si="560"/>
        <v>-</v>
      </c>
      <c r="J4502" s="27" t="str">
        <f t="shared" si="561"/>
        <v>-</v>
      </c>
      <c r="K4502" s="27" t="str">
        <f t="shared" si="562"/>
        <v>-</v>
      </c>
      <c r="L4502" s="27" t="str">
        <f t="shared" si="563"/>
        <v>-</v>
      </c>
      <c r="M4502" s="27" t="str">
        <f t="shared" si="564"/>
        <v>-</v>
      </c>
      <c r="N4502" s="28">
        <f t="shared" si="565"/>
        <v>0</v>
      </c>
      <c r="O4502" s="28">
        <f t="shared" si="567"/>
        <v>0</v>
      </c>
      <c r="P4502" s="1" t="str">
        <f t="shared" si="566"/>
        <v>no</v>
      </c>
    </row>
    <row r="4503" spans="1:16" x14ac:dyDescent="0.25">
      <c r="A4503" s="6">
        <f>'4.OVTA Sites-Transects'!B4509</f>
        <v>0</v>
      </c>
      <c r="B4503" s="6">
        <f>'4.OVTA Sites-Transects'!C4509</f>
        <v>0</v>
      </c>
      <c r="C4503" s="6">
        <f>'4.OVTA Sites-Transects'!D4509</f>
        <v>0</v>
      </c>
      <c r="D4503" s="1">
        <f>'4.OVTA Sites-Transects'!E4509</f>
        <v>0</v>
      </c>
      <c r="E4503" s="1">
        <f>'4.OVTA Sites-Transects'!G4509</f>
        <v>0</v>
      </c>
      <c r="F4503" s="1">
        <f>'4.OVTA Sites-Transects'!F4509</f>
        <v>0</v>
      </c>
      <c r="G4503" s="6">
        <f>'4.OVTA Sites-Transects'!H4509</f>
        <v>0</v>
      </c>
      <c r="H4503" s="6">
        <f>'4.OVTA Sites-Transects'!I4509</f>
        <v>0</v>
      </c>
      <c r="I4503" s="193" t="str">
        <f t="shared" si="560"/>
        <v>-</v>
      </c>
      <c r="J4503" s="27" t="str">
        <f t="shared" si="561"/>
        <v>-</v>
      </c>
      <c r="K4503" s="27" t="str">
        <f t="shared" si="562"/>
        <v>-</v>
      </c>
      <c r="L4503" s="27" t="str">
        <f t="shared" si="563"/>
        <v>-</v>
      </c>
      <c r="M4503" s="27" t="str">
        <f t="shared" si="564"/>
        <v>-</v>
      </c>
      <c r="N4503" s="28">
        <f t="shared" si="565"/>
        <v>0</v>
      </c>
      <c r="O4503" s="28">
        <f t="shared" si="567"/>
        <v>0</v>
      </c>
      <c r="P4503" s="1" t="str">
        <f t="shared" si="566"/>
        <v>no</v>
      </c>
    </row>
    <row r="4504" spans="1:16" x14ac:dyDescent="0.25">
      <c r="A4504" s="6">
        <f>'4.OVTA Sites-Transects'!B4510</f>
        <v>0</v>
      </c>
      <c r="B4504" s="6">
        <f>'4.OVTA Sites-Transects'!C4510</f>
        <v>0</v>
      </c>
      <c r="C4504" s="6">
        <f>'4.OVTA Sites-Transects'!D4510</f>
        <v>0</v>
      </c>
      <c r="D4504" s="1">
        <f>'4.OVTA Sites-Transects'!E4510</f>
        <v>0</v>
      </c>
      <c r="E4504" s="1">
        <f>'4.OVTA Sites-Transects'!G4510</f>
        <v>0</v>
      </c>
      <c r="F4504" s="1">
        <f>'4.OVTA Sites-Transects'!F4510</f>
        <v>0</v>
      </c>
      <c r="G4504" s="6">
        <f>'4.OVTA Sites-Transects'!H4510</f>
        <v>0</v>
      </c>
      <c r="H4504" s="6">
        <f>'4.OVTA Sites-Transects'!I4510</f>
        <v>0</v>
      </c>
      <c r="I4504" s="193" t="str">
        <f t="shared" si="560"/>
        <v>-</v>
      </c>
      <c r="J4504" s="27" t="str">
        <f t="shared" si="561"/>
        <v>-</v>
      </c>
      <c r="K4504" s="27" t="str">
        <f t="shared" si="562"/>
        <v>-</v>
      </c>
      <c r="L4504" s="27" t="str">
        <f t="shared" si="563"/>
        <v>-</v>
      </c>
      <c r="M4504" s="27" t="str">
        <f t="shared" si="564"/>
        <v>-</v>
      </c>
      <c r="N4504" s="28">
        <f t="shared" si="565"/>
        <v>0</v>
      </c>
      <c r="O4504" s="28">
        <f t="shared" si="567"/>
        <v>0</v>
      </c>
      <c r="P4504" s="1" t="str">
        <f t="shared" si="566"/>
        <v>no</v>
      </c>
    </row>
    <row r="4505" spans="1:16" x14ac:dyDescent="0.25">
      <c r="A4505" s="6">
        <f>'4.OVTA Sites-Transects'!B4511</f>
        <v>0</v>
      </c>
      <c r="B4505" s="6">
        <f>'4.OVTA Sites-Transects'!C4511</f>
        <v>0</v>
      </c>
      <c r="C4505" s="6">
        <f>'4.OVTA Sites-Transects'!D4511</f>
        <v>0</v>
      </c>
      <c r="D4505" s="1">
        <f>'4.OVTA Sites-Transects'!E4511</f>
        <v>0</v>
      </c>
      <c r="E4505" s="1">
        <f>'4.OVTA Sites-Transects'!G4511</f>
        <v>0</v>
      </c>
      <c r="F4505" s="1">
        <f>'4.OVTA Sites-Transects'!F4511</f>
        <v>0</v>
      </c>
      <c r="G4505" s="6">
        <f>'4.OVTA Sites-Transects'!H4511</f>
        <v>0</v>
      </c>
      <c r="H4505" s="6">
        <f>'4.OVTA Sites-Transects'!I4511</f>
        <v>0</v>
      </c>
      <c r="I4505" s="193" t="str">
        <f t="shared" si="560"/>
        <v>-</v>
      </c>
      <c r="J4505" s="27" t="str">
        <f t="shared" si="561"/>
        <v>-</v>
      </c>
      <c r="K4505" s="27" t="str">
        <f t="shared" si="562"/>
        <v>-</v>
      </c>
      <c r="L4505" s="27" t="str">
        <f t="shared" si="563"/>
        <v>-</v>
      </c>
      <c r="M4505" s="27" t="str">
        <f t="shared" si="564"/>
        <v>-</v>
      </c>
      <c r="N4505" s="28">
        <f t="shared" si="565"/>
        <v>0</v>
      </c>
      <c r="O4505" s="28">
        <f t="shared" si="567"/>
        <v>0</v>
      </c>
      <c r="P4505" s="1" t="str">
        <f t="shared" si="566"/>
        <v>no</v>
      </c>
    </row>
    <row r="4506" spans="1:16" x14ac:dyDescent="0.25">
      <c r="A4506" s="6">
        <f>'4.OVTA Sites-Transects'!B4512</f>
        <v>0</v>
      </c>
      <c r="B4506" s="6">
        <f>'4.OVTA Sites-Transects'!C4512</f>
        <v>0</v>
      </c>
      <c r="C4506" s="6">
        <f>'4.OVTA Sites-Transects'!D4512</f>
        <v>0</v>
      </c>
      <c r="D4506" s="1">
        <f>'4.OVTA Sites-Transects'!E4512</f>
        <v>0</v>
      </c>
      <c r="E4506" s="1">
        <f>'4.OVTA Sites-Transects'!G4512</f>
        <v>0</v>
      </c>
      <c r="F4506" s="1">
        <f>'4.OVTA Sites-Transects'!F4512</f>
        <v>0</v>
      </c>
      <c r="G4506" s="6">
        <f>'4.OVTA Sites-Transects'!H4512</f>
        <v>0</v>
      </c>
      <c r="H4506" s="6">
        <f>'4.OVTA Sites-Transects'!I4512</f>
        <v>0</v>
      </c>
      <c r="I4506" s="193" t="str">
        <f t="shared" si="560"/>
        <v>-</v>
      </c>
      <c r="J4506" s="27" t="str">
        <f t="shared" si="561"/>
        <v>-</v>
      </c>
      <c r="K4506" s="27" t="str">
        <f t="shared" si="562"/>
        <v>-</v>
      </c>
      <c r="L4506" s="27" t="str">
        <f t="shared" si="563"/>
        <v>-</v>
      </c>
      <c r="M4506" s="27" t="str">
        <f t="shared" si="564"/>
        <v>-</v>
      </c>
      <c r="N4506" s="28">
        <f t="shared" si="565"/>
        <v>0</v>
      </c>
      <c r="O4506" s="28">
        <f t="shared" si="567"/>
        <v>0</v>
      </c>
      <c r="P4506" s="1" t="str">
        <f t="shared" si="566"/>
        <v>no</v>
      </c>
    </row>
    <row r="4507" spans="1:16" x14ac:dyDescent="0.25">
      <c r="A4507" s="6">
        <f>'4.OVTA Sites-Transects'!B4513</f>
        <v>0</v>
      </c>
      <c r="B4507" s="6">
        <f>'4.OVTA Sites-Transects'!C4513</f>
        <v>0</v>
      </c>
      <c r="C4507" s="6">
        <f>'4.OVTA Sites-Transects'!D4513</f>
        <v>0</v>
      </c>
      <c r="D4507" s="1">
        <f>'4.OVTA Sites-Transects'!E4513</f>
        <v>0</v>
      </c>
      <c r="E4507" s="1">
        <f>'4.OVTA Sites-Transects'!G4513</f>
        <v>0</v>
      </c>
      <c r="F4507" s="1">
        <f>'4.OVTA Sites-Transects'!F4513</f>
        <v>0</v>
      </c>
      <c r="G4507" s="6">
        <f>'4.OVTA Sites-Transects'!H4513</f>
        <v>0</v>
      </c>
      <c r="H4507" s="6">
        <f>'4.OVTA Sites-Transects'!I4513</f>
        <v>0</v>
      </c>
      <c r="I4507" s="193" t="str">
        <f t="shared" si="560"/>
        <v>-</v>
      </c>
      <c r="J4507" s="27" t="str">
        <f t="shared" si="561"/>
        <v>-</v>
      </c>
      <c r="K4507" s="27" t="str">
        <f t="shared" si="562"/>
        <v>-</v>
      </c>
      <c r="L4507" s="27" t="str">
        <f t="shared" si="563"/>
        <v>-</v>
      </c>
      <c r="M4507" s="27" t="str">
        <f t="shared" si="564"/>
        <v>-</v>
      </c>
      <c r="N4507" s="28">
        <f t="shared" si="565"/>
        <v>0</v>
      </c>
      <c r="O4507" s="28">
        <f t="shared" si="567"/>
        <v>0</v>
      </c>
      <c r="P4507" s="1" t="str">
        <f t="shared" si="566"/>
        <v>no</v>
      </c>
    </row>
    <row r="4508" spans="1:16" x14ac:dyDescent="0.25">
      <c r="A4508" s="6">
        <f>'4.OVTA Sites-Transects'!B4514</f>
        <v>0</v>
      </c>
      <c r="B4508" s="6">
        <f>'4.OVTA Sites-Transects'!C4514</f>
        <v>0</v>
      </c>
      <c r="C4508" s="6">
        <f>'4.OVTA Sites-Transects'!D4514</f>
        <v>0</v>
      </c>
      <c r="D4508" s="1">
        <f>'4.OVTA Sites-Transects'!E4514</f>
        <v>0</v>
      </c>
      <c r="E4508" s="1">
        <f>'4.OVTA Sites-Transects'!G4514</f>
        <v>0</v>
      </c>
      <c r="F4508" s="1">
        <f>'4.OVTA Sites-Transects'!F4514</f>
        <v>0</v>
      </c>
      <c r="G4508" s="6">
        <f>'4.OVTA Sites-Transects'!H4514</f>
        <v>0</v>
      </c>
      <c r="H4508" s="6">
        <f>'4.OVTA Sites-Transects'!I4514</f>
        <v>0</v>
      </c>
      <c r="I4508" s="193" t="str">
        <f t="shared" si="560"/>
        <v>-</v>
      </c>
      <c r="J4508" s="27" t="str">
        <f t="shared" si="561"/>
        <v>-</v>
      </c>
      <c r="K4508" s="27" t="str">
        <f t="shared" si="562"/>
        <v>-</v>
      </c>
      <c r="L4508" s="27" t="str">
        <f t="shared" si="563"/>
        <v>-</v>
      </c>
      <c r="M4508" s="27" t="str">
        <f t="shared" si="564"/>
        <v>-</v>
      </c>
      <c r="N4508" s="28">
        <f t="shared" si="565"/>
        <v>0</v>
      </c>
      <c r="O4508" s="28">
        <f t="shared" si="567"/>
        <v>0</v>
      </c>
      <c r="P4508" s="1" t="str">
        <f t="shared" si="566"/>
        <v>no</v>
      </c>
    </row>
    <row r="4509" spans="1:16" x14ac:dyDescent="0.25">
      <c r="A4509" s="6">
        <f>'4.OVTA Sites-Transects'!B4515</f>
        <v>0</v>
      </c>
      <c r="B4509" s="6">
        <f>'4.OVTA Sites-Transects'!C4515</f>
        <v>0</v>
      </c>
      <c r="C4509" s="6">
        <f>'4.OVTA Sites-Transects'!D4515</f>
        <v>0</v>
      </c>
      <c r="D4509" s="1">
        <f>'4.OVTA Sites-Transects'!E4515</f>
        <v>0</v>
      </c>
      <c r="E4509" s="1">
        <f>'4.OVTA Sites-Transects'!G4515</f>
        <v>0</v>
      </c>
      <c r="F4509" s="1">
        <f>'4.OVTA Sites-Transects'!F4515</f>
        <v>0</v>
      </c>
      <c r="G4509" s="6">
        <f>'4.OVTA Sites-Transects'!H4515</f>
        <v>0</v>
      </c>
      <c r="H4509" s="6">
        <f>'4.OVTA Sites-Transects'!I4515</f>
        <v>0</v>
      </c>
      <c r="I4509" s="193" t="str">
        <f t="shared" si="560"/>
        <v>-</v>
      </c>
      <c r="J4509" s="27" t="str">
        <f t="shared" si="561"/>
        <v>-</v>
      </c>
      <c r="K4509" s="27" t="str">
        <f t="shared" si="562"/>
        <v>-</v>
      </c>
      <c r="L4509" s="27" t="str">
        <f t="shared" si="563"/>
        <v>-</v>
      </c>
      <c r="M4509" s="27" t="str">
        <f t="shared" si="564"/>
        <v>-</v>
      </c>
      <c r="N4509" s="28">
        <f t="shared" si="565"/>
        <v>0</v>
      </c>
      <c r="O4509" s="28">
        <f t="shared" si="567"/>
        <v>0</v>
      </c>
      <c r="P4509" s="1" t="str">
        <f t="shared" si="566"/>
        <v>no</v>
      </c>
    </row>
    <row r="4510" spans="1:16" x14ac:dyDescent="0.25">
      <c r="A4510" s="6">
        <f>'4.OVTA Sites-Transects'!B4516</f>
        <v>0</v>
      </c>
      <c r="B4510" s="6">
        <f>'4.OVTA Sites-Transects'!C4516</f>
        <v>0</v>
      </c>
      <c r="C4510" s="6">
        <f>'4.OVTA Sites-Transects'!D4516</f>
        <v>0</v>
      </c>
      <c r="D4510" s="1">
        <f>'4.OVTA Sites-Transects'!E4516</f>
        <v>0</v>
      </c>
      <c r="E4510" s="1">
        <f>'4.OVTA Sites-Transects'!G4516</f>
        <v>0</v>
      </c>
      <c r="F4510" s="1">
        <f>'4.OVTA Sites-Transects'!F4516</f>
        <v>0</v>
      </c>
      <c r="G4510" s="6">
        <f>'4.OVTA Sites-Transects'!H4516</f>
        <v>0</v>
      </c>
      <c r="H4510" s="6">
        <f>'4.OVTA Sites-Transects'!I4516</f>
        <v>0</v>
      </c>
      <c r="I4510" s="193" t="str">
        <f t="shared" si="560"/>
        <v>-</v>
      </c>
      <c r="J4510" s="27" t="str">
        <f t="shared" si="561"/>
        <v>-</v>
      </c>
      <c r="K4510" s="27" t="str">
        <f t="shared" si="562"/>
        <v>-</v>
      </c>
      <c r="L4510" s="27" t="str">
        <f t="shared" si="563"/>
        <v>-</v>
      </c>
      <c r="M4510" s="27" t="str">
        <f t="shared" si="564"/>
        <v>-</v>
      </c>
      <c r="N4510" s="28">
        <f t="shared" si="565"/>
        <v>0</v>
      </c>
      <c r="O4510" s="28">
        <f t="shared" si="567"/>
        <v>0</v>
      </c>
      <c r="P4510" s="1" t="str">
        <f t="shared" si="566"/>
        <v>no</v>
      </c>
    </row>
    <row r="4511" spans="1:16" x14ac:dyDescent="0.25">
      <c r="A4511" s="6">
        <f>'4.OVTA Sites-Transects'!B4517</f>
        <v>0</v>
      </c>
      <c r="B4511" s="6">
        <f>'4.OVTA Sites-Transects'!C4517</f>
        <v>0</v>
      </c>
      <c r="C4511" s="6">
        <f>'4.OVTA Sites-Transects'!D4517</f>
        <v>0</v>
      </c>
      <c r="D4511" s="1">
        <f>'4.OVTA Sites-Transects'!E4517</f>
        <v>0</v>
      </c>
      <c r="E4511" s="1">
        <f>'4.OVTA Sites-Transects'!G4517</f>
        <v>0</v>
      </c>
      <c r="F4511" s="1">
        <f>'4.OVTA Sites-Transects'!F4517</f>
        <v>0</v>
      </c>
      <c r="G4511" s="6">
        <f>'4.OVTA Sites-Transects'!H4517</f>
        <v>0</v>
      </c>
      <c r="H4511" s="6">
        <f>'4.OVTA Sites-Transects'!I4517</f>
        <v>0</v>
      </c>
      <c r="I4511" s="193" t="str">
        <f t="shared" si="560"/>
        <v>-</v>
      </c>
      <c r="J4511" s="27" t="str">
        <f t="shared" si="561"/>
        <v>-</v>
      </c>
      <c r="K4511" s="27" t="str">
        <f t="shared" si="562"/>
        <v>-</v>
      </c>
      <c r="L4511" s="27" t="str">
        <f t="shared" si="563"/>
        <v>-</v>
      </c>
      <c r="M4511" s="27" t="str">
        <f t="shared" si="564"/>
        <v>-</v>
      </c>
      <c r="N4511" s="28">
        <f t="shared" si="565"/>
        <v>0</v>
      </c>
      <c r="O4511" s="28">
        <f t="shared" si="567"/>
        <v>0</v>
      </c>
      <c r="P4511" s="1" t="str">
        <f t="shared" si="566"/>
        <v>no</v>
      </c>
    </row>
    <row r="4512" spans="1:16" x14ac:dyDescent="0.25">
      <c r="A4512" s="6">
        <f>'4.OVTA Sites-Transects'!B4518</f>
        <v>0</v>
      </c>
      <c r="B4512" s="6">
        <f>'4.OVTA Sites-Transects'!C4518</f>
        <v>0</v>
      </c>
      <c r="C4512" s="6">
        <f>'4.OVTA Sites-Transects'!D4518</f>
        <v>0</v>
      </c>
      <c r="D4512" s="1">
        <f>'4.OVTA Sites-Transects'!E4518</f>
        <v>0</v>
      </c>
      <c r="E4512" s="1">
        <f>'4.OVTA Sites-Transects'!G4518</f>
        <v>0</v>
      </c>
      <c r="F4512" s="1">
        <f>'4.OVTA Sites-Transects'!F4518</f>
        <v>0</v>
      </c>
      <c r="G4512" s="6">
        <f>'4.OVTA Sites-Transects'!H4518</f>
        <v>0</v>
      </c>
      <c r="H4512" s="6">
        <f>'4.OVTA Sites-Transects'!I4518</f>
        <v>0</v>
      </c>
      <c r="I4512" s="193" t="str">
        <f t="shared" si="560"/>
        <v>-</v>
      </c>
      <c r="J4512" s="27" t="str">
        <f t="shared" si="561"/>
        <v>-</v>
      </c>
      <c r="K4512" s="27" t="str">
        <f t="shared" si="562"/>
        <v>-</v>
      </c>
      <c r="L4512" s="27" t="str">
        <f t="shared" si="563"/>
        <v>-</v>
      </c>
      <c r="M4512" s="27" t="str">
        <f t="shared" si="564"/>
        <v>-</v>
      </c>
      <c r="N4512" s="28">
        <f t="shared" si="565"/>
        <v>0</v>
      </c>
      <c r="O4512" s="28">
        <f t="shared" si="567"/>
        <v>0</v>
      </c>
      <c r="P4512" s="1" t="str">
        <f t="shared" si="566"/>
        <v>no</v>
      </c>
    </row>
    <row r="4513" spans="1:16" x14ac:dyDescent="0.25">
      <c r="A4513" s="6">
        <f>'4.OVTA Sites-Transects'!B4519</f>
        <v>0</v>
      </c>
      <c r="B4513" s="6">
        <f>'4.OVTA Sites-Transects'!C4519</f>
        <v>0</v>
      </c>
      <c r="C4513" s="6">
        <f>'4.OVTA Sites-Transects'!D4519</f>
        <v>0</v>
      </c>
      <c r="D4513" s="1">
        <f>'4.OVTA Sites-Transects'!E4519</f>
        <v>0</v>
      </c>
      <c r="E4513" s="1">
        <f>'4.OVTA Sites-Transects'!G4519</f>
        <v>0</v>
      </c>
      <c r="F4513" s="1">
        <f>'4.OVTA Sites-Transects'!F4519</f>
        <v>0</v>
      </c>
      <c r="G4513" s="6">
        <f>'4.OVTA Sites-Transects'!H4519</f>
        <v>0</v>
      </c>
      <c r="H4513" s="6">
        <f>'4.OVTA Sites-Transects'!I4519</f>
        <v>0</v>
      </c>
      <c r="I4513" s="193" t="str">
        <f t="shared" si="560"/>
        <v>-</v>
      </c>
      <c r="J4513" s="27" t="str">
        <f t="shared" si="561"/>
        <v>-</v>
      </c>
      <c r="K4513" s="27" t="str">
        <f t="shared" si="562"/>
        <v>-</v>
      </c>
      <c r="L4513" s="27" t="str">
        <f t="shared" si="563"/>
        <v>-</v>
      </c>
      <c r="M4513" s="27" t="str">
        <f t="shared" si="564"/>
        <v>-</v>
      </c>
      <c r="N4513" s="28">
        <f t="shared" si="565"/>
        <v>0</v>
      </c>
      <c r="O4513" s="28">
        <f t="shared" si="567"/>
        <v>0</v>
      </c>
      <c r="P4513" s="1" t="str">
        <f t="shared" si="566"/>
        <v>no</v>
      </c>
    </row>
    <row r="4514" spans="1:16" x14ac:dyDescent="0.25">
      <c r="A4514" s="6">
        <f>'4.OVTA Sites-Transects'!B4520</f>
        <v>0</v>
      </c>
      <c r="B4514" s="6">
        <f>'4.OVTA Sites-Transects'!C4520</f>
        <v>0</v>
      </c>
      <c r="C4514" s="6">
        <f>'4.OVTA Sites-Transects'!D4520</f>
        <v>0</v>
      </c>
      <c r="D4514" s="1">
        <f>'4.OVTA Sites-Transects'!E4520</f>
        <v>0</v>
      </c>
      <c r="E4514" s="1">
        <f>'4.OVTA Sites-Transects'!G4520</f>
        <v>0</v>
      </c>
      <c r="F4514" s="1">
        <f>'4.OVTA Sites-Transects'!F4520</f>
        <v>0</v>
      </c>
      <c r="G4514" s="6">
        <f>'4.OVTA Sites-Transects'!H4520</f>
        <v>0</v>
      </c>
      <c r="H4514" s="6">
        <f>'4.OVTA Sites-Transects'!I4520</f>
        <v>0</v>
      </c>
      <c r="I4514" s="193" t="str">
        <f t="shared" si="560"/>
        <v>-</v>
      </c>
      <c r="J4514" s="27" t="str">
        <f t="shared" si="561"/>
        <v>-</v>
      </c>
      <c r="K4514" s="27" t="str">
        <f t="shared" si="562"/>
        <v>-</v>
      </c>
      <c r="L4514" s="27" t="str">
        <f t="shared" si="563"/>
        <v>-</v>
      </c>
      <c r="M4514" s="27" t="str">
        <f t="shared" si="564"/>
        <v>-</v>
      </c>
      <c r="N4514" s="28">
        <f t="shared" si="565"/>
        <v>0</v>
      </c>
      <c r="O4514" s="28">
        <f t="shared" si="567"/>
        <v>0</v>
      </c>
      <c r="P4514" s="1" t="str">
        <f t="shared" si="566"/>
        <v>no</v>
      </c>
    </row>
    <row r="4515" spans="1:16" x14ac:dyDescent="0.25">
      <c r="A4515" s="6">
        <f>'4.OVTA Sites-Transects'!B4521</f>
        <v>0</v>
      </c>
      <c r="B4515" s="6">
        <f>'4.OVTA Sites-Transects'!C4521</f>
        <v>0</v>
      </c>
      <c r="C4515" s="6">
        <f>'4.OVTA Sites-Transects'!D4521</f>
        <v>0</v>
      </c>
      <c r="D4515" s="1">
        <f>'4.OVTA Sites-Transects'!E4521</f>
        <v>0</v>
      </c>
      <c r="E4515" s="1">
        <f>'4.OVTA Sites-Transects'!G4521</f>
        <v>0</v>
      </c>
      <c r="F4515" s="1">
        <f>'4.OVTA Sites-Transects'!F4521</f>
        <v>0</v>
      </c>
      <c r="G4515" s="6">
        <f>'4.OVTA Sites-Transects'!H4521</f>
        <v>0</v>
      </c>
      <c r="H4515" s="6">
        <f>'4.OVTA Sites-Transects'!I4521</f>
        <v>0</v>
      </c>
      <c r="I4515" s="193" t="str">
        <f t="shared" si="560"/>
        <v>-</v>
      </c>
      <c r="J4515" s="27" t="str">
        <f t="shared" si="561"/>
        <v>-</v>
      </c>
      <c r="K4515" s="27" t="str">
        <f t="shared" si="562"/>
        <v>-</v>
      </c>
      <c r="L4515" s="27" t="str">
        <f t="shared" si="563"/>
        <v>-</v>
      </c>
      <c r="M4515" s="27" t="str">
        <f t="shared" si="564"/>
        <v>-</v>
      </c>
      <c r="N4515" s="28">
        <f t="shared" si="565"/>
        <v>0</v>
      </c>
      <c r="O4515" s="28">
        <f t="shared" si="567"/>
        <v>0</v>
      </c>
      <c r="P4515" s="1" t="str">
        <f t="shared" si="566"/>
        <v>no</v>
      </c>
    </row>
    <row r="4516" spans="1:16" x14ac:dyDescent="0.25">
      <c r="A4516" s="6">
        <f>'4.OVTA Sites-Transects'!B4522</f>
        <v>0</v>
      </c>
      <c r="B4516" s="6">
        <f>'4.OVTA Sites-Transects'!C4522</f>
        <v>0</v>
      </c>
      <c r="C4516" s="6">
        <f>'4.OVTA Sites-Transects'!D4522</f>
        <v>0</v>
      </c>
      <c r="D4516" s="1">
        <f>'4.OVTA Sites-Transects'!E4522</f>
        <v>0</v>
      </c>
      <c r="E4516" s="1">
        <f>'4.OVTA Sites-Transects'!G4522</f>
        <v>0</v>
      </c>
      <c r="F4516" s="1">
        <f>'4.OVTA Sites-Transects'!F4522</f>
        <v>0</v>
      </c>
      <c r="G4516" s="6">
        <f>'4.OVTA Sites-Transects'!H4522</f>
        <v>0</v>
      </c>
      <c r="H4516" s="6">
        <f>'4.OVTA Sites-Transects'!I4522</f>
        <v>0</v>
      </c>
      <c r="I4516" s="193" t="str">
        <f t="shared" si="560"/>
        <v>-</v>
      </c>
      <c r="J4516" s="27" t="str">
        <f t="shared" si="561"/>
        <v>-</v>
      </c>
      <c r="K4516" s="27" t="str">
        <f t="shared" si="562"/>
        <v>-</v>
      </c>
      <c r="L4516" s="27" t="str">
        <f t="shared" si="563"/>
        <v>-</v>
      </c>
      <c r="M4516" s="27" t="str">
        <f t="shared" si="564"/>
        <v>-</v>
      </c>
      <c r="N4516" s="28">
        <f t="shared" si="565"/>
        <v>0</v>
      </c>
      <c r="O4516" s="28">
        <f t="shared" si="567"/>
        <v>0</v>
      </c>
      <c r="P4516" s="1" t="str">
        <f t="shared" si="566"/>
        <v>no</v>
      </c>
    </row>
    <row r="4517" spans="1:16" x14ac:dyDescent="0.25">
      <c r="A4517" s="6">
        <f>'4.OVTA Sites-Transects'!B4523</f>
        <v>0</v>
      </c>
      <c r="B4517" s="6">
        <f>'4.OVTA Sites-Transects'!C4523</f>
        <v>0</v>
      </c>
      <c r="C4517" s="6">
        <f>'4.OVTA Sites-Transects'!D4523</f>
        <v>0</v>
      </c>
      <c r="D4517" s="1">
        <f>'4.OVTA Sites-Transects'!E4523</f>
        <v>0</v>
      </c>
      <c r="E4517" s="1">
        <f>'4.OVTA Sites-Transects'!G4523</f>
        <v>0</v>
      </c>
      <c r="F4517" s="1">
        <f>'4.OVTA Sites-Transects'!F4523</f>
        <v>0</v>
      </c>
      <c r="G4517" s="6">
        <f>'4.OVTA Sites-Transects'!H4523</f>
        <v>0</v>
      </c>
      <c r="H4517" s="6">
        <f>'4.OVTA Sites-Transects'!I4523</f>
        <v>0</v>
      </c>
      <c r="I4517" s="193" t="str">
        <f t="shared" si="560"/>
        <v>-</v>
      </c>
      <c r="J4517" s="27" t="str">
        <f t="shared" si="561"/>
        <v>-</v>
      </c>
      <c r="K4517" s="27" t="str">
        <f t="shared" si="562"/>
        <v>-</v>
      </c>
      <c r="L4517" s="27" t="str">
        <f t="shared" si="563"/>
        <v>-</v>
      </c>
      <c r="M4517" s="27" t="str">
        <f t="shared" si="564"/>
        <v>-</v>
      </c>
      <c r="N4517" s="28">
        <f t="shared" si="565"/>
        <v>0</v>
      </c>
      <c r="O4517" s="28">
        <f t="shared" si="567"/>
        <v>0</v>
      </c>
      <c r="P4517" s="1" t="str">
        <f t="shared" si="566"/>
        <v>no</v>
      </c>
    </row>
    <row r="4518" spans="1:16" x14ac:dyDescent="0.25">
      <c r="A4518" s="6">
        <f>'4.OVTA Sites-Transects'!B4524</f>
        <v>0</v>
      </c>
      <c r="B4518" s="6">
        <f>'4.OVTA Sites-Transects'!C4524</f>
        <v>0</v>
      </c>
      <c r="C4518" s="6">
        <f>'4.OVTA Sites-Transects'!D4524</f>
        <v>0</v>
      </c>
      <c r="D4518" s="1">
        <f>'4.OVTA Sites-Transects'!E4524</f>
        <v>0</v>
      </c>
      <c r="E4518" s="1">
        <f>'4.OVTA Sites-Transects'!G4524</f>
        <v>0</v>
      </c>
      <c r="F4518" s="1">
        <f>'4.OVTA Sites-Transects'!F4524</f>
        <v>0</v>
      </c>
      <c r="G4518" s="6">
        <f>'4.OVTA Sites-Transects'!H4524</f>
        <v>0</v>
      </c>
      <c r="H4518" s="6">
        <f>'4.OVTA Sites-Transects'!I4524</f>
        <v>0</v>
      </c>
      <c r="I4518" s="193" t="str">
        <f t="shared" si="560"/>
        <v>-</v>
      </c>
      <c r="J4518" s="27" t="str">
        <f t="shared" si="561"/>
        <v>-</v>
      </c>
      <c r="K4518" s="27" t="str">
        <f t="shared" si="562"/>
        <v>-</v>
      </c>
      <c r="L4518" s="27" t="str">
        <f t="shared" si="563"/>
        <v>-</v>
      </c>
      <c r="M4518" s="27" t="str">
        <f t="shared" si="564"/>
        <v>-</v>
      </c>
      <c r="N4518" s="28">
        <f t="shared" si="565"/>
        <v>0</v>
      </c>
      <c r="O4518" s="28">
        <f t="shared" si="567"/>
        <v>0</v>
      </c>
      <c r="P4518" s="1" t="str">
        <f t="shared" si="566"/>
        <v>no</v>
      </c>
    </row>
    <row r="4519" spans="1:16" x14ac:dyDescent="0.25">
      <c r="A4519" s="6">
        <f>'4.OVTA Sites-Transects'!B4525</f>
        <v>0</v>
      </c>
      <c r="B4519" s="6">
        <f>'4.OVTA Sites-Transects'!C4525</f>
        <v>0</v>
      </c>
      <c r="C4519" s="6">
        <f>'4.OVTA Sites-Transects'!D4525</f>
        <v>0</v>
      </c>
      <c r="D4519" s="1">
        <f>'4.OVTA Sites-Transects'!E4525</f>
        <v>0</v>
      </c>
      <c r="E4519" s="1">
        <f>'4.OVTA Sites-Transects'!G4525</f>
        <v>0</v>
      </c>
      <c r="F4519" s="1">
        <f>'4.OVTA Sites-Transects'!F4525</f>
        <v>0</v>
      </c>
      <c r="G4519" s="6">
        <f>'4.OVTA Sites-Transects'!H4525</f>
        <v>0</v>
      </c>
      <c r="H4519" s="6">
        <f>'4.OVTA Sites-Transects'!I4525</f>
        <v>0</v>
      </c>
      <c r="I4519" s="193" t="str">
        <f t="shared" si="560"/>
        <v>-</v>
      </c>
      <c r="J4519" s="27" t="str">
        <f t="shared" si="561"/>
        <v>-</v>
      </c>
      <c r="K4519" s="27" t="str">
        <f t="shared" si="562"/>
        <v>-</v>
      </c>
      <c r="L4519" s="27" t="str">
        <f t="shared" si="563"/>
        <v>-</v>
      </c>
      <c r="M4519" s="27" t="str">
        <f t="shared" si="564"/>
        <v>-</v>
      </c>
      <c r="N4519" s="28">
        <f t="shared" si="565"/>
        <v>0</v>
      </c>
      <c r="O4519" s="28">
        <f t="shared" si="567"/>
        <v>0</v>
      </c>
      <c r="P4519" s="1" t="str">
        <f t="shared" si="566"/>
        <v>no</v>
      </c>
    </row>
    <row r="4520" spans="1:16" x14ac:dyDescent="0.25">
      <c r="A4520" s="6">
        <f>'4.OVTA Sites-Transects'!B4526</f>
        <v>0</v>
      </c>
      <c r="B4520" s="6">
        <f>'4.OVTA Sites-Transects'!C4526</f>
        <v>0</v>
      </c>
      <c r="C4520" s="6">
        <f>'4.OVTA Sites-Transects'!D4526</f>
        <v>0</v>
      </c>
      <c r="D4520" s="1">
        <f>'4.OVTA Sites-Transects'!E4526</f>
        <v>0</v>
      </c>
      <c r="E4520" s="1">
        <f>'4.OVTA Sites-Transects'!G4526</f>
        <v>0</v>
      </c>
      <c r="F4520" s="1">
        <f>'4.OVTA Sites-Transects'!F4526</f>
        <v>0</v>
      </c>
      <c r="G4520" s="6">
        <f>'4.OVTA Sites-Transects'!H4526</f>
        <v>0</v>
      </c>
      <c r="H4520" s="6">
        <f>'4.OVTA Sites-Transects'!I4526</f>
        <v>0</v>
      </c>
      <c r="I4520" s="193" t="str">
        <f t="shared" si="560"/>
        <v>-</v>
      </c>
      <c r="J4520" s="27" t="str">
        <f t="shared" si="561"/>
        <v>-</v>
      </c>
      <c r="K4520" s="27" t="str">
        <f t="shared" si="562"/>
        <v>-</v>
      </c>
      <c r="L4520" s="27" t="str">
        <f t="shared" si="563"/>
        <v>-</v>
      </c>
      <c r="M4520" s="27" t="str">
        <f t="shared" si="564"/>
        <v>-</v>
      </c>
      <c r="N4520" s="28">
        <f t="shared" si="565"/>
        <v>0</v>
      </c>
      <c r="O4520" s="28">
        <f t="shared" si="567"/>
        <v>0</v>
      </c>
      <c r="P4520" s="1" t="str">
        <f t="shared" si="566"/>
        <v>no</v>
      </c>
    </row>
    <row r="4521" spans="1:16" x14ac:dyDescent="0.25">
      <c r="A4521" s="6">
        <f>'4.OVTA Sites-Transects'!B4527</f>
        <v>0</v>
      </c>
      <c r="B4521" s="6">
        <f>'4.OVTA Sites-Transects'!C4527</f>
        <v>0</v>
      </c>
      <c r="C4521" s="6">
        <f>'4.OVTA Sites-Transects'!D4527</f>
        <v>0</v>
      </c>
      <c r="D4521" s="1">
        <f>'4.OVTA Sites-Transects'!E4527</f>
        <v>0</v>
      </c>
      <c r="E4521" s="1">
        <f>'4.OVTA Sites-Transects'!G4527</f>
        <v>0</v>
      </c>
      <c r="F4521" s="1">
        <f>'4.OVTA Sites-Transects'!F4527</f>
        <v>0</v>
      </c>
      <c r="G4521" s="6">
        <f>'4.OVTA Sites-Transects'!H4527</f>
        <v>0</v>
      </c>
      <c r="H4521" s="6">
        <f>'4.OVTA Sites-Transects'!I4527</f>
        <v>0</v>
      </c>
      <c r="I4521" s="193" t="str">
        <f t="shared" si="560"/>
        <v>-</v>
      </c>
      <c r="J4521" s="27" t="str">
        <f t="shared" si="561"/>
        <v>-</v>
      </c>
      <c r="K4521" s="27" t="str">
        <f t="shared" si="562"/>
        <v>-</v>
      </c>
      <c r="L4521" s="27" t="str">
        <f t="shared" si="563"/>
        <v>-</v>
      </c>
      <c r="M4521" s="27" t="str">
        <f t="shared" si="564"/>
        <v>-</v>
      </c>
      <c r="N4521" s="28">
        <f t="shared" si="565"/>
        <v>0</v>
      </c>
      <c r="O4521" s="28">
        <f t="shared" si="567"/>
        <v>0</v>
      </c>
      <c r="P4521" s="1" t="str">
        <f t="shared" si="566"/>
        <v>no</v>
      </c>
    </row>
    <row r="4522" spans="1:16" x14ac:dyDescent="0.25">
      <c r="A4522" s="6">
        <f>'4.OVTA Sites-Transects'!B4528</f>
        <v>0</v>
      </c>
      <c r="B4522" s="6">
        <f>'4.OVTA Sites-Transects'!C4528</f>
        <v>0</v>
      </c>
      <c r="C4522" s="6">
        <f>'4.OVTA Sites-Transects'!D4528</f>
        <v>0</v>
      </c>
      <c r="D4522" s="1">
        <f>'4.OVTA Sites-Transects'!E4528</f>
        <v>0</v>
      </c>
      <c r="E4522" s="1">
        <f>'4.OVTA Sites-Transects'!G4528</f>
        <v>0</v>
      </c>
      <c r="F4522" s="1">
        <f>'4.OVTA Sites-Transects'!F4528</f>
        <v>0</v>
      </c>
      <c r="G4522" s="6">
        <f>'4.OVTA Sites-Transects'!H4528</f>
        <v>0</v>
      </c>
      <c r="H4522" s="6">
        <f>'4.OVTA Sites-Transects'!I4528</f>
        <v>0</v>
      </c>
      <c r="I4522" s="193" t="str">
        <f t="shared" si="560"/>
        <v>-</v>
      </c>
      <c r="J4522" s="27" t="str">
        <f t="shared" si="561"/>
        <v>-</v>
      </c>
      <c r="K4522" s="27" t="str">
        <f t="shared" si="562"/>
        <v>-</v>
      </c>
      <c r="L4522" s="27" t="str">
        <f t="shared" si="563"/>
        <v>-</v>
      </c>
      <c r="M4522" s="27" t="str">
        <f t="shared" si="564"/>
        <v>-</v>
      </c>
      <c r="N4522" s="28">
        <f t="shared" si="565"/>
        <v>0</v>
      </c>
      <c r="O4522" s="28">
        <f t="shared" si="567"/>
        <v>0</v>
      </c>
      <c r="P4522" s="1" t="str">
        <f t="shared" si="566"/>
        <v>no</v>
      </c>
    </row>
    <row r="4523" spans="1:16" x14ac:dyDescent="0.25">
      <c r="A4523" s="6">
        <f>'4.OVTA Sites-Transects'!B4529</f>
        <v>0</v>
      </c>
      <c r="B4523" s="6">
        <f>'4.OVTA Sites-Transects'!C4529</f>
        <v>0</v>
      </c>
      <c r="C4523" s="6">
        <f>'4.OVTA Sites-Transects'!D4529</f>
        <v>0</v>
      </c>
      <c r="D4523" s="1">
        <f>'4.OVTA Sites-Transects'!E4529</f>
        <v>0</v>
      </c>
      <c r="E4523" s="1">
        <f>'4.OVTA Sites-Transects'!G4529</f>
        <v>0</v>
      </c>
      <c r="F4523" s="1">
        <f>'4.OVTA Sites-Transects'!F4529</f>
        <v>0</v>
      </c>
      <c r="G4523" s="6">
        <f>'4.OVTA Sites-Transects'!H4529</f>
        <v>0</v>
      </c>
      <c r="H4523" s="6">
        <f>'4.OVTA Sites-Transects'!I4529</f>
        <v>0</v>
      </c>
      <c r="I4523" s="193" t="str">
        <f t="shared" si="560"/>
        <v>-</v>
      </c>
      <c r="J4523" s="27" t="str">
        <f t="shared" si="561"/>
        <v>-</v>
      </c>
      <c r="K4523" s="27" t="str">
        <f t="shared" si="562"/>
        <v>-</v>
      </c>
      <c r="L4523" s="27" t="str">
        <f t="shared" si="563"/>
        <v>-</v>
      </c>
      <c r="M4523" s="27" t="str">
        <f t="shared" si="564"/>
        <v>-</v>
      </c>
      <c r="N4523" s="28">
        <f t="shared" si="565"/>
        <v>0</v>
      </c>
      <c r="O4523" s="28">
        <f t="shared" si="567"/>
        <v>0</v>
      </c>
      <c r="P4523" s="1" t="str">
        <f t="shared" si="566"/>
        <v>no</v>
      </c>
    </row>
    <row r="4524" spans="1:16" x14ac:dyDescent="0.25">
      <c r="A4524" s="6">
        <f>'4.OVTA Sites-Transects'!B4530</f>
        <v>0</v>
      </c>
      <c r="B4524" s="6">
        <f>'4.OVTA Sites-Transects'!C4530</f>
        <v>0</v>
      </c>
      <c r="C4524" s="6">
        <f>'4.OVTA Sites-Transects'!D4530</f>
        <v>0</v>
      </c>
      <c r="D4524" s="1">
        <f>'4.OVTA Sites-Transects'!E4530</f>
        <v>0</v>
      </c>
      <c r="E4524" s="1">
        <f>'4.OVTA Sites-Transects'!G4530</f>
        <v>0</v>
      </c>
      <c r="F4524" s="1">
        <f>'4.OVTA Sites-Transects'!F4530</f>
        <v>0</v>
      </c>
      <c r="G4524" s="6">
        <f>'4.OVTA Sites-Transects'!H4530</f>
        <v>0</v>
      </c>
      <c r="H4524" s="6">
        <f>'4.OVTA Sites-Transects'!I4530</f>
        <v>0</v>
      </c>
      <c r="I4524" s="193" t="str">
        <f t="shared" si="560"/>
        <v>-</v>
      </c>
      <c r="J4524" s="27" t="str">
        <f t="shared" si="561"/>
        <v>-</v>
      </c>
      <c r="K4524" s="27" t="str">
        <f t="shared" si="562"/>
        <v>-</v>
      </c>
      <c r="L4524" s="27" t="str">
        <f t="shared" si="563"/>
        <v>-</v>
      </c>
      <c r="M4524" s="27" t="str">
        <f t="shared" si="564"/>
        <v>-</v>
      </c>
      <c r="N4524" s="28">
        <f t="shared" si="565"/>
        <v>0</v>
      </c>
      <c r="O4524" s="28">
        <f t="shared" si="567"/>
        <v>0</v>
      </c>
      <c r="P4524" s="1" t="str">
        <f t="shared" si="566"/>
        <v>no</v>
      </c>
    </row>
    <row r="4525" spans="1:16" x14ac:dyDescent="0.25">
      <c r="A4525" s="6">
        <f>'4.OVTA Sites-Transects'!B4531</f>
        <v>0</v>
      </c>
      <c r="B4525" s="6">
        <f>'4.OVTA Sites-Transects'!C4531</f>
        <v>0</v>
      </c>
      <c r="C4525" s="6">
        <f>'4.OVTA Sites-Transects'!D4531</f>
        <v>0</v>
      </c>
      <c r="D4525" s="1">
        <f>'4.OVTA Sites-Transects'!E4531</f>
        <v>0</v>
      </c>
      <c r="E4525" s="1">
        <f>'4.OVTA Sites-Transects'!G4531</f>
        <v>0</v>
      </c>
      <c r="F4525" s="1">
        <f>'4.OVTA Sites-Transects'!F4531</f>
        <v>0</v>
      </c>
      <c r="G4525" s="6">
        <f>'4.OVTA Sites-Transects'!H4531</f>
        <v>0</v>
      </c>
      <c r="H4525" s="6">
        <f>'4.OVTA Sites-Transects'!I4531</f>
        <v>0</v>
      </c>
      <c r="I4525" s="193" t="str">
        <f t="shared" si="560"/>
        <v>-</v>
      </c>
      <c r="J4525" s="27" t="str">
        <f t="shared" si="561"/>
        <v>-</v>
      </c>
      <c r="K4525" s="27" t="str">
        <f t="shared" si="562"/>
        <v>-</v>
      </c>
      <c r="L4525" s="27" t="str">
        <f t="shared" si="563"/>
        <v>-</v>
      </c>
      <c r="M4525" s="27" t="str">
        <f t="shared" si="564"/>
        <v>-</v>
      </c>
      <c r="N4525" s="28">
        <f t="shared" si="565"/>
        <v>0</v>
      </c>
      <c r="O4525" s="28">
        <f t="shared" si="567"/>
        <v>0</v>
      </c>
      <c r="P4525" s="1" t="str">
        <f t="shared" si="566"/>
        <v>no</v>
      </c>
    </row>
    <row r="4526" spans="1:16" x14ac:dyDescent="0.25">
      <c r="A4526" s="6">
        <f>'4.OVTA Sites-Transects'!B4532</f>
        <v>0</v>
      </c>
      <c r="B4526" s="6">
        <f>'4.OVTA Sites-Transects'!C4532</f>
        <v>0</v>
      </c>
      <c r="C4526" s="6">
        <f>'4.OVTA Sites-Transects'!D4532</f>
        <v>0</v>
      </c>
      <c r="D4526" s="1">
        <f>'4.OVTA Sites-Transects'!E4532</f>
        <v>0</v>
      </c>
      <c r="E4526" s="1">
        <f>'4.OVTA Sites-Transects'!G4532</f>
        <v>0</v>
      </c>
      <c r="F4526" s="1">
        <f>'4.OVTA Sites-Transects'!F4532</f>
        <v>0</v>
      </c>
      <c r="G4526" s="6">
        <f>'4.OVTA Sites-Transects'!H4532</f>
        <v>0</v>
      </c>
      <c r="H4526" s="6">
        <f>'4.OVTA Sites-Transects'!I4532</f>
        <v>0</v>
      </c>
      <c r="I4526" s="193" t="str">
        <f t="shared" si="560"/>
        <v>-</v>
      </c>
      <c r="J4526" s="27" t="str">
        <f t="shared" si="561"/>
        <v>-</v>
      </c>
      <c r="K4526" s="27" t="str">
        <f t="shared" si="562"/>
        <v>-</v>
      </c>
      <c r="L4526" s="27" t="str">
        <f t="shared" si="563"/>
        <v>-</v>
      </c>
      <c r="M4526" s="27" t="str">
        <f t="shared" si="564"/>
        <v>-</v>
      </c>
      <c r="N4526" s="28">
        <f t="shared" si="565"/>
        <v>0</v>
      </c>
      <c r="O4526" s="28">
        <f t="shared" si="567"/>
        <v>0</v>
      </c>
      <c r="P4526" s="1" t="str">
        <f t="shared" si="566"/>
        <v>no</v>
      </c>
    </row>
    <row r="4527" spans="1:16" x14ac:dyDescent="0.25">
      <c r="A4527" s="6">
        <f>'4.OVTA Sites-Transects'!B4533</f>
        <v>0</v>
      </c>
      <c r="B4527" s="6">
        <f>'4.OVTA Sites-Transects'!C4533</f>
        <v>0</v>
      </c>
      <c r="C4527" s="6">
        <f>'4.OVTA Sites-Transects'!D4533</f>
        <v>0</v>
      </c>
      <c r="D4527" s="1">
        <f>'4.OVTA Sites-Transects'!E4533</f>
        <v>0</v>
      </c>
      <c r="E4527" s="1">
        <f>'4.OVTA Sites-Transects'!G4533</f>
        <v>0</v>
      </c>
      <c r="F4527" s="1">
        <f>'4.OVTA Sites-Transects'!F4533</f>
        <v>0</v>
      </c>
      <c r="G4527" s="6">
        <f>'4.OVTA Sites-Transects'!H4533</f>
        <v>0</v>
      </c>
      <c r="H4527" s="6">
        <f>'4.OVTA Sites-Transects'!I4533</f>
        <v>0</v>
      </c>
      <c r="I4527" s="193" t="str">
        <f t="shared" si="560"/>
        <v>-</v>
      </c>
      <c r="J4527" s="27" t="str">
        <f t="shared" si="561"/>
        <v>-</v>
      </c>
      <c r="K4527" s="27" t="str">
        <f t="shared" si="562"/>
        <v>-</v>
      </c>
      <c r="L4527" s="27" t="str">
        <f t="shared" si="563"/>
        <v>-</v>
      </c>
      <c r="M4527" s="27" t="str">
        <f t="shared" si="564"/>
        <v>-</v>
      </c>
      <c r="N4527" s="28">
        <f t="shared" si="565"/>
        <v>0</v>
      </c>
      <c r="O4527" s="28">
        <f t="shared" si="567"/>
        <v>0</v>
      </c>
      <c r="P4527" s="1" t="str">
        <f t="shared" si="566"/>
        <v>no</v>
      </c>
    </row>
    <row r="4528" spans="1:16" x14ac:dyDescent="0.25">
      <c r="A4528" s="6">
        <f>'4.OVTA Sites-Transects'!B4534</f>
        <v>0</v>
      </c>
      <c r="B4528" s="6">
        <f>'4.OVTA Sites-Transects'!C4534</f>
        <v>0</v>
      </c>
      <c r="C4528" s="6">
        <f>'4.OVTA Sites-Transects'!D4534</f>
        <v>0</v>
      </c>
      <c r="D4528" s="1">
        <f>'4.OVTA Sites-Transects'!E4534</f>
        <v>0</v>
      </c>
      <c r="E4528" s="1">
        <f>'4.OVTA Sites-Transects'!G4534</f>
        <v>0</v>
      </c>
      <c r="F4528" s="1">
        <f>'4.OVTA Sites-Transects'!F4534</f>
        <v>0</v>
      </c>
      <c r="G4528" s="6">
        <f>'4.OVTA Sites-Transects'!H4534</f>
        <v>0</v>
      </c>
      <c r="H4528" s="6">
        <f>'4.OVTA Sites-Transects'!I4534</f>
        <v>0</v>
      </c>
      <c r="I4528" s="193" t="str">
        <f t="shared" si="560"/>
        <v>-</v>
      </c>
      <c r="J4528" s="27" t="str">
        <f t="shared" si="561"/>
        <v>-</v>
      </c>
      <c r="K4528" s="27" t="str">
        <f t="shared" si="562"/>
        <v>-</v>
      </c>
      <c r="L4528" s="27" t="str">
        <f t="shared" si="563"/>
        <v>-</v>
      </c>
      <c r="M4528" s="27" t="str">
        <f t="shared" si="564"/>
        <v>-</v>
      </c>
      <c r="N4528" s="28">
        <f t="shared" si="565"/>
        <v>0</v>
      </c>
      <c r="O4528" s="28">
        <f t="shared" si="567"/>
        <v>0</v>
      </c>
      <c r="P4528" s="1" t="str">
        <f t="shared" si="566"/>
        <v>no</v>
      </c>
    </row>
    <row r="4529" spans="1:16" x14ac:dyDescent="0.25">
      <c r="A4529" s="6">
        <f>'4.OVTA Sites-Transects'!B4535</f>
        <v>0</v>
      </c>
      <c r="B4529" s="6">
        <f>'4.OVTA Sites-Transects'!C4535</f>
        <v>0</v>
      </c>
      <c r="C4529" s="6">
        <f>'4.OVTA Sites-Transects'!D4535</f>
        <v>0</v>
      </c>
      <c r="D4529" s="1">
        <f>'4.OVTA Sites-Transects'!E4535</f>
        <v>0</v>
      </c>
      <c r="E4529" s="1">
        <f>'4.OVTA Sites-Transects'!G4535</f>
        <v>0</v>
      </c>
      <c r="F4529" s="1">
        <f>'4.OVTA Sites-Transects'!F4535</f>
        <v>0</v>
      </c>
      <c r="G4529" s="6">
        <f>'4.OVTA Sites-Transects'!H4535</f>
        <v>0</v>
      </c>
      <c r="H4529" s="6">
        <f>'4.OVTA Sites-Transects'!I4535</f>
        <v>0</v>
      </c>
      <c r="I4529" s="193" t="str">
        <f t="shared" si="560"/>
        <v>-</v>
      </c>
      <c r="J4529" s="27" t="str">
        <f t="shared" si="561"/>
        <v>-</v>
      </c>
      <c r="K4529" s="27" t="str">
        <f t="shared" si="562"/>
        <v>-</v>
      </c>
      <c r="L4529" s="27" t="str">
        <f t="shared" si="563"/>
        <v>-</v>
      </c>
      <c r="M4529" s="27" t="str">
        <f t="shared" si="564"/>
        <v>-</v>
      </c>
      <c r="N4529" s="28">
        <f t="shared" si="565"/>
        <v>0</v>
      </c>
      <c r="O4529" s="28">
        <f t="shared" si="567"/>
        <v>0</v>
      </c>
      <c r="P4529" s="1" t="str">
        <f t="shared" si="566"/>
        <v>no</v>
      </c>
    </row>
    <row r="4530" spans="1:16" x14ac:dyDescent="0.25">
      <c r="A4530" s="6">
        <f>'4.OVTA Sites-Transects'!B4536</f>
        <v>0</v>
      </c>
      <c r="B4530" s="6">
        <f>'4.OVTA Sites-Transects'!C4536</f>
        <v>0</v>
      </c>
      <c r="C4530" s="6">
        <f>'4.OVTA Sites-Transects'!D4536</f>
        <v>0</v>
      </c>
      <c r="D4530" s="1">
        <f>'4.OVTA Sites-Transects'!E4536</f>
        <v>0</v>
      </c>
      <c r="E4530" s="1">
        <f>'4.OVTA Sites-Transects'!G4536</f>
        <v>0</v>
      </c>
      <c r="F4530" s="1">
        <f>'4.OVTA Sites-Transects'!F4536</f>
        <v>0</v>
      </c>
      <c r="G4530" s="6">
        <f>'4.OVTA Sites-Transects'!H4536</f>
        <v>0</v>
      </c>
      <c r="H4530" s="6">
        <f>'4.OVTA Sites-Transects'!I4536</f>
        <v>0</v>
      </c>
      <c r="I4530" s="193" t="str">
        <f t="shared" si="560"/>
        <v>-</v>
      </c>
      <c r="J4530" s="27" t="str">
        <f t="shared" si="561"/>
        <v>-</v>
      </c>
      <c r="K4530" s="27" t="str">
        <f t="shared" si="562"/>
        <v>-</v>
      </c>
      <c r="L4530" s="27" t="str">
        <f t="shared" si="563"/>
        <v>-</v>
      </c>
      <c r="M4530" s="27" t="str">
        <f t="shared" si="564"/>
        <v>-</v>
      </c>
      <c r="N4530" s="28">
        <f t="shared" si="565"/>
        <v>0</v>
      </c>
      <c r="O4530" s="28">
        <f t="shared" si="567"/>
        <v>0</v>
      </c>
      <c r="P4530" s="1" t="str">
        <f t="shared" si="566"/>
        <v>no</v>
      </c>
    </row>
    <row r="4531" spans="1:16" x14ac:dyDescent="0.25">
      <c r="A4531" s="6">
        <f>'4.OVTA Sites-Transects'!B4537</f>
        <v>0</v>
      </c>
      <c r="B4531" s="6">
        <f>'4.OVTA Sites-Transects'!C4537</f>
        <v>0</v>
      </c>
      <c r="C4531" s="6">
        <f>'4.OVTA Sites-Transects'!D4537</f>
        <v>0</v>
      </c>
      <c r="D4531" s="1">
        <f>'4.OVTA Sites-Transects'!E4537</f>
        <v>0</v>
      </c>
      <c r="E4531" s="1">
        <f>'4.OVTA Sites-Transects'!G4537</f>
        <v>0</v>
      </c>
      <c r="F4531" s="1">
        <f>'4.OVTA Sites-Transects'!F4537</f>
        <v>0</v>
      </c>
      <c r="G4531" s="6">
        <f>'4.OVTA Sites-Transects'!H4537</f>
        <v>0</v>
      </c>
      <c r="H4531" s="6">
        <f>'4.OVTA Sites-Transects'!I4537</f>
        <v>0</v>
      </c>
      <c r="I4531" s="193" t="str">
        <f t="shared" si="560"/>
        <v>-</v>
      </c>
      <c r="J4531" s="27" t="str">
        <f t="shared" si="561"/>
        <v>-</v>
      </c>
      <c r="K4531" s="27" t="str">
        <f t="shared" si="562"/>
        <v>-</v>
      </c>
      <c r="L4531" s="27" t="str">
        <f t="shared" si="563"/>
        <v>-</v>
      </c>
      <c r="M4531" s="27" t="str">
        <f t="shared" si="564"/>
        <v>-</v>
      </c>
      <c r="N4531" s="28">
        <f t="shared" si="565"/>
        <v>0</v>
      </c>
      <c r="O4531" s="28">
        <f t="shared" si="567"/>
        <v>0</v>
      </c>
      <c r="P4531" s="1" t="str">
        <f t="shared" si="566"/>
        <v>no</v>
      </c>
    </row>
    <row r="4532" spans="1:16" x14ac:dyDescent="0.25">
      <c r="A4532" s="6">
        <f>'4.OVTA Sites-Transects'!B4538</f>
        <v>0</v>
      </c>
      <c r="B4532" s="6">
        <f>'4.OVTA Sites-Transects'!C4538</f>
        <v>0</v>
      </c>
      <c r="C4532" s="6">
        <f>'4.OVTA Sites-Transects'!D4538</f>
        <v>0</v>
      </c>
      <c r="D4532" s="1">
        <f>'4.OVTA Sites-Transects'!E4538</f>
        <v>0</v>
      </c>
      <c r="E4532" s="1">
        <f>'4.OVTA Sites-Transects'!G4538</f>
        <v>0</v>
      </c>
      <c r="F4532" s="1">
        <f>'4.OVTA Sites-Transects'!F4538</f>
        <v>0</v>
      </c>
      <c r="G4532" s="6">
        <f>'4.OVTA Sites-Transects'!H4538</f>
        <v>0</v>
      </c>
      <c r="H4532" s="6">
        <f>'4.OVTA Sites-Transects'!I4538</f>
        <v>0</v>
      </c>
      <c r="I4532" s="193" t="str">
        <f t="shared" si="560"/>
        <v>-</v>
      </c>
      <c r="J4532" s="27" t="str">
        <f t="shared" si="561"/>
        <v>-</v>
      </c>
      <c r="K4532" s="27" t="str">
        <f t="shared" si="562"/>
        <v>-</v>
      </c>
      <c r="L4532" s="27" t="str">
        <f t="shared" si="563"/>
        <v>-</v>
      </c>
      <c r="M4532" s="27" t="str">
        <f t="shared" si="564"/>
        <v>-</v>
      </c>
      <c r="N4532" s="28">
        <f t="shared" si="565"/>
        <v>0</v>
      </c>
      <c r="O4532" s="28">
        <f t="shared" si="567"/>
        <v>0</v>
      </c>
      <c r="P4532" s="1" t="str">
        <f t="shared" si="566"/>
        <v>no</v>
      </c>
    </row>
    <row r="4533" spans="1:16" x14ac:dyDescent="0.25">
      <c r="A4533" s="6">
        <f>'4.OVTA Sites-Transects'!B4539</f>
        <v>0</v>
      </c>
      <c r="B4533" s="6">
        <f>'4.OVTA Sites-Transects'!C4539</f>
        <v>0</v>
      </c>
      <c r="C4533" s="6">
        <f>'4.OVTA Sites-Transects'!D4539</f>
        <v>0</v>
      </c>
      <c r="D4533" s="1">
        <f>'4.OVTA Sites-Transects'!E4539</f>
        <v>0</v>
      </c>
      <c r="E4533" s="1">
        <f>'4.OVTA Sites-Transects'!G4539</f>
        <v>0</v>
      </c>
      <c r="F4533" s="1">
        <f>'4.OVTA Sites-Transects'!F4539</f>
        <v>0</v>
      </c>
      <c r="G4533" s="6">
        <f>'4.OVTA Sites-Transects'!H4539</f>
        <v>0</v>
      </c>
      <c r="H4533" s="6">
        <f>'4.OVTA Sites-Transects'!I4539</f>
        <v>0</v>
      </c>
      <c r="I4533" s="193" t="str">
        <f t="shared" si="560"/>
        <v>-</v>
      </c>
      <c r="J4533" s="27" t="str">
        <f t="shared" si="561"/>
        <v>-</v>
      </c>
      <c r="K4533" s="27" t="str">
        <f t="shared" si="562"/>
        <v>-</v>
      </c>
      <c r="L4533" s="27" t="str">
        <f t="shared" si="563"/>
        <v>-</v>
      </c>
      <c r="M4533" s="27" t="str">
        <f t="shared" si="564"/>
        <v>-</v>
      </c>
      <c r="N4533" s="28">
        <f t="shared" si="565"/>
        <v>0</v>
      </c>
      <c r="O4533" s="28">
        <f t="shared" si="567"/>
        <v>0</v>
      </c>
      <c r="P4533" s="1" t="str">
        <f t="shared" si="566"/>
        <v>no</v>
      </c>
    </row>
    <row r="4534" spans="1:16" x14ac:dyDescent="0.25">
      <c r="A4534" s="6">
        <f>'4.OVTA Sites-Transects'!B4540</f>
        <v>0</v>
      </c>
      <c r="B4534" s="6">
        <f>'4.OVTA Sites-Transects'!C4540</f>
        <v>0</v>
      </c>
      <c r="C4534" s="6">
        <f>'4.OVTA Sites-Transects'!D4540</f>
        <v>0</v>
      </c>
      <c r="D4534" s="1">
        <f>'4.OVTA Sites-Transects'!E4540</f>
        <v>0</v>
      </c>
      <c r="E4534" s="1">
        <f>'4.OVTA Sites-Transects'!G4540</f>
        <v>0</v>
      </c>
      <c r="F4534" s="1">
        <f>'4.OVTA Sites-Transects'!F4540</f>
        <v>0</v>
      </c>
      <c r="G4534" s="6">
        <f>'4.OVTA Sites-Transects'!H4540</f>
        <v>0</v>
      </c>
      <c r="H4534" s="6">
        <f>'4.OVTA Sites-Transects'!I4540</f>
        <v>0</v>
      </c>
      <c r="I4534" s="193" t="str">
        <f t="shared" si="560"/>
        <v>-</v>
      </c>
      <c r="J4534" s="27" t="str">
        <f t="shared" si="561"/>
        <v>-</v>
      </c>
      <c r="K4534" s="27" t="str">
        <f t="shared" si="562"/>
        <v>-</v>
      </c>
      <c r="L4534" s="27" t="str">
        <f t="shared" si="563"/>
        <v>-</v>
      </c>
      <c r="M4534" s="27" t="str">
        <f t="shared" si="564"/>
        <v>-</v>
      </c>
      <c r="N4534" s="28">
        <f t="shared" si="565"/>
        <v>0</v>
      </c>
      <c r="O4534" s="28">
        <f t="shared" si="567"/>
        <v>0</v>
      </c>
      <c r="P4534" s="1" t="str">
        <f t="shared" si="566"/>
        <v>no</v>
      </c>
    </row>
    <row r="4535" spans="1:16" x14ac:dyDescent="0.25">
      <c r="A4535" s="6">
        <f>'4.OVTA Sites-Transects'!B4541</f>
        <v>0</v>
      </c>
      <c r="B4535" s="6">
        <f>'4.OVTA Sites-Transects'!C4541</f>
        <v>0</v>
      </c>
      <c r="C4535" s="6">
        <f>'4.OVTA Sites-Transects'!D4541</f>
        <v>0</v>
      </c>
      <c r="D4535" s="1">
        <f>'4.OVTA Sites-Transects'!E4541</f>
        <v>0</v>
      </c>
      <c r="E4535" s="1">
        <f>'4.OVTA Sites-Transects'!G4541</f>
        <v>0</v>
      </c>
      <c r="F4535" s="1">
        <f>'4.OVTA Sites-Transects'!F4541</f>
        <v>0</v>
      </c>
      <c r="G4535" s="6">
        <f>'4.OVTA Sites-Transects'!H4541</f>
        <v>0</v>
      </c>
      <c r="H4535" s="6">
        <f>'4.OVTA Sites-Transects'!I4541</f>
        <v>0</v>
      </c>
      <c r="I4535" s="193" t="str">
        <f t="shared" si="560"/>
        <v>-</v>
      </c>
      <c r="J4535" s="27" t="str">
        <f t="shared" si="561"/>
        <v>-</v>
      </c>
      <c r="K4535" s="27" t="str">
        <f t="shared" si="562"/>
        <v>-</v>
      </c>
      <c r="L4535" s="27" t="str">
        <f t="shared" si="563"/>
        <v>-</v>
      </c>
      <c r="M4535" s="27" t="str">
        <f t="shared" si="564"/>
        <v>-</v>
      </c>
      <c r="N4535" s="28">
        <f t="shared" si="565"/>
        <v>0</v>
      </c>
      <c r="O4535" s="28">
        <f t="shared" si="567"/>
        <v>0</v>
      </c>
      <c r="P4535" s="1" t="str">
        <f t="shared" si="566"/>
        <v>no</v>
      </c>
    </row>
    <row r="4536" spans="1:16" x14ac:dyDescent="0.25">
      <c r="A4536" s="6">
        <f>'4.OVTA Sites-Transects'!B4542</f>
        <v>0</v>
      </c>
      <c r="B4536" s="6">
        <f>'4.OVTA Sites-Transects'!C4542</f>
        <v>0</v>
      </c>
      <c r="C4536" s="6">
        <f>'4.OVTA Sites-Transects'!D4542</f>
        <v>0</v>
      </c>
      <c r="D4536" s="1">
        <f>'4.OVTA Sites-Transects'!E4542</f>
        <v>0</v>
      </c>
      <c r="E4536" s="1">
        <f>'4.OVTA Sites-Transects'!G4542</f>
        <v>0</v>
      </c>
      <c r="F4536" s="1">
        <f>'4.OVTA Sites-Transects'!F4542</f>
        <v>0</v>
      </c>
      <c r="G4536" s="6">
        <f>'4.OVTA Sites-Transects'!H4542</f>
        <v>0</v>
      </c>
      <c r="H4536" s="6">
        <f>'4.OVTA Sites-Transects'!I4542</f>
        <v>0</v>
      </c>
      <c r="I4536" s="193" t="str">
        <f t="shared" si="560"/>
        <v>-</v>
      </c>
      <c r="J4536" s="27" t="str">
        <f t="shared" si="561"/>
        <v>-</v>
      </c>
      <c r="K4536" s="27" t="str">
        <f t="shared" si="562"/>
        <v>-</v>
      </c>
      <c r="L4536" s="27" t="str">
        <f t="shared" si="563"/>
        <v>-</v>
      </c>
      <c r="M4536" s="27" t="str">
        <f t="shared" si="564"/>
        <v>-</v>
      </c>
      <c r="N4536" s="28">
        <f t="shared" si="565"/>
        <v>0</v>
      </c>
      <c r="O4536" s="28">
        <f t="shared" si="567"/>
        <v>0</v>
      </c>
      <c r="P4536" s="1" t="str">
        <f t="shared" si="566"/>
        <v>no</v>
      </c>
    </row>
    <row r="4537" spans="1:16" x14ac:dyDescent="0.25">
      <c r="A4537" s="6">
        <f>'4.OVTA Sites-Transects'!B4543</f>
        <v>0</v>
      </c>
      <c r="B4537" s="6">
        <f>'4.OVTA Sites-Transects'!C4543</f>
        <v>0</v>
      </c>
      <c r="C4537" s="6">
        <f>'4.OVTA Sites-Transects'!D4543</f>
        <v>0</v>
      </c>
      <c r="D4537" s="1">
        <f>'4.OVTA Sites-Transects'!E4543</f>
        <v>0</v>
      </c>
      <c r="E4537" s="1">
        <f>'4.OVTA Sites-Transects'!G4543</f>
        <v>0</v>
      </c>
      <c r="F4537" s="1">
        <f>'4.OVTA Sites-Transects'!F4543</f>
        <v>0</v>
      </c>
      <c r="G4537" s="6">
        <f>'4.OVTA Sites-Transects'!H4543</f>
        <v>0</v>
      </c>
      <c r="H4537" s="6">
        <f>'4.OVTA Sites-Transects'!I4543</f>
        <v>0</v>
      </c>
      <c r="I4537" s="193" t="str">
        <f t="shared" si="560"/>
        <v>-</v>
      </c>
      <c r="J4537" s="27" t="str">
        <f t="shared" si="561"/>
        <v>-</v>
      </c>
      <c r="K4537" s="27" t="str">
        <f t="shared" si="562"/>
        <v>-</v>
      </c>
      <c r="L4537" s="27" t="str">
        <f t="shared" si="563"/>
        <v>-</v>
      </c>
      <c r="M4537" s="27" t="str">
        <f t="shared" si="564"/>
        <v>-</v>
      </c>
      <c r="N4537" s="28">
        <f t="shared" si="565"/>
        <v>0</v>
      </c>
      <c r="O4537" s="28">
        <f t="shared" si="567"/>
        <v>0</v>
      </c>
      <c r="P4537" s="1" t="str">
        <f t="shared" si="566"/>
        <v>no</v>
      </c>
    </row>
    <row r="4538" spans="1:16" x14ac:dyDescent="0.25">
      <c r="A4538" s="6">
        <f>'4.OVTA Sites-Transects'!B4544</f>
        <v>0</v>
      </c>
      <c r="B4538" s="6">
        <f>'4.OVTA Sites-Transects'!C4544</f>
        <v>0</v>
      </c>
      <c r="C4538" s="6">
        <f>'4.OVTA Sites-Transects'!D4544</f>
        <v>0</v>
      </c>
      <c r="D4538" s="1">
        <f>'4.OVTA Sites-Transects'!E4544</f>
        <v>0</v>
      </c>
      <c r="E4538" s="1">
        <f>'4.OVTA Sites-Transects'!G4544</f>
        <v>0</v>
      </c>
      <c r="F4538" s="1">
        <f>'4.OVTA Sites-Transects'!F4544</f>
        <v>0</v>
      </c>
      <c r="G4538" s="6">
        <f>'4.OVTA Sites-Transects'!H4544</f>
        <v>0</v>
      </c>
      <c r="H4538" s="6">
        <f>'4.OVTA Sites-Transects'!I4544</f>
        <v>0</v>
      </c>
      <c r="I4538" s="193" t="str">
        <f t="shared" si="560"/>
        <v>-</v>
      </c>
      <c r="J4538" s="27" t="str">
        <f t="shared" si="561"/>
        <v>-</v>
      </c>
      <c r="K4538" s="27" t="str">
        <f t="shared" si="562"/>
        <v>-</v>
      </c>
      <c r="L4538" s="27" t="str">
        <f t="shared" si="563"/>
        <v>-</v>
      </c>
      <c r="M4538" s="27" t="str">
        <f t="shared" si="564"/>
        <v>-</v>
      </c>
      <c r="N4538" s="28">
        <f t="shared" si="565"/>
        <v>0</v>
      </c>
      <c r="O4538" s="28">
        <f t="shared" si="567"/>
        <v>0</v>
      </c>
      <c r="P4538" s="1" t="str">
        <f t="shared" si="566"/>
        <v>no</v>
      </c>
    </row>
    <row r="4539" spans="1:16" x14ac:dyDescent="0.25">
      <c r="A4539" s="6">
        <f>'4.OVTA Sites-Transects'!B4545</f>
        <v>0</v>
      </c>
      <c r="B4539" s="6">
        <f>'4.OVTA Sites-Transects'!C4545</f>
        <v>0</v>
      </c>
      <c r="C4539" s="6">
        <f>'4.OVTA Sites-Transects'!D4545</f>
        <v>0</v>
      </c>
      <c r="D4539" s="1">
        <f>'4.OVTA Sites-Transects'!E4545</f>
        <v>0</v>
      </c>
      <c r="E4539" s="1">
        <f>'4.OVTA Sites-Transects'!G4545</f>
        <v>0</v>
      </c>
      <c r="F4539" s="1">
        <f>'4.OVTA Sites-Transects'!F4545</f>
        <v>0</v>
      </c>
      <c r="G4539" s="6">
        <f>'4.OVTA Sites-Transects'!H4545</f>
        <v>0</v>
      </c>
      <c r="H4539" s="6">
        <f>'4.OVTA Sites-Transects'!I4545</f>
        <v>0</v>
      </c>
      <c r="I4539" s="193" t="str">
        <f t="shared" si="560"/>
        <v>-</v>
      </c>
      <c r="J4539" s="27" t="str">
        <f t="shared" si="561"/>
        <v>-</v>
      </c>
      <c r="K4539" s="27" t="str">
        <f t="shared" si="562"/>
        <v>-</v>
      </c>
      <c r="L4539" s="27" t="str">
        <f t="shared" si="563"/>
        <v>-</v>
      </c>
      <c r="M4539" s="27" t="str">
        <f t="shared" si="564"/>
        <v>-</v>
      </c>
      <c r="N4539" s="28">
        <f t="shared" si="565"/>
        <v>0</v>
      </c>
      <c r="O4539" s="28">
        <f t="shared" si="567"/>
        <v>0</v>
      </c>
      <c r="P4539" s="1" t="str">
        <f t="shared" si="566"/>
        <v>no</v>
      </c>
    </row>
    <row r="4540" spans="1:16" x14ac:dyDescent="0.25">
      <c r="A4540" s="6">
        <f>'4.OVTA Sites-Transects'!B4546</f>
        <v>0</v>
      </c>
      <c r="B4540" s="6">
        <f>'4.OVTA Sites-Transects'!C4546</f>
        <v>0</v>
      </c>
      <c r="C4540" s="6">
        <f>'4.OVTA Sites-Transects'!D4546</f>
        <v>0</v>
      </c>
      <c r="D4540" s="1">
        <f>'4.OVTA Sites-Transects'!E4546</f>
        <v>0</v>
      </c>
      <c r="E4540" s="1">
        <f>'4.OVTA Sites-Transects'!G4546</f>
        <v>0</v>
      </c>
      <c r="F4540" s="1">
        <f>'4.OVTA Sites-Transects'!F4546</f>
        <v>0</v>
      </c>
      <c r="G4540" s="6">
        <f>'4.OVTA Sites-Transects'!H4546</f>
        <v>0</v>
      </c>
      <c r="H4540" s="6">
        <f>'4.OVTA Sites-Transects'!I4546</f>
        <v>0</v>
      </c>
      <c r="I4540" s="193" t="str">
        <f t="shared" si="560"/>
        <v>-</v>
      </c>
      <c r="J4540" s="27" t="str">
        <f t="shared" si="561"/>
        <v>-</v>
      </c>
      <c r="K4540" s="27" t="str">
        <f t="shared" si="562"/>
        <v>-</v>
      </c>
      <c r="L4540" s="27" t="str">
        <f t="shared" si="563"/>
        <v>-</v>
      </c>
      <c r="M4540" s="27" t="str">
        <f t="shared" si="564"/>
        <v>-</v>
      </c>
      <c r="N4540" s="28">
        <f t="shared" si="565"/>
        <v>0</v>
      </c>
      <c r="O4540" s="28">
        <f t="shared" si="567"/>
        <v>0</v>
      </c>
      <c r="P4540" s="1" t="str">
        <f t="shared" si="566"/>
        <v>no</v>
      </c>
    </row>
    <row r="4541" spans="1:16" x14ac:dyDescent="0.25">
      <c r="A4541" s="6">
        <f>'4.OVTA Sites-Transects'!B4547</f>
        <v>0</v>
      </c>
      <c r="B4541" s="6">
        <f>'4.OVTA Sites-Transects'!C4547</f>
        <v>0</v>
      </c>
      <c r="C4541" s="6">
        <f>'4.OVTA Sites-Transects'!D4547</f>
        <v>0</v>
      </c>
      <c r="D4541" s="1">
        <f>'4.OVTA Sites-Transects'!E4547</f>
        <v>0</v>
      </c>
      <c r="E4541" s="1">
        <f>'4.OVTA Sites-Transects'!G4547</f>
        <v>0</v>
      </c>
      <c r="F4541" s="1">
        <f>'4.OVTA Sites-Transects'!F4547</f>
        <v>0</v>
      </c>
      <c r="G4541" s="6">
        <f>'4.OVTA Sites-Transects'!H4547</f>
        <v>0</v>
      </c>
      <c r="H4541" s="6">
        <f>'4.OVTA Sites-Transects'!I4547</f>
        <v>0</v>
      </c>
      <c r="I4541" s="193" t="str">
        <f t="shared" si="560"/>
        <v>-</v>
      </c>
      <c r="J4541" s="27" t="str">
        <f t="shared" si="561"/>
        <v>-</v>
      </c>
      <c r="K4541" s="27" t="str">
        <f t="shared" si="562"/>
        <v>-</v>
      </c>
      <c r="L4541" s="27" t="str">
        <f t="shared" si="563"/>
        <v>-</v>
      </c>
      <c r="M4541" s="27" t="str">
        <f t="shared" si="564"/>
        <v>-</v>
      </c>
      <c r="N4541" s="28">
        <f t="shared" si="565"/>
        <v>0</v>
      </c>
      <c r="O4541" s="28">
        <f t="shared" si="567"/>
        <v>0</v>
      </c>
      <c r="P4541" s="1" t="str">
        <f t="shared" si="566"/>
        <v>no</v>
      </c>
    </row>
    <row r="4542" spans="1:16" x14ac:dyDescent="0.25">
      <c r="A4542" s="6">
        <f>'4.OVTA Sites-Transects'!B4548</f>
        <v>0</v>
      </c>
      <c r="B4542" s="6">
        <f>'4.OVTA Sites-Transects'!C4548</f>
        <v>0</v>
      </c>
      <c r="C4542" s="6">
        <f>'4.OVTA Sites-Transects'!D4548</f>
        <v>0</v>
      </c>
      <c r="D4542" s="1">
        <f>'4.OVTA Sites-Transects'!E4548</f>
        <v>0</v>
      </c>
      <c r="E4542" s="1">
        <f>'4.OVTA Sites-Transects'!G4548</f>
        <v>0</v>
      </c>
      <c r="F4542" s="1">
        <f>'4.OVTA Sites-Transects'!F4548</f>
        <v>0</v>
      </c>
      <c r="G4542" s="6">
        <f>'4.OVTA Sites-Transects'!H4548</f>
        <v>0</v>
      </c>
      <c r="H4542" s="6">
        <f>'4.OVTA Sites-Transects'!I4548</f>
        <v>0</v>
      </c>
      <c r="I4542" s="193" t="str">
        <f t="shared" si="560"/>
        <v>-</v>
      </c>
      <c r="J4542" s="27" t="str">
        <f t="shared" si="561"/>
        <v>-</v>
      </c>
      <c r="K4542" s="27" t="str">
        <f t="shared" si="562"/>
        <v>-</v>
      </c>
      <c r="L4542" s="27" t="str">
        <f t="shared" si="563"/>
        <v>-</v>
      </c>
      <c r="M4542" s="27" t="str">
        <f t="shared" si="564"/>
        <v>-</v>
      </c>
      <c r="N4542" s="28">
        <f t="shared" si="565"/>
        <v>0</v>
      </c>
      <c r="O4542" s="28">
        <f t="shared" si="567"/>
        <v>0</v>
      </c>
      <c r="P4542" s="1" t="str">
        <f t="shared" si="566"/>
        <v>no</v>
      </c>
    </row>
    <row r="4543" spans="1:16" x14ac:dyDescent="0.25">
      <c r="A4543" s="6">
        <f>'4.OVTA Sites-Transects'!B4549</f>
        <v>0</v>
      </c>
      <c r="B4543" s="6">
        <f>'4.OVTA Sites-Transects'!C4549</f>
        <v>0</v>
      </c>
      <c r="C4543" s="6">
        <f>'4.OVTA Sites-Transects'!D4549</f>
        <v>0</v>
      </c>
      <c r="D4543" s="1">
        <f>'4.OVTA Sites-Transects'!E4549</f>
        <v>0</v>
      </c>
      <c r="E4543" s="1">
        <f>'4.OVTA Sites-Transects'!G4549</f>
        <v>0</v>
      </c>
      <c r="F4543" s="1">
        <f>'4.OVTA Sites-Transects'!F4549</f>
        <v>0</v>
      </c>
      <c r="G4543" s="6">
        <f>'4.OVTA Sites-Transects'!H4549</f>
        <v>0</v>
      </c>
      <c r="H4543" s="6">
        <f>'4.OVTA Sites-Transects'!I4549</f>
        <v>0</v>
      </c>
      <c r="I4543" s="193" t="str">
        <f t="shared" si="560"/>
        <v>-</v>
      </c>
      <c r="J4543" s="27" t="str">
        <f t="shared" si="561"/>
        <v>-</v>
      </c>
      <c r="K4543" s="27" t="str">
        <f t="shared" si="562"/>
        <v>-</v>
      </c>
      <c r="L4543" s="27" t="str">
        <f t="shared" si="563"/>
        <v>-</v>
      </c>
      <c r="M4543" s="27" t="str">
        <f t="shared" si="564"/>
        <v>-</v>
      </c>
      <c r="N4543" s="28">
        <f t="shared" si="565"/>
        <v>0</v>
      </c>
      <c r="O4543" s="28">
        <f t="shared" si="567"/>
        <v>0</v>
      </c>
      <c r="P4543" s="1" t="str">
        <f t="shared" si="566"/>
        <v>no</v>
      </c>
    </row>
    <row r="4544" spans="1:16" x14ac:dyDescent="0.25">
      <c r="A4544" s="6">
        <f>'4.OVTA Sites-Transects'!B4550</f>
        <v>0</v>
      </c>
      <c r="B4544" s="6">
        <f>'4.OVTA Sites-Transects'!C4550</f>
        <v>0</v>
      </c>
      <c r="C4544" s="6">
        <f>'4.OVTA Sites-Transects'!D4550</f>
        <v>0</v>
      </c>
      <c r="D4544" s="1">
        <f>'4.OVTA Sites-Transects'!E4550</f>
        <v>0</v>
      </c>
      <c r="E4544" s="1">
        <f>'4.OVTA Sites-Transects'!G4550</f>
        <v>0</v>
      </c>
      <c r="F4544" s="1">
        <f>'4.OVTA Sites-Transects'!F4550</f>
        <v>0</v>
      </c>
      <c r="G4544" s="6">
        <f>'4.OVTA Sites-Transects'!H4550</f>
        <v>0</v>
      </c>
      <c r="H4544" s="6">
        <f>'4.OVTA Sites-Transects'!I4550</f>
        <v>0</v>
      </c>
      <c r="I4544" s="193" t="str">
        <f t="shared" si="560"/>
        <v>-</v>
      </c>
      <c r="J4544" s="27" t="str">
        <f t="shared" si="561"/>
        <v>-</v>
      </c>
      <c r="K4544" s="27" t="str">
        <f t="shared" si="562"/>
        <v>-</v>
      </c>
      <c r="L4544" s="27" t="str">
        <f t="shared" si="563"/>
        <v>-</v>
      </c>
      <c r="M4544" s="27" t="str">
        <f t="shared" si="564"/>
        <v>-</v>
      </c>
      <c r="N4544" s="28">
        <f t="shared" si="565"/>
        <v>0</v>
      </c>
      <c r="O4544" s="28">
        <f t="shared" si="567"/>
        <v>0</v>
      </c>
      <c r="P4544" s="1" t="str">
        <f t="shared" si="566"/>
        <v>no</v>
      </c>
    </row>
    <row r="4545" spans="1:16" x14ac:dyDescent="0.25">
      <c r="A4545" s="6">
        <f>'4.OVTA Sites-Transects'!B4551</f>
        <v>0</v>
      </c>
      <c r="B4545" s="6">
        <f>'4.OVTA Sites-Transects'!C4551</f>
        <v>0</v>
      </c>
      <c r="C4545" s="6">
        <f>'4.OVTA Sites-Transects'!D4551</f>
        <v>0</v>
      </c>
      <c r="D4545" s="1">
        <f>'4.OVTA Sites-Transects'!E4551</f>
        <v>0</v>
      </c>
      <c r="E4545" s="1">
        <f>'4.OVTA Sites-Transects'!G4551</f>
        <v>0</v>
      </c>
      <c r="F4545" s="1">
        <f>'4.OVTA Sites-Transects'!F4551</f>
        <v>0</v>
      </c>
      <c r="G4545" s="6">
        <f>'4.OVTA Sites-Transects'!H4551</f>
        <v>0</v>
      </c>
      <c r="H4545" s="6">
        <f>'4.OVTA Sites-Transects'!I4551</f>
        <v>0</v>
      </c>
      <c r="I4545" s="193" t="str">
        <f t="shared" si="560"/>
        <v>-</v>
      </c>
      <c r="J4545" s="27" t="str">
        <f t="shared" si="561"/>
        <v>-</v>
      </c>
      <c r="K4545" s="27" t="str">
        <f t="shared" si="562"/>
        <v>-</v>
      </c>
      <c r="L4545" s="27" t="str">
        <f t="shared" si="563"/>
        <v>-</v>
      </c>
      <c r="M4545" s="27" t="str">
        <f t="shared" si="564"/>
        <v>-</v>
      </c>
      <c r="N4545" s="28">
        <f t="shared" si="565"/>
        <v>0</v>
      </c>
      <c r="O4545" s="28">
        <f t="shared" si="567"/>
        <v>0</v>
      </c>
      <c r="P4545" s="1" t="str">
        <f t="shared" si="566"/>
        <v>no</v>
      </c>
    </row>
    <row r="4546" spans="1:16" x14ac:dyDescent="0.25">
      <c r="A4546" s="6">
        <f>'4.OVTA Sites-Transects'!B4552</f>
        <v>0</v>
      </c>
      <c r="B4546" s="6">
        <f>'4.OVTA Sites-Transects'!C4552</f>
        <v>0</v>
      </c>
      <c r="C4546" s="6">
        <f>'4.OVTA Sites-Transects'!D4552</f>
        <v>0</v>
      </c>
      <c r="D4546" s="1">
        <f>'4.OVTA Sites-Transects'!E4552</f>
        <v>0</v>
      </c>
      <c r="E4546" s="1">
        <f>'4.OVTA Sites-Transects'!G4552</f>
        <v>0</v>
      </c>
      <c r="F4546" s="1">
        <f>'4.OVTA Sites-Transects'!F4552</f>
        <v>0</v>
      </c>
      <c r="G4546" s="6">
        <f>'4.OVTA Sites-Transects'!H4552</f>
        <v>0</v>
      </c>
      <c r="H4546" s="6">
        <f>'4.OVTA Sites-Transects'!I4552</f>
        <v>0</v>
      </c>
      <c r="I4546" s="193" t="str">
        <f t="shared" si="560"/>
        <v>-</v>
      </c>
      <c r="J4546" s="27" t="str">
        <f t="shared" si="561"/>
        <v>-</v>
      </c>
      <c r="K4546" s="27" t="str">
        <f t="shared" si="562"/>
        <v>-</v>
      </c>
      <c r="L4546" s="27" t="str">
        <f t="shared" si="563"/>
        <v>-</v>
      </c>
      <c r="M4546" s="27" t="str">
        <f t="shared" si="564"/>
        <v>-</v>
      </c>
      <c r="N4546" s="28">
        <f t="shared" si="565"/>
        <v>0</v>
      </c>
      <c r="O4546" s="28">
        <f t="shared" si="567"/>
        <v>0</v>
      </c>
      <c r="P4546" s="1" t="str">
        <f t="shared" si="566"/>
        <v>no</v>
      </c>
    </row>
    <row r="4547" spans="1:16" x14ac:dyDescent="0.25">
      <c r="A4547" s="6">
        <f>'4.OVTA Sites-Transects'!B4553</f>
        <v>0</v>
      </c>
      <c r="B4547" s="6">
        <f>'4.OVTA Sites-Transects'!C4553</f>
        <v>0</v>
      </c>
      <c r="C4547" s="6">
        <f>'4.OVTA Sites-Transects'!D4553</f>
        <v>0</v>
      </c>
      <c r="D4547" s="1">
        <f>'4.OVTA Sites-Transects'!E4553</f>
        <v>0</v>
      </c>
      <c r="E4547" s="1">
        <f>'4.OVTA Sites-Transects'!G4553</f>
        <v>0</v>
      </c>
      <c r="F4547" s="1">
        <f>'4.OVTA Sites-Transects'!F4553</f>
        <v>0</v>
      </c>
      <c r="G4547" s="6">
        <f>'4.OVTA Sites-Transects'!H4553</f>
        <v>0</v>
      </c>
      <c r="H4547" s="6">
        <f>'4.OVTA Sites-Transects'!I4553</f>
        <v>0</v>
      </c>
      <c r="I4547" s="193" t="str">
        <f t="shared" ref="I4547:I4610" si="568">IF(F4547="B", SUMIF(OVTA_Calcs_TMA, D4547, WeightingFactorMod), IF(F4547="C", SUMIF(OVTA_Calcs_TMA, D4547, WeightingFactorHigh), IF(F4547="D", SUMIF(OVTA_Calcs_TMA, D4547, WeightingFactorVeryHigh), "-")))</f>
        <v>-</v>
      </c>
      <c r="J4547" s="27" t="str">
        <f t="shared" ref="J4547:J4610" si="569">IF(ISNUMBER(AVERAGEIFS(AssessmentResultsLow, AssessmentResultsSites, $A4547,AssessmentIncluded, "yes")), I4547*AVERAGEIFS(AssessmentResultsLow, AssessmentResultsSites, $A4547,AssessmentIncluded, "yes"), "-")</f>
        <v>-</v>
      </c>
      <c r="K4547" s="27" t="str">
        <f t="shared" ref="K4547:K4610" si="570">IF(ISNUMBER(AVERAGEIFS(AssessmentResultsMod, AssessmentResultsSites, $A4547,AssessmentIncluded, "yes")), I4547*AVERAGEIFS(AssessmentResultsMod, AssessmentResultsSites, $A4547,AssessmentIncluded, "yes"), "-")</f>
        <v>-</v>
      </c>
      <c r="L4547" s="27" t="str">
        <f t="shared" ref="L4547:L4610" si="571">IF(ISNUMBER(AVERAGEIFS(AssessmentResultsHigh, AssessmentResultsSites, $A4547,AssessmentIncluded, "yes")), I4547*AVERAGEIFS(AssessmentResultsHigh, AssessmentResultsSites, $A4547,AssessmentIncluded, "yes"), "-")</f>
        <v>-</v>
      </c>
      <c r="M4547" s="27" t="str">
        <f t="shared" ref="M4547:M4610" si="572">IF(ISNUMBER(AVERAGEIFS(AssessmentResultsVeryHigh, AssessmentResultsSites, $A4547,AssessmentIncluded, "yes")), I4547*AVERAGEIFS(AssessmentResultsVeryHigh, AssessmentResultsSites, $A4547,AssessmentIncluded, "yes"), "-")</f>
        <v>-</v>
      </c>
      <c r="N4547" s="28">
        <f t="shared" ref="N4547:N4610" si="573">COUNTIFS(AssessmentResultsSites, A4547, AssessmentIncluded, "yes")</f>
        <v>0</v>
      </c>
      <c r="O4547" s="28">
        <f t="shared" si="567"/>
        <v>0</v>
      </c>
      <c r="P4547" s="1" t="str">
        <f t="shared" ref="P4547:P4610" si="574">IF(AND(G4547="Yes", N4547&gt;0), "yes", "no")</f>
        <v>no</v>
      </c>
    </row>
    <row r="4548" spans="1:16" x14ac:dyDescent="0.25">
      <c r="A4548" s="6">
        <f>'4.OVTA Sites-Transects'!B4554</f>
        <v>0</v>
      </c>
      <c r="B4548" s="6">
        <f>'4.OVTA Sites-Transects'!C4554</f>
        <v>0</v>
      </c>
      <c r="C4548" s="6">
        <f>'4.OVTA Sites-Transects'!D4554</f>
        <v>0</v>
      </c>
      <c r="D4548" s="1">
        <f>'4.OVTA Sites-Transects'!E4554</f>
        <v>0</v>
      </c>
      <c r="E4548" s="1">
        <f>'4.OVTA Sites-Transects'!G4554</f>
        <v>0</v>
      </c>
      <c r="F4548" s="1">
        <f>'4.OVTA Sites-Transects'!F4554</f>
        <v>0</v>
      </c>
      <c r="G4548" s="6">
        <f>'4.OVTA Sites-Transects'!H4554</f>
        <v>0</v>
      </c>
      <c r="H4548" s="6">
        <f>'4.OVTA Sites-Transects'!I4554</f>
        <v>0</v>
      </c>
      <c r="I4548" s="193" t="str">
        <f t="shared" si="568"/>
        <v>-</v>
      </c>
      <c r="J4548" s="27" t="str">
        <f t="shared" si="569"/>
        <v>-</v>
      </c>
      <c r="K4548" s="27" t="str">
        <f t="shared" si="570"/>
        <v>-</v>
      </c>
      <c r="L4548" s="27" t="str">
        <f t="shared" si="571"/>
        <v>-</v>
      </c>
      <c r="M4548" s="27" t="str">
        <f t="shared" si="572"/>
        <v>-</v>
      </c>
      <c r="N4548" s="28">
        <f t="shared" si="573"/>
        <v>0</v>
      </c>
      <c r="O4548" s="28">
        <f t="shared" ref="O4548:O4611" si="575">IF(P4548="yes", N4548, 0)</f>
        <v>0</v>
      </c>
      <c r="P4548" s="1" t="str">
        <f t="shared" si="574"/>
        <v>no</v>
      </c>
    </row>
    <row r="4549" spans="1:16" x14ac:dyDescent="0.25">
      <c r="A4549" s="6">
        <f>'4.OVTA Sites-Transects'!B4555</f>
        <v>0</v>
      </c>
      <c r="B4549" s="6">
        <f>'4.OVTA Sites-Transects'!C4555</f>
        <v>0</v>
      </c>
      <c r="C4549" s="6">
        <f>'4.OVTA Sites-Transects'!D4555</f>
        <v>0</v>
      </c>
      <c r="D4549" s="1">
        <f>'4.OVTA Sites-Transects'!E4555</f>
        <v>0</v>
      </c>
      <c r="E4549" s="1">
        <f>'4.OVTA Sites-Transects'!G4555</f>
        <v>0</v>
      </c>
      <c r="F4549" s="1">
        <f>'4.OVTA Sites-Transects'!F4555</f>
        <v>0</v>
      </c>
      <c r="G4549" s="6">
        <f>'4.OVTA Sites-Transects'!H4555</f>
        <v>0</v>
      </c>
      <c r="H4549" s="6">
        <f>'4.OVTA Sites-Transects'!I4555</f>
        <v>0</v>
      </c>
      <c r="I4549" s="193" t="str">
        <f t="shared" si="568"/>
        <v>-</v>
      </c>
      <c r="J4549" s="27" t="str">
        <f t="shared" si="569"/>
        <v>-</v>
      </c>
      <c r="K4549" s="27" t="str">
        <f t="shared" si="570"/>
        <v>-</v>
      </c>
      <c r="L4549" s="27" t="str">
        <f t="shared" si="571"/>
        <v>-</v>
      </c>
      <c r="M4549" s="27" t="str">
        <f t="shared" si="572"/>
        <v>-</v>
      </c>
      <c r="N4549" s="28">
        <f t="shared" si="573"/>
        <v>0</v>
      </c>
      <c r="O4549" s="28">
        <f t="shared" si="575"/>
        <v>0</v>
      </c>
      <c r="P4549" s="1" t="str">
        <f t="shared" si="574"/>
        <v>no</v>
      </c>
    </row>
    <row r="4550" spans="1:16" x14ac:dyDescent="0.25">
      <c r="A4550" s="6">
        <f>'4.OVTA Sites-Transects'!B4556</f>
        <v>0</v>
      </c>
      <c r="B4550" s="6">
        <f>'4.OVTA Sites-Transects'!C4556</f>
        <v>0</v>
      </c>
      <c r="C4550" s="6">
        <f>'4.OVTA Sites-Transects'!D4556</f>
        <v>0</v>
      </c>
      <c r="D4550" s="1">
        <f>'4.OVTA Sites-Transects'!E4556</f>
        <v>0</v>
      </c>
      <c r="E4550" s="1">
        <f>'4.OVTA Sites-Transects'!G4556</f>
        <v>0</v>
      </c>
      <c r="F4550" s="1">
        <f>'4.OVTA Sites-Transects'!F4556</f>
        <v>0</v>
      </c>
      <c r="G4550" s="6">
        <f>'4.OVTA Sites-Transects'!H4556</f>
        <v>0</v>
      </c>
      <c r="H4550" s="6">
        <f>'4.OVTA Sites-Transects'!I4556</f>
        <v>0</v>
      </c>
      <c r="I4550" s="193" t="str">
        <f t="shared" si="568"/>
        <v>-</v>
      </c>
      <c r="J4550" s="27" t="str">
        <f t="shared" si="569"/>
        <v>-</v>
      </c>
      <c r="K4550" s="27" t="str">
        <f t="shared" si="570"/>
        <v>-</v>
      </c>
      <c r="L4550" s="27" t="str">
        <f t="shared" si="571"/>
        <v>-</v>
      </c>
      <c r="M4550" s="27" t="str">
        <f t="shared" si="572"/>
        <v>-</v>
      </c>
      <c r="N4550" s="28">
        <f t="shared" si="573"/>
        <v>0</v>
      </c>
      <c r="O4550" s="28">
        <f t="shared" si="575"/>
        <v>0</v>
      </c>
      <c r="P4550" s="1" t="str">
        <f t="shared" si="574"/>
        <v>no</v>
      </c>
    </row>
    <row r="4551" spans="1:16" x14ac:dyDescent="0.25">
      <c r="A4551" s="6">
        <f>'4.OVTA Sites-Transects'!B4557</f>
        <v>0</v>
      </c>
      <c r="B4551" s="6">
        <f>'4.OVTA Sites-Transects'!C4557</f>
        <v>0</v>
      </c>
      <c r="C4551" s="6">
        <f>'4.OVTA Sites-Transects'!D4557</f>
        <v>0</v>
      </c>
      <c r="D4551" s="1">
        <f>'4.OVTA Sites-Transects'!E4557</f>
        <v>0</v>
      </c>
      <c r="E4551" s="1">
        <f>'4.OVTA Sites-Transects'!G4557</f>
        <v>0</v>
      </c>
      <c r="F4551" s="1">
        <f>'4.OVTA Sites-Transects'!F4557</f>
        <v>0</v>
      </c>
      <c r="G4551" s="6">
        <f>'4.OVTA Sites-Transects'!H4557</f>
        <v>0</v>
      </c>
      <c r="H4551" s="6">
        <f>'4.OVTA Sites-Transects'!I4557</f>
        <v>0</v>
      </c>
      <c r="I4551" s="193" t="str">
        <f t="shared" si="568"/>
        <v>-</v>
      </c>
      <c r="J4551" s="27" t="str">
        <f t="shared" si="569"/>
        <v>-</v>
      </c>
      <c r="K4551" s="27" t="str">
        <f t="shared" si="570"/>
        <v>-</v>
      </c>
      <c r="L4551" s="27" t="str">
        <f t="shared" si="571"/>
        <v>-</v>
      </c>
      <c r="M4551" s="27" t="str">
        <f t="shared" si="572"/>
        <v>-</v>
      </c>
      <c r="N4551" s="28">
        <f t="shared" si="573"/>
        <v>0</v>
      </c>
      <c r="O4551" s="28">
        <f t="shared" si="575"/>
        <v>0</v>
      </c>
      <c r="P4551" s="1" t="str">
        <f t="shared" si="574"/>
        <v>no</v>
      </c>
    </row>
    <row r="4552" spans="1:16" x14ac:dyDescent="0.25">
      <c r="A4552" s="6">
        <f>'4.OVTA Sites-Transects'!B4558</f>
        <v>0</v>
      </c>
      <c r="B4552" s="6">
        <f>'4.OVTA Sites-Transects'!C4558</f>
        <v>0</v>
      </c>
      <c r="C4552" s="6">
        <f>'4.OVTA Sites-Transects'!D4558</f>
        <v>0</v>
      </c>
      <c r="D4552" s="1">
        <f>'4.OVTA Sites-Transects'!E4558</f>
        <v>0</v>
      </c>
      <c r="E4552" s="1">
        <f>'4.OVTA Sites-Transects'!G4558</f>
        <v>0</v>
      </c>
      <c r="F4552" s="1">
        <f>'4.OVTA Sites-Transects'!F4558</f>
        <v>0</v>
      </c>
      <c r="G4552" s="6">
        <f>'4.OVTA Sites-Transects'!H4558</f>
        <v>0</v>
      </c>
      <c r="H4552" s="6">
        <f>'4.OVTA Sites-Transects'!I4558</f>
        <v>0</v>
      </c>
      <c r="I4552" s="193" t="str">
        <f t="shared" si="568"/>
        <v>-</v>
      </c>
      <c r="J4552" s="27" t="str">
        <f t="shared" si="569"/>
        <v>-</v>
      </c>
      <c r="K4552" s="27" t="str">
        <f t="shared" si="570"/>
        <v>-</v>
      </c>
      <c r="L4552" s="27" t="str">
        <f t="shared" si="571"/>
        <v>-</v>
      </c>
      <c r="M4552" s="27" t="str">
        <f t="shared" si="572"/>
        <v>-</v>
      </c>
      <c r="N4552" s="28">
        <f t="shared" si="573"/>
        <v>0</v>
      </c>
      <c r="O4552" s="28">
        <f t="shared" si="575"/>
        <v>0</v>
      </c>
      <c r="P4552" s="1" t="str">
        <f t="shared" si="574"/>
        <v>no</v>
      </c>
    </row>
    <row r="4553" spans="1:16" x14ac:dyDescent="0.25">
      <c r="A4553" s="6">
        <f>'4.OVTA Sites-Transects'!B4559</f>
        <v>0</v>
      </c>
      <c r="B4553" s="6">
        <f>'4.OVTA Sites-Transects'!C4559</f>
        <v>0</v>
      </c>
      <c r="C4553" s="6">
        <f>'4.OVTA Sites-Transects'!D4559</f>
        <v>0</v>
      </c>
      <c r="D4553" s="1">
        <f>'4.OVTA Sites-Transects'!E4559</f>
        <v>0</v>
      </c>
      <c r="E4553" s="1">
        <f>'4.OVTA Sites-Transects'!G4559</f>
        <v>0</v>
      </c>
      <c r="F4553" s="1">
        <f>'4.OVTA Sites-Transects'!F4559</f>
        <v>0</v>
      </c>
      <c r="G4553" s="6">
        <f>'4.OVTA Sites-Transects'!H4559</f>
        <v>0</v>
      </c>
      <c r="H4553" s="6">
        <f>'4.OVTA Sites-Transects'!I4559</f>
        <v>0</v>
      </c>
      <c r="I4553" s="193" t="str">
        <f t="shared" si="568"/>
        <v>-</v>
      </c>
      <c r="J4553" s="27" t="str">
        <f t="shared" si="569"/>
        <v>-</v>
      </c>
      <c r="K4553" s="27" t="str">
        <f t="shared" si="570"/>
        <v>-</v>
      </c>
      <c r="L4553" s="27" t="str">
        <f t="shared" si="571"/>
        <v>-</v>
      </c>
      <c r="M4553" s="27" t="str">
        <f t="shared" si="572"/>
        <v>-</v>
      </c>
      <c r="N4553" s="28">
        <f t="shared" si="573"/>
        <v>0</v>
      </c>
      <c r="O4553" s="28">
        <f t="shared" si="575"/>
        <v>0</v>
      </c>
      <c r="P4553" s="1" t="str">
        <f t="shared" si="574"/>
        <v>no</v>
      </c>
    </row>
    <row r="4554" spans="1:16" x14ac:dyDescent="0.25">
      <c r="A4554" s="6">
        <f>'4.OVTA Sites-Transects'!B4560</f>
        <v>0</v>
      </c>
      <c r="B4554" s="6">
        <f>'4.OVTA Sites-Transects'!C4560</f>
        <v>0</v>
      </c>
      <c r="C4554" s="6">
        <f>'4.OVTA Sites-Transects'!D4560</f>
        <v>0</v>
      </c>
      <c r="D4554" s="1">
        <f>'4.OVTA Sites-Transects'!E4560</f>
        <v>0</v>
      </c>
      <c r="E4554" s="1">
        <f>'4.OVTA Sites-Transects'!G4560</f>
        <v>0</v>
      </c>
      <c r="F4554" s="1">
        <f>'4.OVTA Sites-Transects'!F4560</f>
        <v>0</v>
      </c>
      <c r="G4554" s="6">
        <f>'4.OVTA Sites-Transects'!H4560</f>
        <v>0</v>
      </c>
      <c r="H4554" s="6">
        <f>'4.OVTA Sites-Transects'!I4560</f>
        <v>0</v>
      </c>
      <c r="I4554" s="193" t="str">
        <f t="shared" si="568"/>
        <v>-</v>
      </c>
      <c r="J4554" s="27" t="str">
        <f t="shared" si="569"/>
        <v>-</v>
      </c>
      <c r="K4554" s="27" t="str">
        <f t="shared" si="570"/>
        <v>-</v>
      </c>
      <c r="L4554" s="27" t="str">
        <f t="shared" si="571"/>
        <v>-</v>
      </c>
      <c r="M4554" s="27" t="str">
        <f t="shared" si="572"/>
        <v>-</v>
      </c>
      <c r="N4554" s="28">
        <f t="shared" si="573"/>
        <v>0</v>
      </c>
      <c r="O4554" s="28">
        <f t="shared" si="575"/>
        <v>0</v>
      </c>
      <c r="P4554" s="1" t="str">
        <f t="shared" si="574"/>
        <v>no</v>
      </c>
    </row>
    <row r="4555" spans="1:16" x14ac:dyDescent="0.25">
      <c r="A4555" s="6">
        <f>'4.OVTA Sites-Transects'!B4561</f>
        <v>0</v>
      </c>
      <c r="B4555" s="6">
        <f>'4.OVTA Sites-Transects'!C4561</f>
        <v>0</v>
      </c>
      <c r="C4555" s="6">
        <f>'4.OVTA Sites-Transects'!D4561</f>
        <v>0</v>
      </c>
      <c r="D4555" s="1">
        <f>'4.OVTA Sites-Transects'!E4561</f>
        <v>0</v>
      </c>
      <c r="E4555" s="1">
        <f>'4.OVTA Sites-Transects'!G4561</f>
        <v>0</v>
      </c>
      <c r="F4555" s="1">
        <f>'4.OVTA Sites-Transects'!F4561</f>
        <v>0</v>
      </c>
      <c r="G4555" s="6">
        <f>'4.OVTA Sites-Transects'!H4561</f>
        <v>0</v>
      </c>
      <c r="H4555" s="6">
        <f>'4.OVTA Sites-Transects'!I4561</f>
        <v>0</v>
      </c>
      <c r="I4555" s="193" t="str">
        <f t="shared" si="568"/>
        <v>-</v>
      </c>
      <c r="J4555" s="27" t="str">
        <f t="shared" si="569"/>
        <v>-</v>
      </c>
      <c r="K4555" s="27" t="str">
        <f t="shared" si="570"/>
        <v>-</v>
      </c>
      <c r="L4555" s="27" t="str">
        <f t="shared" si="571"/>
        <v>-</v>
      </c>
      <c r="M4555" s="27" t="str">
        <f t="shared" si="572"/>
        <v>-</v>
      </c>
      <c r="N4555" s="28">
        <f t="shared" si="573"/>
        <v>0</v>
      </c>
      <c r="O4555" s="28">
        <f t="shared" si="575"/>
        <v>0</v>
      </c>
      <c r="P4555" s="1" t="str">
        <f t="shared" si="574"/>
        <v>no</v>
      </c>
    </row>
    <row r="4556" spans="1:16" x14ac:dyDescent="0.25">
      <c r="A4556" s="6">
        <f>'4.OVTA Sites-Transects'!B4562</f>
        <v>0</v>
      </c>
      <c r="B4556" s="6">
        <f>'4.OVTA Sites-Transects'!C4562</f>
        <v>0</v>
      </c>
      <c r="C4556" s="6">
        <f>'4.OVTA Sites-Transects'!D4562</f>
        <v>0</v>
      </c>
      <c r="D4556" s="1">
        <f>'4.OVTA Sites-Transects'!E4562</f>
        <v>0</v>
      </c>
      <c r="E4556" s="1">
        <f>'4.OVTA Sites-Transects'!G4562</f>
        <v>0</v>
      </c>
      <c r="F4556" s="1">
        <f>'4.OVTA Sites-Transects'!F4562</f>
        <v>0</v>
      </c>
      <c r="G4556" s="6">
        <f>'4.OVTA Sites-Transects'!H4562</f>
        <v>0</v>
      </c>
      <c r="H4556" s="6">
        <f>'4.OVTA Sites-Transects'!I4562</f>
        <v>0</v>
      </c>
      <c r="I4556" s="193" t="str">
        <f t="shared" si="568"/>
        <v>-</v>
      </c>
      <c r="J4556" s="27" t="str">
        <f t="shared" si="569"/>
        <v>-</v>
      </c>
      <c r="K4556" s="27" t="str">
        <f t="shared" si="570"/>
        <v>-</v>
      </c>
      <c r="L4556" s="27" t="str">
        <f t="shared" si="571"/>
        <v>-</v>
      </c>
      <c r="M4556" s="27" t="str">
        <f t="shared" si="572"/>
        <v>-</v>
      </c>
      <c r="N4556" s="28">
        <f t="shared" si="573"/>
        <v>0</v>
      </c>
      <c r="O4556" s="28">
        <f t="shared" si="575"/>
        <v>0</v>
      </c>
      <c r="P4556" s="1" t="str">
        <f t="shared" si="574"/>
        <v>no</v>
      </c>
    </row>
    <row r="4557" spans="1:16" x14ac:dyDescent="0.25">
      <c r="A4557" s="6">
        <f>'4.OVTA Sites-Transects'!B4563</f>
        <v>0</v>
      </c>
      <c r="B4557" s="6">
        <f>'4.OVTA Sites-Transects'!C4563</f>
        <v>0</v>
      </c>
      <c r="C4557" s="6">
        <f>'4.OVTA Sites-Transects'!D4563</f>
        <v>0</v>
      </c>
      <c r="D4557" s="1">
        <f>'4.OVTA Sites-Transects'!E4563</f>
        <v>0</v>
      </c>
      <c r="E4557" s="1">
        <f>'4.OVTA Sites-Transects'!G4563</f>
        <v>0</v>
      </c>
      <c r="F4557" s="1">
        <f>'4.OVTA Sites-Transects'!F4563</f>
        <v>0</v>
      </c>
      <c r="G4557" s="6">
        <f>'4.OVTA Sites-Transects'!H4563</f>
        <v>0</v>
      </c>
      <c r="H4557" s="6">
        <f>'4.OVTA Sites-Transects'!I4563</f>
        <v>0</v>
      </c>
      <c r="I4557" s="193" t="str">
        <f t="shared" si="568"/>
        <v>-</v>
      </c>
      <c r="J4557" s="27" t="str">
        <f t="shared" si="569"/>
        <v>-</v>
      </c>
      <c r="K4557" s="27" t="str">
        <f t="shared" si="570"/>
        <v>-</v>
      </c>
      <c r="L4557" s="27" t="str">
        <f t="shared" si="571"/>
        <v>-</v>
      </c>
      <c r="M4557" s="27" t="str">
        <f t="shared" si="572"/>
        <v>-</v>
      </c>
      <c r="N4557" s="28">
        <f t="shared" si="573"/>
        <v>0</v>
      </c>
      <c r="O4557" s="28">
        <f t="shared" si="575"/>
        <v>0</v>
      </c>
      <c r="P4557" s="1" t="str">
        <f t="shared" si="574"/>
        <v>no</v>
      </c>
    </row>
    <row r="4558" spans="1:16" x14ac:dyDescent="0.25">
      <c r="A4558" s="6">
        <f>'4.OVTA Sites-Transects'!B4564</f>
        <v>0</v>
      </c>
      <c r="B4558" s="6">
        <f>'4.OVTA Sites-Transects'!C4564</f>
        <v>0</v>
      </c>
      <c r="C4558" s="6">
        <f>'4.OVTA Sites-Transects'!D4564</f>
        <v>0</v>
      </c>
      <c r="D4558" s="1">
        <f>'4.OVTA Sites-Transects'!E4564</f>
        <v>0</v>
      </c>
      <c r="E4558" s="1">
        <f>'4.OVTA Sites-Transects'!G4564</f>
        <v>0</v>
      </c>
      <c r="F4558" s="1">
        <f>'4.OVTA Sites-Transects'!F4564</f>
        <v>0</v>
      </c>
      <c r="G4558" s="6">
        <f>'4.OVTA Sites-Transects'!H4564</f>
        <v>0</v>
      </c>
      <c r="H4558" s="6">
        <f>'4.OVTA Sites-Transects'!I4564</f>
        <v>0</v>
      </c>
      <c r="I4558" s="193" t="str">
        <f t="shared" si="568"/>
        <v>-</v>
      </c>
      <c r="J4558" s="27" t="str">
        <f t="shared" si="569"/>
        <v>-</v>
      </c>
      <c r="K4558" s="27" t="str">
        <f t="shared" si="570"/>
        <v>-</v>
      </c>
      <c r="L4558" s="27" t="str">
        <f t="shared" si="571"/>
        <v>-</v>
      </c>
      <c r="M4558" s="27" t="str">
        <f t="shared" si="572"/>
        <v>-</v>
      </c>
      <c r="N4558" s="28">
        <f t="shared" si="573"/>
        <v>0</v>
      </c>
      <c r="O4558" s="28">
        <f t="shared" si="575"/>
        <v>0</v>
      </c>
      <c r="P4558" s="1" t="str">
        <f t="shared" si="574"/>
        <v>no</v>
      </c>
    </row>
    <row r="4559" spans="1:16" x14ac:dyDescent="0.25">
      <c r="A4559" s="6">
        <f>'4.OVTA Sites-Transects'!B4565</f>
        <v>0</v>
      </c>
      <c r="B4559" s="6">
        <f>'4.OVTA Sites-Transects'!C4565</f>
        <v>0</v>
      </c>
      <c r="C4559" s="6">
        <f>'4.OVTA Sites-Transects'!D4565</f>
        <v>0</v>
      </c>
      <c r="D4559" s="1">
        <f>'4.OVTA Sites-Transects'!E4565</f>
        <v>0</v>
      </c>
      <c r="E4559" s="1">
        <f>'4.OVTA Sites-Transects'!G4565</f>
        <v>0</v>
      </c>
      <c r="F4559" s="1">
        <f>'4.OVTA Sites-Transects'!F4565</f>
        <v>0</v>
      </c>
      <c r="G4559" s="6">
        <f>'4.OVTA Sites-Transects'!H4565</f>
        <v>0</v>
      </c>
      <c r="H4559" s="6">
        <f>'4.OVTA Sites-Transects'!I4565</f>
        <v>0</v>
      </c>
      <c r="I4559" s="193" t="str">
        <f t="shared" si="568"/>
        <v>-</v>
      </c>
      <c r="J4559" s="27" t="str">
        <f t="shared" si="569"/>
        <v>-</v>
      </c>
      <c r="K4559" s="27" t="str">
        <f t="shared" si="570"/>
        <v>-</v>
      </c>
      <c r="L4559" s="27" t="str">
        <f t="shared" si="571"/>
        <v>-</v>
      </c>
      <c r="M4559" s="27" t="str">
        <f t="shared" si="572"/>
        <v>-</v>
      </c>
      <c r="N4559" s="28">
        <f t="shared" si="573"/>
        <v>0</v>
      </c>
      <c r="O4559" s="28">
        <f t="shared" si="575"/>
        <v>0</v>
      </c>
      <c r="P4559" s="1" t="str">
        <f t="shared" si="574"/>
        <v>no</v>
      </c>
    </row>
    <row r="4560" spans="1:16" x14ac:dyDescent="0.25">
      <c r="A4560" s="6">
        <f>'4.OVTA Sites-Transects'!B4566</f>
        <v>0</v>
      </c>
      <c r="B4560" s="6">
        <f>'4.OVTA Sites-Transects'!C4566</f>
        <v>0</v>
      </c>
      <c r="C4560" s="6">
        <f>'4.OVTA Sites-Transects'!D4566</f>
        <v>0</v>
      </c>
      <c r="D4560" s="1">
        <f>'4.OVTA Sites-Transects'!E4566</f>
        <v>0</v>
      </c>
      <c r="E4560" s="1">
        <f>'4.OVTA Sites-Transects'!G4566</f>
        <v>0</v>
      </c>
      <c r="F4560" s="1">
        <f>'4.OVTA Sites-Transects'!F4566</f>
        <v>0</v>
      </c>
      <c r="G4560" s="6">
        <f>'4.OVTA Sites-Transects'!H4566</f>
        <v>0</v>
      </c>
      <c r="H4560" s="6">
        <f>'4.OVTA Sites-Transects'!I4566</f>
        <v>0</v>
      </c>
      <c r="I4560" s="193" t="str">
        <f t="shared" si="568"/>
        <v>-</v>
      </c>
      <c r="J4560" s="27" t="str">
        <f t="shared" si="569"/>
        <v>-</v>
      </c>
      <c r="K4560" s="27" t="str">
        <f t="shared" si="570"/>
        <v>-</v>
      </c>
      <c r="L4560" s="27" t="str">
        <f t="shared" si="571"/>
        <v>-</v>
      </c>
      <c r="M4560" s="27" t="str">
        <f t="shared" si="572"/>
        <v>-</v>
      </c>
      <c r="N4560" s="28">
        <f t="shared" si="573"/>
        <v>0</v>
      </c>
      <c r="O4560" s="28">
        <f t="shared" si="575"/>
        <v>0</v>
      </c>
      <c r="P4560" s="1" t="str">
        <f t="shared" si="574"/>
        <v>no</v>
      </c>
    </row>
    <row r="4561" spans="1:16" x14ac:dyDescent="0.25">
      <c r="A4561" s="6">
        <f>'4.OVTA Sites-Transects'!B4567</f>
        <v>0</v>
      </c>
      <c r="B4561" s="6">
        <f>'4.OVTA Sites-Transects'!C4567</f>
        <v>0</v>
      </c>
      <c r="C4561" s="6">
        <f>'4.OVTA Sites-Transects'!D4567</f>
        <v>0</v>
      </c>
      <c r="D4561" s="1">
        <f>'4.OVTA Sites-Transects'!E4567</f>
        <v>0</v>
      </c>
      <c r="E4561" s="1">
        <f>'4.OVTA Sites-Transects'!G4567</f>
        <v>0</v>
      </c>
      <c r="F4561" s="1">
        <f>'4.OVTA Sites-Transects'!F4567</f>
        <v>0</v>
      </c>
      <c r="G4561" s="6">
        <f>'4.OVTA Sites-Transects'!H4567</f>
        <v>0</v>
      </c>
      <c r="H4561" s="6">
        <f>'4.OVTA Sites-Transects'!I4567</f>
        <v>0</v>
      </c>
      <c r="I4561" s="193" t="str">
        <f t="shared" si="568"/>
        <v>-</v>
      </c>
      <c r="J4561" s="27" t="str">
        <f t="shared" si="569"/>
        <v>-</v>
      </c>
      <c r="K4561" s="27" t="str">
        <f t="shared" si="570"/>
        <v>-</v>
      </c>
      <c r="L4561" s="27" t="str">
        <f t="shared" si="571"/>
        <v>-</v>
      </c>
      <c r="M4561" s="27" t="str">
        <f t="shared" si="572"/>
        <v>-</v>
      </c>
      <c r="N4561" s="28">
        <f t="shared" si="573"/>
        <v>0</v>
      </c>
      <c r="O4561" s="28">
        <f t="shared" si="575"/>
        <v>0</v>
      </c>
      <c r="P4561" s="1" t="str">
        <f t="shared" si="574"/>
        <v>no</v>
      </c>
    </row>
    <row r="4562" spans="1:16" x14ac:dyDescent="0.25">
      <c r="A4562" s="6">
        <f>'4.OVTA Sites-Transects'!B4568</f>
        <v>0</v>
      </c>
      <c r="B4562" s="6">
        <f>'4.OVTA Sites-Transects'!C4568</f>
        <v>0</v>
      </c>
      <c r="C4562" s="6">
        <f>'4.OVTA Sites-Transects'!D4568</f>
        <v>0</v>
      </c>
      <c r="D4562" s="1">
        <f>'4.OVTA Sites-Transects'!E4568</f>
        <v>0</v>
      </c>
      <c r="E4562" s="1">
        <f>'4.OVTA Sites-Transects'!G4568</f>
        <v>0</v>
      </c>
      <c r="F4562" s="1">
        <f>'4.OVTA Sites-Transects'!F4568</f>
        <v>0</v>
      </c>
      <c r="G4562" s="6">
        <f>'4.OVTA Sites-Transects'!H4568</f>
        <v>0</v>
      </c>
      <c r="H4562" s="6">
        <f>'4.OVTA Sites-Transects'!I4568</f>
        <v>0</v>
      </c>
      <c r="I4562" s="193" t="str">
        <f t="shared" si="568"/>
        <v>-</v>
      </c>
      <c r="J4562" s="27" t="str">
        <f t="shared" si="569"/>
        <v>-</v>
      </c>
      <c r="K4562" s="27" t="str">
        <f t="shared" si="570"/>
        <v>-</v>
      </c>
      <c r="L4562" s="27" t="str">
        <f t="shared" si="571"/>
        <v>-</v>
      </c>
      <c r="M4562" s="27" t="str">
        <f t="shared" si="572"/>
        <v>-</v>
      </c>
      <c r="N4562" s="28">
        <f t="shared" si="573"/>
        <v>0</v>
      </c>
      <c r="O4562" s="28">
        <f t="shared" si="575"/>
        <v>0</v>
      </c>
      <c r="P4562" s="1" t="str">
        <f t="shared" si="574"/>
        <v>no</v>
      </c>
    </row>
    <row r="4563" spans="1:16" x14ac:dyDescent="0.25">
      <c r="A4563" s="6">
        <f>'4.OVTA Sites-Transects'!B4569</f>
        <v>0</v>
      </c>
      <c r="B4563" s="6">
        <f>'4.OVTA Sites-Transects'!C4569</f>
        <v>0</v>
      </c>
      <c r="C4563" s="6">
        <f>'4.OVTA Sites-Transects'!D4569</f>
        <v>0</v>
      </c>
      <c r="D4563" s="1">
        <f>'4.OVTA Sites-Transects'!E4569</f>
        <v>0</v>
      </c>
      <c r="E4563" s="1">
        <f>'4.OVTA Sites-Transects'!G4569</f>
        <v>0</v>
      </c>
      <c r="F4563" s="1">
        <f>'4.OVTA Sites-Transects'!F4569</f>
        <v>0</v>
      </c>
      <c r="G4563" s="6">
        <f>'4.OVTA Sites-Transects'!H4569</f>
        <v>0</v>
      </c>
      <c r="H4563" s="6">
        <f>'4.OVTA Sites-Transects'!I4569</f>
        <v>0</v>
      </c>
      <c r="I4563" s="193" t="str">
        <f t="shared" si="568"/>
        <v>-</v>
      </c>
      <c r="J4563" s="27" t="str">
        <f t="shared" si="569"/>
        <v>-</v>
      </c>
      <c r="K4563" s="27" t="str">
        <f t="shared" si="570"/>
        <v>-</v>
      </c>
      <c r="L4563" s="27" t="str">
        <f t="shared" si="571"/>
        <v>-</v>
      </c>
      <c r="M4563" s="27" t="str">
        <f t="shared" si="572"/>
        <v>-</v>
      </c>
      <c r="N4563" s="28">
        <f t="shared" si="573"/>
        <v>0</v>
      </c>
      <c r="O4563" s="28">
        <f t="shared" si="575"/>
        <v>0</v>
      </c>
      <c r="P4563" s="1" t="str">
        <f t="shared" si="574"/>
        <v>no</v>
      </c>
    </row>
    <row r="4564" spans="1:16" x14ac:dyDescent="0.25">
      <c r="A4564" s="6">
        <f>'4.OVTA Sites-Transects'!B4570</f>
        <v>0</v>
      </c>
      <c r="B4564" s="6">
        <f>'4.OVTA Sites-Transects'!C4570</f>
        <v>0</v>
      </c>
      <c r="C4564" s="6">
        <f>'4.OVTA Sites-Transects'!D4570</f>
        <v>0</v>
      </c>
      <c r="D4564" s="1">
        <f>'4.OVTA Sites-Transects'!E4570</f>
        <v>0</v>
      </c>
      <c r="E4564" s="1">
        <f>'4.OVTA Sites-Transects'!G4570</f>
        <v>0</v>
      </c>
      <c r="F4564" s="1">
        <f>'4.OVTA Sites-Transects'!F4570</f>
        <v>0</v>
      </c>
      <c r="G4564" s="6">
        <f>'4.OVTA Sites-Transects'!H4570</f>
        <v>0</v>
      </c>
      <c r="H4564" s="6">
        <f>'4.OVTA Sites-Transects'!I4570</f>
        <v>0</v>
      </c>
      <c r="I4564" s="193" t="str">
        <f t="shared" si="568"/>
        <v>-</v>
      </c>
      <c r="J4564" s="27" t="str">
        <f t="shared" si="569"/>
        <v>-</v>
      </c>
      <c r="K4564" s="27" t="str">
        <f t="shared" si="570"/>
        <v>-</v>
      </c>
      <c r="L4564" s="27" t="str">
        <f t="shared" si="571"/>
        <v>-</v>
      </c>
      <c r="M4564" s="27" t="str">
        <f t="shared" si="572"/>
        <v>-</v>
      </c>
      <c r="N4564" s="28">
        <f t="shared" si="573"/>
        <v>0</v>
      </c>
      <c r="O4564" s="28">
        <f t="shared" si="575"/>
        <v>0</v>
      </c>
      <c r="P4564" s="1" t="str">
        <f t="shared" si="574"/>
        <v>no</v>
      </c>
    </row>
    <row r="4565" spans="1:16" x14ac:dyDescent="0.25">
      <c r="A4565" s="6">
        <f>'4.OVTA Sites-Transects'!B4571</f>
        <v>0</v>
      </c>
      <c r="B4565" s="6">
        <f>'4.OVTA Sites-Transects'!C4571</f>
        <v>0</v>
      </c>
      <c r="C4565" s="6">
        <f>'4.OVTA Sites-Transects'!D4571</f>
        <v>0</v>
      </c>
      <c r="D4565" s="1">
        <f>'4.OVTA Sites-Transects'!E4571</f>
        <v>0</v>
      </c>
      <c r="E4565" s="1">
        <f>'4.OVTA Sites-Transects'!G4571</f>
        <v>0</v>
      </c>
      <c r="F4565" s="1">
        <f>'4.OVTA Sites-Transects'!F4571</f>
        <v>0</v>
      </c>
      <c r="G4565" s="6">
        <f>'4.OVTA Sites-Transects'!H4571</f>
        <v>0</v>
      </c>
      <c r="H4565" s="6">
        <f>'4.OVTA Sites-Transects'!I4571</f>
        <v>0</v>
      </c>
      <c r="I4565" s="193" t="str">
        <f t="shared" si="568"/>
        <v>-</v>
      </c>
      <c r="J4565" s="27" t="str">
        <f t="shared" si="569"/>
        <v>-</v>
      </c>
      <c r="K4565" s="27" t="str">
        <f t="shared" si="570"/>
        <v>-</v>
      </c>
      <c r="L4565" s="27" t="str">
        <f t="shared" si="571"/>
        <v>-</v>
      </c>
      <c r="M4565" s="27" t="str">
        <f t="shared" si="572"/>
        <v>-</v>
      </c>
      <c r="N4565" s="28">
        <f t="shared" si="573"/>
        <v>0</v>
      </c>
      <c r="O4565" s="28">
        <f t="shared" si="575"/>
        <v>0</v>
      </c>
      <c r="P4565" s="1" t="str">
        <f t="shared" si="574"/>
        <v>no</v>
      </c>
    </row>
    <row r="4566" spans="1:16" x14ac:dyDescent="0.25">
      <c r="A4566" s="6">
        <f>'4.OVTA Sites-Transects'!B4572</f>
        <v>0</v>
      </c>
      <c r="B4566" s="6">
        <f>'4.OVTA Sites-Transects'!C4572</f>
        <v>0</v>
      </c>
      <c r="C4566" s="6">
        <f>'4.OVTA Sites-Transects'!D4572</f>
        <v>0</v>
      </c>
      <c r="D4566" s="1">
        <f>'4.OVTA Sites-Transects'!E4572</f>
        <v>0</v>
      </c>
      <c r="E4566" s="1">
        <f>'4.OVTA Sites-Transects'!G4572</f>
        <v>0</v>
      </c>
      <c r="F4566" s="1">
        <f>'4.OVTA Sites-Transects'!F4572</f>
        <v>0</v>
      </c>
      <c r="G4566" s="6">
        <f>'4.OVTA Sites-Transects'!H4572</f>
        <v>0</v>
      </c>
      <c r="H4566" s="6">
        <f>'4.OVTA Sites-Transects'!I4572</f>
        <v>0</v>
      </c>
      <c r="I4566" s="193" t="str">
        <f t="shared" si="568"/>
        <v>-</v>
      </c>
      <c r="J4566" s="27" t="str">
        <f t="shared" si="569"/>
        <v>-</v>
      </c>
      <c r="K4566" s="27" t="str">
        <f t="shared" si="570"/>
        <v>-</v>
      </c>
      <c r="L4566" s="27" t="str">
        <f t="shared" si="571"/>
        <v>-</v>
      </c>
      <c r="M4566" s="27" t="str">
        <f t="shared" si="572"/>
        <v>-</v>
      </c>
      <c r="N4566" s="28">
        <f t="shared" si="573"/>
        <v>0</v>
      </c>
      <c r="O4566" s="28">
        <f t="shared" si="575"/>
        <v>0</v>
      </c>
      <c r="P4566" s="1" t="str">
        <f t="shared" si="574"/>
        <v>no</v>
      </c>
    </row>
    <row r="4567" spans="1:16" x14ac:dyDescent="0.25">
      <c r="A4567" s="6">
        <f>'4.OVTA Sites-Transects'!B4573</f>
        <v>0</v>
      </c>
      <c r="B4567" s="6">
        <f>'4.OVTA Sites-Transects'!C4573</f>
        <v>0</v>
      </c>
      <c r="C4567" s="6">
        <f>'4.OVTA Sites-Transects'!D4573</f>
        <v>0</v>
      </c>
      <c r="D4567" s="1">
        <f>'4.OVTA Sites-Transects'!E4573</f>
        <v>0</v>
      </c>
      <c r="E4567" s="1">
        <f>'4.OVTA Sites-Transects'!G4573</f>
        <v>0</v>
      </c>
      <c r="F4567" s="1">
        <f>'4.OVTA Sites-Transects'!F4573</f>
        <v>0</v>
      </c>
      <c r="G4567" s="6">
        <f>'4.OVTA Sites-Transects'!H4573</f>
        <v>0</v>
      </c>
      <c r="H4567" s="6">
        <f>'4.OVTA Sites-Transects'!I4573</f>
        <v>0</v>
      </c>
      <c r="I4567" s="193" t="str">
        <f t="shared" si="568"/>
        <v>-</v>
      </c>
      <c r="J4567" s="27" t="str">
        <f t="shared" si="569"/>
        <v>-</v>
      </c>
      <c r="K4567" s="27" t="str">
        <f t="shared" si="570"/>
        <v>-</v>
      </c>
      <c r="L4567" s="27" t="str">
        <f t="shared" si="571"/>
        <v>-</v>
      </c>
      <c r="M4567" s="27" t="str">
        <f t="shared" si="572"/>
        <v>-</v>
      </c>
      <c r="N4567" s="28">
        <f t="shared" si="573"/>
        <v>0</v>
      </c>
      <c r="O4567" s="28">
        <f t="shared" si="575"/>
        <v>0</v>
      </c>
      <c r="P4567" s="1" t="str">
        <f t="shared" si="574"/>
        <v>no</v>
      </c>
    </row>
    <row r="4568" spans="1:16" x14ac:dyDescent="0.25">
      <c r="A4568" s="6">
        <f>'4.OVTA Sites-Transects'!B4574</f>
        <v>0</v>
      </c>
      <c r="B4568" s="6">
        <f>'4.OVTA Sites-Transects'!C4574</f>
        <v>0</v>
      </c>
      <c r="C4568" s="6">
        <f>'4.OVTA Sites-Transects'!D4574</f>
        <v>0</v>
      </c>
      <c r="D4568" s="1">
        <f>'4.OVTA Sites-Transects'!E4574</f>
        <v>0</v>
      </c>
      <c r="E4568" s="1">
        <f>'4.OVTA Sites-Transects'!G4574</f>
        <v>0</v>
      </c>
      <c r="F4568" s="1">
        <f>'4.OVTA Sites-Transects'!F4574</f>
        <v>0</v>
      </c>
      <c r="G4568" s="6">
        <f>'4.OVTA Sites-Transects'!H4574</f>
        <v>0</v>
      </c>
      <c r="H4568" s="6">
        <f>'4.OVTA Sites-Transects'!I4574</f>
        <v>0</v>
      </c>
      <c r="I4568" s="193" t="str">
        <f t="shared" si="568"/>
        <v>-</v>
      </c>
      <c r="J4568" s="27" t="str">
        <f t="shared" si="569"/>
        <v>-</v>
      </c>
      <c r="K4568" s="27" t="str">
        <f t="shared" si="570"/>
        <v>-</v>
      </c>
      <c r="L4568" s="27" t="str">
        <f t="shared" si="571"/>
        <v>-</v>
      </c>
      <c r="M4568" s="27" t="str">
        <f t="shared" si="572"/>
        <v>-</v>
      </c>
      <c r="N4568" s="28">
        <f t="shared" si="573"/>
        <v>0</v>
      </c>
      <c r="O4568" s="28">
        <f t="shared" si="575"/>
        <v>0</v>
      </c>
      <c r="P4568" s="1" t="str">
        <f t="shared" si="574"/>
        <v>no</v>
      </c>
    </row>
    <row r="4569" spans="1:16" x14ac:dyDescent="0.25">
      <c r="A4569" s="6">
        <f>'4.OVTA Sites-Transects'!B4575</f>
        <v>0</v>
      </c>
      <c r="B4569" s="6">
        <f>'4.OVTA Sites-Transects'!C4575</f>
        <v>0</v>
      </c>
      <c r="C4569" s="6">
        <f>'4.OVTA Sites-Transects'!D4575</f>
        <v>0</v>
      </c>
      <c r="D4569" s="1">
        <f>'4.OVTA Sites-Transects'!E4575</f>
        <v>0</v>
      </c>
      <c r="E4569" s="1">
        <f>'4.OVTA Sites-Transects'!G4575</f>
        <v>0</v>
      </c>
      <c r="F4569" s="1">
        <f>'4.OVTA Sites-Transects'!F4575</f>
        <v>0</v>
      </c>
      <c r="G4569" s="6">
        <f>'4.OVTA Sites-Transects'!H4575</f>
        <v>0</v>
      </c>
      <c r="H4569" s="6">
        <f>'4.OVTA Sites-Transects'!I4575</f>
        <v>0</v>
      </c>
      <c r="I4569" s="193" t="str">
        <f t="shared" si="568"/>
        <v>-</v>
      </c>
      <c r="J4569" s="27" t="str">
        <f t="shared" si="569"/>
        <v>-</v>
      </c>
      <c r="K4569" s="27" t="str">
        <f t="shared" si="570"/>
        <v>-</v>
      </c>
      <c r="L4569" s="27" t="str">
        <f t="shared" si="571"/>
        <v>-</v>
      </c>
      <c r="M4569" s="27" t="str">
        <f t="shared" si="572"/>
        <v>-</v>
      </c>
      <c r="N4569" s="28">
        <f t="shared" si="573"/>
        <v>0</v>
      </c>
      <c r="O4569" s="28">
        <f t="shared" si="575"/>
        <v>0</v>
      </c>
      <c r="P4569" s="1" t="str">
        <f t="shared" si="574"/>
        <v>no</v>
      </c>
    </row>
    <row r="4570" spans="1:16" x14ac:dyDescent="0.25">
      <c r="A4570" s="6">
        <f>'4.OVTA Sites-Transects'!B4576</f>
        <v>0</v>
      </c>
      <c r="B4570" s="6">
        <f>'4.OVTA Sites-Transects'!C4576</f>
        <v>0</v>
      </c>
      <c r="C4570" s="6">
        <f>'4.OVTA Sites-Transects'!D4576</f>
        <v>0</v>
      </c>
      <c r="D4570" s="1">
        <f>'4.OVTA Sites-Transects'!E4576</f>
        <v>0</v>
      </c>
      <c r="E4570" s="1">
        <f>'4.OVTA Sites-Transects'!G4576</f>
        <v>0</v>
      </c>
      <c r="F4570" s="1">
        <f>'4.OVTA Sites-Transects'!F4576</f>
        <v>0</v>
      </c>
      <c r="G4570" s="6">
        <f>'4.OVTA Sites-Transects'!H4576</f>
        <v>0</v>
      </c>
      <c r="H4570" s="6">
        <f>'4.OVTA Sites-Transects'!I4576</f>
        <v>0</v>
      </c>
      <c r="I4570" s="193" t="str">
        <f t="shared" si="568"/>
        <v>-</v>
      </c>
      <c r="J4570" s="27" t="str">
        <f t="shared" si="569"/>
        <v>-</v>
      </c>
      <c r="K4570" s="27" t="str">
        <f t="shared" si="570"/>
        <v>-</v>
      </c>
      <c r="L4570" s="27" t="str">
        <f t="shared" si="571"/>
        <v>-</v>
      </c>
      <c r="M4570" s="27" t="str">
        <f t="shared" si="572"/>
        <v>-</v>
      </c>
      <c r="N4570" s="28">
        <f t="shared" si="573"/>
        <v>0</v>
      </c>
      <c r="O4570" s="28">
        <f t="shared" si="575"/>
        <v>0</v>
      </c>
      <c r="P4570" s="1" t="str">
        <f t="shared" si="574"/>
        <v>no</v>
      </c>
    </row>
    <row r="4571" spans="1:16" x14ac:dyDescent="0.25">
      <c r="A4571" s="6">
        <f>'4.OVTA Sites-Transects'!B4577</f>
        <v>0</v>
      </c>
      <c r="B4571" s="6">
        <f>'4.OVTA Sites-Transects'!C4577</f>
        <v>0</v>
      </c>
      <c r="C4571" s="6">
        <f>'4.OVTA Sites-Transects'!D4577</f>
        <v>0</v>
      </c>
      <c r="D4571" s="1">
        <f>'4.OVTA Sites-Transects'!E4577</f>
        <v>0</v>
      </c>
      <c r="E4571" s="1">
        <f>'4.OVTA Sites-Transects'!G4577</f>
        <v>0</v>
      </c>
      <c r="F4571" s="1">
        <f>'4.OVTA Sites-Transects'!F4577</f>
        <v>0</v>
      </c>
      <c r="G4571" s="6">
        <f>'4.OVTA Sites-Transects'!H4577</f>
        <v>0</v>
      </c>
      <c r="H4571" s="6">
        <f>'4.OVTA Sites-Transects'!I4577</f>
        <v>0</v>
      </c>
      <c r="I4571" s="193" t="str">
        <f t="shared" si="568"/>
        <v>-</v>
      </c>
      <c r="J4571" s="27" t="str">
        <f t="shared" si="569"/>
        <v>-</v>
      </c>
      <c r="K4571" s="27" t="str">
        <f t="shared" si="570"/>
        <v>-</v>
      </c>
      <c r="L4571" s="27" t="str">
        <f t="shared" si="571"/>
        <v>-</v>
      </c>
      <c r="M4571" s="27" t="str">
        <f t="shared" si="572"/>
        <v>-</v>
      </c>
      <c r="N4571" s="28">
        <f t="shared" si="573"/>
        <v>0</v>
      </c>
      <c r="O4571" s="28">
        <f t="shared" si="575"/>
        <v>0</v>
      </c>
      <c r="P4571" s="1" t="str">
        <f t="shared" si="574"/>
        <v>no</v>
      </c>
    </row>
    <row r="4572" spans="1:16" x14ac:dyDescent="0.25">
      <c r="A4572" s="6">
        <f>'4.OVTA Sites-Transects'!B4578</f>
        <v>0</v>
      </c>
      <c r="B4572" s="6">
        <f>'4.OVTA Sites-Transects'!C4578</f>
        <v>0</v>
      </c>
      <c r="C4572" s="6">
        <f>'4.OVTA Sites-Transects'!D4578</f>
        <v>0</v>
      </c>
      <c r="D4572" s="1">
        <f>'4.OVTA Sites-Transects'!E4578</f>
        <v>0</v>
      </c>
      <c r="E4572" s="1">
        <f>'4.OVTA Sites-Transects'!G4578</f>
        <v>0</v>
      </c>
      <c r="F4572" s="1">
        <f>'4.OVTA Sites-Transects'!F4578</f>
        <v>0</v>
      </c>
      <c r="G4572" s="6">
        <f>'4.OVTA Sites-Transects'!H4578</f>
        <v>0</v>
      </c>
      <c r="H4572" s="6">
        <f>'4.OVTA Sites-Transects'!I4578</f>
        <v>0</v>
      </c>
      <c r="I4572" s="193" t="str">
        <f t="shared" si="568"/>
        <v>-</v>
      </c>
      <c r="J4572" s="27" t="str">
        <f t="shared" si="569"/>
        <v>-</v>
      </c>
      <c r="K4572" s="27" t="str">
        <f t="shared" si="570"/>
        <v>-</v>
      </c>
      <c r="L4572" s="27" t="str">
        <f t="shared" si="571"/>
        <v>-</v>
      </c>
      <c r="M4572" s="27" t="str">
        <f t="shared" si="572"/>
        <v>-</v>
      </c>
      <c r="N4572" s="28">
        <f t="shared" si="573"/>
        <v>0</v>
      </c>
      <c r="O4572" s="28">
        <f t="shared" si="575"/>
        <v>0</v>
      </c>
      <c r="P4572" s="1" t="str">
        <f t="shared" si="574"/>
        <v>no</v>
      </c>
    </row>
    <row r="4573" spans="1:16" x14ac:dyDescent="0.25">
      <c r="A4573" s="6">
        <f>'4.OVTA Sites-Transects'!B4579</f>
        <v>0</v>
      </c>
      <c r="B4573" s="6">
        <f>'4.OVTA Sites-Transects'!C4579</f>
        <v>0</v>
      </c>
      <c r="C4573" s="6">
        <f>'4.OVTA Sites-Transects'!D4579</f>
        <v>0</v>
      </c>
      <c r="D4573" s="1">
        <f>'4.OVTA Sites-Transects'!E4579</f>
        <v>0</v>
      </c>
      <c r="E4573" s="1">
        <f>'4.OVTA Sites-Transects'!G4579</f>
        <v>0</v>
      </c>
      <c r="F4573" s="1">
        <f>'4.OVTA Sites-Transects'!F4579</f>
        <v>0</v>
      </c>
      <c r="G4573" s="6">
        <f>'4.OVTA Sites-Transects'!H4579</f>
        <v>0</v>
      </c>
      <c r="H4573" s="6">
        <f>'4.OVTA Sites-Transects'!I4579</f>
        <v>0</v>
      </c>
      <c r="I4573" s="193" t="str">
        <f t="shared" si="568"/>
        <v>-</v>
      </c>
      <c r="J4573" s="27" t="str">
        <f t="shared" si="569"/>
        <v>-</v>
      </c>
      <c r="K4573" s="27" t="str">
        <f t="shared" si="570"/>
        <v>-</v>
      </c>
      <c r="L4573" s="27" t="str">
        <f t="shared" si="571"/>
        <v>-</v>
      </c>
      <c r="M4573" s="27" t="str">
        <f t="shared" si="572"/>
        <v>-</v>
      </c>
      <c r="N4573" s="28">
        <f t="shared" si="573"/>
        <v>0</v>
      </c>
      <c r="O4573" s="28">
        <f t="shared" si="575"/>
        <v>0</v>
      </c>
      <c r="P4573" s="1" t="str">
        <f t="shared" si="574"/>
        <v>no</v>
      </c>
    </row>
    <row r="4574" spans="1:16" x14ac:dyDescent="0.25">
      <c r="A4574" s="6">
        <f>'4.OVTA Sites-Transects'!B4580</f>
        <v>0</v>
      </c>
      <c r="B4574" s="6">
        <f>'4.OVTA Sites-Transects'!C4580</f>
        <v>0</v>
      </c>
      <c r="C4574" s="6">
        <f>'4.OVTA Sites-Transects'!D4580</f>
        <v>0</v>
      </c>
      <c r="D4574" s="1">
        <f>'4.OVTA Sites-Transects'!E4580</f>
        <v>0</v>
      </c>
      <c r="E4574" s="1">
        <f>'4.OVTA Sites-Transects'!G4580</f>
        <v>0</v>
      </c>
      <c r="F4574" s="1">
        <f>'4.OVTA Sites-Transects'!F4580</f>
        <v>0</v>
      </c>
      <c r="G4574" s="6">
        <f>'4.OVTA Sites-Transects'!H4580</f>
        <v>0</v>
      </c>
      <c r="H4574" s="6">
        <f>'4.OVTA Sites-Transects'!I4580</f>
        <v>0</v>
      </c>
      <c r="I4574" s="193" t="str">
        <f t="shared" si="568"/>
        <v>-</v>
      </c>
      <c r="J4574" s="27" t="str">
        <f t="shared" si="569"/>
        <v>-</v>
      </c>
      <c r="K4574" s="27" t="str">
        <f t="shared" si="570"/>
        <v>-</v>
      </c>
      <c r="L4574" s="27" t="str">
        <f t="shared" si="571"/>
        <v>-</v>
      </c>
      <c r="M4574" s="27" t="str">
        <f t="shared" si="572"/>
        <v>-</v>
      </c>
      <c r="N4574" s="28">
        <f t="shared" si="573"/>
        <v>0</v>
      </c>
      <c r="O4574" s="28">
        <f t="shared" si="575"/>
        <v>0</v>
      </c>
      <c r="P4574" s="1" t="str">
        <f t="shared" si="574"/>
        <v>no</v>
      </c>
    </row>
    <row r="4575" spans="1:16" x14ac:dyDescent="0.25">
      <c r="A4575" s="6">
        <f>'4.OVTA Sites-Transects'!B4581</f>
        <v>0</v>
      </c>
      <c r="B4575" s="6">
        <f>'4.OVTA Sites-Transects'!C4581</f>
        <v>0</v>
      </c>
      <c r="C4575" s="6">
        <f>'4.OVTA Sites-Transects'!D4581</f>
        <v>0</v>
      </c>
      <c r="D4575" s="1">
        <f>'4.OVTA Sites-Transects'!E4581</f>
        <v>0</v>
      </c>
      <c r="E4575" s="1">
        <f>'4.OVTA Sites-Transects'!G4581</f>
        <v>0</v>
      </c>
      <c r="F4575" s="1">
        <f>'4.OVTA Sites-Transects'!F4581</f>
        <v>0</v>
      </c>
      <c r="G4575" s="6">
        <f>'4.OVTA Sites-Transects'!H4581</f>
        <v>0</v>
      </c>
      <c r="H4575" s="6">
        <f>'4.OVTA Sites-Transects'!I4581</f>
        <v>0</v>
      </c>
      <c r="I4575" s="193" t="str">
        <f t="shared" si="568"/>
        <v>-</v>
      </c>
      <c r="J4575" s="27" t="str">
        <f t="shared" si="569"/>
        <v>-</v>
      </c>
      <c r="K4575" s="27" t="str">
        <f t="shared" si="570"/>
        <v>-</v>
      </c>
      <c r="L4575" s="27" t="str">
        <f t="shared" si="571"/>
        <v>-</v>
      </c>
      <c r="M4575" s="27" t="str">
        <f t="shared" si="572"/>
        <v>-</v>
      </c>
      <c r="N4575" s="28">
        <f t="shared" si="573"/>
        <v>0</v>
      </c>
      <c r="O4575" s="28">
        <f t="shared" si="575"/>
        <v>0</v>
      </c>
      <c r="P4575" s="1" t="str">
        <f t="shared" si="574"/>
        <v>no</v>
      </c>
    </row>
    <row r="4576" spans="1:16" x14ac:dyDescent="0.25">
      <c r="A4576" s="6">
        <f>'4.OVTA Sites-Transects'!B4582</f>
        <v>0</v>
      </c>
      <c r="B4576" s="6">
        <f>'4.OVTA Sites-Transects'!C4582</f>
        <v>0</v>
      </c>
      <c r="C4576" s="6">
        <f>'4.OVTA Sites-Transects'!D4582</f>
        <v>0</v>
      </c>
      <c r="D4576" s="1">
        <f>'4.OVTA Sites-Transects'!E4582</f>
        <v>0</v>
      </c>
      <c r="E4576" s="1">
        <f>'4.OVTA Sites-Transects'!G4582</f>
        <v>0</v>
      </c>
      <c r="F4576" s="1">
        <f>'4.OVTA Sites-Transects'!F4582</f>
        <v>0</v>
      </c>
      <c r="G4576" s="6">
        <f>'4.OVTA Sites-Transects'!H4582</f>
        <v>0</v>
      </c>
      <c r="H4576" s="6">
        <f>'4.OVTA Sites-Transects'!I4582</f>
        <v>0</v>
      </c>
      <c r="I4576" s="193" t="str">
        <f t="shared" si="568"/>
        <v>-</v>
      </c>
      <c r="J4576" s="27" t="str">
        <f t="shared" si="569"/>
        <v>-</v>
      </c>
      <c r="K4576" s="27" t="str">
        <f t="shared" si="570"/>
        <v>-</v>
      </c>
      <c r="L4576" s="27" t="str">
        <f t="shared" si="571"/>
        <v>-</v>
      </c>
      <c r="M4576" s="27" t="str">
        <f t="shared" si="572"/>
        <v>-</v>
      </c>
      <c r="N4576" s="28">
        <f t="shared" si="573"/>
        <v>0</v>
      </c>
      <c r="O4576" s="28">
        <f t="shared" si="575"/>
        <v>0</v>
      </c>
      <c r="P4576" s="1" t="str">
        <f t="shared" si="574"/>
        <v>no</v>
      </c>
    </row>
    <row r="4577" spans="1:16" x14ac:dyDescent="0.25">
      <c r="A4577" s="6">
        <f>'4.OVTA Sites-Transects'!B4583</f>
        <v>0</v>
      </c>
      <c r="B4577" s="6">
        <f>'4.OVTA Sites-Transects'!C4583</f>
        <v>0</v>
      </c>
      <c r="C4577" s="6">
        <f>'4.OVTA Sites-Transects'!D4583</f>
        <v>0</v>
      </c>
      <c r="D4577" s="1">
        <f>'4.OVTA Sites-Transects'!E4583</f>
        <v>0</v>
      </c>
      <c r="E4577" s="1">
        <f>'4.OVTA Sites-Transects'!G4583</f>
        <v>0</v>
      </c>
      <c r="F4577" s="1">
        <f>'4.OVTA Sites-Transects'!F4583</f>
        <v>0</v>
      </c>
      <c r="G4577" s="6">
        <f>'4.OVTA Sites-Transects'!H4583</f>
        <v>0</v>
      </c>
      <c r="H4577" s="6">
        <f>'4.OVTA Sites-Transects'!I4583</f>
        <v>0</v>
      </c>
      <c r="I4577" s="193" t="str">
        <f t="shared" si="568"/>
        <v>-</v>
      </c>
      <c r="J4577" s="27" t="str">
        <f t="shared" si="569"/>
        <v>-</v>
      </c>
      <c r="K4577" s="27" t="str">
        <f t="shared" si="570"/>
        <v>-</v>
      </c>
      <c r="L4577" s="27" t="str">
        <f t="shared" si="571"/>
        <v>-</v>
      </c>
      <c r="M4577" s="27" t="str">
        <f t="shared" si="572"/>
        <v>-</v>
      </c>
      <c r="N4577" s="28">
        <f t="shared" si="573"/>
        <v>0</v>
      </c>
      <c r="O4577" s="28">
        <f t="shared" si="575"/>
        <v>0</v>
      </c>
      <c r="P4577" s="1" t="str">
        <f t="shared" si="574"/>
        <v>no</v>
      </c>
    </row>
    <row r="4578" spans="1:16" x14ac:dyDescent="0.25">
      <c r="A4578" s="6">
        <f>'4.OVTA Sites-Transects'!B4584</f>
        <v>0</v>
      </c>
      <c r="B4578" s="6">
        <f>'4.OVTA Sites-Transects'!C4584</f>
        <v>0</v>
      </c>
      <c r="C4578" s="6">
        <f>'4.OVTA Sites-Transects'!D4584</f>
        <v>0</v>
      </c>
      <c r="D4578" s="1">
        <f>'4.OVTA Sites-Transects'!E4584</f>
        <v>0</v>
      </c>
      <c r="E4578" s="1">
        <f>'4.OVTA Sites-Transects'!G4584</f>
        <v>0</v>
      </c>
      <c r="F4578" s="1">
        <f>'4.OVTA Sites-Transects'!F4584</f>
        <v>0</v>
      </c>
      <c r="G4578" s="6">
        <f>'4.OVTA Sites-Transects'!H4584</f>
        <v>0</v>
      </c>
      <c r="H4578" s="6">
        <f>'4.OVTA Sites-Transects'!I4584</f>
        <v>0</v>
      </c>
      <c r="I4578" s="193" t="str">
        <f t="shared" si="568"/>
        <v>-</v>
      </c>
      <c r="J4578" s="27" t="str">
        <f t="shared" si="569"/>
        <v>-</v>
      </c>
      <c r="K4578" s="27" t="str">
        <f t="shared" si="570"/>
        <v>-</v>
      </c>
      <c r="L4578" s="27" t="str">
        <f t="shared" si="571"/>
        <v>-</v>
      </c>
      <c r="M4578" s="27" t="str">
        <f t="shared" si="572"/>
        <v>-</v>
      </c>
      <c r="N4578" s="28">
        <f t="shared" si="573"/>
        <v>0</v>
      </c>
      <c r="O4578" s="28">
        <f t="shared" si="575"/>
        <v>0</v>
      </c>
      <c r="P4578" s="1" t="str">
        <f t="shared" si="574"/>
        <v>no</v>
      </c>
    </row>
    <row r="4579" spans="1:16" x14ac:dyDescent="0.25">
      <c r="A4579" s="6">
        <f>'4.OVTA Sites-Transects'!B4585</f>
        <v>0</v>
      </c>
      <c r="B4579" s="6">
        <f>'4.OVTA Sites-Transects'!C4585</f>
        <v>0</v>
      </c>
      <c r="C4579" s="6">
        <f>'4.OVTA Sites-Transects'!D4585</f>
        <v>0</v>
      </c>
      <c r="D4579" s="1">
        <f>'4.OVTA Sites-Transects'!E4585</f>
        <v>0</v>
      </c>
      <c r="E4579" s="1">
        <f>'4.OVTA Sites-Transects'!G4585</f>
        <v>0</v>
      </c>
      <c r="F4579" s="1">
        <f>'4.OVTA Sites-Transects'!F4585</f>
        <v>0</v>
      </c>
      <c r="G4579" s="6">
        <f>'4.OVTA Sites-Transects'!H4585</f>
        <v>0</v>
      </c>
      <c r="H4579" s="6">
        <f>'4.OVTA Sites-Transects'!I4585</f>
        <v>0</v>
      </c>
      <c r="I4579" s="193" t="str">
        <f t="shared" si="568"/>
        <v>-</v>
      </c>
      <c r="J4579" s="27" t="str">
        <f t="shared" si="569"/>
        <v>-</v>
      </c>
      <c r="K4579" s="27" t="str">
        <f t="shared" si="570"/>
        <v>-</v>
      </c>
      <c r="L4579" s="27" t="str">
        <f t="shared" si="571"/>
        <v>-</v>
      </c>
      <c r="M4579" s="27" t="str">
        <f t="shared" si="572"/>
        <v>-</v>
      </c>
      <c r="N4579" s="28">
        <f t="shared" si="573"/>
        <v>0</v>
      </c>
      <c r="O4579" s="28">
        <f t="shared" si="575"/>
        <v>0</v>
      </c>
      <c r="P4579" s="1" t="str">
        <f t="shared" si="574"/>
        <v>no</v>
      </c>
    </row>
    <row r="4580" spans="1:16" x14ac:dyDescent="0.25">
      <c r="A4580" s="6">
        <f>'4.OVTA Sites-Transects'!B4586</f>
        <v>0</v>
      </c>
      <c r="B4580" s="6">
        <f>'4.OVTA Sites-Transects'!C4586</f>
        <v>0</v>
      </c>
      <c r="C4580" s="6">
        <f>'4.OVTA Sites-Transects'!D4586</f>
        <v>0</v>
      </c>
      <c r="D4580" s="1">
        <f>'4.OVTA Sites-Transects'!E4586</f>
        <v>0</v>
      </c>
      <c r="E4580" s="1">
        <f>'4.OVTA Sites-Transects'!G4586</f>
        <v>0</v>
      </c>
      <c r="F4580" s="1">
        <f>'4.OVTA Sites-Transects'!F4586</f>
        <v>0</v>
      </c>
      <c r="G4580" s="6">
        <f>'4.OVTA Sites-Transects'!H4586</f>
        <v>0</v>
      </c>
      <c r="H4580" s="6">
        <f>'4.OVTA Sites-Transects'!I4586</f>
        <v>0</v>
      </c>
      <c r="I4580" s="193" t="str">
        <f t="shared" si="568"/>
        <v>-</v>
      </c>
      <c r="J4580" s="27" t="str">
        <f t="shared" si="569"/>
        <v>-</v>
      </c>
      <c r="K4580" s="27" t="str">
        <f t="shared" si="570"/>
        <v>-</v>
      </c>
      <c r="L4580" s="27" t="str">
        <f t="shared" si="571"/>
        <v>-</v>
      </c>
      <c r="M4580" s="27" t="str">
        <f t="shared" si="572"/>
        <v>-</v>
      </c>
      <c r="N4580" s="28">
        <f t="shared" si="573"/>
        <v>0</v>
      </c>
      <c r="O4580" s="28">
        <f t="shared" si="575"/>
        <v>0</v>
      </c>
      <c r="P4580" s="1" t="str">
        <f t="shared" si="574"/>
        <v>no</v>
      </c>
    </row>
    <row r="4581" spans="1:16" x14ac:dyDescent="0.25">
      <c r="A4581" s="6">
        <f>'4.OVTA Sites-Transects'!B4587</f>
        <v>0</v>
      </c>
      <c r="B4581" s="6">
        <f>'4.OVTA Sites-Transects'!C4587</f>
        <v>0</v>
      </c>
      <c r="C4581" s="6">
        <f>'4.OVTA Sites-Transects'!D4587</f>
        <v>0</v>
      </c>
      <c r="D4581" s="1">
        <f>'4.OVTA Sites-Transects'!E4587</f>
        <v>0</v>
      </c>
      <c r="E4581" s="1">
        <f>'4.OVTA Sites-Transects'!G4587</f>
        <v>0</v>
      </c>
      <c r="F4581" s="1">
        <f>'4.OVTA Sites-Transects'!F4587</f>
        <v>0</v>
      </c>
      <c r="G4581" s="6">
        <f>'4.OVTA Sites-Transects'!H4587</f>
        <v>0</v>
      </c>
      <c r="H4581" s="6">
        <f>'4.OVTA Sites-Transects'!I4587</f>
        <v>0</v>
      </c>
      <c r="I4581" s="193" t="str">
        <f t="shared" si="568"/>
        <v>-</v>
      </c>
      <c r="J4581" s="27" t="str">
        <f t="shared" si="569"/>
        <v>-</v>
      </c>
      <c r="K4581" s="27" t="str">
        <f t="shared" si="570"/>
        <v>-</v>
      </c>
      <c r="L4581" s="27" t="str">
        <f t="shared" si="571"/>
        <v>-</v>
      </c>
      <c r="M4581" s="27" t="str">
        <f t="shared" si="572"/>
        <v>-</v>
      </c>
      <c r="N4581" s="28">
        <f t="shared" si="573"/>
        <v>0</v>
      </c>
      <c r="O4581" s="28">
        <f t="shared" si="575"/>
        <v>0</v>
      </c>
      <c r="P4581" s="1" t="str">
        <f t="shared" si="574"/>
        <v>no</v>
      </c>
    </row>
    <row r="4582" spans="1:16" x14ac:dyDescent="0.25">
      <c r="A4582" s="6">
        <f>'4.OVTA Sites-Transects'!B4588</f>
        <v>0</v>
      </c>
      <c r="B4582" s="6">
        <f>'4.OVTA Sites-Transects'!C4588</f>
        <v>0</v>
      </c>
      <c r="C4582" s="6">
        <f>'4.OVTA Sites-Transects'!D4588</f>
        <v>0</v>
      </c>
      <c r="D4582" s="1">
        <f>'4.OVTA Sites-Transects'!E4588</f>
        <v>0</v>
      </c>
      <c r="E4582" s="1">
        <f>'4.OVTA Sites-Transects'!G4588</f>
        <v>0</v>
      </c>
      <c r="F4582" s="1">
        <f>'4.OVTA Sites-Transects'!F4588</f>
        <v>0</v>
      </c>
      <c r="G4582" s="6">
        <f>'4.OVTA Sites-Transects'!H4588</f>
        <v>0</v>
      </c>
      <c r="H4582" s="6">
        <f>'4.OVTA Sites-Transects'!I4588</f>
        <v>0</v>
      </c>
      <c r="I4582" s="193" t="str">
        <f t="shared" si="568"/>
        <v>-</v>
      </c>
      <c r="J4582" s="27" t="str">
        <f t="shared" si="569"/>
        <v>-</v>
      </c>
      <c r="K4582" s="27" t="str">
        <f t="shared" si="570"/>
        <v>-</v>
      </c>
      <c r="L4582" s="27" t="str">
        <f t="shared" si="571"/>
        <v>-</v>
      </c>
      <c r="M4582" s="27" t="str">
        <f t="shared" si="572"/>
        <v>-</v>
      </c>
      <c r="N4582" s="28">
        <f t="shared" si="573"/>
        <v>0</v>
      </c>
      <c r="O4582" s="28">
        <f t="shared" si="575"/>
        <v>0</v>
      </c>
      <c r="P4582" s="1" t="str">
        <f t="shared" si="574"/>
        <v>no</v>
      </c>
    </row>
    <row r="4583" spans="1:16" x14ac:dyDescent="0.25">
      <c r="A4583" s="6">
        <f>'4.OVTA Sites-Transects'!B4589</f>
        <v>0</v>
      </c>
      <c r="B4583" s="6">
        <f>'4.OVTA Sites-Transects'!C4589</f>
        <v>0</v>
      </c>
      <c r="C4583" s="6">
        <f>'4.OVTA Sites-Transects'!D4589</f>
        <v>0</v>
      </c>
      <c r="D4583" s="1">
        <f>'4.OVTA Sites-Transects'!E4589</f>
        <v>0</v>
      </c>
      <c r="E4583" s="1">
        <f>'4.OVTA Sites-Transects'!G4589</f>
        <v>0</v>
      </c>
      <c r="F4583" s="1">
        <f>'4.OVTA Sites-Transects'!F4589</f>
        <v>0</v>
      </c>
      <c r="G4583" s="6">
        <f>'4.OVTA Sites-Transects'!H4589</f>
        <v>0</v>
      </c>
      <c r="H4583" s="6">
        <f>'4.OVTA Sites-Transects'!I4589</f>
        <v>0</v>
      </c>
      <c r="I4583" s="193" t="str">
        <f t="shared" si="568"/>
        <v>-</v>
      </c>
      <c r="J4583" s="27" t="str">
        <f t="shared" si="569"/>
        <v>-</v>
      </c>
      <c r="K4583" s="27" t="str">
        <f t="shared" si="570"/>
        <v>-</v>
      </c>
      <c r="L4583" s="27" t="str">
        <f t="shared" si="571"/>
        <v>-</v>
      </c>
      <c r="M4583" s="27" t="str">
        <f t="shared" si="572"/>
        <v>-</v>
      </c>
      <c r="N4583" s="28">
        <f t="shared" si="573"/>
        <v>0</v>
      </c>
      <c r="O4583" s="28">
        <f t="shared" si="575"/>
        <v>0</v>
      </c>
      <c r="P4583" s="1" t="str">
        <f t="shared" si="574"/>
        <v>no</v>
      </c>
    </row>
    <row r="4584" spans="1:16" x14ac:dyDescent="0.25">
      <c r="A4584" s="6">
        <f>'4.OVTA Sites-Transects'!B4590</f>
        <v>0</v>
      </c>
      <c r="B4584" s="6">
        <f>'4.OVTA Sites-Transects'!C4590</f>
        <v>0</v>
      </c>
      <c r="C4584" s="6">
        <f>'4.OVTA Sites-Transects'!D4590</f>
        <v>0</v>
      </c>
      <c r="D4584" s="1">
        <f>'4.OVTA Sites-Transects'!E4590</f>
        <v>0</v>
      </c>
      <c r="E4584" s="1">
        <f>'4.OVTA Sites-Transects'!G4590</f>
        <v>0</v>
      </c>
      <c r="F4584" s="1">
        <f>'4.OVTA Sites-Transects'!F4590</f>
        <v>0</v>
      </c>
      <c r="G4584" s="6">
        <f>'4.OVTA Sites-Transects'!H4590</f>
        <v>0</v>
      </c>
      <c r="H4584" s="6">
        <f>'4.OVTA Sites-Transects'!I4590</f>
        <v>0</v>
      </c>
      <c r="I4584" s="193" t="str">
        <f t="shared" si="568"/>
        <v>-</v>
      </c>
      <c r="J4584" s="27" t="str">
        <f t="shared" si="569"/>
        <v>-</v>
      </c>
      <c r="K4584" s="27" t="str">
        <f t="shared" si="570"/>
        <v>-</v>
      </c>
      <c r="L4584" s="27" t="str">
        <f t="shared" si="571"/>
        <v>-</v>
      </c>
      <c r="M4584" s="27" t="str">
        <f t="shared" si="572"/>
        <v>-</v>
      </c>
      <c r="N4584" s="28">
        <f t="shared" si="573"/>
        <v>0</v>
      </c>
      <c r="O4584" s="28">
        <f t="shared" si="575"/>
        <v>0</v>
      </c>
      <c r="P4584" s="1" t="str">
        <f t="shared" si="574"/>
        <v>no</v>
      </c>
    </row>
    <row r="4585" spans="1:16" x14ac:dyDescent="0.25">
      <c r="A4585" s="6">
        <f>'4.OVTA Sites-Transects'!B4591</f>
        <v>0</v>
      </c>
      <c r="B4585" s="6">
        <f>'4.OVTA Sites-Transects'!C4591</f>
        <v>0</v>
      </c>
      <c r="C4585" s="6">
        <f>'4.OVTA Sites-Transects'!D4591</f>
        <v>0</v>
      </c>
      <c r="D4585" s="1">
        <f>'4.OVTA Sites-Transects'!E4591</f>
        <v>0</v>
      </c>
      <c r="E4585" s="1">
        <f>'4.OVTA Sites-Transects'!G4591</f>
        <v>0</v>
      </c>
      <c r="F4585" s="1">
        <f>'4.OVTA Sites-Transects'!F4591</f>
        <v>0</v>
      </c>
      <c r="G4585" s="6">
        <f>'4.OVTA Sites-Transects'!H4591</f>
        <v>0</v>
      </c>
      <c r="H4585" s="6">
        <f>'4.OVTA Sites-Transects'!I4591</f>
        <v>0</v>
      </c>
      <c r="I4585" s="193" t="str">
        <f t="shared" si="568"/>
        <v>-</v>
      </c>
      <c r="J4585" s="27" t="str">
        <f t="shared" si="569"/>
        <v>-</v>
      </c>
      <c r="K4585" s="27" t="str">
        <f t="shared" si="570"/>
        <v>-</v>
      </c>
      <c r="L4585" s="27" t="str">
        <f t="shared" si="571"/>
        <v>-</v>
      </c>
      <c r="M4585" s="27" t="str">
        <f t="shared" si="572"/>
        <v>-</v>
      </c>
      <c r="N4585" s="28">
        <f t="shared" si="573"/>
        <v>0</v>
      </c>
      <c r="O4585" s="28">
        <f t="shared" si="575"/>
        <v>0</v>
      </c>
      <c r="P4585" s="1" t="str">
        <f t="shared" si="574"/>
        <v>no</v>
      </c>
    </row>
    <row r="4586" spans="1:16" x14ac:dyDescent="0.25">
      <c r="A4586" s="6">
        <f>'4.OVTA Sites-Transects'!B4592</f>
        <v>0</v>
      </c>
      <c r="B4586" s="6">
        <f>'4.OVTA Sites-Transects'!C4592</f>
        <v>0</v>
      </c>
      <c r="C4586" s="6">
        <f>'4.OVTA Sites-Transects'!D4592</f>
        <v>0</v>
      </c>
      <c r="D4586" s="1">
        <f>'4.OVTA Sites-Transects'!E4592</f>
        <v>0</v>
      </c>
      <c r="E4586" s="1">
        <f>'4.OVTA Sites-Transects'!G4592</f>
        <v>0</v>
      </c>
      <c r="F4586" s="1">
        <f>'4.OVTA Sites-Transects'!F4592</f>
        <v>0</v>
      </c>
      <c r="G4586" s="6">
        <f>'4.OVTA Sites-Transects'!H4592</f>
        <v>0</v>
      </c>
      <c r="H4586" s="6">
        <f>'4.OVTA Sites-Transects'!I4592</f>
        <v>0</v>
      </c>
      <c r="I4586" s="193" t="str">
        <f t="shared" si="568"/>
        <v>-</v>
      </c>
      <c r="J4586" s="27" t="str">
        <f t="shared" si="569"/>
        <v>-</v>
      </c>
      <c r="K4586" s="27" t="str">
        <f t="shared" si="570"/>
        <v>-</v>
      </c>
      <c r="L4586" s="27" t="str">
        <f t="shared" si="571"/>
        <v>-</v>
      </c>
      <c r="M4586" s="27" t="str">
        <f t="shared" si="572"/>
        <v>-</v>
      </c>
      <c r="N4586" s="28">
        <f t="shared" si="573"/>
        <v>0</v>
      </c>
      <c r="O4586" s="28">
        <f t="shared" si="575"/>
        <v>0</v>
      </c>
      <c r="P4586" s="1" t="str">
        <f t="shared" si="574"/>
        <v>no</v>
      </c>
    </row>
    <row r="4587" spans="1:16" x14ac:dyDescent="0.25">
      <c r="A4587" s="6">
        <f>'4.OVTA Sites-Transects'!B4593</f>
        <v>0</v>
      </c>
      <c r="B4587" s="6">
        <f>'4.OVTA Sites-Transects'!C4593</f>
        <v>0</v>
      </c>
      <c r="C4587" s="6">
        <f>'4.OVTA Sites-Transects'!D4593</f>
        <v>0</v>
      </c>
      <c r="D4587" s="1">
        <f>'4.OVTA Sites-Transects'!E4593</f>
        <v>0</v>
      </c>
      <c r="E4587" s="1">
        <f>'4.OVTA Sites-Transects'!G4593</f>
        <v>0</v>
      </c>
      <c r="F4587" s="1">
        <f>'4.OVTA Sites-Transects'!F4593</f>
        <v>0</v>
      </c>
      <c r="G4587" s="6">
        <f>'4.OVTA Sites-Transects'!H4593</f>
        <v>0</v>
      </c>
      <c r="H4587" s="6">
        <f>'4.OVTA Sites-Transects'!I4593</f>
        <v>0</v>
      </c>
      <c r="I4587" s="193" t="str">
        <f t="shared" si="568"/>
        <v>-</v>
      </c>
      <c r="J4587" s="27" t="str">
        <f t="shared" si="569"/>
        <v>-</v>
      </c>
      <c r="K4587" s="27" t="str">
        <f t="shared" si="570"/>
        <v>-</v>
      </c>
      <c r="L4587" s="27" t="str">
        <f t="shared" si="571"/>
        <v>-</v>
      </c>
      <c r="M4587" s="27" t="str">
        <f t="shared" si="572"/>
        <v>-</v>
      </c>
      <c r="N4587" s="28">
        <f t="shared" si="573"/>
        <v>0</v>
      </c>
      <c r="O4587" s="28">
        <f t="shared" si="575"/>
        <v>0</v>
      </c>
      <c r="P4587" s="1" t="str">
        <f t="shared" si="574"/>
        <v>no</v>
      </c>
    </row>
    <row r="4588" spans="1:16" x14ac:dyDescent="0.25">
      <c r="A4588" s="6">
        <f>'4.OVTA Sites-Transects'!B4594</f>
        <v>0</v>
      </c>
      <c r="B4588" s="6">
        <f>'4.OVTA Sites-Transects'!C4594</f>
        <v>0</v>
      </c>
      <c r="C4588" s="6">
        <f>'4.OVTA Sites-Transects'!D4594</f>
        <v>0</v>
      </c>
      <c r="D4588" s="1">
        <f>'4.OVTA Sites-Transects'!E4594</f>
        <v>0</v>
      </c>
      <c r="E4588" s="1">
        <f>'4.OVTA Sites-Transects'!G4594</f>
        <v>0</v>
      </c>
      <c r="F4588" s="1">
        <f>'4.OVTA Sites-Transects'!F4594</f>
        <v>0</v>
      </c>
      <c r="G4588" s="6">
        <f>'4.OVTA Sites-Transects'!H4594</f>
        <v>0</v>
      </c>
      <c r="H4588" s="6">
        <f>'4.OVTA Sites-Transects'!I4594</f>
        <v>0</v>
      </c>
      <c r="I4588" s="193" t="str">
        <f t="shared" si="568"/>
        <v>-</v>
      </c>
      <c r="J4588" s="27" t="str">
        <f t="shared" si="569"/>
        <v>-</v>
      </c>
      <c r="K4588" s="27" t="str">
        <f t="shared" si="570"/>
        <v>-</v>
      </c>
      <c r="L4588" s="27" t="str">
        <f t="shared" si="571"/>
        <v>-</v>
      </c>
      <c r="M4588" s="27" t="str">
        <f t="shared" si="572"/>
        <v>-</v>
      </c>
      <c r="N4588" s="28">
        <f t="shared" si="573"/>
        <v>0</v>
      </c>
      <c r="O4588" s="28">
        <f t="shared" si="575"/>
        <v>0</v>
      </c>
      <c r="P4588" s="1" t="str">
        <f t="shared" si="574"/>
        <v>no</v>
      </c>
    </row>
    <row r="4589" spans="1:16" x14ac:dyDescent="0.25">
      <c r="A4589" s="6">
        <f>'4.OVTA Sites-Transects'!B4595</f>
        <v>0</v>
      </c>
      <c r="B4589" s="6">
        <f>'4.OVTA Sites-Transects'!C4595</f>
        <v>0</v>
      </c>
      <c r="C4589" s="6">
        <f>'4.OVTA Sites-Transects'!D4595</f>
        <v>0</v>
      </c>
      <c r="D4589" s="1">
        <f>'4.OVTA Sites-Transects'!E4595</f>
        <v>0</v>
      </c>
      <c r="E4589" s="1">
        <f>'4.OVTA Sites-Transects'!G4595</f>
        <v>0</v>
      </c>
      <c r="F4589" s="1">
        <f>'4.OVTA Sites-Transects'!F4595</f>
        <v>0</v>
      </c>
      <c r="G4589" s="6">
        <f>'4.OVTA Sites-Transects'!H4595</f>
        <v>0</v>
      </c>
      <c r="H4589" s="6">
        <f>'4.OVTA Sites-Transects'!I4595</f>
        <v>0</v>
      </c>
      <c r="I4589" s="193" t="str">
        <f t="shared" si="568"/>
        <v>-</v>
      </c>
      <c r="J4589" s="27" t="str">
        <f t="shared" si="569"/>
        <v>-</v>
      </c>
      <c r="K4589" s="27" t="str">
        <f t="shared" si="570"/>
        <v>-</v>
      </c>
      <c r="L4589" s="27" t="str">
        <f t="shared" si="571"/>
        <v>-</v>
      </c>
      <c r="M4589" s="27" t="str">
        <f t="shared" si="572"/>
        <v>-</v>
      </c>
      <c r="N4589" s="28">
        <f t="shared" si="573"/>
        <v>0</v>
      </c>
      <c r="O4589" s="28">
        <f t="shared" si="575"/>
        <v>0</v>
      </c>
      <c r="P4589" s="1" t="str">
        <f t="shared" si="574"/>
        <v>no</v>
      </c>
    </row>
    <row r="4590" spans="1:16" x14ac:dyDescent="0.25">
      <c r="A4590" s="6">
        <f>'4.OVTA Sites-Transects'!B4596</f>
        <v>0</v>
      </c>
      <c r="B4590" s="6">
        <f>'4.OVTA Sites-Transects'!C4596</f>
        <v>0</v>
      </c>
      <c r="C4590" s="6">
        <f>'4.OVTA Sites-Transects'!D4596</f>
        <v>0</v>
      </c>
      <c r="D4590" s="1">
        <f>'4.OVTA Sites-Transects'!E4596</f>
        <v>0</v>
      </c>
      <c r="E4590" s="1">
        <f>'4.OVTA Sites-Transects'!G4596</f>
        <v>0</v>
      </c>
      <c r="F4590" s="1">
        <f>'4.OVTA Sites-Transects'!F4596</f>
        <v>0</v>
      </c>
      <c r="G4590" s="6">
        <f>'4.OVTA Sites-Transects'!H4596</f>
        <v>0</v>
      </c>
      <c r="H4590" s="6">
        <f>'4.OVTA Sites-Transects'!I4596</f>
        <v>0</v>
      </c>
      <c r="I4590" s="193" t="str">
        <f t="shared" si="568"/>
        <v>-</v>
      </c>
      <c r="J4590" s="27" t="str">
        <f t="shared" si="569"/>
        <v>-</v>
      </c>
      <c r="K4590" s="27" t="str">
        <f t="shared" si="570"/>
        <v>-</v>
      </c>
      <c r="L4590" s="27" t="str">
        <f t="shared" si="571"/>
        <v>-</v>
      </c>
      <c r="M4590" s="27" t="str">
        <f t="shared" si="572"/>
        <v>-</v>
      </c>
      <c r="N4590" s="28">
        <f t="shared" si="573"/>
        <v>0</v>
      </c>
      <c r="O4590" s="28">
        <f t="shared" si="575"/>
        <v>0</v>
      </c>
      <c r="P4590" s="1" t="str">
        <f t="shared" si="574"/>
        <v>no</v>
      </c>
    </row>
    <row r="4591" spans="1:16" x14ac:dyDescent="0.25">
      <c r="A4591" s="6">
        <f>'4.OVTA Sites-Transects'!B4597</f>
        <v>0</v>
      </c>
      <c r="B4591" s="6">
        <f>'4.OVTA Sites-Transects'!C4597</f>
        <v>0</v>
      </c>
      <c r="C4591" s="6">
        <f>'4.OVTA Sites-Transects'!D4597</f>
        <v>0</v>
      </c>
      <c r="D4591" s="1">
        <f>'4.OVTA Sites-Transects'!E4597</f>
        <v>0</v>
      </c>
      <c r="E4591" s="1">
        <f>'4.OVTA Sites-Transects'!G4597</f>
        <v>0</v>
      </c>
      <c r="F4591" s="1">
        <f>'4.OVTA Sites-Transects'!F4597</f>
        <v>0</v>
      </c>
      <c r="G4591" s="6">
        <f>'4.OVTA Sites-Transects'!H4597</f>
        <v>0</v>
      </c>
      <c r="H4591" s="6">
        <f>'4.OVTA Sites-Transects'!I4597</f>
        <v>0</v>
      </c>
      <c r="I4591" s="193" t="str">
        <f t="shared" si="568"/>
        <v>-</v>
      </c>
      <c r="J4591" s="27" t="str">
        <f t="shared" si="569"/>
        <v>-</v>
      </c>
      <c r="K4591" s="27" t="str">
        <f t="shared" si="570"/>
        <v>-</v>
      </c>
      <c r="L4591" s="27" t="str">
        <f t="shared" si="571"/>
        <v>-</v>
      </c>
      <c r="M4591" s="27" t="str">
        <f t="shared" si="572"/>
        <v>-</v>
      </c>
      <c r="N4591" s="28">
        <f t="shared" si="573"/>
        <v>0</v>
      </c>
      <c r="O4591" s="28">
        <f t="shared" si="575"/>
        <v>0</v>
      </c>
      <c r="P4591" s="1" t="str">
        <f t="shared" si="574"/>
        <v>no</v>
      </c>
    </row>
    <row r="4592" spans="1:16" x14ac:dyDescent="0.25">
      <c r="A4592" s="6">
        <f>'4.OVTA Sites-Transects'!B4598</f>
        <v>0</v>
      </c>
      <c r="B4592" s="6">
        <f>'4.OVTA Sites-Transects'!C4598</f>
        <v>0</v>
      </c>
      <c r="C4592" s="6">
        <f>'4.OVTA Sites-Transects'!D4598</f>
        <v>0</v>
      </c>
      <c r="D4592" s="1">
        <f>'4.OVTA Sites-Transects'!E4598</f>
        <v>0</v>
      </c>
      <c r="E4592" s="1">
        <f>'4.OVTA Sites-Transects'!G4598</f>
        <v>0</v>
      </c>
      <c r="F4592" s="1">
        <f>'4.OVTA Sites-Transects'!F4598</f>
        <v>0</v>
      </c>
      <c r="G4592" s="6">
        <f>'4.OVTA Sites-Transects'!H4598</f>
        <v>0</v>
      </c>
      <c r="H4592" s="6">
        <f>'4.OVTA Sites-Transects'!I4598</f>
        <v>0</v>
      </c>
      <c r="I4592" s="193" t="str">
        <f t="shared" si="568"/>
        <v>-</v>
      </c>
      <c r="J4592" s="27" t="str">
        <f t="shared" si="569"/>
        <v>-</v>
      </c>
      <c r="K4592" s="27" t="str">
        <f t="shared" si="570"/>
        <v>-</v>
      </c>
      <c r="L4592" s="27" t="str">
        <f t="shared" si="571"/>
        <v>-</v>
      </c>
      <c r="M4592" s="27" t="str">
        <f t="shared" si="572"/>
        <v>-</v>
      </c>
      <c r="N4592" s="28">
        <f t="shared" si="573"/>
        <v>0</v>
      </c>
      <c r="O4592" s="28">
        <f t="shared" si="575"/>
        <v>0</v>
      </c>
      <c r="P4592" s="1" t="str">
        <f t="shared" si="574"/>
        <v>no</v>
      </c>
    </row>
    <row r="4593" spans="1:16" x14ac:dyDescent="0.25">
      <c r="A4593" s="6">
        <f>'4.OVTA Sites-Transects'!B4599</f>
        <v>0</v>
      </c>
      <c r="B4593" s="6">
        <f>'4.OVTA Sites-Transects'!C4599</f>
        <v>0</v>
      </c>
      <c r="C4593" s="6">
        <f>'4.OVTA Sites-Transects'!D4599</f>
        <v>0</v>
      </c>
      <c r="D4593" s="1">
        <f>'4.OVTA Sites-Transects'!E4599</f>
        <v>0</v>
      </c>
      <c r="E4593" s="1">
        <f>'4.OVTA Sites-Transects'!G4599</f>
        <v>0</v>
      </c>
      <c r="F4593" s="1">
        <f>'4.OVTA Sites-Transects'!F4599</f>
        <v>0</v>
      </c>
      <c r="G4593" s="6">
        <f>'4.OVTA Sites-Transects'!H4599</f>
        <v>0</v>
      </c>
      <c r="H4593" s="6">
        <f>'4.OVTA Sites-Transects'!I4599</f>
        <v>0</v>
      </c>
      <c r="I4593" s="193" t="str">
        <f t="shared" si="568"/>
        <v>-</v>
      </c>
      <c r="J4593" s="27" t="str">
        <f t="shared" si="569"/>
        <v>-</v>
      </c>
      <c r="K4593" s="27" t="str">
        <f t="shared" si="570"/>
        <v>-</v>
      </c>
      <c r="L4593" s="27" t="str">
        <f t="shared" si="571"/>
        <v>-</v>
      </c>
      <c r="M4593" s="27" t="str">
        <f t="shared" si="572"/>
        <v>-</v>
      </c>
      <c r="N4593" s="28">
        <f t="shared" si="573"/>
        <v>0</v>
      </c>
      <c r="O4593" s="28">
        <f t="shared" si="575"/>
        <v>0</v>
      </c>
      <c r="P4593" s="1" t="str">
        <f t="shared" si="574"/>
        <v>no</v>
      </c>
    </row>
    <row r="4594" spans="1:16" x14ac:dyDescent="0.25">
      <c r="A4594" s="6">
        <f>'4.OVTA Sites-Transects'!B4600</f>
        <v>0</v>
      </c>
      <c r="B4594" s="6">
        <f>'4.OVTA Sites-Transects'!C4600</f>
        <v>0</v>
      </c>
      <c r="C4594" s="6">
        <f>'4.OVTA Sites-Transects'!D4600</f>
        <v>0</v>
      </c>
      <c r="D4594" s="1">
        <f>'4.OVTA Sites-Transects'!E4600</f>
        <v>0</v>
      </c>
      <c r="E4594" s="1">
        <f>'4.OVTA Sites-Transects'!G4600</f>
        <v>0</v>
      </c>
      <c r="F4594" s="1">
        <f>'4.OVTA Sites-Transects'!F4600</f>
        <v>0</v>
      </c>
      <c r="G4594" s="6">
        <f>'4.OVTA Sites-Transects'!H4600</f>
        <v>0</v>
      </c>
      <c r="H4594" s="6">
        <f>'4.OVTA Sites-Transects'!I4600</f>
        <v>0</v>
      </c>
      <c r="I4594" s="193" t="str">
        <f t="shared" si="568"/>
        <v>-</v>
      </c>
      <c r="J4594" s="27" t="str">
        <f t="shared" si="569"/>
        <v>-</v>
      </c>
      <c r="K4594" s="27" t="str">
        <f t="shared" si="570"/>
        <v>-</v>
      </c>
      <c r="L4594" s="27" t="str">
        <f t="shared" si="571"/>
        <v>-</v>
      </c>
      <c r="M4594" s="27" t="str">
        <f t="shared" si="572"/>
        <v>-</v>
      </c>
      <c r="N4594" s="28">
        <f t="shared" si="573"/>
        <v>0</v>
      </c>
      <c r="O4594" s="28">
        <f t="shared" si="575"/>
        <v>0</v>
      </c>
      <c r="P4594" s="1" t="str">
        <f t="shared" si="574"/>
        <v>no</v>
      </c>
    </row>
    <row r="4595" spans="1:16" x14ac:dyDescent="0.25">
      <c r="A4595" s="6">
        <f>'4.OVTA Sites-Transects'!B4601</f>
        <v>0</v>
      </c>
      <c r="B4595" s="6">
        <f>'4.OVTA Sites-Transects'!C4601</f>
        <v>0</v>
      </c>
      <c r="C4595" s="6">
        <f>'4.OVTA Sites-Transects'!D4601</f>
        <v>0</v>
      </c>
      <c r="D4595" s="1">
        <f>'4.OVTA Sites-Transects'!E4601</f>
        <v>0</v>
      </c>
      <c r="E4595" s="1">
        <f>'4.OVTA Sites-Transects'!G4601</f>
        <v>0</v>
      </c>
      <c r="F4595" s="1">
        <f>'4.OVTA Sites-Transects'!F4601</f>
        <v>0</v>
      </c>
      <c r="G4595" s="6">
        <f>'4.OVTA Sites-Transects'!H4601</f>
        <v>0</v>
      </c>
      <c r="H4595" s="6">
        <f>'4.OVTA Sites-Transects'!I4601</f>
        <v>0</v>
      </c>
      <c r="I4595" s="193" t="str">
        <f t="shared" si="568"/>
        <v>-</v>
      </c>
      <c r="J4595" s="27" t="str">
        <f t="shared" si="569"/>
        <v>-</v>
      </c>
      <c r="K4595" s="27" t="str">
        <f t="shared" si="570"/>
        <v>-</v>
      </c>
      <c r="L4595" s="27" t="str">
        <f t="shared" si="571"/>
        <v>-</v>
      </c>
      <c r="M4595" s="27" t="str">
        <f t="shared" si="572"/>
        <v>-</v>
      </c>
      <c r="N4595" s="28">
        <f t="shared" si="573"/>
        <v>0</v>
      </c>
      <c r="O4595" s="28">
        <f t="shared" si="575"/>
        <v>0</v>
      </c>
      <c r="P4595" s="1" t="str">
        <f t="shared" si="574"/>
        <v>no</v>
      </c>
    </row>
    <row r="4596" spans="1:16" x14ac:dyDescent="0.25">
      <c r="A4596" s="6">
        <f>'4.OVTA Sites-Transects'!B4602</f>
        <v>0</v>
      </c>
      <c r="B4596" s="6">
        <f>'4.OVTA Sites-Transects'!C4602</f>
        <v>0</v>
      </c>
      <c r="C4596" s="6">
        <f>'4.OVTA Sites-Transects'!D4602</f>
        <v>0</v>
      </c>
      <c r="D4596" s="1">
        <f>'4.OVTA Sites-Transects'!E4602</f>
        <v>0</v>
      </c>
      <c r="E4596" s="1">
        <f>'4.OVTA Sites-Transects'!G4602</f>
        <v>0</v>
      </c>
      <c r="F4596" s="1">
        <f>'4.OVTA Sites-Transects'!F4602</f>
        <v>0</v>
      </c>
      <c r="G4596" s="6">
        <f>'4.OVTA Sites-Transects'!H4602</f>
        <v>0</v>
      </c>
      <c r="H4596" s="6">
        <f>'4.OVTA Sites-Transects'!I4602</f>
        <v>0</v>
      </c>
      <c r="I4596" s="193" t="str">
        <f t="shared" si="568"/>
        <v>-</v>
      </c>
      <c r="J4596" s="27" t="str">
        <f t="shared" si="569"/>
        <v>-</v>
      </c>
      <c r="K4596" s="27" t="str">
        <f t="shared" si="570"/>
        <v>-</v>
      </c>
      <c r="L4596" s="27" t="str">
        <f t="shared" si="571"/>
        <v>-</v>
      </c>
      <c r="M4596" s="27" t="str">
        <f t="shared" si="572"/>
        <v>-</v>
      </c>
      <c r="N4596" s="28">
        <f t="shared" si="573"/>
        <v>0</v>
      </c>
      <c r="O4596" s="28">
        <f t="shared" si="575"/>
        <v>0</v>
      </c>
      <c r="P4596" s="1" t="str">
        <f t="shared" si="574"/>
        <v>no</v>
      </c>
    </row>
    <row r="4597" spans="1:16" x14ac:dyDescent="0.25">
      <c r="A4597" s="6">
        <f>'4.OVTA Sites-Transects'!B4603</f>
        <v>0</v>
      </c>
      <c r="B4597" s="6">
        <f>'4.OVTA Sites-Transects'!C4603</f>
        <v>0</v>
      </c>
      <c r="C4597" s="6">
        <f>'4.OVTA Sites-Transects'!D4603</f>
        <v>0</v>
      </c>
      <c r="D4597" s="1">
        <f>'4.OVTA Sites-Transects'!E4603</f>
        <v>0</v>
      </c>
      <c r="E4597" s="1">
        <f>'4.OVTA Sites-Transects'!G4603</f>
        <v>0</v>
      </c>
      <c r="F4597" s="1">
        <f>'4.OVTA Sites-Transects'!F4603</f>
        <v>0</v>
      </c>
      <c r="G4597" s="6">
        <f>'4.OVTA Sites-Transects'!H4603</f>
        <v>0</v>
      </c>
      <c r="H4597" s="6">
        <f>'4.OVTA Sites-Transects'!I4603</f>
        <v>0</v>
      </c>
      <c r="I4597" s="193" t="str">
        <f t="shared" si="568"/>
        <v>-</v>
      </c>
      <c r="J4597" s="27" t="str">
        <f t="shared" si="569"/>
        <v>-</v>
      </c>
      <c r="K4597" s="27" t="str">
        <f t="shared" si="570"/>
        <v>-</v>
      </c>
      <c r="L4597" s="27" t="str">
        <f t="shared" si="571"/>
        <v>-</v>
      </c>
      <c r="M4597" s="27" t="str">
        <f t="shared" si="572"/>
        <v>-</v>
      </c>
      <c r="N4597" s="28">
        <f t="shared" si="573"/>
        <v>0</v>
      </c>
      <c r="O4597" s="28">
        <f t="shared" si="575"/>
        <v>0</v>
      </c>
      <c r="P4597" s="1" t="str">
        <f t="shared" si="574"/>
        <v>no</v>
      </c>
    </row>
    <row r="4598" spans="1:16" x14ac:dyDescent="0.25">
      <c r="A4598" s="6">
        <f>'4.OVTA Sites-Transects'!B4604</f>
        <v>0</v>
      </c>
      <c r="B4598" s="6">
        <f>'4.OVTA Sites-Transects'!C4604</f>
        <v>0</v>
      </c>
      <c r="C4598" s="6">
        <f>'4.OVTA Sites-Transects'!D4604</f>
        <v>0</v>
      </c>
      <c r="D4598" s="1">
        <f>'4.OVTA Sites-Transects'!E4604</f>
        <v>0</v>
      </c>
      <c r="E4598" s="1">
        <f>'4.OVTA Sites-Transects'!G4604</f>
        <v>0</v>
      </c>
      <c r="F4598" s="1">
        <f>'4.OVTA Sites-Transects'!F4604</f>
        <v>0</v>
      </c>
      <c r="G4598" s="6">
        <f>'4.OVTA Sites-Transects'!H4604</f>
        <v>0</v>
      </c>
      <c r="H4598" s="6">
        <f>'4.OVTA Sites-Transects'!I4604</f>
        <v>0</v>
      </c>
      <c r="I4598" s="193" t="str">
        <f t="shared" si="568"/>
        <v>-</v>
      </c>
      <c r="J4598" s="27" t="str">
        <f t="shared" si="569"/>
        <v>-</v>
      </c>
      <c r="K4598" s="27" t="str">
        <f t="shared" si="570"/>
        <v>-</v>
      </c>
      <c r="L4598" s="27" t="str">
        <f t="shared" si="571"/>
        <v>-</v>
      </c>
      <c r="M4598" s="27" t="str">
        <f t="shared" si="572"/>
        <v>-</v>
      </c>
      <c r="N4598" s="28">
        <f t="shared" si="573"/>
        <v>0</v>
      </c>
      <c r="O4598" s="28">
        <f t="shared" si="575"/>
        <v>0</v>
      </c>
      <c r="P4598" s="1" t="str">
        <f t="shared" si="574"/>
        <v>no</v>
      </c>
    </row>
    <row r="4599" spans="1:16" x14ac:dyDescent="0.25">
      <c r="A4599" s="6">
        <f>'4.OVTA Sites-Transects'!B4605</f>
        <v>0</v>
      </c>
      <c r="B4599" s="6">
        <f>'4.OVTA Sites-Transects'!C4605</f>
        <v>0</v>
      </c>
      <c r="C4599" s="6">
        <f>'4.OVTA Sites-Transects'!D4605</f>
        <v>0</v>
      </c>
      <c r="D4599" s="1">
        <f>'4.OVTA Sites-Transects'!E4605</f>
        <v>0</v>
      </c>
      <c r="E4599" s="1">
        <f>'4.OVTA Sites-Transects'!G4605</f>
        <v>0</v>
      </c>
      <c r="F4599" s="1">
        <f>'4.OVTA Sites-Transects'!F4605</f>
        <v>0</v>
      </c>
      <c r="G4599" s="6">
        <f>'4.OVTA Sites-Transects'!H4605</f>
        <v>0</v>
      </c>
      <c r="H4599" s="6">
        <f>'4.OVTA Sites-Transects'!I4605</f>
        <v>0</v>
      </c>
      <c r="I4599" s="193" t="str">
        <f t="shared" si="568"/>
        <v>-</v>
      </c>
      <c r="J4599" s="27" t="str">
        <f t="shared" si="569"/>
        <v>-</v>
      </c>
      <c r="K4599" s="27" t="str">
        <f t="shared" si="570"/>
        <v>-</v>
      </c>
      <c r="L4599" s="27" t="str">
        <f t="shared" si="571"/>
        <v>-</v>
      </c>
      <c r="M4599" s="27" t="str">
        <f t="shared" si="572"/>
        <v>-</v>
      </c>
      <c r="N4599" s="28">
        <f t="shared" si="573"/>
        <v>0</v>
      </c>
      <c r="O4599" s="28">
        <f t="shared" si="575"/>
        <v>0</v>
      </c>
      <c r="P4599" s="1" t="str">
        <f t="shared" si="574"/>
        <v>no</v>
      </c>
    </row>
    <row r="4600" spans="1:16" x14ac:dyDescent="0.25">
      <c r="A4600" s="6">
        <f>'4.OVTA Sites-Transects'!B4606</f>
        <v>0</v>
      </c>
      <c r="B4600" s="6">
        <f>'4.OVTA Sites-Transects'!C4606</f>
        <v>0</v>
      </c>
      <c r="C4600" s="6">
        <f>'4.OVTA Sites-Transects'!D4606</f>
        <v>0</v>
      </c>
      <c r="D4600" s="1">
        <f>'4.OVTA Sites-Transects'!E4606</f>
        <v>0</v>
      </c>
      <c r="E4600" s="1">
        <f>'4.OVTA Sites-Transects'!G4606</f>
        <v>0</v>
      </c>
      <c r="F4600" s="1">
        <f>'4.OVTA Sites-Transects'!F4606</f>
        <v>0</v>
      </c>
      <c r="G4600" s="6">
        <f>'4.OVTA Sites-Transects'!H4606</f>
        <v>0</v>
      </c>
      <c r="H4600" s="6">
        <f>'4.OVTA Sites-Transects'!I4606</f>
        <v>0</v>
      </c>
      <c r="I4600" s="193" t="str">
        <f t="shared" si="568"/>
        <v>-</v>
      </c>
      <c r="J4600" s="27" t="str">
        <f t="shared" si="569"/>
        <v>-</v>
      </c>
      <c r="K4600" s="27" t="str">
        <f t="shared" si="570"/>
        <v>-</v>
      </c>
      <c r="L4600" s="27" t="str">
        <f t="shared" si="571"/>
        <v>-</v>
      </c>
      <c r="M4600" s="27" t="str">
        <f t="shared" si="572"/>
        <v>-</v>
      </c>
      <c r="N4600" s="28">
        <f t="shared" si="573"/>
        <v>0</v>
      </c>
      <c r="O4600" s="28">
        <f t="shared" si="575"/>
        <v>0</v>
      </c>
      <c r="P4600" s="1" t="str">
        <f t="shared" si="574"/>
        <v>no</v>
      </c>
    </row>
    <row r="4601" spans="1:16" x14ac:dyDescent="0.25">
      <c r="A4601" s="6">
        <f>'4.OVTA Sites-Transects'!B4607</f>
        <v>0</v>
      </c>
      <c r="B4601" s="6">
        <f>'4.OVTA Sites-Transects'!C4607</f>
        <v>0</v>
      </c>
      <c r="C4601" s="6">
        <f>'4.OVTA Sites-Transects'!D4607</f>
        <v>0</v>
      </c>
      <c r="D4601" s="1">
        <f>'4.OVTA Sites-Transects'!E4607</f>
        <v>0</v>
      </c>
      <c r="E4601" s="1">
        <f>'4.OVTA Sites-Transects'!G4607</f>
        <v>0</v>
      </c>
      <c r="F4601" s="1">
        <f>'4.OVTA Sites-Transects'!F4607</f>
        <v>0</v>
      </c>
      <c r="G4601" s="6">
        <f>'4.OVTA Sites-Transects'!H4607</f>
        <v>0</v>
      </c>
      <c r="H4601" s="6">
        <f>'4.OVTA Sites-Transects'!I4607</f>
        <v>0</v>
      </c>
      <c r="I4601" s="193" t="str">
        <f t="shared" si="568"/>
        <v>-</v>
      </c>
      <c r="J4601" s="27" t="str">
        <f t="shared" si="569"/>
        <v>-</v>
      </c>
      <c r="K4601" s="27" t="str">
        <f t="shared" si="570"/>
        <v>-</v>
      </c>
      <c r="L4601" s="27" t="str">
        <f t="shared" si="571"/>
        <v>-</v>
      </c>
      <c r="M4601" s="27" t="str">
        <f t="shared" si="572"/>
        <v>-</v>
      </c>
      <c r="N4601" s="28">
        <f t="shared" si="573"/>
        <v>0</v>
      </c>
      <c r="O4601" s="28">
        <f t="shared" si="575"/>
        <v>0</v>
      </c>
      <c r="P4601" s="1" t="str">
        <f t="shared" si="574"/>
        <v>no</v>
      </c>
    </row>
    <row r="4602" spans="1:16" x14ac:dyDescent="0.25">
      <c r="A4602" s="6">
        <f>'4.OVTA Sites-Transects'!B4608</f>
        <v>0</v>
      </c>
      <c r="B4602" s="6">
        <f>'4.OVTA Sites-Transects'!C4608</f>
        <v>0</v>
      </c>
      <c r="C4602" s="6">
        <f>'4.OVTA Sites-Transects'!D4608</f>
        <v>0</v>
      </c>
      <c r="D4602" s="1">
        <f>'4.OVTA Sites-Transects'!E4608</f>
        <v>0</v>
      </c>
      <c r="E4602" s="1">
        <f>'4.OVTA Sites-Transects'!G4608</f>
        <v>0</v>
      </c>
      <c r="F4602" s="1">
        <f>'4.OVTA Sites-Transects'!F4608</f>
        <v>0</v>
      </c>
      <c r="G4602" s="6">
        <f>'4.OVTA Sites-Transects'!H4608</f>
        <v>0</v>
      </c>
      <c r="H4602" s="6">
        <f>'4.OVTA Sites-Transects'!I4608</f>
        <v>0</v>
      </c>
      <c r="I4602" s="193" t="str">
        <f t="shared" si="568"/>
        <v>-</v>
      </c>
      <c r="J4602" s="27" t="str">
        <f t="shared" si="569"/>
        <v>-</v>
      </c>
      <c r="K4602" s="27" t="str">
        <f t="shared" si="570"/>
        <v>-</v>
      </c>
      <c r="L4602" s="27" t="str">
        <f t="shared" si="571"/>
        <v>-</v>
      </c>
      <c r="M4602" s="27" t="str">
        <f t="shared" si="572"/>
        <v>-</v>
      </c>
      <c r="N4602" s="28">
        <f t="shared" si="573"/>
        <v>0</v>
      </c>
      <c r="O4602" s="28">
        <f t="shared" si="575"/>
        <v>0</v>
      </c>
      <c r="P4602" s="1" t="str">
        <f t="shared" si="574"/>
        <v>no</v>
      </c>
    </row>
    <row r="4603" spans="1:16" x14ac:dyDescent="0.25">
      <c r="A4603" s="6">
        <f>'4.OVTA Sites-Transects'!B4609</f>
        <v>0</v>
      </c>
      <c r="B4603" s="6">
        <f>'4.OVTA Sites-Transects'!C4609</f>
        <v>0</v>
      </c>
      <c r="C4603" s="6">
        <f>'4.OVTA Sites-Transects'!D4609</f>
        <v>0</v>
      </c>
      <c r="D4603" s="1">
        <f>'4.OVTA Sites-Transects'!E4609</f>
        <v>0</v>
      </c>
      <c r="E4603" s="1">
        <f>'4.OVTA Sites-Transects'!G4609</f>
        <v>0</v>
      </c>
      <c r="F4603" s="1">
        <f>'4.OVTA Sites-Transects'!F4609</f>
        <v>0</v>
      </c>
      <c r="G4603" s="6">
        <f>'4.OVTA Sites-Transects'!H4609</f>
        <v>0</v>
      </c>
      <c r="H4603" s="6">
        <f>'4.OVTA Sites-Transects'!I4609</f>
        <v>0</v>
      </c>
      <c r="I4603" s="193" t="str">
        <f t="shared" si="568"/>
        <v>-</v>
      </c>
      <c r="J4603" s="27" t="str">
        <f t="shared" si="569"/>
        <v>-</v>
      </c>
      <c r="K4603" s="27" t="str">
        <f t="shared" si="570"/>
        <v>-</v>
      </c>
      <c r="L4603" s="27" t="str">
        <f t="shared" si="571"/>
        <v>-</v>
      </c>
      <c r="M4603" s="27" t="str">
        <f t="shared" si="572"/>
        <v>-</v>
      </c>
      <c r="N4603" s="28">
        <f t="shared" si="573"/>
        <v>0</v>
      </c>
      <c r="O4603" s="28">
        <f t="shared" si="575"/>
        <v>0</v>
      </c>
      <c r="P4603" s="1" t="str">
        <f t="shared" si="574"/>
        <v>no</v>
      </c>
    </row>
    <row r="4604" spans="1:16" x14ac:dyDescent="0.25">
      <c r="A4604" s="6">
        <f>'4.OVTA Sites-Transects'!B4610</f>
        <v>0</v>
      </c>
      <c r="B4604" s="6">
        <f>'4.OVTA Sites-Transects'!C4610</f>
        <v>0</v>
      </c>
      <c r="C4604" s="6">
        <f>'4.OVTA Sites-Transects'!D4610</f>
        <v>0</v>
      </c>
      <c r="D4604" s="1">
        <f>'4.OVTA Sites-Transects'!E4610</f>
        <v>0</v>
      </c>
      <c r="E4604" s="1">
        <f>'4.OVTA Sites-Transects'!G4610</f>
        <v>0</v>
      </c>
      <c r="F4604" s="1">
        <f>'4.OVTA Sites-Transects'!F4610</f>
        <v>0</v>
      </c>
      <c r="G4604" s="6">
        <f>'4.OVTA Sites-Transects'!H4610</f>
        <v>0</v>
      </c>
      <c r="H4604" s="6">
        <f>'4.OVTA Sites-Transects'!I4610</f>
        <v>0</v>
      </c>
      <c r="I4604" s="193" t="str">
        <f t="shared" si="568"/>
        <v>-</v>
      </c>
      <c r="J4604" s="27" t="str">
        <f t="shared" si="569"/>
        <v>-</v>
      </c>
      <c r="K4604" s="27" t="str">
        <f t="shared" si="570"/>
        <v>-</v>
      </c>
      <c r="L4604" s="27" t="str">
        <f t="shared" si="571"/>
        <v>-</v>
      </c>
      <c r="M4604" s="27" t="str">
        <f t="shared" si="572"/>
        <v>-</v>
      </c>
      <c r="N4604" s="28">
        <f t="shared" si="573"/>
        <v>0</v>
      </c>
      <c r="O4604" s="28">
        <f t="shared" si="575"/>
        <v>0</v>
      </c>
      <c r="P4604" s="1" t="str">
        <f t="shared" si="574"/>
        <v>no</v>
      </c>
    </row>
    <row r="4605" spans="1:16" x14ac:dyDescent="0.25">
      <c r="A4605" s="6">
        <f>'4.OVTA Sites-Transects'!B4611</f>
        <v>0</v>
      </c>
      <c r="B4605" s="6">
        <f>'4.OVTA Sites-Transects'!C4611</f>
        <v>0</v>
      </c>
      <c r="C4605" s="6">
        <f>'4.OVTA Sites-Transects'!D4611</f>
        <v>0</v>
      </c>
      <c r="D4605" s="1">
        <f>'4.OVTA Sites-Transects'!E4611</f>
        <v>0</v>
      </c>
      <c r="E4605" s="1">
        <f>'4.OVTA Sites-Transects'!G4611</f>
        <v>0</v>
      </c>
      <c r="F4605" s="1">
        <f>'4.OVTA Sites-Transects'!F4611</f>
        <v>0</v>
      </c>
      <c r="G4605" s="6">
        <f>'4.OVTA Sites-Transects'!H4611</f>
        <v>0</v>
      </c>
      <c r="H4605" s="6">
        <f>'4.OVTA Sites-Transects'!I4611</f>
        <v>0</v>
      </c>
      <c r="I4605" s="193" t="str">
        <f t="shared" si="568"/>
        <v>-</v>
      </c>
      <c r="J4605" s="27" t="str">
        <f t="shared" si="569"/>
        <v>-</v>
      </c>
      <c r="K4605" s="27" t="str">
        <f t="shared" si="570"/>
        <v>-</v>
      </c>
      <c r="L4605" s="27" t="str">
        <f t="shared" si="571"/>
        <v>-</v>
      </c>
      <c r="M4605" s="27" t="str">
        <f t="shared" si="572"/>
        <v>-</v>
      </c>
      <c r="N4605" s="28">
        <f t="shared" si="573"/>
        <v>0</v>
      </c>
      <c r="O4605" s="28">
        <f t="shared" si="575"/>
        <v>0</v>
      </c>
      <c r="P4605" s="1" t="str">
        <f t="shared" si="574"/>
        <v>no</v>
      </c>
    </row>
    <row r="4606" spans="1:16" x14ac:dyDescent="0.25">
      <c r="A4606" s="6">
        <f>'4.OVTA Sites-Transects'!B4612</f>
        <v>0</v>
      </c>
      <c r="B4606" s="6">
        <f>'4.OVTA Sites-Transects'!C4612</f>
        <v>0</v>
      </c>
      <c r="C4606" s="6">
        <f>'4.OVTA Sites-Transects'!D4612</f>
        <v>0</v>
      </c>
      <c r="D4606" s="1">
        <f>'4.OVTA Sites-Transects'!E4612</f>
        <v>0</v>
      </c>
      <c r="E4606" s="1">
        <f>'4.OVTA Sites-Transects'!G4612</f>
        <v>0</v>
      </c>
      <c r="F4606" s="1">
        <f>'4.OVTA Sites-Transects'!F4612</f>
        <v>0</v>
      </c>
      <c r="G4606" s="6">
        <f>'4.OVTA Sites-Transects'!H4612</f>
        <v>0</v>
      </c>
      <c r="H4606" s="6">
        <f>'4.OVTA Sites-Transects'!I4612</f>
        <v>0</v>
      </c>
      <c r="I4606" s="193" t="str">
        <f t="shared" si="568"/>
        <v>-</v>
      </c>
      <c r="J4606" s="27" t="str">
        <f t="shared" si="569"/>
        <v>-</v>
      </c>
      <c r="K4606" s="27" t="str">
        <f t="shared" si="570"/>
        <v>-</v>
      </c>
      <c r="L4606" s="27" t="str">
        <f t="shared" si="571"/>
        <v>-</v>
      </c>
      <c r="M4606" s="27" t="str">
        <f t="shared" si="572"/>
        <v>-</v>
      </c>
      <c r="N4606" s="28">
        <f t="shared" si="573"/>
        <v>0</v>
      </c>
      <c r="O4606" s="28">
        <f t="shared" si="575"/>
        <v>0</v>
      </c>
      <c r="P4606" s="1" t="str">
        <f t="shared" si="574"/>
        <v>no</v>
      </c>
    </row>
    <row r="4607" spans="1:16" x14ac:dyDescent="0.25">
      <c r="A4607" s="6">
        <f>'4.OVTA Sites-Transects'!B4613</f>
        <v>0</v>
      </c>
      <c r="B4607" s="6">
        <f>'4.OVTA Sites-Transects'!C4613</f>
        <v>0</v>
      </c>
      <c r="C4607" s="6">
        <f>'4.OVTA Sites-Transects'!D4613</f>
        <v>0</v>
      </c>
      <c r="D4607" s="1">
        <f>'4.OVTA Sites-Transects'!E4613</f>
        <v>0</v>
      </c>
      <c r="E4607" s="1">
        <f>'4.OVTA Sites-Transects'!G4613</f>
        <v>0</v>
      </c>
      <c r="F4607" s="1">
        <f>'4.OVTA Sites-Transects'!F4613</f>
        <v>0</v>
      </c>
      <c r="G4607" s="6">
        <f>'4.OVTA Sites-Transects'!H4613</f>
        <v>0</v>
      </c>
      <c r="H4607" s="6">
        <f>'4.OVTA Sites-Transects'!I4613</f>
        <v>0</v>
      </c>
      <c r="I4607" s="193" t="str">
        <f t="shared" si="568"/>
        <v>-</v>
      </c>
      <c r="J4607" s="27" t="str">
        <f t="shared" si="569"/>
        <v>-</v>
      </c>
      <c r="K4607" s="27" t="str">
        <f t="shared" si="570"/>
        <v>-</v>
      </c>
      <c r="L4607" s="27" t="str">
        <f t="shared" si="571"/>
        <v>-</v>
      </c>
      <c r="M4607" s="27" t="str">
        <f t="shared" si="572"/>
        <v>-</v>
      </c>
      <c r="N4607" s="28">
        <f t="shared" si="573"/>
        <v>0</v>
      </c>
      <c r="O4607" s="28">
        <f t="shared" si="575"/>
        <v>0</v>
      </c>
      <c r="P4607" s="1" t="str">
        <f t="shared" si="574"/>
        <v>no</v>
      </c>
    </row>
    <row r="4608" spans="1:16" x14ac:dyDescent="0.25">
      <c r="A4608" s="6">
        <f>'4.OVTA Sites-Transects'!B4614</f>
        <v>0</v>
      </c>
      <c r="B4608" s="6">
        <f>'4.OVTA Sites-Transects'!C4614</f>
        <v>0</v>
      </c>
      <c r="C4608" s="6">
        <f>'4.OVTA Sites-Transects'!D4614</f>
        <v>0</v>
      </c>
      <c r="D4608" s="1">
        <f>'4.OVTA Sites-Transects'!E4614</f>
        <v>0</v>
      </c>
      <c r="E4608" s="1">
        <f>'4.OVTA Sites-Transects'!G4614</f>
        <v>0</v>
      </c>
      <c r="F4608" s="1">
        <f>'4.OVTA Sites-Transects'!F4614</f>
        <v>0</v>
      </c>
      <c r="G4608" s="6">
        <f>'4.OVTA Sites-Transects'!H4614</f>
        <v>0</v>
      </c>
      <c r="H4608" s="6">
        <f>'4.OVTA Sites-Transects'!I4614</f>
        <v>0</v>
      </c>
      <c r="I4608" s="193" t="str">
        <f t="shared" si="568"/>
        <v>-</v>
      </c>
      <c r="J4608" s="27" t="str">
        <f t="shared" si="569"/>
        <v>-</v>
      </c>
      <c r="K4608" s="27" t="str">
        <f t="shared" si="570"/>
        <v>-</v>
      </c>
      <c r="L4608" s="27" t="str">
        <f t="shared" si="571"/>
        <v>-</v>
      </c>
      <c r="M4608" s="27" t="str">
        <f t="shared" si="572"/>
        <v>-</v>
      </c>
      <c r="N4608" s="28">
        <f t="shared" si="573"/>
        <v>0</v>
      </c>
      <c r="O4608" s="28">
        <f t="shared" si="575"/>
        <v>0</v>
      </c>
      <c r="P4608" s="1" t="str">
        <f t="shared" si="574"/>
        <v>no</v>
      </c>
    </row>
    <row r="4609" spans="1:16" x14ac:dyDescent="0.25">
      <c r="A4609" s="6">
        <f>'4.OVTA Sites-Transects'!B4615</f>
        <v>0</v>
      </c>
      <c r="B4609" s="6">
        <f>'4.OVTA Sites-Transects'!C4615</f>
        <v>0</v>
      </c>
      <c r="C4609" s="6">
        <f>'4.OVTA Sites-Transects'!D4615</f>
        <v>0</v>
      </c>
      <c r="D4609" s="1">
        <f>'4.OVTA Sites-Transects'!E4615</f>
        <v>0</v>
      </c>
      <c r="E4609" s="1">
        <f>'4.OVTA Sites-Transects'!G4615</f>
        <v>0</v>
      </c>
      <c r="F4609" s="1">
        <f>'4.OVTA Sites-Transects'!F4615</f>
        <v>0</v>
      </c>
      <c r="G4609" s="6">
        <f>'4.OVTA Sites-Transects'!H4615</f>
        <v>0</v>
      </c>
      <c r="H4609" s="6">
        <f>'4.OVTA Sites-Transects'!I4615</f>
        <v>0</v>
      </c>
      <c r="I4609" s="193" t="str">
        <f t="shared" si="568"/>
        <v>-</v>
      </c>
      <c r="J4609" s="27" t="str">
        <f t="shared" si="569"/>
        <v>-</v>
      </c>
      <c r="K4609" s="27" t="str">
        <f t="shared" si="570"/>
        <v>-</v>
      </c>
      <c r="L4609" s="27" t="str">
        <f t="shared" si="571"/>
        <v>-</v>
      </c>
      <c r="M4609" s="27" t="str">
        <f t="shared" si="572"/>
        <v>-</v>
      </c>
      <c r="N4609" s="28">
        <f t="shared" si="573"/>
        <v>0</v>
      </c>
      <c r="O4609" s="28">
        <f t="shared" si="575"/>
        <v>0</v>
      </c>
      <c r="P4609" s="1" t="str">
        <f t="shared" si="574"/>
        <v>no</v>
      </c>
    </row>
    <row r="4610" spans="1:16" x14ac:dyDescent="0.25">
      <c r="A4610" s="6">
        <f>'4.OVTA Sites-Transects'!B4616</f>
        <v>0</v>
      </c>
      <c r="B4610" s="6">
        <f>'4.OVTA Sites-Transects'!C4616</f>
        <v>0</v>
      </c>
      <c r="C4610" s="6">
        <f>'4.OVTA Sites-Transects'!D4616</f>
        <v>0</v>
      </c>
      <c r="D4610" s="1">
        <f>'4.OVTA Sites-Transects'!E4616</f>
        <v>0</v>
      </c>
      <c r="E4610" s="1">
        <f>'4.OVTA Sites-Transects'!G4616</f>
        <v>0</v>
      </c>
      <c r="F4610" s="1">
        <f>'4.OVTA Sites-Transects'!F4616</f>
        <v>0</v>
      </c>
      <c r="G4610" s="6">
        <f>'4.OVTA Sites-Transects'!H4616</f>
        <v>0</v>
      </c>
      <c r="H4610" s="6">
        <f>'4.OVTA Sites-Transects'!I4616</f>
        <v>0</v>
      </c>
      <c r="I4610" s="193" t="str">
        <f t="shared" si="568"/>
        <v>-</v>
      </c>
      <c r="J4610" s="27" t="str">
        <f t="shared" si="569"/>
        <v>-</v>
      </c>
      <c r="K4610" s="27" t="str">
        <f t="shared" si="570"/>
        <v>-</v>
      </c>
      <c r="L4610" s="27" t="str">
        <f t="shared" si="571"/>
        <v>-</v>
      </c>
      <c r="M4610" s="27" t="str">
        <f t="shared" si="572"/>
        <v>-</v>
      </c>
      <c r="N4610" s="28">
        <f t="shared" si="573"/>
        <v>0</v>
      </c>
      <c r="O4610" s="28">
        <f t="shared" si="575"/>
        <v>0</v>
      </c>
      <c r="P4610" s="1" t="str">
        <f t="shared" si="574"/>
        <v>no</v>
      </c>
    </row>
    <row r="4611" spans="1:16" x14ac:dyDescent="0.25">
      <c r="A4611" s="6">
        <f>'4.OVTA Sites-Transects'!B4617</f>
        <v>0</v>
      </c>
      <c r="B4611" s="6">
        <f>'4.OVTA Sites-Transects'!C4617</f>
        <v>0</v>
      </c>
      <c r="C4611" s="6">
        <f>'4.OVTA Sites-Transects'!D4617</f>
        <v>0</v>
      </c>
      <c r="D4611" s="1">
        <f>'4.OVTA Sites-Transects'!E4617</f>
        <v>0</v>
      </c>
      <c r="E4611" s="1">
        <f>'4.OVTA Sites-Transects'!G4617</f>
        <v>0</v>
      </c>
      <c r="F4611" s="1">
        <f>'4.OVTA Sites-Transects'!F4617</f>
        <v>0</v>
      </c>
      <c r="G4611" s="6">
        <f>'4.OVTA Sites-Transects'!H4617</f>
        <v>0</v>
      </c>
      <c r="H4611" s="6">
        <f>'4.OVTA Sites-Transects'!I4617</f>
        <v>0</v>
      </c>
      <c r="I4611" s="193" t="str">
        <f t="shared" ref="I4611:I4674" si="576">IF(F4611="B", SUMIF(OVTA_Calcs_TMA, D4611, WeightingFactorMod), IF(F4611="C", SUMIF(OVTA_Calcs_TMA, D4611, WeightingFactorHigh), IF(F4611="D", SUMIF(OVTA_Calcs_TMA, D4611, WeightingFactorVeryHigh), "-")))</f>
        <v>-</v>
      </c>
      <c r="J4611" s="27" t="str">
        <f t="shared" ref="J4611:J4674" si="577">IF(ISNUMBER(AVERAGEIFS(AssessmentResultsLow, AssessmentResultsSites, $A4611,AssessmentIncluded, "yes")), I4611*AVERAGEIFS(AssessmentResultsLow, AssessmentResultsSites, $A4611,AssessmentIncluded, "yes"), "-")</f>
        <v>-</v>
      </c>
      <c r="K4611" s="27" t="str">
        <f t="shared" ref="K4611:K4674" si="578">IF(ISNUMBER(AVERAGEIFS(AssessmentResultsMod, AssessmentResultsSites, $A4611,AssessmentIncluded, "yes")), I4611*AVERAGEIFS(AssessmentResultsMod, AssessmentResultsSites, $A4611,AssessmentIncluded, "yes"), "-")</f>
        <v>-</v>
      </c>
      <c r="L4611" s="27" t="str">
        <f t="shared" ref="L4611:L4674" si="579">IF(ISNUMBER(AVERAGEIFS(AssessmentResultsHigh, AssessmentResultsSites, $A4611,AssessmentIncluded, "yes")), I4611*AVERAGEIFS(AssessmentResultsHigh, AssessmentResultsSites, $A4611,AssessmentIncluded, "yes"), "-")</f>
        <v>-</v>
      </c>
      <c r="M4611" s="27" t="str">
        <f t="shared" ref="M4611:M4674" si="580">IF(ISNUMBER(AVERAGEIFS(AssessmentResultsVeryHigh, AssessmentResultsSites, $A4611,AssessmentIncluded, "yes")), I4611*AVERAGEIFS(AssessmentResultsVeryHigh, AssessmentResultsSites, $A4611,AssessmentIncluded, "yes"), "-")</f>
        <v>-</v>
      </c>
      <c r="N4611" s="28">
        <f t="shared" ref="N4611:N4674" si="581">COUNTIFS(AssessmentResultsSites, A4611, AssessmentIncluded, "yes")</f>
        <v>0</v>
      </c>
      <c r="O4611" s="28">
        <f t="shared" si="575"/>
        <v>0</v>
      </c>
      <c r="P4611" s="1" t="str">
        <f t="shared" ref="P4611:P4674" si="582">IF(AND(G4611="Yes", N4611&gt;0), "yes", "no")</f>
        <v>no</v>
      </c>
    </row>
    <row r="4612" spans="1:16" x14ac:dyDescent="0.25">
      <c r="A4612" s="6">
        <f>'4.OVTA Sites-Transects'!B4618</f>
        <v>0</v>
      </c>
      <c r="B4612" s="6">
        <f>'4.OVTA Sites-Transects'!C4618</f>
        <v>0</v>
      </c>
      <c r="C4612" s="6">
        <f>'4.OVTA Sites-Transects'!D4618</f>
        <v>0</v>
      </c>
      <c r="D4612" s="1">
        <f>'4.OVTA Sites-Transects'!E4618</f>
        <v>0</v>
      </c>
      <c r="E4612" s="1">
        <f>'4.OVTA Sites-Transects'!G4618</f>
        <v>0</v>
      </c>
      <c r="F4612" s="1">
        <f>'4.OVTA Sites-Transects'!F4618</f>
        <v>0</v>
      </c>
      <c r="G4612" s="6">
        <f>'4.OVTA Sites-Transects'!H4618</f>
        <v>0</v>
      </c>
      <c r="H4612" s="6">
        <f>'4.OVTA Sites-Transects'!I4618</f>
        <v>0</v>
      </c>
      <c r="I4612" s="193" t="str">
        <f t="shared" si="576"/>
        <v>-</v>
      </c>
      <c r="J4612" s="27" t="str">
        <f t="shared" si="577"/>
        <v>-</v>
      </c>
      <c r="K4612" s="27" t="str">
        <f t="shared" si="578"/>
        <v>-</v>
      </c>
      <c r="L4612" s="27" t="str">
        <f t="shared" si="579"/>
        <v>-</v>
      </c>
      <c r="M4612" s="27" t="str">
        <f t="shared" si="580"/>
        <v>-</v>
      </c>
      <c r="N4612" s="28">
        <f t="shared" si="581"/>
        <v>0</v>
      </c>
      <c r="O4612" s="28">
        <f t="shared" ref="O4612:O4675" si="583">IF(P4612="yes", N4612, 0)</f>
        <v>0</v>
      </c>
      <c r="P4612" s="1" t="str">
        <f t="shared" si="582"/>
        <v>no</v>
      </c>
    </row>
    <row r="4613" spans="1:16" x14ac:dyDescent="0.25">
      <c r="A4613" s="6">
        <f>'4.OVTA Sites-Transects'!B4619</f>
        <v>0</v>
      </c>
      <c r="B4613" s="6">
        <f>'4.OVTA Sites-Transects'!C4619</f>
        <v>0</v>
      </c>
      <c r="C4613" s="6">
        <f>'4.OVTA Sites-Transects'!D4619</f>
        <v>0</v>
      </c>
      <c r="D4613" s="1">
        <f>'4.OVTA Sites-Transects'!E4619</f>
        <v>0</v>
      </c>
      <c r="E4613" s="1">
        <f>'4.OVTA Sites-Transects'!G4619</f>
        <v>0</v>
      </c>
      <c r="F4613" s="1">
        <f>'4.OVTA Sites-Transects'!F4619</f>
        <v>0</v>
      </c>
      <c r="G4613" s="6">
        <f>'4.OVTA Sites-Transects'!H4619</f>
        <v>0</v>
      </c>
      <c r="H4613" s="6">
        <f>'4.OVTA Sites-Transects'!I4619</f>
        <v>0</v>
      </c>
      <c r="I4613" s="193" t="str">
        <f t="shared" si="576"/>
        <v>-</v>
      </c>
      <c r="J4613" s="27" t="str">
        <f t="shared" si="577"/>
        <v>-</v>
      </c>
      <c r="K4613" s="27" t="str">
        <f t="shared" si="578"/>
        <v>-</v>
      </c>
      <c r="L4613" s="27" t="str">
        <f t="shared" si="579"/>
        <v>-</v>
      </c>
      <c r="M4613" s="27" t="str">
        <f t="shared" si="580"/>
        <v>-</v>
      </c>
      <c r="N4613" s="28">
        <f t="shared" si="581"/>
        <v>0</v>
      </c>
      <c r="O4613" s="28">
        <f t="shared" si="583"/>
        <v>0</v>
      </c>
      <c r="P4613" s="1" t="str">
        <f t="shared" si="582"/>
        <v>no</v>
      </c>
    </row>
    <row r="4614" spans="1:16" x14ac:dyDescent="0.25">
      <c r="A4614" s="6">
        <f>'4.OVTA Sites-Transects'!B4620</f>
        <v>0</v>
      </c>
      <c r="B4614" s="6">
        <f>'4.OVTA Sites-Transects'!C4620</f>
        <v>0</v>
      </c>
      <c r="C4614" s="6">
        <f>'4.OVTA Sites-Transects'!D4620</f>
        <v>0</v>
      </c>
      <c r="D4614" s="1">
        <f>'4.OVTA Sites-Transects'!E4620</f>
        <v>0</v>
      </c>
      <c r="E4614" s="1">
        <f>'4.OVTA Sites-Transects'!G4620</f>
        <v>0</v>
      </c>
      <c r="F4614" s="1">
        <f>'4.OVTA Sites-Transects'!F4620</f>
        <v>0</v>
      </c>
      <c r="G4614" s="6">
        <f>'4.OVTA Sites-Transects'!H4620</f>
        <v>0</v>
      </c>
      <c r="H4614" s="6">
        <f>'4.OVTA Sites-Transects'!I4620</f>
        <v>0</v>
      </c>
      <c r="I4614" s="193" t="str">
        <f t="shared" si="576"/>
        <v>-</v>
      </c>
      <c r="J4614" s="27" t="str">
        <f t="shared" si="577"/>
        <v>-</v>
      </c>
      <c r="K4614" s="27" t="str">
        <f t="shared" si="578"/>
        <v>-</v>
      </c>
      <c r="L4614" s="27" t="str">
        <f t="shared" si="579"/>
        <v>-</v>
      </c>
      <c r="M4614" s="27" t="str">
        <f t="shared" si="580"/>
        <v>-</v>
      </c>
      <c r="N4614" s="28">
        <f t="shared" si="581"/>
        <v>0</v>
      </c>
      <c r="O4614" s="28">
        <f t="shared" si="583"/>
        <v>0</v>
      </c>
      <c r="P4614" s="1" t="str">
        <f t="shared" si="582"/>
        <v>no</v>
      </c>
    </row>
    <row r="4615" spans="1:16" x14ac:dyDescent="0.25">
      <c r="A4615" s="6">
        <f>'4.OVTA Sites-Transects'!B4621</f>
        <v>0</v>
      </c>
      <c r="B4615" s="6">
        <f>'4.OVTA Sites-Transects'!C4621</f>
        <v>0</v>
      </c>
      <c r="C4615" s="6">
        <f>'4.OVTA Sites-Transects'!D4621</f>
        <v>0</v>
      </c>
      <c r="D4615" s="1">
        <f>'4.OVTA Sites-Transects'!E4621</f>
        <v>0</v>
      </c>
      <c r="E4615" s="1">
        <f>'4.OVTA Sites-Transects'!G4621</f>
        <v>0</v>
      </c>
      <c r="F4615" s="1">
        <f>'4.OVTA Sites-Transects'!F4621</f>
        <v>0</v>
      </c>
      <c r="G4615" s="6">
        <f>'4.OVTA Sites-Transects'!H4621</f>
        <v>0</v>
      </c>
      <c r="H4615" s="6">
        <f>'4.OVTA Sites-Transects'!I4621</f>
        <v>0</v>
      </c>
      <c r="I4615" s="193" t="str">
        <f t="shared" si="576"/>
        <v>-</v>
      </c>
      <c r="J4615" s="27" t="str">
        <f t="shared" si="577"/>
        <v>-</v>
      </c>
      <c r="K4615" s="27" t="str">
        <f t="shared" si="578"/>
        <v>-</v>
      </c>
      <c r="L4615" s="27" t="str">
        <f t="shared" si="579"/>
        <v>-</v>
      </c>
      <c r="M4615" s="27" t="str">
        <f t="shared" si="580"/>
        <v>-</v>
      </c>
      <c r="N4615" s="28">
        <f t="shared" si="581"/>
        <v>0</v>
      </c>
      <c r="O4615" s="28">
        <f t="shared" si="583"/>
        <v>0</v>
      </c>
      <c r="P4615" s="1" t="str">
        <f t="shared" si="582"/>
        <v>no</v>
      </c>
    </row>
    <row r="4616" spans="1:16" x14ac:dyDescent="0.25">
      <c r="A4616" s="6">
        <f>'4.OVTA Sites-Transects'!B4622</f>
        <v>0</v>
      </c>
      <c r="B4616" s="6">
        <f>'4.OVTA Sites-Transects'!C4622</f>
        <v>0</v>
      </c>
      <c r="C4616" s="6">
        <f>'4.OVTA Sites-Transects'!D4622</f>
        <v>0</v>
      </c>
      <c r="D4616" s="1">
        <f>'4.OVTA Sites-Transects'!E4622</f>
        <v>0</v>
      </c>
      <c r="E4616" s="1">
        <f>'4.OVTA Sites-Transects'!G4622</f>
        <v>0</v>
      </c>
      <c r="F4616" s="1">
        <f>'4.OVTA Sites-Transects'!F4622</f>
        <v>0</v>
      </c>
      <c r="G4616" s="6">
        <f>'4.OVTA Sites-Transects'!H4622</f>
        <v>0</v>
      </c>
      <c r="H4616" s="6">
        <f>'4.OVTA Sites-Transects'!I4622</f>
        <v>0</v>
      </c>
      <c r="I4616" s="193" t="str">
        <f t="shared" si="576"/>
        <v>-</v>
      </c>
      <c r="J4616" s="27" t="str">
        <f t="shared" si="577"/>
        <v>-</v>
      </c>
      <c r="K4616" s="27" t="str">
        <f t="shared" si="578"/>
        <v>-</v>
      </c>
      <c r="L4616" s="27" t="str">
        <f t="shared" si="579"/>
        <v>-</v>
      </c>
      <c r="M4616" s="27" t="str">
        <f t="shared" si="580"/>
        <v>-</v>
      </c>
      <c r="N4616" s="28">
        <f t="shared" si="581"/>
        <v>0</v>
      </c>
      <c r="O4616" s="28">
        <f t="shared" si="583"/>
        <v>0</v>
      </c>
      <c r="P4616" s="1" t="str">
        <f t="shared" si="582"/>
        <v>no</v>
      </c>
    </row>
    <row r="4617" spans="1:16" x14ac:dyDescent="0.25">
      <c r="A4617" s="6">
        <f>'4.OVTA Sites-Transects'!B4623</f>
        <v>0</v>
      </c>
      <c r="B4617" s="6">
        <f>'4.OVTA Sites-Transects'!C4623</f>
        <v>0</v>
      </c>
      <c r="C4617" s="6">
        <f>'4.OVTA Sites-Transects'!D4623</f>
        <v>0</v>
      </c>
      <c r="D4617" s="1">
        <f>'4.OVTA Sites-Transects'!E4623</f>
        <v>0</v>
      </c>
      <c r="E4617" s="1">
        <f>'4.OVTA Sites-Transects'!G4623</f>
        <v>0</v>
      </c>
      <c r="F4617" s="1">
        <f>'4.OVTA Sites-Transects'!F4623</f>
        <v>0</v>
      </c>
      <c r="G4617" s="6">
        <f>'4.OVTA Sites-Transects'!H4623</f>
        <v>0</v>
      </c>
      <c r="H4617" s="6">
        <f>'4.OVTA Sites-Transects'!I4623</f>
        <v>0</v>
      </c>
      <c r="I4617" s="193" t="str">
        <f t="shared" si="576"/>
        <v>-</v>
      </c>
      <c r="J4617" s="27" t="str">
        <f t="shared" si="577"/>
        <v>-</v>
      </c>
      <c r="K4617" s="27" t="str">
        <f t="shared" si="578"/>
        <v>-</v>
      </c>
      <c r="L4617" s="27" t="str">
        <f t="shared" si="579"/>
        <v>-</v>
      </c>
      <c r="M4617" s="27" t="str">
        <f t="shared" si="580"/>
        <v>-</v>
      </c>
      <c r="N4617" s="28">
        <f t="shared" si="581"/>
        <v>0</v>
      </c>
      <c r="O4617" s="28">
        <f t="shared" si="583"/>
        <v>0</v>
      </c>
      <c r="P4617" s="1" t="str">
        <f t="shared" si="582"/>
        <v>no</v>
      </c>
    </row>
    <row r="4618" spans="1:16" x14ac:dyDescent="0.25">
      <c r="A4618" s="6">
        <f>'4.OVTA Sites-Transects'!B4624</f>
        <v>0</v>
      </c>
      <c r="B4618" s="6">
        <f>'4.OVTA Sites-Transects'!C4624</f>
        <v>0</v>
      </c>
      <c r="C4618" s="6">
        <f>'4.OVTA Sites-Transects'!D4624</f>
        <v>0</v>
      </c>
      <c r="D4618" s="1">
        <f>'4.OVTA Sites-Transects'!E4624</f>
        <v>0</v>
      </c>
      <c r="E4618" s="1">
        <f>'4.OVTA Sites-Transects'!G4624</f>
        <v>0</v>
      </c>
      <c r="F4618" s="1">
        <f>'4.OVTA Sites-Transects'!F4624</f>
        <v>0</v>
      </c>
      <c r="G4618" s="6">
        <f>'4.OVTA Sites-Transects'!H4624</f>
        <v>0</v>
      </c>
      <c r="H4618" s="6">
        <f>'4.OVTA Sites-Transects'!I4624</f>
        <v>0</v>
      </c>
      <c r="I4618" s="193" t="str">
        <f t="shared" si="576"/>
        <v>-</v>
      </c>
      <c r="J4618" s="27" t="str">
        <f t="shared" si="577"/>
        <v>-</v>
      </c>
      <c r="K4618" s="27" t="str">
        <f t="shared" si="578"/>
        <v>-</v>
      </c>
      <c r="L4618" s="27" t="str">
        <f t="shared" si="579"/>
        <v>-</v>
      </c>
      <c r="M4618" s="27" t="str">
        <f t="shared" si="580"/>
        <v>-</v>
      </c>
      <c r="N4618" s="28">
        <f t="shared" si="581"/>
        <v>0</v>
      </c>
      <c r="O4618" s="28">
        <f t="shared" si="583"/>
        <v>0</v>
      </c>
      <c r="P4618" s="1" t="str">
        <f t="shared" si="582"/>
        <v>no</v>
      </c>
    </row>
    <row r="4619" spans="1:16" x14ac:dyDescent="0.25">
      <c r="A4619" s="6">
        <f>'4.OVTA Sites-Transects'!B4625</f>
        <v>0</v>
      </c>
      <c r="B4619" s="6">
        <f>'4.OVTA Sites-Transects'!C4625</f>
        <v>0</v>
      </c>
      <c r="C4619" s="6">
        <f>'4.OVTA Sites-Transects'!D4625</f>
        <v>0</v>
      </c>
      <c r="D4619" s="1">
        <f>'4.OVTA Sites-Transects'!E4625</f>
        <v>0</v>
      </c>
      <c r="E4619" s="1">
        <f>'4.OVTA Sites-Transects'!G4625</f>
        <v>0</v>
      </c>
      <c r="F4619" s="1">
        <f>'4.OVTA Sites-Transects'!F4625</f>
        <v>0</v>
      </c>
      <c r="G4619" s="6">
        <f>'4.OVTA Sites-Transects'!H4625</f>
        <v>0</v>
      </c>
      <c r="H4619" s="6">
        <f>'4.OVTA Sites-Transects'!I4625</f>
        <v>0</v>
      </c>
      <c r="I4619" s="193" t="str">
        <f t="shared" si="576"/>
        <v>-</v>
      </c>
      <c r="J4619" s="27" t="str">
        <f t="shared" si="577"/>
        <v>-</v>
      </c>
      <c r="K4619" s="27" t="str">
        <f t="shared" si="578"/>
        <v>-</v>
      </c>
      <c r="L4619" s="27" t="str">
        <f t="shared" si="579"/>
        <v>-</v>
      </c>
      <c r="M4619" s="27" t="str">
        <f t="shared" si="580"/>
        <v>-</v>
      </c>
      <c r="N4619" s="28">
        <f t="shared" si="581"/>
        <v>0</v>
      </c>
      <c r="O4619" s="28">
        <f t="shared" si="583"/>
        <v>0</v>
      </c>
      <c r="P4619" s="1" t="str">
        <f t="shared" si="582"/>
        <v>no</v>
      </c>
    </row>
    <row r="4620" spans="1:16" x14ac:dyDescent="0.25">
      <c r="A4620" s="6">
        <f>'4.OVTA Sites-Transects'!B4626</f>
        <v>0</v>
      </c>
      <c r="B4620" s="6">
        <f>'4.OVTA Sites-Transects'!C4626</f>
        <v>0</v>
      </c>
      <c r="C4620" s="6">
        <f>'4.OVTA Sites-Transects'!D4626</f>
        <v>0</v>
      </c>
      <c r="D4620" s="1">
        <f>'4.OVTA Sites-Transects'!E4626</f>
        <v>0</v>
      </c>
      <c r="E4620" s="1">
        <f>'4.OVTA Sites-Transects'!G4626</f>
        <v>0</v>
      </c>
      <c r="F4620" s="1">
        <f>'4.OVTA Sites-Transects'!F4626</f>
        <v>0</v>
      </c>
      <c r="G4620" s="6">
        <f>'4.OVTA Sites-Transects'!H4626</f>
        <v>0</v>
      </c>
      <c r="H4620" s="6">
        <f>'4.OVTA Sites-Transects'!I4626</f>
        <v>0</v>
      </c>
      <c r="I4620" s="193" t="str">
        <f t="shared" si="576"/>
        <v>-</v>
      </c>
      <c r="J4620" s="27" t="str">
        <f t="shared" si="577"/>
        <v>-</v>
      </c>
      <c r="K4620" s="27" t="str">
        <f t="shared" si="578"/>
        <v>-</v>
      </c>
      <c r="L4620" s="27" t="str">
        <f t="shared" si="579"/>
        <v>-</v>
      </c>
      <c r="M4620" s="27" t="str">
        <f t="shared" si="580"/>
        <v>-</v>
      </c>
      <c r="N4620" s="28">
        <f t="shared" si="581"/>
        <v>0</v>
      </c>
      <c r="O4620" s="28">
        <f t="shared" si="583"/>
        <v>0</v>
      </c>
      <c r="P4620" s="1" t="str">
        <f t="shared" si="582"/>
        <v>no</v>
      </c>
    </row>
    <row r="4621" spans="1:16" x14ac:dyDescent="0.25">
      <c r="A4621" s="6">
        <f>'4.OVTA Sites-Transects'!B4627</f>
        <v>0</v>
      </c>
      <c r="B4621" s="6">
        <f>'4.OVTA Sites-Transects'!C4627</f>
        <v>0</v>
      </c>
      <c r="C4621" s="6">
        <f>'4.OVTA Sites-Transects'!D4627</f>
        <v>0</v>
      </c>
      <c r="D4621" s="1">
        <f>'4.OVTA Sites-Transects'!E4627</f>
        <v>0</v>
      </c>
      <c r="E4621" s="1">
        <f>'4.OVTA Sites-Transects'!G4627</f>
        <v>0</v>
      </c>
      <c r="F4621" s="1">
        <f>'4.OVTA Sites-Transects'!F4627</f>
        <v>0</v>
      </c>
      <c r="G4621" s="6">
        <f>'4.OVTA Sites-Transects'!H4627</f>
        <v>0</v>
      </c>
      <c r="H4621" s="6">
        <f>'4.OVTA Sites-Transects'!I4627</f>
        <v>0</v>
      </c>
      <c r="I4621" s="193" t="str">
        <f t="shared" si="576"/>
        <v>-</v>
      </c>
      <c r="J4621" s="27" t="str">
        <f t="shared" si="577"/>
        <v>-</v>
      </c>
      <c r="K4621" s="27" t="str">
        <f t="shared" si="578"/>
        <v>-</v>
      </c>
      <c r="L4621" s="27" t="str">
        <f t="shared" si="579"/>
        <v>-</v>
      </c>
      <c r="M4621" s="27" t="str">
        <f t="shared" si="580"/>
        <v>-</v>
      </c>
      <c r="N4621" s="28">
        <f t="shared" si="581"/>
        <v>0</v>
      </c>
      <c r="O4621" s="28">
        <f t="shared" si="583"/>
        <v>0</v>
      </c>
      <c r="P4621" s="1" t="str">
        <f t="shared" si="582"/>
        <v>no</v>
      </c>
    </row>
    <row r="4622" spans="1:16" x14ac:dyDescent="0.25">
      <c r="A4622" s="6">
        <f>'4.OVTA Sites-Transects'!B4628</f>
        <v>0</v>
      </c>
      <c r="B4622" s="6">
        <f>'4.OVTA Sites-Transects'!C4628</f>
        <v>0</v>
      </c>
      <c r="C4622" s="6">
        <f>'4.OVTA Sites-Transects'!D4628</f>
        <v>0</v>
      </c>
      <c r="D4622" s="1">
        <f>'4.OVTA Sites-Transects'!E4628</f>
        <v>0</v>
      </c>
      <c r="E4622" s="1">
        <f>'4.OVTA Sites-Transects'!G4628</f>
        <v>0</v>
      </c>
      <c r="F4622" s="1">
        <f>'4.OVTA Sites-Transects'!F4628</f>
        <v>0</v>
      </c>
      <c r="G4622" s="6">
        <f>'4.OVTA Sites-Transects'!H4628</f>
        <v>0</v>
      </c>
      <c r="H4622" s="6">
        <f>'4.OVTA Sites-Transects'!I4628</f>
        <v>0</v>
      </c>
      <c r="I4622" s="193" t="str">
        <f t="shared" si="576"/>
        <v>-</v>
      </c>
      <c r="J4622" s="27" t="str">
        <f t="shared" si="577"/>
        <v>-</v>
      </c>
      <c r="K4622" s="27" t="str">
        <f t="shared" si="578"/>
        <v>-</v>
      </c>
      <c r="L4622" s="27" t="str">
        <f t="shared" si="579"/>
        <v>-</v>
      </c>
      <c r="M4622" s="27" t="str">
        <f t="shared" si="580"/>
        <v>-</v>
      </c>
      <c r="N4622" s="28">
        <f t="shared" si="581"/>
        <v>0</v>
      </c>
      <c r="O4622" s="28">
        <f t="shared" si="583"/>
        <v>0</v>
      </c>
      <c r="P4622" s="1" t="str">
        <f t="shared" si="582"/>
        <v>no</v>
      </c>
    </row>
    <row r="4623" spans="1:16" x14ac:dyDescent="0.25">
      <c r="A4623" s="6">
        <f>'4.OVTA Sites-Transects'!B4629</f>
        <v>0</v>
      </c>
      <c r="B4623" s="6">
        <f>'4.OVTA Sites-Transects'!C4629</f>
        <v>0</v>
      </c>
      <c r="C4623" s="6">
        <f>'4.OVTA Sites-Transects'!D4629</f>
        <v>0</v>
      </c>
      <c r="D4623" s="1">
        <f>'4.OVTA Sites-Transects'!E4629</f>
        <v>0</v>
      </c>
      <c r="E4623" s="1">
        <f>'4.OVTA Sites-Transects'!G4629</f>
        <v>0</v>
      </c>
      <c r="F4623" s="1">
        <f>'4.OVTA Sites-Transects'!F4629</f>
        <v>0</v>
      </c>
      <c r="G4623" s="6">
        <f>'4.OVTA Sites-Transects'!H4629</f>
        <v>0</v>
      </c>
      <c r="H4623" s="6">
        <f>'4.OVTA Sites-Transects'!I4629</f>
        <v>0</v>
      </c>
      <c r="I4623" s="193" t="str">
        <f t="shared" si="576"/>
        <v>-</v>
      </c>
      <c r="J4623" s="27" t="str">
        <f t="shared" si="577"/>
        <v>-</v>
      </c>
      <c r="K4623" s="27" t="str">
        <f t="shared" si="578"/>
        <v>-</v>
      </c>
      <c r="L4623" s="27" t="str">
        <f t="shared" si="579"/>
        <v>-</v>
      </c>
      <c r="M4623" s="27" t="str">
        <f t="shared" si="580"/>
        <v>-</v>
      </c>
      <c r="N4623" s="28">
        <f t="shared" si="581"/>
        <v>0</v>
      </c>
      <c r="O4623" s="28">
        <f t="shared" si="583"/>
        <v>0</v>
      </c>
      <c r="P4623" s="1" t="str">
        <f t="shared" si="582"/>
        <v>no</v>
      </c>
    </row>
    <row r="4624" spans="1:16" x14ac:dyDescent="0.25">
      <c r="A4624" s="6">
        <f>'4.OVTA Sites-Transects'!B4630</f>
        <v>0</v>
      </c>
      <c r="B4624" s="6">
        <f>'4.OVTA Sites-Transects'!C4630</f>
        <v>0</v>
      </c>
      <c r="C4624" s="6">
        <f>'4.OVTA Sites-Transects'!D4630</f>
        <v>0</v>
      </c>
      <c r="D4624" s="1">
        <f>'4.OVTA Sites-Transects'!E4630</f>
        <v>0</v>
      </c>
      <c r="E4624" s="1">
        <f>'4.OVTA Sites-Transects'!G4630</f>
        <v>0</v>
      </c>
      <c r="F4624" s="1">
        <f>'4.OVTA Sites-Transects'!F4630</f>
        <v>0</v>
      </c>
      <c r="G4624" s="6">
        <f>'4.OVTA Sites-Transects'!H4630</f>
        <v>0</v>
      </c>
      <c r="H4624" s="6">
        <f>'4.OVTA Sites-Transects'!I4630</f>
        <v>0</v>
      </c>
      <c r="I4624" s="193" t="str">
        <f t="shared" si="576"/>
        <v>-</v>
      </c>
      <c r="J4624" s="27" t="str">
        <f t="shared" si="577"/>
        <v>-</v>
      </c>
      <c r="K4624" s="27" t="str">
        <f t="shared" si="578"/>
        <v>-</v>
      </c>
      <c r="L4624" s="27" t="str">
        <f t="shared" si="579"/>
        <v>-</v>
      </c>
      <c r="M4624" s="27" t="str">
        <f t="shared" si="580"/>
        <v>-</v>
      </c>
      <c r="N4624" s="28">
        <f t="shared" si="581"/>
        <v>0</v>
      </c>
      <c r="O4624" s="28">
        <f t="shared" si="583"/>
        <v>0</v>
      </c>
      <c r="P4624" s="1" t="str">
        <f t="shared" si="582"/>
        <v>no</v>
      </c>
    </row>
    <row r="4625" spans="1:16" x14ac:dyDescent="0.25">
      <c r="A4625" s="6">
        <f>'4.OVTA Sites-Transects'!B4631</f>
        <v>0</v>
      </c>
      <c r="B4625" s="6">
        <f>'4.OVTA Sites-Transects'!C4631</f>
        <v>0</v>
      </c>
      <c r="C4625" s="6">
        <f>'4.OVTA Sites-Transects'!D4631</f>
        <v>0</v>
      </c>
      <c r="D4625" s="1">
        <f>'4.OVTA Sites-Transects'!E4631</f>
        <v>0</v>
      </c>
      <c r="E4625" s="1">
        <f>'4.OVTA Sites-Transects'!G4631</f>
        <v>0</v>
      </c>
      <c r="F4625" s="1">
        <f>'4.OVTA Sites-Transects'!F4631</f>
        <v>0</v>
      </c>
      <c r="G4625" s="6">
        <f>'4.OVTA Sites-Transects'!H4631</f>
        <v>0</v>
      </c>
      <c r="H4625" s="6">
        <f>'4.OVTA Sites-Transects'!I4631</f>
        <v>0</v>
      </c>
      <c r="I4625" s="193" t="str">
        <f t="shared" si="576"/>
        <v>-</v>
      </c>
      <c r="J4625" s="27" t="str">
        <f t="shared" si="577"/>
        <v>-</v>
      </c>
      <c r="K4625" s="27" t="str">
        <f t="shared" si="578"/>
        <v>-</v>
      </c>
      <c r="L4625" s="27" t="str">
        <f t="shared" si="579"/>
        <v>-</v>
      </c>
      <c r="M4625" s="27" t="str">
        <f t="shared" si="580"/>
        <v>-</v>
      </c>
      <c r="N4625" s="28">
        <f t="shared" si="581"/>
        <v>0</v>
      </c>
      <c r="O4625" s="28">
        <f t="shared" si="583"/>
        <v>0</v>
      </c>
      <c r="P4625" s="1" t="str">
        <f t="shared" si="582"/>
        <v>no</v>
      </c>
    </row>
    <row r="4626" spans="1:16" x14ac:dyDescent="0.25">
      <c r="A4626" s="6">
        <f>'4.OVTA Sites-Transects'!B4632</f>
        <v>0</v>
      </c>
      <c r="B4626" s="6">
        <f>'4.OVTA Sites-Transects'!C4632</f>
        <v>0</v>
      </c>
      <c r="C4626" s="6">
        <f>'4.OVTA Sites-Transects'!D4632</f>
        <v>0</v>
      </c>
      <c r="D4626" s="1">
        <f>'4.OVTA Sites-Transects'!E4632</f>
        <v>0</v>
      </c>
      <c r="E4626" s="1">
        <f>'4.OVTA Sites-Transects'!G4632</f>
        <v>0</v>
      </c>
      <c r="F4626" s="1">
        <f>'4.OVTA Sites-Transects'!F4632</f>
        <v>0</v>
      </c>
      <c r="G4626" s="6">
        <f>'4.OVTA Sites-Transects'!H4632</f>
        <v>0</v>
      </c>
      <c r="H4626" s="6">
        <f>'4.OVTA Sites-Transects'!I4632</f>
        <v>0</v>
      </c>
      <c r="I4626" s="193" t="str">
        <f t="shared" si="576"/>
        <v>-</v>
      </c>
      <c r="J4626" s="27" t="str">
        <f t="shared" si="577"/>
        <v>-</v>
      </c>
      <c r="K4626" s="27" t="str">
        <f t="shared" si="578"/>
        <v>-</v>
      </c>
      <c r="L4626" s="27" t="str">
        <f t="shared" si="579"/>
        <v>-</v>
      </c>
      <c r="M4626" s="27" t="str">
        <f t="shared" si="580"/>
        <v>-</v>
      </c>
      <c r="N4626" s="28">
        <f t="shared" si="581"/>
        <v>0</v>
      </c>
      <c r="O4626" s="28">
        <f t="shared" si="583"/>
        <v>0</v>
      </c>
      <c r="P4626" s="1" t="str">
        <f t="shared" si="582"/>
        <v>no</v>
      </c>
    </row>
    <row r="4627" spans="1:16" x14ac:dyDescent="0.25">
      <c r="A4627" s="6">
        <f>'4.OVTA Sites-Transects'!B4633</f>
        <v>0</v>
      </c>
      <c r="B4627" s="6">
        <f>'4.OVTA Sites-Transects'!C4633</f>
        <v>0</v>
      </c>
      <c r="C4627" s="6">
        <f>'4.OVTA Sites-Transects'!D4633</f>
        <v>0</v>
      </c>
      <c r="D4627" s="1">
        <f>'4.OVTA Sites-Transects'!E4633</f>
        <v>0</v>
      </c>
      <c r="E4627" s="1">
        <f>'4.OVTA Sites-Transects'!G4633</f>
        <v>0</v>
      </c>
      <c r="F4627" s="1">
        <f>'4.OVTA Sites-Transects'!F4633</f>
        <v>0</v>
      </c>
      <c r="G4627" s="6">
        <f>'4.OVTA Sites-Transects'!H4633</f>
        <v>0</v>
      </c>
      <c r="H4627" s="6">
        <f>'4.OVTA Sites-Transects'!I4633</f>
        <v>0</v>
      </c>
      <c r="I4627" s="193" t="str">
        <f t="shared" si="576"/>
        <v>-</v>
      </c>
      <c r="J4627" s="27" t="str">
        <f t="shared" si="577"/>
        <v>-</v>
      </c>
      <c r="K4627" s="27" t="str">
        <f t="shared" si="578"/>
        <v>-</v>
      </c>
      <c r="L4627" s="27" t="str">
        <f t="shared" si="579"/>
        <v>-</v>
      </c>
      <c r="M4627" s="27" t="str">
        <f t="shared" si="580"/>
        <v>-</v>
      </c>
      <c r="N4627" s="28">
        <f t="shared" si="581"/>
        <v>0</v>
      </c>
      <c r="O4627" s="28">
        <f t="shared" si="583"/>
        <v>0</v>
      </c>
      <c r="P4627" s="1" t="str">
        <f t="shared" si="582"/>
        <v>no</v>
      </c>
    </row>
    <row r="4628" spans="1:16" x14ac:dyDescent="0.25">
      <c r="A4628" s="6">
        <f>'4.OVTA Sites-Transects'!B4634</f>
        <v>0</v>
      </c>
      <c r="B4628" s="6">
        <f>'4.OVTA Sites-Transects'!C4634</f>
        <v>0</v>
      </c>
      <c r="C4628" s="6">
        <f>'4.OVTA Sites-Transects'!D4634</f>
        <v>0</v>
      </c>
      <c r="D4628" s="1">
        <f>'4.OVTA Sites-Transects'!E4634</f>
        <v>0</v>
      </c>
      <c r="E4628" s="1">
        <f>'4.OVTA Sites-Transects'!G4634</f>
        <v>0</v>
      </c>
      <c r="F4628" s="1">
        <f>'4.OVTA Sites-Transects'!F4634</f>
        <v>0</v>
      </c>
      <c r="G4628" s="6">
        <f>'4.OVTA Sites-Transects'!H4634</f>
        <v>0</v>
      </c>
      <c r="H4628" s="6">
        <f>'4.OVTA Sites-Transects'!I4634</f>
        <v>0</v>
      </c>
      <c r="I4628" s="193" t="str">
        <f t="shared" si="576"/>
        <v>-</v>
      </c>
      <c r="J4628" s="27" t="str">
        <f t="shared" si="577"/>
        <v>-</v>
      </c>
      <c r="K4628" s="27" t="str">
        <f t="shared" si="578"/>
        <v>-</v>
      </c>
      <c r="L4628" s="27" t="str">
        <f t="shared" si="579"/>
        <v>-</v>
      </c>
      <c r="M4628" s="27" t="str">
        <f t="shared" si="580"/>
        <v>-</v>
      </c>
      <c r="N4628" s="28">
        <f t="shared" si="581"/>
        <v>0</v>
      </c>
      <c r="O4628" s="28">
        <f t="shared" si="583"/>
        <v>0</v>
      </c>
      <c r="P4628" s="1" t="str">
        <f t="shared" si="582"/>
        <v>no</v>
      </c>
    </row>
    <row r="4629" spans="1:16" x14ac:dyDescent="0.25">
      <c r="A4629" s="6">
        <f>'4.OVTA Sites-Transects'!B4635</f>
        <v>0</v>
      </c>
      <c r="B4629" s="6">
        <f>'4.OVTA Sites-Transects'!C4635</f>
        <v>0</v>
      </c>
      <c r="C4629" s="6">
        <f>'4.OVTA Sites-Transects'!D4635</f>
        <v>0</v>
      </c>
      <c r="D4629" s="1">
        <f>'4.OVTA Sites-Transects'!E4635</f>
        <v>0</v>
      </c>
      <c r="E4629" s="1">
        <f>'4.OVTA Sites-Transects'!G4635</f>
        <v>0</v>
      </c>
      <c r="F4629" s="1">
        <f>'4.OVTA Sites-Transects'!F4635</f>
        <v>0</v>
      </c>
      <c r="G4629" s="6">
        <f>'4.OVTA Sites-Transects'!H4635</f>
        <v>0</v>
      </c>
      <c r="H4629" s="6">
        <f>'4.OVTA Sites-Transects'!I4635</f>
        <v>0</v>
      </c>
      <c r="I4629" s="193" t="str">
        <f t="shared" si="576"/>
        <v>-</v>
      </c>
      <c r="J4629" s="27" t="str">
        <f t="shared" si="577"/>
        <v>-</v>
      </c>
      <c r="K4629" s="27" t="str">
        <f t="shared" si="578"/>
        <v>-</v>
      </c>
      <c r="L4629" s="27" t="str">
        <f t="shared" si="579"/>
        <v>-</v>
      </c>
      <c r="M4629" s="27" t="str">
        <f t="shared" si="580"/>
        <v>-</v>
      </c>
      <c r="N4629" s="28">
        <f t="shared" si="581"/>
        <v>0</v>
      </c>
      <c r="O4629" s="28">
        <f t="shared" si="583"/>
        <v>0</v>
      </c>
      <c r="P4629" s="1" t="str">
        <f t="shared" si="582"/>
        <v>no</v>
      </c>
    </row>
    <row r="4630" spans="1:16" x14ac:dyDescent="0.25">
      <c r="A4630" s="6">
        <f>'4.OVTA Sites-Transects'!B4636</f>
        <v>0</v>
      </c>
      <c r="B4630" s="6">
        <f>'4.OVTA Sites-Transects'!C4636</f>
        <v>0</v>
      </c>
      <c r="C4630" s="6">
        <f>'4.OVTA Sites-Transects'!D4636</f>
        <v>0</v>
      </c>
      <c r="D4630" s="1">
        <f>'4.OVTA Sites-Transects'!E4636</f>
        <v>0</v>
      </c>
      <c r="E4630" s="1">
        <f>'4.OVTA Sites-Transects'!G4636</f>
        <v>0</v>
      </c>
      <c r="F4630" s="1">
        <f>'4.OVTA Sites-Transects'!F4636</f>
        <v>0</v>
      </c>
      <c r="G4630" s="6">
        <f>'4.OVTA Sites-Transects'!H4636</f>
        <v>0</v>
      </c>
      <c r="H4630" s="6">
        <f>'4.OVTA Sites-Transects'!I4636</f>
        <v>0</v>
      </c>
      <c r="I4630" s="193" t="str">
        <f t="shared" si="576"/>
        <v>-</v>
      </c>
      <c r="J4630" s="27" t="str">
        <f t="shared" si="577"/>
        <v>-</v>
      </c>
      <c r="K4630" s="27" t="str">
        <f t="shared" si="578"/>
        <v>-</v>
      </c>
      <c r="L4630" s="27" t="str">
        <f t="shared" si="579"/>
        <v>-</v>
      </c>
      <c r="M4630" s="27" t="str">
        <f t="shared" si="580"/>
        <v>-</v>
      </c>
      <c r="N4630" s="28">
        <f t="shared" si="581"/>
        <v>0</v>
      </c>
      <c r="O4630" s="28">
        <f t="shared" si="583"/>
        <v>0</v>
      </c>
      <c r="P4630" s="1" t="str">
        <f t="shared" si="582"/>
        <v>no</v>
      </c>
    </row>
    <row r="4631" spans="1:16" x14ac:dyDescent="0.25">
      <c r="A4631" s="6">
        <f>'4.OVTA Sites-Transects'!B4637</f>
        <v>0</v>
      </c>
      <c r="B4631" s="6">
        <f>'4.OVTA Sites-Transects'!C4637</f>
        <v>0</v>
      </c>
      <c r="C4631" s="6">
        <f>'4.OVTA Sites-Transects'!D4637</f>
        <v>0</v>
      </c>
      <c r="D4631" s="1">
        <f>'4.OVTA Sites-Transects'!E4637</f>
        <v>0</v>
      </c>
      <c r="E4631" s="1">
        <f>'4.OVTA Sites-Transects'!G4637</f>
        <v>0</v>
      </c>
      <c r="F4631" s="1">
        <f>'4.OVTA Sites-Transects'!F4637</f>
        <v>0</v>
      </c>
      <c r="G4631" s="6">
        <f>'4.OVTA Sites-Transects'!H4637</f>
        <v>0</v>
      </c>
      <c r="H4631" s="6">
        <f>'4.OVTA Sites-Transects'!I4637</f>
        <v>0</v>
      </c>
      <c r="I4631" s="193" t="str">
        <f t="shared" si="576"/>
        <v>-</v>
      </c>
      <c r="J4631" s="27" t="str">
        <f t="shared" si="577"/>
        <v>-</v>
      </c>
      <c r="K4631" s="27" t="str">
        <f t="shared" si="578"/>
        <v>-</v>
      </c>
      <c r="L4631" s="27" t="str">
        <f t="shared" si="579"/>
        <v>-</v>
      </c>
      <c r="M4631" s="27" t="str">
        <f t="shared" si="580"/>
        <v>-</v>
      </c>
      <c r="N4631" s="28">
        <f t="shared" si="581"/>
        <v>0</v>
      </c>
      <c r="O4631" s="28">
        <f t="shared" si="583"/>
        <v>0</v>
      </c>
      <c r="P4631" s="1" t="str">
        <f t="shared" si="582"/>
        <v>no</v>
      </c>
    </row>
    <row r="4632" spans="1:16" x14ac:dyDescent="0.25">
      <c r="A4632" s="6">
        <f>'4.OVTA Sites-Transects'!B4638</f>
        <v>0</v>
      </c>
      <c r="B4632" s="6">
        <f>'4.OVTA Sites-Transects'!C4638</f>
        <v>0</v>
      </c>
      <c r="C4632" s="6">
        <f>'4.OVTA Sites-Transects'!D4638</f>
        <v>0</v>
      </c>
      <c r="D4632" s="1">
        <f>'4.OVTA Sites-Transects'!E4638</f>
        <v>0</v>
      </c>
      <c r="E4632" s="1">
        <f>'4.OVTA Sites-Transects'!G4638</f>
        <v>0</v>
      </c>
      <c r="F4632" s="1">
        <f>'4.OVTA Sites-Transects'!F4638</f>
        <v>0</v>
      </c>
      <c r="G4632" s="6">
        <f>'4.OVTA Sites-Transects'!H4638</f>
        <v>0</v>
      </c>
      <c r="H4632" s="6">
        <f>'4.OVTA Sites-Transects'!I4638</f>
        <v>0</v>
      </c>
      <c r="I4632" s="193" t="str">
        <f t="shared" si="576"/>
        <v>-</v>
      </c>
      <c r="J4632" s="27" t="str">
        <f t="shared" si="577"/>
        <v>-</v>
      </c>
      <c r="K4632" s="27" t="str">
        <f t="shared" si="578"/>
        <v>-</v>
      </c>
      <c r="L4632" s="27" t="str">
        <f t="shared" si="579"/>
        <v>-</v>
      </c>
      <c r="M4632" s="27" t="str">
        <f t="shared" si="580"/>
        <v>-</v>
      </c>
      <c r="N4632" s="28">
        <f t="shared" si="581"/>
        <v>0</v>
      </c>
      <c r="O4632" s="28">
        <f t="shared" si="583"/>
        <v>0</v>
      </c>
      <c r="P4632" s="1" t="str">
        <f t="shared" si="582"/>
        <v>no</v>
      </c>
    </row>
    <row r="4633" spans="1:16" x14ac:dyDescent="0.25">
      <c r="A4633" s="6">
        <f>'4.OVTA Sites-Transects'!B4639</f>
        <v>0</v>
      </c>
      <c r="B4633" s="6">
        <f>'4.OVTA Sites-Transects'!C4639</f>
        <v>0</v>
      </c>
      <c r="C4633" s="6">
        <f>'4.OVTA Sites-Transects'!D4639</f>
        <v>0</v>
      </c>
      <c r="D4633" s="1">
        <f>'4.OVTA Sites-Transects'!E4639</f>
        <v>0</v>
      </c>
      <c r="E4633" s="1">
        <f>'4.OVTA Sites-Transects'!G4639</f>
        <v>0</v>
      </c>
      <c r="F4633" s="1">
        <f>'4.OVTA Sites-Transects'!F4639</f>
        <v>0</v>
      </c>
      <c r="G4633" s="6">
        <f>'4.OVTA Sites-Transects'!H4639</f>
        <v>0</v>
      </c>
      <c r="H4633" s="6">
        <f>'4.OVTA Sites-Transects'!I4639</f>
        <v>0</v>
      </c>
      <c r="I4633" s="193" t="str">
        <f t="shared" si="576"/>
        <v>-</v>
      </c>
      <c r="J4633" s="27" t="str">
        <f t="shared" si="577"/>
        <v>-</v>
      </c>
      <c r="K4633" s="27" t="str">
        <f t="shared" si="578"/>
        <v>-</v>
      </c>
      <c r="L4633" s="27" t="str">
        <f t="shared" si="579"/>
        <v>-</v>
      </c>
      <c r="M4633" s="27" t="str">
        <f t="shared" si="580"/>
        <v>-</v>
      </c>
      <c r="N4633" s="28">
        <f t="shared" si="581"/>
        <v>0</v>
      </c>
      <c r="O4633" s="28">
        <f t="shared" si="583"/>
        <v>0</v>
      </c>
      <c r="P4633" s="1" t="str">
        <f t="shared" si="582"/>
        <v>no</v>
      </c>
    </row>
    <row r="4634" spans="1:16" x14ac:dyDescent="0.25">
      <c r="A4634" s="6">
        <f>'4.OVTA Sites-Transects'!B4640</f>
        <v>0</v>
      </c>
      <c r="B4634" s="6">
        <f>'4.OVTA Sites-Transects'!C4640</f>
        <v>0</v>
      </c>
      <c r="C4634" s="6">
        <f>'4.OVTA Sites-Transects'!D4640</f>
        <v>0</v>
      </c>
      <c r="D4634" s="1">
        <f>'4.OVTA Sites-Transects'!E4640</f>
        <v>0</v>
      </c>
      <c r="E4634" s="1">
        <f>'4.OVTA Sites-Transects'!G4640</f>
        <v>0</v>
      </c>
      <c r="F4634" s="1">
        <f>'4.OVTA Sites-Transects'!F4640</f>
        <v>0</v>
      </c>
      <c r="G4634" s="6">
        <f>'4.OVTA Sites-Transects'!H4640</f>
        <v>0</v>
      </c>
      <c r="H4634" s="6">
        <f>'4.OVTA Sites-Transects'!I4640</f>
        <v>0</v>
      </c>
      <c r="I4634" s="193" t="str">
        <f t="shared" si="576"/>
        <v>-</v>
      </c>
      <c r="J4634" s="27" t="str">
        <f t="shared" si="577"/>
        <v>-</v>
      </c>
      <c r="K4634" s="27" t="str">
        <f t="shared" si="578"/>
        <v>-</v>
      </c>
      <c r="L4634" s="27" t="str">
        <f t="shared" si="579"/>
        <v>-</v>
      </c>
      <c r="M4634" s="27" t="str">
        <f t="shared" si="580"/>
        <v>-</v>
      </c>
      <c r="N4634" s="28">
        <f t="shared" si="581"/>
        <v>0</v>
      </c>
      <c r="O4634" s="28">
        <f t="shared" si="583"/>
        <v>0</v>
      </c>
      <c r="P4634" s="1" t="str">
        <f t="shared" si="582"/>
        <v>no</v>
      </c>
    </row>
    <row r="4635" spans="1:16" x14ac:dyDescent="0.25">
      <c r="A4635" s="6">
        <f>'4.OVTA Sites-Transects'!B4641</f>
        <v>0</v>
      </c>
      <c r="B4635" s="6">
        <f>'4.OVTA Sites-Transects'!C4641</f>
        <v>0</v>
      </c>
      <c r="C4635" s="6">
        <f>'4.OVTA Sites-Transects'!D4641</f>
        <v>0</v>
      </c>
      <c r="D4635" s="1">
        <f>'4.OVTA Sites-Transects'!E4641</f>
        <v>0</v>
      </c>
      <c r="E4635" s="1">
        <f>'4.OVTA Sites-Transects'!G4641</f>
        <v>0</v>
      </c>
      <c r="F4635" s="1">
        <f>'4.OVTA Sites-Transects'!F4641</f>
        <v>0</v>
      </c>
      <c r="G4635" s="6">
        <f>'4.OVTA Sites-Transects'!H4641</f>
        <v>0</v>
      </c>
      <c r="H4635" s="6">
        <f>'4.OVTA Sites-Transects'!I4641</f>
        <v>0</v>
      </c>
      <c r="I4635" s="193" t="str">
        <f t="shared" si="576"/>
        <v>-</v>
      </c>
      <c r="J4635" s="27" t="str">
        <f t="shared" si="577"/>
        <v>-</v>
      </c>
      <c r="K4635" s="27" t="str">
        <f t="shared" si="578"/>
        <v>-</v>
      </c>
      <c r="L4635" s="27" t="str">
        <f t="shared" si="579"/>
        <v>-</v>
      </c>
      <c r="M4635" s="27" t="str">
        <f t="shared" si="580"/>
        <v>-</v>
      </c>
      <c r="N4635" s="28">
        <f t="shared" si="581"/>
        <v>0</v>
      </c>
      <c r="O4635" s="28">
        <f t="shared" si="583"/>
        <v>0</v>
      </c>
      <c r="P4635" s="1" t="str">
        <f t="shared" si="582"/>
        <v>no</v>
      </c>
    </row>
    <row r="4636" spans="1:16" x14ac:dyDescent="0.25">
      <c r="A4636" s="6">
        <f>'4.OVTA Sites-Transects'!B4642</f>
        <v>0</v>
      </c>
      <c r="B4636" s="6">
        <f>'4.OVTA Sites-Transects'!C4642</f>
        <v>0</v>
      </c>
      <c r="C4636" s="6">
        <f>'4.OVTA Sites-Transects'!D4642</f>
        <v>0</v>
      </c>
      <c r="D4636" s="1">
        <f>'4.OVTA Sites-Transects'!E4642</f>
        <v>0</v>
      </c>
      <c r="E4636" s="1">
        <f>'4.OVTA Sites-Transects'!G4642</f>
        <v>0</v>
      </c>
      <c r="F4636" s="1">
        <f>'4.OVTA Sites-Transects'!F4642</f>
        <v>0</v>
      </c>
      <c r="G4636" s="6">
        <f>'4.OVTA Sites-Transects'!H4642</f>
        <v>0</v>
      </c>
      <c r="H4636" s="6">
        <f>'4.OVTA Sites-Transects'!I4642</f>
        <v>0</v>
      </c>
      <c r="I4636" s="193" t="str">
        <f t="shared" si="576"/>
        <v>-</v>
      </c>
      <c r="J4636" s="27" t="str">
        <f t="shared" si="577"/>
        <v>-</v>
      </c>
      <c r="K4636" s="27" t="str">
        <f t="shared" si="578"/>
        <v>-</v>
      </c>
      <c r="L4636" s="27" t="str">
        <f t="shared" si="579"/>
        <v>-</v>
      </c>
      <c r="M4636" s="27" t="str">
        <f t="shared" si="580"/>
        <v>-</v>
      </c>
      <c r="N4636" s="28">
        <f t="shared" si="581"/>
        <v>0</v>
      </c>
      <c r="O4636" s="28">
        <f t="shared" si="583"/>
        <v>0</v>
      </c>
      <c r="P4636" s="1" t="str">
        <f t="shared" si="582"/>
        <v>no</v>
      </c>
    </row>
    <row r="4637" spans="1:16" x14ac:dyDescent="0.25">
      <c r="A4637" s="6">
        <f>'4.OVTA Sites-Transects'!B4643</f>
        <v>0</v>
      </c>
      <c r="B4637" s="6">
        <f>'4.OVTA Sites-Transects'!C4643</f>
        <v>0</v>
      </c>
      <c r="C4637" s="6">
        <f>'4.OVTA Sites-Transects'!D4643</f>
        <v>0</v>
      </c>
      <c r="D4637" s="1">
        <f>'4.OVTA Sites-Transects'!E4643</f>
        <v>0</v>
      </c>
      <c r="E4637" s="1">
        <f>'4.OVTA Sites-Transects'!G4643</f>
        <v>0</v>
      </c>
      <c r="F4637" s="1">
        <f>'4.OVTA Sites-Transects'!F4643</f>
        <v>0</v>
      </c>
      <c r="G4637" s="6">
        <f>'4.OVTA Sites-Transects'!H4643</f>
        <v>0</v>
      </c>
      <c r="H4637" s="6">
        <f>'4.OVTA Sites-Transects'!I4643</f>
        <v>0</v>
      </c>
      <c r="I4637" s="193" t="str">
        <f t="shared" si="576"/>
        <v>-</v>
      </c>
      <c r="J4637" s="27" t="str">
        <f t="shared" si="577"/>
        <v>-</v>
      </c>
      <c r="K4637" s="27" t="str">
        <f t="shared" si="578"/>
        <v>-</v>
      </c>
      <c r="L4637" s="27" t="str">
        <f t="shared" si="579"/>
        <v>-</v>
      </c>
      <c r="M4637" s="27" t="str">
        <f t="shared" si="580"/>
        <v>-</v>
      </c>
      <c r="N4637" s="28">
        <f t="shared" si="581"/>
        <v>0</v>
      </c>
      <c r="O4637" s="28">
        <f t="shared" si="583"/>
        <v>0</v>
      </c>
      <c r="P4637" s="1" t="str">
        <f t="shared" si="582"/>
        <v>no</v>
      </c>
    </row>
    <row r="4638" spans="1:16" x14ac:dyDescent="0.25">
      <c r="A4638" s="6">
        <f>'4.OVTA Sites-Transects'!B4644</f>
        <v>0</v>
      </c>
      <c r="B4638" s="6">
        <f>'4.OVTA Sites-Transects'!C4644</f>
        <v>0</v>
      </c>
      <c r="C4638" s="6">
        <f>'4.OVTA Sites-Transects'!D4644</f>
        <v>0</v>
      </c>
      <c r="D4638" s="1">
        <f>'4.OVTA Sites-Transects'!E4644</f>
        <v>0</v>
      </c>
      <c r="E4638" s="1">
        <f>'4.OVTA Sites-Transects'!G4644</f>
        <v>0</v>
      </c>
      <c r="F4638" s="1">
        <f>'4.OVTA Sites-Transects'!F4644</f>
        <v>0</v>
      </c>
      <c r="G4638" s="6">
        <f>'4.OVTA Sites-Transects'!H4644</f>
        <v>0</v>
      </c>
      <c r="H4638" s="6">
        <f>'4.OVTA Sites-Transects'!I4644</f>
        <v>0</v>
      </c>
      <c r="I4638" s="193" t="str">
        <f t="shared" si="576"/>
        <v>-</v>
      </c>
      <c r="J4638" s="27" t="str">
        <f t="shared" si="577"/>
        <v>-</v>
      </c>
      <c r="K4638" s="27" t="str">
        <f t="shared" si="578"/>
        <v>-</v>
      </c>
      <c r="L4638" s="27" t="str">
        <f t="shared" si="579"/>
        <v>-</v>
      </c>
      <c r="M4638" s="27" t="str">
        <f t="shared" si="580"/>
        <v>-</v>
      </c>
      <c r="N4638" s="28">
        <f t="shared" si="581"/>
        <v>0</v>
      </c>
      <c r="O4638" s="28">
        <f t="shared" si="583"/>
        <v>0</v>
      </c>
      <c r="P4638" s="1" t="str">
        <f t="shared" si="582"/>
        <v>no</v>
      </c>
    </row>
    <row r="4639" spans="1:16" x14ac:dyDescent="0.25">
      <c r="A4639" s="6">
        <f>'4.OVTA Sites-Transects'!B4645</f>
        <v>0</v>
      </c>
      <c r="B4639" s="6">
        <f>'4.OVTA Sites-Transects'!C4645</f>
        <v>0</v>
      </c>
      <c r="C4639" s="6">
        <f>'4.OVTA Sites-Transects'!D4645</f>
        <v>0</v>
      </c>
      <c r="D4639" s="1">
        <f>'4.OVTA Sites-Transects'!E4645</f>
        <v>0</v>
      </c>
      <c r="E4639" s="1">
        <f>'4.OVTA Sites-Transects'!G4645</f>
        <v>0</v>
      </c>
      <c r="F4639" s="1">
        <f>'4.OVTA Sites-Transects'!F4645</f>
        <v>0</v>
      </c>
      <c r="G4639" s="6">
        <f>'4.OVTA Sites-Transects'!H4645</f>
        <v>0</v>
      </c>
      <c r="H4639" s="6">
        <f>'4.OVTA Sites-Transects'!I4645</f>
        <v>0</v>
      </c>
      <c r="I4639" s="193" t="str">
        <f t="shared" si="576"/>
        <v>-</v>
      </c>
      <c r="J4639" s="27" t="str">
        <f t="shared" si="577"/>
        <v>-</v>
      </c>
      <c r="K4639" s="27" t="str">
        <f t="shared" si="578"/>
        <v>-</v>
      </c>
      <c r="L4639" s="27" t="str">
        <f t="shared" si="579"/>
        <v>-</v>
      </c>
      <c r="M4639" s="27" t="str">
        <f t="shared" si="580"/>
        <v>-</v>
      </c>
      <c r="N4639" s="28">
        <f t="shared" si="581"/>
        <v>0</v>
      </c>
      <c r="O4639" s="28">
        <f t="shared" si="583"/>
        <v>0</v>
      </c>
      <c r="P4639" s="1" t="str">
        <f t="shared" si="582"/>
        <v>no</v>
      </c>
    </row>
    <row r="4640" spans="1:16" x14ac:dyDescent="0.25">
      <c r="A4640" s="6">
        <f>'4.OVTA Sites-Transects'!B4646</f>
        <v>0</v>
      </c>
      <c r="B4640" s="6">
        <f>'4.OVTA Sites-Transects'!C4646</f>
        <v>0</v>
      </c>
      <c r="C4640" s="6">
        <f>'4.OVTA Sites-Transects'!D4646</f>
        <v>0</v>
      </c>
      <c r="D4640" s="1">
        <f>'4.OVTA Sites-Transects'!E4646</f>
        <v>0</v>
      </c>
      <c r="E4640" s="1">
        <f>'4.OVTA Sites-Transects'!G4646</f>
        <v>0</v>
      </c>
      <c r="F4640" s="1">
        <f>'4.OVTA Sites-Transects'!F4646</f>
        <v>0</v>
      </c>
      <c r="G4640" s="6">
        <f>'4.OVTA Sites-Transects'!H4646</f>
        <v>0</v>
      </c>
      <c r="H4640" s="6">
        <f>'4.OVTA Sites-Transects'!I4646</f>
        <v>0</v>
      </c>
      <c r="I4640" s="193" t="str">
        <f t="shared" si="576"/>
        <v>-</v>
      </c>
      <c r="J4640" s="27" t="str">
        <f t="shared" si="577"/>
        <v>-</v>
      </c>
      <c r="K4640" s="27" t="str">
        <f t="shared" si="578"/>
        <v>-</v>
      </c>
      <c r="L4640" s="27" t="str">
        <f t="shared" si="579"/>
        <v>-</v>
      </c>
      <c r="M4640" s="27" t="str">
        <f t="shared" si="580"/>
        <v>-</v>
      </c>
      <c r="N4640" s="28">
        <f t="shared" si="581"/>
        <v>0</v>
      </c>
      <c r="O4640" s="28">
        <f t="shared" si="583"/>
        <v>0</v>
      </c>
      <c r="P4640" s="1" t="str">
        <f t="shared" si="582"/>
        <v>no</v>
      </c>
    </row>
    <row r="4641" spans="1:16" x14ac:dyDescent="0.25">
      <c r="A4641" s="6">
        <f>'4.OVTA Sites-Transects'!B4647</f>
        <v>0</v>
      </c>
      <c r="B4641" s="6">
        <f>'4.OVTA Sites-Transects'!C4647</f>
        <v>0</v>
      </c>
      <c r="C4641" s="6">
        <f>'4.OVTA Sites-Transects'!D4647</f>
        <v>0</v>
      </c>
      <c r="D4641" s="1">
        <f>'4.OVTA Sites-Transects'!E4647</f>
        <v>0</v>
      </c>
      <c r="E4641" s="1">
        <f>'4.OVTA Sites-Transects'!G4647</f>
        <v>0</v>
      </c>
      <c r="F4641" s="1">
        <f>'4.OVTA Sites-Transects'!F4647</f>
        <v>0</v>
      </c>
      <c r="G4641" s="6">
        <f>'4.OVTA Sites-Transects'!H4647</f>
        <v>0</v>
      </c>
      <c r="H4641" s="6">
        <f>'4.OVTA Sites-Transects'!I4647</f>
        <v>0</v>
      </c>
      <c r="I4641" s="193" t="str">
        <f t="shared" si="576"/>
        <v>-</v>
      </c>
      <c r="J4641" s="27" t="str">
        <f t="shared" si="577"/>
        <v>-</v>
      </c>
      <c r="K4641" s="27" t="str">
        <f t="shared" si="578"/>
        <v>-</v>
      </c>
      <c r="L4641" s="27" t="str">
        <f t="shared" si="579"/>
        <v>-</v>
      </c>
      <c r="M4641" s="27" t="str">
        <f t="shared" si="580"/>
        <v>-</v>
      </c>
      <c r="N4641" s="28">
        <f t="shared" si="581"/>
        <v>0</v>
      </c>
      <c r="O4641" s="28">
        <f t="shared" si="583"/>
        <v>0</v>
      </c>
      <c r="P4641" s="1" t="str">
        <f t="shared" si="582"/>
        <v>no</v>
      </c>
    </row>
    <row r="4642" spans="1:16" x14ac:dyDescent="0.25">
      <c r="A4642" s="6">
        <f>'4.OVTA Sites-Transects'!B4648</f>
        <v>0</v>
      </c>
      <c r="B4642" s="6">
        <f>'4.OVTA Sites-Transects'!C4648</f>
        <v>0</v>
      </c>
      <c r="C4642" s="6">
        <f>'4.OVTA Sites-Transects'!D4648</f>
        <v>0</v>
      </c>
      <c r="D4642" s="1">
        <f>'4.OVTA Sites-Transects'!E4648</f>
        <v>0</v>
      </c>
      <c r="E4642" s="1">
        <f>'4.OVTA Sites-Transects'!G4648</f>
        <v>0</v>
      </c>
      <c r="F4642" s="1">
        <f>'4.OVTA Sites-Transects'!F4648</f>
        <v>0</v>
      </c>
      <c r="G4642" s="6">
        <f>'4.OVTA Sites-Transects'!H4648</f>
        <v>0</v>
      </c>
      <c r="H4642" s="6">
        <f>'4.OVTA Sites-Transects'!I4648</f>
        <v>0</v>
      </c>
      <c r="I4642" s="193" t="str">
        <f t="shared" si="576"/>
        <v>-</v>
      </c>
      <c r="J4642" s="27" t="str">
        <f t="shared" si="577"/>
        <v>-</v>
      </c>
      <c r="K4642" s="27" t="str">
        <f t="shared" si="578"/>
        <v>-</v>
      </c>
      <c r="L4642" s="27" t="str">
        <f t="shared" si="579"/>
        <v>-</v>
      </c>
      <c r="M4642" s="27" t="str">
        <f t="shared" si="580"/>
        <v>-</v>
      </c>
      <c r="N4642" s="28">
        <f t="shared" si="581"/>
        <v>0</v>
      </c>
      <c r="O4642" s="28">
        <f t="shared" si="583"/>
        <v>0</v>
      </c>
      <c r="P4642" s="1" t="str">
        <f t="shared" si="582"/>
        <v>no</v>
      </c>
    </row>
    <row r="4643" spans="1:16" x14ac:dyDescent="0.25">
      <c r="A4643" s="6">
        <f>'4.OVTA Sites-Transects'!B4649</f>
        <v>0</v>
      </c>
      <c r="B4643" s="6">
        <f>'4.OVTA Sites-Transects'!C4649</f>
        <v>0</v>
      </c>
      <c r="C4643" s="6">
        <f>'4.OVTA Sites-Transects'!D4649</f>
        <v>0</v>
      </c>
      <c r="D4643" s="1">
        <f>'4.OVTA Sites-Transects'!E4649</f>
        <v>0</v>
      </c>
      <c r="E4643" s="1">
        <f>'4.OVTA Sites-Transects'!G4649</f>
        <v>0</v>
      </c>
      <c r="F4643" s="1">
        <f>'4.OVTA Sites-Transects'!F4649</f>
        <v>0</v>
      </c>
      <c r="G4643" s="6">
        <f>'4.OVTA Sites-Transects'!H4649</f>
        <v>0</v>
      </c>
      <c r="H4643" s="6">
        <f>'4.OVTA Sites-Transects'!I4649</f>
        <v>0</v>
      </c>
      <c r="I4643" s="193" t="str">
        <f t="shared" si="576"/>
        <v>-</v>
      </c>
      <c r="J4643" s="27" t="str">
        <f t="shared" si="577"/>
        <v>-</v>
      </c>
      <c r="K4643" s="27" t="str">
        <f t="shared" si="578"/>
        <v>-</v>
      </c>
      <c r="L4643" s="27" t="str">
        <f t="shared" si="579"/>
        <v>-</v>
      </c>
      <c r="M4643" s="27" t="str">
        <f t="shared" si="580"/>
        <v>-</v>
      </c>
      <c r="N4643" s="28">
        <f t="shared" si="581"/>
        <v>0</v>
      </c>
      <c r="O4643" s="28">
        <f t="shared" si="583"/>
        <v>0</v>
      </c>
      <c r="P4643" s="1" t="str">
        <f t="shared" si="582"/>
        <v>no</v>
      </c>
    </row>
    <row r="4644" spans="1:16" x14ac:dyDescent="0.25">
      <c r="A4644" s="6">
        <f>'4.OVTA Sites-Transects'!B4650</f>
        <v>0</v>
      </c>
      <c r="B4644" s="6">
        <f>'4.OVTA Sites-Transects'!C4650</f>
        <v>0</v>
      </c>
      <c r="C4644" s="6">
        <f>'4.OVTA Sites-Transects'!D4650</f>
        <v>0</v>
      </c>
      <c r="D4644" s="1">
        <f>'4.OVTA Sites-Transects'!E4650</f>
        <v>0</v>
      </c>
      <c r="E4644" s="1">
        <f>'4.OVTA Sites-Transects'!G4650</f>
        <v>0</v>
      </c>
      <c r="F4644" s="1">
        <f>'4.OVTA Sites-Transects'!F4650</f>
        <v>0</v>
      </c>
      <c r="G4644" s="6">
        <f>'4.OVTA Sites-Transects'!H4650</f>
        <v>0</v>
      </c>
      <c r="H4644" s="6">
        <f>'4.OVTA Sites-Transects'!I4650</f>
        <v>0</v>
      </c>
      <c r="I4644" s="193" t="str">
        <f t="shared" si="576"/>
        <v>-</v>
      </c>
      <c r="J4644" s="27" t="str">
        <f t="shared" si="577"/>
        <v>-</v>
      </c>
      <c r="K4644" s="27" t="str">
        <f t="shared" si="578"/>
        <v>-</v>
      </c>
      <c r="L4644" s="27" t="str">
        <f t="shared" si="579"/>
        <v>-</v>
      </c>
      <c r="M4644" s="27" t="str">
        <f t="shared" si="580"/>
        <v>-</v>
      </c>
      <c r="N4644" s="28">
        <f t="shared" si="581"/>
        <v>0</v>
      </c>
      <c r="O4644" s="28">
        <f t="shared" si="583"/>
        <v>0</v>
      </c>
      <c r="P4644" s="1" t="str">
        <f t="shared" si="582"/>
        <v>no</v>
      </c>
    </row>
    <row r="4645" spans="1:16" x14ac:dyDescent="0.25">
      <c r="A4645" s="6">
        <f>'4.OVTA Sites-Transects'!B4651</f>
        <v>0</v>
      </c>
      <c r="B4645" s="6">
        <f>'4.OVTA Sites-Transects'!C4651</f>
        <v>0</v>
      </c>
      <c r="C4645" s="6">
        <f>'4.OVTA Sites-Transects'!D4651</f>
        <v>0</v>
      </c>
      <c r="D4645" s="1">
        <f>'4.OVTA Sites-Transects'!E4651</f>
        <v>0</v>
      </c>
      <c r="E4645" s="1">
        <f>'4.OVTA Sites-Transects'!G4651</f>
        <v>0</v>
      </c>
      <c r="F4645" s="1">
        <f>'4.OVTA Sites-Transects'!F4651</f>
        <v>0</v>
      </c>
      <c r="G4645" s="6">
        <f>'4.OVTA Sites-Transects'!H4651</f>
        <v>0</v>
      </c>
      <c r="H4645" s="6">
        <f>'4.OVTA Sites-Transects'!I4651</f>
        <v>0</v>
      </c>
      <c r="I4645" s="193" t="str">
        <f t="shared" si="576"/>
        <v>-</v>
      </c>
      <c r="J4645" s="27" t="str">
        <f t="shared" si="577"/>
        <v>-</v>
      </c>
      <c r="K4645" s="27" t="str">
        <f t="shared" si="578"/>
        <v>-</v>
      </c>
      <c r="L4645" s="27" t="str">
        <f t="shared" si="579"/>
        <v>-</v>
      </c>
      <c r="M4645" s="27" t="str">
        <f t="shared" si="580"/>
        <v>-</v>
      </c>
      <c r="N4645" s="28">
        <f t="shared" si="581"/>
        <v>0</v>
      </c>
      <c r="O4645" s="28">
        <f t="shared" si="583"/>
        <v>0</v>
      </c>
      <c r="P4645" s="1" t="str">
        <f t="shared" si="582"/>
        <v>no</v>
      </c>
    </row>
    <row r="4646" spans="1:16" x14ac:dyDescent="0.25">
      <c r="A4646" s="6">
        <f>'4.OVTA Sites-Transects'!B4652</f>
        <v>0</v>
      </c>
      <c r="B4646" s="6">
        <f>'4.OVTA Sites-Transects'!C4652</f>
        <v>0</v>
      </c>
      <c r="C4646" s="6">
        <f>'4.OVTA Sites-Transects'!D4652</f>
        <v>0</v>
      </c>
      <c r="D4646" s="1">
        <f>'4.OVTA Sites-Transects'!E4652</f>
        <v>0</v>
      </c>
      <c r="E4646" s="1">
        <f>'4.OVTA Sites-Transects'!G4652</f>
        <v>0</v>
      </c>
      <c r="F4646" s="1">
        <f>'4.OVTA Sites-Transects'!F4652</f>
        <v>0</v>
      </c>
      <c r="G4646" s="6">
        <f>'4.OVTA Sites-Transects'!H4652</f>
        <v>0</v>
      </c>
      <c r="H4646" s="6">
        <f>'4.OVTA Sites-Transects'!I4652</f>
        <v>0</v>
      </c>
      <c r="I4646" s="193" t="str">
        <f t="shared" si="576"/>
        <v>-</v>
      </c>
      <c r="J4646" s="27" t="str">
        <f t="shared" si="577"/>
        <v>-</v>
      </c>
      <c r="K4646" s="27" t="str">
        <f t="shared" si="578"/>
        <v>-</v>
      </c>
      <c r="L4646" s="27" t="str">
        <f t="shared" si="579"/>
        <v>-</v>
      </c>
      <c r="M4646" s="27" t="str">
        <f t="shared" si="580"/>
        <v>-</v>
      </c>
      <c r="N4646" s="28">
        <f t="shared" si="581"/>
        <v>0</v>
      </c>
      <c r="O4646" s="28">
        <f t="shared" si="583"/>
        <v>0</v>
      </c>
      <c r="P4646" s="1" t="str">
        <f t="shared" si="582"/>
        <v>no</v>
      </c>
    </row>
    <row r="4647" spans="1:16" x14ac:dyDescent="0.25">
      <c r="A4647" s="6">
        <f>'4.OVTA Sites-Transects'!B4653</f>
        <v>0</v>
      </c>
      <c r="B4647" s="6">
        <f>'4.OVTA Sites-Transects'!C4653</f>
        <v>0</v>
      </c>
      <c r="C4647" s="6">
        <f>'4.OVTA Sites-Transects'!D4653</f>
        <v>0</v>
      </c>
      <c r="D4647" s="1">
        <f>'4.OVTA Sites-Transects'!E4653</f>
        <v>0</v>
      </c>
      <c r="E4647" s="1">
        <f>'4.OVTA Sites-Transects'!G4653</f>
        <v>0</v>
      </c>
      <c r="F4647" s="1">
        <f>'4.OVTA Sites-Transects'!F4653</f>
        <v>0</v>
      </c>
      <c r="G4647" s="6">
        <f>'4.OVTA Sites-Transects'!H4653</f>
        <v>0</v>
      </c>
      <c r="H4647" s="6">
        <f>'4.OVTA Sites-Transects'!I4653</f>
        <v>0</v>
      </c>
      <c r="I4647" s="193" t="str">
        <f t="shared" si="576"/>
        <v>-</v>
      </c>
      <c r="J4647" s="27" t="str">
        <f t="shared" si="577"/>
        <v>-</v>
      </c>
      <c r="K4647" s="27" t="str">
        <f t="shared" si="578"/>
        <v>-</v>
      </c>
      <c r="L4647" s="27" t="str">
        <f t="shared" si="579"/>
        <v>-</v>
      </c>
      <c r="M4647" s="27" t="str">
        <f t="shared" si="580"/>
        <v>-</v>
      </c>
      <c r="N4647" s="28">
        <f t="shared" si="581"/>
        <v>0</v>
      </c>
      <c r="O4647" s="28">
        <f t="shared" si="583"/>
        <v>0</v>
      </c>
      <c r="P4647" s="1" t="str">
        <f t="shared" si="582"/>
        <v>no</v>
      </c>
    </row>
    <row r="4648" spans="1:16" x14ac:dyDescent="0.25">
      <c r="A4648" s="6">
        <f>'4.OVTA Sites-Transects'!B4654</f>
        <v>0</v>
      </c>
      <c r="B4648" s="6">
        <f>'4.OVTA Sites-Transects'!C4654</f>
        <v>0</v>
      </c>
      <c r="C4648" s="6">
        <f>'4.OVTA Sites-Transects'!D4654</f>
        <v>0</v>
      </c>
      <c r="D4648" s="1">
        <f>'4.OVTA Sites-Transects'!E4654</f>
        <v>0</v>
      </c>
      <c r="E4648" s="1">
        <f>'4.OVTA Sites-Transects'!G4654</f>
        <v>0</v>
      </c>
      <c r="F4648" s="1">
        <f>'4.OVTA Sites-Transects'!F4654</f>
        <v>0</v>
      </c>
      <c r="G4648" s="6">
        <f>'4.OVTA Sites-Transects'!H4654</f>
        <v>0</v>
      </c>
      <c r="H4648" s="6">
        <f>'4.OVTA Sites-Transects'!I4654</f>
        <v>0</v>
      </c>
      <c r="I4648" s="193" t="str">
        <f t="shared" si="576"/>
        <v>-</v>
      </c>
      <c r="J4648" s="27" t="str">
        <f t="shared" si="577"/>
        <v>-</v>
      </c>
      <c r="K4648" s="27" t="str">
        <f t="shared" si="578"/>
        <v>-</v>
      </c>
      <c r="L4648" s="27" t="str">
        <f t="shared" si="579"/>
        <v>-</v>
      </c>
      <c r="M4648" s="27" t="str">
        <f t="shared" si="580"/>
        <v>-</v>
      </c>
      <c r="N4648" s="28">
        <f t="shared" si="581"/>
        <v>0</v>
      </c>
      <c r="O4648" s="28">
        <f t="shared" si="583"/>
        <v>0</v>
      </c>
      <c r="P4648" s="1" t="str">
        <f t="shared" si="582"/>
        <v>no</v>
      </c>
    </row>
    <row r="4649" spans="1:16" x14ac:dyDescent="0.25">
      <c r="A4649" s="6">
        <f>'4.OVTA Sites-Transects'!B4655</f>
        <v>0</v>
      </c>
      <c r="B4649" s="6">
        <f>'4.OVTA Sites-Transects'!C4655</f>
        <v>0</v>
      </c>
      <c r="C4649" s="6">
        <f>'4.OVTA Sites-Transects'!D4655</f>
        <v>0</v>
      </c>
      <c r="D4649" s="1">
        <f>'4.OVTA Sites-Transects'!E4655</f>
        <v>0</v>
      </c>
      <c r="E4649" s="1">
        <f>'4.OVTA Sites-Transects'!G4655</f>
        <v>0</v>
      </c>
      <c r="F4649" s="1">
        <f>'4.OVTA Sites-Transects'!F4655</f>
        <v>0</v>
      </c>
      <c r="G4649" s="6">
        <f>'4.OVTA Sites-Transects'!H4655</f>
        <v>0</v>
      </c>
      <c r="H4649" s="6">
        <f>'4.OVTA Sites-Transects'!I4655</f>
        <v>0</v>
      </c>
      <c r="I4649" s="193" t="str">
        <f t="shared" si="576"/>
        <v>-</v>
      </c>
      <c r="J4649" s="27" t="str">
        <f t="shared" si="577"/>
        <v>-</v>
      </c>
      <c r="K4649" s="27" t="str">
        <f t="shared" si="578"/>
        <v>-</v>
      </c>
      <c r="L4649" s="27" t="str">
        <f t="shared" si="579"/>
        <v>-</v>
      </c>
      <c r="M4649" s="27" t="str">
        <f t="shared" si="580"/>
        <v>-</v>
      </c>
      <c r="N4649" s="28">
        <f t="shared" si="581"/>
        <v>0</v>
      </c>
      <c r="O4649" s="28">
        <f t="shared" si="583"/>
        <v>0</v>
      </c>
      <c r="P4649" s="1" t="str">
        <f t="shared" si="582"/>
        <v>no</v>
      </c>
    </row>
    <row r="4650" spans="1:16" x14ac:dyDescent="0.25">
      <c r="A4650" s="6">
        <f>'4.OVTA Sites-Transects'!B4656</f>
        <v>0</v>
      </c>
      <c r="B4650" s="6">
        <f>'4.OVTA Sites-Transects'!C4656</f>
        <v>0</v>
      </c>
      <c r="C4650" s="6">
        <f>'4.OVTA Sites-Transects'!D4656</f>
        <v>0</v>
      </c>
      <c r="D4650" s="1">
        <f>'4.OVTA Sites-Transects'!E4656</f>
        <v>0</v>
      </c>
      <c r="E4650" s="1">
        <f>'4.OVTA Sites-Transects'!G4656</f>
        <v>0</v>
      </c>
      <c r="F4650" s="1">
        <f>'4.OVTA Sites-Transects'!F4656</f>
        <v>0</v>
      </c>
      <c r="G4650" s="6">
        <f>'4.OVTA Sites-Transects'!H4656</f>
        <v>0</v>
      </c>
      <c r="H4650" s="6">
        <f>'4.OVTA Sites-Transects'!I4656</f>
        <v>0</v>
      </c>
      <c r="I4650" s="193" t="str">
        <f t="shared" si="576"/>
        <v>-</v>
      </c>
      <c r="J4650" s="27" t="str">
        <f t="shared" si="577"/>
        <v>-</v>
      </c>
      <c r="K4650" s="27" t="str">
        <f t="shared" si="578"/>
        <v>-</v>
      </c>
      <c r="L4650" s="27" t="str">
        <f t="shared" si="579"/>
        <v>-</v>
      </c>
      <c r="M4650" s="27" t="str">
        <f t="shared" si="580"/>
        <v>-</v>
      </c>
      <c r="N4650" s="28">
        <f t="shared" si="581"/>
        <v>0</v>
      </c>
      <c r="O4650" s="28">
        <f t="shared" si="583"/>
        <v>0</v>
      </c>
      <c r="P4650" s="1" t="str">
        <f t="shared" si="582"/>
        <v>no</v>
      </c>
    </row>
    <row r="4651" spans="1:16" x14ac:dyDescent="0.25">
      <c r="A4651" s="6">
        <f>'4.OVTA Sites-Transects'!B4657</f>
        <v>0</v>
      </c>
      <c r="B4651" s="6">
        <f>'4.OVTA Sites-Transects'!C4657</f>
        <v>0</v>
      </c>
      <c r="C4651" s="6">
        <f>'4.OVTA Sites-Transects'!D4657</f>
        <v>0</v>
      </c>
      <c r="D4651" s="1">
        <f>'4.OVTA Sites-Transects'!E4657</f>
        <v>0</v>
      </c>
      <c r="E4651" s="1">
        <f>'4.OVTA Sites-Transects'!G4657</f>
        <v>0</v>
      </c>
      <c r="F4651" s="1">
        <f>'4.OVTA Sites-Transects'!F4657</f>
        <v>0</v>
      </c>
      <c r="G4651" s="6">
        <f>'4.OVTA Sites-Transects'!H4657</f>
        <v>0</v>
      </c>
      <c r="H4651" s="6">
        <f>'4.OVTA Sites-Transects'!I4657</f>
        <v>0</v>
      </c>
      <c r="I4651" s="193" t="str">
        <f t="shared" si="576"/>
        <v>-</v>
      </c>
      <c r="J4651" s="27" t="str">
        <f t="shared" si="577"/>
        <v>-</v>
      </c>
      <c r="K4651" s="27" t="str">
        <f t="shared" si="578"/>
        <v>-</v>
      </c>
      <c r="L4651" s="27" t="str">
        <f t="shared" si="579"/>
        <v>-</v>
      </c>
      <c r="M4651" s="27" t="str">
        <f t="shared" si="580"/>
        <v>-</v>
      </c>
      <c r="N4651" s="28">
        <f t="shared" si="581"/>
        <v>0</v>
      </c>
      <c r="O4651" s="28">
        <f t="shared" si="583"/>
        <v>0</v>
      </c>
      <c r="P4651" s="1" t="str">
        <f t="shared" si="582"/>
        <v>no</v>
      </c>
    </row>
    <row r="4652" spans="1:16" x14ac:dyDescent="0.25">
      <c r="A4652" s="6">
        <f>'4.OVTA Sites-Transects'!B4658</f>
        <v>0</v>
      </c>
      <c r="B4652" s="6">
        <f>'4.OVTA Sites-Transects'!C4658</f>
        <v>0</v>
      </c>
      <c r="C4652" s="6">
        <f>'4.OVTA Sites-Transects'!D4658</f>
        <v>0</v>
      </c>
      <c r="D4652" s="1">
        <f>'4.OVTA Sites-Transects'!E4658</f>
        <v>0</v>
      </c>
      <c r="E4652" s="1">
        <f>'4.OVTA Sites-Transects'!G4658</f>
        <v>0</v>
      </c>
      <c r="F4652" s="1">
        <f>'4.OVTA Sites-Transects'!F4658</f>
        <v>0</v>
      </c>
      <c r="G4652" s="6">
        <f>'4.OVTA Sites-Transects'!H4658</f>
        <v>0</v>
      </c>
      <c r="H4652" s="6">
        <f>'4.OVTA Sites-Transects'!I4658</f>
        <v>0</v>
      </c>
      <c r="I4652" s="193" t="str">
        <f t="shared" si="576"/>
        <v>-</v>
      </c>
      <c r="J4652" s="27" t="str">
        <f t="shared" si="577"/>
        <v>-</v>
      </c>
      <c r="K4652" s="27" t="str">
        <f t="shared" si="578"/>
        <v>-</v>
      </c>
      <c r="L4652" s="27" t="str">
        <f t="shared" si="579"/>
        <v>-</v>
      </c>
      <c r="M4652" s="27" t="str">
        <f t="shared" si="580"/>
        <v>-</v>
      </c>
      <c r="N4652" s="28">
        <f t="shared" si="581"/>
        <v>0</v>
      </c>
      <c r="O4652" s="28">
        <f t="shared" si="583"/>
        <v>0</v>
      </c>
      <c r="P4652" s="1" t="str">
        <f t="shared" si="582"/>
        <v>no</v>
      </c>
    </row>
    <row r="4653" spans="1:16" x14ac:dyDescent="0.25">
      <c r="A4653" s="6">
        <f>'4.OVTA Sites-Transects'!B4659</f>
        <v>0</v>
      </c>
      <c r="B4653" s="6">
        <f>'4.OVTA Sites-Transects'!C4659</f>
        <v>0</v>
      </c>
      <c r="C4653" s="6">
        <f>'4.OVTA Sites-Transects'!D4659</f>
        <v>0</v>
      </c>
      <c r="D4653" s="1">
        <f>'4.OVTA Sites-Transects'!E4659</f>
        <v>0</v>
      </c>
      <c r="E4653" s="1">
        <f>'4.OVTA Sites-Transects'!G4659</f>
        <v>0</v>
      </c>
      <c r="F4653" s="1">
        <f>'4.OVTA Sites-Transects'!F4659</f>
        <v>0</v>
      </c>
      <c r="G4653" s="6">
        <f>'4.OVTA Sites-Transects'!H4659</f>
        <v>0</v>
      </c>
      <c r="H4653" s="6">
        <f>'4.OVTA Sites-Transects'!I4659</f>
        <v>0</v>
      </c>
      <c r="I4653" s="193" t="str">
        <f t="shared" si="576"/>
        <v>-</v>
      </c>
      <c r="J4653" s="27" t="str">
        <f t="shared" si="577"/>
        <v>-</v>
      </c>
      <c r="K4653" s="27" t="str">
        <f t="shared" si="578"/>
        <v>-</v>
      </c>
      <c r="L4653" s="27" t="str">
        <f t="shared" si="579"/>
        <v>-</v>
      </c>
      <c r="M4653" s="27" t="str">
        <f t="shared" si="580"/>
        <v>-</v>
      </c>
      <c r="N4653" s="28">
        <f t="shared" si="581"/>
        <v>0</v>
      </c>
      <c r="O4653" s="28">
        <f t="shared" si="583"/>
        <v>0</v>
      </c>
      <c r="P4653" s="1" t="str">
        <f t="shared" si="582"/>
        <v>no</v>
      </c>
    </row>
    <row r="4654" spans="1:16" x14ac:dyDescent="0.25">
      <c r="A4654" s="6">
        <f>'4.OVTA Sites-Transects'!B4660</f>
        <v>0</v>
      </c>
      <c r="B4654" s="6">
        <f>'4.OVTA Sites-Transects'!C4660</f>
        <v>0</v>
      </c>
      <c r="C4654" s="6">
        <f>'4.OVTA Sites-Transects'!D4660</f>
        <v>0</v>
      </c>
      <c r="D4654" s="1">
        <f>'4.OVTA Sites-Transects'!E4660</f>
        <v>0</v>
      </c>
      <c r="E4654" s="1">
        <f>'4.OVTA Sites-Transects'!G4660</f>
        <v>0</v>
      </c>
      <c r="F4654" s="1">
        <f>'4.OVTA Sites-Transects'!F4660</f>
        <v>0</v>
      </c>
      <c r="G4654" s="6">
        <f>'4.OVTA Sites-Transects'!H4660</f>
        <v>0</v>
      </c>
      <c r="H4654" s="6">
        <f>'4.OVTA Sites-Transects'!I4660</f>
        <v>0</v>
      </c>
      <c r="I4654" s="193" t="str">
        <f t="shared" si="576"/>
        <v>-</v>
      </c>
      <c r="J4654" s="27" t="str">
        <f t="shared" si="577"/>
        <v>-</v>
      </c>
      <c r="K4654" s="27" t="str">
        <f t="shared" si="578"/>
        <v>-</v>
      </c>
      <c r="L4654" s="27" t="str">
        <f t="shared" si="579"/>
        <v>-</v>
      </c>
      <c r="M4654" s="27" t="str">
        <f t="shared" si="580"/>
        <v>-</v>
      </c>
      <c r="N4654" s="28">
        <f t="shared" si="581"/>
        <v>0</v>
      </c>
      <c r="O4654" s="28">
        <f t="shared" si="583"/>
        <v>0</v>
      </c>
      <c r="P4654" s="1" t="str">
        <f t="shared" si="582"/>
        <v>no</v>
      </c>
    </row>
    <row r="4655" spans="1:16" x14ac:dyDescent="0.25">
      <c r="A4655" s="6">
        <f>'4.OVTA Sites-Transects'!B4661</f>
        <v>0</v>
      </c>
      <c r="B4655" s="6">
        <f>'4.OVTA Sites-Transects'!C4661</f>
        <v>0</v>
      </c>
      <c r="C4655" s="6">
        <f>'4.OVTA Sites-Transects'!D4661</f>
        <v>0</v>
      </c>
      <c r="D4655" s="1">
        <f>'4.OVTA Sites-Transects'!E4661</f>
        <v>0</v>
      </c>
      <c r="E4655" s="1">
        <f>'4.OVTA Sites-Transects'!G4661</f>
        <v>0</v>
      </c>
      <c r="F4655" s="1">
        <f>'4.OVTA Sites-Transects'!F4661</f>
        <v>0</v>
      </c>
      <c r="G4655" s="6">
        <f>'4.OVTA Sites-Transects'!H4661</f>
        <v>0</v>
      </c>
      <c r="H4655" s="6">
        <f>'4.OVTA Sites-Transects'!I4661</f>
        <v>0</v>
      </c>
      <c r="I4655" s="193" t="str">
        <f t="shared" si="576"/>
        <v>-</v>
      </c>
      <c r="J4655" s="27" t="str">
        <f t="shared" si="577"/>
        <v>-</v>
      </c>
      <c r="K4655" s="27" t="str">
        <f t="shared" si="578"/>
        <v>-</v>
      </c>
      <c r="L4655" s="27" t="str">
        <f t="shared" si="579"/>
        <v>-</v>
      </c>
      <c r="M4655" s="27" t="str">
        <f t="shared" si="580"/>
        <v>-</v>
      </c>
      <c r="N4655" s="28">
        <f t="shared" si="581"/>
        <v>0</v>
      </c>
      <c r="O4655" s="28">
        <f t="shared" si="583"/>
        <v>0</v>
      </c>
      <c r="P4655" s="1" t="str">
        <f t="shared" si="582"/>
        <v>no</v>
      </c>
    </row>
    <row r="4656" spans="1:16" x14ac:dyDescent="0.25">
      <c r="A4656" s="6">
        <f>'4.OVTA Sites-Transects'!B4662</f>
        <v>0</v>
      </c>
      <c r="B4656" s="6">
        <f>'4.OVTA Sites-Transects'!C4662</f>
        <v>0</v>
      </c>
      <c r="C4656" s="6">
        <f>'4.OVTA Sites-Transects'!D4662</f>
        <v>0</v>
      </c>
      <c r="D4656" s="1">
        <f>'4.OVTA Sites-Transects'!E4662</f>
        <v>0</v>
      </c>
      <c r="E4656" s="1">
        <f>'4.OVTA Sites-Transects'!G4662</f>
        <v>0</v>
      </c>
      <c r="F4656" s="1">
        <f>'4.OVTA Sites-Transects'!F4662</f>
        <v>0</v>
      </c>
      <c r="G4656" s="6">
        <f>'4.OVTA Sites-Transects'!H4662</f>
        <v>0</v>
      </c>
      <c r="H4656" s="6">
        <f>'4.OVTA Sites-Transects'!I4662</f>
        <v>0</v>
      </c>
      <c r="I4656" s="193" t="str">
        <f t="shared" si="576"/>
        <v>-</v>
      </c>
      <c r="J4656" s="27" t="str">
        <f t="shared" si="577"/>
        <v>-</v>
      </c>
      <c r="K4656" s="27" t="str">
        <f t="shared" si="578"/>
        <v>-</v>
      </c>
      <c r="L4656" s="27" t="str">
        <f t="shared" si="579"/>
        <v>-</v>
      </c>
      <c r="M4656" s="27" t="str">
        <f t="shared" si="580"/>
        <v>-</v>
      </c>
      <c r="N4656" s="28">
        <f t="shared" si="581"/>
        <v>0</v>
      </c>
      <c r="O4656" s="28">
        <f t="shared" si="583"/>
        <v>0</v>
      </c>
      <c r="P4656" s="1" t="str">
        <f t="shared" si="582"/>
        <v>no</v>
      </c>
    </row>
    <row r="4657" spans="1:16" x14ac:dyDescent="0.25">
      <c r="A4657" s="6">
        <f>'4.OVTA Sites-Transects'!B4663</f>
        <v>0</v>
      </c>
      <c r="B4657" s="6">
        <f>'4.OVTA Sites-Transects'!C4663</f>
        <v>0</v>
      </c>
      <c r="C4657" s="6">
        <f>'4.OVTA Sites-Transects'!D4663</f>
        <v>0</v>
      </c>
      <c r="D4657" s="1">
        <f>'4.OVTA Sites-Transects'!E4663</f>
        <v>0</v>
      </c>
      <c r="E4657" s="1">
        <f>'4.OVTA Sites-Transects'!G4663</f>
        <v>0</v>
      </c>
      <c r="F4657" s="1">
        <f>'4.OVTA Sites-Transects'!F4663</f>
        <v>0</v>
      </c>
      <c r="G4657" s="6">
        <f>'4.OVTA Sites-Transects'!H4663</f>
        <v>0</v>
      </c>
      <c r="H4657" s="6">
        <f>'4.OVTA Sites-Transects'!I4663</f>
        <v>0</v>
      </c>
      <c r="I4657" s="193" t="str">
        <f t="shared" si="576"/>
        <v>-</v>
      </c>
      <c r="J4657" s="27" t="str">
        <f t="shared" si="577"/>
        <v>-</v>
      </c>
      <c r="K4657" s="27" t="str">
        <f t="shared" si="578"/>
        <v>-</v>
      </c>
      <c r="L4657" s="27" t="str">
        <f t="shared" si="579"/>
        <v>-</v>
      </c>
      <c r="M4657" s="27" t="str">
        <f t="shared" si="580"/>
        <v>-</v>
      </c>
      <c r="N4657" s="28">
        <f t="shared" si="581"/>
        <v>0</v>
      </c>
      <c r="O4657" s="28">
        <f t="shared" si="583"/>
        <v>0</v>
      </c>
      <c r="P4657" s="1" t="str">
        <f t="shared" si="582"/>
        <v>no</v>
      </c>
    </row>
    <row r="4658" spans="1:16" x14ac:dyDescent="0.25">
      <c r="A4658" s="6">
        <f>'4.OVTA Sites-Transects'!B4664</f>
        <v>0</v>
      </c>
      <c r="B4658" s="6">
        <f>'4.OVTA Sites-Transects'!C4664</f>
        <v>0</v>
      </c>
      <c r="C4658" s="6">
        <f>'4.OVTA Sites-Transects'!D4664</f>
        <v>0</v>
      </c>
      <c r="D4658" s="1">
        <f>'4.OVTA Sites-Transects'!E4664</f>
        <v>0</v>
      </c>
      <c r="E4658" s="1">
        <f>'4.OVTA Sites-Transects'!G4664</f>
        <v>0</v>
      </c>
      <c r="F4658" s="1">
        <f>'4.OVTA Sites-Transects'!F4664</f>
        <v>0</v>
      </c>
      <c r="G4658" s="6">
        <f>'4.OVTA Sites-Transects'!H4664</f>
        <v>0</v>
      </c>
      <c r="H4658" s="6">
        <f>'4.OVTA Sites-Transects'!I4664</f>
        <v>0</v>
      </c>
      <c r="I4658" s="193" t="str">
        <f t="shared" si="576"/>
        <v>-</v>
      </c>
      <c r="J4658" s="27" t="str">
        <f t="shared" si="577"/>
        <v>-</v>
      </c>
      <c r="K4658" s="27" t="str">
        <f t="shared" si="578"/>
        <v>-</v>
      </c>
      <c r="L4658" s="27" t="str">
        <f t="shared" si="579"/>
        <v>-</v>
      </c>
      <c r="M4658" s="27" t="str">
        <f t="shared" si="580"/>
        <v>-</v>
      </c>
      <c r="N4658" s="28">
        <f t="shared" si="581"/>
        <v>0</v>
      </c>
      <c r="O4658" s="28">
        <f t="shared" si="583"/>
        <v>0</v>
      </c>
      <c r="P4658" s="1" t="str">
        <f t="shared" si="582"/>
        <v>no</v>
      </c>
    </row>
    <row r="4659" spans="1:16" x14ac:dyDescent="0.25">
      <c r="A4659" s="6">
        <f>'4.OVTA Sites-Transects'!B4665</f>
        <v>0</v>
      </c>
      <c r="B4659" s="6">
        <f>'4.OVTA Sites-Transects'!C4665</f>
        <v>0</v>
      </c>
      <c r="C4659" s="6">
        <f>'4.OVTA Sites-Transects'!D4665</f>
        <v>0</v>
      </c>
      <c r="D4659" s="1">
        <f>'4.OVTA Sites-Transects'!E4665</f>
        <v>0</v>
      </c>
      <c r="E4659" s="1">
        <f>'4.OVTA Sites-Transects'!G4665</f>
        <v>0</v>
      </c>
      <c r="F4659" s="1">
        <f>'4.OVTA Sites-Transects'!F4665</f>
        <v>0</v>
      </c>
      <c r="G4659" s="6">
        <f>'4.OVTA Sites-Transects'!H4665</f>
        <v>0</v>
      </c>
      <c r="H4659" s="6">
        <f>'4.OVTA Sites-Transects'!I4665</f>
        <v>0</v>
      </c>
      <c r="I4659" s="193" t="str">
        <f t="shared" si="576"/>
        <v>-</v>
      </c>
      <c r="J4659" s="27" t="str">
        <f t="shared" si="577"/>
        <v>-</v>
      </c>
      <c r="K4659" s="27" t="str">
        <f t="shared" si="578"/>
        <v>-</v>
      </c>
      <c r="L4659" s="27" t="str">
        <f t="shared" si="579"/>
        <v>-</v>
      </c>
      <c r="M4659" s="27" t="str">
        <f t="shared" si="580"/>
        <v>-</v>
      </c>
      <c r="N4659" s="28">
        <f t="shared" si="581"/>
        <v>0</v>
      </c>
      <c r="O4659" s="28">
        <f t="shared" si="583"/>
        <v>0</v>
      </c>
      <c r="P4659" s="1" t="str">
        <f t="shared" si="582"/>
        <v>no</v>
      </c>
    </row>
    <row r="4660" spans="1:16" x14ac:dyDescent="0.25">
      <c r="A4660" s="6">
        <f>'4.OVTA Sites-Transects'!B4666</f>
        <v>0</v>
      </c>
      <c r="B4660" s="6">
        <f>'4.OVTA Sites-Transects'!C4666</f>
        <v>0</v>
      </c>
      <c r="C4660" s="6">
        <f>'4.OVTA Sites-Transects'!D4666</f>
        <v>0</v>
      </c>
      <c r="D4660" s="1">
        <f>'4.OVTA Sites-Transects'!E4666</f>
        <v>0</v>
      </c>
      <c r="E4660" s="1">
        <f>'4.OVTA Sites-Transects'!G4666</f>
        <v>0</v>
      </c>
      <c r="F4660" s="1">
        <f>'4.OVTA Sites-Transects'!F4666</f>
        <v>0</v>
      </c>
      <c r="G4660" s="6">
        <f>'4.OVTA Sites-Transects'!H4666</f>
        <v>0</v>
      </c>
      <c r="H4660" s="6">
        <f>'4.OVTA Sites-Transects'!I4666</f>
        <v>0</v>
      </c>
      <c r="I4660" s="193" t="str">
        <f t="shared" si="576"/>
        <v>-</v>
      </c>
      <c r="J4660" s="27" t="str">
        <f t="shared" si="577"/>
        <v>-</v>
      </c>
      <c r="K4660" s="27" t="str">
        <f t="shared" si="578"/>
        <v>-</v>
      </c>
      <c r="L4660" s="27" t="str">
        <f t="shared" si="579"/>
        <v>-</v>
      </c>
      <c r="M4660" s="27" t="str">
        <f t="shared" si="580"/>
        <v>-</v>
      </c>
      <c r="N4660" s="28">
        <f t="shared" si="581"/>
        <v>0</v>
      </c>
      <c r="O4660" s="28">
        <f t="shared" si="583"/>
        <v>0</v>
      </c>
      <c r="P4660" s="1" t="str">
        <f t="shared" si="582"/>
        <v>no</v>
      </c>
    </row>
    <row r="4661" spans="1:16" x14ac:dyDescent="0.25">
      <c r="A4661" s="6">
        <f>'4.OVTA Sites-Transects'!B4667</f>
        <v>0</v>
      </c>
      <c r="B4661" s="6">
        <f>'4.OVTA Sites-Transects'!C4667</f>
        <v>0</v>
      </c>
      <c r="C4661" s="6">
        <f>'4.OVTA Sites-Transects'!D4667</f>
        <v>0</v>
      </c>
      <c r="D4661" s="1">
        <f>'4.OVTA Sites-Transects'!E4667</f>
        <v>0</v>
      </c>
      <c r="E4661" s="1">
        <f>'4.OVTA Sites-Transects'!G4667</f>
        <v>0</v>
      </c>
      <c r="F4661" s="1">
        <f>'4.OVTA Sites-Transects'!F4667</f>
        <v>0</v>
      </c>
      <c r="G4661" s="6">
        <f>'4.OVTA Sites-Transects'!H4667</f>
        <v>0</v>
      </c>
      <c r="H4661" s="6">
        <f>'4.OVTA Sites-Transects'!I4667</f>
        <v>0</v>
      </c>
      <c r="I4661" s="193" t="str">
        <f t="shared" si="576"/>
        <v>-</v>
      </c>
      <c r="J4661" s="27" t="str">
        <f t="shared" si="577"/>
        <v>-</v>
      </c>
      <c r="K4661" s="27" t="str">
        <f t="shared" si="578"/>
        <v>-</v>
      </c>
      <c r="L4661" s="27" t="str">
        <f t="shared" si="579"/>
        <v>-</v>
      </c>
      <c r="M4661" s="27" t="str">
        <f t="shared" si="580"/>
        <v>-</v>
      </c>
      <c r="N4661" s="28">
        <f t="shared" si="581"/>
        <v>0</v>
      </c>
      <c r="O4661" s="28">
        <f t="shared" si="583"/>
        <v>0</v>
      </c>
      <c r="P4661" s="1" t="str">
        <f t="shared" si="582"/>
        <v>no</v>
      </c>
    </row>
    <row r="4662" spans="1:16" x14ac:dyDescent="0.25">
      <c r="A4662" s="6">
        <f>'4.OVTA Sites-Transects'!B4668</f>
        <v>0</v>
      </c>
      <c r="B4662" s="6">
        <f>'4.OVTA Sites-Transects'!C4668</f>
        <v>0</v>
      </c>
      <c r="C4662" s="6">
        <f>'4.OVTA Sites-Transects'!D4668</f>
        <v>0</v>
      </c>
      <c r="D4662" s="1">
        <f>'4.OVTA Sites-Transects'!E4668</f>
        <v>0</v>
      </c>
      <c r="E4662" s="1">
        <f>'4.OVTA Sites-Transects'!G4668</f>
        <v>0</v>
      </c>
      <c r="F4662" s="1">
        <f>'4.OVTA Sites-Transects'!F4668</f>
        <v>0</v>
      </c>
      <c r="G4662" s="6">
        <f>'4.OVTA Sites-Transects'!H4668</f>
        <v>0</v>
      </c>
      <c r="H4662" s="6">
        <f>'4.OVTA Sites-Transects'!I4668</f>
        <v>0</v>
      </c>
      <c r="I4662" s="193" t="str">
        <f t="shared" si="576"/>
        <v>-</v>
      </c>
      <c r="J4662" s="27" t="str">
        <f t="shared" si="577"/>
        <v>-</v>
      </c>
      <c r="K4662" s="27" t="str">
        <f t="shared" si="578"/>
        <v>-</v>
      </c>
      <c r="L4662" s="27" t="str">
        <f t="shared" si="579"/>
        <v>-</v>
      </c>
      <c r="M4662" s="27" t="str">
        <f t="shared" si="580"/>
        <v>-</v>
      </c>
      <c r="N4662" s="28">
        <f t="shared" si="581"/>
        <v>0</v>
      </c>
      <c r="O4662" s="28">
        <f t="shared" si="583"/>
        <v>0</v>
      </c>
      <c r="P4662" s="1" t="str">
        <f t="shared" si="582"/>
        <v>no</v>
      </c>
    </row>
    <row r="4663" spans="1:16" x14ac:dyDescent="0.25">
      <c r="A4663" s="6">
        <f>'4.OVTA Sites-Transects'!B4669</f>
        <v>0</v>
      </c>
      <c r="B4663" s="6">
        <f>'4.OVTA Sites-Transects'!C4669</f>
        <v>0</v>
      </c>
      <c r="C4663" s="6">
        <f>'4.OVTA Sites-Transects'!D4669</f>
        <v>0</v>
      </c>
      <c r="D4663" s="1">
        <f>'4.OVTA Sites-Transects'!E4669</f>
        <v>0</v>
      </c>
      <c r="E4663" s="1">
        <f>'4.OVTA Sites-Transects'!G4669</f>
        <v>0</v>
      </c>
      <c r="F4663" s="1">
        <f>'4.OVTA Sites-Transects'!F4669</f>
        <v>0</v>
      </c>
      <c r="G4663" s="6">
        <f>'4.OVTA Sites-Transects'!H4669</f>
        <v>0</v>
      </c>
      <c r="H4663" s="6">
        <f>'4.OVTA Sites-Transects'!I4669</f>
        <v>0</v>
      </c>
      <c r="I4663" s="193" t="str">
        <f t="shared" si="576"/>
        <v>-</v>
      </c>
      <c r="J4663" s="27" t="str">
        <f t="shared" si="577"/>
        <v>-</v>
      </c>
      <c r="K4663" s="27" t="str">
        <f t="shared" si="578"/>
        <v>-</v>
      </c>
      <c r="L4663" s="27" t="str">
        <f t="shared" si="579"/>
        <v>-</v>
      </c>
      <c r="M4663" s="27" t="str">
        <f t="shared" si="580"/>
        <v>-</v>
      </c>
      <c r="N4663" s="28">
        <f t="shared" si="581"/>
        <v>0</v>
      </c>
      <c r="O4663" s="28">
        <f t="shared" si="583"/>
        <v>0</v>
      </c>
      <c r="P4663" s="1" t="str">
        <f t="shared" si="582"/>
        <v>no</v>
      </c>
    </row>
    <row r="4664" spans="1:16" x14ac:dyDescent="0.25">
      <c r="A4664" s="6">
        <f>'4.OVTA Sites-Transects'!B4670</f>
        <v>0</v>
      </c>
      <c r="B4664" s="6">
        <f>'4.OVTA Sites-Transects'!C4670</f>
        <v>0</v>
      </c>
      <c r="C4664" s="6">
        <f>'4.OVTA Sites-Transects'!D4670</f>
        <v>0</v>
      </c>
      <c r="D4664" s="1">
        <f>'4.OVTA Sites-Transects'!E4670</f>
        <v>0</v>
      </c>
      <c r="E4664" s="1">
        <f>'4.OVTA Sites-Transects'!G4670</f>
        <v>0</v>
      </c>
      <c r="F4664" s="1">
        <f>'4.OVTA Sites-Transects'!F4670</f>
        <v>0</v>
      </c>
      <c r="G4664" s="6">
        <f>'4.OVTA Sites-Transects'!H4670</f>
        <v>0</v>
      </c>
      <c r="H4664" s="6">
        <f>'4.OVTA Sites-Transects'!I4670</f>
        <v>0</v>
      </c>
      <c r="I4664" s="193" t="str">
        <f t="shared" si="576"/>
        <v>-</v>
      </c>
      <c r="J4664" s="27" t="str">
        <f t="shared" si="577"/>
        <v>-</v>
      </c>
      <c r="K4664" s="27" t="str">
        <f t="shared" si="578"/>
        <v>-</v>
      </c>
      <c r="L4664" s="27" t="str">
        <f t="shared" si="579"/>
        <v>-</v>
      </c>
      <c r="M4664" s="27" t="str">
        <f t="shared" si="580"/>
        <v>-</v>
      </c>
      <c r="N4664" s="28">
        <f t="shared" si="581"/>
        <v>0</v>
      </c>
      <c r="O4664" s="28">
        <f t="shared" si="583"/>
        <v>0</v>
      </c>
      <c r="P4664" s="1" t="str">
        <f t="shared" si="582"/>
        <v>no</v>
      </c>
    </row>
    <row r="4665" spans="1:16" x14ac:dyDescent="0.25">
      <c r="A4665" s="6">
        <f>'4.OVTA Sites-Transects'!B4671</f>
        <v>0</v>
      </c>
      <c r="B4665" s="6">
        <f>'4.OVTA Sites-Transects'!C4671</f>
        <v>0</v>
      </c>
      <c r="C4665" s="6">
        <f>'4.OVTA Sites-Transects'!D4671</f>
        <v>0</v>
      </c>
      <c r="D4665" s="1">
        <f>'4.OVTA Sites-Transects'!E4671</f>
        <v>0</v>
      </c>
      <c r="E4665" s="1">
        <f>'4.OVTA Sites-Transects'!G4671</f>
        <v>0</v>
      </c>
      <c r="F4665" s="1">
        <f>'4.OVTA Sites-Transects'!F4671</f>
        <v>0</v>
      </c>
      <c r="G4665" s="6">
        <f>'4.OVTA Sites-Transects'!H4671</f>
        <v>0</v>
      </c>
      <c r="H4665" s="6">
        <f>'4.OVTA Sites-Transects'!I4671</f>
        <v>0</v>
      </c>
      <c r="I4665" s="193" t="str">
        <f t="shared" si="576"/>
        <v>-</v>
      </c>
      <c r="J4665" s="27" t="str">
        <f t="shared" si="577"/>
        <v>-</v>
      </c>
      <c r="K4665" s="27" t="str">
        <f t="shared" si="578"/>
        <v>-</v>
      </c>
      <c r="L4665" s="27" t="str">
        <f t="shared" si="579"/>
        <v>-</v>
      </c>
      <c r="M4665" s="27" t="str">
        <f t="shared" si="580"/>
        <v>-</v>
      </c>
      <c r="N4665" s="28">
        <f t="shared" si="581"/>
        <v>0</v>
      </c>
      <c r="O4665" s="28">
        <f t="shared" si="583"/>
        <v>0</v>
      </c>
      <c r="P4665" s="1" t="str">
        <f t="shared" si="582"/>
        <v>no</v>
      </c>
    </row>
    <row r="4666" spans="1:16" x14ac:dyDescent="0.25">
      <c r="A4666" s="6">
        <f>'4.OVTA Sites-Transects'!B4672</f>
        <v>0</v>
      </c>
      <c r="B4666" s="6">
        <f>'4.OVTA Sites-Transects'!C4672</f>
        <v>0</v>
      </c>
      <c r="C4666" s="6">
        <f>'4.OVTA Sites-Transects'!D4672</f>
        <v>0</v>
      </c>
      <c r="D4666" s="1">
        <f>'4.OVTA Sites-Transects'!E4672</f>
        <v>0</v>
      </c>
      <c r="E4666" s="1">
        <f>'4.OVTA Sites-Transects'!G4672</f>
        <v>0</v>
      </c>
      <c r="F4666" s="1">
        <f>'4.OVTA Sites-Transects'!F4672</f>
        <v>0</v>
      </c>
      <c r="G4666" s="6">
        <f>'4.OVTA Sites-Transects'!H4672</f>
        <v>0</v>
      </c>
      <c r="H4666" s="6">
        <f>'4.OVTA Sites-Transects'!I4672</f>
        <v>0</v>
      </c>
      <c r="I4666" s="193" t="str">
        <f t="shared" si="576"/>
        <v>-</v>
      </c>
      <c r="J4666" s="27" t="str">
        <f t="shared" si="577"/>
        <v>-</v>
      </c>
      <c r="K4666" s="27" t="str">
        <f t="shared" si="578"/>
        <v>-</v>
      </c>
      <c r="L4666" s="27" t="str">
        <f t="shared" si="579"/>
        <v>-</v>
      </c>
      <c r="M4666" s="27" t="str">
        <f t="shared" si="580"/>
        <v>-</v>
      </c>
      <c r="N4666" s="28">
        <f t="shared" si="581"/>
        <v>0</v>
      </c>
      <c r="O4666" s="28">
        <f t="shared" si="583"/>
        <v>0</v>
      </c>
      <c r="P4666" s="1" t="str">
        <f t="shared" si="582"/>
        <v>no</v>
      </c>
    </row>
    <row r="4667" spans="1:16" x14ac:dyDescent="0.25">
      <c r="A4667" s="6">
        <f>'4.OVTA Sites-Transects'!B4673</f>
        <v>0</v>
      </c>
      <c r="B4667" s="6">
        <f>'4.OVTA Sites-Transects'!C4673</f>
        <v>0</v>
      </c>
      <c r="C4667" s="6">
        <f>'4.OVTA Sites-Transects'!D4673</f>
        <v>0</v>
      </c>
      <c r="D4667" s="1">
        <f>'4.OVTA Sites-Transects'!E4673</f>
        <v>0</v>
      </c>
      <c r="E4667" s="1">
        <f>'4.OVTA Sites-Transects'!G4673</f>
        <v>0</v>
      </c>
      <c r="F4667" s="1">
        <f>'4.OVTA Sites-Transects'!F4673</f>
        <v>0</v>
      </c>
      <c r="G4667" s="6">
        <f>'4.OVTA Sites-Transects'!H4673</f>
        <v>0</v>
      </c>
      <c r="H4667" s="6">
        <f>'4.OVTA Sites-Transects'!I4673</f>
        <v>0</v>
      </c>
      <c r="I4667" s="193" t="str">
        <f t="shared" si="576"/>
        <v>-</v>
      </c>
      <c r="J4667" s="27" t="str">
        <f t="shared" si="577"/>
        <v>-</v>
      </c>
      <c r="K4667" s="27" t="str">
        <f t="shared" si="578"/>
        <v>-</v>
      </c>
      <c r="L4667" s="27" t="str">
        <f t="shared" si="579"/>
        <v>-</v>
      </c>
      <c r="M4667" s="27" t="str">
        <f t="shared" si="580"/>
        <v>-</v>
      </c>
      <c r="N4667" s="28">
        <f t="shared" si="581"/>
        <v>0</v>
      </c>
      <c r="O4667" s="28">
        <f t="shared" si="583"/>
        <v>0</v>
      </c>
      <c r="P4667" s="1" t="str">
        <f t="shared" si="582"/>
        <v>no</v>
      </c>
    </row>
    <row r="4668" spans="1:16" x14ac:dyDescent="0.25">
      <c r="A4668" s="6">
        <f>'4.OVTA Sites-Transects'!B4674</f>
        <v>0</v>
      </c>
      <c r="B4668" s="6">
        <f>'4.OVTA Sites-Transects'!C4674</f>
        <v>0</v>
      </c>
      <c r="C4668" s="6">
        <f>'4.OVTA Sites-Transects'!D4674</f>
        <v>0</v>
      </c>
      <c r="D4668" s="1">
        <f>'4.OVTA Sites-Transects'!E4674</f>
        <v>0</v>
      </c>
      <c r="E4668" s="1">
        <f>'4.OVTA Sites-Transects'!G4674</f>
        <v>0</v>
      </c>
      <c r="F4668" s="1">
        <f>'4.OVTA Sites-Transects'!F4674</f>
        <v>0</v>
      </c>
      <c r="G4668" s="6">
        <f>'4.OVTA Sites-Transects'!H4674</f>
        <v>0</v>
      </c>
      <c r="H4668" s="6">
        <f>'4.OVTA Sites-Transects'!I4674</f>
        <v>0</v>
      </c>
      <c r="I4668" s="193" t="str">
        <f t="shared" si="576"/>
        <v>-</v>
      </c>
      <c r="J4668" s="27" t="str">
        <f t="shared" si="577"/>
        <v>-</v>
      </c>
      <c r="K4668" s="27" t="str">
        <f t="shared" si="578"/>
        <v>-</v>
      </c>
      <c r="L4668" s="27" t="str">
        <f t="shared" si="579"/>
        <v>-</v>
      </c>
      <c r="M4668" s="27" t="str">
        <f t="shared" si="580"/>
        <v>-</v>
      </c>
      <c r="N4668" s="28">
        <f t="shared" si="581"/>
        <v>0</v>
      </c>
      <c r="O4668" s="28">
        <f t="shared" si="583"/>
        <v>0</v>
      </c>
      <c r="P4668" s="1" t="str">
        <f t="shared" si="582"/>
        <v>no</v>
      </c>
    </row>
    <row r="4669" spans="1:16" x14ac:dyDescent="0.25">
      <c r="A4669" s="6">
        <f>'4.OVTA Sites-Transects'!B4675</f>
        <v>0</v>
      </c>
      <c r="B4669" s="6">
        <f>'4.OVTA Sites-Transects'!C4675</f>
        <v>0</v>
      </c>
      <c r="C4669" s="6">
        <f>'4.OVTA Sites-Transects'!D4675</f>
        <v>0</v>
      </c>
      <c r="D4669" s="1">
        <f>'4.OVTA Sites-Transects'!E4675</f>
        <v>0</v>
      </c>
      <c r="E4669" s="1">
        <f>'4.OVTA Sites-Transects'!G4675</f>
        <v>0</v>
      </c>
      <c r="F4669" s="1">
        <f>'4.OVTA Sites-Transects'!F4675</f>
        <v>0</v>
      </c>
      <c r="G4669" s="6">
        <f>'4.OVTA Sites-Transects'!H4675</f>
        <v>0</v>
      </c>
      <c r="H4669" s="6">
        <f>'4.OVTA Sites-Transects'!I4675</f>
        <v>0</v>
      </c>
      <c r="I4669" s="193" t="str">
        <f t="shared" si="576"/>
        <v>-</v>
      </c>
      <c r="J4669" s="27" t="str">
        <f t="shared" si="577"/>
        <v>-</v>
      </c>
      <c r="K4669" s="27" t="str">
        <f t="shared" si="578"/>
        <v>-</v>
      </c>
      <c r="L4669" s="27" t="str">
        <f t="shared" si="579"/>
        <v>-</v>
      </c>
      <c r="M4669" s="27" t="str">
        <f t="shared" si="580"/>
        <v>-</v>
      </c>
      <c r="N4669" s="28">
        <f t="shared" si="581"/>
        <v>0</v>
      </c>
      <c r="O4669" s="28">
        <f t="shared" si="583"/>
        <v>0</v>
      </c>
      <c r="P4669" s="1" t="str">
        <f t="shared" si="582"/>
        <v>no</v>
      </c>
    </row>
    <row r="4670" spans="1:16" x14ac:dyDescent="0.25">
      <c r="A4670" s="6">
        <f>'4.OVTA Sites-Transects'!B4676</f>
        <v>0</v>
      </c>
      <c r="B4670" s="6">
        <f>'4.OVTA Sites-Transects'!C4676</f>
        <v>0</v>
      </c>
      <c r="C4670" s="6">
        <f>'4.OVTA Sites-Transects'!D4676</f>
        <v>0</v>
      </c>
      <c r="D4670" s="1">
        <f>'4.OVTA Sites-Transects'!E4676</f>
        <v>0</v>
      </c>
      <c r="E4670" s="1">
        <f>'4.OVTA Sites-Transects'!G4676</f>
        <v>0</v>
      </c>
      <c r="F4670" s="1">
        <f>'4.OVTA Sites-Transects'!F4676</f>
        <v>0</v>
      </c>
      <c r="G4670" s="6">
        <f>'4.OVTA Sites-Transects'!H4676</f>
        <v>0</v>
      </c>
      <c r="H4670" s="6">
        <f>'4.OVTA Sites-Transects'!I4676</f>
        <v>0</v>
      </c>
      <c r="I4670" s="193" t="str">
        <f t="shared" si="576"/>
        <v>-</v>
      </c>
      <c r="J4670" s="27" t="str">
        <f t="shared" si="577"/>
        <v>-</v>
      </c>
      <c r="K4670" s="27" t="str">
        <f t="shared" si="578"/>
        <v>-</v>
      </c>
      <c r="L4670" s="27" t="str">
        <f t="shared" si="579"/>
        <v>-</v>
      </c>
      <c r="M4670" s="27" t="str">
        <f t="shared" si="580"/>
        <v>-</v>
      </c>
      <c r="N4670" s="28">
        <f t="shared" si="581"/>
        <v>0</v>
      </c>
      <c r="O4670" s="28">
        <f t="shared" si="583"/>
        <v>0</v>
      </c>
      <c r="P4670" s="1" t="str">
        <f t="shared" si="582"/>
        <v>no</v>
      </c>
    </row>
    <row r="4671" spans="1:16" x14ac:dyDescent="0.25">
      <c r="A4671" s="6">
        <f>'4.OVTA Sites-Transects'!B4677</f>
        <v>0</v>
      </c>
      <c r="B4671" s="6">
        <f>'4.OVTA Sites-Transects'!C4677</f>
        <v>0</v>
      </c>
      <c r="C4671" s="6">
        <f>'4.OVTA Sites-Transects'!D4677</f>
        <v>0</v>
      </c>
      <c r="D4671" s="1">
        <f>'4.OVTA Sites-Transects'!E4677</f>
        <v>0</v>
      </c>
      <c r="E4671" s="1">
        <f>'4.OVTA Sites-Transects'!G4677</f>
        <v>0</v>
      </c>
      <c r="F4671" s="1">
        <f>'4.OVTA Sites-Transects'!F4677</f>
        <v>0</v>
      </c>
      <c r="G4671" s="6">
        <f>'4.OVTA Sites-Transects'!H4677</f>
        <v>0</v>
      </c>
      <c r="H4671" s="6">
        <f>'4.OVTA Sites-Transects'!I4677</f>
        <v>0</v>
      </c>
      <c r="I4671" s="193" t="str">
        <f t="shared" si="576"/>
        <v>-</v>
      </c>
      <c r="J4671" s="27" t="str">
        <f t="shared" si="577"/>
        <v>-</v>
      </c>
      <c r="K4671" s="27" t="str">
        <f t="shared" si="578"/>
        <v>-</v>
      </c>
      <c r="L4671" s="27" t="str">
        <f t="shared" si="579"/>
        <v>-</v>
      </c>
      <c r="M4671" s="27" t="str">
        <f t="shared" si="580"/>
        <v>-</v>
      </c>
      <c r="N4671" s="28">
        <f t="shared" si="581"/>
        <v>0</v>
      </c>
      <c r="O4671" s="28">
        <f t="shared" si="583"/>
        <v>0</v>
      </c>
      <c r="P4671" s="1" t="str">
        <f t="shared" si="582"/>
        <v>no</v>
      </c>
    </row>
    <row r="4672" spans="1:16" x14ac:dyDescent="0.25">
      <c r="A4672" s="6">
        <f>'4.OVTA Sites-Transects'!B4678</f>
        <v>0</v>
      </c>
      <c r="B4672" s="6">
        <f>'4.OVTA Sites-Transects'!C4678</f>
        <v>0</v>
      </c>
      <c r="C4672" s="6">
        <f>'4.OVTA Sites-Transects'!D4678</f>
        <v>0</v>
      </c>
      <c r="D4672" s="1">
        <f>'4.OVTA Sites-Transects'!E4678</f>
        <v>0</v>
      </c>
      <c r="E4672" s="1">
        <f>'4.OVTA Sites-Transects'!G4678</f>
        <v>0</v>
      </c>
      <c r="F4672" s="1">
        <f>'4.OVTA Sites-Transects'!F4678</f>
        <v>0</v>
      </c>
      <c r="G4672" s="6">
        <f>'4.OVTA Sites-Transects'!H4678</f>
        <v>0</v>
      </c>
      <c r="H4672" s="6">
        <f>'4.OVTA Sites-Transects'!I4678</f>
        <v>0</v>
      </c>
      <c r="I4672" s="193" t="str">
        <f t="shared" si="576"/>
        <v>-</v>
      </c>
      <c r="J4672" s="27" t="str">
        <f t="shared" si="577"/>
        <v>-</v>
      </c>
      <c r="K4672" s="27" t="str">
        <f t="shared" si="578"/>
        <v>-</v>
      </c>
      <c r="L4672" s="27" t="str">
        <f t="shared" si="579"/>
        <v>-</v>
      </c>
      <c r="M4672" s="27" t="str">
        <f t="shared" si="580"/>
        <v>-</v>
      </c>
      <c r="N4672" s="28">
        <f t="shared" si="581"/>
        <v>0</v>
      </c>
      <c r="O4672" s="28">
        <f t="shared" si="583"/>
        <v>0</v>
      </c>
      <c r="P4672" s="1" t="str">
        <f t="shared" si="582"/>
        <v>no</v>
      </c>
    </row>
    <row r="4673" spans="1:16" x14ac:dyDescent="0.25">
      <c r="A4673" s="6">
        <f>'4.OVTA Sites-Transects'!B4679</f>
        <v>0</v>
      </c>
      <c r="B4673" s="6">
        <f>'4.OVTA Sites-Transects'!C4679</f>
        <v>0</v>
      </c>
      <c r="C4673" s="6">
        <f>'4.OVTA Sites-Transects'!D4679</f>
        <v>0</v>
      </c>
      <c r="D4673" s="1">
        <f>'4.OVTA Sites-Transects'!E4679</f>
        <v>0</v>
      </c>
      <c r="E4673" s="1">
        <f>'4.OVTA Sites-Transects'!G4679</f>
        <v>0</v>
      </c>
      <c r="F4673" s="1">
        <f>'4.OVTA Sites-Transects'!F4679</f>
        <v>0</v>
      </c>
      <c r="G4673" s="6">
        <f>'4.OVTA Sites-Transects'!H4679</f>
        <v>0</v>
      </c>
      <c r="H4673" s="6">
        <f>'4.OVTA Sites-Transects'!I4679</f>
        <v>0</v>
      </c>
      <c r="I4673" s="193" t="str">
        <f t="shared" si="576"/>
        <v>-</v>
      </c>
      <c r="J4673" s="27" t="str">
        <f t="shared" si="577"/>
        <v>-</v>
      </c>
      <c r="K4673" s="27" t="str">
        <f t="shared" si="578"/>
        <v>-</v>
      </c>
      <c r="L4673" s="27" t="str">
        <f t="shared" si="579"/>
        <v>-</v>
      </c>
      <c r="M4673" s="27" t="str">
        <f t="shared" si="580"/>
        <v>-</v>
      </c>
      <c r="N4673" s="28">
        <f t="shared" si="581"/>
        <v>0</v>
      </c>
      <c r="O4673" s="28">
        <f t="shared" si="583"/>
        <v>0</v>
      </c>
      <c r="P4673" s="1" t="str">
        <f t="shared" si="582"/>
        <v>no</v>
      </c>
    </row>
    <row r="4674" spans="1:16" x14ac:dyDescent="0.25">
      <c r="A4674" s="6">
        <f>'4.OVTA Sites-Transects'!B4680</f>
        <v>0</v>
      </c>
      <c r="B4674" s="6">
        <f>'4.OVTA Sites-Transects'!C4680</f>
        <v>0</v>
      </c>
      <c r="C4674" s="6">
        <f>'4.OVTA Sites-Transects'!D4680</f>
        <v>0</v>
      </c>
      <c r="D4674" s="1">
        <f>'4.OVTA Sites-Transects'!E4680</f>
        <v>0</v>
      </c>
      <c r="E4674" s="1">
        <f>'4.OVTA Sites-Transects'!G4680</f>
        <v>0</v>
      </c>
      <c r="F4674" s="1">
        <f>'4.OVTA Sites-Transects'!F4680</f>
        <v>0</v>
      </c>
      <c r="G4674" s="6">
        <f>'4.OVTA Sites-Transects'!H4680</f>
        <v>0</v>
      </c>
      <c r="H4674" s="6">
        <f>'4.OVTA Sites-Transects'!I4680</f>
        <v>0</v>
      </c>
      <c r="I4674" s="193" t="str">
        <f t="shared" si="576"/>
        <v>-</v>
      </c>
      <c r="J4674" s="27" t="str">
        <f t="shared" si="577"/>
        <v>-</v>
      </c>
      <c r="K4674" s="27" t="str">
        <f t="shared" si="578"/>
        <v>-</v>
      </c>
      <c r="L4674" s="27" t="str">
        <f t="shared" si="579"/>
        <v>-</v>
      </c>
      <c r="M4674" s="27" t="str">
        <f t="shared" si="580"/>
        <v>-</v>
      </c>
      <c r="N4674" s="28">
        <f t="shared" si="581"/>
        <v>0</v>
      </c>
      <c r="O4674" s="28">
        <f t="shared" si="583"/>
        <v>0</v>
      </c>
      <c r="P4674" s="1" t="str">
        <f t="shared" si="582"/>
        <v>no</v>
      </c>
    </row>
    <row r="4675" spans="1:16" x14ac:dyDescent="0.25">
      <c r="A4675" s="6">
        <f>'4.OVTA Sites-Transects'!B4681</f>
        <v>0</v>
      </c>
      <c r="B4675" s="6">
        <f>'4.OVTA Sites-Transects'!C4681</f>
        <v>0</v>
      </c>
      <c r="C4675" s="6">
        <f>'4.OVTA Sites-Transects'!D4681</f>
        <v>0</v>
      </c>
      <c r="D4675" s="1">
        <f>'4.OVTA Sites-Transects'!E4681</f>
        <v>0</v>
      </c>
      <c r="E4675" s="1">
        <f>'4.OVTA Sites-Transects'!G4681</f>
        <v>0</v>
      </c>
      <c r="F4675" s="1">
        <f>'4.OVTA Sites-Transects'!F4681</f>
        <v>0</v>
      </c>
      <c r="G4675" s="6">
        <f>'4.OVTA Sites-Transects'!H4681</f>
        <v>0</v>
      </c>
      <c r="H4675" s="6">
        <f>'4.OVTA Sites-Transects'!I4681</f>
        <v>0</v>
      </c>
      <c r="I4675" s="193" t="str">
        <f t="shared" ref="I4675:I4738" si="584">IF(F4675="B", SUMIF(OVTA_Calcs_TMA, D4675, WeightingFactorMod), IF(F4675="C", SUMIF(OVTA_Calcs_TMA, D4675, WeightingFactorHigh), IF(F4675="D", SUMIF(OVTA_Calcs_TMA, D4675, WeightingFactorVeryHigh), "-")))</f>
        <v>-</v>
      </c>
      <c r="J4675" s="27" t="str">
        <f t="shared" ref="J4675:J4738" si="585">IF(ISNUMBER(AVERAGEIFS(AssessmentResultsLow, AssessmentResultsSites, $A4675,AssessmentIncluded, "yes")), I4675*AVERAGEIFS(AssessmentResultsLow, AssessmentResultsSites, $A4675,AssessmentIncluded, "yes"), "-")</f>
        <v>-</v>
      </c>
      <c r="K4675" s="27" t="str">
        <f t="shared" ref="K4675:K4738" si="586">IF(ISNUMBER(AVERAGEIFS(AssessmentResultsMod, AssessmentResultsSites, $A4675,AssessmentIncluded, "yes")), I4675*AVERAGEIFS(AssessmentResultsMod, AssessmentResultsSites, $A4675,AssessmentIncluded, "yes"), "-")</f>
        <v>-</v>
      </c>
      <c r="L4675" s="27" t="str">
        <f t="shared" ref="L4675:L4738" si="587">IF(ISNUMBER(AVERAGEIFS(AssessmentResultsHigh, AssessmentResultsSites, $A4675,AssessmentIncluded, "yes")), I4675*AVERAGEIFS(AssessmentResultsHigh, AssessmentResultsSites, $A4675,AssessmentIncluded, "yes"), "-")</f>
        <v>-</v>
      </c>
      <c r="M4675" s="27" t="str">
        <f t="shared" ref="M4675:M4738" si="588">IF(ISNUMBER(AVERAGEIFS(AssessmentResultsVeryHigh, AssessmentResultsSites, $A4675,AssessmentIncluded, "yes")), I4675*AVERAGEIFS(AssessmentResultsVeryHigh, AssessmentResultsSites, $A4675,AssessmentIncluded, "yes"), "-")</f>
        <v>-</v>
      </c>
      <c r="N4675" s="28">
        <f t="shared" ref="N4675:N4738" si="589">COUNTIFS(AssessmentResultsSites, A4675, AssessmentIncluded, "yes")</f>
        <v>0</v>
      </c>
      <c r="O4675" s="28">
        <f t="shared" si="583"/>
        <v>0</v>
      </c>
      <c r="P4675" s="1" t="str">
        <f t="shared" ref="P4675:P4738" si="590">IF(AND(G4675="Yes", N4675&gt;0), "yes", "no")</f>
        <v>no</v>
      </c>
    </row>
    <row r="4676" spans="1:16" x14ac:dyDescent="0.25">
      <c r="A4676" s="6">
        <f>'4.OVTA Sites-Transects'!B4682</f>
        <v>0</v>
      </c>
      <c r="B4676" s="6">
        <f>'4.OVTA Sites-Transects'!C4682</f>
        <v>0</v>
      </c>
      <c r="C4676" s="6">
        <f>'4.OVTA Sites-Transects'!D4682</f>
        <v>0</v>
      </c>
      <c r="D4676" s="1">
        <f>'4.OVTA Sites-Transects'!E4682</f>
        <v>0</v>
      </c>
      <c r="E4676" s="1">
        <f>'4.OVTA Sites-Transects'!G4682</f>
        <v>0</v>
      </c>
      <c r="F4676" s="1">
        <f>'4.OVTA Sites-Transects'!F4682</f>
        <v>0</v>
      </c>
      <c r="G4676" s="6">
        <f>'4.OVTA Sites-Transects'!H4682</f>
        <v>0</v>
      </c>
      <c r="H4676" s="6">
        <f>'4.OVTA Sites-Transects'!I4682</f>
        <v>0</v>
      </c>
      <c r="I4676" s="193" t="str">
        <f t="shared" si="584"/>
        <v>-</v>
      </c>
      <c r="J4676" s="27" t="str">
        <f t="shared" si="585"/>
        <v>-</v>
      </c>
      <c r="K4676" s="27" t="str">
        <f t="shared" si="586"/>
        <v>-</v>
      </c>
      <c r="L4676" s="27" t="str">
        <f t="shared" si="587"/>
        <v>-</v>
      </c>
      <c r="M4676" s="27" t="str">
        <f t="shared" si="588"/>
        <v>-</v>
      </c>
      <c r="N4676" s="28">
        <f t="shared" si="589"/>
        <v>0</v>
      </c>
      <c r="O4676" s="28">
        <f t="shared" ref="O4676:O4739" si="591">IF(P4676="yes", N4676, 0)</f>
        <v>0</v>
      </c>
      <c r="P4676" s="1" t="str">
        <f t="shared" si="590"/>
        <v>no</v>
      </c>
    </row>
    <row r="4677" spans="1:16" x14ac:dyDescent="0.25">
      <c r="A4677" s="6">
        <f>'4.OVTA Sites-Transects'!B4683</f>
        <v>0</v>
      </c>
      <c r="B4677" s="6">
        <f>'4.OVTA Sites-Transects'!C4683</f>
        <v>0</v>
      </c>
      <c r="C4677" s="6">
        <f>'4.OVTA Sites-Transects'!D4683</f>
        <v>0</v>
      </c>
      <c r="D4677" s="1">
        <f>'4.OVTA Sites-Transects'!E4683</f>
        <v>0</v>
      </c>
      <c r="E4677" s="1">
        <f>'4.OVTA Sites-Transects'!G4683</f>
        <v>0</v>
      </c>
      <c r="F4677" s="1">
        <f>'4.OVTA Sites-Transects'!F4683</f>
        <v>0</v>
      </c>
      <c r="G4677" s="6">
        <f>'4.OVTA Sites-Transects'!H4683</f>
        <v>0</v>
      </c>
      <c r="H4677" s="6">
        <f>'4.OVTA Sites-Transects'!I4683</f>
        <v>0</v>
      </c>
      <c r="I4677" s="193" t="str">
        <f t="shared" si="584"/>
        <v>-</v>
      </c>
      <c r="J4677" s="27" t="str">
        <f t="shared" si="585"/>
        <v>-</v>
      </c>
      <c r="K4677" s="27" t="str">
        <f t="shared" si="586"/>
        <v>-</v>
      </c>
      <c r="L4677" s="27" t="str">
        <f t="shared" si="587"/>
        <v>-</v>
      </c>
      <c r="M4677" s="27" t="str">
        <f t="shared" si="588"/>
        <v>-</v>
      </c>
      <c r="N4677" s="28">
        <f t="shared" si="589"/>
        <v>0</v>
      </c>
      <c r="O4677" s="28">
        <f t="shared" si="591"/>
        <v>0</v>
      </c>
      <c r="P4677" s="1" t="str">
        <f t="shared" si="590"/>
        <v>no</v>
      </c>
    </row>
    <row r="4678" spans="1:16" x14ac:dyDescent="0.25">
      <c r="A4678" s="6">
        <f>'4.OVTA Sites-Transects'!B4684</f>
        <v>0</v>
      </c>
      <c r="B4678" s="6">
        <f>'4.OVTA Sites-Transects'!C4684</f>
        <v>0</v>
      </c>
      <c r="C4678" s="6">
        <f>'4.OVTA Sites-Transects'!D4684</f>
        <v>0</v>
      </c>
      <c r="D4678" s="1">
        <f>'4.OVTA Sites-Transects'!E4684</f>
        <v>0</v>
      </c>
      <c r="E4678" s="1">
        <f>'4.OVTA Sites-Transects'!G4684</f>
        <v>0</v>
      </c>
      <c r="F4678" s="1">
        <f>'4.OVTA Sites-Transects'!F4684</f>
        <v>0</v>
      </c>
      <c r="G4678" s="6">
        <f>'4.OVTA Sites-Transects'!H4684</f>
        <v>0</v>
      </c>
      <c r="H4678" s="6">
        <f>'4.OVTA Sites-Transects'!I4684</f>
        <v>0</v>
      </c>
      <c r="I4678" s="193" t="str">
        <f t="shared" si="584"/>
        <v>-</v>
      </c>
      <c r="J4678" s="27" t="str">
        <f t="shared" si="585"/>
        <v>-</v>
      </c>
      <c r="K4678" s="27" t="str">
        <f t="shared" si="586"/>
        <v>-</v>
      </c>
      <c r="L4678" s="27" t="str">
        <f t="shared" si="587"/>
        <v>-</v>
      </c>
      <c r="M4678" s="27" t="str">
        <f t="shared" si="588"/>
        <v>-</v>
      </c>
      <c r="N4678" s="28">
        <f t="shared" si="589"/>
        <v>0</v>
      </c>
      <c r="O4678" s="28">
        <f t="shared" si="591"/>
        <v>0</v>
      </c>
      <c r="P4678" s="1" t="str">
        <f t="shared" si="590"/>
        <v>no</v>
      </c>
    </row>
    <row r="4679" spans="1:16" x14ac:dyDescent="0.25">
      <c r="A4679" s="6">
        <f>'4.OVTA Sites-Transects'!B4685</f>
        <v>0</v>
      </c>
      <c r="B4679" s="6">
        <f>'4.OVTA Sites-Transects'!C4685</f>
        <v>0</v>
      </c>
      <c r="C4679" s="6">
        <f>'4.OVTA Sites-Transects'!D4685</f>
        <v>0</v>
      </c>
      <c r="D4679" s="1">
        <f>'4.OVTA Sites-Transects'!E4685</f>
        <v>0</v>
      </c>
      <c r="E4679" s="1">
        <f>'4.OVTA Sites-Transects'!G4685</f>
        <v>0</v>
      </c>
      <c r="F4679" s="1">
        <f>'4.OVTA Sites-Transects'!F4685</f>
        <v>0</v>
      </c>
      <c r="G4679" s="6">
        <f>'4.OVTA Sites-Transects'!H4685</f>
        <v>0</v>
      </c>
      <c r="H4679" s="6">
        <f>'4.OVTA Sites-Transects'!I4685</f>
        <v>0</v>
      </c>
      <c r="I4679" s="193" t="str">
        <f t="shared" si="584"/>
        <v>-</v>
      </c>
      <c r="J4679" s="27" t="str">
        <f t="shared" si="585"/>
        <v>-</v>
      </c>
      <c r="K4679" s="27" t="str">
        <f t="shared" si="586"/>
        <v>-</v>
      </c>
      <c r="L4679" s="27" t="str">
        <f t="shared" si="587"/>
        <v>-</v>
      </c>
      <c r="M4679" s="27" t="str">
        <f t="shared" si="588"/>
        <v>-</v>
      </c>
      <c r="N4679" s="28">
        <f t="shared" si="589"/>
        <v>0</v>
      </c>
      <c r="O4679" s="28">
        <f t="shared" si="591"/>
        <v>0</v>
      </c>
      <c r="P4679" s="1" t="str">
        <f t="shared" si="590"/>
        <v>no</v>
      </c>
    </row>
    <row r="4680" spans="1:16" x14ac:dyDescent="0.25">
      <c r="A4680" s="6">
        <f>'4.OVTA Sites-Transects'!B4686</f>
        <v>0</v>
      </c>
      <c r="B4680" s="6">
        <f>'4.OVTA Sites-Transects'!C4686</f>
        <v>0</v>
      </c>
      <c r="C4680" s="6">
        <f>'4.OVTA Sites-Transects'!D4686</f>
        <v>0</v>
      </c>
      <c r="D4680" s="1">
        <f>'4.OVTA Sites-Transects'!E4686</f>
        <v>0</v>
      </c>
      <c r="E4680" s="1">
        <f>'4.OVTA Sites-Transects'!G4686</f>
        <v>0</v>
      </c>
      <c r="F4680" s="1">
        <f>'4.OVTA Sites-Transects'!F4686</f>
        <v>0</v>
      </c>
      <c r="G4680" s="6">
        <f>'4.OVTA Sites-Transects'!H4686</f>
        <v>0</v>
      </c>
      <c r="H4680" s="6">
        <f>'4.OVTA Sites-Transects'!I4686</f>
        <v>0</v>
      </c>
      <c r="I4680" s="193" t="str">
        <f t="shared" si="584"/>
        <v>-</v>
      </c>
      <c r="J4680" s="27" t="str">
        <f t="shared" si="585"/>
        <v>-</v>
      </c>
      <c r="K4680" s="27" t="str">
        <f t="shared" si="586"/>
        <v>-</v>
      </c>
      <c r="L4680" s="27" t="str">
        <f t="shared" si="587"/>
        <v>-</v>
      </c>
      <c r="M4680" s="27" t="str">
        <f t="shared" si="588"/>
        <v>-</v>
      </c>
      <c r="N4680" s="28">
        <f t="shared" si="589"/>
        <v>0</v>
      </c>
      <c r="O4680" s="28">
        <f t="shared" si="591"/>
        <v>0</v>
      </c>
      <c r="P4680" s="1" t="str">
        <f t="shared" si="590"/>
        <v>no</v>
      </c>
    </row>
    <row r="4681" spans="1:16" x14ac:dyDescent="0.25">
      <c r="A4681" s="6">
        <f>'4.OVTA Sites-Transects'!B4687</f>
        <v>0</v>
      </c>
      <c r="B4681" s="6">
        <f>'4.OVTA Sites-Transects'!C4687</f>
        <v>0</v>
      </c>
      <c r="C4681" s="6">
        <f>'4.OVTA Sites-Transects'!D4687</f>
        <v>0</v>
      </c>
      <c r="D4681" s="1">
        <f>'4.OVTA Sites-Transects'!E4687</f>
        <v>0</v>
      </c>
      <c r="E4681" s="1">
        <f>'4.OVTA Sites-Transects'!G4687</f>
        <v>0</v>
      </c>
      <c r="F4681" s="1">
        <f>'4.OVTA Sites-Transects'!F4687</f>
        <v>0</v>
      </c>
      <c r="G4681" s="6">
        <f>'4.OVTA Sites-Transects'!H4687</f>
        <v>0</v>
      </c>
      <c r="H4681" s="6">
        <f>'4.OVTA Sites-Transects'!I4687</f>
        <v>0</v>
      </c>
      <c r="I4681" s="193" t="str">
        <f t="shared" si="584"/>
        <v>-</v>
      </c>
      <c r="J4681" s="27" t="str">
        <f t="shared" si="585"/>
        <v>-</v>
      </c>
      <c r="K4681" s="27" t="str">
        <f t="shared" si="586"/>
        <v>-</v>
      </c>
      <c r="L4681" s="27" t="str">
        <f t="shared" si="587"/>
        <v>-</v>
      </c>
      <c r="M4681" s="27" t="str">
        <f t="shared" si="588"/>
        <v>-</v>
      </c>
      <c r="N4681" s="28">
        <f t="shared" si="589"/>
        <v>0</v>
      </c>
      <c r="O4681" s="28">
        <f t="shared" si="591"/>
        <v>0</v>
      </c>
      <c r="P4681" s="1" t="str">
        <f t="shared" si="590"/>
        <v>no</v>
      </c>
    </row>
    <row r="4682" spans="1:16" x14ac:dyDescent="0.25">
      <c r="A4682" s="6">
        <f>'4.OVTA Sites-Transects'!B4688</f>
        <v>0</v>
      </c>
      <c r="B4682" s="6">
        <f>'4.OVTA Sites-Transects'!C4688</f>
        <v>0</v>
      </c>
      <c r="C4682" s="6">
        <f>'4.OVTA Sites-Transects'!D4688</f>
        <v>0</v>
      </c>
      <c r="D4682" s="1">
        <f>'4.OVTA Sites-Transects'!E4688</f>
        <v>0</v>
      </c>
      <c r="E4682" s="1">
        <f>'4.OVTA Sites-Transects'!G4688</f>
        <v>0</v>
      </c>
      <c r="F4682" s="1">
        <f>'4.OVTA Sites-Transects'!F4688</f>
        <v>0</v>
      </c>
      <c r="G4682" s="6">
        <f>'4.OVTA Sites-Transects'!H4688</f>
        <v>0</v>
      </c>
      <c r="H4682" s="6">
        <f>'4.OVTA Sites-Transects'!I4688</f>
        <v>0</v>
      </c>
      <c r="I4682" s="193" t="str">
        <f t="shared" si="584"/>
        <v>-</v>
      </c>
      <c r="J4682" s="27" t="str">
        <f t="shared" si="585"/>
        <v>-</v>
      </c>
      <c r="K4682" s="27" t="str">
        <f t="shared" si="586"/>
        <v>-</v>
      </c>
      <c r="L4682" s="27" t="str">
        <f t="shared" si="587"/>
        <v>-</v>
      </c>
      <c r="M4682" s="27" t="str">
        <f t="shared" si="588"/>
        <v>-</v>
      </c>
      <c r="N4682" s="28">
        <f t="shared" si="589"/>
        <v>0</v>
      </c>
      <c r="O4682" s="28">
        <f t="shared" si="591"/>
        <v>0</v>
      </c>
      <c r="P4682" s="1" t="str">
        <f t="shared" si="590"/>
        <v>no</v>
      </c>
    </row>
    <row r="4683" spans="1:16" x14ac:dyDescent="0.25">
      <c r="A4683" s="6">
        <f>'4.OVTA Sites-Transects'!B4689</f>
        <v>0</v>
      </c>
      <c r="B4683" s="6">
        <f>'4.OVTA Sites-Transects'!C4689</f>
        <v>0</v>
      </c>
      <c r="C4683" s="6">
        <f>'4.OVTA Sites-Transects'!D4689</f>
        <v>0</v>
      </c>
      <c r="D4683" s="1">
        <f>'4.OVTA Sites-Transects'!E4689</f>
        <v>0</v>
      </c>
      <c r="E4683" s="1">
        <f>'4.OVTA Sites-Transects'!G4689</f>
        <v>0</v>
      </c>
      <c r="F4683" s="1">
        <f>'4.OVTA Sites-Transects'!F4689</f>
        <v>0</v>
      </c>
      <c r="G4683" s="6">
        <f>'4.OVTA Sites-Transects'!H4689</f>
        <v>0</v>
      </c>
      <c r="H4683" s="6">
        <f>'4.OVTA Sites-Transects'!I4689</f>
        <v>0</v>
      </c>
      <c r="I4683" s="193" t="str">
        <f t="shared" si="584"/>
        <v>-</v>
      </c>
      <c r="J4683" s="27" t="str">
        <f t="shared" si="585"/>
        <v>-</v>
      </c>
      <c r="K4683" s="27" t="str">
        <f t="shared" si="586"/>
        <v>-</v>
      </c>
      <c r="L4683" s="27" t="str">
        <f t="shared" si="587"/>
        <v>-</v>
      </c>
      <c r="M4683" s="27" t="str">
        <f t="shared" si="588"/>
        <v>-</v>
      </c>
      <c r="N4683" s="28">
        <f t="shared" si="589"/>
        <v>0</v>
      </c>
      <c r="O4683" s="28">
        <f t="shared" si="591"/>
        <v>0</v>
      </c>
      <c r="P4683" s="1" t="str">
        <f t="shared" si="590"/>
        <v>no</v>
      </c>
    </row>
    <row r="4684" spans="1:16" x14ac:dyDescent="0.25">
      <c r="A4684" s="6">
        <f>'4.OVTA Sites-Transects'!B4690</f>
        <v>0</v>
      </c>
      <c r="B4684" s="6">
        <f>'4.OVTA Sites-Transects'!C4690</f>
        <v>0</v>
      </c>
      <c r="C4684" s="6">
        <f>'4.OVTA Sites-Transects'!D4690</f>
        <v>0</v>
      </c>
      <c r="D4684" s="1">
        <f>'4.OVTA Sites-Transects'!E4690</f>
        <v>0</v>
      </c>
      <c r="E4684" s="1">
        <f>'4.OVTA Sites-Transects'!G4690</f>
        <v>0</v>
      </c>
      <c r="F4684" s="1">
        <f>'4.OVTA Sites-Transects'!F4690</f>
        <v>0</v>
      </c>
      <c r="G4684" s="6">
        <f>'4.OVTA Sites-Transects'!H4690</f>
        <v>0</v>
      </c>
      <c r="H4684" s="6">
        <f>'4.OVTA Sites-Transects'!I4690</f>
        <v>0</v>
      </c>
      <c r="I4684" s="193" t="str">
        <f t="shared" si="584"/>
        <v>-</v>
      </c>
      <c r="J4684" s="27" t="str">
        <f t="shared" si="585"/>
        <v>-</v>
      </c>
      <c r="K4684" s="27" t="str">
        <f t="shared" si="586"/>
        <v>-</v>
      </c>
      <c r="L4684" s="27" t="str">
        <f t="shared" si="587"/>
        <v>-</v>
      </c>
      <c r="M4684" s="27" t="str">
        <f t="shared" si="588"/>
        <v>-</v>
      </c>
      <c r="N4684" s="28">
        <f t="shared" si="589"/>
        <v>0</v>
      </c>
      <c r="O4684" s="28">
        <f t="shared" si="591"/>
        <v>0</v>
      </c>
      <c r="P4684" s="1" t="str">
        <f t="shared" si="590"/>
        <v>no</v>
      </c>
    </row>
    <row r="4685" spans="1:16" x14ac:dyDescent="0.25">
      <c r="A4685" s="6">
        <f>'4.OVTA Sites-Transects'!B4691</f>
        <v>0</v>
      </c>
      <c r="B4685" s="6">
        <f>'4.OVTA Sites-Transects'!C4691</f>
        <v>0</v>
      </c>
      <c r="C4685" s="6">
        <f>'4.OVTA Sites-Transects'!D4691</f>
        <v>0</v>
      </c>
      <c r="D4685" s="1">
        <f>'4.OVTA Sites-Transects'!E4691</f>
        <v>0</v>
      </c>
      <c r="E4685" s="1">
        <f>'4.OVTA Sites-Transects'!G4691</f>
        <v>0</v>
      </c>
      <c r="F4685" s="1">
        <f>'4.OVTA Sites-Transects'!F4691</f>
        <v>0</v>
      </c>
      <c r="G4685" s="6">
        <f>'4.OVTA Sites-Transects'!H4691</f>
        <v>0</v>
      </c>
      <c r="H4685" s="6">
        <f>'4.OVTA Sites-Transects'!I4691</f>
        <v>0</v>
      </c>
      <c r="I4685" s="193" t="str">
        <f t="shared" si="584"/>
        <v>-</v>
      </c>
      <c r="J4685" s="27" t="str">
        <f t="shared" si="585"/>
        <v>-</v>
      </c>
      <c r="K4685" s="27" t="str">
        <f t="shared" si="586"/>
        <v>-</v>
      </c>
      <c r="L4685" s="27" t="str">
        <f t="shared" si="587"/>
        <v>-</v>
      </c>
      <c r="M4685" s="27" t="str">
        <f t="shared" si="588"/>
        <v>-</v>
      </c>
      <c r="N4685" s="28">
        <f t="shared" si="589"/>
        <v>0</v>
      </c>
      <c r="O4685" s="28">
        <f t="shared" si="591"/>
        <v>0</v>
      </c>
      <c r="P4685" s="1" t="str">
        <f t="shared" si="590"/>
        <v>no</v>
      </c>
    </row>
    <row r="4686" spans="1:16" x14ac:dyDescent="0.25">
      <c r="A4686" s="6">
        <f>'4.OVTA Sites-Transects'!B4692</f>
        <v>0</v>
      </c>
      <c r="B4686" s="6">
        <f>'4.OVTA Sites-Transects'!C4692</f>
        <v>0</v>
      </c>
      <c r="C4686" s="6">
        <f>'4.OVTA Sites-Transects'!D4692</f>
        <v>0</v>
      </c>
      <c r="D4686" s="1">
        <f>'4.OVTA Sites-Transects'!E4692</f>
        <v>0</v>
      </c>
      <c r="E4686" s="1">
        <f>'4.OVTA Sites-Transects'!G4692</f>
        <v>0</v>
      </c>
      <c r="F4686" s="1">
        <f>'4.OVTA Sites-Transects'!F4692</f>
        <v>0</v>
      </c>
      <c r="G4686" s="6">
        <f>'4.OVTA Sites-Transects'!H4692</f>
        <v>0</v>
      </c>
      <c r="H4686" s="6">
        <f>'4.OVTA Sites-Transects'!I4692</f>
        <v>0</v>
      </c>
      <c r="I4686" s="193" t="str">
        <f t="shared" si="584"/>
        <v>-</v>
      </c>
      <c r="J4686" s="27" t="str">
        <f t="shared" si="585"/>
        <v>-</v>
      </c>
      <c r="K4686" s="27" t="str">
        <f t="shared" si="586"/>
        <v>-</v>
      </c>
      <c r="L4686" s="27" t="str">
        <f t="shared" si="587"/>
        <v>-</v>
      </c>
      <c r="M4686" s="27" t="str">
        <f t="shared" si="588"/>
        <v>-</v>
      </c>
      <c r="N4686" s="28">
        <f t="shared" si="589"/>
        <v>0</v>
      </c>
      <c r="O4686" s="28">
        <f t="shared" si="591"/>
        <v>0</v>
      </c>
      <c r="P4686" s="1" t="str">
        <f t="shared" si="590"/>
        <v>no</v>
      </c>
    </row>
    <row r="4687" spans="1:16" x14ac:dyDescent="0.25">
      <c r="A4687" s="6">
        <f>'4.OVTA Sites-Transects'!B4693</f>
        <v>0</v>
      </c>
      <c r="B4687" s="6">
        <f>'4.OVTA Sites-Transects'!C4693</f>
        <v>0</v>
      </c>
      <c r="C4687" s="6">
        <f>'4.OVTA Sites-Transects'!D4693</f>
        <v>0</v>
      </c>
      <c r="D4687" s="1">
        <f>'4.OVTA Sites-Transects'!E4693</f>
        <v>0</v>
      </c>
      <c r="E4687" s="1">
        <f>'4.OVTA Sites-Transects'!G4693</f>
        <v>0</v>
      </c>
      <c r="F4687" s="1">
        <f>'4.OVTA Sites-Transects'!F4693</f>
        <v>0</v>
      </c>
      <c r="G4687" s="6">
        <f>'4.OVTA Sites-Transects'!H4693</f>
        <v>0</v>
      </c>
      <c r="H4687" s="6">
        <f>'4.OVTA Sites-Transects'!I4693</f>
        <v>0</v>
      </c>
      <c r="I4687" s="193" t="str">
        <f t="shared" si="584"/>
        <v>-</v>
      </c>
      <c r="J4687" s="27" t="str">
        <f t="shared" si="585"/>
        <v>-</v>
      </c>
      <c r="K4687" s="27" t="str">
        <f t="shared" si="586"/>
        <v>-</v>
      </c>
      <c r="L4687" s="27" t="str">
        <f t="shared" si="587"/>
        <v>-</v>
      </c>
      <c r="M4687" s="27" t="str">
        <f t="shared" si="588"/>
        <v>-</v>
      </c>
      <c r="N4687" s="28">
        <f t="shared" si="589"/>
        <v>0</v>
      </c>
      <c r="O4687" s="28">
        <f t="shared" si="591"/>
        <v>0</v>
      </c>
      <c r="P4687" s="1" t="str">
        <f t="shared" si="590"/>
        <v>no</v>
      </c>
    </row>
    <row r="4688" spans="1:16" x14ac:dyDescent="0.25">
      <c r="A4688" s="6">
        <f>'4.OVTA Sites-Transects'!B4694</f>
        <v>0</v>
      </c>
      <c r="B4688" s="6">
        <f>'4.OVTA Sites-Transects'!C4694</f>
        <v>0</v>
      </c>
      <c r="C4688" s="6">
        <f>'4.OVTA Sites-Transects'!D4694</f>
        <v>0</v>
      </c>
      <c r="D4688" s="1">
        <f>'4.OVTA Sites-Transects'!E4694</f>
        <v>0</v>
      </c>
      <c r="E4688" s="1">
        <f>'4.OVTA Sites-Transects'!G4694</f>
        <v>0</v>
      </c>
      <c r="F4688" s="1">
        <f>'4.OVTA Sites-Transects'!F4694</f>
        <v>0</v>
      </c>
      <c r="G4688" s="6">
        <f>'4.OVTA Sites-Transects'!H4694</f>
        <v>0</v>
      </c>
      <c r="H4688" s="6">
        <f>'4.OVTA Sites-Transects'!I4694</f>
        <v>0</v>
      </c>
      <c r="I4688" s="193" t="str">
        <f t="shared" si="584"/>
        <v>-</v>
      </c>
      <c r="J4688" s="27" t="str">
        <f t="shared" si="585"/>
        <v>-</v>
      </c>
      <c r="K4688" s="27" t="str">
        <f t="shared" si="586"/>
        <v>-</v>
      </c>
      <c r="L4688" s="27" t="str">
        <f t="shared" si="587"/>
        <v>-</v>
      </c>
      <c r="M4688" s="27" t="str">
        <f t="shared" si="588"/>
        <v>-</v>
      </c>
      <c r="N4688" s="28">
        <f t="shared" si="589"/>
        <v>0</v>
      </c>
      <c r="O4688" s="28">
        <f t="shared" si="591"/>
        <v>0</v>
      </c>
      <c r="P4688" s="1" t="str">
        <f t="shared" si="590"/>
        <v>no</v>
      </c>
    </row>
    <row r="4689" spans="1:16" x14ac:dyDescent="0.25">
      <c r="A4689" s="6">
        <f>'4.OVTA Sites-Transects'!B4695</f>
        <v>0</v>
      </c>
      <c r="B4689" s="6">
        <f>'4.OVTA Sites-Transects'!C4695</f>
        <v>0</v>
      </c>
      <c r="C4689" s="6">
        <f>'4.OVTA Sites-Transects'!D4695</f>
        <v>0</v>
      </c>
      <c r="D4689" s="1">
        <f>'4.OVTA Sites-Transects'!E4695</f>
        <v>0</v>
      </c>
      <c r="E4689" s="1">
        <f>'4.OVTA Sites-Transects'!G4695</f>
        <v>0</v>
      </c>
      <c r="F4689" s="1">
        <f>'4.OVTA Sites-Transects'!F4695</f>
        <v>0</v>
      </c>
      <c r="G4689" s="6">
        <f>'4.OVTA Sites-Transects'!H4695</f>
        <v>0</v>
      </c>
      <c r="H4689" s="6">
        <f>'4.OVTA Sites-Transects'!I4695</f>
        <v>0</v>
      </c>
      <c r="I4689" s="193" t="str">
        <f t="shared" si="584"/>
        <v>-</v>
      </c>
      <c r="J4689" s="27" t="str">
        <f t="shared" si="585"/>
        <v>-</v>
      </c>
      <c r="K4689" s="27" t="str">
        <f t="shared" si="586"/>
        <v>-</v>
      </c>
      <c r="L4689" s="27" t="str">
        <f t="shared" si="587"/>
        <v>-</v>
      </c>
      <c r="M4689" s="27" t="str">
        <f t="shared" si="588"/>
        <v>-</v>
      </c>
      <c r="N4689" s="28">
        <f t="shared" si="589"/>
        <v>0</v>
      </c>
      <c r="O4689" s="28">
        <f t="shared" si="591"/>
        <v>0</v>
      </c>
      <c r="P4689" s="1" t="str">
        <f t="shared" si="590"/>
        <v>no</v>
      </c>
    </row>
    <row r="4690" spans="1:16" x14ac:dyDescent="0.25">
      <c r="A4690" s="6">
        <f>'4.OVTA Sites-Transects'!B4696</f>
        <v>0</v>
      </c>
      <c r="B4690" s="6">
        <f>'4.OVTA Sites-Transects'!C4696</f>
        <v>0</v>
      </c>
      <c r="C4690" s="6">
        <f>'4.OVTA Sites-Transects'!D4696</f>
        <v>0</v>
      </c>
      <c r="D4690" s="1">
        <f>'4.OVTA Sites-Transects'!E4696</f>
        <v>0</v>
      </c>
      <c r="E4690" s="1">
        <f>'4.OVTA Sites-Transects'!G4696</f>
        <v>0</v>
      </c>
      <c r="F4690" s="1">
        <f>'4.OVTA Sites-Transects'!F4696</f>
        <v>0</v>
      </c>
      <c r="G4690" s="6">
        <f>'4.OVTA Sites-Transects'!H4696</f>
        <v>0</v>
      </c>
      <c r="H4690" s="6">
        <f>'4.OVTA Sites-Transects'!I4696</f>
        <v>0</v>
      </c>
      <c r="I4690" s="193" t="str">
        <f t="shared" si="584"/>
        <v>-</v>
      </c>
      <c r="J4690" s="27" t="str">
        <f t="shared" si="585"/>
        <v>-</v>
      </c>
      <c r="K4690" s="27" t="str">
        <f t="shared" si="586"/>
        <v>-</v>
      </c>
      <c r="L4690" s="27" t="str">
        <f t="shared" si="587"/>
        <v>-</v>
      </c>
      <c r="M4690" s="27" t="str">
        <f t="shared" si="588"/>
        <v>-</v>
      </c>
      <c r="N4690" s="28">
        <f t="shared" si="589"/>
        <v>0</v>
      </c>
      <c r="O4690" s="28">
        <f t="shared" si="591"/>
        <v>0</v>
      </c>
      <c r="P4690" s="1" t="str">
        <f t="shared" si="590"/>
        <v>no</v>
      </c>
    </row>
    <row r="4691" spans="1:16" x14ac:dyDescent="0.25">
      <c r="A4691" s="6">
        <f>'4.OVTA Sites-Transects'!B4697</f>
        <v>0</v>
      </c>
      <c r="B4691" s="6">
        <f>'4.OVTA Sites-Transects'!C4697</f>
        <v>0</v>
      </c>
      <c r="C4691" s="6">
        <f>'4.OVTA Sites-Transects'!D4697</f>
        <v>0</v>
      </c>
      <c r="D4691" s="1">
        <f>'4.OVTA Sites-Transects'!E4697</f>
        <v>0</v>
      </c>
      <c r="E4691" s="1">
        <f>'4.OVTA Sites-Transects'!G4697</f>
        <v>0</v>
      </c>
      <c r="F4691" s="1">
        <f>'4.OVTA Sites-Transects'!F4697</f>
        <v>0</v>
      </c>
      <c r="G4691" s="6">
        <f>'4.OVTA Sites-Transects'!H4697</f>
        <v>0</v>
      </c>
      <c r="H4691" s="6">
        <f>'4.OVTA Sites-Transects'!I4697</f>
        <v>0</v>
      </c>
      <c r="I4691" s="193" t="str">
        <f t="shared" si="584"/>
        <v>-</v>
      </c>
      <c r="J4691" s="27" t="str">
        <f t="shared" si="585"/>
        <v>-</v>
      </c>
      <c r="K4691" s="27" t="str">
        <f t="shared" si="586"/>
        <v>-</v>
      </c>
      <c r="L4691" s="27" t="str">
        <f t="shared" si="587"/>
        <v>-</v>
      </c>
      <c r="M4691" s="27" t="str">
        <f t="shared" si="588"/>
        <v>-</v>
      </c>
      <c r="N4691" s="28">
        <f t="shared" si="589"/>
        <v>0</v>
      </c>
      <c r="O4691" s="28">
        <f t="shared" si="591"/>
        <v>0</v>
      </c>
      <c r="P4691" s="1" t="str">
        <f t="shared" si="590"/>
        <v>no</v>
      </c>
    </row>
    <row r="4692" spans="1:16" x14ac:dyDescent="0.25">
      <c r="A4692" s="6">
        <f>'4.OVTA Sites-Transects'!B4698</f>
        <v>0</v>
      </c>
      <c r="B4692" s="6">
        <f>'4.OVTA Sites-Transects'!C4698</f>
        <v>0</v>
      </c>
      <c r="C4692" s="6">
        <f>'4.OVTA Sites-Transects'!D4698</f>
        <v>0</v>
      </c>
      <c r="D4692" s="1">
        <f>'4.OVTA Sites-Transects'!E4698</f>
        <v>0</v>
      </c>
      <c r="E4692" s="1">
        <f>'4.OVTA Sites-Transects'!G4698</f>
        <v>0</v>
      </c>
      <c r="F4692" s="1">
        <f>'4.OVTA Sites-Transects'!F4698</f>
        <v>0</v>
      </c>
      <c r="G4692" s="6">
        <f>'4.OVTA Sites-Transects'!H4698</f>
        <v>0</v>
      </c>
      <c r="H4692" s="6">
        <f>'4.OVTA Sites-Transects'!I4698</f>
        <v>0</v>
      </c>
      <c r="I4692" s="193" t="str">
        <f t="shared" si="584"/>
        <v>-</v>
      </c>
      <c r="J4692" s="27" t="str">
        <f t="shared" si="585"/>
        <v>-</v>
      </c>
      <c r="K4692" s="27" t="str">
        <f t="shared" si="586"/>
        <v>-</v>
      </c>
      <c r="L4692" s="27" t="str">
        <f t="shared" si="587"/>
        <v>-</v>
      </c>
      <c r="M4692" s="27" t="str">
        <f t="shared" si="588"/>
        <v>-</v>
      </c>
      <c r="N4692" s="28">
        <f t="shared" si="589"/>
        <v>0</v>
      </c>
      <c r="O4692" s="28">
        <f t="shared" si="591"/>
        <v>0</v>
      </c>
      <c r="P4692" s="1" t="str">
        <f t="shared" si="590"/>
        <v>no</v>
      </c>
    </row>
    <row r="4693" spans="1:16" x14ac:dyDescent="0.25">
      <c r="A4693" s="6">
        <f>'4.OVTA Sites-Transects'!B4699</f>
        <v>0</v>
      </c>
      <c r="B4693" s="6">
        <f>'4.OVTA Sites-Transects'!C4699</f>
        <v>0</v>
      </c>
      <c r="C4693" s="6">
        <f>'4.OVTA Sites-Transects'!D4699</f>
        <v>0</v>
      </c>
      <c r="D4693" s="1">
        <f>'4.OVTA Sites-Transects'!E4699</f>
        <v>0</v>
      </c>
      <c r="E4693" s="1">
        <f>'4.OVTA Sites-Transects'!G4699</f>
        <v>0</v>
      </c>
      <c r="F4693" s="1">
        <f>'4.OVTA Sites-Transects'!F4699</f>
        <v>0</v>
      </c>
      <c r="G4693" s="6">
        <f>'4.OVTA Sites-Transects'!H4699</f>
        <v>0</v>
      </c>
      <c r="H4693" s="6">
        <f>'4.OVTA Sites-Transects'!I4699</f>
        <v>0</v>
      </c>
      <c r="I4693" s="193" t="str">
        <f t="shared" si="584"/>
        <v>-</v>
      </c>
      <c r="J4693" s="27" t="str">
        <f t="shared" si="585"/>
        <v>-</v>
      </c>
      <c r="K4693" s="27" t="str">
        <f t="shared" si="586"/>
        <v>-</v>
      </c>
      <c r="L4693" s="27" t="str">
        <f t="shared" si="587"/>
        <v>-</v>
      </c>
      <c r="M4693" s="27" t="str">
        <f t="shared" si="588"/>
        <v>-</v>
      </c>
      <c r="N4693" s="28">
        <f t="shared" si="589"/>
        <v>0</v>
      </c>
      <c r="O4693" s="28">
        <f t="shared" si="591"/>
        <v>0</v>
      </c>
      <c r="P4693" s="1" t="str">
        <f t="shared" si="590"/>
        <v>no</v>
      </c>
    </row>
    <row r="4694" spans="1:16" x14ac:dyDescent="0.25">
      <c r="A4694" s="6">
        <f>'4.OVTA Sites-Transects'!B4700</f>
        <v>0</v>
      </c>
      <c r="B4694" s="6">
        <f>'4.OVTA Sites-Transects'!C4700</f>
        <v>0</v>
      </c>
      <c r="C4694" s="6">
        <f>'4.OVTA Sites-Transects'!D4700</f>
        <v>0</v>
      </c>
      <c r="D4694" s="1">
        <f>'4.OVTA Sites-Transects'!E4700</f>
        <v>0</v>
      </c>
      <c r="E4694" s="1">
        <f>'4.OVTA Sites-Transects'!G4700</f>
        <v>0</v>
      </c>
      <c r="F4694" s="1">
        <f>'4.OVTA Sites-Transects'!F4700</f>
        <v>0</v>
      </c>
      <c r="G4694" s="6">
        <f>'4.OVTA Sites-Transects'!H4700</f>
        <v>0</v>
      </c>
      <c r="H4694" s="6">
        <f>'4.OVTA Sites-Transects'!I4700</f>
        <v>0</v>
      </c>
      <c r="I4694" s="193" t="str">
        <f t="shared" si="584"/>
        <v>-</v>
      </c>
      <c r="J4694" s="27" t="str">
        <f t="shared" si="585"/>
        <v>-</v>
      </c>
      <c r="K4694" s="27" t="str">
        <f t="shared" si="586"/>
        <v>-</v>
      </c>
      <c r="L4694" s="27" t="str">
        <f t="shared" si="587"/>
        <v>-</v>
      </c>
      <c r="M4694" s="27" t="str">
        <f t="shared" si="588"/>
        <v>-</v>
      </c>
      <c r="N4694" s="28">
        <f t="shared" si="589"/>
        <v>0</v>
      </c>
      <c r="O4694" s="28">
        <f t="shared" si="591"/>
        <v>0</v>
      </c>
      <c r="P4694" s="1" t="str">
        <f t="shared" si="590"/>
        <v>no</v>
      </c>
    </row>
    <row r="4695" spans="1:16" x14ac:dyDescent="0.25">
      <c r="A4695" s="6">
        <f>'4.OVTA Sites-Transects'!B4701</f>
        <v>0</v>
      </c>
      <c r="B4695" s="6">
        <f>'4.OVTA Sites-Transects'!C4701</f>
        <v>0</v>
      </c>
      <c r="C4695" s="6">
        <f>'4.OVTA Sites-Transects'!D4701</f>
        <v>0</v>
      </c>
      <c r="D4695" s="1">
        <f>'4.OVTA Sites-Transects'!E4701</f>
        <v>0</v>
      </c>
      <c r="E4695" s="1">
        <f>'4.OVTA Sites-Transects'!G4701</f>
        <v>0</v>
      </c>
      <c r="F4695" s="1">
        <f>'4.OVTA Sites-Transects'!F4701</f>
        <v>0</v>
      </c>
      <c r="G4695" s="6">
        <f>'4.OVTA Sites-Transects'!H4701</f>
        <v>0</v>
      </c>
      <c r="H4695" s="6">
        <f>'4.OVTA Sites-Transects'!I4701</f>
        <v>0</v>
      </c>
      <c r="I4695" s="193" t="str">
        <f t="shared" si="584"/>
        <v>-</v>
      </c>
      <c r="J4695" s="27" t="str">
        <f t="shared" si="585"/>
        <v>-</v>
      </c>
      <c r="K4695" s="27" t="str">
        <f t="shared" si="586"/>
        <v>-</v>
      </c>
      <c r="L4695" s="27" t="str">
        <f t="shared" si="587"/>
        <v>-</v>
      </c>
      <c r="M4695" s="27" t="str">
        <f t="shared" si="588"/>
        <v>-</v>
      </c>
      <c r="N4695" s="28">
        <f t="shared" si="589"/>
        <v>0</v>
      </c>
      <c r="O4695" s="28">
        <f t="shared" si="591"/>
        <v>0</v>
      </c>
      <c r="P4695" s="1" t="str">
        <f t="shared" si="590"/>
        <v>no</v>
      </c>
    </row>
    <row r="4696" spans="1:16" x14ac:dyDescent="0.25">
      <c r="A4696" s="6">
        <f>'4.OVTA Sites-Transects'!B4702</f>
        <v>0</v>
      </c>
      <c r="B4696" s="6">
        <f>'4.OVTA Sites-Transects'!C4702</f>
        <v>0</v>
      </c>
      <c r="C4696" s="6">
        <f>'4.OVTA Sites-Transects'!D4702</f>
        <v>0</v>
      </c>
      <c r="D4696" s="1">
        <f>'4.OVTA Sites-Transects'!E4702</f>
        <v>0</v>
      </c>
      <c r="E4696" s="1">
        <f>'4.OVTA Sites-Transects'!G4702</f>
        <v>0</v>
      </c>
      <c r="F4696" s="1">
        <f>'4.OVTA Sites-Transects'!F4702</f>
        <v>0</v>
      </c>
      <c r="G4696" s="6">
        <f>'4.OVTA Sites-Transects'!H4702</f>
        <v>0</v>
      </c>
      <c r="H4696" s="6">
        <f>'4.OVTA Sites-Transects'!I4702</f>
        <v>0</v>
      </c>
      <c r="I4696" s="193" t="str">
        <f t="shared" si="584"/>
        <v>-</v>
      </c>
      <c r="J4696" s="27" t="str">
        <f t="shared" si="585"/>
        <v>-</v>
      </c>
      <c r="K4696" s="27" t="str">
        <f t="shared" si="586"/>
        <v>-</v>
      </c>
      <c r="L4696" s="27" t="str">
        <f t="shared" si="587"/>
        <v>-</v>
      </c>
      <c r="M4696" s="27" t="str">
        <f t="shared" si="588"/>
        <v>-</v>
      </c>
      <c r="N4696" s="28">
        <f t="shared" si="589"/>
        <v>0</v>
      </c>
      <c r="O4696" s="28">
        <f t="shared" si="591"/>
        <v>0</v>
      </c>
      <c r="P4696" s="1" t="str">
        <f t="shared" si="590"/>
        <v>no</v>
      </c>
    </row>
    <row r="4697" spans="1:16" x14ac:dyDescent="0.25">
      <c r="A4697" s="6">
        <f>'4.OVTA Sites-Transects'!B4703</f>
        <v>0</v>
      </c>
      <c r="B4697" s="6">
        <f>'4.OVTA Sites-Transects'!C4703</f>
        <v>0</v>
      </c>
      <c r="C4697" s="6">
        <f>'4.OVTA Sites-Transects'!D4703</f>
        <v>0</v>
      </c>
      <c r="D4697" s="1">
        <f>'4.OVTA Sites-Transects'!E4703</f>
        <v>0</v>
      </c>
      <c r="E4697" s="1">
        <f>'4.OVTA Sites-Transects'!G4703</f>
        <v>0</v>
      </c>
      <c r="F4697" s="1">
        <f>'4.OVTA Sites-Transects'!F4703</f>
        <v>0</v>
      </c>
      <c r="G4697" s="6">
        <f>'4.OVTA Sites-Transects'!H4703</f>
        <v>0</v>
      </c>
      <c r="H4697" s="6">
        <f>'4.OVTA Sites-Transects'!I4703</f>
        <v>0</v>
      </c>
      <c r="I4697" s="193" t="str">
        <f t="shared" si="584"/>
        <v>-</v>
      </c>
      <c r="J4697" s="27" t="str">
        <f t="shared" si="585"/>
        <v>-</v>
      </c>
      <c r="K4697" s="27" t="str">
        <f t="shared" si="586"/>
        <v>-</v>
      </c>
      <c r="L4697" s="27" t="str">
        <f t="shared" si="587"/>
        <v>-</v>
      </c>
      <c r="M4697" s="27" t="str">
        <f t="shared" si="588"/>
        <v>-</v>
      </c>
      <c r="N4697" s="28">
        <f t="shared" si="589"/>
        <v>0</v>
      </c>
      <c r="O4697" s="28">
        <f t="shared" si="591"/>
        <v>0</v>
      </c>
      <c r="P4697" s="1" t="str">
        <f t="shared" si="590"/>
        <v>no</v>
      </c>
    </row>
    <row r="4698" spans="1:16" x14ac:dyDescent="0.25">
      <c r="A4698" s="6">
        <f>'4.OVTA Sites-Transects'!B4704</f>
        <v>0</v>
      </c>
      <c r="B4698" s="6">
        <f>'4.OVTA Sites-Transects'!C4704</f>
        <v>0</v>
      </c>
      <c r="C4698" s="6">
        <f>'4.OVTA Sites-Transects'!D4704</f>
        <v>0</v>
      </c>
      <c r="D4698" s="1">
        <f>'4.OVTA Sites-Transects'!E4704</f>
        <v>0</v>
      </c>
      <c r="E4698" s="1">
        <f>'4.OVTA Sites-Transects'!G4704</f>
        <v>0</v>
      </c>
      <c r="F4698" s="1">
        <f>'4.OVTA Sites-Transects'!F4704</f>
        <v>0</v>
      </c>
      <c r="G4698" s="6">
        <f>'4.OVTA Sites-Transects'!H4704</f>
        <v>0</v>
      </c>
      <c r="H4698" s="6">
        <f>'4.OVTA Sites-Transects'!I4704</f>
        <v>0</v>
      </c>
      <c r="I4698" s="193" t="str">
        <f t="shared" si="584"/>
        <v>-</v>
      </c>
      <c r="J4698" s="27" t="str">
        <f t="shared" si="585"/>
        <v>-</v>
      </c>
      <c r="K4698" s="27" t="str">
        <f t="shared" si="586"/>
        <v>-</v>
      </c>
      <c r="L4698" s="27" t="str">
        <f t="shared" si="587"/>
        <v>-</v>
      </c>
      <c r="M4698" s="27" t="str">
        <f t="shared" si="588"/>
        <v>-</v>
      </c>
      <c r="N4698" s="28">
        <f t="shared" si="589"/>
        <v>0</v>
      </c>
      <c r="O4698" s="28">
        <f t="shared" si="591"/>
        <v>0</v>
      </c>
      <c r="P4698" s="1" t="str">
        <f t="shared" si="590"/>
        <v>no</v>
      </c>
    </row>
    <row r="4699" spans="1:16" x14ac:dyDescent="0.25">
      <c r="A4699" s="6">
        <f>'4.OVTA Sites-Transects'!B4705</f>
        <v>0</v>
      </c>
      <c r="B4699" s="6">
        <f>'4.OVTA Sites-Transects'!C4705</f>
        <v>0</v>
      </c>
      <c r="C4699" s="6">
        <f>'4.OVTA Sites-Transects'!D4705</f>
        <v>0</v>
      </c>
      <c r="D4699" s="1">
        <f>'4.OVTA Sites-Transects'!E4705</f>
        <v>0</v>
      </c>
      <c r="E4699" s="1">
        <f>'4.OVTA Sites-Transects'!G4705</f>
        <v>0</v>
      </c>
      <c r="F4699" s="1">
        <f>'4.OVTA Sites-Transects'!F4705</f>
        <v>0</v>
      </c>
      <c r="G4699" s="6">
        <f>'4.OVTA Sites-Transects'!H4705</f>
        <v>0</v>
      </c>
      <c r="H4699" s="6">
        <f>'4.OVTA Sites-Transects'!I4705</f>
        <v>0</v>
      </c>
      <c r="I4699" s="193" t="str">
        <f t="shared" si="584"/>
        <v>-</v>
      </c>
      <c r="J4699" s="27" t="str">
        <f t="shared" si="585"/>
        <v>-</v>
      </c>
      <c r="K4699" s="27" t="str">
        <f t="shared" si="586"/>
        <v>-</v>
      </c>
      <c r="L4699" s="27" t="str">
        <f t="shared" si="587"/>
        <v>-</v>
      </c>
      <c r="M4699" s="27" t="str">
        <f t="shared" si="588"/>
        <v>-</v>
      </c>
      <c r="N4699" s="28">
        <f t="shared" si="589"/>
        <v>0</v>
      </c>
      <c r="O4699" s="28">
        <f t="shared" si="591"/>
        <v>0</v>
      </c>
      <c r="P4699" s="1" t="str">
        <f t="shared" si="590"/>
        <v>no</v>
      </c>
    </row>
    <row r="4700" spans="1:16" x14ac:dyDescent="0.25">
      <c r="A4700" s="6">
        <f>'4.OVTA Sites-Transects'!B4706</f>
        <v>0</v>
      </c>
      <c r="B4700" s="6">
        <f>'4.OVTA Sites-Transects'!C4706</f>
        <v>0</v>
      </c>
      <c r="C4700" s="6">
        <f>'4.OVTA Sites-Transects'!D4706</f>
        <v>0</v>
      </c>
      <c r="D4700" s="1">
        <f>'4.OVTA Sites-Transects'!E4706</f>
        <v>0</v>
      </c>
      <c r="E4700" s="1">
        <f>'4.OVTA Sites-Transects'!G4706</f>
        <v>0</v>
      </c>
      <c r="F4700" s="1">
        <f>'4.OVTA Sites-Transects'!F4706</f>
        <v>0</v>
      </c>
      <c r="G4700" s="6">
        <f>'4.OVTA Sites-Transects'!H4706</f>
        <v>0</v>
      </c>
      <c r="H4700" s="6">
        <f>'4.OVTA Sites-Transects'!I4706</f>
        <v>0</v>
      </c>
      <c r="I4700" s="193" t="str">
        <f t="shared" si="584"/>
        <v>-</v>
      </c>
      <c r="J4700" s="27" t="str">
        <f t="shared" si="585"/>
        <v>-</v>
      </c>
      <c r="K4700" s="27" t="str">
        <f t="shared" si="586"/>
        <v>-</v>
      </c>
      <c r="L4700" s="27" t="str">
        <f t="shared" si="587"/>
        <v>-</v>
      </c>
      <c r="M4700" s="27" t="str">
        <f t="shared" si="588"/>
        <v>-</v>
      </c>
      <c r="N4700" s="28">
        <f t="shared" si="589"/>
        <v>0</v>
      </c>
      <c r="O4700" s="28">
        <f t="shared" si="591"/>
        <v>0</v>
      </c>
      <c r="P4700" s="1" t="str">
        <f t="shared" si="590"/>
        <v>no</v>
      </c>
    </row>
    <row r="4701" spans="1:16" x14ac:dyDescent="0.25">
      <c r="A4701" s="6">
        <f>'4.OVTA Sites-Transects'!B4707</f>
        <v>0</v>
      </c>
      <c r="B4701" s="6">
        <f>'4.OVTA Sites-Transects'!C4707</f>
        <v>0</v>
      </c>
      <c r="C4701" s="6">
        <f>'4.OVTA Sites-Transects'!D4707</f>
        <v>0</v>
      </c>
      <c r="D4701" s="1">
        <f>'4.OVTA Sites-Transects'!E4707</f>
        <v>0</v>
      </c>
      <c r="E4701" s="1">
        <f>'4.OVTA Sites-Transects'!G4707</f>
        <v>0</v>
      </c>
      <c r="F4701" s="1">
        <f>'4.OVTA Sites-Transects'!F4707</f>
        <v>0</v>
      </c>
      <c r="G4701" s="6">
        <f>'4.OVTA Sites-Transects'!H4707</f>
        <v>0</v>
      </c>
      <c r="H4701" s="6">
        <f>'4.OVTA Sites-Transects'!I4707</f>
        <v>0</v>
      </c>
      <c r="I4701" s="193" t="str">
        <f t="shared" si="584"/>
        <v>-</v>
      </c>
      <c r="J4701" s="27" t="str">
        <f t="shared" si="585"/>
        <v>-</v>
      </c>
      <c r="K4701" s="27" t="str">
        <f t="shared" si="586"/>
        <v>-</v>
      </c>
      <c r="L4701" s="27" t="str">
        <f t="shared" si="587"/>
        <v>-</v>
      </c>
      <c r="M4701" s="27" t="str">
        <f t="shared" si="588"/>
        <v>-</v>
      </c>
      <c r="N4701" s="28">
        <f t="shared" si="589"/>
        <v>0</v>
      </c>
      <c r="O4701" s="28">
        <f t="shared" si="591"/>
        <v>0</v>
      </c>
      <c r="P4701" s="1" t="str">
        <f t="shared" si="590"/>
        <v>no</v>
      </c>
    </row>
    <row r="4702" spans="1:16" x14ac:dyDescent="0.25">
      <c r="A4702" s="6">
        <f>'4.OVTA Sites-Transects'!B4708</f>
        <v>0</v>
      </c>
      <c r="B4702" s="6">
        <f>'4.OVTA Sites-Transects'!C4708</f>
        <v>0</v>
      </c>
      <c r="C4702" s="6">
        <f>'4.OVTA Sites-Transects'!D4708</f>
        <v>0</v>
      </c>
      <c r="D4702" s="1">
        <f>'4.OVTA Sites-Transects'!E4708</f>
        <v>0</v>
      </c>
      <c r="E4702" s="1">
        <f>'4.OVTA Sites-Transects'!G4708</f>
        <v>0</v>
      </c>
      <c r="F4702" s="1">
        <f>'4.OVTA Sites-Transects'!F4708</f>
        <v>0</v>
      </c>
      <c r="G4702" s="6">
        <f>'4.OVTA Sites-Transects'!H4708</f>
        <v>0</v>
      </c>
      <c r="H4702" s="6">
        <f>'4.OVTA Sites-Transects'!I4708</f>
        <v>0</v>
      </c>
      <c r="I4702" s="193" t="str">
        <f t="shared" si="584"/>
        <v>-</v>
      </c>
      <c r="J4702" s="27" t="str">
        <f t="shared" si="585"/>
        <v>-</v>
      </c>
      <c r="K4702" s="27" t="str">
        <f t="shared" si="586"/>
        <v>-</v>
      </c>
      <c r="L4702" s="27" t="str">
        <f t="shared" si="587"/>
        <v>-</v>
      </c>
      <c r="M4702" s="27" t="str">
        <f t="shared" si="588"/>
        <v>-</v>
      </c>
      <c r="N4702" s="28">
        <f t="shared" si="589"/>
        <v>0</v>
      </c>
      <c r="O4702" s="28">
        <f t="shared" si="591"/>
        <v>0</v>
      </c>
      <c r="P4702" s="1" t="str">
        <f t="shared" si="590"/>
        <v>no</v>
      </c>
    </row>
    <row r="4703" spans="1:16" x14ac:dyDescent="0.25">
      <c r="A4703" s="6">
        <f>'4.OVTA Sites-Transects'!B4709</f>
        <v>0</v>
      </c>
      <c r="B4703" s="6">
        <f>'4.OVTA Sites-Transects'!C4709</f>
        <v>0</v>
      </c>
      <c r="C4703" s="6">
        <f>'4.OVTA Sites-Transects'!D4709</f>
        <v>0</v>
      </c>
      <c r="D4703" s="1">
        <f>'4.OVTA Sites-Transects'!E4709</f>
        <v>0</v>
      </c>
      <c r="E4703" s="1">
        <f>'4.OVTA Sites-Transects'!G4709</f>
        <v>0</v>
      </c>
      <c r="F4703" s="1">
        <f>'4.OVTA Sites-Transects'!F4709</f>
        <v>0</v>
      </c>
      <c r="G4703" s="6">
        <f>'4.OVTA Sites-Transects'!H4709</f>
        <v>0</v>
      </c>
      <c r="H4703" s="6">
        <f>'4.OVTA Sites-Transects'!I4709</f>
        <v>0</v>
      </c>
      <c r="I4703" s="193" t="str">
        <f t="shared" si="584"/>
        <v>-</v>
      </c>
      <c r="J4703" s="27" t="str">
        <f t="shared" si="585"/>
        <v>-</v>
      </c>
      <c r="K4703" s="27" t="str">
        <f t="shared" si="586"/>
        <v>-</v>
      </c>
      <c r="L4703" s="27" t="str">
        <f t="shared" si="587"/>
        <v>-</v>
      </c>
      <c r="M4703" s="27" t="str">
        <f t="shared" si="588"/>
        <v>-</v>
      </c>
      <c r="N4703" s="28">
        <f t="shared" si="589"/>
        <v>0</v>
      </c>
      <c r="O4703" s="28">
        <f t="shared" si="591"/>
        <v>0</v>
      </c>
      <c r="P4703" s="1" t="str">
        <f t="shared" si="590"/>
        <v>no</v>
      </c>
    </row>
    <row r="4704" spans="1:16" x14ac:dyDescent="0.25">
      <c r="A4704" s="6">
        <f>'4.OVTA Sites-Transects'!B4710</f>
        <v>0</v>
      </c>
      <c r="B4704" s="6">
        <f>'4.OVTA Sites-Transects'!C4710</f>
        <v>0</v>
      </c>
      <c r="C4704" s="6">
        <f>'4.OVTA Sites-Transects'!D4710</f>
        <v>0</v>
      </c>
      <c r="D4704" s="1">
        <f>'4.OVTA Sites-Transects'!E4710</f>
        <v>0</v>
      </c>
      <c r="E4704" s="1">
        <f>'4.OVTA Sites-Transects'!G4710</f>
        <v>0</v>
      </c>
      <c r="F4704" s="1">
        <f>'4.OVTA Sites-Transects'!F4710</f>
        <v>0</v>
      </c>
      <c r="G4704" s="6">
        <f>'4.OVTA Sites-Transects'!H4710</f>
        <v>0</v>
      </c>
      <c r="H4704" s="6">
        <f>'4.OVTA Sites-Transects'!I4710</f>
        <v>0</v>
      </c>
      <c r="I4704" s="193" t="str">
        <f t="shared" si="584"/>
        <v>-</v>
      </c>
      <c r="J4704" s="27" t="str">
        <f t="shared" si="585"/>
        <v>-</v>
      </c>
      <c r="K4704" s="27" t="str">
        <f t="shared" si="586"/>
        <v>-</v>
      </c>
      <c r="L4704" s="27" t="str">
        <f t="shared" si="587"/>
        <v>-</v>
      </c>
      <c r="M4704" s="27" t="str">
        <f t="shared" si="588"/>
        <v>-</v>
      </c>
      <c r="N4704" s="28">
        <f t="shared" si="589"/>
        <v>0</v>
      </c>
      <c r="O4704" s="28">
        <f t="shared" si="591"/>
        <v>0</v>
      </c>
      <c r="P4704" s="1" t="str">
        <f t="shared" si="590"/>
        <v>no</v>
      </c>
    </row>
    <row r="4705" spans="1:16" x14ac:dyDescent="0.25">
      <c r="A4705" s="6">
        <f>'4.OVTA Sites-Transects'!B4711</f>
        <v>0</v>
      </c>
      <c r="B4705" s="6">
        <f>'4.OVTA Sites-Transects'!C4711</f>
        <v>0</v>
      </c>
      <c r="C4705" s="6">
        <f>'4.OVTA Sites-Transects'!D4711</f>
        <v>0</v>
      </c>
      <c r="D4705" s="1">
        <f>'4.OVTA Sites-Transects'!E4711</f>
        <v>0</v>
      </c>
      <c r="E4705" s="1">
        <f>'4.OVTA Sites-Transects'!G4711</f>
        <v>0</v>
      </c>
      <c r="F4705" s="1">
        <f>'4.OVTA Sites-Transects'!F4711</f>
        <v>0</v>
      </c>
      <c r="G4705" s="6">
        <f>'4.OVTA Sites-Transects'!H4711</f>
        <v>0</v>
      </c>
      <c r="H4705" s="6">
        <f>'4.OVTA Sites-Transects'!I4711</f>
        <v>0</v>
      </c>
      <c r="I4705" s="193" t="str">
        <f t="shared" si="584"/>
        <v>-</v>
      </c>
      <c r="J4705" s="27" t="str">
        <f t="shared" si="585"/>
        <v>-</v>
      </c>
      <c r="K4705" s="27" t="str">
        <f t="shared" si="586"/>
        <v>-</v>
      </c>
      <c r="L4705" s="27" t="str">
        <f t="shared" si="587"/>
        <v>-</v>
      </c>
      <c r="M4705" s="27" t="str">
        <f t="shared" si="588"/>
        <v>-</v>
      </c>
      <c r="N4705" s="28">
        <f t="shared" si="589"/>
        <v>0</v>
      </c>
      <c r="O4705" s="28">
        <f t="shared" si="591"/>
        <v>0</v>
      </c>
      <c r="P4705" s="1" t="str">
        <f t="shared" si="590"/>
        <v>no</v>
      </c>
    </row>
    <row r="4706" spans="1:16" x14ac:dyDescent="0.25">
      <c r="A4706" s="6">
        <f>'4.OVTA Sites-Transects'!B4712</f>
        <v>0</v>
      </c>
      <c r="B4706" s="6">
        <f>'4.OVTA Sites-Transects'!C4712</f>
        <v>0</v>
      </c>
      <c r="C4706" s="6">
        <f>'4.OVTA Sites-Transects'!D4712</f>
        <v>0</v>
      </c>
      <c r="D4706" s="1">
        <f>'4.OVTA Sites-Transects'!E4712</f>
        <v>0</v>
      </c>
      <c r="E4706" s="1">
        <f>'4.OVTA Sites-Transects'!G4712</f>
        <v>0</v>
      </c>
      <c r="F4706" s="1">
        <f>'4.OVTA Sites-Transects'!F4712</f>
        <v>0</v>
      </c>
      <c r="G4706" s="6">
        <f>'4.OVTA Sites-Transects'!H4712</f>
        <v>0</v>
      </c>
      <c r="H4706" s="6">
        <f>'4.OVTA Sites-Transects'!I4712</f>
        <v>0</v>
      </c>
      <c r="I4706" s="193" t="str">
        <f t="shared" si="584"/>
        <v>-</v>
      </c>
      <c r="J4706" s="27" t="str">
        <f t="shared" si="585"/>
        <v>-</v>
      </c>
      <c r="K4706" s="27" t="str">
        <f t="shared" si="586"/>
        <v>-</v>
      </c>
      <c r="L4706" s="27" t="str">
        <f t="shared" si="587"/>
        <v>-</v>
      </c>
      <c r="M4706" s="27" t="str">
        <f t="shared" si="588"/>
        <v>-</v>
      </c>
      <c r="N4706" s="28">
        <f t="shared" si="589"/>
        <v>0</v>
      </c>
      <c r="O4706" s="28">
        <f t="shared" si="591"/>
        <v>0</v>
      </c>
      <c r="P4706" s="1" t="str">
        <f t="shared" si="590"/>
        <v>no</v>
      </c>
    </row>
    <row r="4707" spans="1:16" x14ac:dyDescent="0.25">
      <c r="A4707" s="6">
        <f>'4.OVTA Sites-Transects'!B4713</f>
        <v>0</v>
      </c>
      <c r="B4707" s="6">
        <f>'4.OVTA Sites-Transects'!C4713</f>
        <v>0</v>
      </c>
      <c r="C4707" s="6">
        <f>'4.OVTA Sites-Transects'!D4713</f>
        <v>0</v>
      </c>
      <c r="D4707" s="1">
        <f>'4.OVTA Sites-Transects'!E4713</f>
        <v>0</v>
      </c>
      <c r="E4707" s="1">
        <f>'4.OVTA Sites-Transects'!G4713</f>
        <v>0</v>
      </c>
      <c r="F4707" s="1">
        <f>'4.OVTA Sites-Transects'!F4713</f>
        <v>0</v>
      </c>
      <c r="G4707" s="6">
        <f>'4.OVTA Sites-Transects'!H4713</f>
        <v>0</v>
      </c>
      <c r="H4707" s="6">
        <f>'4.OVTA Sites-Transects'!I4713</f>
        <v>0</v>
      </c>
      <c r="I4707" s="193" t="str">
        <f t="shared" si="584"/>
        <v>-</v>
      </c>
      <c r="J4707" s="27" t="str">
        <f t="shared" si="585"/>
        <v>-</v>
      </c>
      <c r="K4707" s="27" t="str">
        <f t="shared" si="586"/>
        <v>-</v>
      </c>
      <c r="L4707" s="27" t="str">
        <f t="shared" si="587"/>
        <v>-</v>
      </c>
      <c r="M4707" s="27" t="str">
        <f t="shared" si="588"/>
        <v>-</v>
      </c>
      <c r="N4707" s="28">
        <f t="shared" si="589"/>
        <v>0</v>
      </c>
      <c r="O4707" s="28">
        <f t="shared" si="591"/>
        <v>0</v>
      </c>
      <c r="P4707" s="1" t="str">
        <f t="shared" si="590"/>
        <v>no</v>
      </c>
    </row>
    <row r="4708" spans="1:16" x14ac:dyDescent="0.25">
      <c r="A4708" s="6">
        <f>'4.OVTA Sites-Transects'!B4714</f>
        <v>0</v>
      </c>
      <c r="B4708" s="6">
        <f>'4.OVTA Sites-Transects'!C4714</f>
        <v>0</v>
      </c>
      <c r="C4708" s="6">
        <f>'4.OVTA Sites-Transects'!D4714</f>
        <v>0</v>
      </c>
      <c r="D4708" s="1">
        <f>'4.OVTA Sites-Transects'!E4714</f>
        <v>0</v>
      </c>
      <c r="E4708" s="1">
        <f>'4.OVTA Sites-Transects'!G4714</f>
        <v>0</v>
      </c>
      <c r="F4708" s="1">
        <f>'4.OVTA Sites-Transects'!F4714</f>
        <v>0</v>
      </c>
      <c r="G4708" s="6">
        <f>'4.OVTA Sites-Transects'!H4714</f>
        <v>0</v>
      </c>
      <c r="H4708" s="6">
        <f>'4.OVTA Sites-Transects'!I4714</f>
        <v>0</v>
      </c>
      <c r="I4708" s="193" t="str">
        <f t="shared" si="584"/>
        <v>-</v>
      </c>
      <c r="J4708" s="27" t="str">
        <f t="shared" si="585"/>
        <v>-</v>
      </c>
      <c r="K4708" s="27" t="str">
        <f t="shared" si="586"/>
        <v>-</v>
      </c>
      <c r="L4708" s="27" t="str">
        <f t="shared" si="587"/>
        <v>-</v>
      </c>
      <c r="M4708" s="27" t="str">
        <f t="shared" si="588"/>
        <v>-</v>
      </c>
      <c r="N4708" s="28">
        <f t="shared" si="589"/>
        <v>0</v>
      </c>
      <c r="O4708" s="28">
        <f t="shared" si="591"/>
        <v>0</v>
      </c>
      <c r="P4708" s="1" t="str">
        <f t="shared" si="590"/>
        <v>no</v>
      </c>
    </row>
    <row r="4709" spans="1:16" x14ac:dyDescent="0.25">
      <c r="A4709" s="6">
        <f>'4.OVTA Sites-Transects'!B4715</f>
        <v>0</v>
      </c>
      <c r="B4709" s="6">
        <f>'4.OVTA Sites-Transects'!C4715</f>
        <v>0</v>
      </c>
      <c r="C4709" s="6">
        <f>'4.OVTA Sites-Transects'!D4715</f>
        <v>0</v>
      </c>
      <c r="D4709" s="1">
        <f>'4.OVTA Sites-Transects'!E4715</f>
        <v>0</v>
      </c>
      <c r="E4709" s="1">
        <f>'4.OVTA Sites-Transects'!G4715</f>
        <v>0</v>
      </c>
      <c r="F4709" s="1">
        <f>'4.OVTA Sites-Transects'!F4715</f>
        <v>0</v>
      </c>
      <c r="G4709" s="6">
        <f>'4.OVTA Sites-Transects'!H4715</f>
        <v>0</v>
      </c>
      <c r="H4709" s="6">
        <f>'4.OVTA Sites-Transects'!I4715</f>
        <v>0</v>
      </c>
      <c r="I4709" s="193" t="str">
        <f t="shared" si="584"/>
        <v>-</v>
      </c>
      <c r="J4709" s="27" t="str">
        <f t="shared" si="585"/>
        <v>-</v>
      </c>
      <c r="K4709" s="27" t="str">
        <f t="shared" si="586"/>
        <v>-</v>
      </c>
      <c r="L4709" s="27" t="str">
        <f t="shared" si="587"/>
        <v>-</v>
      </c>
      <c r="M4709" s="27" t="str">
        <f t="shared" si="588"/>
        <v>-</v>
      </c>
      <c r="N4709" s="28">
        <f t="shared" si="589"/>
        <v>0</v>
      </c>
      <c r="O4709" s="28">
        <f t="shared" si="591"/>
        <v>0</v>
      </c>
      <c r="P4709" s="1" t="str">
        <f t="shared" si="590"/>
        <v>no</v>
      </c>
    </row>
    <row r="4710" spans="1:16" x14ac:dyDescent="0.25">
      <c r="A4710" s="6">
        <f>'4.OVTA Sites-Transects'!B4716</f>
        <v>0</v>
      </c>
      <c r="B4710" s="6">
        <f>'4.OVTA Sites-Transects'!C4716</f>
        <v>0</v>
      </c>
      <c r="C4710" s="6">
        <f>'4.OVTA Sites-Transects'!D4716</f>
        <v>0</v>
      </c>
      <c r="D4710" s="1">
        <f>'4.OVTA Sites-Transects'!E4716</f>
        <v>0</v>
      </c>
      <c r="E4710" s="1">
        <f>'4.OVTA Sites-Transects'!G4716</f>
        <v>0</v>
      </c>
      <c r="F4710" s="1">
        <f>'4.OVTA Sites-Transects'!F4716</f>
        <v>0</v>
      </c>
      <c r="G4710" s="6">
        <f>'4.OVTA Sites-Transects'!H4716</f>
        <v>0</v>
      </c>
      <c r="H4710" s="6">
        <f>'4.OVTA Sites-Transects'!I4716</f>
        <v>0</v>
      </c>
      <c r="I4710" s="193" t="str">
        <f t="shared" si="584"/>
        <v>-</v>
      </c>
      <c r="J4710" s="27" t="str">
        <f t="shared" si="585"/>
        <v>-</v>
      </c>
      <c r="K4710" s="27" t="str">
        <f t="shared" si="586"/>
        <v>-</v>
      </c>
      <c r="L4710" s="27" t="str">
        <f t="shared" si="587"/>
        <v>-</v>
      </c>
      <c r="M4710" s="27" t="str">
        <f t="shared" si="588"/>
        <v>-</v>
      </c>
      <c r="N4710" s="28">
        <f t="shared" si="589"/>
        <v>0</v>
      </c>
      <c r="O4710" s="28">
        <f t="shared" si="591"/>
        <v>0</v>
      </c>
      <c r="P4710" s="1" t="str">
        <f t="shared" si="590"/>
        <v>no</v>
      </c>
    </row>
    <row r="4711" spans="1:16" x14ac:dyDescent="0.25">
      <c r="A4711" s="6">
        <f>'4.OVTA Sites-Transects'!B4717</f>
        <v>0</v>
      </c>
      <c r="B4711" s="6">
        <f>'4.OVTA Sites-Transects'!C4717</f>
        <v>0</v>
      </c>
      <c r="C4711" s="6">
        <f>'4.OVTA Sites-Transects'!D4717</f>
        <v>0</v>
      </c>
      <c r="D4711" s="1">
        <f>'4.OVTA Sites-Transects'!E4717</f>
        <v>0</v>
      </c>
      <c r="E4711" s="1">
        <f>'4.OVTA Sites-Transects'!G4717</f>
        <v>0</v>
      </c>
      <c r="F4711" s="1">
        <f>'4.OVTA Sites-Transects'!F4717</f>
        <v>0</v>
      </c>
      <c r="G4711" s="6">
        <f>'4.OVTA Sites-Transects'!H4717</f>
        <v>0</v>
      </c>
      <c r="H4711" s="6">
        <f>'4.OVTA Sites-Transects'!I4717</f>
        <v>0</v>
      </c>
      <c r="I4711" s="193" t="str">
        <f t="shared" si="584"/>
        <v>-</v>
      </c>
      <c r="J4711" s="27" t="str">
        <f t="shared" si="585"/>
        <v>-</v>
      </c>
      <c r="K4711" s="27" t="str">
        <f t="shared" si="586"/>
        <v>-</v>
      </c>
      <c r="L4711" s="27" t="str">
        <f t="shared" si="587"/>
        <v>-</v>
      </c>
      <c r="M4711" s="27" t="str">
        <f t="shared" si="588"/>
        <v>-</v>
      </c>
      <c r="N4711" s="28">
        <f t="shared" si="589"/>
        <v>0</v>
      </c>
      <c r="O4711" s="28">
        <f t="shared" si="591"/>
        <v>0</v>
      </c>
      <c r="P4711" s="1" t="str">
        <f t="shared" si="590"/>
        <v>no</v>
      </c>
    </row>
    <row r="4712" spans="1:16" x14ac:dyDescent="0.25">
      <c r="A4712" s="6">
        <f>'4.OVTA Sites-Transects'!B4718</f>
        <v>0</v>
      </c>
      <c r="B4712" s="6">
        <f>'4.OVTA Sites-Transects'!C4718</f>
        <v>0</v>
      </c>
      <c r="C4712" s="6">
        <f>'4.OVTA Sites-Transects'!D4718</f>
        <v>0</v>
      </c>
      <c r="D4712" s="1">
        <f>'4.OVTA Sites-Transects'!E4718</f>
        <v>0</v>
      </c>
      <c r="E4712" s="1">
        <f>'4.OVTA Sites-Transects'!G4718</f>
        <v>0</v>
      </c>
      <c r="F4712" s="1">
        <f>'4.OVTA Sites-Transects'!F4718</f>
        <v>0</v>
      </c>
      <c r="G4712" s="6">
        <f>'4.OVTA Sites-Transects'!H4718</f>
        <v>0</v>
      </c>
      <c r="H4712" s="6">
        <f>'4.OVTA Sites-Transects'!I4718</f>
        <v>0</v>
      </c>
      <c r="I4712" s="193" t="str">
        <f t="shared" si="584"/>
        <v>-</v>
      </c>
      <c r="J4712" s="27" t="str">
        <f t="shared" si="585"/>
        <v>-</v>
      </c>
      <c r="K4712" s="27" t="str">
        <f t="shared" si="586"/>
        <v>-</v>
      </c>
      <c r="L4712" s="27" t="str">
        <f t="shared" si="587"/>
        <v>-</v>
      </c>
      <c r="M4712" s="27" t="str">
        <f t="shared" si="588"/>
        <v>-</v>
      </c>
      <c r="N4712" s="28">
        <f t="shared" si="589"/>
        <v>0</v>
      </c>
      <c r="O4712" s="28">
        <f t="shared" si="591"/>
        <v>0</v>
      </c>
      <c r="P4712" s="1" t="str">
        <f t="shared" si="590"/>
        <v>no</v>
      </c>
    </row>
    <row r="4713" spans="1:16" x14ac:dyDescent="0.25">
      <c r="A4713" s="6">
        <f>'4.OVTA Sites-Transects'!B4719</f>
        <v>0</v>
      </c>
      <c r="B4713" s="6">
        <f>'4.OVTA Sites-Transects'!C4719</f>
        <v>0</v>
      </c>
      <c r="C4713" s="6">
        <f>'4.OVTA Sites-Transects'!D4719</f>
        <v>0</v>
      </c>
      <c r="D4713" s="1">
        <f>'4.OVTA Sites-Transects'!E4719</f>
        <v>0</v>
      </c>
      <c r="E4713" s="1">
        <f>'4.OVTA Sites-Transects'!G4719</f>
        <v>0</v>
      </c>
      <c r="F4713" s="1">
        <f>'4.OVTA Sites-Transects'!F4719</f>
        <v>0</v>
      </c>
      <c r="G4713" s="6">
        <f>'4.OVTA Sites-Transects'!H4719</f>
        <v>0</v>
      </c>
      <c r="H4713" s="6">
        <f>'4.OVTA Sites-Transects'!I4719</f>
        <v>0</v>
      </c>
      <c r="I4713" s="193" t="str">
        <f t="shared" si="584"/>
        <v>-</v>
      </c>
      <c r="J4713" s="27" t="str">
        <f t="shared" si="585"/>
        <v>-</v>
      </c>
      <c r="K4713" s="27" t="str">
        <f t="shared" si="586"/>
        <v>-</v>
      </c>
      <c r="L4713" s="27" t="str">
        <f t="shared" si="587"/>
        <v>-</v>
      </c>
      <c r="M4713" s="27" t="str">
        <f t="shared" si="588"/>
        <v>-</v>
      </c>
      <c r="N4713" s="28">
        <f t="shared" si="589"/>
        <v>0</v>
      </c>
      <c r="O4713" s="28">
        <f t="shared" si="591"/>
        <v>0</v>
      </c>
      <c r="P4713" s="1" t="str">
        <f t="shared" si="590"/>
        <v>no</v>
      </c>
    </row>
    <row r="4714" spans="1:16" x14ac:dyDescent="0.25">
      <c r="A4714" s="6">
        <f>'4.OVTA Sites-Transects'!B4720</f>
        <v>0</v>
      </c>
      <c r="B4714" s="6">
        <f>'4.OVTA Sites-Transects'!C4720</f>
        <v>0</v>
      </c>
      <c r="C4714" s="6">
        <f>'4.OVTA Sites-Transects'!D4720</f>
        <v>0</v>
      </c>
      <c r="D4714" s="1">
        <f>'4.OVTA Sites-Transects'!E4720</f>
        <v>0</v>
      </c>
      <c r="E4714" s="1">
        <f>'4.OVTA Sites-Transects'!G4720</f>
        <v>0</v>
      </c>
      <c r="F4714" s="1">
        <f>'4.OVTA Sites-Transects'!F4720</f>
        <v>0</v>
      </c>
      <c r="G4714" s="6">
        <f>'4.OVTA Sites-Transects'!H4720</f>
        <v>0</v>
      </c>
      <c r="H4714" s="6">
        <f>'4.OVTA Sites-Transects'!I4720</f>
        <v>0</v>
      </c>
      <c r="I4714" s="193" t="str">
        <f t="shared" si="584"/>
        <v>-</v>
      </c>
      <c r="J4714" s="27" t="str">
        <f t="shared" si="585"/>
        <v>-</v>
      </c>
      <c r="K4714" s="27" t="str">
        <f t="shared" si="586"/>
        <v>-</v>
      </c>
      <c r="L4714" s="27" t="str">
        <f t="shared" si="587"/>
        <v>-</v>
      </c>
      <c r="M4714" s="27" t="str">
        <f t="shared" si="588"/>
        <v>-</v>
      </c>
      <c r="N4714" s="28">
        <f t="shared" si="589"/>
        <v>0</v>
      </c>
      <c r="O4714" s="28">
        <f t="shared" si="591"/>
        <v>0</v>
      </c>
      <c r="P4714" s="1" t="str">
        <f t="shared" si="590"/>
        <v>no</v>
      </c>
    </row>
    <row r="4715" spans="1:16" x14ac:dyDescent="0.25">
      <c r="A4715" s="6">
        <f>'4.OVTA Sites-Transects'!B4721</f>
        <v>0</v>
      </c>
      <c r="B4715" s="6">
        <f>'4.OVTA Sites-Transects'!C4721</f>
        <v>0</v>
      </c>
      <c r="C4715" s="6">
        <f>'4.OVTA Sites-Transects'!D4721</f>
        <v>0</v>
      </c>
      <c r="D4715" s="1">
        <f>'4.OVTA Sites-Transects'!E4721</f>
        <v>0</v>
      </c>
      <c r="E4715" s="1">
        <f>'4.OVTA Sites-Transects'!G4721</f>
        <v>0</v>
      </c>
      <c r="F4715" s="1">
        <f>'4.OVTA Sites-Transects'!F4721</f>
        <v>0</v>
      </c>
      <c r="G4715" s="6">
        <f>'4.OVTA Sites-Transects'!H4721</f>
        <v>0</v>
      </c>
      <c r="H4715" s="6">
        <f>'4.OVTA Sites-Transects'!I4721</f>
        <v>0</v>
      </c>
      <c r="I4715" s="193" t="str">
        <f t="shared" si="584"/>
        <v>-</v>
      </c>
      <c r="J4715" s="27" t="str">
        <f t="shared" si="585"/>
        <v>-</v>
      </c>
      <c r="K4715" s="27" t="str">
        <f t="shared" si="586"/>
        <v>-</v>
      </c>
      <c r="L4715" s="27" t="str">
        <f t="shared" si="587"/>
        <v>-</v>
      </c>
      <c r="M4715" s="27" t="str">
        <f t="shared" si="588"/>
        <v>-</v>
      </c>
      <c r="N4715" s="28">
        <f t="shared" si="589"/>
        <v>0</v>
      </c>
      <c r="O4715" s="28">
        <f t="shared" si="591"/>
        <v>0</v>
      </c>
      <c r="P4715" s="1" t="str">
        <f t="shared" si="590"/>
        <v>no</v>
      </c>
    </row>
    <row r="4716" spans="1:16" x14ac:dyDescent="0.25">
      <c r="A4716" s="6">
        <f>'4.OVTA Sites-Transects'!B4722</f>
        <v>0</v>
      </c>
      <c r="B4716" s="6">
        <f>'4.OVTA Sites-Transects'!C4722</f>
        <v>0</v>
      </c>
      <c r="C4716" s="6">
        <f>'4.OVTA Sites-Transects'!D4722</f>
        <v>0</v>
      </c>
      <c r="D4716" s="1">
        <f>'4.OVTA Sites-Transects'!E4722</f>
        <v>0</v>
      </c>
      <c r="E4716" s="1">
        <f>'4.OVTA Sites-Transects'!G4722</f>
        <v>0</v>
      </c>
      <c r="F4716" s="1">
        <f>'4.OVTA Sites-Transects'!F4722</f>
        <v>0</v>
      </c>
      <c r="G4716" s="6">
        <f>'4.OVTA Sites-Transects'!H4722</f>
        <v>0</v>
      </c>
      <c r="H4716" s="6">
        <f>'4.OVTA Sites-Transects'!I4722</f>
        <v>0</v>
      </c>
      <c r="I4716" s="193" t="str">
        <f t="shared" si="584"/>
        <v>-</v>
      </c>
      <c r="J4716" s="27" t="str">
        <f t="shared" si="585"/>
        <v>-</v>
      </c>
      <c r="K4716" s="27" t="str">
        <f t="shared" si="586"/>
        <v>-</v>
      </c>
      <c r="L4716" s="27" t="str">
        <f t="shared" si="587"/>
        <v>-</v>
      </c>
      <c r="M4716" s="27" t="str">
        <f t="shared" si="588"/>
        <v>-</v>
      </c>
      <c r="N4716" s="28">
        <f t="shared" si="589"/>
        <v>0</v>
      </c>
      <c r="O4716" s="28">
        <f t="shared" si="591"/>
        <v>0</v>
      </c>
      <c r="P4716" s="1" t="str">
        <f t="shared" si="590"/>
        <v>no</v>
      </c>
    </row>
    <row r="4717" spans="1:16" x14ac:dyDescent="0.25">
      <c r="A4717" s="6">
        <f>'4.OVTA Sites-Transects'!B4723</f>
        <v>0</v>
      </c>
      <c r="B4717" s="6">
        <f>'4.OVTA Sites-Transects'!C4723</f>
        <v>0</v>
      </c>
      <c r="C4717" s="6">
        <f>'4.OVTA Sites-Transects'!D4723</f>
        <v>0</v>
      </c>
      <c r="D4717" s="1">
        <f>'4.OVTA Sites-Transects'!E4723</f>
        <v>0</v>
      </c>
      <c r="E4717" s="1">
        <f>'4.OVTA Sites-Transects'!G4723</f>
        <v>0</v>
      </c>
      <c r="F4717" s="1">
        <f>'4.OVTA Sites-Transects'!F4723</f>
        <v>0</v>
      </c>
      <c r="G4717" s="6">
        <f>'4.OVTA Sites-Transects'!H4723</f>
        <v>0</v>
      </c>
      <c r="H4717" s="6">
        <f>'4.OVTA Sites-Transects'!I4723</f>
        <v>0</v>
      </c>
      <c r="I4717" s="193" t="str">
        <f t="shared" si="584"/>
        <v>-</v>
      </c>
      <c r="J4717" s="27" t="str">
        <f t="shared" si="585"/>
        <v>-</v>
      </c>
      <c r="K4717" s="27" t="str">
        <f t="shared" si="586"/>
        <v>-</v>
      </c>
      <c r="L4717" s="27" t="str">
        <f t="shared" si="587"/>
        <v>-</v>
      </c>
      <c r="M4717" s="27" t="str">
        <f t="shared" si="588"/>
        <v>-</v>
      </c>
      <c r="N4717" s="28">
        <f t="shared" si="589"/>
        <v>0</v>
      </c>
      <c r="O4717" s="28">
        <f t="shared" si="591"/>
        <v>0</v>
      </c>
      <c r="P4717" s="1" t="str">
        <f t="shared" si="590"/>
        <v>no</v>
      </c>
    </row>
    <row r="4718" spans="1:16" x14ac:dyDescent="0.25">
      <c r="A4718" s="6">
        <f>'4.OVTA Sites-Transects'!B4724</f>
        <v>0</v>
      </c>
      <c r="B4718" s="6">
        <f>'4.OVTA Sites-Transects'!C4724</f>
        <v>0</v>
      </c>
      <c r="C4718" s="6">
        <f>'4.OVTA Sites-Transects'!D4724</f>
        <v>0</v>
      </c>
      <c r="D4718" s="1">
        <f>'4.OVTA Sites-Transects'!E4724</f>
        <v>0</v>
      </c>
      <c r="E4718" s="1">
        <f>'4.OVTA Sites-Transects'!G4724</f>
        <v>0</v>
      </c>
      <c r="F4718" s="1">
        <f>'4.OVTA Sites-Transects'!F4724</f>
        <v>0</v>
      </c>
      <c r="G4718" s="6">
        <f>'4.OVTA Sites-Transects'!H4724</f>
        <v>0</v>
      </c>
      <c r="H4718" s="6">
        <f>'4.OVTA Sites-Transects'!I4724</f>
        <v>0</v>
      </c>
      <c r="I4718" s="193" t="str">
        <f t="shared" si="584"/>
        <v>-</v>
      </c>
      <c r="J4718" s="27" t="str">
        <f t="shared" si="585"/>
        <v>-</v>
      </c>
      <c r="K4718" s="27" t="str">
        <f t="shared" si="586"/>
        <v>-</v>
      </c>
      <c r="L4718" s="27" t="str">
        <f t="shared" si="587"/>
        <v>-</v>
      </c>
      <c r="M4718" s="27" t="str">
        <f t="shared" si="588"/>
        <v>-</v>
      </c>
      <c r="N4718" s="28">
        <f t="shared" si="589"/>
        <v>0</v>
      </c>
      <c r="O4718" s="28">
        <f t="shared" si="591"/>
        <v>0</v>
      </c>
      <c r="P4718" s="1" t="str">
        <f t="shared" si="590"/>
        <v>no</v>
      </c>
    </row>
    <row r="4719" spans="1:16" x14ac:dyDescent="0.25">
      <c r="A4719" s="6">
        <f>'4.OVTA Sites-Transects'!B4725</f>
        <v>0</v>
      </c>
      <c r="B4719" s="6">
        <f>'4.OVTA Sites-Transects'!C4725</f>
        <v>0</v>
      </c>
      <c r="C4719" s="6">
        <f>'4.OVTA Sites-Transects'!D4725</f>
        <v>0</v>
      </c>
      <c r="D4719" s="1">
        <f>'4.OVTA Sites-Transects'!E4725</f>
        <v>0</v>
      </c>
      <c r="E4719" s="1">
        <f>'4.OVTA Sites-Transects'!G4725</f>
        <v>0</v>
      </c>
      <c r="F4719" s="1">
        <f>'4.OVTA Sites-Transects'!F4725</f>
        <v>0</v>
      </c>
      <c r="G4719" s="6">
        <f>'4.OVTA Sites-Transects'!H4725</f>
        <v>0</v>
      </c>
      <c r="H4719" s="6">
        <f>'4.OVTA Sites-Transects'!I4725</f>
        <v>0</v>
      </c>
      <c r="I4719" s="193" t="str">
        <f t="shared" si="584"/>
        <v>-</v>
      </c>
      <c r="J4719" s="27" t="str">
        <f t="shared" si="585"/>
        <v>-</v>
      </c>
      <c r="K4719" s="27" t="str">
        <f t="shared" si="586"/>
        <v>-</v>
      </c>
      <c r="L4719" s="27" t="str">
        <f t="shared" si="587"/>
        <v>-</v>
      </c>
      <c r="M4719" s="27" t="str">
        <f t="shared" si="588"/>
        <v>-</v>
      </c>
      <c r="N4719" s="28">
        <f t="shared" si="589"/>
        <v>0</v>
      </c>
      <c r="O4719" s="28">
        <f t="shared" si="591"/>
        <v>0</v>
      </c>
      <c r="P4719" s="1" t="str">
        <f t="shared" si="590"/>
        <v>no</v>
      </c>
    </row>
    <row r="4720" spans="1:16" x14ac:dyDescent="0.25">
      <c r="A4720" s="6">
        <f>'4.OVTA Sites-Transects'!B4726</f>
        <v>0</v>
      </c>
      <c r="B4720" s="6">
        <f>'4.OVTA Sites-Transects'!C4726</f>
        <v>0</v>
      </c>
      <c r="C4720" s="6">
        <f>'4.OVTA Sites-Transects'!D4726</f>
        <v>0</v>
      </c>
      <c r="D4720" s="1">
        <f>'4.OVTA Sites-Transects'!E4726</f>
        <v>0</v>
      </c>
      <c r="E4720" s="1">
        <f>'4.OVTA Sites-Transects'!G4726</f>
        <v>0</v>
      </c>
      <c r="F4720" s="1">
        <f>'4.OVTA Sites-Transects'!F4726</f>
        <v>0</v>
      </c>
      <c r="G4720" s="6">
        <f>'4.OVTA Sites-Transects'!H4726</f>
        <v>0</v>
      </c>
      <c r="H4720" s="6">
        <f>'4.OVTA Sites-Transects'!I4726</f>
        <v>0</v>
      </c>
      <c r="I4720" s="193" t="str">
        <f t="shared" si="584"/>
        <v>-</v>
      </c>
      <c r="J4720" s="27" t="str">
        <f t="shared" si="585"/>
        <v>-</v>
      </c>
      <c r="K4720" s="27" t="str">
        <f t="shared" si="586"/>
        <v>-</v>
      </c>
      <c r="L4720" s="27" t="str">
        <f t="shared" si="587"/>
        <v>-</v>
      </c>
      <c r="M4720" s="27" t="str">
        <f t="shared" si="588"/>
        <v>-</v>
      </c>
      <c r="N4720" s="28">
        <f t="shared" si="589"/>
        <v>0</v>
      </c>
      <c r="O4720" s="28">
        <f t="shared" si="591"/>
        <v>0</v>
      </c>
      <c r="P4720" s="1" t="str">
        <f t="shared" si="590"/>
        <v>no</v>
      </c>
    </row>
    <row r="4721" spans="1:16" x14ac:dyDescent="0.25">
      <c r="A4721" s="6">
        <f>'4.OVTA Sites-Transects'!B4727</f>
        <v>0</v>
      </c>
      <c r="B4721" s="6">
        <f>'4.OVTA Sites-Transects'!C4727</f>
        <v>0</v>
      </c>
      <c r="C4721" s="6">
        <f>'4.OVTA Sites-Transects'!D4727</f>
        <v>0</v>
      </c>
      <c r="D4721" s="1">
        <f>'4.OVTA Sites-Transects'!E4727</f>
        <v>0</v>
      </c>
      <c r="E4721" s="1">
        <f>'4.OVTA Sites-Transects'!G4727</f>
        <v>0</v>
      </c>
      <c r="F4721" s="1">
        <f>'4.OVTA Sites-Transects'!F4727</f>
        <v>0</v>
      </c>
      <c r="G4721" s="6">
        <f>'4.OVTA Sites-Transects'!H4727</f>
        <v>0</v>
      </c>
      <c r="H4721" s="6">
        <f>'4.OVTA Sites-Transects'!I4727</f>
        <v>0</v>
      </c>
      <c r="I4721" s="193" t="str">
        <f t="shared" si="584"/>
        <v>-</v>
      </c>
      <c r="J4721" s="27" t="str">
        <f t="shared" si="585"/>
        <v>-</v>
      </c>
      <c r="K4721" s="27" t="str">
        <f t="shared" si="586"/>
        <v>-</v>
      </c>
      <c r="L4721" s="27" t="str">
        <f t="shared" si="587"/>
        <v>-</v>
      </c>
      <c r="M4721" s="27" t="str">
        <f t="shared" si="588"/>
        <v>-</v>
      </c>
      <c r="N4721" s="28">
        <f t="shared" si="589"/>
        <v>0</v>
      </c>
      <c r="O4721" s="28">
        <f t="shared" si="591"/>
        <v>0</v>
      </c>
      <c r="P4721" s="1" t="str">
        <f t="shared" si="590"/>
        <v>no</v>
      </c>
    </row>
    <row r="4722" spans="1:16" x14ac:dyDescent="0.25">
      <c r="A4722" s="6">
        <f>'4.OVTA Sites-Transects'!B4728</f>
        <v>0</v>
      </c>
      <c r="B4722" s="6">
        <f>'4.OVTA Sites-Transects'!C4728</f>
        <v>0</v>
      </c>
      <c r="C4722" s="6">
        <f>'4.OVTA Sites-Transects'!D4728</f>
        <v>0</v>
      </c>
      <c r="D4722" s="1">
        <f>'4.OVTA Sites-Transects'!E4728</f>
        <v>0</v>
      </c>
      <c r="E4722" s="1">
        <f>'4.OVTA Sites-Transects'!G4728</f>
        <v>0</v>
      </c>
      <c r="F4722" s="1">
        <f>'4.OVTA Sites-Transects'!F4728</f>
        <v>0</v>
      </c>
      <c r="G4722" s="6">
        <f>'4.OVTA Sites-Transects'!H4728</f>
        <v>0</v>
      </c>
      <c r="H4722" s="6">
        <f>'4.OVTA Sites-Transects'!I4728</f>
        <v>0</v>
      </c>
      <c r="I4722" s="193" t="str">
        <f t="shared" si="584"/>
        <v>-</v>
      </c>
      <c r="J4722" s="27" t="str">
        <f t="shared" si="585"/>
        <v>-</v>
      </c>
      <c r="K4722" s="27" t="str">
        <f t="shared" si="586"/>
        <v>-</v>
      </c>
      <c r="L4722" s="27" t="str">
        <f t="shared" si="587"/>
        <v>-</v>
      </c>
      <c r="M4722" s="27" t="str">
        <f t="shared" si="588"/>
        <v>-</v>
      </c>
      <c r="N4722" s="28">
        <f t="shared" si="589"/>
        <v>0</v>
      </c>
      <c r="O4722" s="28">
        <f t="shared" si="591"/>
        <v>0</v>
      </c>
      <c r="P4722" s="1" t="str">
        <f t="shared" si="590"/>
        <v>no</v>
      </c>
    </row>
    <row r="4723" spans="1:16" x14ac:dyDescent="0.25">
      <c r="A4723" s="6">
        <f>'4.OVTA Sites-Transects'!B4729</f>
        <v>0</v>
      </c>
      <c r="B4723" s="6">
        <f>'4.OVTA Sites-Transects'!C4729</f>
        <v>0</v>
      </c>
      <c r="C4723" s="6">
        <f>'4.OVTA Sites-Transects'!D4729</f>
        <v>0</v>
      </c>
      <c r="D4723" s="1">
        <f>'4.OVTA Sites-Transects'!E4729</f>
        <v>0</v>
      </c>
      <c r="E4723" s="1">
        <f>'4.OVTA Sites-Transects'!G4729</f>
        <v>0</v>
      </c>
      <c r="F4723" s="1">
        <f>'4.OVTA Sites-Transects'!F4729</f>
        <v>0</v>
      </c>
      <c r="G4723" s="6">
        <f>'4.OVTA Sites-Transects'!H4729</f>
        <v>0</v>
      </c>
      <c r="H4723" s="6">
        <f>'4.OVTA Sites-Transects'!I4729</f>
        <v>0</v>
      </c>
      <c r="I4723" s="193" t="str">
        <f t="shared" si="584"/>
        <v>-</v>
      </c>
      <c r="J4723" s="27" t="str">
        <f t="shared" si="585"/>
        <v>-</v>
      </c>
      <c r="K4723" s="27" t="str">
        <f t="shared" si="586"/>
        <v>-</v>
      </c>
      <c r="L4723" s="27" t="str">
        <f t="shared" si="587"/>
        <v>-</v>
      </c>
      <c r="M4723" s="27" t="str">
        <f t="shared" si="588"/>
        <v>-</v>
      </c>
      <c r="N4723" s="28">
        <f t="shared" si="589"/>
        <v>0</v>
      </c>
      <c r="O4723" s="28">
        <f t="shared" si="591"/>
        <v>0</v>
      </c>
      <c r="P4723" s="1" t="str">
        <f t="shared" si="590"/>
        <v>no</v>
      </c>
    </row>
    <row r="4724" spans="1:16" x14ac:dyDescent="0.25">
      <c r="A4724" s="6">
        <f>'4.OVTA Sites-Transects'!B4730</f>
        <v>0</v>
      </c>
      <c r="B4724" s="6">
        <f>'4.OVTA Sites-Transects'!C4730</f>
        <v>0</v>
      </c>
      <c r="C4724" s="6">
        <f>'4.OVTA Sites-Transects'!D4730</f>
        <v>0</v>
      </c>
      <c r="D4724" s="1">
        <f>'4.OVTA Sites-Transects'!E4730</f>
        <v>0</v>
      </c>
      <c r="E4724" s="1">
        <f>'4.OVTA Sites-Transects'!G4730</f>
        <v>0</v>
      </c>
      <c r="F4724" s="1">
        <f>'4.OVTA Sites-Transects'!F4730</f>
        <v>0</v>
      </c>
      <c r="G4724" s="6">
        <f>'4.OVTA Sites-Transects'!H4730</f>
        <v>0</v>
      </c>
      <c r="H4724" s="6">
        <f>'4.OVTA Sites-Transects'!I4730</f>
        <v>0</v>
      </c>
      <c r="I4724" s="193" t="str">
        <f t="shared" si="584"/>
        <v>-</v>
      </c>
      <c r="J4724" s="27" t="str">
        <f t="shared" si="585"/>
        <v>-</v>
      </c>
      <c r="K4724" s="27" t="str">
        <f t="shared" si="586"/>
        <v>-</v>
      </c>
      <c r="L4724" s="27" t="str">
        <f t="shared" si="587"/>
        <v>-</v>
      </c>
      <c r="M4724" s="27" t="str">
        <f t="shared" si="588"/>
        <v>-</v>
      </c>
      <c r="N4724" s="28">
        <f t="shared" si="589"/>
        <v>0</v>
      </c>
      <c r="O4724" s="28">
        <f t="shared" si="591"/>
        <v>0</v>
      </c>
      <c r="P4724" s="1" t="str">
        <f t="shared" si="590"/>
        <v>no</v>
      </c>
    </row>
    <row r="4725" spans="1:16" x14ac:dyDescent="0.25">
      <c r="A4725" s="6">
        <f>'4.OVTA Sites-Transects'!B4731</f>
        <v>0</v>
      </c>
      <c r="B4725" s="6">
        <f>'4.OVTA Sites-Transects'!C4731</f>
        <v>0</v>
      </c>
      <c r="C4725" s="6">
        <f>'4.OVTA Sites-Transects'!D4731</f>
        <v>0</v>
      </c>
      <c r="D4725" s="1">
        <f>'4.OVTA Sites-Transects'!E4731</f>
        <v>0</v>
      </c>
      <c r="E4725" s="1">
        <f>'4.OVTA Sites-Transects'!G4731</f>
        <v>0</v>
      </c>
      <c r="F4725" s="1">
        <f>'4.OVTA Sites-Transects'!F4731</f>
        <v>0</v>
      </c>
      <c r="G4725" s="6">
        <f>'4.OVTA Sites-Transects'!H4731</f>
        <v>0</v>
      </c>
      <c r="H4725" s="6">
        <f>'4.OVTA Sites-Transects'!I4731</f>
        <v>0</v>
      </c>
      <c r="I4725" s="193" t="str">
        <f t="shared" si="584"/>
        <v>-</v>
      </c>
      <c r="J4725" s="27" t="str">
        <f t="shared" si="585"/>
        <v>-</v>
      </c>
      <c r="K4725" s="27" t="str">
        <f t="shared" si="586"/>
        <v>-</v>
      </c>
      <c r="L4725" s="27" t="str">
        <f t="shared" si="587"/>
        <v>-</v>
      </c>
      <c r="M4725" s="27" t="str">
        <f t="shared" si="588"/>
        <v>-</v>
      </c>
      <c r="N4725" s="28">
        <f t="shared" si="589"/>
        <v>0</v>
      </c>
      <c r="O4725" s="28">
        <f t="shared" si="591"/>
        <v>0</v>
      </c>
      <c r="P4725" s="1" t="str">
        <f t="shared" si="590"/>
        <v>no</v>
      </c>
    </row>
    <row r="4726" spans="1:16" x14ac:dyDescent="0.25">
      <c r="A4726" s="6">
        <f>'4.OVTA Sites-Transects'!B4732</f>
        <v>0</v>
      </c>
      <c r="B4726" s="6">
        <f>'4.OVTA Sites-Transects'!C4732</f>
        <v>0</v>
      </c>
      <c r="C4726" s="6">
        <f>'4.OVTA Sites-Transects'!D4732</f>
        <v>0</v>
      </c>
      <c r="D4726" s="1">
        <f>'4.OVTA Sites-Transects'!E4732</f>
        <v>0</v>
      </c>
      <c r="E4726" s="1">
        <f>'4.OVTA Sites-Transects'!G4732</f>
        <v>0</v>
      </c>
      <c r="F4726" s="1">
        <f>'4.OVTA Sites-Transects'!F4732</f>
        <v>0</v>
      </c>
      <c r="G4726" s="6">
        <f>'4.OVTA Sites-Transects'!H4732</f>
        <v>0</v>
      </c>
      <c r="H4726" s="6">
        <f>'4.OVTA Sites-Transects'!I4732</f>
        <v>0</v>
      </c>
      <c r="I4726" s="193" t="str">
        <f t="shared" si="584"/>
        <v>-</v>
      </c>
      <c r="J4726" s="27" t="str">
        <f t="shared" si="585"/>
        <v>-</v>
      </c>
      <c r="K4726" s="27" t="str">
        <f t="shared" si="586"/>
        <v>-</v>
      </c>
      <c r="L4726" s="27" t="str">
        <f t="shared" si="587"/>
        <v>-</v>
      </c>
      <c r="M4726" s="27" t="str">
        <f t="shared" si="588"/>
        <v>-</v>
      </c>
      <c r="N4726" s="28">
        <f t="shared" si="589"/>
        <v>0</v>
      </c>
      <c r="O4726" s="28">
        <f t="shared" si="591"/>
        <v>0</v>
      </c>
      <c r="P4726" s="1" t="str">
        <f t="shared" si="590"/>
        <v>no</v>
      </c>
    </row>
    <row r="4727" spans="1:16" x14ac:dyDescent="0.25">
      <c r="A4727" s="6">
        <f>'4.OVTA Sites-Transects'!B4733</f>
        <v>0</v>
      </c>
      <c r="B4727" s="6">
        <f>'4.OVTA Sites-Transects'!C4733</f>
        <v>0</v>
      </c>
      <c r="C4727" s="6">
        <f>'4.OVTA Sites-Transects'!D4733</f>
        <v>0</v>
      </c>
      <c r="D4727" s="1">
        <f>'4.OVTA Sites-Transects'!E4733</f>
        <v>0</v>
      </c>
      <c r="E4727" s="1">
        <f>'4.OVTA Sites-Transects'!G4733</f>
        <v>0</v>
      </c>
      <c r="F4727" s="1">
        <f>'4.OVTA Sites-Transects'!F4733</f>
        <v>0</v>
      </c>
      <c r="G4727" s="6">
        <f>'4.OVTA Sites-Transects'!H4733</f>
        <v>0</v>
      </c>
      <c r="H4727" s="6">
        <f>'4.OVTA Sites-Transects'!I4733</f>
        <v>0</v>
      </c>
      <c r="I4727" s="193" t="str">
        <f t="shared" si="584"/>
        <v>-</v>
      </c>
      <c r="J4727" s="27" t="str">
        <f t="shared" si="585"/>
        <v>-</v>
      </c>
      <c r="K4727" s="27" t="str">
        <f t="shared" si="586"/>
        <v>-</v>
      </c>
      <c r="L4727" s="27" t="str">
        <f t="shared" si="587"/>
        <v>-</v>
      </c>
      <c r="M4727" s="27" t="str">
        <f t="shared" si="588"/>
        <v>-</v>
      </c>
      <c r="N4727" s="28">
        <f t="shared" si="589"/>
        <v>0</v>
      </c>
      <c r="O4727" s="28">
        <f t="shared" si="591"/>
        <v>0</v>
      </c>
      <c r="P4727" s="1" t="str">
        <f t="shared" si="590"/>
        <v>no</v>
      </c>
    </row>
    <row r="4728" spans="1:16" x14ac:dyDescent="0.25">
      <c r="A4728" s="6">
        <f>'4.OVTA Sites-Transects'!B4734</f>
        <v>0</v>
      </c>
      <c r="B4728" s="6">
        <f>'4.OVTA Sites-Transects'!C4734</f>
        <v>0</v>
      </c>
      <c r="C4728" s="6">
        <f>'4.OVTA Sites-Transects'!D4734</f>
        <v>0</v>
      </c>
      <c r="D4728" s="1">
        <f>'4.OVTA Sites-Transects'!E4734</f>
        <v>0</v>
      </c>
      <c r="E4728" s="1">
        <f>'4.OVTA Sites-Transects'!G4734</f>
        <v>0</v>
      </c>
      <c r="F4728" s="1">
        <f>'4.OVTA Sites-Transects'!F4734</f>
        <v>0</v>
      </c>
      <c r="G4728" s="6">
        <f>'4.OVTA Sites-Transects'!H4734</f>
        <v>0</v>
      </c>
      <c r="H4728" s="6">
        <f>'4.OVTA Sites-Transects'!I4734</f>
        <v>0</v>
      </c>
      <c r="I4728" s="193" t="str">
        <f t="shared" si="584"/>
        <v>-</v>
      </c>
      <c r="J4728" s="27" t="str">
        <f t="shared" si="585"/>
        <v>-</v>
      </c>
      <c r="K4728" s="27" t="str">
        <f t="shared" si="586"/>
        <v>-</v>
      </c>
      <c r="L4728" s="27" t="str">
        <f t="shared" si="587"/>
        <v>-</v>
      </c>
      <c r="M4728" s="27" t="str">
        <f t="shared" si="588"/>
        <v>-</v>
      </c>
      <c r="N4728" s="28">
        <f t="shared" si="589"/>
        <v>0</v>
      </c>
      <c r="O4728" s="28">
        <f t="shared" si="591"/>
        <v>0</v>
      </c>
      <c r="P4728" s="1" t="str">
        <f t="shared" si="590"/>
        <v>no</v>
      </c>
    </row>
    <row r="4729" spans="1:16" x14ac:dyDescent="0.25">
      <c r="A4729" s="6">
        <f>'4.OVTA Sites-Transects'!B4735</f>
        <v>0</v>
      </c>
      <c r="B4729" s="6">
        <f>'4.OVTA Sites-Transects'!C4735</f>
        <v>0</v>
      </c>
      <c r="C4729" s="6">
        <f>'4.OVTA Sites-Transects'!D4735</f>
        <v>0</v>
      </c>
      <c r="D4729" s="1">
        <f>'4.OVTA Sites-Transects'!E4735</f>
        <v>0</v>
      </c>
      <c r="E4729" s="1">
        <f>'4.OVTA Sites-Transects'!G4735</f>
        <v>0</v>
      </c>
      <c r="F4729" s="1">
        <f>'4.OVTA Sites-Transects'!F4735</f>
        <v>0</v>
      </c>
      <c r="G4729" s="6">
        <f>'4.OVTA Sites-Transects'!H4735</f>
        <v>0</v>
      </c>
      <c r="H4729" s="6">
        <f>'4.OVTA Sites-Transects'!I4735</f>
        <v>0</v>
      </c>
      <c r="I4729" s="193" t="str">
        <f t="shared" si="584"/>
        <v>-</v>
      </c>
      <c r="J4729" s="27" t="str">
        <f t="shared" si="585"/>
        <v>-</v>
      </c>
      <c r="K4729" s="27" t="str">
        <f t="shared" si="586"/>
        <v>-</v>
      </c>
      <c r="L4729" s="27" t="str">
        <f t="shared" si="587"/>
        <v>-</v>
      </c>
      <c r="M4729" s="27" t="str">
        <f t="shared" si="588"/>
        <v>-</v>
      </c>
      <c r="N4729" s="28">
        <f t="shared" si="589"/>
        <v>0</v>
      </c>
      <c r="O4729" s="28">
        <f t="shared" si="591"/>
        <v>0</v>
      </c>
      <c r="P4729" s="1" t="str">
        <f t="shared" si="590"/>
        <v>no</v>
      </c>
    </row>
    <row r="4730" spans="1:16" x14ac:dyDescent="0.25">
      <c r="A4730" s="6">
        <f>'4.OVTA Sites-Transects'!B4736</f>
        <v>0</v>
      </c>
      <c r="B4730" s="6">
        <f>'4.OVTA Sites-Transects'!C4736</f>
        <v>0</v>
      </c>
      <c r="C4730" s="6">
        <f>'4.OVTA Sites-Transects'!D4736</f>
        <v>0</v>
      </c>
      <c r="D4730" s="1">
        <f>'4.OVTA Sites-Transects'!E4736</f>
        <v>0</v>
      </c>
      <c r="E4730" s="1">
        <f>'4.OVTA Sites-Transects'!G4736</f>
        <v>0</v>
      </c>
      <c r="F4730" s="1">
        <f>'4.OVTA Sites-Transects'!F4736</f>
        <v>0</v>
      </c>
      <c r="G4730" s="6">
        <f>'4.OVTA Sites-Transects'!H4736</f>
        <v>0</v>
      </c>
      <c r="H4730" s="6">
        <f>'4.OVTA Sites-Transects'!I4736</f>
        <v>0</v>
      </c>
      <c r="I4730" s="193" t="str">
        <f t="shared" si="584"/>
        <v>-</v>
      </c>
      <c r="J4730" s="27" t="str">
        <f t="shared" si="585"/>
        <v>-</v>
      </c>
      <c r="K4730" s="27" t="str">
        <f t="shared" si="586"/>
        <v>-</v>
      </c>
      <c r="L4730" s="27" t="str">
        <f t="shared" si="587"/>
        <v>-</v>
      </c>
      <c r="M4730" s="27" t="str">
        <f t="shared" si="588"/>
        <v>-</v>
      </c>
      <c r="N4730" s="28">
        <f t="shared" si="589"/>
        <v>0</v>
      </c>
      <c r="O4730" s="28">
        <f t="shared" si="591"/>
        <v>0</v>
      </c>
      <c r="P4730" s="1" t="str">
        <f t="shared" si="590"/>
        <v>no</v>
      </c>
    </row>
    <row r="4731" spans="1:16" x14ac:dyDescent="0.25">
      <c r="A4731" s="6">
        <f>'4.OVTA Sites-Transects'!B4737</f>
        <v>0</v>
      </c>
      <c r="B4731" s="6">
        <f>'4.OVTA Sites-Transects'!C4737</f>
        <v>0</v>
      </c>
      <c r="C4731" s="6">
        <f>'4.OVTA Sites-Transects'!D4737</f>
        <v>0</v>
      </c>
      <c r="D4731" s="1">
        <f>'4.OVTA Sites-Transects'!E4737</f>
        <v>0</v>
      </c>
      <c r="E4731" s="1">
        <f>'4.OVTA Sites-Transects'!G4737</f>
        <v>0</v>
      </c>
      <c r="F4731" s="1">
        <f>'4.OVTA Sites-Transects'!F4737</f>
        <v>0</v>
      </c>
      <c r="G4731" s="6">
        <f>'4.OVTA Sites-Transects'!H4737</f>
        <v>0</v>
      </c>
      <c r="H4731" s="6">
        <f>'4.OVTA Sites-Transects'!I4737</f>
        <v>0</v>
      </c>
      <c r="I4731" s="193" t="str">
        <f t="shared" si="584"/>
        <v>-</v>
      </c>
      <c r="J4731" s="27" t="str">
        <f t="shared" si="585"/>
        <v>-</v>
      </c>
      <c r="K4731" s="27" t="str">
        <f t="shared" si="586"/>
        <v>-</v>
      </c>
      <c r="L4731" s="27" t="str">
        <f t="shared" si="587"/>
        <v>-</v>
      </c>
      <c r="M4731" s="27" t="str">
        <f t="shared" si="588"/>
        <v>-</v>
      </c>
      <c r="N4731" s="28">
        <f t="shared" si="589"/>
        <v>0</v>
      </c>
      <c r="O4731" s="28">
        <f t="shared" si="591"/>
        <v>0</v>
      </c>
      <c r="P4731" s="1" t="str">
        <f t="shared" si="590"/>
        <v>no</v>
      </c>
    </row>
    <row r="4732" spans="1:16" x14ac:dyDescent="0.25">
      <c r="A4732" s="6">
        <f>'4.OVTA Sites-Transects'!B4738</f>
        <v>0</v>
      </c>
      <c r="B4732" s="6">
        <f>'4.OVTA Sites-Transects'!C4738</f>
        <v>0</v>
      </c>
      <c r="C4732" s="6">
        <f>'4.OVTA Sites-Transects'!D4738</f>
        <v>0</v>
      </c>
      <c r="D4732" s="1">
        <f>'4.OVTA Sites-Transects'!E4738</f>
        <v>0</v>
      </c>
      <c r="E4732" s="1">
        <f>'4.OVTA Sites-Transects'!G4738</f>
        <v>0</v>
      </c>
      <c r="F4732" s="1">
        <f>'4.OVTA Sites-Transects'!F4738</f>
        <v>0</v>
      </c>
      <c r="G4732" s="6">
        <f>'4.OVTA Sites-Transects'!H4738</f>
        <v>0</v>
      </c>
      <c r="H4732" s="6">
        <f>'4.OVTA Sites-Transects'!I4738</f>
        <v>0</v>
      </c>
      <c r="I4732" s="193" t="str">
        <f t="shared" si="584"/>
        <v>-</v>
      </c>
      <c r="J4732" s="27" t="str">
        <f t="shared" si="585"/>
        <v>-</v>
      </c>
      <c r="K4732" s="27" t="str">
        <f t="shared" si="586"/>
        <v>-</v>
      </c>
      <c r="L4732" s="27" t="str">
        <f t="shared" si="587"/>
        <v>-</v>
      </c>
      <c r="M4732" s="27" t="str">
        <f t="shared" si="588"/>
        <v>-</v>
      </c>
      <c r="N4732" s="28">
        <f t="shared" si="589"/>
        <v>0</v>
      </c>
      <c r="O4732" s="28">
        <f t="shared" si="591"/>
        <v>0</v>
      </c>
      <c r="P4732" s="1" t="str">
        <f t="shared" si="590"/>
        <v>no</v>
      </c>
    </row>
    <row r="4733" spans="1:16" x14ac:dyDescent="0.25">
      <c r="A4733" s="6">
        <f>'4.OVTA Sites-Transects'!B4739</f>
        <v>0</v>
      </c>
      <c r="B4733" s="6">
        <f>'4.OVTA Sites-Transects'!C4739</f>
        <v>0</v>
      </c>
      <c r="C4733" s="6">
        <f>'4.OVTA Sites-Transects'!D4739</f>
        <v>0</v>
      </c>
      <c r="D4733" s="1">
        <f>'4.OVTA Sites-Transects'!E4739</f>
        <v>0</v>
      </c>
      <c r="E4733" s="1">
        <f>'4.OVTA Sites-Transects'!G4739</f>
        <v>0</v>
      </c>
      <c r="F4733" s="1">
        <f>'4.OVTA Sites-Transects'!F4739</f>
        <v>0</v>
      </c>
      <c r="G4733" s="6">
        <f>'4.OVTA Sites-Transects'!H4739</f>
        <v>0</v>
      </c>
      <c r="H4733" s="6">
        <f>'4.OVTA Sites-Transects'!I4739</f>
        <v>0</v>
      </c>
      <c r="I4733" s="193" t="str">
        <f t="shared" si="584"/>
        <v>-</v>
      </c>
      <c r="J4733" s="27" t="str">
        <f t="shared" si="585"/>
        <v>-</v>
      </c>
      <c r="K4733" s="27" t="str">
        <f t="shared" si="586"/>
        <v>-</v>
      </c>
      <c r="L4733" s="27" t="str">
        <f t="shared" si="587"/>
        <v>-</v>
      </c>
      <c r="M4733" s="27" t="str">
        <f t="shared" si="588"/>
        <v>-</v>
      </c>
      <c r="N4733" s="28">
        <f t="shared" si="589"/>
        <v>0</v>
      </c>
      <c r="O4733" s="28">
        <f t="shared" si="591"/>
        <v>0</v>
      </c>
      <c r="P4733" s="1" t="str">
        <f t="shared" si="590"/>
        <v>no</v>
      </c>
    </row>
    <row r="4734" spans="1:16" x14ac:dyDescent="0.25">
      <c r="A4734" s="6">
        <f>'4.OVTA Sites-Transects'!B4740</f>
        <v>0</v>
      </c>
      <c r="B4734" s="6">
        <f>'4.OVTA Sites-Transects'!C4740</f>
        <v>0</v>
      </c>
      <c r="C4734" s="6">
        <f>'4.OVTA Sites-Transects'!D4740</f>
        <v>0</v>
      </c>
      <c r="D4734" s="1">
        <f>'4.OVTA Sites-Transects'!E4740</f>
        <v>0</v>
      </c>
      <c r="E4734" s="1">
        <f>'4.OVTA Sites-Transects'!G4740</f>
        <v>0</v>
      </c>
      <c r="F4734" s="1">
        <f>'4.OVTA Sites-Transects'!F4740</f>
        <v>0</v>
      </c>
      <c r="G4734" s="6">
        <f>'4.OVTA Sites-Transects'!H4740</f>
        <v>0</v>
      </c>
      <c r="H4734" s="6">
        <f>'4.OVTA Sites-Transects'!I4740</f>
        <v>0</v>
      </c>
      <c r="I4734" s="193" t="str">
        <f t="shared" si="584"/>
        <v>-</v>
      </c>
      <c r="J4734" s="27" t="str">
        <f t="shared" si="585"/>
        <v>-</v>
      </c>
      <c r="K4734" s="27" t="str">
        <f t="shared" si="586"/>
        <v>-</v>
      </c>
      <c r="L4734" s="27" t="str">
        <f t="shared" si="587"/>
        <v>-</v>
      </c>
      <c r="M4734" s="27" t="str">
        <f t="shared" si="588"/>
        <v>-</v>
      </c>
      <c r="N4734" s="28">
        <f t="shared" si="589"/>
        <v>0</v>
      </c>
      <c r="O4734" s="28">
        <f t="shared" si="591"/>
        <v>0</v>
      </c>
      <c r="P4734" s="1" t="str">
        <f t="shared" si="590"/>
        <v>no</v>
      </c>
    </row>
    <row r="4735" spans="1:16" x14ac:dyDescent="0.25">
      <c r="A4735" s="6">
        <f>'4.OVTA Sites-Transects'!B4741</f>
        <v>0</v>
      </c>
      <c r="B4735" s="6">
        <f>'4.OVTA Sites-Transects'!C4741</f>
        <v>0</v>
      </c>
      <c r="C4735" s="6">
        <f>'4.OVTA Sites-Transects'!D4741</f>
        <v>0</v>
      </c>
      <c r="D4735" s="1">
        <f>'4.OVTA Sites-Transects'!E4741</f>
        <v>0</v>
      </c>
      <c r="E4735" s="1">
        <f>'4.OVTA Sites-Transects'!G4741</f>
        <v>0</v>
      </c>
      <c r="F4735" s="1">
        <f>'4.OVTA Sites-Transects'!F4741</f>
        <v>0</v>
      </c>
      <c r="G4735" s="6">
        <f>'4.OVTA Sites-Transects'!H4741</f>
        <v>0</v>
      </c>
      <c r="H4735" s="6">
        <f>'4.OVTA Sites-Transects'!I4741</f>
        <v>0</v>
      </c>
      <c r="I4735" s="193" t="str">
        <f t="shared" si="584"/>
        <v>-</v>
      </c>
      <c r="J4735" s="27" t="str">
        <f t="shared" si="585"/>
        <v>-</v>
      </c>
      <c r="K4735" s="27" t="str">
        <f t="shared" si="586"/>
        <v>-</v>
      </c>
      <c r="L4735" s="27" t="str">
        <f t="shared" si="587"/>
        <v>-</v>
      </c>
      <c r="M4735" s="27" t="str">
        <f t="shared" si="588"/>
        <v>-</v>
      </c>
      <c r="N4735" s="28">
        <f t="shared" si="589"/>
        <v>0</v>
      </c>
      <c r="O4735" s="28">
        <f t="shared" si="591"/>
        <v>0</v>
      </c>
      <c r="P4735" s="1" t="str">
        <f t="shared" si="590"/>
        <v>no</v>
      </c>
    </row>
    <row r="4736" spans="1:16" x14ac:dyDescent="0.25">
      <c r="A4736" s="6">
        <f>'4.OVTA Sites-Transects'!B4742</f>
        <v>0</v>
      </c>
      <c r="B4736" s="6">
        <f>'4.OVTA Sites-Transects'!C4742</f>
        <v>0</v>
      </c>
      <c r="C4736" s="6">
        <f>'4.OVTA Sites-Transects'!D4742</f>
        <v>0</v>
      </c>
      <c r="D4736" s="1">
        <f>'4.OVTA Sites-Transects'!E4742</f>
        <v>0</v>
      </c>
      <c r="E4736" s="1">
        <f>'4.OVTA Sites-Transects'!G4742</f>
        <v>0</v>
      </c>
      <c r="F4736" s="1">
        <f>'4.OVTA Sites-Transects'!F4742</f>
        <v>0</v>
      </c>
      <c r="G4736" s="6">
        <f>'4.OVTA Sites-Transects'!H4742</f>
        <v>0</v>
      </c>
      <c r="H4736" s="6">
        <f>'4.OVTA Sites-Transects'!I4742</f>
        <v>0</v>
      </c>
      <c r="I4736" s="193" t="str">
        <f t="shared" si="584"/>
        <v>-</v>
      </c>
      <c r="J4736" s="27" t="str">
        <f t="shared" si="585"/>
        <v>-</v>
      </c>
      <c r="K4736" s="27" t="str">
        <f t="shared" si="586"/>
        <v>-</v>
      </c>
      <c r="L4736" s="27" t="str">
        <f t="shared" si="587"/>
        <v>-</v>
      </c>
      <c r="M4736" s="27" t="str">
        <f t="shared" si="588"/>
        <v>-</v>
      </c>
      <c r="N4736" s="28">
        <f t="shared" si="589"/>
        <v>0</v>
      </c>
      <c r="O4736" s="28">
        <f t="shared" si="591"/>
        <v>0</v>
      </c>
      <c r="P4736" s="1" t="str">
        <f t="shared" si="590"/>
        <v>no</v>
      </c>
    </row>
    <row r="4737" spans="1:16" x14ac:dyDescent="0.25">
      <c r="A4737" s="6">
        <f>'4.OVTA Sites-Transects'!B4743</f>
        <v>0</v>
      </c>
      <c r="B4737" s="6">
        <f>'4.OVTA Sites-Transects'!C4743</f>
        <v>0</v>
      </c>
      <c r="C4737" s="6">
        <f>'4.OVTA Sites-Transects'!D4743</f>
        <v>0</v>
      </c>
      <c r="D4737" s="1">
        <f>'4.OVTA Sites-Transects'!E4743</f>
        <v>0</v>
      </c>
      <c r="E4737" s="1">
        <f>'4.OVTA Sites-Transects'!G4743</f>
        <v>0</v>
      </c>
      <c r="F4737" s="1">
        <f>'4.OVTA Sites-Transects'!F4743</f>
        <v>0</v>
      </c>
      <c r="G4737" s="6">
        <f>'4.OVTA Sites-Transects'!H4743</f>
        <v>0</v>
      </c>
      <c r="H4737" s="6">
        <f>'4.OVTA Sites-Transects'!I4743</f>
        <v>0</v>
      </c>
      <c r="I4737" s="193" t="str">
        <f t="shared" si="584"/>
        <v>-</v>
      </c>
      <c r="J4737" s="27" t="str">
        <f t="shared" si="585"/>
        <v>-</v>
      </c>
      <c r="K4737" s="27" t="str">
        <f t="shared" si="586"/>
        <v>-</v>
      </c>
      <c r="L4737" s="27" t="str">
        <f t="shared" si="587"/>
        <v>-</v>
      </c>
      <c r="M4737" s="27" t="str">
        <f t="shared" si="588"/>
        <v>-</v>
      </c>
      <c r="N4737" s="28">
        <f t="shared" si="589"/>
        <v>0</v>
      </c>
      <c r="O4737" s="28">
        <f t="shared" si="591"/>
        <v>0</v>
      </c>
      <c r="P4737" s="1" t="str">
        <f t="shared" si="590"/>
        <v>no</v>
      </c>
    </row>
    <row r="4738" spans="1:16" x14ac:dyDescent="0.25">
      <c r="A4738" s="6">
        <f>'4.OVTA Sites-Transects'!B4744</f>
        <v>0</v>
      </c>
      <c r="B4738" s="6">
        <f>'4.OVTA Sites-Transects'!C4744</f>
        <v>0</v>
      </c>
      <c r="C4738" s="6">
        <f>'4.OVTA Sites-Transects'!D4744</f>
        <v>0</v>
      </c>
      <c r="D4738" s="1">
        <f>'4.OVTA Sites-Transects'!E4744</f>
        <v>0</v>
      </c>
      <c r="E4738" s="1">
        <f>'4.OVTA Sites-Transects'!G4744</f>
        <v>0</v>
      </c>
      <c r="F4738" s="1">
        <f>'4.OVTA Sites-Transects'!F4744</f>
        <v>0</v>
      </c>
      <c r="G4738" s="6">
        <f>'4.OVTA Sites-Transects'!H4744</f>
        <v>0</v>
      </c>
      <c r="H4738" s="6">
        <f>'4.OVTA Sites-Transects'!I4744</f>
        <v>0</v>
      </c>
      <c r="I4738" s="193" t="str">
        <f t="shared" si="584"/>
        <v>-</v>
      </c>
      <c r="J4738" s="27" t="str">
        <f t="shared" si="585"/>
        <v>-</v>
      </c>
      <c r="K4738" s="27" t="str">
        <f t="shared" si="586"/>
        <v>-</v>
      </c>
      <c r="L4738" s="27" t="str">
        <f t="shared" si="587"/>
        <v>-</v>
      </c>
      <c r="M4738" s="27" t="str">
        <f t="shared" si="588"/>
        <v>-</v>
      </c>
      <c r="N4738" s="28">
        <f t="shared" si="589"/>
        <v>0</v>
      </c>
      <c r="O4738" s="28">
        <f t="shared" si="591"/>
        <v>0</v>
      </c>
      <c r="P4738" s="1" t="str">
        <f t="shared" si="590"/>
        <v>no</v>
      </c>
    </row>
    <row r="4739" spans="1:16" x14ac:dyDescent="0.25">
      <c r="A4739" s="6">
        <f>'4.OVTA Sites-Transects'!B4745</f>
        <v>0</v>
      </c>
      <c r="B4739" s="6">
        <f>'4.OVTA Sites-Transects'!C4745</f>
        <v>0</v>
      </c>
      <c r="C4739" s="6">
        <f>'4.OVTA Sites-Transects'!D4745</f>
        <v>0</v>
      </c>
      <c r="D4739" s="1">
        <f>'4.OVTA Sites-Transects'!E4745</f>
        <v>0</v>
      </c>
      <c r="E4739" s="1">
        <f>'4.OVTA Sites-Transects'!G4745</f>
        <v>0</v>
      </c>
      <c r="F4739" s="1">
        <f>'4.OVTA Sites-Transects'!F4745</f>
        <v>0</v>
      </c>
      <c r="G4739" s="6">
        <f>'4.OVTA Sites-Transects'!H4745</f>
        <v>0</v>
      </c>
      <c r="H4739" s="6">
        <f>'4.OVTA Sites-Transects'!I4745</f>
        <v>0</v>
      </c>
      <c r="I4739" s="193" t="str">
        <f t="shared" ref="I4739:I4802" si="592">IF(F4739="B", SUMIF(OVTA_Calcs_TMA, D4739, WeightingFactorMod), IF(F4739="C", SUMIF(OVTA_Calcs_TMA, D4739, WeightingFactorHigh), IF(F4739="D", SUMIF(OVTA_Calcs_TMA, D4739, WeightingFactorVeryHigh), "-")))</f>
        <v>-</v>
      </c>
      <c r="J4739" s="27" t="str">
        <f t="shared" ref="J4739:J4802" si="593">IF(ISNUMBER(AVERAGEIFS(AssessmentResultsLow, AssessmentResultsSites, $A4739,AssessmentIncluded, "yes")), I4739*AVERAGEIFS(AssessmentResultsLow, AssessmentResultsSites, $A4739,AssessmentIncluded, "yes"), "-")</f>
        <v>-</v>
      </c>
      <c r="K4739" s="27" t="str">
        <f t="shared" ref="K4739:K4802" si="594">IF(ISNUMBER(AVERAGEIFS(AssessmentResultsMod, AssessmentResultsSites, $A4739,AssessmentIncluded, "yes")), I4739*AVERAGEIFS(AssessmentResultsMod, AssessmentResultsSites, $A4739,AssessmentIncluded, "yes"), "-")</f>
        <v>-</v>
      </c>
      <c r="L4739" s="27" t="str">
        <f t="shared" ref="L4739:L4802" si="595">IF(ISNUMBER(AVERAGEIFS(AssessmentResultsHigh, AssessmentResultsSites, $A4739,AssessmentIncluded, "yes")), I4739*AVERAGEIFS(AssessmentResultsHigh, AssessmentResultsSites, $A4739,AssessmentIncluded, "yes"), "-")</f>
        <v>-</v>
      </c>
      <c r="M4739" s="27" t="str">
        <f t="shared" ref="M4739:M4802" si="596">IF(ISNUMBER(AVERAGEIFS(AssessmentResultsVeryHigh, AssessmentResultsSites, $A4739,AssessmentIncluded, "yes")), I4739*AVERAGEIFS(AssessmentResultsVeryHigh, AssessmentResultsSites, $A4739,AssessmentIncluded, "yes"), "-")</f>
        <v>-</v>
      </c>
      <c r="N4739" s="28">
        <f t="shared" ref="N4739:N4802" si="597">COUNTIFS(AssessmentResultsSites, A4739, AssessmentIncluded, "yes")</f>
        <v>0</v>
      </c>
      <c r="O4739" s="28">
        <f t="shared" si="591"/>
        <v>0</v>
      </c>
      <c r="P4739" s="1" t="str">
        <f t="shared" ref="P4739:P4802" si="598">IF(AND(G4739="Yes", N4739&gt;0), "yes", "no")</f>
        <v>no</v>
      </c>
    </row>
    <row r="4740" spans="1:16" x14ac:dyDescent="0.25">
      <c r="A4740" s="6">
        <f>'4.OVTA Sites-Transects'!B4746</f>
        <v>0</v>
      </c>
      <c r="B4740" s="6">
        <f>'4.OVTA Sites-Transects'!C4746</f>
        <v>0</v>
      </c>
      <c r="C4740" s="6">
        <f>'4.OVTA Sites-Transects'!D4746</f>
        <v>0</v>
      </c>
      <c r="D4740" s="1">
        <f>'4.OVTA Sites-Transects'!E4746</f>
        <v>0</v>
      </c>
      <c r="E4740" s="1">
        <f>'4.OVTA Sites-Transects'!G4746</f>
        <v>0</v>
      </c>
      <c r="F4740" s="1">
        <f>'4.OVTA Sites-Transects'!F4746</f>
        <v>0</v>
      </c>
      <c r="G4740" s="6">
        <f>'4.OVTA Sites-Transects'!H4746</f>
        <v>0</v>
      </c>
      <c r="H4740" s="6">
        <f>'4.OVTA Sites-Transects'!I4746</f>
        <v>0</v>
      </c>
      <c r="I4740" s="193" t="str">
        <f t="shared" si="592"/>
        <v>-</v>
      </c>
      <c r="J4740" s="27" t="str">
        <f t="shared" si="593"/>
        <v>-</v>
      </c>
      <c r="K4740" s="27" t="str">
        <f t="shared" si="594"/>
        <v>-</v>
      </c>
      <c r="L4740" s="27" t="str">
        <f t="shared" si="595"/>
        <v>-</v>
      </c>
      <c r="M4740" s="27" t="str">
        <f t="shared" si="596"/>
        <v>-</v>
      </c>
      <c r="N4740" s="28">
        <f t="shared" si="597"/>
        <v>0</v>
      </c>
      <c r="O4740" s="28">
        <f t="shared" ref="O4740:O4803" si="599">IF(P4740="yes", N4740, 0)</f>
        <v>0</v>
      </c>
      <c r="P4740" s="1" t="str">
        <f t="shared" si="598"/>
        <v>no</v>
      </c>
    </row>
    <row r="4741" spans="1:16" x14ac:dyDescent="0.25">
      <c r="A4741" s="6">
        <f>'4.OVTA Sites-Transects'!B4747</f>
        <v>0</v>
      </c>
      <c r="B4741" s="6">
        <f>'4.OVTA Sites-Transects'!C4747</f>
        <v>0</v>
      </c>
      <c r="C4741" s="6">
        <f>'4.OVTA Sites-Transects'!D4747</f>
        <v>0</v>
      </c>
      <c r="D4741" s="1">
        <f>'4.OVTA Sites-Transects'!E4747</f>
        <v>0</v>
      </c>
      <c r="E4741" s="1">
        <f>'4.OVTA Sites-Transects'!G4747</f>
        <v>0</v>
      </c>
      <c r="F4741" s="1">
        <f>'4.OVTA Sites-Transects'!F4747</f>
        <v>0</v>
      </c>
      <c r="G4741" s="6">
        <f>'4.OVTA Sites-Transects'!H4747</f>
        <v>0</v>
      </c>
      <c r="H4741" s="6">
        <f>'4.OVTA Sites-Transects'!I4747</f>
        <v>0</v>
      </c>
      <c r="I4741" s="193" t="str">
        <f t="shared" si="592"/>
        <v>-</v>
      </c>
      <c r="J4741" s="27" t="str">
        <f t="shared" si="593"/>
        <v>-</v>
      </c>
      <c r="K4741" s="27" t="str">
        <f t="shared" si="594"/>
        <v>-</v>
      </c>
      <c r="L4741" s="27" t="str">
        <f t="shared" si="595"/>
        <v>-</v>
      </c>
      <c r="M4741" s="27" t="str">
        <f t="shared" si="596"/>
        <v>-</v>
      </c>
      <c r="N4741" s="28">
        <f t="shared" si="597"/>
        <v>0</v>
      </c>
      <c r="O4741" s="28">
        <f t="shared" si="599"/>
        <v>0</v>
      </c>
      <c r="P4741" s="1" t="str">
        <f t="shared" si="598"/>
        <v>no</v>
      </c>
    </row>
    <row r="4742" spans="1:16" x14ac:dyDescent="0.25">
      <c r="A4742" s="6">
        <f>'4.OVTA Sites-Transects'!B4748</f>
        <v>0</v>
      </c>
      <c r="B4742" s="6">
        <f>'4.OVTA Sites-Transects'!C4748</f>
        <v>0</v>
      </c>
      <c r="C4742" s="6">
        <f>'4.OVTA Sites-Transects'!D4748</f>
        <v>0</v>
      </c>
      <c r="D4742" s="1">
        <f>'4.OVTA Sites-Transects'!E4748</f>
        <v>0</v>
      </c>
      <c r="E4742" s="1">
        <f>'4.OVTA Sites-Transects'!G4748</f>
        <v>0</v>
      </c>
      <c r="F4742" s="1">
        <f>'4.OVTA Sites-Transects'!F4748</f>
        <v>0</v>
      </c>
      <c r="G4742" s="6">
        <f>'4.OVTA Sites-Transects'!H4748</f>
        <v>0</v>
      </c>
      <c r="H4742" s="6">
        <f>'4.OVTA Sites-Transects'!I4748</f>
        <v>0</v>
      </c>
      <c r="I4742" s="193" t="str">
        <f t="shared" si="592"/>
        <v>-</v>
      </c>
      <c r="J4742" s="27" t="str">
        <f t="shared" si="593"/>
        <v>-</v>
      </c>
      <c r="K4742" s="27" t="str">
        <f t="shared" si="594"/>
        <v>-</v>
      </c>
      <c r="L4742" s="27" t="str">
        <f t="shared" si="595"/>
        <v>-</v>
      </c>
      <c r="M4742" s="27" t="str">
        <f t="shared" si="596"/>
        <v>-</v>
      </c>
      <c r="N4742" s="28">
        <f t="shared" si="597"/>
        <v>0</v>
      </c>
      <c r="O4742" s="28">
        <f t="shared" si="599"/>
        <v>0</v>
      </c>
      <c r="P4742" s="1" t="str">
        <f t="shared" si="598"/>
        <v>no</v>
      </c>
    </row>
    <row r="4743" spans="1:16" x14ac:dyDescent="0.25">
      <c r="A4743" s="6">
        <f>'4.OVTA Sites-Transects'!B4749</f>
        <v>0</v>
      </c>
      <c r="B4743" s="6">
        <f>'4.OVTA Sites-Transects'!C4749</f>
        <v>0</v>
      </c>
      <c r="C4743" s="6">
        <f>'4.OVTA Sites-Transects'!D4749</f>
        <v>0</v>
      </c>
      <c r="D4743" s="1">
        <f>'4.OVTA Sites-Transects'!E4749</f>
        <v>0</v>
      </c>
      <c r="E4743" s="1">
        <f>'4.OVTA Sites-Transects'!G4749</f>
        <v>0</v>
      </c>
      <c r="F4743" s="1">
        <f>'4.OVTA Sites-Transects'!F4749</f>
        <v>0</v>
      </c>
      <c r="G4743" s="6">
        <f>'4.OVTA Sites-Transects'!H4749</f>
        <v>0</v>
      </c>
      <c r="H4743" s="6">
        <f>'4.OVTA Sites-Transects'!I4749</f>
        <v>0</v>
      </c>
      <c r="I4743" s="193" t="str">
        <f t="shared" si="592"/>
        <v>-</v>
      </c>
      <c r="J4743" s="27" t="str">
        <f t="shared" si="593"/>
        <v>-</v>
      </c>
      <c r="K4743" s="27" t="str">
        <f t="shared" si="594"/>
        <v>-</v>
      </c>
      <c r="L4743" s="27" t="str">
        <f t="shared" si="595"/>
        <v>-</v>
      </c>
      <c r="M4743" s="27" t="str">
        <f t="shared" si="596"/>
        <v>-</v>
      </c>
      <c r="N4743" s="28">
        <f t="shared" si="597"/>
        <v>0</v>
      </c>
      <c r="O4743" s="28">
        <f t="shared" si="599"/>
        <v>0</v>
      </c>
      <c r="P4743" s="1" t="str">
        <f t="shared" si="598"/>
        <v>no</v>
      </c>
    </row>
    <row r="4744" spans="1:16" x14ac:dyDescent="0.25">
      <c r="A4744" s="6">
        <f>'4.OVTA Sites-Transects'!B4750</f>
        <v>0</v>
      </c>
      <c r="B4744" s="6">
        <f>'4.OVTA Sites-Transects'!C4750</f>
        <v>0</v>
      </c>
      <c r="C4744" s="6">
        <f>'4.OVTA Sites-Transects'!D4750</f>
        <v>0</v>
      </c>
      <c r="D4744" s="1">
        <f>'4.OVTA Sites-Transects'!E4750</f>
        <v>0</v>
      </c>
      <c r="E4744" s="1">
        <f>'4.OVTA Sites-Transects'!G4750</f>
        <v>0</v>
      </c>
      <c r="F4744" s="1">
        <f>'4.OVTA Sites-Transects'!F4750</f>
        <v>0</v>
      </c>
      <c r="G4744" s="6">
        <f>'4.OVTA Sites-Transects'!H4750</f>
        <v>0</v>
      </c>
      <c r="H4744" s="6">
        <f>'4.OVTA Sites-Transects'!I4750</f>
        <v>0</v>
      </c>
      <c r="I4744" s="193" t="str">
        <f t="shared" si="592"/>
        <v>-</v>
      </c>
      <c r="J4744" s="27" t="str">
        <f t="shared" si="593"/>
        <v>-</v>
      </c>
      <c r="K4744" s="27" t="str">
        <f t="shared" si="594"/>
        <v>-</v>
      </c>
      <c r="L4744" s="27" t="str">
        <f t="shared" si="595"/>
        <v>-</v>
      </c>
      <c r="M4744" s="27" t="str">
        <f t="shared" si="596"/>
        <v>-</v>
      </c>
      <c r="N4744" s="28">
        <f t="shared" si="597"/>
        <v>0</v>
      </c>
      <c r="O4744" s="28">
        <f t="shared" si="599"/>
        <v>0</v>
      </c>
      <c r="P4744" s="1" t="str">
        <f t="shared" si="598"/>
        <v>no</v>
      </c>
    </row>
    <row r="4745" spans="1:16" x14ac:dyDescent="0.25">
      <c r="A4745" s="6">
        <f>'4.OVTA Sites-Transects'!B4751</f>
        <v>0</v>
      </c>
      <c r="B4745" s="6">
        <f>'4.OVTA Sites-Transects'!C4751</f>
        <v>0</v>
      </c>
      <c r="C4745" s="6">
        <f>'4.OVTA Sites-Transects'!D4751</f>
        <v>0</v>
      </c>
      <c r="D4745" s="1">
        <f>'4.OVTA Sites-Transects'!E4751</f>
        <v>0</v>
      </c>
      <c r="E4745" s="1">
        <f>'4.OVTA Sites-Transects'!G4751</f>
        <v>0</v>
      </c>
      <c r="F4745" s="1">
        <f>'4.OVTA Sites-Transects'!F4751</f>
        <v>0</v>
      </c>
      <c r="G4745" s="6">
        <f>'4.OVTA Sites-Transects'!H4751</f>
        <v>0</v>
      </c>
      <c r="H4745" s="6">
        <f>'4.OVTA Sites-Transects'!I4751</f>
        <v>0</v>
      </c>
      <c r="I4745" s="193" t="str">
        <f t="shared" si="592"/>
        <v>-</v>
      </c>
      <c r="J4745" s="27" t="str">
        <f t="shared" si="593"/>
        <v>-</v>
      </c>
      <c r="K4745" s="27" t="str">
        <f t="shared" si="594"/>
        <v>-</v>
      </c>
      <c r="L4745" s="27" t="str">
        <f t="shared" si="595"/>
        <v>-</v>
      </c>
      <c r="M4745" s="27" t="str">
        <f t="shared" si="596"/>
        <v>-</v>
      </c>
      <c r="N4745" s="28">
        <f t="shared" si="597"/>
        <v>0</v>
      </c>
      <c r="O4745" s="28">
        <f t="shared" si="599"/>
        <v>0</v>
      </c>
      <c r="P4745" s="1" t="str">
        <f t="shared" si="598"/>
        <v>no</v>
      </c>
    </row>
    <row r="4746" spans="1:16" x14ac:dyDescent="0.25">
      <c r="A4746" s="6">
        <f>'4.OVTA Sites-Transects'!B4752</f>
        <v>0</v>
      </c>
      <c r="B4746" s="6">
        <f>'4.OVTA Sites-Transects'!C4752</f>
        <v>0</v>
      </c>
      <c r="C4746" s="6">
        <f>'4.OVTA Sites-Transects'!D4752</f>
        <v>0</v>
      </c>
      <c r="D4746" s="1">
        <f>'4.OVTA Sites-Transects'!E4752</f>
        <v>0</v>
      </c>
      <c r="E4746" s="1">
        <f>'4.OVTA Sites-Transects'!G4752</f>
        <v>0</v>
      </c>
      <c r="F4746" s="1">
        <f>'4.OVTA Sites-Transects'!F4752</f>
        <v>0</v>
      </c>
      <c r="G4746" s="6">
        <f>'4.OVTA Sites-Transects'!H4752</f>
        <v>0</v>
      </c>
      <c r="H4746" s="6">
        <f>'4.OVTA Sites-Transects'!I4752</f>
        <v>0</v>
      </c>
      <c r="I4746" s="193" t="str">
        <f t="shared" si="592"/>
        <v>-</v>
      </c>
      <c r="J4746" s="27" t="str">
        <f t="shared" si="593"/>
        <v>-</v>
      </c>
      <c r="K4746" s="27" t="str">
        <f t="shared" si="594"/>
        <v>-</v>
      </c>
      <c r="L4746" s="27" t="str">
        <f t="shared" si="595"/>
        <v>-</v>
      </c>
      <c r="M4746" s="27" t="str">
        <f t="shared" si="596"/>
        <v>-</v>
      </c>
      <c r="N4746" s="28">
        <f t="shared" si="597"/>
        <v>0</v>
      </c>
      <c r="O4746" s="28">
        <f t="shared" si="599"/>
        <v>0</v>
      </c>
      <c r="P4746" s="1" t="str">
        <f t="shared" si="598"/>
        <v>no</v>
      </c>
    </row>
    <row r="4747" spans="1:16" x14ac:dyDescent="0.25">
      <c r="A4747" s="6">
        <f>'4.OVTA Sites-Transects'!B4753</f>
        <v>0</v>
      </c>
      <c r="B4747" s="6">
        <f>'4.OVTA Sites-Transects'!C4753</f>
        <v>0</v>
      </c>
      <c r="C4747" s="6">
        <f>'4.OVTA Sites-Transects'!D4753</f>
        <v>0</v>
      </c>
      <c r="D4747" s="1">
        <f>'4.OVTA Sites-Transects'!E4753</f>
        <v>0</v>
      </c>
      <c r="E4747" s="1">
        <f>'4.OVTA Sites-Transects'!G4753</f>
        <v>0</v>
      </c>
      <c r="F4747" s="1">
        <f>'4.OVTA Sites-Transects'!F4753</f>
        <v>0</v>
      </c>
      <c r="G4747" s="6">
        <f>'4.OVTA Sites-Transects'!H4753</f>
        <v>0</v>
      </c>
      <c r="H4747" s="6">
        <f>'4.OVTA Sites-Transects'!I4753</f>
        <v>0</v>
      </c>
      <c r="I4747" s="193" t="str">
        <f t="shared" si="592"/>
        <v>-</v>
      </c>
      <c r="J4747" s="27" t="str">
        <f t="shared" si="593"/>
        <v>-</v>
      </c>
      <c r="K4747" s="27" t="str">
        <f t="shared" si="594"/>
        <v>-</v>
      </c>
      <c r="L4747" s="27" t="str">
        <f t="shared" si="595"/>
        <v>-</v>
      </c>
      <c r="M4747" s="27" t="str">
        <f t="shared" si="596"/>
        <v>-</v>
      </c>
      <c r="N4747" s="28">
        <f t="shared" si="597"/>
        <v>0</v>
      </c>
      <c r="O4747" s="28">
        <f t="shared" si="599"/>
        <v>0</v>
      </c>
      <c r="P4747" s="1" t="str">
        <f t="shared" si="598"/>
        <v>no</v>
      </c>
    </row>
    <row r="4748" spans="1:16" x14ac:dyDescent="0.25">
      <c r="A4748" s="6">
        <f>'4.OVTA Sites-Transects'!B4754</f>
        <v>0</v>
      </c>
      <c r="B4748" s="6">
        <f>'4.OVTA Sites-Transects'!C4754</f>
        <v>0</v>
      </c>
      <c r="C4748" s="6">
        <f>'4.OVTA Sites-Transects'!D4754</f>
        <v>0</v>
      </c>
      <c r="D4748" s="1">
        <f>'4.OVTA Sites-Transects'!E4754</f>
        <v>0</v>
      </c>
      <c r="E4748" s="1">
        <f>'4.OVTA Sites-Transects'!G4754</f>
        <v>0</v>
      </c>
      <c r="F4748" s="1">
        <f>'4.OVTA Sites-Transects'!F4754</f>
        <v>0</v>
      </c>
      <c r="G4748" s="6">
        <f>'4.OVTA Sites-Transects'!H4754</f>
        <v>0</v>
      </c>
      <c r="H4748" s="6">
        <f>'4.OVTA Sites-Transects'!I4754</f>
        <v>0</v>
      </c>
      <c r="I4748" s="193" t="str">
        <f t="shared" si="592"/>
        <v>-</v>
      </c>
      <c r="J4748" s="27" t="str">
        <f t="shared" si="593"/>
        <v>-</v>
      </c>
      <c r="K4748" s="27" t="str">
        <f t="shared" si="594"/>
        <v>-</v>
      </c>
      <c r="L4748" s="27" t="str">
        <f t="shared" si="595"/>
        <v>-</v>
      </c>
      <c r="M4748" s="27" t="str">
        <f t="shared" si="596"/>
        <v>-</v>
      </c>
      <c r="N4748" s="28">
        <f t="shared" si="597"/>
        <v>0</v>
      </c>
      <c r="O4748" s="28">
        <f t="shared" si="599"/>
        <v>0</v>
      </c>
      <c r="P4748" s="1" t="str">
        <f t="shared" si="598"/>
        <v>no</v>
      </c>
    </row>
    <row r="4749" spans="1:16" x14ac:dyDescent="0.25">
      <c r="A4749" s="6">
        <f>'4.OVTA Sites-Transects'!B4755</f>
        <v>0</v>
      </c>
      <c r="B4749" s="6">
        <f>'4.OVTA Sites-Transects'!C4755</f>
        <v>0</v>
      </c>
      <c r="C4749" s="6">
        <f>'4.OVTA Sites-Transects'!D4755</f>
        <v>0</v>
      </c>
      <c r="D4749" s="1">
        <f>'4.OVTA Sites-Transects'!E4755</f>
        <v>0</v>
      </c>
      <c r="E4749" s="1">
        <f>'4.OVTA Sites-Transects'!G4755</f>
        <v>0</v>
      </c>
      <c r="F4749" s="1">
        <f>'4.OVTA Sites-Transects'!F4755</f>
        <v>0</v>
      </c>
      <c r="G4749" s="6">
        <f>'4.OVTA Sites-Transects'!H4755</f>
        <v>0</v>
      </c>
      <c r="H4749" s="6">
        <f>'4.OVTA Sites-Transects'!I4755</f>
        <v>0</v>
      </c>
      <c r="I4749" s="193" t="str">
        <f t="shared" si="592"/>
        <v>-</v>
      </c>
      <c r="J4749" s="27" t="str">
        <f t="shared" si="593"/>
        <v>-</v>
      </c>
      <c r="K4749" s="27" t="str">
        <f t="shared" si="594"/>
        <v>-</v>
      </c>
      <c r="L4749" s="27" t="str">
        <f t="shared" si="595"/>
        <v>-</v>
      </c>
      <c r="M4749" s="27" t="str">
        <f t="shared" si="596"/>
        <v>-</v>
      </c>
      <c r="N4749" s="28">
        <f t="shared" si="597"/>
        <v>0</v>
      </c>
      <c r="O4749" s="28">
        <f t="shared" si="599"/>
        <v>0</v>
      </c>
      <c r="P4749" s="1" t="str">
        <f t="shared" si="598"/>
        <v>no</v>
      </c>
    </row>
    <row r="4750" spans="1:16" x14ac:dyDescent="0.25">
      <c r="A4750" s="6">
        <f>'4.OVTA Sites-Transects'!B4756</f>
        <v>0</v>
      </c>
      <c r="B4750" s="6">
        <f>'4.OVTA Sites-Transects'!C4756</f>
        <v>0</v>
      </c>
      <c r="C4750" s="6">
        <f>'4.OVTA Sites-Transects'!D4756</f>
        <v>0</v>
      </c>
      <c r="D4750" s="1">
        <f>'4.OVTA Sites-Transects'!E4756</f>
        <v>0</v>
      </c>
      <c r="E4750" s="1">
        <f>'4.OVTA Sites-Transects'!G4756</f>
        <v>0</v>
      </c>
      <c r="F4750" s="1">
        <f>'4.OVTA Sites-Transects'!F4756</f>
        <v>0</v>
      </c>
      <c r="G4750" s="6">
        <f>'4.OVTA Sites-Transects'!H4756</f>
        <v>0</v>
      </c>
      <c r="H4750" s="6">
        <f>'4.OVTA Sites-Transects'!I4756</f>
        <v>0</v>
      </c>
      <c r="I4750" s="193" t="str">
        <f t="shared" si="592"/>
        <v>-</v>
      </c>
      <c r="J4750" s="27" t="str">
        <f t="shared" si="593"/>
        <v>-</v>
      </c>
      <c r="K4750" s="27" t="str">
        <f t="shared" si="594"/>
        <v>-</v>
      </c>
      <c r="L4750" s="27" t="str">
        <f t="shared" si="595"/>
        <v>-</v>
      </c>
      <c r="M4750" s="27" t="str">
        <f t="shared" si="596"/>
        <v>-</v>
      </c>
      <c r="N4750" s="28">
        <f t="shared" si="597"/>
        <v>0</v>
      </c>
      <c r="O4750" s="28">
        <f t="shared" si="599"/>
        <v>0</v>
      </c>
      <c r="P4750" s="1" t="str">
        <f t="shared" si="598"/>
        <v>no</v>
      </c>
    </row>
    <row r="4751" spans="1:16" x14ac:dyDescent="0.25">
      <c r="A4751" s="6">
        <f>'4.OVTA Sites-Transects'!B4757</f>
        <v>0</v>
      </c>
      <c r="B4751" s="6">
        <f>'4.OVTA Sites-Transects'!C4757</f>
        <v>0</v>
      </c>
      <c r="C4751" s="6">
        <f>'4.OVTA Sites-Transects'!D4757</f>
        <v>0</v>
      </c>
      <c r="D4751" s="1">
        <f>'4.OVTA Sites-Transects'!E4757</f>
        <v>0</v>
      </c>
      <c r="E4751" s="1">
        <f>'4.OVTA Sites-Transects'!G4757</f>
        <v>0</v>
      </c>
      <c r="F4751" s="1">
        <f>'4.OVTA Sites-Transects'!F4757</f>
        <v>0</v>
      </c>
      <c r="G4751" s="6">
        <f>'4.OVTA Sites-Transects'!H4757</f>
        <v>0</v>
      </c>
      <c r="H4751" s="6">
        <f>'4.OVTA Sites-Transects'!I4757</f>
        <v>0</v>
      </c>
      <c r="I4751" s="193" t="str">
        <f t="shared" si="592"/>
        <v>-</v>
      </c>
      <c r="J4751" s="27" t="str">
        <f t="shared" si="593"/>
        <v>-</v>
      </c>
      <c r="K4751" s="27" t="str">
        <f t="shared" si="594"/>
        <v>-</v>
      </c>
      <c r="L4751" s="27" t="str">
        <f t="shared" si="595"/>
        <v>-</v>
      </c>
      <c r="M4751" s="27" t="str">
        <f t="shared" si="596"/>
        <v>-</v>
      </c>
      <c r="N4751" s="28">
        <f t="shared" si="597"/>
        <v>0</v>
      </c>
      <c r="O4751" s="28">
        <f t="shared" si="599"/>
        <v>0</v>
      </c>
      <c r="P4751" s="1" t="str">
        <f t="shared" si="598"/>
        <v>no</v>
      </c>
    </row>
    <row r="4752" spans="1:16" x14ac:dyDescent="0.25">
      <c r="A4752" s="6">
        <f>'4.OVTA Sites-Transects'!B4758</f>
        <v>0</v>
      </c>
      <c r="B4752" s="6">
        <f>'4.OVTA Sites-Transects'!C4758</f>
        <v>0</v>
      </c>
      <c r="C4752" s="6">
        <f>'4.OVTA Sites-Transects'!D4758</f>
        <v>0</v>
      </c>
      <c r="D4752" s="1">
        <f>'4.OVTA Sites-Transects'!E4758</f>
        <v>0</v>
      </c>
      <c r="E4752" s="1">
        <f>'4.OVTA Sites-Transects'!G4758</f>
        <v>0</v>
      </c>
      <c r="F4752" s="1">
        <f>'4.OVTA Sites-Transects'!F4758</f>
        <v>0</v>
      </c>
      <c r="G4752" s="6">
        <f>'4.OVTA Sites-Transects'!H4758</f>
        <v>0</v>
      </c>
      <c r="H4752" s="6">
        <f>'4.OVTA Sites-Transects'!I4758</f>
        <v>0</v>
      </c>
      <c r="I4752" s="193" t="str">
        <f t="shared" si="592"/>
        <v>-</v>
      </c>
      <c r="J4752" s="27" t="str">
        <f t="shared" si="593"/>
        <v>-</v>
      </c>
      <c r="K4752" s="27" t="str">
        <f t="shared" si="594"/>
        <v>-</v>
      </c>
      <c r="L4752" s="27" t="str">
        <f t="shared" si="595"/>
        <v>-</v>
      </c>
      <c r="M4752" s="27" t="str">
        <f t="shared" si="596"/>
        <v>-</v>
      </c>
      <c r="N4752" s="28">
        <f t="shared" si="597"/>
        <v>0</v>
      </c>
      <c r="O4752" s="28">
        <f t="shared" si="599"/>
        <v>0</v>
      </c>
      <c r="P4752" s="1" t="str">
        <f t="shared" si="598"/>
        <v>no</v>
      </c>
    </row>
    <row r="4753" spans="1:16" x14ac:dyDescent="0.25">
      <c r="A4753" s="6">
        <f>'4.OVTA Sites-Transects'!B4759</f>
        <v>0</v>
      </c>
      <c r="B4753" s="6">
        <f>'4.OVTA Sites-Transects'!C4759</f>
        <v>0</v>
      </c>
      <c r="C4753" s="6">
        <f>'4.OVTA Sites-Transects'!D4759</f>
        <v>0</v>
      </c>
      <c r="D4753" s="1">
        <f>'4.OVTA Sites-Transects'!E4759</f>
        <v>0</v>
      </c>
      <c r="E4753" s="1">
        <f>'4.OVTA Sites-Transects'!G4759</f>
        <v>0</v>
      </c>
      <c r="F4753" s="1">
        <f>'4.OVTA Sites-Transects'!F4759</f>
        <v>0</v>
      </c>
      <c r="G4753" s="6">
        <f>'4.OVTA Sites-Transects'!H4759</f>
        <v>0</v>
      </c>
      <c r="H4753" s="6">
        <f>'4.OVTA Sites-Transects'!I4759</f>
        <v>0</v>
      </c>
      <c r="I4753" s="193" t="str">
        <f t="shared" si="592"/>
        <v>-</v>
      </c>
      <c r="J4753" s="27" t="str">
        <f t="shared" si="593"/>
        <v>-</v>
      </c>
      <c r="K4753" s="27" t="str">
        <f t="shared" si="594"/>
        <v>-</v>
      </c>
      <c r="L4753" s="27" t="str">
        <f t="shared" si="595"/>
        <v>-</v>
      </c>
      <c r="M4753" s="27" t="str">
        <f t="shared" si="596"/>
        <v>-</v>
      </c>
      <c r="N4753" s="28">
        <f t="shared" si="597"/>
        <v>0</v>
      </c>
      <c r="O4753" s="28">
        <f t="shared" si="599"/>
        <v>0</v>
      </c>
      <c r="P4753" s="1" t="str">
        <f t="shared" si="598"/>
        <v>no</v>
      </c>
    </row>
    <row r="4754" spans="1:16" x14ac:dyDescent="0.25">
      <c r="A4754" s="6">
        <f>'4.OVTA Sites-Transects'!B4760</f>
        <v>0</v>
      </c>
      <c r="B4754" s="6">
        <f>'4.OVTA Sites-Transects'!C4760</f>
        <v>0</v>
      </c>
      <c r="C4754" s="6">
        <f>'4.OVTA Sites-Transects'!D4760</f>
        <v>0</v>
      </c>
      <c r="D4754" s="1">
        <f>'4.OVTA Sites-Transects'!E4760</f>
        <v>0</v>
      </c>
      <c r="E4754" s="1">
        <f>'4.OVTA Sites-Transects'!G4760</f>
        <v>0</v>
      </c>
      <c r="F4754" s="1">
        <f>'4.OVTA Sites-Transects'!F4760</f>
        <v>0</v>
      </c>
      <c r="G4754" s="6">
        <f>'4.OVTA Sites-Transects'!H4760</f>
        <v>0</v>
      </c>
      <c r="H4754" s="6">
        <f>'4.OVTA Sites-Transects'!I4760</f>
        <v>0</v>
      </c>
      <c r="I4754" s="193" t="str">
        <f t="shared" si="592"/>
        <v>-</v>
      </c>
      <c r="J4754" s="27" t="str">
        <f t="shared" si="593"/>
        <v>-</v>
      </c>
      <c r="K4754" s="27" t="str">
        <f t="shared" si="594"/>
        <v>-</v>
      </c>
      <c r="L4754" s="27" t="str">
        <f t="shared" si="595"/>
        <v>-</v>
      </c>
      <c r="M4754" s="27" t="str">
        <f t="shared" si="596"/>
        <v>-</v>
      </c>
      <c r="N4754" s="28">
        <f t="shared" si="597"/>
        <v>0</v>
      </c>
      <c r="O4754" s="28">
        <f t="shared" si="599"/>
        <v>0</v>
      </c>
      <c r="P4754" s="1" t="str">
        <f t="shared" si="598"/>
        <v>no</v>
      </c>
    </row>
    <row r="4755" spans="1:16" x14ac:dyDescent="0.25">
      <c r="A4755" s="6">
        <f>'4.OVTA Sites-Transects'!B4761</f>
        <v>0</v>
      </c>
      <c r="B4755" s="6">
        <f>'4.OVTA Sites-Transects'!C4761</f>
        <v>0</v>
      </c>
      <c r="C4755" s="6">
        <f>'4.OVTA Sites-Transects'!D4761</f>
        <v>0</v>
      </c>
      <c r="D4755" s="1">
        <f>'4.OVTA Sites-Transects'!E4761</f>
        <v>0</v>
      </c>
      <c r="E4755" s="1">
        <f>'4.OVTA Sites-Transects'!G4761</f>
        <v>0</v>
      </c>
      <c r="F4755" s="1">
        <f>'4.OVTA Sites-Transects'!F4761</f>
        <v>0</v>
      </c>
      <c r="G4755" s="6">
        <f>'4.OVTA Sites-Transects'!H4761</f>
        <v>0</v>
      </c>
      <c r="H4755" s="6">
        <f>'4.OVTA Sites-Transects'!I4761</f>
        <v>0</v>
      </c>
      <c r="I4755" s="193" t="str">
        <f t="shared" si="592"/>
        <v>-</v>
      </c>
      <c r="J4755" s="27" t="str">
        <f t="shared" si="593"/>
        <v>-</v>
      </c>
      <c r="K4755" s="27" t="str">
        <f t="shared" si="594"/>
        <v>-</v>
      </c>
      <c r="L4755" s="27" t="str">
        <f t="shared" si="595"/>
        <v>-</v>
      </c>
      <c r="M4755" s="27" t="str">
        <f t="shared" si="596"/>
        <v>-</v>
      </c>
      <c r="N4755" s="28">
        <f t="shared" si="597"/>
        <v>0</v>
      </c>
      <c r="O4755" s="28">
        <f t="shared" si="599"/>
        <v>0</v>
      </c>
      <c r="P4755" s="1" t="str">
        <f t="shared" si="598"/>
        <v>no</v>
      </c>
    </row>
    <row r="4756" spans="1:16" x14ac:dyDescent="0.25">
      <c r="A4756" s="6">
        <f>'4.OVTA Sites-Transects'!B4762</f>
        <v>0</v>
      </c>
      <c r="B4756" s="6">
        <f>'4.OVTA Sites-Transects'!C4762</f>
        <v>0</v>
      </c>
      <c r="C4756" s="6">
        <f>'4.OVTA Sites-Transects'!D4762</f>
        <v>0</v>
      </c>
      <c r="D4756" s="1">
        <f>'4.OVTA Sites-Transects'!E4762</f>
        <v>0</v>
      </c>
      <c r="E4756" s="1">
        <f>'4.OVTA Sites-Transects'!G4762</f>
        <v>0</v>
      </c>
      <c r="F4756" s="1">
        <f>'4.OVTA Sites-Transects'!F4762</f>
        <v>0</v>
      </c>
      <c r="G4756" s="6">
        <f>'4.OVTA Sites-Transects'!H4762</f>
        <v>0</v>
      </c>
      <c r="H4756" s="6">
        <f>'4.OVTA Sites-Transects'!I4762</f>
        <v>0</v>
      </c>
      <c r="I4756" s="193" t="str">
        <f t="shared" si="592"/>
        <v>-</v>
      </c>
      <c r="J4756" s="27" t="str">
        <f t="shared" si="593"/>
        <v>-</v>
      </c>
      <c r="K4756" s="27" t="str">
        <f t="shared" si="594"/>
        <v>-</v>
      </c>
      <c r="L4756" s="27" t="str">
        <f t="shared" si="595"/>
        <v>-</v>
      </c>
      <c r="M4756" s="27" t="str">
        <f t="shared" si="596"/>
        <v>-</v>
      </c>
      <c r="N4756" s="28">
        <f t="shared" si="597"/>
        <v>0</v>
      </c>
      <c r="O4756" s="28">
        <f t="shared" si="599"/>
        <v>0</v>
      </c>
      <c r="P4756" s="1" t="str">
        <f t="shared" si="598"/>
        <v>no</v>
      </c>
    </row>
    <row r="4757" spans="1:16" x14ac:dyDescent="0.25">
      <c r="A4757" s="6">
        <f>'4.OVTA Sites-Transects'!B4763</f>
        <v>0</v>
      </c>
      <c r="B4757" s="6">
        <f>'4.OVTA Sites-Transects'!C4763</f>
        <v>0</v>
      </c>
      <c r="C4757" s="6">
        <f>'4.OVTA Sites-Transects'!D4763</f>
        <v>0</v>
      </c>
      <c r="D4757" s="1">
        <f>'4.OVTA Sites-Transects'!E4763</f>
        <v>0</v>
      </c>
      <c r="E4757" s="1">
        <f>'4.OVTA Sites-Transects'!G4763</f>
        <v>0</v>
      </c>
      <c r="F4757" s="1">
        <f>'4.OVTA Sites-Transects'!F4763</f>
        <v>0</v>
      </c>
      <c r="G4757" s="6">
        <f>'4.OVTA Sites-Transects'!H4763</f>
        <v>0</v>
      </c>
      <c r="H4757" s="6">
        <f>'4.OVTA Sites-Transects'!I4763</f>
        <v>0</v>
      </c>
      <c r="I4757" s="193" t="str">
        <f t="shared" si="592"/>
        <v>-</v>
      </c>
      <c r="J4757" s="27" t="str">
        <f t="shared" si="593"/>
        <v>-</v>
      </c>
      <c r="K4757" s="27" t="str">
        <f t="shared" si="594"/>
        <v>-</v>
      </c>
      <c r="L4757" s="27" t="str">
        <f t="shared" si="595"/>
        <v>-</v>
      </c>
      <c r="M4757" s="27" t="str">
        <f t="shared" si="596"/>
        <v>-</v>
      </c>
      <c r="N4757" s="28">
        <f t="shared" si="597"/>
        <v>0</v>
      </c>
      <c r="O4757" s="28">
        <f t="shared" si="599"/>
        <v>0</v>
      </c>
      <c r="P4757" s="1" t="str">
        <f t="shared" si="598"/>
        <v>no</v>
      </c>
    </row>
    <row r="4758" spans="1:16" x14ac:dyDescent="0.25">
      <c r="A4758" s="6">
        <f>'4.OVTA Sites-Transects'!B4764</f>
        <v>0</v>
      </c>
      <c r="B4758" s="6">
        <f>'4.OVTA Sites-Transects'!C4764</f>
        <v>0</v>
      </c>
      <c r="C4758" s="6">
        <f>'4.OVTA Sites-Transects'!D4764</f>
        <v>0</v>
      </c>
      <c r="D4758" s="1">
        <f>'4.OVTA Sites-Transects'!E4764</f>
        <v>0</v>
      </c>
      <c r="E4758" s="1">
        <f>'4.OVTA Sites-Transects'!G4764</f>
        <v>0</v>
      </c>
      <c r="F4758" s="1">
        <f>'4.OVTA Sites-Transects'!F4764</f>
        <v>0</v>
      </c>
      <c r="G4758" s="6">
        <f>'4.OVTA Sites-Transects'!H4764</f>
        <v>0</v>
      </c>
      <c r="H4758" s="6">
        <f>'4.OVTA Sites-Transects'!I4764</f>
        <v>0</v>
      </c>
      <c r="I4758" s="193" t="str">
        <f t="shared" si="592"/>
        <v>-</v>
      </c>
      <c r="J4758" s="27" t="str">
        <f t="shared" si="593"/>
        <v>-</v>
      </c>
      <c r="K4758" s="27" t="str">
        <f t="shared" si="594"/>
        <v>-</v>
      </c>
      <c r="L4758" s="27" t="str">
        <f t="shared" si="595"/>
        <v>-</v>
      </c>
      <c r="M4758" s="27" t="str">
        <f t="shared" si="596"/>
        <v>-</v>
      </c>
      <c r="N4758" s="28">
        <f t="shared" si="597"/>
        <v>0</v>
      </c>
      <c r="O4758" s="28">
        <f t="shared" si="599"/>
        <v>0</v>
      </c>
      <c r="P4758" s="1" t="str">
        <f t="shared" si="598"/>
        <v>no</v>
      </c>
    </row>
    <row r="4759" spans="1:16" x14ac:dyDescent="0.25">
      <c r="A4759" s="6">
        <f>'4.OVTA Sites-Transects'!B4765</f>
        <v>0</v>
      </c>
      <c r="B4759" s="6">
        <f>'4.OVTA Sites-Transects'!C4765</f>
        <v>0</v>
      </c>
      <c r="C4759" s="6">
        <f>'4.OVTA Sites-Transects'!D4765</f>
        <v>0</v>
      </c>
      <c r="D4759" s="1">
        <f>'4.OVTA Sites-Transects'!E4765</f>
        <v>0</v>
      </c>
      <c r="E4759" s="1">
        <f>'4.OVTA Sites-Transects'!G4765</f>
        <v>0</v>
      </c>
      <c r="F4759" s="1">
        <f>'4.OVTA Sites-Transects'!F4765</f>
        <v>0</v>
      </c>
      <c r="G4759" s="6">
        <f>'4.OVTA Sites-Transects'!H4765</f>
        <v>0</v>
      </c>
      <c r="H4759" s="6">
        <f>'4.OVTA Sites-Transects'!I4765</f>
        <v>0</v>
      </c>
      <c r="I4759" s="193" t="str">
        <f t="shared" si="592"/>
        <v>-</v>
      </c>
      <c r="J4759" s="27" t="str">
        <f t="shared" si="593"/>
        <v>-</v>
      </c>
      <c r="K4759" s="27" t="str">
        <f t="shared" si="594"/>
        <v>-</v>
      </c>
      <c r="L4759" s="27" t="str">
        <f t="shared" si="595"/>
        <v>-</v>
      </c>
      <c r="M4759" s="27" t="str">
        <f t="shared" si="596"/>
        <v>-</v>
      </c>
      <c r="N4759" s="28">
        <f t="shared" si="597"/>
        <v>0</v>
      </c>
      <c r="O4759" s="28">
        <f t="shared" si="599"/>
        <v>0</v>
      </c>
      <c r="P4759" s="1" t="str">
        <f t="shared" si="598"/>
        <v>no</v>
      </c>
    </row>
    <row r="4760" spans="1:16" x14ac:dyDescent="0.25">
      <c r="A4760" s="6">
        <f>'4.OVTA Sites-Transects'!B4766</f>
        <v>0</v>
      </c>
      <c r="B4760" s="6">
        <f>'4.OVTA Sites-Transects'!C4766</f>
        <v>0</v>
      </c>
      <c r="C4760" s="6">
        <f>'4.OVTA Sites-Transects'!D4766</f>
        <v>0</v>
      </c>
      <c r="D4760" s="1">
        <f>'4.OVTA Sites-Transects'!E4766</f>
        <v>0</v>
      </c>
      <c r="E4760" s="1">
        <f>'4.OVTA Sites-Transects'!G4766</f>
        <v>0</v>
      </c>
      <c r="F4760" s="1">
        <f>'4.OVTA Sites-Transects'!F4766</f>
        <v>0</v>
      </c>
      <c r="G4760" s="6">
        <f>'4.OVTA Sites-Transects'!H4766</f>
        <v>0</v>
      </c>
      <c r="H4760" s="6">
        <f>'4.OVTA Sites-Transects'!I4766</f>
        <v>0</v>
      </c>
      <c r="I4760" s="193" t="str">
        <f t="shared" si="592"/>
        <v>-</v>
      </c>
      <c r="J4760" s="27" t="str">
        <f t="shared" si="593"/>
        <v>-</v>
      </c>
      <c r="K4760" s="27" t="str">
        <f t="shared" si="594"/>
        <v>-</v>
      </c>
      <c r="L4760" s="27" t="str">
        <f t="shared" si="595"/>
        <v>-</v>
      </c>
      <c r="M4760" s="27" t="str">
        <f t="shared" si="596"/>
        <v>-</v>
      </c>
      <c r="N4760" s="28">
        <f t="shared" si="597"/>
        <v>0</v>
      </c>
      <c r="O4760" s="28">
        <f t="shared" si="599"/>
        <v>0</v>
      </c>
      <c r="P4760" s="1" t="str">
        <f t="shared" si="598"/>
        <v>no</v>
      </c>
    </row>
    <row r="4761" spans="1:16" x14ac:dyDescent="0.25">
      <c r="A4761" s="6">
        <f>'4.OVTA Sites-Transects'!B4767</f>
        <v>0</v>
      </c>
      <c r="B4761" s="6">
        <f>'4.OVTA Sites-Transects'!C4767</f>
        <v>0</v>
      </c>
      <c r="C4761" s="6">
        <f>'4.OVTA Sites-Transects'!D4767</f>
        <v>0</v>
      </c>
      <c r="D4761" s="1">
        <f>'4.OVTA Sites-Transects'!E4767</f>
        <v>0</v>
      </c>
      <c r="E4761" s="1">
        <f>'4.OVTA Sites-Transects'!G4767</f>
        <v>0</v>
      </c>
      <c r="F4761" s="1">
        <f>'4.OVTA Sites-Transects'!F4767</f>
        <v>0</v>
      </c>
      <c r="G4761" s="6">
        <f>'4.OVTA Sites-Transects'!H4767</f>
        <v>0</v>
      </c>
      <c r="H4761" s="6">
        <f>'4.OVTA Sites-Transects'!I4767</f>
        <v>0</v>
      </c>
      <c r="I4761" s="193" t="str">
        <f t="shared" si="592"/>
        <v>-</v>
      </c>
      <c r="J4761" s="27" t="str">
        <f t="shared" si="593"/>
        <v>-</v>
      </c>
      <c r="K4761" s="27" t="str">
        <f t="shared" si="594"/>
        <v>-</v>
      </c>
      <c r="L4761" s="27" t="str">
        <f t="shared" si="595"/>
        <v>-</v>
      </c>
      <c r="M4761" s="27" t="str">
        <f t="shared" si="596"/>
        <v>-</v>
      </c>
      <c r="N4761" s="28">
        <f t="shared" si="597"/>
        <v>0</v>
      </c>
      <c r="O4761" s="28">
        <f t="shared" si="599"/>
        <v>0</v>
      </c>
      <c r="P4761" s="1" t="str">
        <f t="shared" si="598"/>
        <v>no</v>
      </c>
    </row>
    <row r="4762" spans="1:16" x14ac:dyDescent="0.25">
      <c r="A4762" s="6">
        <f>'4.OVTA Sites-Transects'!B4768</f>
        <v>0</v>
      </c>
      <c r="B4762" s="6">
        <f>'4.OVTA Sites-Transects'!C4768</f>
        <v>0</v>
      </c>
      <c r="C4762" s="6">
        <f>'4.OVTA Sites-Transects'!D4768</f>
        <v>0</v>
      </c>
      <c r="D4762" s="1">
        <f>'4.OVTA Sites-Transects'!E4768</f>
        <v>0</v>
      </c>
      <c r="E4762" s="1">
        <f>'4.OVTA Sites-Transects'!G4768</f>
        <v>0</v>
      </c>
      <c r="F4762" s="1">
        <f>'4.OVTA Sites-Transects'!F4768</f>
        <v>0</v>
      </c>
      <c r="G4762" s="6">
        <f>'4.OVTA Sites-Transects'!H4768</f>
        <v>0</v>
      </c>
      <c r="H4762" s="6">
        <f>'4.OVTA Sites-Transects'!I4768</f>
        <v>0</v>
      </c>
      <c r="I4762" s="193" t="str">
        <f t="shared" si="592"/>
        <v>-</v>
      </c>
      <c r="J4762" s="27" t="str">
        <f t="shared" si="593"/>
        <v>-</v>
      </c>
      <c r="K4762" s="27" t="str">
        <f t="shared" si="594"/>
        <v>-</v>
      </c>
      <c r="L4762" s="27" t="str">
        <f t="shared" si="595"/>
        <v>-</v>
      </c>
      <c r="M4762" s="27" t="str">
        <f t="shared" si="596"/>
        <v>-</v>
      </c>
      <c r="N4762" s="28">
        <f t="shared" si="597"/>
        <v>0</v>
      </c>
      <c r="O4762" s="28">
        <f t="shared" si="599"/>
        <v>0</v>
      </c>
      <c r="P4762" s="1" t="str">
        <f t="shared" si="598"/>
        <v>no</v>
      </c>
    </row>
    <row r="4763" spans="1:16" x14ac:dyDescent="0.25">
      <c r="A4763" s="6">
        <f>'4.OVTA Sites-Transects'!B4769</f>
        <v>0</v>
      </c>
      <c r="B4763" s="6">
        <f>'4.OVTA Sites-Transects'!C4769</f>
        <v>0</v>
      </c>
      <c r="C4763" s="6">
        <f>'4.OVTA Sites-Transects'!D4769</f>
        <v>0</v>
      </c>
      <c r="D4763" s="1">
        <f>'4.OVTA Sites-Transects'!E4769</f>
        <v>0</v>
      </c>
      <c r="E4763" s="1">
        <f>'4.OVTA Sites-Transects'!G4769</f>
        <v>0</v>
      </c>
      <c r="F4763" s="1">
        <f>'4.OVTA Sites-Transects'!F4769</f>
        <v>0</v>
      </c>
      <c r="G4763" s="6">
        <f>'4.OVTA Sites-Transects'!H4769</f>
        <v>0</v>
      </c>
      <c r="H4763" s="6">
        <f>'4.OVTA Sites-Transects'!I4769</f>
        <v>0</v>
      </c>
      <c r="I4763" s="193" t="str">
        <f t="shared" si="592"/>
        <v>-</v>
      </c>
      <c r="J4763" s="27" t="str">
        <f t="shared" si="593"/>
        <v>-</v>
      </c>
      <c r="K4763" s="27" t="str">
        <f t="shared" si="594"/>
        <v>-</v>
      </c>
      <c r="L4763" s="27" t="str">
        <f t="shared" si="595"/>
        <v>-</v>
      </c>
      <c r="M4763" s="27" t="str">
        <f t="shared" si="596"/>
        <v>-</v>
      </c>
      <c r="N4763" s="28">
        <f t="shared" si="597"/>
        <v>0</v>
      </c>
      <c r="O4763" s="28">
        <f t="shared" si="599"/>
        <v>0</v>
      </c>
      <c r="P4763" s="1" t="str">
        <f t="shared" si="598"/>
        <v>no</v>
      </c>
    </row>
    <row r="4764" spans="1:16" x14ac:dyDescent="0.25">
      <c r="A4764" s="6">
        <f>'4.OVTA Sites-Transects'!B4770</f>
        <v>0</v>
      </c>
      <c r="B4764" s="6">
        <f>'4.OVTA Sites-Transects'!C4770</f>
        <v>0</v>
      </c>
      <c r="C4764" s="6">
        <f>'4.OVTA Sites-Transects'!D4770</f>
        <v>0</v>
      </c>
      <c r="D4764" s="1">
        <f>'4.OVTA Sites-Transects'!E4770</f>
        <v>0</v>
      </c>
      <c r="E4764" s="1">
        <f>'4.OVTA Sites-Transects'!G4770</f>
        <v>0</v>
      </c>
      <c r="F4764" s="1">
        <f>'4.OVTA Sites-Transects'!F4770</f>
        <v>0</v>
      </c>
      <c r="G4764" s="6">
        <f>'4.OVTA Sites-Transects'!H4770</f>
        <v>0</v>
      </c>
      <c r="H4764" s="6">
        <f>'4.OVTA Sites-Transects'!I4770</f>
        <v>0</v>
      </c>
      <c r="I4764" s="193" t="str">
        <f t="shared" si="592"/>
        <v>-</v>
      </c>
      <c r="J4764" s="27" t="str">
        <f t="shared" si="593"/>
        <v>-</v>
      </c>
      <c r="K4764" s="27" t="str">
        <f t="shared" si="594"/>
        <v>-</v>
      </c>
      <c r="L4764" s="27" t="str">
        <f t="shared" si="595"/>
        <v>-</v>
      </c>
      <c r="M4764" s="27" t="str">
        <f t="shared" si="596"/>
        <v>-</v>
      </c>
      <c r="N4764" s="28">
        <f t="shared" si="597"/>
        <v>0</v>
      </c>
      <c r="O4764" s="28">
        <f t="shared" si="599"/>
        <v>0</v>
      </c>
      <c r="P4764" s="1" t="str">
        <f t="shared" si="598"/>
        <v>no</v>
      </c>
    </row>
    <row r="4765" spans="1:16" x14ac:dyDescent="0.25">
      <c r="A4765" s="6">
        <f>'4.OVTA Sites-Transects'!B4771</f>
        <v>0</v>
      </c>
      <c r="B4765" s="6">
        <f>'4.OVTA Sites-Transects'!C4771</f>
        <v>0</v>
      </c>
      <c r="C4765" s="6">
        <f>'4.OVTA Sites-Transects'!D4771</f>
        <v>0</v>
      </c>
      <c r="D4765" s="1">
        <f>'4.OVTA Sites-Transects'!E4771</f>
        <v>0</v>
      </c>
      <c r="E4765" s="1">
        <f>'4.OVTA Sites-Transects'!G4771</f>
        <v>0</v>
      </c>
      <c r="F4765" s="1">
        <f>'4.OVTA Sites-Transects'!F4771</f>
        <v>0</v>
      </c>
      <c r="G4765" s="6">
        <f>'4.OVTA Sites-Transects'!H4771</f>
        <v>0</v>
      </c>
      <c r="H4765" s="6">
        <f>'4.OVTA Sites-Transects'!I4771</f>
        <v>0</v>
      </c>
      <c r="I4765" s="193" t="str">
        <f t="shared" si="592"/>
        <v>-</v>
      </c>
      <c r="J4765" s="27" t="str">
        <f t="shared" si="593"/>
        <v>-</v>
      </c>
      <c r="K4765" s="27" t="str">
        <f t="shared" si="594"/>
        <v>-</v>
      </c>
      <c r="L4765" s="27" t="str">
        <f t="shared" si="595"/>
        <v>-</v>
      </c>
      <c r="M4765" s="27" t="str">
        <f t="shared" si="596"/>
        <v>-</v>
      </c>
      <c r="N4765" s="28">
        <f t="shared" si="597"/>
        <v>0</v>
      </c>
      <c r="O4765" s="28">
        <f t="shared" si="599"/>
        <v>0</v>
      </c>
      <c r="P4765" s="1" t="str">
        <f t="shared" si="598"/>
        <v>no</v>
      </c>
    </row>
    <row r="4766" spans="1:16" x14ac:dyDescent="0.25">
      <c r="A4766" s="6">
        <f>'4.OVTA Sites-Transects'!B4772</f>
        <v>0</v>
      </c>
      <c r="B4766" s="6">
        <f>'4.OVTA Sites-Transects'!C4772</f>
        <v>0</v>
      </c>
      <c r="C4766" s="6">
        <f>'4.OVTA Sites-Transects'!D4772</f>
        <v>0</v>
      </c>
      <c r="D4766" s="1">
        <f>'4.OVTA Sites-Transects'!E4772</f>
        <v>0</v>
      </c>
      <c r="E4766" s="1">
        <f>'4.OVTA Sites-Transects'!G4772</f>
        <v>0</v>
      </c>
      <c r="F4766" s="1">
        <f>'4.OVTA Sites-Transects'!F4772</f>
        <v>0</v>
      </c>
      <c r="G4766" s="6">
        <f>'4.OVTA Sites-Transects'!H4772</f>
        <v>0</v>
      </c>
      <c r="H4766" s="6">
        <f>'4.OVTA Sites-Transects'!I4772</f>
        <v>0</v>
      </c>
      <c r="I4766" s="193" t="str">
        <f t="shared" si="592"/>
        <v>-</v>
      </c>
      <c r="J4766" s="27" t="str">
        <f t="shared" si="593"/>
        <v>-</v>
      </c>
      <c r="K4766" s="27" t="str">
        <f t="shared" si="594"/>
        <v>-</v>
      </c>
      <c r="L4766" s="27" t="str">
        <f t="shared" si="595"/>
        <v>-</v>
      </c>
      <c r="M4766" s="27" t="str">
        <f t="shared" si="596"/>
        <v>-</v>
      </c>
      <c r="N4766" s="28">
        <f t="shared" si="597"/>
        <v>0</v>
      </c>
      <c r="O4766" s="28">
        <f t="shared" si="599"/>
        <v>0</v>
      </c>
      <c r="P4766" s="1" t="str">
        <f t="shared" si="598"/>
        <v>no</v>
      </c>
    </row>
    <row r="4767" spans="1:16" x14ac:dyDescent="0.25">
      <c r="A4767" s="6">
        <f>'4.OVTA Sites-Transects'!B4773</f>
        <v>0</v>
      </c>
      <c r="B4767" s="6">
        <f>'4.OVTA Sites-Transects'!C4773</f>
        <v>0</v>
      </c>
      <c r="C4767" s="6">
        <f>'4.OVTA Sites-Transects'!D4773</f>
        <v>0</v>
      </c>
      <c r="D4767" s="1">
        <f>'4.OVTA Sites-Transects'!E4773</f>
        <v>0</v>
      </c>
      <c r="E4767" s="1">
        <f>'4.OVTA Sites-Transects'!G4773</f>
        <v>0</v>
      </c>
      <c r="F4767" s="1">
        <f>'4.OVTA Sites-Transects'!F4773</f>
        <v>0</v>
      </c>
      <c r="G4767" s="6">
        <f>'4.OVTA Sites-Transects'!H4773</f>
        <v>0</v>
      </c>
      <c r="H4767" s="6">
        <f>'4.OVTA Sites-Transects'!I4773</f>
        <v>0</v>
      </c>
      <c r="I4767" s="193" t="str">
        <f t="shared" si="592"/>
        <v>-</v>
      </c>
      <c r="J4767" s="27" t="str">
        <f t="shared" si="593"/>
        <v>-</v>
      </c>
      <c r="K4767" s="27" t="str">
        <f t="shared" si="594"/>
        <v>-</v>
      </c>
      <c r="L4767" s="27" t="str">
        <f t="shared" si="595"/>
        <v>-</v>
      </c>
      <c r="M4767" s="27" t="str">
        <f t="shared" si="596"/>
        <v>-</v>
      </c>
      <c r="N4767" s="28">
        <f t="shared" si="597"/>
        <v>0</v>
      </c>
      <c r="O4767" s="28">
        <f t="shared" si="599"/>
        <v>0</v>
      </c>
      <c r="P4767" s="1" t="str">
        <f t="shared" si="598"/>
        <v>no</v>
      </c>
    </row>
    <row r="4768" spans="1:16" x14ac:dyDescent="0.25">
      <c r="A4768" s="6">
        <f>'4.OVTA Sites-Transects'!B4774</f>
        <v>0</v>
      </c>
      <c r="B4768" s="6">
        <f>'4.OVTA Sites-Transects'!C4774</f>
        <v>0</v>
      </c>
      <c r="C4768" s="6">
        <f>'4.OVTA Sites-Transects'!D4774</f>
        <v>0</v>
      </c>
      <c r="D4768" s="1">
        <f>'4.OVTA Sites-Transects'!E4774</f>
        <v>0</v>
      </c>
      <c r="E4768" s="1">
        <f>'4.OVTA Sites-Transects'!G4774</f>
        <v>0</v>
      </c>
      <c r="F4768" s="1">
        <f>'4.OVTA Sites-Transects'!F4774</f>
        <v>0</v>
      </c>
      <c r="G4768" s="6">
        <f>'4.OVTA Sites-Transects'!H4774</f>
        <v>0</v>
      </c>
      <c r="H4768" s="6">
        <f>'4.OVTA Sites-Transects'!I4774</f>
        <v>0</v>
      </c>
      <c r="I4768" s="193" t="str">
        <f t="shared" si="592"/>
        <v>-</v>
      </c>
      <c r="J4768" s="27" t="str">
        <f t="shared" si="593"/>
        <v>-</v>
      </c>
      <c r="K4768" s="27" t="str">
        <f t="shared" si="594"/>
        <v>-</v>
      </c>
      <c r="L4768" s="27" t="str">
        <f t="shared" si="595"/>
        <v>-</v>
      </c>
      <c r="M4768" s="27" t="str">
        <f t="shared" si="596"/>
        <v>-</v>
      </c>
      <c r="N4768" s="28">
        <f t="shared" si="597"/>
        <v>0</v>
      </c>
      <c r="O4768" s="28">
        <f t="shared" si="599"/>
        <v>0</v>
      </c>
      <c r="P4768" s="1" t="str">
        <f t="shared" si="598"/>
        <v>no</v>
      </c>
    </row>
    <row r="4769" spans="1:16" x14ac:dyDescent="0.25">
      <c r="A4769" s="6">
        <f>'4.OVTA Sites-Transects'!B4775</f>
        <v>0</v>
      </c>
      <c r="B4769" s="6">
        <f>'4.OVTA Sites-Transects'!C4775</f>
        <v>0</v>
      </c>
      <c r="C4769" s="6">
        <f>'4.OVTA Sites-Transects'!D4775</f>
        <v>0</v>
      </c>
      <c r="D4769" s="1">
        <f>'4.OVTA Sites-Transects'!E4775</f>
        <v>0</v>
      </c>
      <c r="E4769" s="1">
        <f>'4.OVTA Sites-Transects'!G4775</f>
        <v>0</v>
      </c>
      <c r="F4769" s="1">
        <f>'4.OVTA Sites-Transects'!F4775</f>
        <v>0</v>
      </c>
      <c r="G4769" s="6">
        <f>'4.OVTA Sites-Transects'!H4775</f>
        <v>0</v>
      </c>
      <c r="H4769" s="6">
        <f>'4.OVTA Sites-Transects'!I4775</f>
        <v>0</v>
      </c>
      <c r="I4769" s="193" t="str">
        <f t="shared" si="592"/>
        <v>-</v>
      </c>
      <c r="J4769" s="27" t="str">
        <f t="shared" si="593"/>
        <v>-</v>
      </c>
      <c r="K4769" s="27" t="str">
        <f t="shared" si="594"/>
        <v>-</v>
      </c>
      <c r="L4769" s="27" t="str">
        <f t="shared" si="595"/>
        <v>-</v>
      </c>
      <c r="M4769" s="27" t="str">
        <f t="shared" si="596"/>
        <v>-</v>
      </c>
      <c r="N4769" s="28">
        <f t="shared" si="597"/>
        <v>0</v>
      </c>
      <c r="O4769" s="28">
        <f t="shared" si="599"/>
        <v>0</v>
      </c>
      <c r="P4769" s="1" t="str">
        <f t="shared" si="598"/>
        <v>no</v>
      </c>
    </row>
    <row r="4770" spans="1:16" x14ac:dyDescent="0.25">
      <c r="A4770" s="6">
        <f>'4.OVTA Sites-Transects'!B4776</f>
        <v>0</v>
      </c>
      <c r="B4770" s="6">
        <f>'4.OVTA Sites-Transects'!C4776</f>
        <v>0</v>
      </c>
      <c r="C4770" s="6">
        <f>'4.OVTA Sites-Transects'!D4776</f>
        <v>0</v>
      </c>
      <c r="D4770" s="1">
        <f>'4.OVTA Sites-Transects'!E4776</f>
        <v>0</v>
      </c>
      <c r="E4770" s="1">
        <f>'4.OVTA Sites-Transects'!G4776</f>
        <v>0</v>
      </c>
      <c r="F4770" s="1">
        <f>'4.OVTA Sites-Transects'!F4776</f>
        <v>0</v>
      </c>
      <c r="G4770" s="6">
        <f>'4.OVTA Sites-Transects'!H4776</f>
        <v>0</v>
      </c>
      <c r="H4770" s="6">
        <f>'4.OVTA Sites-Transects'!I4776</f>
        <v>0</v>
      </c>
      <c r="I4770" s="193" t="str">
        <f t="shared" si="592"/>
        <v>-</v>
      </c>
      <c r="J4770" s="27" t="str">
        <f t="shared" si="593"/>
        <v>-</v>
      </c>
      <c r="K4770" s="27" t="str">
        <f t="shared" si="594"/>
        <v>-</v>
      </c>
      <c r="L4770" s="27" t="str">
        <f t="shared" si="595"/>
        <v>-</v>
      </c>
      <c r="M4770" s="27" t="str">
        <f t="shared" si="596"/>
        <v>-</v>
      </c>
      <c r="N4770" s="28">
        <f t="shared" si="597"/>
        <v>0</v>
      </c>
      <c r="O4770" s="28">
        <f t="shared" si="599"/>
        <v>0</v>
      </c>
      <c r="P4770" s="1" t="str">
        <f t="shared" si="598"/>
        <v>no</v>
      </c>
    </row>
    <row r="4771" spans="1:16" x14ac:dyDescent="0.25">
      <c r="A4771" s="6">
        <f>'4.OVTA Sites-Transects'!B4777</f>
        <v>0</v>
      </c>
      <c r="B4771" s="6">
        <f>'4.OVTA Sites-Transects'!C4777</f>
        <v>0</v>
      </c>
      <c r="C4771" s="6">
        <f>'4.OVTA Sites-Transects'!D4777</f>
        <v>0</v>
      </c>
      <c r="D4771" s="1">
        <f>'4.OVTA Sites-Transects'!E4777</f>
        <v>0</v>
      </c>
      <c r="E4771" s="1">
        <f>'4.OVTA Sites-Transects'!G4777</f>
        <v>0</v>
      </c>
      <c r="F4771" s="1">
        <f>'4.OVTA Sites-Transects'!F4777</f>
        <v>0</v>
      </c>
      <c r="G4771" s="6">
        <f>'4.OVTA Sites-Transects'!H4777</f>
        <v>0</v>
      </c>
      <c r="H4771" s="6">
        <f>'4.OVTA Sites-Transects'!I4777</f>
        <v>0</v>
      </c>
      <c r="I4771" s="193" t="str">
        <f t="shared" si="592"/>
        <v>-</v>
      </c>
      <c r="J4771" s="27" t="str">
        <f t="shared" si="593"/>
        <v>-</v>
      </c>
      <c r="K4771" s="27" t="str">
        <f t="shared" si="594"/>
        <v>-</v>
      </c>
      <c r="L4771" s="27" t="str">
        <f t="shared" si="595"/>
        <v>-</v>
      </c>
      <c r="M4771" s="27" t="str">
        <f t="shared" si="596"/>
        <v>-</v>
      </c>
      <c r="N4771" s="28">
        <f t="shared" si="597"/>
        <v>0</v>
      </c>
      <c r="O4771" s="28">
        <f t="shared" si="599"/>
        <v>0</v>
      </c>
      <c r="P4771" s="1" t="str">
        <f t="shared" si="598"/>
        <v>no</v>
      </c>
    </row>
    <row r="4772" spans="1:16" x14ac:dyDescent="0.25">
      <c r="A4772" s="6">
        <f>'4.OVTA Sites-Transects'!B4778</f>
        <v>0</v>
      </c>
      <c r="B4772" s="6">
        <f>'4.OVTA Sites-Transects'!C4778</f>
        <v>0</v>
      </c>
      <c r="C4772" s="6">
        <f>'4.OVTA Sites-Transects'!D4778</f>
        <v>0</v>
      </c>
      <c r="D4772" s="1">
        <f>'4.OVTA Sites-Transects'!E4778</f>
        <v>0</v>
      </c>
      <c r="E4772" s="1">
        <f>'4.OVTA Sites-Transects'!G4778</f>
        <v>0</v>
      </c>
      <c r="F4772" s="1">
        <f>'4.OVTA Sites-Transects'!F4778</f>
        <v>0</v>
      </c>
      <c r="G4772" s="6">
        <f>'4.OVTA Sites-Transects'!H4778</f>
        <v>0</v>
      </c>
      <c r="H4772" s="6">
        <f>'4.OVTA Sites-Transects'!I4778</f>
        <v>0</v>
      </c>
      <c r="I4772" s="193" t="str">
        <f t="shared" si="592"/>
        <v>-</v>
      </c>
      <c r="J4772" s="27" t="str">
        <f t="shared" si="593"/>
        <v>-</v>
      </c>
      <c r="K4772" s="27" t="str">
        <f t="shared" si="594"/>
        <v>-</v>
      </c>
      <c r="L4772" s="27" t="str">
        <f t="shared" si="595"/>
        <v>-</v>
      </c>
      <c r="M4772" s="27" t="str">
        <f t="shared" si="596"/>
        <v>-</v>
      </c>
      <c r="N4772" s="28">
        <f t="shared" si="597"/>
        <v>0</v>
      </c>
      <c r="O4772" s="28">
        <f t="shared" si="599"/>
        <v>0</v>
      </c>
      <c r="P4772" s="1" t="str">
        <f t="shared" si="598"/>
        <v>no</v>
      </c>
    </row>
    <row r="4773" spans="1:16" x14ac:dyDescent="0.25">
      <c r="A4773" s="6">
        <f>'4.OVTA Sites-Transects'!B4779</f>
        <v>0</v>
      </c>
      <c r="B4773" s="6">
        <f>'4.OVTA Sites-Transects'!C4779</f>
        <v>0</v>
      </c>
      <c r="C4773" s="6">
        <f>'4.OVTA Sites-Transects'!D4779</f>
        <v>0</v>
      </c>
      <c r="D4773" s="1">
        <f>'4.OVTA Sites-Transects'!E4779</f>
        <v>0</v>
      </c>
      <c r="E4773" s="1">
        <f>'4.OVTA Sites-Transects'!G4779</f>
        <v>0</v>
      </c>
      <c r="F4773" s="1">
        <f>'4.OVTA Sites-Transects'!F4779</f>
        <v>0</v>
      </c>
      <c r="G4773" s="6">
        <f>'4.OVTA Sites-Transects'!H4779</f>
        <v>0</v>
      </c>
      <c r="H4773" s="6">
        <f>'4.OVTA Sites-Transects'!I4779</f>
        <v>0</v>
      </c>
      <c r="I4773" s="193" t="str">
        <f t="shared" si="592"/>
        <v>-</v>
      </c>
      <c r="J4773" s="27" t="str">
        <f t="shared" si="593"/>
        <v>-</v>
      </c>
      <c r="K4773" s="27" t="str">
        <f t="shared" si="594"/>
        <v>-</v>
      </c>
      <c r="L4773" s="27" t="str">
        <f t="shared" si="595"/>
        <v>-</v>
      </c>
      <c r="M4773" s="27" t="str">
        <f t="shared" si="596"/>
        <v>-</v>
      </c>
      <c r="N4773" s="28">
        <f t="shared" si="597"/>
        <v>0</v>
      </c>
      <c r="O4773" s="28">
        <f t="shared" si="599"/>
        <v>0</v>
      </c>
      <c r="P4773" s="1" t="str">
        <f t="shared" si="598"/>
        <v>no</v>
      </c>
    </row>
    <row r="4774" spans="1:16" x14ac:dyDescent="0.25">
      <c r="A4774" s="6">
        <f>'4.OVTA Sites-Transects'!B4780</f>
        <v>0</v>
      </c>
      <c r="B4774" s="6">
        <f>'4.OVTA Sites-Transects'!C4780</f>
        <v>0</v>
      </c>
      <c r="C4774" s="6">
        <f>'4.OVTA Sites-Transects'!D4780</f>
        <v>0</v>
      </c>
      <c r="D4774" s="1">
        <f>'4.OVTA Sites-Transects'!E4780</f>
        <v>0</v>
      </c>
      <c r="E4774" s="1">
        <f>'4.OVTA Sites-Transects'!G4780</f>
        <v>0</v>
      </c>
      <c r="F4774" s="1">
        <f>'4.OVTA Sites-Transects'!F4780</f>
        <v>0</v>
      </c>
      <c r="G4774" s="6">
        <f>'4.OVTA Sites-Transects'!H4780</f>
        <v>0</v>
      </c>
      <c r="H4774" s="6">
        <f>'4.OVTA Sites-Transects'!I4780</f>
        <v>0</v>
      </c>
      <c r="I4774" s="193" t="str">
        <f t="shared" si="592"/>
        <v>-</v>
      </c>
      <c r="J4774" s="27" t="str">
        <f t="shared" si="593"/>
        <v>-</v>
      </c>
      <c r="K4774" s="27" t="str">
        <f t="shared" si="594"/>
        <v>-</v>
      </c>
      <c r="L4774" s="27" t="str">
        <f t="shared" si="595"/>
        <v>-</v>
      </c>
      <c r="M4774" s="27" t="str">
        <f t="shared" si="596"/>
        <v>-</v>
      </c>
      <c r="N4774" s="28">
        <f t="shared" si="597"/>
        <v>0</v>
      </c>
      <c r="O4774" s="28">
        <f t="shared" si="599"/>
        <v>0</v>
      </c>
      <c r="P4774" s="1" t="str">
        <f t="shared" si="598"/>
        <v>no</v>
      </c>
    </row>
    <row r="4775" spans="1:16" x14ac:dyDescent="0.25">
      <c r="A4775" s="6">
        <f>'4.OVTA Sites-Transects'!B4781</f>
        <v>0</v>
      </c>
      <c r="B4775" s="6">
        <f>'4.OVTA Sites-Transects'!C4781</f>
        <v>0</v>
      </c>
      <c r="C4775" s="6">
        <f>'4.OVTA Sites-Transects'!D4781</f>
        <v>0</v>
      </c>
      <c r="D4775" s="1">
        <f>'4.OVTA Sites-Transects'!E4781</f>
        <v>0</v>
      </c>
      <c r="E4775" s="1">
        <f>'4.OVTA Sites-Transects'!G4781</f>
        <v>0</v>
      </c>
      <c r="F4775" s="1">
        <f>'4.OVTA Sites-Transects'!F4781</f>
        <v>0</v>
      </c>
      <c r="G4775" s="6">
        <f>'4.OVTA Sites-Transects'!H4781</f>
        <v>0</v>
      </c>
      <c r="H4775" s="6">
        <f>'4.OVTA Sites-Transects'!I4781</f>
        <v>0</v>
      </c>
      <c r="I4775" s="193" t="str">
        <f t="shared" si="592"/>
        <v>-</v>
      </c>
      <c r="J4775" s="27" t="str">
        <f t="shared" si="593"/>
        <v>-</v>
      </c>
      <c r="K4775" s="27" t="str">
        <f t="shared" si="594"/>
        <v>-</v>
      </c>
      <c r="L4775" s="27" t="str">
        <f t="shared" si="595"/>
        <v>-</v>
      </c>
      <c r="M4775" s="27" t="str">
        <f t="shared" si="596"/>
        <v>-</v>
      </c>
      <c r="N4775" s="28">
        <f t="shared" si="597"/>
        <v>0</v>
      </c>
      <c r="O4775" s="28">
        <f t="shared" si="599"/>
        <v>0</v>
      </c>
      <c r="P4775" s="1" t="str">
        <f t="shared" si="598"/>
        <v>no</v>
      </c>
    </row>
    <row r="4776" spans="1:16" x14ac:dyDescent="0.25">
      <c r="A4776" s="6">
        <f>'4.OVTA Sites-Transects'!B4782</f>
        <v>0</v>
      </c>
      <c r="B4776" s="6">
        <f>'4.OVTA Sites-Transects'!C4782</f>
        <v>0</v>
      </c>
      <c r="C4776" s="6">
        <f>'4.OVTA Sites-Transects'!D4782</f>
        <v>0</v>
      </c>
      <c r="D4776" s="1">
        <f>'4.OVTA Sites-Transects'!E4782</f>
        <v>0</v>
      </c>
      <c r="E4776" s="1">
        <f>'4.OVTA Sites-Transects'!G4782</f>
        <v>0</v>
      </c>
      <c r="F4776" s="1">
        <f>'4.OVTA Sites-Transects'!F4782</f>
        <v>0</v>
      </c>
      <c r="G4776" s="6">
        <f>'4.OVTA Sites-Transects'!H4782</f>
        <v>0</v>
      </c>
      <c r="H4776" s="6">
        <f>'4.OVTA Sites-Transects'!I4782</f>
        <v>0</v>
      </c>
      <c r="I4776" s="193" t="str">
        <f t="shared" si="592"/>
        <v>-</v>
      </c>
      <c r="J4776" s="27" t="str">
        <f t="shared" si="593"/>
        <v>-</v>
      </c>
      <c r="K4776" s="27" t="str">
        <f t="shared" si="594"/>
        <v>-</v>
      </c>
      <c r="L4776" s="27" t="str">
        <f t="shared" si="595"/>
        <v>-</v>
      </c>
      <c r="M4776" s="27" t="str">
        <f t="shared" si="596"/>
        <v>-</v>
      </c>
      <c r="N4776" s="28">
        <f t="shared" si="597"/>
        <v>0</v>
      </c>
      <c r="O4776" s="28">
        <f t="shared" si="599"/>
        <v>0</v>
      </c>
      <c r="P4776" s="1" t="str">
        <f t="shared" si="598"/>
        <v>no</v>
      </c>
    </row>
    <row r="4777" spans="1:16" x14ac:dyDescent="0.25">
      <c r="A4777" s="6">
        <f>'4.OVTA Sites-Transects'!B4783</f>
        <v>0</v>
      </c>
      <c r="B4777" s="6">
        <f>'4.OVTA Sites-Transects'!C4783</f>
        <v>0</v>
      </c>
      <c r="C4777" s="6">
        <f>'4.OVTA Sites-Transects'!D4783</f>
        <v>0</v>
      </c>
      <c r="D4777" s="1">
        <f>'4.OVTA Sites-Transects'!E4783</f>
        <v>0</v>
      </c>
      <c r="E4777" s="1">
        <f>'4.OVTA Sites-Transects'!G4783</f>
        <v>0</v>
      </c>
      <c r="F4777" s="1">
        <f>'4.OVTA Sites-Transects'!F4783</f>
        <v>0</v>
      </c>
      <c r="G4777" s="6">
        <f>'4.OVTA Sites-Transects'!H4783</f>
        <v>0</v>
      </c>
      <c r="H4777" s="6">
        <f>'4.OVTA Sites-Transects'!I4783</f>
        <v>0</v>
      </c>
      <c r="I4777" s="193" t="str">
        <f t="shared" si="592"/>
        <v>-</v>
      </c>
      <c r="J4777" s="27" t="str">
        <f t="shared" si="593"/>
        <v>-</v>
      </c>
      <c r="K4777" s="27" t="str">
        <f t="shared" si="594"/>
        <v>-</v>
      </c>
      <c r="L4777" s="27" t="str">
        <f t="shared" si="595"/>
        <v>-</v>
      </c>
      <c r="M4777" s="27" t="str">
        <f t="shared" si="596"/>
        <v>-</v>
      </c>
      <c r="N4777" s="28">
        <f t="shared" si="597"/>
        <v>0</v>
      </c>
      <c r="O4777" s="28">
        <f t="shared" si="599"/>
        <v>0</v>
      </c>
      <c r="P4777" s="1" t="str">
        <f t="shared" si="598"/>
        <v>no</v>
      </c>
    </row>
    <row r="4778" spans="1:16" x14ac:dyDescent="0.25">
      <c r="A4778" s="6">
        <f>'4.OVTA Sites-Transects'!B4784</f>
        <v>0</v>
      </c>
      <c r="B4778" s="6">
        <f>'4.OVTA Sites-Transects'!C4784</f>
        <v>0</v>
      </c>
      <c r="C4778" s="6">
        <f>'4.OVTA Sites-Transects'!D4784</f>
        <v>0</v>
      </c>
      <c r="D4778" s="1">
        <f>'4.OVTA Sites-Transects'!E4784</f>
        <v>0</v>
      </c>
      <c r="E4778" s="1">
        <f>'4.OVTA Sites-Transects'!G4784</f>
        <v>0</v>
      </c>
      <c r="F4778" s="1">
        <f>'4.OVTA Sites-Transects'!F4784</f>
        <v>0</v>
      </c>
      <c r="G4778" s="6">
        <f>'4.OVTA Sites-Transects'!H4784</f>
        <v>0</v>
      </c>
      <c r="H4778" s="6">
        <f>'4.OVTA Sites-Transects'!I4784</f>
        <v>0</v>
      </c>
      <c r="I4778" s="193" t="str">
        <f t="shared" si="592"/>
        <v>-</v>
      </c>
      <c r="J4778" s="27" t="str">
        <f t="shared" si="593"/>
        <v>-</v>
      </c>
      <c r="K4778" s="27" t="str">
        <f t="shared" si="594"/>
        <v>-</v>
      </c>
      <c r="L4778" s="27" t="str">
        <f t="shared" si="595"/>
        <v>-</v>
      </c>
      <c r="M4778" s="27" t="str">
        <f t="shared" si="596"/>
        <v>-</v>
      </c>
      <c r="N4778" s="28">
        <f t="shared" si="597"/>
        <v>0</v>
      </c>
      <c r="O4778" s="28">
        <f t="shared" si="599"/>
        <v>0</v>
      </c>
      <c r="P4778" s="1" t="str">
        <f t="shared" si="598"/>
        <v>no</v>
      </c>
    </row>
    <row r="4779" spans="1:16" x14ac:dyDescent="0.25">
      <c r="A4779" s="6">
        <f>'4.OVTA Sites-Transects'!B4785</f>
        <v>0</v>
      </c>
      <c r="B4779" s="6">
        <f>'4.OVTA Sites-Transects'!C4785</f>
        <v>0</v>
      </c>
      <c r="C4779" s="6">
        <f>'4.OVTA Sites-Transects'!D4785</f>
        <v>0</v>
      </c>
      <c r="D4779" s="1">
        <f>'4.OVTA Sites-Transects'!E4785</f>
        <v>0</v>
      </c>
      <c r="E4779" s="1">
        <f>'4.OVTA Sites-Transects'!G4785</f>
        <v>0</v>
      </c>
      <c r="F4779" s="1">
        <f>'4.OVTA Sites-Transects'!F4785</f>
        <v>0</v>
      </c>
      <c r="G4779" s="6">
        <f>'4.OVTA Sites-Transects'!H4785</f>
        <v>0</v>
      </c>
      <c r="H4779" s="6">
        <f>'4.OVTA Sites-Transects'!I4785</f>
        <v>0</v>
      </c>
      <c r="I4779" s="193" t="str">
        <f t="shared" si="592"/>
        <v>-</v>
      </c>
      <c r="J4779" s="27" t="str">
        <f t="shared" si="593"/>
        <v>-</v>
      </c>
      <c r="K4779" s="27" t="str">
        <f t="shared" si="594"/>
        <v>-</v>
      </c>
      <c r="L4779" s="27" t="str">
        <f t="shared" si="595"/>
        <v>-</v>
      </c>
      <c r="M4779" s="27" t="str">
        <f t="shared" si="596"/>
        <v>-</v>
      </c>
      <c r="N4779" s="28">
        <f t="shared" si="597"/>
        <v>0</v>
      </c>
      <c r="O4779" s="28">
        <f t="shared" si="599"/>
        <v>0</v>
      </c>
      <c r="P4779" s="1" t="str">
        <f t="shared" si="598"/>
        <v>no</v>
      </c>
    </row>
    <row r="4780" spans="1:16" x14ac:dyDescent="0.25">
      <c r="A4780" s="6">
        <f>'4.OVTA Sites-Transects'!B4786</f>
        <v>0</v>
      </c>
      <c r="B4780" s="6">
        <f>'4.OVTA Sites-Transects'!C4786</f>
        <v>0</v>
      </c>
      <c r="C4780" s="6">
        <f>'4.OVTA Sites-Transects'!D4786</f>
        <v>0</v>
      </c>
      <c r="D4780" s="1">
        <f>'4.OVTA Sites-Transects'!E4786</f>
        <v>0</v>
      </c>
      <c r="E4780" s="1">
        <f>'4.OVTA Sites-Transects'!G4786</f>
        <v>0</v>
      </c>
      <c r="F4780" s="1">
        <f>'4.OVTA Sites-Transects'!F4786</f>
        <v>0</v>
      </c>
      <c r="G4780" s="6">
        <f>'4.OVTA Sites-Transects'!H4786</f>
        <v>0</v>
      </c>
      <c r="H4780" s="6">
        <f>'4.OVTA Sites-Transects'!I4786</f>
        <v>0</v>
      </c>
      <c r="I4780" s="193" t="str">
        <f t="shared" si="592"/>
        <v>-</v>
      </c>
      <c r="J4780" s="27" t="str">
        <f t="shared" si="593"/>
        <v>-</v>
      </c>
      <c r="K4780" s="27" t="str">
        <f t="shared" si="594"/>
        <v>-</v>
      </c>
      <c r="L4780" s="27" t="str">
        <f t="shared" si="595"/>
        <v>-</v>
      </c>
      <c r="M4780" s="27" t="str">
        <f t="shared" si="596"/>
        <v>-</v>
      </c>
      <c r="N4780" s="28">
        <f t="shared" si="597"/>
        <v>0</v>
      </c>
      <c r="O4780" s="28">
        <f t="shared" si="599"/>
        <v>0</v>
      </c>
      <c r="P4780" s="1" t="str">
        <f t="shared" si="598"/>
        <v>no</v>
      </c>
    </row>
    <row r="4781" spans="1:16" x14ac:dyDescent="0.25">
      <c r="A4781" s="6">
        <f>'4.OVTA Sites-Transects'!B4787</f>
        <v>0</v>
      </c>
      <c r="B4781" s="6">
        <f>'4.OVTA Sites-Transects'!C4787</f>
        <v>0</v>
      </c>
      <c r="C4781" s="6">
        <f>'4.OVTA Sites-Transects'!D4787</f>
        <v>0</v>
      </c>
      <c r="D4781" s="1">
        <f>'4.OVTA Sites-Transects'!E4787</f>
        <v>0</v>
      </c>
      <c r="E4781" s="1">
        <f>'4.OVTA Sites-Transects'!G4787</f>
        <v>0</v>
      </c>
      <c r="F4781" s="1">
        <f>'4.OVTA Sites-Transects'!F4787</f>
        <v>0</v>
      </c>
      <c r="G4781" s="6">
        <f>'4.OVTA Sites-Transects'!H4787</f>
        <v>0</v>
      </c>
      <c r="H4781" s="6">
        <f>'4.OVTA Sites-Transects'!I4787</f>
        <v>0</v>
      </c>
      <c r="I4781" s="193" t="str">
        <f t="shared" si="592"/>
        <v>-</v>
      </c>
      <c r="J4781" s="27" t="str">
        <f t="shared" si="593"/>
        <v>-</v>
      </c>
      <c r="K4781" s="27" t="str">
        <f t="shared" si="594"/>
        <v>-</v>
      </c>
      <c r="L4781" s="27" t="str">
        <f t="shared" si="595"/>
        <v>-</v>
      </c>
      <c r="M4781" s="27" t="str">
        <f t="shared" si="596"/>
        <v>-</v>
      </c>
      <c r="N4781" s="28">
        <f t="shared" si="597"/>
        <v>0</v>
      </c>
      <c r="O4781" s="28">
        <f t="shared" si="599"/>
        <v>0</v>
      </c>
      <c r="P4781" s="1" t="str">
        <f t="shared" si="598"/>
        <v>no</v>
      </c>
    </row>
    <row r="4782" spans="1:16" x14ac:dyDescent="0.25">
      <c r="A4782" s="6">
        <f>'4.OVTA Sites-Transects'!B4788</f>
        <v>0</v>
      </c>
      <c r="B4782" s="6">
        <f>'4.OVTA Sites-Transects'!C4788</f>
        <v>0</v>
      </c>
      <c r="C4782" s="6">
        <f>'4.OVTA Sites-Transects'!D4788</f>
        <v>0</v>
      </c>
      <c r="D4782" s="1">
        <f>'4.OVTA Sites-Transects'!E4788</f>
        <v>0</v>
      </c>
      <c r="E4782" s="1">
        <f>'4.OVTA Sites-Transects'!G4788</f>
        <v>0</v>
      </c>
      <c r="F4782" s="1">
        <f>'4.OVTA Sites-Transects'!F4788</f>
        <v>0</v>
      </c>
      <c r="G4782" s="6">
        <f>'4.OVTA Sites-Transects'!H4788</f>
        <v>0</v>
      </c>
      <c r="H4782" s="6">
        <f>'4.OVTA Sites-Transects'!I4788</f>
        <v>0</v>
      </c>
      <c r="I4782" s="193" t="str">
        <f t="shared" si="592"/>
        <v>-</v>
      </c>
      <c r="J4782" s="27" t="str">
        <f t="shared" si="593"/>
        <v>-</v>
      </c>
      <c r="K4782" s="27" t="str">
        <f t="shared" si="594"/>
        <v>-</v>
      </c>
      <c r="L4782" s="27" t="str">
        <f t="shared" si="595"/>
        <v>-</v>
      </c>
      <c r="M4782" s="27" t="str">
        <f t="shared" si="596"/>
        <v>-</v>
      </c>
      <c r="N4782" s="28">
        <f t="shared" si="597"/>
        <v>0</v>
      </c>
      <c r="O4782" s="28">
        <f t="shared" si="599"/>
        <v>0</v>
      </c>
      <c r="P4782" s="1" t="str">
        <f t="shared" si="598"/>
        <v>no</v>
      </c>
    </row>
    <row r="4783" spans="1:16" x14ac:dyDescent="0.25">
      <c r="A4783" s="6">
        <f>'4.OVTA Sites-Transects'!B4789</f>
        <v>0</v>
      </c>
      <c r="B4783" s="6">
        <f>'4.OVTA Sites-Transects'!C4789</f>
        <v>0</v>
      </c>
      <c r="C4783" s="6">
        <f>'4.OVTA Sites-Transects'!D4789</f>
        <v>0</v>
      </c>
      <c r="D4783" s="1">
        <f>'4.OVTA Sites-Transects'!E4789</f>
        <v>0</v>
      </c>
      <c r="E4783" s="1">
        <f>'4.OVTA Sites-Transects'!G4789</f>
        <v>0</v>
      </c>
      <c r="F4783" s="1">
        <f>'4.OVTA Sites-Transects'!F4789</f>
        <v>0</v>
      </c>
      <c r="G4783" s="6">
        <f>'4.OVTA Sites-Transects'!H4789</f>
        <v>0</v>
      </c>
      <c r="H4783" s="6">
        <f>'4.OVTA Sites-Transects'!I4789</f>
        <v>0</v>
      </c>
      <c r="I4783" s="193" t="str">
        <f t="shared" si="592"/>
        <v>-</v>
      </c>
      <c r="J4783" s="27" t="str">
        <f t="shared" si="593"/>
        <v>-</v>
      </c>
      <c r="K4783" s="27" t="str">
        <f t="shared" si="594"/>
        <v>-</v>
      </c>
      <c r="L4783" s="27" t="str">
        <f t="shared" si="595"/>
        <v>-</v>
      </c>
      <c r="M4783" s="27" t="str">
        <f t="shared" si="596"/>
        <v>-</v>
      </c>
      <c r="N4783" s="28">
        <f t="shared" si="597"/>
        <v>0</v>
      </c>
      <c r="O4783" s="28">
        <f t="shared" si="599"/>
        <v>0</v>
      </c>
      <c r="P4783" s="1" t="str">
        <f t="shared" si="598"/>
        <v>no</v>
      </c>
    </row>
    <row r="4784" spans="1:16" x14ac:dyDescent="0.25">
      <c r="A4784" s="6">
        <f>'4.OVTA Sites-Transects'!B4790</f>
        <v>0</v>
      </c>
      <c r="B4784" s="6">
        <f>'4.OVTA Sites-Transects'!C4790</f>
        <v>0</v>
      </c>
      <c r="C4784" s="6">
        <f>'4.OVTA Sites-Transects'!D4790</f>
        <v>0</v>
      </c>
      <c r="D4784" s="1">
        <f>'4.OVTA Sites-Transects'!E4790</f>
        <v>0</v>
      </c>
      <c r="E4784" s="1">
        <f>'4.OVTA Sites-Transects'!G4790</f>
        <v>0</v>
      </c>
      <c r="F4784" s="1">
        <f>'4.OVTA Sites-Transects'!F4790</f>
        <v>0</v>
      </c>
      <c r="G4784" s="6">
        <f>'4.OVTA Sites-Transects'!H4790</f>
        <v>0</v>
      </c>
      <c r="H4784" s="6">
        <f>'4.OVTA Sites-Transects'!I4790</f>
        <v>0</v>
      </c>
      <c r="I4784" s="193" t="str">
        <f t="shared" si="592"/>
        <v>-</v>
      </c>
      <c r="J4784" s="27" t="str">
        <f t="shared" si="593"/>
        <v>-</v>
      </c>
      <c r="K4784" s="27" t="str">
        <f t="shared" si="594"/>
        <v>-</v>
      </c>
      <c r="L4784" s="27" t="str">
        <f t="shared" si="595"/>
        <v>-</v>
      </c>
      <c r="M4784" s="27" t="str">
        <f t="shared" si="596"/>
        <v>-</v>
      </c>
      <c r="N4784" s="28">
        <f t="shared" si="597"/>
        <v>0</v>
      </c>
      <c r="O4784" s="28">
        <f t="shared" si="599"/>
        <v>0</v>
      </c>
      <c r="P4784" s="1" t="str">
        <f t="shared" si="598"/>
        <v>no</v>
      </c>
    </row>
    <row r="4785" spans="1:16" x14ac:dyDescent="0.25">
      <c r="A4785" s="6">
        <f>'4.OVTA Sites-Transects'!B4791</f>
        <v>0</v>
      </c>
      <c r="B4785" s="6">
        <f>'4.OVTA Sites-Transects'!C4791</f>
        <v>0</v>
      </c>
      <c r="C4785" s="6">
        <f>'4.OVTA Sites-Transects'!D4791</f>
        <v>0</v>
      </c>
      <c r="D4785" s="1">
        <f>'4.OVTA Sites-Transects'!E4791</f>
        <v>0</v>
      </c>
      <c r="E4785" s="1">
        <f>'4.OVTA Sites-Transects'!G4791</f>
        <v>0</v>
      </c>
      <c r="F4785" s="1">
        <f>'4.OVTA Sites-Transects'!F4791</f>
        <v>0</v>
      </c>
      <c r="G4785" s="6">
        <f>'4.OVTA Sites-Transects'!H4791</f>
        <v>0</v>
      </c>
      <c r="H4785" s="6">
        <f>'4.OVTA Sites-Transects'!I4791</f>
        <v>0</v>
      </c>
      <c r="I4785" s="193" t="str">
        <f t="shared" si="592"/>
        <v>-</v>
      </c>
      <c r="J4785" s="27" t="str">
        <f t="shared" si="593"/>
        <v>-</v>
      </c>
      <c r="K4785" s="27" t="str">
        <f t="shared" si="594"/>
        <v>-</v>
      </c>
      <c r="L4785" s="27" t="str">
        <f t="shared" si="595"/>
        <v>-</v>
      </c>
      <c r="M4785" s="27" t="str">
        <f t="shared" si="596"/>
        <v>-</v>
      </c>
      <c r="N4785" s="28">
        <f t="shared" si="597"/>
        <v>0</v>
      </c>
      <c r="O4785" s="28">
        <f t="shared" si="599"/>
        <v>0</v>
      </c>
      <c r="P4785" s="1" t="str">
        <f t="shared" si="598"/>
        <v>no</v>
      </c>
    </row>
    <row r="4786" spans="1:16" x14ac:dyDescent="0.25">
      <c r="A4786" s="6">
        <f>'4.OVTA Sites-Transects'!B4792</f>
        <v>0</v>
      </c>
      <c r="B4786" s="6">
        <f>'4.OVTA Sites-Transects'!C4792</f>
        <v>0</v>
      </c>
      <c r="C4786" s="6">
        <f>'4.OVTA Sites-Transects'!D4792</f>
        <v>0</v>
      </c>
      <c r="D4786" s="1">
        <f>'4.OVTA Sites-Transects'!E4792</f>
        <v>0</v>
      </c>
      <c r="E4786" s="1">
        <f>'4.OVTA Sites-Transects'!G4792</f>
        <v>0</v>
      </c>
      <c r="F4786" s="1">
        <f>'4.OVTA Sites-Transects'!F4792</f>
        <v>0</v>
      </c>
      <c r="G4786" s="6">
        <f>'4.OVTA Sites-Transects'!H4792</f>
        <v>0</v>
      </c>
      <c r="H4786" s="6">
        <f>'4.OVTA Sites-Transects'!I4792</f>
        <v>0</v>
      </c>
      <c r="I4786" s="193" t="str">
        <f t="shared" si="592"/>
        <v>-</v>
      </c>
      <c r="J4786" s="27" t="str">
        <f t="shared" si="593"/>
        <v>-</v>
      </c>
      <c r="K4786" s="27" t="str">
        <f t="shared" si="594"/>
        <v>-</v>
      </c>
      <c r="L4786" s="27" t="str">
        <f t="shared" si="595"/>
        <v>-</v>
      </c>
      <c r="M4786" s="27" t="str">
        <f t="shared" si="596"/>
        <v>-</v>
      </c>
      <c r="N4786" s="28">
        <f t="shared" si="597"/>
        <v>0</v>
      </c>
      <c r="O4786" s="28">
        <f t="shared" si="599"/>
        <v>0</v>
      </c>
      <c r="P4786" s="1" t="str">
        <f t="shared" si="598"/>
        <v>no</v>
      </c>
    </row>
    <row r="4787" spans="1:16" x14ac:dyDescent="0.25">
      <c r="A4787" s="6">
        <f>'4.OVTA Sites-Transects'!B4793</f>
        <v>0</v>
      </c>
      <c r="B4787" s="6">
        <f>'4.OVTA Sites-Transects'!C4793</f>
        <v>0</v>
      </c>
      <c r="C4787" s="6">
        <f>'4.OVTA Sites-Transects'!D4793</f>
        <v>0</v>
      </c>
      <c r="D4787" s="1">
        <f>'4.OVTA Sites-Transects'!E4793</f>
        <v>0</v>
      </c>
      <c r="E4787" s="1">
        <f>'4.OVTA Sites-Transects'!G4793</f>
        <v>0</v>
      </c>
      <c r="F4787" s="1">
        <f>'4.OVTA Sites-Transects'!F4793</f>
        <v>0</v>
      </c>
      <c r="G4787" s="6">
        <f>'4.OVTA Sites-Transects'!H4793</f>
        <v>0</v>
      </c>
      <c r="H4787" s="6">
        <f>'4.OVTA Sites-Transects'!I4793</f>
        <v>0</v>
      </c>
      <c r="I4787" s="193" t="str">
        <f t="shared" si="592"/>
        <v>-</v>
      </c>
      <c r="J4787" s="27" t="str">
        <f t="shared" si="593"/>
        <v>-</v>
      </c>
      <c r="K4787" s="27" t="str">
        <f t="shared" si="594"/>
        <v>-</v>
      </c>
      <c r="L4787" s="27" t="str">
        <f t="shared" si="595"/>
        <v>-</v>
      </c>
      <c r="M4787" s="27" t="str">
        <f t="shared" si="596"/>
        <v>-</v>
      </c>
      <c r="N4787" s="28">
        <f t="shared" si="597"/>
        <v>0</v>
      </c>
      <c r="O4787" s="28">
        <f t="shared" si="599"/>
        <v>0</v>
      </c>
      <c r="P4787" s="1" t="str">
        <f t="shared" si="598"/>
        <v>no</v>
      </c>
    </row>
    <row r="4788" spans="1:16" x14ac:dyDescent="0.25">
      <c r="A4788" s="6">
        <f>'4.OVTA Sites-Transects'!B4794</f>
        <v>0</v>
      </c>
      <c r="B4788" s="6">
        <f>'4.OVTA Sites-Transects'!C4794</f>
        <v>0</v>
      </c>
      <c r="C4788" s="6">
        <f>'4.OVTA Sites-Transects'!D4794</f>
        <v>0</v>
      </c>
      <c r="D4788" s="1">
        <f>'4.OVTA Sites-Transects'!E4794</f>
        <v>0</v>
      </c>
      <c r="E4788" s="1">
        <f>'4.OVTA Sites-Transects'!G4794</f>
        <v>0</v>
      </c>
      <c r="F4788" s="1">
        <f>'4.OVTA Sites-Transects'!F4794</f>
        <v>0</v>
      </c>
      <c r="G4788" s="6">
        <f>'4.OVTA Sites-Transects'!H4794</f>
        <v>0</v>
      </c>
      <c r="H4788" s="6">
        <f>'4.OVTA Sites-Transects'!I4794</f>
        <v>0</v>
      </c>
      <c r="I4788" s="193" t="str">
        <f t="shared" si="592"/>
        <v>-</v>
      </c>
      <c r="J4788" s="27" t="str">
        <f t="shared" si="593"/>
        <v>-</v>
      </c>
      <c r="K4788" s="27" t="str">
        <f t="shared" si="594"/>
        <v>-</v>
      </c>
      <c r="L4788" s="27" t="str">
        <f t="shared" si="595"/>
        <v>-</v>
      </c>
      <c r="M4788" s="27" t="str">
        <f t="shared" si="596"/>
        <v>-</v>
      </c>
      <c r="N4788" s="28">
        <f t="shared" si="597"/>
        <v>0</v>
      </c>
      <c r="O4788" s="28">
        <f t="shared" si="599"/>
        <v>0</v>
      </c>
      <c r="P4788" s="1" t="str">
        <f t="shared" si="598"/>
        <v>no</v>
      </c>
    </row>
    <row r="4789" spans="1:16" x14ac:dyDescent="0.25">
      <c r="A4789" s="6">
        <f>'4.OVTA Sites-Transects'!B4795</f>
        <v>0</v>
      </c>
      <c r="B4789" s="6">
        <f>'4.OVTA Sites-Transects'!C4795</f>
        <v>0</v>
      </c>
      <c r="C4789" s="6">
        <f>'4.OVTA Sites-Transects'!D4795</f>
        <v>0</v>
      </c>
      <c r="D4789" s="1">
        <f>'4.OVTA Sites-Transects'!E4795</f>
        <v>0</v>
      </c>
      <c r="E4789" s="1">
        <f>'4.OVTA Sites-Transects'!G4795</f>
        <v>0</v>
      </c>
      <c r="F4789" s="1">
        <f>'4.OVTA Sites-Transects'!F4795</f>
        <v>0</v>
      </c>
      <c r="G4789" s="6">
        <f>'4.OVTA Sites-Transects'!H4795</f>
        <v>0</v>
      </c>
      <c r="H4789" s="6">
        <f>'4.OVTA Sites-Transects'!I4795</f>
        <v>0</v>
      </c>
      <c r="I4789" s="193" t="str">
        <f t="shared" si="592"/>
        <v>-</v>
      </c>
      <c r="J4789" s="27" t="str">
        <f t="shared" si="593"/>
        <v>-</v>
      </c>
      <c r="K4789" s="27" t="str">
        <f t="shared" si="594"/>
        <v>-</v>
      </c>
      <c r="L4789" s="27" t="str">
        <f t="shared" si="595"/>
        <v>-</v>
      </c>
      <c r="M4789" s="27" t="str">
        <f t="shared" si="596"/>
        <v>-</v>
      </c>
      <c r="N4789" s="28">
        <f t="shared" si="597"/>
        <v>0</v>
      </c>
      <c r="O4789" s="28">
        <f t="shared" si="599"/>
        <v>0</v>
      </c>
      <c r="P4789" s="1" t="str">
        <f t="shared" si="598"/>
        <v>no</v>
      </c>
    </row>
    <row r="4790" spans="1:16" x14ac:dyDescent="0.25">
      <c r="A4790" s="6">
        <f>'4.OVTA Sites-Transects'!B4796</f>
        <v>0</v>
      </c>
      <c r="B4790" s="6">
        <f>'4.OVTA Sites-Transects'!C4796</f>
        <v>0</v>
      </c>
      <c r="C4790" s="6">
        <f>'4.OVTA Sites-Transects'!D4796</f>
        <v>0</v>
      </c>
      <c r="D4790" s="1">
        <f>'4.OVTA Sites-Transects'!E4796</f>
        <v>0</v>
      </c>
      <c r="E4790" s="1">
        <f>'4.OVTA Sites-Transects'!G4796</f>
        <v>0</v>
      </c>
      <c r="F4790" s="1">
        <f>'4.OVTA Sites-Transects'!F4796</f>
        <v>0</v>
      </c>
      <c r="G4790" s="6">
        <f>'4.OVTA Sites-Transects'!H4796</f>
        <v>0</v>
      </c>
      <c r="H4790" s="6">
        <f>'4.OVTA Sites-Transects'!I4796</f>
        <v>0</v>
      </c>
      <c r="I4790" s="193" t="str">
        <f t="shared" si="592"/>
        <v>-</v>
      </c>
      <c r="J4790" s="27" t="str">
        <f t="shared" si="593"/>
        <v>-</v>
      </c>
      <c r="K4790" s="27" t="str">
        <f t="shared" si="594"/>
        <v>-</v>
      </c>
      <c r="L4790" s="27" t="str">
        <f t="shared" si="595"/>
        <v>-</v>
      </c>
      <c r="M4790" s="27" t="str">
        <f t="shared" si="596"/>
        <v>-</v>
      </c>
      <c r="N4790" s="28">
        <f t="shared" si="597"/>
        <v>0</v>
      </c>
      <c r="O4790" s="28">
        <f t="shared" si="599"/>
        <v>0</v>
      </c>
      <c r="P4790" s="1" t="str">
        <f t="shared" si="598"/>
        <v>no</v>
      </c>
    </row>
    <row r="4791" spans="1:16" x14ac:dyDescent="0.25">
      <c r="A4791" s="6">
        <f>'4.OVTA Sites-Transects'!B4797</f>
        <v>0</v>
      </c>
      <c r="B4791" s="6">
        <f>'4.OVTA Sites-Transects'!C4797</f>
        <v>0</v>
      </c>
      <c r="C4791" s="6">
        <f>'4.OVTA Sites-Transects'!D4797</f>
        <v>0</v>
      </c>
      <c r="D4791" s="1">
        <f>'4.OVTA Sites-Transects'!E4797</f>
        <v>0</v>
      </c>
      <c r="E4791" s="1">
        <f>'4.OVTA Sites-Transects'!G4797</f>
        <v>0</v>
      </c>
      <c r="F4791" s="1">
        <f>'4.OVTA Sites-Transects'!F4797</f>
        <v>0</v>
      </c>
      <c r="G4791" s="6">
        <f>'4.OVTA Sites-Transects'!H4797</f>
        <v>0</v>
      </c>
      <c r="H4791" s="6">
        <f>'4.OVTA Sites-Transects'!I4797</f>
        <v>0</v>
      </c>
      <c r="I4791" s="193" t="str">
        <f t="shared" si="592"/>
        <v>-</v>
      </c>
      <c r="J4791" s="27" t="str">
        <f t="shared" si="593"/>
        <v>-</v>
      </c>
      <c r="K4791" s="27" t="str">
        <f t="shared" si="594"/>
        <v>-</v>
      </c>
      <c r="L4791" s="27" t="str">
        <f t="shared" si="595"/>
        <v>-</v>
      </c>
      <c r="M4791" s="27" t="str">
        <f t="shared" si="596"/>
        <v>-</v>
      </c>
      <c r="N4791" s="28">
        <f t="shared" si="597"/>
        <v>0</v>
      </c>
      <c r="O4791" s="28">
        <f t="shared" si="599"/>
        <v>0</v>
      </c>
      <c r="P4791" s="1" t="str">
        <f t="shared" si="598"/>
        <v>no</v>
      </c>
    </row>
    <row r="4792" spans="1:16" x14ac:dyDescent="0.25">
      <c r="A4792" s="6">
        <f>'4.OVTA Sites-Transects'!B4798</f>
        <v>0</v>
      </c>
      <c r="B4792" s="6">
        <f>'4.OVTA Sites-Transects'!C4798</f>
        <v>0</v>
      </c>
      <c r="C4792" s="6">
        <f>'4.OVTA Sites-Transects'!D4798</f>
        <v>0</v>
      </c>
      <c r="D4792" s="1">
        <f>'4.OVTA Sites-Transects'!E4798</f>
        <v>0</v>
      </c>
      <c r="E4792" s="1">
        <f>'4.OVTA Sites-Transects'!G4798</f>
        <v>0</v>
      </c>
      <c r="F4792" s="1">
        <f>'4.OVTA Sites-Transects'!F4798</f>
        <v>0</v>
      </c>
      <c r="G4792" s="6">
        <f>'4.OVTA Sites-Transects'!H4798</f>
        <v>0</v>
      </c>
      <c r="H4792" s="6">
        <f>'4.OVTA Sites-Transects'!I4798</f>
        <v>0</v>
      </c>
      <c r="I4792" s="193" t="str">
        <f t="shared" si="592"/>
        <v>-</v>
      </c>
      <c r="J4792" s="27" t="str">
        <f t="shared" si="593"/>
        <v>-</v>
      </c>
      <c r="K4792" s="27" t="str">
        <f t="shared" si="594"/>
        <v>-</v>
      </c>
      <c r="L4792" s="27" t="str">
        <f t="shared" si="595"/>
        <v>-</v>
      </c>
      <c r="M4792" s="27" t="str">
        <f t="shared" si="596"/>
        <v>-</v>
      </c>
      <c r="N4792" s="28">
        <f t="shared" si="597"/>
        <v>0</v>
      </c>
      <c r="O4792" s="28">
        <f t="shared" si="599"/>
        <v>0</v>
      </c>
      <c r="P4792" s="1" t="str">
        <f t="shared" si="598"/>
        <v>no</v>
      </c>
    </row>
    <row r="4793" spans="1:16" x14ac:dyDescent="0.25">
      <c r="A4793" s="6">
        <f>'4.OVTA Sites-Transects'!B4799</f>
        <v>0</v>
      </c>
      <c r="B4793" s="6">
        <f>'4.OVTA Sites-Transects'!C4799</f>
        <v>0</v>
      </c>
      <c r="C4793" s="6">
        <f>'4.OVTA Sites-Transects'!D4799</f>
        <v>0</v>
      </c>
      <c r="D4793" s="1">
        <f>'4.OVTA Sites-Transects'!E4799</f>
        <v>0</v>
      </c>
      <c r="E4793" s="1">
        <f>'4.OVTA Sites-Transects'!G4799</f>
        <v>0</v>
      </c>
      <c r="F4793" s="1">
        <f>'4.OVTA Sites-Transects'!F4799</f>
        <v>0</v>
      </c>
      <c r="G4793" s="6">
        <f>'4.OVTA Sites-Transects'!H4799</f>
        <v>0</v>
      </c>
      <c r="H4793" s="6">
        <f>'4.OVTA Sites-Transects'!I4799</f>
        <v>0</v>
      </c>
      <c r="I4793" s="193" t="str">
        <f t="shared" si="592"/>
        <v>-</v>
      </c>
      <c r="J4793" s="27" t="str">
        <f t="shared" si="593"/>
        <v>-</v>
      </c>
      <c r="K4793" s="27" t="str">
        <f t="shared" si="594"/>
        <v>-</v>
      </c>
      <c r="L4793" s="27" t="str">
        <f t="shared" si="595"/>
        <v>-</v>
      </c>
      <c r="M4793" s="27" t="str">
        <f t="shared" si="596"/>
        <v>-</v>
      </c>
      <c r="N4793" s="28">
        <f t="shared" si="597"/>
        <v>0</v>
      </c>
      <c r="O4793" s="28">
        <f t="shared" si="599"/>
        <v>0</v>
      </c>
      <c r="P4793" s="1" t="str">
        <f t="shared" si="598"/>
        <v>no</v>
      </c>
    </row>
    <row r="4794" spans="1:16" x14ac:dyDescent="0.25">
      <c r="A4794" s="6">
        <f>'4.OVTA Sites-Transects'!B4800</f>
        <v>0</v>
      </c>
      <c r="B4794" s="6">
        <f>'4.OVTA Sites-Transects'!C4800</f>
        <v>0</v>
      </c>
      <c r="C4794" s="6">
        <f>'4.OVTA Sites-Transects'!D4800</f>
        <v>0</v>
      </c>
      <c r="D4794" s="1">
        <f>'4.OVTA Sites-Transects'!E4800</f>
        <v>0</v>
      </c>
      <c r="E4794" s="1">
        <f>'4.OVTA Sites-Transects'!G4800</f>
        <v>0</v>
      </c>
      <c r="F4794" s="1">
        <f>'4.OVTA Sites-Transects'!F4800</f>
        <v>0</v>
      </c>
      <c r="G4794" s="6">
        <f>'4.OVTA Sites-Transects'!H4800</f>
        <v>0</v>
      </c>
      <c r="H4794" s="6">
        <f>'4.OVTA Sites-Transects'!I4800</f>
        <v>0</v>
      </c>
      <c r="I4794" s="193" t="str">
        <f t="shared" si="592"/>
        <v>-</v>
      </c>
      <c r="J4794" s="27" t="str">
        <f t="shared" si="593"/>
        <v>-</v>
      </c>
      <c r="K4794" s="27" t="str">
        <f t="shared" si="594"/>
        <v>-</v>
      </c>
      <c r="L4794" s="27" t="str">
        <f t="shared" si="595"/>
        <v>-</v>
      </c>
      <c r="M4794" s="27" t="str">
        <f t="shared" si="596"/>
        <v>-</v>
      </c>
      <c r="N4794" s="28">
        <f t="shared" si="597"/>
        <v>0</v>
      </c>
      <c r="O4794" s="28">
        <f t="shared" si="599"/>
        <v>0</v>
      </c>
      <c r="P4794" s="1" t="str">
        <f t="shared" si="598"/>
        <v>no</v>
      </c>
    </row>
    <row r="4795" spans="1:16" x14ac:dyDescent="0.25">
      <c r="A4795" s="6">
        <f>'4.OVTA Sites-Transects'!B4801</f>
        <v>0</v>
      </c>
      <c r="B4795" s="6">
        <f>'4.OVTA Sites-Transects'!C4801</f>
        <v>0</v>
      </c>
      <c r="C4795" s="6">
        <f>'4.OVTA Sites-Transects'!D4801</f>
        <v>0</v>
      </c>
      <c r="D4795" s="1">
        <f>'4.OVTA Sites-Transects'!E4801</f>
        <v>0</v>
      </c>
      <c r="E4795" s="1">
        <f>'4.OVTA Sites-Transects'!G4801</f>
        <v>0</v>
      </c>
      <c r="F4795" s="1">
        <f>'4.OVTA Sites-Transects'!F4801</f>
        <v>0</v>
      </c>
      <c r="G4795" s="6">
        <f>'4.OVTA Sites-Transects'!H4801</f>
        <v>0</v>
      </c>
      <c r="H4795" s="6">
        <f>'4.OVTA Sites-Transects'!I4801</f>
        <v>0</v>
      </c>
      <c r="I4795" s="193" t="str">
        <f t="shared" si="592"/>
        <v>-</v>
      </c>
      <c r="J4795" s="27" t="str">
        <f t="shared" si="593"/>
        <v>-</v>
      </c>
      <c r="K4795" s="27" t="str">
        <f t="shared" si="594"/>
        <v>-</v>
      </c>
      <c r="L4795" s="27" t="str">
        <f t="shared" si="595"/>
        <v>-</v>
      </c>
      <c r="M4795" s="27" t="str">
        <f t="shared" si="596"/>
        <v>-</v>
      </c>
      <c r="N4795" s="28">
        <f t="shared" si="597"/>
        <v>0</v>
      </c>
      <c r="O4795" s="28">
        <f t="shared" si="599"/>
        <v>0</v>
      </c>
      <c r="P4795" s="1" t="str">
        <f t="shared" si="598"/>
        <v>no</v>
      </c>
    </row>
    <row r="4796" spans="1:16" x14ac:dyDescent="0.25">
      <c r="A4796" s="6">
        <f>'4.OVTA Sites-Transects'!B4802</f>
        <v>0</v>
      </c>
      <c r="B4796" s="6">
        <f>'4.OVTA Sites-Transects'!C4802</f>
        <v>0</v>
      </c>
      <c r="C4796" s="6">
        <f>'4.OVTA Sites-Transects'!D4802</f>
        <v>0</v>
      </c>
      <c r="D4796" s="1">
        <f>'4.OVTA Sites-Transects'!E4802</f>
        <v>0</v>
      </c>
      <c r="E4796" s="1">
        <f>'4.OVTA Sites-Transects'!G4802</f>
        <v>0</v>
      </c>
      <c r="F4796" s="1">
        <f>'4.OVTA Sites-Transects'!F4802</f>
        <v>0</v>
      </c>
      <c r="G4796" s="6">
        <f>'4.OVTA Sites-Transects'!H4802</f>
        <v>0</v>
      </c>
      <c r="H4796" s="6">
        <f>'4.OVTA Sites-Transects'!I4802</f>
        <v>0</v>
      </c>
      <c r="I4796" s="193" t="str">
        <f t="shared" si="592"/>
        <v>-</v>
      </c>
      <c r="J4796" s="27" t="str">
        <f t="shared" si="593"/>
        <v>-</v>
      </c>
      <c r="K4796" s="27" t="str">
        <f t="shared" si="594"/>
        <v>-</v>
      </c>
      <c r="L4796" s="27" t="str">
        <f t="shared" si="595"/>
        <v>-</v>
      </c>
      <c r="M4796" s="27" t="str">
        <f t="shared" si="596"/>
        <v>-</v>
      </c>
      <c r="N4796" s="28">
        <f t="shared" si="597"/>
        <v>0</v>
      </c>
      <c r="O4796" s="28">
        <f t="shared" si="599"/>
        <v>0</v>
      </c>
      <c r="P4796" s="1" t="str">
        <f t="shared" si="598"/>
        <v>no</v>
      </c>
    </row>
    <row r="4797" spans="1:16" x14ac:dyDescent="0.25">
      <c r="A4797" s="6">
        <f>'4.OVTA Sites-Transects'!B4803</f>
        <v>0</v>
      </c>
      <c r="B4797" s="6">
        <f>'4.OVTA Sites-Transects'!C4803</f>
        <v>0</v>
      </c>
      <c r="C4797" s="6">
        <f>'4.OVTA Sites-Transects'!D4803</f>
        <v>0</v>
      </c>
      <c r="D4797" s="1">
        <f>'4.OVTA Sites-Transects'!E4803</f>
        <v>0</v>
      </c>
      <c r="E4797" s="1">
        <f>'4.OVTA Sites-Transects'!G4803</f>
        <v>0</v>
      </c>
      <c r="F4797" s="1">
        <f>'4.OVTA Sites-Transects'!F4803</f>
        <v>0</v>
      </c>
      <c r="G4797" s="6">
        <f>'4.OVTA Sites-Transects'!H4803</f>
        <v>0</v>
      </c>
      <c r="H4797" s="6">
        <f>'4.OVTA Sites-Transects'!I4803</f>
        <v>0</v>
      </c>
      <c r="I4797" s="193" t="str">
        <f t="shared" si="592"/>
        <v>-</v>
      </c>
      <c r="J4797" s="27" t="str">
        <f t="shared" si="593"/>
        <v>-</v>
      </c>
      <c r="K4797" s="27" t="str">
        <f t="shared" si="594"/>
        <v>-</v>
      </c>
      <c r="L4797" s="27" t="str">
        <f t="shared" si="595"/>
        <v>-</v>
      </c>
      <c r="M4797" s="27" t="str">
        <f t="shared" si="596"/>
        <v>-</v>
      </c>
      <c r="N4797" s="28">
        <f t="shared" si="597"/>
        <v>0</v>
      </c>
      <c r="O4797" s="28">
        <f t="shared" si="599"/>
        <v>0</v>
      </c>
      <c r="P4797" s="1" t="str">
        <f t="shared" si="598"/>
        <v>no</v>
      </c>
    </row>
    <row r="4798" spans="1:16" x14ac:dyDescent="0.25">
      <c r="A4798" s="6">
        <f>'4.OVTA Sites-Transects'!B4804</f>
        <v>0</v>
      </c>
      <c r="B4798" s="6">
        <f>'4.OVTA Sites-Transects'!C4804</f>
        <v>0</v>
      </c>
      <c r="C4798" s="6">
        <f>'4.OVTA Sites-Transects'!D4804</f>
        <v>0</v>
      </c>
      <c r="D4798" s="1">
        <f>'4.OVTA Sites-Transects'!E4804</f>
        <v>0</v>
      </c>
      <c r="E4798" s="1">
        <f>'4.OVTA Sites-Transects'!G4804</f>
        <v>0</v>
      </c>
      <c r="F4798" s="1">
        <f>'4.OVTA Sites-Transects'!F4804</f>
        <v>0</v>
      </c>
      <c r="G4798" s="6">
        <f>'4.OVTA Sites-Transects'!H4804</f>
        <v>0</v>
      </c>
      <c r="H4798" s="6">
        <f>'4.OVTA Sites-Transects'!I4804</f>
        <v>0</v>
      </c>
      <c r="I4798" s="193" t="str">
        <f t="shared" si="592"/>
        <v>-</v>
      </c>
      <c r="J4798" s="27" t="str">
        <f t="shared" si="593"/>
        <v>-</v>
      </c>
      <c r="K4798" s="27" t="str">
        <f t="shared" si="594"/>
        <v>-</v>
      </c>
      <c r="L4798" s="27" t="str">
        <f t="shared" si="595"/>
        <v>-</v>
      </c>
      <c r="M4798" s="27" t="str">
        <f t="shared" si="596"/>
        <v>-</v>
      </c>
      <c r="N4798" s="28">
        <f t="shared" si="597"/>
        <v>0</v>
      </c>
      <c r="O4798" s="28">
        <f t="shared" si="599"/>
        <v>0</v>
      </c>
      <c r="P4798" s="1" t="str">
        <f t="shared" si="598"/>
        <v>no</v>
      </c>
    </row>
    <row r="4799" spans="1:16" x14ac:dyDescent="0.25">
      <c r="A4799" s="6">
        <f>'4.OVTA Sites-Transects'!B4805</f>
        <v>0</v>
      </c>
      <c r="B4799" s="6">
        <f>'4.OVTA Sites-Transects'!C4805</f>
        <v>0</v>
      </c>
      <c r="C4799" s="6">
        <f>'4.OVTA Sites-Transects'!D4805</f>
        <v>0</v>
      </c>
      <c r="D4799" s="1">
        <f>'4.OVTA Sites-Transects'!E4805</f>
        <v>0</v>
      </c>
      <c r="E4799" s="1">
        <f>'4.OVTA Sites-Transects'!G4805</f>
        <v>0</v>
      </c>
      <c r="F4799" s="1">
        <f>'4.OVTA Sites-Transects'!F4805</f>
        <v>0</v>
      </c>
      <c r="G4799" s="6">
        <f>'4.OVTA Sites-Transects'!H4805</f>
        <v>0</v>
      </c>
      <c r="H4799" s="6">
        <f>'4.OVTA Sites-Transects'!I4805</f>
        <v>0</v>
      </c>
      <c r="I4799" s="193" t="str">
        <f t="shared" si="592"/>
        <v>-</v>
      </c>
      <c r="J4799" s="27" t="str">
        <f t="shared" si="593"/>
        <v>-</v>
      </c>
      <c r="K4799" s="27" t="str">
        <f t="shared" si="594"/>
        <v>-</v>
      </c>
      <c r="L4799" s="27" t="str">
        <f t="shared" si="595"/>
        <v>-</v>
      </c>
      <c r="M4799" s="27" t="str">
        <f t="shared" si="596"/>
        <v>-</v>
      </c>
      <c r="N4799" s="28">
        <f t="shared" si="597"/>
        <v>0</v>
      </c>
      <c r="O4799" s="28">
        <f t="shared" si="599"/>
        <v>0</v>
      </c>
      <c r="P4799" s="1" t="str">
        <f t="shared" si="598"/>
        <v>no</v>
      </c>
    </row>
    <row r="4800" spans="1:16" x14ac:dyDescent="0.25">
      <c r="A4800" s="6">
        <f>'4.OVTA Sites-Transects'!B4806</f>
        <v>0</v>
      </c>
      <c r="B4800" s="6">
        <f>'4.OVTA Sites-Transects'!C4806</f>
        <v>0</v>
      </c>
      <c r="C4800" s="6">
        <f>'4.OVTA Sites-Transects'!D4806</f>
        <v>0</v>
      </c>
      <c r="D4800" s="1">
        <f>'4.OVTA Sites-Transects'!E4806</f>
        <v>0</v>
      </c>
      <c r="E4800" s="1">
        <f>'4.OVTA Sites-Transects'!G4806</f>
        <v>0</v>
      </c>
      <c r="F4800" s="1">
        <f>'4.OVTA Sites-Transects'!F4806</f>
        <v>0</v>
      </c>
      <c r="G4800" s="6">
        <f>'4.OVTA Sites-Transects'!H4806</f>
        <v>0</v>
      </c>
      <c r="H4800" s="6">
        <f>'4.OVTA Sites-Transects'!I4806</f>
        <v>0</v>
      </c>
      <c r="I4800" s="193" t="str">
        <f t="shared" si="592"/>
        <v>-</v>
      </c>
      <c r="J4800" s="27" t="str">
        <f t="shared" si="593"/>
        <v>-</v>
      </c>
      <c r="K4800" s="27" t="str">
        <f t="shared" si="594"/>
        <v>-</v>
      </c>
      <c r="L4800" s="27" t="str">
        <f t="shared" si="595"/>
        <v>-</v>
      </c>
      <c r="M4800" s="27" t="str">
        <f t="shared" si="596"/>
        <v>-</v>
      </c>
      <c r="N4800" s="28">
        <f t="shared" si="597"/>
        <v>0</v>
      </c>
      <c r="O4800" s="28">
        <f t="shared" si="599"/>
        <v>0</v>
      </c>
      <c r="P4800" s="1" t="str">
        <f t="shared" si="598"/>
        <v>no</v>
      </c>
    </row>
    <row r="4801" spans="1:16" x14ac:dyDescent="0.25">
      <c r="A4801" s="6">
        <f>'4.OVTA Sites-Transects'!B4807</f>
        <v>0</v>
      </c>
      <c r="B4801" s="6">
        <f>'4.OVTA Sites-Transects'!C4807</f>
        <v>0</v>
      </c>
      <c r="C4801" s="6">
        <f>'4.OVTA Sites-Transects'!D4807</f>
        <v>0</v>
      </c>
      <c r="D4801" s="1">
        <f>'4.OVTA Sites-Transects'!E4807</f>
        <v>0</v>
      </c>
      <c r="E4801" s="1">
        <f>'4.OVTA Sites-Transects'!G4807</f>
        <v>0</v>
      </c>
      <c r="F4801" s="1">
        <f>'4.OVTA Sites-Transects'!F4807</f>
        <v>0</v>
      </c>
      <c r="G4801" s="6">
        <f>'4.OVTA Sites-Transects'!H4807</f>
        <v>0</v>
      </c>
      <c r="H4801" s="6">
        <f>'4.OVTA Sites-Transects'!I4807</f>
        <v>0</v>
      </c>
      <c r="I4801" s="193" t="str">
        <f t="shared" si="592"/>
        <v>-</v>
      </c>
      <c r="J4801" s="27" t="str">
        <f t="shared" si="593"/>
        <v>-</v>
      </c>
      <c r="K4801" s="27" t="str">
        <f t="shared" si="594"/>
        <v>-</v>
      </c>
      <c r="L4801" s="27" t="str">
        <f t="shared" si="595"/>
        <v>-</v>
      </c>
      <c r="M4801" s="27" t="str">
        <f t="shared" si="596"/>
        <v>-</v>
      </c>
      <c r="N4801" s="28">
        <f t="shared" si="597"/>
        <v>0</v>
      </c>
      <c r="O4801" s="28">
        <f t="shared" si="599"/>
        <v>0</v>
      </c>
      <c r="P4801" s="1" t="str">
        <f t="shared" si="598"/>
        <v>no</v>
      </c>
    </row>
    <row r="4802" spans="1:16" x14ac:dyDescent="0.25">
      <c r="A4802" s="6">
        <f>'4.OVTA Sites-Transects'!B4808</f>
        <v>0</v>
      </c>
      <c r="B4802" s="6">
        <f>'4.OVTA Sites-Transects'!C4808</f>
        <v>0</v>
      </c>
      <c r="C4802" s="6">
        <f>'4.OVTA Sites-Transects'!D4808</f>
        <v>0</v>
      </c>
      <c r="D4802" s="1">
        <f>'4.OVTA Sites-Transects'!E4808</f>
        <v>0</v>
      </c>
      <c r="E4802" s="1">
        <f>'4.OVTA Sites-Transects'!G4808</f>
        <v>0</v>
      </c>
      <c r="F4802" s="1">
        <f>'4.OVTA Sites-Transects'!F4808</f>
        <v>0</v>
      </c>
      <c r="G4802" s="6">
        <f>'4.OVTA Sites-Transects'!H4808</f>
        <v>0</v>
      </c>
      <c r="H4802" s="6">
        <f>'4.OVTA Sites-Transects'!I4808</f>
        <v>0</v>
      </c>
      <c r="I4802" s="193" t="str">
        <f t="shared" si="592"/>
        <v>-</v>
      </c>
      <c r="J4802" s="27" t="str">
        <f t="shared" si="593"/>
        <v>-</v>
      </c>
      <c r="K4802" s="27" t="str">
        <f t="shared" si="594"/>
        <v>-</v>
      </c>
      <c r="L4802" s="27" t="str">
        <f t="shared" si="595"/>
        <v>-</v>
      </c>
      <c r="M4802" s="27" t="str">
        <f t="shared" si="596"/>
        <v>-</v>
      </c>
      <c r="N4802" s="28">
        <f t="shared" si="597"/>
        <v>0</v>
      </c>
      <c r="O4802" s="28">
        <f t="shared" si="599"/>
        <v>0</v>
      </c>
      <c r="P4802" s="1" t="str">
        <f t="shared" si="598"/>
        <v>no</v>
      </c>
    </row>
    <row r="4803" spans="1:16" x14ac:dyDescent="0.25">
      <c r="A4803" s="6">
        <f>'4.OVTA Sites-Transects'!B4809</f>
        <v>0</v>
      </c>
      <c r="B4803" s="6">
        <f>'4.OVTA Sites-Transects'!C4809</f>
        <v>0</v>
      </c>
      <c r="C4803" s="6">
        <f>'4.OVTA Sites-Transects'!D4809</f>
        <v>0</v>
      </c>
      <c r="D4803" s="1">
        <f>'4.OVTA Sites-Transects'!E4809</f>
        <v>0</v>
      </c>
      <c r="E4803" s="1">
        <f>'4.OVTA Sites-Transects'!G4809</f>
        <v>0</v>
      </c>
      <c r="F4803" s="1">
        <f>'4.OVTA Sites-Transects'!F4809</f>
        <v>0</v>
      </c>
      <c r="G4803" s="6">
        <f>'4.OVTA Sites-Transects'!H4809</f>
        <v>0</v>
      </c>
      <c r="H4803" s="6">
        <f>'4.OVTA Sites-Transects'!I4809</f>
        <v>0</v>
      </c>
      <c r="I4803" s="193" t="str">
        <f t="shared" ref="I4803:I4866" si="600">IF(F4803="B", SUMIF(OVTA_Calcs_TMA, D4803, WeightingFactorMod), IF(F4803="C", SUMIF(OVTA_Calcs_TMA, D4803, WeightingFactorHigh), IF(F4803="D", SUMIF(OVTA_Calcs_TMA, D4803, WeightingFactorVeryHigh), "-")))</f>
        <v>-</v>
      </c>
      <c r="J4803" s="27" t="str">
        <f t="shared" ref="J4803:J4866" si="601">IF(ISNUMBER(AVERAGEIFS(AssessmentResultsLow, AssessmentResultsSites, $A4803,AssessmentIncluded, "yes")), I4803*AVERAGEIFS(AssessmentResultsLow, AssessmentResultsSites, $A4803,AssessmentIncluded, "yes"), "-")</f>
        <v>-</v>
      </c>
      <c r="K4803" s="27" t="str">
        <f t="shared" ref="K4803:K4866" si="602">IF(ISNUMBER(AVERAGEIFS(AssessmentResultsMod, AssessmentResultsSites, $A4803,AssessmentIncluded, "yes")), I4803*AVERAGEIFS(AssessmentResultsMod, AssessmentResultsSites, $A4803,AssessmentIncluded, "yes"), "-")</f>
        <v>-</v>
      </c>
      <c r="L4803" s="27" t="str">
        <f t="shared" ref="L4803:L4866" si="603">IF(ISNUMBER(AVERAGEIFS(AssessmentResultsHigh, AssessmentResultsSites, $A4803,AssessmentIncluded, "yes")), I4803*AVERAGEIFS(AssessmentResultsHigh, AssessmentResultsSites, $A4803,AssessmentIncluded, "yes"), "-")</f>
        <v>-</v>
      </c>
      <c r="M4803" s="27" t="str">
        <f t="shared" ref="M4803:M4866" si="604">IF(ISNUMBER(AVERAGEIFS(AssessmentResultsVeryHigh, AssessmentResultsSites, $A4803,AssessmentIncluded, "yes")), I4803*AVERAGEIFS(AssessmentResultsVeryHigh, AssessmentResultsSites, $A4803,AssessmentIncluded, "yes"), "-")</f>
        <v>-</v>
      </c>
      <c r="N4803" s="28">
        <f t="shared" ref="N4803:N4866" si="605">COUNTIFS(AssessmentResultsSites, A4803, AssessmentIncluded, "yes")</f>
        <v>0</v>
      </c>
      <c r="O4803" s="28">
        <f t="shared" si="599"/>
        <v>0</v>
      </c>
      <c r="P4803" s="1" t="str">
        <f t="shared" ref="P4803:P4866" si="606">IF(AND(G4803="Yes", N4803&gt;0), "yes", "no")</f>
        <v>no</v>
      </c>
    </row>
    <row r="4804" spans="1:16" x14ac:dyDescent="0.25">
      <c r="A4804" s="6">
        <f>'4.OVTA Sites-Transects'!B4810</f>
        <v>0</v>
      </c>
      <c r="B4804" s="6">
        <f>'4.OVTA Sites-Transects'!C4810</f>
        <v>0</v>
      </c>
      <c r="C4804" s="6">
        <f>'4.OVTA Sites-Transects'!D4810</f>
        <v>0</v>
      </c>
      <c r="D4804" s="1">
        <f>'4.OVTA Sites-Transects'!E4810</f>
        <v>0</v>
      </c>
      <c r="E4804" s="1">
        <f>'4.OVTA Sites-Transects'!G4810</f>
        <v>0</v>
      </c>
      <c r="F4804" s="1">
        <f>'4.OVTA Sites-Transects'!F4810</f>
        <v>0</v>
      </c>
      <c r="G4804" s="6">
        <f>'4.OVTA Sites-Transects'!H4810</f>
        <v>0</v>
      </c>
      <c r="H4804" s="6">
        <f>'4.OVTA Sites-Transects'!I4810</f>
        <v>0</v>
      </c>
      <c r="I4804" s="193" t="str">
        <f t="shared" si="600"/>
        <v>-</v>
      </c>
      <c r="J4804" s="27" t="str">
        <f t="shared" si="601"/>
        <v>-</v>
      </c>
      <c r="K4804" s="27" t="str">
        <f t="shared" si="602"/>
        <v>-</v>
      </c>
      <c r="L4804" s="27" t="str">
        <f t="shared" si="603"/>
        <v>-</v>
      </c>
      <c r="M4804" s="27" t="str">
        <f t="shared" si="604"/>
        <v>-</v>
      </c>
      <c r="N4804" s="28">
        <f t="shared" si="605"/>
        <v>0</v>
      </c>
      <c r="O4804" s="28">
        <f t="shared" ref="O4804:O4867" si="607">IF(P4804="yes", N4804, 0)</f>
        <v>0</v>
      </c>
      <c r="P4804" s="1" t="str">
        <f t="shared" si="606"/>
        <v>no</v>
      </c>
    </row>
    <row r="4805" spans="1:16" x14ac:dyDescent="0.25">
      <c r="A4805" s="6">
        <f>'4.OVTA Sites-Transects'!B4811</f>
        <v>0</v>
      </c>
      <c r="B4805" s="6">
        <f>'4.OVTA Sites-Transects'!C4811</f>
        <v>0</v>
      </c>
      <c r="C4805" s="6">
        <f>'4.OVTA Sites-Transects'!D4811</f>
        <v>0</v>
      </c>
      <c r="D4805" s="1">
        <f>'4.OVTA Sites-Transects'!E4811</f>
        <v>0</v>
      </c>
      <c r="E4805" s="1">
        <f>'4.OVTA Sites-Transects'!G4811</f>
        <v>0</v>
      </c>
      <c r="F4805" s="1">
        <f>'4.OVTA Sites-Transects'!F4811</f>
        <v>0</v>
      </c>
      <c r="G4805" s="6">
        <f>'4.OVTA Sites-Transects'!H4811</f>
        <v>0</v>
      </c>
      <c r="H4805" s="6">
        <f>'4.OVTA Sites-Transects'!I4811</f>
        <v>0</v>
      </c>
      <c r="I4805" s="193" t="str">
        <f t="shared" si="600"/>
        <v>-</v>
      </c>
      <c r="J4805" s="27" t="str">
        <f t="shared" si="601"/>
        <v>-</v>
      </c>
      <c r="K4805" s="27" t="str">
        <f t="shared" si="602"/>
        <v>-</v>
      </c>
      <c r="L4805" s="27" t="str">
        <f t="shared" si="603"/>
        <v>-</v>
      </c>
      <c r="M4805" s="27" t="str">
        <f t="shared" si="604"/>
        <v>-</v>
      </c>
      <c r="N4805" s="28">
        <f t="shared" si="605"/>
        <v>0</v>
      </c>
      <c r="O4805" s="28">
        <f t="shared" si="607"/>
        <v>0</v>
      </c>
      <c r="P4805" s="1" t="str">
        <f t="shared" si="606"/>
        <v>no</v>
      </c>
    </row>
    <row r="4806" spans="1:16" x14ac:dyDescent="0.25">
      <c r="A4806" s="6">
        <f>'4.OVTA Sites-Transects'!B4812</f>
        <v>0</v>
      </c>
      <c r="B4806" s="6">
        <f>'4.OVTA Sites-Transects'!C4812</f>
        <v>0</v>
      </c>
      <c r="C4806" s="6">
        <f>'4.OVTA Sites-Transects'!D4812</f>
        <v>0</v>
      </c>
      <c r="D4806" s="1">
        <f>'4.OVTA Sites-Transects'!E4812</f>
        <v>0</v>
      </c>
      <c r="E4806" s="1">
        <f>'4.OVTA Sites-Transects'!G4812</f>
        <v>0</v>
      </c>
      <c r="F4806" s="1">
        <f>'4.OVTA Sites-Transects'!F4812</f>
        <v>0</v>
      </c>
      <c r="G4806" s="6">
        <f>'4.OVTA Sites-Transects'!H4812</f>
        <v>0</v>
      </c>
      <c r="H4806" s="6">
        <f>'4.OVTA Sites-Transects'!I4812</f>
        <v>0</v>
      </c>
      <c r="I4806" s="193" t="str">
        <f t="shared" si="600"/>
        <v>-</v>
      </c>
      <c r="J4806" s="27" t="str">
        <f t="shared" si="601"/>
        <v>-</v>
      </c>
      <c r="K4806" s="27" t="str">
        <f t="shared" si="602"/>
        <v>-</v>
      </c>
      <c r="L4806" s="27" t="str">
        <f t="shared" si="603"/>
        <v>-</v>
      </c>
      <c r="M4806" s="27" t="str">
        <f t="shared" si="604"/>
        <v>-</v>
      </c>
      <c r="N4806" s="28">
        <f t="shared" si="605"/>
        <v>0</v>
      </c>
      <c r="O4806" s="28">
        <f t="shared" si="607"/>
        <v>0</v>
      </c>
      <c r="P4806" s="1" t="str">
        <f t="shared" si="606"/>
        <v>no</v>
      </c>
    </row>
    <row r="4807" spans="1:16" x14ac:dyDescent="0.25">
      <c r="A4807" s="6">
        <f>'4.OVTA Sites-Transects'!B4813</f>
        <v>0</v>
      </c>
      <c r="B4807" s="6">
        <f>'4.OVTA Sites-Transects'!C4813</f>
        <v>0</v>
      </c>
      <c r="C4807" s="6">
        <f>'4.OVTA Sites-Transects'!D4813</f>
        <v>0</v>
      </c>
      <c r="D4807" s="1">
        <f>'4.OVTA Sites-Transects'!E4813</f>
        <v>0</v>
      </c>
      <c r="E4807" s="1">
        <f>'4.OVTA Sites-Transects'!G4813</f>
        <v>0</v>
      </c>
      <c r="F4807" s="1">
        <f>'4.OVTA Sites-Transects'!F4813</f>
        <v>0</v>
      </c>
      <c r="G4807" s="6">
        <f>'4.OVTA Sites-Transects'!H4813</f>
        <v>0</v>
      </c>
      <c r="H4807" s="6">
        <f>'4.OVTA Sites-Transects'!I4813</f>
        <v>0</v>
      </c>
      <c r="I4807" s="193" t="str">
        <f t="shared" si="600"/>
        <v>-</v>
      </c>
      <c r="J4807" s="27" t="str">
        <f t="shared" si="601"/>
        <v>-</v>
      </c>
      <c r="K4807" s="27" t="str">
        <f t="shared" si="602"/>
        <v>-</v>
      </c>
      <c r="L4807" s="27" t="str">
        <f t="shared" si="603"/>
        <v>-</v>
      </c>
      <c r="M4807" s="27" t="str">
        <f t="shared" si="604"/>
        <v>-</v>
      </c>
      <c r="N4807" s="28">
        <f t="shared" si="605"/>
        <v>0</v>
      </c>
      <c r="O4807" s="28">
        <f t="shared" si="607"/>
        <v>0</v>
      </c>
      <c r="P4807" s="1" t="str">
        <f t="shared" si="606"/>
        <v>no</v>
      </c>
    </row>
    <row r="4808" spans="1:16" x14ac:dyDescent="0.25">
      <c r="A4808" s="6">
        <f>'4.OVTA Sites-Transects'!B4814</f>
        <v>0</v>
      </c>
      <c r="B4808" s="6">
        <f>'4.OVTA Sites-Transects'!C4814</f>
        <v>0</v>
      </c>
      <c r="C4808" s="6">
        <f>'4.OVTA Sites-Transects'!D4814</f>
        <v>0</v>
      </c>
      <c r="D4808" s="1">
        <f>'4.OVTA Sites-Transects'!E4814</f>
        <v>0</v>
      </c>
      <c r="E4808" s="1">
        <f>'4.OVTA Sites-Transects'!G4814</f>
        <v>0</v>
      </c>
      <c r="F4808" s="1">
        <f>'4.OVTA Sites-Transects'!F4814</f>
        <v>0</v>
      </c>
      <c r="G4808" s="6">
        <f>'4.OVTA Sites-Transects'!H4814</f>
        <v>0</v>
      </c>
      <c r="H4808" s="6">
        <f>'4.OVTA Sites-Transects'!I4814</f>
        <v>0</v>
      </c>
      <c r="I4808" s="193" t="str">
        <f t="shared" si="600"/>
        <v>-</v>
      </c>
      <c r="J4808" s="27" t="str">
        <f t="shared" si="601"/>
        <v>-</v>
      </c>
      <c r="K4808" s="27" t="str">
        <f t="shared" si="602"/>
        <v>-</v>
      </c>
      <c r="L4808" s="27" t="str">
        <f t="shared" si="603"/>
        <v>-</v>
      </c>
      <c r="M4808" s="27" t="str">
        <f t="shared" si="604"/>
        <v>-</v>
      </c>
      <c r="N4808" s="28">
        <f t="shared" si="605"/>
        <v>0</v>
      </c>
      <c r="O4808" s="28">
        <f t="shared" si="607"/>
        <v>0</v>
      </c>
      <c r="P4808" s="1" t="str">
        <f t="shared" si="606"/>
        <v>no</v>
      </c>
    </row>
    <row r="4809" spans="1:16" x14ac:dyDescent="0.25">
      <c r="A4809" s="6">
        <f>'4.OVTA Sites-Transects'!B4815</f>
        <v>0</v>
      </c>
      <c r="B4809" s="6">
        <f>'4.OVTA Sites-Transects'!C4815</f>
        <v>0</v>
      </c>
      <c r="C4809" s="6">
        <f>'4.OVTA Sites-Transects'!D4815</f>
        <v>0</v>
      </c>
      <c r="D4809" s="1">
        <f>'4.OVTA Sites-Transects'!E4815</f>
        <v>0</v>
      </c>
      <c r="E4809" s="1">
        <f>'4.OVTA Sites-Transects'!G4815</f>
        <v>0</v>
      </c>
      <c r="F4809" s="1">
        <f>'4.OVTA Sites-Transects'!F4815</f>
        <v>0</v>
      </c>
      <c r="G4809" s="6">
        <f>'4.OVTA Sites-Transects'!H4815</f>
        <v>0</v>
      </c>
      <c r="H4809" s="6">
        <f>'4.OVTA Sites-Transects'!I4815</f>
        <v>0</v>
      </c>
      <c r="I4809" s="193" t="str">
        <f t="shared" si="600"/>
        <v>-</v>
      </c>
      <c r="J4809" s="27" t="str">
        <f t="shared" si="601"/>
        <v>-</v>
      </c>
      <c r="K4809" s="27" t="str">
        <f t="shared" si="602"/>
        <v>-</v>
      </c>
      <c r="L4809" s="27" t="str">
        <f t="shared" si="603"/>
        <v>-</v>
      </c>
      <c r="M4809" s="27" t="str">
        <f t="shared" si="604"/>
        <v>-</v>
      </c>
      <c r="N4809" s="28">
        <f t="shared" si="605"/>
        <v>0</v>
      </c>
      <c r="O4809" s="28">
        <f t="shared" si="607"/>
        <v>0</v>
      </c>
      <c r="P4809" s="1" t="str">
        <f t="shared" si="606"/>
        <v>no</v>
      </c>
    </row>
    <row r="4810" spans="1:16" x14ac:dyDescent="0.25">
      <c r="A4810" s="6">
        <f>'4.OVTA Sites-Transects'!B4816</f>
        <v>0</v>
      </c>
      <c r="B4810" s="6">
        <f>'4.OVTA Sites-Transects'!C4816</f>
        <v>0</v>
      </c>
      <c r="C4810" s="6">
        <f>'4.OVTA Sites-Transects'!D4816</f>
        <v>0</v>
      </c>
      <c r="D4810" s="1">
        <f>'4.OVTA Sites-Transects'!E4816</f>
        <v>0</v>
      </c>
      <c r="E4810" s="1">
        <f>'4.OVTA Sites-Transects'!G4816</f>
        <v>0</v>
      </c>
      <c r="F4810" s="1">
        <f>'4.OVTA Sites-Transects'!F4816</f>
        <v>0</v>
      </c>
      <c r="G4810" s="6">
        <f>'4.OVTA Sites-Transects'!H4816</f>
        <v>0</v>
      </c>
      <c r="H4810" s="6">
        <f>'4.OVTA Sites-Transects'!I4816</f>
        <v>0</v>
      </c>
      <c r="I4810" s="193" t="str">
        <f t="shared" si="600"/>
        <v>-</v>
      </c>
      <c r="J4810" s="27" t="str">
        <f t="shared" si="601"/>
        <v>-</v>
      </c>
      <c r="K4810" s="27" t="str">
        <f t="shared" si="602"/>
        <v>-</v>
      </c>
      <c r="L4810" s="27" t="str">
        <f t="shared" si="603"/>
        <v>-</v>
      </c>
      <c r="M4810" s="27" t="str">
        <f t="shared" si="604"/>
        <v>-</v>
      </c>
      <c r="N4810" s="28">
        <f t="shared" si="605"/>
        <v>0</v>
      </c>
      <c r="O4810" s="28">
        <f t="shared" si="607"/>
        <v>0</v>
      </c>
      <c r="P4810" s="1" t="str">
        <f t="shared" si="606"/>
        <v>no</v>
      </c>
    </row>
    <row r="4811" spans="1:16" x14ac:dyDescent="0.25">
      <c r="A4811" s="6">
        <f>'4.OVTA Sites-Transects'!B4817</f>
        <v>0</v>
      </c>
      <c r="B4811" s="6">
        <f>'4.OVTA Sites-Transects'!C4817</f>
        <v>0</v>
      </c>
      <c r="C4811" s="6">
        <f>'4.OVTA Sites-Transects'!D4817</f>
        <v>0</v>
      </c>
      <c r="D4811" s="1">
        <f>'4.OVTA Sites-Transects'!E4817</f>
        <v>0</v>
      </c>
      <c r="E4811" s="1">
        <f>'4.OVTA Sites-Transects'!G4817</f>
        <v>0</v>
      </c>
      <c r="F4811" s="1">
        <f>'4.OVTA Sites-Transects'!F4817</f>
        <v>0</v>
      </c>
      <c r="G4811" s="6">
        <f>'4.OVTA Sites-Transects'!H4817</f>
        <v>0</v>
      </c>
      <c r="H4811" s="6">
        <f>'4.OVTA Sites-Transects'!I4817</f>
        <v>0</v>
      </c>
      <c r="I4811" s="193" t="str">
        <f t="shared" si="600"/>
        <v>-</v>
      </c>
      <c r="J4811" s="27" t="str">
        <f t="shared" si="601"/>
        <v>-</v>
      </c>
      <c r="K4811" s="27" t="str">
        <f t="shared" si="602"/>
        <v>-</v>
      </c>
      <c r="L4811" s="27" t="str">
        <f t="shared" si="603"/>
        <v>-</v>
      </c>
      <c r="M4811" s="27" t="str">
        <f t="shared" si="604"/>
        <v>-</v>
      </c>
      <c r="N4811" s="28">
        <f t="shared" si="605"/>
        <v>0</v>
      </c>
      <c r="O4811" s="28">
        <f t="shared" si="607"/>
        <v>0</v>
      </c>
      <c r="P4811" s="1" t="str">
        <f t="shared" si="606"/>
        <v>no</v>
      </c>
    </row>
    <row r="4812" spans="1:16" x14ac:dyDescent="0.25">
      <c r="A4812" s="6">
        <f>'4.OVTA Sites-Transects'!B4818</f>
        <v>0</v>
      </c>
      <c r="B4812" s="6">
        <f>'4.OVTA Sites-Transects'!C4818</f>
        <v>0</v>
      </c>
      <c r="C4812" s="6">
        <f>'4.OVTA Sites-Transects'!D4818</f>
        <v>0</v>
      </c>
      <c r="D4812" s="1">
        <f>'4.OVTA Sites-Transects'!E4818</f>
        <v>0</v>
      </c>
      <c r="E4812" s="1">
        <f>'4.OVTA Sites-Transects'!G4818</f>
        <v>0</v>
      </c>
      <c r="F4812" s="1">
        <f>'4.OVTA Sites-Transects'!F4818</f>
        <v>0</v>
      </c>
      <c r="G4812" s="6">
        <f>'4.OVTA Sites-Transects'!H4818</f>
        <v>0</v>
      </c>
      <c r="H4812" s="6">
        <f>'4.OVTA Sites-Transects'!I4818</f>
        <v>0</v>
      </c>
      <c r="I4812" s="193" t="str">
        <f t="shared" si="600"/>
        <v>-</v>
      </c>
      <c r="J4812" s="27" t="str">
        <f t="shared" si="601"/>
        <v>-</v>
      </c>
      <c r="K4812" s="27" t="str">
        <f t="shared" si="602"/>
        <v>-</v>
      </c>
      <c r="L4812" s="27" t="str">
        <f t="shared" si="603"/>
        <v>-</v>
      </c>
      <c r="M4812" s="27" t="str">
        <f t="shared" si="604"/>
        <v>-</v>
      </c>
      <c r="N4812" s="28">
        <f t="shared" si="605"/>
        <v>0</v>
      </c>
      <c r="O4812" s="28">
        <f t="shared" si="607"/>
        <v>0</v>
      </c>
      <c r="P4812" s="1" t="str">
        <f t="shared" si="606"/>
        <v>no</v>
      </c>
    </row>
    <row r="4813" spans="1:16" x14ac:dyDescent="0.25">
      <c r="A4813" s="6">
        <f>'4.OVTA Sites-Transects'!B4819</f>
        <v>0</v>
      </c>
      <c r="B4813" s="6">
        <f>'4.OVTA Sites-Transects'!C4819</f>
        <v>0</v>
      </c>
      <c r="C4813" s="6">
        <f>'4.OVTA Sites-Transects'!D4819</f>
        <v>0</v>
      </c>
      <c r="D4813" s="1">
        <f>'4.OVTA Sites-Transects'!E4819</f>
        <v>0</v>
      </c>
      <c r="E4813" s="1">
        <f>'4.OVTA Sites-Transects'!G4819</f>
        <v>0</v>
      </c>
      <c r="F4813" s="1">
        <f>'4.OVTA Sites-Transects'!F4819</f>
        <v>0</v>
      </c>
      <c r="G4813" s="6">
        <f>'4.OVTA Sites-Transects'!H4819</f>
        <v>0</v>
      </c>
      <c r="H4813" s="6">
        <f>'4.OVTA Sites-Transects'!I4819</f>
        <v>0</v>
      </c>
      <c r="I4813" s="193" t="str">
        <f t="shared" si="600"/>
        <v>-</v>
      </c>
      <c r="J4813" s="27" t="str">
        <f t="shared" si="601"/>
        <v>-</v>
      </c>
      <c r="K4813" s="27" t="str">
        <f t="shared" si="602"/>
        <v>-</v>
      </c>
      <c r="L4813" s="27" t="str">
        <f t="shared" si="603"/>
        <v>-</v>
      </c>
      <c r="M4813" s="27" t="str">
        <f t="shared" si="604"/>
        <v>-</v>
      </c>
      <c r="N4813" s="28">
        <f t="shared" si="605"/>
        <v>0</v>
      </c>
      <c r="O4813" s="28">
        <f t="shared" si="607"/>
        <v>0</v>
      </c>
      <c r="P4813" s="1" t="str">
        <f t="shared" si="606"/>
        <v>no</v>
      </c>
    </row>
    <row r="4814" spans="1:16" x14ac:dyDescent="0.25">
      <c r="A4814" s="6">
        <f>'4.OVTA Sites-Transects'!B4820</f>
        <v>0</v>
      </c>
      <c r="B4814" s="6">
        <f>'4.OVTA Sites-Transects'!C4820</f>
        <v>0</v>
      </c>
      <c r="C4814" s="6">
        <f>'4.OVTA Sites-Transects'!D4820</f>
        <v>0</v>
      </c>
      <c r="D4814" s="1">
        <f>'4.OVTA Sites-Transects'!E4820</f>
        <v>0</v>
      </c>
      <c r="E4814" s="1">
        <f>'4.OVTA Sites-Transects'!G4820</f>
        <v>0</v>
      </c>
      <c r="F4814" s="1">
        <f>'4.OVTA Sites-Transects'!F4820</f>
        <v>0</v>
      </c>
      <c r="G4814" s="6">
        <f>'4.OVTA Sites-Transects'!H4820</f>
        <v>0</v>
      </c>
      <c r="H4814" s="6">
        <f>'4.OVTA Sites-Transects'!I4820</f>
        <v>0</v>
      </c>
      <c r="I4814" s="193" t="str">
        <f t="shared" si="600"/>
        <v>-</v>
      </c>
      <c r="J4814" s="27" t="str">
        <f t="shared" si="601"/>
        <v>-</v>
      </c>
      <c r="K4814" s="27" t="str">
        <f t="shared" si="602"/>
        <v>-</v>
      </c>
      <c r="L4814" s="27" t="str">
        <f t="shared" si="603"/>
        <v>-</v>
      </c>
      <c r="M4814" s="27" t="str">
        <f t="shared" si="604"/>
        <v>-</v>
      </c>
      <c r="N4814" s="28">
        <f t="shared" si="605"/>
        <v>0</v>
      </c>
      <c r="O4814" s="28">
        <f t="shared" si="607"/>
        <v>0</v>
      </c>
      <c r="P4814" s="1" t="str">
        <f t="shared" si="606"/>
        <v>no</v>
      </c>
    </row>
    <row r="4815" spans="1:16" x14ac:dyDescent="0.25">
      <c r="A4815" s="6">
        <f>'4.OVTA Sites-Transects'!B4821</f>
        <v>0</v>
      </c>
      <c r="B4815" s="6">
        <f>'4.OVTA Sites-Transects'!C4821</f>
        <v>0</v>
      </c>
      <c r="C4815" s="6">
        <f>'4.OVTA Sites-Transects'!D4821</f>
        <v>0</v>
      </c>
      <c r="D4815" s="1">
        <f>'4.OVTA Sites-Transects'!E4821</f>
        <v>0</v>
      </c>
      <c r="E4815" s="1">
        <f>'4.OVTA Sites-Transects'!G4821</f>
        <v>0</v>
      </c>
      <c r="F4815" s="1">
        <f>'4.OVTA Sites-Transects'!F4821</f>
        <v>0</v>
      </c>
      <c r="G4815" s="6">
        <f>'4.OVTA Sites-Transects'!H4821</f>
        <v>0</v>
      </c>
      <c r="H4815" s="6">
        <f>'4.OVTA Sites-Transects'!I4821</f>
        <v>0</v>
      </c>
      <c r="I4815" s="193" t="str">
        <f t="shared" si="600"/>
        <v>-</v>
      </c>
      <c r="J4815" s="27" t="str">
        <f t="shared" si="601"/>
        <v>-</v>
      </c>
      <c r="K4815" s="27" t="str">
        <f t="shared" si="602"/>
        <v>-</v>
      </c>
      <c r="L4815" s="27" t="str">
        <f t="shared" si="603"/>
        <v>-</v>
      </c>
      <c r="M4815" s="27" t="str">
        <f t="shared" si="604"/>
        <v>-</v>
      </c>
      <c r="N4815" s="28">
        <f t="shared" si="605"/>
        <v>0</v>
      </c>
      <c r="O4815" s="28">
        <f t="shared" si="607"/>
        <v>0</v>
      </c>
      <c r="P4815" s="1" t="str">
        <f t="shared" si="606"/>
        <v>no</v>
      </c>
    </row>
    <row r="4816" spans="1:16" x14ac:dyDescent="0.25">
      <c r="A4816" s="6">
        <f>'4.OVTA Sites-Transects'!B4822</f>
        <v>0</v>
      </c>
      <c r="B4816" s="6">
        <f>'4.OVTA Sites-Transects'!C4822</f>
        <v>0</v>
      </c>
      <c r="C4816" s="6">
        <f>'4.OVTA Sites-Transects'!D4822</f>
        <v>0</v>
      </c>
      <c r="D4816" s="1">
        <f>'4.OVTA Sites-Transects'!E4822</f>
        <v>0</v>
      </c>
      <c r="E4816" s="1">
        <f>'4.OVTA Sites-Transects'!G4822</f>
        <v>0</v>
      </c>
      <c r="F4816" s="1">
        <f>'4.OVTA Sites-Transects'!F4822</f>
        <v>0</v>
      </c>
      <c r="G4816" s="6">
        <f>'4.OVTA Sites-Transects'!H4822</f>
        <v>0</v>
      </c>
      <c r="H4816" s="6">
        <f>'4.OVTA Sites-Transects'!I4822</f>
        <v>0</v>
      </c>
      <c r="I4816" s="193" t="str">
        <f t="shared" si="600"/>
        <v>-</v>
      </c>
      <c r="J4816" s="27" t="str">
        <f t="shared" si="601"/>
        <v>-</v>
      </c>
      <c r="K4816" s="27" t="str">
        <f t="shared" si="602"/>
        <v>-</v>
      </c>
      <c r="L4816" s="27" t="str">
        <f t="shared" si="603"/>
        <v>-</v>
      </c>
      <c r="M4816" s="27" t="str">
        <f t="shared" si="604"/>
        <v>-</v>
      </c>
      <c r="N4816" s="28">
        <f t="shared" si="605"/>
        <v>0</v>
      </c>
      <c r="O4816" s="28">
        <f t="shared" si="607"/>
        <v>0</v>
      </c>
      <c r="P4816" s="1" t="str">
        <f t="shared" si="606"/>
        <v>no</v>
      </c>
    </row>
    <row r="4817" spans="1:16" x14ac:dyDescent="0.25">
      <c r="A4817" s="6">
        <f>'4.OVTA Sites-Transects'!B4823</f>
        <v>0</v>
      </c>
      <c r="B4817" s="6">
        <f>'4.OVTA Sites-Transects'!C4823</f>
        <v>0</v>
      </c>
      <c r="C4817" s="6">
        <f>'4.OVTA Sites-Transects'!D4823</f>
        <v>0</v>
      </c>
      <c r="D4817" s="1">
        <f>'4.OVTA Sites-Transects'!E4823</f>
        <v>0</v>
      </c>
      <c r="E4817" s="1">
        <f>'4.OVTA Sites-Transects'!G4823</f>
        <v>0</v>
      </c>
      <c r="F4817" s="1">
        <f>'4.OVTA Sites-Transects'!F4823</f>
        <v>0</v>
      </c>
      <c r="G4817" s="6">
        <f>'4.OVTA Sites-Transects'!H4823</f>
        <v>0</v>
      </c>
      <c r="H4817" s="6">
        <f>'4.OVTA Sites-Transects'!I4823</f>
        <v>0</v>
      </c>
      <c r="I4817" s="193" t="str">
        <f t="shared" si="600"/>
        <v>-</v>
      </c>
      <c r="J4817" s="27" t="str">
        <f t="shared" si="601"/>
        <v>-</v>
      </c>
      <c r="K4817" s="27" t="str">
        <f t="shared" si="602"/>
        <v>-</v>
      </c>
      <c r="L4817" s="27" t="str">
        <f t="shared" si="603"/>
        <v>-</v>
      </c>
      <c r="M4817" s="27" t="str">
        <f t="shared" si="604"/>
        <v>-</v>
      </c>
      <c r="N4817" s="28">
        <f t="shared" si="605"/>
        <v>0</v>
      </c>
      <c r="O4817" s="28">
        <f t="shared" si="607"/>
        <v>0</v>
      </c>
      <c r="P4817" s="1" t="str">
        <f t="shared" si="606"/>
        <v>no</v>
      </c>
    </row>
    <row r="4818" spans="1:16" x14ac:dyDescent="0.25">
      <c r="A4818" s="6">
        <f>'4.OVTA Sites-Transects'!B4824</f>
        <v>0</v>
      </c>
      <c r="B4818" s="6">
        <f>'4.OVTA Sites-Transects'!C4824</f>
        <v>0</v>
      </c>
      <c r="C4818" s="6">
        <f>'4.OVTA Sites-Transects'!D4824</f>
        <v>0</v>
      </c>
      <c r="D4818" s="1">
        <f>'4.OVTA Sites-Transects'!E4824</f>
        <v>0</v>
      </c>
      <c r="E4818" s="1">
        <f>'4.OVTA Sites-Transects'!G4824</f>
        <v>0</v>
      </c>
      <c r="F4818" s="1">
        <f>'4.OVTA Sites-Transects'!F4824</f>
        <v>0</v>
      </c>
      <c r="G4818" s="6">
        <f>'4.OVTA Sites-Transects'!H4824</f>
        <v>0</v>
      </c>
      <c r="H4818" s="6">
        <f>'4.OVTA Sites-Transects'!I4824</f>
        <v>0</v>
      </c>
      <c r="I4818" s="193" t="str">
        <f t="shared" si="600"/>
        <v>-</v>
      </c>
      <c r="J4818" s="27" t="str">
        <f t="shared" si="601"/>
        <v>-</v>
      </c>
      <c r="K4818" s="27" t="str">
        <f t="shared" si="602"/>
        <v>-</v>
      </c>
      <c r="L4818" s="27" t="str">
        <f t="shared" si="603"/>
        <v>-</v>
      </c>
      <c r="M4818" s="27" t="str">
        <f t="shared" si="604"/>
        <v>-</v>
      </c>
      <c r="N4818" s="28">
        <f t="shared" si="605"/>
        <v>0</v>
      </c>
      <c r="O4818" s="28">
        <f t="shared" si="607"/>
        <v>0</v>
      </c>
      <c r="P4818" s="1" t="str">
        <f t="shared" si="606"/>
        <v>no</v>
      </c>
    </row>
    <row r="4819" spans="1:16" x14ac:dyDescent="0.25">
      <c r="A4819" s="6">
        <f>'4.OVTA Sites-Transects'!B4825</f>
        <v>0</v>
      </c>
      <c r="B4819" s="6">
        <f>'4.OVTA Sites-Transects'!C4825</f>
        <v>0</v>
      </c>
      <c r="C4819" s="6">
        <f>'4.OVTA Sites-Transects'!D4825</f>
        <v>0</v>
      </c>
      <c r="D4819" s="1">
        <f>'4.OVTA Sites-Transects'!E4825</f>
        <v>0</v>
      </c>
      <c r="E4819" s="1">
        <f>'4.OVTA Sites-Transects'!G4825</f>
        <v>0</v>
      </c>
      <c r="F4819" s="1">
        <f>'4.OVTA Sites-Transects'!F4825</f>
        <v>0</v>
      </c>
      <c r="G4819" s="6">
        <f>'4.OVTA Sites-Transects'!H4825</f>
        <v>0</v>
      </c>
      <c r="H4819" s="6">
        <f>'4.OVTA Sites-Transects'!I4825</f>
        <v>0</v>
      </c>
      <c r="I4819" s="193" t="str">
        <f t="shared" si="600"/>
        <v>-</v>
      </c>
      <c r="J4819" s="27" t="str">
        <f t="shared" si="601"/>
        <v>-</v>
      </c>
      <c r="K4819" s="27" t="str">
        <f t="shared" si="602"/>
        <v>-</v>
      </c>
      <c r="L4819" s="27" t="str">
        <f t="shared" si="603"/>
        <v>-</v>
      </c>
      <c r="M4819" s="27" t="str">
        <f t="shared" si="604"/>
        <v>-</v>
      </c>
      <c r="N4819" s="28">
        <f t="shared" si="605"/>
        <v>0</v>
      </c>
      <c r="O4819" s="28">
        <f t="shared" si="607"/>
        <v>0</v>
      </c>
      <c r="P4819" s="1" t="str">
        <f t="shared" si="606"/>
        <v>no</v>
      </c>
    </row>
    <row r="4820" spans="1:16" x14ac:dyDescent="0.25">
      <c r="A4820" s="6">
        <f>'4.OVTA Sites-Transects'!B4826</f>
        <v>0</v>
      </c>
      <c r="B4820" s="6">
        <f>'4.OVTA Sites-Transects'!C4826</f>
        <v>0</v>
      </c>
      <c r="C4820" s="6">
        <f>'4.OVTA Sites-Transects'!D4826</f>
        <v>0</v>
      </c>
      <c r="D4820" s="1">
        <f>'4.OVTA Sites-Transects'!E4826</f>
        <v>0</v>
      </c>
      <c r="E4820" s="1">
        <f>'4.OVTA Sites-Transects'!G4826</f>
        <v>0</v>
      </c>
      <c r="F4820" s="1">
        <f>'4.OVTA Sites-Transects'!F4826</f>
        <v>0</v>
      </c>
      <c r="G4820" s="6">
        <f>'4.OVTA Sites-Transects'!H4826</f>
        <v>0</v>
      </c>
      <c r="H4820" s="6">
        <f>'4.OVTA Sites-Transects'!I4826</f>
        <v>0</v>
      </c>
      <c r="I4820" s="193" t="str">
        <f t="shared" si="600"/>
        <v>-</v>
      </c>
      <c r="J4820" s="27" t="str">
        <f t="shared" si="601"/>
        <v>-</v>
      </c>
      <c r="K4820" s="27" t="str">
        <f t="shared" si="602"/>
        <v>-</v>
      </c>
      <c r="L4820" s="27" t="str">
        <f t="shared" si="603"/>
        <v>-</v>
      </c>
      <c r="M4820" s="27" t="str">
        <f t="shared" si="604"/>
        <v>-</v>
      </c>
      <c r="N4820" s="28">
        <f t="shared" si="605"/>
        <v>0</v>
      </c>
      <c r="O4820" s="28">
        <f t="shared" si="607"/>
        <v>0</v>
      </c>
      <c r="P4820" s="1" t="str">
        <f t="shared" si="606"/>
        <v>no</v>
      </c>
    </row>
    <row r="4821" spans="1:16" x14ac:dyDescent="0.25">
      <c r="A4821" s="6">
        <f>'4.OVTA Sites-Transects'!B4827</f>
        <v>0</v>
      </c>
      <c r="B4821" s="6">
        <f>'4.OVTA Sites-Transects'!C4827</f>
        <v>0</v>
      </c>
      <c r="C4821" s="6">
        <f>'4.OVTA Sites-Transects'!D4827</f>
        <v>0</v>
      </c>
      <c r="D4821" s="1">
        <f>'4.OVTA Sites-Transects'!E4827</f>
        <v>0</v>
      </c>
      <c r="E4821" s="1">
        <f>'4.OVTA Sites-Transects'!G4827</f>
        <v>0</v>
      </c>
      <c r="F4821" s="1">
        <f>'4.OVTA Sites-Transects'!F4827</f>
        <v>0</v>
      </c>
      <c r="G4821" s="6">
        <f>'4.OVTA Sites-Transects'!H4827</f>
        <v>0</v>
      </c>
      <c r="H4821" s="6">
        <f>'4.OVTA Sites-Transects'!I4827</f>
        <v>0</v>
      </c>
      <c r="I4821" s="193" t="str">
        <f t="shared" si="600"/>
        <v>-</v>
      </c>
      <c r="J4821" s="27" t="str">
        <f t="shared" si="601"/>
        <v>-</v>
      </c>
      <c r="K4821" s="27" t="str">
        <f t="shared" si="602"/>
        <v>-</v>
      </c>
      <c r="L4821" s="27" t="str">
        <f t="shared" si="603"/>
        <v>-</v>
      </c>
      <c r="M4821" s="27" t="str">
        <f t="shared" si="604"/>
        <v>-</v>
      </c>
      <c r="N4821" s="28">
        <f t="shared" si="605"/>
        <v>0</v>
      </c>
      <c r="O4821" s="28">
        <f t="shared" si="607"/>
        <v>0</v>
      </c>
      <c r="P4821" s="1" t="str">
        <f t="shared" si="606"/>
        <v>no</v>
      </c>
    </row>
    <row r="4822" spans="1:16" x14ac:dyDescent="0.25">
      <c r="A4822" s="6">
        <f>'4.OVTA Sites-Transects'!B4828</f>
        <v>0</v>
      </c>
      <c r="B4822" s="6">
        <f>'4.OVTA Sites-Transects'!C4828</f>
        <v>0</v>
      </c>
      <c r="C4822" s="6">
        <f>'4.OVTA Sites-Transects'!D4828</f>
        <v>0</v>
      </c>
      <c r="D4822" s="1">
        <f>'4.OVTA Sites-Transects'!E4828</f>
        <v>0</v>
      </c>
      <c r="E4822" s="1">
        <f>'4.OVTA Sites-Transects'!G4828</f>
        <v>0</v>
      </c>
      <c r="F4822" s="1">
        <f>'4.OVTA Sites-Transects'!F4828</f>
        <v>0</v>
      </c>
      <c r="G4822" s="6">
        <f>'4.OVTA Sites-Transects'!H4828</f>
        <v>0</v>
      </c>
      <c r="H4822" s="6">
        <f>'4.OVTA Sites-Transects'!I4828</f>
        <v>0</v>
      </c>
      <c r="I4822" s="193" t="str">
        <f t="shared" si="600"/>
        <v>-</v>
      </c>
      <c r="J4822" s="27" t="str">
        <f t="shared" si="601"/>
        <v>-</v>
      </c>
      <c r="K4822" s="27" t="str">
        <f t="shared" si="602"/>
        <v>-</v>
      </c>
      <c r="L4822" s="27" t="str">
        <f t="shared" si="603"/>
        <v>-</v>
      </c>
      <c r="M4822" s="27" t="str">
        <f t="shared" si="604"/>
        <v>-</v>
      </c>
      <c r="N4822" s="28">
        <f t="shared" si="605"/>
        <v>0</v>
      </c>
      <c r="O4822" s="28">
        <f t="shared" si="607"/>
        <v>0</v>
      </c>
      <c r="P4822" s="1" t="str">
        <f t="shared" si="606"/>
        <v>no</v>
      </c>
    </row>
    <row r="4823" spans="1:16" x14ac:dyDescent="0.25">
      <c r="A4823" s="6">
        <f>'4.OVTA Sites-Transects'!B4829</f>
        <v>0</v>
      </c>
      <c r="B4823" s="6">
        <f>'4.OVTA Sites-Transects'!C4829</f>
        <v>0</v>
      </c>
      <c r="C4823" s="6">
        <f>'4.OVTA Sites-Transects'!D4829</f>
        <v>0</v>
      </c>
      <c r="D4823" s="1">
        <f>'4.OVTA Sites-Transects'!E4829</f>
        <v>0</v>
      </c>
      <c r="E4823" s="1">
        <f>'4.OVTA Sites-Transects'!G4829</f>
        <v>0</v>
      </c>
      <c r="F4823" s="1">
        <f>'4.OVTA Sites-Transects'!F4829</f>
        <v>0</v>
      </c>
      <c r="G4823" s="6">
        <f>'4.OVTA Sites-Transects'!H4829</f>
        <v>0</v>
      </c>
      <c r="H4823" s="6">
        <f>'4.OVTA Sites-Transects'!I4829</f>
        <v>0</v>
      </c>
      <c r="I4823" s="193" t="str">
        <f t="shared" si="600"/>
        <v>-</v>
      </c>
      <c r="J4823" s="27" t="str">
        <f t="shared" si="601"/>
        <v>-</v>
      </c>
      <c r="K4823" s="27" t="str">
        <f t="shared" si="602"/>
        <v>-</v>
      </c>
      <c r="L4823" s="27" t="str">
        <f t="shared" si="603"/>
        <v>-</v>
      </c>
      <c r="M4823" s="27" t="str">
        <f t="shared" si="604"/>
        <v>-</v>
      </c>
      <c r="N4823" s="28">
        <f t="shared" si="605"/>
        <v>0</v>
      </c>
      <c r="O4823" s="28">
        <f t="shared" si="607"/>
        <v>0</v>
      </c>
      <c r="P4823" s="1" t="str">
        <f t="shared" si="606"/>
        <v>no</v>
      </c>
    </row>
    <row r="4824" spans="1:16" x14ac:dyDescent="0.25">
      <c r="A4824" s="6">
        <f>'4.OVTA Sites-Transects'!B4830</f>
        <v>0</v>
      </c>
      <c r="B4824" s="6">
        <f>'4.OVTA Sites-Transects'!C4830</f>
        <v>0</v>
      </c>
      <c r="C4824" s="6">
        <f>'4.OVTA Sites-Transects'!D4830</f>
        <v>0</v>
      </c>
      <c r="D4824" s="1">
        <f>'4.OVTA Sites-Transects'!E4830</f>
        <v>0</v>
      </c>
      <c r="E4824" s="1">
        <f>'4.OVTA Sites-Transects'!G4830</f>
        <v>0</v>
      </c>
      <c r="F4824" s="1">
        <f>'4.OVTA Sites-Transects'!F4830</f>
        <v>0</v>
      </c>
      <c r="G4824" s="6">
        <f>'4.OVTA Sites-Transects'!H4830</f>
        <v>0</v>
      </c>
      <c r="H4824" s="6">
        <f>'4.OVTA Sites-Transects'!I4830</f>
        <v>0</v>
      </c>
      <c r="I4824" s="193" t="str">
        <f t="shared" si="600"/>
        <v>-</v>
      </c>
      <c r="J4824" s="27" t="str">
        <f t="shared" si="601"/>
        <v>-</v>
      </c>
      <c r="K4824" s="27" t="str">
        <f t="shared" si="602"/>
        <v>-</v>
      </c>
      <c r="L4824" s="27" t="str">
        <f t="shared" si="603"/>
        <v>-</v>
      </c>
      <c r="M4824" s="27" t="str">
        <f t="shared" si="604"/>
        <v>-</v>
      </c>
      <c r="N4824" s="28">
        <f t="shared" si="605"/>
        <v>0</v>
      </c>
      <c r="O4824" s="28">
        <f t="shared" si="607"/>
        <v>0</v>
      </c>
      <c r="P4824" s="1" t="str">
        <f t="shared" si="606"/>
        <v>no</v>
      </c>
    </row>
    <row r="4825" spans="1:16" x14ac:dyDescent="0.25">
      <c r="A4825" s="6">
        <f>'4.OVTA Sites-Transects'!B4831</f>
        <v>0</v>
      </c>
      <c r="B4825" s="6">
        <f>'4.OVTA Sites-Transects'!C4831</f>
        <v>0</v>
      </c>
      <c r="C4825" s="6">
        <f>'4.OVTA Sites-Transects'!D4831</f>
        <v>0</v>
      </c>
      <c r="D4825" s="1">
        <f>'4.OVTA Sites-Transects'!E4831</f>
        <v>0</v>
      </c>
      <c r="E4825" s="1">
        <f>'4.OVTA Sites-Transects'!G4831</f>
        <v>0</v>
      </c>
      <c r="F4825" s="1">
        <f>'4.OVTA Sites-Transects'!F4831</f>
        <v>0</v>
      </c>
      <c r="G4825" s="6">
        <f>'4.OVTA Sites-Transects'!H4831</f>
        <v>0</v>
      </c>
      <c r="H4825" s="6">
        <f>'4.OVTA Sites-Transects'!I4831</f>
        <v>0</v>
      </c>
      <c r="I4825" s="193" t="str">
        <f t="shared" si="600"/>
        <v>-</v>
      </c>
      <c r="J4825" s="27" t="str">
        <f t="shared" si="601"/>
        <v>-</v>
      </c>
      <c r="K4825" s="27" t="str">
        <f t="shared" si="602"/>
        <v>-</v>
      </c>
      <c r="L4825" s="27" t="str">
        <f t="shared" si="603"/>
        <v>-</v>
      </c>
      <c r="M4825" s="27" t="str">
        <f t="shared" si="604"/>
        <v>-</v>
      </c>
      <c r="N4825" s="28">
        <f t="shared" si="605"/>
        <v>0</v>
      </c>
      <c r="O4825" s="28">
        <f t="shared" si="607"/>
        <v>0</v>
      </c>
      <c r="P4825" s="1" t="str">
        <f t="shared" si="606"/>
        <v>no</v>
      </c>
    </row>
    <row r="4826" spans="1:16" x14ac:dyDescent="0.25">
      <c r="A4826" s="6">
        <f>'4.OVTA Sites-Transects'!B4832</f>
        <v>0</v>
      </c>
      <c r="B4826" s="6">
        <f>'4.OVTA Sites-Transects'!C4832</f>
        <v>0</v>
      </c>
      <c r="C4826" s="6">
        <f>'4.OVTA Sites-Transects'!D4832</f>
        <v>0</v>
      </c>
      <c r="D4826" s="1">
        <f>'4.OVTA Sites-Transects'!E4832</f>
        <v>0</v>
      </c>
      <c r="E4826" s="1">
        <f>'4.OVTA Sites-Transects'!G4832</f>
        <v>0</v>
      </c>
      <c r="F4826" s="1">
        <f>'4.OVTA Sites-Transects'!F4832</f>
        <v>0</v>
      </c>
      <c r="G4826" s="6">
        <f>'4.OVTA Sites-Transects'!H4832</f>
        <v>0</v>
      </c>
      <c r="H4826" s="6">
        <f>'4.OVTA Sites-Transects'!I4832</f>
        <v>0</v>
      </c>
      <c r="I4826" s="193" t="str">
        <f t="shared" si="600"/>
        <v>-</v>
      </c>
      <c r="J4826" s="27" t="str">
        <f t="shared" si="601"/>
        <v>-</v>
      </c>
      <c r="K4826" s="27" t="str">
        <f t="shared" si="602"/>
        <v>-</v>
      </c>
      <c r="L4826" s="27" t="str">
        <f t="shared" si="603"/>
        <v>-</v>
      </c>
      <c r="M4826" s="27" t="str">
        <f t="shared" si="604"/>
        <v>-</v>
      </c>
      <c r="N4826" s="28">
        <f t="shared" si="605"/>
        <v>0</v>
      </c>
      <c r="O4826" s="28">
        <f t="shared" si="607"/>
        <v>0</v>
      </c>
      <c r="P4826" s="1" t="str">
        <f t="shared" si="606"/>
        <v>no</v>
      </c>
    </row>
    <row r="4827" spans="1:16" x14ac:dyDescent="0.25">
      <c r="A4827" s="6">
        <f>'4.OVTA Sites-Transects'!B4833</f>
        <v>0</v>
      </c>
      <c r="B4827" s="6">
        <f>'4.OVTA Sites-Transects'!C4833</f>
        <v>0</v>
      </c>
      <c r="C4827" s="6">
        <f>'4.OVTA Sites-Transects'!D4833</f>
        <v>0</v>
      </c>
      <c r="D4827" s="1">
        <f>'4.OVTA Sites-Transects'!E4833</f>
        <v>0</v>
      </c>
      <c r="E4827" s="1">
        <f>'4.OVTA Sites-Transects'!G4833</f>
        <v>0</v>
      </c>
      <c r="F4827" s="1">
        <f>'4.OVTA Sites-Transects'!F4833</f>
        <v>0</v>
      </c>
      <c r="G4827" s="6">
        <f>'4.OVTA Sites-Transects'!H4833</f>
        <v>0</v>
      </c>
      <c r="H4827" s="6">
        <f>'4.OVTA Sites-Transects'!I4833</f>
        <v>0</v>
      </c>
      <c r="I4827" s="193" t="str">
        <f t="shared" si="600"/>
        <v>-</v>
      </c>
      <c r="J4827" s="27" t="str">
        <f t="shared" si="601"/>
        <v>-</v>
      </c>
      <c r="K4827" s="27" t="str">
        <f t="shared" si="602"/>
        <v>-</v>
      </c>
      <c r="L4827" s="27" t="str">
        <f t="shared" si="603"/>
        <v>-</v>
      </c>
      <c r="M4827" s="27" t="str">
        <f t="shared" si="604"/>
        <v>-</v>
      </c>
      <c r="N4827" s="28">
        <f t="shared" si="605"/>
        <v>0</v>
      </c>
      <c r="O4827" s="28">
        <f t="shared" si="607"/>
        <v>0</v>
      </c>
      <c r="P4827" s="1" t="str">
        <f t="shared" si="606"/>
        <v>no</v>
      </c>
    </row>
    <row r="4828" spans="1:16" x14ac:dyDescent="0.25">
      <c r="A4828" s="6">
        <f>'4.OVTA Sites-Transects'!B4834</f>
        <v>0</v>
      </c>
      <c r="B4828" s="6">
        <f>'4.OVTA Sites-Transects'!C4834</f>
        <v>0</v>
      </c>
      <c r="C4828" s="6">
        <f>'4.OVTA Sites-Transects'!D4834</f>
        <v>0</v>
      </c>
      <c r="D4828" s="1">
        <f>'4.OVTA Sites-Transects'!E4834</f>
        <v>0</v>
      </c>
      <c r="E4828" s="1">
        <f>'4.OVTA Sites-Transects'!G4834</f>
        <v>0</v>
      </c>
      <c r="F4828" s="1">
        <f>'4.OVTA Sites-Transects'!F4834</f>
        <v>0</v>
      </c>
      <c r="G4828" s="6">
        <f>'4.OVTA Sites-Transects'!H4834</f>
        <v>0</v>
      </c>
      <c r="H4828" s="6">
        <f>'4.OVTA Sites-Transects'!I4834</f>
        <v>0</v>
      </c>
      <c r="I4828" s="193" t="str">
        <f t="shared" si="600"/>
        <v>-</v>
      </c>
      <c r="J4828" s="27" t="str">
        <f t="shared" si="601"/>
        <v>-</v>
      </c>
      <c r="K4828" s="27" t="str">
        <f t="shared" si="602"/>
        <v>-</v>
      </c>
      <c r="L4828" s="27" t="str">
        <f t="shared" si="603"/>
        <v>-</v>
      </c>
      <c r="M4828" s="27" t="str">
        <f t="shared" si="604"/>
        <v>-</v>
      </c>
      <c r="N4828" s="28">
        <f t="shared" si="605"/>
        <v>0</v>
      </c>
      <c r="O4828" s="28">
        <f t="shared" si="607"/>
        <v>0</v>
      </c>
      <c r="P4828" s="1" t="str">
        <f t="shared" si="606"/>
        <v>no</v>
      </c>
    </row>
    <row r="4829" spans="1:16" x14ac:dyDescent="0.25">
      <c r="A4829" s="6">
        <f>'4.OVTA Sites-Transects'!B4835</f>
        <v>0</v>
      </c>
      <c r="B4829" s="6">
        <f>'4.OVTA Sites-Transects'!C4835</f>
        <v>0</v>
      </c>
      <c r="C4829" s="6">
        <f>'4.OVTA Sites-Transects'!D4835</f>
        <v>0</v>
      </c>
      <c r="D4829" s="1">
        <f>'4.OVTA Sites-Transects'!E4835</f>
        <v>0</v>
      </c>
      <c r="E4829" s="1">
        <f>'4.OVTA Sites-Transects'!G4835</f>
        <v>0</v>
      </c>
      <c r="F4829" s="1">
        <f>'4.OVTA Sites-Transects'!F4835</f>
        <v>0</v>
      </c>
      <c r="G4829" s="6">
        <f>'4.OVTA Sites-Transects'!H4835</f>
        <v>0</v>
      </c>
      <c r="H4829" s="6">
        <f>'4.OVTA Sites-Transects'!I4835</f>
        <v>0</v>
      </c>
      <c r="I4829" s="193" t="str">
        <f t="shared" si="600"/>
        <v>-</v>
      </c>
      <c r="J4829" s="27" t="str">
        <f t="shared" si="601"/>
        <v>-</v>
      </c>
      <c r="K4829" s="27" t="str">
        <f t="shared" si="602"/>
        <v>-</v>
      </c>
      <c r="L4829" s="27" t="str">
        <f t="shared" si="603"/>
        <v>-</v>
      </c>
      <c r="M4829" s="27" t="str">
        <f t="shared" si="604"/>
        <v>-</v>
      </c>
      <c r="N4829" s="28">
        <f t="shared" si="605"/>
        <v>0</v>
      </c>
      <c r="O4829" s="28">
        <f t="shared" si="607"/>
        <v>0</v>
      </c>
      <c r="P4829" s="1" t="str">
        <f t="shared" si="606"/>
        <v>no</v>
      </c>
    </row>
    <row r="4830" spans="1:16" x14ac:dyDescent="0.25">
      <c r="A4830" s="6">
        <f>'4.OVTA Sites-Transects'!B4836</f>
        <v>0</v>
      </c>
      <c r="B4830" s="6">
        <f>'4.OVTA Sites-Transects'!C4836</f>
        <v>0</v>
      </c>
      <c r="C4830" s="6">
        <f>'4.OVTA Sites-Transects'!D4836</f>
        <v>0</v>
      </c>
      <c r="D4830" s="1">
        <f>'4.OVTA Sites-Transects'!E4836</f>
        <v>0</v>
      </c>
      <c r="E4830" s="1">
        <f>'4.OVTA Sites-Transects'!G4836</f>
        <v>0</v>
      </c>
      <c r="F4830" s="1">
        <f>'4.OVTA Sites-Transects'!F4836</f>
        <v>0</v>
      </c>
      <c r="G4830" s="6">
        <f>'4.OVTA Sites-Transects'!H4836</f>
        <v>0</v>
      </c>
      <c r="H4830" s="6">
        <f>'4.OVTA Sites-Transects'!I4836</f>
        <v>0</v>
      </c>
      <c r="I4830" s="193" t="str">
        <f t="shared" si="600"/>
        <v>-</v>
      </c>
      <c r="J4830" s="27" t="str">
        <f t="shared" si="601"/>
        <v>-</v>
      </c>
      <c r="K4830" s="27" t="str">
        <f t="shared" si="602"/>
        <v>-</v>
      </c>
      <c r="L4830" s="27" t="str">
        <f t="shared" si="603"/>
        <v>-</v>
      </c>
      <c r="M4830" s="27" t="str">
        <f t="shared" si="604"/>
        <v>-</v>
      </c>
      <c r="N4830" s="28">
        <f t="shared" si="605"/>
        <v>0</v>
      </c>
      <c r="O4830" s="28">
        <f t="shared" si="607"/>
        <v>0</v>
      </c>
      <c r="P4830" s="1" t="str">
        <f t="shared" si="606"/>
        <v>no</v>
      </c>
    </row>
    <row r="4831" spans="1:16" x14ac:dyDescent="0.25">
      <c r="A4831" s="6">
        <f>'4.OVTA Sites-Transects'!B4837</f>
        <v>0</v>
      </c>
      <c r="B4831" s="6">
        <f>'4.OVTA Sites-Transects'!C4837</f>
        <v>0</v>
      </c>
      <c r="C4831" s="6">
        <f>'4.OVTA Sites-Transects'!D4837</f>
        <v>0</v>
      </c>
      <c r="D4831" s="1">
        <f>'4.OVTA Sites-Transects'!E4837</f>
        <v>0</v>
      </c>
      <c r="E4831" s="1">
        <f>'4.OVTA Sites-Transects'!G4837</f>
        <v>0</v>
      </c>
      <c r="F4831" s="1">
        <f>'4.OVTA Sites-Transects'!F4837</f>
        <v>0</v>
      </c>
      <c r="G4831" s="6">
        <f>'4.OVTA Sites-Transects'!H4837</f>
        <v>0</v>
      </c>
      <c r="H4831" s="6">
        <f>'4.OVTA Sites-Transects'!I4837</f>
        <v>0</v>
      </c>
      <c r="I4831" s="193" t="str">
        <f t="shared" si="600"/>
        <v>-</v>
      </c>
      <c r="J4831" s="27" t="str">
        <f t="shared" si="601"/>
        <v>-</v>
      </c>
      <c r="K4831" s="27" t="str">
        <f t="shared" si="602"/>
        <v>-</v>
      </c>
      <c r="L4831" s="27" t="str">
        <f t="shared" si="603"/>
        <v>-</v>
      </c>
      <c r="M4831" s="27" t="str">
        <f t="shared" si="604"/>
        <v>-</v>
      </c>
      <c r="N4831" s="28">
        <f t="shared" si="605"/>
        <v>0</v>
      </c>
      <c r="O4831" s="28">
        <f t="shared" si="607"/>
        <v>0</v>
      </c>
      <c r="P4831" s="1" t="str">
        <f t="shared" si="606"/>
        <v>no</v>
      </c>
    </row>
    <row r="4832" spans="1:16" x14ac:dyDescent="0.25">
      <c r="A4832" s="6">
        <f>'4.OVTA Sites-Transects'!B4838</f>
        <v>0</v>
      </c>
      <c r="B4832" s="6">
        <f>'4.OVTA Sites-Transects'!C4838</f>
        <v>0</v>
      </c>
      <c r="C4832" s="6">
        <f>'4.OVTA Sites-Transects'!D4838</f>
        <v>0</v>
      </c>
      <c r="D4832" s="1">
        <f>'4.OVTA Sites-Transects'!E4838</f>
        <v>0</v>
      </c>
      <c r="E4832" s="1">
        <f>'4.OVTA Sites-Transects'!G4838</f>
        <v>0</v>
      </c>
      <c r="F4832" s="1">
        <f>'4.OVTA Sites-Transects'!F4838</f>
        <v>0</v>
      </c>
      <c r="G4832" s="6">
        <f>'4.OVTA Sites-Transects'!H4838</f>
        <v>0</v>
      </c>
      <c r="H4832" s="6">
        <f>'4.OVTA Sites-Transects'!I4838</f>
        <v>0</v>
      </c>
      <c r="I4832" s="193" t="str">
        <f t="shared" si="600"/>
        <v>-</v>
      </c>
      <c r="J4832" s="27" t="str">
        <f t="shared" si="601"/>
        <v>-</v>
      </c>
      <c r="K4832" s="27" t="str">
        <f t="shared" si="602"/>
        <v>-</v>
      </c>
      <c r="L4832" s="27" t="str">
        <f t="shared" si="603"/>
        <v>-</v>
      </c>
      <c r="M4832" s="27" t="str">
        <f t="shared" si="604"/>
        <v>-</v>
      </c>
      <c r="N4832" s="28">
        <f t="shared" si="605"/>
        <v>0</v>
      </c>
      <c r="O4832" s="28">
        <f t="shared" si="607"/>
        <v>0</v>
      </c>
      <c r="P4832" s="1" t="str">
        <f t="shared" si="606"/>
        <v>no</v>
      </c>
    </row>
    <row r="4833" spans="1:16" x14ac:dyDescent="0.25">
      <c r="A4833" s="6">
        <f>'4.OVTA Sites-Transects'!B4839</f>
        <v>0</v>
      </c>
      <c r="B4833" s="6">
        <f>'4.OVTA Sites-Transects'!C4839</f>
        <v>0</v>
      </c>
      <c r="C4833" s="6">
        <f>'4.OVTA Sites-Transects'!D4839</f>
        <v>0</v>
      </c>
      <c r="D4833" s="1">
        <f>'4.OVTA Sites-Transects'!E4839</f>
        <v>0</v>
      </c>
      <c r="E4833" s="1">
        <f>'4.OVTA Sites-Transects'!G4839</f>
        <v>0</v>
      </c>
      <c r="F4833" s="1">
        <f>'4.OVTA Sites-Transects'!F4839</f>
        <v>0</v>
      </c>
      <c r="G4833" s="6">
        <f>'4.OVTA Sites-Transects'!H4839</f>
        <v>0</v>
      </c>
      <c r="H4833" s="6">
        <f>'4.OVTA Sites-Transects'!I4839</f>
        <v>0</v>
      </c>
      <c r="I4833" s="193" t="str">
        <f t="shared" si="600"/>
        <v>-</v>
      </c>
      <c r="J4833" s="27" t="str">
        <f t="shared" si="601"/>
        <v>-</v>
      </c>
      <c r="K4833" s="27" t="str">
        <f t="shared" si="602"/>
        <v>-</v>
      </c>
      <c r="L4833" s="27" t="str">
        <f t="shared" si="603"/>
        <v>-</v>
      </c>
      <c r="M4833" s="27" t="str">
        <f t="shared" si="604"/>
        <v>-</v>
      </c>
      <c r="N4833" s="28">
        <f t="shared" si="605"/>
        <v>0</v>
      </c>
      <c r="O4833" s="28">
        <f t="shared" si="607"/>
        <v>0</v>
      </c>
      <c r="P4833" s="1" t="str">
        <f t="shared" si="606"/>
        <v>no</v>
      </c>
    </row>
    <row r="4834" spans="1:16" x14ac:dyDescent="0.25">
      <c r="A4834" s="6">
        <f>'4.OVTA Sites-Transects'!B4840</f>
        <v>0</v>
      </c>
      <c r="B4834" s="6">
        <f>'4.OVTA Sites-Transects'!C4840</f>
        <v>0</v>
      </c>
      <c r="C4834" s="6">
        <f>'4.OVTA Sites-Transects'!D4840</f>
        <v>0</v>
      </c>
      <c r="D4834" s="1">
        <f>'4.OVTA Sites-Transects'!E4840</f>
        <v>0</v>
      </c>
      <c r="E4834" s="1">
        <f>'4.OVTA Sites-Transects'!G4840</f>
        <v>0</v>
      </c>
      <c r="F4834" s="1">
        <f>'4.OVTA Sites-Transects'!F4840</f>
        <v>0</v>
      </c>
      <c r="G4834" s="6">
        <f>'4.OVTA Sites-Transects'!H4840</f>
        <v>0</v>
      </c>
      <c r="H4834" s="6">
        <f>'4.OVTA Sites-Transects'!I4840</f>
        <v>0</v>
      </c>
      <c r="I4834" s="193" t="str">
        <f t="shared" si="600"/>
        <v>-</v>
      </c>
      <c r="J4834" s="27" t="str">
        <f t="shared" si="601"/>
        <v>-</v>
      </c>
      <c r="K4834" s="27" t="str">
        <f t="shared" si="602"/>
        <v>-</v>
      </c>
      <c r="L4834" s="27" t="str">
        <f t="shared" si="603"/>
        <v>-</v>
      </c>
      <c r="M4834" s="27" t="str">
        <f t="shared" si="604"/>
        <v>-</v>
      </c>
      <c r="N4834" s="28">
        <f t="shared" si="605"/>
        <v>0</v>
      </c>
      <c r="O4834" s="28">
        <f t="shared" si="607"/>
        <v>0</v>
      </c>
      <c r="P4834" s="1" t="str">
        <f t="shared" si="606"/>
        <v>no</v>
      </c>
    </row>
    <row r="4835" spans="1:16" x14ac:dyDescent="0.25">
      <c r="A4835" s="6">
        <f>'4.OVTA Sites-Transects'!B4841</f>
        <v>0</v>
      </c>
      <c r="B4835" s="6">
        <f>'4.OVTA Sites-Transects'!C4841</f>
        <v>0</v>
      </c>
      <c r="C4835" s="6">
        <f>'4.OVTA Sites-Transects'!D4841</f>
        <v>0</v>
      </c>
      <c r="D4835" s="1">
        <f>'4.OVTA Sites-Transects'!E4841</f>
        <v>0</v>
      </c>
      <c r="E4835" s="1">
        <f>'4.OVTA Sites-Transects'!G4841</f>
        <v>0</v>
      </c>
      <c r="F4835" s="1">
        <f>'4.OVTA Sites-Transects'!F4841</f>
        <v>0</v>
      </c>
      <c r="G4835" s="6">
        <f>'4.OVTA Sites-Transects'!H4841</f>
        <v>0</v>
      </c>
      <c r="H4835" s="6">
        <f>'4.OVTA Sites-Transects'!I4841</f>
        <v>0</v>
      </c>
      <c r="I4835" s="193" t="str">
        <f t="shared" si="600"/>
        <v>-</v>
      </c>
      <c r="J4835" s="27" t="str">
        <f t="shared" si="601"/>
        <v>-</v>
      </c>
      <c r="K4835" s="27" t="str">
        <f t="shared" si="602"/>
        <v>-</v>
      </c>
      <c r="L4835" s="27" t="str">
        <f t="shared" si="603"/>
        <v>-</v>
      </c>
      <c r="M4835" s="27" t="str">
        <f t="shared" si="604"/>
        <v>-</v>
      </c>
      <c r="N4835" s="28">
        <f t="shared" si="605"/>
        <v>0</v>
      </c>
      <c r="O4835" s="28">
        <f t="shared" si="607"/>
        <v>0</v>
      </c>
      <c r="P4835" s="1" t="str">
        <f t="shared" si="606"/>
        <v>no</v>
      </c>
    </row>
    <row r="4836" spans="1:16" x14ac:dyDescent="0.25">
      <c r="A4836" s="6">
        <f>'4.OVTA Sites-Transects'!B4842</f>
        <v>0</v>
      </c>
      <c r="B4836" s="6">
        <f>'4.OVTA Sites-Transects'!C4842</f>
        <v>0</v>
      </c>
      <c r="C4836" s="6">
        <f>'4.OVTA Sites-Transects'!D4842</f>
        <v>0</v>
      </c>
      <c r="D4836" s="1">
        <f>'4.OVTA Sites-Transects'!E4842</f>
        <v>0</v>
      </c>
      <c r="E4836" s="1">
        <f>'4.OVTA Sites-Transects'!G4842</f>
        <v>0</v>
      </c>
      <c r="F4836" s="1">
        <f>'4.OVTA Sites-Transects'!F4842</f>
        <v>0</v>
      </c>
      <c r="G4836" s="6">
        <f>'4.OVTA Sites-Transects'!H4842</f>
        <v>0</v>
      </c>
      <c r="H4836" s="6">
        <f>'4.OVTA Sites-Transects'!I4842</f>
        <v>0</v>
      </c>
      <c r="I4836" s="193" t="str">
        <f t="shared" si="600"/>
        <v>-</v>
      </c>
      <c r="J4836" s="27" t="str">
        <f t="shared" si="601"/>
        <v>-</v>
      </c>
      <c r="K4836" s="27" t="str">
        <f t="shared" si="602"/>
        <v>-</v>
      </c>
      <c r="L4836" s="27" t="str">
        <f t="shared" si="603"/>
        <v>-</v>
      </c>
      <c r="M4836" s="27" t="str">
        <f t="shared" si="604"/>
        <v>-</v>
      </c>
      <c r="N4836" s="28">
        <f t="shared" si="605"/>
        <v>0</v>
      </c>
      <c r="O4836" s="28">
        <f t="shared" si="607"/>
        <v>0</v>
      </c>
      <c r="P4836" s="1" t="str">
        <f t="shared" si="606"/>
        <v>no</v>
      </c>
    </row>
    <row r="4837" spans="1:16" x14ac:dyDescent="0.25">
      <c r="A4837" s="6">
        <f>'4.OVTA Sites-Transects'!B4843</f>
        <v>0</v>
      </c>
      <c r="B4837" s="6">
        <f>'4.OVTA Sites-Transects'!C4843</f>
        <v>0</v>
      </c>
      <c r="C4837" s="6">
        <f>'4.OVTA Sites-Transects'!D4843</f>
        <v>0</v>
      </c>
      <c r="D4837" s="1">
        <f>'4.OVTA Sites-Transects'!E4843</f>
        <v>0</v>
      </c>
      <c r="E4837" s="1">
        <f>'4.OVTA Sites-Transects'!G4843</f>
        <v>0</v>
      </c>
      <c r="F4837" s="1">
        <f>'4.OVTA Sites-Transects'!F4843</f>
        <v>0</v>
      </c>
      <c r="G4837" s="6">
        <f>'4.OVTA Sites-Transects'!H4843</f>
        <v>0</v>
      </c>
      <c r="H4837" s="6">
        <f>'4.OVTA Sites-Transects'!I4843</f>
        <v>0</v>
      </c>
      <c r="I4837" s="193" t="str">
        <f t="shared" si="600"/>
        <v>-</v>
      </c>
      <c r="J4837" s="27" t="str">
        <f t="shared" si="601"/>
        <v>-</v>
      </c>
      <c r="K4837" s="27" t="str">
        <f t="shared" si="602"/>
        <v>-</v>
      </c>
      <c r="L4837" s="27" t="str">
        <f t="shared" si="603"/>
        <v>-</v>
      </c>
      <c r="M4837" s="27" t="str">
        <f t="shared" si="604"/>
        <v>-</v>
      </c>
      <c r="N4837" s="28">
        <f t="shared" si="605"/>
        <v>0</v>
      </c>
      <c r="O4837" s="28">
        <f t="shared" si="607"/>
        <v>0</v>
      </c>
      <c r="P4837" s="1" t="str">
        <f t="shared" si="606"/>
        <v>no</v>
      </c>
    </row>
    <row r="4838" spans="1:16" x14ac:dyDescent="0.25">
      <c r="A4838" s="6">
        <f>'4.OVTA Sites-Transects'!B4844</f>
        <v>0</v>
      </c>
      <c r="B4838" s="6">
        <f>'4.OVTA Sites-Transects'!C4844</f>
        <v>0</v>
      </c>
      <c r="C4838" s="6">
        <f>'4.OVTA Sites-Transects'!D4844</f>
        <v>0</v>
      </c>
      <c r="D4838" s="1">
        <f>'4.OVTA Sites-Transects'!E4844</f>
        <v>0</v>
      </c>
      <c r="E4838" s="1">
        <f>'4.OVTA Sites-Transects'!G4844</f>
        <v>0</v>
      </c>
      <c r="F4838" s="1">
        <f>'4.OVTA Sites-Transects'!F4844</f>
        <v>0</v>
      </c>
      <c r="G4838" s="6">
        <f>'4.OVTA Sites-Transects'!H4844</f>
        <v>0</v>
      </c>
      <c r="H4838" s="6">
        <f>'4.OVTA Sites-Transects'!I4844</f>
        <v>0</v>
      </c>
      <c r="I4838" s="193" t="str">
        <f t="shared" si="600"/>
        <v>-</v>
      </c>
      <c r="J4838" s="27" t="str">
        <f t="shared" si="601"/>
        <v>-</v>
      </c>
      <c r="K4838" s="27" t="str">
        <f t="shared" si="602"/>
        <v>-</v>
      </c>
      <c r="L4838" s="27" t="str">
        <f t="shared" si="603"/>
        <v>-</v>
      </c>
      <c r="M4838" s="27" t="str">
        <f t="shared" si="604"/>
        <v>-</v>
      </c>
      <c r="N4838" s="28">
        <f t="shared" si="605"/>
        <v>0</v>
      </c>
      <c r="O4838" s="28">
        <f t="shared" si="607"/>
        <v>0</v>
      </c>
      <c r="P4838" s="1" t="str">
        <f t="shared" si="606"/>
        <v>no</v>
      </c>
    </row>
    <row r="4839" spans="1:16" x14ac:dyDescent="0.25">
      <c r="A4839" s="6">
        <f>'4.OVTA Sites-Transects'!B4845</f>
        <v>0</v>
      </c>
      <c r="B4839" s="6">
        <f>'4.OVTA Sites-Transects'!C4845</f>
        <v>0</v>
      </c>
      <c r="C4839" s="6">
        <f>'4.OVTA Sites-Transects'!D4845</f>
        <v>0</v>
      </c>
      <c r="D4839" s="1">
        <f>'4.OVTA Sites-Transects'!E4845</f>
        <v>0</v>
      </c>
      <c r="E4839" s="1">
        <f>'4.OVTA Sites-Transects'!G4845</f>
        <v>0</v>
      </c>
      <c r="F4839" s="1">
        <f>'4.OVTA Sites-Transects'!F4845</f>
        <v>0</v>
      </c>
      <c r="G4839" s="6">
        <f>'4.OVTA Sites-Transects'!H4845</f>
        <v>0</v>
      </c>
      <c r="H4839" s="6">
        <f>'4.OVTA Sites-Transects'!I4845</f>
        <v>0</v>
      </c>
      <c r="I4839" s="193" t="str">
        <f t="shared" si="600"/>
        <v>-</v>
      </c>
      <c r="J4839" s="27" t="str">
        <f t="shared" si="601"/>
        <v>-</v>
      </c>
      <c r="K4839" s="27" t="str">
        <f t="shared" si="602"/>
        <v>-</v>
      </c>
      <c r="L4839" s="27" t="str">
        <f t="shared" si="603"/>
        <v>-</v>
      </c>
      <c r="M4839" s="27" t="str">
        <f t="shared" si="604"/>
        <v>-</v>
      </c>
      <c r="N4839" s="28">
        <f t="shared" si="605"/>
        <v>0</v>
      </c>
      <c r="O4839" s="28">
        <f t="shared" si="607"/>
        <v>0</v>
      </c>
      <c r="P4839" s="1" t="str">
        <f t="shared" si="606"/>
        <v>no</v>
      </c>
    </row>
    <row r="4840" spans="1:16" x14ac:dyDescent="0.25">
      <c r="A4840" s="6">
        <f>'4.OVTA Sites-Transects'!B4846</f>
        <v>0</v>
      </c>
      <c r="B4840" s="6">
        <f>'4.OVTA Sites-Transects'!C4846</f>
        <v>0</v>
      </c>
      <c r="C4840" s="6">
        <f>'4.OVTA Sites-Transects'!D4846</f>
        <v>0</v>
      </c>
      <c r="D4840" s="1">
        <f>'4.OVTA Sites-Transects'!E4846</f>
        <v>0</v>
      </c>
      <c r="E4840" s="1">
        <f>'4.OVTA Sites-Transects'!G4846</f>
        <v>0</v>
      </c>
      <c r="F4840" s="1">
        <f>'4.OVTA Sites-Transects'!F4846</f>
        <v>0</v>
      </c>
      <c r="G4840" s="6">
        <f>'4.OVTA Sites-Transects'!H4846</f>
        <v>0</v>
      </c>
      <c r="H4840" s="6">
        <f>'4.OVTA Sites-Transects'!I4846</f>
        <v>0</v>
      </c>
      <c r="I4840" s="193" t="str">
        <f t="shared" si="600"/>
        <v>-</v>
      </c>
      <c r="J4840" s="27" t="str">
        <f t="shared" si="601"/>
        <v>-</v>
      </c>
      <c r="K4840" s="27" t="str">
        <f t="shared" si="602"/>
        <v>-</v>
      </c>
      <c r="L4840" s="27" t="str">
        <f t="shared" si="603"/>
        <v>-</v>
      </c>
      <c r="M4840" s="27" t="str">
        <f t="shared" si="604"/>
        <v>-</v>
      </c>
      <c r="N4840" s="28">
        <f t="shared" si="605"/>
        <v>0</v>
      </c>
      <c r="O4840" s="28">
        <f t="shared" si="607"/>
        <v>0</v>
      </c>
      <c r="P4840" s="1" t="str">
        <f t="shared" si="606"/>
        <v>no</v>
      </c>
    </row>
    <row r="4841" spans="1:16" x14ac:dyDescent="0.25">
      <c r="A4841" s="6">
        <f>'4.OVTA Sites-Transects'!B4847</f>
        <v>0</v>
      </c>
      <c r="B4841" s="6">
        <f>'4.OVTA Sites-Transects'!C4847</f>
        <v>0</v>
      </c>
      <c r="C4841" s="6">
        <f>'4.OVTA Sites-Transects'!D4847</f>
        <v>0</v>
      </c>
      <c r="D4841" s="1">
        <f>'4.OVTA Sites-Transects'!E4847</f>
        <v>0</v>
      </c>
      <c r="E4841" s="1">
        <f>'4.OVTA Sites-Transects'!G4847</f>
        <v>0</v>
      </c>
      <c r="F4841" s="1">
        <f>'4.OVTA Sites-Transects'!F4847</f>
        <v>0</v>
      </c>
      <c r="G4841" s="6">
        <f>'4.OVTA Sites-Transects'!H4847</f>
        <v>0</v>
      </c>
      <c r="H4841" s="6">
        <f>'4.OVTA Sites-Transects'!I4847</f>
        <v>0</v>
      </c>
      <c r="I4841" s="193" t="str">
        <f t="shared" si="600"/>
        <v>-</v>
      </c>
      <c r="J4841" s="27" t="str">
        <f t="shared" si="601"/>
        <v>-</v>
      </c>
      <c r="K4841" s="27" t="str">
        <f t="shared" si="602"/>
        <v>-</v>
      </c>
      <c r="L4841" s="27" t="str">
        <f t="shared" si="603"/>
        <v>-</v>
      </c>
      <c r="M4841" s="27" t="str">
        <f t="shared" si="604"/>
        <v>-</v>
      </c>
      <c r="N4841" s="28">
        <f t="shared" si="605"/>
        <v>0</v>
      </c>
      <c r="O4841" s="28">
        <f t="shared" si="607"/>
        <v>0</v>
      </c>
      <c r="P4841" s="1" t="str">
        <f t="shared" si="606"/>
        <v>no</v>
      </c>
    </row>
    <row r="4842" spans="1:16" x14ac:dyDescent="0.25">
      <c r="A4842" s="6">
        <f>'4.OVTA Sites-Transects'!B4848</f>
        <v>0</v>
      </c>
      <c r="B4842" s="6">
        <f>'4.OVTA Sites-Transects'!C4848</f>
        <v>0</v>
      </c>
      <c r="C4842" s="6">
        <f>'4.OVTA Sites-Transects'!D4848</f>
        <v>0</v>
      </c>
      <c r="D4842" s="1">
        <f>'4.OVTA Sites-Transects'!E4848</f>
        <v>0</v>
      </c>
      <c r="E4842" s="1">
        <f>'4.OVTA Sites-Transects'!G4848</f>
        <v>0</v>
      </c>
      <c r="F4842" s="1">
        <f>'4.OVTA Sites-Transects'!F4848</f>
        <v>0</v>
      </c>
      <c r="G4842" s="6">
        <f>'4.OVTA Sites-Transects'!H4848</f>
        <v>0</v>
      </c>
      <c r="H4842" s="6">
        <f>'4.OVTA Sites-Transects'!I4848</f>
        <v>0</v>
      </c>
      <c r="I4842" s="193" t="str">
        <f t="shared" si="600"/>
        <v>-</v>
      </c>
      <c r="J4842" s="27" t="str">
        <f t="shared" si="601"/>
        <v>-</v>
      </c>
      <c r="K4842" s="27" t="str">
        <f t="shared" si="602"/>
        <v>-</v>
      </c>
      <c r="L4842" s="27" t="str">
        <f t="shared" si="603"/>
        <v>-</v>
      </c>
      <c r="M4842" s="27" t="str">
        <f t="shared" si="604"/>
        <v>-</v>
      </c>
      <c r="N4842" s="28">
        <f t="shared" si="605"/>
        <v>0</v>
      </c>
      <c r="O4842" s="28">
        <f t="shared" si="607"/>
        <v>0</v>
      </c>
      <c r="P4842" s="1" t="str">
        <f t="shared" si="606"/>
        <v>no</v>
      </c>
    </row>
    <row r="4843" spans="1:16" x14ac:dyDescent="0.25">
      <c r="A4843" s="6">
        <f>'4.OVTA Sites-Transects'!B4849</f>
        <v>0</v>
      </c>
      <c r="B4843" s="6">
        <f>'4.OVTA Sites-Transects'!C4849</f>
        <v>0</v>
      </c>
      <c r="C4843" s="6">
        <f>'4.OVTA Sites-Transects'!D4849</f>
        <v>0</v>
      </c>
      <c r="D4843" s="1">
        <f>'4.OVTA Sites-Transects'!E4849</f>
        <v>0</v>
      </c>
      <c r="E4843" s="1">
        <f>'4.OVTA Sites-Transects'!G4849</f>
        <v>0</v>
      </c>
      <c r="F4843" s="1">
        <f>'4.OVTA Sites-Transects'!F4849</f>
        <v>0</v>
      </c>
      <c r="G4843" s="6">
        <f>'4.OVTA Sites-Transects'!H4849</f>
        <v>0</v>
      </c>
      <c r="H4843" s="6">
        <f>'4.OVTA Sites-Transects'!I4849</f>
        <v>0</v>
      </c>
      <c r="I4843" s="193" t="str">
        <f t="shared" si="600"/>
        <v>-</v>
      </c>
      <c r="J4843" s="27" t="str">
        <f t="shared" si="601"/>
        <v>-</v>
      </c>
      <c r="K4843" s="27" t="str">
        <f t="shared" si="602"/>
        <v>-</v>
      </c>
      <c r="L4843" s="27" t="str">
        <f t="shared" si="603"/>
        <v>-</v>
      </c>
      <c r="M4843" s="27" t="str">
        <f t="shared" si="604"/>
        <v>-</v>
      </c>
      <c r="N4843" s="28">
        <f t="shared" si="605"/>
        <v>0</v>
      </c>
      <c r="O4843" s="28">
        <f t="shared" si="607"/>
        <v>0</v>
      </c>
      <c r="P4843" s="1" t="str">
        <f t="shared" si="606"/>
        <v>no</v>
      </c>
    </row>
    <row r="4844" spans="1:16" x14ac:dyDescent="0.25">
      <c r="A4844" s="6">
        <f>'4.OVTA Sites-Transects'!B4850</f>
        <v>0</v>
      </c>
      <c r="B4844" s="6">
        <f>'4.OVTA Sites-Transects'!C4850</f>
        <v>0</v>
      </c>
      <c r="C4844" s="6">
        <f>'4.OVTA Sites-Transects'!D4850</f>
        <v>0</v>
      </c>
      <c r="D4844" s="1">
        <f>'4.OVTA Sites-Transects'!E4850</f>
        <v>0</v>
      </c>
      <c r="E4844" s="1">
        <f>'4.OVTA Sites-Transects'!G4850</f>
        <v>0</v>
      </c>
      <c r="F4844" s="1">
        <f>'4.OVTA Sites-Transects'!F4850</f>
        <v>0</v>
      </c>
      <c r="G4844" s="6">
        <f>'4.OVTA Sites-Transects'!H4850</f>
        <v>0</v>
      </c>
      <c r="H4844" s="6">
        <f>'4.OVTA Sites-Transects'!I4850</f>
        <v>0</v>
      </c>
      <c r="I4844" s="193" t="str">
        <f t="shared" si="600"/>
        <v>-</v>
      </c>
      <c r="J4844" s="27" t="str">
        <f t="shared" si="601"/>
        <v>-</v>
      </c>
      <c r="K4844" s="27" t="str">
        <f t="shared" si="602"/>
        <v>-</v>
      </c>
      <c r="L4844" s="27" t="str">
        <f t="shared" si="603"/>
        <v>-</v>
      </c>
      <c r="M4844" s="27" t="str">
        <f t="shared" si="604"/>
        <v>-</v>
      </c>
      <c r="N4844" s="28">
        <f t="shared" si="605"/>
        <v>0</v>
      </c>
      <c r="O4844" s="28">
        <f t="shared" si="607"/>
        <v>0</v>
      </c>
      <c r="P4844" s="1" t="str">
        <f t="shared" si="606"/>
        <v>no</v>
      </c>
    </row>
    <row r="4845" spans="1:16" x14ac:dyDescent="0.25">
      <c r="A4845" s="6">
        <f>'4.OVTA Sites-Transects'!B4851</f>
        <v>0</v>
      </c>
      <c r="B4845" s="6">
        <f>'4.OVTA Sites-Transects'!C4851</f>
        <v>0</v>
      </c>
      <c r="C4845" s="6">
        <f>'4.OVTA Sites-Transects'!D4851</f>
        <v>0</v>
      </c>
      <c r="D4845" s="1">
        <f>'4.OVTA Sites-Transects'!E4851</f>
        <v>0</v>
      </c>
      <c r="E4845" s="1">
        <f>'4.OVTA Sites-Transects'!G4851</f>
        <v>0</v>
      </c>
      <c r="F4845" s="1">
        <f>'4.OVTA Sites-Transects'!F4851</f>
        <v>0</v>
      </c>
      <c r="G4845" s="6">
        <f>'4.OVTA Sites-Transects'!H4851</f>
        <v>0</v>
      </c>
      <c r="H4845" s="6">
        <f>'4.OVTA Sites-Transects'!I4851</f>
        <v>0</v>
      </c>
      <c r="I4845" s="193" t="str">
        <f t="shared" si="600"/>
        <v>-</v>
      </c>
      <c r="J4845" s="27" t="str">
        <f t="shared" si="601"/>
        <v>-</v>
      </c>
      <c r="K4845" s="27" t="str">
        <f t="shared" si="602"/>
        <v>-</v>
      </c>
      <c r="L4845" s="27" t="str">
        <f t="shared" si="603"/>
        <v>-</v>
      </c>
      <c r="M4845" s="27" t="str">
        <f t="shared" si="604"/>
        <v>-</v>
      </c>
      <c r="N4845" s="28">
        <f t="shared" si="605"/>
        <v>0</v>
      </c>
      <c r="O4845" s="28">
        <f t="shared" si="607"/>
        <v>0</v>
      </c>
      <c r="P4845" s="1" t="str">
        <f t="shared" si="606"/>
        <v>no</v>
      </c>
    </row>
    <row r="4846" spans="1:16" x14ac:dyDescent="0.25">
      <c r="A4846" s="6">
        <f>'4.OVTA Sites-Transects'!B4852</f>
        <v>0</v>
      </c>
      <c r="B4846" s="6">
        <f>'4.OVTA Sites-Transects'!C4852</f>
        <v>0</v>
      </c>
      <c r="C4846" s="6">
        <f>'4.OVTA Sites-Transects'!D4852</f>
        <v>0</v>
      </c>
      <c r="D4846" s="1">
        <f>'4.OVTA Sites-Transects'!E4852</f>
        <v>0</v>
      </c>
      <c r="E4846" s="1">
        <f>'4.OVTA Sites-Transects'!G4852</f>
        <v>0</v>
      </c>
      <c r="F4846" s="1">
        <f>'4.OVTA Sites-Transects'!F4852</f>
        <v>0</v>
      </c>
      <c r="G4846" s="6">
        <f>'4.OVTA Sites-Transects'!H4852</f>
        <v>0</v>
      </c>
      <c r="H4846" s="6">
        <f>'4.OVTA Sites-Transects'!I4852</f>
        <v>0</v>
      </c>
      <c r="I4846" s="193" t="str">
        <f t="shared" si="600"/>
        <v>-</v>
      </c>
      <c r="J4846" s="27" t="str">
        <f t="shared" si="601"/>
        <v>-</v>
      </c>
      <c r="K4846" s="27" t="str">
        <f t="shared" si="602"/>
        <v>-</v>
      </c>
      <c r="L4846" s="27" t="str">
        <f t="shared" si="603"/>
        <v>-</v>
      </c>
      <c r="M4846" s="27" t="str">
        <f t="shared" si="604"/>
        <v>-</v>
      </c>
      <c r="N4846" s="28">
        <f t="shared" si="605"/>
        <v>0</v>
      </c>
      <c r="O4846" s="28">
        <f t="shared" si="607"/>
        <v>0</v>
      </c>
      <c r="P4846" s="1" t="str">
        <f t="shared" si="606"/>
        <v>no</v>
      </c>
    </row>
    <row r="4847" spans="1:16" x14ac:dyDescent="0.25">
      <c r="A4847" s="6">
        <f>'4.OVTA Sites-Transects'!B4853</f>
        <v>0</v>
      </c>
      <c r="B4847" s="6">
        <f>'4.OVTA Sites-Transects'!C4853</f>
        <v>0</v>
      </c>
      <c r="C4847" s="6">
        <f>'4.OVTA Sites-Transects'!D4853</f>
        <v>0</v>
      </c>
      <c r="D4847" s="1">
        <f>'4.OVTA Sites-Transects'!E4853</f>
        <v>0</v>
      </c>
      <c r="E4847" s="1">
        <f>'4.OVTA Sites-Transects'!G4853</f>
        <v>0</v>
      </c>
      <c r="F4847" s="1">
        <f>'4.OVTA Sites-Transects'!F4853</f>
        <v>0</v>
      </c>
      <c r="G4847" s="6">
        <f>'4.OVTA Sites-Transects'!H4853</f>
        <v>0</v>
      </c>
      <c r="H4847" s="6">
        <f>'4.OVTA Sites-Transects'!I4853</f>
        <v>0</v>
      </c>
      <c r="I4847" s="193" t="str">
        <f t="shared" si="600"/>
        <v>-</v>
      </c>
      <c r="J4847" s="27" t="str">
        <f t="shared" si="601"/>
        <v>-</v>
      </c>
      <c r="K4847" s="27" t="str">
        <f t="shared" si="602"/>
        <v>-</v>
      </c>
      <c r="L4847" s="27" t="str">
        <f t="shared" si="603"/>
        <v>-</v>
      </c>
      <c r="M4847" s="27" t="str">
        <f t="shared" si="604"/>
        <v>-</v>
      </c>
      <c r="N4847" s="28">
        <f t="shared" si="605"/>
        <v>0</v>
      </c>
      <c r="O4847" s="28">
        <f t="shared" si="607"/>
        <v>0</v>
      </c>
      <c r="P4847" s="1" t="str">
        <f t="shared" si="606"/>
        <v>no</v>
      </c>
    </row>
    <row r="4848" spans="1:16" x14ac:dyDescent="0.25">
      <c r="A4848" s="6">
        <f>'4.OVTA Sites-Transects'!B4854</f>
        <v>0</v>
      </c>
      <c r="B4848" s="6">
        <f>'4.OVTA Sites-Transects'!C4854</f>
        <v>0</v>
      </c>
      <c r="C4848" s="6">
        <f>'4.OVTA Sites-Transects'!D4854</f>
        <v>0</v>
      </c>
      <c r="D4848" s="1">
        <f>'4.OVTA Sites-Transects'!E4854</f>
        <v>0</v>
      </c>
      <c r="E4848" s="1">
        <f>'4.OVTA Sites-Transects'!G4854</f>
        <v>0</v>
      </c>
      <c r="F4848" s="1">
        <f>'4.OVTA Sites-Transects'!F4854</f>
        <v>0</v>
      </c>
      <c r="G4848" s="6">
        <f>'4.OVTA Sites-Transects'!H4854</f>
        <v>0</v>
      </c>
      <c r="H4848" s="6">
        <f>'4.OVTA Sites-Transects'!I4854</f>
        <v>0</v>
      </c>
      <c r="I4848" s="193" t="str">
        <f t="shared" si="600"/>
        <v>-</v>
      </c>
      <c r="J4848" s="27" t="str">
        <f t="shared" si="601"/>
        <v>-</v>
      </c>
      <c r="K4848" s="27" t="str">
        <f t="shared" si="602"/>
        <v>-</v>
      </c>
      <c r="L4848" s="27" t="str">
        <f t="shared" si="603"/>
        <v>-</v>
      </c>
      <c r="M4848" s="27" t="str">
        <f t="shared" si="604"/>
        <v>-</v>
      </c>
      <c r="N4848" s="28">
        <f t="shared" si="605"/>
        <v>0</v>
      </c>
      <c r="O4848" s="28">
        <f t="shared" si="607"/>
        <v>0</v>
      </c>
      <c r="P4848" s="1" t="str">
        <f t="shared" si="606"/>
        <v>no</v>
      </c>
    </row>
    <row r="4849" spans="1:16" x14ac:dyDescent="0.25">
      <c r="A4849" s="6">
        <f>'4.OVTA Sites-Transects'!B4855</f>
        <v>0</v>
      </c>
      <c r="B4849" s="6">
        <f>'4.OVTA Sites-Transects'!C4855</f>
        <v>0</v>
      </c>
      <c r="C4849" s="6">
        <f>'4.OVTA Sites-Transects'!D4855</f>
        <v>0</v>
      </c>
      <c r="D4849" s="1">
        <f>'4.OVTA Sites-Transects'!E4855</f>
        <v>0</v>
      </c>
      <c r="E4849" s="1">
        <f>'4.OVTA Sites-Transects'!G4855</f>
        <v>0</v>
      </c>
      <c r="F4849" s="1">
        <f>'4.OVTA Sites-Transects'!F4855</f>
        <v>0</v>
      </c>
      <c r="G4849" s="6">
        <f>'4.OVTA Sites-Transects'!H4855</f>
        <v>0</v>
      </c>
      <c r="H4849" s="6">
        <f>'4.OVTA Sites-Transects'!I4855</f>
        <v>0</v>
      </c>
      <c r="I4849" s="193" t="str">
        <f t="shared" si="600"/>
        <v>-</v>
      </c>
      <c r="J4849" s="27" t="str">
        <f t="shared" si="601"/>
        <v>-</v>
      </c>
      <c r="K4849" s="27" t="str">
        <f t="shared" si="602"/>
        <v>-</v>
      </c>
      <c r="L4849" s="27" t="str">
        <f t="shared" si="603"/>
        <v>-</v>
      </c>
      <c r="M4849" s="27" t="str">
        <f t="shared" si="604"/>
        <v>-</v>
      </c>
      <c r="N4849" s="28">
        <f t="shared" si="605"/>
        <v>0</v>
      </c>
      <c r="O4849" s="28">
        <f t="shared" si="607"/>
        <v>0</v>
      </c>
      <c r="P4849" s="1" t="str">
        <f t="shared" si="606"/>
        <v>no</v>
      </c>
    </row>
    <row r="4850" spans="1:16" x14ac:dyDescent="0.25">
      <c r="A4850" s="6">
        <f>'4.OVTA Sites-Transects'!B4856</f>
        <v>0</v>
      </c>
      <c r="B4850" s="6">
        <f>'4.OVTA Sites-Transects'!C4856</f>
        <v>0</v>
      </c>
      <c r="C4850" s="6">
        <f>'4.OVTA Sites-Transects'!D4856</f>
        <v>0</v>
      </c>
      <c r="D4850" s="1">
        <f>'4.OVTA Sites-Transects'!E4856</f>
        <v>0</v>
      </c>
      <c r="E4850" s="1">
        <f>'4.OVTA Sites-Transects'!G4856</f>
        <v>0</v>
      </c>
      <c r="F4850" s="1">
        <f>'4.OVTA Sites-Transects'!F4856</f>
        <v>0</v>
      </c>
      <c r="G4850" s="6">
        <f>'4.OVTA Sites-Transects'!H4856</f>
        <v>0</v>
      </c>
      <c r="H4850" s="6">
        <f>'4.OVTA Sites-Transects'!I4856</f>
        <v>0</v>
      </c>
      <c r="I4850" s="193" t="str">
        <f t="shared" si="600"/>
        <v>-</v>
      </c>
      <c r="J4850" s="27" t="str">
        <f t="shared" si="601"/>
        <v>-</v>
      </c>
      <c r="K4850" s="27" t="str">
        <f t="shared" si="602"/>
        <v>-</v>
      </c>
      <c r="L4850" s="27" t="str">
        <f t="shared" si="603"/>
        <v>-</v>
      </c>
      <c r="M4850" s="27" t="str">
        <f t="shared" si="604"/>
        <v>-</v>
      </c>
      <c r="N4850" s="28">
        <f t="shared" si="605"/>
        <v>0</v>
      </c>
      <c r="O4850" s="28">
        <f t="shared" si="607"/>
        <v>0</v>
      </c>
      <c r="P4850" s="1" t="str">
        <f t="shared" si="606"/>
        <v>no</v>
      </c>
    </row>
    <row r="4851" spans="1:16" x14ac:dyDescent="0.25">
      <c r="A4851" s="6">
        <f>'4.OVTA Sites-Transects'!B4857</f>
        <v>0</v>
      </c>
      <c r="B4851" s="6">
        <f>'4.OVTA Sites-Transects'!C4857</f>
        <v>0</v>
      </c>
      <c r="C4851" s="6">
        <f>'4.OVTA Sites-Transects'!D4857</f>
        <v>0</v>
      </c>
      <c r="D4851" s="1">
        <f>'4.OVTA Sites-Transects'!E4857</f>
        <v>0</v>
      </c>
      <c r="E4851" s="1">
        <f>'4.OVTA Sites-Transects'!G4857</f>
        <v>0</v>
      </c>
      <c r="F4851" s="1">
        <f>'4.OVTA Sites-Transects'!F4857</f>
        <v>0</v>
      </c>
      <c r="G4851" s="6">
        <f>'4.OVTA Sites-Transects'!H4857</f>
        <v>0</v>
      </c>
      <c r="H4851" s="6">
        <f>'4.OVTA Sites-Transects'!I4857</f>
        <v>0</v>
      </c>
      <c r="I4851" s="193" t="str">
        <f t="shared" si="600"/>
        <v>-</v>
      </c>
      <c r="J4851" s="27" t="str">
        <f t="shared" si="601"/>
        <v>-</v>
      </c>
      <c r="K4851" s="27" t="str">
        <f t="shared" si="602"/>
        <v>-</v>
      </c>
      <c r="L4851" s="27" t="str">
        <f t="shared" si="603"/>
        <v>-</v>
      </c>
      <c r="M4851" s="27" t="str">
        <f t="shared" si="604"/>
        <v>-</v>
      </c>
      <c r="N4851" s="28">
        <f t="shared" si="605"/>
        <v>0</v>
      </c>
      <c r="O4851" s="28">
        <f t="shared" si="607"/>
        <v>0</v>
      </c>
      <c r="P4851" s="1" t="str">
        <f t="shared" si="606"/>
        <v>no</v>
      </c>
    </row>
    <row r="4852" spans="1:16" x14ac:dyDescent="0.25">
      <c r="A4852" s="6">
        <f>'4.OVTA Sites-Transects'!B4858</f>
        <v>0</v>
      </c>
      <c r="B4852" s="6">
        <f>'4.OVTA Sites-Transects'!C4858</f>
        <v>0</v>
      </c>
      <c r="C4852" s="6">
        <f>'4.OVTA Sites-Transects'!D4858</f>
        <v>0</v>
      </c>
      <c r="D4852" s="1">
        <f>'4.OVTA Sites-Transects'!E4858</f>
        <v>0</v>
      </c>
      <c r="E4852" s="1">
        <f>'4.OVTA Sites-Transects'!G4858</f>
        <v>0</v>
      </c>
      <c r="F4852" s="1">
        <f>'4.OVTA Sites-Transects'!F4858</f>
        <v>0</v>
      </c>
      <c r="G4852" s="6">
        <f>'4.OVTA Sites-Transects'!H4858</f>
        <v>0</v>
      </c>
      <c r="H4852" s="6">
        <f>'4.OVTA Sites-Transects'!I4858</f>
        <v>0</v>
      </c>
      <c r="I4852" s="193" t="str">
        <f t="shared" si="600"/>
        <v>-</v>
      </c>
      <c r="J4852" s="27" t="str">
        <f t="shared" si="601"/>
        <v>-</v>
      </c>
      <c r="K4852" s="27" t="str">
        <f t="shared" si="602"/>
        <v>-</v>
      </c>
      <c r="L4852" s="27" t="str">
        <f t="shared" si="603"/>
        <v>-</v>
      </c>
      <c r="M4852" s="27" t="str">
        <f t="shared" si="604"/>
        <v>-</v>
      </c>
      <c r="N4852" s="28">
        <f t="shared" si="605"/>
        <v>0</v>
      </c>
      <c r="O4852" s="28">
        <f t="shared" si="607"/>
        <v>0</v>
      </c>
      <c r="P4852" s="1" t="str">
        <f t="shared" si="606"/>
        <v>no</v>
      </c>
    </row>
    <row r="4853" spans="1:16" x14ac:dyDescent="0.25">
      <c r="A4853" s="6">
        <f>'4.OVTA Sites-Transects'!B4859</f>
        <v>0</v>
      </c>
      <c r="B4853" s="6">
        <f>'4.OVTA Sites-Transects'!C4859</f>
        <v>0</v>
      </c>
      <c r="C4853" s="6">
        <f>'4.OVTA Sites-Transects'!D4859</f>
        <v>0</v>
      </c>
      <c r="D4853" s="1">
        <f>'4.OVTA Sites-Transects'!E4859</f>
        <v>0</v>
      </c>
      <c r="E4853" s="1">
        <f>'4.OVTA Sites-Transects'!G4859</f>
        <v>0</v>
      </c>
      <c r="F4853" s="1">
        <f>'4.OVTA Sites-Transects'!F4859</f>
        <v>0</v>
      </c>
      <c r="G4853" s="6">
        <f>'4.OVTA Sites-Transects'!H4859</f>
        <v>0</v>
      </c>
      <c r="H4853" s="6">
        <f>'4.OVTA Sites-Transects'!I4859</f>
        <v>0</v>
      </c>
      <c r="I4853" s="193" t="str">
        <f t="shared" si="600"/>
        <v>-</v>
      </c>
      <c r="J4853" s="27" t="str">
        <f t="shared" si="601"/>
        <v>-</v>
      </c>
      <c r="K4853" s="27" t="str">
        <f t="shared" si="602"/>
        <v>-</v>
      </c>
      <c r="L4853" s="27" t="str">
        <f t="shared" si="603"/>
        <v>-</v>
      </c>
      <c r="M4853" s="27" t="str">
        <f t="shared" si="604"/>
        <v>-</v>
      </c>
      <c r="N4853" s="28">
        <f t="shared" si="605"/>
        <v>0</v>
      </c>
      <c r="O4853" s="28">
        <f t="shared" si="607"/>
        <v>0</v>
      </c>
      <c r="P4853" s="1" t="str">
        <f t="shared" si="606"/>
        <v>no</v>
      </c>
    </row>
    <row r="4854" spans="1:16" x14ac:dyDescent="0.25">
      <c r="A4854" s="6">
        <f>'4.OVTA Sites-Transects'!B4860</f>
        <v>0</v>
      </c>
      <c r="B4854" s="6">
        <f>'4.OVTA Sites-Transects'!C4860</f>
        <v>0</v>
      </c>
      <c r="C4854" s="6">
        <f>'4.OVTA Sites-Transects'!D4860</f>
        <v>0</v>
      </c>
      <c r="D4854" s="1">
        <f>'4.OVTA Sites-Transects'!E4860</f>
        <v>0</v>
      </c>
      <c r="E4854" s="1">
        <f>'4.OVTA Sites-Transects'!G4860</f>
        <v>0</v>
      </c>
      <c r="F4854" s="1">
        <f>'4.OVTA Sites-Transects'!F4860</f>
        <v>0</v>
      </c>
      <c r="G4854" s="6">
        <f>'4.OVTA Sites-Transects'!H4860</f>
        <v>0</v>
      </c>
      <c r="H4854" s="6">
        <f>'4.OVTA Sites-Transects'!I4860</f>
        <v>0</v>
      </c>
      <c r="I4854" s="193" t="str">
        <f t="shared" si="600"/>
        <v>-</v>
      </c>
      <c r="J4854" s="27" t="str">
        <f t="shared" si="601"/>
        <v>-</v>
      </c>
      <c r="K4854" s="27" t="str">
        <f t="shared" si="602"/>
        <v>-</v>
      </c>
      <c r="L4854" s="27" t="str">
        <f t="shared" si="603"/>
        <v>-</v>
      </c>
      <c r="M4854" s="27" t="str">
        <f t="shared" si="604"/>
        <v>-</v>
      </c>
      <c r="N4854" s="28">
        <f t="shared" si="605"/>
        <v>0</v>
      </c>
      <c r="O4854" s="28">
        <f t="shared" si="607"/>
        <v>0</v>
      </c>
      <c r="P4854" s="1" t="str">
        <f t="shared" si="606"/>
        <v>no</v>
      </c>
    </row>
    <row r="4855" spans="1:16" x14ac:dyDescent="0.25">
      <c r="A4855" s="6">
        <f>'4.OVTA Sites-Transects'!B4861</f>
        <v>0</v>
      </c>
      <c r="B4855" s="6">
        <f>'4.OVTA Sites-Transects'!C4861</f>
        <v>0</v>
      </c>
      <c r="C4855" s="6">
        <f>'4.OVTA Sites-Transects'!D4861</f>
        <v>0</v>
      </c>
      <c r="D4855" s="1">
        <f>'4.OVTA Sites-Transects'!E4861</f>
        <v>0</v>
      </c>
      <c r="E4855" s="1">
        <f>'4.OVTA Sites-Transects'!G4861</f>
        <v>0</v>
      </c>
      <c r="F4855" s="1">
        <f>'4.OVTA Sites-Transects'!F4861</f>
        <v>0</v>
      </c>
      <c r="G4855" s="6">
        <f>'4.OVTA Sites-Transects'!H4861</f>
        <v>0</v>
      </c>
      <c r="H4855" s="6">
        <f>'4.OVTA Sites-Transects'!I4861</f>
        <v>0</v>
      </c>
      <c r="I4855" s="193" t="str">
        <f t="shared" si="600"/>
        <v>-</v>
      </c>
      <c r="J4855" s="27" t="str">
        <f t="shared" si="601"/>
        <v>-</v>
      </c>
      <c r="K4855" s="27" t="str">
        <f t="shared" si="602"/>
        <v>-</v>
      </c>
      <c r="L4855" s="27" t="str">
        <f t="shared" si="603"/>
        <v>-</v>
      </c>
      <c r="M4855" s="27" t="str">
        <f t="shared" si="604"/>
        <v>-</v>
      </c>
      <c r="N4855" s="28">
        <f t="shared" si="605"/>
        <v>0</v>
      </c>
      <c r="O4855" s="28">
        <f t="shared" si="607"/>
        <v>0</v>
      </c>
      <c r="P4855" s="1" t="str">
        <f t="shared" si="606"/>
        <v>no</v>
      </c>
    </row>
    <row r="4856" spans="1:16" x14ac:dyDescent="0.25">
      <c r="A4856" s="6">
        <f>'4.OVTA Sites-Transects'!B4862</f>
        <v>0</v>
      </c>
      <c r="B4856" s="6">
        <f>'4.OVTA Sites-Transects'!C4862</f>
        <v>0</v>
      </c>
      <c r="C4856" s="6">
        <f>'4.OVTA Sites-Transects'!D4862</f>
        <v>0</v>
      </c>
      <c r="D4856" s="1">
        <f>'4.OVTA Sites-Transects'!E4862</f>
        <v>0</v>
      </c>
      <c r="E4856" s="1">
        <f>'4.OVTA Sites-Transects'!G4862</f>
        <v>0</v>
      </c>
      <c r="F4856" s="1">
        <f>'4.OVTA Sites-Transects'!F4862</f>
        <v>0</v>
      </c>
      <c r="G4856" s="6">
        <f>'4.OVTA Sites-Transects'!H4862</f>
        <v>0</v>
      </c>
      <c r="H4856" s="6">
        <f>'4.OVTA Sites-Transects'!I4862</f>
        <v>0</v>
      </c>
      <c r="I4856" s="193" t="str">
        <f t="shared" si="600"/>
        <v>-</v>
      </c>
      <c r="J4856" s="27" t="str">
        <f t="shared" si="601"/>
        <v>-</v>
      </c>
      <c r="K4856" s="27" t="str">
        <f t="shared" si="602"/>
        <v>-</v>
      </c>
      <c r="L4856" s="27" t="str">
        <f t="shared" si="603"/>
        <v>-</v>
      </c>
      <c r="M4856" s="27" t="str">
        <f t="shared" si="604"/>
        <v>-</v>
      </c>
      <c r="N4856" s="28">
        <f t="shared" si="605"/>
        <v>0</v>
      </c>
      <c r="O4856" s="28">
        <f t="shared" si="607"/>
        <v>0</v>
      </c>
      <c r="P4856" s="1" t="str">
        <f t="shared" si="606"/>
        <v>no</v>
      </c>
    </row>
    <row r="4857" spans="1:16" x14ac:dyDescent="0.25">
      <c r="A4857" s="6">
        <f>'4.OVTA Sites-Transects'!B4863</f>
        <v>0</v>
      </c>
      <c r="B4857" s="6">
        <f>'4.OVTA Sites-Transects'!C4863</f>
        <v>0</v>
      </c>
      <c r="C4857" s="6">
        <f>'4.OVTA Sites-Transects'!D4863</f>
        <v>0</v>
      </c>
      <c r="D4857" s="1">
        <f>'4.OVTA Sites-Transects'!E4863</f>
        <v>0</v>
      </c>
      <c r="E4857" s="1">
        <f>'4.OVTA Sites-Transects'!G4863</f>
        <v>0</v>
      </c>
      <c r="F4857" s="1">
        <f>'4.OVTA Sites-Transects'!F4863</f>
        <v>0</v>
      </c>
      <c r="G4857" s="6">
        <f>'4.OVTA Sites-Transects'!H4863</f>
        <v>0</v>
      </c>
      <c r="H4857" s="6">
        <f>'4.OVTA Sites-Transects'!I4863</f>
        <v>0</v>
      </c>
      <c r="I4857" s="193" t="str">
        <f t="shared" si="600"/>
        <v>-</v>
      </c>
      <c r="J4857" s="27" t="str">
        <f t="shared" si="601"/>
        <v>-</v>
      </c>
      <c r="K4857" s="27" t="str">
        <f t="shared" si="602"/>
        <v>-</v>
      </c>
      <c r="L4857" s="27" t="str">
        <f t="shared" si="603"/>
        <v>-</v>
      </c>
      <c r="M4857" s="27" t="str">
        <f t="shared" si="604"/>
        <v>-</v>
      </c>
      <c r="N4857" s="28">
        <f t="shared" si="605"/>
        <v>0</v>
      </c>
      <c r="O4857" s="28">
        <f t="shared" si="607"/>
        <v>0</v>
      </c>
      <c r="P4857" s="1" t="str">
        <f t="shared" si="606"/>
        <v>no</v>
      </c>
    </row>
    <row r="4858" spans="1:16" x14ac:dyDescent="0.25">
      <c r="A4858" s="6">
        <f>'4.OVTA Sites-Transects'!B4864</f>
        <v>0</v>
      </c>
      <c r="B4858" s="6">
        <f>'4.OVTA Sites-Transects'!C4864</f>
        <v>0</v>
      </c>
      <c r="C4858" s="6">
        <f>'4.OVTA Sites-Transects'!D4864</f>
        <v>0</v>
      </c>
      <c r="D4858" s="1">
        <f>'4.OVTA Sites-Transects'!E4864</f>
        <v>0</v>
      </c>
      <c r="E4858" s="1">
        <f>'4.OVTA Sites-Transects'!G4864</f>
        <v>0</v>
      </c>
      <c r="F4858" s="1">
        <f>'4.OVTA Sites-Transects'!F4864</f>
        <v>0</v>
      </c>
      <c r="G4858" s="6">
        <f>'4.OVTA Sites-Transects'!H4864</f>
        <v>0</v>
      </c>
      <c r="H4858" s="6">
        <f>'4.OVTA Sites-Transects'!I4864</f>
        <v>0</v>
      </c>
      <c r="I4858" s="193" t="str">
        <f t="shared" si="600"/>
        <v>-</v>
      </c>
      <c r="J4858" s="27" t="str">
        <f t="shared" si="601"/>
        <v>-</v>
      </c>
      <c r="K4858" s="27" t="str">
        <f t="shared" si="602"/>
        <v>-</v>
      </c>
      <c r="L4858" s="27" t="str">
        <f t="shared" si="603"/>
        <v>-</v>
      </c>
      <c r="M4858" s="27" t="str">
        <f t="shared" si="604"/>
        <v>-</v>
      </c>
      <c r="N4858" s="28">
        <f t="shared" si="605"/>
        <v>0</v>
      </c>
      <c r="O4858" s="28">
        <f t="shared" si="607"/>
        <v>0</v>
      </c>
      <c r="P4858" s="1" t="str">
        <f t="shared" si="606"/>
        <v>no</v>
      </c>
    </row>
    <row r="4859" spans="1:16" x14ac:dyDescent="0.25">
      <c r="A4859" s="6">
        <f>'4.OVTA Sites-Transects'!B4865</f>
        <v>0</v>
      </c>
      <c r="B4859" s="6">
        <f>'4.OVTA Sites-Transects'!C4865</f>
        <v>0</v>
      </c>
      <c r="C4859" s="6">
        <f>'4.OVTA Sites-Transects'!D4865</f>
        <v>0</v>
      </c>
      <c r="D4859" s="1">
        <f>'4.OVTA Sites-Transects'!E4865</f>
        <v>0</v>
      </c>
      <c r="E4859" s="1">
        <f>'4.OVTA Sites-Transects'!G4865</f>
        <v>0</v>
      </c>
      <c r="F4859" s="1">
        <f>'4.OVTA Sites-Transects'!F4865</f>
        <v>0</v>
      </c>
      <c r="G4859" s="6">
        <f>'4.OVTA Sites-Transects'!H4865</f>
        <v>0</v>
      </c>
      <c r="H4859" s="6">
        <f>'4.OVTA Sites-Transects'!I4865</f>
        <v>0</v>
      </c>
      <c r="I4859" s="193" t="str">
        <f t="shared" si="600"/>
        <v>-</v>
      </c>
      <c r="J4859" s="27" t="str">
        <f t="shared" si="601"/>
        <v>-</v>
      </c>
      <c r="K4859" s="27" t="str">
        <f t="shared" si="602"/>
        <v>-</v>
      </c>
      <c r="L4859" s="27" t="str">
        <f t="shared" si="603"/>
        <v>-</v>
      </c>
      <c r="M4859" s="27" t="str">
        <f t="shared" si="604"/>
        <v>-</v>
      </c>
      <c r="N4859" s="28">
        <f t="shared" si="605"/>
        <v>0</v>
      </c>
      <c r="O4859" s="28">
        <f t="shared" si="607"/>
        <v>0</v>
      </c>
      <c r="P4859" s="1" t="str">
        <f t="shared" si="606"/>
        <v>no</v>
      </c>
    </row>
    <row r="4860" spans="1:16" x14ac:dyDescent="0.25">
      <c r="A4860" s="6">
        <f>'4.OVTA Sites-Transects'!B4866</f>
        <v>0</v>
      </c>
      <c r="B4860" s="6">
        <f>'4.OVTA Sites-Transects'!C4866</f>
        <v>0</v>
      </c>
      <c r="C4860" s="6">
        <f>'4.OVTA Sites-Transects'!D4866</f>
        <v>0</v>
      </c>
      <c r="D4860" s="1">
        <f>'4.OVTA Sites-Transects'!E4866</f>
        <v>0</v>
      </c>
      <c r="E4860" s="1">
        <f>'4.OVTA Sites-Transects'!G4866</f>
        <v>0</v>
      </c>
      <c r="F4860" s="1">
        <f>'4.OVTA Sites-Transects'!F4866</f>
        <v>0</v>
      </c>
      <c r="G4860" s="6">
        <f>'4.OVTA Sites-Transects'!H4866</f>
        <v>0</v>
      </c>
      <c r="H4860" s="6">
        <f>'4.OVTA Sites-Transects'!I4866</f>
        <v>0</v>
      </c>
      <c r="I4860" s="193" t="str">
        <f t="shared" si="600"/>
        <v>-</v>
      </c>
      <c r="J4860" s="27" t="str">
        <f t="shared" si="601"/>
        <v>-</v>
      </c>
      <c r="K4860" s="27" t="str">
        <f t="shared" si="602"/>
        <v>-</v>
      </c>
      <c r="L4860" s="27" t="str">
        <f t="shared" si="603"/>
        <v>-</v>
      </c>
      <c r="M4860" s="27" t="str">
        <f t="shared" si="604"/>
        <v>-</v>
      </c>
      <c r="N4860" s="28">
        <f t="shared" si="605"/>
        <v>0</v>
      </c>
      <c r="O4860" s="28">
        <f t="shared" si="607"/>
        <v>0</v>
      </c>
      <c r="P4860" s="1" t="str">
        <f t="shared" si="606"/>
        <v>no</v>
      </c>
    </row>
    <row r="4861" spans="1:16" x14ac:dyDescent="0.25">
      <c r="A4861" s="6">
        <f>'4.OVTA Sites-Transects'!B4867</f>
        <v>0</v>
      </c>
      <c r="B4861" s="6">
        <f>'4.OVTA Sites-Transects'!C4867</f>
        <v>0</v>
      </c>
      <c r="C4861" s="6">
        <f>'4.OVTA Sites-Transects'!D4867</f>
        <v>0</v>
      </c>
      <c r="D4861" s="1">
        <f>'4.OVTA Sites-Transects'!E4867</f>
        <v>0</v>
      </c>
      <c r="E4861" s="1">
        <f>'4.OVTA Sites-Transects'!G4867</f>
        <v>0</v>
      </c>
      <c r="F4861" s="1">
        <f>'4.OVTA Sites-Transects'!F4867</f>
        <v>0</v>
      </c>
      <c r="G4861" s="6">
        <f>'4.OVTA Sites-Transects'!H4867</f>
        <v>0</v>
      </c>
      <c r="H4861" s="6">
        <f>'4.OVTA Sites-Transects'!I4867</f>
        <v>0</v>
      </c>
      <c r="I4861" s="193" t="str">
        <f t="shared" si="600"/>
        <v>-</v>
      </c>
      <c r="J4861" s="27" t="str">
        <f t="shared" si="601"/>
        <v>-</v>
      </c>
      <c r="K4861" s="27" t="str">
        <f t="shared" si="602"/>
        <v>-</v>
      </c>
      <c r="L4861" s="27" t="str">
        <f t="shared" si="603"/>
        <v>-</v>
      </c>
      <c r="M4861" s="27" t="str">
        <f t="shared" si="604"/>
        <v>-</v>
      </c>
      <c r="N4861" s="28">
        <f t="shared" si="605"/>
        <v>0</v>
      </c>
      <c r="O4861" s="28">
        <f t="shared" si="607"/>
        <v>0</v>
      </c>
      <c r="P4861" s="1" t="str">
        <f t="shared" si="606"/>
        <v>no</v>
      </c>
    </row>
    <row r="4862" spans="1:16" x14ac:dyDescent="0.25">
      <c r="A4862" s="6">
        <f>'4.OVTA Sites-Transects'!B4868</f>
        <v>0</v>
      </c>
      <c r="B4862" s="6">
        <f>'4.OVTA Sites-Transects'!C4868</f>
        <v>0</v>
      </c>
      <c r="C4862" s="6">
        <f>'4.OVTA Sites-Transects'!D4868</f>
        <v>0</v>
      </c>
      <c r="D4862" s="1">
        <f>'4.OVTA Sites-Transects'!E4868</f>
        <v>0</v>
      </c>
      <c r="E4862" s="1">
        <f>'4.OVTA Sites-Transects'!G4868</f>
        <v>0</v>
      </c>
      <c r="F4862" s="1">
        <f>'4.OVTA Sites-Transects'!F4868</f>
        <v>0</v>
      </c>
      <c r="G4862" s="6">
        <f>'4.OVTA Sites-Transects'!H4868</f>
        <v>0</v>
      </c>
      <c r="H4862" s="6">
        <f>'4.OVTA Sites-Transects'!I4868</f>
        <v>0</v>
      </c>
      <c r="I4862" s="193" t="str">
        <f t="shared" si="600"/>
        <v>-</v>
      </c>
      <c r="J4862" s="27" t="str">
        <f t="shared" si="601"/>
        <v>-</v>
      </c>
      <c r="K4862" s="27" t="str">
        <f t="shared" si="602"/>
        <v>-</v>
      </c>
      <c r="L4862" s="27" t="str">
        <f t="shared" si="603"/>
        <v>-</v>
      </c>
      <c r="M4862" s="27" t="str">
        <f t="shared" si="604"/>
        <v>-</v>
      </c>
      <c r="N4862" s="28">
        <f t="shared" si="605"/>
        <v>0</v>
      </c>
      <c r="O4862" s="28">
        <f t="shared" si="607"/>
        <v>0</v>
      </c>
      <c r="P4862" s="1" t="str">
        <f t="shared" si="606"/>
        <v>no</v>
      </c>
    </row>
    <row r="4863" spans="1:16" x14ac:dyDescent="0.25">
      <c r="A4863" s="6">
        <f>'4.OVTA Sites-Transects'!B4869</f>
        <v>0</v>
      </c>
      <c r="B4863" s="6">
        <f>'4.OVTA Sites-Transects'!C4869</f>
        <v>0</v>
      </c>
      <c r="C4863" s="6">
        <f>'4.OVTA Sites-Transects'!D4869</f>
        <v>0</v>
      </c>
      <c r="D4863" s="1">
        <f>'4.OVTA Sites-Transects'!E4869</f>
        <v>0</v>
      </c>
      <c r="E4863" s="1">
        <f>'4.OVTA Sites-Transects'!G4869</f>
        <v>0</v>
      </c>
      <c r="F4863" s="1">
        <f>'4.OVTA Sites-Transects'!F4869</f>
        <v>0</v>
      </c>
      <c r="G4863" s="6">
        <f>'4.OVTA Sites-Transects'!H4869</f>
        <v>0</v>
      </c>
      <c r="H4863" s="6">
        <f>'4.OVTA Sites-Transects'!I4869</f>
        <v>0</v>
      </c>
      <c r="I4863" s="193" t="str">
        <f t="shared" si="600"/>
        <v>-</v>
      </c>
      <c r="J4863" s="27" t="str">
        <f t="shared" si="601"/>
        <v>-</v>
      </c>
      <c r="K4863" s="27" t="str">
        <f t="shared" si="602"/>
        <v>-</v>
      </c>
      <c r="L4863" s="27" t="str">
        <f t="shared" si="603"/>
        <v>-</v>
      </c>
      <c r="M4863" s="27" t="str">
        <f t="shared" si="604"/>
        <v>-</v>
      </c>
      <c r="N4863" s="28">
        <f t="shared" si="605"/>
        <v>0</v>
      </c>
      <c r="O4863" s="28">
        <f t="shared" si="607"/>
        <v>0</v>
      </c>
      <c r="P4863" s="1" t="str">
        <f t="shared" si="606"/>
        <v>no</v>
      </c>
    </row>
    <row r="4864" spans="1:16" x14ac:dyDescent="0.25">
      <c r="A4864" s="6">
        <f>'4.OVTA Sites-Transects'!B4870</f>
        <v>0</v>
      </c>
      <c r="B4864" s="6">
        <f>'4.OVTA Sites-Transects'!C4870</f>
        <v>0</v>
      </c>
      <c r="C4864" s="6">
        <f>'4.OVTA Sites-Transects'!D4870</f>
        <v>0</v>
      </c>
      <c r="D4864" s="1">
        <f>'4.OVTA Sites-Transects'!E4870</f>
        <v>0</v>
      </c>
      <c r="E4864" s="1">
        <f>'4.OVTA Sites-Transects'!G4870</f>
        <v>0</v>
      </c>
      <c r="F4864" s="1">
        <f>'4.OVTA Sites-Transects'!F4870</f>
        <v>0</v>
      </c>
      <c r="G4864" s="6">
        <f>'4.OVTA Sites-Transects'!H4870</f>
        <v>0</v>
      </c>
      <c r="H4864" s="6">
        <f>'4.OVTA Sites-Transects'!I4870</f>
        <v>0</v>
      </c>
      <c r="I4864" s="193" t="str">
        <f t="shared" si="600"/>
        <v>-</v>
      </c>
      <c r="J4864" s="27" t="str">
        <f t="shared" si="601"/>
        <v>-</v>
      </c>
      <c r="K4864" s="27" t="str">
        <f t="shared" si="602"/>
        <v>-</v>
      </c>
      <c r="L4864" s="27" t="str">
        <f t="shared" si="603"/>
        <v>-</v>
      </c>
      <c r="M4864" s="27" t="str">
        <f t="shared" si="604"/>
        <v>-</v>
      </c>
      <c r="N4864" s="28">
        <f t="shared" si="605"/>
        <v>0</v>
      </c>
      <c r="O4864" s="28">
        <f t="shared" si="607"/>
        <v>0</v>
      </c>
      <c r="P4864" s="1" t="str">
        <f t="shared" si="606"/>
        <v>no</v>
      </c>
    </row>
    <row r="4865" spans="1:16" x14ac:dyDescent="0.25">
      <c r="A4865" s="6">
        <f>'4.OVTA Sites-Transects'!B4871</f>
        <v>0</v>
      </c>
      <c r="B4865" s="6">
        <f>'4.OVTA Sites-Transects'!C4871</f>
        <v>0</v>
      </c>
      <c r="C4865" s="6">
        <f>'4.OVTA Sites-Transects'!D4871</f>
        <v>0</v>
      </c>
      <c r="D4865" s="1">
        <f>'4.OVTA Sites-Transects'!E4871</f>
        <v>0</v>
      </c>
      <c r="E4865" s="1">
        <f>'4.OVTA Sites-Transects'!G4871</f>
        <v>0</v>
      </c>
      <c r="F4865" s="1">
        <f>'4.OVTA Sites-Transects'!F4871</f>
        <v>0</v>
      </c>
      <c r="G4865" s="6">
        <f>'4.OVTA Sites-Transects'!H4871</f>
        <v>0</v>
      </c>
      <c r="H4865" s="6">
        <f>'4.OVTA Sites-Transects'!I4871</f>
        <v>0</v>
      </c>
      <c r="I4865" s="193" t="str">
        <f t="shared" si="600"/>
        <v>-</v>
      </c>
      <c r="J4865" s="27" t="str">
        <f t="shared" si="601"/>
        <v>-</v>
      </c>
      <c r="K4865" s="27" t="str">
        <f t="shared" si="602"/>
        <v>-</v>
      </c>
      <c r="L4865" s="27" t="str">
        <f t="shared" si="603"/>
        <v>-</v>
      </c>
      <c r="M4865" s="27" t="str">
        <f t="shared" si="604"/>
        <v>-</v>
      </c>
      <c r="N4865" s="28">
        <f t="shared" si="605"/>
        <v>0</v>
      </c>
      <c r="O4865" s="28">
        <f t="shared" si="607"/>
        <v>0</v>
      </c>
      <c r="P4865" s="1" t="str">
        <f t="shared" si="606"/>
        <v>no</v>
      </c>
    </row>
    <row r="4866" spans="1:16" x14ac:dyDescent="0.25">
      <c r="A4866" s="6">
        <f>'4.OVTA Sites-Transects'!B4872</f>
        <v>0</v>
      </c>
      <c r="B4866" s="6">
        <f>'4.OVTA Sites-Transects'!C4872</f>
        <v>0</v>
      </c>
      <c r="C4866" s="6">
        <f>'4.OVTA Sites-Transects'!D4872</f>
        <v>0</v>
      </c>
      <c r="D4866" s="1">
        <f>'4.OVTA Sites-Transects'!E4872</f>
        <v>0</v>
      </c>
      <c r="E4866" s="1">
        <f>'4.OVTA Sites-Transects'!G4872</f>
        <v>0</v>
      </c>
      <c r="F4866" s="1">
        <f>'4.OVTA Sites-Transects'!F4872</f>
        <v>0</v>
      </c>
      <c r="G4866" s="6">
        <f>'4.OVTA Sites-Transects'!H4872</f>
        <v>0</v>
      </c>
      <c r="H4866" s="6">
        <f>'4.OVTA Sites-Transects'!I4872</f>
        <v>0</v>
      </c>
      <c r="I4866" s="193" t="str">
        <f t="shared" si="600"/>
        <v>-</v>
      </c>
      <c r="J4866" s="27" t="str">
        <f t="shared" si="601"/>
        <v>-</v>
      </c>
      <c r="K4866" s="27" t="str">
        <f t="shared" si="602"/>
        <v>-</v>
      </c>
      <c r="L4866" s="27" t="str">
        <f t="shared" si="603"/>
        <v>-</v>
      </c>
      <c r="M4866" s="27" t="str">
        <f t="shared" si="604"/>
        <v>-</v>
      </c>
      <c r="N4866" s="28">
        <f t="shared" si="605"/>
        <v>0</v>
      </c>
      <c r="O4866" s="28">
        <f t="shared" si="607"/>
        <v>0</v>
      </c>
      <c r="P4866" s="1" t="str">
        <f t="shared" si="606"/>
        <v>no</v>
      </c>
    </row>
    <row r="4867" spans="1:16" x14ac:dyDescent="0.25">
      <c r="A4867" s="6">
        <f>'4.OVTA Sites-Transects'!B4873</f>
        <v>0</v>
      </c>
      <c r="B4867" s="6">
        <f>'4.OVTA Sites-Transects'!C4873</f>
        <v>0</v>
      </c>
      <c r="C4867" s="6">
        <f>'4.OVTA Sites-Transects'!D4873</f>
        <v>0</v>
      </c>
      <c r="D4867" s="1">
        <f>'4.OVTA Sites-Transects'!E4873</f>
        <v>0</v>
      </c>
      <c r="E4867" s="1">
        <f>'4.OVTA Sites-Transects'!G4873</f>
        <v>0</v>
      </c>
      <c r="F4867" s="1">
        <f>'4.OVTA Sites-Transects'!F4873</f>
        <v>0</v>
      </c>
      <c r="G4867" s="6">
        <f>'4.OVTA Sites-Transects'!H4873</f>
        <v>0</v>
      </c>
      <c r="H4867" s="6">
        <f>'4.OVTA Sites-Transects'!I4873</f>
        <v>0</v>
      </c>
      <c r="I4867" s="193" t="str">
        <f t="shared" ref="I4867:I4930" si="608">IF(F4867="B", SUMIF(OVTA_Calcs_TMA, D4867, WeightingFactorMod), IF(F4867="C", SUMIF(OVTA_Calcs_TMA, D4867, WeightingFactorHigh), IF(F4867="D", SUMIF(OVTA_Calcs_TMA, D4867, WeightingFactorVeryHigh), "-")))</f>
        <v>-</v>
      </c>
      <c r="J4867" s="27" t="str">
        <f t="shared" ref="J4867:J4930" si="609">IF(ISNUMBER(AVERAGEIFS(AssessmentResultsLow, AssessmentResultsSites, $A4867,AssessmentIncluded, "yes")), I4867*AVERAGEIFS(AssessmentResultsLow, AssessmentResultsSites, $A4867,AssessmentIncluded, "yes"), "-")</f>
        <v>-</v>
      </c>
      <c r="K4867" s="27" t="str">
        <f t="shared" ref="K4867:K4930" si="610">IF(ISNUMBER(AVERAGEIFS(AssessmentResultsMod, AssessmentResultsSites, $A4867,AssessmentIncluded, "yes")), I4867*AVERAGEIFS(AssessmentResultsMod, AssessmentResultsSites, $A4867,AssessmentIncluded, "yes"), "-")</f>
        <v>-</v>
      </c>
      <c r="L4867" s="27" t="str">
        <f t="shared" ref="L4867:L4930" si="611">IF(ISNUMBER(AVERAGEIFS(AssessmentResultsHigh, AssessmentResultsSites, $A4867,AssessmentIncluded, "yes")), I4867*AVERAGEIFS(AssessmentResultsHigh, AssessmentResultsSites, $A4867,AssessmentIncluded, "yes"), "-")</f>
        <v>-</v>
      </c>
      <c r="M4867" s="27" t="str">
        <f t="shared" ref="M4867:M4930" si="612">IF(ISNUMBER(AVERAGEIFS(AssessmentResultsVeryHigh, AssessmentResultsSites, $A4867,AssessmentIncluded, "yes")), I4867*AVERAGEIFS(AssessmentResultsVeryHigh, AssessmentResultsSites, $A4867,AssessmentIncluded, "yes"), "-")</f>
        <v>-</v>
      </c>
      <c r="N4867" s="28">
        <f t="shared" ref="N4867:N4930" si="613">COUNTIFS(AssessmentResultsSites, A4867, AssessmentIncluded, "yes")</f>
        <v>0</v>
      </c>
      <c r="O4867" s="28">
        <f t="shared" si="607"/>
        <v>0</v>
      </c>
      <c r="P4867" s="1" t="str">
        <f t="shared" ref="P4867:P4930" si="614">IF(AND(G4867="Yes", N4867&gt;0), "yes", "no")</f>
        <v>no</v>
      </c>
    </row>
    <row r="4868" spans="1:16" x14ac:dyDescent="0.25">
      <c r="A4868" s="6">
        <f>'4.OVTA Sites-Transects'!B4874</f>
        <v>0</v>
      </c>
      <c r="B4868" s="6">
        <f>'4.OVTA Sites-Transects'!C4874</f>
        <v>0</v>
      </c>
      <c r="C4868" s="6">
        <f>'4.OVTA Sites-Transects'!D4874</f>
        <v>0</v>
      </c>
      <c r="D4868" s="1">
        <f>'4.OVTA Sites-Transects'!E4874</f>
        <v>0</v>
      </c>
      <c r="E4868" s="1">
        <f>'4.OVTA Sites-Transects'!G4874</f>
        <v>0</v>
      </c>
      <c r="F4868" s="1">
        <f>'4.OVTA Sites-Transects'!F4874</f>
        <v>0</v>
      </c>
      <c r="G4868" s="6">
        <f>'4.OVTA Sites-Transects'!H4874</f>
        <v>0</v>
      </c>
      <c r="H4868" s="6">
        <f>'4.OVTA Sites-Transects'!I4874</f>
        <v>0</v>
      </c>
      <c r="I4868" s="193" t="str">
        <f t="shared" si="608"/>
        <v>-</v>
      </c>
      <c r="J4868" s="27" t="str">
        <f t="shared" si="609"/>
        <v>-</v>
      </c>
      <c r="K4868" s="27" t="str">
        <f t="shared" si="610"/>
        <v>-</v>
      </c>
      <c r="L4868" s="27" t="str">
        <f t="shared" si="611"/>
        <v>-</v>
      </c>
      <c r="M4868" s="27" t="str">
        <f t="shared" si="612"/>
        <v>-</v>
      </c>
      <c r="N4868" s="28">
        <f t="shared" si="613"/>
        <v>0</v>
      </c>
      <c r="O4868" s="28">
        <f t="shared" ref="O4868:O4931" si="615">IF(P4868="yes", N4868, 0)</f>
        <v>0</v>
      </c>
      <c r="P4868" s="1" t="str">
        <f t="shared" si="614"/>
        <v>no</v>
      </c>
    </row>
    <row r="4869" spans="1:16" x14ac:dyDescent="0.25">
      <c r="A4869" s="6">
        <f>'4.OVTA Sites-Transects'!B4875</f>
        <v>0</v>
      </c>
      <c r="B4869" s="6">
        <f>'4.OVTA Sites-Transects'!C4875</f>
        <v>0</v>
      </c>
      <c r="C4869" s="6">
        <f>'4.OVTA Sites-Transects'!D4875</f>
        <v>0</v>
      </c>
      <c r="D4869" s="1">
        <f>'4.OVTA Sites-Transects'!E4875</f>
        <v>0</v>
      </c>
      <c r="E4869" s="1">
        <f>'4.OVTA Sites-Transects'!G4875</f>
        <v>0</v>
      </c>
      <c r="F4869" s="1">
        <f>'4.OVTA Sites-Transects'!F4875</f>
        <v>0</v>
      </c>
      <c r="G4869" s="6">
        <f>'4.OVTA Sites-Transects'!H4875</f>
        <v>0</v>
      </c>
      <c r="H4869" s="6">
        <f>'4.OVTA Sites-Transects'!I4875</f>
        <v>0</v>
      </c>
      <c r="I4869" s="193" t="str">
        <f t="shared" si="608"/>
        <v>-</v>
      </c>
      <c r="J4869" s="27" t="str">
        <f t="shared" si="609"/>
        <v>-</v>
      </c>
      <c r="K4869" s="27" t="str">
        <f t="shared" si="610"/>
        <v>-</v>
      </c>
      <c r="L4869" s="27" t="str">
        <f t="shared" si="611"/>
        <v>-</v>
      </c>
      <c r="M4869" s="27" t="str">
        <f t="shared" si="612"/>
        <v>-</v>
      </c>
      <c r="N4869" s="28">
        <f t="shared" si="613"/>
        <v>0</v>
      </c>
      <c r="O4869" s="28">
        <f t="shared" si="615"/>
        <v>0</v>
      </c>
      <c r="P4869" s="1" t="str">
        <f t="shared" si="614"/>
        <v>no</v>
      </c>
    </row>
    <row r="4870" spans="1:16" x14ac:dyDescent="0.25">
      <c r="A4870" s="6">
        <f>'4.OVTA Sites-Transects'!B4876</f>
        <v>0</v>
      </c>
      <c r="B4870" s="6">
        <f>'4.OVTA Sites-Transects'!C4876</f>
        <v>0</v>
      </c>
      <c r="C4870" s="6">
        <f>'4.OVTA Sites-Transects'!D4876</f>
        <v>0</v>
      </c>
      <c r="D4870" s="1">
        <f>'4.OVTA Sites-Transects'!E4876</f>
        <v>0</v>
      </c>
      <c r="E4870" s="1">
        <f>'4.OVTA Sites-Transects'!G4876</f>
        <v>0</v>
      </c>
      <c r="F4870" s="1">
        <f>'4.OVTA Sites-Transects'!F4876</f>
        <v>0</v>
      </c>
      <c r="G4870" s="6">
        <f>'4.OVTA Sites-Transects'!H4876</f>
        <v>0</v>
      </c>
      <c r="H4870" s="6">
        <f>'4.OVTA Sites-Transects'!I4876</f>
        <v>0</v>
      </c>
      <c r="I4870" s="193" t="str">
        <f t="shared" si="608"/>
        <v>-</v>
      </c>
      <c r="J4870" s="27" t="str">
        <f t="shared" si="609"/>
        <v>-</v>
      </c>
      <c r="K4870" s="27" t="str">
        <f t="shared" si="610"/>
        <v>-</v>
      </c>
      <c r="L4870" s="27" t="str">
        <f t="shared" si="611"/>
        <v>-</v>
      </c>
      <c r="M4870" s="27" t="str">
        <f t="shared" si="612"/>
        <v>-</v>
      </c>
      <c r="N4870" s="28">
        <f t="shared" si="613"/>
        <v>0</v>
      </c>
      <c r="O4870" s="28">
        <f t="shared" si="615"/>
        <v>0</v>
      </c>
      <c r="P4870" s="1" t="str">
        <f t="shared" si="614"/>
        <v>no</v>
      </c>
    </row>
    <row r="4871" spans="1:16" x14ac:dyDescent="0.25">
      <c r="A4871" s="6">
        <f>'4.OVTA Sites-Transects'!B4877</f>
        <v>0</v>
      </c>
      <c r="B4871" s="6">
        <f>'4.OVTA Sites-Transects'!C4877</f>
        <v>0</v>
      </c>
      <c r="C4871" s="6">
        <f>'4.OVTA Sites-Transects'!D4877</f>
        <v>0</v>
      </c>
      <c r="D4871" s="1">
        <f>'4.OVTA Sites-Transects'!E4877</f>
        <v>0</v>
      </c>
      <c r="E4871" s="1">
        <f>'4.OVTA Sites-Transects'!G4877</f>
        <v>0</v>
      </c>
      <c r="F4871" s="1">
        <f>'4.OVTA Sites-Transects'!F4877</f>
        <v>0</v>
      </c>
      <c r="G4871" s="6">
        <f>'4.OVTA Sites-Transects'!H4877</f>
        <v>0</v>
      </c>
      <c r="H4871" s="6">
        <f>'4.OVTA Sites-Transects'!I4877</f>
        <v>0</v>
      </c>
      <c r="I4871" s="193" t="str">
        <f t="shared" si="608"/>
        <v>-</v>
      </c>
      <c r="J4871" s="27" t="str">
        <f t="shared" si="609"/>
        <v>-</v>
      </c>
      <c r="K4871" s="27" t="str">
        <f t="shared" si="610"/>
        <v>-</v>
      </c>
      <c r="L4871" s="27" t="str">
        <f t="shared" si="611"/>
        <v>-</v>
      </c>
      <c r="M4871" s="27" t="str">
        <f t="shared" si="612"/>
        <v>-</v>
      </c>
      <c r="N4871" s="28">
        <f t="shared" si="613"/>
        <v>0</v>
      </c>
      <c r="O4871" s="28">
        <f t="shared" si="615"/>
        <v>0</v>
      </c>
      <c r="P4871" s="1" t="str">
        <f t="shared" si="614"/>
        <v>no</v>
      </c>
    </row>
    <row r="4872" spans="1:16" x14ac:dyDescent="0.25">
      <c r="A4872" s="6">
        <f>'4.OVTA Sites-Transects'!B4878</f>
        <v>0</v>
      </c>
      <c r="B4872" s="6">
        <f>'4.OVTA Sites-Transects'!C4878</f>
        <v>0</v>
      </c>
      <c r="C4872" s="6">
        <f>'4.OVTA Sites-Transects'!D4878</f>
        <v>0</v>
      </c>
      <c r="D4872" s="1">
        <f>'4.OVTA Sites-Transects'!E4878</f>
        <v>0</v>
      </c>
      <c r="E4872" s="1">
        <f>'4.OVTA Sites-Transects'!G4878</f>
        <v>0</v>
      </c>
      <c r="F4872" s="1">
        <f>'4.OVTA Sites-Transects'!F4878</f>
        <v>0</v>
      </c>
      <c r="G4872" s="6">
        <f>'4.OVTA Sites-Transects'!H4878</f>
        <v>0</v>
      </c>
      <c r="H4872" s="6">
        <f>'4.OVTA Sites-Transects'!I4878</f>
        <v>0</v>
      </c>
      <c r="I4872" s="193" t="str">
        <f t="shared" si="608"/>
        <v>-</v>
      </c>
      <c r="J4872" s="27" t="str">
        <f t="shared" si="609"/>
        <v>-</v>
      </c>
      <c r="K4872" s="27" t="str">
        <f t="shared" si="610"/>
        <v>-</v>
      </c>
      <c r="L4872" s="27" t="str">
        <f t="shared" si="611"/>
        <v>-</v>
      </c>
      <c r="M4872" s="27" t="str">
        <f t="shared" si="612"/>
        <v>-</v>
      </c>
      <c r="N4872" s="28">
        <f t="shared" si="613"/>
        <v>0</v>
      </c>
      <c r="O4872" s="28">
        <f t="shared" si="615"/>
        <v>0</v>
      </c>
      <c r="P4872" s="1" t="str">
        <f t="shared" si="614"/>
        <v>no</v>
      </c>
    </row>
    <row r="4873" spans="1:16" x14ac:dyDescent="0.25">
      <c r="A4873" s="6">
        <f>'4.OVTA Sites-Transects'!B4879</f>
        <v>0</v>
      </c>
      <c r="B4873" s="6">
        <f>'4.OVTA Sites-Transects'!C4879</f>
        <v>0</v>
      </c>
      <c r="C4873" s="6">
        <f>'4.OVTA Sites-Transects'!D4879</f>
        <v>0</v>
      </c>
      <c r="D4873" s="1">
        <f>'4.OVTA Sites-Transects'!E4879</f>
        <v>0</v>
      </c>
      <c r="E4873" s="1">
        <f>'4.OVTA Sites-Transects'!G4879</f>
        <v>0</v>
      </c>
      <c r="F4873" s="1">
        <f>'4.OVTA Sites-Transects'!F4879</f>
        <v>0</v>
      </c>
      <c r="G4873" s="6">
        <f>'4.OVTA Sites-Transects'!H4879</f>
        <v>0</v>
      </c>
      <c r="H4873" s="6">
        <f>'4.OVTA Sites-Transects'!I4879</f>
        <v>0</v>
      </c>
      <c r="I4873" s="193" t="str">
        <f t="shared" si="608"/>
        <v>-</v>
      </c>
      <c r="J4873" s="27" t="str">
        <f t="shared" si="609"/>
        <v>-</v>
      </c>
      <c r="K4873" s="27" t="str">
        <f t="shared" si="610"/>
        <v>-</v>
      </c>
      <c r="L4873" s="27" t="str">
        <f t="shared" si="611"/>
        <v>-</v>
      </c>
      <c r="M4873" s="27" t="str">
        <f t="shared" si="612"/>
        <v>-</v>
      </c>
      <c r="N4873" s="28">
        <f t="shared" si="613"/>
        <v>0</v>
      </c>
      <c r="O4873" s="28">
        <f t="shared" si="615"/>
        <v>0</v>
      </c>
      <c r="P4873" s="1" t="str">
        <f t="shared" si="614"/>
        <v>no</v>
      </c>
    </row>
    <row r="4874" spans="1:16" x14ac:dyDescent="0.25">
      <c r="A4874" s="6">
        <f>'4.OVTA Sites-Transects'!B4880</f>
        <v>0</v>
      </c>
      <c r="B4874" s="6">
        <f>'4.OVTA Sites-Transects'!C4880</f>
        <v>0</v>
      </c>
      <c r="C4874" s="6">
        <f>'4.OVTA Sites-Transects'!D4880</f>
        <v>0</v>
      </c>
      <c r="D4874" s="1">
        <f>'4.OVTA Sites-Transects'!E4880</f>
        <v>0</v>
      </c>
      <c r="E4874" s="1">
        <f>'4.OVTA Sites-Transects'!G4880</f>
        <v>0</v>
      </c>
      <c r="F4874" s="1">
        <f>'4.OVTA Sites-Transects'!F4880</f>
        <v>0</v>
      </c>
      <c r="G4874" s="6">
        <f>'4.OVTA Sites-Transects'!H4880</f>
        <v>0</v>
      </c>
      <c r="H4874" s="6">
        <f>'4.OVTA Sites-Transects'!I4880</f>
        <v>0</v>
      </c>
      <c r="I4874" s="193" t="str">
        <f t="shared" si="608"/>
        <v>-</v>
      </c>
      <c r="J4874" s="27" t="str">
        <f t="shared" si="609"/>
        <v>-</v>
      </c>
      <c r="K4874" s="27" t="str">
        <f t="shared" si="610"/>
        <v>-</v>
      </c>
      <c r="L4874" s="27" t="str">
        <f t="shared" si="611"/>
        <v>-</v>
      </c>
      <c r="M4874" s="27" t="str">
        <f t="shared" si="612"/>
        <v>-</v>
      </c>
      <c r="N4874" s="28">
        <f t="shared" si="613"/>
        <v>0</v>
      </c>
      <c r="O4874" s="28">
        <f t="shared" si="615"/>
        <v>0</v>
      </c>
      <c r="P4874" s="1" t="str">
        <f t="shared" si="614"/>
        <v>no</v>
      </c>
    </row>
    <row r="4875" spans="1:16" x14ac:dyDescent="0.25">
      <c r="A4875" s="6">
        <f>'4.OVTA Sites-Transects'!B4881</f>
        <v>0</v>
      </c>
      <c r="B4875" s="6">
        <f>'4.OVTA Sites-Transects'!C4881</f>
        <v>0</v>
      </c>
      <c r="C4875" s="6">
        <f>'4.OVTA Sites-Transects'!D4881</f>
        <v>0</v>
      </c>
      <c r="D4875" s="1">
        <f>'4.OVTA Sites-Transects'!E4881</f>
        <v>0</v>
      </c>
      <c r="E4875" s="1">
        <f>'4.OVTA Sites-Transects'!G4881</f>
        <v>0</v>
      </c>
      <c r="F4875" s="1">
        <f>'4.OVTA Sites-Transects'!F4881</f>
        <v>0</v>
      </c>
      <c r="G4875" s="6">
        <f>'4.OVTA Sites-Transects'!H4881</f>
        <v>0</v>
      </c>
      <c r="H4875" s="6">
        <f>'4.OVTA Sites-Transects'!I4881</f>
        <v>0</v>
      </c>
      <c r="I4875" s="193" t="str">
        <f t="shared" si="608"/>
        <v>-</v>
      </c>
      <c r="J4875" s="27" t="str">
        <f t="shared" si="609"/>
        <v>-</v>
      </c>
      <c r="K4875" s="27" t="str">
        <f t="shared" si="610"/>
        <v>-</v>
      </c>
      <c r="L4875" s="27" t="str">
        <f t="shared" si="611"/>
        <v>-</v>
      </c>
      <c r="M4875" s="27" t="str">
        <f t="shared" si="612"/>
        <v>-</v>
      </c>
      <c r="N4875" s="28">
        <f t="shared" si="613"/>
        <v>0</v>
      </c>
      <c r="O4875" s="28">
        <f t="shared" si="615"/>
        <v>0</v>
      </c>
      <c r="P4875" s="1" t="str">
        <f t="shared" si="614"/>
        <v>no</v>
      </c>
    </row>
    <row r="4876" spans="1:16" x14ac:dyDescent="0.25">
      <c r="A4876" s="6">
        <f>'4.OVTA Sites-Transects'!B4882</f>
        <v>0</v>
      </c>
      <c r="B4876" s="6">
        <f>'4.OVTA Sites-Transects'!C4882</f>
        <v>0</v>
      </c>
      <c r="C4876" s="6">
        <f>'4.OVTA Sites-Transects'!D4882</f>
        <v>0</v>
      </c>
      <c r="D4876" s="1">
        <f>'4.OVTA Sites-Transects'!E4882</f>
        <v>0</v>
      </c>
      <c r="E4876" s="1">
        <f>'4.OVTA Sites-Transects'!G4882</f>
        <v>0</v>
      </c>
      <c r="F4876" s="1">
        <f>'4.OVTA Sites-Transects'!F4882</f>
        <v>0</v>
      </c>
      <c r="G4876" s="6">
        <f>'4.OVTA Sites-Transects'!H4882</f>
        <v>0</v>
      </c>
      <c r="H4876" s="6">
        <f>'4.OVTA Sites-Transects'!I4882</f>
        <v>0</v>
      </c>
      <c r="I4876" s="193" t="str">
        <f t="shared" si="608"/>
        <v>-</v>
      </c>
      <c r="J4876" s="27" t="str">
        <f t="shared" si="609"/>
        <v>-</v>
      </c>
      <c r="K4876" s="27" t="str">
        <f t="shared" si="610"/>
        <v>-</v>
      </c>
      <c r="L4876" s="27" t="str">
        <f t="shared" si="611"/>
        <v>-</v>
      </c>
      <c r="M4876" s="27" t="str">
        <f t="shared" si="612"/>
        <v>-</v>
      </c>
      <c r="N4876" s="28">
        <f t="shared" si="613"/>
        <v>0</v>
      </c>
      <c r="O4876" s="28">
        <f t="shared" si="615"/>
        <v>0</v>
      </c>
      <c r="P4876" s="1" t="str">
        <f t="shared" si="614"/>
        <v>no</v>
      </c>
    </row>
    <row r="4877" spans="1:16" x14ac:dyDescent="0.25">
      <c r="A4877" s="6">
        <f>'4.OVTA Sites-Transects'!B4883</f>
        <v>0</v>
      </c>
      <c r="B4877" s="6">
        <f>'4.OVTA Sites-Transects'!C4883</f>
        <v>0</v>
      </c>
      <c r="C4877" s="6">
        <f>'4.OVTA Sites-Transects'!D4883</f>
        <v>0</v>
      </c>
      <c r="D4877" s="1">
        <f>'4.OVTA Sites-Transects'!E4883</f>
        <v>0</v>
      </c>
      <c r="E4877" s="1">
        <f>'4.OVTA Sites-Transects'!G4883</f>
        <v>0</v>
      </c>
      <c r="F4877" s="1">
        <f>'4.OVTA Sites-Transects'!F4883</f>
        <v>0</v>
      </c>
      <c r="G4877" s="6">
        <f>'4.OVTA Sites-Transects'!H4883</f>
        <v>0</v>
      </c>
      <c r="H4877" s="6">
        <f>'4.OVTA Sites-Transects'!I4883</f>
        <v>0</v>
      </c>
      <c r="I4877" s="193" t="str">
        <f t="shared" si="608"/>
        <v>-</v>
      </c>
      <c r="J4877" s="27" t="str">
        <f t="shared" si="609"/>
        <v>-</v>
      </c>
      <c r="K4877" s="27" t="str">
        <f t="shared" si="610"/>
        <v>-</v>
      </c>
      <c r="L4877" s="27" t="str">
        <f t="shared" si="611"/>
        <v>-</v>
      </c>
      <c r="M4877" s="27" t="str">
        <f t="shared" si="612"/>
        <v>-</v>
      </c>
      <c r="N4877" s="28">
        <f t="shared" si="613"/>
        <v>0</v>
      </c>
      <c r="O4877" s="28">
        <f t="shared" si="615"/>
        <v>0</v>
      </c>
      <c r="P4877" s="1" t="str">
        <f t="shared" si="614"/>
        <v>no</v>
      </c>
    </row>
    <row r="4878" spans="1:16" x14ac:dyDescent="0.25">
      <c r="A4878" s="6">
        <f>'4.OVTA Sites-Transects'!B4884</f>
        <v>0</v>
      </c>
      <c r="B4878" s="6">
        <f>'4.OVTA Sites-Transects'!C4884</f>
        <v>0</v>
      </c>
      <c r="C4878" s="6">
        <f>'4.OVTA Sites-Transects'!D4884</f>
        <v>0</v>
      </c>
      <c r="D4878" s="1">
        <f>'4.OVTA Sites-Transects'!E4884</f>
        <v>0</v>
      </c>
      <c r="E4878" s="1">
        <f>'4.OVTA Sites-Transects'!G4884</f>
        <v>0</v>
      </c>
      <c r="F4878" s="1">
        <f>'4.OVTA Sites-Transects'!F4884</f>
        <v>0</v>
      </c>
      <c r="G4878" s="6">
        <f>'4.OVTA Sites-Transects'!H4884</f>
        <v>0</v>
      </c>
      <c r="H4878" s="6">
        <f>'4.OVTA Sites-Transects'!I4884</f>
        <v>0</v>
      </c>
      <c r="I4878" s="193" t="str">
        <f t="shared" si="608"/>
        <v>-</v>
      </c>
      <c r="J4878" s="27" t="str">
        <f t="shared" si="609"/>
        <v>-</v>
      </c>
      <c r="K4878" s="27" t="str">
        <f t="shared" si="610"/>
        <v>-</v>
      </c>
      <c r="L4878" s="27" t="str">
        <f t="shared" si="611"/>
        <v>-</v>
      </c>
      <c r="M4878" s="27" t="str">
        <f t="shared" si="612"/>
        <v>-</v>
      </c>
      <c r="N4878" s="28">
        <f t="shared" si="613"/>
        <v>0</v>
      </c>
      <c r="O4878" s="28">
        <f t="shared" si="615"/>
        <v>0</v>
      </c>
      <c r="P4878" s="1" t="str">
        <f t="shared" si="614"/>
        <v>no</v>
      </c>
    </row>
    <row r="4879" spans="1:16" x14ac:dyDescent="0.25">
      <c r="A4879" s="6">
        <f>'4.OVTA Sites-Transects'!B4885</f>
        <v>0</v>
      </c>
      <c r="B4879" s="6">
        <f>'4.OVTA Sites-Transects'!C4885</f>
        <v>0</v>
      </c>
      <c r="C4879" s="6">
        <f>'4.OVTA Sites-Transects'!D4885</f>
        <v>0</v>
      </c>
      <c r="D4879" s="1">
        <f>'4.OVTA Sites-Transects'!E4885</f>
        <v>0</v>
      </c>
      <c r="E4879" s="1">
        <f>'4.OVTA Sites-Transects'!G4885</f>
        <v>0</v>
      </c>
      <c r="F4879" s="1">
        <f>'4.OVTA Sites-Transects'!F4885</f>
        <v>0</v>
      </c>
      <c r="G4879" s="6">
        <f>'4.OVTA Sites-Transects'!H4885</f>
        <v>0</v>
      </c>
      <c r="H4879" s="6">
        <f>'4.OVTA Sites-Transects'!I4885</f>
        <v>0</v>
      </c>
      <c r="I4879" s="193" t="str">
        <f t="shared" si="608"/>
        <v>-</v>
      </c>
      <c r="J4879" s="27" t="str">
        <f t="shared" si="609"/>
        <v>-</v>
      </c>
      <c r="K4879" s="27" t="str">
        <f t="shared" si="610"/>
        <v>-</v>
      </c>
      <c r="L4879" s="27" t="str">
        <f t="shared" si="611"/>
        <v>-</v>
      </c>
      <c r="M4879" s="27" t="str">
        <f t="shared" si="612"/>
        <v>-</v>
      </c>
      <c r="N4879" s="28">
        <f t="shared" si="613"/>
        <v>0</v>
      </c>
      <c r="O4879" s="28">
        <f t="shared" si="615"/>
        <v>0</v>
      </c>
      <c r="P4879" s="1" t="str">
        <f t="shared" si="614"/>
        <v>no</v>
      </c>
    </row>
    <row r="4880" spans="1:16" x14ac:dyDescent="0.25">
      <c r="A4880" s="6">
        <f>'4.OVTA Sites-Transects'!B4886</f>
        <v>0</v>
      </c>
      <c r="B4880" s="6">
        <f>'4.OVTA Sites-Transects'!C4886</f>
        <v>0</v>
      </c>
      <c r="C4880" s="6">
        <f>'4.OVTA Sites-Transects'!D4886</f>
        <v>0</v>
      </c>
      <c r="D4880" s="1">
        <f>'4.OVTA Sites-Transects'!E4886</f>
        <v>0</v>
      </c>
      <c r="E4880" s="1">
        <f>'4.OVTA Sites-Transects'!G4886</f>
        <v>0</v>
      </c>
      <c r="F4880" s="1">
        <f>'4.OVTA Sites-Transects'!F4886</f>
        <v>0</v>
      </c>
      <c r="G4880" s="6">
        <f>'4.OVTA Sites-Transects'!H4886</f>
        <v>0</v>
      </c>
      <c r="H4880" s="6">
        <f>'4.OVTA Sites-Transects'!I4886</f>
        <v>0</v>
      </c>
      <c r="I4880" s="193" t="str">
        <f t="shared" si="608"/>
        <v>-</v>
      </c>
      <c r="J4880" s="27" t="str">
        <f t="shared" si="609"/>
        <v>-</v>
      </c>
      <c r="K4880" s="27" t="str">
        <f t="shared" si="610"/>
        <v>-</v>
      </c>
      <c r="L4880" s="27" t="str">
        <f t="shared" si="611"/>
        <v>-</v>
      </c>
      <c r="M4880" s="27" t="str">
        <f t="shared" si="612"/>
        <v>-</v>
      </c>
      <c r="N4880" s="28">
        <f t="shared" si="613"/>
        <v>0</v>
      </c>
      <c r="O4880" s="28">
        <f t="shared" si="615"/>
        <v>0</v>
      </c>
      <c r="P4880" s="1" t="str">
        <f t="shared" si="614"/>
        <v>no</v>
      </c>
    </row>
    <row r="4881" spans="1:16" x14ac:dyDescent="0.25">
      <c r="A4881" s="6">
        <f>'4.OVTA Sites-Transects'!B4887</f>
        <v>0</v>
      </c>
      <c r="B4881" s="6">
        <f>'4.OVTA Sites-Transects'!C4887</f>
        <v>0</v>
      </c>
      <c r="C4881" s="6">
        <f>'4.OVTA Sites-Transects'!D4887</f>
        <v>0</v>
      </c>
      <c r="D4881" s="1">
        <f>'4.OVTA Sites-Transects'!E4887</f>
        <v>0</v>
      </c>
      <c r="E4881" s="1">
        <f>'4.OVTA Sites-Transects'!G4887</f>
        <v>0</v>
      </c>
      <c r="F4881" s="1">
        <f>'4.OVTA Sites-Transects'!F4887</f>
        <v>0</v>
      </c>
      <c r="G4881" s="6">
        <f>'4.OVTA Sites-Transects'!H4887</f>
        <v>0</v>
      </c>
      <c r="H4881" s="6">
        <f>'4.OVTA Sites-Transects'!I4887</f>
        <v>0</v>
      </c>
      <c r="I4881" s="193" t="str">
        <f t="shared" si="608"/>
        <v>-</v>
      </c>
      <c r="J4881" s="27" t="str">
        <f t="shared" si="609"/>
        <v>-</v>
      </c>
      <c r="K4881" s="27" t="str">
        <f t="shared" si="610"/>
        <v>-</v>
      </c>
      <c r="L4881" s="27" t="str">
        <f t="shared" si="611"/>
        <v>-</v>
      </c>
      <c r="M4881" s="27" t="str">
        <f t="shared" si="612"/>
        <v>-</v>
      </c>
      <c r="N4881" s="28">
        <f t="shared" si="613"/>
        <v>0</v>
      </c>
      <c r="O4881" s="28">
        <f t="shared" si="615"/>
        <v>0</v>
      </c>
      <c r="P4881" s="1" t="str">
        <f t="shared" si="614"/>
        <v>no</v>
      </c>
    </row>
    <row r="4882" spans="1:16" x14ac:dyDescent="0.25">
      <c r="A4882" s="6">
        <f>'4.OVTA Sites-Transects'!B4888</f>
        <v>0</v>
      </c>
      <c r="B4882" s="6">
        <f>'4.OVTA Sites-Transects'!C4888</f>
        <v>0</v>
      </c>
      <c r="C4882" s="6">
        <f>'4.OVTA Sites-Transects'!D4888</f>
        <v>0</v>
      </c>
      <c r="D4882" s="1">
        <f>'4.OVTA Sites-Transects'!E4888</f>
        <v>0</v>
      </c>
      <c r="E4882" s="1">
        <f>'4.OVTA Sites-Transects'!G4888</f>
        <v>0</v>
      </c>
      <c r="F4882" s="1">
        <f>'4.OVTA Sites-Transects'!F4888</f>
        <v>0</v>
      </c>
      <c r="G4882" s="6">
        <f>'4.OVTA Sites-Transects'!H4888</f>
        <v>0</v>
      </c>
      <c r="H4882" s="6">
        <f>'4.OVTA Sites-Transects'!I4888</f>
        <v>0</v>
      </c>
      <c r="I4882" s="193" t="str">
        <f t="shared" si="608"/>
        <v>-</v>
      </c>
      <c r="J4882" s="27" t="str">
        <f t="shared" si="609"/>
        <v>-</v>
      </c>
      <c r="K4882" s="27" t="str">
        <f t="shared" si="610"/>
        <v>-</v>
      </c>
      <c r="L4882" s="27" t="str">
        <f t="shared" si="611"/>
        <v>-</v>
      </c>
      <c r="M4882" s="27" t="str">
        <f t="shared" si="612"/>
        <v>-</v>
      </c>
      <c r="N4882" s="28">
        <f t="shared" si="613"/>
        <v>0</v>
      </c>
      <c r="O4882" s="28">
        <f t="shared" si="615"/>
        <v>0</v>
      </c>
      <c r="P4882" s="1" t="str">
        <f t="shared" si="614"/>
        <v>no</v>
      </c>
    </row>
    <row r="4883" spans="1:16" x14ac:dyDescent="0.25">
      <c r="A4883" s="6">
        <f>'4.OVTA Sites-Transects'!B4889</f>
        <v>0</v>
      </c>
      <c r="B4883" s="6">
        <f>'4.OVTA Sites-Transects'!C4889</f>
        <v>0</v>
      </c>
      <c r="C4883" s="6">
        <f>'4.OVTA Sites-Transects'!D4889</f>
        <v>0</v>
      </c>
      <c r="D4883" s="1">
        <f>'4.OVTA Sites-Transects'!E4889</f>
        <v>0</v>
      </c>
      <c r="E4883" s="1">
        <f>'4.OVTA Sites-Transects'!G4889</f>
        <v>0</v>
      </c>
      <c r="F4883" s="1">
        <f>'4.OVTA Sites-Transects'!F4889</f>
        <v>0</v>
      </c>
      <c r="G4883" s="6">
        <f>'4.OVTA Sites-Transects'!H4889</f>
        <v>0</v>
      </c>
      <c r="H4883" s="6">
        <f>'4.OVTA Sites-Transects'!I4889</f>
        <v>0</v>
      </c>
      <c r="I4883" s="193" t="str">
        <f t="shared" si="608"/>
        <v>-</v>
      </c>
      <c r="J4883" s="27" t="str">
        <f t="shared" si="609"/>
        <v>-</v>
      </c>
      <c r="K4883" s="27" t="str">
        <f t="shared" si="610"/>
        <v>-</v>
      </c>
      <c r="L4883" s="27" t="str">
        <f t="shared" si="611"/>
        <v>-</v>
      </c>
      <c r="M4883" s="27" t="str">
        <f t="shared" si="612"/>
        <v>-</v>
      </c>
      <c r="N4883" s="28">
        <f t="shared" si="613"/>
        <v>0</v>
      </c>
      <c r="O4883" s="28">
        <f t="shared" si="615"/>
        <v>0</v>
      </c>
      <c r="P4883" s="1" t="str">
        <f t="shared" si="614"/>
        <v>no</v>
      </c>
    </row>
    <row r="4884" spans="1:16" x14ac:dyDescent="0.25">
      <c r="A4884" s="6">
        <f>'4.OVTA Sites-Transects'!B4890</f>
        <v>0</v>
      </c>
      <c r="B4884" s="6">
        <f>'4.OVTA Sites-Transects'!C4890</f>
        <v>0</v>
      </c>
      <c r="C4884" s="6">
        <f>'4.OVTA Sites-Transects'!D4890</f>
        <v>0</v>
      </c>
      <c r="D4884" s="1">
        <f>'4.OVTA Sites-Transects'!E4890</f>
        <v>0</v>
      </c>
      <c r="E4884" s="1">
        <f>'4.OVTA Sites-Transects'!G4890</f>
        <v>0</v>
      </c>
      <c r="F4884" s="1">
        <f>'4.OVTA Sites-Transects'!F4890</f>
        <v>0</v>
      </c>
      <c r="G4884" s="6">
        <f>'4.OVTA Sites-Transects'!H4890</f>
        <v>0</v>
      </c>
      <c r="H4884" s="6">
        <f>'4.OVTA Sites-Transects'!I4890</f>
        <v>0</v>
      </c>
      <c r="I4884" s="193" t="str">
        <f t="shared" si="608"/>
        <v>-</v>
      </c>
      <c r="J4884" s="27" t="str">
        <f t="shared" si="609"/>
        <v>-</v>
      </c>
      <c r="K4884" s="27" t="str">
        <f t="shared" si="610"/>
        <v>-</v>
      </c>
      <c r="L4884" s="27" t="str">
        <f t="shared" si="611"/>
        <v>-</v>
      </c>
      <c r="M4884" s="27" t="str">
        <f t="shared" si="612"/>
        <v>-</v>
      </c>
      <c r="N4884" s="28">
        <f t="shared" si="613"/>
        <v>0</v>
      </c>
      <c r="O4884" s="28">
        <f t="shared" si="615"/>
        <v>0</v>
      </c>
      <c r="P4884" s="1" t="str">
        <f t="shared" si="614"/>
        <v>no</v>
      </c>
    </row>
    <row r="4885" spans="1:16" x14ac:dyDescent="0.25">
      <c r="A4885" s="6">
        <f>'4.OVTA Sites-Transects'!B4891</f>
        <v>0</v>
      </c>
      <c r="B4885" s="6">
        <f>'4.OVTA Sites-Transects'!C4891</f>
        <v>0</v>
      </c>
      <c r="C4885" s="6">
        <f>'4.OVTA Sites-Transects'!D4891</f>
        <v>0</v>
      </c>
      <c r="D4885" s="1">
        <f>'4.OVTA Sites-Transects'!E4891</f>
        <v>0</v>
      </c>
      <c r="E4885" s="1">
        <f>'4.OVTA Sites-Transects'!G4891</f>
        <v>0</v>
      </c>
      <c r="F4885" s="1">
        <f>'4.OVTA Sites-Transects'!F4891</f>
        <v>0</v>
      </c>
      <c r="G4885" s="6">
        <f>'4.OVTA Sites-Transects'!H4891</f>
        <v>0</v>
      </c>
      <c r="H4885" s="6">
        <f>'4.OVTA Sites-Transects'!I4891</f>
        <v>0</v>
      </c>
      <c r="I4885" s="193" t="str">
        <f t="shared" si="608"/>
        <v>-</v>
      </c>
      <c r="J4885" s="27" t="str">
        <f t="shared" si="609"/>
        <v>-</v>
      </c>
      <c r="K4885" s="27" t="str">
        <f t="shared" si="610"/>
        <v>-</v>
      </c>
      <c r="L4885" s="27" t="str">
        <f t="shared" si="611"/>
        <v>-</v>
      </c>
      <c r="M4885" s="27" t="str">
        <f t="shared" si="612"/>
        <v>-</v>
      </c>
      <c r="N4885" s="28">
        <f t="shared" si="613"/>
        <v>0</v>
      </c>
      <c r="O4885" s="28">
        <f t="shared" si="615"/>
        <v>0</v>
      </c>
      <c r="P4885" s="1" t="str">
        <f t="shared" si="614"/>
        <v>no</v>
      </c>
    </row>
    <row r="4886" spans="1:16" x14ac:dyDescent="0.25">
      <c r="A4886" s="6">
        <f>'4.OVTA Sites-Transects'!B4892</f>
        <v>0</v>
      </c>
      <c r="B4886" s="6">
        <f>'4.OVTA Sites-Transects'!C4892</f>
        <v>0</v>
      </c>
      <c r="C4886" s="6">
        <f>'4.OVTA Sites-Transects'!D4892</f>
        <v>0</v>
      </c>
      <c r="D4886" s="1">
        <f>'4.OVTA Sites-Transects'!E4892</f>
        <v>0</v>
      </c>
      <c r="E4886" s="1">
        <f>'4.OVTA Sites-Transects'!G4892</f>
        <v>0</v>
      </c>
      <c r="F4886" s="1">
        <f>'4.OVTA Sites-Transects'!F4892</f>
        <v>0</v>
      </c>
      <c r="G4886" s="6">
        <f>'4.OVTA Sites-Transects'!H4892</f>
        <v>0</v>
      </c>
      <c r="H4886" s="6">
        <f>'4.OVTA Sites-Transects'!I4892</f>
        <v>0</v>
      </c>
      <c r="I4886" s="193" t="str">
        <f t="shared" si="608"/>
        <v>-</v>
      </c>
      <c r="J4886" s="27" t="str">
        <f t="shared" si="609"/>
        <v>-</v>
      </c>
      <c r="K4886" s="27" t="str">
        <f t="shared" si="610"/>
        <v>-</v>
      </c>
      <c r="L4886" s="27" t="str">
        <f t="shared" si="611"/>
        <v>-</v>
      </c>
      <c r="M4886" s="27" t="str">
        <f t="shared" si="612"/>
        <v>-</v>
      </c>
      <c r="N4886" s="28">
        <f t="shared" si="613"/>
        <v>0</v>
      </c>
      <c r="O4886" s="28">
        <f t="shared" si="615"/>
        <v>0</v>
      </c>
      <c r="P4886" s="1" t="str">
        <f t="shared" si="614"/>
        <v>no</v>
      </c>
    </row>
    <row r="4887" spans="1:16" x14ac:dyDescent="0.25">
      <c r="A4887" s="6">
        <f>'4.OVTA Sites-Transects'!B4893</f>
        <v>0</v>
      </c>
      <c r="B4887" s="6">
        <f>'4.OVTA Sites-Transects'!C4893</f>
        <v>0</v>
      </c>
      <c r="C4887" s="6">
        <f>'4.OVTA Sites-Transects'!D4893</f>
        <v>0</v>
      </c>
      <c r="D4887" s="1">
        <f>'4.OVTA Sites-Transects'!E4893</f>
        <v>0</v>
      </c>
      <c r="E4887" s="1">
        <f>'4.OVTA Sites-Transects'!G4893</f>
        <v>0</v>
      </c>
      <c r="F4887" s="1">
        <f>'4.OVTA Sites-Transects'!F4893</f>
        <v>0</v>
      </c>
      <c r="G4887" s="6">
        <f>'4.OVTA Sites-Transects'!H4893</f>
        <v>0</v>
      </c>
      <c r="H4887" s="6">
        <f>'4.OVTA Sites-Transects'!I4893</f>
        <v>0</v>
      </c>
      <c r="I4887" s="193" t="str">
        <f t="shared" si="608"/>
        <v>-</v>
      </c>
      <c r="J4887" s="27" t="str">
        <f t="shared" si="609"/>
        <v>-</v>
      </c>
      <c r="K4887" s="27" t="str">
        <f t="shared" si="610"/>
        <v>-</v>
      </c>
      <c r="L4887" s="27" t="str">
        <f t="shared" si="611"/>
        <v>-</v>
      </c>
      <c r="M4887" s="27" t="str">
        <f t="shared" si="612"/>
        <v>-</v>
      </c>
      <c r="N4887" s="28">
        <f t="shared" si="613"/>
        <v>0</v>
      </c>
      <c r="O4887" s="28">
        <f t="shared" si="615"/>
        <v>0</v>
      </c>
      <c r="P4887" s="1" t="str">
        <f t="shared" si="614"/>
        <v>no</v>
      </c>
    </row>
    <row r="4888" spans="1:16" x14ac:dyDescent="0.25">
      <c r="A4888" s="6">
        <f>'4.OVTA Sites-Transects'!B4894</f>
        <v>0</v>
      </c>
      <c r="B4888" s="6">
        <f>'4.OVTA Sites-Transects'!C4894</f>
        <v>0</v>
      </c>
      <c r="C4888" s="6">
        <f>'4.OVTA Sites-Transects'!D4894</f>
        <v>0</v>
      </c>
      <c r="D4888" s="1">
        <f>'4.OVTA Sites-Transects'!E4894</f>
        <v>0</v>
      </c>
      <c r="E4888" s="1">
        <f>'4.OVTA Sites-Transects'!G4894</f>
        <v>0</v>
      </c>
      <c r="F4888" s="1">
        <f>'4.OVTA Sites-Transects'!F4894</f>
        <v>0</v>
      </c>
      <c r="G4888" s="6">
        <f>'4.OVTA Sites-Transects'!H4894</f>
        <v>0</v>
      </c>
      <c r="H4888" s="6">
        <f>'4.OVTA Sites-Transects'!I4894</f>
        <v>0</v>
      </c>
      <c r="I4888" s="193" t="str">
        <f t="shared" si="608"/>
        <v>-</v>
      </c>
      <c r="J4888" s="27" t="str">
        <f t="shared" si="609"/>
        <v>-</v>
      </c>
      <c r="K4888" s="27" t="str">
        <f t="shared" si="610"/>
        <v>-</v>
      </c>
      <c r="L4888" s="27" t="str">
        <f t="shared" si="611"/>
        <v>-</v>
      </c>
      <c r="M4888" s="27" t="str">
        <f t="shared" si="612"/>
        <v>-</v>
      </c>
      <c r="N4888" s="28">
        <f t="shared" si="613"/>
        <v>0</v>
      </c>
      <c r="O4888" s="28">
        <f t="shared" si="615"/>
        <v>0</v>
      </c>
      <c r="P4888" s="1" t="str">
        <f t="shared" si="614"/>
        <v>no</v>
      </c>
    </row>
    <row r="4889" spans="1:16" x14ac:dyDescent="0.25">
      <c r="A4889" s="6">
        <f>'4.OVTA Sites-Transects'!B4895</f>
        <v>0</v>
      </c>
      <c r="B4889" s="6">
        <f>'4.OVTA Sites-Transects'!C4895</f>
        <v>0</v>
      </c>
      <c r="C4889" s="6">
        <f>'4.OVTA Sites-Transects'!D4895</f>
        <v>0</v>
      </c>
      <c r="D4889" s="1">
        <f>'4.OVTA Sites-Transects'!E4895</f>
        <v>0</v>
      </c>
      <c r="E4889" s="1">
        <f>'4.OVTA Sites-Transects'!G4895</f>
        <v>0</v>
      </c>
      <c r="F4889" s="1">
        <f>'4.OVTA Sites-Transects'!F4895</f>
        <v>0</v>
      </c>
      <c r="G4889" s="6">
        <f>'4.OVTA Sites-Transects'!H4895</f>
        <v>0</v>
      </c>
      <c r="H4889" s="6">
        <f>'4.OVTA Sites-Transects'!I4895</f>
        <v>0</v>
      </c>
      <c r="I4889" s="193" t="str">
        <f t="shared" si="608"/>
        <v>-</v>
      </c>
      <c r="J4889" s="27" t="str">
        <f t="shared" si="609"/>
        <v>-</v>
      </c>
      <c r="K4889" s="27" t="str">
        <f t="shared" si="610"/>
        <v>-</v>
      </c>
      <c r="L4889" s="27" t="str">
        <f t="shared" si="611"/>
        <v>-</v>
      </c>
      <c r="M4889" s="27" t="str">
        <f t="shared" si="612"/>
        <v>-</v>
      </c>
      <c r="N4889" s="28">
        <f t="shared" si="613"/>
        <v>0</v>
      </c>
      <c r="O4889" s="28">
        <f t="shared" si="615"/>
        <v>0</v>
      </c>
      <c r="P4889" s="1" t="str">
        <f t="shared" si="614"/>
        <v>no</v>
      </c>
    </row>
    <row r="4890" spans="1:16" x14ac:dyDescent="0.25">
      <c r="A4890" s="6">
        <f>'4.OVTA Sites-Transects'!B4896</f>
        <v>0</v>
      </c>
      <c r="B4890" s="6">
        <f>'4.OVTA Sites-Transects'!C4896</f>
        <v>0</v>
      </c>
      <c r="C4890" s="6">
        <f>'4.OVTA Sites-Transects'!D4896</f>
        <v>0</v>
      </c>
      <c r="D4890" s="1">
        <f>'4.OVTA Sites-Transects'!E4896</f>
        <v>0</v>
      </c>
      <c r="E4890" s="1">
        <f>'4.OVTA Sites-Transects'!G4896</f>
        <v>0</v>
      </c>
      <c r="F4890" s="1">
        <f>'4.OVTA Sites-Transects'!F4896</f>
        <v>0</v>
      </c>
      <c r="G4890" s="6">
        <f>'4.OVTA Sites-Transects'!H4896</f>
        <v>0</v>
      </c>
      <c r="H4890" s="6">
        <f>'4.OVTA Sites-Transects'!I4896</f>
        <v>0</v>
      </c>
      <c r="I4890" s="193" t="str">
        <f t="shared" si="608"/>
        <v>-</v>
      </c>
      <c r="J4890" s="27" t="str">
        <f t="shared" si="609"/>
        <v>-</v>
      </c>
      <c r="K4890" s="27" t="str">
        <f t="shared" si="610"/>
        <v>-</v>
      </c>
      <c r="L4890" s="27" t="str">
        <f t="shared" si="611"/>
        <v>-</v>
      </c>
      <c r="M4890" s="27" t="str">
        <f t="shared" si="612"/>
        <v>-</v>
      </c>
      <c r="N4890" s="28">
        <f t="shared" si="613"/>
        <v>0</v>
      </c>
      <c r="O4890" s="28">
        <f t="shared" si="615"/>
        <v>0</v>
      </c>
      <c r="P4890" s="1" t="str">
        <f t="shared" si="614"/>
        <v>no</v>
      </c>
    </row>
    <row r="4891" spans="1:16" x14ac:dyDescent="0.25">
      <c r="A4891" s="6">
        <f>'4.OVTA Sites-Transects'!B4897</f>
        <v>0</v>
      </c>
      <c r="B4891" s="6">
        <f>'4.OVTA Sites-Transects'!C4897</f>
        <v>0</v>
      </c>
      <c r="C4891" s="6">
        <f>'4.OVTA Sites-Transects'!D4897</f>
        <v>0</v>
      </c>
      <c r="D4891" s="1">
        <f>'4.OVTA Sites-Transects'!E4897</f>
        <v>0</v>
      </c>
      <c r="E4891" s="1">
        <f>'4.OVTA Sites-Transects'!G4897</f>
        <v>0</v>
      </c>
      <c r="F4891" s="1">
        <f>'4.OVTA Sites-Transects'!F4897</f>
        <v>0</v>
      </c>
      <c r="G4891" s="6">
        <f>'4.OVTA Sites-Transects'!H4897</f>
        <v>0</v>
      </c>
      <c r="H4891" s="6">
        <f>'4.OVTA Sites-Transects'!I4897</f>
        <v>0</v>
      </c>
      <c r="I4891" s="193" t="str">
        <f t="shared" si="608"/>
        <v>-</v>
      </c>
      <c r="J4891" s="27" t="str">
        <f t="shared" si="609"/>
        <v>-</v>
      </c>
      <c r="K4891" s="27" t="str">
        <f t="shared" si="610"/>
        <v>-</v>
      </c>
      <c r="L4891" s="27" t="str">
        <f t="shared" si="611"/>
        <v>-</v>
      </c>
      <c r="M4891" s="27" t="str">
        <f t="shared" si="612"/>
        <v>-</v>
      </c>
      <c r="N4891" s="28">
        <f t="shared" si="613"/>
        <v>0</v>
      </c>
      <c r="O4891" s="28">
        <f t="shared" si="615"/>
        <v>0</v>
      </c>
      <c r="P4891" s="1" t="str">
        <f t="shared" si="614"/>
        <v>no</v>
      </c>
    </row>
    <row r="4892" spans="1:16" x14ac:dyDescent="0.25">
      <c r="A4892" s="6">
        <f>'4.OVTA Sites-Transects'!B4898</f>
        <v>0</v>
      </c>
      <c r="B4892" s="6">
        <f>'4.OVTA Sites-Transects'!C4898</f>
        <v>0</v>
      </c>
      <c r="C4892" s="6">
        <f>'4.OVTA Sites-Transects'!D4898</f>
        <v>0</v>
      </c>
      <c r="D4892" s="1">
        <f>'4.OVTA Sites-Transects'!E4898</f>
        <v>0</v>
      </c>
      <c r="E4892" s="1">
        <f>'4.OVTA Sites-Transects'!G4898</f>
        <v>0</v>
      </c>
      <c r="F4892" s="1">
        <f>'4.OVTA Sites-Transects'!F4898</f>
        <v>0</v>
      </c>
      <c r="G4892" s="6">
        <f>'4.OVTA Sites-Transects'!H4898</f>
        <v>0</v>
      </c>
      <c r="H4892" s="6">
        <f>'4.OVTA Sites-Transects'!I4898</f>
        <v>0</v>
      </c>
      <c r="I4892" s="193" t="str">
        <f t="shared" si="608"/>
        <v>-</v>
      </c>
      <c r="J4892" s="27" t="str">
        <f t="shared" si="609"/>
        <v>-</v>
      </c>
      <c r="K4892" s="27" t="str">
        <f t="shared" si="610"/>
        <v>-</v>
      </c>
      <c r="L4892" s="27" t="str">
        <f t="shared" si="611"/>
        <v>-</v>
      </c>
      <c r="M4892" s="27" t="str">
        <f t="shared" si="612"/>
        <v>-</v>
      </c>
      <c r="N4892" s="28">
        <f t="shared" si="613"/>
        <v>0</v>
      </c>
      <c r="O4892" s="28">
        <f t="shared" si="615"/>
        <v>0</v>
      </c>
      <c r="P4892" s="1" t="str">
        <f t="shared" si="614"/>
        <v>no</v>
      </c>
    </row>
    <row r="4893" spans="1:16" x14ac:dyDescent="0.25">
      <c r="A4893" s="6">
        <f>'4.OVTA Sites-Transects'!B4899</f>
        <v>0</v>
      </c>
      <c r="B4893" s="6">
        <f>'4.OVTA Sites-Transects'!C4899</f>
        <v>0</v>
      </c>
      <c r="C4893" s="6">
        <f>'4.OVTA Sites-Transects'!D4899</f>
        <v>0</v>
      </c>
      <c r="D4893" s="1">
        <f>'4.OVTA Sites-Transects'!E4899</f>
        <v>0</v>
      </c>
      <c r="E4893" s="1">
        <f>'4.OVTA Sites-Transects'!G4899</f>
        <v>0</v>
      </c>
      <c r="F4893" s="1">
        <f>'4.OVTA Sites-Transects'!F4899</f>
        <v>0</v>
      </c>
      <c r="G4893" s="6">
        <f>'4.OVTA Sites-Transects'!H4899</f>
        <v>0</v>
      </c>
      <c r="H4893" s="6">
        <f>'4.OVTA Sites-Transects'!I4899</f>
        <v>0</v>
      </c>
      <c r="I4893" s="193" t="str">
        <f t="shared" si="608"/>
        <v>-</v>
      </c>
      <c r="J4893" s="27" t="str">
        <f t="shared" si="609"/>
        <v>-</v>
      </c>
      <c r="K4893" s="27" t="str">
        <f t="shared" si="610"/>
        <v>-</v>
      </c>
      <c r="L4893" s="27" t="str">
        <f t="shared" si="611"/>
        <v>-</v>
      </c>
      <c r="M4893" s="27" t="str">
        <f t="shared" si="612"/>
        <v>-</v>
      </c>
      <c r="N4893" s="28">
        <f t="shared" si="613"/>
        <v>0</v>
      </c>
      <c r="O4893" s="28">
        <f t="shared" si="615"/>
        <v>0</v>
      </c>
      <c r="P4893" s="1" t="str">
        <f t="shared" si="614"/>
        <v>no</v>
      </c>
    </row>
    <row r="4894" spans="1:16" x14ac:dyDescent="0.25">
      <c r="A4894" s="6">
        <f>'4.OVTA Sites-Transects'!B4900</f>
        <v>0</v>
      </c>
      <c r="B4894" s="6">
        <f>'4.OVTA Sites-Transects'!C4900</f>
        <v>0</v>
      </c>
      <c r="C4894" s="6">
        <f>'4.OVTA Sites-Transects'!D4900</f>
        <v>0</v>
      </c>
      <c r="D4894" s="1">
        <f>'4.OVTA Sites-Transects'!E4900</f>
        <v>0</v>
      </c>
      <c r="E4894" s="1">
        <f>'4.OVTA Sites-Transects'!G4900</f>
        <v>0</v>
      </c>
      <c r="F4894" s="1">
        <f>'4.OVTA Sites-Transects'!F4900</f>
        <v>0</v>
      </c>
      <c r="G4894" s="6">
        <f>'4.OVTA Sites-Transects'!H4900</f>
        <v>0</v>
      </c>
      <c r="H4894" s="6">
        <f>'4.OVTA Sites-Transects'!I4900</f>
        <v>0</v>
      </c>
      <c r="I4894" s="193" t="str">
        <f t="shared" si="608"/>
        <v>-</v>
      </c>
      <c r="J4894" s="27" t="str">
        <f t="shared" si="609"/>
        <v>-</v>
      </c>
      <c r="K4894" s="27" t="str">
        <f t="shared" si="610"/>
        <v>-</v>
      </c>
      <c r="L4894" s="27" t="str">
        <f t="shared" si="611"/>
        <v>-</v>
      </c>
      <c r="M4894" s="27" t="str">
        <f t="shared" si="612"/>
        <v>-</v>
      </c>
      <c r="N4894" s="28">
        <f t="shared" si="613"/>
        <v>0</v>
      </c>
      <c r="O4894" s="28">
        <f t="shared" si="615"/>
        <v>0</v>
      </c>
      <c r="P4894" s="1" t="str">
        <f t="shared" si="614"/>
        <v>no</v>
      </c>
    </row>
    <row r="4895" spans="1:16" x14ac:dyDescent="0.25">
      <c r="A4895" s="6">
        <f>'4.OVTA Sites-Transects'!B4901</f>
        <v>0</v>
      </c>
      <c r="B4895" s="6">
        <f>'4.OVTA Sites-Transects'!C4901</f>
        <v>0</v>
      </c>
      <c r="C4895" s="6">
        <f>'4.OVTA Sites-Transects'!D4901</f>
        <v>0</v>
      </c>
      <c r="D4895" s="1">
        <f>'4.OVTA Sites-Transects'!E4901</f>
        <v>0</v>
      </c>
      <c r="E4895" s="1">
        <f>'4.OVTA Sites-Transects'!G4901</f>
        <v>0</v>
      </c>
      <c r="F4895" s="1">
        <f>'4.OVTA Sites-Transects'!F4901</f>
        <v>0</v>
      </c>
      <c r="G4895" s="6">
        <f>'4.OVTA Sites-Transects'!H4901</f>
        <v>0</v>
      </c>
      <c r="H4895" s="6">
        <f>'4.OVTA Sites-Transects'!I4901</f>
        <v>0</v>
      </c>
      <c r="I4895" s="193" t="str">
        <f t="shared" si="608"/>
        <v>-</v>
      </c>
      <c r="J4895" s="27" t="str">
        <f t="shared" si="609"/>
        <v>-</v>
      </c>
      <c r="K4895" s="27" t="str">
        <f t="shared" si="610"/>
        <v>-</v>
      </c>
      <c r="L4895" s="27" t="str">
        <f t="shared" si="611"/>
        <v>-</v>
      </c>
      <c r="M4895" s="27" t="str">
        <f t="shared" si="612"/>
        <v>-</v>
      </c>
      <c r="N4895" s="28">
        <f t="shared" si="613"/>
        <v>0</v>
      </c>
      <c r="O4895" s="28">
        <f t="shared" si="615"/>
        <v>0</v>
      </c>
      <c r="P4895" s="1" t="str">
        <f t="shared" si="614"/>
        <v>no</v>
      </c>
    </row>
    <row r="4896" spans="1:16" x14ac:dyDescent="0.25">
      <c r="A4896" s="6">
        <f>'4.OVTA Sites-Transects'!B4902</f>
        <v>0</v>
      </c>
      <c r="B4896" s="6">
        <f>'4.OVTA Sites-Transects'!C4902</f>
        <v>0</v>
      </c>
      <c r="C4896" s="6">
        <f>'4.OVTA Sites-Transects'!D4902</f>
        <v>0</v>
      </c>
      <c r="D4896" s="1">
        <f>'4.OVTA Sites-Transects'!E4902</f>
        <v>0</v>
      </c>
      <c r="E4896" s="1">
        <f>'4.OVTA Sites-Transects'!G4902</f>
        <v>0</v>
      </c>
      <c r="F4896" s="1">
        <f>'4.OVTA Sites-Transects'!F4902</f>
        <v>0</v>
      </c>
      <c r="G4896" s="6">
        <f>'4.OVTA Sites-Transects'!H4902</f>
        <v>0</v>
      </c>
      <c r="H4896" s="6">
        <f>'4.OVTA Sites-Transects'!I4902</f>
        <v>0</v>
      </c>
      <c r="I4896" s="193" t="str">
        <f t="shared" si="608"/>
        <v>-</v>
      </c>
      <c r="J4896" s="27" t="str">
        <f t="shared" si="609"/>
        <v>-</v>
      </c>
      <c r="K4896" s="27" t="str">
        <f t="shared" si="610"/>
        <v>-</v>
      </c>
      <c r="L4896" s="27" t="str">
        <f t="shared" si="611"/>
        <v>-</v>
      </c>
      <c r="M4896" s="27" t="str">
        <f t="shared" si="612"/>
        <v>-</v>
      </c>
      <c r="N4896" s="28">
        <f t="shared" si="613"/>
        <v>0</v>
      </c>
      <c r="O4896" s="28">
        <f t="shared" si="615"/>
        <v>0</v>
      </c>
      <c r="P4896" s="1" t="str">
        <f t="shared" si="614"/>
        <v>no</v>
      </c>
    </row>
    <row r="4897" spans="1:16" x14ac:dyDescent="0.25">
      <c r="A4897" s="6">
        <f>'4.OVTA Sites-Transects'!B4903</f>
        <v>0</v>
      </c>
      <c r="B4897" s="6">
        <f>'4.OVTA Sites-Transects'!C4903</f>
        <v>0</v>
      </c>
      <c r="C4897" s="6">
        <f>'4.OVTA Sites-Transects'!D4903</f>
        <v>0</v>
      </c>
      <c r="D4897" s="1">
        <f>'4.OVTA Sites-Transects'!E4903</f>
        <v>0</v>
      </c>
      <c r="E4897" s="1">
        <f>'4.OVTA Sites-Transects'!G4903</f>
        <v>0</v>
      </c>
      <c r="F4897" s="1">
        <f>'4.OVTA Sites-Transects'!F4903</f>
        <v>0</v>
      </c>
      <c r="G4897" s="6">
        <f>'4.OVTA Sites-Transects'!H4903</f>
        <v>0</v>
      </c>
      <c r="H4897" s="6">
        <f>'4.OVTA Sites-Transects'!I4903</f>
        <v>0</v>
      </c>
      <c r="I4897" s="193" t="str">
        <f t="shared" si="608"/>
        <v>-</v>
      </c>
      <c r="J4897" s="27" t="str">
        <f t="shared" si="609"/>
        <v>-</v>
      </c>
      <c r="K4897" s="27" t="str">
        <f t="shared" si="610"/>
        <v>-</v>
      </c>
      <c r="L4897" s="27" t="str">
        <f t="shared" si="611"/>
        <v>-</v>
      </c>
      <c r="M4897" s="27" t="str">
        <f t="shared" si="612"/>
        <v>-</v>
      </c>
      <c r="N4897" s="28">
        <f t="shared" si="613"/>
        <v>0</v>
      </c>
      <c r="O4897" s="28">
        <f t="shared" si="615"/>
        <v>0</v>
      </c>
      <c r="P4897" s="1" t="str">
        <f t="shared" si="614"/>
        <v>no</v>
      </c>
    </row>
    <row r="4898" spans="1:16" x14ac:dyDescent="0.25">
      <c r="A4898" s="6">
        <f>'4.OVTA Sites-Transects'!B4904</f>
        <v>0</v>
      </c>
      <c r="B4898" s="6">
        <f>'4.OVTA Sites-Transects'!C4904</f>
        <v>0</v>
      </c>
      <c r="C4898" s="6">
        <f>'4.OVTA Sites-Transects'!D4904</f>
        <v>0</v>
      </c>
      <c r="D4898" s="1">
        <f>'4.OVTA Sites-Transects'!E4904</f>
        <v>0</v>
      </c>
      <c r="E4898" s="1">
        <f>'4.OVTA Sites-Transects'!G4904</f>
        <v>0</v>
      </c>
      <c r="F4898" s="1">
        <f>'4.OVTA Sites-Transects'!F4904</f>
        <v>0</v>
      </c>
      <c r="G4898" s="6">
        <f>'4.OVTA Sites-Transects'!H4904</f>
        <v>0</v>
      </c>
      <c r="H4898" s="6">
        <f>'4.OVTA Sites-Transects'!I4904</f>
        <v>0</v>
      </c>
      <c r="I4898" s="193" t="str">
        <f t="shared" si="608"/>
        <v>-</v>
      </c>
      <c r="J4898" s="27" t="str">
        <f t="shared" si="609"/>
        <v>-</v>
      </c>
      <c r="K4898" s="27" t="str">
        <f t="shared" si="610"/>
        <v>-</v>
      </c>
      <c r="L4898" s="27" t="str">
        <f t="shared" si="611"/>
        <v>-</v>
      </c>
      <c r="M4898" s="27" t="str">
        <f t="shared" si="612"/>
        <v>-</v>
      </c>
      <c r="N4898" s="28">
        <f t="shared" si="613"/>
        <v>0</v>
      </c>
      <c r="O4898" s="28">
        <f t="shared" si="615"/>
        <v>0</v>
      </c>
      <c r="P4898" s="1" t="str">
        <f t="shared" si="614"/>
        <v>no</v>
      </c>
    </row>
    <row r="4899" spans="1:16" x14ac:dyDescent="0.25">
      <c r="A4899" s="6">
        <f>'4.OVTA Sites-Transects'!B4905</f>
        <v>0</v>
      </c>
      <c r="B4899" s="6">
        <f>'4.OVTA Sites-Transects'!C4905</f>
        <v>0</v>
      </c>
      <c r="C4899" s="6">
        <f>'4.OVTA Sites-Transects'!D4905</f>
        <v>0</v>
      </c>
      <c r="D4899" s="1">
        <f>'4.OVTA Sites-Transects'!E4905</f>
        <v>0</v>
      </c>
      <c r="E4899" s="1">
        <f>'4.OVTA Sites-Transects'!G4905</f>
        <v>0</v>
      </c>
      <c r="F4899" s="1">
        <f>'4.OVTA Sites-Transects'!F4905</f>
        <v>0</v>
      </c>
      <c r="G4899" s="6">
        <f>'4.OVTA Sites-Transects'!H4905</f>
        <v>0</v>
      </c>
      <c r="H4899" s="6">
        <f>'4.OVTA Sites-Transects'!I4905</f>
        <v>0</v>
      </c>
      <c r="I4899" s="193" t="str">
        <f t="shared" si="608"/>
        <v>-</v>
      </c>
      <c r="J4899" s="27" t="str">
        <f t="shared" si="609"/>
        <v>-</v>
      </c>
      <c r="K4899" s="27" t="str">
        <f t="shared" si="610"/>
        <v>-</v>
      </c>
      <c r="L4899" s="27" t="str">
        <f t="shared" si="611"/>
        <v>-</v>
      </c>
      <c r="M4899" s="27" t="str">
        <f t="shared" si="612"/>
        <v>-</v>
      </c>
      <c r="N4899" s="28">
        <f t="shared" si="613"/>
        <v>0</v>
      </c>
      <c r="O4899" s="28">
        <f t="shared" si="615"/>
        <v>0</v>
      </c>
      <c r="P4899" s="1" t="str">
        <f t="shared" si="614"/>
        <v>no</v>
      </c>
    </row>
    <row r="4900" spans="1:16" x14ac:dyDescent="0.25">
      <c r="A4900" s="6">
        <f>'4.OVTA Sites-Transects'!B4906</f>
        <v>0</v>
      </c>
      <c r="B4900" s="6">
        <f>'4.OVTA Sites-Transects'!C4906</f>
        <v>0</v>
      </c>
      <c r="C4900" s="6">
        <f>'4.OVTA Sites-Transects'!D4906</f>
        <v>0</v>
      </c>
      <c r="D4900" s="1">
        <f>'4.OVTA Sites-Transects'!E4906</f>
        <v>0</v>
      </c>
      <c r="E4900" s="1">
        <f>'4.OVTA Sites-Transects'!G4906</f>
        <v>0</v>
      </c>
      <c r="F4900" s="1">
        <f>'4.OVTA Sites-Transects'!F4906</f>
        <v>0</v>
      </c>
      <c r="G4900" s="6">
        <f>'4.OVTA Sites-Transects'!H4906</f>
        <v>0</v>
      </c>
      <c r="H4900" s="6">
        <f>'4.OVTA Sites-Transects'!I4906</f>
        <v>0</v>
      </c>
      <c r="I4900" s="193" t="str">
        <f t="shared" si="608"/>
        <v>-</v>
      </c>
      <c r="J4900" s="27" t="str">
        <f t="shared" si="609"/>
        <v>-</v>
      </c>
      <c r="K4900" s="27" t="str">
        <f t="shared" si="610"/>
        <v>-</v>
      </c>
      <c r="L4900" s="27" t="str">
        <f t="shared" si="611"/>
        <v>-</v>
      </c>
      <c r="M4900" s="27" t="str">
        <f t="shared" si="612"/>
        <v>-</v>
      </c>
      <c r="N4900" s="28">
        <f t="shared" si="613"/>
        <v>0</v>
      </c>
      <c r="O4900" s="28">
        <f t="shared" si="615"/>
        <v>0</v>
      </c>
      <c r="P4900" s="1" t="str">
        <f t="shared" si="614"/>
        <v>no</v>
      </c>
    </row>
    <row r="4901" spans="1:16" x14ac:dyDescent="0.25">
      <c r="A4901" s="6">
        <f>'4.OVTA Sites-Transects'!B4907</f>
        <v>0</v>
      </c>
      <c r="B4901" s="6">
        <f>'4.OVTA Sites-Transects'!C4907</f>
        <v>0</v>
      </c>
      <c r="C4901" s="6">
        <f>'4.OVTA Sites-Transects'!D4907</f>
        <v>0</v>
      </c>
      <c r="D4901" s="1">
        <f>'4.OVTA Sites-Transects'!E4907</f>
        <v>0</v>
      </c>
      <c r="E4901" s="1">
        <f>'4.OVTA Sites-Transects'!G4907</f>
        <v>0</v>
      </c>
      <c r="F4901" s="1">
        <f>'4.OVTA Sites-Transects'!F4907</f>
        <v>0</v>
      </c>
      <c r="G4901" s="6">
        <f>'4.OVTA Sites-Transects'!H4907</f>
        <v>0</v>
      </c>
      <c r="H4901" s="6">
        <f>'4.OVTA Sites-Transects'!I4907</f>
        <v>0</v>
      </c>
      <c r="I4901" s="193" t="str">
        <f t="shared" si="608"/>
        <v>-</v>
      </c>
      <c r="J4901" s="27" t="str">
        <f t="shared" si="609"/>
        <v>-</v>
      </c>
      <c r="K4901" s="27" t="str">
        <f t="shared" si="610"/>
        <v>-</v>
      </c>
      <c r="L4901" s="27" t="str">
        <f t="shared" si="611"/>
        <v>-</v>
      </c>
      <c r="M4901" s="27" t="str">
        <f t="shared" si="612"/>
        <v>-</v>
      </c>
      <c r="N4901" s="28">
        <f t="shared" si="613"/>
        <v>0</v>
      </c>
      <c r="O4901" s="28">
        <f t="shared" si="615"/>
        <v>0</v>
      </c>
      <c r="P4901" s="1" t="str">
        <f t="shared" si="614"/>
        <v>no</v>
      </c>
    </row>
    <row r="4902" spans="1:16" x14ac:dyDescent="0.25">
      <c r="A4902" s="6">
        <f>'4.OVTA Sites-Transects'!B4908</f>
        <v>0</v>
      </c>
      <c r="B4902" s="6">
        <f>'4.OVTA Sites-Transects'!C4908</f>
        <v>0</v>
      </c>
      <c r="C4902" s="6">
        <f>'4.OVTA Sites-Transects'!D4908</f>
        <v>0</v>
      </c>
      <c r="D4902" s="1">
        <f>'4.OVTA Sites-Transects'!E4908</f>
        <v>0</v>
      </c>
      <c r="E4902" s="1">
        <f>'4.OVTA Sites-Transects'!G4908</f>
        <v>0</v>
      </c>
      <c r="F4902" s="1">
        <f>'4.OVTA Sites-Transects'!F4908</f>
        <v>0</v>
      </c>
      <c r="G4902" s="6">
        <f>'4.OVTA Sites-Transects'!H4908</f>
        <v>0</v>
      </c>
      <c r="H4902" s="6">
        <f>'4.OVTA Sites-Transects'!I4908</f>
        <v>0</v>
      </c>
      <c r="I4902" s="193" t="str">
        <f t="shared" si="608"/>
        <v>-</v>
      </c>
      <c r="J4902" s="27" t="str">
        <f t="shared" si="609"/>
        <v>-</v>
      </c>
      <c r="K4902" s="27" t="str">
        <f t="shared" si="610"/>
        <v>-</v>
      </c>
      <c r="L4902" s="27" t="str">
        <f t="shared" si="611"/>
        <v>-</v>
      </c>
      <c r="M4902" s="27" t="str">
        <f t="shared" si="612"/>
        <v>-</v>
      </c>
      <c r="N4902" s="28">
        <f t="shared" si="613"/>
        <v>0</v>
      </c>
      <c r="O4902" s="28">
        <f t="shared" si="615"/>
        <v>0</v>
      </c>
      <c r="P4902" s="1" t="str">
        <f t="shared" si="614"/>
        <v>no</v>
      </c>
    </row>
    <row r="4903" spans="1:16" x14ac:dyDescent="0.25">
      <c r="A4903" s="6">
        <f>'4.OVTA Sites-Transects'!B4909</f>
        <v>0</v>
      </c>
      <c r="B4903" s="6">
        <f>'4.OVTA Sites-Transects'!C4909</f>
        <v>0</v>
      </c>
      <c r="C4903" s="6">
        <f>'4.OVTA Sites-Transects'!D4909</f>
        <v>0</v>
      </c>
      <c r="D4903" s="1">
        <f>'4.OVTA Sites-Transects'!E4909</f>
        <v>0</v>
      </c>
      <c r="E4903" s="1">
        <f>'4.OVTA Sites-Transects'!G4909</f>
        <v>0</v>
      </c>
      <c r="F4903" s="1">
        <f>'4.OVTA Sites-Transects'!F4909</f>
        <v>0</v>
      </c>
      <c r="G4903" s="6">
        <f>'4.OVTA Sites-Transects'!H4909</f>
        <v>0</v>
      </c>
      <c r="H4903" s="6">
        <f>'4.OVTA Sites-Transects'!I4909</f>
        <v>0</v>
      </c>
      <c r="I4903" s="193" t="str">
        <f t="shared" si="608"/>
        <v>-</v>
      </c>
      <c r="J4903" s="27" t="str">
        <f t="shared" si="609"/>
        <v>-</v>
      </c>
      <c r="K4903" s="27" t="str">
        <f t="shared" si="610"/>
        <v>-</v>
      </c>
      <c r="L4903" s="27" t="str">
        <f t="shared" si="611"/>
        <v>-</v>
      </c>
      <c r="M4903" s="27" t="str">
        <f t="shared" si="612"/>
        <v>-</v>
      </c>
      <c r="N4903" s="28">
        <f t="shared" si="613"/>
        <v>0</v>
      </c>
      <c r="O4903" s="28">
        <f t="shared" si="615"/>
        <v>0</v>
      </c>
      <c r="P4903" s="1" t="str">
        <f t="shared" si="614"/>
        <v>no</v>
      </c>
    </row>
    <row r="4904" spans="1:16" x14ac:dyDescent="0.25">
      <c r="A4904" s="6">
        <f>'4.OVTA Sites-Transects'!B4910</f>
        <v>0</v>
      </c>
      <c r="B4904" s="6">
        <f>'4.OVTA Sites-Transects'!C4910</f>
        <v>0</v>
      </c>
      <c r="C4904" s="6">
        <f>'4.OVTA Sites-Transects'!D4910</f>
        <v>0</v>
      </c>
      <c r="D4904" s="1">
        <f>'4.OVTA Sites-Transects'!E4910</f>
        <v>0</v>
      </c>
      <c r="E4904" s="1">
        <f>'4.OVTA Sites-Transects'!G4910</f>
        <v>0</v>
      </c>
      <c r="F4904" s="1">
        <f>'4.OVTA Sites-Transects'!F4910</f>
        <v>0</v>
      </c>
      <c r="G4904" s="6">
        <f>'4.OVTA Sites-Transects'!H4910</f>
        <v>0</v>
      </c>
      <c r="H4904" s="6">
        <f>'4.OVTA Sites-Transects'!I4910</f>
        <v>0</v>
      </c>
      <c r="I4904" s="193" t="str">
        <f t="shared" si="608"/>
        <v>-</v>
      </c>
      <c r="J4904" s="27" t="str">
        <f t="shared" si="609"/>
        <v>-</v>
      </c>
      <c r="K4904" s="27" t="str">
        <f t="shared" si="610"/>
        <v>-</v>
      </c>
      <c r="L4904" s="27" t="str">
        <f t="shared" si="611"/>
        <v>-</v>
      </c>
      <c r="M4904" s="27" t="str">
        <f t="shared" si="612"/>
        <v>-</v>
      </c>
      <c r="N4904" s="28">
        <f t="shared" si="613"/>
        <v>0</v>
      </c>
      <c r="O4904" s="28">
        <f t="shared" si="615"/>
        <v>0</v>
      </c>
      <c r="P4904" s="1" t="str">
        <f t="shared" si="614"/>
        <v>no</v>
      </c>
    </row>
    <row r="4905" spans="1:16" x14ac:dyDescent="0.25">
      <c r="A4905" s="6">
        <f>'4.OVTA Sites-Transects'!B4911</f>
        <v>0</v>
      </c>
      <c r="B4905" s="6">
        <f>'4.OVTA Sites-Transects'!C4911</f>
        <v>0</v>
      </c>
      <c r="C4905" s="6">
        <f>'4.OVTA Sites-Transects'!D4911</f>
        <v>0</v>
      </c>
      <c r="D4905" s="1">
        <f>'4.OVTA Sites-Transects'!E4911</f>
        <v>0</v>
      </c>
      <c r="E4905" s="1">
        <f>'4.OVTA Sites-Transects'!G4911</f>
        <v>0</v>
      </c>
      <c r="F4905" s="1">
        <f>'4.OVTA Sites-Transects'!F4911</f>
        <v>0</v>
      </c>
      <c r="G4905" s="6">
        <f>'4.OVTA Sites-Transects'!H4911</f>
        <v>0</v>
      </c>
      <c r="H4905" s="6">
        <f>'4.OVTA Sites-Transects'!I4911</f>
        <v>0</v>
      </c>
      <c r="I4905" s="193" t="str">
        <f t="shared" si="608"/>
        <v>-</v>
      </c>
      <c r="J4905" s="27" t="str">
        <f t="shared" si="609"/>
        <v>-</v>
      </c>
      <c r="K4905" s="27" t="str">
        <f t="shared" si="610"/>
        <v>-</v>
      </c>
      <c r="L4905" s="27" t="str">
        <f t="shared" si="611"/>
        <v>-</v>
      </c>
      <c r="M4905" s="27" t="str">
        <f t="shared" si="612"/>
        <v>-</v>
      </c>
      <c r="N4905" s="28">
        <f t="shared" si="613"/>
        <v>0</v>
      </c>
      <c r="O4905" s="28">
        <f t="shared" si="615"/>
        <v>0</v>
      </c>
      <c r="P4905" s="1" t="str">
        <f t="shared" si="614"/>
        <v>no</v>
      </c>
    </row>
    <row r="4906" spans="1:16" x14ac:dyDescent="0.25">
      <c r="A4906" s="6">
        <f>'4.OVTA Sites-Transects'!B4912</f>
        <v>0</v>
      </c>
      <c r="B4906" s="6">
        <f>'4.OVTA Sites-Transects'!C4912</f>
        <v>0</v>
      </c>
      <c r="C4906" s="6">
        <f>'4.OVTA Sites-Transects'!D4912</f>
        <v>0</v>
      </c>
      <c r="D4906" s="1">
        <f>'4.OVTA Sites-Transects'!E4912</f>
        <v>0</v>
      </c>
      <c r="E4906" s="1">
        <f>'4.OVTA Sites-Transects'!G4912</f>
        <v>0</v>
      </c>
      <c r="F4906" s="1">
        <f>'4.OVTA Sites-Transects'!F4912</f>
        <v>0</v>
      </c>
      <c r="G4906" s="6">
        <f>'4.OVTA Sites-Transects'!H4912</f>
        <v>0</v>
      </c>
      <c r="H4906" s="6">
        <f>'4.OVTA Sites-Transects'!I4912</f>
        <v>0</v>
      </c>
      <c r="I4906" s="193" t="str">
        <f t="shared" si="608"/>
        <v>-</v>
      </c>
      <c r="J4906" s="27" t="str">
        <f t="shared" si="609"/>
        <v>-</v>
      </c>
      <c r="K4906" s="27" t="str">
        <f t="shared" si="610"/>
        <v>-</v>
      </c>
      <c r="L4906" s="27" t="str">
        <f t="shared" si="611"/>
        <v>-</v>
      </c>
      <c r="M4906" s="27" t="str">
        <f t="shared" si="612"/>
        <v>-</v>
      </c>
      <c r="N4906" s="28">
        <f t="shared" si="613"/>
        <v>0</v>
      </c>
      <c r="O4906" s="28">
        <f t="shared" si="615"/>
        <v>0</v>
      </c>
      <c r="P4906" s="1" t="str">
        <f t="shared" si="614"/>
        <v>no</v>
      </c>
    </row>
    <row r="4907" spans="1:16" x14ac:dyDescent="0.25">
      <c r="A4907" s="6">
        <f>'4.OVTA Sites-Transects'!B4913</f>
        <v>0</v>
      </c>
      <c r="B4907" s="6">
        <f>'4.OVTA Sites-Transects'!C4913</f>
        <v>0</v>
      </c>
      <c r="C4907" s="6">
        <f>'4.OVTA Sites-Transects'!D4913</f>
        <v>0</v>
      </c>
      <c r="D4907" s="1">
        <f>'4.OVTA Sites-Transects'!E4913</f>
        <v>0</v>
      </c>
      <c r="E4907" s="1">
        <f>'4.OVTA Sites-Transects'!G4913</f>
        <v>0</v>
      </c>
      <c r="F4907" s="1">
        <f>'4.OVTA Sites-Transects'!F4913</f>
        <v>0</v>
      </c>
      <c r="G4907" s="6">
        <f>'4.OVTA Sites-Transects'!H4913</f>
        <v>0</v>
      </c>
      <c r="H4907" s="6">
        <f>'4.OVTA Sites-Transects'!I4913</f>
        <v>0</v>
      </c>
      <c r="I4907" s="193" t="str">
        <f t="shared" si="608"/>
        <v>-</v>
      </c>
      <c r="J4907" s="27" t="str">
        <f t="shared" si="609"/>
        <v>-</v>
      </c>
      <c r="K4907" s="27" t="str">
        <f t="shared" si="610"/>
        <v>-</v>
      </c>
      <c r="L4907" s="27" t="str">
        <f t="shared" si="611"/>
        <v>-</v>
      </c>
      <c r="M4907" s="27" t="str">
        <f t="shared" si="612"/>
        <v>-</v>
      </c>
      <c r="N4907" s="28">
        <f t="shared" si="613"/>
        <v>0</v>
      </c>
      <c r="O4907" s="28">
        <f t="shared" si="615"/>
        <v>0</v>
      </c>
      <c r="P4907" s="1" t="str">
        <f t="shared" si="614"/>
        <v>no</v>
      </c>
    </row>
    <row r="4908" spans="1:16" x14ac:dyDescent="0.25">
      <c r="A4908" s="6">
        <f>'4.OVTA Sites-Transects'!B4914</f>
        <v>0</v>
      </c>
      <c r="B4908" s="6">
        <f>'4.OVTA Sites-Transects'!C4914</f>
        <v>0</v>
      </c>
      <c r="C4908" s="6">
        <f>'4.OVTA Sites-Transects'!D4914</f>
        <v>0</v>
      </c>
      <c r="D4908" s="1">
        <f>'4.OVTA Sites-Transects'!E4914</f>
        <v>0</v>
      </c>
      <c r="E4908" s="1">
        <f>'4.OVTA Sites-Transects'!G4914</f>
        <v>0</v>
      </c>
      <c r="F4908" s="1">
        <f>'4.OVTA Sites-Transects'!F4914</f>
        <v>0</v>
      </c>
      <c r="G4908" s="6">
        <f>'4.OVTA Sites-Transects'!H4914</f>
        <v>0</v>
      </c>
      <c r="H4908" s="6">
        <f>'4.OVTA Sites-Transects'!I4914</f>
        <v>0</v>
      </c>
      <c r="I4908" s="193" t="str">
        <f t="shared" si="608"/>
        <v>-</v>
      </c>
      <c r="J4908" s="27" t="str">
        <f t="shared" si="609"/>
        <v>-</v>
      </c>
      <c r="K4908" s="27" t="str">
        <f t="shared" si="610"/>
        <v>-</v>
      </c>
      <c r="L4908" s="27" t="str">
        <f t="shared" si="611"/>
        <v>-</v>
      </c>
      <c r="M4908" s="27" t="str">
        <f t="shared" si="612"/>
        <v>-</v>
      </c>
      <c r="N4908" s="28">
        <f t="shared" si="613"/>
        <v>0</v>
      </c>
      <c r="O4908" s="28">
        <f t="shared" si="615"/>
        <v>0</v>
      </c>
      <c r="P4908" s="1" t="str">
        <f t="shared" si="614"/>
        <v>no</v>
      </c>
    </row>
    <row r="4909" spans="1:16" x14ac:dyDescent="0.25">
      <c r="A4909" s="6">
        <f>'4.OVTA Sites-Transects'!B4915</f>
        <v>0</v>
      </c>
      <c r="B4909" s="6">
        <f>'4.OVTA Sites-Transects'!C4915</f>
        <v>0</v>
      </c>
      <c r="C4909" s="6">
        <f>'4.OVTA Sites-Transects'!D4915</f>
        <v>0</v>
      </c>
      <c r="D4909" s="1">
        <f>'4.OVTA Sites-Transects'!E4915</f>
        <v>0</v>
      </c>
      <c r="E4909" s="1">
        <f>'4.OVTA Sites-Transects'!G4915</f>
        <v>0</v>
      </c>
      <c r="F4909" s="1">
        <f>'4.OVTA Sites-Transects'!F4915</f>
        <v>0</v>
      </c>
      <c r="G4909" s="6">
        <f>'4.OVTA Sites-Transects'!H4915</f>
        <v>0</v>
      </c>
      <c r="H4909" s="6">
        <f>'4.OVTA Sites-Transects'!I4915</f>
        <v>0</v>
      </c>
      <c r="I4909" s="193" t="str">
        <f t="shared" si="608"/>
        <v>-</v>
      </c>
      <c r="J4909" s="27" t="str">
        <f t="shared" si="609"/>
        <v>-</v>
      </c>
      <c r="K4909" s="27" t="str">
        <f t="shared" si="610"/>
        <v>-</v>
      </c>
      <c r="L4909" s="27" t="str">
        <f t="shared" si="611"/>
        <v>-</v>
      </c>
      <c r="M4909" s="27" t="str">
        <f t="shared" si="612"/>
        <v>-</v>
      </c>
      <c r="N4909" s="28">
        <f t="shared" si="613"/>
        <v>0</v>
      </c>
      <c r="O4909" s="28">
        <f t="shared" si="615"/>
        <v>0</v>
      </c>
      <c r="P4909" s="1" t="str">
        <f t="shared" si="614"/>
        <v>no</v>
      </c>
    </row>
    <row r="4910" spans="1:16" x14ac:dyDescent="0.25">
      <c r="A4910" s="6">
        <f>'4.OVTA Sites-Transects'!B4916</f>
        <v>0</v>
      </c>
      <c r="B4910" s="6">
        <f>'4.OVTA Sites-Transects'!C4916</f>
        <v>0</v>
      </c>
      <c r="C4910" s="6">
        <f>'4.OVTA Sites-Transects'!D4916</f>
        <v>0</v>
      </c>
      <c r="D4910" s="1">
        <f>'4.OVTA Sites-Transects'!E4916</f>
        <v>0</v>
      </c>
      <c r="E4910" s="1">
        <f>'4.OVTA Sites-Transects'!G4916</f>
        <v>0</v>
      </c>
      <c r="F4910" s="1">
        <f>'4.OVTA Sites-Transects'!F4916</f>
        <v>0</v>
      </c>
      <c r="G4910" s="6">
        <f>'4.OVTA Sites-Transects'!H4916</f>
        <v>0</v>
      </c>
      <c r="H4910" s="6">
        <f>'4.OVTA Sites-Transects'!I4916</f>
        <v>0</v>
      </c>
      <c r="I4910" s="193" t="str">
        <f t="shared" si="608"/>
        <v>-</v>
      </c>
      <c r="J4910" s="27" t="str">
        <f t="shared" si="609"/>
        <v>-</v>
      </c>
      <c r="K4910" s="27" t="str">
        <f t="shared" si="610"/>
        <v>-</v>
      </c>
      <c r="L4910" s="27" t="str">
        <f t="shared" si="611"/>
        <v>-</v>
      </c>
      <c r="M4910" s="27" t="str">
        <f t="shared" si="612"/>
        <v>-</v>
      </c>
      <c r="N4910" s="28">
        <f t="shared" si="613"/>
        <v>0</v>
      </c>
      <c r="O4910" s="28">
        <f t="shared" si="615"/>
        <v>0</v>
      </c>
      <c r="P4910" s="1" t="str">
        <f t="shared" si="614"/>
        <v>no</v>
      </c>
    </row>
    <row r="4911" spans="1:16" x14ac:dyDescent="0.25">
      <c r="A4911" s="6">
        <f>'4.OVTA Sites-Transects'!B4917</f>
        <v>0</v>
      </c>
      <c r="B4911" s="6">
        <f>'4.OVTA Sites-Transects'!C4917</f>
        <v>0</v>
      </c>
      <c r="C4911" s="6">
        <f>'4.OVTA Sites-Transects'!D4917</f>
        <v>0</v>
      </c>
      <c r="D4911" s="1">
        <f>'4.OVTA Sites-Transects'!E4917</f>
        <v>0</v>
      </c>
      <c r="E4911" s="1">
        <f>'4.OVTA Sites-Transects'!G4917</f>
        <v>0</v>
      </c>
      <c r="F4911" s="1">
        <f>'4.OVTA Sites-Transects'!F4917</f>
        <v>0</v>
      </c>
      <c r="G4911" s="6">
        <f>'4.OVTA Sites-Transects'!H4917</f>
        <v>0</v>
      </c>
      <c r="H4911" s="6">
        <f>'4.OVTA Sites-Transects'!I4917</f>
        <v>0</v>
      </c>
      <c r="I4911" s="193" t="str">
        <f t="shared" si="608"/>
        <v>-</v>
      </c>
      <c r="J4911" s="27" t="str">
        <f t="shared" si="609"/>
        <v>-</v>
      </c>
      <c r="K4911" s="27" t="str">
        <f t="shared" si="610"/>
        <v>-</v>
      </c>
      <c r="L4911" s="27" t="str">
        <f t="shared" si="611"/>
        <v>-</v>
      </c>
      <c r="M4911" s="27" t="str">
        <f t="shared" si="612"/>
        <v>-</v>
      </c>
      <c r="N4911" s="28">
        <f t="shared" si="613"/>
        <v>0</v>
      </c>
      <c r="O4911" s="28">
        <f t="shared" si="615"/>
        <v>0</v>
      </c>
      <c r="P4911" s="1" t="str">
        <f t="shared" si="614"/>
        <v>no</v>
      </c>
    </row>
    <row r="4912" spans="1:16" x14ac:dyDescent="0.25">
      <c r="A4912" s="6">
        <f>'4.OVTA Sites-Transects'!B4918</f>
        <v>0</v>
      </c>
      <c r="B4912" s="6">
        <f>'4.OVTA Sites-Transects'!C4918</f>
        <v>0</v>
      </c>
      <c r="C4912" s="6">
        <f>'4.OVTA Sites-Transects'!D4918</f>
        <v>0</v>
      </c>
      <c r="D4912" s="1">
        <f>'4.OVTA Sites-Transects'!E4918</f>
        <v>0</v>
      </c>
      <c r="E4912" s="1">
        <f>'4.OVTA Sites-Transects'!G4918</f>
        <v>0</v>
      </c>
      <c r="F4912" s="1">
        <f>'4.OVTA Sites-Transects'!F4918</f>
        <v>0</v>
      </c>
      <c r="G4912" s="6">
        <f>'4.OVTA Sites-Transects'!H4918</f>
        <v>0</v>
      </c>
      <c r="H4912" s="6">
        <f>'4.OVTA Sites-Transects'!I4918</f>
        <v>0</v>
      </c>
      <c r="I4912" s="193" t="str">
        <f t="shared" si="608"/>
        <v>-</v>
      </c>
      <c r="J4912" s="27" t="str">
        <f t="shared" si="609"/>
        <v>-</v>
      </c>
      <c r="K4912" s="27" t="str">
        <f t="shared" si="610"/>
        <v>-</v>
      </c>
      <c r="L4912" s="27" t="str">
        <f t="shared" si="611"/>
        <v>-</v>
      </c>
      <c r="M4912" s="27" t="str">
        <f t="shared" si="612"/>
        <v>-</v>
      </c>
      <c r="N4912" s="28">
        <f t="shared" si="613"/>
        <v>0</v>
      </c>
      <c r="O4912" s="28">
        <f t="shared" si="615"/>
        <v>0</v>
      </c>
      <c r="P4912" s="1" t="str">
        <f t="shared" si="614"/>
        <v>no</v>
      </c>
    </row>
    <row r="4913" spans="1:16" x14ac:dyDescent="0.25">
      <c r="A4913" s="6">
        <f>'4.OVTA Sites-Transects'!B4919</f>
        <v>0</v>
      </c>
      <c r="B4913" s="6">
        <f>'4.OVTA Sites-Transects'!C4919</f>
        <v>0</v>
      </c>
      <c r="C4913" s="6">
        <f>'4.OVTA Sites-Transects'!D4919</f>
        <v>0</v>
      </c>
      <c r="D4913" s="1">
        <f>'4.OVTA Sites-Transects'!E4919</f>
        <v>0</v>
      </c>
      <c r="E4913" s="1">
        <f>'4.OVTA Sites-Transects'!G4919</f>
        <v>0</v>
      </c>
      <c r="F4913" s="1">
        <f>'4.OVTA Sites-Transects'!F4919</f>
        <v>0</v>
      </c>
      <c r="G4913" s="6">
        <f>'4.OVTA Sites-Transects'!H4919</f>
        <v>0</v>
      </c>
      <c r="H4913" s="6">
        <f>'4.OVTA Sites-Transects'!I4919</f>
        <v>0</v>
      </c>
      <c r="I4913" s="193" t="str">
        <f t="shared" si="608"/>
        <v>-</v>
      </c>
      <c r="J4913" s="27" t="str">
        <f t="shared" si="609"/>
        <v>-</v>
      </c>
      <c r="K4913" s="27" t="str">
        <f t="shared" si="610"/>
        <v>-</v>
      </c>
      <c r="L4913" s="27" t="str">
        <f t="shared" si="611"/>
        <v>-</v>
      </c>
      <c r="M4913" s="27" t="str">
        <f t="shared" si="612"/>
        <v>-</v>
      </c>
      <c r="N4913" s="28">
        <f t="shared" si="613"/>
        <v>0</v>
      </c>
      <c r="O4913" s="28">
        <f t="shared" si="615"/>
        <v>0</v>
      </c>
      <c r="P4913" s="1" t="str">
        <f t="shared" si="614"/>
        <v>no</v>
      </c>
    </row>
    <row r="4914" spans="1:16" x14ac:dyDescent="0.25">
      <c r="A4914" s="6">
        <f>'4.OVTA Sites-Transects'!B4920</f>
        <v>0</v>
      </c>
      <c r="B4914" s="6">
        <f>'4.OVTA Sites-Transects'!C4920</f>
        <v>0</v>
      </c>
      <c r="C4914" s="6">
        <f>'4.OVTA Sites-Transects'!D4920</f>
        <v>0</v>
      </c>
      <c r="D4914" s="1">
        <f>'4.OVTA Sites-Transects'!E4920</f>
        <v>0</v>
      </c>
      <c r="E4914" s="1">
        <f>'4.OVTA Sites-Transects'!G4920</f>
        <v>0</v>
      </c>
      <c r="F4914" s="1">
        <f>'4.OVTA Sites-Transects'!F4920</f>
        <v>0</v>
      </c>
      <c r="G4914" s="6">
        <f>'4.OVTA Sites-Transects'!H4920</f>
        <v>0</v>
      </c>
      <c r="H4914" s="6">
        <f>'4.OVTA Sites-Transects'!I4920</f>
        <v>0</v>
      </c>
      <c r="I4914" s="193" t="str">
        <f t="shared" si="608"/>
        <v>-</v>
      </c>
      <c r="J4914" s="27" t="str">
        <f t="shared" si="609"/>
        <v>-</v>
      </c>
      <c r="K4914" s="27" t="str">
        <f t="shared" si="610"/>
        <v>-</v>
      </c>
      <c r="L4914" s="27" t="str">
        <f t="shared" si="611"/>
        <v>-</v>
      </c>
      <c r="M4914" s="27" t="str">
        <f t="shared" si="612"/>
        <v>-</v>
      </c>
      <c r="N4914" s="28">
        <f t="shared" si="613"/>
        <v>0</v>
      </c>
      <c r="O4914" s="28">
        <f t="shared" si="615"/>
        <v>0</v>
      </c>
      <c r="P4914" s="1" t="str">
        <f t="shared" si="614"/>
        <v>no</v>
      </c>
    </row>
    <row r="4915" spans="1:16" x14ac:dyDescent="0.25">
      <c r="A4915" s="6">
        <f>'4.OVTA Sites-Transects'!B4921</f>
        <v>0</v>
      </c>
      <c r="B4915" s="6">
        <f>'4.OVTA Sites-Transects'!C4921</f>
        <v>0</v>
      </c>
      <c r="C4915" s="6">
        <f>'4.OVTA Sites-Transects'!D4921</f>
        <v>0</v>
      </c>
      <c r="D4915" s="1">
        <f>'4.OVTA Sites-Transects'!E4921</f>
        <v>0</v>
      </c>
      <c r="E4915" s="1">
        <f>'4.OVTA Sites-Transects'!G4921</f>
        <v>0</v>
      </c>
      <c r="F4915" s="1">
        <f>'4.OVTA Sites-Transects'!F4921</f>
        <v>0</v>
      </c>
      <c r="G4915" s="6">
        <f>'4.OVTA Sites-Transects'!H4921</f>
        <v>0</v>
      </c>
      <c r="H4915" s="6">
        <f>'4.OVTA Sites-Transects'!I4921</f>
        <v>0</v>
      </c>
      <c r="I4915" s="193" t="str">
        <f t="shared" si="608"/>
        <v>-</v>
      </c>
      <c r="J4915" s="27" t="str">
        <f t="shared" si="609"/>
        <v>-</v>
      </c>
      <c r="K4915" s="27" t="str">
        <f t="shared" si="610"/>
        <v>-</v>
      </c>
      <c r="L4915" s="27" t="str">
        <f t="shared" si="611"/>
        <v>-</v>
      </c>
      <c r="M4915" s="27" t="str">
        <f t="shared" si="612"/>
        <v>-</v>
      </c>
      <c r="N4915" s="28">
        <f t="shared" si="613"/>
        <v>0</v>
      </c>
      <c r="O4915" s="28">
        <f t="shared" si="615"/>
        <v>0</v>
      </c>
      <c r="P4915" s="1" t="str">
        <f t="shared" si="614"/>
        <v>no</v>
      </c>
    </row>
    <row r="4916" spans="1:16" x14ac:dyDescent="0.25">
      <c r="A4916" s="6">
        <f>'4.OVTA Sites-Transects'!B4922</f>
        <v>0</v>
      </c>
      <c r="B4916" s="6">
        <f>'4.OVTA Sites-Transects'!C4922</f>
        <v>0</v>
      </c>
      <c r="C4916" s="6">
        <f>'4.OVTA Sites-Transects'!D4922</f>
        <v>0</v>
      </c>
      <c r="D4916" s="1">
        <f>'4.OVTA Sites-Transects'!E4922</f>
        <v>0</v>
      </c>
      <c r="E4916" s="1">
        <f>'4.OVTA Sites-Transects'!G4922</f>
        <v>0</v>
      </c>
      <c r="F4916" s="1">
        <f>'4.OVTA Sites-Transects'!F4922</f>
        <v>0</v>
      </c>
      <c r="G4916" s="6">
        <f>'4.OVTA Sites-Transects'!H4922</f>
        <v>0</v>
      </c>
      <c r="H4916" s="6">
        <f>'4.OVTA Sites-Transects'!I4922</f>
        <v>0</v>
      </c>
      <c r="I4916" s="193" t="str">
        <f t="shared" si="608"/>
        <v>-</v>
      </c>
      <c r="J4916" s="27" t="str">
        <f t="shared" si="609"/>
        <v>-</v>
      </c>
      <c r="K4916" s="27" t="str">
        <f t="shared" si="610"/>
        <v>-</v>
      </c>
      <c r="L4916" s="27" t="str">
        <f t="shared" si="611"/>
        <v>-</v>
      </c>
      <c r="M4916" s="27" t="str">
        <f t="shared" si="612"/>
        <v>-</v>
      </c>
      <c r="N4916" s="28">
        <f t="shared" si="613"/>
        <v>0</v>
      </c>
      <c r="O4916" s="28">
        <f t="shared" si="615"/>
        <v>0</v>
      </c>
      <c r="P4916" s="1" t="str">
        <f t="shared" si="614"/>
        <v>no</v>
      </c>
    </row>
    <row r="4917" spans="1:16" x14ac:dyDescent="0.25">
      <c r="A4917" s="6">
        <f>'4.OVTA Sites-Transects'!B4923</f>
        <v>0</v>
      </c>
      <c r="B4917" s="6">
        <f>'4.OVTA Sites-Transects'!C4923</f>
        <v>0</v>
      </c>
      <c r="C4917" s="6">
        <f>'4.OVTA Sites-Transects'!D4923</f>
        <v>0</v>
      </c>
      <c r="D4917" s="1">
        <f>'4.OVTA Sites-Transects'!E4923</f>
        <v>0</v>
      </c>
      <c r="E4917" s="1">
        <f>'4.OVTA Sites-Transects'!G4923</f>
        <v>0</v>
      </c>
      <c r="F4917" s="1">
        <f>'4.OVTA Sites-Transects'!F4923</f>
        <v>0</v>
      </c>
      <c r="G4917" s="6">
        <f>'4.OVTA Sites-Transects'!H4923</f>
        <v>0</v>
      </c>
      <c r="H4917" s="6">
        <f>'4.OVTA Sites-Transects'!I4923</f>
        <v>0</v>
      </c>
      <c r="I4917" s="193" t="str">
        <f t="shared" si="608"/>
        <v>-</v>
      </c>
      <c r="J4917" s="27" t="str">
        <f t="shared" si="609"/>
        <v>-</v>
      </c>
      <c r="K4917" s="27" t="str">
        <f t="shared" si="610"/>
        <v>-</v>
      </c>
      <c r="L4917" s="27" t="str">
        <f t="shared" si="611"/>
        <v>-</v>
      </c>
      <c r="M4917" s="27" t="str">
        <f t="shared" si="612"/>
        <v>-</v>
      </c>
      <c r="N4917" s="28">
        <f t="shared" si="613"/>
        <v>0</v>
      </c>
      <c r="O4917" s="28">
        <f t="shared" si="615"/>
        <v>0</v>
      </c>
      <c r="P4917" s="1" t="str">
        <f t="shared" si="614"/>
        <v>no</v>
      </c>
    </row>
    <row r="4918" spans="1:16" x14ac:dyDescent="0.25">
      <c r="A4918" s="6">
        <f>'4.OVTA Sites-Transects'!B4924</f>
        <v>0</v>
      </c>
      <c r="B4918" s="6">
        <f>'4.OVTA Sites-Transects'!C4924</f>
        <v>0</v>
      </c>
      <c r="C4918" s="6">
        <f>'4.OVTA Sites-Transects'!D4924</f>
        <v>0</v>
      </c>
      <c r="D4918" s="1">
        <f>'4.OVTA Sites-Transects'!E4924</f>
        <v>0</v>
      </c>
      <c r="E4918" s="1">
        <f>'4.OVTA Sites-Transects'!G4924</f>
        <v>0</v>
      </c>
      <c r="F4918" s="1">
        <f>'4.OVTA Sites-Transects'!F4924</f>
        <v>0</v>
      </c>
      <c r="G4918" s="6">
        <f>'4.OVTA Sites-Transects'!H4924</f>
        <v>0</v>
      </c>
      <c r="H4918" s="6">
        <f>'4.OVTA Sites-Transects'!I4924</f>
        <v>0</v>
      </c>
      <c r="I4918" s="193" t="str">
        <f t="shared" si="608"/>
        <v>-</v>
      </c>
      <c r="J4918" s="27" t="str">
        <f t="shared" si="609"/>
        <v>-</v>
      </c>
      <c r="K4918" s="27" t="str">
        <f t="shared" si="610"/>
        <v>-</v>
      </c>
      <c r="L4918" s="27" t="str">
        <f t="shared" si="611"/>
        <v>-</v>
      </c>
      <c r="M4918" s="27" t="str">
        <f t="shared" si="612"/>
        <v>-</v>
      </c>
      <c r="N4918" s="28">
        <f t="shared" si="613"/>
        <v>0</v>
      </c>
      <c r="O4918" s="28">
        <f t="shared" si="615"/>
        <v>0</v>
      </c>
      <c r="P4918" s="1" t="str">
        <f t="shared" si="614"/>
        <v>no</v>
      </c>
    </row>
    <row r="4919" spans="1:16" x14ac:dyDescent="0.25">
      <c r="A4919" s="6">
        <f>'4.OVTA Sites-Transects'!B4925</f>
        <v>0</v>
      </c>
      <c r="B4919" s="6">
        <f>'4.OVTA Sites-Transects'!C4925</f>
        <v>0</v>
      </c>
      <c r="C4919" s="6">
        <f>'4.OVTA Sites-Transects'!D4925</f>
        <v>0</v>
      </c>
      <c r="D4919" s="1">
        <f>'4.OVTA Sites-Transects'!E4925</f>
        <v>0</v>
      </c>
      <c r="E4919" s="1">
        <f>'4.OVTA Sites-Transects'!G4925</f>
        <v>0</v>
      </c>
      <c r="F4919" s="1">
        <f>'4.OVTA Sites-Transects'!F4925</f>
        <v>0</v>
      </c>
      <c r="G4919" s="6">
        <f>'4.OVTA Sites-Transects'!H4925</f>
        <v>0</v>
      </c>
      <c r="H4919" s="6">
        <f>'4.OVTA Sites-Transects'!I4925</f>
        <v>0</v>
      </c>
      <c r="I4919" s="193" t="str">
        <f t="shared" si="608"/>
        <v>-</v>
      </c>
      <c r="J4919" s="27" t="str">
        <f t="shared" si="609"/>
        <v>-</v>
      </c>
      <c r="K4919" s="27" t="str">
        <f t="shared" si="610"/>
        <v>-</v>
      </c>
      <c r="L4919" s="27" t="str">
        <f t="shared" si="611"/>
        <v>-</v>
      </c>
      <c r="M4919" s="27" t="str">
        <f t="shared" si="612"/>
        <v>-</v>
      </c>
      <c r="N4919" s="28">
        <f t="shared" si="613"/>
        <v>0</v>
      </c>
      <c r="O4919" s="28">
        <f t="shared" si="615"/>
        <v>0</v>
      </c>
      <c r="P4919" s="1" t="str">
        <f t="shared" si="614"/>
        <v>no</v>
      </c>
    </row>
    <row r="4920" spans="1:16" x14ac:dyDescent="0.25">
      <c r="A4920" s="6">
        <f>'4.OVTA Sites-Transects'!B4926</f>
        <v>0</v>
      </c>
      <c r="B4920" s="6">
        <f>'4.OVTA Sites-Transects'!C4926</f>
        <v>0</v>
      </c>
      <c r="C4920" s="6">
        <f>'4.OVTA Sites-Transects'!D4926</f>
        <v>0</v>
      </c>
      <c r="D4920" s="1">
        <f>'4.OVTA Sites-Transects'!E4926</f>
        <v>0</v>
      </c>
      <c r="E4920" s="1">
        <f>'4.OVTA Sites-Transects'!G4926</f>
        <v>0</v>
      </c>
      <c r="F4920" s="1">
        <f>'4.OVTA Sites-Transects'!F4926</f>
        <v>0</v>
      </c>
      <c r="G4920" s="6">
        <f>'4.OVTA Sites-Transects'!H4926</f>
        <v>0</v>
      </c>
      <c r="H4920" s="6">
        <f>'4.OVTA Sites-Transects'!I4926</f>
        <v>0</v>
      </c>
      <c r="I4920" s="193" t="str">
        <f t="shared" si="608"/>
        <v>-</v>
      </c>
      <c r="J4920" s="27" t="str">
        <f t="shared" si="609"/>
        <v>-</v>
      </c>
      <c r="K4920" s="27" t="str">
        <f t="shared" si="610"/>
        <v>-</v>
      </c>
      <c r="L4920" s="27" t="str">
        <f t="shared" si="611"/>
        <v>-</v>
      </c>
      <c r="M4920" s="27" t="str">
        <f t="shared" si="612"/>
        <v>-</v>
      </c>
      <c r="N4920" s="28">
        <f t="shared" si="613"/>
        <v>0</v>
      </c>
      <c r="O4920" s="28">
        <f t="shared" si="615"/>
        <v>0</v>
      </c>
      <c r="P4920" s="1" t="str">
        <f t="shared" si="614"/>
        <v>no</v>
      </c>
    </row>
    <row r="4921" spans="1:16" x14ac:dyDescent="0.25">
      <c r="A4921" s="6">
        <f>'4.OVTA Sites-Transects'!B4927</f>
        <v>0</v>
      </c>
      <c r="B4921" s="6">
        <f>'4.OVTA Sites-Transects'!C4927</f>
        <v>0</v>
      </c>
      <c r="C4921" s="6">
        <f>'4.OVTA Sites-Transects'!D4927</f>
        <v>0</v>
      </c>
      <c r="D4921" s="1">
        <f>'4.OVTA Sites-Transects'!E4927</f>
        <v>0</v>
      </c>
      <c r="E4921" s="1">
        <f>'4.OVTA Sites-Transects'!G4927</f>
        <v>0</v>
      </c>
      <c r="F4921" s="1">
        <f>'4.OVTA Sites-Transects'!F4927</f>
        <v>0</v>
      </c>
      <c r="G4921" s="6">
        <f>'4.OVTA Sites-Transects'!H4927</f>
        <v>0</v>
      </c>
      <c r="H4921" s="6">
        <f>'4.OVTA Sites-Transects'!I4927</f>
        <v>0</v>
      </c>
      <c r="I4921" s="193" t="str">
        <f t="shared" si="608"/>
        <v>-</v>
      </c>
      <c r="J4921" s="27" t="str">
        <f t="shared" si="609"/>
        <v>-</v>
      </c>
      <c r="K4921" s="27" t="str">
        <f t="shared" si="610"/>
        <v>-</v>
      </c>
      <c r="L4921" s="27" t="str">
        <f t="shared" si="611"/>
        <v>-</v>
      </c>
      <c r="M4921" s="27" t="str">
        <f t="shared" si="612"/>
        <v>-</v>
      </c>
      <c r="N4921" s="28">
        <f t="shared" si="613"/>
        <v>0</v>
      </c>
      <c r="O4921" s="28">
        <f t="shared" si="615"/>
        <v>0</v>
      </c>
      <c r="P4921" s="1" t="str">
        <f t="shared" si="614"/>
        <v>no</v>
      </c>
    </row>
    <row r="4922" spans="1:16" x14ac:dyDescent="0.25">
      <c r="A4922" s="6">
        <f>'4.OVTA Sites-Transects'!B4928</f>
        <v>0</v>
      </c>
      <c r="B4922" s="6">
        <f>'4.OVTA Sites-Transects'!C4928</f>
        <v>0</v>
      </c>
      <c r="C4922" s="6">
        <f>'4.OVTA Sites-Transects'!D4928</f>
        <v>0</v>
      </c>
      <c r="D4922" s="1">
        <f>'4.OVTA Sites-Transects'!E4928</f>
        <v>0</v>
      </c>
      <c r="E4922" s="1">
        <f>'4.OVTA Sites-Transects'!G4928</f>
        <v>0</v>
      </c>
      <c r="F4922" s="1">
        <f>'4.OVTA Sites-Transects'!F4928</f>
        <v>0</v>
      </c>
      <c r="G4922" s="6">
        <f>'4.OVTA Sites-Transects'!H4928</f>
        <v>0</v>
      </c>
      <c r="H4922" s="6">
        <f>'4.OVTA Sites-Transects'!I4928</f>
        <v>0</v>
      </c>
      <c r="I4922" s="193" t="str">
        <f t="shared" si="608"/>
        <v>-</v>
      </c>
      <c r="J4922" s="27" t="str">
        <f t="shared" si="609"/>
        <v>-</v>
      </c>
      <c r="K4922" s="27" t="str">
        <f t="shared" si="610"/>
        <v>-</v>
      </c>
      <c r="L4922" s="27" t="str">
        <f t="shared" si="611"/>
        <v>-</v>
      </c>
      <c r="M4922" s="27" t="str">
        <f t="shared" si="612"/>
        <v>-</v>
      </c>
      <c r="N4922" s="28">
        <f t="shared" si="613"/>
        <v>0</v>
      </c>
      <c r="O4922" s="28">
        <f t="shared" si="615"/>
        <v>0</v>
      </c>
      <c r="P4922" s="1" t="str">
        <f t="shared" si="614"/>
        <v>no</v>
      </c>
    </row>
    <row r="4923" spans="1:16" x14ac:dyDescent="0.25">
      <c r="A4923" s="6">
        <f>'4.OVTA Sites-Transects'!B4929</f>
        <v>0</v>
      </c>
      <c r="B4923" s="6">
        <f>'4.OVTA Sites-Transects'!C4929</f>
        <v>0</v>
      </c>
      <c r="C4923" s="6">
        <f>'4.OVTA Sites-Transects'!D4929</f>
        <v>0</v>
      </c>
      <c r="D4923" s="1">
        <f>'4.OVTA Sites-Transects'!E4929</f>
        <v>0</v>
      </c>
      <c r="E4923" s="1">
        <f>'4.OVTA Sites-Transects'!G4929</f>
        <v>0</v>
      </c>
      <c r="F4923" s="1">
        <f>'4.OVTA Sites-Transects'!F4929</f>
        <v>0</v>
      </c>
      <c r="G4923" s="6">
        <f>'4.OVTA Sites-Transects'!H4929</f>
        <v>0</v>
      </c>
      <c r="H4923" s="6">
        <f>'4.OVTA Sites-Transects'!I4929</f>
        <v>0</v>
      </c>
      <c r="I4923" s="193" t="str">
        <f t="shared" si="608"/>
        <v>-</v>
      </c>
      <c r="J4923" s="27" t="str">
        <f t="shared" si="609"/>
        <v>-</v>
      </c>
      <c r="K4923" s="27" t="str">
        <f t="shared" si="610"/>
        <v>-</v>
      </c>
      <c r="L4923" s="27" t="str">
        <f t="shared" si="611"/>
        <v>-</v>
      </c>
      <c r="M4923" s="27" t="str">
        <f t="shared" si="612"/>
        <v>-</v>
      </c>
      <c r="N4923" s="28">
        <f t="shared" si="613"/>
        <v>0</v>
      </c>
      <c r="O4923" s="28">
        <f t="shared" si="615"/>
        <v>0</v>
      </c>
      <c r="P4923" s="1" t="str">
        <f t="shared" si="614"/>
        <v>no</v>
      </c>
    </row>
    <row r="4924" spans="1:16" x14ac:dyDescent="0.25">
      <c r="A4924" s="6">
        <f>'4.OVTA Sites-Transects'!B4930</f>
        <v>0</v>
      </c>
      <c r="B4924" s="6">
        <f>'4.OVTA Sites-Transects'!C4930</f>
        <v>0</v>
      </c>
      <c r="C4924" s="6">
        <f>'4.OVTA Sites-Transects'!D4930</f>
        <v>0</v>
      </c>
      <c r="D4924" s="1">
        <f>'4.OVTA Sites-Transects'!E4930</f>
        <v>0</v>
      </c>
      <c r="E4924" s="1">
        <f>'4.OVTA Sites-Transects'!G4930</f>
        <v>0</v>
      </c>
      <c r="F4924" s="1">
        <f>'4.OVTA Sites-Transects'!F4930</f>
        <v>0</v>
      </c>
      <c r="G4924" s="6">
        <f>'4.OVTA Sites-Transects'!H4930</f>
        <v>0</v>
      </c>
      <c r="H4924" s="6">
        <f>'4.OVTA Sites-Transects'!I4930</f>
        <v>0</v>
      </c>
      <c r="I4924" s="193" t="str">
        <f t="shared" si="608"/>
        <v>-</v>
      </c>
      <c r="J4924" s="27" t="str">
        <f t="shared" si="609"/>
        <v>-</v>
      </c>
      <c r="K4924" s="27" t="str">
        <f t="shared" si="610"/>
        <v>-</v>
      </c>
      <c r="L4924" s="27" t="str">
        <f t="shared" si="611"/>
        <v>-</v>
      </c>
      <c r="M4924" s="27" t="str">
        <f t="shared" si="612"/>
        <v>-</v>
      </c>
      <c r="N4924" s="28">
        <f t="shared" si="613"/>
        <v>0</v>
      </c>
      <c r="O4924" s="28">
        <f t="shared" si="615"/>
        <v>0</v>
      </c>
      <c r="P4924" s="1" t="str">
        <f t="shared" si="614"/>
        <v>no</v>
      </c>
    </row>
    <row r="4925" spans="1:16" x14ac:dyDescent="0.25">
      <c r="A4925" s="6">
        <f>'4.OVTA Sites-Transects'!B4931</f>
        <v>0</v>
      </c>
      <c r="B4925" s="6">
        <f>'4.OVTA Sites-Transects'!C4931</f>
        <v>0</v>
      </c>
      <c r="C4925" s="6">
        <f>'4.OVTA Sites-Transects'!D4931</f>
        <v>0</v>
      </c>
      <c r="D4925" s="1">
        <f>'4.OVTA Sites-Transects'!E4931</f>
        <v>0</v>
      </c>
      <c r="E4925" s="1">
        <f>'4.OVTA Sites-Transects'!G4931</f>
        <v>0</v>
      </c>
      <c r="F4925" s="1">
        <f>'4.OVTA Sites-Transects'!F4931</f>
        <v>0</v>
      </c>
      <c r="G4925" s="6">
        <f>'4.OVTA Sites-Transects'!H4931</f>
        <v>0</v>
      </c>
      <c r="H4925" s="6">
        <f>'4.OVTA Sites-Transects'!I4931</f>
        <v>0</v>
      </c>
      <c r="I4925" s="193" t="str">
        <f t="shared" si="608"/>
        <v>-</v>
      </c>
      <c r="J4925" s="27" t="str">
        <f t="shared" si="609"/>
        <v>-</v>
      </c>
      <c r="K4925" s="27" t="str">
        <f t="shared" si="610"/>
        <v>-</v>
      </c>
      <c r="L4925" s="27" t="str">
        <f t="shared" si="611"/>
        <v>-</v>
      </c>
      <c r="M4925" s="27" t="str">
        <f t="shared" si="612"/>
        <v>-</v>
      </c>
      <c r="N4925" s="28">
        <f t="shared" si="613"/>
        <v>0</v>
      </c>
      <c r="O4925" s="28">
        <f t="shared" si="615"/>
        <v>0</v>
      </c>
      <c r="P4925" s="1" t="str">
        <f t="shared" si="614"/>
        <v>no</v>
      </c>
    </row>
    <row r="4926" spans="1:16" x14ac:dyDescent="0.25">
      <c r="A4926" s="6">
        <f>'4.OVTA Sites-Transects'!B4932</f>
        <v>0</v>
      </c>
      <c r="B4926" s="6">
        <f>'4.OVTA Sites-Transects'!C4932</f>
        <v>0</v>
      </c>
      <c r="C4926" s="6">
        <f>'4.OVTA Sites-Transects'!D4932</f>
        <v>0</v>
      </c>
      <c r="D4926" s="1">
        <f>'4.OVTA Sites-Transects'!E4932</f>
        <v>0</v>
      </c>
      <c r="E4926" s="1">
        <f>'4.OVTA Sites-Transects'!G4932</f>
        <v>0</v>
      </c>
      <c r="F4926" s="1">
        <f>'4.OVTA Sites-Transects'!F4932</f>
        <v>0</v>
      </c>
      <c r="G4926" s="6">
        <f>'4.OVTA Sites-Transects'!H4932</f>
        <v>0</v>
      </c>
      <c r="H4926" s="6">
        <f>'4.OVTA Sites-Transects'!I4932</f>
        <v>0</v>
      </c>
      <c r="I4926" s="193" t="str">
        <f t="shared" si="608"/>
        <v>-</v>
      </c>
      <c r="J4926" s="27" t="str">
        <f t="shared" si="609"/>
        <v>-</v>
      </c>
      <c r="K4926" s="27" t="str">
        <f t="shared" si="610"/>
        <v>-</v>
      </c>
      <c r="L4926" s="27" t="str">
        <f t="shared" si="611"/>
        <v>-</v>
      </c>
      <c r="M4926" s="27" t="str">
        <f t="shared" si="612"/>
        <v>-</v>
      </c>
      <c r="N4926" s="28">
        <f t="shared" si="613"/>
        <v>0</v>
      </c>
      <c r="O4926" s="28">
        <f t="shared" si="615"/>
        <v>0</v>
      </c>
      <c r="P4926" s="1" t="str">
        <f t="shared" si="614"/>
        <v>no</v>
      </c>
    </row>
    <row r="4927" spans="1:16" x14ac:dyDescent="0.25">
      <c r="A4927" s="6">
        <f>'4.OVTA Sites-Transects'!B4933</f>
        <v>0</v>
      </c>
      <c r="B4927" s="6">
        <f>'4.OVTA Sites-Transects'!C4933</f>
        <v>0</v>
      </c>
      <c r="C4927" s="6">
        <f>'4.OVTA Sites-Transects'!D4933</f>
        <v>0</v>
      </c>
      <c r="D4927" s="1">
        <f>'4.OVTA Sites-Transects'!E4933</f>
        <v>0</v>
      </c>
      <c r="E4927" s="1">
        <f>'4.OVTA Sites-Transects'!G4933</f>
        <v>0</v>
      </c>
      <c r="F4927" s="1">
        <f>'4.OVTA Sites-Transects'!F4933</f>
        <v>0</v>
      </c>
      <c r="G4927" s="6">
        <f>'4.OVTA Sites-Transects'!H4933</f>
        <v>0</v>
      </c>
      <c r="H4927" s="6">
        <f>'4.OVTA Sites-Transects'!I4933</f>
        <v>0</v>
      </c>
      <c r="I4927" s="193" t="str">
        <f t="shared" si="608"/>
        <v>-</v>
      </c>
      <c r="J4927" s="27" t="str">
        <f t="shared" si="609"/>
        <v>-</v>
      </c>
      <c r="K4927" s="27" t="str">
        <f t="shared" si="610"/>
        <v>-</v>
      </c>
      <c r="L4927" s="27" t="str">
        <f t="shared" si="611"/>
        <v>-</v>
      </c>
      <c r="M4927" s="27" t="str">
        <f t="shared" si="612"/>
        <v>-</v>
      </c>
      <c r="N4927" s="28">
        <f t="shared" si="613"/>
        <v>0</v>
      </c>
      <c r="O4927" s="28">
        <f t="shared" si="615"/>
        <v>0</v>
      </c>
      <c r="P4927" s="1" t="str">
        <f t="shared" si="614"/>
        <v>no</v>
      </c>
    </row>
    <row r="4928" spans="1:16" x14ac:dyDescent="0.25">
      <c r="A4928" s="6">
        <f>'4.OVTA Sites-Transects'!B4934</f>
        <v>0</v>
      </c>
      <c r="B4928" s="6">
        <f>'4.OVTA Sites-Transects'!C4934</f>
        <v>0</v>
      </c>
      <c r="C4928" s="6">
        <f>'4.OVTA Sites-Transects'!D4934</f>
        <v>0</v>
      </c>
      <c r="D4928" s="1">
        <f>'4.OVTA Sites-Transects'!E4934</f>
        <v>0</v>
      </c>
      <c r="E4928" s="1">
        <f>'4.OVTA Sites-Transects'!G4934</f>
        <v>0</v>
      </c>
      <c r="F4928" s="1">
        <f>'4.OVTA Sites-Transects'!F4934</f>
        <v>0</v>
      </c>
      <c r="G4928" s="6">
        <f>'4.OVTA Sites-Transects'!H4934</f>
        <v>0</v>
      </c>
      <c r="H4928" s="6">
        <f>'4.OVTA Sites-Transects'!I4934</f>
        <v>0</v>
      </c>
      <c r="I4928" s="193" t="str">
        <f t="shared" si="608"/>
        <v>-</v>
      </c>
      <c r="J4928" s="27" t="str">
        <f t="shared" si="609"/>
        <v>-</v>
      </c>
      <c r="K4928" s="27" t="str">
        <f t="shared" si="610"/>
        <v>-</v>
      </c>
      <c r="L4928" s="27" t="str">
        <f t="shared" si="611"/>
        <v>-</v>
      </c>
      <c r="M4928" s="27" t="str">
        <f t="shared" si="612"/>
        <v>-</v>
      </c>
      <c r="N4928" s="28">
        <f t="shared" si="613"/>
        <v>0</v>
      </c>
      <c r="O4928" s="28">
        <f t="shared" si="615"/>
        <v>0</v>
      </c>
      <c r="P4928" s="1" t="str">
        <f t="shared" si="614"/>
        <v>no</v>
      </c>
    </row>
    <row r="4929" spans="1:16" x14ac:dyDescent="0.25">
      <c r="A4929" s="6">
        <f>'4.OVTA Sites-Transects'!B4935</f>
        <v>0</v>
      </c>
      <c r="B4929" s="6">
        <f>'4.OVTA Sites-Transects'!C4935</f>
        <v>0</v>
      </c>
      <c r="C4929" s="6">
        <f>'4.OVTA Sites-Transects'!D4935</f>
        <v>0</v>
      </c>
      <c r="D4929" s="1">
        <f>'4.OVTA Sites-Transects'!E4935</f>
        <v>0</v>
      </c>
      <c r="E4929" s="1">
        <f>'4.OVTA Sites-Transects'!G4935</f>
        <v>0</v>
      </c>
      <c r="F4929" s="1">
        <f>'4.OVTA Sites-Transects'!F4935</f>
        <v>0</v>
      </c>
      <c r="G4929" s="6">
        <f>'4.OVTA Sites-Transects'!H4935</f>
        <v>0</v>
      </c>
      <c r="H4929" s="6">
        <f>'4.OVTA Sites-Transects'!I4935</f>
        <v>0</v>
      </c>
      <c r="I4929" s="193" t="str">
        <f t="shared" si="608"/>
        <v>-</v>
      </c>
      <c r="J4929" s="27" t="str">
        <f t="shared" si="609"/>
        <v>-</v>
      </c>
      <c r="K4929" s="27" t="str">
        <f t="shared" si="610"/>
        <v>-</v>
      </c>
      <c r="L4929" s="27" t="str">
        <f t="shared" si="611"/>
        <v>-</v>
      </c>
      <c r="M4929" s="27" t="str">
        <f t="shared" si="612"/>
        <v>-</v>
      </c>
      <c r="N4929" s="28">
        <f t="shared" si="613"/>
        <v>0</v>
      </c>
      <c r="O4929" s="28">
        <f t="shared" si="615"/>
        <v>0</v>
      </c>
      <c r="P4929" s="1" t="str">
        <f t="shared" si="614"/>
        <v>no</v>
      </c>
    </row>
    <row r="4930" spans="1:16" x14ac:dyDescent="0.25">
      <c r="A4930" s="6">
        <f>'4.OVTA Sites-Transects'!B4936</f>
        <v>0</v>
      </c>
      <c r="B4930" s="6">
        <f>'4.OVTA Sites-Transects'!C4936</f>
        <v>0</v>
      </c>
      <c r="C4930" s="6">
        <f>'4.OVTA Sites-Transects'!D4936</f>
        <v>0</v>
      </c>
      <c r="D4930" s="1">
        <f>'4.OVTA Sites-Transects'!E4936</f>
        <v>0</v>
      </c>
      <c r="E4930" s="1">
        <f>'4.OVTA Sites-Transects'!G4936</f>
        <v>0</v>
      </c>
      <c r="F4930" s="1">
        <f>'4.OVTA Sites-Transects'!F4936</f>
        <v>0</v>
      </c>
      <c r="G4930" s="6">
        <f>'4.OVTA Sites-Transects'!H4936</f>
        <v>0</v>
      </c>
      <c r="H4930" s="6">
        <f>'4.OVTA Sites-Transects'!I4936</f>
        <v>0</v>
      </c>
      <c r="I4930" s="193" t="str">
        <f t="shared" si="608"/>
        <v>-</v>
      </c>
      <c r="J4930" s="27" t="str">
        <f t="shared" si="609"/>
        <v>-</v>
      </c>
      <c r="K4930" s="27" t="str">
        <f t="shared" si="610"/>
        <v>-</v>
      </c>
      <c r="L4930" s="27" t="str">
        <f t="shared" si="611"/>
        <v>-</v>
      </c>
      <c r="M4930" s="27" t="str">
        <f t="shared" si="612"/>
        <v>-</v>
      </c>
      <c r="N4930" s="28">
        <f t="shared" si="613"/>
        <v>0</v>
      </c>
      <c r="O4930" s="28">
        <f t="shared" si="615"/>
        <v>0</v>
      </c>
      <c r="P4930" s="1" t="str">
        <f t="shared" si="614"/>
        <v>no</v>
      </c>
    </row>
    <row r="4931" spans="1:16" x14ac:dyDescent="0.25">
      <c r="A4931" s="6">
        <f>'4.OVTA Sites-Transects'!B4937</f>
        <v>0</v>
      </c>
      <c r="B4931" s="6">
        <f>'4.OVTA Sites-Transects'!C4937</f>
        <v>0</v>
      </c>
      <c r="C4931" s="6">
        <f>'4.OVTA Sites-Transects'!D4937</f>
        <v>0</v>
      </c>
      <c r="D4931" s="1">
        <f>'4.OVTA Sites-Transects'!E4937</f>
        <v>0</v>
      </c>
      <c r="E4931" s="1">
        <f>'4.OVTA Sites-Transects'!G4937</f>
        <v>0</v>
      </c>
      <c r="F4931" s="1">
        <f>'4.OVTA Sites-Transects'!F4937</f>
        <v>0</v>
      </c>
      <c r="G4931" s="6">
        <f>'4.OVTA Sites-Transects'!H4937</f>
        <v>0</v>
      </c>
      <c r="H4931" s="6">
        <f>'4.OVTA Sites-Transects'!I4937</f>
        <v>0</v>
      </c>
      <c r="I4931" s="193" t="str">
        <f t="shared" ref="I4931:I4994" si="616">IF(F4931="B", SUMIF(OVTA_Calcs_TMA, D4931, WeightingFactorMod), IF(F4931="C", SUMIF(OVTA_Calcs_TMA, D4931, WeightingFactorHigh), IF(F4931="D", SUMIF(OVTA_Calcs_TMA, D4931, WeightingFactorVeryHigh), "-")))</f>
        <v>-</v>
      </c>
      <c r="J4931" s="27" t="str">
        <f t="shared" ref="J4931:J4994" si="617">IF(ISNUMBER(AVERAGEIFS(AssessmentResultsLow, AssessmentResultsSites, $A4931,AssessmentIncluded, "yes")), I4931*AVERAGEIFS(AssessmentResultsLow, AssessmentResultsSites, $A4931,AssessmentIncluded, "yes"), "-")</f>
        <v>-</v>
      </c>
      <c r="K4931" s="27" t="str">
        <f t="shared" ref="K4931:K4994" si="618">IF(ISNUMBER(AVERAGEIFS(AssessmentResultsMod, AssessmentResultsSites, $A4931,AssessmentIncluded, "yes")), I4931*AVERAGEIFS(AssessmentResultsMod, AssessmentResultsSites, $A4931,AssessmentIncluded, "yes"), "-")</f>
        <v>-</v>
      </c>
      <c r="L4931" s="27" t="str">
        <f t="shared" ref="L4931:L4994" si="619">IF(ISNUMBER(AVERAGEIFS(AssessmentResultsHigh, AssessmentResultsSites, $A4931,AssessmentIncluded, "yes")), I4931*AVERAGEIFS(AssessmentResultsHigh, AssessmentResultsSites, $A4931,AssessmentIncluded, "yes"), "-")</f>
        <v>-</v>
      </c>
      <c r="M4931" s="27" t="str">
        <f t="shared" ref="M4931:M4994" si="620">IF(ISNUMBER(AVERAGEIFS(AssessmentResultsVeryHigh, AssessmentResultsSites, $A4931,AssessmentIncluded, "yes")), I4931*AVERAGEIFS(AssessmentResultsVeryHigh, AssessmentResultsSites, $A4931,AssessmentIncluded, "yes"), "-")</f>
        <v>-</v>
      </c>
      <c r="N4931" s="28">
        <f t="shared" ref="N4931:N4994" si="621">COUNTIFS(AssessmentResultsSites, A4931, AssessmentIncluded, "yes")</f>
        <v>0</v>
      </c>
      <c r="O4931" s="28">
        <f t="shared" si="615"/>
        <v>0</v>
      </c>
      <c r="P4931" s="1" t="str">
        <f t="shared" ref="P4931:P4994" si="622">IF(AND(G4931="Yes", N4931&gt;0), "yes", "no")</f>
        <v>no</v>
      </c>
    </row>
    <row r="4932" spans="1:16" x14ac:dyDescent="0.25">
      <c r="A4932" s="6">
        <f>'4.OVTA Sites-Transects'!B4938</f>
        <v>0</v>
      </c>
      <c r="B4932" s="6">
        <f>'4.OVTA Sites-Transects'!C4938</f>
        <v>0</v>
      </c>
      <c r="C4932" s="6">
        <f>'4.OVTA Sites-Transects'!D4938</f>
        <v>0</v>
      </c>
      <c r="D4932" s="1">
        <f>'4.OVTA Sites-Transects'!E4938</f>
        <v>0</v>
      </c>
      <c r="E4932" s="1">
        <f>'4.OVTA Sites-Transects'!G4938</f>
        <v>0</v>
      </c>
      <c r="F4932" s="1">
        <f>'4.OVTA Sites-Transects'!F4938</f>
        <v>0</v>
      </c>
      <c r="G4932" s="6">
        <f>'4.OVTA Sites-Transects'!H4938</f>
        <v>0</v>
      </c>
      <c r="H4932" s="6">
        <f>'4.OVTA Sites-Transects'!I4938</f>
        <v>0</v>
      </c>
      <c r="I4932" s="193" t="str">
        <f t="shared" si="616"/>
        <v>-</v>
      </c>
      <c r="J4932" s="27" t="str">
        <f t="shared" si="617"/>
        <v>-</v>
      </c>
      <c r="K4932" s="27" t="str">
        <f t="shared" si="618"/>
        <v>-</v>
      </c>
      <c r="L4932" s="27" t="str">
        <f t="shared" si="619"/>
        <v>-</v>
      </c>
      <c r="M4932" s="27" t="str">
        <f t="shared" si="620"/>
        <v>-</v>
      </c>
      <c r="N4932" s="28">
        <f t="shared" si="621"/>
        <v>0</v>
      </c>
      <c r="O4932" s="28">
        <f t="shared" ref="O4932:O4995" si="623">IF(P4932="yes", N4932, 0)</f>
        <v>0</v>
      </c>
      <c r="P4932" s="1" t="str">
        <f t="shared" si="622"/>
        <v>no</v>
      </c>
    </row>
    <row r="4933" spans="1:16" x14ac:dyDescent="0.25">
      <c r="A4933" s="6">
        <f>'4.OVTA Sites-Transects'!B4939</f>
        <v>0</v>
      </c>
      <c r="B4933" s="6">
        <f>'4.OVTA Sites-Transects'!C4939</f>
        <v>0</v>
      </c>
      <c r="C4933" s="6">
        <f>'4.OVTA Sites-Transects'!D4939</f>
        <v>0</v>
      </c>
      <c r="D4933" s="1">
        <f>'4.OVTA Sites-Transects'!E4939</f>
        <v>0</v>
      </c>
      <c r="E4933" s="1">
        <f>'4.OVTA Sites-Transects'!G4939</f>
        <v>0</v>
      </c>
      <c r="F4933" s="1">
        <f>'4.OVTA Sites-Transects'!F4939</f>
        <v>0</v>
      </c>
      <c r="G4933" s="6">
        <f>'4.OVTA Sites-Transects'!H4939</f>
        <v>0</v>
      </c>
      <c r="H4933" s="6">
        <f>'4.OVTA Sites-Transects'!I4939</f>
        <v>0</v>
      </c>
      <c r="I4933" s="193" t="str">
        <f t="shared" si="616"/>
        <v>-</v>
      </c>
      <c r="J4933" s="27" t="str">
        <f t="shared" si="617"/>
        <v>-</v>
      </c>
      <c r="K4933" s="27" t="str">
        <f t="shared" si="618"/>
        <v>-</v>
      </c>
      <c r="L4933" s="27" t="str">
        <f t="shared" si="619"/>
        <v>-</v>
      </c>
      <c r="M4933" s="27" t="str">
        <f t="shared" si="620"/>
        <v>-</v>
      </c>
      <c r="N4933" s="28">
        <f t="shared" si="621"/>
        <v>0</v>
      </c>
      <c r="O4933" s="28">
        <f t="shared" si="623"/>
        <v>0</v>
      </c>
      <c r="P4933" s="1" t="str">
        <f t="shared" si="622"/>
        <v>no</v>
      </c>
    </row>
    <row r="4934" spans="1:16" x14ac:dyDescent="0.25">
      <c r="A4934" s="6">
        <f>'4.OVTA Sites-Transects'!B4940</f>
        <v>0</v>
      </c>
      <c r="B4934" s="6">
        <f>'4.OVTA Sites-Transects'!C4940</f>
        <v>0</v>
      </c>
      <c r="C4934" s="6">
        <f>'4.OVTA Sites-Transects'!D4940</f>
        <v>0</v>
      </c>
      <c r="D4934" s="1">
        <f>'4.OVTA Sites-Transects'!E4940</f>
        <v>0</v>
      </c>
      <c r="E4934" s="1">
        <f>'4.OVTA Sites-Transects'!G4940</f>
        <v>0</v>
      </c>
      <c r="F4934" s="1">
        <f>'4.OVTA Sites-Transects'!F4940</f>
        <v>0</v>
      </c>
      <c r="G4934" s="6">
        <f>'4.OVTA Sites-Transects'!H4940</f>
        <v>0</v>
      </c>
      <c r="H4934" s="6">
        <f>'4.OVTA Sites-Transects'!I4940</f>
        <v>0</v>
      </c>
      <c r="I4934" s="193" t="str">
        <f t="shared" si="616"/>
        <v>-</v>
      </c>
      <c r="J4934" s="27" t="str">
        <f t="shared" si="617"/>
        <v>-</v>
      </c>
      <c r="K4934" s="27" t="str">
        <f t="shared" si="618"/>
        <v>-</v>
      </c>
      <c r="L4934" s="27" t="str">
        <f t="shared" si="619"/>
        <v>-</v>
      </c>
      <c r="M4934" s="27" t="str">
        <f t="shared" si="620"/>
        <v>-</v>
      </c>
      <c r="N4934" s="28">
        <f t="shared" si="621"/>
        <v>0</v>
      </c>
      <c r="O4934" s="28">
        <f t="shared" si="623"/>
        <v>0</v>
      </c>
      <c r="P4934" s="1" t="str">
        <f t="shared" si="622"/>
        <v>no</v>
      </c>
    </row>
    <row r="4935" spans="1:16" x14ac:dyDescent="0.25">
      <c r="A4935" s="6">
        <f>'4.OVTA Sites-Transects'!B4941</f>
        <v>0</v>
      </c>
      <c r="B4935" s="6">
        <f>'4.OVTA Sites-Transects'!C4941</f>
        <v>0</v>
      </c>
      <c r="C4935" s="6">
        <f>'4.OVTA Sites-Transects'!D4941</f>
        <v>0</v>
      </c>
      <c r="D4935" s="1">
        <f>'4.OVTA Sites-Transects'!E4941</f>
        <v>0</v>
      </c>
      <c r="E4935" s="1">
        <f>'4.OVTA Sites-Transects'!G4941</f>
        <v>0</v>
      </c>
      <c r="F4935" s="1">
        <f>'4.OVTA Sites-Transects'!F4941</f>
        <v>0</v>
      </c>
      <c r="G4935" s="6">
        <f>'4.OVTA Sites-Transects'!H4941</f>
        <v>0</v>
      </c>
      <c r="H4935" s="6">
        <f>'4.OVTA Sites-Transects'!I4941</f>
        <v>0</v>
      </c>
      <c r="I4935" s="193" t="str">
        <f t="shared" si="616"/>
        <v>-</v>
      </c>
      <c r="J4935" s="27" t="str">
        <f t="shared" si="617"/>
        <v>-</v>
      </c>
      <c r="K4935" s="27" t="str">
        <f t="shared" si="618"/>
        <v>-</v>
      </c>
      <c r="L4935" s="27" t="str">
        <f t="shared" si="619"/>
        <v>-</v>
      </c>
      <c r="M4935" s="27" t="str">
        <f t="shared" si="620"/>
        <v>-</v>
      </c>
      <c r="N4935" s="28">
        <f t="shared" si="621"/>
        <v>0</v>
      </c>
      <c r="O4935" s="28">
        <f t="shared" si="623"/>
        <v>0</v>
      </c>
      <c r="P4935" s="1" t="str">
        <f t="shared" si="622"/>
        <v>no</v>
      </c>
    </row>
    <row r="4936" spans="1:16" x14ac:dyDescent="0.25">
      <c r="A4936" s="6">
        <f>'4.OVTA Sites-Transects'!B4942</f>
        <v>0</v>
      </c>
      <c r="B4936" s="6">
        <f>'4.OVTA Sites-Transects'!C4942</f>
        <v>0</v>
      </c>
      <c r="C4936" s="6">
        <f>'4.OVTA Sites-Transects'!D4942</f>
        <v>0</v>
      </c>
      <c r="D4936" s="1">
        <f>'4.OVTA Sites-Transects'!E4942</f>
        <v>0</v>
      </c>
      <c r="E4936" s="1">
        <f>'4.OVTA Sites-Transects'!G4942</f>
        <v>0</v>
      </c>
      <c r="F4936" s="1">
        <f>'4.OVTA Sites-Transects'!F4942</f>
        <v>0</v>
      </c>
      <c r="G4936" s="6">
        <f>'4.OVTA Sites-Transects'!H4942</f>
        <v>0</v>
      </c>
      <c r="H4936" s="6">
        <f>'4.OVTA Sites-Transects'!I4942</f>
        <v>0</v>
      </c>
      <c r="I4936" s="193" t="str">
        <f t="shared" si="616"/>
        <v>-</v>
      </c>
      <c r="J4936" s="27" t="str">
        <f t="shared" si="617"/>
        <v>-</v>
      </c>
      <c r="K4936" s="27" t="str">
        <f t="shared" si="618"/>
        <v>-</v>
      </c>
      <c r="L4936" s="27" t="str">
        <f t="shared" si="619"/>
        <v>-</v>
      </c>
      <c r="M4936" s="27" t="str">
        <f t="shared" si="620"/>
        <v>-</v>
      </c>
      <c r="N4936" s="28">
        <f t="shared" si="621"/>
        <v>0</v>
      </c>
      <c r="O4936" s="28">
        <f t="shared" si="623"/>
        <v>0</v>
      </c>
      <c r="P4936" s="1" t="str">
        <f t="shared" si="622"/>
        <v>no</v>
      </c>
    </row>
    <row r="4937" spans="1:16" x14ac:dyDescent="0.25">
      <c r="A4937" s="6">
        <f>'4.OVTA Sites-Transects'!B4943</f>
        <v>0</v>
      </c>
      <c r="B4937" s="6">
        <f>'4.OVTA Sites-Transects'!C4943</f>
        <v>0</v>
      </c>
      <c r="C4937" s="6">
        <f>'4.OVTA Sites-Transects'!D4943</f>
        <v>0</v>
      </c>
      <c r="D4937" s="1">
        <f>'4.OVTA Sites-Transects'!E4943</f>
        <v>0</v>
      </c>
      <c r="E4937" s="1">
        <f>'4.OVTA Sites-Transects'!G4943</f>
        <v>0</v>
      </c>
      <c r="F4937" s="1">
        <f>'4.OVTA Sites-Transects'!F4943</f>
        <v>0</v>
      </c>
      <c r="G4937" s="6">
        <f>'4.OVTA Sites-Transects'!H4943</f>
        <v>0</v>
      </c>
      <c r="H4937" s="6">
        <f>'4.OVTA Sites-Transects'!I4943</f>
        <v>0</v>
      </c>
      <c r="I4937" s="193" t="str">
        <f t="shared" si="616"/>
        <v>-</v>
      </c>
      <c r="J4937" s="27" t="str">
        <f t="shared" si="617"/>
        <v>-</v>
      </c>
      <c r="K4937" s="27" t="str">
        <f t="shared" si="618"/>
        <v>-</v>
      </c>
      <c r="L4937" s="27" t="str">
        <f t="shared" si="619"/>
        <v>-</v>
      </c>
      <c r="M4937" s="27" t="str">
        <f t="shared" si="620"/>
        <v>-</v>
      </c>
      <c r="N4937" s="28">
        <f t="shared" si="621"/>
        <v>0</v>
      </c>
      <c r="O4937" s="28">
        <f t="shared" si="623"/>
        <v>0</v>
      </c>
      <c r="P4937" s="1" t="str">
        <f t="shared" si="622"/>
        <v>no</v>
      </c>
    </row>
    <row r="4938" spans="1:16" x14ac:dyDescent="0.25">
      <c r="A4938" s="6">
        <f>'4.OVTA Sites-Transects'!B4944</f>
        <v>0</v>
      </c>
      <c r="B4938" s="6">
        <f>'4.OVTA Sites-Transects'!C4944</f>
        <v>0</v>
      </c>
      <c r="C4938" s="6">
        <f>'4.OVTA Sites-Transects'!D4944</f>
        <v>0</v>
      </c>
      <c r="D4938" s="1">
        <f>'4.OVTA Sites-Transects'!E4944</f>
        <v>0</v>
      </c>
      <c r="E4938" s="1">
        <f>'4.OVTA Sites-Transects'!G4944</f>
        <v>0</v>
      </c>
      <c r="F4938" s="1">
        <f>'4.OVTA Sites-Transects'!F4944</f>
        <v>0</v>
      </c>
      <c r="G4938" s="6">
        <f>'4.OVTA Sites-Transects'!H4944</f>
        <v>0</v>
      </c>
      <c r="H4938" s="6">
        <f>'4.OVTA Sites-Transects'!I4944</f>
        <v>0</v>
      </c>
      <c r="I4938" s="193" t="str">
        <f t="shared" si="616"/>
        <v>-</v>
      </c>
      <c r="J4938" s="27" t="str">
        <f t="shared" si="617"/>
        <v>-</v>
      </c>
      <c r="K4938" s="27" t="str">
        <f t="shared" si="618"/>
        <v>-</v>
      </c>
      <c r="L4938" s="27" t="str">
        <f t="shared" si="619"/>
        <v>-</v>
      </c>
      <c r="M4938" s="27" t="str">
        <f t="shared" si="620"/>
        <v>-</v>
      </c>
      <c r="N4938" s="28">
        <f t="shared" si="621"/>
        <v>0</v>
      </c>
      <c r="O4938" s="28">
        <f t="shared" si="623"/>
        <v>0</v>
      </c>
      <c r="P4938" s="1" t="str">
        <f t="shared" si="622"/>
        <v>no</v>
      </c>
    </row>
    <row r="4939" spans="1:16" x14ac:dyDescent="0.25">
      <c r="A4939" s="6">
        <f>'4.OVTA Sites-Transects'!B4945</f>
        <v>0</v>
      </c>
      <c r="B4939" s="6">
        <f>'4.OVTA Sites-Transects'!C4945</f>
        <v>0</v>
      </c>
      <c r="C4939" s="6">
        <f>'4.OVTA Sites-Transects'!D4945</f>
        <v>0</v>
      </c>
      <c r="D4939" s="1">
        <f>'4.OVTA Sites-Transects'!E4945</f>
        <v>0</v>
      </c>
      <c r="E4939" s="1">
        <f>'4.OVTA Sites-Transects'!G4945</f>
        <v>0</v>
      </c>
      <c r="F4939" s="1">
        <f>'4.OVTA Sites-Transects'!F4945</f>
        <v>0</v>
      </c>
      <c r="G4939" s="6">
        <f>'4.OVTA Sites-Transects'!H4945</f>
        <v>0</v>
      </c>
      <c r="H4939" s="6">
        <f>'4.OVTA Sites-Transects'!I4945</f>
        <v>0</v>
      </c>
      <c r="I4939" s="193" t="str">
        <f t="shared" si="616"/>
        <v>-</v>
      </c>
      <c r="J4939" s="27" t="str">
        <f t="shared" si="617"/>
        <v>-</v>
      </c>
      <c r="K4939" s="27" t="str">
        <f t="shared" si="618"/>
        <v>-</v>
      </c>
      <c r="L4939" s="27" t="str">
        <f t="shared" si="619"/>
        <v>-</v>
      </c>
      <c r="M4939" s="27" t="str">
        <f t="shared" si="620"/>
        <v>-</v>
      </c>
      <c r="N4939" s="28">
        <f t="shared" si="621"/>
        <v>0</v>
      </c>
      <c r="O4939" s="28">
        <f t="shared" si="623"/>
        <v>0</v>
      </c>
      <c r="P4939" s="1" t="str">
        <f t="shared" si="622"/>
        <v>no</v>
      </c>
    </row>
    <row r="4940" spans="1:16" x14ac:dyDescent="0.25">
      <c r="A4940" s="6">
        <f>'4.OVTA Sites-Transects'!B4946</f>
        <v>0</v>
      </c>
      <c r="B4940" s="6">
        <f>'4.OVTA Sites-Transects'!C4946</f>
        <v>0</v>
      </c>
      <c r="C4940" s="6">
        <f>'4.OVTA Sites-Transects'!D4946</f>
        <v>0</v>
      </c>
      <c r="D4940" s="1">
        <f>'4.OVTA Sites-Transects'!E4946</f>
        <v>0</v>
      </c>
      <c r="E4940" s="1">
        <f>'4.OVTA Sites-Transects'!G4946</f>
        <v>0</v>
      </c>
      <c r="F4940" s="1">
        <f>'4.OVTA Sites-Transects'!F4946</f>
        <v>0</v>
      </c>
      <c r="G4940" s="6">
        <f>'4.OVTA Sites-Transects'!H4946</f>
        <v>0</v>
      </c>
      <c r="H4940" s="6">
        <f>'4.OVTA Sites-Transects'!I4946</f>
        <v>0</v>
      </c>
      <c r="I4940" s="193" t="str">
        <f t="shared" si="616"/>
        <v>-</v>
      </c>
      <c r="J4940" s="27" t="str">
        <f t="shared" si="617"/>
        <v>-</v>
      </c>
      <c r="K4940" s="27" t="str">
        <f t="shared" si="618"/>
        <v>-</v>
      </c>
      <c r="L4940" s="27" t="str">
        <f t="shared" si="619"/>
        <v>-</v>
      </c>
      <c r="M4940" s="27" t="str">
        <f t="shared" si="620"/>
        <v>-</v>
      </c>
      <c r="N4940" s="28">
        <f t="shared" si="621"/>
        <v>0</v>
      </c>
      <c r="O4940" s="28">
        <f t="shared" si="623"/>
        <v>0</v>
      </c>
      <c r="P4940" s="1" t="str">
        <f t="shared" si="622"/>
        <v>no</v>
      </c>
    </row>
    <row r="4941" spans="1:16" x14ac:dyDescent="0.25">
      <c r="A4941" s="6">
        <f>'4.OVTA Sites-Transects'!B4947</f>
        <v>0</v>
      </c>
      <c r="B4941" s="6">
        <f>'4.OVTA Sites-Transects'!C4947</f>
        <v>0</v>
      </c>
      <c r="C4941" s="6">
        <f>'4.OVTA Sites-Transects'!D4947</f>
        <v>0</v>
      </c>
      <c r="D4941" s="1">
        <f>'4.OVTA Sites-Transects'!E4947</f>
        <v>0</v>
      </c>
      <c r="E4941" s="1">
        <f>'4.OVTA Sites-Transects'!G4947</f>
        <v>0</v>
      </c>
      <c r="F4941" s="1">
        <f>'4.OVTA Sites-Transects'!F4947</f>
        <v>0</v>
      </c>
      <c r="G4941" s="6">
        <f>'4.OVTA Sites-Transects'!H4947</f>
        <v>0</v>
      </c>
      <c r="H4941" s="6">
        <f>'4.OVTA Sites-Transects'!I4947</f>
        <v>0</v>
      </c>
      <c r="I4941" s="193" t="str">
        <f t="shared" si="616"/>
        <v>-</v>
      </c>
      <c r="J4941" s="27" t="str">
        <f t="shared" si="617"/>
        <v>-</v>
      </c>
      <c r="K4941" s="27" t="str">
        <f t="shared" si="618"/>
        <v>-</v>
      </c>
      <c r="L4941" s="27" t="str">
        <f t="shared" si="619"/>
        <v>-</v>
      </c>
      <c r="M4941" s="27" t="str">
        <f t="shared" si="620"/>
        <v>-</v>
      </c>
      <c r="N4941" s="28">
        <f t="shared" si="621"/>
        <v>0</v>
      </c>
      <c r="O4941" s="28">
        <f t="shared" si="623"/>
        <v>0</v>
      </c>
      <c r="P4941" s="1" t="str">
        <f t="shared" si="622"/>
        <v>no</v>
      </c>
    </row>
    <row r="4942" spans="1:16" x14ac:dyDescent="0.25">
      <c r="A4942" s="6">
        <f>'4.OVTA Sites-Transects'!B4948</f>
        <v>0</v>
      </c>
      <c r="B4942" s="6">
        <f>'4.OVTA Sites-Transects'!C4948</f>
        <v>0</v>
      </c>
      <c r="C4942" s="6">
        <f>'4.OVTA Sites-Transects'!D4948</f>
        <v>0</v>
      </c>
      <c r="D4942" s="1">
        <f>'4.OVTA Sites-Transects'!E4948</f>
        <v>0</v>
      </c>
      <c r="E4942" s="1">
        <f>'4.OVTA Sites-Transects'!G4948</f>
        <v>0</v>
      </c>
      <c r="F4942" s="1">
        <f>'4.OVTA Sites-Transects'!F4948</f>
        <v>0</v>
      </c>
      <c r="G4942" s="6">
        <f>'4.OVTA Sites-Transects'!H4948</f>
        <v>0</v>
      </c>
      <c r="H4942" s="6">
        <f>'4.OVTA Sites-Transects'!I4948</f>
        <v>0</v>
      </c>
      <c r="I4942" s="193" t="str">
        <f t="shared" si="616"/>
        <v>-</v>
      </c>
      <c r="J4942" s="27" t="str">
        <f t="shared" si="617"/>
        <v>-</v>
      </c>
      <c r="K4942" s="27" t="str">
        <f t="shared" si="618"/>
        <v>-</v>
      </c>
      <c r="L4942" s="27" t="str">
        <f t="shared" si="619"/>
        <v>-</v>
      </c>
      <c r="M4942" s="27" t="str">
        <f t="shared" si="620"/>
        <v>-</v>
      </c>
      <c r="N4942" s="28">
        <f t="shared" si="621"/>
        <v>0</v>
      </c>
      <c r="O4942" s="28">
        <f t="shared" si="623"/>
        <v>0</v>
      </c>
      <c r="P4942" s="1" t="str">
        <f t="shared" si="622"/>
        <v>no</v>
      </c>
    </row>
    <row r="4943" spans="1:16" x14ac:dyDescent="0.25">
      <c r="A4943" s="6">
        <f>'4.OVTA Sites-Transects'!B4949</f>
        <v>0</v>
      </c>
      <c r="B4943" s="6">
        <f>'4.OVTA Sites-Transects'!C4949</f>
        <v>0</v>
      </c>
      <c r="C4943" s="6">
        <f>'4.OVTA Sites-Transects'!D4949</f>
        <v>0</v>
      </c>
      <c r="D4943" s="1">
        <f>'4.OVTA Sites-Transects'!E4949</f>
        <v>0</v>
      </c>
      <c r="E4943" s="1">
        <f>'4.OVTA Sites-Transects'!G4949</f>
        <v>0</v>
      </c>
      <c r="F4943" s="1">
        <f>'4.OVTA Sites-Transects'!F4949</f>
        <v>0</v>
      </c>
      <c r="G4943" s="6">
        <f>'4.OVTA Sites-Transects'!H4949</f>
        <v>0</v>
      </c>
      <c r="H4943" s="6">
        <f>'4.OVTA Sites-Transects'!I4949</f>
        <v>0</v>
      </c>
      <c r="I4943" s="193" t="str">
        <f t="shared" si="616"/>
        <v>-</v>
      </c>
      <c r="J4943" s="27" t="str">
        <f t="shared" si="617"/>
        <v>-</v>
      </c>
      <c r="K4943" s="27" t="str">
        <f t="shared" si="618"/>
        <v>-</v>
      </c>
      <c r="L4943" s="27" t="str">
        <f t="shared" si="619"/>
        <v>-</v>
      </c>
      <c r="M4943" s="27" t="str">
        <f t="shared" si="620"/>
        <v>-</v>
      </c>
      <c r="N4943" s="28">
        <f t="shared" si="621"/>
        <v>0</v>
      </c>
      <c r="O4943" s="28">
        <f t="shared" si="623"/>
        <v>0</v>
      </c>
      <c r="P4943" s="1" t="str">
        <f t="shared" si="622"/>
        <v>no</v>
      </c>
    </row>
    <row r="4944" spans="1:16" x14ac:dyDescent="0.25">
      <c r="A4944" s="6">
        <f>'4.OVTA Sites-Transects'!B4950</f>
        <v>0</v>
      </c>
      <c r="B4944" s="6">
        <f>'4.OVTA Sites-Transects'!C4950</f>
        <v>0</v>
      </c>
      <c r="C4944" s="6">
        <f>'4.OVTA Sites-Transects'!D4950</f>
        <v>0</v>
      </c>
      <c r="D4944" s="1">
        <f>'4.OVTA Sites-Transects'!E4950</f>
        <v>0</v>
      </c>
      <c r="E4944" s="1">
        <f>'4.OVTA Sites-Transects'!G4950</f>
        <v>0</v>
      </c>
      <c r="F4944" s="1">
        <f>'4.OVTA Sites-Transects'!F4950</f>
        <v>0</v>
      </c>
      <c r="G4944" s="6">
        <f>'4.OVTA Sites-Transects'!H4950</f>
        <v>0</v>
      </c>
      <c r="H4944" s="6">
        <f>'4.OVTA Sites-Transects'!I4950</f>
        <v>0</v>
      </c>
      <c r="I4944" s="193" t="str">
        <f t="shared" si="616"/>
        <v>-</v>
      </c>
      <c r="J4944" s="27" t="str">
        <f t="shared" si="617"/>
        <v>-</v>
      </c>
      <c r="K4944" s="27" t="str">
        <f t="shared" si="618"/>
        <v>-</v>
      </c>
      <c r="L4944" s="27" t="str">
        <f t="shared" si="619"/>
        <v>-</v>
      </c>
      <c r="M4944" s="27" t="str">
        <f t="shared" si="620"/>
        <v>-</v>
      </c>
      <c r="N4944" s="28">
        <f t="shared" si="621"/>
        <v>0</v>
      </c>
      <c r="O4944" s="28">
        <f t="shared" si="623"/>
        <v>0</v>
      </c>
      <c r="P4944" s="1" t="str">
        <f t="shared" si="622"/>
        <v>no</v>
      </c>
    </row>
    <row r="4945" spans="1:16" x14ac:dyDescent="0.25">
      <c r="A4945" s="6">
        <f>'4.OVTA Sites-Transects'!B4951</f>
        <v>0</v>
      </c>
      <c r="B4945" s="6">
        <f>'4.OVTA Sites-Transects'!C4951</f>
        <v>0</v>
      </c>
      <c r="C4945" s="6">
        <f>'4.OVTA Sites-Transects'!D4951</f>
        <v>0</v>
      </c>
      <c r="D4945" s="1">
        <f>'4.OVTA Sites-Transects'!E4951</f>
        <v>0</v>
      </c>
      <c r="E4945" s="1">
        <f>'4.OVTA Sites-Transects'!G4951</f>
        <v>0</v>
      </c>
      <c r="F4945" s="1">
        <f>'4.OVTA Sites-Transects'!F4951</f>
        <v>0</v>
      </c>
      <c r="G4945" s="6">
        <f>'4.OVTA Sites-Transects'!H4951</f>
        <v>0</v>
      </c>
      <c r="H4945" s="6">
        <f>'4.OVTA Sites-Transects'!I4951</f>
        <v>0</v>
      </c>
      <c r="I4945" s="193" t="str">
        <f t="shared" si="616"/>
        <v>-</v>
      </c>
      <c r="J4945" s="27" t="str">
        <f t="shared" si="617"/>
        <v>-</v>
      </c>
      <c r="K4945" s="27" t="str">
        <f t="shared" si="618"/>
        <v>-</v>
      </c>
      <c r="L4945" s="27" t="str">
        <f t="shared" si="619"/>
        <v>-</v>
      </c>
      <c r="M4945" s="27" t="str">
        <f t="shared" si="620"/>
        <v>-</v>
      </c>
      <c r="N4945" s="28">
        <f t="shared" si="621"/>
        <v>0</v>
      </c>
      <c r="O4945" s="28">
        <f t="shared" si="623"/>
        <v>0</v>
      </c>
      <c r="P4945" s="1" t="str">
        <f t="shared" si="622"/>
        <v>no</v>
      </c>
    </row>
    <row r="4946" spans="1:16" x14ac:dyDescent="0.25">
      <c r="A4946" s="6">
        <f>'4.OVTA Sites-Transects'!B4952</f>
        <v>0</v>
      </c>
      <c r="B4946" s="6">
        <f>'4.OVTA Sites-Transects'!C4952</f>
        <v>0</v>
      </c>
      <c r="C4946" s="6">
        <f>'4.OVTA Sites-Transects'!D4952</f>
        <v>0</v>
      </c>
      <c r="D4946" s="1">
        <f>'4.OVTA Sites-Transects'!E4952</f>
        <v>0</v>
      </c>
      <c r="E4946" s="1">
        <f>'4.OVTA Sites-Transects'!G4952</f>
        <v>0</v>
      </c>
      <c r="F4946" s="1">
        <f>'4.OVTA Sites-Transects'!F4952</f>
        <v>0</v>
      </c>
      <c r="G4946" s="6">
        <f>'4.OVTA Sites-Transects'!H4952</f>
        <v>0</v>
      </c>
      <c r="H4946" s="6">
        <f>'4.OVTA Sites-Transects'!I4952</f>
        <v>0</v>
      </c>
      <c r="I4946" s="193" t="str">
        <f t="shared" si="616"/>
        <v>-</v>
      </c>
      <c r="J4946" s="27" t="str">
        <f t="shared" si="617"/>
        <v>-</v>
      </c>
      <c r="K4946" s="27" t="str">
        <f t="shared" si="618"/>
        <v>-</v>
      </c>
      <c r="L4946" s="27" t="str">
        <f t="shared" si="619"/>
        <v>-</v>
      </c>
      <c r="M4946" s="27" t="str">
        <f t="shared" si="620"/>
        <v>-</v>
      </c>
      <c r="N4946" s="28">
        <f t="shared" si="621"/>
        <v>0</v>
      </c>
      <c r="O4946" s="28">
        <f t="shared" si="623"/>
        <v>0</v>
      </c>
      <c r="P4946" s="1" t="str">
        <f t="shared" si="622"/>
        <v>no</v>
      </c>
    </row>
    <row r="4947" spans="1:16" x14ac:dyDescent="0.25">
      <c r="A4947" s="6">
        <f>'4.OVTA Sites-Transects'!B4953</f>
        <v>0</v>
      </c>
      <c r="B4947" s="6">
        <f>'4.OVTA Sites-Transects'!C4953</f>
        <v>0</v>
      </c>
      <c r="C4947" s="6">
        <f>'4.OVTA Sites-Transects'!D4953</f>
        <v>0</v>
      </c>
      <c r="D4947" s="1">
        <f>'4.OVTA Sites-Transects'!E4953</f>
        <v>0</v>
      </c>
      <c r="E4947" s="1">
        <f>'4.OVTA Sites-Transects'!G4953</f>
        <v>0</v>
      </c>
      <c r="F4947" s="1">
        <f>'4.OVTA Sites-Transects'!F4953</f>
        <v>0</v>
      </c>
      <c r="G4947" s="6">
        <f>'4.OVTA Sites-Transects'!H4953</f>
        <v>0</v>
      </c>
      <c r="H4947" s="6">
        <f>'4.OVTA Sites-Transects'!I4953</f>
        <v>0</v>
      </c>
      <c r="I4947" s="193" t="str">
        <f t="shared" si="616"/>
        <v>-</v>
      </c>
      <c r="J4947" s="27" t="str">
        <f t="shared" si="617"/>
        <v>-</v>
      </c>
      <c r="K4947" s="27" t="str">
        <f t="shared" si="618"/>
        <v>-</v>
      </c>
      <c r="L4947" s="27" t="str">
        <f t="shared" si="619"/>
        <v>-</v>
      </c>
      <c r="M4947" s="27" t="str">
        <f t="shared" si="620"/>
        <v>-</v>
      </c>
      <c r="N4947" s="28">
        <f t="shared" si="621"/>
        <v>0</v>
      </c>
      <c r="O4947" s="28">
        <f t="shared" si="623"/>
        <v>0</v>
      </c>
      <c r="P4947" s="1" t="str">
        <f t="shared" si="622"/>
        <v>no</v>
      </c>
    </row>
    <row r="4948" spans="1:16" x14ac:dyDescent="0.25">
      <c r="A4948" s="6">
        <f>'4.OVTA Sites-Transects'!B4954</f>
        <v>0</v>
      </c>
      <c r="B4948" s="6">
        <f>'4.OVTA Sites-Transects'!C4954</f>
        <v>0</v>
      </c>
      <c r="C4948" s="6">
        <f>'4.OVTA Sites-Transects'!D4954</f>
        <v>0</v>
      </c>
      <c r="D4948" s="1">
        <f>'4.OVTA Sites-Transects'!E4954</f>
        <v>0</v>
      </c>
      <c r="E4948" s="1">
        <f>'4.OVTA Sites-Transects'!G4954</f>
        <v>0</v>
      </c>
      <c r="F4948" s="1">
        <f>'4.OVTA Sites-Transects'!F4954</f>
        <v>0</v>
      </c>
      <c r="G4948" s="6">
        <f>'4.OVTA Sites-Transects'!H4954</f>
        <v>0</v>
      </c>
      <c r="H4948" s="6">
        <f>'4.OVTA Sites-Transects'!I4954</f>
        <v>0</v>
      </c>
      <c r="I4948" s="193" t="str">
        <f t="shared" si="616"/>
        <v>-</v>
      </c>
      <c r="J4948" s="27" t="str">
        <f t="shared" si="617"/>
        <v>-</v>
      </c>
      <c r="K4948" s="27" t="str">
        <f t="shared" si="618"/>
        <v>-</v>
      </c>
      <c r="L4948" s="27" t="str">
        <f t="shared" si="619"/>
        <v>-</v>
      </c>
      <c r="M4948" s="27" t="str">
        <f t="shared" si="620"/>
        <v>-</v>
      </c>
      <c r="N4948" s="28">
        <f t="shared" si="621"/>
        <v>0</v>
      </c>
      <c r="O4948" s="28">
        <f t="shared" si="623"/>
        <v>0</v>
      </c>
      <c r="P4948" s="1" t="str">
        <f t="shared" si="622"/>
        <v>no</v>
      </c>
    </row>
    <row r="4949" spans="1:16" x14ac:dyDescent="0.25">
      <c r="A4949" s="6">
        <f>'4.OVTA Sites-Transects'!B4955</f>
        <v>0</v>
      </c>
      <c r="B4949" s="6">
        <f>'4.OVTA Sites-Transects'!C4955</f>
        <v>0</v>
      </c>
      <c r="C4949" s="6">
        <f>'4.OVTA Sites-Transects'!D4955</f>
        <v>0</v>
      </c>
      <c r="D4949" s="1">
        <f>'4.OVTA Sites-Transects'!E4955</f>
        <v>0</v>
      </c>
      <c r="E4949" s="1">
        <f>'4.OVTA Sites-Transects'!G4955</f>
        <v>0</v>
      </c>
      <c r="F4949" s="1">
        <f>'4.OVTA Sites-Transects'!F4955</f>
        <v>0</v>
      </c>
      <c r="G4949" s="6">
        <f>'4.OVTA Sites-Transects'!H4955</f>
        <v>0</v>
      </c>
      <c r="H4949" s="6">
        <f>'4.OVTA Sites-Transects'!I4955</f>
        <v>0</v>
      </c>
      <c r="I4949" s="193" t="str">
        <f t="shared" si="616"/>
        <v>-</v>
      </c>
      <c r="J4949" s="27" t="str">
        <f t="shared" si="617"/>
        <v>-</v>
      </c>
      <c r="K4949" s="27" t="str">
        <f t="shared" si="618"/>
        <v>-</v>
      </c>
      <c r="L4949" s="27" t="str">
        <f t="shared" si="619"/>
        <v>-</v>
      </c>
      <c r="M4949" s="27" t="str">
        <f t="shared" si="620"/>
        <v>-</v>
      </c>
      <c r="N4949" s="28">
        <f t="shared" si="621"/>
        <v>0</v>
      </c>
      <c r="O4949" s="28">
        <f t="shared" si="623"/>
        <v>0</v>
      </c>
      <c r="P4949" s="1" t="str">
        <f t="shared" si="622"/>
        <v>no</v>
      </c>
    </row>
    <row r="4950" spans="1:16" x14ac:dyDescent="0.25">
      <c r="A4950" s="6">
        <f>'4.OVTA Sites-Transects'!B4956</f>
        <v>0</v>
      </c>
      <c r="B4950" s="6">
        <f>'4.OVTA Sites-Transects'!C4956</f>
        <v>0</v>
      </c>
      <c r="C4950" s="6">
        <f>'4.OVTA Sites-Transects'!D4956</f>
        <v>0</v>
      </c>
      <c r="D4950" s="1">
        <f>'4.OVTA Sites-Transects'!E4956</f>
        <v>0</v>
      </c>
      <c r="E4950" s="1">
        <f>'4.OVTA Sites-Transects'!G4956</f>
        <v>0</v>
      </c>
      <c r="F4950" s="1">
        <f>'4.OVTA Sites-Transects'!F4956</f>
        <v>0</v>
      </c>
      <c r="G4950" s="6">
        <f>'4.OVTA Sites-Transects'!H4956</f>
        <v>0</v>
      </c>
      <c r="H4950" s="6">
        <f>'4.OVTA Sites-Transects'!I4956</f>
        <v>0</v>
      </c>
      <c r="I4950" s="193" t="str">
        <f t="shared" si="616"/>
        <v>-</v>
      </c>
      <c r="J4950" s="27" t="str">
        <f t="shared" si="617"/>
        <v>-</v>
      </c>
      <c r="K4950" s="27" t="str">
        <f t="shared" si="618"/>
        <v>-</v>
      </c>
      <c r="L4950" s="27" t="str">
        <f t="shared" si="619"/>
        <v>-</v>
      </c>
      <c r="M4950" s="27" t="str">
        <f t="shared" si="620"/>
        <v>-</v>
      </c>
      <c r="N4950" s="28">
        <f t="shared" si="621"/>
        <v>0</v>
      </c>
      <c r="O4950" s="28">
        <f t="shared" si="623"/>
        <v>0</v>
      </c>
      <c r="P4950" s="1" t="str">
        <f t="shared" si="622"/>
        <v>no</v>
      </c>
    </row>
    <row r="4951" spans="1:16" x14ac:dyDescent="0.25">
      <c r="A4951" s="6">
        <f>'4.OVTA Sites-Transects'!B4957</f>
        <v>0</v>
      </c>
      <c r="B4951" s="6">
        <f>'4.OVTA Sites-Transects'!C4957</f>
        <v>0</v>
      </c>
      <c r="C4951" s="6">
        <f>'4.OVTA Sites-Transects'!D4957</f>
        <v>0</v>
      </c>
      <c r="D4951" s="1">
        <f>'4.OVTA Sites-Transects'!E4957</f>
        <v>0</v>
      </c>
      <c r="E4951" s="1">
        <f>'4.OVTA Sites-Transects'!G4957</f>
        <v>0</v>
      </c>
      <c r="F4951" s="1">
        <f>'4.OVTA Sites-Transects'!F4957</f>
        <v>0</v>
      </c>
      <c r="G4951" s="6">
        <f>'4.OVTA Sites-Transects'!H4957</f>
        <v>0</v>
      </c>
      <c r="H4951" s="6">
        <f>'4.OVTA Sites-Transects'!I4957</f>
        <v>0</v>
      </c>
      <c r="I4951" s="193" t="str">
        <f t="shared" si="616"/>
        <v>-</v>
      </c>
      <c r="J4951" s="27" t="str">
        <f t="shared" si="617"/>
        <v>-</v>
      </c>
      <c r="K4951" s="27" t="str">
        <f t="shared" si="618"/>
        <v>-</v>
      </c>
      <c r="L4951" s="27" t="str">
        <f t="shared" si="619"/>
        <v>-</v>
      </c>
      <c r="M4951" s="27" t="str">
        <f t="shared" si="620"/>
        <v>-</v>
      </c>
      <c r="N4951" s="28">
        <f t="shared" si="621"/>
        <v>0</v>
      </c>
      <c r="O4951" s="28">
        <f t="shared" si="623"/>
        <v>0</v>
      </c>
      <c r="P4951" s="1" t="str">
        <f t="shared" si="622"/>
        <v>no</v>
      </c>
    </row>
    <row r="4952" spans="1:16" x14ac:dyDescent="0.25">
      <c r="A4952" s="6">
        <f>'4.OVTA Sites-Transects'!B4958</f>
        <v>0</v>
      </c>
      <c r="B4952" s="6">
        <f>'4.OVTA Sites-Transects'!C4958</f>
        <v>0</v>
      </c>
      <c r="C4952" s="6">
        <f>'4.OVTA Sites-Transects'!D4958</f>
        <v>0</v>
      </c>
      <c r="D4952" s="1">
        <f>'4.OVTA Sites-Transects'!E4958</f>
        <v>0</v>
      </c>
      <c r="E4952" s="1">
        <f>'4.OVTA Sites-Transects'!G4958</f>
        <v>0</v>
      </c>
      <c r="F4952" s="1">
        <f>'4.OVTA Sites-Transects'!F4958</f>
        <v>0</v>
      </c>
      <c r="G4952" s="6">
        <f>'4.OVTA Sites-Transects'!H4958</f>
        <v>0</v>
      </c>
      <c r="H4952" s="6">
        <f>'4.OVTA Sites-Transects'!I4958</f>
        <v>0</v>
      </c>
      <c r="I4952" s="193" t="str">
        <f t="shared" si="616"/>
        <v>-</v>
      </c>
      <c r="J4952" s="27" t="str">
        <f t="shared" si="617"/>
        <v>-</v>
      </c>
      <c r="K4952" s="27" t="str">
        <f t="shared" si="618"/>
        <v>-</v>
      </c>
      <c r="L4952" s="27" t="str">
        <f t="shared" si="619"/>
        <v>-</v>
      </c>
      <c r="M4952" s="27" t="str">
        <f t="shared" si="620"/>
        <v>-</v>
      </c>
      <c r="N4952" s="28">
        <f t="shared" si="621"/>
        <v>0</v>
      </c>
      <c r="O4952" s="28">
        <f t="shared" si="623"/>
        <v>0</v>
      </c>
      <c r="P4952" s="1" t="str">
        <f t="shared" si="622"/>
        <v>no</v>
      </c>
    </row>
    <row r="4953" spans="1:16" x14ac:dyDescent="0.25">
      <c r="A4953" s="6">
        <f>'4.OVTA Sites-Transects'!B4959</f>
        <v>0</v>
      </c>
      <c r="B4953" s="6">
        <f>'4.OVTA Sites-Transects'!C4959</f>
        <v>0</v>
      </c>
      <c r="C4953" s="6">
        <f>'4.OVTA Sites-Transects'!D4959</f>
        <v>0</v>
      </c>
      <c r="D4953" s="1">
        <f>'4.OVTA Sites-Transects'!E4959</f>
        <v>0</v>
      </c>
      <c r="E4953" s="1">
        <f>'4.OVTA Sites-Transects'!G4959</f>
        <v>0</v>
      </c>
      <c r="F4953" s="1">
        <f>'4.OVTA Sites-Transects'!F4959</f>
        <v>0</v>
      </c>
      <c r="G4953" s="6">
        <f>'4.OVTA Sites-Transects'!H4959</f>
        <v>0</v>
      </c>
      <c r="H4953" s="6">
        <f>'4.OVTA Sites-Transects'!I4959</f>
        <v>0</v>
      </c>
      <c r="I4953" s="193" t="str">
        <f t="shared" si="616"/>
        <v>-</v>
      </c>
      <c r="J4953" s="27" t="str">
        <f t="shared" si="617"/>
        <v>-</v>
      </c>
      <c r="K4953" s="27" t="str">
        <f t="shared" si="618"/>
        <v>-</v>
      </c>
      <c r="L4953" s="27" t="str">
        <f t="shared" si="619"/>
        <v>-</v>
      </c>
      <c r="M4953" s="27" t="str">
        <f t="shared" si="620"/>
        <v>-</v>
      </c>
      <c r="N4953" s="28">
        <f t="shared" si="621"/>
        <v>0</v>
      </c>
      <c r="O4953" s="28">
        <f t="shared" si="623"/>
        <v>0</v>
      </c>
      <c r="P4953" s="1" t="str">
        <f t="shared" si="622"/>
        <v>no</v>
      </c>
    </row>
    <row r="4954" spans="1:16" x14ac:dyDescent="0.25">
      <c r="A4954" s="6">
        <f>'4.OVTA Sites-Transects'!B4960</f>
        <v>0</v>
      </c>
      <c r="B4954" s="6">
        <f>'4.OVTA Sites-Transects'!C4960</f>
        <v>0</v>
      </c>
      <c r="C4954" s="6">
        <f>'4.OVTA Sites-Transects'!D4960</f>
        <v>0</v>
      </c>
      <c r="D4954" s="1">
        <f>'4.OVTA Sites-Transects'!E4960</f>
        <v>0</v>
      </c>
      <c r="E4954" s="1">
        <f>'4.OVTA Sites-Transects'!G4960</f>
        <v>0</v>
      </c>
      <c r="F4954" s="1">
        <f>'4.OVTA Sites-Transects'!F4960</f>
        <v>0</v>
      </c>
      <c r="G4954" s="6">
        <f>'4.OVTA Sites-Transects'!H4960</f>
        <v>0</v>
      </c>
      <c r="H4954" s="6">
        <f>'4.OVTA Sites-Transects'!I4960</f>
        <v>0</v>
      </c>
      <c r="I4954" s="193" t="str">
        <f t="shared" si="616"/>
        <v>-</v>
      </c>
      <c r="J4954" s="27" t="str">
        <f t="shared" si="617"/>
        <v>-</v>
      </c>
      <c r="K4954" s="27" t="str">
        <f t="shared" si="618"/>
        <v>-</v>
      </c>
      <c r="L4954" s="27" t="str">
        <f t="shared" si="619"/>
        <v>-</v>
      </c>
      <c r="M4954" s="27" t="str">
        <f t="shared" si="620"/>
        <v>-</v>
      </c>
      <c r="N4954" s="28">
        <f t="shared" si="621"/>
        <v>0</v>
      </c>
      <c r="O4954" s="28">
        <f t="shared" si="623"/>
        <v>0</v>
      </c>
      <c r="P4954" s="1" t="str">
        <f t="shared" si="622"/>
        <v>no</v>
      </c>
    </row>
    <row r="4955" spans="1:16" x14ac:dyDescent="0.25">
      <c r="A4955" s="6">
        <f>'4.OVTA Sites-Transects'!B4961</f>
        <v>0</v>
      </c>
      <c r="B4955" s="6">
        <f>'4.OVTA Sites-Transects'!C4961</f>
        <v>0</v>
      </c>
      <c r="C4955" s="6">
        <f>'4.OVTA Sites-Transects'!D4961</f>
        <v>0</v>
      </c>
      <c r="D4955" s="1">
        <f>'4.OVTA Sites-Transects'!E4961</f>
        <v>0</v>
      </c>
      <c r="E4955" s="1">
        <f>'4.OVTA Sites-Transects'!G4961</f>
        <v>0</v>
      </c>
      <c r="F4955" s="1">
        <f>'4.OVTA Sites-Transects'!F4961</f>
        <v>0</v>
      </c>
      <c r="G4955" s="6">
        <f>'4.OVTA Sites-Transects'!H4961</f>
        <v>0</v>
      </c>
      <c r="H4955" s="6">
        <f>'4.OVTA Sites-Transects'!I4961</f>
        <v>0</v>
      </c>
      <c r="I4955" s="193" t="str">
        <f t="shared" si="616"/>
        <v>-</v>
      </c>
      <c r="J4955" s="27" t="str">
        <f t="shared" si="617"/>
        <v>-</v>
      </c>
      <c r="K4955" s="27" t="str">
        <f t="shared" si="618"/>
        <v>-</v>
      </c>
      <c r="L4955" s="27" t="str">
        <f t="shared" si="619"/>
        <v>-</v>
      </c>
      <c r="M4955" s="27" t="str">
        <f t="shared" si="620"/>
        <v>-</v>
      </c>
      <c r="N4955" s="28">
        <f t="shared" si="621"/>
        <v>0</v>
      </c>
      <c r="O4955" s="28">
        <f t="shared" si="623"/>
        <v>0</v>
      </c>
      <c r="P4955" s="1" t="str">
        <f t="shared" si="622"/>
        <v>no</v>
      </c>
    </row>
    <row r="4956" spans="1:16" x14ac:dyDescent="0.25">
      <c r="A4956" s="6">
        <f>'4.OVTA Sites-Transects'!B4962</f>
        <v>0</v>
      </c>
      <c r="B4956" s="6">
        <f>'4.OVTA Sites-Transects'!C4962</f>
        <v>0</v>
      </c>
      <c r="C4956" s="6">
        <f>'4.OVTA Sites-Transects'!D4962</f>
        <v>0</v>
      </c>
      <c r="D4956" s="1">
        <f>'4.OVTA Sites-Transects'!E4962</f>
        <v>0</v>
      </c>
      <c r="E4956" s="1">
        <f>'4.OVTA Sites-Transects'!G4962</f>
        <v>0</v>
      </c>
      <c r="F4956" s="1">
        <f>'4.OVTA Sites-Transects'!F4962</f>
        <v>0</v>
      </c>
      <c r="G4956" s="6">
        <f>'4.OVTA Sites-Transects'!H4962</f>
        <v>0</v>
      </c>
      <c r="H4956" s="6">
        <f>'4.OVTA Sites-Transects'!I4962</f>
        <v>0</v>
      </c>
      <c r="I4956" s="193" t="str">
        <f t="shared" si="616"/>
        <v>-</v>
      </c>
      <c r="J4956" s="27" t="str">
        <f t="shared" si="617"/>
        <v>-</v>
      </c>
      <c r="K4956" s="27" t="str">
        <f t="shared" si="618"/>
        <v>-</v>
      </c>
      <c r="L4956" s="27" t="str">
        <f t="shared" si="619"/>
        <v>-</v>
      </c>
      <c r="M4956" s="27" t="str">
        <f t="shared" si="620"/>
        <v>-</v>
      </c>
      <c r="N4956" s="28">
        <f t="shared" si="621"/>
        <v>0</v>
      </c>
      <c r="O4956" s="28">
        <f t="shared" si="623"/>
        <v>0</v>
      </c>
      <c r="P4956" s="1" t="str">
        <f t="shared" si="622"/>
        <v>no</v>
      </c>
    </row>
    <row r="4957" spans="1:16" x14ac:dyDescent="0.25">
      <c r="A4957" s="6">
        <f>'4.OVTA Sites-Transects'!B4963</f>
        <v>0</v>
      </c>
      <c r="B4957" s="6">
        <f>'4.OVTA Sites-Transects'!C4963</f>
        <v>0</v>
      </c>
      <c r="C4957" s="6">
        <f>'4.OVTA Sites-Transects'!D4963</f>
        <v>0</v>
      </c>
      <c r="D4957" s="1">
        <f>'4.OVTA Sites-Transects'!E4963</f>
        <v>0</v>
      </c>
      <c r="E4957" s="1">
        <f>'4.OVTA Sites-Transects'!G4963</f>
        <v>0</v>
      </c>
      <c r="F4957" s="1">
        <f>'4.OVTA Sites-Transects'!F4963</f>
        <v>0</v>
      </c>
      <c r="G4957" s="6">
        <f>'4.OVTA Sites-Transects'!H4963</f>
        <v>0</v>
      </c>
      <c r="H4957" s="6">
        <f>'4.OVTA Sites-Transects'!I4963</f>
        <v>0</v>
      </c>
      <c r="I4957" s="193" t="str">
        <f t="shared" si="616"/>
        <v>-</v>
      </c>
      <c r="J4957" s="27" t="str">
        <f t="shared" si="617"/>
        <v>-</v>
      </c>
      <c r="K4957" s="27" t="str">
        <f t="shared" si="618"/>
        <v>-</v>
      </c>
      <c r="L4957" s="27" t="str">
        <f t="shared" si="619"/>
        <v>-</v>
      </c>
      <c r="M4957" s="27" t="str">
        <f t="shared" si="620"/>
        <v>-</v>
      </c>
      <c r="N4957" s="28">
        <f t="shared" si="621"/>
        <v>0</v>
      </c>
      <c r="O4957" s="28">
        <f t="shared" si="623"/>
        <v>0</v>
      </c>
      <c r="P4957" s="1" t="str">
        <f t="shared" si="622"/>
        <v>no</v>
      </c>
    </row>
    <row r="4958" spans="1:16" x14ac:dyDescent="0.25">
      <c r="A4958" s="6">
        <f>'4.OVTA Sites-Transects'!B4964</f>
        <v>0</v>
      </c>
      <c r="B4958" s="6">
        <f>'4.OVTA Sites-Transects'!C4964</f>
        <v>0</v>
      </c>
      <c r="C4958" s="6">
        <f>'4.OVTA Sites-Transects'!D4964</f>
        <v>0</v>
      </c>
      <c r="D4958" s="1">
        <f>'4.OVTA Sites-Transects'!E4964</f>
        <v>0</v>
      </c>
      <c r="E4958" s="1">
        <f>'4.OVTA Sites-Transects'!G4964</f>
        <v>0</v>
      </c>
      <c r="F4958" s="1">
        <f>'4.OVTA Sites-Transects'!F4964</f>
        <v>0</v>
      </c>
      <c r="G4958" s="6">
        <f>'4.OVTA Sites-Transects'!H4964</f>
        <v>0</v>
      </c>
      <c r="H4958" s="6">
        <f>'4.OVTA Sites-Transects'!I4964</f>
        <v>0</v>
      </c>
      <c r="I4958" s="193" t="str">
        <f t="shared" si="616"/>
        <v>-</v>
      </c>
      <c r="J4958" s="27" t="str">
        <f t="shared" si="617"/>
        <v>-</v>
      </c>
      <c r="K4958" s="27" t="str">
        <f t="shared" si="618"/>
        <v>-</v>
      </c>
      <c r="L4958" s="27" t="str">
        <f t="shared" si="619"/>
        <v>-</v>
      </c>
      <c r="M4958" s="27" t="str">
        <f t="shared" si="620"/>
        <v>-</v>
      </c>
      <c r="N4958" s="28">
        <f t="shared" si="621"/>
        <v>0</v>
      </c>
      <c r="O4958" s="28">
        <f t="shared" si="623"/>
        <v>0</v>
      </c>
      <c r="P4958" s="1" t="str">
        <f t="shared" si="622"/>
        <v>no</v>
      </c>
    </row>
    <row r="4959" spans="1:16" x14ac:dyDescent="0.25">
      <c r="A4959" s="6">
        <f>'4.OVTA Sites-Transects'!B4965</f>
        <v>0</v>
      </c>
      <c r="B4959" s="6">
        <f>'4.OVTA Sites-Transects'!C4965</f>
        <v>0</v>
      </c>
      <c r="C4959" s="6">
        <f>'4.OVTA Sites-Transects'!D4965</f>
        <v>0</v>
      </c>
      <c r="D4959" s="1">
        <f>'4.OVTA Sites-Transects'!E4965</f>
        <v>0</v>
      </c>
      <c r="E4959" s="1">
        <f>'4.OVTA Sites-Transects'!G4965</f>
        <v>0</v>
      </c>
      <c r="F4959" s="1">
        <f>'4.OVTA Sites-Transects'!F4965</f>
        <v>0</v>
      </c>
      <c r="G4959" s="6">
        <f>'4.OVTA Sites-Transects'!H4965</f>
        <v>0</v>
      </c>
      <c r="H4959" s="6">
        <f>'4.OVTA Sites-Transects'!I4965</f>
        <v>0</v>
      </c>
      <c r="I4959" s="193" t="str">
        <f t="shared" si="616"/>
        <v>-</v>
      </c>
      <c r="J4959" s="27" t="str">
        <f t="shared" si="617"/>
        <v>-</v>
      </c>
      <c r="K4959" s="27" t="str">
        <f t="shared" si="618"/>
        <v>-</v>
      </c>
      <c r="L4959" s="27" t="str">
        <f t="shared" si="619"/>
        <v>-</v>
      </c>
      <c r="M4959" s="27" t="str">
        <f t="shared" si="620"/>
        <v>-</v>
      </c>
      <c r="N4959" s="28">
        <f t="shared" si="621"/>
        <v>0</v>
      </c>
      <c r="O4959" s="28">
        <f t="shared" si="623"/>
        <v>0</v>
      </c>
      <c r="P4959" s="1" t="str">
        <f t="shared" si="622"/>
        <v>no</v>
      </c>
    </row>
    <row r="4960" spans="1:16" x14ac:dyDescent="0.25">
      <c r="A4960" s="6">
        <f>'4.OVTA Sites-Transects'!B4966</f>
        <v>0</v>
      </c>
      <c r="B4960" s="6">
        <f>'4.OVTA Sites-Transects'!C4966</f>
        <v>0</v>
      </c>
      <c r="C4960" s="6">
        <f>'4.OVTA Sites-Transects'!D4966</f>
        <v>0</v>
      </c>
      <c r="D4960" s="1">
        <f>'4.OVTA Sites-Transects'!E4966</f>
        <v>0</v>
      </c>
      <c r="E4960" s="1">
        <f>'4.OVTA Sites-Transects'!G4966</f>
        <v>0</v>
      </c>
      <c r="F4960" s="1">
        <f>'4.OVTA Sites-Transects'!F4966</f>
        <v>0</v>
      </c>
      <c r="G4960" s="6">
        <f>'4.OVTA Sites-Transects'!H4966</f>
        <v>0</v>
      </c>
      <c r="H4960" s="6">
        <f>'4.OVTA Sites-Transects'!I4966</f>
        <v>0</v>
      </c>
      <c r="I4960" s="193" t="str">
        <f t="shared" si="616"/>
        <v>-</v>
      </c>
      <c r="J4960" s="27" t="str">
        <f t="shared" si="617"/>
        <v>-</v>
      </c>
      <c r="K4960" s="27" t="str">
        <f t="shared" si="618"/>
        <v>-</v>
      </c>
      <c r="L4960" s="27" t="str">
        <f t="shared" si="619"/>
        <v>-</v>
      </c>
      <c r="M4960" s="27" t="str">
        <f t="shared" si="620"/>
        <v>-</v>
      </c>
      <c r="N4960" s="28">
        <f t="shared" si="621"/>
        <v>0</v>
      </c>
      <c r="O4960" s="28">
        <f t="shared" si="623"/>
        <v>0</v>
      </c>
      <c r="P4960" s="1" t="str">
        <f t="shared" si="622"/>
        <v>no</v>
      </c>
    </row>
    <row r="4961" spans="1:16" x14ac:dyDescent="0.25">
      <c r="A4961" s="6">
        <f>'4.OVTA Sites-Transects'!B4967</f>
        <v>0</v>
      </c>
      <c r="B4961" s="6">
        <f>'4.OVTA Sites-Transects'!C4967</f>
        <v>0</v>
      </c>
      <c r="C4961" s="6">
        <f>'4.OVTA Sites-Transects'!D4967</f>
        <v>0</v>
      </c>
      <c r="D4961" s="1">
        <f>'4.OVTA Sites-Transects'!E4967</f>
        <v>0</v>
      </c>
      <c r="E4961" s="1">
        <f>'4.OVTA Sites-Transects'!G4967</f>
        <v>0</v>
      </c>
      <c r="F4961" s="1">
        <f>'4.OVTA Sites-Transects'!F4967</f>
        <v>0</v>
      </c>
      <c r="G4961" s="6">
        <f>'4.OVTA Sites-Transects'!H4967</f>
        <v>0</v>
      </c>
      <c r="H4961" s="6">
        <f>'4.OVTA Sites-Transects'!I4967</f>
        <v>0</v>
      </c>
      <c r="I4961" s="193" t="str">
        <f t="shared" si="616"/>
        <v>-</v>
      </c>
      <c r="J4961" s="27" t="str">
        <f t="shared" si="617"/>
        <v>-</v>
      </c>
      <c r="K4961" s="27" t="str">
        <f t="shared" si="618"/>
        <v>-</v>
      </c>
      <c r="L4961" s="27" t="str">
        <f t="shared" si="619"/>
        <v>-</v>
      </c>
      <c r="M4961" s="27" t="str">
        <f t="shared" si="620"/>
        <v>-</v>
      </c>
      <c r="N4961" s="28">
        <f t="shared" si="621"/>
        <v>0</v>
      </c>
      <c r="O4961" s="28">
        <f t="shared" si="623"/>
        <v>0</v>
      </c>
      <c r="P4961" s="1" t="str">
        <f t="shared" si="622"/>
        <v>no</v>
      </c>
    </row>
    <row r="4962" spans="1:16" x14ac:dyDescent="0.25">
      <c r="A4962" s="6">
        <f>'4.OVTA Sites-Transects'!B4968</f>
        <v>0</v>
      </c>
      <c r="B4962" s="6">
        <f>'4.OVTA Sites-Transects'!C4968</f>
        <v>0</v>
      </c>
      <c r="C4962" s="6">
        <f>'4.OVTA Sites-Transects'!D4968</f>
        <v>0</v>
      </c>
      <c r="D4962" s="1">
        <f>'4.OVTA Sites-Transects'!E4968</f>
        <v>0</v>
      </c>
      <c r="E4962" s="1">
        <f>'4.OVTA Sites-Transects'!G4968</f>
        <v>0</v>
      </c>
      <c r="F4962" s="1">
        <f>'4.OVTA Sites-Transects'!F4968</f>
        <v>0</v>
      </c>
      <c r="G4962" s="6">
        <f>'4.OVTA Sites-Transects'!H4968</f>
        <v>0</v>
      </c>
      <c r="H4962" s="6">
        <f>'4.OVTA Sites-Transects'!I4968</f>
        <v>0</v>
      </c>
      <c r="I4962" s="193" t="str">
        <f t="shared" si="616"/>
        <v>-</v>
      </c>
      <c r="J4962" s="27" t="str">
        <f t="shared" si="617"/>
        <v>-</v>
      </c>
      <c r="K4962" s="27" t="str">
        <f t="shared" si="618"/>
        <v>-</v>
      </c>
      <c r="L4962" s="27" t="str">
        <f t="shared" si="619"/>
        <v>-</v>
      </c>
      <c r="M4962" s="27" t="str">
        <f t="shared" si="620"/>
        <v>-</v>
      </c>
      <c r="N4962" s="28">
        <f t="shared" si="621"/>
        <v>0</v>
      </c>
      <c r="O4962" s="28">
        <f t="shared" si="623"/>
        <v>0</v>
      </c>
      <c r="P4962" s="1" t="str">
        <f t="shared" si="622"/>
        <v>no</v>
      </c>
    </row>
    <row r="4963" spans="1:16" x14ac:dyDescent="0.25">
      <c r="A4963" s="6">
        <f>'4.OVTA Sites-Transects'!B4969</f>
        <v>0</v>
      </c>
      <c r="B4963" s="6">
        <f>'4.OVTA Sites-Transects'!C4969</f>
        <v>0</v>
      </c>
      <c r="C4963" s="6">
        <f>'4.OVTA Sites-Transects'!D4969</f>
        <v>0</v>
      </c>
      <c r="D4963" s="1">
        <f>'4.OVTA Sites-Transects'!E4969</f>
        <v>0</v>
      </c>
      <c r="E4963" s="1">
        <f>'4.OVTA Sites-Transects'!G4969</f>
        <v>0</v>
      </c>
      <c r="F4963" s="1">
        <f>'4.OVTA Sites-Transects'!F4969</f>
        <v>0</v>
      </c>
      <c r="G4963" s="6">
        <f>'4.OVTA Sites-Transects'!H4969</f>
        <v>0</v>
      </c>
      <c r="H4963" s="6">
        <f>'4.OVTA Sites-Transects'!I4969</f>
        <v>0</v>
      </c>
      <c r="I4963" s="193" t="str">
        <f t="shared" si="616"/>
        <v>-</v>
      </c>
      <c r="J4963" s="27" t="str">
        <f t="shared" si="617"/>
        <v>-</v>
      </c>
      <c r="K4963" s="27" t="str">
        <f t="shared" si="618"/>
        <v>-</v>
      </c>
      <c r="L4963" s="27" t="str">
        <f t="shared" si="619"/>
        <v>-</v>
      </c>
      <c r="M4963" s="27" t="str">
        <f t="shared" si="620"/>
        <v>-</v>
      </c>
      <c r="N4963" s="28">
        <f t="shared" si="621"/>
        <v>0</v>
      </c>
      <c r="O4963" s="28">
        <f t="shared" si="623"/>
        <v>0</v>
      </c>
      <c r="P4963" s="1" t="str">
        <f t="shared" si="622"/>
        <v>no</v>
      </c>
    </row>
    <row r="4964" spans="1:16" x14ac:dyDescent="0.25">
      <c r="A4964" s="6">
        <f>'4.OVTA Sites-Transects'!B4970</f>
        <v>0</v>
      </c>
      <c r="B4964" s="6">
        <f>'4.OVTA Sites-Transects'!C4970</f>
        <v>0</v>
      </c>
      <c r="C4964" s="6">
        <f>'4.OVTA Sites-Transects'!D4970</f>
        <v>0</v>
      </c>
      <c r="D4964" s="1">
        <f>'4.OVTA Sites-Transects'!E4970</f>
        <v>0</v>
      </c>
      <c r="E4964" s="1">
        <f>'4.OVTA Sites-Transects'!G4970</f>
        <v>0</v>
      </c>
      <c r="F4964" s="1">
        <f>'4.OVTA Sites-Transects'!F4970</f>
        <v>0</v>
      </c>
      <c r="G4964" s="6">
        <f>'4.OVTA Sites-Transects'!H4970</f>
        <v>0</v>
      </c>
      <c r="H4964" s="6">
        <f>'4.OVTA Sites-Transects'!I4970</f>
        <v>0</v>
      </c>
      <c r="I4964" s="193" t="str">
        <f t="shared" si="616"/>
        <v>-</v>
      </c>
      <c r="J4964" s="27" t="str">
        <f t="shared" si="617"/>
        <v>-</v>
      </c>
      <c r="K4964" s="27" t="str">
        <f t="shared" si="618"/>
        <v>-</v>
      </c>
      <c r="L4964" s="27" t="str">
        <f t="shared" si="619"/>
        <v>-</v>
      </c>
      <c r="M4964" s="27" t="str">
        <f t="shared" si="620"/>
        <v>-</v>
      </c>
      <c r="N4964" s="28">
        <f t="shared" si="621"/>
        <v>0</v>
      </c>
      <c r="O4964" s="28">
        <f t="shared" si="623"/>
        <v>0</v>
      </c>
      <c r="P4964" s="1" t="str">
        <f t="shared" si="622"/>
        <v>no</v>
      </c>
    </row>
    <row r="4965" spans="1:16" x14ac:dyDescent="0.25">
      <c r="A4965" s="6">
        <f>'4.OVTA Sites-Transects'!B4971</f>
        <v>0</v>
      </c>
      <c r="B4965" s="6">
        <f>'4.OVTA Sites-Transects'!C4971</f>
        <v>0</v>
      </c>
      <c r="C4965" s="6">
        <f>'4.OVTA Sites-Transects'!D4971</f>
        <v>0</v>
      </c>
      <c r="D4965" s="1">
        <f>'4.OVTA Sites-Transects'!E4971</f>
        <v>0</v>
      </c>
      <c r="E4965" s="1">
        <f>'4.OVTA Sites-Transects'!G4971</f>
        <v>0</v>
      </c>
      <c r="F4965" s="1">
        <f>'4.OVTA Sites-Transects'!F4971</f>
        <v>0</v>
      </c>
      <c r="G4965" s="6">
        <f>'4.OVTA Sites-Transects'!H4971</f>
        <v>0</v>
      </c>
      <c r="H4965" s="6">
        <f>'4.OVTA Sites-Transects'!I4971</f>
        <v>0</v>
      </c>
      <c r="I4965" s="193" t="str">
        <f t="shared" si="616"/>
        <v>-</v>
      </c>
      <c r="J4965" s="27" t="str">
        <f t="shared" si="617"/>
        <v>-</v>
      </c>
      <c r="K4965" s="27" t="str">
        <f t="shared" si="618"/>
        <v>-</v>
      </c>
      <c r="L4965" s="27" t="str">
        <f t="shared" si="619"/>
        <v>-</v>
      </c>
      <c r="M4965" s="27" t="str">
        <f t="shared" si="620"/>
        <v>-</v>
      </c>
      <c r="N4965" s="28">
        <f t="shared" si="621"/>
        <v>0</v>
      </c>
      <c r="O4965" s="28">
        <f t="shared" si="623"/>
        <v>0</v>
      </c>
      <c r="P4965" s="1" t="str">
        <f t="shared" si="622"/>
        <v>no</v>
      </c>
    </row>
    <row r="4966" spans="1:16" x14ac:dyDescent="0.25">
      <c r="A4966" s="6">
        <f>'4.OVTA Sites-Transects'!B4972</f>
        <v>0</v>
      </c>
      <c r="B4966" s="6">
        <f>'4.OVTA Sites-Transects'!C4972</f>
        <v>0</v>
      </c>
      <c r="C4966" s="6">
        <f>'4.OVTA Sites-Transects'!D4972</f>
        <v>0</v>
      </c>
      <c r="D4966" s="1">
        <f>'4.OVTA Sites-Transects'!E4972</f>
        <v>0</v>
      </c>
      <c r="E4966" s="1">
        <f>'4.OVTA Sites-Transects'!G4972</f>
        <v>0</v>
      </c>
      <c r="F4966" s="1">
        <f>'4.OVTA Sites-Transects'!F4972</f>
        <v>0</v>
      </c>
      <c r="G4966" s="6">
        <f>'4.OVTA Sites-Transects'!H4972</f>
        <v>0</v>
      </c>
      <c r="H4966" s="6">
        <f>'4.OVTA Sites-Transects'!I4972</f>
        <v>0</v>
      </c>
      <c r="I4966" s="193" t="str">
        <f t="shared" si="616"/>
        <v>-</v>
      </c>
      <c r="J4966" s="27" t="str">
        <f t="shared" si="617"/>
        <v>-</v>
      </c>
      <c r="K4966" s="27" t="str">
        <f t="shared" si="618"/>
        <v>-</v>
      </c>
      <c r="L4966" s="27" t="str">
        <f t="shared" si="619"/>
        <v>-</v>
      </c>
      <c r="M4966" s="27" t="str">
        <f t="shared" si="620"/>
        <v>-</v>
      </c>
      <c r="N4966" s="28">
        <f t="shared" si="621"/>
        <v>0</v>
      </c>
      <c r="O4966" s="28">
        <f t="shared" si="623"/>
        <v>0</v>
      </c>
      <c r="P4966" s="1" t="str">
        <f t="shared" si="622"/>
        <v>no</v>
      </c>
    </row>
    <row r="4967" spans="1:16" x14ac:dyDescent="0.25">
      <c r="A4967" s="6">
        <f>'4.OVTA Sites-Transects'!B4973</f>
        <v>0</v>
      </c>
      <c r="B4967" s="6">
        <f>'4.OVTA Sites-Transects'!C4973</f>
        <v>0</v>
      </c>
      <c r="C4967" s="6">
        <f>'4.OVTA Sites-Transects'!D4973</f>
        <v>0</v>
      </c>
      <c r="D4967" s="1">
        <f>'4.OVTA Sites-Transects'!E4973</f>
        <v>0</v>
      </c>
      <c r="E4967" s="1">
        <f>'4.OVTA Sites-Transects'!G4973</f>
        <v>0</v>
      </c>
      <c r="F4967" s="1">
        <f>'4.OVTA Sites-Transects'!F4973</f>
        <v>0</v>
      </c>
      <c r="G4967" s="6">
        <f>'4.OVTA Sites-Transects'!H4973</f>
        <v>0</v>
      </c>
      <c r="H4967" s="6">
        <f>'4.OVTA Sites-Transects'!I4973</f>
        <v>0</v>
      </c>
      <c r="I4967" s="193" t="str">
        <f t="shared" si="616"/>
        <v>-</v>
      </c>
      <c r="J4967" s="27" t="str">
        <f t="shared" si="617"/>
        <v>-</v>
      </c>
      <c r="K4967" s="27" t="str">
        <f t="shared" si="618"/>
        <v>-</v>
      </c>
      <c r="L4967" s="27" t="str">
        <f t="shared" si="619"/>
        <v>-</v>
      </c>
      <c r="M4967" s="27" t="str">
        <f t="shared" si="620"/>
        <v>-</v>
      </c>
      <c r="N4967" s="28">
        <f t="shared" si="621"/>
        <v>0</v>
      </c>
      <c r="O4967" s="28">
        <f t="shared" si="623"/>
        <v>0</v>
      </c>
      <c r="P4967" s="1" t="str">
        <f t="shared" si="622"/>
        <v>no</v>
      </c>
    </row>
    <row r="4968" spans="1:16" x14ac:dyDescent="0.25">
      <c r="A4968" s="6">
        <f>'4.OVTA Sites-Transects'!B4974</f>
        <v>0</v>
      </c>
      <c r="B4968" s="6">
        <f>'4.OVTA Sites-Transects'!C4974</f>
        <v>0</v>
      </c>
      <c r="C4968" s="6">
        <f>'4.OVTA Sites-Transects'!D4974</f>
        <v>0</v>
      </c>
      <c r="D4968" s="1">
        <f>'4.OVTA Sites-Transects'!E4974</f>
        <v>0</v>
      </c>
      <c r="E4968" s="1">
        <f>'4.OVTA Sites-Transects'!G4974</f>
        <v>0</v>
      </c>
      <c r="F4968" s="1">
        <f>'4.OVTA Sites-Transects'!F4974</f>
        <v>0</v>
      </c>
      <c r="G4968" s="6">
        <f>'4.OVTA Sites-Transects'!H4974</f>
        <v>0</v>
      </c>
      <c r="H4968" s="6">
        <f>'4.OVTA Sites-Transects'!I4974</f>
        <v>0</v>
      </c>
      <c r="I4968" s="193" t="str">
        <f t="shared" si="616"/>
        <v>-</v>
      </c>
      <c r="J4968" s="27" t="str">
        <f t="shared" si="617"/>
        <v>-</v>
      </c>
      <c r="K4968" s="27" t="str">
        <f t="shared" si="618"/>
        <v>-</v>
      </c>
      <c r="L4968" s="27" t="str">
        <f t="shared" si="619"/>
        <v>-</v>
      </c>
      <c r="M4968" s="27" t="str">
        <f t="shared" si="620"/>
        <v>-</v>
      </c>
      <c r="N4968" s="28">
        <f t="shared" si="621"/>
        <v>0</v>
      </c>
      <c r="O4968" s="28">
        <f t="shared" si="623"/>
        <v>0</v>
      </c>
      <c r="P4968" s="1" t="str">
        <f t="shared" si="622"/>
        <v>no</v>
      </c>
    </row>
    <row r="4969" spans="1:16" x14ac:dyDescent="0.25">
      <c r="A4969" s="6">
        <f>'4.OVTA Sites-Transects'!B4975</f>
        <v>0</v>
      </c>
      <c r="B4969" s="6">
        <f>'4.OVTA Sites-Transects'!C4975</f>
        <v>0</v>
      </c>
      <c r="C4969" s="6">
        <f>'4.OVTA Sites-Transects'!D4975</f>
        <v>0</v>
      </c>
      <c r="D4969" s="1">
        <f>'4.OVTA Sites-Transects'!E4975</f>
        <v>0</v>
      </c>
      <c r="E4969" s="1">
        <f>'4.OVTA Sites-Transects'!G4975</f>
        <v>0</v>
      </c>
      <c r="F4969" s="1">
        <f>'4.OVTA Sites-Transects'!F4975</f>
        <v>0</v>
      </c>
      <c r="G4969" s="6">
        <f>'4.OVTA Sites-Transects'!H4975</f>
        <v>0</v>
      </c>
      <c r="H4969" s="6">
        <f>'4.OVTA Sites-Transects'!I4975</f>
        <v>0</v>
      </c>
      <c r="I4969" s="193" t="str">
        <f t="shared" si="616"/>
        <v>-</v>
      </c>
      <c r="J4969" s="27" t="str">
        <f t="shared" si="617"/>
        <v>-</v>
      </c>
      <c r="K4969" s="27" t="str">
        <f t="shared" si="618"/>
        <v>-</v>
      </c>
      <c r="L4969" s="27" t="str">
        <f t="shared" si="619"/>
        <v>-</v>
      </c>
      <c r="M4969" s="27" t="str">
        <f t="shared" si="620"/>
        <v>-</v>
      </c>
      <c r="N4969" s="28">
        <f t="shared" si="621"/>
        <v>0</v>
      </c>
      <c r="O4969" s="28">
        <f t="shared" si="623"/>
        <v>0</v>
      </c>
      <c r="P4969" s="1" t="str">
        <f t="shared" si="622"/>
        <v>no</v>
      </c>
    </row>
    <row r="4970" spans="1:16" x14ac:dyDescent="0.25">
      <c r="A4970" s="6">
        <f>'4.OVTA Sites-Transects'!B4976</f>
        <v>0</v>
      </c>
      <c r="B4970" s="6">
        <f>'4.OVTA Sites-Transects'!C4976</f>
        <v>0</v>
      </c>
      <c r="C4970" s="6">
        <f>'4.OVTA Sites-Transects'!D4976</f>
        <v>0</v>
      </c>
      <c r="D4970" s="1">
        <f>'4.OVTA Sites-Transects'!E4976</f>
        <v>0</v>
      </c>
      <c r="E4970" s="1">
        <f>'4.OVTA Sites-Transects'!G4976</f>
        <v>0</v>
      </c>
      <c r="F4970" s="1">
        <f>'4.OVTA Sites-Transects'!F4976</f>
        <v>0</v>
      </c>
      <c r="G4970" s="6">
        <f>'4.OVTA Sites-Transects'!H4976</f>
        <v>0</v>
      </c>
      <c r="H4970" s="6">
        <f>'4.OVTA Sites-Transects'!I4976</f>
        <v>0</v>
      </c>
      <c r="I4970" s="193" t="str">
        <f t="shared" si="616"/>
        <v>-</v>
      </c>
      <c r="J4970" s="27" t="str">
        <f t="shared" si="617"/>
        <v>-</v>
      </c>
      <c r="K4970" s="27" t="str">
        <f t="shared" si="618"/>
        <v>-</v>
      </c>
      <c r="L4970" s="27" t="str">
        <f t="shared" si="619"/>
        <v>-</v>
      </c>
      <c r="M4970" s="27" t="str">
        <f t="shared" si="620"/>
        <v>-</v>
      </c>
      <c r="N4970" s="28">
        <f t="shared" si="621"/>
        <v>0</v>
      </c>
      <c r="O4970" s="28">
        <f t="shared" si="623"/>
        <v>0</v>
      </c>
      <c r="P4970" s="1" t="str">
        <f t="shared" si="622"/>
        <v>no</v>
      </c>
    </row>
    <row r="4971" spans="1:16" x14ac:dyDescent="0.25">
      <c r="A4971" s="6">
        <f>'4.OVTA Sites-Transects'!B4977</f>
        <v>0</v>
      </c>
      <c r="B4971" s="6">
        <f>'4.OVTA Sites-Transects'!C4977</f>
        <v>0</v>
      </c>
      <c r="C4971" s="6">
        <f>'4.OVTA Sites-Transects'!D4977</f>
        <v>0</v>
      </c>
      <c r="D4971" s="1">
        <f>'4.OVTA Sites-Transects'!E4977</f>
        <v>0</v>
      </c>
      <c r="E4971" s="1">
        <f>'4.OVTA Sites-Transects'!G4977</f>
        <v>0</v>
      </c>
      <c r="F4971" s="1">
        <f>'4.OVTA Sites-Transects'!F4977</f>
        <v>0</v>
      </c>
      <c r="G4971" s="6">
        <f>'4.OVTA Sites-Transects'!H4977</f>
        <v>0</v>
      </c>
      <c r="H4971" s="6">
        <f>'4.OVTA Sites-Transects'!I4977</f>
        <v>0</v>
      </c>
      <c r="I4971" s="193" t="str">
        <f t="shared" si="616"/>
        <v>-</v>
      </c>
      <c r="J4971" s="27" t="str">
        <f t="shared" si="617"/>
        <v>-</v>
      </c>
      <c r="K4971" s="27" t="str">
        <f t="shared" si="618"/>
        <v>-</v>
      </c>
      <c r="L4971" s="27" t="str">
        <f t="shared" si="619"/>
        <v>-</v>
      </c>
      <c r="M4971" s="27" t="str">
        <f t="shared" si="620"/>
        <v>-</v>
      </c>
      <c r="N4971" s="28">
        <f t="shared" si="621"/>
        <v>0</v>
      </c>
      <c r="O4971" s="28">
        <f t="shared" si="623"/>
        <v>0</v>
      </c>
      <c r="P4971" s="1" t="str">
        <f t="shared" si="622"/>
        <v>no</v>
      </c>
    </row>
    <row r="4972" spans="1:16" x14ac:dyDescent="0.25">
      <c r="A4972" s="6">
        <f>'4.OVTA Sites-Transects'!B4978</f>
        <v>0</v>
      </c>
      <c r="B4972" s="6">
        <f>'4.OVTA Sites-Transects'!C4978</f>
        <v>0</v>
      </c>
      <c r="C4972" s="6">
        <f>'4.OVTA Sites-Transects'!D4978</f>
        <v>0</v>
      </c>
      <c r="D4972" s="1">
        <f>'4.OVTA Sites-Transects'!E4978</f>
        <v>0</v>
      </c>
      <c r="E4972" s="1">
        <f>'4.OVTA Sites-Transects'!G4978</f>
        <v>0</v>
      </c>
      <c r="F4972" s="1">
        <f>'4.OVTA Sites-Transects'!F4978</f>
        <v>0</v>
      </c>
      <c r="G4972" s="6">
        <f>'4.OVTA Sites-Transects'!H4978</f>
        <v>0</v>
      </c>
      <c r="H4972" s="6">
        <f>'4.OVTA Sites-Transects'!I4978</f>
        <v>0</v>
      </c>
      <c r="I4972" s="193" t="str">
        <f t="shared" si="616"/>
        <v>-</v>
      </c>
      <c r="J4972" s="27" t="str">
        <f t="shared" si="617"/>
        <v>-</v>
      </c>
      <c r="K4972" s="27" t="str">
        <f t="shared" si="618"/>
        <v>-</v>
      </c>
      <c r="L4972" s="27" t="str">
        <f t="shared" si="619"/>
        <v>-</v>
      </c>
      <c r="M4972" s="27" t="str">
        <f t="shared" si="620"/>
        <v>-</v>
      </c>
      <c r="N4972" s="28">
        <f t="shared" si="621"/>
        <v>0</v>
      </c>
      <c r="O4972" s="28">
        <f t="shared" si="623"/>
        <v>0</v>
      </c>
      <c r="P4972" s="1" t="str">
        <f t="shared" si="622"/>
        <v>no</v>
      </c>
    </row>
    <row r="4973" spans="1:16" x14ac:dyDescent="0.25">
      <c r="A4973" s="6">
        <f>'4.OVTA Sites-Transects'!B4979</f>
        <v>0</v>
      </c>
      <c r="B4973" s="6">
        <f>'4.OVTA Sites-Transects'!C4979</f>
        <v>0</v>
      </c>
      <c r="C4973" s="6">
        <f>'4.OVTA Sites-Transects'!D4979</f>
        <v>0</v>
      </c>
      <c r="D4973" s="1">
        <f>'4.OVTA Sites-Transects'!E4979</f>
        <v>0</v>
      </c>
      <c r="E4973" s="1">
        <f>'4.OVTA Sites-Transects'!G4979</f>
        <v>0</v>
      </c>
      <c r="F4973" s="1">
        <f>'4.OVTA Sites-Transects'!F4979</f>
        <v>0</v>
      </c>
      <c r="G4973" s="6">
        <f>'4.OVTA Sites-Transects'!H4979</f>
        <v>0</v>
      </c>
      <c r="H4973" s="6">
        <f>'4.OVTA Sites-Transects'!I4979</f>
        <v>0</v>
      </c>
      <c r="I4973" s="193" t="str">
        <f t="shared" si="616"/>
        <v>-</v>
      </c>
      <c r="J4973" s="27" t="str">
        <f t="shared" si="617"/>
        <v>-</v>
      </c>
      <c r="K4973" s="27" t="str">
        <f t="shared" si="618"/>
        <v>-</v>
      </c>
      <c r="L4973" s="27" t="str">
        <f t="shared" si="619"/>
        <v>-</v>
      </c>
      <c r="M4973" s="27" t="str">
        <f t="shared" si="620"/>
        <v>-</v>
      </c>
      <c r="N4973" s="28">
        <f t="shared" si="621"/>
        <v>0</v>
      </c>
      <c r="O4973" s="28">
        <f t="shared" si="623"/>
        <v>0</v>
      </c>
      <c r="P4973" s="1" t="str">
        <f t="shared" si="622"/>
        <v>no</v>
      </c>
    </row>
    <row r="4974" spans="1:16" x14ac:dyDescent="0.25">
      <c r="A4974" s="6">
        <f>'4.OVTA Sites-Transects'!B4980</f>
        <v>0</v>
      </c>
      <c r="B4974" s="6">
        <f>'4.OVTA Sites-Transects'!C4980</f>
        <v>0</v>
      </c>
      <c r="C4974" s="6">
        <f>'4.OVTA Sites-Transects'!D4980</f>
        <v>0</v>
      </c>
      <c r="D4974" s="1">
        <f>'4.OVTA Sites-Transects'!E4980</f>
        <v>0</v>
      </c>
      <c r="E4974" s="1">
        <f>'4.OVTA Sites-Transects'!G4980</f>
        <v>0</v>
      </c>
      <c r="F4974" s="1">
        <f>'4.OVTA Sites-Transects'!F4980</f>
        <v>0</v>
      </c>
      <c r="G4974" s="6">
        <f>'4.OVTA Sites-Transects'!H4980</f>
        <v>0</v>
      </c>
      <c r="H4974" s="6">
        <f>'4.OVTA Sites-Transects'!I4980</f>
        <v>0</v>
      </c>
      <c r="I4974" s="193" t="str">
        <f t="shared" si="616"/>
        <v>-</v>
      </c>
      <c r="J4974" s="27" t="str">
        <f t="shared" si="617"/>
        <v>-</v>
      </c>
      <c r="K4974" s="27" t="str">
        <f t="shared" si="618"/>
        <v>-</v>
      </c>
      <c r="L4974" s="27" t="str">
        <f t="shared" si="619"/>
        <v>-</v>
      </c>
      <c r="M4974" s="27" t="str">
        <f t="shared" si="620"/>
        <v>-</v>
      </c>
      <c r="N4974" s="28">
        <f t="shared" si="621"/>
        <v>0</v>
      </c>
      <c r="O4974" s="28">
        <f t="shared" si="623"/>
        <v>0</v>
      </c>
      <c r="P4974" s="1" t="str">
        <f t="shared" si="622"/>
        <v>no</v>
      </c>
    </row>
    <row r="4975" spans="1:16" x14ac:dyDescent="0.25">
      <c r="A4975" s="6">
        <f>'4.OVTA Sites-Transects'!B4981</f>
        <v>0</v>
      </c>
      <c r="B4975" s="6">
        <f>'4.OVTA Sites-Transects'!C4981</f>
        <v>0</v>
      </c>
      <c r="C4975" s="6">
        <f>'4.OVTA Sites-Transects'!D4981</f>
        <v>0</v>
      </c>
      <c r="D4975" s="1">
        <f>'4.OVTA Sites-Transects'!E4981</f>
        <v>0</v>
      </c>
      <c r="E4975" s="1">
        <f>'4.OVTA Sites-Transects'!G4981</f>
        <v>0</v>
      </c>
      <c r="F4975" s="1">
        <f>'4.OVTA Sites-Transects'!F4981</f>
        <v>0</v>
      </c>
      <c r="G4975" s="6">
        <f>'4.OVTA Sites-Transects'!H4981</f>
        <v>0</v>
      </c>
      <c r="H4975" s="6">
        <f>'4.OVTA Sites-Transects'!I4981</f>
        <v>0</v>
      </c>
      <c r="I4975" s="193" t="str">
        <f t="shared" si="616"/>
        <v>-</v>
      </c>
      <c r="J4975" s="27" t="str">
        <f t="shared" si="617"/>
        <v>-</v>
      </c>
      <c r="K4975" s="27" t="str">
        <f t="shared" si="618"/>
        <v>-</v>
      </c>
      <c r="L4975" s="27" t="str">
        <f t="shared" si="619"/>
        <v>-</v>
      </c>
      <c r="M4975" s="27" t="str">
        <f t="shared" si="620"/>
        <v>-</v>
      </c>
      <c r="N4975" s="28">
        <f t="shared" si="621"/>
        <v>0</v>
      </c>
      <c r="O4975" s="28">
        <f t="shared" si="623"/>
        <v>0</v>
      </c>
      <c r="P4975" s="1" t="str">
        <f t="shared" si="622"/>
        <v>no</v>
      </c>
    </row>
    <row r="4976" spans="1:16" x14ac:dyDescent="0.25">
      <c r="A4976" s="6">
        <f>'4.OVTA Sites-Transects'!B4982</f>
        <v>0</v>
      </c>
      <c r="B4976" s="6">
        <f>'4.OVTA Sites-Transects'!C4982</f>
        <v>0</v>
      </c>
      <c r="C4976" s="6">
        <f>'4.OVTA Sites-Transects'!D4982</f>
        <v>0</v>
      </c>
      <c r="D4976" s="1">
        <f>'4.OVTA Sites-Transects'!E4982</f>
        <v>0</v>
      </c>
      <c r="E4976" s="1">
        <f>'4.OVTA Sites-Transects'!G4982</f>
        <v>0</v>
      </c>
      <c r="F4976" s="1">
        <f>'4.OVTA Sites-Transects'!F4982</f>
        <v>0</v>
      </c>
      <c r="G4976" s="6">
        <f>'4.OVTA Sites-Transects'!H4982</f>
        <v>0</v>
      </c>
      <c r="H4976" s="6">
        <f>'4.OVTA Sites-Transects'!I4982</f>
        <v>0</v>
      </c>
      <c r="I4976" s="193" t="str">
        <f t="shared" si="616"/>
        <v>-</v>
      </c>
      <c r="J4976" s="27" t="str">
        <f t="shared" si="617"/>
        <v>-</v>
      </c>
      <c r="K4976" s="27" t="str">
        <f t="shared" si="618"/>
        <v>-</v>
      </c>
      <c r="L4976" s="27" t="str">
        <f t="shared" si="619"/>
        <v>-</v>
      </c>
      <c r="M4976" s="27" t="str">
        <f t="shared" si="620"/>
        <v>-</v>
      </c>
      <c r="N4976" s="28">
        <f t="shared" si="621"/>
        <v>0</v>
      </c>
      <c r="O4976" s="28">
        <f t="shared" si="623"/>
        <v>0</v>
      </c>
      <c r="P4976" s="1" t="str">
        <f t="shared" si="622"/>
        <v>no</v>
      </c>
    </row>
    <row r="4977" spans="1:16" x14ac:dyDescent="0.25">
      <c r="A4977" s="6">
        <f>'4.OVTA Sites-Transects'!B4983</f>
        <v>0</v>
      </c>
      <c r="B4977" s="6">
        <f>'4.OVTA Sites-Transects'!C4983</f>
        <v>0</v>
      </c>
      <c r="C4977" s="6">
        <f>'4.OVTA Sites-Transects'!D4983</f>
        <v>0</v>
      </c>
      <c r="D4977" s="1">
        <f>'4.OVTA Sites-Transects'!E4983</f>
        <v>0</v>
      </c>
      <c r="E4977" s="1">
        <f>'4.OVTA Sites-Transects'!G4983</f>
        <v>0</v>
      </c>
      <c r="F4977" s="1">
        <f>'4.OVTA Sites-Transects'!F4983</f>
        <v>0</v>
      </c>
      <c r="G4977" s="6">
        <f>'4.OVTA Sites-Transects'!H4983</f>
        <v>0</v>
      </c>
      <c r="H4977" s="6">
        <f>'4.OVTA Sites-Transects'!I4983</f>
        <v>0</v>
      </c>
      <c r="I4977" s="193" t="str">
        <f t="shared" si="616"/>
        <v>-</v>
      </c>
      <c r="J4977" s="27" t="str">
        <f t="shared" si="617"/>
        <v>-</v>
      </c>
      <c r="K4977" s="27" t="str">
        <f t="shared" si="618"/>
        <v>-</v>
      </c>
      <c r="L4977" s="27" t="str">
        <f t="shared" si="619"/>
        <v>-</v>
      </c>
      <c r="M4977" s="27" t="str">
        <f t="shared" si="620"/>
        <v>-</v>
      </c>
      <c r="N4977" s="28">
        <f t="shared" si="621"/>
        <v>0</v>
      </c>
      <c r="O4977" s="28">
        <f t="shared" si="623"/>
        <v>0</v>
      </c>
      <c r="P4977" s="1" t="str">
        <f t="shared" si="622"/>
        <v>no</v>
      </c>
    </row>
    <row r="4978" spans="1:16" x14ac:dyDescent="0.25">
      <c r="A4978" s="6">
        <f>'4.OVTA Sites-Transects'!B4984</f>
        <v>0</v>
      </c>
      <c r="B4978" s="6">
        <f>'4.OVTA Sites-Transects'!C4984</f>
        <v>0</v>
      </c>
      <c r="C4978" s="6">
        <f>'4.OVTA Sites-Transects'!D4984</f>
        <v>0</v>
      </c>
      <c r="D4978" s="1">
        <f>'4.OVTA Sites-Transects'!E4984</f>
        <v>0</v>
      </c>
      <c r="E4978" s="1">
        <f>'4.OVTA Sites-Transects'!G4984</f>
        <v>0</v>
      </c>
      <c r="F4978" s="1">
        <f>'4.OVTA Sites-Transects'!F4984</f>
        <v>0</v>
      </c>
      <c r="G4978" s="6">
        <f>'4.OVTA Sites-Transects'!H4984</f>
        <v>0</v>
      </c>
      <c r="H4978" s="6">
        <f>'4.OVTA Sites-Transects'!I4984</f>
        <v>0</v>
      </c>
      <c r="I4978" s="193" t="str">
        <f t="shared" si="616"/>
        <v>-</v>
      </c>
      <c r="J4978" s="27" t="str">
        <f t="shared" si="617"/>
        <v>-</v>
      </c>
      <c r="K4978" s="27" t="str">
        <f t="shared" si="618"/>
        <v>-</v>
      </c>
      <c r="L4978" s="27" t="str">
        <f t="shared" si="619"/>
        <v>-</v>
      </c>
      <c r="M4978" s="27" t="str">
        <f t="shared" si="620"/>
        <v>-</v>
      </c>
      <c r="N4978" s="28">
        <f t="shared" si="621"/>
        <v>0</v>
      </c>
      <c r="O4978" s="28">
        <f t="shared" si="623"/>
        <v>0</v>
      </c>
      <c r="P4978" s="1" t="str">
        <f t="shared" si="622"/>
        <v>no</v>
      </c>
    </row>
    <row r="4979" spans="1:16" x14ac:dyDescent="0.25">
      <c r="A4979" s="6">
        <f>'4.OVTA Sites-Transects'!B4985</f>
        <v>0</v>
      </c>
      <c r="B4979" s="6">
        <f>'4.OVTA Sites-Transects'!C4985</f>
        <v>0</v>
      </c>
      <c r="C4979" s="6">
        <f>'4.OVTA Sites-Transects'!D4985</f>
        <v>0</v>
      </c>
      <c r="D4979" s="1">
        <f>'4.OVTA Sites-Transects'!E4985</f>
        <v>0</v>
      </c>
      <c r="E4979" s="1">
        <f>'4.OVTA Sites-Transects'!G4985</f>
        <v>0</v>
      </c>
      <c r="F4979" s="1">
        <f>'4.OVTA Sites-Transects'!F4985</f>
        <v>0</v>
      </c>
      <c r="G4979" s="6">
        <f>'4.OVTA Sites-Transects'!H4985</f>
        <v>0</v>
      </c>
      <c r="H4979" s="6">
        <f>'4.OVTA Sites-Transects'!I4985</f>
        <v>0</v>
      </c>
      <c r="I4979" s="193" t="str">
        <f t="shared" si="616"/>
        <v>-</v>
      </c>
      <c r="J4979" s="27" t="str">
        <f t="shared" si="617"/>
        <v>-</v>
      </c>
      <c r="K4979" s="27" t="str">
        <f t="shared" si="618"/>
        <v>-</v>
      </c>
      <c r="L4979" s="27" t="str">
        <f t="shared" si="619"/>
        <v>-</v>
      </c>
      <c r="M4979" s="27" t="str">
        <f t="shared" si="620"/>
        <v>-</v>
      </c>
      <c r="N4979" s="28">
        <f t="shared" si="621"/>
        <v>0</v>
      </c>
      <c r="O4979" s="28">
        <f t="shared" si="623"/>
        <v>0</v>
      </c>
      <c r="P4979" s="1" t="str">
        <f t="shared" si="622"/>
        <v>no</v>
      </c>
    </row>
    <row r="4980" spans="1:16" x14ac:dyDescent="0.25">
      <c r="A4980" s="6">
        <f>'4.OVTA Sites-Transects'!B4986</f>
        <v>0</v>
      </c>
      <c r="B4980" s="6">
        <f>'4.OVTA Sites-Transects'!C4986</f>
        <v>0</v>
      </c>
      <c r="C4980" s="6">
        <f>'4.OVTA Sites-Transects'!D4986</f>
        <v>0</v>
      </c>
      <c r="D4980" s="1">
        <f>'4.OVTA Sites-Transects'!E4986</f>
        <v>0</v>
      </c>
      <c r="E4980" s="1">
        <f>'4.OVTA Sites-Transects'!G4986</f>
        <v>0</v>
      </c>
      <c r="F4980" s="1">
        <f>'4.OVTA Sites-Transects'!F4986</f>
        <v>0</v>
      </c>
      <c r="G4980" s="6">
        <f>'4.OVTA Sites-Transects'!H4986</f>
        <v>0</v>
      </c>
      <c r="H4980" s="6">
        <f>'4.OVTA Sites-Transects'!I4986</f>
        <v>0</v>
      </c>
      <c r="I4980" s="193" t="str">
        <f t="shared" si="616"/>
        <v>-</v>
      </c>
      <c r="J4980" s="27" t="str">
        <f t="shared" si="617"/>
        <v>-</v>
      </c>
      <c r="K4980" s="27" t="str">
        <f t="shared" si="618"/>
        <v>-</v>
      </c>
      <c r="L4980" s="27" t="str">
        <f t="shared" si="619"/>
        <v>-</v>
      </c>
      <c r="M4980" s="27" t="str">
        <f t="shared" si="620"/>
        <v>-</v>
      </c>
      <c r="N4980" s="28">
        <f t="shared" si="621"/>
        <v>0</v>
      </c>
      <c r="O4980" s="28">
        <f t="shared" si="623"/>
        <v>0</v>
      </c>
      <c r="P4980" s="1" t="str">
        <f t="shared" si="622"/>
        <v>no</v>
      </c>
    </row>
    <row r="4981" spans="1:16" x14ac:dyDescent="0.25">
      <c r="A4981" s="6">
        <f>'4.OVTA Sites-Transects'!B4987</f>
        <v>0</v>
      </c>
      <c r="B4981" s="6">
        <f>'4.OVTA Sites-Transects'!C4987</f>
        <v>0</v>
      </c>
      <c r="C4981" s="6">
        <f>'4.OVTA Sites-Transects'!D4987</f>
        <v>0</v>
      </c>
      <c r="D4981" s="1">
        <f>'4.OVTA Sites-Transects'!E4987</f>
        <v>0</v>
      </c>
      <c r="E4981" s="1">
        <f>'4.OVTA Sites-Transects'!G4987</f>
        <v>0</v>
      </c>
      <c r="F4981" s="1">
        <f>'4.OVTA Sites-Transects'!F4987</f>
        <v>0</v>
      </c>
      <c r="G4981" s="6">
        <f>'4.OVTA Sites-Transects'!H4987</f>
        <v>0</v>
      </c>
      <c r="H4981" s="6">
        <f>'4.OVTA Sites-Transects'!I4987</f>
        <v>0</v>
      </c>
      <c r="I4981" s="193" t="str">
        <f t="shared" si="616"/>
        <v>-</v>
      </c>
      <c r="J4981" s="27" t="str">
        <f t="shared" si="617"/>
        <v>-</v>
      </c>
      <c r="K4981" s="27" t="str">
        <f t="shared" si="618"/>
        <v>-</v>
      </c>
      <c r="L4981" s="27" t="str">
        <f t="shared" si="619"/>
        <v>-</v>
      </c>
      <c r="M4981" s="27" t="str">
        <f t="shared" si="620"/>
        <v>-</v>
      </c>
      <c r="N4981" s="28">
        <f t="shared" si="621"/>
        <v>0</v>
      </c>
      <c r="O4981" s="28">
        <f t="shared" si="623"/>
        <v>0</v>
      </c>
      <c r="P4981" s="1" t="str">
        <f t="shared" si="622"/>
        <v>no</v>
      </c>
    </row>
    <row r="4982" spans="1:16" x14ac:dyDescent="0.25">
      <c r="A4982" s="6">
        <f>'4.OVTA Sites-Transects'!B4988</f>
        <v>0</v>
      </c>
      <c r="B4982" s="6">
        <f>'4.OVTA Sites-Transects'!C4988</f>
        <v>0</v>
      </c>
      <c r="C4982" s="6">
        <f>'4.OVTA Sites-Transects'!D4988</f>
        <v>0</v>
      </c>
      <c r="D4982" s="1">
        <f>'4.OVTA Sites-Transects'!E4988</f>
        <v>0</v>
      </c>
      <c r="E4982" s="1">
        <f>'4.OVTA Sites-Transects'!G4988</f>
        <v>0</v>
      </c>
      <c r="F4982" s="1">
        <f>'4.OVTA Sites-Transects'!F4988</f>
        <v>0</v>
      </c>
      <c r="G4982" s="6">
        <f>'4.OVTA Sites-Transects'!H4988</f>
        <v>0</v>
      </c>
      <c r="H4982" s="6">
        <f>'4.OVTA Sites-Transects'!I4988</f>
        <v>0</v>
      </c>
      <c r="I4982" s="193" t="str">
        <f t="shared" si="616"/>
        <v>-</v>
      </c>
      <c r="J4982" s="27" t="str">
        <f t="shared" si="617"/>
        <v>-</v>
      </c>
      <c r="K4982" s="27" t="str">
        <f t="shared" si="618"/>
        <v>-</v>
      </c>
      <c r="L4982" s="27" t="str">
        <f t="shared" si="619"/>
        <v>-</v>
      </c>
      <c r="M4982" s="27" t="str">
        <f t="shared" si="620"/>
        <v>-</v>
      </c>
      <c r="N4982" s="28">
        <f t="shared" si="621"/>
        <v>0</v>
      </c>
      <c r="O4982" s="28">
        <f t="shared" si="623"/>
        <v>0</v>
      </c>
      <c r="P4982" s="1" t="str">
        <f t="shared" si="622"/>
        <v>no</v>
      </c>
    </row>
    <row r="4983" spans="1:16" x14ac:dyDescent="0.25">
      <c r="A4983" s="6">
        <f>'4.OVTA Sites-Transects'!B4989</f>
        <v>0</v>
      </c>
      <c r="B4983" s="6">
        <f>'4.OVTA Sites-Transects'!C4989</f>
        <v>0</v>
      </c>
      <c r="C4983" s="6">
        <f>'4.OVTA Sites-Transects'!D4989</f>
        <v>0</v>
      </c>
      <c r="D4983" s="1">
        <f>'4.OVTA Sites-Transects'!E4989</f>
        <v>0</v>
      </c>
      <c r="E4983" s="1">
        <f>'4.OVTA Sites-Transects'!G4989</f>
        <v>0</v>
      </c>
      <c r="F4983" s="1">
        <f>'4.OVTA Sites-Transects'!F4989</f>
        <v>0</v>
      </c>
      <c r="G4983" s="6">
        <f>'4.OVTA Sites-Transects'!H4989</f>
        <v>0</v>
      </c>
      <c r="H4983" s="6">
        <f>'4.OVTA Sites-Transects'!I4989</f>
        <v>0</v>
      </c>
      <c r="I4983" s="193" t="str">
        <f t="shared" si="616"/>
        <v>-</v>
      </c>
      <c r="J4983" s="27" t="str">
        <f t="shared" si="617"/>
        <v>-</v>
      </c>
      <c r="K4983" s="27" t="str">
        <f t="shared" si="618"/>
        <v>-</v>
      </c>
      <c r="L4983" s="27" t="str">
        <f t="shared" si="619"/>
        <v>-</v>
      </c>
      <c r="M4983" s="27" t="str">
        <f t="shared" si="620"/>
        <v>-</v>
      </c>
      <c r="N4983" s="28">
        <f t="shared" si="621"/>
        <v>0</v>
      </c>
      <c r="O4983" s="28">
        <f t="shared" si="623"/>
        <v>0</v>
      </c>
      <c r="P4983" s="1" t="str">
        <f t="shared" si="622"/>
        <v>no</v>
      </c>
    </row>
    <row r="4984" spans="1:16" x14ac:dyDescent="0.25">
      <c r="A4984" s="6">
        <f>'4.OVTA Sites-Transects'!B4990</f>
        <v>0</v>
      </c>
      <c r="B4984" s="6">
        <f>'4.OVTA Sites-Transects'!C4990</f>
        <v>0</v>
      </c>
      <c r="C4984" s="6">
        <f>'4.OVTA Sites-Transects'!D4990</f>
        <v>0</v>
      </c>
      <c r="D4984" s="1">
        <f>'4.OVTA Sites-Transects'!E4990</f>
        <v>0</v>
      </c>
      <c r="E4984" s="1">
        <f>'4.OVTA Sites-Transects'!G4990</f>
        <v>0</v>
      </c>
      <c r="F4984" s="1">
        <f>'4.OVTA Sites-Transects'!F4990</f>
        <v>0</v>
      </c>
      <c r="G4984" s="6">
        <f>'4.OVTA Sites-Transects'!H4990</f>
        <v>0</v>
      </c>
      <c r="H4984" s="6">
        <f>'4.OVTA Sites-Transects'!I4990</f>
        <v>0</v>
      </c>
      <c r="I4984" s="193" t="str">
        <f t="shared" si="616"/>
        <v>-</v>
      </c>
      <c r="J4984" s="27" t="str">
        <f t="shared" si="617"/>
        <v>-</v>
      </c>
      <c r="K4984" s="27" t="str">
        <f t="shared" si="618"/>
        <v>-</v>
      </c>
      <c r="L4984" s="27" t="str">
        <f t="shared" si="619"/>
        <v>-</v>
      </c>
      <c r="M4984" s="27" t="str">
        <f t="shared" si="620"/>
        <v>-</v>
      </c>
      <c r="N4984" s="28">
        <f t="shared" si="621"/>
        <v>0</v>
      </c>
      <c r="O4984" s="28">
        <f t="shared" si="623"/>
        <v>0</v>
      </c>
      <c r="P4984" s="1" t="str">
        <f t="shared" si="622"/>
        <v>no</v>
      </c>
    </row>
    <row r="4985" spans="1:16" x14ac:dyDescent="0.25">
      <c r="A4985" s="6">
        <f>'4.OVTA Sites-Transects'!B4991</f>
        <v>0</v>
      </c>
      <c r="B4985" s="6">
        <f>'4.OVTA Sites-Transects'!C4991</f>
        <v>0</v>
      </c>
      <c r="C4985" s="6">
        <f>'4.OVTA Sites-Transects'!D4991</f>
        <v>0</v>
      </c>
      <c r="D4985" s="1">
        <f>'4.OVTA Sites-Transects'!E4991</f>
        <v>0</v>
      </c>
      <c r="E4985" s="1">
        <f>'4.OVTA Sites-Transects'!G4991</f>
        <v>0</v>
      </c>
      <c r="F4985" s="1">
        <f>'4.OVTA Sites-Transects'!F4991</f>
        <v>0</v>
      </c>
      <c r="G4985" s="6">
        <f>'4.OVTA Sites-Transects'!H4991</f>
        <v>0</v>
      </c>
      <c r="H4985" s="6">
        <f>'4.OVTA Sites-Transects'!I4991</f>
        <v>0</v>
      </c>
      <c r="I4985" s="193" t="str">
        <f t="shared" si="616"/>
        <v>-</v>
      </c>
      <c r="J4985" s="27" t="str">
        <f t="shared" si="617"/>
        <v>-</v>
      </c>
      <c r="K4985" s="27" t="str">
        <f t="shared" si="618"/>
        <v>-</v>
      </c>
      <c r="L4985" s="27" t="str">
        <f t="shared" si="619"/>
        <v>-</v>
      </c>
      <c r="M4985" s="27" t="str">
        <f t="shared" si="620"/>
        <v>-</v>
      </c>
      <c r="N4985" s="28">
        <f t="shared" si="621"/>
        <v>0</v>
      </c>
      <c r="O4985" s="28">
        <f t="shared" si="623"/>
        <v>0</v>
      </c>
      <c r="P4985" s="1" t="str">
        <f t="shared" si="622"/>
        <v>no</v>
      </c>
    </row>
    <row r="4986" spans="1:16" x14ac:dyDescent="0.25">
      <c r="A4986" s="6">
        <f>'4.OVTA Sites-Transects'!B4992</f>
        <v>0</v>
      </c>
      <c r="B4986" s="6">
        <f>'4.OVTA Sites-Transects'!C4992</f>
        <v>0</v>
      </c>
      <c r="C4986" s="6">
        <f>'4.OVTA Sites-Transects'!D4992</f>
        <v>0</v>
      </c>
      <c r="D4986" s="1">
        <f>'4.OVTA Sites-Transects'!E4992</f>
        <v>0</v>
      </c>
      <c r="E4986" s="1">
        <f>'4.OVTA Sites-Transects'!G4992</f>
        <v>0</v>
      </c>
      <c r="F4986" s="1">
        <f>'4.OVTA Sites-Transects'!F4992</f>
        <v>0</v>
      </c>
      <c r="G4986" s="6">
        <f>'4.OVTA Sites-Transects'!H4992</f>
        <v>0</v>
      </c>
      <c r="H4986" s="6">
        <f>'4.OVTA Sites-Transects'!I4992</f>
        <v>0</v>
      </c>
      <c r="I4986" s="193" t="str">
        <f t="shared" si="616"/>
        <v>-</v>
      </c>
      <c r="J4986" s="27" t="str">
        <f t="shared" si="617"/>
        <v>-</v>
      </c>
      <c r="K4986" s="27" t="str">
        <f t="shared" si="618"/>
        <v>-</v>
      </c>
      <c r="L4986" s="27" t="str">
        <f t="shared" si="619"/>
        <v>-</v>
      </c>
      <c r="M4986" s="27" t="str">
        <f t="shared" si="620"/>
        <v>-</v>
      </c>
      <c r="N4986" s="28">
        <f t="shared" si="621"/>
        <v>0</v>
      </c>
      <c r="O4986" s="28">
        <f t="shared" si="623"/>
        <v>0</v>
      </c>
      <c r="P4986" s="1" t="str">
        <f t="shared" si="622"/>
        <v>no</v>
      </c>
    </row>
    <row r="4987" spans="1:16" x14ac:dyDescent="0.25">
      <c r="A4987" s="6">
        <f>'4.OVTA Sites-Transects'!B4993</f>
        <v>0</v>
      </c>
      <c r="B4987" s="6">
        <f>'4.OVTA Sites-Transects'!C4993</f>
        <v>0</v>
      </c>
      <c r="C4987" s="6">
        <f>'4.OVTA Sites-Transects'!D4993</f>
        <v>0</v>
      </c>
      <c r="D4987" s="1">
        <f>'4.OVTA Sites-Transects'!E4993</f>
        <v>0</v>
      </c>
      <c r="E4987" s="1">
        <f>'4.OVTA Sites-Transects'!G4993</f>
        <v>0</v>
      </c>
      <c r="F4987" s="1">
        <f>'4.OVTA Sites-Transects'!F4993</f>
        <v>0</v>
      </c>
      <c r="G4987" s="6">
        <f>'4.OVTA Sites-Transects'!H4993</f>
        <v>0</v>
      </c>
      <c r="H4987" s="6">
        <f>'4.OVTA Sites-Transects'!I4993</f>
        <v>0</v>
      </c>
      <c r="I4987" s="193" t="str">
        <f t="shared" si="616"/>
        <v>-</v>
      </c>
      <c r="J4987" s="27" t="str">
        <f t="shared" si="617"/>
        <v>-</v>
      </c>
      <c r="K4987" s="27" t="str">
        <f t="shared" si="618"/>
        <v>-</v>
      </c>
      <c r="L4987" s="27" t="str">
        <f t="shared" si="619"/>
        <v>-</v>
      </c>
      <c r="M4987" s="27" t="str">
        <f t="shared" si="620"/>
        <v>-</v>
      </c>
      <c r="N4987" s="28">
        <f t="shared" si="621"/>
        <v>0</v>
      </c>
      <c r="O4987" s="28">
        <f t="shared" si="623"/>
        <v>0</v>
      </c>
      <c r="P4987" s="1" t="str">
        <f t="shared" si="622"/>
        <v>no</v>
      </c>
    </row>
    <row r="4988" spans="1:16" x14ac:dyDescent="0.25">
      <c r="A4988" s="6">
        <f>'4.OVTA Sites-Transects'!B4994</f>
        <v>0</v>
      </c>
      <c r="B4988" s="6">
        <f>'4.OVTA Sites-Transects'!C4994</f>
        <v>0</v>
      </c>
      <c r="C4988" s="6">
        <f>'4.OVTA Sites-Transects'!D4994</f>
        <v>0</v>
      </c>
      <c r="D4988" s="1">
        <f>'4.OVTA Sites-Transects'!E4994</f>
        <v>0</v>
      </c>
      <c r="E4988" s="1">
        <f>'4.OVTA Sites-Transects'!G4994</f>
        <v>0</v>
      </c>
      <c r="F4988" s="1">
        <f>'4.OVTA Sites-Transects'!F4994</f>
        <v>0</v>
      </c>
      <c r="G4988" s="6">
        <f>'4.OVTA Sites-Transects'!H4994</f>
        <v>0</v>
      </c>
      <c r="H4988" s="6">
        <f>'4.OVTA Sites-Transects'!I4994</f>
        <v>0</v>
      </c>
      <c r="I4988" s="193" t="str">
        <f t="shared" si="616"/>
        <v>-</v>
      </c>
      <c r="J4988" s="27" t="str">
        <f t="shared" si="617"/>
        <v>-</v>
      </c>
      <c r="K4988" s="27" t="str">
        <f t="shared" si="618"/>
        <v>-</v>
      </c>
      <c r="L4988" s="27" t="str">
        <f t="shared" si="619"/>
        <v>-</v>
      </c>
      <c r="M4988" s="27" t="str">
        <f t="shared" si="620"/>
        <v>-</v>
      </c>
      <c r="N4988" s="28">
        <f t="shared" si="621"/>
        <v>0</v>
      </c>
      <c r="O4988" s="28">
        <f t="shared" si="623"/>
        <v>0</v>
      </c>
      <c r="P4988" s="1" t="str">
        <f t="shared" si="622"/>
        <v>no</v>
      </c>
    </row>
    <row r="4989" spans="1:16" x14ac:dyDescent="0.25">
      <c r="A4989" s="6">
        <f>'4.OVTA Sites-Transects'!B4995</f>
        <v>0</v>
      </c>
      <c r="B4989" s="6">
        <f>'4.OVTA Sites-Transects'!C4995</f>
        <v>0</v>
      </c>
      <c r="C4989" s="6">
        <f>'4.OVTA Sites-Transects'!D4995</f>
        <v>0</v>
      </c>
      <c r="D4989" s="1">
        <f>'4.OVTA Sites-Transects'!E4995</f>
        <v>0</v>
      </c>
      <c r="E4989" s="1">
        <f>'4.OVTA Sites-Transects'!G4995</f>
        <v>0</v>
      </c>
      <c r="F4989" s="1">
        <f>'4.OVTA Sites-Transects'!F4995</f>
        <v>0</v>
      </c>
      <c r="G4989" s="6">
        <f>'4.OVTA Sites-Transects'!H4995</f>
        <v>0</v>
      </c>
      <c r="H4989" s="6">
        <f>'4.OVTA Sites-Transects'!I4995</f>
        <v>0</v>
      </c>
      <c r="I4989" s="193" t="str">
        <f t="shared" si="616"/>
        <v>-</v>
      </c>
      <c r="J4989" s="27" t="str">
        <f t="shared" si="617"/>
        <v>-</v>
      </c>
      <c r="K4989" s="27" t="str">
        <f t="shared" si="618"/>
        <v>-</v>
      </c>
      <c r="L4989" s="27" t="str">
        <f t="shared" si="619"/>
        <v>-</v>
      </c>
      <c r="M4989" s="27" t="str">
        <f t="shared" si="620"/>
        <v>-</v>
      </c>
      <c r="N4989" s="28">
        <f t="shared" si="621"/>
        <v>0</v>
      </c>
      <c r="O4989" s="28">
        <f t="shared" si="623"/>
        <v>0</v>
      </c>
      <c r="P4989" s="1" t="str">
        <f t="shared" si="622"/>
        <v>no</v>
      </c>
    </row>
    <row r="4990" spans="1:16" x14ac:dyDescent="0.25">
      <c r="A4990" s="6">
        <f>'4.OVTA Sites-Transects'!B4996</f>
        <v>0</v>
      </c>
      <c r="B4990" s="6">
        <f>'4.OVTA Sites-Transects'!C4996</f>
        <v>0</v>
      </c>
      <c r="C4990" s="6">
        <f>'4.OVTA Sites-Transects'!D4996</f>
        <v>0</v>
      </c>
      <c r="D4990" s="1">
        <f>'4.OVTA Sites-Transects'!E4996</f>
        <v>0</v>
      </c>
      <c r="E4990" s="1">
        <f>'4.OVTA Sites-Transects'!G4996</f>
        <v>0</v>
      </c>
      <c r="F4990" s="1">
        <f>'4.OVTA Sites-Transects'!F4996</f>
        <v>0</v>
      </c>
      <c r="G4990" s="6">
        <f>'4.OVTA Sites-Transects'!H4996</f>
        <v>0</v>
      </c>
      <c r="H4990" s="6">
        <f>'4.OVTA Sites-Transects'!I4996</f>
        <v>0</v>
      </c>
      <c r="I4990" s="193" t="str">
        <f t="shared" si="616"/>
        <v>-</v>
      </c>
      <c r="J4990" s="27" t="str">
        <f t="shared" si="617"/>
        <v>-</v>
      </c>
      <c r="K4990" s="27" t="str">
        <f t="shared" si="618"/>
        <v>-</v>
      </c>
      <c r="L4990" s="27" t="str">
        <f t="shared" si="619"/>
        <v>-</v>
      </c>
      <c r="M4990" s="27" t="str">
        <f t="shared" si="620"/>
        <v>-</v>
      </c>
      <c r="N4990" s="28">
        <f t="shared" si="621"/>
        <v>0</v>
      </c>
      <c r="O4990" s="28">
        <f t="shared" si="623"/>
        <v>0</v>
      </c>
      <c r="P4990" s="1" t="str">
        <f t="shared" si="622"/>
        <v>no</v>
      </c>
    </row>
    <row r="4991" spans="1:16" x14ac:dyDescent="0.25">
      <c r="A4991" s="6">
        <f>'4.OVTA Sites-Transects'!B4997</f>
        <v>0</v>
      </c>
      <c r="B4991" s="6">
        <f>'4.OVTA Sites-Transects'!C4997</f>
        <v>0</v>
      </c>
      <c r="C4991" s="6">
        <f>'4.OVTA Sites-Transects'!D4997</f>
        <v>0</v>
      </c>
      <c r="D4991" s="1">
        <f>'4.OVTA Sites-Transects'!E4997</f>
        <v>0</v>
      </c>
      <c r="E4991" s="1">
        <f>'4.OVTA Sites-Transects'!G4997</f>
        <v>0</v>
      </c>
      <c r="F4991" s="1">
        <f>'4.OVTA Sites-Transects'!F4997</f>
        <v>0</v>
      </c>
      <c r="G4991" s="6">
        <f>'4.OVTA Sites-Transects'!H4997</f>
        <v>0</v>
      </c>
      <c r="H4991" s="6">
        <f>'4.OVTA Sites-Transects'!I4997</f>
        <v>0</v>
      </c>
      <c r="I4991" s="193" t="str">
        <f t="shared" si="616"/>
        <v>-</v>
      </c>
      <c r="J4991" s="27" t="str">
        <f t="shared" si="617"/>
        <v>-</v>
      </c>
      <c r="K4991" s="27" t="str">
        <f t="shared" si="618"/>
        <v>-</v>
      </c>
      <c r="L4991" s="27" t="str">
        <f t="shared" si="619"/>
        <v>-</v>
      </c>
      <c r="M4991" s="27" t="str">
        <f t="shared" si="620"/>
        <v>-</v>
      </c>
      <c r="N4991" s="28">
        <f t="shared" si="621"/>
        <v>0</v>
      </c>
      <c r="O4991" s="28">
        <f t="shared" si="623"/>
        <v>0</v>
      </c>
      <c r="P4991" s="1" t="str">
        <f t="shared" si="622"/>
        <v>no</v>
      </c>
    </row>
    <row r="4992" spans="1:16" x14ac:dyDescent="0.25">
      <c r="A4992" s="6">
        <f>'4.OVTA Sites-Transects'!B4998</f>
        <v>0</v>
      </c>
      <c r="B4992" s="6">
        <f>'4.OVTA Sites-Transects'!C4998</f>
        <v>0</v>
      </c>
      <c r="C4992" s="6">
        <f>'4.OVTA Sites-Transects'!D4998</f>
        <v>0</v>
      </c>
      <c r="D4992" s="1">
        <f>'4.OVTA Sites-Transects'!E4998</f>
        <v>0</v>
      </c>
      <c r="E4992" s="1">
        <f>'4.OVTA Sites-Transects'!G4998</f>
        <v>0</v>
      </c>
      <c r="F4992" s="1">
        <f>'4.OVTA Sites-Transects'!F4998</f>
        <v>0</v>
      </c>
      <c r="G4992" s="6">
        <f>'4.OVTA Sites-Transects'!H4998</f>
        <v>0</v>
      </c>
      <c r="H4992" s="6">
        <f>'4.OVTA Sites-Transects'!I4998</f>
        <v>0</v>
      </c>
      <c r="I4992" s="193" t="str">
        <f t="shared" si="616"/>
        <v>-</v>
      </c>
      <c r="J4992" s="27" t="str">
        <f t="shared" si="617"/>
        <v>-</v>
      </c>
      <c r="K4992" s="27" t="str">
        <f t="shared" si="618"/>
        <v>-</v>
      </c>
      <c r="L4992" s="27" t="str">
        <f t="shared" si="619"/>
        <v>-</v>
      </c>
      <c r="M4992" s="27" t="str">
        <f t="shared" si="620"/>
        <v>-</v>
      </c>
      <c r="N4992" s="28">
        <f t="shared" si="621"/>
        <v>0</v>
      </c>
      <c r="O4992" s="28">
        <f t="shared" si="623"/>
        <v>0</v>
      </c>
      <c r="P4992" s="1" t="str">
        <f t="shared" si="622"/>
        <v>no</v>
      </c>
    </row>
    <row r="4993" spans="1:16" x14ac:dyDescent="0.25">
      <c r="A4993" s="6">
        <f>'4.OVTA Sites-Transects'!B4999</f>
        <v>0</v>
      </c>
      <c r="B4993" s="6">
        <f>'4.OVTA Sites-Transects'!C4999</f>
        <v>0</v>
      </c>
      <c r="C4993" s="6">
        <f>'4.OVTA Sites-Transects'!D4999</f>
        <v>0</v>
      </c>
      <c r="D4993" s="1">
        <f>'4.OVTA Sites-Transects'!E4999</f>
        <v>0</v>
      </c>
      <c r="E4993" s="1">
        <f>'4.OVTA Sites-Transects'!G4999</f>
        <v>0</v>
      </c>
      <c r="F4993" s="1">
        <f>'4.OVTA Sites-Transects'!F4999</f>
        <v>0</v>
      </c>
      <c r="G4993" s="6">
        <f>'4.OVTA Sites-Transects'!H4999</f>
        <v>0</v>
      </c>
      <c r="H4993" s="6">
        <f>'4.OVTA Sites-Transects'!I4999</f>
        <v>0</v>
      </c>
      <c r="I4993" s="193" t="str">
        <f t="shared" si="616"/>
        <v>-</v>
      </c>
      <c r="J4993" s="27" t="str">
        <f t="shared" si="617"/>
        <v>-</v>
      </c>
      <c r="K4993" s="27" t="str">
        <f t="shared" si="618"/>
        <v>-</v>
      </c>
      <c r="L4993" s="27" t="str">
        <f t="shared" si="619"/>
        <v>-</v>
      </c>
      <c r="M4993" s="27" t="str">
        <f t="shared" si="620"/>
        <v>-</v>
      </c>
      <c r="N4993" s="28">
        <f t="shared" si="621"/>
        <v>0</v>
      </c>
      <c r="O4993" s="28">
        <f t="shared" si="623"/>
        <v>0</v>
      </c>
      <c r="P4993" s="1" t="str">
        <f t="shared" si="622"/>
        <v>no</v>
      </c>
    </row>
    <row r="4994" spans="1:16" x14ac:dyDescent="0.25">
      <c r="A4994" s="6">
        <f>'4.OVTA Sites-Transects'!B5000</f>
        <v>0</v>
      </c>
      <c r="B4994" s="6">
        <f>'4.OVTA Sites-Transects'!C5000</f>
        <v>0</v>
      </c>
      <c r="C4994" s="6">
        <f>'4.OVTA Sites-Transects'!D5000</f>
        <v>0</v>
      </c>
      <c r="D4994" s="1">
        <f>'4.OVTA Sites-Transects'!E5000</f>
        <v>0</v>
      </c>
      <c r="E4994" s="1">
        <f>'4.OVTA Sites-Transects'!G5000</f>
        <v>0</v>
      </c>
      <c r="F4994" s="1">
        <f>'4.OVTA Sites-Transects'!F5000</f>
        <v>0</v>
      </c>
      <c r="G4994" s="6">
        <f>'4.OVTA Sites-Transects'!H5000</f>
        <v>0</v>
      </c>
      <c r="H4994" s="6">
        <f>'4.OVTA Sites-Transects'!I5000</f>
        <v>0</v>
      </c>
      <c r="I4994" s="193" t="str">
        <f t="shared" si="616"/>
        <v>-</v>
      </c>
      <c r="J4994" s="27" t="str">
        <f t="shared" si="617"/>
        <v>-</v>
      </c>
      <c r="K4994" s="27" t="str">
        <f t="shared" si="618"/>
        <v>-</v>
      </c>
      <c r="L4994" s="27" t="str">
        <f t="shared" si="619"/>
        <v>-</v>
      </c>
      <c r="M4994" s="27" t="str">
        <f t="shared" si="620"/>
        <v>-</v>
      </c>
      <c r="N4994" s="28">
        <f t="shared" si="621"/>
        <v>0</v>
      </c>
      <c r="O4994" s="28">
        <f t="shared" si="623"/>
        <v>0</v>
      </c>
      <c r="P4994" s="1" t="str">
        <f t="shared" si="622"/>
        <v>no</v>
      </c>
    </row>
    <row r="4995" spans="1:16" x14ac:dyDescent="0.25">
      <c r="A4995" s="6">
        <f>'4.OVTA Sites-Transects'!B5001</f>
        <v>0</v>
      </c>
      <c r="B4995" s="6">
        <f>'4.OVTA Sites-Transects'!C5001</f>
        <v>0</v>
      </c>
      <c r="C4995" s="6">
        <f>'4.OVTA Sites-Transects'!D5001</f>
        <v>0</v>
      </c>
      <c r="D4995" s="1">
        <f>'4.OVTA Sites-Transects'!E5001</f>
        <v>0</v>
      </c>
      <c r="E4995" s="1">
        <f>'4.OVTA Sites-Transects'!G5001</f>
        <v>0</v>
      </c>
      <c r="F4995" s="1">
        <f>'4.OVTA Sites-Transects'!F5001</f>
        <v>0</v>
      </c>
      <c r="G4995" s="6">
        <f>'4.OVTA Sites-Transects'!H5001</f>
        <v>0</v>
      </c>
      <c r="H4995" s="6">
        <f>'4.OVTA Sites-Transects'!I5001</f>
        <v>0</v>
      </c>
      <c r="I4995" s="193" t="str">
        <f t="shared" ref="I4995:I5058" si="624">IF(F4995="B", SUMIF(OVTA_Calcs_TMA, D4995, WeightingFactorMod), IF(F4995="C", SUMIF(OVTA_Calcs_TMA, D4995, WeightingFactorHigh), IF(F4995="D", SUMIF(OVTA_Calcs_TMA, D4995, WeightingFactorVeryHigh), "-")))</f>
        <v>-</v>
      </c>
      <c r="J4995" s="27" t="str">
        <f t="shared" ref="J4995:J5058" si="625">IF(ISNUMBER(AVERAGEIFS(AssessmentResultsLow, AssessmentResultsSites, $A4995,AssessmentIncluded, "yes")), I4995*AVERAGEIFS(AssessmentResultsLow, AssessmentResultsSites, $A4995,AssessmentIncluded, "yes"), "-")</f>
        <v>-</v>
      </c>
      <c r="K4995" s="27" t="str">
        <f t="shared" ref="K4995:K5058" si="626">IF(ISNUMBER(AVERAGEIFS(AssessmentResultsMod, AssessmentResultsSites, $A4995,AssessmentIncluded, "yes")), I4995*AVERAGEIFS(AssessmentResultsMod, AssessmentResultsSites, $A4995,AssessmentIncluded, "yes"), "-")</f>
        <v>-</v>
      </c>
      <c r="L4995" s="27" t="str">
        <f t="shared" ref="L4995:L5058" si="627">IF(ISNUMBER(AVERAGEIFS(AssessmentResultsHigh, AssessmentResultsSites, $A4995,AssessmentIncluded, "yes")), I4995*AVERAGEIFS(AssessmentResultsHigh, AssessmentResultsSites, $A4995,AssessmentIncluded, "yes"), "-")</f>
        <v>-</v>
      </c>
      <c r="M4995" s="27" t="str">
        <f t="shared" ref="M4995:M5058" si="628">IF(ISNUMBER(AVERAGEIFS(AssessmentResultsVeryHigh, AssessmentResultsSites, $A4995,AssessmentIncluded, "yes")), I4995*AVERAGEIFS(AssessmentResultsVeryHigh, AssessmentResultsSites, $A4995,AssessmentIncluded, "yes"), "-")</f>
        <v>-</v>
      </c>
      <c r="N4995" s="28">
        <f t="shared" ref="N4995:N5058" si="629">COUNTIFS(AssessmentResultsSites, A4995, AssessmentIncluded, "yes")</f>
        <v>0</v>
      </c>
      <c r="O4995" s="28">
        <f t="shared" si="623"/>
        <v>0</v>
      </c>
      <c r="P4995" s="1" t="str">
        <f t="shared" ref="P4995:P5058" si="630">IF(AND(G4995="Yes", N4995&gt;0), "yes", "no")</f>
        <v>no</v>
      </c>
    </row>
    <row r="4996" spans="1:16" x14ac:dyDescent="0.25">
      <c r="A4996" s="6">
        <f>'4.OVTA Sites-Transects'!B5002</f>
        <v>0</v>
      </c>
      <c r="B4996" s="6">
        <f>'4.OVTA Sites-Transects'!C5002</f>
        <v>0</v>
      </c>
      <c r="C4996" s="6">
        <f>'4.OVTA Sites-Transects'!D5002</f>
        <v>0</v>
      </c>
      <c r="D4996" s="1">
        <f>'4.OVTA Sites-Transects'!E5002</f>
        <v>0</v>
      </c>
      <c r="E4996" s="1">
        <f>'4.OVTA Sites-Transects'!G5002</f>
        <v>0</v>
      </c>
      <c r="F4996" s="1">
        <f>'4.OVTA Sites-Transects'!F5002</f>
        <v>0</v>
      </c>
      <c r="G4996" s="6">
        <f>'4.OVTA Sites-Transects'!H5002</f>
        <v>0</v>
      </c>
      <c r="H4996" s="6">
        <f>'4.OVTA Sites-Transects'!I5002</f>
        <v>0</v>
      </c>
      <c r="I4996" s="193" t="str">
        <f t="shared" si="624"/>
        <v>-</v>
      </c>
      <c r="J4996" s="27" t="str">
        <f t="shared" si="625"/>
        <v>-</v>
      </c>
      <c r="K4996" s="27" t="str">
        <f t="shared" si="626"/>
        <v>-</v>
      </c>
      <c r="L4996" s="27" t="str">
        <f t="shared" si="627"/>
        <v>-</v>
      </c>
      <c r="M4996" s="27" t="str">
        <f t="shared" si="628"/>
        <v>-</v>
      </c>
      <c r="N4996" s="28">
        <f t="shared" si="629"/>
        <v>0</v>
      </c>
      <c r="O4996" s="28">
        <f t="shared" ref="O4996:O5059" si="631">IF(P4996="yes", N4996, 0)</f>
        <v>0</v>
      </c>
      <c r="P4996" s="1" t="str">
        <f t="shared" si="630"/>
        <v>no</v>
      </c>
    </row>
    <row r="4997" spans="1:16" x14ac:dyDescent="0.25">
      <c r="A4997" s="6">
        <f>'4.OVTA Sites-Transects'!B5003</f>
        <v>0</v>
      </c>
      <c r="B4997" s="6">
        <f>'4.OVTA Sites-Transects'!C5003</f>
        <v>0</v>
      </c>
      <c r="C4997" s="6">
        <f>'4.OVTA Sites-Transects'!D5003</f>
        <v>0</v>
      </c>
      <c r="D4997" s="1">
        <f>'4.OVTA Sites-Transects'!E5003</f>
        <v>0</v>
      </c>
      <c r="E4997" s="1">
        <f>'4.OVTA Sites-Transects'!G5003</f>
        <v>0</v>
      </c>
      <c r="F4997" s="1">
        <f>'4.OVTA Sites-Transects'!F5003</f>
        <v>0</v>
      </c>
      <c r="G4997" s="6">
        <f>'4.OVTA Sites-Transects'!H5003</f>
        <v>0</v>
      </c>
      <c r="H4997" s="6">
        <f>'4.OVTA Sites-Transects'!I5003</f>
        <v>0</v>
      </c>
      <c r="I4997" s="193" t="str">
        <f t="shared" si="624"/>
        <v>-</v>
      </c>
      <c r="J4997" s="27" t="str">
        <f t="shared" si="625"/>
        <v>-</v>
      </c>
      <c r="K4997" s="27" t="str">
        <f t="shared" si="626"/>
        <v>-</v>
      </c>
      <c r="L4997" s="27" t="str">
        <f t="shared" si="627"/>
        <v>-</v>
      </c>
      <c r="M4997" s="27" t="str">
        <f t="shared" si="628"/>
        <v>-</v>
      </c>
      <c r="N4997" s="28">
        <f t="shared" si="629"/>
        <v>0</v>
      </c>
      <c r="O4997" s="28">
        <f t="shared" si="631"/>
        <v>0</v>
      </c>
      <c r="P4997" s="1" t="str">
        <f t="shared" si="630"/>
        <v>no</v>
      </c>
    </row>
    <row r="4998" spans="1:16" x14ac:dyDescent="0.25">
      <c r="A4998" s="6">
        <f>'4.OVTA Sites-Transects'!B5004</f>
        <v>0</v>
      </c>
      <c r="B4998" s="6">
        <f>'4.OVTA Sites-Transects'!C5004</f>
        <v>0</v>
      </c>
      <c r="C4998" s="6">
        <f>'4.OVTA Sites-Transects'!D5004</f>
        <v>0</v>
      </c>
      <c r="D4998" s="1">
        <f>'4.OVTA Sites-Transects'!E5004</f>
        <v>0</v>
      </c>
      <c r="E4998" s="1">
        <f>'4.OVTA Sites-Transects'!G5004</f>
        <v>0</v>
      </c>
      <c r="F4998" s="1">
        <f>'4.OVTA Sites-Transects'!F5004</f>
        <v>0</v>
      </c>
      <c r="G4998" s="6">
        <f>'4.OVTA Sites-Transects'!H5004</f>
        <v>0</v>
      </c>
      <c r="H4998" s="6">
        <f>'4.OVTA Sites-Transects'!I5004</f>
        <v>0</v>
      </c>
      <c r="I4998" s="193" t="str">
        <f t="shared" si="624"/>
        <v>-</v>
      </c>
      <c r="J4998" s="27" t="str">
        <f t="shared" si="625"/>
        <v>-</v>
      </c>
      <c r="K4998" s="27" t="str">
        <f t="shared" si="626"/>
        <v>-</v>
      </c>
      <c r="L4998" s="27" t="str">
        <f t="shared" si="627"/>
        <v>-</v>
      </c>
      <c r="M4998" s="27" t="str">
        <f t="shared" si="628"/>
        <v>-</v>
      </c>
      <c r="N4998" s="28">
        <f t="shared" si="629"/>
        <v>0</v>
      </c>
      <c r="O4998" s="28">
        <f t="shared" si="631"/>
        <v>0</v>
      </c>
      <c r="P4998" s="1" t="str">
        <f t="shared" si="630"/>
        <v>no</v>
      </c>
    </row>
    <row r="4999" spans="1:16" x14ac:dyDescent="0.25">
      <c r="A4999" s="6">
        <f>'4.OVTA Sites-Transects'!B5005</f>
        <v>0</v>
      </c>
      <c r="B4999" s="6">
        <f>'4.OVTA Sites-Transects'!C5005</f>
        <v>0</v>
      </c>
      <c r="C4999" s="6">
        <f>'4.OVTA Sites-Transects'!D5005</f>
        <v>0</v>
      </c>
      <c r="D4999" s="1">
        <f>'4.OVTA Sites-Transects'!E5005</f>
        <v>0</v>
      </c>
      <c r="E4999" s="1">
        <f>'4.OVTA Sites-Transects'!G5005</f>
        <v>0</v>
      </c>
      <c r="F4999" s="1">
        <f>'4.OVTA Sites-Transects'!F5005</f>
        <v>0</v>
      </c>
      <c r="G4999" s="6">
        <f>'4.OVTA Sites-Transects'!H5005</f>
        <v>0</v>
      </c>
      <c r="H4999" s="6">
        <f>'4.OVTA Sites-Transects'!I5005</f>
        <v>0</v>
      </c>
      <c r="I4999" s="193" t="str">
        <f t="shared" si="624"/>
        <v>-</v>
      </c>
      <c r="J4999" s="27" t="str">
        <f t="shared" si="625"/>
        <v>-</v>
      </c>
      <c r="K4999" s="27" t="str">
        <f t="shared" si="626"/>
        <v>-</v>
      </c>
      <c r="L4999" s="27" t="str">
        <f t="shared" si="627"/>
        <v>-</v>
      </c>
      <c r="M4999" s="27" t="str">
        <f t="shared" si="628"/>
        <v>-</v>
      </c>
      <c r="N4999" s="28">
        <f t="shared" si="629"/>
        <v>0</v>
      </c>
      <c r="O4999" s="28">
        <f t="shared" si="631"/>
        <v>0</v>
      </c>
      <c r="P4999" s="1" t="str">
        <f t="shared" si="630"/>
        <v>no</v>
      </c>
    </row>
    <row r="5000" spans="1:16" x14ac:dyDescent="0.25">
      <c r="A5000" s="6">
        <f>'4.OVTA Sites-Transects'!B5006</f>
        <v>0</v>
      </c>
      <c r="B5000" s="6">
        <f>'4.OVTA Sites-Transects'!C5006</f>
        <v>0</v>
      </c>
      <c r="C5000" s="6">
        <f>'4.OVTA Sites-Transects'!D5006</f>
        <v>0</v>
      </c>
      <c r="D5000" s="1">
        <f>'4.OVTA Sites-Transects'!E5006</f>
        <v>0</v>
      </c>
      <c r="E5000" s="1">
        <f>'4.OVTA Sites-Transects'!G5006</f>
        <v>0</v>
      </c>
      <c r="F5000" s="1">
        <f>'4.OVTA Sites-Transects'!F5006</f>
        <v>0</v>
      </c>
      <c r="G5000" s="6">
        <f>'4.OVTA Sites-Transects'!H5006</f>
        <v>0</v>
      </c>
      <c r="H5000" s="6">
        <f>'4.OVTA Sites-Transects'!I5006</f>
        <v>0</v>
      </c>
      <c r="I5000" s="193" t="str">
        <f t="shared" si="624"/>
        <v>-</v>
      </c>
      <c r="J5000" s="27" t="str">
        <f t="shared" si="625"/>
        <v>-</v>
      </c>
      <c r="K5000" s="27" t="str">
        <f t="shared" si="626"/>
        <v>-</v>
      </c>
      <c r="L5000" s="27" t="str">
        <f t="shared" si="627"/>
        <v>-</v>
      </c>
      <c r="M5000" s="27" t="str">
        <f t="shared" si="628"/>
        <v>-</v>
      </c>
      <c r="N5000" s="28">
        <f t="shared" si="629"/>
        <v>0</v>
      </c>
      <c r="O5000" s="28">
        <f t="shared" si="631"/>
        <v>0</v>
      </c>
      <c r="P5000" s="1" t="str">
        <f t="shared" si="630"/>
        <v>no</v>
      </c>
    </row>
    <row r="5001" spans="1:16" x14ac:dyDescent="0.25">
      <c r="A5001" s="6">
        <f>'4.OVTA Sites-Transects'!B5007</f>
        <v>0</v>
      </c>
      <c r="B5001" s="6">
        <f>'4.OVTA Sites-Transects'!C5007</f>
        <v>0</v>
      </c>
      <c r="C5001" s="6">
        <f>'4.OVTA Sites-Transects'!D5007</f>
        <v>0</v>
      </c>
      <c r="D5001" s="1">
        <f>'4.OVTA Sites-Transects'!E5007</f>
        <v>0</v>
      </c>
      <c r="E5001" s="1">
        <f>'4.OVTA Sites-Transects'!G5007</f>
        <v>0</v>
      </c>
      <c r="F5001" s="1">
        <f>'4.OVTA Sites-Transects'!F5007</f>
        <v>0</v>
      </c>
      <c r="G5001" s="6">
        <f>'4.OVTA Sites-Transects'!H5007</f>
        <v>0</v>
      </c>
      <c r="H5001" s="6">
        <f>'4.OVTA Sites-Transects'!I5007</f>
        <v>0</v>
      </c>
      <c r="I5001" s="193" t="str">
        <f t="shared" si="624"/>
        <v>-</v>
      </c>
      <c r="J5001" s="27" t="str">
        <f t="shared" si="625"/>
        <v>-</v>
      </c>
      <c r="K5001" s="27" t="str">
        <f t="shared" si="626"/>
        <v>-</v>
      </c>
      <c r="L5001" s="27" t="str">
        <f t="shared" si="627"/>
        <v>-</v>
      </c>
      <c r="M5001" s="27" t="str">
        <f t="shared" si="628"/>
        <v>-</v>
      </c>
      <c r="N5001" s="28">
        <f t="shared" si="629"/>
        <v>0</v>
      </c>
      <c r="O5001" s="28">
        <f t="shared" si="631"/>
        <v>0</v>
      </c>
      <c r="P5001" s="1" t="str">
        <f t="shared" si="630"/>
        <v>no</v>
      </c>
    </row>
    <row r="5002" spans="1:16" x14ac:dyDescent="0.25">
      <c r="A5002" s="6">
        <f>'4.OVTA Sites-Transects'!B5008</f>
        <v>0</v>
      </c>
      <c r="B5002" s="6">
        <f>'4.OVTA Sites-Transects'!C5008</f>
        <v>0</v>
      </c>
      <c r="C5002" s="6">
        <f>'4.OVTA Sites-Transects'!D5008</f>
        <v>0</v>
      </c>
      <c r="D5002" s="1">
        <f>'4.OVTA Sites-Transects'!E5008</f>
        <v>0</v>
      </c>
      <c r="E5002" s="1">
        <f>'4.OVTA Sites-Transects'!G5008</f>
        <v>0</v>
      </c>
      <c r="F5002" s="1">
        <f>'4.OVTA Sites-Transects'!F5008</f>
        <v>0</v>
      </c>
      <c r="G5002" s="6">
        <f>'4.OVTA Sites-Transects'!H5008</f>
        <v>0</v>
      </c>
      <c r="H5002" s="6">
        <f>'4.OVTA Sites-Transects'!I5008</f>
        <v>0</v>
      </c>
      <c r="I5002" s="193" t="str">
        <f t="shared" si="624"/>
        <v>-</v>
      </c>
      <c r="J5002" s="27" t="str">
        <f t="shared" si="625"/>
        <v>-</v>
      </c>
      <c r="K5002" s="27" t="str">
        <f t="shared" si="626"/>
        <v>-</v>
      </c>
      <c r="L5002" s="27" t="str">
        <f t="shared" si="627"/>
        <v>-</v>
      </c>
      <c r="M5002" s="27" t="str">
        <f t="shared" si="628"/>
        <v>-</v>
      </c>
      <c r="N5002" s="28">
        <f t="shared" si="629"/>
        <v>0</v>
      </c>
      <c r="O5002" s="28">
        <f t="shared" si="631"/>
        <v>0</v>
      </c>
      <c r="P5002" s="1" t="str">
        <f t="shared" si="630"/>
        <v>no</v>
      </c>
    </row>
    <row r="5003" spans="1:16" x14ac:dyDescent="0.25">
      <c r="A5003" s="6">
        <f>'4.OVTA Sites-Transects'!B5009</f>
        <v>0</v>
      </c>
      <c r="B5003" s="6">
        <f>'4.OVTA Sites-Transects'!C5009</f>
        <v>0</v>
      </c>
      <c r="C5003" s="6">
        <f>'4.OVTA Sites-Transects'!D5009</f>
        <v>0</v>
      </c>
      <c r="D5003" s="1">
        <f>'4.OVTA Sites-Transects'!E5009</f>
        <v>0</v>
      </c>
      <c r="E5003" s="1">
        <f>'4.OVTA Sites-Transects'!G5009</f>
        <v>0</v>
      </c>
      <c r="F5003" s="1">
        <f>'4.OVTA Sites-Transects'!F5009</f>
        <v>0</v>
      </c>
      <c r="G5003" s="6">
        <f>'4.OVTA Sites-Transects'!H5009</f>
        <v>0</v>
      </c>
      <c r="H5003" s="6">
        <f>'4.OVTA Sites-Transects'!I5009</f>
        <v>0</v>
      </c>
      <c r="I5003" s="193" t="str">
        <f t="shared" si="624"/>
        <v>-</v>
      </c>
      <c r="J5003" s="27" t="str">
        <f t="shared" si="625"/>
        <v>-</v>
      </c>
      <c r="K5003" s="27" t="str">
        <f t="shared" si="626"/>
        <v>-</v>
      </c>
      <c r="L5003" s="27" t="str">
        <f t="shared" si="627"/>
        <v>-</v>
      </c>
      <c r="M5003" s="27" t="str">
        <f t="shared" si="628"/>
        <v>-</v>
      </c>
      <c r="N5003" s="28">
        <f t="shared" si="629"/>
        <v>0</v>
      </c>
      <c r="O5003" s="28">
        <f t="shared" si="631"/>
        <v>0</v>
      </c>
      <c r="P5003" s="1" t="str">
        <f t="shared" si="630"/>
        <v>no</v>
      </c>
    </row>
    <row r="5004" spans="1:16" x14ac:dyDescent="0.25">
      <c r="A5004" s="6">
        <f>'4.OVTA Sites-Transects'!B5010</f>
        <v>0</v>
      </c>
      <c r="B5004" s="6">
        <f>'4.OVTA Sites-Transects'!C5010</f>
        <v>0</v>
      </c>
      <c r="C5004" s="6">
        <f>'4.OVTA Sites-Transects'!D5010</f>
        <v>0</v>
      </c>
      <c r="D5004" s="1">
        <f>'4.OVTA Sites-Transects'!E5010</f>
        <v>0</v>
      </c>
      <c r="E5004" s="1">
        <f>'4.OVTA Sites-Transects'!G5010</f>
        <v>0</v>
      </c>
      <c r="F5004" s="1">
        <f>'4.OVTA Sites-Transects'!F5010</f>
        <v>0</v>
      </c>
      <c r="G5004" s="6">
        <f>'4.OVTA Sites-Transects'!H5010</f>
        <v>0</v>
      </c>
      <c r="H5004" s="6">
        <f>'4.OVTA Sites-Transects'!I5010</f>
        <v>0</v>
      </c>
      <c r="I5004" s="193" t="str">
        <f t="shared" si="624"/>
        <v>-</v>
      </c>
      <c r="J5004" s="27" t="str">
        <f t="shared" si="625"/>
        <v>-</v>
      </c>
      <c r="K5004" s="27" t="str">
        <f t="shared" si="626"/>
        <v>-</v>
      </c>
      <c r="L5004" s="27" t="str">
        <f t="shared" si="627"/>
        <v>-</v>
      </c>
      <c r="M5004" s="27" t="str">
        <f t="shared" si="628"/>
        <v>-</v>
      </c>
      <c r="N5004" s="28">
        <f t="shared" si="629"/>
        <v>0</v>
      </c>
      <c r="O5004" s="28">
        <f t="shared" si="631"/>
        <v>0</v>
      </c>
      <c r="P5004" s="1" t="str">
        <f t="shared" si="630"/>
        <v>no</v>
      </c>
    </row>
    <row r="5005" spans="1:16" x14ac:dyDescent="0.25">
      <c r="A5005" s="6">
        <f>'4.OVTA Sites-Transects'!B5011</f>
        <v>0</v>
      </c>
      <c r="B5005" s="6">
        <f>'4.OVTA Sites-Transects'!C5011</f>
        <v>0</v>
      </c>
      <c r="C5005" s="6">
        <f>'4.OVTA Sites-Transects'!D5011</f>
        <v>0</v>
      </c>
      <c r="D5005" s="1">
        <f>'4.OVTA Sites-Transects'!E5011</f>
        <v>0</v>
      </c>
      <c r="E5005" s="1">
        <f>'4.OVTA Sites-Transects'!G5011</f>
        <v>0</v>
      </c>
      <c r="F5005" s="1">
        <f>'4.OVTA Sites-Transects'!F5011</f>
        <v>0</v>
      </c>
      <c r="G5005" s="6">
        <f>'4.OVTA Sites-Transects'!H5011</f>
        <v>0</v>
      </c>
      <c r="H5005" s="6">
        <f>'4.OVTA Sites-Transects'!I5011</f>
        <v>0</v>
      </c>
      <c r="I5005" s="193" t="str">
        <f t="shared" si="624"/>
        <v>-</v>
      </c>
      <c r="J5005" s="27" t="str">
        <f t="shared" si="625"/>
        <v>-</v>
      </c>
      <c r="K5005" s="27" t="str">
        <f t="shared" si="626"/>
        <v>-</v>
      </c>
      <c r="L5005" s="27" t="str">
        <f t="shared" si="627"/>
        <v>-</v>
      </c>
      <c r="M5005" s="27" t="str">
        <f t="shared" si="628"/>
        <v>-</v>
      </c>
      <c r="N5005" s="28">
        <f t="shared" si="629"/>
        <v>0</v>
      </c>
      <c r="O5005" s="28">
        <f t="shared" si="631"/>
        <v>0</v>
      </c>
      <c r="P5005" s="1" t="str">
        <f t="shared" si="630"/>
        <v>no</v>
      </c>
    </row>
    <row r="5006" spans="1:16" x14ac:dyDescent="0.25">
      <c r="A5006" s="6">
        <f>'4.OVTA Sites-Transects'!B5012</f>
        <v>0</v>
      </c>
      <c r="B5006" s="6">
        <f>'4.OVTA Sites-Transects'!C5012</f>
        <v>0</v>
      </c>
      <c r="C5006" s="6">
        <f>'4.OVTA Sites-Transects'!D5012</f>
        <v>0</v>
      </c>
      <c r="D5006" s="1">
        <f>'4.OVTA Sites-Transects'!E5012</f>
        <v>0</v>
      </c>
      <c r="E5006" s="1">
        <f>'4.OVTA Sites-Transects'!G5012</f>
        <v>0</v>
      </c>
      <c r="F5006" s="1">
        <f>'4.OVTA Sites-Transects'!F5012</f>
        <v>0</v>
      </c>
      <c r="G5006" s="6">
        <f>'4.OVTA Sites-Transects'!H5012</f>
        <v>0</v>
      </c>
      <c r="H5006" s="6">
        <f>'4.OVTA Sites-Transects'!I5012</f>
        <v>0</v>
      </c>
      <c r="I5006" s="193" t="str">
        <f t="shared" si="624"/>
        <v>-</v>
      </c>
      <c r="J5006" s="27" t="str">
        <f t="shared" si="625"/>
        <v>-</v>
      </c>
      <c r="K5006" s="27" t="str">
        <f t="shared" si="626"/>
        <v>-</v>
      </c>
      <c r="L5006" s="27" t="str">
        <f t="shared" si="627"/>
        <v>-</v>
      </c>
      <c r="M5006" s="27" t="str">
        <f t="shared" si="628"/>
        <v>-</v>
      </c>
      <c r="N5006" s="28">
        <f t="shared" si="629"/>
        <v>0</v>
      </c>
      <c r="O5006" s="28">
        <f t="shared" si="631"/>
        <v>0</v>
      </c>
      <c r="P5006" s="1" t="str">
        <f t="shared" si="630"/>
        <v>no</v>
      </c>
    </row>
    <row r="5007" spans="1:16" x14ac:dyDescent="0.25">
      <c r="A5007" s="6">
        <f>'4.OVTA Sites-Transects'!B5013</f>
        <v>0</v>
      </c>
      <c r="B5007" s="6">
        <f>'4.OVTA Sites-Transects'!C5013</f>
        <v>0</v>
      </c>
      <c r="C5007" s="6">
        <f>'4.OVTA Sites-Transects'!D5013</f>
        <v>0</v>
      </c>
      <c r="D5007" s="1">
        <f>'4.OVTA Sites-Transects'!E5013</f>
        <v>0</v>
      </c>
      <c r="E5007" s="1">
        <f>'4.OVTA Sites-Transects'!G5013</f>
        <v>0</v>
      </c>
      <c r="F5007" s="1">
        <f>'4.OVTA Sites-Transects'!F5013</f>
        <v>0</v>
      </c>
      <c r="G5007" s="6">
        <f>'4.OVTA Sites-Transects'!H5013</f>
        <v>0</v>
      </c>
      <c r="H5007" s="6">
        <f>'4.OVTA Sites-Transects'!I5013</f>
        <v>0</v>
      </c>
      <c r="I5007" s="193" t="str">
        <f t="shared" si="624"/>
        <v>-</v>
      </c>
      <c r="J5007" s="27" t="str">
        <f t="shared" si="625"/>
        <v>-</v>
      </c>
      <c r="K5007" s="27" t="str">
        <f t="shared" si="626"/>
        <v>-</v>
      </c>
      <c r="L5007" s="27" t="str">
        <f t="shared" si="627"/>
        <v>-</v>
      </c>
      <c r="M5007" s="27" t="str">
        <f t="shared" si="628"/>
        <v>-</v>
      </c>
      <c r="N5007" s="28">
        <f t="shared" si="629"/>
        <v>0</v>
      </c>
      <c r="O5007" s="28">
        <f t="shared" si="631"/>
        <v>0</v>
      </c>
      <c r="P5007" s="1" t="str">
        <f t="shared" si="630"/>
        <v>no</v>
      </c>
    </row>
    <row r="5008" spans="1:16" x14ac:dyDescent="0.25">
      <c r="A5008" s="6">
        <f>'4.OVTA Sites-Transects'!B5014</f>
        <v>0</v>
      </c>
      <c r="B5008" s="6">
        <f>'4.OVTA Sites-Transects'!C5014</f>
        <v>0</v>
      </c>
      <c r="C5008" s="6">
        <f>'4.OVTA Sites-Transects'!D5014</f>
        <v>0</v>
      </c>
      <c r="D5008" s="1">
        <f>'4.OVTA Sites-Transects'!E5014</f>
        <v>0</v>
      </c>
      <c r="E5008" s="1">
        <f>'4.OVTA Sites-Transects'!G5014</f>
        <v>0</v>
      </c>
      <c r="F5008" s="1">
        <f>'4.OVTA Sites-Transects'!F5014</f>
        <v>0</v>
      </c>
      <c r="G5008" s="6">
        <f>'4.OVTA Sites-Transects'!H5014</f>
        <v>0</v>
      </c>
      <c r="H5008" s="6">
        <f>'4.OVTA Sites-Transects'!I5014</f>
        <v>0</v>
      </c>
      <c r="I5008" s="193" t="str">
        <f t="shared" si="624"/>
        <v>-</v>
      </c>
      <c r="J5008" s="27" t="str">
        <f t="shared" si="625"/>
        <v>-</v>
      </c>
      <c r="K5008" s="27" t="str">
        <f t="shared" si="626"/>
        <v>-</v>
      </c>
      <c r="L5008" s="27" t="str">
        <f t="shared" si="627"/>
        <v>-</v>
      </c>
      <c r="M5008" s="27" t="str">
        <f t="shared" si="628"/>
        <v>-</v>
      </c>
      <c r="N5008" s="28">
        <f t="shared" si="629"/>
        <v>0</v>
      </c>
      <c r="O5008" s="28">
        <f t="shared" si="631"/>
        <v>0</v>
      </c>
      <c r="P5008" s="1" t="str">
        <f t="shared" si="630"/>
        <v>no</v>
      </c>
    </row>
    <row r="5009" spans="1:16" x14ac:dyDescent="0.25">
      <c r="A5009" s="6">
        <f>'4.OVTA Sites-Transects'!B5015</f>
        <v>0</v>
      </c>
      <c r="B5009" s="6">
        <f>'4.OVTA Sites-Transects'!C5015</f>
        <v>0</v>
      </c>
      <c r="C5009" s="6">
        <f>'4.OVTA Sites-Transects'!D5015</f>
        <v>0</v>
      </c>
      <c r="D5009" s="1">
        <f>'4.OVTA Sites-Transects'!E5015</f>
        <v>0</v>
      </c>
      <c r="E5009" s="1">
        <f>'4.OVTA Sites-Transects'!G5015</f>
        <v>0</v>
      </c>
      <c r="F5009" s="1">
        <f>'4.OVTA Sites-Transects'!F5015</f>
        <v>0</v>
      </c>
      <c r="G5009" s="6">
        <f>'4.OVTA Sites-Transects'!H5015</f>
        <v>0</v>
      </c>
      <c r="H5009" s="6">
        <f>'4.OVTA Sites-Transects'!I5015</f>
        <v>0</v>
      </c>
      <c r="I5009" s="193" t="str">
        <f t="shared" si="624"/>
        <v>-</v>
      </c>
      <c r="J5009" s="27" t="str">
        <f t="shared" si="625"/>
        <v>-</v>
      </c>
      <c r="K5009" s="27" t="str">
        <f t="shared" si="626"/>
        <v>-</v>
      </c>
      <c r="L5009" s="27" t="str">
        <f t="shared" si="627"/>
        <v>-</v>
      </c>
      <c r="M5009" s="27" t="str">
        <f t="shared" si="628"/>
        <v>-</v>
      </c>
      <c r="N5009" s="28">
        <f t="shared" si="629"/>
        <v>0</v>
      </c>
      <c r="O5009" s="28">
        <f t="shared" si="631"/>
        <v>0</v>
      </c>
      <c r="P5009" s="1" t="str">
        <f t="shared" si="630"/>
        <v>no</v>
      </c>
    </row>
    <row r="5010" spans="1:16" x14ac:dyDescent="0.25">
      <c r="A5010" s="6">
        <f>'4.OVTA Sites-Transects'!B5016</f>
        <v>0</v>
      </c>
      <c r="B5010" s="6">
        <f>'4.OVTA Sites-Transects'!C5016</f>
        <v>0</v>
      </c>
      <c r="C5010" s="6">
        <f>'4.OVTA Sites-Transects'!D5016</f>
        <v>0</v>
      </c>
      <c r="D5010" s="1">
        <f>'4.OVTA Sites-Transects'!E5016</f>
        <v>0</v>
      </c>
      <c r="E5010" s="1">
        <f>'4.OVTA Sites-Transects'!G5016</f>
        <v>0</v>
      </c>
      <c r="F5010" s="1">
        <f>'4.OVTA Sites-Transects'!F5016</f>
        <v>0</v>
      </c>
      <c r="G5010" s="6">
        <f>'4.OVTA Sites-Transects'!H5016</f>
        <v>0</v>
      </c>
      <c r="H5010" s="6">
        <f>'4.OVTA Sites-Transects'!I5016</f>
        <v>0</v>
      </c>
      <c r="I5010" s="193" t="str">
        <f t="shared" si="624"/>
        <v>-</v>
      </c>
      <c r="J5010" s="27" t="str">
        <f t="shared" si="625"/>
        <v>-</v>
      </c>
      <c r="K5010" s="27" t="str">
        <f t="shared" si="626"/>
        <v>-</v>
      </c>
      <c r="L5010" s="27" t="str">
        <f t="shared" si="627"/>
        <v>-</v>
      </c>
      <c r="M5010" s="27" t="str">
        <f t="shared" si="628"/>
        <v>-</v>
      </c>
      <c r="N5010" s="28">
        <f t="shared" si="629"/>
        <v>0</v>
      </c>
      <c r="O5010" s="28">
        <f t="shared" si="631"/>
        <v>0</v>
      </c>
      <c r="P5010" s="1" t="str">
        <f t="shared" si="630"/>
        <v>no</v>
      </c>
    </row>
    <row r="5011" spans="1:16" x14ac:dyDescent="0.25">
      <c r="A5011" s="6">
        <f>'4.OVTA Sites-Transects'!B5017</f>
        <v>0</v>
      </c>
      <c r="B5011" s="6">
        <f>'4.OVTA Sites-Transects'!C5017</f>
        <v>0</v>
      </c>
      <c r="C5011" s="6">
        <f>'4.OVTA Sites-Transects'!D5017</f>
        <v>0</v>
      </c>
      <c r="D5011" s="1">
        <f>'4.OVTA Sites-Transects'!E5017</f>
        <v>0</v>
      </c>
      <c r="E5011" s="1">
        <f>'4.OVTA Sites-Transects'!G5017</f>
        <v>0</v>
      </c>
      <c r="F5011" s="1">
        <f>'4.OVTA Sites-Transects'!F5017</f>
        <v>0</v>
      </c>
      <c r="G5011" s="6">
        <f>'4.OVTA Sites-Transects'!H5017</f>
        <v>0</v>
      </c>
      <c r="H5011" s="6">
        <f>'4.OVTA Sites-Transects'!I5017</f>
        <v>0</v>
      </c>
      <c r="I5011" s="193" t="str">
        <f t="shared" si="624"/>
        <v>-</v>
      </c>
      <c r="J5011" s="27" t="str">
        <f t="shared" si="625"/>
        <v>-</v>
      </c>
      <c r="K5011" s="27" t="str">
        <f t="shared" si="626"/>
        <v>-</v>
      </c>
      <c r="L5011" s="27" t="str">
        <f t="shared" si="627"/>
        <v>-</v>
      </c>
      <c r="M5011" s="27" t="str">
        <f t="shared" si="628"/>
        <v>-</v>
      </c>
      <c r="N5011" s="28">
        <f t="shared" si="629"/>
        <v>0</v>
      </c>
      <c r="O5011" s="28">
        <f t="shared" si="631"/>
        <v>0</v>
      </c>
      <c r="P5011" s="1" t="str">
        <f t="shared" si="630"/>
        <v>no</v>
      </c>
    </row>
    <row r="5012" spans="1:16" x14ac:dyDescent="0.25">
      <c r="A5012" s="6">
        <f>'4.OVTA Sites-Transects'!B5018</f>
        <v>0</v>
      </c>
      <c r="B5012" s="6">
        <f>'4.OVTA Sites-Transects'!C5018</f>
        <v>0</v>
      </c>
      <c r="C5012" s="6">
        <f>'4.OVTA Sites-Transects'!D5018</f>
        <v>0</v>
      </c>
      <c r="D5012" s="1">
        <f>'4.OVTA Sites-Transects'!E5018</f>
        <v>0</v>
      </c>
      <c r="E5012" s="1">
        <f>'4.OVTA Sites-Transects'!G5018</f>
        <v>0</v>
      </c>
      <c r="F5012" s="1">
        <f>'4.OVTA Sites-Transects'!F5018</f>
        <v>0</v>
      </c>
      <c r="G5012" s="6">
        <f>'4.OVTA Sites-Transects'!H5018</f>
        <v>0</v>
      </c>
      <c r="H5012" s="6">
        <f>'4.OVTA Sites-Transects'!I5018</f>
        <v>0</v>
      </c>
      <c r="I5012" s="193" t="str">
        <f t="shared" si="624"/>
        <v>-</v>
      </c>
      <c r="J5012" s="27" t="str">
        <f t="shared" si="625"/>
        <v>-</v>
      </c>
      <c r="K5012" s="27" t="str">
        <f t="shared" si="626"/>
        <v>-</v>
      </c>
      <c r="L5012" s="27" t="str">
        <f t="shared" si="627"/>
        <v>-</v>
      </c>
      <c r="M5012" s="27" t="str">
        <f t="shared" si="628"/>
        <v>-</v>
      </c>
      <c r="N5012" s="28">
        <f t="shared" si="629"/>
        <v>0</v>
      </c>
      <c r="O5012" s="28">
        <f t="shared" si="631"/>
        <v>0</v>
      </c>
      <c r="P5012" s="1" t="str">
        <f t="shared" si="630"/>
        <v>no</v>
      </c>
    </row>
    <row r="5013" spans="1:16" x14ac:dyDescent="0.25">
      <c r="A5013" s="6">
        <f>'4.OVTA Sites-Transects'!B5019</f>
        <v>0</v>
      </c>
      <c r="B5013" s="6">
        <f>'4.OVTA Sites-Transects'!C5019</f>
        <v>0</v>
      </c>
      <c r="C5013" s="6">
        <f>'4.OVTA Sites-Transects'!D5019</f>
        <v>0</v>
      </c>
      <c r="D5013" s="1">
        <f>'4.OVTA Sites-Transects'!E5019</f>
        <v>0</v>
      </c>
      <c r="E5013" s="1">
        <f>'4.OVTA Sites-Transects'!G5019</f>
        <v>0</v>
      </c>
      <c r="F5013" s="1">
        <f>'4.OVTA Sites-Transects'!F5019</f>
        <v>0</v>
      </c>
      <c r="G5013" s="6">
        <f>'4.OVTA Sites-Transects'!H5019</f>
        <v>0</v>
      </c>
      <c r="H5013" s="6">
        <f>'4.OVTA Sites-Transects'!I5019</f>
        <v>0</v>
      </c>
      <c r="I5013" s="193" t="str">
        <f t="shared" si="624"/>
        <v>-</v>
      </c>
      <c r="J5013" s="27" t="str">
        <f t="shared" si="625"/>
        <v>-</v>
      </c>
      <c r="K5013" s="27" t="str">
        <f t="shared" si="626"/>
        <v>-</v>
      </c>
      <c r="L5013" s="27" t="str">
        <f t="shared" si="627"/>
        <v>-</v>
      </c>
      <c r="M5013" s="27" t="str">
        <f t="shared" si="628"/>
        <v>-</v>
      </c>
      <c r="N5013" s="28">
        <f t="shared" si="629"/>
        <v>0</v>
      </c>
      <c r="O5013" s="28">
        <f t="shared" si="631"/>
        <v>0</v>
      </c>
      <c r="P5013" s="1" t="str">
        <f t="shared" si="630"/>
        <v>no</v>
      </c>
    </row>
    <row r="5014" spans="1:16" x14ac:dyDescent="0.25">
      <c r="A5014" s="6">
        <f>'4.OVTA Sites-Transects'!B5020</f>
        <v>0</v>
      </c>
      <c r="B5014" s="6">
        <f>'4.OVTA Sites-Transects'!C5020</f>
        <v>0</v>
      </c>
      <c r="C5014" s="6">
        <f>'4.OVTA Sites-Transects'!D5020</f>
        <v>0</v>
      </c>
      <c r="D5014" s="1">
        <f>'4.OVTA Sites-Transects'!E5020</f>
        <v>0</v>
      </c>
      <c r="E5014" s="1">
        <f>'4.OVTA Sites-Transects'!G5020</f>
        <v>0</v>
      </c>
      <c r="F5014" s="1">
        <f>'4.OVTA Sites-Transects'!F5020</f>
        <v>0</v>
      </c>
      <c r="G5014" s="6">
        <f>'4.OVTA Sites-Transects'!H5020</f>
        <v>0</v>
      </c>
      <c r="H5014" s="6">
        <f>'4.OVTA Sites-Transects'!I5020</f>
        <v>0</v>
      </c>
      <c r="I5014" s="193" t="str">
        <f t="shared" si="624"/>
        <v>-</v>
      </c>
      <c r="J5014" s="27" t="str">
        <f t="shared" si="625"/>
        <v>-</v>
      </c>
      <c r="K5014" s="27" t="str">
        <f t="shared" si="626"/>
        <v>-</v>
      </c>
      <c r="L5014" s="27" t="str">
        <f t="shared" si="627"/>
        <v>-</v>
      </c>
      <c r="M5014" s="27" t="str">
        <f t="shared" si="628"/>
        <v>-</v>
      </c>
      <c r="N5014" s="28">
        <f t="shared" si="629"/>
        <v>0</v>
      </c>
      <c r="O5014" s="28">
        <f t="shared" si="631"/>
        <v>0</v>
      </c>
      <c r="P5014" s="1" t="str">
        <f t="shared" si="630"/>
        <v>no</v>
      </c>
    </row>
    <row r="5015" spans="1:16" x14ac:dyDescent="0.25">
      <c r="A5015" s="6">
        <f>'4.OVTA Sites-Transects'!B5021</f>
        <v>0</v>
      </c>
      <c r="B5015" s="6">
        <f>'4.OVTA Sites-Transects'!C5021</f>
        <v>0</v>
      </c>
      <c r="C5015" s="6">
        <f>'4.OVTA Sites-Transects'!D5021</f>
        <v>0</v>
      </c>
      <c r="D5015" s="1">
        <f>'4.OVTA Sites-Transects'!E5021</f>
        <v>0</v>
      </c>
      <c r="E5015" s="1">
        <f>'4.OVTA Sites-Transects'!G5021</f>
        <v>0</v>
      </c>
      <c r="F5015" s="1">
        <f>'4.OVTA Sites-Transects'!F5021</f>
        <v>0</v>
      </c>
      <c r="G5015" s="6">
        <f>'4.OVTA Sites-Transects'!H5021</f>
        <v>0</v>
      </c>
      <c r="H5015" s="6">
        <f>'4.OVTA Sites-Transects'!I5021</f>
        <v>0</v>
      </c>
      <c r="I5015" s="193" t="str">
        <f t="shared" si="624"/>
        <v>-</v>
      </c>
      <c r="J5015" s="27" t="str">
        <f t="shared" si="625"/>
        <v>-</v>
      </c>
      <c r="K5015" s="27" t="str">
        <f t="shared" si="626"/>
        <v>-</v>
      </c>
      <c r="L5015" s="27" t="str">
        <f t="shared" si="627"/>
        <v>-</v>
      </c>
      <c r="M5015" s="27" t="str">
        <f t="shared" si="628"/>
        <v>-</v>
      </c>
      <c r="N5015" s="28">
        <f t="shared" si="629"/>
        <v>0</v>
      </c>
      <c r="O5015" s="28">
        <f t="shared" si="631"/>
        <v>0</v>
      </c>
      <c r="P5015" s="1" t="str">
        <f t="shared" si="630"/>
        <v>no</v>
      </c>
    </row>
    <row r="5016" spans="1:16" x14ac:dyDescent="0.25">
      <c r="A5016" s="6">
        <f>'4.OVTA Sites-Transects'!B5022</f>
        <v>0</v>
      </c>
      <c r="B5016" s="6">
        <f>'4.OVTA Sites-Transects'!C5022</f>
        <v>0</v>
      </c>
      <c r="C5016" s="6">
        <f>'4.OVTA Sites-Transects'!D5022</f>
        <v>0</v>
      </c>
      <c r="D5016" s="1">
        <f>'4.OVTA Sites-Transects'!E5022</f>
        <v>0</v>
      </c>
      <c r="E5016" s="1">
        <f>'4.OVTA Sites-Transects'!G5022</f>
        <v>0</v>
      </c>
      <c r="F5016" s="1">
        <f>'4.OVTA Sites-Transects'!F5022</f>
        <v>0</v>
      </c>
      <c r="G5016" s="6">
        <f>'4.OVTA Sites-Transects'!H5022</f>
        <v>0</v>
      </c>
      <c r="H5016" s="6">
        <f>'4.OVTA Sites-Transects'!I5022</f>
        <v>0</v>
      </c>
      <c r="I5016" s="193" t="str">
        <f t="shared" si="624"/>
        <v>-</v>
      </c>
      <c r="J5016" s="27" t="str">
        <f t="shared" si="625"/>
        <v>-</v>
      </c>
      <c r="K5016" s="27" t="str">
        <f t="shared" si="626"/>
        <v>-</v>
      </c>
      <c r="L5016" s="27" t="str">
        <f t="shared" si="627"/>
        <v>-</v>
      </c>
      <c r="M5016" s="27" t="str">
        <f t="shared" si="628"/>
        <v>-</v>
      </c>
      <c r="N5016" s="28">
        <f t="shared" si="629"/>
        <v>0</v>
      </c>
      <c r="O5016" s="28">
        <f t="shared" si="631"/>
        <v>0</v>
      </c>
      <c r="P5016" s="1" t="str">
        <f t="shared" si="630"/>
        <v>no</v>
      </c>
    </row>
    <row r="5017" spans="1:16" x14ac:dyDescent="0.25">
      <c r="A5017" s="6">
        <f>'4.OVTA Sites-Transects'!B5023</f>
        <v>0</v>
      </c>
      <c r="B5017" s="6">
        <f>'4.OVTA Sites-Transects'!C5023</f>
        <v>0</v>
      </c>
      <c r="C5017" s="6">
        <f>'4.OVTA Sites-Transects'!D5023</f>
        <v>0</v>
      </c>
      <c r="D5017" s="1">
        <f>'4.OVTA Sites-Transects'!E5023</f>
        <v>0</v>
      </c>
      <c r="E5017" s="1">
        <f>'4.OVTA Sites-Transects'!G5023</f>
        <v>0</v>
      </c>
      <c r="F5017" s="1">
        <f>'4.OVTA Sites-Transects'!F5023</f>
        <v>0</v>
      </c>
      <c r="G5017" s="6">
        <f>'4.OVTA Sites-Transects'!H5023</f>
        <v>0</v>
      </c>
      <c r="H5017" s="6">
        <f>'4.OVTA Sites-Transects'!I5023</f>
        <v>0</v>
      </c>
      <c r="I5017" s="193" t="str">
        <f t="shared" si="624"/>
        <v>-</v>
      </c>
      <c r="J5017" s="27" t="str">
        <f t="shared" si="625"/>
        <v>-</v>
      </c>
      <c r="K5017" s="27" t="str">
        <f t="shared" si="626"/>
        <v>-</v>
      </c>
      <c r="L5017" s="27" t="str">
        <f t="shared" si="627"/>
        <v>-</v>
      </c>
      <c r="M5017" s="27" t="str">
        <f t="shared" si="628"/>
        <v>-</v>
      </c>
      <c r="N5017" s="28">
        <f t="shared" si="629"/>
        <v>0</v>
      </c>
      <c r="O5017" s="28">
        <f t="shared" si="631"/>
        <v>0</v>
      </c>
      <c r="P5017" s="1" t="str">
        <f t="shared" si="630"/>
        <v>no</v>
      </c>
    </row>
    <row r="5018" spans="1:16" x14ac:dyDescent="0.25">
      <c r="A5018" s="6">
        <f>'4.OVTA Sites-Transects'!B5024</f>
        <v>0</v>
      </c>
      <c r="B5018" s="6">
        <f>'4.OVTA Sites-Transects'!C5024</f>
        <v>0</v>
      </c>
      <c r="C5018" s="6">
        <f>'4.OVTA Sites-Transects'!D5024</f>
        <v>0</v>
      </c>
      <c r="D5018" s="1">
        <f>'4.OVTA Sites-Transects'!E5024</f>
        <v>0</v>
      </c>
      <c r="E5018" s="1">
        <f>'4.OVTA Sites-Transects'!G5024</f>
        <v>0</v>
      </c>
      <c r="F5018" s="1">
        <f>'4.OVTA Sites-Transects'!F5024</f>
        <v>0</v>
      </c>
      <c r="G5018" s="6">
        <f>'4.OVTA Sites-Transects'!H5024</f>
        <v>0</v>
      </c>
      <c r="H5018" s="6">
        <f>'4.OVTA Sites-Transects'!I5024</f>
        <v>0</v>
      </c>
      <c r="I5018" s="193" t="str">
        <f t="shared" si="624"/>
        <v>-</v>
      </c>
      <c r="J5018" s="27" t="str">
        <f t="shared" si="625"/>
        <v>-</v>
      </c>
      <c r="K5018" s="27" t="str">
        <f t="shared" si="626"/>
        <v>-</v>
      </c>
      <c r="L5018" s="27" t="str">
        <f t="shared" si="627"/>
        <v>-</v>
      </c>
      <c r="M5018" s="27" t="str">
        <f t="shared" si="628"/>
        <v>-</v>
      </c>
      <c r="N5018" s="28">
        <f t="shared" si="629"/>
        <v>0</v>
      </c>
      <c r="O5018" s="28">
        <f t="shared" si="631"/>
        <v>0</v>
      </c>
      <c r="P5018" s="1" t="str">
        <f t="shared" si="630"/>
        <v>no</v>
      </c>
    </row>
    <row r="5019" spans="1:16" x14ac:dyDescent="0.25">
      <c r="A5019" s="6">
        <f>'4.OVTA Sites-Transects'!B5025</f>
        <v>0</v>
      </c>
      <c r="B5019" s="6">
        <f>'4.OVTA Sites-Transects'!C5025</f>
        <v>0</v>
      </c>
      <c r="C5019" s="6">
        <f>'4.OVTA Sites-Transects'!D5025</f>
        <v>0</v>
      </c>
      <c r="D5019" s="1">
        <f>'4.OVTA Sites-Transects'!E5025</f>
        <v>0</v>
      </c>
      <c r="E5019" s="1">
        <f>'4.OVTA Sites-Transects'!G5025</f>
        <v>0</v>
      </c>
      <c r="F5019" s="1">
        <f>'4.OVTA Sites-Transects'!F5025</f>
        <v>0</v>
      </c>
      <c r="G5019" s="6">
        <f>'4.OVTA Sites-Transects'!H5025</f>
        <v>0</v>
      </c>
      <c r="H5019" s="6">
        <f>'4.OVTA Sites-Transects'!I5025</f>
        <v>0</v>
      </c>
      <c r="I5019" s="193" t="str">
        <f t="shared" si="624"/>
        <v>-</v>
      </c>
      <c r="J5019" s="27" t="str">
        <f t="shared" si="625"/>
        <v>-</v>
      </c>
      <c r="K5019" s="27" t="str">
        <f t="shared" si="626"/>
        <v>-</v>
      </c>
      <c r="L5019" s="27" t="str">
        <f t="shared" si="627"/>
        <v>-</v>
      </c>
      <c r="M5019" s="27" t="str">
        <f t="shared" si="628"/>
        <v>-</v>
      </c>
      <c r="N5019" s="28">
        <f t="shared" si="629"/>
        <v>0</v>
      </c>
      <c r="O5019" s="28">
        <f t="shared" si="631"/>
        <v>0</v>
      </c>
      <c r="P5019" s="1" t="str">
        <f t="shared" si="630"/>
        <v>no</v>
      </c>
    </row>
    <row r="5020" spans="1:16" x14ac:dyDescent="0.25">
      <c r="A5020" s="6">
        <f>'4.OVTA Sites-Transects'!B5026</f>
        <v>0</v>
      </c>
      <c r="B5020" s="6">
        <f>'4.OVTA Sites-Transects'!C5026</f>
        <v>0</v>
      </c>
      <c r="C5020" s="6">
        <f>'4.OVTA Sites-Transects'!D5026</f>
        <v>0</v>
      </c>
      <c r="D5020" s="1">
        <f>'4.OVTA Sites-Transects'!E5026</f>
        <v>0</v>
      </c>
      <c r="E5020" s="1">
        <f>'4.OVTA Sites-Transects'!G5026</f>
        <v>0</v>
      </c>
      <c r="F5020" s="1">
        <f>'4.OVTA Sites-Transects'!F5026</f>
        <v>0</v>
      </c>
      <c r="G5020" s="6">
        <f>'4.OVTA Sites-Transects'!H5026</f>
        <v>0</v>
      </c>
      <c r="H5020" s="6">
        <f>'4.OVTA Sites-Transects'!I5026</f>
        <v>0</v>
      </c>
      <c r="I5020" s="193" t="str">
        <f t="shared" si="624"/>
        <v>-</v>
      </c>
      <c r="J5020" s="27" t="str">
        <f t="shared" si="625"/>
        <v>-</v>
      </c>
      <c r="K5020" s="27" t="str">
        <f t="shared" si="626"/>
        <v>-</v>
      </c>
      <c r="L5020" s="27" t="str">
        <f t="shared" si="627"/>
        <v>-</v>
      </c>
      <c r="M5020" s="27" t="str">
        <f t="shared" si="628"/>
        <v>-</v>
      </c>
      <c r="N5020" s="28">
        <f t="shared" si="629"/>
        <v>0</v>
      </c>
      <c r="O5020" s="28">
        <f t="shared" si="631"/>
        <v>0</v>
      </c>
      <c r="P5020" s="1" t="str">
        <f t="shared" si="630"/>
        <v>no</v>
      </c>
    </row>
    <row r="5021" spans="1:16" x14ac:dyDescent="0.25">
      <c r="A5021" s="6">
        <f>'4.OVTA Sites-Transects'!B5027</f>
        <v>0</v>
      </c>
      <c r="B5021" s="6">
        <f>'4.OVTA Sites-Transects'!C5027</f>
        <v>0</v>
      </c>
      <c r="C5021" s="6">
        <f>'4.OVTA Sites-Transects'!D5027</f>
        <v>0</v>
      </c>
      <c r="D5021" s="1">
        <f>'4.OVTA Sites-Transects'!E5027</f>
        <v>0</v>
      </c>
      <c r="E5021" s="1">
        <f>'4.OVTA Sites-Transects'!G5027</f>
        <v>0</v>
      </c>
      <c r="F5021" s="1">
        <f>'4.OVTA Sites-Transects'!F5027</f>
        <v>0</v>
      </c>
      <c r="G5021" s="6">
        <f>'4.OVTA Sites-Transects'!H5027</f>
        <v>0</v>
      </c>
      <c r="H5021" s="6">
        <f>'4.OVTA Sites-Transects'!I5027</f>
        <v>0</v>
      </c>
      <c r="I5021" s="193" t="str">
        <f t="shared" si="624"/>
        <v>-</v>
      </c>
      <c r="J5021" s="27" t="str">
        <f t="shared" si="625"/>
        <v>-</v>
      </c>
      <c r="K5021" s="27" t="str">
        <f t="shared" si="626"/>
        <v>-</v>
      </c>
      <c r="L5021" s="27" t="str">
        <f t="shared" si="627"/>
        <v>-</v>
      </c>
      <c r="M5021" s="27" t="str">
        <f t="shared" si="628"/>
        <v>-</v>
      </c>
      <c r="N5021" s="28">
        <f t="shared" si="629"/>
        <v>0</v>
      </c>
      <c r="O5021" s="28">
        <f t="shared" si="631"/>
        <v>0</v>
      </c>
      <c r="P5021" s="1" t="str">
        <f t="shared" si="630"/>
        <v>no</v>
      </c>
    </row>
    <row r="5022" spans="1:16" x14ac:dyDescent="0.25">
      <c r="A5022" s="6">
        <f>'4.OVTA Sites-Transects'!B5028</f>
        <v>0</v>
      </c>
      <c r="B5022" s="6">
        <f>'4.OVTA Sites-Transects'!C5028</f>
        <v>0</v>
      </c>
      <c r="C5022" s="6">
        <f>'4.OVTA Sites-Transects'!D5028</f>
        <v>0</v>
      </c>
      <c r="D5022" s="1">
        <f>'4.OVTA Sites-Transects'!E5028</f>
        <v>0</v>
      </c>
      <c r="E5022" s="1">
        <f>'4.OVTA Sites-Transects'!G5028</f>
        <v>0</v>
      </c>
      <c r="F5022" s="1">
        <f>'4.OVTA Sites-Transects'!F5028</f>
        <v>0</v>
      </c>
      <c r="G5022" s="6">
        <f>'4.OVTA Sites-Transects'!H5028</f>
        <v>0</v>
      </c>
      <c r="H5022" s="6">
        <f>'4.OVTA Sites-Transects'!I5028</f>
        <v>0</v>
      </c>
      <c r="I5022" s="193" t="str">
        <f t="shared" si="624"/>
        <v>-</v>
      </c>
      <c r="J5022" s="27" t="str">
        <f t="shared" si="625"/>
        <v>-</v>
      </c>
      <c r="K5022" s="27" t="str">
        <f t="shared" si="626"/>
        <v>-</v>
      </c>
      <c r="L5022" s="27" t="str">
        <f t="shared" si="627"/>
        <v>-</v>
      </c>
      <c r="M5022" s="27" t="str">
        <f t="shared" si="628"/>
        <v>-</v>
      </c>
      <c r="N5022" s="28">
        <f t="shared" si="629"/>
        <v>0</v>
      </c>
      <c r="O5022" s="28">
        <f t="shared" si="631"/>
        <v>0</v>
      </c>
      <c r="P5022" s="1" t="str">
        <f t="shared" si="630"/>
        <v>no</v>
      </c>
    </row>
    <row r="5023" spans="1:16" x14ac:dyDescent="0.25">
      <c r="A5023" s="6">
        <f>'4.OVTA Sites-Transects'!B5029</f>
        <v>0</v>
      </c>
      <c r="B5023" s="6">
        <f>'4.OVTA Sites-Transects'!C5029</f>
        <v>0</v>
      </c>
      <c r="C5023" s="6">
        <f>'4.OVTA Sites-Transects'!D5029</f>
        <v>0</v>
      </c>
      <c r="D5023" s="1">
        <f>'4.OVTA Sites-Transects'!E5029</f>
        <v>0</v>
      </c>
      <c r="E5023" s="1">
        <f>'4.OVTA Sites-Transects'!G5029</f>
        <v>0</v>
      </c>
      <c r="F5023" s="1">
        <f>'4.OVTA Sites-Transects'!F5029</f>
        <v>0</v>
      </c>
      <c r="G5023" s="6">
        <f>'4.OVTA Sites-Transects'!H5029</f>
        <v>0</v>
      </c>
      <c r="H5023" s="6">
        <f>'4.OVTA Sites-Transects'!I5029</f>
        <v>0</v>
      </c>
      <c r="I5023" s="193" t="str">
        <f t="shared" si="624"/>
        <v>-</v>
      </c>
      <c r="J5023" s="27" t="str">
        <f t="shared" si="625"/>
        <v>-</v>
      </c>
      <c r="K5023" s="27" t="str">
        <f t="shared" si="626"/>
        <v>-</v>
      </c>
      <c r="L5023" s="27" t="str">
        <f t="shared" si="627"/>
        <v>-</v>
      </c>
      <c r="M5023" s="27" t="str">
        <f t="shared" si="628"/>
        <v>-</v>
      </c>
      <c r="N5023" s="28">
        <f t="shared" si="629"/>
        <v>0</v>
      </c>
      <c r="O5023" s="28">
        <f t="shared" si="631"/>
        <v>0</v>
      </c>
      <c r="P5023" s="1" t="str">
        <f t="shared" si="630"/>
        <v>no</v>
      </c>
    </row>
    <row r="5024" spans="1:16" x14ac:dyDescent="0.25">
      <c r="A5024" s="6">
        <f>'4.OVTA Sites-Transects'!B5030</f>
        <v>0</v>
      </c>
      <c r="B5024" s="6">
        <f>'4.OVTA Sites-Transects'!C5030</f>
        <v>0</v>
      </c>
      <c r="C5024" s="6">
        <f>'4.OVTA Sites-Transects'!D5030</f>
        <v>0</v>
      </c>
      <c r="D5024" s="1">
        <f>'4.OVTA Sites-Transects'!E5030</f>
        <v>0</v>
      </c>
      <c r="E5024" s="1">
        <f>'4.OVTA Sites-Transects'!G5030</f>
        <v>0</v>
      </c>
      <c r="F5024" s="1">
        <f>'4.OVTA Sites-Transects'!F5030</f>
        <v>0</v>
      </c>
      <c r="G5024" s="6">
        <f>'4.OVTA Sites-Transects'!H5030</f>
        <v>0</v>
      </c>
      <c r="H5024" s="6">
        <f>'4.OVTA Sites-Transects'!I5030</f>
        <v>0</v>
      </c>
      <c r="I5024" s="193" t="str">
        <f t="shared" si="624"/>
        <v>-</v>
      </c>
      <c r="J5024" s="27" t="str">
        <f t="shared" si="625"/>
        <v>-</v>
      </c>
      <c r="K5024" s="27" t="str">
        <f t="shared" si="626"/>
        <v>-</v>
      </c>
      <c r="L5024" s="27" t="str">
        <f t="shared" si="627"/>
        <v>-</v>
      </c>
      <c r="M5024" s="27" t="str">
        <f t="shared" si="628"/>
        <v>-</v>
      </c>
      <c r="N5024" s="28">
        <f t="shared" si="629"/>
        <v>0</v>
      </c>
      <c r="O5024" s="28">
        <f t="shared" si="631"/>
        <v>0</v>
      </c>
      <c r="P5024" s="1" t="str">
        <f t="shared" si="630"/>
        <v>no</v>
      </c>
    </row>
    <row r="5025" spans="1:16" x14ac:dyDescent="0.25">
      <c r="A5025" s="6">
        <f>'4.OVTA Sites-Transects'!B5031</f>
        <v>0</v>
      </c>
      <c r="B5025" s="6">
        <f>'4.OVTA Sites-Transects'!C5031</f>
        <v>0</v>
      </c>
      <c r="C5025" s="6">
        <f>'4.OVTA Sites-Transects'!D5031</f>
        <v>0</v>
      </c>
      <c r="D5025" s="1">
        <f>'4.OVTA Sites-Transects'!E5031</f>
        <v>0</v>
      </c>
      <c r="E5025" s="1">
        <f>'4.OVTA Sites-Transects'!G5031</f>
        <v>0</v>
      </c>
      <c r="F5025" s="1">
        <f>'4.OVTA Sites-Transects'!F5031</f>
        <v>0</v>
      </c>
      <c r="G5025" s="6">
        <f>'4.OVTA Sites-Transects'!H5031</f>
        <v>0</v>
      </c>
      <c r="H5025" s="6">
        <f>'4.OVTA Sites-Transects'!I5031</f>
        <v>0</v>
      </c>
      <c r="I5025" s="193" t="str">
        <f t="shared" si="624"/>
        <v>-</v>
      </c>
      <c r="J5025" s="27" t="str">
        <f t="shared" si="625"/>
        <v>-</v>
      </c>
      <c r="K5025" s="27" t="str">
        <f t="shared" si="626"/>
        <v>-</v>
      </c>
      <c r="L5025" s="27" t="str">
        <f t="shared" si="627"/>
        <v>-</v>
      </c>
      <c r="M5025" s="27" t="str">
        <f t="shared" si="628"/>
        <v>-</v>
      </c>
      <c r="N5025" s="28">
        <f t="shared" si="629"/>
        <v>0</v>
      </c>
      <c r="O5025" s="28">
        <f t="shared" si="631"/>
        <v>0</v>
      </c>
      <c r="P5025" s="1" t="str">
        <f t="shared" si="630"/>
        <v>no</v>
      </c>
    </row>
    <row r="5026" spans="1:16" x14ac:dyDescent="0.25">
      <c r="A5026" s="6">
        <f>'4.OVTA Sites-Transects'!B5032</f>
        <v>0</v>
      </c>
      <c r="B5026" s="6">
        <f>'4.OVTA Sites-Transects'!C5032</f>
        <v>0</v>
      </c>
      <c r="C5026" s="6">
        <f>'4.OVTA Sites-Transects'!D5032</f>
        <v>0</v>
      </c>
      <c r="D5026" s="1">
        <f>'4.OVTA Sites-Transects'!E5032</f>
        <v>0</v>
      </c>
      <c r="E5026" s="1">
        <f>'4.OVTA Sites-Transects'!G5032</f>
        <v>0</v>
      </c>
      <c r="F5026" s="1">
        <f>'4.OVTA Sites-Transects'!F5032</f>
        <v>0</v>
      </c>
      <c r="G5026" s="6">
        <f>'4.OVTA Sites-Transects'!H5032</f>
        <v>0</v>
      </c>
      <c r="H5026" s="6">
        <f>'4.OVTA Sites-Transects'!I5032</f>
        <v>0</v>
      </c>
      <c r="I5026" s="193" t="str">
        <f t="shared" si="624"/>
        <v>-</v>
      </c>
      <c r="J5026" s="27" t="str">
        <f t="shared" si="625"/>
        <v>-</v>
      </c>
      <c r="K5026" s="27" t="str">
        <f t="shared" si="626"/>
        <v>-</v>
      </c>
      <c r="L5026" s="27" t="str">
        <f t="shared" si="627"/>
        <v>-</v>
      </c>
      <c r="M5026" s="27" t="str">
        <f t="shared" si="628"/>
        <v>-</v>
      </c>
      <c r="N5026" s="28">
        <f t="shared" si="629"/>
        <v>0</v>
      </c>
      <c r="O5026" s="28">
        <f t="shared" si="631"/>
        <v>0</v>
      </c>
      <c r="P5026" s="1" t="str">
        <f t="shared" si="630"/>
        <v>no</v>
      </c>
    </row>
    <row r="5027" spans="1:16" x14ac:dyDescent="0.25">
      <c r="A5027" s="6">
        <f>'4.OVTA Sites-Transects'!B5033</f>
        <v>0</v>
      </c>
      <c r="B5027" s="6">
        <f>'4.OVTA Sites-Transects'!C5033</f>
        <v>0</v>
      </c>
      <c r="C5027" s="6">
        <f>'4.OVTA Sites-Transects'!D5033</f>
        <v>0</v>
      </c>
      <c r="D5027" s="1">
        <f>'4.OVTA Sites-Transects'!E5033</f>
        <v>0</v>
      </c>
      <c r="E5027" s="1">
        <f>'4.OVTA Sites-Transects'!G5033</f>
        <v>0</v>
      </c>
      <c r="F5027" s="1">
        <f>'4.OVTA Sites-Transects'!F5033</f>
        <v>0</v>
      </c>
      <c r="G5027" s="6">
        <f>'4.OVTA Sites-Transects'!H5033</f>
        <v>0</v>
      </c>
      <c r="H5027" s="6">
        <f>'4.OVTA Sites-Transects'!I5033</f>
        <v>0</v>
      </c>
      <c r="I5027" s="193" t="str">
        <f t="shared" si="624"/>
        <v>-</v>
      </c>
      <c r="J5027" s="27" t="str">
        <f t="shared" si="625"/>
        <v>-</v>
      </c>
      <c r="K5027" s="27" t="str">
        <f t="shared" si="626"/>
        <v>-</v>
      </c>
      <c r="L5027" s="27" t="str">
        <f t="shared" si="627"/>
        <v>-</v>
      </c>
      <c r="M5027" s="27" t="str">
        <f t="shared" si="628"/>
        <v>-</v>
      </c>
      <c r="N5027" s="28">
        <f t="shared" si="629"/>
        <v>0</v>
      </c>
      <c r="O5027" s="28">
        <f t="shared" si="631"/>
        <v>0</v>
      </c>
      <c r="P5027" s="1" t="str">
        <f t="shared" si="630"/>
        <v>no</v>
      </c>
    </row>
    <row r="5028" spans="1:16" x14ac:dyDescent="0.25">
      <c r="A5028" s="6">
        <f>'4.OVTA Sites-Transects'!B5034</f>
        <v>0</v>
      </c>
      <c r="B5028" s="6">
        <f>'4.OVTA Sites-Transects'!C5034</f>
        <v>0</v>
      </c>
      <c r="C5028" s="6">
        <f>'4.OVTA Sites-Transects'!D5034</f>
        <v>0</v>
      </c>
      <c r="D5028" s="1">
        <f>'4.OVTA Sites-Transects'!E5034</f>
        <v>0</v>
      </c>
      <c r="E5028" s="1">
        <f>'4.OVTA Sites-Transects'!G5034</f>
        <v>0</v>
      </c>
      <c r="F5028" s="1">
        <f>'4.OVTA Sites-Transects'!F5034</f>
        <v>0</v>
      </c>
      <c r="G5028" s="6">
        <f>'4.OVTA Sites-Transects'!H5034</f>
        <v>0</v>
      </c>
      <c r="H5028" s="6">
        <f>'4.OVTA Sites-Transects'!I5034</f>
        <v>0</v>
      </c>
      <c r="I5028" s="193" t="str">
        <f t="shared" si="624"/>
        <v>-</v>
      </c>
      <c r="J5028" s="27" t="str">
        <f t="shared" si="625"/>
        <v>-</v>
      </c>
      <c r="K5028" s="27" t="str">
        <f t="shared" si="626"/>
        <v>-</v>
      </c>
      <c r="L5028" s="27" t="str">
        <f t="shared" si="627"/>
        <v>-</v>
      </c>
      <c r="M5028" s="27" t="str">
        <f t="shared" si="628"/>
        <v>-</v>
      </c>
      <c r="N5028" s="28">
        <f t="shared" si="629"/>
        <v>0</v>
      </c>
      <c r="O5028" s="28">
        <f t="shared" si="631"/>
        <v>0</v>
      </c>
      <c r="P5028" s="1" t="str">
        <f t="shared" si="630"/>
        <v>no</v>
      </c>
    </row>
    <row r="5029" spans="1:16" x14ac:dyDescent="0.25">
      <c r="A5029" s="6">
        <f>'4.OVTA Sites-Transects'!B5035</f>
        <v>0</v>
      </c>
      <c r="B5029" s="6">
        <f>'4.OVTA Sites-Transects'!C5035</f>
        <v>0</v>
      </c>
      <c r="C5029" s="6">
        <f>'4.OVTA Sites-Transects'!D5035</f>
        <v>0</v>
      </c>
      <c r="D5029" s="1">
        <f>'4.OVTA Sites-Transects'!E5035</f>
        <v>0</v>
      </c>
      <c r="E5029" s="1">
        <f>'4.OVTA Sites-Transects'!G5035</f>
        <v>0</v>
      </c>
      <c r="F5029" s="1">
        <f>'4.OVTA Sites-Transects'!F5035</f>
        <v>0</v>
      </c>
      <c r="G5029" s="6">
        <f>'4.OVTA Sites-Transects'!H5035</f>
        <v>0</v>
      </c>
      <c r="H5029" s="6">
        <f>'4.OVTA Sites-Transects'!I5035</f>
        <v>0</v>
      </c>
      <c r="I5029" s="193" t="str">
        <f t="shared" si="624"/>
        <v>-</v>
      </c>
      <c r="J5029" s="27" t="str">
        <f t="shared" si="625"/>
        <v>-</v>
      </c>
      <c r="K5029" s="27" t="str">
        <f t="shared" si="626"/>
        <v>-</v>
      </c>
      <c r="L5029" s="27" t="str">
        <f t="shared" si="627"/>
        <v>-</v>
      </c>
      <c r="M5029" s="27" t="str">
        <f t="shared" si="628"/>
        <v>-</v>
      </c>
      <c r="N5029" s="28">
        <f t="shared" si="629"/>
        <v>0</v>
      </c>
      <c r="O5029" s="28">
        <f t="shared" si="631"/>
        <v>0</v>
      </c>
      <c r="P5029" s="1" t="str">
        <f t="shared" si="630"/>
        <v>no</v>
      </c>
    </row>
    <row r="5030" spans="1:16" x14ac:dyDescent="0.25">
      <c r="A5030" s="6">
        <f>'4.OVTA Sites-Transects'!B5036</f>
        <v>0</v>
      </c>
      <c r="B5030" s="6">
        <f>'4.OVTA Sites-Transects'!C5036</f>
        <v>0</v>
      </c>
      <c r="C5030" s="6">
        <f>'4.OVTA Sites-Transects'!D5036</f>
        <v>0</v>
      </c>
      <c r="D5030" s="1">
        <f>'4.OVTA Sites-Transects'!E5036</f>
        <v>0</v>
      </c>
      <c r="E5030" s="1">
        <f>'4.OVTA Sites-Transects'!G5036</f>
        <v>0</v>
      </c>
      <c r="F5030" s="1">
        <f>'4.OVTA Sites-Transects'!F5036</f>
        <v>0</v>
      </c>
      <c r="G5030" s="6">
        <f>'4.OVTA Sites-Transects'!H5036</f>
        <v>0</v>
      </c>
      <c r="H5030" s="6">
        <f>'4.OVTA Sites-Transects'!I5036</f>
        <v>0</v>
      </c>
      <c r="I5030" s="193" t="str">
        <f t="shared" si="624"/>
        <v>-</v>
      </c>
      <c r="J5030" s="27" t="str">
        <f t="shared" si="625"/>
        <v>-</v>
      </c>
      <c r="K5030" s="27" t="str">
        <f t="shared" si="626"/>
        <v>-</v>
      </c>
      <c r="L5030" s="27" t="str">
        <f t="shared" si="627"/>
        <v>-</v>
      </c>
      <c r="M5030" s="27" t="str">
        <f t="shared" si="628"/>
        <v>-</v>
      </c>
      <c r="N5030" s="28">
        <f t="shared" si="629"/>
        <v>0</v>
      </c>
      <c r="O5030" s="28">
        <f t="shared" si="631"/>
        <v>0</v>
      </c>
      <c r="P5030" s="1" t="str">
        <f t="shared" si="630"/>
        <v>no</v>
      </c>
    </row>
    <row r="5031" spans="1:16" x14ac:dyDescent="0.25">
      <c r="A5031" s="6">
        <f>'4.OVTA Sites-Transects'!B5037</f>
        <v>0</v>
      </c>
      <c r="B5031" s="6">
        <f>'4.OVTA Sites-Transects'!C5037</f>
        <v>0</v>
      </c>
      <c r="C5031" s="6">
        <f>'4.OVTA Sites-Transects'!D5037</f>
        <v>0</v>
      </c>
      <c r="D5031" s="1">
        <f>'4.OVTA Sites-Transects'!E5037</f>
        <v>0</v>
      </c>
      <c r="E5031" s="1">
        <f>'4.OVTA Sites-Transects'!G5037</f>
        <v>0</v>
      </c>
      <c r="F5031" s="1">
        <f>'4.OVTA Sites-Transects'!F5037</f>
        <v>0</v>
      </c>
      <c r="G5031" s="6">
        <f>'4.OVTA Sites-Transects'!H5037</f>
        <v>0</v>
      </c>
      <c r="H5031" s="6">
        <f>'4.OVTA Sites-Transects'!I5037</f>
        <v>0</v>
      </c>
      <c r="I5031" s="193" t="str">
        <f t="shared" si="624"/>
        <v>-</v>
      </c>
      <c r="J5031" s="27" t="str">
        <f t="shared" si="625"/>
        <v>-</v>
      </c>
      <c r="K5031" s="27" t="str">
        <f t="shared" si="626"/>
        <v>-</v>
      </c>
      <c r="L5031" s="27" t="str">
        <f t="shared" si="627"/>
        <v>-</v>
      </c>
      <c r="M5031" s="27" t="str">
        <f t="shared" si="628"/>
        <v>-</v>
      </c>
      <c r="N5031" s="28">
        <f t="shared" si="629"/>
        <v>0</v>
      </c>
      <c r="O5031" s="28">
        <f t="shared" si="631"/>
        <v>0</v>
      </c>
      <c r="P5031" s="1" t="str">
        <f t="shared" si="630"/>
        <v>no</v>
      </c>
    </row>
    <row r="5032" spans="1:16" x14ac:dyDescent="0.25">
      <c r="A5032" s="6">
        <f>'4.OVTA Sites-Transects'!B5038</f>
        <v>0</v>
      </c>
      <c r="B5032" s="6">
        <f>'4.OVTA Sites-Transects'!C5038</f>
        <v>0</v>
      </c>
      <c r="C5032" s="6">
        <f>'4.OVTA Sites-Transects'!D5038</f>
        <v>0</v>
      </c>
      <c r="D5032" s="1">
        <f>'4.OVTA Sites-Transects'!E5038</f>
        <v>0</v>
      </c>
      <c r="E5032" s="1">
        <f>'4.OVTA Sites-Transects'!G5038</f>
        <v>0</v>
      </c>
      <c r="F5032" s="1">
        <f>'4.OVTA Sites-Transects'!F5038</f>
        <v>0</v>
      </c>
      <c r="G5032" s="6">
        <f>'4.OVTA Sites-Transects'!H5038</f>
        <v>0</v>
      </c>
      <c r="H5032" s="6">
        <f>'4.OVTA Sites-Transects'!I5038</f>
        <v>0</v>
      </c>
      <c r="I5032" s="193" t="str">
        <f t="shared" si="624"/>
        <v>-</v>
      </c>
      <c r="J5032" s="27" t="str">
        <f t="shared" si="625"/>
        <v>-</v>
      </c>
      <c r="K5032" s="27" t="str">
        <f t="shared" si="626"/>
        <v>-</v>
      </c>
      <c r="L5032" s="27" t="str">
        <f t="shared" si="627"/>
        <v>-</v>
      </c>
      <c r="M5032" s="27" t="str">
        <f t="shared" si="628"/>
        <v>-</v>
      </c>
      <c r="N5032" s="28">
        <f t="shared" si="629"/>
        <v>0</v>
      </c>
      <c r="O5032" s="28">
        <f t="shared" si="631"/>
        <v>0</v>
      </c>
      <c r="P5032" s="1" t="str">
        <f t="shared" si="630"/>
        <v>no</v>
      </c>
    </row>
    <row r="5033" spans="1:16" x14ac:dyDescent="0.25">
      <c r="A5033" s="6">
        <f>'4.OVTA Sites-Transects'!B5039</f>
        <v>0</v>
      </c>
      <c r="B5033" s="6">
        <f>'4.OVTA Sites-Transects'!C5039</f>
        <v>0</v>
      </c>
      <c r="C5033" s="6">
        <f>'4.OVTA Sites-Transects'!D5039</f>
        <v>0</v>
      </c>
      <c r="D5033" s="1">
        <f>'4.OVTA Sites-Transects'!E5039</f>
        <v>0</v>
      </c>
      <c r="E5033" s="1">
        <f>'4.OVTA Sites-Transects'!G5039</f>
        <v>0</v>
      </c>
      <c r="F5033" s="1">
        <f>'4.OVTA Sites-Transects'!F5039</f>
        <v>0</v>
      </c>
      <c r="G5033" s="6">
        <f>'4.OVTA Sites-Transects'!H5039</f>
        <v>0</v>
      </c>
      <c r="H5033" s="6">
        <f>'4.OVTA Sites-Transects'!I5039</f>
        <v>0</v>
      </c>
      <c r="I5033" s="193" t="str">
        <f t="shared" si="624"/>
        <v>-</v>
      </c>
      <c r="J5033" s="27" t="str">
        <f t="shared" si="625"/>
        <v>-</v>
      </c>
      <c r="K5033" s="27" t="str">
        <f t="shared" si="626"/>
        <v>-</v>
      </c>
      <c r="L5033" s="27" t="str">
        <f t="shared" si="627"/>
        <v>-</v>
      </c>
      <c r="M5033" s="27" t="str">
        <f t="shared" si="628"/>
        <v>-</v>
      </c>
      <c r="N5033" s="28">
        <f t="shared" si="629"/>
        <v>0</v>
      </c>
      <c r="O5033" s="28">
        <f t="shared" si="631"/>
        <v>0</v>
      </c>
      <c r="P5033" s="1" t="str">
        <f t="shared" si="630"/>
        <v>no</v>
      </c>
    </row>
    <row r="5034" spans="1:16" x14ac:dyDescent="0.25">
      <c r="A5034" s="6">
        <f>'4.OVTA Sites-Transects'!B5040</f>
        <v>0</v>
      </c>
      <c r="B5034" s="6">
        <f>'4.OVTA Sites-Transects'!C5040</f>
        <v>0</v>
      </c>
      <c r="C5034" s="6">
        <f>'4.OVTA Sites-Transects'!D5040</f>
        <v>0</v>
      </c>
      <c r="D5034" s="1">
        <f>'4.OVTA Sites-Transects'!E5040</f>
        <v>0</v>
      </c>
      <c r="E5034" s="1">
        <f>'4.OVTA Sites-Transects'!G5040</f>
        <v>0</v>
      </c>
      <c r="F5034" s="1">
        <f>'4.OVTA Sites-Transects'!F5040</f>
        <v>0</v>
      </c>
      <c r="G5034" s="6">
        <f>'4.OVTA Sites-Transects'!H5040</f>
        <v>0</v>
      </c>
      <c r="H5034" s="6">
        <f>'4.OVTA Sites-Transects'!I5040</f>
        <v>0</v>
      </c>
      <c r="I5034" s="193" t="str">
        <f t="shared" si="624"/>
        <v>-</v>
      </c>
      <c r="J5034" s="27" t="str">
        <f t="shared" si="625"/>
        <v>-</v>
      </c>
      <c r="K5034" s="27" t="str">
        <f t="shared" si="626"/>
        <v>-</v>
      </c>
      <c r="L5034" s="27" t="str">
        <f t="shared" si="627"/>
        <v>-</v>
      </c>
      <c r="M5034" s="27" t="str">
        <f t="shared" si="628"/>
        <v>-</v>
      </c>
      <c r="N5034" s="28">
        <f t="shared" si="629"/>
        <v>0</v>
      </c>
      <c r="O5034" s="28">
        <f t="shared" si="631"/>
        <v>0</v>
      </c>
      <c r="P5034" s="1" t="str">
        <f t="shared" si="630"/>
        <v>no</v>
      </c>
    </row>
    <row r="5035" spans="1:16" x14ac:dyDescent="0.25">
      <c r="A5035" s="6">
        <f>'4.OVTA Sites-Transects'!B5041</f>
        <v>0</v>
      </c>
      <c r="B5035" s="6">
        <f>'4.OVTA Sites-Transects'!C5041</f>
        <v>0</v>
      </c>
      <c r="C5035" s="6">
        <f>'4.OVTA Sites-Transects'!D5041</f>
        <v>0</v>
      </c>
      <c r="D5035" s="1">
        <f>'4.OVTA Sites-Transects'!E5041</f>
        <v>0</v>
      </c>
      <c r="E5035" s="1">
        <f>'4.OVTA Sites-Transects'!G5041</f>
        <v>0</v>
      </c>
      <c r="F5035" s="1">
        <f>'4.OVTA Sites-Transects'!F5041</f>
        <v>0</v>
      </c>
      <c r="G5035" s="6">
        <f>'4.OVTA Sites-Transects'!H5041</f>
        <v>0</v>
      </c>
      <c r="H5035" s="6">
        <f>'4.OVTA Sites-Transects'!I5041</f>
        <v>0</v>
      </c>
      <c r="I5035" s="193" t="str">
        <f t="shared" si="624"/>
        <v>-</v>
      </c>
      <c r="J5035" s="27" t="str">
        <f t="shared" si="625"/>
        <v>-</v>
      </c>
      <c r="K5035" s="27" t="str">
        <f t="shared" si="626"/>
        <v>-</v>
      </c>
      <c r="L5035" s="27" t="str">
        <f t="shared" si="627"/>
        <v>-</v>
      </c>
      <c r="M5035" s="27" t="str">
        <f t="shared" si="628"/>
        <v>-</v>
      </c>
      <c r="N5035" s="28">
        <f t="shared" si="629"/>
        <v>0</v>
      </c>
      <c r="O5035" s="28">
        <f t="shared" si="631"/>
        <v>0</v>
      </c>
      <c r="P5035" s="1" t="str">
        <f t="shared" si="630"/>
        <v>no</v>
      </c>
    </row>
    <row r="5036" spans="1:16" x14ac:dyDescent="0.25">
      <c r="A5036" s="6">
        <f>'4.OVTA Sites-Transects'!B5042</f>
        <v>0</v>
      </c>
      <c r="B5036" s="6">
        <f>'4.OVTA Sites-Transects'!C5042</f>
        <v>0</v>
      </c>
      <c r="C5036" s="6">
        <f>'4.OVTA Sites-Transects'!D5042</f>
        <v>0</v>
      </c>
      <c r="D5036" s="1">
        <f>'4.OVTA Sites-Transects'!E5042</f>
        <v>0</v>
      </c>
      <c r="E5036" s="1">
        <f>'4.OVTA Sites-Transects'!G5042</f>
        <v>0</v>
      </c>
      <c r="F5036" s="1">
        <f>'4.OVTA Sites-Transects'!F5042</f>
        <v>0</v>
      </c>
      <c r="G5036" s="6">
        <f>'4.OVTA Sites-Transects'!H5042</f>
        <v>0</v>
      </c>
      <c r="H5036" s="6">
        <f>'4.OVTA Sites-Transects'!I5042</f>
        <v>0</v>
      </c>
      <c r="I5036" s="193" t="str">
        <f t="shared" si="624"/>
        <v>-</v>
      </c>
      <c r="J5036" s="27" t="str">
        <f t="shared" si="625"/>
        <v>-</v>
      </c>
      <c r="K5036" s="27" t="str">
        <f t="shared" si="626"/>
        <v>-</v>
      </c>
      <c r="L5036" s="27" t="str">
        <f t="shared" si="627"/>
        <v>-</v>
      </c>
      <c r="M5036" s="27" t="str">
        <f t="shared" si="628"/>
        <v>-</v>
      </c>
      <c r="N5036" s="28">
        <f t="shared" si="629"/>
        <v>0</v>
      </c>
      <c r="O5036" s="28">
        <f t="shared" si="631"/>
        <v>0</v>
      </c>
      <c r="P5036" s="1" t="str">
        <f t="shared" si="630"/>
        <v>no</v>
      </c>
    </row>
    <row r="5037" spans="1:16" x14ac:dyDescent="0.25">
      <c r="A5037" s="6">
        <f>'4.OVTA Sites-Transects'!B5043</f>
        <v>0</v>
      </c>
      <c r="B5037" s="6">
        <f>'4.OVTA Sites-Transects'!C5043</f>
        <v>0</v>
      </c>
      <c r="C5037" s="6">
        <f>'4.OVTA Sites-Transects'!D5043</f>
        <v>0</v>
      </c>
      <c r="D5037" s="1">
        <f>'4.OVTA Sites-Transects'!E5043</f>
        <v>0</v>
      </c>
      <c r="E5037" s="1">
        <f>'4.OVTA Sites-Transects'!G5043</f>
        <v>0</v>
      </c>
      <c r="F5037" s="1">
        <f>'4.OVTA Sites-Transects'!F5043</f>
        <v>0</v>
      </c>
      <c r="G5037" s="6">
        <f>'4.OVTA Sites-Transects'!H5043</f>
        <v>0</v>
      </c>
      <c r="H5037" s="6">
        <f>'4.OVTA Sites-Transects'!I5043</f>
        <v>0</v>
      </c>
      <c r="I5037" s="193" t="str">
        <f t="shared" si="624"/>
        <v>-</v>
      </c>
      <c r="J5037" s="27" t="str">
        <f t="shared" si="625"/>
        <v>-</v>
      </c>
      <c r="K5037" s="27" t="str">
        <f t="shared" si="626"/>
        <v>-</v>
      </c>
      <c r="L5037" s="27" t="str">
        <f t="shared" si="627"/>
        <v>-</v>
      </c>
      <c r="M5037" s="27" t="str">
        <f t="shared" si="628"/>
        <v>-</v>
      </c>
      <c r="N5037" s="28">
        <f t="shared" si="629"/>
        <v>0</v>
      </c>
      <c r="O5037" s="28">
        <f t="shared" si="631"/>
        <v>0</v>
      </c>
      <c r="P5037" s="1" t="str">
        <f t="shared" si="630"/>
        <v>no</v>
      </c>
    </row>
    <row r="5038" spans="1:16" x14ac:dyDescent="0.25">
      <c r="A5038" s="6">
        <f>'4.OVTA Sites-Transects'!B5044</f>
        <v>0</v>
      </c>
      <c r="B5038" s="6">
        <f>'4.OVTA Sites-Transects'!C5044</f>
        <v>0</v>
      </c>
      <c r="C5038" s="6">
        <f>'4.OVTA Sites-Transects'!D5044</f>
        <v>0</v>
      </c>
      <c r="D5038" s="1">
        <f>'4.OVTA Sites-Transects'!E5044</f>
        <v>0</v>
      </c>
      <c r="E5038" s="1">
        <f>'4.OVTA Sites-Transects'!G5044</f>
        <v>0</v>
      </c>
      <c r="F5038" s="1">
        <f>'4.OVTA Sites-Transects'!F5044</f>
        <v>0</v>
      </c>
      <c r="G5038" s="6">
        <f>'4.OVTA Sites-Transects'!H5044</f>
        <v>0</v>
      </c>
      <c r="H5038" s="6">
        <f>'4.OVTA Sites-Transects'!I5044</f>
        <v>0</v>
      </c>
      <c r="I5038" s="193" t="str">
        <f t="shared" si="624"/>
        <v>-</v>
      </c>
      <c r="J5038" s="27" t="str">
        <f t="shared" si="625"/>
        <v>-</v>
      </c>
      <c r="K5038" s="27" t="str">
        <f t="shared" si="626"/>
        <v>-</v>
      </c>
      <c r="L5038" s="27" t="str">
        <f t="shared" si="627"/>
        <v>-</v>
      </c>
      <c r="M5038" s="27" t="str">
        <f t="shared" si="628"/>
        <v>-</v>
      </c>
      <c r="N5038" s="28">
        <f t="shared" si="629"/>
        <v>0</v>
      </c>
      <c r="O5038" s="28">
        <f t="shared" si="631"/>
        <v>0</v>
      </c>
      <c r="P5038" s="1" t="str">
        <f t="shared" si="630"/>
        <v>no</v>
      </c>
    </row>
    <row r="5039" spans="1:16" x14ac:dyDescent="0.25">
      <c r="A5039" s="6">
        <f>'4.OVTA Sites-Transects'!B5045</f>
        <v>0</v>
      </c>
      <c r="B5039" s="6">
        <f>'4.OVTA Sites-Transects'!C5045</f>
        <v>0</v>
      </c>
      <c r="C5039" s="6">
        <f>'4.OVTA Sites-Transects'!D5045</f>
        <v>0</v>
      </c>
      <c r="D5039" s="1">
        <f>'4.OVTA Sites-Transects'!E5045</f>
        <v>0</v>
      </c>
      <c r="E5039" s="1">
        <f>'4.OVTA Sites-Transects'!G5045</f>
        <v>0</v>
      </c>
      <c r="F5039" s="1">
        <f>'4.OVTA Sites-Transects'!F5045</f>
        <v>0</v>
      </c>
      <c r="G5039" s="6">
        <f>'4.OVTA Sites-Transects'!H5045</f>
        <v>0</v>
      </c>
      <c r="H5039" s="6">
        <f>'4.OVTA Sites-Transects'!I5045</f>
        <v>0</v>
      </c>
      <c r="I5039" s="193" t="str">
        <f t="shared" si="624"/>
        <v>-</v>
      </c>
      <c r="J5039" s="27" t="str">
        <f t="shared" si="625"/>
        <v>-</v>
      </c>
      <c r="K5039" s="27" t="str">
        <f t="shared" si="626"/>
        <v>-</v>
      </c>
      <c r="L5039" s="27" t="str">
        <f t="shared" si="627"/>
        <v>-</v>
      </c>
      <c r="M5039" s="27" t="str">
        <f t="shared" si="628"/>
        <v>-</v>
      </c>
      <c r="N5039" s="28">
        <f t="shared" si="629"/>
        <v>0</v>
      </c>
      <c r="O5039" s="28">
        <f t="shared" si="631"/>
        <v>0</v>
      </c>
      <c r="P5039" s="1" t="str">
        <f t="shared" si="630"/>
        <v>no</v>
      </c>
    </row>
    <row r="5040" spans="1:16" x14ac:dyDescent="0.25">
      <c r="A5040" s="6">
        <f>'4.OVTA Sites-Transects'!B5046</f>
        <v>0</v>
      </c>
      <c r="B5040" s="6">
        <f>'4.OVTA Sites-Transects'!C5046</f>
        <v>0</v>
      </c>
      <c r="C5040" s="6">
        <f>'4.OVTA Sites-Transects'!D5046</f>
        <v>0</v>
      </c>
      <c r="D5040" s="1">
        <f>'4.OVTA Sites-Transects'!E5046</f>
        <v>0</v>
      </c>
      <c r="E5040" s="1">
        <f>'4.OVTA Sites-Transects'!G5046</f>
        <v>0</v>
      </c>
      <c r="F5040" s="1">
        <f>'4.OVTA Sites-Transects'!F5046</f>
        <v>0</v>
      </c>
      <c r="G5040" s="6">
        <f>'4.OVTA Sites-Transects'!H5046</f>
        <v>0</v>
      </c>
      <c r="H5040" s="6">
        <f>'4.OVTA Sites-Transects'!I5046</f>
        <v>0</v>
      </c>
      <c r="I5040" s="193" t="str">
        <f t="shared" si="624"/>
        <v>-</v>
      </c>
      <c r="J5040" s="27" t="str">
        <f t="shared" si="625"/>
        <v>-</v>
      </c>
      <c r="K5040" s="27" t="str">
        <f t="shared" si="626"/>
        <v>-</v>
      </c>
      <c r="L5040" s="27" t="str">
        <f t="shared" si="627"/>
        <v>-</v>
      </c>
      <c r="M5040" s="27" t="str">
        <f t="shared" si="628"/>
        <v>-</v>
      </c>
      <c r="N5040" s="28">
        <f t="shared" si="629"/>
        <v>0</v>
      </c>
      <c r="O5040" s="28">
        <f t="shared" si="631"/>
        <v>0</v>
      </c>
      <c r="P5040" s="1" t="str">
        <f t="shared" si="630"/>
        <v>no</v>
      </c>
    </row>
    <row r="5041" spans="1:16" x14ac:dyDescent="0.25">
      <c r="A5041" s="6">
        <f>'4.OVTA Sites-Transects'!B5047</f>
        <v>0</v>
      </c>
      <c r="B5041" s="6">
        <f>'4.OVTA Sites-Transects'!C5047</f>
        <v>0</v>
      </c>
      <c r="C5041" s="6">
        <f>'4.OVTA Sites-Transects'!D5047</f>
        <v>0</v>
      </c>
      <c r="D5041" s="1">
        <f>'4.OVTA Sites-Transects'!E5047</f>
        <v>0</v>
      </c>
      <c r="E5041" s="1">
        <f>'4.OVTA Sites-Transects'!G5047</f>
        <v>0</v>
      </c>
      <c r="F5041" s="1">
        <f>'4.OVTA Sites-Transects'!F5047</f>
        <v>0</v>
      </c>
      <c r="G5041" s="6">
        <f>'4.OVTA Sites-Transects'!H5047</f>
        <v>0</v>
      </c>
      <c r="H5041" s="6">
        <f>'4.OVTA Sites-Transects'!I5047</f>
        <v>0</v>
      </c>
      <c r="I5041" s="193" t="str">
        <f t="shared" si="624"/>
        <v>-</v>
      </c>
      <c r="J5041" s="27" t="str">
        <f t="shared" si="625"/>
        <v>-</v>
      </c>
      <c r="K5041" s="27" t="str">
        <f t="shared" si="626"/>
        <v>-</v>
      </c>
      <c r="L5041" s="27" t="str">
        <f t="shared" si="627"/>
        <v>-</v>
      </c>
      <c r="M5041" s="27" t="str">
        <f t="shared" si="628"/>
        <v>-</v>
      </c>
      <c r="N5041" s="28">
        <f t="shared" si="629"/>
        <v>0</v>
      </c>
      <c r="O5041" s="28">
        <f t="shared" si="631"/>
        <v>0</v>
      </c>
      <c r="P5041" s="1" t="str">
        <f t="shared" si="630"/>
        <v>no</v>
      </c>
    </row>
    <row r="5042" spans="1:16" x14ac:dyDescent="0.25">
      <c r="A5042" s="6">
        <f>'4.OVTA Sites-Transects'!B5048</f>
        <v>0</v>
      </c>
      <c r="B5042" s="6">
        <f>'4.OVTA Sites-Transects'!C5048</f>
        <v>0</v>
      </c>
      <c r="C5042" s="6">
        <f>'4.OVTA Sites-Transects'!D5048</f>
        <v>0</v>
      </c>
      <c r="D5042" s="1">
        <f>'4.OVTA Sites-Transects'!E5048</f>
        <v>0</v>
      </c>
      <c r="E5042" s="1">
        <f>'4.OVTA Sites-Transects'!G5048</f>
        <v>0</v>
      </c>
      <c r="F5042" s="1">
        <f>'4.OVTA Sites-Transects'!F5048</f>
        <v>0</v>
      </c>
      <c r="G5042" s="6">
        <f>'4.OVTA Sites-Transects'!H5048</f>
        <v>0</v>
      </c>
      <c r="H5042" s="6">
        <f>'4.OVTA Sites-Transects'!I5048</f>
        <v>0</v>
      </c>
      <c r="I5042" s="193" t="str">
        <f t="shared" si="624"/>
        <v>-</v>
      </c>
      <c r="J5042" s="27" t="str">
        <f t="shared" si="625"/>
        <v>-</v>
      </c>
      <c r="K5042" s="27" t="str">
        <f t="shared" si="626"/>
        <v>-</v>
      </c>
      <c r="L5042" s="27" t="str">
        <f t="shared" si="627"/>
        <v>-</v>
      </c>
      <c r="M5042" s="27" t="str">
        <f t="shared" si="628"/>
        <v>-</v>
      </c>
      <c r="N5042" s="28">
        <f t="shared" si="629"/>
        <v>0</v>
      </c>
      <c r="O5042" s="28">
        <f t="shared" si="631"/>
        <v>0</v>
      </c>
      <c r="P5042" s="1" t="str">
        <f t="shared" si="630"/>
        <v>no</v>
      </c>
    </row>
    <row r="5043" spans="1:16" x14ac:dyDescent="0.25">
      <c r="A5043" s="6">
        <f>'4.OVTA Sites-Transects'!B5049</f>
        <v>0</v>
      </c>
      <c r="B5043" s="6">
        <f>'4.OVTA Sites-Transects'!C5049</f>
        <v>0</v>
      </c>
      <c r="C5043" s="6">
        <f>'4.OVTA Sites-Transects'!D5049</f>
        <v>0</v>
      </c>
      <c r="D5043" s="1">
        <f>'4.OVTA Sites-Transects'!E5049</f>
        <v>0</v>
      </c>
      <c r="E5043" s="1">
        <f>'4.OVTA Sites-Transects'!G5049</f>
        <v>0</v>
      </c>
      <c r="F5043" s="1">
        <f>'4.OVTA Sites-Transects'!F5049</f>
        <v>0</v>
      </c>
      <c r="G5043" s="6">
        <f>'4.OVTA Sites-Transects'!H5049</f>
        <v>0</v>
      </c>
      <c r="H5043" s="6">
        <f>'4.OVTA Sites-Transects'!I5049</f>
        <v>0</v>
      </c>
      <c r="I5043" s="193" t="str">
        <f t="shared" si="624"/>
        <v>-</v>
      </c>
      <c r="J5043" s="27" t="str">
        <f t="shared" si="625"/>
        <v>-</v>
      </c>
      <c r="K5043" s="27" t="str">
        <f t="shared" si="626"/>
        <v>-</v>
      </c>
      <c r="L5043" s="27" t="str">
        <f t="shared" si="627"/>
        <v>-</v>
      </c>
      <c r="M5043" s="27" t="str">
        <f t="shared" si="628"/>
        <v>-</v>
      </c>
      <c r="N5043" s="28">
        <f t="shared" si="629"/>
        <v>0</v>
      </c>
      <c r="O5043" s="28">
        <f t="shared" si="631"/>
        <v>0</v>
      </c>
      <c r="P5043" s="1" t="str">
        <f t="shared" si="630"/>
        <v>no</v>
      </c>
    </row>
    <row r="5044" spans="1:16" x14ac:dyDescent="0.25">
      <c r="A5044" s="6">
        <f>'4.OVTA Sites-Transects'!B5050</f>
        <v>0</v>
      </c>
      <c r="B5044" s="6">
        <f>'4.OVTA Sites-Transects'!C5050</f>
        <v>0</v>
      </c>
      <c r="C5044" s="6">
        <f>'4.OVTA Sites-Transects'!D5050</f>
        <v>0</v>
      </c>
      <c r="D5044" s="1">
        <f>'4.OVTA Sites-Transects'!E5050</f>
        <v>0</v>
      </c>
      <c r="E5044" s="1">
        <f>'4.OVTA Sites-Transects'!G5050</f>
        <v>0</v>
      </c>
      <c r="F5044" s="1">
        <f>'4.OVTA Sites-Transects'!F5050</f>
        <v>0</v>
      </c>
      <c r="G5044" s="6">
        <f>'4.OVTA Sites-Transects'!H5050</f>
        <v>0</v>
      </c>
      <c r="H5044" s="6">
        <f>'4.OVTA Sites-Transects'!I5050</f>
        <v>0</v>
      </c>
      <c r="I5044" s="193" t="str">
        <f t="shared" si="624"/>
        <v>-</v>
      </c>
      <c r="J5044" s="27" t="str">
        <f t="shared" si="625"/>
        <v>-</v>
      </c>
      <c r="K5044" s="27" t="str">
        <f t="shared" si="626"/>
        <v>-</v>
      </c>
      <c r="L5044" s="27" t="str">
        <f t="shared" si="627"/>
        <v>-</v>
      </c>
      <c r="M5044" s="27" t="str">
        <f t="shared" si="628"/>
        <v>-</v>
      </c>
      <c r="N5044" s="28">
        <f t="shared" si="629"/>
        <v>0</v>
      </c>
      <c r="O5044" s="28">
        <f t="shared" si="631"/>
        <v>0</v>
      </c>
      <c r="P5044" s="1" t="str">
        <f t="shared" si="630"/>
        <v>no</v>
      </c>
    </row>
    <row r="5045" spans="1:16" x14ac:dyDescent="0.25">
      <c r="A5045" s="6">
        <f>'4.OVTA Sites-Transects'!B5051</f>
        <v>0</v>
      </c>
      <c r="B5045" s="6">
        <f>'4.OVTA Sites-Transects'!C5051</f>
        <v>0</v>
      </c>
      <c r="C5045" s="6">
        <f>'4.OVTA Sites-Transects'!D5051</f>
        <v>0</v>
      </c>
      <c r="D5045" s="1">
        <f>'4.OVTA Sites-Transects'!E5051</f>
        <v>0</v>
      </c>
      <c r="E5045" s="1">
        <f>'4.OVTA Sites-Transects'!G5051</f>
        <v>0</v>
      </c>
      <c r="F5045" s="1">
        <f>'4.OVTA Sites-Transects'!F5051</f>
        <v>0</v>
      </c>
      <c r="G5045" s="6">
        <f>'4.OVTA Sites-Transects'!H5051</f>
        <v>0</v>
      </c>
      <c r="H5045" s="6">
        <f>'4.OVTA Sites-Transects'!I5051</f>
        <v>0</v>
      </c>
      <c r="I5045" s="193" t="str">
        <f t="shared" si="624"/>
        <v>-</v>
      </c>
      <c r="J5045" s="27" t="str">
        <f t="shared" si="625"/>
        <v>-</v>
      </c>
      <c r="K5045" s="27" t="str">
        <f t="shared" si="626"/>
        <v>-</v>
      </c>
      <c r="L5045" s="27" t="str">
        <f t="shared" si="627"/>
        <v>-</v>
      </c>
      <c r="M5045" s="27" t="str">
        <f t="shared" si="628"/>
        <v>-</v>
      </c>
      <c r="N5045" s="28">
        <f t="shared" si="629"/>
        <v>0</v>
      </c>
      <c r="O5045" s="28">
        <f t="shared" si="631"/>
        <v>0</v>
      </c>
      <c r="P5045" s="1" t="str">
        <f t="shared" si="630"/>
        <v>no</v>
      </c>
    </row>
    <row r="5046" spans="1:16" x14ac:dyDescent="0.25">
      <c r="A5046" s="6">
        <f>'4.OVTA Sites-Transects'!B5052</f>
        <v>0</v>
      </c>
      <c r="B5046" s="6">
        <f>'4.OVTA Sites-Transects'!C5052</f>
        <v>0</v>
      </c>
      <c r="C5046" s="6">
        <f>'4.OVTA Sites-Transects'!D5052</f>
        <v>0</v>
      </c>
      <c r="D5046" s="1">
        <f>'4.OVTA Sites-Transects'!E5052</f>
        <v>0</v>
      </c>
      <c r="E5046" s="1">
        <f>'4.OVTA Sites-Transects'!G5052</f>
        <v>0</v>
      </c>
      <c r="F5046" s="1">
        <f>'4.OVTA Sites-Transects'!F5052</f>
        <v>0</v>
      </c>
      <c r="G5046" s="6">
        <f>'4.OVTA Sites-Transects'!H5052</f>
        <v>0</v>
      </c>
      <c r="H5046" s="6">
        <f>'4.OVTA Sites-Transects'!I5052</f>
        <v>0</v>
      </c>
      <c r="I5046" s="193" t="str">
        <f t="shared" si="624"/>
        <v>-</v>
      </c>
      <c r="J5046" s="27" t="str">
        <f t="shared" si="625"/>
        <v>-</v>
      </c>
      <c r="K5046" s="27" t="str">
        <f t="shared" si="626"/>
        <v>-</v>
      </c>
      <c r="L5046" s="27" t="str">
        <f t="shared" si="627"/>
        <v>-</v>
      </c>
      <c r="M5046" s="27" t="str">
        <f t="shared" si="628"/>
        <v>-</v>
      </c>
      <c r="N5046" s="28">
        <f t="shared" si="629"/>
        <v>0</v>
      </c>
      <c r="O5046" s="28">
        <f t="shared" si="631"/>
        <v>0</v>
      </c>
      <c r="P5046" s="1" t="str">
        <f t="shared" si="630"/>
        <v>no</v>
      </c>
    </row>
    <row r="5047" spans="1:16" x14ac:dyDescent="0.25">
      <c r="A5047" s="6">
        <f>'4.OVTA Sites-Transects'!B5053</f>
        <v>0</v>
      </c>
      <c r="B5047" s="6">
        <f>'4.OVTA Sites-Transects'!C5053</f>
        <v>0</v>
      </c>
      <c r="C5047" s="6">
        <f>'4.OVTA Sites-Transects'!D5053</f>
        <v>0</v>
      </c>
      <c r="D5047" s="1">
        <f>'4.OVTA Sites-Transects'!E5053</f>
        <v>0</v>
      </c>
      <c r="E5047" s="1">
        <f>'4.OVTA Sites-Transects'!G5053</f>
        <v>0</v>
      </c>
      <c r="F5047" s="1">
        <f>'4.OVTA Sites-Transects'!F5053</f>
        <v>0</v>
      </c>
      <c r="G5047" s="6">
        <f>'4.OVTA Sites-Transects'!H5053</f>
        <v>0</v>
      </c>
      <c r="H5047" s="6">
        <f>'4.OVTA Sites-Transects'!I5053</f>
        <v>0</v>
      </c>
      <c r="I5047" s="193" t="str">
        <f t="shared" si="624"/>
        <v>-</v>
      </c>
      <c r="J5047" s="27" t="str">
        <f t="shared" si="625"/>
        <v>-</v>
      </c>
      <c r="K5047" s="27" t="str">
        <f t="shared" si="626"/>
        <v>-</v>
      </c>
      <c r="L5047" s="27" t="str">
        <f t="shared" si="627"/>
        <v>-</v>
      </c>
      <c r="M5047" s="27" t="str">
        <f t="shared" si="628"/>
        <v>-</v>
      </c>
      <c r="N5047" s="28">
        <f t="shared" si="629"/>
        <v>0</v>
      </c>
      <c r="O5047" s="28">
        <f t="shared" si="631"/>
        <v>0</v>
      </c>
      <c r="P5047" s="1" t="str">
        <f t="shared" si="630"/>
        <v>no</v>
      </c>
    </row>
    <row r="5048" spans="1:16" x14ac:dyDescent="0.25">
      <c r="A5048" s="6">
        <f>'4.OVTA Sites-Transects'!B5054</f>
        <v>0</v>
      </c>
      <c r="B5048" s="6">
        <f>'4.OVTA Sites-Transects'!C5054</f>
        <v>0</v>
      </c>
      <c r="C5048" s="6">
        <f>'4.OVTA Sites-Transects'!D5054</f>
        <v>0</v>
      </c>
      <c r="D5048" s="1">
        <f>'4.OVTA Sites-Transects'!E5054</f>
        <v>0</v>
      </c>
      <c r="E5048" s="1">
        <f>'4.OVTA Sites-Transects'!G5054</f>
        <v>0</v>
      </c>
      <c r="F5048" s="1">
        <f>'4.OVTA Sites-Transects'!F5054</f>
        <v>0</v>
      </c>
      <c r="G5048" s="6">
        <f>'4.OVTA Sites-Transects'!H5054</f>
        <v>0</v>
      </c>
      <c r="H5048" s="6">
        <f>'4.OVTA Sites-Transects'!I5054</f>
        <v>0</v>
      </c>
      <c r="I5048" s="193" t="str">
        <f t="shared" si="624"/>
        <v>-</v>
      </c>
      <c r="J5048" s="27" t="str">
        <f t="shared" si="625"/>
        <v>-</v>
      </c>
      <c r="K5048" s="27" t="str">
        <f t="shared" si="626"/>
        <v>-</v>
      </c>
      <c r="L5048" s="27" t="str">
        <f t="shared" si="627"/>
        <v>-</v>
      </c>
      <c r="M5048" s="27" t="str">
        <f t="shared" si="628"/>
        <v>-</v>
      </c>
      <c r="N5048" s="28">
        <f t="shared" si="629"/>
        <v>0</v>
      </c>
      <c r="O5048" s="28">
        <f t="shared" si="631"/>
        <v>0</v>
      </c>
      <c r="P5048" s="1" t="str">
        <f t="shared" si="630"/>
        <v>no</v>
      </c>
    </row>
    <row r="5049" spans="1:16" x14ac:dyDescent="0.25">
      <c r="A5049" s="6">
        <f>'4.OVTA Sites-Transects'!B5055</f>
        <v>0</v>
      </c>
      <c r="B5049" s="6">
        <f>'4.OVTA Sites-Transects'!C5055</f>
        <v>0</v>
      </c>
      <c r="C5049" s="6">
        <f>'4.OVTA Sites-Transects'!D5055</f>
        <v>0</v>
      </c>
      <c r="D5049" s="1">
        <f>'4.OVTA Sites-Transects'!E5055</f>
        <v>0</v>
      </c>
      <c r="E5049" s="1">
        <f>'4.OVTA Sites-Transects'!G5055</f>
        <v>0</v>
      </c>
      <c r="F5049" s="1">
        <f>'4.OVTA Sites-Transects'!F5055</f>
        <v>0</v>
      </c>
      <c r="G5049" s="6">
        <f>'4.OVTA Sites-Transects'!H5055</f>
        <v>0</v>
      </c>
      <c r="H5049" s="6">
        <f>'4.OVTA Sites-Transects'!I5055</f>
        <v>0</v>
      </c>
      <c r="I5049" s="193" t="str">
        <f t="shared" si="624"/>
        <v>-</v>
      </c>
      <c r="J5049" s="27" t="str">
        <f t="shared" si="625"/>
        <v>-</v>
      </c>
      <c r="K5049" s="27" t="str">
        <f t="shared" si="626"/>
        <v>-</v>
      </c>
      <c r="L5049" s="27" t="str">
        <f t="shared" si="627"/>
        <v>-</v>
      </c>
      <c r="M5049" s="27" t="str">
        <f t="shared" si="628"/>
        <v>-</v>
      </c>
      <c r="N5049" s="28">
        <f t="shared" si="629"/>
        <v>0</v>
      </c>
      <c r="O5049" s="28">
        <f t="shared" si="631"/>
        <v>0</v>
      </c>
      <c r="P5049" s="1" t="str">
        <f t="shared" si="630"/>
        <v>no</v>
      </c>
    </row>
    <row r="5050" spans="1:16" x14ac:dyDescent="0.25">
      <c r="A5050" s="6">
        <f>'4.OVTA Sites-Transects'!B5056</f>
        <v>0</v>
      </c>
      <c r="B5050" s="6">
        <f>'4.OVTA Sites-Transects'!C5056</f>
        <v>0</v>
      </c>
      <c r="C5050" s="6">
        <f>'4.OVTA Sites-Transects'!D5056</f>
        <v>0</v>
      </c>
      <c r="D5050" s="1">
        <f>'4.OVTA Sites-Transects'!E5056</f>
        <v>0</v>
      </c>
      <c r="E5050" s="1">
        <f>'4.OVTA Sites-Transects'!G5056</f>
        <v>0</v>
      </c>
      <c r="F5050" s="1">
        <f>'4.OVTA Sites-Transects'!F5056</f>
        <v>0</v>
      </c>
      <c r="G5050" s="6">
        <f>'4.OVTA Sites-Transects'!H5056</f>
        <v>0</v>
      </c>
      <c r="H5050" s="6">
        <f>'4.OVTA Sites-Transects'!I5056</f>
        <v>0</v>
      </c>
      <c r="I5050" s="193" t="str">
        <f t="shared" si="624"/>
        <v>-</v>
      </c>
      <c r="J5050" s="27" t="str">
        <f t="shared" si="625"/>
        <v>-</v>
      </c>
      <c r="K5050" s="27" t="str">
        <f t="shared" si="626"/>
        <v>-</v>
      </c>
      <c r="L5050" s="27" t="str">
        <f t="shared" si="627"/>
        <v>-</v>
      </c>
      <c r="M5050" s="27" t="str">
        <f t="shared" si="628"/>
        <v>-</v>
      </c>
      <c r="N5050" s="28">
        <f t="shared" si="629"/>
        <v>0</v>
      </c>
      <c r="O5050" s="28">
        <f t="shared" si="631"/>
        <v>0</v>
      </c>
      <c r="P5050" s="1" t="str">
        <f t="shared" si="630"/>
        <v>no</v>
      </c>
    </row>
    <row r="5051" spans="1:16" x14ac:dyDescent="0.25">
      <c r="A5051" s="6">
        <f>'4.OVTA Sites-Transects'!B5057</f>
        <v>0</v>
      </c>
      <c r="B5051" s="6">
        <f>'4.OVTA Sites-Transects'!C5057</f>
        <v>0</v>
      </c>
      <c r="C5051" s="6">
        <f>'4.OVTA Sites-Transects'!D5057</f>
        <v>0</v>
      </c>
      <c r="D5051" s="1">
        <f>'4.OVTA Sites-Transects'!E5057</f>
        <v>0</v>
      </c>
      <c r="E5051" s="1">
        <f>'4.OVTA Sites-Transects'!G5057</f>
        <v>0</v>
      </c>
      <c r="F5051" s="1">
        <f>'4.OVTA Sites-Transects'!F5057</f>
        <v>0</v>
      </c>
      <c r="G5051" s="6">
        <f>'4.OVTA Sites-Transects'!H5057</f>
        <v>0</v>
      </c>
      <c r="H5051" s="6">
        <f>'4.OVTA Sites-Transects'!I5057</f>
        <v>0</v>
      </c>
      <c r="I5051" s="193" t="str">
        <f t="shared" si="624"/>
        <v>-</v>
      </c>
      <c r="J5051" s="27" t="str">
        <f t="shared" si="625"/>
        <v>-</v>
      </c>
      <c r="K5051" s="27" t="str">
        <f t="shared" si="626"/>
        <v>-</v>
      </c>
      <c r="L5051" s="27" t="str">
        <f t="shared" si="627"/>
        <v>-</v>
      </c>
      <c r="M5051" s="27" t="str">
        <f t="shared" si="628"/>
        <v>-</v>
      </c>
      <c r="N5051" s="28">
        <f t="shared" si="629"/>
        <v>0</v>
      </c>
      <c r="O5051" s="28">
        <f t="shared" si="631"/>
        <v>0</v>
      </c>
      <c r="P5051" s="1" t="str">
        <f t="shared" si="630"/>
        <v>no</v>
      </c>
    </row>
    <row r="5052" spans="1:16" x14ac:dyDescent="0.25">
      <c r="A5052" s="6">
        <f>'4.OVTA Sites-Transects'!B5058</f>
        <v>0</v>
      </c>
      <c r="B5052" s="6">
        <f>'4.OVTA Sites-Transects'!C5058</f>
        <v>0</v>
      </c>
      <c r="C5052" s="6">
        <f>'4.OVTA Sites-Transects'!D5058</f>
        <v>0</v>
      </c>
      <c r="D5052" s="1">
        <f>'4.OVTA Sites-Transects'!E5058</f>
        <v>0</v>
      </c>
      <c r="E5052" s="1">
        <f>'4.OVTA Sites-Transects'!G5058</f>
        <v>0</v>
      </c>
      <c r="F5052" s="1">
        <f>'4.OVTA Sites-Transects'!F5058</f>
        <v>0</v>
      </c>
      <c r="G5052" s="6">
        <f>'4.OVTA Sites-Transects'!H5058</f>
        <v>0</v>
      </c>
      <c r="H5052" s="6">
        <f>'4.OVTA Sites-Transects'!I5058</f>
        <v>0</v>
      </c>
      <c r="I5052" s="193" t="str">
        <f t="shared" si="624"/>
        <v>-</v>
      </c>
      <c r="J5052" s="27" t="str">
        <f t="shared" si="625"/>
        <v>-</v>
      </c>
      <c r="K5052" s="27" t="str">
        <f t="shared" si="626"/>
        <v>-</v>
      </c>
      <c r="L5052" s="27" t="str">
        <f t="shared" si="627"/>
        <v>-</v>
      </c>
      <c r="M5052" s="27" t="str">
        <f t="shared" si="628"/>
        <v>-</v>
      </c>
      <c r="N5052" s="28">
        <f t="shared" si="629"/>
        <v>0</v>
      </c>
      <c r="O5052" s="28">
        <f t="shared" si="631"/>
        <v>0</v>
      </c>
      <c r="P5052" s="1" t="str">
        <f t="shared" si="630"/>
        <v>no</v>
      </c>
    </row>
    <row r="5053" spans="1:16" x14ac:dyDescent="0.25">
      <c r="A5053" s="6">
        <f>'4.OVTA Sites-Transects'!B5059</f>
        <v>0</v>
      </c>
      <c r="B5053" s="6">
        <f>'4.OVTA Sites-Transects'!C5059</f>
        <v>0</v>
      </c>
      <c r="C5053" s="6">
        <f>'4.OVTA Sites-Transects'!D5059</f>
        <v>0</v>
      </c>
      <c r="D5053" s="1">
        <f>'4.OVTA Sites-Transects'!E5059</f>
        <v>0</v>
      </c>
      <c r="E5053" s="1">
        <f>'4.OVTA Sites-Transects'!G5059</f>
        <v>0</v>
      </c>
      <c r="F5053" s="1">
        <f>'4.OVTA Sites-Transects'!F5059</f>
        <v>0</v>
      </c>
      <c r="G5053" s="6">
        <f>'4.OVTA Sites-Transects'!H5059</f>
        <v>0</v>
      </c>
      <c r="H5053" s="6">
        <f>'4.OVTA Sites-Transects'!I5059</f>
        <v>0</v>
      </c>
      <c r="I5053" s="193" t="str">
        <f t="shared" si="624"/>
        <v>-</v>
      </c>
      <c r="J5053" s="27" t="str">
        <f t="shared" si="625"/>
        <v>-</v>
      </c>
      <c r="K5053" s="27" t="str">
        <f t="shared" si="626"/>
        <v>-</v>
      </c>
      <c r="L5053" s="27" t="str">
        <f t="shared" si="627"/>
        <v>-</v>
      </c>
      <c r="M5053" s="27" t="str">
        <f t="shared" si="628"/>
        <v>-</v>
      </c>
      <c r="N5053" s="28">
        <f t="shared" si="629"/>
        <v>0</v>
      </c>
      <c r="O5053" s="28">
        <f t="shared" si="631"/>
        <v>0</v>
      </c>
      <c r="P5053" s="1" t="str">
        <f t="shared" si="630"/>
        <v>no</v>
      </c>
    </row>
    <row r="5054" spans="1:16" x14ac:dyDescent="0.25">
      <c r="A5054" s="6">
        <f>'4.OVTA Sites-Transects'!B5060</f>
        <v>0</v>
      </c>
      <c r="B5054" s="6">
        <f>'4.OVTA Sites-Transects'!C5060</f>
        <v>0</v>
      </c>
      <c r="C5054" s="6">
        <f>'4.OVTA Sites-Transects'!D5060</f>
        <v>0</v>
      </c>
      <c r="D5054" s="1">
        <f>'4.OVTA Sites-Transects'!E5060</f>
        <v>0</v>
      </c>
      <c r="E5054" s="1">
        <f>'4.OVTA Sites-Transects'!G5060</f>
        <v>0</v>
      </c>
      <c r="F5054" s="1">
        <f>'4.OVTA Sites-Transects'!F5060</f>
        <v>0</v>
      </c>
      <c r="G5054" s="6">
        <f>'4.OVTA Sites-Transects'!H5060</f>
        <v>0</v>
      </c>
      <c r="H5054" s="6">
        <f>'4.OVTA Sites-Transects'!I5060</f>
        <v>0</v>
      </c>
      <c r="I5054" s="193" t="str">
        <f t="shared" si="624"/>
        <v>-</v>
      </c>
      <c r="J5054" s="27" t="str">
        <f t="shared" si="625"/>
        <v>-</v>
      </c>
      <c r="K5054" s="27" t="str">
        <f t="shared" si="626"/>
        <v>-</v>
      </c>
      <c r="L5054" s="27" t="str">
        <f t="shared" si="627"/>
        <v>-</v>
      </c>
      <c r="M5054" s="27" t="str">
        <f t="shared" si="628"/>
        <v>-</v>
      </c>
      <c r="N5054" s="28">
        <f t="shared" si="629"/>
        <v>0</v>
      </c>
      <c r="O5054" s="28">
        <f t="shared" si="631"/>
        <v>0</v>
      </c>
      <c r="P5054" s="1" t="str">
        <f t="shared" si="630"/>
        <v>no</v>
      </c>
    </row>
    <row r="5055" spans="1:16" x14ac:dyDescent="0.25">
      <c r="A5055" s="6">
        <f>'4.OVTA Sites-Transects'!B5061</f>
        <v>0</v>
      </c>
      <c r="B5055" s="6">
        <f>'4.OVTA Sites-Transects'!C5061</f>
        <v>0</v>
      </c>
      <c r="C5055" s="6">
        <f>'4.OVTA Sites-Transects'!D5061</f>
        <v>0</v>
      </c>
      <c r="D5055" s="1">
        <f>'4.OVTA Sites-Transects'!E5061</f>
        <v>0</v>
      </c>
      <c r="E5055" s="1">
        <f>'4.OVTA Sites-Transects'!G5061</f>
        <v>0</v>
      </c>
      <c r="F5055" s="1">
        <f>'4.OVTA Sites-Transects'!F5061</f>
        <v>0</v>
      </c>
      <c r="G5055" s="6">
        <f>'4.OVTA Sites-Transects'!H5061</f>
        <v>0</v>
      </c>
      <c r="H5055" s="6">
        <f>'4.OVTA Sites-Transects'!I5061</f>
        <v>0</v>
      </c>
      <c r="I5055" s="193" t="str">
        <f t="shared" si="624"/>
        <v>-</v>
      </c>
      <c r="J5055" s="27" t="str">
        <f t="shared" si="625"/>
        <v>-</v>
      </c>
      <c r="K5055" s="27" t="str">
        <f t="shared" si="626"/>
        <v>-</v>
      </c>
      <c r="L5055" s="27" t="str">
        <f t="shared" si="627"/>
        <v>-</v>
      </c>
      <c r="M5055" s="27" t="str">
        <f t="shared" si="628"/>
        <v>-</v>
      </c>
      <c r="N5055" s="28">
        <f t="shared" si="629"/>
        <v>0</v>
      </c>
      <c r="O5055" s="28">
        <f t="shared" si="631"/>
        <v>0</v>
      </c>
      <c r="P5055" s="1" t="str">
        <f t="shared" si="630"/>
        <v>no</v>
      </c>
    </row>
    <row r="5056" spans="1:16" x14ac:dyDescent="0.25">
      <c r="A5056" s="6">
        <f>'4.OVTA Sites-Transects'!B5062</f>
        <v>0</v>
      </c>
      <c r="B5056" s="6">
        <f>'4.OVTA Sites-Transects'!C5062</f>
        <v>0</v>
      </c>
      <c r="C5056" s="6">
        <f>'4.OVTA Sites-Transects'!D5062</f>
        <v>0</v>
      </c>
      <c r="D5056" s="1">
        <f>'4.OVTA Sites-Transects'!E5062</f>
        <v>0</v>
      </c>
      <c r="E5056" s="1">
        <f>'4.OVTA Sites-Transects'!G5062</f>
        <v>0</v>
      </c>
      <c r="F5056" s="1">
        <f>'4.OVTA Sites-Transects'!F5062</f>
        <v>0</v>
      </c>
      <c r="G5056" s="6">
        <f>'4.OVTA Sites-Transects'!H5062</f>
        <v>0</v>
      </c>
      <c r="H5056" s="6">
        <f>'4.OVTA Sites-Transects'!I5062</f>
        <v>0</v>
      </c>
      <c r="I5056" s="193" t="str">
        <f t="shared" si="624"/>
        <v>-</v>
      </c>
      <c r="J5056" s="27" t="str">
        <f t="shared" si="625"/>
        <v>-</v>
      </c>
      <c r="K5056" s="27" t="str">
        <f t="shared" si="626"/>
        <v>-</v>
      </c>
      <c r="L5056" s="27" t="str">
        <f t="shared" si="627"/>
        <v>-</v>
      </c>
      <c r="M5056" s="27" t="str">
        <f t="shared" si="628"/>
        <v>-</v>
      </c>
      <c r="N5056" s="28">
        <f t="shared" si="629"/>
        <v>0</v>
      </c>
      <c r="O5056" s="28">
        <f t="shared" si="631"/>
        <v>0</v>
      </c>
      <c r="P5056" s="1" t="str">
        <f t="shared" si="630"/>
        <v>no</v>
      </c>
    </row>
    <row r="5057" spans="1:16" x14ac:dyDescent="0.25">
      <c r="A5057" s="6">
        <f>'4.OVTA Sites-Transects'!B5063</f>
        <v>0</v>
      </c>
      <c r="B5057" s="6">
        <f>'4.OVTA Sites-Transects'!C5063</f>
        <v>0</v>
      </c>
      <c r="C5057" s="6">
        <f>'4.OVTA Sites-Transects'!D5063</f>
        <v>0</v>
      </c>
      <c r="D5057" s="1">
        <f>'4.OVTA Sites-Transects'!E5063</f>
        <v>0</v>
      </c>
      <c r="E5057" s="1">
        <f>'4.OVTA Sites-Transects'!G5063</f>
        <v>0</v>
      </c>
      <c r="F5057" s="1">
        <f>'4.OVTA Sites-Transects'!F5063</f>
        <v>0</v>
      </c>
      <c r="G5057" s="6">
        <f>'4.OVTA Sites-Transects'!H5063</f>
        <v>0</v>
      </c>
      <c r="H5057" s="6">
        <f>'4.OVTA Sites-Transects'!I5063</f>
        <v>0</v>
      </c>
      <c r="I5057" s="193" t="str">
        <f t="shared" si="624"/>
        <v>-</v>
      </c>
      <c r="J5057" s="27" t="str">
        <f t="shared" si="625"/>
        <v>-</v>
      </c>
      <c r="K5057" s="27" t="str">
        <f t="shared" si="626"/>
        <v>-</v>
      </c>
      <c r="L5057" s="27" t="str">
        <f t="shared" si="627"/>
        <v>-</v>
      </c>
      <c r="M5057" s="27" t="str">
        <f t="shared" si="628"/>
        <v>-</v>
      </c>
      <c r="N5057" s="28">
        <f t="shared" si="629"/>
        <v>0</v>
      </c>
      <c r="O5057" s="28">
        <f t="shared" si="631"/>
        <v>0</v>
      </c>
      <c r="P5057" s="1" t="str">
        <f t="shared" si="630"/>
        <v>no</v>
      </c>
    </row>
    <row r="5058" spans="1:16" x14ac:dyDescent="0.25">
      <c r="A5058" s="6">
        <f>'4.OVTA Sites-Transects'!B5064</f>
        <v>0</v>
      </c>
      <c r="B5058" s="6">
        <f>'4.OVTA Sites-Transects'!C5064</f>
        <v>0</v>
      </c>
      <c r="C5058" s="6">
        <f>'4.OVTA Sites-Transects'!D5064</f>
        <v>0</v>
      </c>
      <c r="D5058" s="1">
        <f>'4.OVTA Sites-Transects'!E5064</f>
        <v>0</v>
      </c>
      <c r="E5058" s="1">
        <f>'4.OVTA Sites-Transects'!G5064</f>
        <v>0</v>
      </c>
      <c r="F5058" s="1">
        <f>'4.OVTA Sites-Transects'!F5064</f>
        <v>0</v>
      </c>
      <c r="G5058" s="6">
        <f>'4.OVTA Sites-Transects'!H5064</f>
        <v>0</v>
      </c>
      <c r="H5058" s="6">
        <f>'4.OVTA Sites-Transects'!I5064</f>
        <v>0</v>
      </c>
      <c r="I5058" s="193" t="str">
        <f t="shared" si="624"/>
        <v>-</v>
      </c>
      <c r="J5058" s="27" t="str">
        <f t="shared" si="625"/>
        <v>-</v>
      </c>
      <c r="K5058" s="27" t="str">
        <f t="shared" si="626"/>
        <v>-</v>
      </c>
      <c r="L5058" s="27" t="str">
        <f t="shared" si="627"/>
        <v>-</v>
      </c>
      <c r="M5058" s="27" t="str">
        <f t="shared" si="628"/>
        <v>-</v>
      </c>
      <c r="N5058" s="28">
        <f t="shared" si="629"/>
        <v>0</v>
      </c>
      <c r="O5058" s="28">
        <f t="shared" si="631"/>
        <v>0</v>
      </c>
      <c r="P5058" s="1" t="str">
        <f t="shared" si="630"/>
        <v>no</v>
      </c>
    </row>
    <row r="5059" spans="1:16" x14ac:dyDescent="0.25">
      <c r="A5059" s="6">
        <f>'4.OVTA Sites-Transects'!B5065</f>
        <v>0</v>
      </c>
      <c r="B5059" s="6">
        <f>'4.OVTA Sites-Transects'!C5065</f>
        <v>0</v>
      </c>
      <c r="C5059" s="6">
        <f>'4.OVTA Sites-Transects'!D5065</f>
        <v>0</v>
      </c>
      <c r="D5059" s="1">
        <f>'4.OVTA Sites-Transects'!E5065</f>
        <v>0</v>
      </c>
      <c r="E5059" s="1">
        <f>'4.OVTA Sites-Transects'!G5065</f>
        <v>0</v>
      </c>
      <c r="F5059" s="1">
        <f>'4.OVTA Sites-Transects'!F5065</f>
        <v>0</v>
      </c>
      <c r="G5059" s="6">
        <f>'4.OVTA Sites-Transects'!H5065</f>
        <v>0</v>
      </c>
      <c r="H5059" s="6">
        <f>'4.OVTA Sites-Transects'!I5065</f>
        <v>0</v>
      </c>
      <c r="I5059" s="193" t="str">
        <f t="shared" ref="I5059:I5122" si="632">IF(F5059="B", SUMIF(OVTA_Calcs_TMA, D5059, WeightingFactorMod), IF(F5059="C", SUMIF(OVTA_Calcs_TMA, D5059, WeightingFactorHigh), IF(F5059="D", SUMIF(OVTA_Calcs_TMA, D5059, WeightingFactorVeryHigh), "-")))</f>
        <v>-</v>
      </c>
      <c r="J5059" s="27" t="str">
        <f t="shared" ref="J5059:J5122" si="633">IF(ISNUMBER(AVERAGEIFS(AssessmentResultsLow, AssessmentResultsSites, $A5059,AssessmentIncluded, "yes")), I5059*AVERAGEIFS(AssessmentResultsLow, AssessmentResultsSites, $A5059,AssessmentIncluded, "yes"), "-")</f>
        <v>-</v>
      </c>
      <c r="K5059" s="27" t="str">
        <f t="shared" ref="K5059:K5122" si="634">IF(ISNUMBER(AVERAGEIFS(AssessmentResultsMod, AssessmentResultsSites, $A5059,AssessmentIncluded, "yes")), I5059*AVERAGEIFS(AssessmentResultsMod, AssessmentResultsSites, $A5059,AssessmentIncluded, "yes"), "-")</f>
        <v>-</v>
      </c>
      <c r="L5059" s="27" t="str">
        <f t="shared" ref="L5059:L5122" si="635">IF(ISNUMBER(AVERAGEIFS(AssessmentResultsHigh, AssessmentResultsSites, $A5059,AssessmentIncluded, "yes")), I5059*AVERAGEIFS(AssessmentResultsHigh, AssessmentResultsSites, $A5059,AssessmentIncluded, "yes"), "-")</f>
        <v>-</v>
      </c>
      <c r="M5059" s="27" t="str">
        <f t="shared" ref="M5059:M5122" si="636">IF(ISNUMBER(AVERAGEIFS(AssessmentResultsVeryHigh, AssessmentResultsSites, $A5059,AssessmentIncluded, "yes")), I5059*AVERAGEIFS(AssessmentResultsVeryHigh, AssessmentResultsSites, $A5059,AssessmentIncluded, "yes"), "-")</f>
        <v>-</v>
      </c>
      <c r="N5059" s="28">
        <f t="shared" ref="N5059:N5122" si="637">COUNTIFS(AssessmentResultsSites, A5059, AssessmentIncluded, "yes")</f>
        <v>0</v>
      </c>
      <c r="O5059" s="28">
        <f t="shared" si="631"/>
        <v>0</v>
      </c>
      <c r="P5059" s="1" t="str">
        <f t="shared" ref="P5059:P5122" si="638">IF(AND(G5059="Yes", N5059&gt;0), "yes", "no")</f>
        <v>no</v>
      </c>
    </row>
    <row r="5060" spans="1:16" x14ac:dyDescent="0.25">
      <c r="A5060" s="6">
        <f>'4.OVTA Sites-Transects'!B5066</f>
        <v>0</v>
      </c>
      <c r="B5060" s="6">
        <f>'4.OVTA Sites-Transects'!C5066</f>
        <v>0</v>
      </c>
      <c r="C5060" s="6">
        <f>'4.OVTA Sites-Transects'!D5066</f>
        <v>0</v>
      </c>
      <c r="D5060" s="1">
        <f>'4.OVTA Sites-Transects'!E5066</f>
        <v>0</v>
      </c>
      <c r="E5060" s="1">
        <f>'4.OVTA Sites-Transects'!G5066</f>
        <v>0</v>
      </c>
      <c r="F5060" s="1">
        <f>'4.OVTA Sites-Transects'!F5066</f>
        <v>0</v>
      </c>
      <c r="G5060" s="6">
        <f>'4.OVTA Sites-Transects'!H5066</f>
        <v>0</v>
      </c>
      <c r="H5060" s="6">
        <f>'4.OVTA Sites-Transects'!I5066</f>
        <v>0</v>
      </c>
      <c r="I5060" s="193" t="str">
        <f t="shared" si="632"/>
        <v>-</v>
      </c>
      <c r="J5060" s="27" t="str">
        <f t="shared" si="633"/>
        <v>-</v>
      </c>
      <c r="K5060" s="27" t="str">
        <f t="shared" si="634"/>
        <v>-</v>
      </c>
      <c r="L5060" s="27" t="str">
        <f t="shared" si="635"/>
        <v>-</v>
      </c>
      <c r="M5060" s="27" t="str">
        <f t="shared" si="636"/>
        <v>-</v>
      </c>
      <c r="N5060" s="28">
        <f t="shared" si="637"/>
        <v>0</v>
      </c>
      <c r="O5060" s="28">
        <f t="shared" ref="O5060:O5123" si="639">IF(P5060="yes", N5060, 0)</f>
        <v>0</v>
      </c>
      <c r="P5060" s="1" t="str">
        <f t="shared" si="638"/>
        <v>no</v>
      </c>
    </row>
    <row r="5061" spans="1:16" x14ac:dyDescent="0.25">
      <c r="A5061" s="6">
        <f>'4.OVTA Sites-Transects'!B5067</f>
        <v>0</v>
      </c>
      <c r="B5061" s="6">
        <f>'4.OVTA Sites-Transects'!C5067</f>
        <v>0</v>
      </c>
      <c r="C5061" s="6">
        <f>'4.OVTA Sites-Transects'!D5067</f>
        <v>0</v>
      </c>
      <c r="D5061" s="1">
        <f>'4.OVTA Sites-Transects'!E5067</f>
        <v>0</v>
      </c>
      <c r="E5061" s="1">
        <f>'4.OVTA Sites-Transects'!G5067</f>
        <v>0</v>
      </c>
      <c r="F5061" s="1">
        <f>'4.OVTA Sites-Transects'!F5067</f>
        <v>0</v>
      </c>
      <c r="G5061" s="6">
        <f>'4.OVTA Sites-Transects'!H5067</f>
        <v>0</v>
      </c>
      <c r="H5061" s="6">
        <f>'4.OVTA Sites-Transects'!I5067</f>
        <v>0</v>
      </c>
      <c r="I5061" s="193" t="str">
        <f t="shared" si="632"/>
        <v>-</v>
      </c>
      <c r="J5061" s="27" t="str">
        <f t="shared" si="633"/>
        <v>-</v>
      </c>
      <c r="K5061" s="27" t="str">
        <f t="shared" si="634"/>
        <v>-</v>
      </c>
      <c r="L5061" s="27" t="str">
        <f t="shared" si="635"/>
        <v>-</v>
      </c>
      <c r="M5061" s="27" t="str">
        <f t="shared" si="636"/>
        <v>-</v>
      </c>
      <c r="N5061" s="28">
        <f t="shared" si="637"/>
        <v>0</v>
      </c>
      <c r="O5061" s="28">
        <f t="shared" si="639"/>
        <v>0</v>
      </c>
      <c r="P5061" s="1" t="str">
        <f t="shared" si="638"/>
        <v>no</v>
      </c>
    </row>
    <row r="5062" spans="1:16" x14ac:dyDescent="0.25">
      <c r="A5062" s="6">
        <f>'4.OVTA Sites-Transects'!B5068</f>
        <v>0</v>
      </c>
      <c r="B5062" s="6">
        <f>'4.OVTA Sites-Transects'!C5068</f>
        <v>0</v>
      </c>
      <c r="C5062" s="6">
        <f>'4.OVTA Sites-Transects'!D5068</f>
        <v>0</v>
      </c>
      <c r="D5062" s="1">
        <f>'4.OVTA Sites-Transects'!E5068</f>
        <v>0</v>
      </c>
      <c r="E5062" s="1">
        <f>'4.OVTA Sites-Transects'!G5068</f>
        <v>0</v>
      </c>
      <c r="F5062" s="1">
        <f>'4.OVTA Sites-Transects'!F5068</f>
        <v>0</v>
      </c>
      <c r="G5062" s="6">
        <f>'4.OVTA Sites-Transects'!H5068</f>
        <v>0</v>
      </c>
      <c r="H5062" s="6">
        <f>'4.OVTA Sites-Transects'!I5068</f>
        <v>0</v>
      </c>
      <c r="I5062" s="193" t="str">
        <f t="shared" si="632"/>
        <v>-</v>
      </c>
      <c r="J5062" s="27" t="str">
        <f t="shared" si="633"/>
        <v>-</v>
      </c>
      <c r="K5062" s="27" t="str">
        <f t="shared" si="634"/>
        <v>-</v>
      </c>
      <c r="L5062" s="27" t="str">
        <f t="shared" si="635"/>
        <v>-</v>
      </c>
      <c r="M5062" s="27" t="str">
        <f t="shared" si="636"/>
        <v>-</v>
      </c>
      <c r="N5062" s="28">
        <f t="shared" si="637"/>
        <v>0</v>
      </c>
      <c r="O5062" s="28">
        <f t="shared" si="639"/>
        <v>0</v>
      </c>
      <c r="P5062" s="1" t="str">
        <f t="shared" si="638"/>
        <v>no</v>
      </c>
    </row>
    <row r="5063" spans="1:16" x14ac:dyDescent="0.25">
      <c r="A5063" s="6">
        <f>'4.OVTA Sites-Transects'!B5069</f>
        <v>0</v>
      </c>
      <c r="B5063" s="6">
        <f>'4.OVTA Sites-Transects'!C5069</f>
        <v>0</v>
      </c>
      <c r="C5063" s="6">
        <f>'4.OVTA Sites-Transects'!D5069</f>
        <v>0</v>
      </c>
      <c r="D5063" s="1">
        <f>'4.OVTA Sites-Transects'!E5069</f>
        <v>0</v>
      </c>
      <c r="E5063" s="1">
        <f>'4.OVTA Sites-Transects'!G5069</f>
        <v>0</v>
      </c>
      <c r="F5063" s="1">
        <f>'4.OVTA Sites-Transects'!F5069</f>
        <v>0</v>
      </c>
      <c r="G5063" s="6">
        <f>'4.OVTA Sites-Transects'!H5069</f>
        <v>0</v>
      </c>
      <c r="H5063" s="6">
        <f>'4.OVTA Sites-Transects'!I5069</f>
        <v>0</v>
      </c>
      <c r="I5063" s="193" t="str">
        <f t="shared" si="632"/>
        <v>-</v>
      </c>
      <c r="J5063" s="27" t="str">
        <f t="shared" si="633"/>
        <v>-</v>
      </c>
      <c r="K5063" s="27" t="str">
        <f t="shared" si="634"/>
        <v>-</v>
      </c>
      <c r="L5063" s="27" t="str">
        <f t="shared" si="635"/>
        <v>-</v>
      </c>
      <c r="M5063" s="27" t="str">
        <f t="shared" si="636"/>
        <v>-</v>
      </c>
      <c r="N5063" s="28">
        <f t="shared" si="637"/>
        <v>0</v>
      </c>
      <c r="O5063" s="28">
        <f t="shared" si="639"/>
        <v>0</v>
      </c>
      <c r="P5063" s="1" t="str">
        <f t="shared" si="638"/>
        <v>no</v>
      </c>
    </row>
    <row r="5064" spans="1:16" x14ac:dyDescent="0.25">
      <c r="A5064" s="6">
        <f>'4.OVTA Sites-Transects'!B5070</f>
        <v>0</v>
      </c>
      <c r="B5064" s="6">
        <f>'4.OVTA Sites-Transects'!C5070</f>
        <v>0</v>
      </c>
      <c r="C5064" s="6">
        <f>'4.OVTA Sites-Transects'!D5070</f>
        <v>0</v>
      </c>
      <c r="D5064" s="1">
        <f>'4.OVTA Sites-Transects'!E5070</f>
        <v>0</v>
      </c>
      <c r="E5064" s="1">
        <f>'4.OVTA Sites-Transects'!G5070</f>
        <v>0</v>
      </c>
      <c r="F5064" s="1">
        <f>'4.OVTA Sites-Transects'!F5070</f>
        <v>0</v>
      </c>
      <c r="G5064" s="6">
        <f>'4.OVTA Sites-Transects'!H5070</f>
        <v>0</v>
      </c>
      <c r="H5064" s="6">
        <f>'4.OVTA Sites-Transects'!I5070</f>
        <v>0</v>
      </c>
      <c r="I5064" s="193" t="str">
        <f t="shared" si="632"/>
        <v>-</v>
      </c>
      <c r="J5064" s="27" t="str">
        <f t="shared" si="633"/>
        <v>-</v>
      </c>
      <c r="K5064" s="27" t="str">
        <f t="shared" si="634"/>
        <v>-</v>
      </c>
      <c r="L5064" s="27" t="str">
        <f t="shared" si="635"/>
        <v>-</v>
      </c>
      <c r="M5064" s="27" t="str">
        <f t="shared" si="636"/>
        <v>-</v>
      </c>
      <c r="N5064" s="28">
        <f t="shared" si="637"/>
        <v>0</v>
      </c>
      <c r="O5064" s="28">
        <f t="shared" si="639"/>
        <v>0</v>
      </c>
      <c r="P5064" s="1" t="str">
        <f t="shared" si="638"/>
        <v>no</v>
      </c>
    </row>
    <row r="5065" spans="1:16" x14ac:dyDescent="0.25">
      <c r="A5065" s="6">
        <f>'4.OVTA Sites-Transects'!B5071</f>
        <v>0</v>
      </c>
      <c r="B5065" s="6">
        <f>'4.OVTA Sites-Transects'!C5071</f>
        <v>0</v>
      </c>
      <c r="C5065" s="6">
        <f>'4.OVTA Sites-Transects'!D5071</f>
        <v>0</v>
      </c>
      <c r="D5065" s="1">
        <f>'4.OVTA Sites-Transects'!E5071</f>
        <v>0</v>
      </c>
      <c r="E5065" s="1">
        <f>'4.OVTA Sites-Transects'!G5071</f>
        <v>0</v>
      </c>
      <c r="F5065" s="1">
        <f>'4.OVTA Sites-Transects'!F5071</f>
        <v>0</v>
      </c>
      <c r="G5065" s="6">
        <f>'4.OVTA Sites-Transects'!H5071</f>
        <v>0</v>
      </c>
      <c r="H5065" s="6">
        <f>'4.OVTA Sites-Transects'!I5071</f>
        <v>0</v>
      </c>
      <c r="I5065" s="193" t="str">
        <f t="shared" si="632"/>
        <v>-</v>
      </c>
      <c r="J5065" s="27" t="str">
        <f t="shared" si="633"/>
        <v>-</v>
      </c>
      <c r="K5065" s="27" t="str">
        <f t="shared" si="634"/>
        <v>-</v>
      </c>
      <c r="L5065" s="27" t="str">
        <f t="shared" si="635"/>
        <v>-</v>
      </c>
      <c r="M5065" s="27" t="str">
        <f t="shared" si="636"/>
        <v>-</v>
      </c>
      <c r="N5065" s="28">
        <f t="shared" si="637"/>
        <v>0</v>
      </c>
      <c r="O5065" s="28">
        <f t="shared" si="639"/>
        <v>0</v>
      </c>
      <c r="P5065" s="1" t="str">
        <f t="shared" si="638"/>
        <v>no</v>
      </c>
    </row>
    <row r="5066" spans="1:16" x14ac:dyDescent="0.25">
      <c r="A5066" s="6">
        <f>'4.OVTA Sites-Transects'!B5072</f>
        <v>0</v>
      </c>
      <c r="B5066" s="6">
        <f>'4.OVTA Sites-Transects'!C5072</f>
        <v>0</v>
      </c>
      <c r="C5066" s="6">
        <f>'4.OVTA Sites-Transects'!D5072</f>
        <v>0</v>
      </c>
      <c r="D5066" s="1">
        <f>'4.OVTA Sites-Transects'!E5072</f>
        <v>0</v>
      </c>
      <c r="E5066" s="1">
        <f>'4.OVTA Sites-Transects'!G5072</f>
        <v>0</v>
      </c>
      <c r="F5066" s="1">
        <f>'4.OVTA Sites-Transects'!F5072</f>
        <v>0</v>
      </c>
      <c r="G5066" s="6">
        <f>'4.OVTA Sites-Transects'!H5072</f>
        <v>0</v>
      </c>
      <c r="H5066" s="6">
        <f>'4.OVTA Sites-Transects'!I5072</f>
        <v>0</v>
      </c>
      <c r="I5066" s="193" t="str">
        <f t="shared" si="632"/>
        <v>-</v>
      </c>
      <c r="J5066" s="27" t="str">
        <f t="shared" si="633"/>
        <v>-</v>
      </c>
      <c r="K5066" s="27" t="str">
        <f t="shared" si="634"/>
        <v>-</v>
      </c>
      <c r="L5066" s="27" t="str">
        <f t="shared" si="635"/>
        <v>-</v>
      </c>
      <c r="M5066" s="27" t="str">
        <f t="shared" si="636"/>
        <v>-</v>
      </c>
      <c r="N5066" s="28">
        <f t="shared" si="637"/>
        <v>0</v>
      </c>
      <c r="O5066" s="28">
        <f t="shared" si="639"/>
        <v>0</v>
      </c>
      <c r="P5066" s="1" t="str">
        <f t="shared" si="638"/>
        <v>no</v>
      </c>
    </row>
    <row r="5067" spans="1:16" x14ac:dyDescent="0.25">
      <c r="A5067" s="6">
        <f>'4.OVTA Sites-Transects'!B5073</f>
        <v>0</v>
      </c>
      <c r="B5067" s="6">
        <f>'4.OVTA Sites-Transects'!C5073</f>
        <v>0</v>
      </c>
      <c r="C5067" s="6">
        <f>'4.OVTA Sites-Transects'!D5073</f>
        <v>0</v>
      </c>
      <c r="D5067" s="1">
        <f>'4.OVTA Sites-Transects'!E5073</f>
        <v>0</v>
      </c>
      <c r="E5067" s="1">
        <f>'4.OVTA Sites-Transects'!G5073</f>
        <v>0</v>
      </c>
      <c r="F5067" s="1">
        <f>'4.OVTA Sites-Transects'!F5073</f>
        <v>0</v>
      </c>
      <c r="G5067" s="6">
        <f>'4.OVTA Sites-Transects'!H5073</f>
        <v>0</v>
      </c>
      <c r="H5067" s="6">
        <f>'4.OVTA Sites-Transects'!I5073</f>
        <v>0</v>
      </c>
      <c r="I5067" s="193" t="str">
        <f t="shared" si="632"/>
        <v>-</v>
      </c>
      <c r="J5067" s="27" t="str">
        <f t="shared" si="633"/>
        <v>-</v>
      </c>
      <c r="K5067" s="27" t="str">
        <f t="shared" si="634"/>
        <v>-</v>
      </c>
      <c r="L5067" s="27" t="str">
        <f t="shared" si="635"/>
        <v>-</v>
      </c>
      <c r="M5067" s="27" t="str">
        <f t="shared" si="636"/>
        <v>-</v>
      </c>
      <c r="N5067" s="28">
        <f t="shared" si="637"/>
        <v>0</v>
      </c>
      <c r="O5067" s="28">
        <f t="shared" si="639"/>
        <v>0</v>
      </c>
      <c r="P5067" s="1" t="str">
        <f t="shared" si="638"/>
        <v>no</v>
      </c>
    </row>
    <row r="5068" spans="1:16" x14ac:dyDescent="0.25">
      <c r="A5068" s="6">
        <f>'4.OVTA Sites-Transects'!B5074</f>
        <v>0</v>
      </c>
      <c r="B5068" s="6">
        <f>'4.OVTA Sites-Transects'!C5074</f>
        <v>0</v>
      </c>
      <c r="C5068" s="6">
        <f>'4.OVTA Sites-Transects'!D5074</f>
        <v>0</v>
      </c>
      <c r="D5068" s="1">
        <f>'4.OVTA Sites-Transects'!E5074</f>
        <v>0</v>
      </c>
      <c r="E5068" s="1">
        <f>'4.OVTA Sites-Transects'!G5074</f>
        <v>0</v>
      </c>
      <c r="F5068" s="1">
        <f>'4.OVTA Sites-Transects'!F5074</f>
        <v>0</v>
      </c>
      <c r="G5068" s="6">
        <f>'4.OVTA Sites-Transects'!H5074</f>
        <v>0</v>
      </c>
      <c r="H5068" s="6">
        <f>'4.OVTA Sites-Transects'!I5074</f>
        <v>0</v>
      </c>
      <c r="I5068" s="193" t="str">
        <f t="shared" si="632"/>
        <v>-</v>
      </c>
      <c r="J5068" s="27" t="str">
        <f t="shared" si="633"/>
        <v>-</v>
      </c>
      <c r="K5068" s="27" t="str">
        <f t="shared" si="634"/>
        <v>-</v>
      </c>
      <c r="L5068" s="27" t="str">
        <f t="shared" si="635"/>
        <v>-</v>
      </c>
      <c r="M5068" s="27" t="str">
        <f t="shared" si="636"/>
        <v>-</v>
      </c>
      <c r="N5068" s="28">
        <f t="shared" si="637"/>
        <v>0</v>
      </c>
      <c r="O5068" s="28">
        <f t="shared" si="639"/>
        <v>0</v>
      </c>
      <c r="P5068" s="1" t="str">
        <f t="shared" si="638"/>
        <v>no</v>
      </c>
    </row>
    <row r="5069" spans="1:16" x14ac:dyDescent="0.25">
      <c r="A5069" s="6">
        <f>'4.OVTA Sites-Transects'!B5075</f>
        <v>0</v>
      </c>
      <c r="B5069" s="6">
        <f>'4.OVTA Sites-Transects'!C5075</f>
        <v>0</v>
      </c>
      <c r="C5069" s="6">
        <f>'4.OVTA Sites-Transects'!D5075</f>
        <v>0</v>
      </c>
      <c r="D5069" s="1">
        <f>'4.OVTA Sites-Transects'!E5075</f>
        <v>0</v>
      </c>
      <c r="E5069" s="1">
        <f>'4.OVTA Sites-Transects'!G5075</f>
        <v>0</v>
      </c>
      <c r="F5069" s="1">
        <f>'4.OVTA Sites-Transects'!F5075</f>
        <v>0</v>
      </c>
      <c r="G5069" s="6">
        <f>'4.OVTA Sites-Transects'!H5075</f>
        <v>0</v>
      </c>
      <c r="H5069" s="6">
        <f>'4.OVTA Sites-Transects'!I5075</f>
        <v>0</v>
      </c>
      <c r="I5069" s="193" t="str">
        <f t="shared" si="632"/>
        <v>-</v>
      </c>
      <c r="J5069" s="27" t="str">
        <f t="shared" si="633"/>
        <v>-</v>
      </c>
      <c r="K5069" s="27" t="str">
        <f t="shared" si="634"/>
        <v>-</v>
      </c>
      <c r="L5069" s="27" t="str">
        <f t="shared" si="635"/>
        <v>-</v>
      </c>
      <c r="M5069" s="27" t="str">
        <f t="shared" si="636"/>
        <v>-</v>
      </c>
      <c r="N5069" s="28">
        <f t="shared" si="637"/>
        <v>0</v>
      </c>
      <c r="O5069" s="28">
        <f t="shared" si="639"/>
        <v>0</v>
      </c>
      <c r="P5069" s="1" t="str">
        <f t="shared" si="638"/>
        <v>no</v>
      </c>
    </row>
    <row r="5070" spans="1:16" x14ac:dyDescent="0.25">
      <c r="A5070" s="6">
        <f>'4.OVTA Sites-Transects'!B5076</f>
        <v>0</v>
      </c>
      <c r="B5070" s="6">
        <f>'4.OVTA Sites-Transects'!C5076</f>
        <v>0</v>
      </c>
      <c r="C5070" s="6">
        <f>'4.OVTA Sites-Transects'!D5076</f>
        <v>0</v>
      </c>
      <c r="D5070" s="1">
        <f>'4.OVTA Sites-Transects'!E5076</f>
        <v>0</v>
      </c>
      <c r="E5070" s="1">
        <f>'4.OVTA Sites-Transects'!G5076</f>
        <v>0</v>
      </c>
      <c r="F5070" s="1">
        <f>'4.OVTA Sites-Transects'!F5076</f>
        <v>0</v>
      </c>
      <c r="G5070" s="6">
        <f>'4.OVTA Sites-Transects'!H5076</f>
        <v>0</v>
      </c>
      <c r="H5070" s="6">
        <f>'4.OVTA Sites-Transects'!I5076</f>
        <v>0</v>
      </c>
      <c r="I5070" s="193" t="str">
        <f t="shared" si="632"/>
        <v>-</v>
      </c>
      <c r="J5070" s="27" t="str">
        <f t="shared" si="633"/>
        <v>-</v>
      </c>
      <c r="K5070" s="27" t="str">
        <f t="shared" si="634"/>
        <v>-</v>
      </c>
      <c r="L5070" s="27" t="str">
        <f t="shared" si="635"/>
        <v>-</v>
      </c>
      <c r="M5070" s="27" t="str">
        <f t="shared" si="636"/>
        <v>-</v>
      </c>
      <c r="N5070" s="28">
        <f t="shared" si="637"/>
        <v>0</v>
      </c>
      <c r="O5070" s="28">
        <f t="shared" si="639"/>
        <v>0</v>
      </c>
      <c r="P5070" s="1" t="str">
        <f t="shared" si="638"/>
        <v>no</v>
      </c>
    </row>
    <row r="5071" spans="1:16" x14ac:dyDescent="0.25">
      <c r="A5071" s="6">
        <f>'4.OVTA Sites-Transects'!B5077</f>
        <v>0</v>
      </c>
      <c r="B5071" s="6">
        <f>'4.OVTA Sites-Transects'!C5077</f>
        <v>0</v>
      </c>
      <c r="C5071" s="6">
        <f>'4.OVTA Sites-Transects'!D5077</f>
        <v>0</v>
      </c>
      <c r="D5071" s="1">
        <f>'4.OVTA Sites-Transects'!E5077</f>
        <v>0</v>
      </c>
      <c r="E5071" s="1">
        <f>'4.OVTA Sites-Transects'!G5077</f>
        <v>0</v>
      </c>
      <c r="F5071" s="1">
        <f>'4.OVTA Sites-Transects'!F5077</f>
        <v>0</v>
      </c>
      <c r="G5071" s="6">
        <f>'4.OVTA Sites-Transects'!H5077</f>
        <v>0</v>
      </c>
      <c r="H5071" s="6">
        <f>'4.OVTA Sites-Transects'!I5077</f>
        <v>0</v>
      </c>
      <c r="I5071" s="193" t="str">
        <f t="shared" si="632"/>
        <v>-</v>
      </c>
      <c r="J5071" s="27" t="str">
        <f t="shared" si="633"/>
        <v>-</v>
      </c>
      <c r="K5071" s="27" t="str">
        <f t="shared" si="634"/>
        <v>-</v>
      </c>
      <c r="L5071" s="27" t="str">
        <f t="shared" si="635"/>
        <v>-</v>
      </c>
      <c r="M5071" s="27" t="str">
        <f t="shared" si="636"/>
        <v>-</v>
      </c>
      <c r="N5071" s="28">
        <f t="shared" si="637"/>
        <v>0</v>
      </c>
      <c r="O5071" s="28">
        <f t="shared" si="639"/>
        <v>0</v>
      </c>
      <c r="P5071" s="1" t="str">
        <f t="shared" si="638"/>
        <v>no</v>
      </c>
    </row>
    <row r="5072" spans="1:16" x14ac:dyDescent="0.25">
      <c r="A5072" s="6">
        <f>'4.OVTA Sites-Transects'!B5078</f>
        <v>0</v>
      </c>
      <c r="B5072" s="6">
        <f>'4.OVTA Sites-Transects'!C5078</f>
        <v>0</v>
      </c>
      <c r="C5072" s="6">
        <f>'4.OVTA Sites-Transects'!D5078</f>
        <v>0</v>
      </c>
      <c r="D5072" s="1">
        <f>'4.OVTA Sites-Transects'!E5078</f>
        <v>0</v>
      </c>
      <c r="E5072" s="1">
        <f>'4.OVTA Sites-Transects'!G5078</f>
        <v>0</v>
      </c>
      <c r="F5072" s="1">
        <f>'4.OVTA Sites-Transects'!F5078</f>
        <v>0</v>
      </c>
      <c r="G5072" s="6">
        <f>'4.OVTA Sites-Transects'!H5078</f>
        <v>0</v>
      </c>
      <c r="H5072" s="6">
        <f>'4.OVTA Sites-Transects'!I5078</f>
        <v>0</v>
      </c>
      <c r="I5072" s="193" t="str">
        <f t="shared" si="632"/>
        <v>-</v>
      </c>
      <c r="J5072" s="27" t="str">
        <f t="shared" si="633"/>
        <v>-</v>
      </c>
      <c r="K5072" s="27" t="str">
        <f t="shared" si="634"/>
        <v>-</v>
      </c>
      <c r="L5072" s="27" t="str">
        <f t="shared" si="635"/>
        <v>-</v>
      </c>
      <c r="M5072" s="27" t="str">
        <f t="shared" si="636"/>
        <v>-</v>
      </c>
      <c r="N5072" s="28">
        <f t="shared" si="637"/>
        <v>0</v>
      </c>
      <c r="O5072" s="28">
        <f t="shared" si="639"/>
        <v>0</v>
      </c>
      <c r="P5072" s="1" t="str">
        <f t="shared" si="638"/>
        <v>no</v>
      </c>
    </row>
    <row r="5073" spans="1:16" x14ac:dyDescent="0.25">
      <c r="A5073" s="6">
        <f>'4.OVTA Sites-Transects'!B5079</f>
        <v>0</v>
      </c>
      <c r="B5073" s="6">
        <f>'4.OVTA Sites-Transects'!C5079</f>
        <v>0</v>
      </c>
      <c r="C5073" s="6">
        <f>'4.OVTA Sites-Transects'!D5079</f>
        <v>0</v>
      </c>
      <c r="D5073" s="1">
        <f>'4.OVTA Sites-Transects'!E5079</f>
        <v>0</v>
      </c>
      <c r="E5073" s="1">
        <f>'4.OVTA Sites-Transects'!G5079</f>
        <v>0</v>
      </c>
      <c r="F5073" s="1">
        <f>'4.OVTA Sites-Transects'!F5079</f>
        <v>0</v>
      </c>
      <c r="G5073" s="6">
        <f>'4.OVTA Sites-Transects'!H5079</f>
        <v>0</v>
      </c>
      <c r="H5073" s="6">
        <f>'4.OVTA Sites-Transects'!I5079</f>
        <v>0</v>
      </c>
      <c r="I5073" s="193" t="str">
        <f t="shared" si="632"/>
        <v>-</v>
      </c>
      <c r="J5073" s="27" t="str">
        <f t="shared" si="633"/>
        <v>-</v>
      </c>
      <c r="K5073" s="27" t="str">
        <f t="shared" si="634"/>
        <v>-</v>
      </c>
      <c r="L5073" s="27" t="str">
        <f t="shared" si="635"/>
        <v>-</v>
      </c>
      <c r="M5073" s="27" t="str">
        <f t="shared" si="636"/>
        <v>-</v>
      </c>
      <c r="N5073" s="28">
        <f t="shared" si="637"/>
        <v>0</v>
      </c>
      <c r="O5073" s="28">
        <f t="shared" si="639"/>
        <v>0</v>
      </c>
      <c r="P5073" s="1" t="str">
        <f t="shared" si="638"/>
        <v>no</v>
      </c>
    </row>
    <row r="5074" spans="1:16" x14ac:dyDescent="0.25">
      <c r="A5074" s="6">
        <f>'4.OVTA Sites-Transects'!B5080</f>
        <v>0</v>
      </c>
      <c r="B5074" s="6">
        <f>'4.OVTA Sites-Transects'!C5080</f>
        <v>0</v>
      </c>
      <c r="C5074" s="6">
        <f>'4.OVTA Sites-Transects'!D5080</f>
        <v>0</v>
      </c>
      <c r="D5074" s="1">
        <f>'4.OVTA Sites-Transects'!E5080</f>
        <v>0</v>
      </c>
      <c r="E5074" s="1">
        <f>'4.OVTA Sites-Transects'!G5080</f>
        <v>0</v>
      </c>
      <c r="F5074" s="1">
        <f>'4.OVTA Sites-Transects'!F5080</f>
        <v>0</v>
      </c>
      <c r="G5074" s="6">
        <f>'4.OVTA Sites-Transects'!H5080</f>
        <v>0</v>
      </c>
      <c r="H5074" s="6">
        <f>'4.OVTA Sites-Transects'!I5080</f>
        <v>0</v>
      </c>
      <c r="I5074" s="193" t="str">
        <f t="shared" si="632"/>
        <v>-</v>
      </c>
      <c r="J5074" s="27" t="str">
        <f t="shared" si="633"/>
        <v>-</v>
      </c>
      <c r="K5074" s="27" t="str">
        <f t="shared" si="634"/>
        <v>-</v>
      </c>
      <c r="L5074" s="27" t="str">
        <f t="shared" si="635"/>
        <v>-</v>
      </c>
      <c r="M5074" s="27" t="str">
        <f t="shared" si="636"/>
        <v>-</v>
      </c>
      <c r="N5074" s="28">
        <f t="shared" si="637"/>
        <v>0</v>
      </c>
      <c r="O5074" s="28">
        <f t="shared" si="639"/>
        <v>0</v>
      </c>
      <c r="P5074" s="1" t="str">
        <f t="shared" si="638"/>
        <v>no</v>
      </c>
    </row>
    <row r="5075" spans="1:16" x14ac:dyDescent="0.25">
      <c r="A5075" s="6">
        <f>'4.OVTA Sites-Transects'!B5081</f>
        <v>0</v>
      </c>
      <c r="B5075" s="6">
        <f>'4.OVTA Sites-Transects'!C5081</f>
        <v>0</v>
      </c>
      <c r="C5075" s="6">
        <f>'4.OVTA Sites-Transects'!D5081</f>
        <v>0</v>
      </c>
      <c r="D5075" s="1">
        <f>'4.OVTA Sites-Transects'!E5081</f>
        <v>0</v>
      </c>
      <c r="E5075" s="1">
        <f>'4.OVTA Sites-Transects'!G5081</f>
        <v>0</v>
      </c>
      <c r="F5075" s="1">
        <f>'4.OVTA Sites-Transects'!F5081</f>
        <v>0</v>
      </c>
      <c r="G5075" s="6">
        <f>'4.OVTA Sites-Transects'!H5081</f>
        <v>0</v>
      </c>
      <c r="H5075" s="6">
        <f>'4.OVTA Sites-Transects'!I5081</f>
        <v>0</v>
      </c>
      <c r="I5075" s="193" t="str">
        <f t="shared" si="632"/>
        <v>-</v>
      </c>
      <c r="J5075" s="27" t="str">
        <f t="shared" si="633"/>
        <v>-</v>
      </c>
      <c r="K5075" s="27" t="str">
        <f t="shared" si="634"/>
        <v>-</v>
      </c>
      <c r="L5075" s="27" t="str">
        <f t="shared" si="635"/>
        <v>-</v>
      </c>
      <c r="M5075" s="27" t="str">
        <f t="shared" si="636"/>
        <v>-</v>
      </c>
      <c r="N5075" s="28">
        <f t="shared" si="637"/>
        <v>0</v>
      </c>
      <c r="O5075" s="28">
        <f t="shared" si="639"/>
        <v>0</v>
      </c>
      <c r="P5075" s="1" t="str">
        <f t="shared" si="638"/>
        <v>no</v>
      </c>
    </row>
    <row r="5076" spans="1:16" x14ac:dyDescent="0.25">
      <c r="A5076" s="6">
        <f>'4.OVTA Sites-Transects'!B5082</f>
        <v>0</v>
      </c>
      <c r="B5076" s="6">
        <f>'4.OVTA Sites-Transects'!C5082</f>
        <v>0</v>
      </c>
      <c r="C5076" s="6">
        <f>'4.OVTA Sites-Transects'!D5082</f>
        <v>0</v>
      </c>
      <c r="D5076" s="1">
        <f>'4.OVTA Sites-Transects'!E5082</f>
        <v>0</v>
      </c>
      <c r="E5076" s="1">
        <f>'4.OVTA Sites-Transects'!G5082</f>
        <v>0</v>
      </c>
      <c r="F5076" s="1">
        <f>'4.OVTA Sites-Transects'!F5082</f>
        <v>0</v>
      </c>
      <c r="G5076" s="6">
        <f>'4.OVTA Sites-Transects'!H5082</f>
        <v>0</v>
      </c>
      <c r="H5076" s="6">
        <f>'4.OVTA Sites-Transects'!I5082</f>
        <v>0</v>
      </c>
      <c r="I5076" s="193" t="str">
        <f t="shared" si="632"/>
        <v>-</v>
      </c>
      <c r="J5076" s="27" t="str">
        <f t="shared" si="633"/>
        <v>-</v>
      </c>
      <c r="K5076" s="27" t="str">
        <f t="shared" si="634"/>
        <v>-</v>
      </c>
      <c r="L5076" s="27" t="str">
        <f t="shared" si="635"/>
        <v>-</v>
      </c>
      <c r="M5076" s="27" t="str">
        <f t="shared" si="636"/>
        <v>-</v>
      </c>
      <c r="N5076" s="28">
        <f t="shared" si="637"/>
        <v>0</v>
      </c>
      <c r="O5076" s="28">
        <f t="shared" si="639"/>
        <v>0</v>
      </c>
      <c r="P5076" s="1" t="str">
        <f t="shared" si="638"/>
        <v>no</v>
      </c>
    </row>
    <row r="5077" spans="1:16" x14ac:dyDescent="0.25">
      <c r="A5077" s="6">
        <f>'4.OVTA Sites-Transects'!B5083</f>
        <v>0</v>
      </c>
      <c r="B5077" s="6">
        <f>'4.OVTA Sites-Transects'!C5083</f>
        <v>0</v>
      </c>
      <c r="C5077" s="6">
        <f>'4.OVTA Sites-Transects'!D5083</f>
        <v>0</v>
      </c>
      <c r="D5077" s="1">
        <f>'4.OVTA Sites-Transects'!E5083</f>
        <v>0</v>
      </c>
      <c r="E5077" s="1">
        <f>'4.OVTA Sites-Transects'!G5083</f>
        <v>0</v>
      </c>
      <c r="F5077" s="1">
        <f>'4.OVTA Sites-Transects'!F5083</f>
        <v>0</v>
      </c>
      <c r="G5077" s="6">
        <f>'4.OVTA Sites-Transects'!H5083</f>
        <v>0</v>
      </c>
      <c r="H5077" s="6">
        <f>'4.OVTA Sites-Transects'!I5083</f>
        <v>0</v>
      </c>
      <c r="I5077" s="193" t="str">
        <f t="shared" si="632"/>
        <v>-</v>
      </c>
      <c r="J5077" s="27" t="str">
        <f t="shared" si="633"/>
        <v>-</v>
      </c>
      <c r="K5077" s="27" t="str">
        <f t="shared" si="634"/>
        <v>-</v>
      </c>
      <c r="L5077" s="27" t="str">
        <f t="shared" si="635"/>
        <v>-</v>
      </c>
      <c r="M5077" s="27" t="str">
        <f t="shared" si="636"/>
        <v>-</v>
      </c>
      <c r="N5077" s="28">
        <f t="shared" si="637"/>
        <v>0</v>
      </c>
      <c r="O5077" s="28">
        <f t="shared" si="639"/>
        <v>0</v>
      </c>
      <c r="P5077" s="1" t="str">
        <f t="shared" si="638"/>
        <v>no</v>
      </c>
    </row>
    <row r="5078" spans="1:16" x14ac:dyDescent="0.25">
      <c r="A5078" s="6">
        <f>'4.OVTA Sites-Transects'!B5084</f>
        <v>0</v>
      </c>
      <c r="B5078" s="6">
        <f>'4.OVTA Sites-Transects'!C5084</f>
        <v>0</v>
      </c>
      <c r="C5078" s="6">
        <f>'4.OVTA Sites-Transects'!D5084</f>
        <v>0</v>
      </c>
      <c r="D5078" s="1">
        <f>'4.OVTA Sites-Transects'!E5084</f>
        <v>0</v>
      </c>
      <c r="E5078" s="1">
        <f>'4.OVTA Sites-Transects'!G5084</f>
        <v>0</v>
      </c>
      <c r="F5078" s="1">
        <f>'4.OVTA Sites-Transects'!F5084</f>
        <v>0</v>
      </c>
      <c r="G5078" s="6">
        <f>'4.OVTA Sites-Transects'!H5084</f>
        <v>0</v>
      </c>
      <c r="H5078" s="6">
        <f>'4.OVTA Sites-Transects'!I5084</f>
        <v>0</v>
      </c>
      <c r="I5078" s="193" t="str">
        <f t="shared" si="632"/>
        <v>-</v>
      </c>
      <c r="J5078" s="27" t="str">
        <f t="shared" si="633"/>
        <v>-</v>
      </c>
      <c r="K5078" s="27" t="str">
        <f t="shared" si="634"/>
        <v>-</v>
      </c>
      <c r="L5078" s="27" t="str">
        <f t="shared" si="635"/>
        <v>-</v>
      </c>
      <c r="M5078" s="27" t="str">
        <f t="shared" si="636"/>
        <v>-</v>
      </c>
      <c r="N5078" s="28">
        <f t="shared" si="637"/>
        <v>0</v>
      </c>
      <c r="O5078" s="28">
        <f t="shared" si="639"/>
        <v>0</v>
      </c>
      <c r="P5078" s="1" t="str">
        <f t="shared" si="638"/>
        <v>no</v>
      </c>
    </row>
    <row r="5079" spans="1:16" x14ac:dyDescent="0.25">
      <c r="A5079" s="6">
        <f>'4.OVTA Sites-Transects'!B5085</f>
        <v>0</v>
      </c>
      <c r="B5079" s="6">
        <f>'4.OVTA Sites-Transects'!C5085</f>
        <v>0</v>
      </c>
      <c r="C5079" s="6">
        <f>'4.OVTA Sites-Transects'!D5085</f>
        <v>0</v>
      </c>
      <c r="D5079" s="1">
        <f>'4.OVTA Sites-Transects'!E5085</f>
        <v>0</v>
      </c>
      <c r="E5079" s="1">
        <f>'4.OVTA Sites-Transects'!G5085</f>
        <v>0</v>
      </c>
      <c r="F5079" s="1">
        <f>'4.OVTA Sites-Transects'!F5085</f>
        <v>0</v>
      </c>
      <c r="G5079" s="6">
        <f>'4.OVTA Sites-Transects'!H5085</f>
        <v>0</v>
      </c>
      <c r="H5079" s="6">
        <f>'4.OVTA Sites-Transects'!I5085</f>
        <v>0</v>
      </c>
      <c r="I5079" s="193" t="str">
        <f t="shared" si="632"/>
        <v>-</v>
      </c>
      <c r="J5079" s="27" t="str">
        <f t="shared" si="633"/>
        <v>-</v>
      </c>
      <c r="K5079" s="27" t="str">
        <f t="shared" si="634"/>
        <v>-</v>
      </c>
      <c r="L5079" s="27" t="str">
        <f t="shared" si="635"/>
        <v>-</v>
      </c>
      <c r="M5079" s="27" t="str">
        <f t="shared" si="636"/>
        <v>-</v>
      </c>
      <c r="N5079" s="28">
        <f t="shared" si="637"/>
        <v>0</v>
      </c>
      <c r="O5079" s="28">
        <f t="shared" si="639"/>
        <v>0</v>
      </c>
      <c r="P5079" s="1" t="str">
        <f t="shared" si="638"/>
        <v>no</v>
      </c>
    </row>
    <row r="5080" spans="1:16" x14ac:dyDescent="0.25">
      <c r="A5080" s="6">
        <f>'4.OVTA Sites-Transects'!B5086</f>
        <v>0</v>
      </c>
      <c r="B5080" s="6">
        <f>'4.OVTA Sites-Transects'!C5086</f>
        <v>0</v>
      </c>
      <c r="C5080" s="6">
        <f>'4.OVTA Sites-Transects'!D5086</f>
        <v>0</v>
      </c>
      <c r="D5080" s="1">
        <f>'4.OVTA Sites-Transects'!E5086</f>
        <v>0</v>
      </c>
      <c r="E5080" s="1">
        <f>'4.OVTA Sites-Transects'!G5086</f>
        <v>0</v>
      </c>
      <c r="F5080" s="1">
        <f>'4.OVTA Sites-Transects'!F5086</f>
        <v>0</v>
      </c>
      <c r="G5080" s="6">
        <f>'4.OVTA Sites-Transects'!H5086</f>
        <v>0</v>
      </c>
      <c r="H5080" s="6">
        <f>'4.OVTA Sites-Transects'!I5086</f>
        <v>0</v>
      </c>
      <c r="I5080" s="193" t="str">
        <f t="shared" si="632"/>
        <v>-</v>
      </c>
      <c r="J5080" s="27" t="str">
        <f t="shared" si="633"/>
        <v>-</v>
      </c>
      <c r="K5080" s="27" t="str">
        <f t="shared" si="634"/>
        <v>-</v>
      </c>
      <c r="L5080" s="27" t="str">
        <f t="shared" si="635"/>
        <v>-</v>
      </c>
      <c r="M5080" s="27" t="str">
        <f t="shared" si="636"/>
        <v>-</v>
      </c>
      <c r="N5080" s="28">
        <f t="shared" si="637"/>
        <v>0</v>
      </c>
      <c r="O5080" s="28">
        <f t="shared" si="639"/>
        <v>0</v>
      </c>
      <c r="P5080" s="1" t="str">
        <f t="shared" si="638"/>
        <v>no</v>
      </c>
    </row>
    <row r="5081" spans="1:16" x14ac:dyDescent="0.25">
      <c r="A5081" s="6">
        <f>'4.OVTA Sites-Transects'!B5087</f>
        <v>0</v>
      </c>
      <c r="B5081" s="6">
        <f>'4.OVTA Sites-Transects'!C5087</f>
        <v>0</v>
      </c>
      <c r="C5081" s="6">
        <f>'4.OVTA Sites-Transects'!D5087</f>
        <v>0</v>
      </c>
      <c r="D5081" s="1">
        <f>'4.OVTA Sites-Transects'!E5087</f>
        <v>0</v>
      </c>
      <c r="E5081" s="1">
        <f>'4.OVTA Sites-Transects'!G5087</f>
        <v>0</v>
      </c>
      <c r="F5081" s="1">
        <f>'4.OVTA Sites-Transects'!F5087</f>
        <v>0</v>
      </c>
      <c r="G5081" s="6">
        <f>'4.OVTA Sites-Transects'!H5087</f>
        <v>0</v>
      </c>
      <c r="H5081" s="6">
        <f>'4.OVTA Sites-Transects'!I5087</f>
        <v>0</v>
      </c>
      <c r="I5081" s="193" t="str">
        <f t="shared" si="632"/>
        <v>-</v>
      </c>
      <c r="J5081" s="27" t="str">
        <f t="shared" si="633"/>
        <v>-</v>
      </c>
      <c r="K5081" s="27" t="str">
        <f t="shared" si="634"/>
        <v>-</v>
      </c>
      <c r="L5081" s="27" t="str">
        <f t="shared" si="635"/>
        <v>-</v>
      </c>
      <c r="M5081" s="27" t="str">
        <f t="shared" si="636"/>
        <v>-</v>
      </c>
      <c r="N5081" s="28">
        <f t="shared" si="637"/>
        <v>0</v>
      </c>
      <c r="O5081" s="28">
        <f t="shared" si="639"/>
        <v>0</v>
      </c>
      <c r="P5081" s="1" t="str">
        <f t="shared" si="638"/>
        <v>no</v>
      </c>
    </row>
    <row r="5082" spans="1:16" x14ac:dyDescent="0.25">
      <c r="A5082" s="6">
        <f>'4.OVTA Sites-Transects'!B5088</f>
        <v>0</v>
      </c>
      <c r="B5082" s="6">
        <f>'4.OVTA Sites-Transects'!C5088</f>
        <v>0</v>
      </c>
      <c r="C5082" s="6">
        <f>'4.OVTA Sites-Transects'!D5088</f>
        <v>0</v>
      </c>
      <c r="D5082" s="1">
        <f>'4.OVTA Sites-Transects'!E5088</f>
        <v>0</v>
      </c>
      <c r="E5082" s="1">
        <f>'4.OVTA Sites-Transects'!G5088</f>
        <v>0</v>
      </c>
      <c r="F5082" s="1">
        <f>'4.OVTA Sites-Transects'!F5088</f>
        <v>0</v>
      </c>
      <c r="G5082" s="6">
        <f>'4.OVTA Sites-Transects'!H5088</f>
        <v>0</v>
      </c>
      <c r="H5082" s="6">
        <f>'4.OVTA Sites-Transects'!I5088</f>
        <v>0</v>
      </c>
      <c r="I5082" s="193" t="str">
        <f t="shared" si="632"/>
        <v>-</v>
      </c>
      <c r="J5082" s="27" t="str">
        <f t="shared" si="633"/>
        <v>-</v>
      </c>
      <c r="K5082" s="27" t="str">
        <f t="shared" si="634"/>
        <v>-</v>
      </c>
      <c r="L5082" s="27" t="str">
        <f t="shared" si="635"/>
        <v>-</v>
      </c>
      <c r="M5082" s="27" t="str">
        <f t="shared" si="636"/>
        <v>-</v>
      </c>
      <c r="N5082" s="28">
        <f t="shared" si="637"/>
        <v>0</v>
      </c>
      <c r="O5082" s="28">
        <f t="shared" si="639"/>
        <v>0</v>
      </c>
      <c r="P5082" s="1" t="str">
        <f t="shared" si="638"/>
        <v>no</v>
      </c>
    </row>
    <row r="5083" spans="1:16" x14ac:dyDescent="0.25">
      <c r="A5083" s="6">
        <f>'4.OVTA Sites-Transects'!B5089</f>
        <v>0</v>
      </c>
      <c r="B5083" s="6">
        <f>'4.OVTA Sites-Transects'!C5089</f>
        <v>0</v>
      </c>
      <c r="C5083" s="6">
        <f>'4.OVTA Sites-Transects'!D5089</f>
        <v>0</v>
      </c>
      <c r="D5083" s="1">
        <f>'4.OVTA Sites-Transects'!E5089</f>
        <v>0</v>
      </c>
      <c r="E5083" s="1">
        <f>'4.OVTA Sites-Transects'!G5089</f>
        <v>0</v>
      </c>
      <c r="F5083" s="1">
        <f>'4.OVTA Sites-Transects'!F5089</f>
        <v>0</v>
      </c>
      <c r="G5083" s="6">
        <f>'4.OVTA Sites-Transects'!H5089</f>
        <v>0</v>
      </c>
      <c r="H5083" s="6">
        <f>'4.OVTA Sites-Transects'!I5089</f>
        <v>0</v>
      </c>
      <c r="I5083" s="193" t="str">
        <f t="shared" si="632"/>
        <v>-</v>
      </c>
      <c r="J5083" s="27" t="str">
        <f t="shared" si="633"/>
        <v>-</v>
      </c>
      <c r="K5083" s="27" t="str">
        <f t="shared" si="634"/>
        <v>-</v>
      </c>
      <c r="L5083" s="27" t="str">
        <f t="shared" si="635"/>
        <v>-</v>
      </c>
      <c r="M5083" s="27" t="str">
        <f t="shared" si="636"/>
        <v>-</v>
      </c>
      <c r="N5083" s="28">
        <f t="shared" si="637"/>
        <v>0</v>
      </c>
      <c r="O5083" s="28">
        <f t="shared" si="639"/>
        <v>0</v>
      </c>
      <c r="P5083" s="1" t="str">
        <f t="shared" si="638"/>
        <v>no</v>
      </c>
    </row>
    <row r="5084" spans="1:16" x14ac:dyDescent="0.25">
      <c r="A5084" s="6">
        <f>'4.OVTA Sites-Transects'!B5090</f>
        <v>0</v>
      </c>
      <c r="B5084" s="6">
        <f>'4.OVTA Sites-Transects'!C5090</f>
        <v>0</v>
      </c>
      <c r="C5084" s="6">
        <f>'4.OVTA Sites-Transects'!D5090</f>
        <v>0</v>
      </c>
      <c r="D5084" s="1">
        <f>'4.OVTA Sites-Transects'!E5090</f>
        <v>0</v>
      </c>
      <c r="E5084" s="1">
        <f>'4.OVTA Sites-Transects'!G5090</f>
        <v>0</v>
      </c>
      <c r="F5084" s="1">
        <f>'4.OVTA Sites-Transects'!F5090</f>
        <v>0</v>
      </c>
      <c r="G5084" s="6">
        <f>'4.OVTA Sites-Transects'!H5090</f>
        <v>0</v>
      </c>
      <c r="H5084" s="6">
        <f>'4.OVTA Sites-Transects'!I5090</f>
        <v>0</v>
      </c>
      <c r="I5084" s="193" t="str">
        <f t="shared" si="632"/>
        <v>-</v>
      </c>
      <c r="J5084" s="27" t="str">
        <f t="shared" si="633"/>
        <v>-</v>
      </c>
      <c r="K5084" s="27" t="str">
        <f t="shared" si="634"/>
        <v>-</v>
      </c>
      <c r="L5084" s="27" t="str">
        <f t="shared" si="635"/>
        <v>-</v>
      </c>
      <c r="M5084" s="27" t="str">
        <f t="shared" si="636"/>
        <v>-</v>
      </c>
      <c r="N5084" s="28">
        <f t="shared" si="637"/>
        <v>0</v>
      </c>
      <c r="O5084" s="28">
        <f t="shared" si="639"/>
        <v>0</v>
      </c>
      <c r="P5084" s="1" t="str">
        <f t="shared" si="638"/>
        <v>no</v>
      </c>
    </row>
    <row r="5085" spans="1:16" x14ac:dyDescent="0.25">
      <c r="A5085" s="6">
        <f>'4.OVTA Sites-Transects'!B5091</f>
        <v>0</v>
      </c>
      <c r="B5085" s="6">
        <f>'4.OVTA Sites-Transects'!C5091</f>
        <v>0</v>
      </c>
      <c r="C5085" s="6">
        <f>'4.OVTA Sites-Transects'!D5091</f>
        <v>0</v>
      </c>
      <c r="D5085" s="1">
        <f>'4.OVTA Sites-Transects'!E5091</f>
        <v>0</v>
      </c>
      <c r="E5085" s="1">
        <f>'4.OVTA Sites-Transects'!G5091</f>
        <v>0</v>
      </c>
      <c r="F5085" s="1">
        <f>'4.OVTA Sites-Transects'!F5091</f>
        <v>0</v>
      </c>
      <c r="G5085" s="6">
        <f>'4.OVTA Sites-Transects'!H5091</f>
        <v>0</v>
      </c>
      <c r="H5085" s="6">
        <f>'4.OVTA Sites-Transects'!I5091</f>
        <v>0</v>
      </c>
      <c r="I5085" s="193" t="str">
        <f t="shared" si="632"/>
        <v>-</v>
      </c>
      <c r="J5085" s="27" t="str">
        <f t="shared" si="633"/>
        <v>-</v>
      </c>
      <c r="K5085" s="27" t="str">
        <f t="shared" si="634"/>
        <v>-</v>
      </c>
      <c r="L5085" s="27" t="str">
        <f t="shared" si="635"/>
        <v>-</v>
      </c>
      <c r="M5085" s="27" t="str">
        <f t="shared" si="636"/>
        <v>-</v>
      </c>
      <c r="N5085" s="28">
        <f t="shared" si="637"/>
        <v>0</v>
      </c>
      <c r="O5085" s="28">
        <f t="shared" si="639"/>
        <v>0</v>
      </c>
      <c r="P5085" s="1" t="str">
        <f t="shared" si="638"/>
        <v>no</v>
      </c>
    </row>
    <row r="5086" spans="1:16" x14ac:dyDescent="0.25">
      <c r="A5086" s="6">
        <f>'4.OVTA Sites-Transects'!B5092</f>
        <v>0</v>
      </c>
      <c r="B5086" s="6">
        <f>'4.OVTA Sites-Transects'!C5092</f>
        <v>0</v>
      </c>
      <c r="C5086" s="6">
        <f>'4.OVTA Sites-Transects'!D5092</f>
        <v>0</v>
      </c>
      <c r="D5086" s="1">
        <f>'4.OVTA Sites-Transects'!E5092</f>
        <v>0</v>
      </c>
      <c r="E5086" s="1">
        <f>'4.OVTA Sites-Transects'!G5092</f>
        <v>0</v>
      </c>
      <c r="F5086" s="1">
        <f>'4.OVTA Sites-Transects'!F5092</f>
        <v>0</v>
      </c>
      <c r="G5086" s="6">
        <f>'4.OVTA Sites-Transects'!H5092</f>
        <v>0</v>
      </c>
      <c r="H5086" s="6">
        <f>'4.OVTA Sites-Transects'!I5092</f>
        <v>0</v>
      </c>
      <c r="I5086" s="193" t="str">
        <f t="shared" si="632"/>
        <v>-</v>
      </c>
      <c r="J5086" s="27" t="str">
        <f t="shared" si="633"/>
        <v>-</v>
      </c>
      <c r="K5086" s="27" t="str">
        <f t="shared" si="634"/>
        <v>-</v>
      </c>
      <c r="L5086" s="27" t="str">
        <f t="shared" si="635"/>
        <v>-</v>
      </c>
      <c r="M5086" s="27" t="str">
        <f t="shared" si="636"/>
        <v>-</v>
      </c>
      <c r="N5086" s="28">
        <f t="shared" si="637"/>
        <v>0</v>
      </c>
      <c r="O5086" s="28">
        <f t="shared" si="639"/>
        <v>0</v>
      </c>
      <c r="P5086" s="1" t="str">
        <f t="shared" si="638"/>
        <v>no</v>
      </c>
    </row>
    <row r="5087" spans="1:16" x14ac:dyDescent="0.25">
      <c r="A5087" s="6">
        <f>'4.OVTA Sites-Transects'!B5093</f>
        <v>0</v>
      </c>
      <c r="B5087" s="6">
        <f>'4.OVTA Sites-Transects'!C5093</f>
        <v>0</v>
      </c>
      <c r="C5087" s="6">
        <f>'4.OVTA Sites-Transects'!D5093</f>
        <v>0</v>
      </c>
      <c r="D5087" s="1">
        <f>'4.OVTA Sites-Transects'!E5093</f>
        <v>0</v>
      </c>
      <c r="E5087" s="1">
        <f>'4.OVTA Sites-Transects'!G5093</f>
        <v>0</v>
      </c>
      <c r="F5087" s="1">
        <f>'4.OVTA Sites-Transects'!F5093</f>
        <v>0</v>
      </c>
      <c r="G5087" s="6">
        <f>'4.OVTA Sites-Transects'!H5093</f>
        <v>0</v>
      </c>
      <c r="H5087" s="6">
        <f>'4.OVTA Sites-Transects'!I5093</f>
        <v>0</v>
      </c>
      <c r="I5087" s="193" t="str">
        <f t="shared" si="632"/>
        <v>-</v>
      </c>
      <c r="J5087" s="27" t="str">
        <f t="shared" si="633"/>
        <v>-</v>
      </c>
      <c r="K5087" s="27" t="str">
        <f t="shared" si="634"/>
        <v>-</v>
      </c>
      <c r="L5087" s="27" t="str">
        <f t="shared" si="635"/>
        <v>-</v>
      </c>
      <c r="M5087" s="27" t="str">
        <f t="shared" si="636"/>
        <v>-</v>
      </c>
      <c r="N5087" s="28">
        <f t="shared" si="637"/>
        <v>0</v>
      </c>
      <c r="O5087" s="28">
        <f t="shared" si="639"/>
        <v>0</v>
      </c>
      <c r="P5087" s="1" t="str">
        <f t="shared" si="638"/>
        <v>no</v>
      </c>
    </row>
    <row r="5088" spans="1:16" x14ac:dyDescent="0.25">
      <c r="A5088" s="6">
        <f>'4.OVTA Sites-Transects'!B5094</f>
        <v>0</v>
      </c>
      <c r="B5088" s="6">
        <f>'4.OVTA Sites-Transects'!C5094</f>
        <v>0</v>
      </c>
      <c r="C5088" s="6">
        <f>'4.OVTA Sites-Transects'!D5094</f>
        <v>0</v>
      </c>
      <c r="D5088" s="1">
        <f>'4.OVTA Sites-Transects'!E5094</f>
        <v>0</v>
      </c>
      <c r="E5088" s="1">
        <f>'4.OVTA Sites-Transects'!G5094</f>
        <v>0</v>
      </c>
      <c r="F5088" s="1">
        <f>'4.OVTA Sites-Transects'!F5094</f>
        <v>0</v>
      </c>
      <c r="G5088" s="6">
        <f>'4.OVTA Sites-Transects'!H5094</f>
        <v>0</v>
      </c>
      <c r="H5088" s="6">
        <f>'4.OVTA Sites-Transects'!I5094</f>
        <v>0</v>
      </c>
      <c r="I5088" s="193" t="str">
        <f t="shared" si="632"/>
        <v>-</v>
      </c>
      <c r="J5088" s="27" t="str">
        <f t="shared" si="633"/>
        <v>-</v>
      </c>
      <c r="K5088" s="27" t="str">
        <f t="shared" si="634"/>
        <v>-</v>
      </c>
      <c r="L5088" s="27" t="str">
        <f t="shared" si="635"/>
        <v>-</v>
      </c>
      <c r="M5088" s="27" t="str">
        <f t="shared" si="636"/>
        <v>-</v>
      </c>
      <c r="N5088" s="28">
        <f t="shared" si="637"/>
        <v>0</v>
      </c>
      <c r="O5088" s="28">
        <f t="shared" si="639"/>
        <v>0</v>
      </c>
      <c r="P5088" s="1" t="str">
        <f t="shared" si="638"/>
        <v>no</v>
      </c>
    </row>
    <row r="5089" spans="1:16" x14ac:dyDescent="0.25">
      <c r="A5089" s="6">
        <f>'4.OVTA Sites-Transects'!B5095</f>
        <v>0</v>
      </c>
      <c r="B5089" s="6">
        <f>'4.OVTA Sites-Transects'!C5095</f>
        <v>0</v>
      </c>
      <c r="C5089" s="6">
        <f>'4.OVTA Sites-Transects'!D5095</f>
        <v>0</v>
      </c>
      <c r="D5089" s="1">
        <f>'4.OVTA Sites-Transects'!E5095</f>
        <v>0</v>
      </c>
      <c r="E5089" s="1">
        <f>'4.OVTA Sites-Transects'!G5095</f>
        <v>0</v>
      </c>
      <c r="F5089" s="1">
        <f>'4.OVTA Sites-Transects'!F5095</f>
        <v>0</v>
      </c>
      <c r="G5089" s="6">
        <f>'4.OVTA Sites-Transects'!H5095</f>
        <v>0</v>
      </c>
      <c r="H5089" s="6">
        <f>'4.OVTA Sites-Transects'!I5095</f>
        <v>0</v>
      </c>
      <c r="I5089" s="193" t="str">
        <f t="shared" si="632"/>
        <v>-</v>
      </c>
      <c r="J5089" s="27" t="str">
        <f t="shared" si="633"/>
        <v>-</v>
      </c>
      <c r="K5089" s="27" t="str">
        <f t="shared" si="634"/>
        <v>-</v>
      </c>
      <c r="L5089" s="27" t="str">
        <f t="shared" si="635"/>
        <v>-</v>
      </c>
      <c r="M5089" s="27" t="str">
        <f t="shared" si="636"/>
        <v>-</v>
      </c>
      <c r="N5089" s="28">
        <f t="shared" si="637"/>
        <v>0</v>
      </c>
      <c r="O5089" s="28">
        <f t="shared" si="639"/>
        <v>0</v>
      </c>
      <c r="P5089" s="1" t="str">
        <f t="shared" si="638"/>
        <v>no</v>
      </c>
    </row>
    <row r="5090" spans="1:16" x14ac:dyDescent="0.25">
      <c r="A5090" s="6">
        <f>'4.OVTA Sites-Transects'!B5096</f>
        <v>0</v>
      </c>
      <c r="B5090" s="6">
        <f>'4.OVTA Sites-Transects'!C5096</f>
        <v>0</v>
      </c>
      <c r="C5090" s="6">
        <f>'4.OVTA Sites-Transects'!D5096</f>
        <v>0</v>
      </c>
      <c r="D5090" s="1">
        <f>'4.OVTA Sites-Transects'!E5096</f>
        <v>0</v>
      </c>
      <c r="E5090" s="1">
        <f>'4.OVTA Sites-Transects'!G5096</f>
        <v>0</v>
      </c>
      <c r="F5090" s="1">
        <f>'4.OVTA Sites-Transects'!F5096</f>
        <v>0</v>
      </c>
      <c r="G5090" s="6">
        <f>'4.OVTA Sites-Transects'!H5096</f>
        <v>0</v>
      </c>
      <c r="H5090" s="6">
        <f>'4.OVTA Sites-Transects'!I5096</f>
        <v>0</v>
      </c>
      <c r="I5090" s="193" t="str">
        <f t="shared" si="632"/>
        <v>-</v>
      </c>
      <c r="J5090" s="27" t="str">
        <f t="shared" si="633"/>
        <v>-</v>
      </c>
      <c r="K5090" s="27" t="str">
        <f t="shared" si="634"/>
        <v>-</v>
      </c>
      <c r="L5090" s="27" t="str">
        <f t="shared" si="635"/>
        <v>-</v>
      </c>
      <c r="M5090" s="27" t="str">
        <f t="shared" si="636"/>
        <v>-</v>
      </c>
      <c r="N5090" s="28">
        <f t="shared" si="637"/>
        <v>0</v>
      </c>
      <c r="O5090" s="28">
        <f t="shared" si="639"/>
        <v>0</v>
      </c>
      <c r="P5090" s="1" t="str">
        <f t="shared" si="638"/>
        <v>no</v>
      </c>
    </row>
    <row r="5091" spans="1:16" x14ac:dyDescent="0.25">
      <c r="A5091" s="6">
        <f>'4.OVTA Sites-Transects'!B5097</f>
        <v>0</v>
      </c>
      <c r="B5091" s="6">
        <f>'4.OVTA Sites-Transects'!C5097</f>
        <v>0</v>
      </c>
      <c r="C5091" s="6">
        <f>'4.OVTA Sites-Transects'!D5097</f>
        <v>0</v>
      </c>
      <c r="D5091" s="1">
        <f>'4.OVTA Sites-Transects'!E5097</f>
        <v>0</v>
      </c>
      <c r="E5091" s="1">
        <f>'4.OVTA Sites-Transects'!G5097</f>
        <v>0</v>
      </c>
      <c r="F5091" s="1">
        <f>'4.OVTA Sites-Transects'!F5097</f>
        <v>0</v>
      </c>
      <c r="G5091" s="6">
        <f>'4.OVTA Sites-Transects'!H5097</f>
        <v>0</v>
      </c>
      <c r="H5091" s="6">
        <f>'4.OVTA Sites-Transects'!I5097</f>
        <v>0</v>
      </c>
      <c r="I5091" s="193" t="str">
        <f t="shared" si="632"/>
        <v>-</v>
      </c>
      <c r="J5091" s="27" t="str">
        <f t="shared" si="633"/>
        <v>-</v>
      </c>
      <c r="K5091" s="27" t="str">
        <f t="shared" si="634"/>
        <v>-</v>
      </c>
      <c r="L5091" s="27" t="str">
        <f t="shared" si="635"/>
        <v>-</v>
      </c>
      <c r="M5091" s="27" t="str">
        <f t="shared" si="636"/>
        <v>-</v>
      </c>
      <c r="N5091" s="28">
        <f t="shared" si="637"/>
        <v>0</v>
      </c>
      <c r="O5091" s="28">
        <f t="shared" si="639"/>
        <v>0</v>
      </c>
      <c r="P5091" s="1" t="str">
        <f t="shared" si="638"/>
        <v>no</v>
      </c>
    </row>
    <row r="5092" spans="1:16" x14ac:dyDescent="0.25">
      <c r="A5092" s="6">
        <f>'4.OVTA Sites-Transects'!B5098</f>
        <v>0</v>
      </c>
      <c r="B5092" s="6">
        <f>'4.OVTA Sites-Transects'!C5098</f>
        <v>0</v>
      </c>
      <c r="C5092" s="6">
        <f>'4.OVTA Sites-Transects'!D5098</f>
        <v>0</v>
      </c>
      <c r="D5092" s="1">
        <f>'4.OVTA Sites-Transects'!E5098</f>
        <v>0</v>
      </c>
      <c r="E5092" s="1">
        <f>'4.OVTA Sites-Transects'!G5098</f>
        <v>0</v>
      </c>
      <c r="F5092" s="1">
        <f>'4.OVTA Sites-Transects'!F5098</f>
        <v>0</v>
      </c>
      <c r="G5092" s="6">
        <f>'4.OVTA Sites-Transects'!H5098</f>
        <v>0</v>
      </c>
      <c r="H5092" s="6">
        <f>'4.OVTA Sites-Transects'!I5098</f>
        <v>0</v>
      </c>
      <c r="I5092" s="193" t="str">
        <f t="shared" si="632"/>
        <v>-</v>
      </c>
      <c r="J5092" s="27" t="str">
        <f t="shared" si="633"/>
        <v>-</v>
      </c>
      <c r="K5092" s="27" t="str">
        <f t="shared" si="634"/>
        <v>-</v>
      </c>
      <c r="L5092" s="27" t="str">
        <f t="shared" si="635"/>
        <v>-</v>
      </c>
      <c r="M5092" s="27" t="str">
        <f t="shared" si="636"/>
        <v>-</v>
      </c>
      <c r="N5092" s="28">
        <f t="shared" si="637"/>
        <v>0</v>
      </c>
      <c r="O5092" s="28">
        <f t="shared" si="639"/>
        <v>0</v>
      </c>
      <c r="P5092" s="1" t="str">
        <f t="shared" si="638"/>
        <v>no</v>
      </c>
    </row>
    <row r="5093" spans="1:16" x14ac:dyDescent="0.25">
      <c r="A5093" s="6">
        <f>'4.OVTA Sites-Transects'!B5099</f>
        <v>0</v>
      </c>
      <c r="B5093" s="6">
        <f>'4.OVTA Sites-Transects'!C5099</f>
        <v>0</v>
      </c>
      <c r="C5093" s="6">
        <f>'4.OVTA Sites-Transects'!D5099</f>
        <v>0</v>
      </c>
      <c r="D5093" s="1">
        <f>'4.OVTA Sites-Transects'!E5099</f>
        <v>0</v>
      </c>
      <c r="E5093" s="1">
        <f>'4.OVTA Sites-Transects'!G5099</f>
        <v>0</v>
      </c>
      <c r="F5093" s="1">
        <f>'4.OVTA Sites-Transects'!F5099</f>
        <v>0</v>
      </c>
      <c r="G5093" s="6">
        <f>'4.OVTA Sites-Transects'!H5099</f>
        <v>0</v>
      </c>
      <c r="H5093" s="6">
        <f>'4.OVTA Sites-Transects'!I5099</f>
        <v>0</v>
      </c>
      <c r="I5093" s="193" t="str">
        <f t="shared" si="632"/>
        <v>-</v>
      </c>
      <c r="J5093" s="27" t="str">
        <f t="shared" si="633"/>
        <v>-</v>
      </c>
      <c r="K5093" s="27" t="str">
        <f t="shared" si="634"/>
        <v>-</v>
      </c>
      <c r="L5093" s="27" t="str">
        <f t="shared" si="635"/>
        <v>-</v>
      </c>
      <c r="M5093" s="27" t="str">
        <f t="shared" si="636"/>
        <v>-</v>
      </c>
      <c r="N5093" s="28">
        <f t="shared" si="637"/>
        <v>0</v>
      </c>
      <c r="O5093" s="28">
        <f t="shared" si="639"/>
        <v>0</v>
      </c>
      <c r="P5093" s="1" t="str">
        <f t="shared" si="638"/>
        <v>no</v>
      </c>
    </row>
    <row r="5094" spans="1:16" x14ac:dyDescent="0.25">
      <c r="A5094" s="6">
        <f>'4.OVTA Sites-Transects'!B5100</f>
        <v>0</v>
      </c>
      <c r="B5094" s="6">
        <f>'4.OVTA Sites-Transects'!C5100</f>
        <v>0</v>
      </c>
      <c r="C5094" s="6">
        <f>'4.OVTA Sites-Transects'!D5100</f>
        <v>0</v>
      </c>
      <c r="D5094" s="1">
        <f>'4.OVTA Sites-Transects'!E5100</f>
        <v>0</v>
      </c>
      <c r="E5094" s="1">
        <f>'4.OVTA Sites-Transects'!G5100</f>
        <v>0</v>
      </c>
      <c r="F5094" s="1">
        <f>'4.OVTA Sites-Transects'!F5100</f>
        <v>0</v>
      </c>
      <c r="G5094" s="6">
        <f>'4.OVTA Sites-Transects'!H5100</f>
        <v>0</v>
      </c>
      <c r="H5094" s="6">
        <f>'4.OVTA Sites-Transects'!I5100</f>
        <v>0</v>
      </c>
      <c r="I5094" s="193" t="str">
        <f t="shared" si="632"/>
        <v>-</v>
      </c>
      <c r="J5094" s="27" t="str">
        <f t="shared" si="633"/>
        <v>-</v>
      </c>
      <c r="K5094" s="27" t="str">
        <f t="shared" si="634"/>
        <v>-</v>
      </c>
      <c r="L5094" s="27" t="str">
        <f t="shared" si="635"/>
        <v>-</v>
      </c>
      <c r="M5094" s="27" t="str">
        <f t="shared" si="636"/>
        <v>-</v>
      </c>
      <c r="N5094" s="28">
        <f t="shared" si="637"/>
        <v>0</v>
      </c>
      <c r="O5094" s="28">
        <f t="shared" si="639"/>
        <v>0</v>
      </c>
      <c r="P5094" s="1" t="str">
        <f t="shared" si="638"/>
        <v>no</v>
      </c>
    </row>
    <row r="5095" spans="1:16" x14ac:dyDescent="0.25">
      <c r="A5095" s="6">
        <f>'4.OVTA Sites-Transects'!B5101</f>
        <v>0</v>
      </c>
      <c r="B5095" s="6">
        <f>'4.OVTA Sites-Transects'!C5101</f>
        <v>0</v>
      </c>
      <c r="C5095" s="6">
        <f>'4.OVTA Sites-Transects'!D5101</f>
        <v>0</v>
      </c>
      <c r="D5095" s="1">
        <f>'4.OVTA Sites-Transects'!E5101</f>
        <v>0</v>
      </c>
      <c r="E5095" s="1">
        <f>'4.OVTA Sites-Transects'!G5101</f>
        <v>0</v>
      </c>
      <c r="F5095" s="1">
        <f>'4.OVTA Sites-Transects'!F5101</f>
        <v>0</v>
      </c>
      <c r="G5095" s="6">
        <f>'4.OVTA Sites-Transects'!H5101</f>
        <v>0</v>
      </c>
      <c r="H5095" s="6">
        <f>'4.OVTA Sites-Transects'!I5101</f>
        <v>0</v>
      </c>
      <c r="I5095" s="193" t="str">
        <f t="shared" si="632"/>
        <v>-</v>
      </c>
      <c r="J5095" s="27" t="str">
        <f t="shared" si="633"/>
        <v>-</v>
      </c>
      <c r="K5095" s="27" t="str">
        <f t="shared" si="634"/>
        <v>-</v>
      </c>
      <c r="L5095" s="27" t="str">
        <f t="shared" si="635"/>
        <v>-</v>
      </c>
      <c r="M5095" s="27" t="str">
        <f t="shared" si="636"/>
        <v>-</v>
      </c>
      <c r="N5095" s="28">
        <f t="shared" si="637"/>
        <v>0</v>
      </c>
      <c r="O5095" s="28">
        <f t="shared" si="639"/>
        <v>0</v>
      </c>
      <c r="P5095" s="1" t="str">
        <f t="shared" si="638"/>
        <v>no</v>
      </c>
    </row>
    <row r="5096" spans="1:16" x14ac:dyDescent="0.25">
      <c r="A5096" s="6">
        <f>'4.OVTA Sites-Transects'!B5102</f>
        <v>0</v>
      </c>
      <c r="B5096" s="6">
        <f>'4.OVTA Sites-Transects'!C5102</f>
        <v>0</v>
      </c>
      <c r="C5096" s="6">
        <f>'4.OVTA Sites-Transects'!D5102</f>
        <v>0</v>
      </c>
      <c r="D5096" s="1">
        <f>'4.OVTA Sites-Transects'!E5102</f>
        <v>0</v>
      </c>
      <c r="E5096" s="1">
        <f>'4.OVTA Sites-Transects'!G5102</f>
        <v>0</v>
      </c>
      <c r="F5096" s="1">
        <f>'4.OVTA Sites-Transects'!F5102</f>
        <v>0</v>
      </c>
      <c r="G5096" s="6">
        <f>'4.OVTA Sites-Transects'!H5102</f>
        <v>0</v>
      </c>
      <c r="H5096" s="6">
        <f>'4.OVTA Sites-Transects'!I5102</f>
        <v>0</v>
      </c>
      <c r="I5096" s="193" t="str">
        <f t="shared" si="632"/>
        <v>-</v>
      </c>
      <c r="J5096" s="27" t="str">
        <f t="shared" si="633"/>
        <v>-</v>
      </c>
      <c r="K5096" s="27" t="str">
        <f t="shared" si="634"/>
        <v>-</v>
      </c>
      <c r="L5096" s="27" t="str">
        <f t="shared" si="635"/>
        <v>-</v>
      </c>
      <c r="M5096" s="27" t="str">
        <f t="shared" si="636"/>
        <v>-</v>
      </c>
      <c r="N5096" s="28">
        <f t="shared" si="637"/>
        <v>0</v>
      </c>
      <c r="O5096" s="28">
        <f t="shared" si="639"/>
        <v>0</v>
      </c>
      <c r="P5096" s="1" t="str">
        <f t="shared" si="638"/>
        <v>no</v>
      </c>
    </row>
    <row r="5097" spans="1:16" x14ac:dyDescent="0.25">
      <c r="A5097" s="6">
        <f>'4.OVTA Sites-Transects'!B5103</f>
        <v>0</v>
      </c>
      <c r="B5097" s="6">
        <f>'4.OVTA Sites-Transects'!C5103</f>
        <v>0</v>
      </c>
      <c r="C5097" s="6">
        <f>'4.OVTA Sites-Transects'!D5103</f>
        <v>0</v>
      </c>
      <c r="D5097" s="1">
        <f>'4.OVTA Sites-Transects'!E5103</f>
        <v>0</v>
      </c>
      <c r="E5097" s="1">
        <f>'4.OVTA Sites-Transects'!G5103</f>
        <v>0</v>
      </c>
      <c r="F5097" s="1">
        <f>'4.OVTA Sites-Transects'!F5103</f>
        <v>0</v>
      </c>
      <c r="G5097" s="6">
        <f>'4.OVTA Sites-Transects'!H5103</f>
        <v>0</v>
      </c>
      <c r="H5097" s="6">
        <f>'4.OVTA Sites-Transects'!I5103</f>
        <v>0</v>
      </c>
      <c r="I5097" s="193" t="str">
        <f t="shared" si="632"/>
        <v>-</v>
      </c>
      <c r="J5097" s="27" t="str">
        <f t="shared" si="633"/>
        <v>-</v>
      </c>
      <c r="K5097" s="27" t="str">
        <f t="shared" si="634"/>
        <v>-</v>
      </c>
      <c r="L5097" s="27" t="str">
        <f t="shared" si="635"/>
        <v>-</v>
      </c>
      <c r="M5097" s="27" t="str">
        <f t="shared" si="636"/>
        <v>-</v>
      </c>
      <c r="N5097" s="28">
        <f t="shared" si="637"/>
        <v>0</v>
      </c>
      <c r="O5097" s="28">
        <f t="shared" si="639"/>
        <v>0</v>
      </c>
      <c r="P5097" s="1" t="str">
        <f t="shared" si="638"/>
        <v>no</v>
      </c>
    </row>
    <row r="5098" spans="1:16" x14ac:dyDescent="0.25">
      <c r="A5098" s="6">
        <f>'4.OVTA Sites-Transects'!B5104</f>
        <v>0</v>
      </c>
      <c r="B5098" s="6">
        <f>'4.OVTA Sites-Transects'!C5104</f>
        <v>0</v>
      </c>
      <c r="C5098" s="6">
        <f>'4.OVTA Sites-Transects'!D5104</f>
        <v>0</v>
      </c>
      <c r="D5098" s="1">
        <f>'4.OVTA Sites-Transects'!E5104</f>
        <v>0</v>
      </c>
      <c r="E5098" s="1">
        <f>'4.OVTA Sites-Transects'!G5104</f>
        <v>0</v>
      </c>
      <c r="F5098" s="1">
        <f>'4.OVTA Sites-Transects'!F5104</f>
        <v>0</v>
      </c>
      <c r="G5098" s="6">
        <f>'4.OVTA Sites-Transects'!H5104</f>
        <v>0</v>
      </c>
      <c r="H5098" s="6">
        <f>'4.OVTA Sites-Transects'!I5104</f>
        <v>0</v>
      </c>
      <c r="I5098" s="193" t="str">
        <f t="shared" si="632"/>
        <v>-</v>
      </c>
      <c r="J5098" s="27" t="str">
        <f t="shared" si="633"/>
        <v>-</v>
      </c>
      <c r="K5098" s="27" t="str">
        <f t="shared" si="634"/>
        <v>-</v>
      </c>
      <c r="L5098" s="27" t="str">
        <f t="shared" si="635"/>
        <v>-</v>
      </c>
      <c r="M5098" s="27" t="str">
        <f t="shared" si="636"/>
        <v>-</v>
      </c>
      <c r="N5098" s="28">
        <f t="shared" si="637"/>
        <v>0</v>
      </c>
      <c r="O5098" s="28">
        <f t="shared" si="639"/>
        <v>0</v>
      </c>
      <c r="P5098" s="1" t="str">
        <f t="shared" si="638"/>
        <v>no</v>
      </c>
    </row>
    <row r="5099" spans="1:16" x14ac:dyDescent="0.25">
      <c r="A5099" s="6">
        <f>'4.OVTA Sites-Transects'!B5105</f>
        <v>0</v>
      </c>
      <c r="B5099" s="6">
        <f>'4.OVTA Sites-Transects'!C5105</f>
        <v>0</v>
      </c>
      <c r="C5099" s="6">
        <f>'4.OVTA Sites-Transects'!D5105</f>
        <v>0</v>
      </c>
      <c r="D5099" s="1">
        <f>'4.OVTA Sites-Transects'!E5105</f>
        <v>0</v>
      </c>
      <c r="E5099" s="1">
        <f>'4.OVTA Sites-Transects'!G5105</f>
        <v>0</v>
      </c>
      <c r="F5099" s="1">
        <f>'4.OVTA Sites-Transects'!F5105</f>
        <v>0</v>
      </c>
      <c r="G5099" s="6">
        <f>'4.OVTA Sites-Transects'!H5105</f>
        <v>0</v>
      </c>
      <c r="H5099" s="6">
        <f>'4.OVTA Sites-Transects'!I5105</f>
        <v>0</v>
      </c>
      <c r="I5099" s="193" t="str">
        <f t="shared" si="632"/>
        <v>-</v>
      </c>
      <c r="J5099" s="27" t="str">
        <f t="shared" si="633"/>
        <v>-</v>
      </c>
      <c r="K5099" s="27" t="str">
        <f t="shared" si="634"/>
        <v>-</v>
      </c>
      <c r="L5099" s="27" t="str">
        <f t="shared" si="635"/>
        <v>-</v>
      </c>
      <c r="M5099" s="27" t="str">
        <f t="shared" si="636"/>
        <v>-</v>
      </c>
      <c r="N5099" s="28">
        <f t="shared" si="637"/>
        <v>0</v>
      </c>
      <c r="O5099" s="28">
        <f t="shared" si="639"/>
        <v>0</v>
      </c>
      <c r="P5099" s="1" t="str">
        <f t="shared" si="638"/>
        <v>no</v>
      </c>
    </row>
    <row r="5100" spans="1:16" x14ac:dyDescent="0.25">
      <c r="A5100" s="6">
        <f>'4.OVTA Sites-Transects'!B5106</f>
        <v>0</v>
      </c>
      <c r="B5100" s="6">
        <f>'4.OVTA Sites-Transects'!C5106</f>
        <v>0</v>
      </c>
      <c r="C5100" s="6">
        <f>'4.OVTA Sites-Transects'!D5106</f>
        <v>0</v>
      </c>
      <c r="D5100" s="1">
        <f>'4.OVTA Sites-Transects'!E5106</f>
        <v>0</v>
      </c>
      <c r="E5100" s="1">
        <f>'4.OVTA Sites-Transects'!G5106</f>
        <v>0</v>
      </c>
      <c r="F5100" s="1">
        <f>'4.OVTA Sites-Transects'!F5106</f>
        <v>0</v>
      </c>
      <c r="G5100" s="6">
        <f>'4.OVTA Sites-Transects'!H5106</f>
        <v>0</v>
      </c>
      <c r="H5100" s="6">
        <f>'4.OVTA Sites-Transects'!I5106</f>
        <v>0</v>
      </c>
      <c r="I5100" s="193" t="str">
        <f t="shared" si="632"/>
        <v>-</v>
      </c>
      <c r="J5100" s="27" t="str">
        <f t="shared" si="633"/>
        <v>-</v>
      </c>
      <c r="K5100" s="27" t="str">
        <f t="shared" si="634"/>
        <v>-</v>
      </c>
      <c r="L5100" s="27" t="str">
        <f t="shared" si="635"/>
        <v>-</v>
      </c>
      <c r="M5100" s="27" t="str">
        <f t="shared" si="636"/>
        <v>-</v>
      </c>
      <c r="N5100" s="28">
        <f t="shared" si="637"/>
        <v>0</v>
      </c>
      <c r="O5100" s="28">
        <f t="shared" si="639"/>
        <v>0</v>
      </c>
      <c r="P5100" s="1" t="str">
        <f t="shared" si="638"/>
        <v>no</v>
      </c>
    </row>
    <row r="5101" spans="1:16" x14ac:dyDescent="0.25">
      <c r="A5101" s="6">
        <f>'4.OVTA Sites-Transects'!B5107</f>
        <v>0</v>
      </c>
      <c r="B5101" s="6">
        <f>'4.OVTA Sites-Transects'!C5107</f>
        <v>0</v>
      </c>
      <c r="C5101" s="6">
        <f>'4.OVTA Sites-Transects'!D5107</f>
        <v>0</v>
      </c>
      <c r="D5101" s="1">
        <f>'4.OVTA Sites-Transects'!E5107</f>
        <v>0</v>
      </c>
      <c r="E5101" s="1">
        <f>'4.OVTA Sites-Transects'!G5107</f>
        <v>0</v>
      </c>
      <c r="F5101" s="1">
        <f>'4.OVTA Sites-Transects'!F5107</f>
        <v>0</v>
      </c>
      <c r="G5101" s="6">
        <f>'4.OVTA Sites-Transects'!H5107</f>
        <v>0</v>
      </c>
      <c r="H5101" s="6">
        <f>'4.OVTA Sites-Transects'!I5107</f>
        <v>0</v>
      </c>
      <c r="I5101" s="193" t="str">
        <f t="shared" si="632"/>
        <v>-</v>
      </c>
      <c r="J5101" s="27" t="str">
        <f t="shared" si="633"/>
        <v>-</v>
      </c>
      <c r="K5101" s="27" t="str">
        <f t="shared" si="634"/>
        <v>-</v>
      </c>
      <c r="L5101" s="27" t="str">
        <f t="shared" si="635"/>
        <v>-</v>
      </c>
      <c r="M5101" s="27" t="str">
        <f t="shared" si="636"/>
        <v>-</v>
      </c>
      <c r="N5101" s="28">
        <f t="shared" si="637"/>
        <v>0</v>
      </c>
      <c r="O5101" s="28">
        <f t="shared" si="639"/>
        <v>0</v>
      </c>
      <c r="P5101" s="1" t="str">
        <f t="shared" si="638"/>
        <v>no</v>
      </c>
    </row>
    <row r="5102" spans="1:16" x14ac:dyDescent="0.25">
      <c r="A5102" s="6">
        <f>'4.OVTA Sites-Transects'!B5108</f>
        <v>0</v>
      </c>
      <c r="B5102" s="6">
        <f>'4.OVTA Sites-Transects'!C5108</f>
        <v>0</v>
      </c>
      <c r="C5102" s="6">
        <f>'4.OVTA Sites-Transects'!D5108</f>
        <v>0</v>
      </c>
      <c r="D5102" s="1">
        <f>'4.OVTA Sites-Transects'!E5108</f>
        <v>0</v>
      </c>
      <c r="E5102" s="1">
        <f>'4.OVTA Sites-Transects'!G5108</f>
        <v>0</v>
      </c>
      <c r="F5102" s="1">
        <f>'4.OVTA Sites-Transects'!F5108</f>
        <v>0</v>
      </c>
      <c r="G5102" s="6">
        <f>'4.OVTA Sites-Transects'!H5108</f>
        <v>0</v>
      </c>
      <c r="H5102" s="6">
        <f>'4.OVTA Sites-Transects'!I5108</f>
        <v>0</v>
      </c>
      <c r="I5102" s="193" t="str">
        <f t="shared" si="632"/>
        <v>-</v>
      </c>
      <c r="J5102" s="27" t="str">
        <f t="shared" si="633"/>
        <v>-</v>
      </c>
      <c r="K5102" s="27" t="str">
        <f t="shared" si="634"/>
        <v>-</v>
      </c>
      <c r="L5102" s="27" t="str">
        <f t="shared" si="635"/>
        <v>-</v>
      </c>
      <c r="M5102" s="27" t="str">
        <f t="shared" si="636"/>
        <v>-</v>
      </c>
      <c r="N5102" s="28">
        <f t="shared" si="637"/>
        <v>0</v>
      </c>
      <c r="O5102" s="28">
        <f t="shared" si="639"/>
        <v>0</v>
      </c>
      <c r="P5102" s="1" t="str">
        <f t="shared" si="638"/>
        <v>no</v>
      </c>
    </row>
    <row r="5103" spans="1:16" x14ac:dyDescent="0.25">
      <c r="A5103" s="6">
        <f>'4.OVTA Sites-Transects'!B5109</f>
        <v>0</v>
      </c>
      <c r="B5103" s="6">
        <f>'4.OVTA Sites-Transects'!C5109</f>
        <v>0</v>
      </c>
      <c r="C5103" s="6">
        <f>'4.OVTA Sites-Transects'!D5109</f>
        <v>0</v>
      </c>
      <c r="D5103" s="1">
        <f>'4.OVTA Sites-Transects'!E5109</f>
        <v>0</v>
      </c>
      <c r="E5103" s="1">
        <f>'4.OVTA Sites-Transects'!G5109</f>
        <v>0</v>
      </c>
      <c r="F5103" s="1">
        <f>'4.OVTA Sites-Transects'!F5109</f>
        <v>0</v>
      </c>
      <c r="G5103" s="6">
        <f>'4.OVTA Sites-Transects'!H5109</f>
        <v>0</v>
      </c>
      <c r="H5103" s="6">
        <f>'4.OVTA Sites-Transects'!I5109</f>
        <v>0</v>
      </c>
      <c r="I5103" s="193" t="str">
        <f t="shared" si="632"/>
        <v>-</v>
      </c>
      <c r="J5103" s="27" t="str">
        <f t="shared" si="633"/>
        <v>-</v>
      </c>
      <c r="K5103" s="27" t="str">
        <f t="shared" si="634"/>
        <v>-</v>
      </c>
      <c r="L5103" s="27" t="str">
        <f t="shared" si="635"/>
        <v>-</v>
      </c>
      <c r="M5103" s="27" t="str">
        <f t="shared" si="636"/>
        <v>-</v>
      </c>
      <c r="N5103" s="28">
        <f t="shared" si="637"/>
        <v>0</v>
      </c>
      <c r="O5103" s="28">
        <f t="shared" si="639"/>
        <v>0</v>
      </c>
      <c r="P5103" s="1" t="str">
        <f t="shared" si="638"/>
        <v>no</v>
      </c>
    </row>
    <row r="5104" spans="1:16" x14ac:dyDescent="0.25">
      <c r="A5104" s="6">
        <f>'4.OVTA Sites-Transects'!B5110</f>
        <v>0</v>
      </c>
      <c r="B5104" s="6">
        <f>'4.OVTA Sites-Transects'!C5110</f>
        <v>0</v>
      </c>
      <c r="C5104" s="6">
        <f>'4.OVTA Sites-Transects'!D5110</f>
        <v>0</v>
      </c>
      <c r="D5104" s="1">
        <f>'4.OVTA Sites-Transects'!E5110</f>
        <v>0</v>
      </c>
      <c r="E5104" s="1">
        <f>'4.OVTA Sites-Transects'!G5110</f>
        <v>0</v>
      </c>
      <c r="F5104" s="1">
        <f>'4.OVTA Sites-Transects'!F5110</f>
        <v>0</v>
      </c>
      <c r="G5104" s="6">
        <f>'4.OVTA Sites-Transects'!H5110</f>
        <v>0</v>
      </c>
      <c r="H5104" s="6">
        <f>'4.OVTA Sites-Transects'!I5110</f>
        <v>0</v>
      </c>
      <c r="I5104" s="193" t="str">
        <f t="shared" si="632"/>
        <v>-</v>
      </c>
      <c r="J5104" s="27" t="str">
        <f t="shared" si="633"/>
        <v>-</v>
      </c>
      <c r="K5104" s="27" t="str">
        <f t="shared" si="634"/>
        <v>-</v>
      </c>
      <c r="L5104" s="27" t="str">
        <f t="shared" si="635"/>
        <v>-</v>
      </c>
      <c r="M5104" s="27" t="str">
        <f t="shared" si="636"/>
        <v>-</v>
      </c>
      <c r="N5104" s="28">
        <f t="shared" si="637"/>
        <v>0</v>
      </c>
      <c r="O5104" s="28">
        <f t="shared" si="639"/>
        <v>0</v>
      </c>
      <c r="P5104" s="1" t="str">
        <f t="shared" si="638"/>
        <v>no</v>
      </c>
    </row>
    <row r="5105" spans="1:16" x14ac:dyDescent="0.25">
      <c r="A5105" s="6">
        <f>'4.OVTA Sites-Transects'!B5111</f>
        <v>0</v>
      </c>
      <c r="B5105" s="6">
        <f>'4.OVTA Sites-Transects'!C5111</f>
        <v>0</v>
      </c>
      <c r="C5105" s="6">
        <f>'4.OVTA Sites-Transects'!D5111</f>
        <v>0</v>
      </c>
      <c r="D5105" s="1">
        <f>'4.OVTA Sites-Transects'!E5111</f>
        <v>0</v>
      </c>
      <c r="E5105" s="1">
        <f>'4.OVTA Sites-Transects'!G5111</f>
        <v>0</v>
      </c>
      <c r="F5105" s="1">
        <f>'4.OVTA Sites-Transects'!F5111</f>
        <v>0</v>
      </c>
      <c r="G5105" s="6">
        <f>'4.OVTA Sites-Transects'!H5111</f>
        <v>0</v>
      </c>
      <c r="H5105" s="6">
        <f>'4.OVTA Sites-Transects'!I5111</f>
        <v>0</v>
      </c>
      <c r="I5105" s="193" t="str">
        <f t="shared" si="632"/>
        <v>-</v>
      </c>
      <c r="J5105" s="27" t="str">
        <f t="shared" si="633"/>
        <v>-</v>
      </c>
      <c r="K5105" s="27" t="str">
        <f t="shared" si="634"/>
        <v>-</v>
      </c>
      <c r="L5105" s="27" t="str">
        <f t="shared" si="635"/>
        <v>-</v>
      </c>
      <c r="M5105" s="27" t="str">
        <f t="shared" si="636"/>
        <v>-</v>
      </c>
      <c r="N5105" s="28">
        <f t="shared" si="637"/>
        <v>0</v>
      </c>
      <c r="O5105" s="28">
        <f t="shared" si="639"/>
        <v>0</v>
      </c>
      <c r="P5105" s="1" t="str">
        <f t="shared" si="638"/>
        <v>no</v>
      </c>
    </row>
    <row r="5106" spans="1:16" x14ac:dyDescent="0.25">
      <c r="A5106" s="6">
        <f>'4.OVTA Sites-Transects'!B5112</f>
        <v>0</v>
      </c>
      <c r="B5106" s="6">
        <f>'4.OVTA Sites-Transects'!C5112</f>
        <v>0</v>
      </c>
      <c r="C5106" s="6">
        <f>'4.OVTA Sites-Transects'!D5112</f>
        <v>0</v>
      </c>
      <c r="D5106" s="1">
        <f>'4.OVTA Sites-Transects'!E5112</f>
        <v>0</v>
      </c>
      <c r="E5106" s="1">
        <f>'4.OVTA Sites-Transects'!G5112</f>
        <v>0</v>
      </c>
      <c r="F5106" s="1">
        <f>'4.OVTA Sites-Transects'!F5112</f>
        <v>0</v>
      </c>
      <c r="G5106" s="6">
        <f>'4.OVTA Sites-Transects'!H5112</f>
        <v>0</v>
      </c>
      <c r="H5106" s="6">
        <f>'4.OVTA Sites-Transects'!I5112</f>
        <v>0</v>
      </c>
      <c r="I5106" s="193" t="str">
        <f t="shared" si="632"/>
        <v>-</v>
      </c>
      <c r="J5106" s="27" t="str">
        <f t="shared" si="633"/>
        <v>-</v>
      </c>
      <c r="K5106" s="27" t="str">
        <f t="shared" si="634"/>
        <v>-</v>
      </c>
      <c r="L5106" s="27" t="str">
        <f t="shared" si="635"/>
        <v>-</v>
      </c>
      <c r="M5106" s="27" t="str">
        <f t="shared" si="636"/>
        <v>-</v>
      </c>
      <c r="N5106" s="28">
        <f t="shared" si="637"/>
        <v>0</v>
      </c>
      <c r="O5106" s="28">
        <f t="shared" si="639"/>
        <v>0</v>
      </c>
      <c r="P5106" s="1" t="str">
        <f t="shared" si="638"/>
        <v>no</v>
      </c>
    </row>
    <row r="5107" spans="1:16" x14ac:dyDescent="0.25">
      <c r="A5107" s="6">
        <f>'4.OVTA Sites-Transects'!B5113</f>
        <v>0</v>
      </c>
      <c r="B5107" s="6">
        <f>'4.OVTA Sites-Transects'!C5113</f>
        <v>0</v>
      </c>
      <c r="C5107" s="6">
        <f>'4.OVTA Sites-Transects'!D5113</f>
        <v>0</v>
      </c>
      <c r="D5107" s="1">
        <f>'4.OVTA Sites-Transects'!E5113</f>
        <v>0</v>
      </c>
      <c r="E5107" s="1">
        <f>'4.OVTA Sites-Transects'!G5113</f>
        <v>0</v>
      </c>
      <c r="F5107" s="1">
        <f>'4.OVTA Sites-Transects'!F5113</f>
        <v>0</v>
      </c>
      <c r="G5107" s="6">
        <f>'4.OVTA Sites-Transects'!H5113</f>
        <v>0</v>
      </c>
      <c r="H5107" s="6">
        <f>'4.OVTA Sites-Transects'!I5113</f>
        <v>0</v>
      </c>
      <c r="I5107" s="193" t="str">
        <f t="shared" si="632"/>
        <v>-</v>
      </c>
      <c r="J5107" s="27" t="str">
        <f t="shared" si="633"/>
        <v>-</v>
      </c>
      <c r="K5107" s="27" t="str">
        <f t="shared" si="634"/>
        <v>-</v>
      </c>
      <c r="L5107" s="27" t="str">
        <f t="shared" si="635"/>
        <v>-</v>
      </c>
      <c r="M5107" s="27" t="str">
        <f t="shared" si="636"/>
        <v>-</v>
      </c>
      <c r="N5107" s="28">
        <f t="shared" si="637"/>
        <v>0</v>
      </c>
      <c r="O5107" s="28">
        <f t="shared" si="639"/>
        <v>0</v>
      </c>
      <c r="P5107" s="1" t="str">
        <f t="shared" si="638"/>
        <v>no</v>
      </c>
    </row>
    <row r="5108" spans="1:16" x14ac:dyDescent="0.25">
      <c r="A5108" s="6">
        <f>'4.OVTA Sites-Transects'!B5114</f>
        <v>0</v>
      </c>
      <c r="B5108" s="6">
        <f>'4.OVTA Sites-Transects'!C5114</f>
        <v>0</v>
      </c>
      <c r="C5108" s="6">
        <f>'4.OVTA Sites-Transects'!D5114</f>
        <v>0</v>
      </c>
      <c r="D5108" s="1">
        <f>'4.OVTA Sites-Transects'!E5114</f>
        <v>0</v>
      </c>
      <c r="E5108" s="1">
        <f>'4.OVTA Sites-Transects'!G5114</f>
        <v>0</v>
      </c>
      <c r="F5108" s="1">
        <f>'4.OVTA Sites-Transects'!F5114</f>
        <v>0</v>
      </c>
      <c r="G5108" s="6">
        <f>'4.OVTA Sites-Transects'!H5114</f>
        <v>0</v>
      </c>
      <c r="H5108" s="6">
        <f>'4.OVTA Sites-Transects'!I5114</f>
        <v>0</v>
      </c>
      <c r="I5108" s="193" t="str">
        <f t="shared" si="632"/>
        <v>-</v>
      </c>
      <c r="J5108" s="27" t="str">
        <f t="shared" si="633"/>
        <v>-</v>
      </c>
      <c r="K5108" s="27" t="str">
        <f t="shared" si="634"/>
        <v>-</v>
      </c>
      <c r="L5108" s="27" t="str">
        <f t="shared" si="635"/>
        <v>-</v>
      </c>
      <c r="M5108" s="27" t="str">
        <f t="shared" si="636"/>
        <v>-</v>
      </c>
      <c r="N5108" s="28">
        <f t="shared" si="637"/>
        <v>0</v>
      </c>
      <c r="O5108" s="28">
        <f t="shared" si="639"/>
        <v>0</v>
      </c>
      <c r="P5108" s="1" t="str">
        <f t="shared" si="638"/>
        <v>no</v>
      </c>
    </row>
    <row r="5109" spans="1:16" x14ac:dyDescent="0.25">
      <c r="A5109" s="6">
        <f>'4.OVTA Sites-Transects'!B5115</f>
        <v>0</v>
      </c>
      <c r="B5109" s="6">
        <f>'4.OVTA Sites-Transects'!C5115</f>
        <v>0</v>
      </c>
      <c r="C5109" s="6">
        <f>'4.OVTA Sites-Transects'!D5115</f>
        <v>0</v>
      </c>
      <c r="D5109" s="1">
        <f>'4.OVTA Sites-Transects'!E5115</f>
        <v>0</v>
      </c>
      <c r="E5109" s="1">
        <f>'4.OVTA Sites-Transects'!G5115</f>
        <v>0</v>
      </c>
      <c r="F5109" s="1">
        <f>'4.OVTA Sites-Transects'!F5115</f>
        <v>0</v>
      </c>
      <c r="G5109" s="6">
        <f>'4.OVTA Sites-Transects'!H5115</f>
        <v>0</v>
      </c>
      <c r="H5109" s="6">
        <f>'4.OVTA Sites-Transects'!I5115</f>
        <v>0</v>
      </c>
      <c r="I5109" s="193" t="str">
        <f t="shared" si="632"/>
        <v>-</v>
      </c>
      <c r="J5109" s="27" t="str">
        <f t="shared" si="633"/>
        <v>-</v>
      </c>
      <c r="K5109" s="27" t="str">
        <f t="shared" si="634"/>
        <v>-</v>
      </c>
      <c r="L5109" s="27" t="str">
        <f t="shared" si="635"/>
        <v>-</v>
      </c>
      <c r="M5109" s="27" t="str">
        <f t="shared" si="636"/>
        <v>-</v>
      </c>
      <c r="N5109" s="28">
        <f t="shared" si="637"/>
        <v>0</v>
      </c>
      <c r="O5109" s="28">
        <f t="shared" si="639"/>
        <v>0</v>
      </c>
      <c r="P5109" s="1" t="str">
        <f t="shared" si="638"/>
        <v>no</v>
      </c>
    </row>
    <row r="5110" spans="1:16" x14ac:dyDescent="0.25">
      <c r="A5110" s="6">
        <f>'4.OVTA Sites-Transects'!B5116</f>
        <v>0</v>
      </c>
      <c r="B5110" s="6">
        <f>'4.OVTA Sites-Transects'!C5116</f>
        <v>0</v>
      </c>
      <c r="C5110" s="6">
        <f>'4.OVTA Sites-Transects'!D5116</f>
        <v>0</v>
      </c>
      <c r="D5110" s="1">
        <f>'4.OVTA Sites-Transects'!E5116</f>
        <v>0</v>
      </c>
      <c r="E5110" s="1">
        <f>'4.OVTA Sites-Transects'!G5116</f>
        <v>0</v>
      </c>
      <c r="F5110" s="1">
        <f>'4.OVTA Sites-Transects'!F5116</f>
        <v>0</v>
      </c>
      <c r="G5110" s="6">
        <f>'4.OVTA Sites-Transects'!H5116</f>
        <v>0</v>
      </c>
      <c r="H5110" s="6">
        <f>'4.OVTA Sites-Transects'!I5116</f>
        <v>0</v>
      </c>
      <c r="I5110" s="193" t="str">
        <f t="shared" si="632"/>
        <v>-</v>
      </c>
      <c r="J5110" s="27" t="str">
        <f t="shared" si="633"/>
        <v>-</v>
      </c>
      <c r="K5110" s="27" t="str">
        <f t="shared" si="634"/>
        <v>-</v>
      </c>
      <c r="L5110" s="27" t="str">
        <f t="shared" si="635"/>
        <v>-</v>
      </c>
      <c r="M5110" s="27" t="str">
        <f t="shared" si="636"/>
        <v>-</v>
      </c>
      <c r="N5110" s="28">
        <f t="shared" si="637"/>
        <v>0</v>
      </c>
      <c r="O5110" s="28">
        <f t="shared" si="639"/>
        <v>0</v>
      </c>
      <c r="P5110" s="1" t="str">
        <f t="shared" si="638"/>
        <v>no</v>
      </c>
    </row>
    <row r="5111" spans="1:16" x14ac:dyDescent="0.25">
      <c r="A5111" s="6">
        <f>'4.OVTA Sites-Transects'!B5117</f>
        <v>0</v>
      </c>
      <c r="B5111" s="6">
        <f>'4.OVTA Sites-Transects'!C5117</f>
        <v>0</v>
      </c>
      <c r="C5111" s="6">
        <f>'4.OVTA Sites-Transects'!D5117</f>
        <v>0</v>
      </c>
      <c r="D5111" s="1">
        <f>'4.OVTA Sites-Transects'!E5117</f>
        <v>0</v>
      </c>
      <c r="E5111" s="1">
        <f>'4.OVTA Sites-Transects'!G5117</f>
        <v>0</v>
      </c>
      <c r="F5111" s="1">
        <f>'4.OVTA Sites-Transects'!F5117</f>
        <v>0</v>
      </c>
      <c r="G5111" s="6">
        <f>'4.OVTA Sites-Transects'!H5117</f>
        <v>0</v>
      </c>
      <c r="H5111" s="6">
        <f>'4.OVTA Sites-Transects'!I5117</f>
        <v>0</v>
      </c>
      <c r="I5111" s="193" t="str">
        <f t="shared" si="632"/>
        <v>-</v>
      </c>
      <c r="J5111" s="27" t="str">
        <f t="shared" si="633"/>
        <v>-</v>
      </c>
      <c r="K5111" s="27" t="str">
        <f t="shared" si="634"/>
        <v>-</v>
      </c>
      <c r="L5111" s="27" t="str">
        <f t="shared" si="635"/>
        <v>-</v>
      </c>
      <c r="M5111" s="27" t="str">
        <f t="shared" si="636"/>
        <v>-</v>
      </c>
      <c r="N5111" s="28">
        <f t="shared" si="637"/>
        <v>0</v>
      </c>
      <c r="O5111" s="28">
        <f t="shared" si="639"/>
        <v>0</v>
      </c>
      <c r="P5111" s="1" t="str">
        <f t="shared" si="638"/>
        <v>no</v>
      </c>
    </row>
    <row r="5112" spans="1:16" x14ac:dyDescent="0.25">
      <c r="A5112" s="6">
        <f>'4.OVTA Sites-Transects'!B5118</f>
        <v>0</v>
      </c>
      <c r="B5112" s="6">
        <f>'4.OVTA Sites-Transects'!C5118</f>
        <v>0</v>
      </c>
      <c r="C5112" s="6">
        <f>'4.OVTA Sites-Transects'!D5118</f>
        <v>0</v>
      </c>
      <c r="D5112" s="1">
        <f>'4.OVTA Sites-Transects'!E5118</f>
        <v>0</v>
      </c>
      <c r="E5112" s="1">
        <f>'4.OVTA Sites-Transects'!G5118</f>
        <v>0</v>
      </c>
      <c r="F5112" s="1">
        <f>'4.OVTA Sites-Transects'!F5118</f>
        <v>0</v>
      </c>
      <c r="G5112" s="6">
        <f>'4.OVTA Sites-Transects'!H5118</f>
        <v>0</v>
      </c>
      <c r="H5112" s="6">
        <f>'4.OVTA Sites-Transects'!I5118</f>
        <v>0</v>
      </c>
      <c r="I5112" s="193" t="str">
        <f t="shared" si="632"/>
        <v>-</v>
      </c>
      <c r="J5112" s="27" t="str">
        <f t="shared" si="633"/>
        <v>-</v>
      </c>
      <c r="K5112" s="27" t="str">
        <f t="shared" si="634"/>
        <v>-</v>
      </c>
      <c r="L5112" s="27" t="str">
        <f t="shared" si="635"/>
        <v>-</v>
      </c>
      <c r="M5112" s="27" t="str">
        <f t="shared" si="636"/>
        <v>-</v>
      </c>
      <c r="N5112" s="28">
        <f t="shared" si="637"/>
        <v>0</v>
      </c>
      <c r="O5112" s="28">
        <f t="shared" si="639"/>
        <v>0</v>
      </c>
      <c r="P5112" s="1" t="str">
        <f t="shared" si="638"/>
        <v>no</v>
      </c>
    </row>
    <row r="5113" spans="1:16" x14ac:dyDescent="0.25">
      <c r="A5113" s="6">
        <f>'4.OVTA Sites-Transects'!B5119</f>
        <v>0</v>
      </c>
      <c r="B5113" s="6">
        <f>'4.OVTA Sites-Transects'!C5119</f>
        <v>0</v>
      </c>
      <c r="C5113" s="6">
        <f>'4.OVTA Sites-Transects'!D5119</f>
        <v>0</v>
      </c>
      <c r="D5113" s="1">
        <f>'4.OVTA Sites-Transects'!E5119</f>
        <v>0</v>
      </c>
      <c r="E5113" s="1">
        <f>'4.OVTA Sites-Transects'!G5119</f>
        <v>0</v>
      </c>
      <c r="F5113" s="1">
        <f>'4.OVTA Sites-Transects'!F5119</f>
        <v>0</v>
      </c>
      <c r="G5113" s="6">
        <f>'4.OVTA Sites-Transects'!H5119</f>
        <v>0</v>
      </c>
      <c r="H5113" s="6">
        <f>'4.OVTA Sites-Transects'!I5119</f>
        <v>0</v>
      </c>
      <c r="I5113" s="193" t="str">
        <f t="shared" si="632"/>
        <v>-</v>
      </c>
      <c r="J5113" s="27" t="str">
        <f t="shared" si="633"/>
        <v>-</v>
      </c>
      <c r="K5113" s="27" t="str">
        <f t="shared" si="634"/>
        <v>-</v>
      </c>
      <c r="L5113" s="27" t="str">
        <f t="shared" si="635"/>
        <v>-</v>
      </c>
      <c r="M5113" s="27" t="str">
        <f t="shared" si="636"/>
        <v>-</v>
      </c>
      <c r="N5113" s="28">
        <f t="shared" si="637"/>
        <v>0</v>
      </c>
      <c r="O5113" s="28">
        <f t="shared" si="639"/>
        <v>0</v>
      </c>
      <c r="P5113" s="1" t="str">
        <f t="shared" si="638"/>
        <v>no</v>
      </c>
    </row>
    <row r="5114" spans="1:16" x14ac:dyDescent="0.25">
      <c r="A5114" s="6">
        <f>'4.OVTA Sites-Transects'!B5120</f>
        <v>0</v>
      </c>
      <c r="B5114" s="6">
        <f>'4.OVTA Sites-Transects'!C5120</f>
        <v>0</v>
      </c>
      <c r="C5114" s="6">
        <f>'4.OVTA Sites-Transects'!D5120</f>
        <v>0</v>
      </c>
      <c r="D5114" s="1">
        <f>'4.OVTA Sites-Transects'!E5120</f>
        <v>0</v>
      </c>
      <c r="E5114" s="1">
        <f>'4.OVTA Sites-Transects'!G5120</f>
        <v>0</v>
      </c>
      <c r="F5114" s="1">
        <f>'4.OVTA Sites-Transects'!F5120</f>
        <v>0</v>
      </c>
      <c r="G5114" s="6">
        <f>'4.OVTA Sites-Transects'!H5120</f>
        <v>0</v>
      </c>
      <c r="H5114" s="6">
        <f>'4.OVTA Sites-Transects'!I5120</f>
        <v>0</v>
      </c>
      <c r="I5114" s="193" t="str">
        <f t="shared" si="632"/>
        <v>-</v>
      </c>
      <c r="J5114" s="27" t="str">
        <f t="shared" si="633"/>
        <v>-</v>
      </c>
      <c r="K5114" s="27" t="str">
        <f t="shared" si="634"/>
        <v>-</v>
      </c>
      <c r="L5114" s="27" t="str">
        <f t="shared" si="635"/>
        <v>-</v>
      </c>
      <c r="M5114" s="27" t="str">
        <f t="shared" si="636"/>
        <v>-</v>
      </c>
      <c r="N5114" s="28">
        <f t="shared" si="637"/>
        <v>0</v>
      </c>
      <c r="O5114" s="28">
        <f t="shared" si="639"/>
        <v>0</v>
      </c>
      <c r="P5114" s="1" t="str">
        <f t="shared" si="638"/>
        <v>no</v>
      </c>
    </row>
    <row r="5115" spans="1:16" x14ac:dyDescent="0.25">
      <c r="A5115" s="6">
        <f>'4.OVTA Sites-Transects'!B5121</f>
        <v>0</v>
      </c>
      <c r="B5115" s="6">
        <f>'4.OVTA Sites-Transects'!C5121</f>
        <v>0</v>
      </c>
      <c r="C5115" s="6">
        <f>'4.OVTA Sites-Transects'!D5121</f>
        <v>0</v>
      </c>
      <c r="D5115" s="1">
        <f>'4.OVTA Sites-Transects'!E5121</f>
        <v>0</v>
      </c>
      <c r="E5115" s="1">
        <f>'4.OVTA Sites-Transects'!G5121</f>
        <v>0</v>
      </c>
      <c r="F5115" s="1">
        <f>'4.OVTA Sites-Transects'!F5121</f>
        <v>0</v>
      </c>
      <c r="G5115" s="6">
        <f>'4.OVTA Sites-Transects'!H5121</f>
        <v>0</v>
      </c>
      <c r="H5115" s="6">
        <f>'4.OVTA Sites-Transects'!I5121</f>
        <v>0</v>
      </c>
      <c r="I5115" s="193" t="str">
        <f t="shared" si="632"/>
        <v>-</v>
      </c>
      <c r="J5115" s="27" t="str">
        <f t="shared" si="633"/>
        <v>-</v>
      </c>
      <c r="K5115" s="27" t="str">
        <f t="shared" si="634"/>
        <v>-</v>
      </c>
      <c r="L5115" s="27" t="str">
        <f t="shared" si="635"/>
        <v>-</v>
      </c>
      <c r="M5115" s="27" t="str">
        <f t="shared" si="636"/>
        <v>-</v>
      </c>
      <c r="N5115" s="28">
        <f t="shared" si="637"/>
        <v>0</v>
      </c>
      <c r="O5115" s="28">
        <f t="shared" si="639"/>
        <v>0</v>
      </c>
      <c r="P5115" s="1" t="str">
        <f t="shared" si="638"/>
        <v>no</v>
      </c>
    </row>
    <row r="5116" spans="1:16" x14ac:dyDescent="0.25">
      <c r="A5116" s="6">
        <f>'4.OVTA Sites-Transects'!B5122</f>
        <v>0</v>
      </c>
      <c r="B5116" s="6">
        <f>'4.OVTA Sites-Transects'!C5122</f>
        <v>0</v>
      </c>
      <c r="C5116" s="6">
        <f>'4.OVTA Sites-Transects'!D5122</f>
        <v>0</v>
      </c>
      <c r="D5116" s="1">
        <f>'4.OVTA Sites-Transects'!E5122</f>
        <v>0</v>
      </c>
      <c r="E5116" s="1">
        <f>'4.OVTA Sites-Transects'!G5122</f>
        <v>0</v>
      </c>
      <c r="F5116" s="1">
        <f>'4.OVTA Sites-Transects'!F5122</f>
        <v>0</v>
      </c>
      <c r="G5116" s="6">
        <f>'4.OVTA Sites-Transects'!H5122</f>
        <v>0</v>
      </c>
      <c r="H5116" s="6">
        <f>'4.OVTA Sites-Transects'!I5122</f>
        <v>0</v>
      </c>
      <c r="I5116" s="193" t="str">
        <f t="shared" si="632"/>
        <v>-</v>
      </c>
      <c r="J5116" s="27" t="str">
        <f t="shared" si="633"/>
        <v>-</v>
      </c>
      <c r="K5116" s="27" t="str">
        <f t="shared" si="634"/>
        <v>-</v>
      </c>
      <c r="L5116" s="27" t="str">
        <f t="shared" si="635"/>
        <v>-</v>
      </c>
      <c r="M5116" s="27" t="str">
        <f t="shared" si="636"/>
        <v>-</v>
      </c>
      <c r="N5116" s="28">
        <f t="shared" si="637"/>
        <v>0</v>
      </c>
      <c r="O5116" s="28">
        <f t="shared" si="639"/>
        <v>0</v>
      </c>
      <c r="P5116" s="1" t="str">
        <f t="shared" si="638"/>
        <v>no</v>
      </c>
    </row>
    <row r="5117" spans="1:16" x14ac:dyDescent="0.25">
      <c r="A5117" s="6">
        <f>'4.OVTA Sites-Transects'!B5123</f>
        <v>0</v>
      </c>
      <c r="B5117" s="6">
        <f>'4.OVTA Sites-Transects'!C5123</f>
        <v>0</v>
      </c>
      <c r="C5117" s="6">
        <f>'4.OVTA Sites-Transects'!D5123</f>
        <v>0</v>
      </c>
      <c r="D5117" s="1">
        <f>'4.OVTA Sites-Transects'!E5123</f>
        <v>0</v>
      </c>
      <c r="E5117" s="1">
        <f>'4.OVTA Sites-Transects'!G5123</f>
        <v>0</v>
      </c>
      <c r="F5117" s="1">
        <f>'4.OVTA Sites-Transects'!F5123</f>
        <v>0</v>
      </c>
      <c r="G5117" s="6">
        <f>'4.OVTA Sites-Transects'!H5123</f>
        <v>0</v>
      </c>
      <c r="H5117" s="6">
        <f>'4.OVTA Sites-Transects'!I5123</f>
        <v>0</v>
      </c>
      <c r="I5117" s="193" t="str">
        <f t="shared" si="632"/>
        <v>-</v>
      </c>
      <c r="J5117" s="27" t="str">
        <f t="shared" si="633"/>
        <v>-</v>
      </c>
      <c r="K5117" s="27" t="str">
        <f t="shared" si="634"/>
        <v>-</v>
      </c>
      <c r="L5117" s="27" t="str">
        <f t="shared" si="635"/>
        <v>-</v>
      </c>
      <c r="M5117" s="27" t="str">
        <f t="shared" si="636"/>
        <v>-</v>
      </c>
      <c r="N5117" s="28">
        <f t="shared" si="637"/>
        <v>0</v>
      </c>
      <c r="O5117" s="28">
        <f t="shared" si="639"/>
        <v>0</v>
      </c>
      <c r="P5117" s="1" t="str">
        <f t="shared" si="638"/>
        <v>no</v>
      </c>
    </row>
    <row r="5118" spans="1:16" x14ac:dyDescent="0.25">
      <c r="A5118" s="6">
        <f>'4.OVTA Sites-Transects'!B5124</f>
        <v>0</v>
      </c>
      <c r="B5118" s="6">
        <f>'4.OVTA Sites-Transects'!C5124</f>
        <v>0</v>
      </c>
      <c r="C5118" s="6">
        <f>'4.OVTA Sites-Transects'!D5124</f>
        <v>0</v>
      </c>
      <c r="D5118" s="1">
        <f>'4.OVTA Sites-Transects'!E5124</f>
        <v>0</v>
      </c>
      <c r="E5118" s="1">
        <f>'4.OVTA Sites-Transects'!G5124</f>
        <v>0</v>
      </c>
      <c r="F5118" s="1">
        <f>'4.OVTA Sites-Transects'!F5124</f>
        <v>0</v>
      </c>
      <c r="G5118" s="6">
        <f>'4.OVTA Sites-Transects'!H5124</f>
        <v>0</v>
      </c>
      <c r="H5118" s="6">
        <f>'4.OVTA Sites-Transects'!I5124</f>
        <v>0</v>
      </c>
      <c r="I5118" s="193" t="str">
        <f t="shared" si="632"/>
        <v>-</v>
      </c>
      <c r="J5118" s="27" t="str">
        <f t="shared" si="633"/>
        <v>-</v>
      </c>
      <c r="K5118" s="27" t="str">
        <f t="shared" si="634"/>
        <v>-</v>
      </c>
      <c r="L5118" s="27" t="str">
        <f t="shared" si="635"/>
        <v>-</v>
      </c>
      <c r="M5118" s="27" t="str">
        <f t="shared" si="636"/>
        <v>-</v>
      </c>
      <c r="N5118" s="28">
        <f t="shared" si="637"/>
        <v>0</v>
      </c>
      <c r="O5118" s="28">
        <f t="shared" si="639"/>
        <v>0</v>
      </c>
      <c r="P5118" s="1" t="str">
        <f t="shared" si="638"/>
        <v>no</v>
      </c>
    </row>
    <row r="5119" spans="1:16" x14ac:dyDescent="0.25">
      <c r="A5119" s="6">
        <f>'4.OVTA Sites-Transects'!B5125</f>
        <v>0</v>
      </c>
      <c r="B5119" s="6">
        <f>'4.OVTA Sites-Transects'!C5125</f>
        <v>0</v>
      </c>
      <c r="C5119" s="6">
        <f>'4.OVTA Sites-Transects'!D5125</f>
        <v>0</v>
      </c>
      <c r="D5119" s="1">
        <f>'4.OVTA Sites-Transects'!E5125</f>
        <v>0</v>
      </c>
      <c r="E5119" s="1">
        <f>'4.OVTA Sites-Transects'!G5125</f>
        <v>0</v>
      </c>
      <c r="F5119" s="1">
        <f>'4.OVTA Sites-Transects'!F5125</f>
        <v>0</v>
      </c>
      <c r="G5119" s="6">
        <f>'4.OVTA Sites-Transects'!H5125</f>
        <v>0</v>
      </c>
      <c r="H5119" s="6">
        <f>'4.OVTA Sites-Transects'!I5125</f>
        <v>0</v>
      </c>
      <c r="I5119" s="193" t="str">
        <f t="shared" si="632"/>
        <v>-</v>
      </c>
      <c r="J5119" s="27" t="str">
        <f t="shared" si="633"/>
        <v>-</v>
      </c>
      <c r="K5119" s="27" t="str">
        <f t="shared" si="634"/>
        <v>-</v>
      </c>
      <c r="L5119" s="27" t="str">
        <f t="shared" si="635"/>
        <v>-</v>
      </c>
      <c r="M5119" s="27" t="str">
        <f t="shared" si="636"/>
        <v>-</v>
      </c>
      <c r="N5119" s="28">
        <f t="shared" si="637"/>
        <v>0</v>
      </c>
      <c r="O5119" s="28">
        <f t="shared" si="639"/>
        <v>0</v>
      </c>
      <c r="P5119" s="1" t="str">
        <f t="shared" si="638"/>
        <v>no</v>
      </c>
    </row>
    <row r="5120" spans="1:16" x14ac:dyDescent="0.25">
      <c r="A5120" s="6">
        <f>'4.OVTA Sites-Transects'!B5126</f>
        <v>0</v>
      </c>
      <c r="B5120" s="6">
        <f>'4.OVTA Sites-Transects'!C5126</f>
        <v>0</v>
      </c>
      <c r="C5120" s="6">
        <f>'4.OVTA Sites-Transects'!D5126</f>
        <v>0</v>
      </c>
      <c r="D5120" s="1">
        <f>'4.OVTA Sites-Transects'!E5126</f>
        <v>0</v>
      </c>
      <c r="E5120" s="1">
        <f>'4.OVTA Sites-Transects'!G5126</f>
        <v>0</v>
      </c>
      <c r="F5120" s="1">
        <f>'4.OVTA Sites-Transects'!F5126</f>
        <v>0</v>
      </c>
      <c r="G5120" s="6">
        <f>'4.OVTA Sites-Transects'!H5126</f>
        <v>0</v>
      </c>
      <c r="H5120" s="6">
        <f>'4.OVTA Sites-Transects'!I5126</f>
        <v>0</v>
      </c>
      <c r="I5120" s="193" t="str">
        <f t="shared" si="632"/>
        <v>-</v>
      </c>
      <c r="J5120" s="27" t="str">
        <f t="shared" si="633"/>
        <v>-</v>
      </c>
      <c r="K5120" s="27" t="str">
        <f t="shared" si="634"/>
        <v>-</v>
      </c>
      <c r="L5120" s="27" t="str">
        <f t="shared" si="635"/>
        <v>-</v>
      </c>
      <c r="M5120" s="27" t="str">
        <f t="shared" si="636"/>
        <v>-</v>
      </c>
      <c r="N5120" s="28">
        <f t="shared" si="637"/>
        <v>0</v>
      </c>
      <c r="O5120" s="28">
        <f t="shared" si="639"/>
        <v>0</v>
      </c>
      <c r="P5120" s="1" t="str">
        <f t="shared" si="638"/>
        <v>no</v>
      </c>
    </row>
    <row r="5121" spans="1:16" x14ac:dyDescent="0.25">
      <c r="A5121" s="6">
        <f>'4.OVTA Sites-Transects'!B5127</f>
        <v>0</v>
      </c>
      <c r="B5121" s="6">
        <f>'4.OVTA Sites-Transects'!C5127</f>
        <v>0</v>
      </c>
      <c r="C5121" s="6">
        <f>'4.OVTA Sites-Transects'!D5127</f>
        <v>0</v>
      </c>
      <c r="D5121" s="1">
        <f>'4.OVTA Sites-Transects'!E5127</f>
        <v>0</v>
      </c>
      <c r="E5121" s="1">
        <f>'4.OVTA Sites-Transects'!G5127</f>
        <v>0</v>
      </c>
      <c r="F5121" s="1">
        <f>'4.OVTA Sites-Transects'!F5127</f>
        <v>0</v>
      </c>
      <c r="G5121" s="6">
        <f>'4.OVTA Sites-Transects'!H5127</f>
        <v>0</v>
      </c>
      <c r="H5121" s="6">
        <f>'4.OVTA Sites-Transects'!I5127</f>
        <v>0</v>
      </c>
      <c r="I5121" s="193" t="str">
        <f t="shared" si="632"/>
        <v>-</v>
      </c>
      <c r="J5121" s="27" t="str">
        <f t="shared" si="633"/>
        <v>-</v>
      </c>
      <c r="K5121" s="27" t="str">
        <f t="shared" si="634"/>
        <v>-</v>
      </c>
      <c r="L5121" s="27" t="str">
        <f t="shared" si="635"/>
        <v>-</v>
      </c>
      <c r="M5121" s="27" t="str">
        <f t="shared" si="636"/>
        <v>-</v>
      </c>
      <c r="N5121" s="28">
        <f t="shared" si="637"/>
        <v>0</v>
      </c>
      <c r="O5121" s="28">
        <f t="shared" si="639"/>
        <v>0</v>
      </c>
      <c r="P5121" s="1" t="str">
        <f t="shared" si="638"/>
        <v>no</v>
      </c>
    </row>
    <row r="5122" spans="1:16" x14ac:dyDescent="0.25">
      <c r="A5122" s="6">
        <f>'4.OVTA Sites-Transects'!B5128</f>
        <v>0</v>
      </c>
      <c r="B5122" s="6">
        <f>'4.OVTA Sites-Transects'!C5128</f>
        <v>0</v>
      </c>
      <c r="C5122" s="6">
        <f>'4.OVTA Sites-Transects'!D5128</f>
        <v>0</v>
      </c>
      <c r="D5122" s="1">
        <f>'4.OVTA Sites-Transects'!E5128</f>
        <v>0</v>
      </c>
      <c r="E5122" s="1">
        <f>'4.OVTA Sites-Transects'!G5128</f>
        <v>0</v>
      </c>
      <c r="F5122" s="1">
        <f>'4.OVTA Sites-Transects'!F5128</f>
        <v>0</v>
      </c>
      <c r="G5122" s="6">
        <f>'4.OVTA Sites-Transects'!H5128</f>
        <v>0</v>
      </c>
      <c r="H5122" s="6">
        <f>'4.OVTA Sites-Transects'!I5128</f>
        <v>0</v>
      </c>
      <c r="I5122" s="193" t="str">
        <f t="shared" si="632"/>
        <v>-</v>
      </c>
      <c r="J5122" s="27" t="str">
        <f t="shared" si="633"/>
        <v>-</v>
      </c>
      <c r="K5122" s="27" t="str">
        <f t="shared" si="634"/>
        <v>-</v>
      </c>
      <c r="L5122" s="27" t="str">
        <f t="shared" si="635"/>
        <v>-</v>
      </c>
      <c r="M5122" s="27" t="str">
        <f t="shared" si="636"/>
        <v>-</v>
      </c>
      <c r="N5122" s="28">
        <f t="shared" si="637"/>
        <v>0</v>
      </c>
      <c r="O5122" s="28">
        <f t="shared" si="639"/>
        <v>0</v>
      </c>
      <c r="P5122" s="1" t="str">
        <f t="shared" si="638"/>
        <v>no</v>
      </c>
    </row>
    <row r="5123" spans="1:16" x14ac:dyDescent="0.25">
      <c r="A5123" s="6">
        <f>'4.OVTA Sites-Transects'!B5129</f>
        <v>0</v>
      </c>
      <c r="B5123" s="6">
        <f>'4.OVTA Sites-Transects'!C5129</f>
        <v>0</v>
      </c>
      <c r="C5123" s="6">
        <f>'4.OVTA Sites-Transects'!D5129</f>
        <v>0</v>
      </c>
      <c r="D5123" s="1">
        <f>'4.OVTA Sites-Transects'!E5129</f>
        <v>0</v>
      </c>
      <c r="E5123" s="1">
        <f>'4.OVTA Sites-Transects'!G5129</f>
        <v>0</v>
      </c>
      <c r="F5123" s="1">
        <f>'4.OVTA Sites-Transects'!F5129</f>
        <v>0</v>
      </c>
      <c r="G5123" s="6">
        <f>'4.OVTA Sites-Transects'!H5129</f>
        <v>0</v>
      </c>
      <c r="H5123" s="6">
        <f>'4.OVTA Sites-Transects'!I5129</f>
        <v>0</v>
      </c>
      <c r="I5123" s="193" t="str">
        <f t="shared" ref="I5123:I5186" si="640">IF(F5123="B", SUMIF(OVTA_Calcs_TMA, D5123, WeightingFactorMod), IF(F5123="C", SUMIF(OVTA_Calcs_TMA, D5123, WeightingFactorHigh), IF(F5123="D", SUMIF(OVTA_Calcs_TMA, D5123, WeightingFactorVeryHigh), "-")))</f>
        <v>-</v>
      </c>
      <c r="J5123" s="27" t="str">
        <f t="shared" ref="J5123:J5186" si="641">IF(ISNUMBER(AVERAGEIFS(AssessmentResultsLow, AssessmentResultsSites, $A5123,AssessmentIncluded, "yes")), I5123*AVERAGEIFS(AssessmentResultsLow, AssessmentResultsSites, $A5123,AssessmentIncluded, "yes"), "-")</f>
        <v>-</v>
      </c>
      <c r="K5123" s="27" t="str">
        <f t="shared" ref="K5123:K5186" si="642">IF(ISNUMBER(AVERAGEIFS(AssessmentResultsMod, AssessmentResultsSites, $A5123,AssessmentIncluded, "yes")), I5123*AVERAGEIFS(AssessmentResultsMod, AssessmentResultsSites, $A5123,AssessmentIncluded, "yes"), "-")</f>
        <v>-</v>
      </c>
      <c r="L5123" s="27" t="str">
        <f t="shared" ref="L5123:L5186" si="643">IF(ISNUMBER(AVERAGEIFS(AssessmentResultsHigh, AssessmentResultsSites, $A5123,AssessmentIncluded, "yes")), I5123*AVERAGEIFS(AssessmentResultsHigh, AssessmentResultsSites, $A5123,AssessmentIncluded, "yes"), "-")</f>
        <v>-</v>
      </c>
      <c r="M5123" s="27" t="str">
        <f t="shared" ref="M5123:M5186" si="644">IF(ISNUMBER(AVERAGEIFS(AssessmentResultsVeryHigh, AssessmentResultsSites, $A5123,AssessmentIncluded, "yes")), I5123*AVERAGEIFS(AssessmentResultsVeryHigh, AssessmentResultsSites, $A5123,AssessmentIncluded, "yes"), "-")</f>
        <v>-</v>
      </c>
      <c r="N5123" s="28">
        <f t="shared" ref="N5123:N5186" si="645">COUNTIFS(AssessmentResultsSites, A5123, AssessmentIncluded, "yes")</f>
        <v>0</v>
      </c>
      <c r="O5123" s="28">
        <f t="shared" si="639"/>
        <v>0</v>
      </c>
      <c r="P5123" s="1" t="str">
        <f t="shared" ref="P5123:P5186" si="646">IF(AND(G5123="Yes", N5123&gt;0), "yes", "no")</f>
        <v>no</v>
      </c>
    </row>
    <row r="5124" spans="1:16" x14ac:dyDescent="0.25">
      <c r="A5124" s="6">
        <f>'4.OVTA Sites-Transects'!B5130</f>
        <v>0</v>
      </c>
      <c r="B5124" s="6">
        <f>'4.OVTA Sites-Transects'!C5130</f>
        <v>0</v>
      </c>
      <c r="C5124" s="6">
        <f>'4.OVTA Sites-Transects'!D5130</f>
        <v>0</v>
      </c>
      <c r="D5124" s="1">
        <f>'4.OVTA Sites-Transects'!E5130</f>
        <v>0</v>
      </c>
      <c r="E5124" s="1">
        <f>'4.OVTA Sites-Transects'!G5130</f>
        <v>0</v>
      </c>
      <c r="F5124" s="1">
        <f>'4.OVTA Sites-Transects'!F5130</f>
        <v>0</v>
      </c>
      <c r="G5124" s="6">
        <f>'4.OVTA Sites-Transects'!H5130</f>
        <v>0</v>
      </c>
      <c r="H5124" s="6">
        <f>'4.OVTA Sites-Transects'!I5130</f>
        <v>0</v>
      </c>
      <c r="I5124" s="193" t="str">
        <f t="shared" si="640"/>
        <v>-</v>
      </c>
      <c r="J5124" s="27" t="str">
        <f t="shared" si="641"/>
        <v>-</v>
      </c>
      <c r="K5124" s="27" t="str">
        <f t="shared" si="642"/>
        <v>-</v>
      </c>
      <c r="L5124" s="27" t="str">
        <f t="shared" si="643"/>
        <v>-</v>
      </c>
      <c r="M5124" s="27" t="str">
        <f t="shared" si="644"/>
        <v>-</v>
      </c>
      <c r="N5124" s="28">
        <f t="shared" si="645"/>
        <v>0</v>
      </c>
      <c r="O5124" s="28">
        <f t="shared" ref="O5124:O5187" si="647">IF(P5124="yes", N5124, 0)</f>
        <v>0</v>
      </c>
      <c r="P5124" s="1" t="str">
        <f t="shared" si="646"/>
        <v>no</v>
      </c>
    </row>
    <row r="5125" spans="1:16" x14ac:dyDescent="0.25">
      <c r="A5125" s="6">
        <f>'4.OVTA Sites-Transects'!B5131</f>
        <v>0</v>
      </c>
      <c r="B5125" s="6">
        <f>'4.OVTA Sites-Transects'!C5131</f>
        <v>0</v>
      </c>
      <c r="C5125" s="6">
        <f>'4.OVTA Sites-Transects'!D5131</f>
        <v>0</v>
      </c>
      <c r="D5125" s="1">
        <f>'4.OVTA Sites-Transects'!E5131</f>
        <v>0</v>
      </c>
      <c r="E5125" s="1">
        <f>'4.OVTA Sites-Transects'!G5131</f>
        <v>0</v>
      </c>
      <c r="F5125" s="1">
        <f>'4.OVTA Sites-Transects'!F5131</f>
        <v>0</v>
      </c>
      <c r="G5125" s="6">
        <f>'4.OVTA Sites-Transects'!H5131</f>
        <v>0</v>
      </c>
      <c r="H5125" s="6">
        <f>'4.OVTA Sites-Transects'!I5131</f>
        <v>0</v>
      </c>
      <c r="I5125" s="193" t="str">
        <f t="shared" si="640"/>
        <v>-</v>
      </c>
      <c r="J5125" s="27" t="str">
        <f t="shared" si="641"/>
        <v>-</v>
      </c>
      <c r="K5125" s="27" t="str">
        <f t="shared" si="642"/>
        <v>-</v>
      </c>
      <c r="L5125" s="27" t="str">
        <f t="shared" si="643"/>
        <v>-</v>
      </c>
      <c r="M5125" s="27" t="str">
        <f t="shared" si="644"/>
        <v>-</v>
      </c>
      <c r="N5125" s="28">
        <f t="shared" si="645"/>
        <v>0</v>
      </c>
      <c r="O5125" s="28">
        <f t="shared" si="647"/>
        <v>0</v>
      </c>
      <c r="P5125" s="1" t="str">
        <f t="shared" si="646"/>
        <v>no</v>
      </c>
    </row>
    <row r="5126" spans="1:16" x14ac:dyDescent="0.25">
      <c r="A5126" s="6">
        <f>'4.OVTA Sites-Transects'!B5132</f>
        <v>0</v>
      </c>
      <c r="B5126" s="6">
        <f>'4.OVTA Sites-Transects'!C5132</f>
        <v>0</v>
      </c>
      <c r="C5126" s="6">
        <f>'4.OVTA Sites-Transects'!D5132</f>
        <v>0</v>
      </c>
      <c r="D5126" s="1">
        <f>'4.OVTA Sites-Transects'!E5132</f>
        <v>0</v>
      </c>
      <c r="E5126" s="1">
        <f>'4.OVTA Sites-Transects'!G5132</f>
        <v>0</v>
      </c>
      <c r="F5126" s="1">
        <f>'4.OVTA Sites-Transects'!F5132</f>
        <v>0</v>
      </c>
      <c r="G5126" s="6">
        <f>'4.OVTA Sites-Transects'!H5132</f>
        <v>0</v>
      </c>
      <c r="H5126" s="6">
        <f>'4.OVTA Sites-Transects'!I5132</f>
        <v>0</v>
      </c>
      <c r="I5126" s="193" t="str">
        <f t="shared" si="640"/>
        <v>-</v>
      </c>
      <c r="J5126" s="27" t="str">
        <f t="shared" si="641"/>
        <v>-</v>
      </c>
      <c r="K5126" s="27" t="str">
        <f t="shared" si="642"/>
        <v>-</v>
      </c>
      <c r="L5126" s="27" t="str">
        <f t="shared" si="643"/>
        <v>-</v>
      </c>
      <c r="M5126" s="27" t="str">
        <f t="shared" si="644"/>
        <v>-</v>
      </c>
      <c r="N5126" s="28">
        <f t="shared" si="645"/>
        <v>0</v>
      </c>
      <c r="O5126" s="28">
        <f t="shared" si="647"/>
        <v>0</v>
      </c>
      <c r="P5126" s="1" t="str">
        <f t="shared" si="646"/>
        <v>no</v>
      </c>
    </row>
    <row r="5127" spans="1:16" x14ac:dyDescent="0.25">
      <c r="A5127" s="6">
        <f>'4.OVTA Sites-Transects'!B5133</f>
        <v>0</v>
      </c>
      <c r="B5127" s="6">
        <f>'4.OVTA Sites-Transects'!C5133</f>
        <v>0</v>
      </c>
      <c r="C5127" s="6">
        <f>'4.OVTA Sites-Transects'!D5133</f>
        <v>0</v>
      </c>
      <c r="D5127" s="1">
        <f>'4.OVTA Sites-Transects'!E5133</f>
        <v>0</v>
      </c>
      <c r="E5127" s="1">
        <f>'4.OVTA Sites-Transects'!G5133</f>
        <v>0</v>
      </c>
      <c r="F5127" s="1">
        <f>'4.OVTA Sites-Transects'!F5133</f>
        <v>0</v>
      </c>
      <c r="G5127" s="6">
        <f>'4.OVTA Sites-Transects'!H5133</f>
        <v>0</v>
      </c>
      <c r="H5127" s="6">
        <f>'4.OVTA Sites-Transects'!I5133</f>
        <v>0</v>
      </c>
      <c r="I5127" s="193" t="str">
        <f t="shared" si="640"/>
        <v>-</v>
      </c>
      <c r="J5127" s="27" t="str">
        <f t="shared" si="641"/>
        <v>-</v>
      </c>
      <c r="K5127" s="27" t="str">
        <f t="shared" si="642"/>
        <v>-</v>
      </c>
      <c r="L5127" s="27" t="str">
        <f t="shared" si="643"/>
        <v>-</v>
      </c>
      <c r="M5127" s="27" t="str">
        <f t="shared" si="644"/>
        <v>-</v>
      </c>
      <c r="N5127" s="28">
        <f t="shared" si="645"/>
        <v>0</v>
      </c>
      <c r="O5127" s="28">
        <f t="shared" si="647"/>
        <v>0</v>
      </c>
      <c r="P5127" s="1" t="str">
        <f t="shared" si="646"/>
        <v>no</v>
      </c>
    </row>
    <row r="5128" spans="1:16" x14ac:dyDescent="0.25">
      <c r="A5128" s="6">
        <f>'4.OVTA Sites-Transects'!B5134</f>
        <v>0</v>
      </c>
      <c r="B5128" s="6">
        <f>'4.OVTA Sites-Transects'!C5134</f>
        <v>0</v>
      </c>
      <c r="C5128" s="6">
        <f>'4.OVTA Sites-Transects'!D5134</f>
        <v>0</v>
      </c>
      <c r="D5128" s="1">
        <f>'4.OVTA Sites-Transects'!E5134</f>
        <v>0</v>
      </c>
      <c r="E5128" s="1">
        <f>'4.OVTA Sites-Transects'!G5134</f>
        <v>0</v>
      </c>
      <c r="F5128" s="1">
        <f>'4.OVTA Sites-Transects'!F5134</f>
        <v>0</v>
      </c>
      <c r="G5128" s="6">
        <f>'4.OVTA Sites-Transects'!H5134</f>
        <v>0</v>
      </c>
      <c r="H5128" s="6">
        <f>'4.OVTA Sites-Transects'!I5134</f>
        <v>0</v>
      </c>
      <c r="I5128" s="193" t="str">
        <f t="shared" si="640"/>
        <v>-</v>
      </c>
      <c r="J5128" s="27" t="str">
        <f t="shared" si="641"/>
        <v>-</v>
      </c>
      <c r="K5128" s="27" t="str">
        <f t="shared" si="642"/>
        <v>-</v>
      </c>
      <c r="L5128" s="27" t="str">
        <f t="shared" si="643"/>
        <v>-</v>
      </c>
      <c r="M5128" s="27" t="str">
        <f t="shared" si="644"/>
        <v>-</v>
      </c>
      <c r="N5128" s="28">
        <f t="shared" si="645"/>
        <v>0</v>
      </c>
      <c r="O5128" s="28">
        <f t="shared" si="647"/>
        <v>0</v>
      </c>
      <c r="P5128" s="1" t="str">
        <f t="shared" si="646"/>
        <v>no</v>
      </c>
    </row>
    <row r="5129" spans="1:16" x14ac:dyDescent="0.25">
      <c r="A5129" s="6">
        <f>'4.OVTA Sites-Transects'!B5135</f>
        <v>0</v>
      </c>
      <c r="B5129" s="6">
        <f>'4.OVTA Sites-Transects'!C5135</f>
        <v>0</v>
      </c>
      <c r="C5129" s="6">
        <f>'4.OVTA Sites-Transects'!D5135</f>
        <v>0</v>
      </c>
      <c r="D5129" s="1">
        <f>'4.OVTA Sites-Transects'!E5135</f>
        <v>0</v>
      </c>
      <c r="E5129" s="1">
        <f>'4.OVTA Sites-Transects'!G5135</f>
        <v>0</v>
      </c>
      <c r="F5129" s="1">
        <f>'4.OVTA Sites-Transects'!F5135</f>
        <v>0</v>
      </c>
      <c r="G5129" s="6">
        <f>'4.OVTA Sites-Transects'!H5135</f>
        <v>0</v>
      </c>
      <c r="H5129" s="6">
        <f>'4.OVTA Sites-Transects'!I5135</f>
        <v>0</v>
      </c>
      <c r="I5129" s="193" t="str">
        <f t="shared" si="640"/>
        <v>-</v>
      </c>
      <c r="J5129" s="27" t="str">
        <f t="shared" si="641"/>
        <v>-</v>
      </c>
      <c r="K5129" s="27" t="str">
        <f t="shared" si="642"/>
        <v>-</v>
      </c>
      <c r="L5129" s="27" t="str">
        <f t="shared" si="643"/>
        <v>-</v>
      </c>
      <c r="M5129" s="27" t="str">
        <f t="shared" si="644"/>
        <v>-</v>
      </c>
      <c r="N5129" s="28">
        <f t="shared" si="645"/>
        <v>0</v>
      </c>
      <c r="O5129" s="28">
        <f t="shared" si="647"/>
        <v>0</v>
      </c>
      <c r="P5129" s="1" t="str">
        <f t="shared" si="646"/>
        <v>no</v>
      </c>
    </row>
    <row r="5130" spans="1:16" x14ac:dyDescent="0.25">
      <c r="A5130" s="6">
        <f>'4.OVTA Sites-Transects'!B5136</f>
        <v>0</v>
      </c>
      <c r="B5130" s="6">
        <f>'4.OVTA Sites-Transects'!C5136</f>
        <v>0</v>
      </c>
      <c r="C5130" s="6">
        <f>'4.OVTA Sites-Transects'!D5136</f>
        <v>0</v>
      </c>
      <c r="D5130" s="1">
        <f>'4.OVTA Sites-Transects'!E5136</f>
        <v>0</v>
      </c>
      <c r="E5130" s="1">
        <f>'4.OVTA Sites-Transects'!G5136</f>
        <v>0</v>
      </c>
      <c r="F5130" s="1">
        <f>'4.OVTA Sites-Transects'!F5136</f>
        <v>0</v>
      </c>
      <c r="G5130" s="6">
        <f>'4.OVTA Sites-Transects'!H5136</f>
        <v>0</v>
      </c>
      <c r="H5130" s="6">
        <f>'4.OVTA Sites-Transects'!I5136</f>
        <v>0</v>
      </c>
      <c r="I5130" s="193" t="str">
        <f t="shared" si="640"/>
        <v>-</v>
      </c>
      <c r="J5130" s="27" t="str">
        <f t="shared" si="641"/>
        <v>-</v>
      </c>
      <c r="K5130" s="27" t="str">
        <f t="shared" si="642"/>
        <v>-</v>
      </c>
      <c r="L5130" s="27" t="str">
        <f t="shared" si="643"/>
        <v>-</v>
      </c>
      <c r="M5130" s="27" t="str">
        <f t="shared" si="644"/>
        <v>-</v>
      </c>
      <c r="N5130" s="28">
        <f t="shared" si="645"/>
        <v>0</v>
      </c>
      <c r="O5130" s="28">
        <f t="shared" si="647"/>
        <v>0</v>
      </c>
      <c r="P5130" s="1" t="str">
        <f t="shared" si="646"/>
        <v>no</v>
      </c>
    </row>
    <row r="5131" spans="1:16" x14ac:dyDescent="0.25">
      <c r="A5131" s="6">
        <f>'4.OVTA Sites-Transects'!B5137</f>
        <v>0</v>
      </c>
      <c r="B5131" s="6">
        <f>'4.OVTA Sites-Transects'!C5137</f>
        <v>0</v>
      </c>
      <c r="C5131" s="6">
        <f>'4.OVTA Sites-Transects'!D5137</f>
        <v>0</v>
      </c>
      <c r="D5131" s="1">
        <f>'4.OVTA Sites-Transects'!E5137</f>
        <v>0</v>
      </c>
      <c r="E5131" s="1">
        <f>'4.OVTA Sites-Transects'!G5137</f>
        <v>0</v>
      </c>
      <c r="F5131" s="1">
        <f>'4.OVTA Sites-Transects'!F5137</f>
        <v>0</v>
      </c>
      <c r="G5131" s="6">
        <f>'4.OVTA Sites-Transects'!H5137</f>
        <v>0</v>
      </c>
      <c r="H5131" s="6">
        <f>'4.OVTA Sites-Transects'!I5137</f>
        <v>0</v>
      </c>
      <c r="I5131" s="193" t="str">
        <f t="shared" si="640"/>
        <v>-</v>
      </c>
      <c r="J5131" s="27" t="str">
        <f t="shared" si="641"/>
        <v>-</v>
      </c>
      <c r="K5131" s="27" t="str">
        <f t="shared" si="642"/>
        <v>-</v>
      </c>
      <c r="L5131" s="27" t="str">
        <f t="shared" si="643"/>
        <v>-</v>
      </c>
      <c r="M5131" s="27" t="str">
        <f t="shared" si="644"/>
        <v>-</v>
      </c>
      <c r="N5131" s="28">
        <f t="shared" si="645"/>
        <v>0</v>
      </c>
      <c r="O5131" s="28">
        <f t="shared" si="647"/>
        <v>0</v>
      </c>
      <c r="P5131" s="1" t="str">
        <f t="shared" si="646"/>
        <v>no</v>
      </c>
    </row>
    <row r="5132" spans="1:16" x14ac:dyDescent="0.25">
      <c r="A5132" s="6">
        <f>'4.OVTA Sites-Transects'!B5138</f>
        <v>0</v>
      </c>
      <c r="B5132" s="6">
        <f>'4.OVTA Sites-Transects'!C5138</f>
        <v>0</v>
      </c>
      <c r="C5132" s="6">
        <f>'4.OVTA Sites-Transects'!D5138</f>
        <v>0</v>
      </c>
      <c r="D5132" s="1">
        <f>'4.OVTA Sites-Transects'!E5138</f>
        <v>0</v>
      </c>
      <c r="E5132" s="1">
        <f>'4.OVTA Sites-Transects'!G5138</f>
        <v>0</v>
      </c>
      <c r="F5132" s="1">
        <f>'4.OVTA Sites-Transects'!F5138</f>
        <v>0</v>
      </c>
      <c r="G5132" s="6">
        <f>'4.OVTA Sites-Transects'!H5138</f>
        <v>0</v>
      </c>
      <c r="H5132" s="6">
        <f>'4.OVTA Sites-Transects'!I5138</f>
        <v>0</v>
      </c>
      <c r="I5132" s="193" t="str">
        <f t="shared" si="640"/>
        <v>-</v>
      </c>
      <c r="J5132" s="27" t="str">
        <f t="shared" si="641"/>
        <v>-</v>
      </c>
      <c r="K5132" s="27" t="str">
        <f t="shared" si="642"/>
        <v>-</v>
      </c>
      <c r="L5132" s="27" t="str">
        <f t="shared" si="643"/>
        <v>-</v>
      </c>
      <c r="M5132" s="27" t="str">
        <f t="shared" si="644"/>
        <v>-</v>
      </c>
      <c r="N5132" s="28">
        <f t="shared" si="645"/>
        <v>0</v>
      </c>
      <c r="O5132" s="28">
        <f t="shared" si="647"/>
        <v>0</v>
      </c>
      <c r="P5132" s="1" t="str">
        <f t="shared" si="646"/>
        <v>no</v>
      </c>
    </row>
    <row r="5133" spans="1:16" x14ac:dyDescent="0.25">
      <c r="A5133" s="6">
        <f>'4.OVTA Sites-Transects'!B5139</f>
        <v>0</v>
      </c>
      <c r="B5133" s="6">
        <f>'4.OVTA Sites-Transects'!C5139</f>
        <v>0</v>
      </c>
      <c r="C5133" s="6">
        <f>'4.OVTA Sites-Transects'!D5139</f>
        <v>0</v>
      </c>
      <c r="D5133" s="1">
        <f>'4.OVTA Sites-Transects'!E5139</f>
        <v>0</v>
      </c>
      <c r="E5133" s="1">
        <f>'4.OVTA Sites-Transects'!G5139</f>
        <v>0</v>
      </c>
      <c r="F5133" s="1">
        <f>'4.OVTA Sites-Transects'!F5139</f>
        <v>0</v>
      </c>
      <c r="G5133" s="6">
        <f>'4.OVTA Sites-Transects'!H5139</f>
        <v>0</v>
      </c>
      <c r="H5133" s="6">
        <f>'4.OVTA Sites-Transects'!I5139</f>
        <v>0</v>
      </c>
      <c r="I5133" s="193" t="str">
        <f t="shared" si="640"/>
        <v>-</v>
      </c>
      <c r="J5133" s="27" t="str">
        <f t="shared" si="641"/>
        <v>-</v>
      </c>
      <c r="K5133" s="27" t="str">
        <f t="shared" si="642"/>
        <v>-</v>
      </c>
      <c r="L5133" s="27" t="str">
        <f t="shared" si="643"/>
        <v>-</v>
      </c>
      <c r="M5133" s="27" t="str">
        <f t="shared" si="644"/>
        <v>-</v>
      </c>
      <c r="N5133" s="28">
        <f t="shared" si="645"/>
        <v>0</v>
      </c>
      <c r="O5133" s="28">
        <f t="shared" si="647"/>
        <v>0</v>
      </c>
      <c r="P5133" s="1" t="str">
        <f t="shared" si="646"/>
        <v>no</v>
      </c>
    </row>
    <row r="5134" spans="1:16" x14ac:dyDescent="0.25">
      <c r="A5134" s="6">
        <f>'4.OVTA Sites-Transects'!B5140</f>
        <v>0</v>
      </c>
      <c r="B5134" s="6">
        <f>'4.OVTA Sites-Transects'!C5140</f>
        <v>0</v>
      </c>
      <c r="C5134" s="6">
        <f>'4.OVTA Sites-Transects'!D5140</f>
        <v>0</v>
      </c>
      <c r="D5134" s="1">
        <f>'4.OVTA Sites-Transects'!E5140</f>
        <v>0</v>
      </c>
      <c r="E5134" s="1">
        <f>'4.OVTA Sites-Transects'!G5140</f>
        <v>0</v>
      </c>
      <c r="F5134" s="1">
        <f>'4.OVTA Sites-Transects'!F5140</f>
        <v>0</v>
      </c>
      <c r="G5134" s="6">
        <f>'4.OVTA Sites-Transects'!H5140</f>
        <v>0</v>
      </c>
      <c r="H5134" s="6">
        <f>'4.OVTA Sites-Transects'!I5140</f>
        <v>0</v>
      </c>
      <c r="I5134" s="193" t="str">
        <f t="shared" si="640"/>
        <v>-</v>
      </c>
      <c r="J5134" s="27" t="str">
        <f t="shared" si="641"/>
        <v>-</v>
      </c>
      <c r="K5134" s="27" t="str">
        <f t="shared" si="642"/>
        <v>-</v>
      </c>
      <c r="L5134" s="27" t="str">
        <f t="shared" si="643"/>
        <v>-</v>
      </c>
      <c r="M5134" s="27" t="str">
        <f t="shared" si="644"/>
        <v>-</v>
      </c>
      <c r="N5134" s="28">
        <f t="shared" si="645"/>
        <v>0</v>
      </c>
      <c r="O5134" s="28">
        <f t="shared" si="647"/>
        <v>0</v>
      </c>
      <c r="P5134" s="1" t="str">
        <f t="shared" si="646"/>
        <v>no</v>
      </c>
    </row>
    <row r="5135" spans="1:16" x14ac:dyDescent="0.25">
      <c r="A5135" s="6">
        <f>'4.OVTA Sites-Transects'!B5141</f>
        <v>0</v>
      </c>
      <c r="B5135" s="6">
        <f>'4.OVTA Sites-Transects'!C5141</f>
        <v>0</v>
      </c>
      <c r="C5135" s="6">
        <f>'4.OVTA Sites-Transects'!D5141</f>
        <v>0</v>
      </c>
      <c r="D5135" s="1">
        <f>'4.OVTA Sites-Transects'!E5141</f>
        <v>0</v>
      </c>
      <c r="E5135" s="1">
        <f>'4.OVTA Sites-Transects'!G5141</f>
        <v>0</v>
      </c>
      <c r="F5135" s="1">
        <f>'4.OVTA Sites-Transects'!F5141</f>
        <v>0</v>
      </c>
      <c r="G5135" s="6">
        <f>'4.OVTA Sites-Transects'!H5141</f>
        <v>0</v>
      </c>
      <c r="H5135" s="6">
        <f>'4.OVTA Sites-Transects'!I5141</f>
        <v>0</v>
      </c>
      <c r="I5135" s="193" t="str">
        <f t="shared" si="640"/>
        <v>-</v>
      </c>
      <c r="J5135" s="27" t="str">
        <f t="shared" si="641"/>
        <v>-</v>
      </c>
      <c r="K5135" s="27" t="str">
        <f t="shared" si="642"/>
        <v>-</v>
      </c>
      <c r="L5135" s="27" t="str">
        <f t="shared" si="643"/>
        <v>-</v>
      </c>
      <c r="M5135" s="27" t="str">
        <f t="shared" si="644"/>
        <v>-</v>
      </c>
      <c r="N5135" s="28">
        <f t="shared" si="645"/>
        <v>0</v>
      </c>
      <c r="O5135" s="28">
        <f t="shared" si="647"/>
        <v>0</v>
      </c>
      <c r="P5135" s="1" t="str">
        <f t="shared" si="646"/>
        <v>no</v>
      </c>
    </row>
    <row r="5136" spans="1:16" x14ac:dyDescent="0.25">
      <c r="A5136" s="6">
        <f>'4.OVTA Sites-Transects'!B5142</f>
        <v>0</v>
      </c>
      <c r="B5136" s="6">
        <f>'4.OVTA Sites-Transects'!C5142</f>
        <v>0</v>
      </c>
      <c r="C5136" s="6">
        <f>'4.OVTA Sites-Transects'!D5142</f>
        <v>0</v>
      </c>
      <c r="D5136" s="1">
        <f>'4.OVTA Sites-Transects'!E5142</f>
        <v>0</v>
      </c>
      <c r="E5136" s="1">
        <f>'4.OVTA Sites-Transects'!G5142</f>
        <v>0</v>
      </c>
      <c r="F5136" s="1">
        <f>'4.OVTA Sites-Transects'!F5142</f>
        <v>0</v>
      </c>
      <c r="G5136" s="6">
        <f>'4.OVTA Sites-Transects'!H5142</f>
        <v>0</v>
      </c>
      <c r="H5136" s="6">
        <f>'4.OVTA Sites-Transects'!I5142</f>
        <v>0</v>
      </c>
      <c r="I5136" s="193" t="str">
        <f t="shared" si="640"/>
        <v>-</v>
      </c>
      <c r="J5136" s="27" t="str">
        <f t="shared" si="641"/>
        <v>-</v>
      </c>
      <c r="K5136" s="27" t="str">
        <f t="shared" si="642"/>
        <v>-</v>
      </c>
      <c r="L5136" s="27" t="str">
        <f t="shared" si="643"/>
        <v>-</v>
      </c>
      <c r="M5136" s="27" t="str">
        <f t="shared" si="644"/>
        <v>-</v>
      </c>
      <c r="N5136" s="28">
        <f t="shared" si="645"/>
        <v>0</v>
      </c>
      <c r="O5136" s="28">
        <f t="shared" si="647"/>
        <v>0</v>
      </c>
      <c r="P5136" s="1" t="str">
        <f t="shared" si="646"/>
        <v>no</v>
      </c>
    </row>
    <row r="5137" spans="1:16" x14ac:dyDescent="0.25">
      <c r="A5137" s="6">
        <f>'4.OVTA Sites-Transects'!B5143</f>
        <v>0</v>
      </c>
      <c r="B5137" s="6">
        <f>'4.OVTA Sites-Transects'!C5143</f>
        <v>0</v>
      </c>
      <c r="C5137" s="6">
        <f>'4.OVTA Sites-Transects'!D5143</f>
        <v>0</v>
      </c>
      <c r="D5137" s="1">
        <f>'4.OVTA Sites-Transects'!E5143</f>
        <v>0</v>
      </c>
      <c r="E5137" s="1">
        <f>'4.OVTA Sites-Transects'!G5143</f>
        <v>0</v>
      </c>
      <c r="F5137" s="1">
        <f>'4.OVTA Sites-Transects'!F5143</f>
        <v>0</v>
      </c>
      <c r="G5137" s="6">
        <f>'4.OVTA Sites-Transects'!H5143</f>
        <v>0</v>
      </c>
      <c r="H5137" s="6">
        <f>'4.OVTA Sites-Transects'!I5143</f>
        <v>0</v>
      </c>
      <c r="I5137" s="193" t="str">
        <f t="shared" si="640"/>
        <v>-</v>
      </c>
      <c r="J5137" s="27" t="str">
        <f t="shared" si="641"/>
        <v>-</v>
      </c>
      <c r="K5137" s="27" t="str">
        <f t="shared" si="642"/>
        <v>-</v>
      </c>
      <c r="L5137" s="27" t="str">
        <f t="shared" si="643"/>
        <v>-</v>
      </c>
      <c r="M5137" s="27" t="str">
        <f t="shared" si="644"/>
        <v>-</v>
      </c>
      <c r="N5137" s="28">
        <f t="shared" si="645"/>
        <v>0</v>
      </c>
      <c r="O5137" s="28">
        <f t="shared" si="647"/>
        <v>0</v>
      </c>
      <c r="P5137" s="1" t="str">
        <f t="shared" si="646"/>
        <v>no</v>
      </c>
    </row>
    <row r="5138" spans="1:16" x14ac:dyDescent="0.25">
      <c r="A5138" s="6">
        <f>'4.OVTA Sites-Transects'!B5144</f>
        <v>0</v>
      </c>
      <c r="B5138" s="6">
        <f>'4.OVTA Sites-Transects'!C5144</f>
        <v>0</v>
      </c>
      <c r="C5138" s="6">
        <f>'4.OVTA Sites-Transects'!D5144</f>
        <v>0</v>
      </c>
      <c r="D5138" s="1">
        <f>'4.OVTA Sites-Transects'!E5144</f>
        <v>0</v>
      </c>
      <c r="E5138" s="1">
        <f>'4.OVTA Sites-Transects'!G5144</f>
        <v>0</v>
      </c>
      <c r="F5138" s="1">
        <f>'4.OVTA Sites-Transects'!F5144</f>
        <v>0</v>
      </c>
      <c r="G5138" s="6">
        <f>'4.OVTA Sites-Transects'!H5144</f>
        <v>0</v>
      </c>
      <c r="H5138" s="6">
        <f>'4.OVTA Sites-Transects'!I5144</f>
        <v>0</v>
      </c>
      <c r="I5138" s="193" t="str">
        <f t="shared" si="640"/>
        <v>-</v>
      </c>
      <c r="J5138" s="27" t="str">
        <f t="shared" si="641"/>
        <v>-</v>
      </c>
      <c r="K5138" s="27" t="str">
        <f t="shared" si="642"/>
        <v>-</v>
      </c>
      <c r="L5138" s="27" t="str">
        <f t="shared" si="643"/>
        <v>-</v>
      </c>
      <c r="M5138" s="27" t="str">
        <f t="shared" si="644"/>
        <v>-</v>
      </c>
      <c r="N5138" s="28">
        <f t="shared" si="645"/>
        <v>0</v>
      </c>
      <c r="O5138" s="28">
        <f t="shared" si="647"/>
        <v>0</v>
      </c>
      <c r="P5138" s="1" t="str">
        <f t="shared" si="646"/>
        <v>no</v>
      </c>
    </row>
    <row r="5139" spans="1:16" x14ac:dyDescent="0.25">
      <c r="A5139" s="6">
        <f>'4.OVTA Sites-Transects'!B5145</f>
        <v>0</v>
      </c>
      <c r="B5139" s="6">
        <f>'4.OVTA Sites-Transects'!C5145</f>
        <v>0</v>
      </c>
      <c r="C5139" s="6">
        <f>'4.OVTA Sites-Transects'!D5145</f>
        <v>0</v>
      </c>
      <c r="D5139" s="1">
        <f>'4.OVTA Sites-Transects'!E5145</f>
        <v>0</v>
      </c>
      <c r="E5139" s="1">
        <f>'4.OVTA Sites-Transects'!G5145</f>
        <v>0</v>
      </c>
      <c r="F5139" s="1">
        <f>'4.OVTA Sites-Transects'!F5145</f>
        <v>0</v>
      </c>
      <c r="G5139" s="6">
        <f>'4.OVTA Sites-Transects'!H5145</f>
        <v>0</v>
      </c>
      <c r="H5139" s="6">
        <f>'4.OVTA Sites-Transects'!I5145</f>
        <v>0</v>
      </c>
      <c r="I5139" s="193" t="str">
        <f t="shared" si="640"/>
        <v>-</v>
      </c>
      <c r="J5139" s="27" t="str">
        <f t="shared" si="641"/>
        <v>-</v>
      </c>
      <c r="K5139" s="27" t="str">
        <f t="shared" si="642"/>
        <v>-</v>
      </c>
      <c r="L5139" s="27" t="str">
        <f t="shared" si="643"/>
        <v>-</v>
      </c>
      <c r="M5139" s="27" t="str">
        <f t="shared" si="644"/>
        <v>-</v>
      </c>
      <c r="N5139" s="28">
        <f t="shared" si="645"/>
        <v>0</v>
      </c>
      <c r="O5139" s="28">
        <f t="shared" si="647"/>
        <v>0</v>
      </c>
      <c r="P5139" s="1" t="str">
        <f t="shared" si="646"/>
        <v>no</v>
      </c>
    </row>
    <row r="5140" spans="1:16" x14ac:dyDescent="0.25">
      <c r="A5140" s="6">
        <f>'4.OVTA Sites-Transects'!B5146</f>
        <v>0</v>
      </c>
      <c r="B5140" s="6">
        <f>'4.OVTA Sites-Transects'!C5146</f>
        <v>0</v>
      </c>
      <c r="C5140" s="6">
        <f>'4.OVTA Sites-Transects'!D5146</f>
        <v>0</v>
      </c>
      <c r="D5140" s="1">
        <f>'4.OVTA Sites-Transects'!E5146</f>
        <v>0</v>
      </c>
      <c r="E5140" s="1">
        <f>'4.OVTA Sites-Transects'!G5146</f>
        <v>0</v>
      </c>
      <c r="F5140" s="1">
        <f>'4.OVTA Sites-Transects'!F5146</f>
        <v>0</v>
      </c>
      <c r="G5140" s="6">
        <f>'4.OVTA Sites-Transects'!H5146</f>
        <v>0</v>
      </c>
      <c r="H5140" s="6">
        <f>'4.OVTA Sites-Transects'!I5146</f>
        <v>0</v>
      </c>
      <c r="I5140" s="193" t="str">
        <f t="shared" si="640"/>
        <v>-</v>
      </c>
      <c r="J5140" s="27" t="str">
        <f t="shared" si="641"/>
        <v>-</v>
      </c>
      <c r="K5140" s="27" t="str">
        <f t="shared" si="642"/>
        <v>-</v>
      </c>
      <c r="L5140" s="27" t="str">
        <f t="shared" si="643"/>
        <v>-</v>
      </c>
      <c r="M5140" s="27" t="str">
        <f t="shared" si="644"/>
        <v>-</v>
      </c>
      <c r="N5140" s="28">
        <f t="shared" si="645"/>
        <v>0</v>
      </c>
      <c r="O5140" s="28">
        <f t="shared" si="647"/>
        <v>0</v>
      </c>
      <c r="P5140" s="1" t="str">
        <f t="shared" si="646"/>
        <v>no</v>
      </c>
    </row>
    <row r="5141" spans="1:16" x14ac:dyDescent="0.25">
      <c r="A5141" s="6">
        <f>'4.OVTA Sites-Transects'!B5147</f>
        <v>0</v>
      </c>
      <c r="B5141" s="6">
        <f>'4.OVTA Sites-Transects'!C5147</f>
        <v>0</v>
      </c>
      <c r="C5141" s="6">
        <f>'4.OVTA Sites-Transects'!D5147</f>
        <v>0</v>
      </c>
      <c r="D5141" s="1">
        <f>'4.OVTA Sites-Transects'!E5147</f>
        <v>0</v>
      </c>
      <c r="E5141" s="1">
        <f>'4.OVTA Sites-Transects'!G5147</f>
        <v>0</v>
      </c>
      <c r="F5141" s="1">
        <f>'4.OVTA Sites-Transects'!F5147</f>
        <v>0</v>
      </c>
      <c r="G5141" s="6">
        <f>'4.OVTA Sites-Transects'!H5147</f>
        <v>0</v>
      </c>
      <c r="H5141" s="6">
        <f>'4.OVTA Sites-Transects'!I5147</f>
        <v>0</v>
      </c>
      <c r="I5141" s="193" t="str">
        <f t="shared" si="640"/>
        <v>-</v>
      </c>
      <c r="J5141" s="27" t="str">
        <f t="shared" si="641"/>
        <v>-</v>
      </c>
      <c r="K5141" s="27" t="str">
        <f t="shared" si="642"/>
        <v>-</v>
      </c>
      <c r="L5141" s="27" t="str">
        <f t="shared" si="643"/>
        <v>-</v>
      </c>
      <c r="M5141" s="27" t="str">
        <f t="shared" si="644"/>
        <v>-</v>
      </c>
      <c r="N5141" s="28">
        <f t="shared" si="645"/>
        <v>0</v>
      </c>
      <c r="O5141" s="28">
        <f t="shared" si="647"/>
        <v>0</v>
      </c>
      <c r="P5141" s="1" t="str">
        <f t="shared" si="646"/>
        <v>no</v>
      </c>
    </row>
    <row r="5142" spans="1:16" x14ac:dyDescent="0.25">
      <c r="A5142" s="6">
        <f>'4.OVTA Sites-Transects'!B5148</f>
        <v>0</v>
      </c>
      <c r="B5142" s="6">
        <f>'4.OVTA Sites-Transects'!C5148</f>
        <v>0</v>
      </c>
      <c r="C5142" s="6">
        <f>'4.OVTA Sites-Transects'!D5148</f>
        <v>0</v>
      </c>
      <c r="D5142" s="1">
        <f>'4.OVTA Sites-Transects'!E5148</f>
        <v>0</v>
      </c>
      <c r="E5142" s="1">
        <f>'4.OVTA Sites-Transects'!G5148</f>
        <v>0</v>
      </c>
      <c r="F5142" s="1">
        <f>'4.OVTA Sites-Transects'!F5148</f>
        <v>0</v>
      </c>
      <c r="G5142" s="6">
        <f>'4.OVTA Sites-Transects'!H5148</f>
        <v>0</v>
      </c>
      <c r="H5142" s="6">
        <f>'4.OVTA Sites-Transects'!I5148</f>
        <v>0</v>
      </c>
      <c r="I5142" s="193" t="str">
        <f t="shared" si="640"/>
        <v>-</v>
      </c>
      <c r="J5142" s="27" t="str">
        <f t="shared" si="641"/>
        <v>-</v>
      </c>
      <c r="K5142" s="27" t="str">
        <f t="shared" si="642"/>
        <v>-</v>
      </c>
      <c r="L5142" s="27" t="str">
        <f t="shared" si="643"/>
        <v>-</v>
      </c>
      <c r="M5142" s="27" t="str">
        <f t="shared" si="644"/>
        <v>-</v>
      </c>
      <c r="N5142" s="28">
        <f t="shared" si="645"/>
        <v>0</v>
      </c>
      <c r="O5142" s="28">
        <f t="shared" si="647"/>
        <v>0</v>
      </c>
      <c r="P5142" s="1" t="str">
        <f t="shared" si="646"/>
        <v>no</v>
      </c>
    </row>
    <row r="5143" spans="1:16" x14ac:dyDescent="0.25">
      <c r="A5143" s="6">
        <f>'4.OVTA Sites-Transects'!B5149</f>
        <v>0</v>
      </c>
      <c r="B5143" s="6">
        <f>'4.OVTA Sites-Transects'!C5149</f>
        <v>0</v>
      </c>
      <c r="C5143" s="6">
        <f>'4.OVTA Sites-Transects'!D5149</f>
        <v>0</v>
      </c>
      <c r="D5143" s="1">
        <f>'4.OVTA Sites-Transects'!E5149</f>
        <v>0</v>
      </c>
      <c r="E5143" s="1">
        <f>'4.OVTA Sites-Transects'!G5149</f>
        <v>0</v>
      </c>
      <c r="F5143" s="1">
        <f>'4.OVTA Sites-Transects'!F5149</f>
        <v>0</v>
      </c>
      <c r="G5143" s="6">
        <f>'4.OVTA Sites-Transects'!H5149</f>
        <v>0</v>
      </c>
      <c r="H5143" s="6">
        <f>'4.OVTA Sites-Transects'!I5149</f>
        <v>0</v>
      </c>
      <c r="I5143" s="193" t="str">
        <f t="shared" si="640"/>
        <v>-</v>
      </c>
      <c r="J5143" s="27" t="str">
        <f t="shared" si="641"/>
        <v>-</v>
      </c>
      <c r="K5143" s="27" t="str">
        <f t="shared" si="642"/>
        <v>-</v>
      </c>
      <c r="L5143" s="27" t="str">
        <f t="shared" si="643"/>
        <v>-</v>
      </c>
      <c r="M5143" s="27" t="str">
        <f t="shared" si="644"/>
        <v>-</v>
      </c>
      <c r="N5143" s="28">
        <f t="shared" si="645"/>
        <v>0</v>
      </c>
      <c r="O5143" s="28">
        <f t="shared" si="647"/>
        <v>0</v>
      </c>
      <c r="P5143" s="1" t="str">
        <f t="shared" si="646"/>
        <v>no</v>
      </c>
    </row>
    <row r="5144" spans="1:16" x14ac:dyDescent="0.25">
      <c r="A5144" s="6">
        <f>'4.OVTA Sites-Transects'!B5150</f>
        <v>0</v>
      </c>
      <c r="B5144" s="6">
        <f>'4.OVTA Sites-Transects'!C5150</f>
        <v>0</v>
      </c>
      <c r="C5144" s="6">
        <f>'4.OVTA Sites-Transects'!D5150</f>
        <v>0</v>
      </c>
      <c r="D5144" s="1">
        <f>'4.OVTA Sites-Transects'!E5150</f>
        <v>0</v>
      </c>
      <c r="E5144" s="1">
        <f>'4.OVTA Sites-Transects'!G5150</f>
        <v>0</v>
      </c>
      <c r="F5144" s="1">
        <f>'4.OVTA Sites-Transects'!F5150</f>
        <v>0</v>
      </c>
      <c r="G5144" s="6">
        <f>'4.OVTA Sites-Transects'!H5150</f>
        <v>0</v>
      </c>
      <c r="H5144" s="6">
        <f>'4.OVTA Sites-Transects'!I5150</f>
        <v>0</v>
      </c>
      <c r="I5144" s="193" t="str">
        <f t="shared" si="640"/>
        <v>-</v>
      </c>
      <c r="J5144" s="27" t="str">
        <f t="shared" si="641"/>
        <v>-</v>
      </c>
      <c r="K5144" s="27" t="str">
        <f t="shared" si="642"/>
        <v>-</v>
      </c>
      <c r="L5144" s="27" t="str">
        <f t="shared" si="643"/>
        <v>-</v>
      </c>
      <c r="M5144" s="27" t="str">
        <f t="shared" si="644"/>
        <v>-</v>
      </c>
      <c r="N5144" s="28">
        <f t="shared" si="645"/>
        <v>0</v>
      </c>
      <c r="O5144" s="28">
        <f t="shared" si="647"/>
        <v>0</v>
      </c>
      <c r="P5144" s="1" t="str">
        <f t="shared" si="646"/>
        <v>no</v>
      </c>
    </row>
    <row r="5145" spans="1:16" x14ac:dyDescent="0.25">
      <c r="A5145" s="6">
        <f>'4.OVTA Sites-Transects'!B5151</f>
        <v>0</v>
      </c>
      <c r="B5145" s="6">
        <f>'4.OVTA Sites-Transects'!C5151</f>
        <v>0</v>
      </c>
      <c r="C5145" s="6">
        <f>'4.OVTA Sites-Transects'!D5151</f>
        <v>0</v>
      </c>
      <c r="D5145" s="1">
        <f>'4.OVTA Sites-Transects'!E5151</f>
        <v>0</v>
      </c>
      <c r="E5145" s="1">
        <f>'4.OVTA Sites-Transects'!G5151</f>
        <v>0</v>
      </c>
      <c r="F5145" s="1">
        <f>'4.OVTA Sites-Transects'!F5151</f>
        <v>0</v>
      </c>
      <c r="G5145" s="6">
        <f>'4.OVTA Sites-Transects'!H5151</f>
        <v>0</v>
      </c>
      <c r="H5145" s="6">
        <f>'4.OVTA Sites-Transects'!I5151</f>
        <v>0</v>
      </c>
      <c r="I5145" s="193" t="str">
        <f t="shared" si="640"/>
        <v>-</v>
      </c>
      <c r="J5145" s="27" t="str">
        <f t="shared" si="641"/>
        <v>-</v>
      </c>
      <c r="K5145" s="27" t="str">
        <f t="shared" si="642"/>
        <v>-</v>
      </c>
      <c r="L5145" s="27" t="str">
        <f t="shared" si="643"/>
        <v>-</v>
      </c>
      <c r="M5145" s="27" t="str">
        <f t="shared" si="644"/>
        <v>-</v>
      </c>
      <c r="N5145" s="28">
        <f t="shared" si="645"/>
        <v>0</v>
      </c>
      <c r="O5145" s="28">
        <f t="shared" si="647"/>
        <v>0</v>
      </c>
      <c r="P5145" s="1" t="str">
        <f t="shared" si="646"/>
        <v>no</v>
      </c>
    </row>
    <row r="5146" spans="1:16" x14ac:dyDescent="0.25">
      <c r="A5146" s="6">
        <f>'4.OVTA Sites-Transects'!B5152</f>
        <v>0</v>
      </c>
      <c r="B5146" s="6">
        <f>'4.OVTA Sites-Transects'!C5152</f>
        <v>0</v>
      </c>
      <c r="C5146" s="6">
        <f>'4.OVTA Sites-Transects'!D5152</f>
        <v>0</v>
      </c>
      <c r="D5146" s="1">
        <f>'4.OVTA Sites-Transects'!E5152</f>
        <v>0</v>
      </c>
      <c r="E5146" s="1">
        <f>'4.OVTA Sites-Transects'!G5152</f>
        <v>0</v>
      </c>
      <c r="F5146" s="1">
        <f>'4.OVTA Sites-Transects'!F5152</f>
        <v>0</v>
      </c>
      <c r="G5146" s="6">
        <f>'4.OVTA Sites-Transects'!H5152</f>
        <v>0</v>
      </c>
      <c r="H5146" s="6">
        <f>'4.OVTA Sites-Transects'!I5152</f>
        <v>0</v>
      </c>
      <c r="I5146" s="193" t="str">
        <f t="shared" si="640"/>
        <v>-</v>
      </c>
      <c r="J5146" s="27" t="str">
        <f t="shared" si="641"/>
        <v>-</v>
      </c>
      <c r="K5146" s="27" t="str">
        <f t="shared" si="642"/>
        <v>-</v>
      </c>
      <c r="L5146" s="27" t="str">
        <f t="shared" si="643"/>
        <v>-</v>
      </c>
      <c r="M5146" s="27" t="str">
        <f t="shared" si="644"/>
        <v>-</v>
      </c>
      <c r="N5146" s="28">
        <f t="shared" si="645"/>
        <v>0</v>
      </c>
      <c r="O5146" s="28">
        <f t="shared" si="647"/>
        <v>0</v>
      </c>
      <c r="P5146" s="1" t="str">
        <f t="shared" si="646"/>
        <v>no</v>
      </c>
    </row>
    <row r="5147" spans="1:16" x14ac:dyDescent="0.25">
      <c r="A5147" s="6">
        <f>'4.OVTA Sites-Transects'!B5153</f>
        <v>0</v>
      </c>
      <c r="B5147" s="6">
        <f>'4.OVTA Sites-Transects'!C5153</f>
        <v>0</v>
      </c>
      <c r="C5147" s="6">
        <f>'4.OVTA Sites-Transects'!D5153</f>
        <v>0</v>
      </c>
      <c r="D5147" s="1">
        <f>'4.OVTA Sites-Transects'!E5153</f>
        <v>0</v>
      </c>
      <c r="E5147" s="1">
        <f>'4.OVTA Sites-Transects'!G5153</f>
        <v>0</v>
      </c>
      <c r="F5147" s="1">
        <f>'4.OVTA Sites-Transects'!F5153</f>
        <v>0</v>
      </c>
      <c r="G5147" s="6">
        <f>'4.OVTA Sites-Transects'!H5153</f>
        <v>0</v>
      </c>
      <c r="H5147" s="6">
        <f>'4.OVTA Sites-Transects'!I5153</f>
        <v>0</v>
      </c>
      <c r="I5147" s="193" t="str">
        <f t="shared" si="640"/>
        <v>-</v>
      </c>
      <c r="J5147" s="27" t="str">
        <f t="shared" si="641"/>
        <v>-</v>
      </c>
      <c r="K5147" s="27" t="str">
        <f t="shared" si="642"/>
        <v>-</v>
      </c>
      <c r="L5147" s="27" t="str">
        <f t="shared" si="643"/>
        <v>-</v>
      </c>
      <c r="M5147" s="27" t="str">
        <f t="shared" si="644"/>
        <v>-</v>
      </c>
      <c r="N5147" s="28">
        <f t="shared" si="645"/>
        <v>0</v>
      </c>
      <c r="O5147" s="28">
        <f t="shared" si="647"/>
        <v>0</v>
      </c>
      <c r="P5147" s="1" t="str">
        <f t="shared" si="646"/>
        <v>no</v>
      </c>
    </row>
    <row r="5148" spans="1:16" x14ac:dyDescent="0.25">
      <c r="A5148" s="6">
        <f>'4.OVTA Sites-Transects'!B5154</f>
        <v>0</v>
      </c>
      <c r="B5148" s="6">
        <f>'4.OVTA Sites-Transects'!C5154</f>
        <v>0</v>
      </c>
      <c r="C5148" s="6">
        <f>'4.OVTA Sites-Transects'!D5154</f>
        <v>0</v>
      </c>
      <c r="D5148" s="1">
        <f>'4.OVTA Sites-Transects'!E5154</f>
        <v>0</v>
      </c>
      <c r="E5148" s="1">
        <f>'4.OVTA Sites-Transects'!G5154</f>
        <v>0</v>
      </c>
      <c r="F5148" s="1">
        <f>'4.OVTA Sites-Transects'!F5154</f>
        <v>0</v>
      </c>
      <c r="G5148" s="6">
        <f>'4.OVTA Sites-Transects'!H5154</f>
        <v>0</v>
      </c>
      <c r="H5148" s="6">
        <f>'4.OVTA Sites-Transects'!I5154</f>
        <v>0</v>
      </c>
      <c r="I5148" s="193" t="str">
        <f t="shared" si="640"/>
        <v>-</v>
      </c>
      <c r="J5148" s="27" t="str">
        <f t="shared" si="641"/>
        <v>-</v>
      </c>
      <c r="K5148" s="27" t="str">
        <f t="shared" si="642"/>
        <v>-</v>
      </c>
      <c r="L5148" s="27" t="str">
        <f t="shared" si="643"/>
        <v>-</v>
      </c>
      <c r="M5148" s="27" t="str">
        <f t="shared" si="644"/>
        <v>-</v>
      </c>
      <c r="N5148" s="28">
        <f t="shared" si="645"/>
        <v>0</v>
      </c>
      <c r="O5148" s="28">
        <f t="shared" si="647"/>
        <v>0</v>
      </c>
      <c r="P5148" s="1" t="str">
        <f t="shared" si="646"/>
        <v>no</v>
      </c>
    </row>
    <row r="5149" spans="1:16" x14ac:dyDescent="0.25">
      <c r="A5149" s="6">
        <f>'4.OVTA Sites-Transects'!B5155</f>
        <v>0</v>
      </c>
      <c r="B5149" s="6">
        <f>'4.OVTA Sites-Transects'!C5155</f>
        <v>0</v>
      </c>
      <c r="C5149" s="6">
        <f>'4.OVTA Sites-Transects'!D5155</f>
        <v>0</v>
      </c>
      <c r="D5149" s="1">
        <f>'4.OVTA Sites-Transects'!E5155</f>
        <v>0</v>
      </c>
      <c r="E5149" s="1">
        <f>'4.OVTA Sites-Transects'!G5155</f>
        <v>0</v>
      </c>
      <c r="F5149" s="1">
        <f>'4.OVTA Sites-Transects'!F5155</f>
        <v>0</v>
      </c>
      <c r="G5149" s="6">
        <f>'4.OVTA Sites-Transects'!H5155</f>
        <v>0</v>
      </c>
      <c r="H5149" s="6">
        <f>'4.OVTA Sites-Transects'!I5155</f>
        <v>0</v>
      </c>
      <c r="I5149" s="193" t="str">
        <f t="shared" si="640"/>
        <v>-</v>
      </c>
      <c r="J5149" s="27" t="str">
        <f t="shared" si="641"/>
        <v>-</v>
      </c>
      <c r="K5149" s="27" t="str">
        <f t="shared" si="642"/>
        <v>-</v>
      </c>
      <c r="L5149" s="27" t="str">
        <f t="shared" si="643"/>
        <v>-</v>
      </c>
      <c r="M5149" s="27" t="str">
        <f t="shared" si="644"/>
        <v>-</v>
      </c>
      <c r="N5149" s="28">
        <f t="shared" si="645"/>
        <v>0</v>
      </c>
      <c r="O5149" s="28">
        <f t="shared" si="647"/>
        <v>0</v>
      </c>
      <c r="P5149" s="1" t="str">
        <f t="shared" si="646"/>
        <v>no</v>
      </c>
    </row>
    <row r="5150" spans="1:16" x14ac:dyDescent="0.25">
      <c r="A5150" s="6">
        <f>'4.OVTA Sites-Transects'!B5156</f>
        <v>0</v>
      </c>
      <c r="B5150" s="6">
        <f>'4.OVTA Sites-Transects'!C5156</f>
        <v>0</v>
      </c>
      <c r="C5150" s="6">
        <f>'4.OVTA Sites-Transects'!D5156</f>
        <v>0</v>
      </c>
      <c r="D5150" s="1">
        <f>'4.OVTA Sites-Transects'!E5156</f>
        <v>0</v>
      </c>
      <c r="E5150" s="1">
        <f>'4.OVTA Sites-Transects'!G5156</f>
        <v>0</v>
      </c>
      <c r="F5150" s="1">
        <f>'4.OVTA Sites-Transects'!F5156</f>
        <v>0</v>
      </c>
      <c r="G5150" s="6">
        <f>'4.OVTA Sites-Transects'!H5156</f>
        <v>0</v>
      </c>
      <c r="H5150" s="6">
        <f>'4.OVTA Sites-Transects'!I5156</f>
        <v>0</v>
      </c>
      <c r="I5150" s="193" t="str">
        <f t="shared" si="640"/>
        <v>-</v>
      </c>
      <c r="J5150" s="27" t="str">
        <f t="shared" si="641"/>
        <v>-</v>
      </c>
      <c r="K5150" s="27" t="str">
        <f t="shared" si="642"/>
        <v>-</v>
      </c>
      <c r="L5150" s="27" t="str">
        <f t="shared" si="643"/>
        <v>-</v>
      </c>
      <c r="M5150" s="27" t="str">
        <f t="shared" si="644"/>
        <v>-</v>
      </c>
      <c r="N5150" s="28">
        <f t="shared" si="645"/>
        <v>0</v>
      </c>
      <c r="O5150" s="28">
        <f t="shared" si="647"/>
        <v>0</v>
      </c>
      <c r="P5150" s="1" t="str">
        <f t="shared" si="646"/>
        <v>no</v>
      </c>
    </row>
    <row r="5151" spans="1:16" x14ac:dyDescent="0.25">
      <c r="A5151" s="6">
        <f>'4.OVTA Sites-Transects'!B5157</f>
        <v>0</v>
      </c>
      <c r="B5151" s="6">
        <f>'4.OVTA Sites-Transects'!C5157</f>
        <v>0</v>
      </c>
      <c r="C5151" s="6">
        <f>'4.OVTA Sites-Transects'!D5157</f>
        <v>0</v>
      </c>
      <c r="D5151" s="1">
        <f>'4.OVTA Sites-Transects'!E5157</f>
        <v>0</v>
      </c>
      <c r="E5151" s="1">
        <f>'4.OVTA Sites-Transects'!G5157</f>
        <v>0</v>
      </c>
      <c r="F5151" s="1">
        <f>'4.OVTA Sites-Transects'!F5157</f>
        <v>0</v>
      </c>
      <c r="G5151" s="6">
        <f>'4.OVTA Sites-Transects'!H5157</f>
        <v>0</v>
      </c>
      <c r="H5151" s="6">
        <f>'4.OVTA Sites-Transects'!I5157</f>
        <v>0</v>
      </c>
      <c r="I5151" s="193" t="str">
        <f t="shared" si="640"/>
        <v>-</v>
      </c>
      <c r="J5151" s="27" t="str">
        <f t="shared" si="641"/>
        <v>-</v>
      </c>
      <c r="K5151" s="27" t="str">
        <f t="shared" si="642"/>
        <v>-</v>
      </c>
      <c r="L5151" s="27" t="str">
        <f t="shared" si="643"/>
        <v>-</v>
      </c>
      <c r="M5151" s="27" t="str">
        <f t="shared" si="644"/>
        <v>-</v>
      </c>
      <c r="N5151" s="28">
        <f t="shared" si="645"/>
        <v>0</v>
      </c>
      <c r="O5151" s="28">
        <f t="shared" si="647"/>
        <v>0</v>
      </c>
      <c r="P5151" s="1" t="str">
        <f t="shared" si="646"/>
        <v>no</v>
      </c>
    </row>
    <row r="5152" spans="1:16" x14ac:dyDescent="0.25">
      <c r="A5152" s="6">
        <f>'4.OVTA Sites-Transects'!B5158</f>
        <v>0</v>
      </c>
      <c r="B5152" s="6">
        <f>'4.OVTA Sites-Transects'!C5158</f>
        <v>0</v>
      </c>
      <c r="C5152" s="6">
        <f>'4.OVTA Sites-Transects'!D5158</f>
        <v>0</v>
      </c>
      <c r="D5152" s="1">
        <f>'4.OVTA Sites-Transects'!E5158</f>
        <v>0</v>
      </c>
      <c r="E5152" s="1">
        <f>'4.OVTA Sites-Transects'!G5158</f>
        <v>0</v>
      </c>
      <c r="F5152" s="1">
        <f>'4.OVTA Sites-Transects'!F5158</f>
        <v>0</v>
      </c>
      <c r="G5152" s="6">
        <f>'4.OVTA Sites-Transects'!H5158</f>
        <v>0</v>
      </c>
      <c r="H5152" s="6">
        <f>'4.OVTA Sites-Transects'!I5158</f>
        <v>0</v>
      </c>
      <c r="I5152" s="193" t="str">
        <f t="shared" si="640"/>
        <v>-</v>
      </c>
      <c r="J5152" s="27" t="str">
        <f t="shared" si="641"/>
        <v>-</v>
      </c>
      <c r="K5152" s="27" t="str">
        <f t="shared" si="642"/>
        <v>-</v>
      </c>
      <c r="L5152" s="27" t="str">
        <f t="shared" si="643"/>
        <v>-</v>
      </c>
      <c r="M5152" s="27" t="str">
        <f t="shared" si="644"/>
        <v>-</v>
      </c>
      <c r="N5152" s="28">
        <f t="shared" si="645"/>
        <v>0</v>
      </c>
      <c r="O5152" s="28">
        <f t="shared" si="647"/>
        <v>0</v>
      </c>
      <c r="P5152" s="1" t="str">
        <f t="shared" si="646"/>
        <v>no</v>
      </c>
    </row>
    <row r="5153" spans="1:16" x14ac:dyDescent="0.25">
      <c r="A5153" s="6">
        <f>'4.OVTA Sites-Transects'!B5159</f>
        <v>0</v>
      </c>
      <c r="B5153" s="6">
        <f>'4.OVTA Sites-Transects'!C5159</f>
        <v>0</v>
      </c>
      <c r="C5153" s="6">
        <f>'4.OVTA Sites-Transects'!D5159</f>
        <v>0</v>
      </c>
      <c r="D5153" s="1">
        <f>'4.OVTA Sites-Transects'!E5159</f>
        <v>0</v>
      </c>
      <c r="E5153" s="1">
        <f>'4.OVTA Sites-Transects'!G5159</f>
        <v>0</v>
      </c>
      <c r="F5153" s="1">
        <f>'4.OVTA Sites-Transects'!F5159</f>
        <v>0</v>
      </c>
      <c r="G5153" s="6">
        <f>'4.OVTA Sites-Transects'!H5159</f>
        <v>0</v>
      </c>
      <c r="H5153" s="6">
        <f>'4.OVTA Sites-Transects'!I5159</f>
        <v>0</v>
      </c>
      <c r="I5153" s="193" t="str">
        <f t="shared" si="640"/>
        <v>-</v>
      </c>
      <c r="J5153" s="27" t="str">
        <f t="shared" si="641"/>
        <v>-</v>
      </c>
      <c r="K5153" s="27" t="str">
        <f t="shared" si="642"/>
        <v>-</v>
      </c>
      <c r="L5153" s="27" t="str">
        <f t="shared" si="643"/>
        <v>-</v>
      </c>
      <c r="M5153" s="27" t="str">
        <f t="shared" si="644"/>
        <v>-</v>
      </c>
      <c r="N5153" s="28">
        <f t="shared" si="645"/>
        <v>0</v>
      </c>
      <c r="O5153" s="28">
        <f t="shared" si="647"/>
        <v>0</v>
      </c>
      <c r="P5153" s="1" t="str">
        <f t="shared" si="646"/>
        <v>no</v>
      </c>
    </row>
    <row r="5154" spans="1:16" x14ac:dyDescent="0.25">
      <c r="A5154" s="6">
        <f>'4.OVTA Sites-Transects'!B5160</f>
        <v>0</v>
      </c>
      <c r="B5154" s="6">
        <f>'4.OVTA Sites-Transects'!C5160</f>
        <v>0</v>
      </c>
      <c r="C5154" s="6">
        <f>'4.OVTA Sites-Transects'!D5160</f>
        <v>0</v>
      </c>
      <c r="D5154" s="1">
        <f>'4.OVTA Sites-Transects'!E5160</f>
        <v>0</v>
      </c>
      <c r="E5154" s="1">
        <f>'4.OVTA Sites-Transects'!G5160</f>
        <v>0</v>
      </c>
      <c r="F5154" s="1">
        <f>'4.OVTA Sites-Transects'!F5160</f>
        <v>0</v>
      </c>
      <c r="G5154" s="6">
        <f>'4.OVTA Sites-Transects'!H5160</f>
        <v>0</v>
      </c>
      <c r="H5154" s="6">
        <f>'4.OVTA Sites-Transects'!I5160</f>
        <v>0</v>
      </c>
      <c r="I5154" s="193" t="str">
        <f t="shared" si="640"/>
        <v>-</v>
      </c>
      <c r="J5154" s="27" t="str">
        <f t="shared" si="641"/>
        <v>-</v>
      </c>
      <c r="K5154" s="27" t="str">
        <f t="shared" si="642"/>
        <v>-</v>
      </c>
      <c r="L5154" s="27" t="str">
        <f t="shared" si="643"/>
        <v>-</v>
      </c>
      <c r="M5154" s="27" t="str">
        <f t="shared" si="644"/>
        <v>-</v>
      </c>
      <c r="N5154" s="28">
        <f t="shared" si="645"/>
        <v>0</v>
      </c>
      <c r="O5154" s="28">
        <f t="shared" si="647"/>
        <v>0</v>
      </c>
      <c r="P5154" s="1" t="str">
        <f t="shared" si="646"/>
        <v>no</v>
      </c>
    </row>
    <row r="5155" spans="1:16" x14ac:dyDescent="0.25">
      <c r="A5155" s="6">
        <f>'4.OVTA Sites-Transects'!B5161</f>
        <v>0</v>
      </c>
      <c r="B5155" s="6">
        <f>'4.OVTA Sites-Transects'!C5161</f>
        <v>0</v>
      </c>
      <c r="C5155" s="6">
        <f>'4.OVTA Sites-Transects'!D5161</f>
        <v>0</v>
      </c>
      <c r="D5155" s="1">
        <f>'4.OVTA Sites-Transects'!E5161</f>
        <v>0</v>
      </c>
      <c r="E5155" s="1">
        <f>'4.OVTA Sites-Transects'!G5161</f>
        <v>0</v>
      </c>
      <c r="F5155" s="1">
        <f>'4.OVTA Sites-Transects'!F5161</f>
        <v>0</v>
      </c>
      <c r="G5155" s="6">
        <f>'4.OVTA Sites-Transects'!H5161</f>
        <v>0</v>
      </c>
      <c r="H5155" s="6">
        <f>'4.OVTA Sites-Transects'!I5161</f>
        <v>0</v>
      </c>
      <c r="I5155" s="193" t="str">
        <f t="shared" si="640"/>
        <v>-</v>
      </c>
      <c r="J5155" s="27" t="str">
        <f t="shared" si="641"/>
        <v>-</v>
      </c>
      <c r="K5155" s="27" t="str">
        <f t="shared" si="642"/>
        <v>-</v>
      </c>
      <c r="L5155" s="27" t="str">
        <f t="shared" si="643"/>
        <v>-</v>
      </c>
      <c r="M5155" s="27" t="str">
        <f t="shared" si="644"/>
        <v>-</v>
      </c>
      <c r="N5155" s="28">
        <f t="shared" si="645"/>
        <v>0</v>
      </c>
      <c r="O5155" s="28">
        <f t="shared" si="647"/>
        <v>0</v>
      </c>
      <c r="P5155" s="1" t="str">
        <f t="shared" si="646"/>
        <v>no</v>
      </c>
    </row>
    <row r="5156" spans="1:16" x14ac:dyDescent="0.25">
      <c r="A5156" s="6">
        <f>'4.OVTA Sites-Transects'!B5162</f>
        <v>0</v>
      </c>
      <c r="B5156" s="6">
        <f>'4.OVTA Sites-Transects'!C5162</f>
        <v>0</v>
      </c>
      <c r="C5156" s="6">
        <f>'4.OVTA Sites-Transects'!D5162</f>
        <v>0</v>
      </c>
      <c r="D5156" s="1">
        <f>'4.OVTA Sites-Transects'!E5162</f>
        <v>0</v>
      </c>
      <c r="E5156" s="1">
        <f>'4.OVTA Sites-Transects'!G5162</f>
        <v>0</v>
      </c>
      <c r="F5156" s="1">
        <f>'4.OVTA Sites-Transects'!F5162</f>
        <v>0</v>
      </c>
      <c r="G5156" s="6">
        <f>'4.OVTA Sites-Transects'!H5162</f>
        <v>0</v>
      </c>
      <c r="H5156" s="6">
        <f>'4.OVTA Sites-Transects'!I5162</f>
        <v>0</v>
      </c>
      <c r="I5156" s="193" t="str">
        <f t="shared" si="640"/>
        <v>-</v>
      </c>
      <c r="J5156" s="27" t="str">
        <f t="shared" si="641"/>
        <v>-</v>
      </c>
      <c r="K5156" s="27" t="str">
        <f t="shared" si="642"/>
        <v>-</v>
      </c>
      <c r="L5156" s="27" t="str">
        <f t="shared" si="643"/>
        <v>-</v>
      </c>
      <c r="M5156" s="27" t="str">
        <f t="shared" si="644"/>
        <v>-</v>
      </c>
      <c r="N5156" s="28">
        <f t="shared" si="645"/>
        <v>0</v>
      </c>
      <c r="O5156" s="28">
        <f t="shared" si="647"/>
        <v>0</v>
      </c>
      <c r="P5156" s="1" t="str">
        <f t="shared" si="646"/>
        <v>no</v>
      </c>
    </row>
    <row r="5157" spans="1:16" x14ac:dyDescent="0.25">
      <c r="A5157" s="6">
        <f>'4.OVTA Sites-Transects'!B5163</f>
        <v>0</v>
      </c>
      <c r="B5157" s="6">
        <f>'4.OVTA Sites-Transects'!C5163</f>
        <v>0</v>
      </c>
      <c r="C5157" s="6">
        <f>'4.OVTA Sites-Transects'!D5163</f>
        <v>0</v>
      </c>
      <c r="D5157" s="1">
        <f>'4.OVTA Sites-Transects'!E5163</f>
        <v>0</v>
      </c>
      <c r="E5157" s="1">
        <f>'4.OVTA Sites-Transects'!G5163</f>
        <v>0</v>
      </c>
      <c r="F5157" s="1">
        <f>'4.OVTA Sites-Transects'!F5163</f>
        <v>0</v>
      </c>
      <c r="G5157" s="6">
        <f>'4.OVTA Sites-Transects'!H5163</f>
        <v>0</v>
      </c>
      <c r="H5157" s="6">
        <f>'4.OVTA Sites-Transects'!I5163</f>
        <v>0</v>
      </c>
      <c r="I5157" s="193" t="str">
        <f t="shared" si="640"/>
        <v>-</v>
      </c>
      <c r="J5157" s="27" t="str">
        <f t="shared" si="641"/>
        <v>-</v>
      </c>
      <c r="K5157" s="27" t="str">
        <f t="shared" si="642"/>
        <v>-</v>
      </c>
      <c r="L5157" s="27" t="str">
        <f t="shared" si="643"/>
        <v>-</v>
      </c>
      <c r="M5157" s="27" t="str">
        <f t="shared" si="644"/>
        <v>-</v>
      </c>
      <c r="N5157" s="28">
        <f t="shared" si="645"/>
        <v>0</v>
      </c>
      <c r="O5157" s="28">
        <f t="shared" si="647"/>
        <v>0</v>
      </c>
      <c r="P5157" s="1" t="str">
        <f t="shared" si="646"/>
        <v>no</v>
      </c>
    </row>
    <row r="5158" spans="1:16" x14ac:dyDescent="0.25">
      <c r="A5158" s="6">
        <f>'4.OVTA Sites-Transects'!B5164</f>
        <v>0</v>
      </c>
      <c r="B5158" s="6">
        <f>'4.OVTA Sites-Transects'!C5164</f>
        <v>0</v>
      </c>
      <c r="C5158" s="6">
        <f>'4.OVTA Sites-Transects'!D5164</f>
        <v>0</v>
      </c>
      <c r="D5158" s="1">
        <f>'4.OVTA Sites-Transects'!E5164</f>
        <v>0</v>
      </c>
      <c r="E5158" s="1">
        <f>'4.OVTA Sites-Transects'!G5164</f>
        <v>0</v>
      </c>
      <c r="F5158" s="1">
        <f>'4.OVTA Sites-Transects'!F5164</f>
        <v>0</v>
      </c>
      <c r="G5158" s="6">
        <f>'4.OVTA Sites-Transects'!H5164</f>
        <v>0</v>
      </c>
      <c r="H5158" s="6">
        <f>'4.OVTA Sites-Transects'!I5164</f>
        <v>0</v>
      </c>
      <c r="I5158" s="193" t="str">
        <f t="shared" si="640"/>
        <v>-</v>
      </c>
      <c r="J5158" s="27" t="str">
        <f t="shared" si="641"/>
        <v>-</v>
      </c>
      <c r="K5158" s="27" t="str">
        <f t="shared" si="642"/>
        <v>-</v>
      </c>
      <c r="L5158" s="27" t="str">
        <f t="shared" si="643"/>
        <v>-</v>
      </c>
      <c r="M5158" s="27" t="str">
        <f t="shared" si="644"/>
        <v>-</v>
      </c>
      <c r="N5158" s="28">
        <f t="shared" si="645"/>
        <v>0</v>
      </c>
      <c r="O5158" s="28">
        <f t="shared" si="647"/>
        <v>0</v>
      </c>
      <c r="P5158" s="1" t="str">
        <f t="shared" si="646"/>
        <v>no</v>
      </c>
    </row>
    <row r="5159" spans="1:16" x14ac:dyDescent="0.25">
      <c r="A5159" s="6">
        <f>'4.OVTA Sites-Transects'!B5165</f>
        <v>0</v>
      </c>
      <c r="B5159" s="6">
        <f>'4.OVTA Sites-Transects'!C5165</f>
        <v>0</v>
      </c>
      <c r="C5159" s="6">
        <f>'4.OVTA Sites-Transects'!D5165</f>
        <v>0</v>
      </c>
      <c r="D5159" s="1">
        <f>'4.OVTA Sites-Transects'!E5165</f>
        <v>0</v>
      </c>
      <c r="E5159" s="1">
        <f>'4.OVTA Sites-Transects'!G5165</f>
        <v>0</v>
      </c>
      <c r="F5159" s="1">
        <f>'4.OVTA Sites-Transects'!F5165</f>
        <v>0</v>
      </c>
      <c r="G5159" s="6">
        <f>'4.OVTA Sites-Transects'!H5165</f>
        <v>0</v>
      </c>
      <c r="H5159" s="6">
        <f>'4.OVTA Sites-Transects'!I5165</f>
        <v>0</v>
      </c>
      <c r="I5159" s="193" t="str">
        <f t="shared" si="640"/>
        <v>-</v>
      </c>
      <c r="J5159" s="27" t="str">
        <f t="shared" si="641"/>
        <v>-</v>
      </c>
      <c r="K5159" s="27" t="str">
        <f t="shared" si="642"/>
        <v>-</v>
      </c>
      <c r="L5159" s="27" t="str">
        <f t="shared" si="643"/>
        <v>-</v>
      </c>
      <c r="M5159" s="27" t="str">
        <f t="shared" si="644"/>
        <v>-</v>
      </c>
      <c r="N5159" s="28">
        <f t="shared" si="645"/>
        <v>0</v>
      </c>
      <c r="O5159" s="28">
        <f t="shared" si="647"/>
        <v>0</v>
      </c>
      <c r="P5159" s="1" t="str">
        <f t="shared" si="646"/>
        <v>no</v>
      </c>
    </row>
    <row r="5160" spans="1:16" x14ac:dyDescent="0.25">
      <c r="A5160" s="6">
        <f>'4.OVTA Sites-Transects'!B5166</f>
        <v>0</v>
      </c>
      <c r="B5160" s="6">
        <f>'4.OVTA Sites-Transects'!C5166</f>
        <v>0</v>
      </c>
      <c r="C5160" s="6">
        <f>'4.OVTA Sites-Transects'!D5166</f>
        <v>0</v>
      </c>
      <c r="D5160" s="1">
        <f>'4.OVTA Sites-Transects'!E5166</f>
        <v>0</v>
      </c>
      <c r="E5160" s="1">
        <f>'4.OVTA Sites-Transects'!G5166</f>
        <v>0</v>
      </c>
      <c r="F5160" s="1">
        <f>'4.OVTA Sites-Transects'!F5166</f>
        <v>0</v>
      </c>
      <c r="G5160" s="6">
        <f>'4.OVTA Sites-Transects'!H5166</f>
        <v>0</v>
      </c>
      <c r="H5160" s="6">
        <f>'4.OVTA Sites-Transects'!I5166</f>
        <v>0</v>
      </c>
      <c r="I5160" s="193" t="str">
        <f t="shared" si="640"/>
        <v>-</v>
      </c>
      <c r="J5160" s="27" t="str">
        <f t="shared" si="641"/>
        <v>-</v>
      </c>
      <c r="K5160" s="27" t="str">
        <f t="shared" si="642"/>
        <v>-</v>
      </c>
      <c r="L5160" s="27" t="str">
        <f t="shared" si="643"/>
        <v>-</v>
      </c>
      <c r="M5160" s="27" t="str">
        <f t="shared" si="644"/>
        <v>-</v>
      </c>
      <c r="N5160" s="28">
        <f t="shared" si="645"/>
        <v>0</v>
      </c>
      <c r="O5160" s="28">
        <f t="shared" si="647"/>
        <v>0</v>
      </c>
      <c r="P5160" s="1" t="str">
        <f t="shared" si="646"/>
        <v>no</v>
      </c>
    </row>
    <row r="5161" spans="1:16" x14ac:dyDescent="0.25">
      <c r="A5161" s="6">
        <f>'4.OVTA Sites-Transects'!B5167</f>
        <v>0</v>
      </c>
      <c r="B5161" s="6">
        <f>'4.OVTA Sites-Transects'!C5167</f>
        <v>0</v>
      </c>
      <c r="C5161" s="6">
        <f>'4.OVTA Sites-Transects'!D5167</f>
        <v>0</v>
      </c>
      <c r="D5161" s="1">
        <f>'4.OVTA Sites-Transects'!E5167</f>
        <v>0</v>
      </c>
      <c r="E5161" s="1">
        <f>'4.OVTA Sites-Transects'!G5167</f>
        <v>0</v>
      </c>
      <c r="F5161" s="1">
        <f>'4.OVTA Sites-Transects'!F5167</f>
        <v>0</v>
      </c>
      <c r="G5161" s="6">
        <f>'4.OVTA Sites-Transects'!H5167</f>
        <v>0</v>
      </c>
      <c r="H5161" s="6">
        <f>'4.OVTA Sites-Transects'!I5167</f>
        <v>0</v>
      </c>
      <c r="I5161" s="193" t="str">
        <f t="shared" si="640"/>
        <v>-</v>
      </c>
      <c r="J5161" s="27" t="str">
        <f t="shared" si="641"/>
        <v>-</v>
      </c>
      <c r="K5161" s="27" t="str">
        <f t="shared" si="642"/>
        <v>-</v>
      </c>
      <c r="L5161" s="27" t="str">
        <f t="shared" si="643"/>
        <v>-</v>
      </c>
      <c r="M5161" s="27" t="str">
        <f t="shared" si="644"/>
        <v>-</v>
      </c>
      <c r="N5161" s="28">
        <f t="shared" si="645"/>
        <v>0</v>
      </c>
      <c r="O5161" s="28">
        <f t="shared" si="647"/>
        <v>0</v>
      </c>
      <c r="P5161" s="1" t="str">
        <f t="shared" si="646"/>
        <v>no</v>
      </c>
    </row>
    <row r="5162" spans="1:16" x14ac:dyDescent="0.25">
      <c r="A5162" s="6">
        <f>'4.OVTA Sites-Transects'!B5168</f>
        <v>0</v>
      </c>
      <c r="B5162" s="6">
        <f>'4.OVTA Sites-Transects'!C5168</f>
        <v>0</v>
      </c>
      <c r="C5162" s="6">
        <f>'4.OVTA Sites-Transects'!D5168</f>
        <v>0</v>
      </c>
      <c r="D5162" s="1">
        <f>'4.OVTA Sites-Transects'!E5168</f>
        <v>0</v>
      </c>
      <c r="E5162" s="1">
        <f>'4.OVTA Sites-Transects'!G5168</f>
        <v>0</v>
      </c>
      <c r="F5162" s="1">
        <f>'4.OVTA Sites-Transects'!F5168</f>
        <v>0</v>
      </c>
      <c r="G5162" s="6">
        <f>'4.OVTA Sites-Transects'!H5168</f>
        <v>0</v>
      </c>
      <c r="H5162" s="6">
        <f>'4.OVTA Sites-Transects'!I5168</f>
        <v>0</v>
      </c>
      <c r="I5162" s="193" t="str">
        <f t="shared" si="640"/>
        <v>-</v>
      </c>
      <c r="J5162" s="27" t="str">
        <f t="shared" si="641"/>
        <v>-</v>
      </c>
      <c r="K5162" s="27" t="str">
        <f t="shared" si="642"/>
        <v>-</v>
      </c>
      <c r="L5162" s="27" t="str">
        <f t="shared" si="643"/>
        <v>-</v>
      </c>
      <c r="M5162" s="27" t="str">
        <f t="shared" si="644"/>
        <v>-</v>
      </c>
      <c r="N5162" s="28">
        <f t="shared" si="645"/>
        <v>0</v>
      </c>
      <c r="O5162" s="28">
        <f t="shared" si="647"/>
        <v>0</v>
      </c>
      <c r="P5162" s="1" t="str">
        <f t="shared" si="646"/>
        <v>no</v>
      </c>
    </row>
    <row r="5163" spans="1:16" x14ac:dyDescent="0.25">
      <c r="A5163" s="6">
        <f>'4.OVTA Sites-Transects'!B5169</f>
        <v>0</v>
      </c>
      <c r="B5163" s="6">
        <f>'4.OVTA Sites-Transects'!C5169</f>
        <v>0</v>
      </c>
      <c r="C5163" s="6">
        <f>'4.OVTA Sites-Transects'!D5169</f>
        <v>0</v>
      </c>
      <c r="D5163" s="1">
        <f>'4.OVTA Sites-Transects'!E5169</f>
        <v>0</v>
      </c>
      <c r="E5163" s="1">
        <f>'4.OVTA Sites-Transects'!G5169</f>
        <v>0</v>
      </c>
      <c r="F5163" s="1">
        <f>'4.OVTA Sites-Transects'!F5169</f>
        <v>0</v>
      </c>
      <c r="G5163" s="6">
        <f>'4.OVTA Sites-Transects'!H5169</f>
        <v>0</v>
      </c>
      <c r="H5163" s="6">
        <f>'4.OVTA Sites-Transects'!I5169</f>
        <v>0</v>
      </c>
      <c r="I5163" s="193" t="str">
        <f t="shared" si="640"/>
        <v>-</v>
      </c>
      <c r="J5163" s="27" t="str">
        <f t="shared" si="641"/>
        <v>-</v>
      </c>
      <c r="K5163" s="27" t="str">
        <f t="shared" si="642"/>
        <v>-</v>
      </c>
      <c r="L5163" s="27" t="str">
        <f t="shared" si="643"/>
        <v>-</v>
      </c>
      <c r="M5163" s="27" t="str">
        <f t="shared" si="644"/>
        <v>-</v>
      </c>
      <c r="N5163" s="28">
        <f t="shared" si="645"/>
        <v>0</v>
      </c>
      <c r="O5163" s="28">
        <f t="shared" si="647"/>
        <v>0</v>
      </c>
      <c r="P5163" s="1" t="str">
        <f t="shared" si="646"/>
        <v>no</v>
      </c>
    </row>
    <row r="5164" spans="1:16" x14ac:dyDescent="0.25">
      <c r="A5164" s="6">
        <f>'4.OVTA Sites-Transects'!B5170</f>
        <v>0</v>
      </c>
      <c r="B5164" s="6">
        <f>'4.OVTA Sites-Transects'!C5170</f>
        <v>0</v>
      </c>
      <c r="C5164" s="6">
        <f>'4.OVTA Sites-Transects'!D5170</f>
        <v>0</v>
      </c>
      <c r="D5164" s="1">
        <f>'4.OVTA Sites-Transects'!E5170</f>
        <v>0</v>
      </c>
      <c r="E5164" s="1">
        <f>'4.OVTA Sites-Transects'!G5170</f>
        <v>0</v>
      </c>
      <c r="F5164" s="1">
        <f>'4.OVTA Sites-Transects'!F5170</f>
        <v>0</v>
      </c>
      <c r="G5164" s="6">
        <f>'4.OVTA Sites-Transects'!H5170</f>
        <v>0</v>
      </c>
      <c r="H5164" s="6">
        <f>'4.OVTA Sites-Transects'!I5170</f>
        <v>0</v>
      </c>
      <c r="I5164" s="193" t="str">
        <f t="shared" si="640"/>
        <v>-</v>
      </c>
      <c r="J5164" s="27" t="str">
        <f t="shared" si="641"/>
        <v>-</v>
      </c>
      <c r="K5164" s="27" t="str">
        <f t="shared" si="642"/>
        <v>-</v>
      </c>
      <c r="L5164" s="27" t="str">
        <f t="shared" si="643"/>
        <v>-</v>
      </c>
      <c r="M5164" s="27" t="str">
        <f t="shared" si="644"/>
        <v>-</v>
      </c>
      <c r="N5164" s="28">
        <f t="shared" si="645"/>
        <v>0</v>
      </c>
      <c r="O5164" s="28">
        <f t="shared" si="647"/>
        <v>0</v>
      </c>
      <c r="P5164" s="1" t="str">
        <f t="shared" si="646"/>
        <v>no</v>
      </c>
    </row>
    <row r="5165" spans="1:16" x14ac:dyDescent="0.25">
      <c r="A5165" s="6">
        <f>'4.OVTA Sites-Transects'!B5171</f>
        <v>0</v>
      </c>
      <c r="B5165" s="6">
        <f>'4.OVTA Sites-Transects'!C5171</f>
        <v>0</v>
      </c>
      <c r="C5165" s="6">
        <f>'4.OVTA Sites-Transects'!D5171</f>
        <v>0</v>
      </c>
      <c r="D5165" s="1">
        <f>'4.OVTA Sites-Transects'!E5171</f>
        <v>0</v>
      </c>
      <c r="E5165" s="1">
        <f>'4.OVTA Sites-Transects'!G5171</f>
        <v>0</v>
      </c>
      <c r="F5165" s="1">
        <f>'4.OVTA Sites-Transects'!F5171</f>
        <v>0</v>
      </c>
      <c r="G5165" s="6">
        <f>'4.OVTA Sites-Transects'!H5171</f>
        <v>0</v>
      </c>
      <c r="H5165" s="6">
        <f>'4.OVTA Sites-Transects'!I5171</f>
        <v>0</v>
      </c>
      <c r="I5165" s="193" t="str">
        <f t="shared" si="640"/>
        <v>-</v>
      </c>
      <c r="J5165" s="27" t="str">
        <f t="shared" si="641"/>
        <v>-</v>
      </c>
      <c r="K5165" s="27" t="str">
        <f t="shared" si="642"/>
        <v>-</v>
      </c>
      <c r="L5165" s="27" t="str">
        <f t="shared" si="643"/>
        <v>-</v>
      </c>
      <c r="M5165" s="27" t="str">
        <f t="shared" si="644"/>
        <v>-</v>
      </c>
      <c r="N5165" s="28">
        <f t="shared" si="645"/>
        <v>0</v>
      </c>
      <c r="O5165" s="28">
        <f t="shared" si="647"/>
        <v>0</v>
      </c>
      <c r="P5165" s="1" t="str">
        <f t="shared" si="646"/>
        <v>no</v>
      </c>
    </row>
    <row r="5166" spans="1:16" x14ac:dyDescent="0.25">
      <c r="A5166" s="6">
        <f>'4.OVTA Sites-Transects'!B5172</f>
        <v>0</v>
      </c>
      <c r="B5166" s="6">
        <f>'4.OVTA Sites-Transects'!C5172</f>
        <v>0</v>
      </c>
      <c r="C5166" s="6">
        <f>'4.OVTA Sites-Transects'!D5172</f>
        <v>0</v>
      </c>
      <c r="D5166" s="1">
        <f>'4.OVTA Sites-Transects'!E5172</f>
        <v>0</v>
      </c>
      <c r="E5166" s="1">
        <f>'4.OVTA Sites-Transects'!G5172</f>
        <v>0</v>
      </c>
      <c r="F5166" s="1">
        <f>'4.OVTA Sites-Transects'!F5172</f>
        <v>0</v>
      </c>
      <c r="G5166" s="6">
        <f>'4.OVTA Sites-Transects'!H5172</f>
        <v>0</v>
      </c>
      <c r="H5166" s="6">
        <f>'4.OVTA Sites-Transects'!I5172</f>
        <v>0</v>
      </c>
      <c r="I5166" s="193" t="str">
        <f t="shared" si="640"/>
        <v>-</v>
      </c>
      <c r="J5166" s="27" t="str">
        <f t="shared" si="641"/>
        <v>-</v>
      </c>
      <c r="K5166" s="27" t="str">
        <f t="shared" si="642"/>
        <v>-</v>
      </c>
      <c r="L5166" s="27" t="str">
        <f t="shared" si="643"/>
        <v>-</v>
      </c>
      <c r="M5166" s="27" t="str">
        <f t="shared" si="644"/>
        <v>-</v>
      </c>
      <c r="N5166" s="28">
        <f t="shared" si="645"/>
        <v>0</v>
      </c>
      <c r="O5166" s="28">
        <f t="shared" si="647"/>
        <v>0</v>
      </c>
      <c r="P5166" s="1" t="str">
        <f t="shared" si="646"/>
        <v>no</v>
      </c>
    </row>
    <row r="5167" spans="1:16" x14ac:dyDescent="0.25">
      <c r="A5167" s="6">
        <f>'4.OVTA Sites-Transects'!B5173</f>
        <v>0</v>
      </c>
      <c r="B5167" s="6">
        <f>'4.OVTA Sites-Transects'!C5173</f>
        <v>0</v>
      </c>
      <c r="C5167" s="6">
        <f>'4.OVTA Sites-Transects'!D5173</f>
        <v>0</v>
      </c>
      <c r="D5167" s="1">
        <f>'4.OVTA Sites-Transects'!E5173</f>
        <v>0</v>
      </c>
      <c r="E5167" s="1">
        <f>'4.OVTA Sites-Transects'!G5173</f>
        <v>0</v>
      </c>
      <c r="F5167" s="1">
        <f>'4.OVTA Sites-Transects'!F5173</f>
        <v>0</v>
      </c>
      <c r="G5167" s="6">
        <f>'4.OVTA Sites-Transects'!H5173</f>
        <v>0</v>
      </c>
      <c r="H5167" s="6">
        <f>'4.OVTA Sites-Transects'!I5173</f>
        <v>0</v>
      </c>
      <c r="I5167" s="193" t="str">
        <f t="shared" si="640"/>
        <v>-</v>
      </c>
      <c r="J5167" s="27" t="str">
        <f t="shared" si="641"/>
        <v>-</v>
      </c>
      <c r="K5167" s="27" t="str">
        <f t="shared" si="642"/>
        <v>-</v>
      </c>
      <c r="L5167" s="27" t="str">
        <f t="shared" si="643"/>
        <v>-</v>
      </c>
      <c r="M5167" s="27" t="str">
        <f t="shared" si="644"/>
        <v>-</v>
      </c>
      <c r="N5167" s="28">
        <f t="shared" si="645"/>
        <v>0</v>
      </c>
      <c r="O5167" s="28">
        <f t="shared" si="647"/>
        <v>0</v>
      </c>
      <c r="P5167" s="1" t="str">
        <f t="shared" si="646"/>
        <v>no</v>
      </c>
    </row>
    <row r="5168" spans="1:16" x14ac:dyDescent="0.25">
      <c r="A5168" s="6">
        <f>'4.OVTA Sites-Transects'!B5174</f>
        <v>0</v>
      </c>
      <c r="B5168" s="6">
        <f>'4.OVTA Sites-Transects'!C5174</f>
        <v>0</v>
      </c>
      <c r="C5168" s="6">
        <f>'4.OVTA Sites-Transects'!D5174</f>
        <v>0</v>
      </c>
      <c r="D5168" s="1">
        <f>'4.OVTA Sites-Transects'!E5174</f>
        <v>0</v>
      </c>
      <c r="E5168" s="1">
        <f>'4.OVTA Sites-Transects'!G5174</f>
        <v>0</v>
      </c>
      <c r="F5168" s="1">
        <f>'4.OVTA Sites-Transects'!F5174</f>
        <v>0</v>
      </c>
      <c r="G5168" s="6">
        <f>'4.OVTA Sites-Transects'!H5174</f>
        <v>0</v>
      </c>
      <c r="H5168" s="6">
        <f>'4.OVTA Sites-Transects'!I5174</f>
        <v>0</v>
      </c>
      <c r="I5168" s="193" t="str">
        <f t="shared" si="640"/>
        <v>-</v>
      </c>
      <c r="J5168" s="27" t="str">
        <f t="shared" si="641"/>
        <v>-</v>
      </c>
      <c r="K5168" s="27" t="str">
        <f t="shared" si="642"/>
        <v>-</v>
      </c>
      <c r="L5168" s="27" t="str">
        <f t="shared" si="643"/>
        <v>-</v>
      </c>
      <c r="M5168" s="27" t="str">
        <f t="shared" si="644"/>
        <v>-</v>
      </c>
      <c r="N5168" s="28">
        <f t="shared" si="645"/>
        <v>0</v>
      </c>
      <c r="O5168" s="28">
        <f t="shared" si="647"/>
        <v>0</v>
      </c>
      <c r="P5168" s="1" t="str">
        <f t="shared" si="646"/>
        <v>no</v>
      </c>
    </row>
    <row r="5169" spans="1:16" x14ac:dyDescent="0.25">
      <c r="A5169" s="6">
        <f>'4.OVTA Sites-Transects'!B5175</f>
        <v>0</v>
      </c>
      <c r="B5169" s="6">
        <f>'4.OVTA Sites-Transects'!C5175</f>
        <v>0</v>
      </c>
      <c r="C5169" s="6">
        <f>'4.OVTA Sites-Transects'!D5175</f>
        <v>0</v>
      </c>
      <c r="D5169" s="1">
        <f>'4.OVTA Sites-Transects'!E5175</f>
        <v>0</v>
      </c>
      <c r="E5169" s="1">
        <f>'4.OVTA Sites-Transects'!G5175</f>
        <v>0</v>
      </c>
      <c r="F5169" s="1">
        <f>'4.OVTA Sites-Transects'!F5175</f>
        <v>0</v>
      </c>
      <c r="G5169" s="6">
        <f>'4.OVTA Sites-Transects'!H5175</f>
        <v>0</v>
      </c>
      <c r="H5169" s="6">
        <f>'4.OVTA Sites-Transects'!I5175</f>
        <v>0</v>
      </c>
      <c r="I5169" s="193" t="str">
        <f t="shared" si="640"/>
        <v>-</v>
      </c>
      <c r="J5169" s="27" t="str">
        <f t="shared" si="641"/>
        <v>-</v>
      </c>
      <c r="K5169" s="27" t="str">
        <f t="shared" si="642"/>
        <v>-</v>
      </c>
      <c r="L5169" s="27" t="str">
        <f t="shared" si="643"/>
        <v>-</v>
      </c>
      <c r="M5169" s="27" t="str">
        <f t="shared" si="644"/>
        <v>-</v>
      </c>
      <c r="N5169" s="28">
        <f t="shared" si="645"/>
        <v>0</v>
      </c>
      <c r="O5169" s="28">
        <f t="shared" si="647"/>
        <v>0</v>
      </c>
      <c r="P5169" s="1" t="str">
        <f t="shared" si="646"/>
        <v>no</v>
      </c>
    </row>
    <row r="5170" spans="1:16" x14ac:dyDescent="0.25">
      <c r="A5170" s="6">
        <f>'4.OVTA Sites-Transects'!B5176</f>
        <v>0</v>
      </c>
      <c r="B5170" s="6">
        <f>'4.OVTA Sites-Transects'!C5176</f>
        <v>0</v>
      </c>
      <c r="C5170" s="6">
        <f>'4.OVTA Sites-Transects'!D5176</f>
        <v>0</v>
      </c>
      <c r="D5170" s="1">
        <f>'4.OVTA Sites-Transects'!E5176</f>
        <v>0</v>
      </c>
      <c r="E5170" s="1">
        <f>'4.OVTA Sites-Transects'!G5176</f>
        <v>0</v>
      </c>
      <c r="F5170" s="1">
        <f>'4.OVTA Sites-Transects'!F5176</f>
        <v>0</v>
      </c>
      <c r="G5170" s="6">
        <f>'4.OVTA Sites-Transects'!H5176</f>
        <v>0</v>
      </c>
      <c r="H5170" s="6">
        <f>'4.OVTA Sites-Transects'!I5176</f>
        <v>0</v>
      </c>
      <c r="I5170" s="193" t="str">
        <f t="shared" si="640"/>
        <v>-</v>
      </c>
      <c r="J5170" s="27" t="str">
        <f t="shared" si="641"/>
        <v>-</v>
      </c>
      <c r="K5170" s="27" t="str">
        <f t="shared" si="642"/>
        <v>-</v>
      </c>
      <c r="L5170" s="27" t="str">
        <f t="shared" si="643"/>
        <v>-</v>
      </c>
      <c r="M5170" s="27" t="str">
        <f t="shared" si="644"/>
        <v>-</v>
      </c>
      <c r="N5170" s="28">
        <f t="shared" si="645"/>
        <v>0</v>
      </c>
      <c r="O5170" s="28">
        <f t="shared" si="647"/>
        <v>0</v>
      </c>
      <c r="P5170" s="1" t="str">
        <f t="shared" si="646"/>
        <v>no</v>
      </c>
    </row>
    <row r="5171" spans="1:16" x14ac:dyDescent="0.25">
      <c r="A5171" s="6">
        <f>'4.OVTA Sites-Transects'!B5177</f>
        <v>0</v>
      </c>
      <c r="B5171" s="6">
        <f>'4.OVTA Sites-Transects'!C5177</f>
        <v>0</v>
      </c>
      <c r="C5171" s="6">
        <f>'4.OVTA Sites-Transects'!D5177</f>
        <v>0</v>
      </c>
      <c r="D5171" s="1">
        <f>'4.OVTA Sites-Transects'!E5177</f>
        <v>0</v>
      </c>
      <c r="E5171" s="1">
        <f>'4.OVTA Sites-Transects'!G5177</f>
        <v>0</v>
      </c>
      <c r="F5171" s="1">
        <f>'4.OVTA Sites-Transects'!F5177</f>
        <v>0</v>
      </c>
      <c r="G5171" s="6">
        <f>'4.OVTA Sites-Transects'!H5177</f>
        <v>0</v>
      </c>
      <c r="H5171" s="6">
        <f>'4.OVTA Sites-Transects'!I5177</f>
        <v>0</v>
      </c>
      <c r="I5171" s="193" t="str">
        <f t="shared" si="640"/>
        <v>-</v>
      </c>
      <c r="J5171" s="27" t="str">
        <f t="shared" si="641"/>
        <v>-</v>
      </c>
      <c r="K5171" s="27" t="str">
        <f t="shared" si="642"/>
        <v>-</v>
      </c>
      <c r="L5171" s="27" t="str">
        <f t="shared" si="643"/>
        <v>-</v>
      </c>
      <c r="M5171" s="27" t="str">
        <f t="shared" si="644"/>
        <v>-</v>
      </c>
      <c r="N5171" s="28">
        <f t="shared" si="645"/>
        <v>0</v>
      </c>
      <c r="O5171" s="28">
        <f t="shared" si="647"/>
        <v>0</v>
      </c>
      <c r="P5171" s="1" t="str">
        <f t="shared" si="646"/>
        <v>no</v>
      </c>
    </row>
    <row r="5172" spans="1:16" x14ac:dyDescent="0.25">
      <c r="A5172" s="6">
        <f>'4.OVTA Sites-Transects'!B5178</f>
        <v>0</v>
      </c>
      <c r="B5172" s="6">
        <f>'4.OVTA Sites-Transects'!C5178</f>
        <v>0</v>
      </c>
      <c r="C5172" s="6">
        <f>'4.OVTA Sites-Transects'!D5178</f>
        <v>0</v>
      </c>
      <c r="D5172" s="1">
        <f>'4.OVTA Sites-Transects'!E5178</f>
        <v>0</v>
      </c>
      <c r="E5172" s="1">
        <f>'4.OVTA Sites-Transects'!G5178</f>
        <v>0</v>
      </c>
      <c r="F5172" s="1">
        <f>'4.OVTA Sites-Transects'!F5178</f>
        <v>0</v>
      </c>
      <c r="G5172" s="6">
        <f>'4.OVTA Sites-Transects'!H5178</f>
        <v>0</v>
      </c>
      <c r="H5172" s="6">
        <f>'4.OVTA Sites-Transects'!I5178</f>
        <v>0</v>
      </c>
      <c r="I5172" s="193" t="str">
        <f t="shared" si="640"/>
        <v>-</v>
      </c>
      <c r="J5172" s="27" t="str">
        <f t="shared" si="641"/>
        <v>-</v>
      </c>
      <c r="K5172" s="27" t="str">
        <f t="shared" si="642"/>
        <v>-</v>
      </c>
      <c r="L5172" s="27" t="str">
        <f t="shared" si="643"/>
        <v>-</v>
      </c>
      <c r="M5172" s="27" t="str">
        <f t="shared" si="644"/>
        <v>-</v>
      </c>
      <c r="N5172" s="28">
        <f t="shared" si="645"/>
        <v>0</v>
      </c>
      <c r="O5172" s="28">
        <f t="shared" si="647"/>
        <v>0</v>
      </c>
      <c r="P5172" s="1" t="str">
        <f t="shared" si="646"/>
        <v>no</v>
      </c>
    </row>
    <row r="5173" spans="1:16" x14ac:dyDescent="0.25">
      <c r="A5173" s="6">
        <f>'4.OVTA Sites-Transects'!B5179</f>
        <v>0</v>
      </c>
      <c r="B5173" s="6">
        <f>'4.OVTA Sites-Transects'!C5179</f>
        <v>0</v>
      </c>
      <c r="C5173" s="6">
        <f>'4.OVTA Sites-Transects'!D5179</f>
        <v>0</v>
      </c>
      <c r="D5173" s="1">
        <f>'4.OVTA Sites-Transects'!E5179</f>
        <v>0</v>
      </c>
      <c r="E5173" s="1">
        <f>'4.OVTA Sites-Transects'!G5179</f>
        <v>0</v>
      </c>
      <c r="F5173" s="1">
        <f>'4.OVTA Sites-Transects'!F5179</f>
        <v>0</v>
      </c>
      <c r="G5173" s="6">
        <f>'4.OVTA Sites-Transects'!H5179</f>
        <v>0</v>
      </c>
      <c r="H5173" s="6">
        <f>'4.OVTA Sites-Transects'!I5179</f>
        <v>0</v>
      </c>
      <c r="I5173" s="193" t="str">
        <f t="shared" si="640"/>
        <v>-</v>
      </c>
      <c r="J5173" s="27" t="str">
        <f t="shared" si="641"/>
        <v>-</v>
      </c>
      <c r="K5173" s="27" t="str">
        <f t="shared" si="642"/>
        <v>-</v>
      </c>
      <c r="L5173" s="27" t="str">
        <f t="shared" si="643"/>
        <v>-</v>
      </c>
      <c r="M5173" s="27" t="str">
        <f t="shared" si="644"/>
        <v>-</v>
      </c>
      <c r="N5173" s="28">
        <f t="shared" si="645"/>
        <v>0</v>
      </c>
      <c r="O5173" s="28">
        <f t="shared" si="647"/>
        <v>0</v>
      </c>
      <c r="P5173" s="1" t="str">
        <f t="shared" si="646"/>
        <v>no</v>
      </c>
    </row>
    <row r="5174" spans="1:16" x14ac:dyDescent="0.25">
      <c r="A5174" s="6">
        <f>'4.OVTA Sites-Transects'!B5180</f>
        <v>0</v>
      </c>
      <c r="B5174" s="6">
        <f>'4.OVTA Sites-Transects'!C5180</f>
        <v>0</v>
      </c>
      <c r="C5174" s="6">
        <f>'4.OVTA Sites-Transects'!D5180</f>
        <v>0</v>
      </c>
      <c r="D5174" s="1">
        <f>'4.OVTA Sites-Transects'!E5180</f>
        <v>0</v>
      </c>
      <c r="E5174" s="1">
        <f>'4.OVTA Sites-Transects'!G5180</f>
        <v>0</v>
      </c>
      <c r="F5174" s="1">
        <f>'4.OVTA Sites-Transects'!F5180</f>
        <v>0</v>
      </c>
      <c r="G5174" s="6">
        <f>'4.OVTA Sites-Transects'!H5180</f>
        <v>0</v>
      </c>
      <c r="H5174" s="6">
        <f>'4.OVTA Sites-Transects'!I5180</f>
        <v>0</v>
      </c>
      <c r="I5174" s="193" t="str">
        <f t="shared" si="640"/>
        <v>-</v>
      </c>
      <c r="J5174" s="27" t="str">
        <f t="shared" si="641"/>
        <v>-</v>
      </c>
      <c r="K5174" s="27" t="str">
        <f t="shared" si="642"/>
        <v>-</v>
      </c>
      <c r="L5174" s="27" t="str">
        <f t="shared" si="643"/>
        <v>-</v>
      </c>
      <c r="M5174" s="27" t="str">
        <f t="shared" si="644"/>
        <v>-</v>
      </c>
      <c r="N5174" s="28">
        <f t="shared" si="645"/>
        <v>0</v>
      </c>
      <c r="O5174" s="28">
        <f t="shared" si="647"/>
        <v>0</v>
      </c>
      <c r="P5174" s="1" t="str">
        <f t="shared" si="646"/>
        <v>no</v>
      </c>
    </row>
    <row r="5175" spans="1:16" x14ac:dyDescent="0.25">
      <c r="A5175" s="6">
        <f>'4.OVTA Sites-Transects'!B5181</f>
        <v>0</v>
      </c>
      <c r="B5175" s="6">
        <f>'4.OVTA Sites-Transects'!C5181</f>
        <v>0</v>
      </c>
      <c r="C5175" s="6">
        <f>'4.OVTA Sites-Transects'!D5181</f>
        <v>0</v>
      </c>
      <c r="D5175" s="1">
        <f>'4.OVTA Sites-Transects'!E5181</f>
        <v>0</v>
      </c>
      <c r="E5175" s="1">
        <f>'4.OVTA Sites-Transects'!G5181</f>
        <v>0</v>
      </c>
      <c r="F5175" s="1">
        <f>'4.OVTA Sites-Transects'!F5181</f>
        <v>0</v>
      </c>
      <c r="G5175" s="6">
        <f>'4.OVTA Sites-Transects'!H5181</f>
        <v>0</v>
      </c>
      <c r="H5175" s="6">
        <f>'4.OVTA Sites-Transects'!I5181</f>
        <v>0</v>
      </c>
      <c r="I5175" s="193" t="str">
        <f t="shared" si="640"/>
        <v>-</v>
      </c>
      <c r="J5175" s="27" t="str">
        <f t="shared" si="641"/>
        <v>-</v>
      </c>
      <c r="K5175" s="27" t="str">
        <f t="shared" si="642"/>
        <v>-</v>
      </c>
      <c r="L5175" s="27" t="str">
        <f t="shared" si="643"/>
        <v>-</v>
      </c>
      <c r="M5175" s="27" t="str">
        <f t="shared" si="644"/>
        <v>-</v>
      </c>
      <c r="N5175" s="28">
        <f t="shared" si="645"/>
        <v>0</v>
      </c>
      <c r="O5175" s="28">
        <f t="shared" si="647"/>
        <v>0</v>
      </c>
      <c r="P5175" s="1" t="str">
        <f t="shared" si="646"/>
        <v>no</v>
      </c>
    </row>
    <row r="5176" spans="1:16" x14ac:dyDescent="0.25">
      <c r="A5176" s="6">
        <f>'4.OVTA Sites-Transects'!B5182</f>
        <v>0</v>
      </c>
      <c r="B5176" s="6">
        <f>'4.OVTA Sites-Transects'!C5182</f>
        <v>0</v>
      </c>
      <c r="C5176" s="6">
        <f>'4.OVTA Sites-Transects'!D5182</f>
        <v>0</v>
      </c>
      <c r="D5176" s="1">
        <f>'4.OVTA Sites-Transects'!E5182</f>
        <v>0</v>
      </c>
      <c r="E5176" s="1">
        <f>'4.OVTA Sites-Transects'!G5182</f>
        <v>0</v>
      </c>
      <c r="F5176" s="1">
        <f>'4.OVTA Sites-Transects'!F5182</f>
        <v>0</v>
      </c>
      <c r="G5176" s="6">
        <f>'4.OVTA Sites-Transects'!H5182</f>
        <v>0</v>
      </c>
      <c r="H5176" s="6">
        <f>'4.OVTA Sites-Transects'!I5182</f>
        <v>0</v>
      </c>
      <c r="I5176" s="193" t="str">
        <f t="shared" si="640"/>
        <v>-</v>
      </c>
      <c r="J5176" s="27" t="str">
        <f t="shared" si="641"/>
        <v>-</v>
      </c>
      <c r="K5176" s="27" t="str">
        <f t="shared" si="642"/>
        <v>-</v>
      </c>
      <c r="L5176" s="27" t="str">
        <f t="shared" si="643"/>
        <v>-</v>
      </c>
      <c r="M5176" s="27" t="str">
        <f t="shared" si="644"/>
        <v>-</v>
      </c>
      <c r="N5176" s="28">
        <f t="shared" si="645"/>
        <v>0</v>
      </c>
      <c r="O5176" s="28">
        <f t="shared" si="647"/>
        <v>0</v>
      </c>
      <c r="P5176" s="1" t="str">
        <f t="shared" si="646"/>
        <v>no</v>
      </c>
    </row>
    <row r="5177" spans="1:16" x14ac:dyDescent="0.25">
      <c r="A5177" s="6">
        <f>'4.OVTA Sites-Transects'!B5183</f>
        <v>0</v>
      </c>
      <c r="B5177" s="6">
        <f>'4.OVTA Sites-Transects'!C5183</f>
        <v>0</v>
      </c>
      <c r="C5177" s="6">
        <f>'4.OVTA Sites-Transects'!D5183</f>
        <v>0</v>
      </c>
      <c r="D5177" s="1">
        <f>'4.OVTA Sites-Transects'!E5183</f>
        <v>0</v>
      </c>
      <c r="E5177" s="1">
        <f>'4.OVTA Sites-Transects'!G5183</f>
        <v>0</v>
      </c>
      <c r="F5177" s="1">
        <f>'4.OVTA Sites-Transects'!F5183</f>
        <v>0</v>
      </c>
      <c r="G5177" s="6">
        <f>'4.OVTA Sites-Transects'!H5183</f>
        <v>0</v>
      </c>
      <c r="H5177" s="6">
        <f>'4.OVTA Sites-Transects'!I5183</f>
        <v>0</v>
      </c>
      <c r="I5177" s="193" t="str">
        <f t="shared" si="640"/>
        <v>-</v>
      </c>
      <c r="J5177" s="27" t="str">
        <f t="shared" si="641"/>
        <v>-</v>
      </c>
      <c r="K5177" s="27" t="str">
        <f t="shared" si="642"/>
        <v>-</v>
      </c>
      <c r="L5177" s="27" t="str">
        <f t="shared" si="643"/>
        <v>-</v>
      </c>
      <c r="M5177" s="27" t="str">
        <f t="shared" si="644"/>
        <v>-</v>
      </c>
      <c r="N5177" s="28">
        <f t="shared" si="645"/>
        <v>0</v>
      </c>
      <c r="O5177" s="28">
        <f t="shared" si="647"/>
        <v>0</v>
      </c>
      <c r="P5177" s="1" t="str">
        <f t="shared" si="646"/>
        <v>no</v>
      </c>
    </row>
    <row r="5178" spans="1:16" x14ac:dyDescent="0.25">
      <c r="A5178" s="6">
        <f>'4.OVTA Sites-Transects'!B5184</f>
        <v>0</v>
      </c>
      <c r="B5178" s="6">
        <f>'4.OVTA Sites-Transects'!C5184</f>
        <v>0</v>
      </c>
      <c r="C5178" s="6">
        <f>'4.OVTA Sites-Transects'!D5184</f>
        <v>0</v>
      </c>
      <c r="D5178" s="1">
        <f>'4.OVTA Sites-Transects'!E5184</f>
        <v>0</v>
      </c>
      <c r="E5178" s="1">
        <f>'4.OVTA Sites-Transects'!G5184</f>
        <v>0</v>
      </c>
      <c r="F5178" s="1">
        <f>'4.OVTA Sites-Transects'!F5184</f>
        <v>0</v>
      </c>
      <c r="G5178" s="6">
        <f>'4.OVTA Sites-Transects'!H5184</f>
        <v>0</v>
      </c>
      <c r="H5178" s="6">
        <f>'4.OVTA Sites-Transects'!I5184</f>
        <v>0</v>
      </c>
      <c r="I5178" s="193" t="str">
        <f t="shared" si="640"/>
        <v>-</v>
      </c>
      <c r="J5178" s="27" t="str">
        <f t="shared" si="641"/>
        <v>-</v>
      </c>
      <c r="K5178" s="27" t="str">
        <f t="shared" si="642"/>
        <v>-</v>
      </c>
      <c r="L5178" s="27" t="str">
        <f t="shared" si="643"/>
        <v>-</v>
      </c>
      <c r="M5178" s="27" t="str">
        <f t="shared" si="644"/>
        <v>-</v>
      </c>
      <c r="N5178" s="28">
        <f t="shared" si="645"/>
        <v>0</v>
      </c>
      <c r="O5178" s="28">
        <f t="shared" si="647"/>
        <v>0</v>
      </c>
      <c r="P5178" s="1" t="str">
        <f t="shared" si="646"/>
        <v>no</v>
      </c>
    </row>
    <row r="5179" spans="1:16" x14ac:dyDescent="0.25">
      <c r="A5179" s="6">
        <f>'4.OVTA Sites-Transects'!B5185</f>
        <v>0</v>
      </c>
      <c r="B5179" s="6">
        <f>'4.OVTA Sites-Transects'!C5185</f>
        <v>0</v>
      </c>
      <c r="C5179" s="6">
        <f>'4.OVTA Sites-Transects'!D5185</f>
        <v>0</v>
      </c>
      <c r="D5179" s="1">
        <f>'4.OVTA Sites-Transects'!E5185</f>
        <v>0</v>
      </c>
      <c r="E5179" s="1">
        <f>'4.OVTA Sites-Transects'!G5185</f>
        <v>0</v>
      </c>
      <c r="F5179" s="1">
        <f>'4.OVTA Sites-Transects'!F5185</f>
        <v>0</v>
      </c>
      <c r="G5179" s="6">
        <f>'4.OVTA Sites-Transects'!H5185</f>
        <v>0</v>
      </c>
      <c r="H5179" s="6">
        <f>'4.OVTA Sites-Transects'!I5185</f>
        <v>0</v>
      </c>
      <c r="I5179" s="193" t="str">
        <f t="shared" si="640"/>
        <v>-</v>
      </c>
      <c r="J5179" s="27" t="str">
        <f t="shared" si="641"/>
        <v>-</v>
      </c>
      <c r="K5179" s="27" t="str">
        <f t="shared" si="642"/>
        <v>-</v>
      </c>
      <c r="L5179" s="27" t="str">
        <f t="shared" si="643"/>
        <v>-</v>
      </c>
      <c r="M5179" s="27" t="str">
        <f t="shared" si="644"/>
        <v>-</v>
      </c>
      <c r="N5179" s="28">
        <f t="shared" si="645"/>
        <v>0</v>
      </c>
      <c r="O5179" s="28">
        <f t="shared" si="647"/>
        <v>0</v>
      </c>
      <c r="P5179" s="1" t="str">
        <f t="shared" si="646"/>
        <v>no</v>
      </c>
    </row>
    <row r="5180" spans="1:16" x14ac:dyDescent="0.25">
      <c r="A5180" s="6">
        <f>'4.OVTA Sites-Transects'!B5186</f>
        <v>0</v>
      </c>
      <c r="B5180" s="6">
        <f>'4.OVTA Sites-Transects'!C5186</f>
        <v>0</v>
      </c>
      <c r="C5180" s="6">
        <f>'4.OVTA Sites-Transects'!D5186</f>
        <v>0</v>
      </c>
      <c r="D5180" s="1">
        <f>'4.OVTA Sites-Transects'!E5186</f>
        <v>0</v>
      </c>
      <c r="E5180" s="1">
        <f>'4.OVTA Sites-Transects'!G5186</f>
        <v>0</v>
      </c>
      <c r="F5180" s="1">
        <f>'4.OVTA Sites-Transects'!F5186</f>
        <v>0</v>
      </c>
      <c r="G5180" s="6">
        <f>'4.OVTA Sites-Transects'!H5186</f>
        <v>0</v>
      </c>
      <c r="H5180" s="6">
        <f>'4.OVTA Sites-Transects'!I5186</f>
        <v>0</v>
      </c>
      <c r="I5180" s="193" t="str">
        <f t="shared" si="640"/>
        <v>-</v>
      </c>
      <c r="J5180" s="27" t="str">
        <f t="shared" si="641"/>
        <v>-</v>
      </c>
      <c r="K5180" s="27" t="str">
        <f t="shared" si="642"/>
        <v>-</v>
      </c>
      <c r="L5180" s="27" t="str">
        <f t="shared" si="643"/>
        <v>-</v>
      </c>
      <c r="M5180" s="27" t="str">
        <f t="shared" si="644"/>
        <v>-</v>
      </c>
      <c r="N5180" s="28">
        <f t="shared" si="645"/>
        <v>0</v>
      </c>
      <c r="O5180" s="28">
        <f t="shared" si="647"/>
        <v>0</v>
      </c>
      <c r="P5180" s="1" t="str">
        <f t="shared" si="646"/>
        <v>no</v>
      </c>
    </row>
    <row r="5181" spans="1:16" x14ac:dyDescent="0.25">
      <c r="A5181" s="6">
        <f>'4.OVTA Sites-Transects'!B5187</f>
        <v>0</v>
      </c>
      <c r="B5181" s="6">
        <f>'4.OVTA Sites-Transects'!C5187</f>
        <v>0</v>
      </c>
      <c r="C5181" s="6">
        <f>'4.OVTA Sites-Transects'!D5187</f>
        <v>0</v>
      </c>
      <c r="D5181" s="1">
        <f>'4.OVTA Sites-Transects'!E5187</f>
        <v>0</v>
      </c>
      <c r="E5181" s="1">
        <f>'4.OVTA Sites-Transects'!G5187</f>
        <v>0</v>
      </c>
      <c r="F5181" s="1">
        <f>'4.OVTA Sites-Transects'!F5187</f>
        <v>0</v>
      </c>
      <c r="G5181" s="6">
        <f>'4.OVTA Sites-Transects'!H5187</f>
        <v>0</v>
      </c>
      <c r="H5181" s="6">
        <f>'4.OVTA Sites-Transects'!I5187</f>
        <v>0</v>
      </c>
      <c r="I5181" s="193" t="str">
        <f t="shared" si="640"/>
        <v>-</v>
      </c>
      <c r="J5181" s="27" t="str">
        <f t="shared" si="641"/>
        <v>-</v>
      </c>
      <c r="K5181" s="27" t="str">
        <f t="shared" si="642"/>
        <v>-</v>
      </c>
      <c r="L5181" s="27" t="str">
        <f t="shared" si="643"/>
        <v>-</v>
      </c>
      <c r="M5181" s="27" t="str">
        <f t="shared" si="644"/>
        <v>-</v>
      </c>
      <c r="N5181" s="28">
        <f t="shared" si="645"/>
        <v>0</v>
      </c>
      <c r="O5181" s="28">
        <f t="shared" si="647"/>
        <v>0</v>
      </c>
      <c r="P5181" s="1" t="str">
        <f t="shared" si="646"/>
        <v>no</v>
      </c>
    </row>
    <row r="5182" spans="1:16" x14ac:dyDescent="0.25">
      <c r="A5182" s="6">
        <f>'4.OVTA Sites-Transects'!B5188</f>
        <v>0</v>
      </c>
      <c r="B5182" s="6">
        <f>'4.OVTA Sites-Transects'!C5188</f>
        <v>0</v>
      </c>
      <c r="C5182" s="6">
        <f>'4.OVTA Sites-Transects'!D5188</f>
        <v>0</v>
      </c>
      <c r="D5182" s="1">
        <f>'4.OVTA Sites-Transects'!E5188</f>
        <v>0</v>
      </c>
      <c r="E5182" s="1">
        <f>'4.OVTA Sites-Transects'!G5188</f>
        <v>0</v>
      </c>
      <c r="F5182" s="1">
        <f>'4.OVTA Sites-Transects'!F5188</f>
        <v>0</v>
      </c>
      <c r="G5182" s="6">
        <f>'4.OVTA Sites-Transects'!H5188</f>
        <v>0</v>
      </c>
      <c r="H5182" s="6">
        <f>'4.OVTA Sites-Transects'!I5188</f>
        <v>0</v>
      </c>
      <c r="I5182" s="193" t="str">
        <f t="shared" si="640"/>
        <v>-</v>
      </c>
      <c r="J5182" s="27" t="str">
        <f t="shared" si="641"/>
        <v>-</v>
      </c>
      <c r="K5182" s="27" t="str">
        <f t="shared" si="642"/>
        <v>-</v>
      </c>
      <c r="L5182" s="27" t="str">
        <f t="shared" si="643"/>
        <v>-</v>
      </c>
      <c r="M5182" s="27" t="str">
        <f t="shared" si="644"/>
        <v>-</v>
      </c>
      <c r="N5182" s="28">
        <f t="shared" si="645"/>
        <v>0</v>
      </c>
      <c r="O5182" s="28">
        <f t="shared" si="647"/>
        <v>0</v>
      </c>
      <c r="P5182" s="1" t="str">
        <f t="shared" si="646"/>
        <v>no</v>
      </c>
    </row>
    <row r="5183" spans="1:16" x14ac:dyDescent="0.25">
      <c r="A5183" s="6">
        <f>'4.OVTA Sites-Transects'!B5189</f>
        <v>0</v>
      </c>
      <c r="B5183" s="6">
        <f>'4.OVTA Sites-Transects'!C5189</f>
        <v>0</v>
      </c>
      <c r="C5183" s="6">
        <f>'4.OVTA Sites-Transects'!D5189</f>
        <v>0</v>
      </c>
      <c r="D5183" s="1">
        <f>'4.OVTA Sites-Transects'!E5189</f>
        <v>0</v>
      </c>
      <c r="E5183" s="1">
        <f>'4.OVTA Sites-Transects'!G5189</f>
        <v>0</v>
      </c>
      <c r="F5183" s="1">
        <f>'4.OVTA Sites-Transects'!F5189</f>
        <v>0</v>
      </c>
      <c r="G5183" s="6">
        <f>'4.OVTA Sites-Transects'!H5189</f>
        <v>0</v>
      </c>
      <c r="H5183" s="6">
        <f>'4.OVTA Sites-Transects'!I5189</f>
        <v>0</v>
      </c>
      <c r="I5183" s="193" t="str">
        <f t="shared" si="640"/>
        <v>-</v>
      </c>
      <c r="J5183" s="27" t="str">
        <f t="shared" si="641"/>
        <v>-</v>
      </c>
      <c r="K5183" s="27" t="str">
        <f t="shared" si="642"/>
        <v>-</v>
      </c>
      <c r="L5183" s="27" t="str">
        <f t="shared" si="643"/>
        <v>-</v>
      </c>
      <c r="M5183" s="27" t="str">
        <f t="shared" si="644"/>
        <v>-</v>
      </c>
      <c r="N5183" s="28">
        <f t="shared" si="645"/>
        <v>0</v>
      </c>
      <c r="O5183" s="28">
        <f t="shared" si="647"/>
        <v>0</v>
      </c>
      <c r="P5183" s="1" t="str">
        <f t="shared" si="646"/>
        <v>no</v>
      </c>
    </row>
    <row r="5184" spans="1:16" x14ac:dyDescent="0.25">
      <c r="A5184" s="6">
        <f>'4.OVTA Sites-Transects'!B5190</f>
        <v>0</v>
      </c>
      <c r="B5184" s="6">
        <f>'4.OVTA Sites-Transects'!C5190</f>
        <v>0</v>
      </c>
      <c r="C5184" s="6">
        <f>'4.OVTA Sites-Transects'!D5190</f>
        <v>0</v>
      </c>
      <c r="D5184" s="1">
        <f>'4.OVTA Sites-Transects'!E5190</f>
        <v>0</v>
      </c>
      <c r="E5184" s="1">
        <f>'4.OVTA Sites-Transects'!G5190</f>
        <v>0</v>
      </c>
      <c r="F5184" s="1">
        <f>'4.OVTA Sites-Transects'!F5190</f>
        <v>0</v>
      </c>
      <c r="G5184" s="6">
        <f>'4.OVTA Sites-Transects'!H5190</f>
        <v>0</v>
      </c>
      <c r="H5184" s="6">
        <f>'4.OVTA Sites-Transects'!I5190</f>
        <v>0</v>
      </c>
      <c r="I5184" s="193" t="str">
        <f t="shared" si="640"/>
        <v>-</v>
      </c>
      <c r="J5184" s="27" t="str">
        <f t="shared" si="641"/>
        <v>-</v>
      </c>
      <c r="K5184" s="27" t="str">
        <f t="shared" si="642"/>
        <v>-</v>
      </c>
      <c r="L5184" s="27" t="str">
        <f t="shared" si="643"/>
        <v>-</v>
      </c>
      <c r="M5184" s="27" t="str">
        <f t="shared" si="644"/>
        <v>-</v>
      </c>
      <c r="N5184" s="28">
        <f t="shared" si="645"/>
        <v>0</v>
      </c>
      <c r="O5184" s="28">
        <f t="shared" si="647"/>
        <v>0</v>
      </c>
      <c r="P5184" s="1" t="str">
        <f t="shared" si="646"/>
        <v>no</v>
      </c>
    </row>
    <row r="5185" spans="1:16" x14ac:dyDescent="0.25">
      <c r="A5185" s="6">
        <f>'4.OVTA Sites-Transects'!B5191</f>
        <v>0</v>
      </c>
      <c r="B5185" s="6">
        <f>'4.OVTA Sites-Transects'!C5191</f>
        <v>0</v>
      </c>
      <c r="C5185" s="6">
        <f>'4.OVTA Sites-Transects'!D5191</f>
        <v>0</v>
      </c>
      <c r="D5185" s="1">
        <f>'4.OVTA Sites-Transects'!E5191</f>
        <v>0</v>
      </c>
      <c r="E5185" s="1">
        <f>'4.OVTA Sites-Transects'!G5191</f>
        <v>0</v>
      </c>
      <c r="F5185" s="1">
        <f>'4.OVTA Sites-Transects'!F5191</f>
        <v>0</v>
      </c>
      <c r="G5185" s="6">
        <f>'4.OVTA Sites-Transects'!H5191</f>
        <v>0</v>
      </c>
      <c r="H5185" s="6">
        <f>'4.OVTA Sites-Transects'!I5191</f>
        <v>0</v>
      </c>
      <c r="I5185" s="193" t="str">
        <f t="shared" si="640"/>
        <v>-</v>
      </c>
      <c r="J5185" s="27" t="str">
        <f t="shared" si="641"/>
        <v>-</v>
      </c>
      <c r="K5185" s="27" t="str">
        <f t="shared" si="642"/>
        <v>-</v>
      </c>
      <c r="L5185" s="27" t="str">
        <f t="shared" si="643"/>
        <v>-</v>
      </c>
      <c r="M5185" s="27" t="str">
        <f t="shared" si="644"/>
        <v>-</v>
      </c>
      <c r="N5185" s="28">
        <f t="shared" si="645"/>
        <v>0</v>
      </c>
      <c r="O5185" s="28">
        <f t="shared" si="647"/>
        <v>0</v>
      </c>
      <c r="P5185" s="1" t="str">
        <f t="shared" si="646"/>
        <v>no</v>
      </c>
    </row>
    <row r="5186" spans="1:16" x14ac:dyDescent="0.25">
      <c r="A5186" s="6">
        <f>'4.OVTA Sites-Transects'!B5192</f>
        <v>0</v>
      </c>
      <c r="B5186" s="6">
        <f>'4.OVTA Sites-Transects'!C5192</f>
        <v>0</v>
      </c>
      <c r="C5186" s="6">
        <f>'4.OVTA Sites-Transects'!D5192</f>
        <v>0</v>
      </c>
      <c r="D5186" s="1">
        <f>'4.OVTA Sites-Transects'!E5192</f>
        <v>0</v>
      </c>
      <c r="E5186" s="1">
        <f>'4.OVTA Sites-Transects'!G5192</f>
        <v>0</v>
      </c>
      <c r="F5186" s="1">
        <f>'4.OVTA Sites-Transects'!F5192</f>
        <v>0</v>
      </c>
      <c r="G5186" s="6">
        <f>'4.OVTA Sites-Transects'!H5192</f>
        <v>0</v>
      </c>
      <c r="H5186" s="6">
        <f>'4.OVTA Sites-Transects'!I5192</f>
        <v>0</v>
      </c>
      <c r="I5186" s="193" t="str">
        <f t="shared" si="640"/>
        <v>-</v>
      </c>
      <c r="J5186" s="27" t="str">
        <f t="shared" si="641"/>
        <v>-</v>
      </c>
      <c r="K5186" s="27" t="str">
        <f t="shared" si="642"/>
        <v>-</v>
      </c>
      <c r="L5186" s="27" t="str">
        <f t="shared" si="643"/>
        <v>-</v>
      </c>
      <c r="M5186" s="27" t="str">
        <f t="shared" si="644"/>
        <v>-</v>
      </c>
      <c r="N5186" s="28">
        <f t="shared" si="645"/>
        <v>0</v>
      </c>
      <c r="O5186" s="28">
        <f t="shared" si="647"/>
        <v>0</v>
      </c>
      <c r="P5186" s="1" t="str">
        <f t="shared" si="646"/>
        <v>no</v>
      </c>
    </row>
    <row r="5187" spans="1:16" x14ac:dyDescent="0.25">
      <c r="A5187" s="6">
        <f>'4.OVTA Sites-Transects'!B5193</f>
        <v>0</v>
      </c>
      <c r="B5187" s="6">
        <f>'4.OVTA Sites-Transects'!C5193</f>
        <v>0</v>
      </c>
      <c r="C5187" s="6">
        <f>'4.OVTA Sites-Transects'!D5193</f>
        <v>0</v>
      </c>
      <c r="D5187" s="1">
        <f>'4.OVTA Sites-Transects'!E5193</f>
        <v>0</v>
      </c>
      <c r="E5187" s="1">
        <f>'4.OVTA Sites-Transects'!G5193</f>
        <v>0</v>
      </c>
      <c r="F5187" s="1">
        <f>'4.OVTA Sites-Transects'!F5193</f>
        <v>0</v>
      </c>
      <c r="G5187" s="6">
        <f>'4.OVTA Sites-Transects'!H5193</f>
        <v>0</v>
      </c>
      <c r="H5187" s="6">
        <f>'4.OVTA Sites-Transects'!I5193</f>
        <v>0</v>
      </c>
      <c r="I5187" s="193" t="str">
        <f t="shared" ref="I5187:I5250" si="648">IF(F5187="B", SUMIF(OVTA_Calcs_TMA, D5187, WeightingFactorMod), IF(F5187="C", SUMIF(OVTA_Calcs_TMA, D5187, WeightingFactorHigh), IF(F5187="D", SUMIF(OVTA_Calcs_TMA, D5187, WeightingFactorVeryHigh), "-")))</f>
        <v>-</v>
      </c>
      <c r="J5187" s="27" t="str">
        <f t="shared" ref="J5187:J5250" si="649">IF(ISNUMBER(AVERAGEIFS(AssessmentResultsLow, AssessmentResultsSites, $A5187,AssessmentIncluded, "yes")), I5187*AVERAGEIFS(AssessmentResultsLow, AssessmentResultsSites, $A5187,AssessmentIncluded, "yes"), "-")</f>
        <v>-</v>
      </c>
      <c r="K5187" s="27" t="str">
        <f t="shared" ref="K5187:K5250" si="650">IF(ISNUMBER(AVERAGEIFS(AssessmentResultsMod, AssessmentResultsSites, $A5187,AssessmentIncluded, "yes")), I5187*AVERAGEIFS(AssessmentResultsMod, AssessmentResultsSites, $A5187,AssessmentIncluded, "yes"), "-")</f>
        <v>-</v>
      </c>
      <c r="L5187" s="27" t="str">
        <f t="shared" ref="L5187:L5250" si="651">IF(ISNUMBER(AVERAGEIFS(AssessmentResultsHigh, AssessmentResultsSites, $A5187,AssessmentIncluded, "yes")), I5187*AVERAGEIFS(AssessmentResultsHigh, AssessmentResultsSites, $A5187,AssessmentIncluded, "yes"), "-")</f>
        <v>-</v>
      </c>
      <c r="M5187" s="27" t="str">
        <f t="shared" ref="M5187:M5250" si="652">IF(ISNUMBER(AVERAGEIFS(AssessmentResultsVeryHigh, AssessmentResultsSites, $A5187,AssessmentIncluded, "yes")), I5187*AVERAGEIFS(AssessmentResultsVeryHigh, AssessmentResultsSites, $A5187,AssessmentIncluded, "yes"), "-")</f>
        <v>-</v>
      </c>
      <c r="N5187" s="28">
        <f t="shared" ref="N5187:N5250" si="653">COUNTIFS(AssessmentResultsSites, A5187, AssessmentIncluded, "yes")</f>
        <v>0</v>
      </c>
      <c r="O5187" s="28">
        <f t="shared" si="647"/>
        <v>0</v>
      </c>
      <c r="P5187" s="1" t="str">
        <f t="shared" ref="P5187:P5250" si="654">IF(AND(G5187="Yes", N5187&gt;0), "yes", "no")</f>
        <v>no</v>
      </c>
    </row>
    <row r="5188" spans="1:16" x14ac:dyDescent="0.25">
      <c r="A5188" s="6">
        <f>'4.OVTA Sites-Transects'!B5194</f>
        <v>0</v>
      </c>
      <c r="B5188" s="6">
        <f>'4.OVTA Sites-Transects'!C5194</f>
        <v>0</v>
      </c>
      <c r="C5188" s="6">
        <f>'4.OVTA Sites-Transects'!D5194</f>
        <v>0</v>
      </c>
      <c r="D5188" s="1">
        <f>'4.OVTA Sites-Transects'!E5194</f>
        <v>0</v>
      </c>
      <c r="E5188" s="1">
        <f>'4.OVTA Sites-Transects'!G5194</f>
        <v>0</v>
      </c>
      <c r="F5188" s="1">
        <f>'4.OVTA Sites-Transects'!F5194</f>
        <v>0</v>
      </c>
      <c r="G5188" s="6">
        <f>'4.OVTA Sites-Transects'!H5194</f>
        <v>0</v>
      </c>
      <c r="H5188" s="6">
        <f>'4.OVTA Sites-Transects'!I5194</f>
        <v>0</v>
      </c>
      <c r="I5188" s="193" t="str">
        <f t="shared" si="648"/>
        <v>-</v>
      </c>
      <c r="J5188" s="27" t="str">
        <f t="shared" si="649"/>
        <v>-</v>
      </c>
      <c r="K5188" s="27" t="str">
        <f t="shared" si="650"/>
        <v>-</v>
      </c>
      <c r="L5188" s="27" t="str">
        <f t="shared" si="651"/>
        <v>-</v>
      </c>
      <c r="M5188" s="27" t="str">
        <f t="shared" si="652"/>
        <v>-</v>
      </c>
      <c r="N5188" s="28">
        <f t="shared" si="653"/>
        <v>0</v>
      </c>
      <c r="O5188" s="28">
        <f t="shared" ref="O5188:O5251" si="655">IF(P5188="yes", N5188, 0)</f>
        <v>0</v>
      </c>
      <c r="P5188" s="1" t="str">
        <f t="shared" si="654"/>
        <v>no</v>
      </c>
    </row>
    <row r="5189" spans="1:16" x14ac:dyDescent="0.25">
      <c r="A5189" s="6">
        <f>'4.OVTA Sites-Transects'!B5195</f>
        <v>0</v>
      </c>
      <c r="B5189" s="6">
        <f>'4.OVTA Sites-Transects'!C5195</f>
        <v>0</v>
      </c>
      <c r="C5189" s="6">
        <f>'4.OVTA Sites-Transects'!D5195</f>
        <v>0</v>
      </c>
      <c r="D5189" s="1">
        <f>'4.OVTA Sites-Transects'!E5195</f>
        <v>0</v>
      </c>
      <c r="E5189" s="1">
        <f>'4.OVTA Sites-Transects'!G5195</f>
        <v>0</v>
      </c>
      <c r="F5189" s="1">
        <f>'4.OVTA Sites-Transects'!F5195</f>
        <v>0</v>
      </c>
      <c r="G5189" s="6">
        <f>'4.OVTA Sites-Transects'!H5195</f>
        <v>0</v>
      </c>
      <c r="H5189" s="6">
        <f>'4.OVTA Sites-Transects'!I5195</f>
        <v>0</v>
      </c>
      <c r="I5189" s="193" t="str">
        <f t="shared" si="648"/>
        <v>-</v>
      </c>
      <c r="J5189" s="27" t="str">
        <f t="shared" si="649"/>
        <v>-</v>
      </c>
      <c r="K5189" s="27" t="str">
        <f t="shared" si="650"/>
        <v>-</v>
      </c>
      <c r="L5189" s="27" t="str">
        <f t="shared" si="651"/>
        <v>-</v>
      </c>
      <c r="M5189" s="27" t="str">
        <f t="shared" si="652"/>
        <v>-</v>
      </c>
      <c r="N5189" s="28">
        <f t="shared" si="653"/>
        <v>0</v>
      </c>
      <c r="O5189" s="28">
        <f t="shared" si="655"/>
        <v>0</v>
      </c>
      <c r="P5189" s="1" t="str">
        <f t="shared" si="654"/>
        <v>no</v>
      </c>
    </row>
    <row r="5190" spans="1:16" x14ac:dyDescent="0.25">
      <c r="A5190" s="6">
        <f>'4.OVTA Sites-Transects'!B5196</f>
        <v>0</v>
      </c>
      <c r="B5190" s="6">
        <f>'4.OVTA Sites-Transects'!C5196</f>
        <v>0</v>
      </c>
      <c r="C5190" s="6">
        <f>'4.OVTA Sites-Transects'!D5196</f>
        <v>0</v>
      </c>
      <c r="D5190" s="1">
        <f>'4.OVTA Sites-Transects'!E5196</f>
        <v>0</v>
      </c>
      <c r="E5190" s="1">
        <f>'4.OVTA Sites-Transects'!G5196</f>
        <v>0</v>
      </c>
      <c r="F5190" s="1">
        <f>'4.OVTA Sites-Transects'!F5196</f>
        <v>0</v>
      </c>
      <c r="G5190" s="6">
        <f>'4.OVTA Sites-Transects'!H5196</f>
        <v>0</v>
      </c>
      <c r="H5190" s="6">
        <f>'4.OVTA Sites-Transects'!I5196</f>
        <v>0</v>
      </c>
      <c r="I5190" s="193" t="str">
        <f t="shared" si="648"/>
        <v>-</v>
      </c>
      <c r="J5190" s="27" t="str">
        <f t="shared" si="649"/>
        <v>-</v>
      </c>
      <c r="K5190" s="27" t="str">
        <f t="shared" si="650"/>
        <v>-</v>
      </c>
      <c r="L5190" s="27" t="str">
        <f t="shared" si="651"/>
        <v>-</v>
      </c>
      <c r="M5190" s="27" t="str">
        <f t="shared" si="652"/>
        <v>-</v>
      </c>
      <c r="N5190" s="28">
        <f t="shared" si="653"/>
        <v>0</v>
      </c>
      <c r="O5190" s="28">
        <f t="shared" si="655"/>
        <v>0</v>
      </c>
      <c r="P5190" s="1" t="str">
        <f t="shared" si="654"/>
        <v>no</v>
      </c>
    </row>
    <row r="5191" spans="1:16" x14ac:dyDescent="0.25">
      <c r="A5191" s="6">
        <f>'4.OVTA Sites-Transects'!B5197</f>
        <v>0</v>
      </c>
      <c r="B5191" s="6">
        <f>'4.OVTA Sites-Transects'!C5197</f>
        <v>0</v>
      </c>
      <c r="C5191" s="6">
        <f>'4.OVTA Sites-Transects'!D5197</f>
        <v>0</v>
      </c>
      <c r="D5191" s="1">
        <f>'4.OVTA Sites-Transects'!E5197</f>
        <v>0</v>
      </c>
      <c r="E5191" s="1">
        <f>'4.OVTA Sites-Transects'!G5197</f>
        <v>0</v>
      </c>
      <c r="F5191" s="1">
        <f>'4.OVTA Sites-Transects'!F5197</f>
        <v>0</v>
      </c>
      <c r="G5191" s="6">
        <f>'4.OVTA Sites-Transects'!H5197</f>
        <v>0</v>
      </c>
      <c r="H5191" s="6">
        <f>'4.OVTA Sites-Transects'!I5197</f>
        <v>0</v>
      </c>
      <c r="I5191" s="193" t="str">
        <f t="shared" si="648"/>
        <v>-</v>
      </c>
      <c r="J5191" s="27" t="str">
        <f t="shared" si="649"/>
        <v>-</v>
      </c>
      <c r="K5191" s="27" t="str">
        <f t="shared" si="650"/>
        <v>-</v>
      </c>
      <c r="L5191" s="27" t="str">
        <f t="shared" si="651"/>
        <v>-</v>
      </c>
      <c r="M5191" s="27" t="str">
        <f t="shared" si="652"/>
        <v>-</v>
      </c>
      <c r="N5191" s="28">
        <f t="shared" si="653"/>
        <v>0</v>
      </c>
      <c r="O5191" s="28">
        <f t="shared" si="655"/>
        <v>0</v>
      </c>
      <c r="P5191" s="1" t="str">
        <f t="shared" si="654"/>
        <v>no</v>
      </c>
    </row>
    <row r="5192" spans="1:16" x14ac:dyDescent="0.25">
      <c r="A5192" s="6">
        <f>'4.OVTA Sites-Transects'!B5198</f>
        <v>0</v>
      </c>
      <c r="B5192" s="6">
        <f>'4.OVTA Sites-Transects'!C5198</f>
        <v>0</v>
      </c>
      <c r="C5192" s="6">
        <f>'4.OVTA Sites-Transects'!D5198</f>
        <v>0</v>
      </c>
      <c r="D5192" s="1">
        <f>'4.OVTA Sites-Transects'!E5198</f>
        <v>0</v>
      </c>
      <c r="E5192" s="1">
        <f>'4.OVTA Sites-Transects'!G5198</f>
        <v>0</v>
      </c>
      <c r="F5192" s="1">
        <f>'4.OVTA Sites-Transects'!F5198</f>
        <v>0</v>
      </c>
      <c r="G5192" s="6">
        <f>'4.OVTA Sites-Transects'!H5198</f>
        <v>0</v>
      </c>
      <c r="H5192" s="6">
        <f>'4.OVTA Sites-Transects'!I5198</f>
        <v>0</v>
      </c>
      <c r="I5192" s="193" t="str">
        <f t="shared" si="648"/>
        <v>-</v>
      </c>
      <c r="J5192" s="27" t="str">
        <f t="shared" si="649"/>
        <v>-</v>
      </c>
      <c r="K5192" s="27" t="str">
        <f t="shared" si="650"/>
        <v>-</v>
      </c>
      <c r="L5192" s="27" t="str">
        <f t="shared" si="651"/>
        <v>-</v>
      </c>
      <c r="M5192" s="27" t="str">
        <f t="shared" si="652"/>
        <v>-</v>
      </c>
      <c r="N5192" s="28">
        <f t="shared" si="653"/>
        <v>0</v>
      </c>
      <c r="O5192" s="28">
        <f t="shared" si="655"/>
        <v>0</v>
      </c>
      <c r="P5192" s="1" t="str">
        <f t="shared" si="654"/>
        <v>no</v>
      </c>
    </row>
    <row r="5193" spans="1:16" x14ac:dyDescent="0.25">
      <c r="A5193" s="6">
        <f>'4.OVTA Sites-Transects'!B5199</f>
        <v>0</v>
      </c>
      <c r="B5193" s="6">
        <f>'4.OVTA Sites-Transects'!C5199</f>
        <v>0</v>
      </c>
      <c r="C5193" s="6">
        <f>'4.OVTA Sites-Transects'!D5199</f>
        <v>0</v>
      </c>
      <c r="D5193" s="1">
        <f>'4.OVTA Sites-Transects'!E5199</f>
        <v>0</v>
      </c>
      <c r="E5193" s="1">
        <f>'4.OVTA Sites-Transects'!G5199</f>
        <v>0</v>
      </c>
      <c r="F5193" s="1">
        <f>'4.OVTA Sites-Transects'!F5199</f>
        <v>0</v>
      </c>
      <c r="G5193" s="6">
        <f>'4.OVTA Sites-Transects'!H5199</f>
        <v>0</v>
      </c>
      <c r="H5193" s="6">
        <f>'4.OVTA Sites-Transects'!I5199</f>
        <v>0</v>
      </c>
      <c r="I5193" s="193" t="str">
        <f t="shared" si="648"/>
        <v>-</v>
      </c>
      <c r="J5193" s="27" t="str">
        <f t="shared" si="649"/>
        <v>-</v>
      </c>
      <c r="K5193" s="27" t="str">
        <f t="shared" si="650"/>
        <v>-</v>
      </c>
      <c r="L5193" s="27" t="str">
        <f t="shared" si="651"/>
        <v>-</v>
      </c>
      <c r="M5193" s="27" t="str">
        <f t="shared" si="652"/>
        <v>-</v>
      </c>
      <c r="N5193" s="28">
        <f t="shared" si="653"/>
        <v>0</v>
      </c>
      <c r="O5193" s="28">
        <f t="shared" si="655"/>
        <v>0</v>
      </c>
      <c r="P5193" s="1" t="str">
        <f t="shared" si="654"/>
        <v>no</v>
      </c>
    </row>
    <row r="5194" spans="1:16" x14ac:dyDescent="0.25">
      <c r="A5194" s="6">
        <f>'4.OVTA Sites-Transects'!B5200</f>
        <v>0</v>
      </c>
      <c r="B5194" s="6">
        <f>'4.OVTA Sites-Transects'!C5200</f>
        <v>0</v>
      </c>
      <c r="C5194" s="6">
        <f>'4.OVTA Sites-Transects'!D5200</f>
        <v>0</v>
      </c>
      <c r="D5194" s="1">
        <f>'4.OVTA Sites-Transects'!E5200</f>
        <v>0</v>
      </c>
      <c r="E5194" s="1">
        <f>'4.OVTA Sites-Transects'!G5200</f>
        <v>0</v>
      </c>
      <c r="F5194" s="1">
        <f>'4.OVTA Sites-Transects'!F5200</f>
        <v>0</v>
      </c>
      <c r="G5194" s="6">
        <f>'4.OVTA Sites-Transects'!H5200</f>
        <v>0</v>
      </c>
      <c r="H5194" s="6">
        <f>'4.OVTA Sites-Transects'!I5200</f>
        <v>0</v>
      </c>
      <c r="I5194" s="193" t="str">
        <f t="shared" si="648"/>
        <v>-</v>
      </c>
      <c r="J5194" s="27" t="str">
        <f t="shared" si="649"/>
        <v>-</v>
      </c>
      <c r="K5194" s="27" t="str">
        <f t="shared" si="650"/>
        <v>-</v>
      </c>
      <c r="L5194" s="27" t="str">
        <f t="shared" si="651"/>
        <v>-</v>
      </c>
      <c r="M5194" s="27" t="str">
        <f t="shared" si="652"/>
        <v>-</v>
      </c>
      <c r="N5194" s="28">
        <f t="shared" si="653"/>
        <v>0</v>
      </c>
      <c r="O5194" s="28">
        <f t="shared" si="655"/>
        <v>0</v>
      </c>
      <c r="P5194" s="1" t="str">
        <f t="shared" si="654"/>
        <v>no</v>
      </c>
    </row>
    <row r="5195" spans="1:16" x14ac:dyDescent="0.25">
      <c r="A5195" s="6">
        <f>'4.OVTA Sites-Transects'!B5201</f>
        <v>0</v>
      </c>
      <c r="B5195" s="6">
        <f>'4.OVTA Sites-Transects'!C5201</f>
        <v>0</v>
      </c>
      <c r="C5195" s="6">
        <f>'4.OVTA Sites-Transects'!D5201</f>
        <v>0</v>
      </c>
      <c r="D5195" s="1">
        <f>'4.OVTA Sites-Transects'!E5201</f>
        <v>0</v>
      </c>
      <c r="E5195" s="1">
        <f>'4.OVTA Sites-Transects'!G5201</f>
        <v>0</v>
      </c>
      <c r="F5195" s="1">
        <f>'4.OVTA Sites-Transects'!F5201</f>
        <v>0</v>
      </c>
      <c r="G5195" s="6">
        <f>'4.OVTA Sites-Transects'!H5201</f>
        <v>0</v>
      </c>
      <c r="H5195" s="6">
        <f>'4.OVTA Sites-Transects'!I5201</f>
        <v>0</v>
      </c>
      <c r="I5195" s="193" t="str">
        <f t="shared" si="648"/>
        <v>-</v>
      </c>
      <c r="J5195" s="27" t="str">
        <f t="shared" si="649"/>
        <v>-</v>
      </c>
      <c r="K5195" s="27" t="str">
        <f t="shared" si="650"/>
        <v>-</v>
      </c>
      <c r="L5195" s="27" t="str">
        <f t="shared" si="651"/>
        <v>-</v>
      </c>
      <c r="M5195" s="27" t="str">
        <f t="shared" si="652"/>
        <v>-</v>
      </c>
      <c r="N5195" s="28">
        <f t="shared" si="653"/>
        <v>0</v>
      </c>
      <c r="O5195" s="28">
        <f t="shared" si="655"/>
        <v>0</v>
      </c>
      <c r="P5195" s="1" t="str">
        <f t="shared" si="654"/>
        <v>no</v>
      </c>
    </row>
    <row r="5196" spans="1:16" x14ac:dyDescent="0.25">
      <c r="A5196" s="6">
        <f>'4.OVTA Sites-Transects'!B5202</f>
        <v>0</v>
      </c>
      <c r="B5196" s="6">
        <f>'4.OVTA Sites-Transects'!C5202</f>
        <v>0</v>
      </c>
      <c r="C5196" s="6">
        <f>'4.OVTA Sites-Transects'!D5202</f>
        <v>0</v>
      </c>
      <c r="D5196" s="1">
        <f>'4.OVTA Sites-Transects'!E5202</f>
        <v>0</v>
      </c>
      <c r="E5196" s="1">
        <f>'4.OVTA Sites-Transects'!G5202</f>
        <v>0</v>
      </c>
      <c r="F5196" s="1">
        <f>'4.OVTA Sites-Transects'!F5202</f>
        <v>0</v>
      </c>
      <c r="G5196" s="6">
        <f>'4.OVTA Sites-Transects'!H5202</f>
        <v>0</v>
      </c>
      <c r="H5196" s="6">
        <f>'4.OVTA Sites-Transects'!I5202</f>
        <v>0</v>
      </c>
      <c r="I5196" s="193" t="str">
        <f t="shared" si="648"/>
        <v>-</v>
      </c>
      <c r="J5196" s="27" t="str">
        <f t="shared" si="649"/>
        <v>-</v>
      </c>
      <c r="K5196" s="27" t="str">
        <f t="shared" si="650"/>
        <v>-</v>
      </c>
      <c r="L5196" s="27" t="str">
        <f t="shared" si="651"/>
        <v>-</v>
      </c>
      <c r="M5196" s="27" t="str">
        <f t="shared" si="652"/>
        <v>-</v>
      </c>
      <c r="N5196" s="28">
        <f t="shared" si="653"/>
        <v>0</v>
      </c>
      <c r="O5196" s="28">
        <f t="shared" si="655"/>
        <v>0</v>
      </c>
      <c r="P5196" s="1" t="str">
        <f t="shared" si="654"/>
        <v>no</v>
      </c>
    </row>
    <row r="5197" spans="1:16" x14ac:dyDescent="0.25">
      <c r="A5197" s="6">
        <f>'4.OVTA Sites-Transects'!B5203</f>
        <v>0</v>
      </c>
      <c r="B5197" s="6">
        <f>'4.OVTA Sites-Transects'!C5203</f>
        <v>0</v>
      </c>
      <c r="C5197" s="6">
        <f>'4.OVTA Sites-Transects'!D5203</f>
        <v>0</v>
      </c>
      <c r="D5197" s="1">
        <f>'4.OVTA Sites-Transects'!E5203</f>
        <v>0</v>
      </c>
      <c r="E5197" s="1">
        <f>'4.OVTA Sites-Transects'!G5203</f>
        <v>0</v>
      </c>
      <c r="F5197" s="1">
        <f>'4.OVTA Sites-Transects'!F5203</f>
        <v>0</v>
      </c>
      <c r="G5197" s="6">
        <f>'4.OVTA Sites-Transects'!H5203</f>
        <v>0</v>
      </c>
      <c r="H5197" s="6">
        <f>'4.OVTA Sites-Transects'!I5203</f>
        <v>0</v>
      </c>
      <c r="I5197" s="193" t="str">
        <f t="shared" si="648"/>
        <v>-</v>
      </c>
      <c r="J5197" s="27" t="str">
        <f t="shared" si="649"/>
        <v>-</v>
      </c>
      <c r="K5197" s="27" t="str">
        <f t="shared" si="650"/>
        <v>-</v>
      </c>
      <c r="L5197" s="27" t="str">
        <f t="shared" si="651"/>
        <v>-</v>
      </c>
      <c r="M5197" s="27" t="str">
        <f t="shared" si="652"/>
        <v>-</v>
      </c>
      <c r="N5197" s="28">
        <f t="shared" si="653"/>
        <v>0</v>
      </c>
      <c r="O5197" s="28">
        <f t="shared" si="655"/>
        <v>0</v>
      </c>
      <c r="P5197" s="1" t="str">
        <f t="shared" si="654"/>
        <v>no</v>
      </c>
    </row>
    <row r="5198" spans="1:16" x14ac:dyDescent="0.25">
      <c r="A5198" s="6">
        <f>'4.OVTA Sites-Transects'!B5204</f>
        <v>0</v>
      </c>
      <c r="B5198" s="6">
        <f>'4.OVTA Sites-Transects'!C5204</f>
        <v>0</v>
      </c>
      <c r="C5198" s="6">
        <f>'4.OVTA Sites-Transects'!D5204</f>
        <v>0</v>
      </c>
      <c r="D5198" s="1">
        <f>'4.OVTA Sites-Transects'!E5204</f>
        <v>0</v>
      </c>
      <c r="E5198" s="1">
        <f>'4.OVTA Sites-Transects'!G5204</f>
        <v>0</v>
      </c>
      <c r="F5198" s="1">
        <f>'4.OVTA Sites-Transects'!F5204</f>
        <v>0</v>
      </c>
      <c r="G5198" s="6">
        <f>'4.OVTA Sites-Transects'!H5204</f>
        <v>0</v>
      </c>
      <c r="H5198" s="6">
        <f>'4.OVTA Sites-Transects'!I5204</f>
        <v>0</v>
      </c>
      <c r="I5198" s="193" t="str">
        <f t="shared" si="648"/>
        <v>-</v>
      </c>
      <c r="J5198" s="27" t="str">
        <f t="shared" si="649"/>
        <v>-</v>
      </c>
      <c r="K5198" s="27" t="str">
        <f t="shared" si="650"/>
        <v>-</v>
      </c>
      <c r="L5198" s="27" t="str">
        <f t="shared" si="651"/>
        <v>-</v>
      </c>
      <c r="M5198" s="27" t="str">
        <f t="shared" si="652"/>
        <v>-</v>
      </c>
      <c r="N5198" s="28">
        <f t="shared" si="653"/>
        <v>0</v>
      </c>
      <c r="O5198" s="28">
        <f t="shared" si="655"/>
        <v>0</v>
      </c>
      <c r="P5198" s="1" t="str">
        <f t="shared" si="654"/>
        <v>no</v>
      </c>
    </row>
    <row r="5199" spans="1:16" x14ac:dyDescent="0.25">
      <c r="A5199" s="6">
        <f>'4.OVTA Sites-Transects'!B5205</f>
        <v>0</v>
      </c>
      <c r="B5199" s="6">
        <f>'4.OVTA Sites-Transects'!C5205</f>
        <v>0</v>
      </c>
      <c r="C5199" s="6">
        <f>'4.OVTA Sites-Transects'!D5205</f>
        <v>0</v>
      </c>
      <c r="D5199" s="1">
        <f>'4.OVTA Sites-Transects'!E5205</f>
        <v>0</v>
      </c>
      <c r="E5199" s="1">
        <f>'4.OVTA Sites-Transects'!G5205</f>
        <v>0</v>
      </c>
      <c r="F5199" s="1">
        <f>'4.OVTA Sites-Transects'!F5205</f>
        <v>0</v>
      </c>
      <c r="G5199" s="6">
        <f>'4.OVTA Sites-Transects'!H5205</f>
        <v>0</v>
      </c>
      <c r="H5199" s="6">
        <f>'4.OVTA Sites-Transects'!I5205</f>
        <v>0</v>
      </c>
      <c r="I5199" s="193" t="str">
        <f t="shared" si="648"/>
        <v>-</v>
      </c>
      <c r="J5199" s="27" t="str">
        <f t="shared" si="649"/>
        <v>-</v>
      </c>
      <c r="K5199" s="27" t="str">
        <f t="shared" si="650"/>
        <v>-</v>
      </c>
      <c r="L5199" s="27" t="str">
        <f t="shared" si="651"/>
        <v>-</v>
      </c>
      <c r="M5199" s="27" t="str">
        <f t="shared" si="652"/>
        <v>-</v>
      </c>
      <c r="N5199" s="28">
        <f t="shared" si="653"/>
        <v>0</v>
      </c>
      <c r="O5199" s="28">
        <f t="shared" si="655"/>
        <v>0</v>
      </c>
      <c r="P5199" s="1" t="str">
        <f t="shared" si="654"/>
        <v>no</v>
      </c>
    </row>
    <row r="5200" spans="1:16" x14ac:dyDescent="0.25">
      <c r="A5200" s="6">
        <f>'4.OVTA Sites-Transects'!B5206</f>
        <v>0</v>
      </c>
      <c r="B5200" s="6">
        <f>'4.OVTA Sites-Transects'!C5206</f>
        <v>0</v>
      </c>
      <c r="C5200" s="6">
        <f>'4.OVTA Sites-Transects'!D5206</f>
        <v>0</v>
      </c>
      <c r="D5200" s="1">
        <f>'4.OVTA Sites-Transects'!E5206</f>
        <v>0</v>
      </c>
      <c r="E5200" s="1">
        <f>'4.OVTA Sites-Transects'!G5206</f>
        <v>0</v>
      </c>
      <c r="F5200" s="1">
        <f>'4.OVTA Sites-Transects'!F5206</f>
        <v>0</v>
      </c>
      <c r="G5200" s="6">
        <f>'4.OVTA Sites-Transects'!H5206</f>
        <v>0</v>
      </c>
      <c r="H5200" s="6">
        <f>'4.OVTA Sites-Transects'!I5206</f>
        <v>0</v>
      </c>
      <c r="I5200" s="193" t="str">
        <f t="shared" si="648"/>
        <v>-</v>
      </c>
      <c r="J5200" s="27" t="str">
        <f t="shared" si="649"/>
        <v>-</v>
      </c>
      <c r="K5200" s="27" t="str">
        <f t="shared" si="650"/>
        <v>-</v>
      </c>
      <c r="L5200" s="27" t="str">
        <f t="shared" si="651"/>
        <v>-</v>
      </c>
      <c r="M5200" s="27" t="str">
        <f t="shared" si="652"/>
        <v>-</v>
      </c>
      <c r="N5200" s="28">
        <f t="shared" si="653"/>
        <v>0</v>
      </c>
      <c r="O5200" s="28">
        <f t="shared" si="655"/>
        <v>0</v>
      </c>
      <c r="P5200" s="1" t="str">
        <f t="shared" si="654"/>
        <v>no</v>
      </c>
    </row>
    <row r="5201" spans="1:16" x14ac:dyDescent="0.25">
      <c r="A5201" s="6">
        <f>'4.OVTA Sites-Transects'!B5207</f>
        <v>0</v>
      </c>
      <c r="B5201" s="6">
        <f>'4.OVTA Sites-Transects'!C5207</f>
        <v>0</v>
      </c>
      <c r="C5201" s="6">
        <f>'4.OVTA Sites-Transects'!D5207</f>
        <v>0</v>
      </c>
      <c r="D5201" s="1">
        <f>'4.OVTA Sites-Transects'!E5207</f>
        <v>0</v>
      </c>
      <c r="E5201" s="1">
        <f>'4.OVTA Sites-Transects'!G5207</f>
        <v>0</v>
      </c>
      <c r="F5201" s="1">
        <f>'4.OVTA Sites-Transects'!F5207</f>
        <v>0</v>
      </c>
      <c r="G5201" s="6">
        <f>'4.OVTA Sites-Transects'!H5207</f>
        <v>0</v>
      </c>
      <c r="H5201" s="6">
        <f>'4.OVTA Sites-Transects'!I5207</f>
        <v>0</v>
      </c>
      <c r="I5201" s="193" t="str">
        <f t="shared" si="648"/>
        <v>-</v>
      </c>
      <c r="J5201" s="27" t="str">
        <f t="shared" si="649"/>
        <v>-</v>
      </c>
      <c r="K5201" s="27" t="str">
        <f t="shared" si="650"/>
        <v>-</v>
      </c>
      <c r="L5201" s="27" t="str">
        <f t="shared" si="651"/>
        <v>-</v>
      </c>
      <c r="M5201" s="27" t="str">
        <f t="shared" si="652"/>
        <v>-</v>
      </c>
      <c r="N5201" s="28">
        <f t="shared" si="653"/>
        <v>0</v>
      </c>
      <c r="O5201" s="28">
        <f t="shared" si="655"/>
        <v>0</v>
      </c>
      <c r="P5201" s="1" t="str">
        <f t="shared" si="654"/>
        <v>no</v>
      </c>
    </row>
    <row r="5202" spans="1:16" x14ac:dyDescent="0.25">
      <c r="A5202" s="6">
        <f>'4.OVTA Sites-Transects'!B5208</f>
        <v>0</v>
      </c>
      <c r="B5202" s="6">
        <f>'4.OVTA Sites-Transects'!C5208</f>
        <v>0</v>
      </c>
      <c r="C5202" s="6">
        <f>'4.OVTA Sites-Transects'!D5208</f>
        <v>0</v>
      </c>
      <c r="D5202" s="1">
        <f>'4.OVTA Sites-Transects'!E5208</f>
        <v>0</v>
      </c>
      <c r="E5202" s="1">
        <f>'4.OVTA Sites-Transects'!G5208</f>
        <v>0</v>
      </c>
      <c r="F5202" s="1">
        <f>'4.OVTA Sites-Transects'!F5208</f>
        <v>0</v>
      </c>
      <c r="G5202" s="6">
        <f>'4.OVTA Sites-Transects'!H5208</f>
        <v>0</v>
      </c>
      <c r="H5202" s="6">
        <f>'4.OVTA Sites-Transects'!I5208</f>
        <v>0</v>
      </c>
      <c r="I5202" s="193" t="str">
        <f t="shared" si="648"/>
        <v>-</v>
      </c>
      <c r="J5202" s="27" t="str">
        <f t="shared" si="649"/>
        <v>-</v>
      </c>
      <c r="K5202" s="27" t="str">
        <f t="shared" si="650"/>
        <v>-</v>
      </c>
      <c r="L5202" s="27" t="str">
        <f t="shared" si="651"/>
        <v>-</v>
      </c>
      <c r="M5202" s="27" t="str">
        <f t="shared" si="652"/>
        <v>-</v>
      </c>
      <c r="N5202" s="28">
        <f t="shared" si="653"/>
        <v>0</v>
      </c>
      <c r="O5202" s="28">
        <f t="shared" si="655"/>
        <v>0</v>
      </c>
      <c r="P5202" s="1" t="str">
        <f t="shared" si="654"/>
        <v>no</v>
      </c>
    </row>
    <row r="5203" spans="1:16" x14ac:dyDescent="0.25">
      <c r="A5203" s="6">
        <f>'4.OVTA Sites-Transects'!B5209</f>
        <v>0</v>
      </c>
      <c r="B5203" s="6">
        <f>'4.OVTA Sites-Transects'!C5209</f>
        <v>0</v>
      </c>
      <c r="C5203" s="6">
        <f>'4.OVTA Sites-Transects'!D5209</f>
        <v>0</v>
      </c>
      <c r="D5203" s="1">
        <f>'4.OVTA Sites-Transects'!E5209</f>
        <v>0</v>
      </c>
      <c r="E5203" s="1">
        <f>'4.OVTA Sites-Transects'!G5209</f>
        <v>0</v>
      </c>
      <c r="F5203" s="1">
        <f>'4.OVTA Sites-Transects'!F5209</f>
        <v>0</v>
      </c>
      <c r="G5203" s="6">
        <f>'4.OVTA Sites-Transects'!H5209</f>
        <v>0</v>
      </c>
      <c r="H5203" s="6">
        <f>'4.OVTA Sites-Transects'!I5209</f>
        <v>0</v>
      </c>
      <c r="I5203" s="193" t="str">
        <f t="shared" si="648"/>
        <v>-</v>
      </c>
      <c r="J5203" s="27" t="str">
        <f t="shared" si="649"/>
        <v>-</v>
      </c>
      <c r="K5203" s="27" t="str">
        <f t="shared" si="650"/>
        <v>-</v>
      </c>
      <c r="L5203" s="27" t="str">
        <f t="shared" si="651"/>
        <v>-</v>
      </c>
      <c r="M5203" s="27" t="str">
        <f t="shared" si="652"/>
        <v>-</v>
      </c>
      <c r="N5203" s="28">
        <f t="shared" si="653"/>
        <v>0</v>
      </c>
      <c r="O5203" s="28">
        <f t="shared" si="655"/>
        <v>0</v>
      </c>
      <c r="P5203" s="1" t="str">
        <f t="shared" si="654"/>
        <v>no</v>
      </c>
    </row>
    <row r="5204" spans="1:16" x14ac:dyDescent="0.25">
      <c r="A5204" s="6">
        <f>'4.OVTA Sites-Transects'!B5210</f>
        <v>0</v>
      </c>
      <c r="B5204" s="6">
        <f>'4.OVTA Sites-Transects'!C5210</f>
        <v>0</v>
      </c>
      <c r="C5204" s="6">
        <f>'4.OVTA Sites-Transects'!D5210</f>
        <v>0</v>
      </c>
      <c r="D5204" s="1">
        <f>'4.OVTA Sites-Transects'!E5210</f>
        <v>0</v>
      </c>
      <c r="E5204" s="1">
        <f>'4.OVTA Sites-Transects'!G5210</f>
        <v>0</v>
      </c>
      <c r="F5204" s="1">
        <f>'4.OVTA Sites-Transects'!F5210</f>
        <v>0</v>
      </c>
      <c r="G5204" s="6">
        <f>'4.OVTA Sites-Transects'!H5210</f>
        <v>0</v>
      </c>
      <c r="H5204" s="6">
        <f>'4.OVTA Sites-Transects'!I5210</f>
        <v>0</v>
      </c>
      <c r="I5204" s="193" t="str">
        <f t="shared" si="648"/>
        <v>-</v>
      </c>
      <c r="J5204" s="27" t="str">
        <f t="shared" si="649"/>
        <v>-</v>
      </c>
      <c r="K5204" s="27" t="str">
        <f t="shared" si="650"/>
        <v>-</v>
      </c>
      <c r="L5204" s="27" t="str">
        <f t="shared" si="651"/>
        <v>-</v>
      </c>
      <c r="M5204" s="27" t="str">
        <f t="shared" si="652"/>
        <v>-</v>
      </c>
      <c r="N5204" s="28">
        <f t="shared" si="653"/>
        <v>0</v>
      </c>
      <c r="O5204" s="28">
        <f t="shared" si="655"/>
        <v>0</v>
      </c>
      <c r="P5204" s="1" t="str">
        <f t="shared" si="654"/>
        <v>no</v>
      </c>
    </row>
    <row r="5205" spans="1:16" x14ac:dyDescent="0.25">
      <c r="A5205" s="6">
        <f>'4.OVTA Sites-Transects'!B5211</f>
        <v>0</v>
      </c>
      <c r="B5205" s="6">
        <f>'4.OVTA Sites-Transects'!C5211</f>
        <v>0</v>
      </c>
      <c r="C5205" s="6">
        <f>'4.OVTA Sites-Transects'!D5211</f>
        <v>0</v>
      </c>
      <c r="D5205" s="1">
        <f>'4.OVTA Sites-Transects'!E5211</f>
        <v>0</v>
      </c>
      <c r="E5205" s="1">
        <f>'4.OVTA Sites-Transects'!G5211</f>
        <v>0</v>
      </c>
      <c r="F5205" s="1">
        <f>'4.OVTA Sites-Transects'!F5211</f>
        <v>0</v>
      </c>
      <c r="G5205" s="6">
        <f>'4.OVTA Sites-Transects'!H5211</f>
        <v>0</v>
      </c>
      <c r="H5205" s="6">
        <f>'4.OVTA Sites-Transects'!I5211</f>
        <v>0</v>
      </c>
      <c r="I5205" s="193" t="str">
        <f t="shared" si="648"/>
        <v>-</v>
      </c>
      <c r="J5205" s="27" t="str">
        <f t="shared" si="649"/>
        <v>-</v>
      </c>
      <c r="K5205" s="27" t="str">
        <f t="shared" si="650"/>
        <v>-</v>
      </c>
      <c r="L5205" s="27" t="str">
        <f t="shared" si="651"/>
        <v>-</v>
      </c>
      <c r="M5205" s="27" t="str">
        <f t="shared" si="652"/>
        <v>-</v>
      </c>
      <c r="N5205" s="28">
        <f t="shared" si="653"/>
        <v>0</v>
      </c>
      <c r="O5205" s="28">
        <f t="shared" si="655"/>
        <v>0</v>
      </c>
      <c r="P5205" s="1" t="str">
        <f t="shared" si="654"/>
        <v>no</v>
      </c>
    </row>
    <row r="5206" spans="1:16" x14ac:dyDescent="0.25">
      <c r="A5206" s="6">
        <f>'4.OVTA Sites-Transects'!B5212</f>
        <v>0</v>
      </c>
      <c r="B5206" s="6">
        <f>'4.OVTA Sites-Transects'!C5212</f>
        <v>0</v>
      </c>
      <c r="C5206" s="6">
        <f>'4.OVTA Sites-Transects'!D5212</f>
        <v>0</v>
      </c>
      <c r="D5206" s="1">
        <f>'4.OVTA Sites-Transects'!E5212</f>
        <v>0</v>
      </c>
      <c r="E5206" s="1">
        <f>'4.OVTA Sites-Transects'!G5212</f>
        <v>0</v>
      </c>
      <c r="F5206" s="1">
        <f>'4.OVTA Sites-Transects'!F5212</f>
        <v>0</v>
      </c>
      <c r="G5206" s="6">
        <f>'4.OVTA Sites-Transects'!H5212</f>
        <v>0</v>
      </c>
      <c r="H5206" s="6">
        <f>'4.OVTA Sites-Transects'!I5212</f>
        <v>0</v>
      </c>
      <c r="I5206" s="193" t="str">
        <f t="shared" si="648"/>
        <v>-</v>
      </c>
      <c r="J5206" s="27" t="str">
        <f t="shared" si="649"/>
        <v>-</v>
      </c>
      <c r="K5206" s="27" t="str">
        <f t="shared" si="650"/>
        <v>-</v>
      </c>
      <c r="L5206" s="27" t="str">
        <f t="shared" si="651"/>
        <v>-</v>
      </c>
      <c r="M5206" s="27" t="str">
        <f t="shared" si="652"/>
        <v>-</v>
      </c>
      <c r="N5206" s="28">
        <f t="shared" si="653"/>
        <v>0</v>
      </c>
      <c r="O5206" s="28">
        <f t="shared" si="655"/>
        <v>0</v>
      </c>
      <c r="P5206" s="1" t="str">
        <f t="shared" si="654"/>
        <v>no</v>
      </c>
    </row>
    <row r="5207" spans="1:16" x14ac:dyDescent="0.25">
      <c r="A5207" s="6">
        <f>'4.OVTA Sites-Transects'!B5213</f>
        <v>0</v>
      </c>
      <c r="B5207" s="6">
        <f>'4.OVTA Sites-Transects'!C5213</f>
        <v>0</v>
      </c>
      <c r="C5207" s="6">
        <f>'4.OVTA Sites-Transects'!D5213</f>
        <v>0</v>
      </c>
      <c r="D5207" s="1">
        <f>'4.OVTA Sites-Transects'!E5213</f>
        <v>0</v>
      </c>
      <c r="E5207" s="1">
        <f>'4.OVTA Sites-Transects'!G5213</f>
        <v>0</v>
      </c>
      <c r="F5207" s="1">
        <f>'4.OVTA Sites-Transects'!F5213</f>
        <v>0</v>
      </c>
      <c r="G5207" s="6">
        <f>'4.OVTA Sites-Transects'!H5213</f>
        <v>0</v>
      </c>
      <c r="H5207" s="6">
        <f>'4.OVTA Sites-Transects'!I5213</f>
        <v>0</v>
      </c>
      <c r="I5207" s="193" t="str">
        <f t="shared" si="648"/>
        <v>-</v>
      </c>
      <c r="J5207" s="27" t="str">
        <f t="shared" si="649"/>
        <v>-</v>
      </c>
      <c r="K5207" s="27" t="str">
        <f t="shared" si="650"/>
        <v>-</v>
      </c>
      <c r="L5207" s="27" t="str">
        <f t="shared" si="651"/>
        <v>-</v>
      </c>
      <c r="M5207" s="27" t="str">
        <f t="shared" si="652"/>
        <v>-</v>
      </c>
      <c r="N5207" s="28">
        <f t="shared" si="653"/>
        <v>0</v>
      </c>
      <c r="O5207" s="28">
        <f t="shared" si="655"/>
        <v>0</v>
      </c>
      <c r="P5207" s="1" t="str">
        <f t="shared" si="654"/>
        <v>no</v>
      </c>
    </row>
    <row r="5208" spans="1:16" x14ac:dyDescent="0.25">
      <c r="A5208" s="6">
        <f>'4.OVTA Sites-Transects'!B5214</f>
        <v>0</v>
      </c>
      <c r="B5208" s="6">
        <f>'4.OVTA Sites-Transects'!C5214</f>
        <v>0</v>
      </c>
      <c r="C5208" s="6">
        <f>'4.OVTA Sites-Transects'!D5214</f>
        <v>0</v>
      </c>
      <c r="D5208" s="1">
        <f>'4.OVTA Sites-Transects'!E5214</f>
        <v>0</v>
      </c>
      <c r="E5208" s="1">
        <f>'4.OVTA Sites-Transects'!G5214</f>
        <v>0</v>
      </c>
      <c r="F5208" s="1">
        <f>'4.OVTA Sites-Transects'!F5214</f>
        <v>0</v>
      </c>
      <c r="G5208" s="6">
        <f>'4.OVTA Sites-Transects'!H5214</f>
        <v>0</v>
      </c>
      <c r="H5208" s="6">
        <f>'4.OVTA Sites-Transects'!I5214</f>
        <v>0</v>
      </c>
      <c r="I5208" s="193" t="str">
        <f t="shared" si="648"/>
        <v>-</v>
      </c>
      <c r="J5208" s="27" t="str">
        <f t="shared" si="649"/>
        <v>-</v>
      </c>
      <c r="K5208" s="27" t="str">
        <f t="shared" si="650"/>
        <v>-</v>
      </c>
      <c r="L5208" s="27" t="str">
        <f t="shared" si="651"/>
        <v>-</v>
      </c>
      <c r="M5208" s="27" t="str">
        <f t="shared" si="652"/>
        <v>-</v>
      </c>
      <c r="N5208" s="28">
        <f t="shared" si="653"/>
        <v>0</v>
      </c>
      <c r="O5208" s="28">
        <f t="shared" si="655"/>
        <v>0</v>
      </c>
      <c r="P5208" s="1" t="str">
        <f t="shared" si="654"/>
        <v>no</v>
      </c>
    </row>
    <row r="5209" spans="1:16" x14ac:dyDescent="0.25">
      <c r="A5209" s="6">
        <f>'4.OVTA Sites-Transects'!B5215</f>
        <v>0</v>
      </c>
      <c r="B5209" s="6">
        <f>'4.OVTA Sites-Transects'!C5215</f>
        <v>0</v>
      </c>
      <c r="C5209" s="6">
        <f>'4.OVTA Sites-Transects'!D5215</f>
        <v>0</v>
      </c>
      <c r="D5209" s="1">
        <f>'4.OVTA Sites-Transects'!E5215</f>
        <v>0</v>
      </c>
      <c r="E5209" s="1">
        <f>'4.OVTA Sites-Transects'!G5215</f>
        <v>0</v>
      </c>
      <c r="F5209" s="1">
        <f>'4.OVTA Sites-Transects'!F5215</f>
        <v>0</v>
      </c>
      <c r="G5209" s="6">
        <f>'4.OVTA Sites-Transects'!H5215</f>
        <v>0</v>
      </c>
      <c r="H5209" s="6">
        <f>'4.OVTA Sites-Transects'!I5215</f>
        <v>0</v>
      </c>
      <c r="I5209" s="193" t="str">
        <f t="shared" si="648"/>
        <v>-</v>
      </c>
      <c r="J5209" s="27" t="str">
        <f t="shared" si="649"/>
        <v>-</v>
      </c>
      <c r="K5209" s="27" t="str">
        <f t="shared" si="650"/>
        <v>-</v>
      </c>
      <c r="L5209" s="27" t="str">
        <f t="shared" si="651"/>
        <v>-</v>
      </c>
      <c r="M5209" s="27" t="str">
        <f t="shared" si="652"/>
        <v>-</v>
      </c>
      <c r="N5209" s="28">
        <f t="shared" si="653"/>
        <v>0</v>
      </c>
      <c r="O5209" s="28">
        <f t="shared" si="655"/>
        <v>0</v>
      </c>
      <c r="P5209" s="1" t="str">
        <f t="shared" si="654"/>
        <v>no</v>
      </c>
    </row>
    <row r="5210" spans="1:16" x14ac:dyDescent="0.25">
      <c r="A5210" s="6">
        <f>'4.OVTA Sites-Transects'!B5216</f>
        <v>0</v>
      </c>
      <c r="B5210" s="6">
        <f>'4.OVTA Sites-Transects'!C5216</f>
        <v>0</v>
      </c>
      <c r="C5210" s="6">
        <f>'4.OVTA Sites-Transects'!D5216</f>
        <v>0</v>
      </c>
      <c r="D5210" s="1">
        <f>'4.OVTA Sites-Transects'!E5216</f>
        <v>0</v>
      </c>
      <c r="E5210" s="1">
        <f>'4.OVTA Sites-Transects'!G5216</f>
        <v>0</v>
      </c>
      <c r="F5210" s="1">
        <f>'4.OVTA Sites-Transects'!F5216</f>
        <v>0</v>
      </c>
      <c r="G5210" s="6">
        <f>'4.OVTA Sites-Transects'!H5216</f>
        <v>0</v>
      </c>
      <c r="H5210" s="6">
        <f>'4.OVTA Sites-Transects'!I5216</f>
        <v>0</v>
      </c>
      <c r="I5210" s="193" t="str">
        <f t="shared" si="648"/>
        <v>-</v>
      </c>
      <c r="J5210" s="27" t="str">
        <f t="shared" si="649"/>
        <v>-</v>
      </c>
      <c r="K5210" s="27" t="str">
        <f t="shared" si="650"/>
        <v>-</v>
      </c>
      <c r="L5210" s="27" t="str">
        <f t="shared" si="651"/>
        <v>-</v>
      </c>
      <c r="M5210" s="27" t="str">
        <f t="shared" si="652"/>
        <v>-</v>
      </c>
      <c r="N5210" s="28">
        <f t="shared" si="653"/>
        <v>0</v>
      </c>
      <c r="O5210" s="28">
        <f t="shared" si="655"/>
        <v>0</v>
      </c>
      <c r="P5210" s="1" t="str">
        <f t="shared" si="654"/>
        <v>no</v>
      </c>
    </row>
    <row r="5211" spans="1:16" x14ac:dyDescent="0.25">
      <c r="A5211" s="6">
        <f>'4.OVTA Sites-Transects'!B5217</f>
        <v>0</v>
      </c>
      <c r="B5211" s="6">
        <f>'4.OVTA Sites-Transects'!C5217</f>
        <v>0</v>
      </c>
      <c r="C5211" s="6">
        <f>'4.OVTA Sites-Transects'!D5217</f>
        <v>0</v>
      </c>
      <c r="D5211" s="1">
        <f>'4.OVTA Sites-Transects'!E5217</f>
        <v>0</v>
      </c>
      <c r="E5211" s="1">
        <f>'4.OVTA Sites-Transects'!G5217</f>
        <v>0</v>
      </c>
      <c r="F5211" s="1">
        <f>'4.OVTA Sites-Transects'!F5217</f>
        <v>0</v>
      </c>
      <c r="G5211" s="6">
        <f>'4.OVTA Sites-Transects'!H5217</f>
        <v>0</v>
      </c>
      <c r="H5211" s="6">
        <f>'4.OVTA Sites-Transects'!I5217</f>
        <v>0</v>
      </c>
      <c r="I5211" s="193" t="str">
        <f t="shared" si="648"/>
        <v>-</v>
      </c>
      <c r="J5211" s="27" t="str">
        <f t="shared" si="649"/>
        <v>-</v>
      </c>
      <c r="K5211" s="27" t="str">
        <f t="shared" si="650"/>
        <v>-</v>
      </c>
      <c r="L5211" s="27" t="str">
        <f t="shared" si="651"/>
        <v>-</v>
      </c>
      <c r="M5211" s="27" t="str">
        <f t="shared" si="652"/>
        <v>-</v>
      </c>
      <c r="N5211" s="28">
        <f t="shared" si="653"/>
        <v>0</v>
      </c>
      <c r="O5211" s="28">
        <f t="shared" si="655"/>
        <v>0</v>
      </c>
      <c r="P5211" s="1" t="str">
        <f t="shared" si="654"/>
        <v>no</v>
      </c>
    </row>
    <row r="5212" spans="1:16" x14ac:dyDescent="0.25">
      <c r="A5212" s="6">
        <f>'4.OVTA Sites-Transects'!B5218</f>
        <v>0</v>
      </c>
      <c r="B5212" s="6">
        <f>'4.OVTA Sites-Transects'!C5218</f>
        <v>0</v>
      </c>
      <c r="C5212" s="6">
        <f>'4.OVTA Sites-Transects'!D5218</f>
        <v>0</v>
      </c>
      <c r="D5212" s="1">
        <f>'4.OVTA Sites-Transects'!E5218</f>
        <v>0</v>
      </c>
      <c r="E5212" s="1">
        <f>'4.OVTA Sites-Transects'!G5218</f>
        <v>0</v>
      </c>
      <c r="F5212" s="1">
        <f>'4.OVTA Sites-Transects'!F5218</f>
        <v>0</v>
      </c>
      <c r="G5212" s="6">
        <f>'4.OVTA Sites-Transects'!H5218</f>
        <v>0</v>
      </c>
      <c r="H5212" s="6">
        <f>'4.OVTA Sites-Transects'!I5218</f>
        <v>0</v>
      </c>
      <c r="I5212" s="193" t="str">
        <f t="shared" si="648"/>
        <v>-</v>
      </c>
      <c r="J5212" s="27" t="str">
        <f t="shared" si="649"/>
        <v>-</v>
      </c>
      <c r="K5212" s="27" t="str">
        <f t="shared" si="650"/>
        <v>-</v>
      </c>
      <c r="L5212" s="27" t="str">
        <f t="shared" si="651"/>
        <v>-</v>
      </c>
      <c r="M5212" s="27" t="str">
        <f t="shared" si="652"/>
        <v>-</v>
      </c>
      <c r="N5212" s="28">
        <f t="shared" si="653"/>
        <v>0</v>
      </c>
      <c r="O5212" s="28">
        <f t="shared" si="655"/>
        <v>0</v>
      </c>
      <c r="P5212" s="1" t="str">
        <f t="shared" si="654"/>
        <v>no</v>
      </c>
    </row>
    <row r="5213" spans="1:16" x14ac:dyDescent="0.25">
      <c r="A5213" s="6">
        <f>'4.OVTA Sites-Transects'!B5219</f>
        <v>0</v>
      </c>
      <c r="B5213" s="6">
        <f>'4.OVTA Sites-Transects'!C5219</f>
        <v>0</v>
      </c>
      <c r="C5213" s="6">
        <f>'4.OVTA Sites-Transects'!D5219</f>
        <v>0</v>
      </c>
      <c r="D5213" s="1">
        <f>'4.OVTA Sites-Transects'!E5219</f>
        <v>0</v>
      </c>
      <c r="E5213" s="1">
        <f>'4.OVTA Sites-Transects'!G5219</f>
        <v>0</v>
      </c>
      <c r="F5213" s="1">
        <f>'4.OVTA Sites-Transects'!F5219</f>
        <v>0</v>
      </c>
      <c r="G5213" s="6">
        <f>'4.OVTA Sites-Transects'!H5219</f>
        <v>0</v>
      </c>
      <c r="H5213" s="6">
        <f>'4.OVTA Sites-Transects'!I5219</f>
        <v>0</v>
      </c>
      <c r="I5213" s="193" t="str">
        <f t="shared" si="648"/>
        <v>-</v>
      </c>
      <c r="J5213" s="27" t="str">
        <f t="shared" si="649"/>
        <v>-</v>
      </c>
      <c r="K5213" s="27" t="str">
        <f t="shared" si="650"/>
        <v>-</v>
      </c>
      <c r="L5213" s="27" t="str">
        <f t="shared" si="651"/>
        <v>-</v>
      </c>
      <c r="M5213" s="27" t="str">
        <f t="shared" si="652"/>
        <v>-</v>
      </c>
      <c r="N5213" s="28">
        <f t="shared" si="653"/>
        <v>0</v>
      </c>
      <c r="O5213" s="28">
        <f t="shared" si="655"/>
        <v>0</v>
      </c>
      <c r="P5213" s="1" t="str">
        <f t="shared" si="654"/>
        <v>no</v>
      </c>
    </row>
    <row r="5214" spans="1:16" x14ac:dyDescent="0.25">
      <c r="A5214" s="6">
        <f>'4.OVTA Sites-Transects'!B5220</f>
        <v>0</v>
      </c>
      <c r="B5214" s="6">
        <f>'4.OVTA Sites-Transects'!C5220</f>
        <v>0</v>
      </c>
      <c r="C5214" s="6">
        <f>'4.OVTA Sites-Transects'!D5220</f>
        <v>0</v>
      </c>
      <c r="D5214" s="1">
        <f>'4.OVTA Sites-Transects'!E5220</f>
        <v>0</v>
      </c>
      <c r="E5214" s="1">
        <f>'4.OVTA Sites-Transects'!G5220</f>
        <v>0</v>
      </c>
      <c r="F5214" s="1">
        <f>'4.OVTA Sites-Transects'!F5220</f>
        <v>0</v>
      </c>
      <c r="G5214" s="6">
        <f>'4.OVTA Sites-Transects'!H5220</f>
        <v>0</v>
      </c>
      <c r="H5214" s="6">
        <f>'4.OVTA Sites-Transects'!I5220</f>
        <v>0</v>
      </c>
      <c r="I5214" s="193" t="str">
        <f t="shared" si="648"/>
        <v>-</v>
      </c>
      <c r="J5214" s="27" t="str">
        <f t="shared" si="649"/>
        <v>-</v>
      </c>
      <c r="K5214" s="27" t="str">
        <f t="shared" si="650"/>
        <v>-</v>
      </c>
      <c r="L5214" s="27" t="str">
        <f t="shared" si="651"/>
        <v>-</v>
      </c>
      <c r="M5214" s="27" t="str">
        <f t="shared" si="652"/>
        <v>-</v>
      </c>
      <c r="N5214" s="28">
        <f t="shared" si="653"/>
        <v>0</v>
      </c>
      <c r="O5214" s="28">
        <f t="shared" si="655"/>
        <v>0</v>
      </c>
      <c r="P5214" s="1" t="str">
        <f t="shared" si="654"/>
        <v>no</v>
      </c>
    </row>
    <row r="5215" spans="1:16" x14ac:dyDescent="0.25">
      <c r="A5215" s="6">
        <f>'4.OVTA Sites-Transects'!B5221</f>
        <v>0</v>
      </c>
      <c r="B5215" s="6">
        <f>'4.OVTA Sites-Transects'!C5221</f>
        <v>0</v>
      </c>
      <c r="C5215" s="6">
        <f>'4.OVTA Sites-Transects'!D5221</f>
        <v>0</v>
      </c>
      <c r="D5215" s="1">
        <f>'4.OVTA Sites-Transects'!E5221</f>
        <v>0</v>
      </c>
      <c r="E5215" s="1">
        <f>'4.OVTA Sites-Transects'!G5221</f>
        <v>0</v>
      </c>
      <c r="F5215" s="1">
        <f>'4.OVTA Sites-Transects'!F5221</f>
        <v>0</v>
      </c>
      <c r="G5215" s="6">
        <f>'4.OVTA Sites-Transects'!H5221</f>
        <v>0</v>
      </c>
      <c r="H5215" s="6">
        <f>'4.OVTA Sites-Transects'!I5221</f>
        <v>0</v>
      </c>
      <c r="I5215" s="193" t="str">
        <f t="shared" si="648"/>
        <v>-</v>
      </c>
      <c r="J5215" s="27" t="str">
        <f t="shared" si="649"/>
        <v>-</v>
      </c>
      <c r="K5215" s="27" t="str">
        <f t="shared" si="650"/>
        <v>-</v>
      </c>
      <c r="L5215" s="27" t="str">
        <f t="shared" si="651"/>
        <v>-</v>
      </c>
      <c r="M5215" s="27" t="str">
        <f t="shared" si="652"/>
        <v>-</v>
      </c>
      <c r="N5215" s="28">
        <f t="shared" si="653"/>
        <v>0</v>
      </c>
      <c r="O5215" s="28">
        <f t="shared" si="655"/>
        <v>0</v>
      </c>
      <c r="P5215" s="1" t="str">
        <f t="shared" si="654"/>
        <v>no</v>
      </c>
    </row>
    <row r="5216" spans="1:16" x14ac:dyDescent="0.25">
      <c r="A5216" s="6">
        <f>'4.OVTA Sites-Transects'!B5222</f>
        <v>0</v>
      </c>
      <c r="B5216" s="6">
        <f>'4.OVTA Sites-Transects'!C5222</f>
        <v>0</v>
      </c>
      <c r="C5216" s="6">
        <f>'4.OVTA Sites-Transects'!D5222</f>
        <v>0</v>
      </c>
      <c r="D5216" s="1">
        <f>'4.OVTA Sites-Transects'!E5222</f>
        <v>0</v>
      </c>
      <c r="E5216" s="1">
        <f>'4.OVTA Sites-Transects'!G5222</f>
        <v>0</v>
      </c>
      <c r="F5216" s="1">
        <f>'4.OVTA Sites-Transects'!F5222</f>
        <v>0</v>
      </c>
      <c r="G5216" s="6">
        <f>'4.OVTA Sites-Transects'!H5222</f>
        <v>0</v>
      </c>
      <c r="H5216" s="6">
        <f>'4.OVTA Sites-Transects'!I5222</f>
        <v>0</v>
      </c>
      <c r="I5216" s="193" t="str">
        <f t="shared" si="648"/>
        <v>-</v>
      </c>
      <c r="J5216" s="27" t="str">
        <f t="shared" si="649"/>
        <v>-</v>
      </c>
      <c r="K5216" s="27" t="str">
        <f t="shared" si="650"/>
        <v>-</v>
      </c>
      <c r="L5216" s="27" t="str">
        <f t="shared" si="651"/>
        <v>-</v>
      </c>
      <c r="M5216" s="27" t="str">
        <f t="shared" si="652"/>
        <v>-</v>
      </c>
      <c r="N5216" s="28">
        <f t="shared" si="653"/>
        <v>0</v>
      </c>
      <c r="O5216" s="28">
        <f t="shared" si="655"/>
        <v>0</v>
      </c>
      <c r="P5216" s="1" t="str">
        <f t="shared" si="654"/>
        <v>no</v>
      </c>
    </row>
    <row r="5217" spans="1:16" x14ac:dyDescent="0.25">
      <c r="A5217" s="6">
        <f>'4.OVTA Sites-Transects'!B5223</f>
        <v>0</v>
      </c>
      <c r="B5217" s="6">
        <f>'4.OVTA Sites-Transects'!C5223</f>
        <v>0</v>
      </c>
      <c r="C5217" s="6">
        <f>'4.OVTA Sites-Transects'!D5223</f>
        <v>0</v>
      </c>
      <c r="D5217" s="1">
        <f>'4.OVTA Sites-Transects'!E5223</f>
        <v>0</v>
      </c>
      <c r="E5217" s="1">
        <f>'4.OVTA Sites-Transects'!G5223</f>
        <v>0</v>
      </c>
      <c r="F5217" s="1">
        <f>'4.OVTA Sites-Transects'!F5223</f>
        <v>0</v>
      </c>
      <c r="G5217" s="6">
        <f>'4.OVTA Sites-Transects'!H5223</f>
        <v>0</v>
      </c>
      <c r="H5217" s="6">
        <f>'4.OVTA Sites-Transects'!I5223</f>
        <v>0</v>
      </c>
      <c r="I5217" s="193" t="str">
        <f t="shared" si="648"/>
        <v>-</v>
      </c>
      <c r="J5217" s="27" t="str">
        <f t="shared" si="649"/>
        <v>-</v>
      </c>
      <c r="K5217" s="27" t="str">
        <f t="shared" si="650"/>
        <v>-</v>
      </c>
      <c r="L5217" s="27" t="str">
        <f t="shared" si="651"/>
        <v>-</v>
      </c>
      <c r="M5217" s="27" t="str">
        <f t="shared" si="652"/>
        <v>-</v>
      </c>
      <c r="N5217" s="28">
        <f t="shared" si="653"/>
        <v>0</v>
      </c>
      <c r="O5217" s="28">
        <f t="shared" si="655"/>
        <v>0</v>
      </c>
      <c r="P5217" s="1" t="str">
        <f t="shared" si="654"/>
        <v>no</v>
      </c>
    </row>
    <row r="5218" spans="1:16" x14ac:dyDescent="0.25">
      <c r="A5218" s="6">
        <f>'4.OVTA Sites-Transects'!B5224</f>
        <v>0</v>
      </c>
      <c r="B5218" s="6">
        <f>'4.OVTA Sites-Transects'!C5224</f>
        <v>0</v>
      </c>
      <c r="C5218" s="6">
        <f>'4.OVTA Sites-Transects'!D5224</f>
        <v>0</v>
      </c>
      <c r="D5218" s="1">
        <f>'4.OVTA Sites-Transects'!E5224</f>
        <v>0</v>
      </c>
      <c r="E5218" s="1">
        <f>'4.OVTA Sites-Transects'!G5224</f>
        <v>0</v>
      </c>
      <c r="F5218" s="1">
        <f>'4.OVTA Sites-Transects'!F5224</f>
        <v>0</v>
      </c>
      <c r="G5218" s="6">
        <f>'4.OVTA Sites-Transects'!H5224</f>
        <v>0</v>
      </c>
      <c r="H5218" s="6">
        <f>'4.OVTA Sites-Transects'!I5224</f>
        <v>0</v>
      </c>
      <c r="I5218" s="193" t="str">
        <f t="shared" si="648"/>
        <v>-</v>
      </c>
      <c r="J5218" s="27" t="str">
        <f t="shared" si="649"/>
        <v>-</v>
      </c>
      <c r="K5218" s="27" t="str">
        <f t="shared" si="650"/>
        <v>-</v>
      </c>
      <c r="L5218" s="27" t="str">
        <f t="shared" si="651"/>
        <v>-</v>
      </c>
      <c r="M5218" s="27" t="str">
        <f t="shared" si="652"/>
        <v>-</v>
      </c>
      <c r="N5218" s="28">
        <f t="shared" si="653"/>
        <v>0</v>
      </c>
      <c r="O5218" s="28">
        <f t="shared" si="655"/>
        <v>0</v>
      </c>
      <c r="P5218" s="1" t="str">
        <f t="shared" si="654"/>
        <v>no</v>
      </c>
    </row>
    <row r="5219" spans="1:16" x14ac:dyDescent="0.25">
      <c r="A5219" s="6">
        <f>'4.OVTA Sites-Transects'!B5225</f>
        <v>0</v>
      </c>
      <c r="B5219" s="6">
        <f>'4.OVTA Sites-Transects'!C5225</f>
        <v>0</v>
      </c>
      <c r="C5219" s="6">
        <f>'4.OVTA Sites-Transects'!D5225</f>
        <v>0</v>
      </c>
      <c r="D5219" s="1">
        <f>'4.OVTA Sites-Transects'!E5225</f>
        <v>0</v>
      </c>
      <c r="E5219" s="1">
        <f>'4.OVTA Sites-Transects'!G5225</f>
        <v>0</v>
      </c>
      <c r="F5219" s="1">
        <f>'4.OVTA Sites-Transects'!F5225</f>
        <v>0</v>
      </c>
      <c r="G5219" s="6">
        <f>'4.OVTA Sites-Transects'!H5225</f>
        <v>0</v>
      </c>
      <c r="H5219" s="6">
        <f>'4.OVTA Sites-Transects'!I5225</f>
        <v>0</v>
      </c>
      <c r="I5219" s="193" t="str">
        <f t="shared" si="648"/>
        <v>-</v>
      </c>
      <c r="J5219" s="27" t="str">
        <f t="shared" si="649"/>
        <v>-</v>
      </c>
      <c r="K5219" s="27" t="str">
        <f t="shared" si="650"/>
        <v>-</v>
      </c>
      <c r="L5219" s="27" t="str">
        <f t="shared" si="651"/>
        <v>-</v>
      </c>
      <c r="M5219" s="27" t="str">
        <f t="shared" si="652"/>
        <v>-</v>
      </c>
      <c r="N5219" s="28">
        <f t="shared" si="653"/>
        <v>0</v>
      </c>
      <c r="O5219" s="28">
        <f t="shared" si="655"/>
        <v>0</v>
      </c>
      <c r="P5219" s="1" t="str">
        <f t="shared" si="654"/>
        <v>no</v>
      </c>
    </row>
    <row r="5220" spans="1:16" x14ac:dyDescent="0.25">
      <c r="A5220" s="6">
        <f>'4.OVTA Sites-Transects'!B5226</f>
        <v>0</v>
      </c>
      <c r="B5220" s="6">
        <f>'4.OVTA Sites-Transects'!C5226</f>
        <v>0</v>
      </c>
      <c r="C5220" s="6">
        <f>'4.OVTA Sites-Transects'!D5226</f>
        <v>0</v>
      </c>
      <c r="D5220" s="1">
        <f>'4.OVTA Sites-Transects'!E5226</f>
        <v>0</v>
      </c>
      <c r="E5220" s="1">
        <f>'4.OVTA Sites-Transects'!G5226</f>
        <v>0</v>
      </c>
      <c r="F5220" s="1">
        <f>'4.OVTA Sites-Transects'!F5226</f>
        <v>0</v>
      </c>
      <c r="G5220" s="6">
        <f>'4.OVTA Sites-Transects'!H5226</f>
        <v>0</v>
      </c>
      <c r="H5220" s="6">
        <f>'4.OVTA Sites-Transects'!I5226</f>
        <v>0</v>
      </c>
      <c r="I5220" s="193" t="str">
        <f t="shared" si="648"/>
        <v>-</v>
      </c>
      <c r="J5220" s="27" t="str">
        <f t="shared" si="649"/>
        <v>-</v>
      </c>
      <c r="K5220" s="27" t="str">
        <f t="shared" si="650"/>
        <v>-</v>
      </c>
      <c r="L5220" s="27" t="str">
        <f t="shared" si="651"/>
        <v>-</v>
      </c>
      <c r="M5220" s="27" t="str">
        <f t="shared" si="652"/>
        <v>-</v>
      </c>
      <c r="N5220" s="28">
        <f t="shared" si="653"/>
        <v>0</v>
      </c>
      <c r="O5220" s="28">
        <f t="shared" si="655"/>
        <v>0</v>
      </c>
      <c r="P5220" s="1" t="str">
        <f t="shared" si="654"/>
        <v>no</v>
      </c>
    </row>
    <row r="5221" spans="1:16" x14ac:dyDescent="0.25">
      <c r="A5221" s="6">
        <f>'4.OVTA Sites-Transects'!B5227</f>
        <v>0</v>
      </c>
      <c r="B5221" s="6">
        <f>'4.OVTA Sites-Transects'!C5227</f>
        <v>0</v>
      </c>
      <c r="C5221" s="6">
        <f>'4.OVTA Sites-Transects'!D5227</f>
        <v>0</v>
      </c>
      <c r="D5221" s="1">
        <f>'4.OVTA Sites-Transects'!E5227</f>
        <v>0</v>
      </c>
      <c r="E5221" s="1">
        <f>'4.OVTA Sites-Transects'!G5227</f>
        <v>0</v>
      </c>
      <c r="F5221" s="1">
        <f>'4.OVTA Sites-Transects'!F5227</f>
        <v>0</v>
      </c>
      <c r="G5221" s="6">
        <f>'4.OVTA Sites-Transects'!H5227</f>
        <v>0</v>
      </c>
      <c r="H5221" s="6">
        <f>'4.OVTA Sites-Transects'!I5227</f>
        <v>0</v>
      </c>
      <c r="I5221" s="193" t="str">
        <f t="shared" si="648"/>
        <v>-</v>
      </c>
      <c r="J5221" s="27" t="str">
        <f t="shared" si="649"/>
        <v>-</v>
      </c>
      <c r="K5221" s="27" t="str">
        <f t="shared" si="650"/>
        <v>-</v>
      </c>
      <c r="L5221" s="27" t="str">
        <f t="shared" si="651"/>
        <v>-</v>
      </c>
      <c r="M5221" s="27" t="str">
        <f t="shared" si="652"/>
        <v>-</v>
      </c>
      <c r="N5221" s="28">
        <f t="shared" si="653"/>
        <v>0</v>
      </c>
      <c r="O5221" s="28">
        <f t="shared" si="655"/>
        <v>0</v>
      </c>
      <c r="P5221" s="1" t="str">
        <f t="shared" si="654"/>
        <v>no</v>
      </c>
    </row>
    <row r="5222" spans="1:16" x14ac:dyDescent="0.25">
      <c r="A5222" s="6">
        <f>'4.OVTA Sites-Transects'!B5228</f>
        <v>0</v>
      </c>
      <c r="B5222" s="6">
        <f>'4.OVTA Sites-Transects'!C5228</f>
        <v>0</v>
      </c>
      <c r="C5222" s="6">
        <f>'4.OVTA Sites-Transects'!D5228</f>
        <v>0</v>
      </c>
      <c r="D5222" s="1">
        <f>'4.OVTA Sites-Transects'!E5228</f>
        <v>0</v>
      </c>
      <c r="E5222" s="1">
        <f>'4.OVTA Sites-Transects'!G5228</f>
        <v>0</v>
      </c>
      <c r="F5222" s="1">
        <f>'4.OVTA Sites-Transects'!F5228</f>
        <v>0</v>
      </c>
      <c r="G5222" s="6">
        <f>'4.OVTA Sites-Transects'!H5228</f>
        <v>0</v>
      </c>
      <c r="H5222" s="6">
        <f>'4.OVTA Sites-Transects'!I5228</f>
        <v>0</v>
      </c>
      <c r="I5222" s="193" t="str">
        <f t="shared" si="648"/>
        <v>-</v>
      </c>
      <c r="J5222" s="27" t="str">
        <f t="shared" si="649"/>
        <v>-</v>
      </c>
      <c r="K5222" s="27" t="str">
        <f t="shared" si="650"/>
        <v>-</v>
      </c>
      <c r="L5222" s="27" t="str">
        <f t="shared" si="651"/>
        <v>-</v>
      </c>
      <c r="M5222" s="27" t="str">
        <f t="shared" si="652"/>
        <v>-</v>
      </c>
      <c r="N5222" s="28">
        <f t="shared" si="653"/>
        <v>0</v>
      </c>
      <c r="O5222" s="28">
        <f t="shared" si="655"/>
        <v>0</v>
      </c>
      <c r="P5222" s="1" t="str">
        <f t="shared" si="654"/>
        <v>no</v>
      </c>
    </row>
    <row r="5223" spans="1:16" x14ac:dyDescent="0.25">
      <c r="A5223" s="6">
        <f>'4.OVTA Sites-Transects'!B5229</f>
        <v>0</v>
      </c>
      <c r="B5223" s="6">
        <f>'4.OVTA Sites-Transects'!C5229</f>
        <v>0</v>
      </c>
      <c r="C5223" s="6">
        <f>'4.OVTA Sites-Transects'!D5229</f>
        <v>0</v>
      </c>
      <c r="D5223" s="1">
        <f>'4.OVTA Sites-Transects'!E5229</f>
        <v>0</v>
      </c>
      <c r="E5223" s="1">
        <f>'4.OVTA Sites-Transects'!G5229</f>
        <v>0</v>
      </c>
      <c r="F5223" s="1">
        <f>'4.OVTA Sites-Transects'!F5229</f>
        <v>0</v>
      </c>
      <c r="G5223" s="6">
        <f>'4.OVTA Sites-Transects'!H5229</f>
        <v>0</v>
      </c>
      <c r="H5223" s="6">
        <f>'4.OVTA Sites-Transects'!I5229</f>
        <v>0</v>
      </c>
      <c r="I5223" s="193" t="str">
        <f t="shared" si="648"/>
        <v>-</v>
      </c>
      <c r="J5223" s="27" t="str">
        <f t="shared" si="649"/>
        <v>-</v>
      </c>
      <c r="K5223" s="27" t="str">
        <f t="shared" si="650"/>
        <v>-</v>
      </c>
      <c r="L5223" s="27" t="str">
        <f t="shared" si="651"/>
        <v>-</v>
      </c>
      <c r="M5223" s="27" t="str">
        <f t="shared" si="652"/>
        <v>-</v>
      </c>
      <c r="N5223" s="28">
        <f t="shared" si="653"/>
        <v>0</v>
      </c>
      <c r="O5223" s="28">
        <f t="shared" si="655"/>
        <v>0</v>
      </c>
      <c r="P5223" s="1" t="str">
        <f t="shared" si="654"/>
        <v>no</v>
      </c>
    </row>
    <row r="5224" spans="1:16" x14ac:dyDescent="0.25">
      <c r="A5224" s="6">
        <f>'4.OVTA Sites-Transects'!B5230</f>
        <v>0</v>
      </c>
      <c r="B5224" s="6">
        <f>'4.OVTA Sites-Transects'!C5230</f>
        <v>0</v>
      </c>
      <c r="C5224" s="6">
        <f>'4.OVTA Sites-Transects'!D5230</f>
        <v>0</v>
      </c>
      <c r="D5224" s="1">
        <f>'4.OVTA Sites-Transects'!E5230</f>
        <v>0</v>
      </c>
      <c r="E5224" s="1">
        <f>'4.OVTA Sites-Transects'!G5230</f>
        <v>0</v>
      </c>
      <c r="F5224" s="1">
        <f>'4.OVTA Sites-Transects'!F5230</f>
        <v>0</v>
      </c>
      <c r="G5224" s="6">
        <f>'4.OVTA Sites-Transects'!H5230</f>
        <v>0</v>
      </c>
      <c r="H5224" s="6">
        <f>'4.OVTA Sites-Transects'!I5230</f>
        <v>0</v>
      </c>
      <c r="I5224" s="193" t="str">
        <f t="shared" si="648"/>
        <v>-</v>
      </c>
      <c r="J5224" s="27" t="str">
        <f t="shared" si="649"/>
        <v>-</v>
      </c>
      <c r="K5224" s="27" t="str">
        <f t="shared" si="650"/>
        <v>-</v>
      </c>
      <c r="L5224" s="27" t="str">
        <f t="shared" si="651"/>
        <v>-</v>
      </c>
      <c r="M5224" s="27" t="str">
        <f t="shared" si="652"/>
        <v>-</v>
      </c>
      <c r="N5224" s="28">
        <f t="shared" si="653"/>
        <v>0</v>
      </c>
      <c r="O5224" s="28">
        <f t="shared" si="655"/>
        <v>0</v>
      </c>
      <c r="P5224" s="1" t="str">
        <f t="shared" si="654"/>
        <v>no</v>
      </c>
    </row>
    <row r="5225" spans="1:16" x14ac:dyDescent="0.25">
      <c r="A5225" s="6">
        <f>'4.OVTA Sites-Transects'!B5231</f>
        <v>0</v>
      </c>
      <c r="B5225" s="6">
        <f>'4.OVTA Sites-Transects'!C5231</f>
        <v>0</v>
      </c>
      <c r="C5225" s="6">
        <f>'4.OVTA Sites-Transects'!D5231</f>
        <v>0</v>
      </c>
      <c r="D5225" s="1">
        <f>'4.OVTA Sites-Transects'!E5231</f>
        <v>0</v>
      </c>
      <c r="E5225" s="1">
        <f>'4.OVTA Sites-Transects'!G5231</f>
        <v>0</v>
      </c>
      <c r="F5225" s="1">
        <f>'4.OVTA Sites-Transects'!F5231</f>
        <v>0</v>
      </c>
      <c r="G5225" s="6">
        <f>'4.OVTA Sites-Transects'!H5231</f>
        <v>0</v>
      </c>
      <c r="H5225" s="6">
        <f>'4.OVTA Sites-Transects'!I5231</f>
        <v>0</v>
      </c>
      <c r="I5225" s="193" t="str">
        <f t="shared" si="648"/>
        <v>-</v>
      </c>
      <c r="J5225" s="27" t="str">
        <f t="shared" si="649"/>
        <v>-</v>
      </c>
      <c r="K5225" s="27" t="str">
        <f t="shared" si="650"/>
        <v>-</v>
      </c>
      <c r="L5225" s="27" t="str">
        <f t="shared" si="651"/>
        <v>-</v>
      </c>
      <c r="M5225" s="27" t="str">
        <f t="shared" si="652"/>
        <v>-</v>
      </c>
      <c r="N5225" s="28">
        <f t="shared" si="653"/>
        <v>0</v>
      </c>
      <c r="O5225" s="28">
        <f t="shared" si="655"/>
        <v>0</v>
      </c>
      <c r="P5225" s="1" t="str">
        <f t="shared" si="654"/>
        <v>no</v>
      </c>
    </row>
    <row r="5226" spans="1:16" x14ac:dyDescent="0.25">
      <c r="A5226" s="6">
        <f>'4.OVTA Sites-Transects'!B5232</f>
        <v>0</v>
      </c>
      <c r="B5226" s="6">
        <f>'4.OVTA Sites-Transects'!C5232</f>
        <v>0</v>
      </c>
      <c r="C5226" s="6">
        <f>'4.OVTA Sites-Transects'!D5232</f>
        <v>0</v>
      </c>
      <c r="D5226" s="1">
        <f>'4.OVTA Sites-Transects'!E5232</f>
        <v>0</v>
      </c>
      <c r="E5226" s="1">
        <f>'4.OVTA Sites-Transects'!G5232</f>
        <v>0</v>
      </c>
      <c r="F5226" s="1">
        <f>'4.OVTA Sites-Transects'!F5232</f>
        <v>0</v>
      </c>
      <c r="G5226" s="6">
        <f>'4.OVTA Sites-Transects'!H5232</f>
        <v>0</v>
      </c>
      <c r="H5226" s="6">
        <f>'4.OVTA Sites-Transects'!I5232</f>
        <v>0</v>
      </c>
      <c r="I5226" s="193" t="str">
        <f t="shared" si="648"/>
        <v>-</v>
      </c>
      <c r="J5226" s="27" t="str">
        <f t="shared" si="649"/>
        <v>-</v>
      </c>
      <c r="K5226" s="27" t="str">
        <f t="shared" si="650"/>
        <v>-</v>
      </c>
      <c r="L5226" s="27" t="str">
        <f t="shared" si="651"/>
        <v>-</v>
      </c>
      <c r="M5226" s="27" t="str">
        <f t="shared" si="652"/>
        <v>-</v>
      </c>
      <c r="N5226" s="28">
        <f t="shared" si="653"/>
        <v>0</v>
      </c>
      <c r="O5226" s="28">
        <f t="shared" si="655"/>
        <v>0</v>
      </c>
      <c r="P5226" s="1" t="str">
        <f t="shared" si="654"/>
        <v>no</v>
      </c>
    </row>
    <row r="5227" spans="1:16" x14ac:dyDescent="0.25">
      <c r="A5227" s="6">
        <f>'4.OVTA Sites-Transects'!B5233</f>
        <v>0</v>
      </c>
      <c r="B5227" s="6">
        <f>'4.OVTA Sites-Transects'!C5233</f>
        <v>0</v>
      </c>
      <c r="C5227" s="6">
        <f>'4.OVTA Sites-Transects'!D5233</f>
        <v>0</v>
      </c>
      <c r="D5227" s="1">
        <f>'4.OVTA Sites-Transects'!E5233</f>
        <v>0</v>
      </c>
      <c r="E5227" s="1">
        <f>'4.OVTA Sites-Transects'!G5233</f>
        <v>0</v>
      </c>
      <c r="F5227" s="1">
        <f>'4.OVTA Sites-Transects'!F5233</f>
        <v>0</v>
      </c>
      <c r="G5227" s="6">
        <f>'4.OVTA Sites-Transects'!H5233</f>
        <v>0</v>
      </c>
      <c r="H5227" s="6">
        <f>'4.OVTA Sites-Transects'!I5233</f>
        <v>0</v>
      </c>
      <c r="I5227" s="193" t="str">
        <f t="shared" si="648"/>
        <v>-</v>
      </c>
      <c r="J5227" s="27" t="str">
        <f t="shared" si="649"/>
        <v>-</v>
      </c>
      <c r="K5227" s="27" t="str">
        <f t="shared" si="650"/>
        <v>-</v>
      </c>
      <c r="L5227" s="27" t="str">
        <f t="shared" si="651"/>
        <v>-</v>
      </c>
      <c r="M5227" s="27" t="str">
        <f t="shared" si="652"/>
        <v>-</v>
      </c>
      <c r="N5227" s="28">
        <f t="shared" si="653"/>
        <v>0</v>
      </c>
      <c r="O5227" s="28">
        <f t="shared" si="655"/>
        <v>0</v>
      </c>
      <c r="P5227" s="1" t="str">
        <f t="shared" si="654"/>
        <v>no</v>
      </c>
    </row>
    <row r="5228" spans="1:16" x14ac:dyDescent="0.25">
      <c r="A5228" s="6">
        <f>'4.OVTA Sites-Transects'!B5234</f>
        <v>0</v>
      </c>
      <c r="B5228" s="6">
        <f>'4.OVTA Sites-Transects'!C5234</f>
        <v>0</v>
      </c>
      <c r="C5228" s="6">
        <f>'4.OVTA Sites-Transects'!D5234</f>
        <v>0</v>
      </c>
      <c r="D5228" s="1">
        <f>'4.OVTA Sites-Transects'!E5234</f>
        <v>0</v>
      </c>
      <c r="E5228" s="1">
        <f>'4.OVTA Sites-Transects'!G5234</f>
        <v>0</v>
      </c>
      <c r="F5228" s="1">
        <f>'4.OVTA Sites-Transects'!F5234</f>
        <v>0</v>
      </c>
      <c r="G5228" s="6">
        <f>'4.OVTA Sites-Transects'!H5234</f>
        <v>0</v>
      </c>
      <c r="H5228" s="6">
        <f>'4.OVTA Sites-Transects'!I5234</f>
        <v>0</v>
      </c>
      <c r="I5228" s="193" t="str">
        <f t="shared" si="648"/>
        <v>-</v>
      </c>
      <c r="J5228" s="27" t="str">
        <f t="shared" si="649"/>
        <v>-</v>
      </c>
      <c r="K5228" s="27" t="str">
        <f t="shared" si="650"/>
        <v>-</v>
      </c>
      <c r="L5228" s="27" t="str">
        <f t="shared" si="651"/>
        <v>-</v>
      </c>
      <c r="M5228" s="27" t="str">
        <f t="shared" si="652"/>
        <v>-</v>
      </c>
      <c r="N5228" s="28">
        <f t="shared" si="653"/>
        <v>0</v>
      </c>
      <c r="O5228" s="28">
        <f t="shared" si="655"/>
        <v>0</v>
      </c>
      <c r="P5228" s="1" t="str">
        <f t="shared" si="654"/>
        <v>no</v>
      </c>
    </row>
    <row r="5229" spans="1:16" x14ac:dyDescent="0.25">
      <c r="A5229" s="6">
        <f>'4.OVTA Sites-Transects'!B5235</f>
        <v>0</v>
      </c>
      <c r="B5229" s="6">
        <f>'4.OVTA Sites-Transects'!C5235</f>
        <v>0</v>
      </c>
      <c r="C5229" s="6">
        <f>'4.OVTA Sites-Transects'!D5235</f>
        <v>0</v>
      </c>
      <c r="D5229" s="1">
        <f>'4.OVTA Sites-Transects'!E5235</f>
        <v>0</v>
      </c>
      <c r="E5229" s="1">
        <f>'4.OVTA Sites-Transects'!G5235</f>
        <v>0</v>
      </c>
      <c r="F5229" s="1">
        <f>'4.OVTA Sites-Transects'!F5235</f>
        <v>0</v>
      </c>
      <c r="G5229" s="6">
        <f>'4.OVTA Sites-Transects'!H5235</f>
        <v>0</v>
      </c>
      <c r="H5229" s="6">
        <f>'4.OVTA Sites-Transects'!I5235</f>
        <v>0</v>
      </c>
      <c r="I5229" s="193" t="str">
        <f t="shared" si="648"/>
        <v>-</v>
      </c>
      <c r="J5229" s="27" t="str">
        <f t="shared" si="649"/>
        <v>-</v>
      </c>
      <c r="K5229" s="27" t="str">
        <f t="shared" si="650"/>
        <v>-</v>
      </c>
      <c r="L5229" s="27" t="str">
        <f t="shared" si="651"/>
        <v>-</v>
      </c>
      <c r="M5229" s="27" t="str">
        <f t="shared" si="652"/>
        <v>-</v>
      </c>
      <c r="N5229" s="28">
        <f t="shared" si="653"/>
        <v>0</v>
      </c>
      <c r="O5229" s="28">
        <f t="shared" si="655"/>
        <v>0</v>
      </c>
      <c r="P5229" s="1" t="str">
        <f t="shared" si="654"/>
        <v>no</v>
      </c>
    </row>
    <row r="5230" spans="1:16" x14ac:dyDescent="0.25">
      <c r="A5230" s="6">
        <f>'4.OVTA Sites-Transects'!B5236</f>
        <v>0</v>
      </c>
      <c r="B5230" s="6">
        <f>'4.OVTA Sites-Transects'!C5236</f>
        <v>0</v>
      </c>
      <c r="C5230" s="6">
        <f>'4.OVTA Sites-Transects'!D5236</f>
        <v>0</v>
      </c>
      <c r="D5230" s="1">
        <f>'4.OVTA Sites-Transects'!E5236</f>
        <v>0</v>
      </c>
      <c r="E5230" s="1">
        <f>'4.OVTA Sites-Transects'!G5236</f>
        <v>0</v>
      </c>
      <c r="F5230" s="1">
        <f>'4.OVTA Sites-Transects'!F5236</f>
        <v>0</v>
      </c>
      <c r="G5230" s="6">
        <f>'4.OVTA Sites-Transects'!H5236</f>
        <v>0</v>
      </c>
      <c r="H5230" s="6">
        <f>'4.OVTA Sites-Transects'!I5236</f>
        <v>0</v>
      </c>
      <c r="I5230" s="193" t="str">
        <f t="shared" si="648"/>
        <v>-</v>
      </c>
      <c r="J5230" s="27" t="str">
        <f t="shared" si="649"/>
        <v>-</v>
      </c>
      <c r="K5230" s="27" t="str">
        <f t="shared" si="650"/>
        <v>-</v>
      </c>
      <c r="L5230" s="27" t="str">
        <f t="shared" si="651"/>
        <v>-</v>
      </c>
      <c r="M5230" s="27" t="str">
        <f t="shared" si="652"/>
        <v>-</v>
      </c>
      <c r="N5230" s="28">
        <f t="shared" si="653"/>
        <v>0</v>
      </c>
      <c r="O5230" s="28">
        <f t="shared" si="655"/>
        <v>0</v>
      </c>
      <c r="P5230" s="1" t="str">
        <f t="shared" si="654"/>
        <v>no</v>
      </c>
    </row>
    <row r="5231" spans="1:16" x14ac:dyDescent="0.25">
      <c r="A5231" s="6">
        <f>'4.OVTA Sites-Transects'!B5237</f>
        <v>0</v>
      </c>
      <c r="B5231" s="6">
        <f>'4.OVTA Sites-Transects'!C5237</f>
        <v>0</v>
      </c>
      <c r="C5231" s="6">
        <f>'4.OVTA Sites-Transects'!D5237</f>
        <v>0</v>
      </c>
      <c r="D5231" s="1">
        <f>'4.OVTA Sites-Transects'!E5237</f>
        <v>0</v>
      </c>
      <c r="E5231" s="1">
        <f>'4.OVTA Sites-Transects'!G5237</f>
        <v>0</v>
      </c>
      <c r="F5231" s="1">
        <f>'4.OVTA Sites-Transects'!F5237</f>
        <v>0</v>
      </c>
      <c r="G5231" s="6">
        <f>'4.OVTA Sites-Transects'!H5237</f>
        <v>0</v>
      </c>
      <c r="H5231" s="6">
        <f>'4.OVTA Sites-Transects'!I5237</f>
        <v>0</v>
      </c>
      <c r="I5231" s="193" t="str">
        <f t="shared" si="648"/>
        <v>-</v>
      </c>
      <c r="J5231" s="27" t="str">
        <f t="shared" si="649"/>
        <v>-</v>
      </c>
      <c r="K5231" s="27" t="str">
        <f t="shared" si="650"/>
        <v>-</v>
      </c>
      <c r="L5231" s="27" t="str">
        <f t="shared" si="651"/>
        <v>-</v>
      </c>
      <c r="M5231" s="27" t="str">
        <f t="shared" si="652"/>
        <v>-</v>
      </c>
      <c r="N5231" s="28">
        <f t="shared" si="653"/>
        <v>0</v>
      </c>
      <c r="O5231" s="28">
        <f t="shared" si="655"/>
        <v>0</v>
      </c>
      <c r="P5231" s="1" t="str">
        <f t="shared" si="654"/>
        <v>no</v>
      </c>
    </row>
    <row r="5232" spans="1:16" x14ac:dyDescent="0.25">
      <c r="A5232" s="6">
        <f>'4.OVTA Sites-Transects'!B5238</f>
        <v>0</v>
      </c>
      <c r="B5232" s="6">
        <f>'4.OVTA Sites-Transects'!C5238</f>
        <v>0</v>
      </c>
      <c r="C5232" s="6">
        <f>'4.OVTA Sites-Transects'!D5238</f>
        <v>0</v>
      </c>
      <c r="D5232" s="1">
        <f>'4.OVTA Sites-Transects'!E5238</f>
        <v>0</v>
      </c>
      <c r="E5232" s="1">
        <f>'4.OVTA Sites-Transects'!G5238</f>
        <v>0</v>
      </c>
      <c r="F5232" s="1">
        <f>'4.OVTA Sites-Transects'!F5238</f>
        <v>0</v>
      </c>
      <c r="G5232" s="6">
        <f>'4.OVTA Sites-Transects'!H5238</f>
        <v>0</v>
      </c>
      <c r="H5232" s="6">
        <f>'4.OVTA Sites-Transects'!I5238</f>
        <v>0</v>
      </c>
      <c r="I5232" s="193" t="str">
        <f t="shared" si="648"/>
        <v>-</v>
      </c>
      <c r="J5232" s="27" t="str">
        <f t="shared" si="649"/>
        <v>-</v>
      </c>
      <c r="K5232" s="27" t="str">
        <f t="shared" si="650"/>
        <v>-</v>
      </c>
      <c r="L5232" s="27" t="str">
        <f t="shared" si="651"/>
        <v>-</v>
      </c>
      <c r="M5232" s="27" t="str">
        <f t="shared" si="652"/>
        <v>-</v>
      </c>
      <c r="N5232" s="28">
        <f t="shared" si="653"/>
        <v>0</v>
      </c>
      <c r="O5232" s="28">
        <f t="shared" si="655"/>
        <v>0</v>
      </c>
      <c r="P5232" s="1" t="str">
        <f t="shared" si="654"/>
        <v>no</v>
      </c>
    </row>
    <row r="5233" spans="1:16" x14ac:dyDescent="0.25">
      <c r="A5233" s="6">
        <f>'4.OVTA Sites-Transects'!B5239</f>
        <v>0</v>
      </c>
      <c r="B5233" s="6">
        <f>'4.OVTA Sites-Transects'!C5239</f>
        <v>0</v>
      </c>
      <c r="C5233" s="6">
        <f>'4.OVTA Sites-Transects'!D5239</f>
        <v>0</v>
      </c>
      <c r="D5233" s="1">
        <f>'4.OVTA Sites-Transects'!E5239</f>
        <v>0</v>
      </c>
      <c r="E5233" s="1">
        <f>'4.OVTA Sites-Transects'!G5239</f>
        <v>0</v>
      </c>
      <c r="F5233" s="1">
        <f>'4.OVTA Sites-Transects'!F5239</f>
        <v>0</v>
      </c>
      <c r="G5233" s="6">
        <f>'4.OVTA Sites-Transects'!H5239</f>
        <v>0</v>
      </c>
      <c r="H5233" s="6">
        <f>'4.OVTA Sites-Transects'!I5239</f>
        <v>0</v>
      </c>
      <c r="I5233" s="193" t="str">
        <f t="shared" si="648"/>
        <v>-</v>
      </c>
      <c r="J5233" s="27" t="str">
        <f t="shared" si="649"/>
        <v>-</v>
      </c>
      <c r="K5233" s="27" t="str">
        <f t="shared" si="650"/>
        <v>-</v>
      </c>
      <c r="L5233" s="27" t="str">
        <f t="shared" si="651"/>
        <v>-</v>
      </c>
      <c r="M5233" s="27" t="str">
        <f t="shared" si="652"/>
        <v>-</v>
      </c>
      <c r="N5233" s="28">
        <f t="shared" si="653"/>
        <v>0</v>
      </c>
      <c r="O5233" s="28">
        <f t="shared" si="655"/>
        <v>0</v>
      </c>
      <c r="P5233" s="1" t="str">
        <f t="shared" si="654"/>
        <v>no</v>
      </c>
    </row>
    <row r="5234" spans="1:16" x14ac:dyDescent="0.25">
      <c r="A5234" s="6">
        <f>'4.OVTA Sites-Transects'!B5240</f>
        <v>0</v>
      </c>
      <c r="B5234" s="6">
        <f>'4.OVTA Sites-Transects'!C5240</f>
        <v>0</v>
      </c>
      <c r="C5234" s="6">
        <f>'4.OVTA Sites-Transects'!D5240</f>
        <v>0</v>
      </c>
      <c r="D5234" s="1">
        <f>'4.OVTA Sites-Transects'!E5240</f>
        <v>0</v>
      </c>
      <c r="E5234" s="1">
        <f>'4.OVTA Sites-Transects'!G5240</f>
        <v>0</v>
      </c>
      <c r="F5234" s="1">
        <f>'4.OVTA Sites-Transects'!F5240</f>
        <v>0</v>
      </c>
      <c r="G5234" s="6">
        <f>'4.OVTA Sites-Transects'!H5240</f>
        <v>0</v>
      </c>
      <c r="H5234" s="6">
        <f>'4.OVTA Sites-Transects'!I5240</f>
        <v>0</v>
      </c>
      <c r="I5234" s="193" t="str">
        <f t="shared" si="648"/>
        <v>-</v>
      </c>
      <c r="J5234" s="27" t="str">
        <f t="shared" si="649"/>
        <v>-</v>
      </c>
      <c r="K5234" s="27" t="str">
        <f t="shared" si="650"/>
        <v>-</v>
      </c>
      <c r="L5234" s="27" t="str">
        <f t="shared" si="651"/>
        <v>-</v>
      </c>
      <c r="M5234" s="27" t="str">
        <f t="shared" si="652"/>
        <v>-</v>
      </c>
      <c r="N5234" s="28">
        <f t="shared" si="653"/>
        <v>0</v>
      </c>
      <c r="O5234" s="28">
        <f t="shared" si="655"/>
        <v>0</v>
      </c>
      <c r="P5234" s="1" t="str">
        <f t="shared" si="654"/>
        <v>no</v>
      </c>
    </row>
    <row r="5235" spans="1:16" x14ac:dyDescent="0.25">
      <c r="A5235" s="6">
        <f>'4.OVTA Sites-Transects'!B5241</f>
        <v>0</v>
      </c>
      <c r="B5235" s="6">
        <f>'4.OVTA Sites-Transects'!C5241</f>
        <v>0</v>
      </c>
      <c r="C5235" s="6">
        <f>'4.OVTA Sites-Transects'!D5241</f>
        <v>0</v>
      </c>
      <c r="D5235" s="1">
        <f>'4.OVTA Sites-Transects'!E5241</f>
        <v>0</v>
      </c>
      <c r="E5235" s="1">
        <f>'4.OVTA Sites-Transects'!G5241</f>
        <v>0</v>
      </c>
      <c r="F5235" s="1">
        <f>'4.OVTA Sites-Transects'!F5241</f>
        <v>0</v>
      </c>
      <c r="G5235" s="6">
        <f>'4.OVTA Sites-Transects'!H5241</f>
        <v>0</v>
      </c>
      <c r="H5235" s="6">
        <f>'4.OVTA Sites-Transects'!I5241</f>
        <v>0</v>
      </c>
      <c r="I5235" s="193" t="str">
        <f t="shared" si="648"/>
        <v>-</v>
      </c>
      <c r="J5235" s="27" t="str">
        <f t="shared" si="649"/>
        <v>-</v>
      </c>
      <c r="K5235" s="27" t="str">
        <f t="shared" si="650"/>
        <v>-</v>
      </c>
      <c r="L5235" s="27" t="str">
        <f t="shared" si="651"/>
        <v>-</v>
      </c>
      <c r="M5235" s="27" t="str">
        <f t="shared" si="652"/>
        <v>-</v>
      </c>
      <c r="N5235" s="28">
        <f t="shared" si="653"/>
        <v>0</v>
      </c>
      <c r="O5235" s="28">
        <f t="shared" si="655"/>
        <v>0</v>
      </c>
      <c r="P5235" s="1" t="str">
        <f t="shared" si="654"/>
        <v>no</v>
      </c>
    </row>
    <row r="5236" spans="1:16" x14ac:dyDescent="0.25">
      <c r="A5236" s="6">
        <f>'4.OVTA Sites-Transects'!B5242</f>
        <v>0</v>
      </c>
      <c r="B5236" s="6">
        <f>'4.OVTA Sites-Transects'!C5242</f>
        <v>0</v>
      </c>
      <c r="C5236" s="6">
        <f>'4.OVTA Sites-Transects'!D5242</f>
        <v>0</v>
      </c>
      <c r="D5236" s="1">
        <f>'4.OVTA Sites-Transects'!E5242</f>
        <v>0</v>
      </c>
      <c r="E5236" s="1">
        <f>'4.OVTA Sites-Transects'!G5242</f>
        <v>0</v>
      </c>
      <c r="F5236" s="1">
        <f>'4.OVTA Sites-Transects'!F5242</f>
        <v>0</v>
      </c>
      <c r="G5236" s="6">
        <f>'4.OVTA Sites-Transects'!H5242</f>
        <v>0</v>
      </c>
      <c r="H5236" s="6">
        <f>'4.OVTA Sites-Transects'!I5242</f>
        <v>0</v>
      </c>
      <c r="I5236" s="193" t="str">
        <f t="shared" si="648"/>
        <v>-</v>
      </c>
      <c r="J5236" s="27" t="str">
        <f t="shared" si="649"/>
        <v>-</v>
      </c>
      <c r="K5236" s="27" t="str">
        <f t="shared" si="650"/>
        <v>-</v>
      </c>
      <c r="L5236" s="27" t="str">
        <f t="shared" si="651"/>
        <v>-</v>
      </c>
      <c r="M5236" s="27" t="str">
        <f t="shared" si="652"/>
        <v>-</v>
      </c>
      <c r="N5236" s="28">
        <f t="shared" si="653"/>
        <v>0</v>
      </c>
      <c r="O5236" s="28">
        <f t="shared" si="655"/>
        <v>0</v>
      </c>
      <c r="P5236" s="1" t="str">
        <f t="shared" si="654"/>
        <v>no</v>
      </c>
    </row>
    <row r="5237" spans="1:16" x14ac:dyDescent="0.25">
      <c r="A5237" s="6">
        <f>'4.OVTA Sites-Transects'!B5243</f>
        <v>0</v>
      </c>
      <c r="B5237" s="6">
        <f>'4.OVTA Sites-Transects'!C5243</f>
        <v>0</v>
      </c>
      <c r="C5237" s="6">
        <f>'4.OVTA Sites-Transects'!D5243</f>
        <v>0</v>
      </c>
      <c r="D5237" s="1">
        <f>'4.OVTA Sites-Transects'!E5243</f>
        <v>0</v>
      </c>
      <c r="E5237" s="1">
        <f>'4.OVTA Sites-Transects'!G5243</f>
        <v>0</v>
      </c>
      <c r="F5237" s="1">
        <f>'4.OVTA Sites-Transects'!F5243</f>
        <v>0</v>
      </c>
      <c r="G5237" s="6">
        <f>'4.OVTA Sites-Transects'!H5243</f>
        <v>0</v>
      </c>
      <c r="H5237" s="6">
        <f>'4.OVTA Sites-Transects'!I5243</f>
        <v>0</v>
      </c>
      <c r="I5237" s="193" t="str">
        <f t="shared" si="648"/>
        <v>-</v>
      </c>
      <c r="J5237" s="27" t="str">
        <f t="shared" si="649"/>
        <v>-</v>
      </c>
      <c r="K5237" s="27" t="str">
        <f t="shared" si="650"/>
        <v>-</v>
      </c>
      <c r="L5237" s="27" t="str">
        <f t="shared" si="651"/>
        <v>-</v>
      </c>
      <c r="M5237" s="27" t="str">
        <f t="shared" si="652"/>
        <v>-</v>
      </c>
      <c r="N5237" s="28">
        <f t="shared" si="653"/>
        <v>0</v>
      </c>
      <c r="O5237" s="28">
        <f t="shared" si="655"/>
        <v>0</v>
      </c>
      <c r="P5237" s="1" t="str">
        <f t="shared" si="654"/>
        <v>no</v>
      </c>
    </row>
    <row r="5238" spans="1:16" x14ac:dyDescent="0.25">
      <c r="A5238" s="6">
        <f>'4.OVTA Sites-Transects'!B5244</f>
        <v>0</v>
      </c>
      <c r="B5238" s="6">
        <f>'4.OVTA Sites-Transects'!C5244</f>
        <v>0</v>
      </c>
      <c r="C5238" s="6">
        <f>'4.OVTA Sites-Transects'!D5244</f>
        <v>0</v>
      </c>
      <c r="D5238" s="1">
        <f>'4.OVTA Sites-Transects'!E5244</f>
        <v>0</v>
      </c>
      <c r="E5238" s="1">
        <f>'4.OVTA Sites-Transects'!G5244</f>
        <v>0</v>
      </c>
      <c r="F5238" s="1">
        <f>'4.OVTA Sites-Transects'!F5244</f>
        <v>0</v>
      </c>
      <c r="G5238" s="6">
        <f>'4.OVTA Sites-Transects'!H5244</f>
        <v>0</v>
      </c>
      <c r="H5238" s="6">
        <f>'4.OVTA Sites-Transects'!I5244</f>
        <v>0</v>
      </c>
      <c r="I5238" s="193" t="str">
        <f t="shared" si="648"/>
        <v>-</v>
      </c>
      <c r="J5238" s="27" t="str">
        <f t="shared" si="649"/>
        <v>-</v>
      </c>
      <c r="K5238" s="27" t="str">
        <f t="shared" si="650"/>
        <v>-</v>
      </c>
      <c r="L5238" s="27" t="str">
        <f t="shared" si="651"/>
        <v>-</v>
      </c>
      <c r="M5238" s="27" t="str">
        <f t="shared" si="652"/>
        <v>-</v>
      </c>
      <c r="N5238" s="28">
        <f t="shared" si="653"/>
        <v>0</v>
      </c>
      <c r="O5238" s="28">
        <f t="shared" si="655"/>
        <v>0</v>
      </c>
      <c r="P5238" s="1" t="str">
        <f t="shared" si="654"/>
        <v>no</v>
      </c>
    </row>
    <row r="5239" spans="1:16" x14ac:dyDescent="0.25">
      <c r="A5239" s="6">
        <f>'4.OVTA Sites-Transects'!B5245</f>
        <v>0</v>
      </c>
      <c r="B5239" s="6">
        <f>'4.OVTA Sites-Transects'!C5245</f>
        <v>0</v>
      </c>
      <c r="C5239" s="6">
        <f>'4.OVTA Sites-Transects'!D5245</f>
        <v>0</v>
      </c>
      <c r="D5239" s="1">
        <f>'4.OVTA Sites-Transects'!E5245</f>
        <v>0</v>
      </c>
      <c r="E5239" s="1">
        <f>'4.OVTA Sites-Transects'!G5245</f>
        <v>0</v>
      </c>
      <c r="F5239" s="1">
        <f>'4.OVTA Sites-Transects'!F5245</f>
        <v>0</v>
      </c>
      <c r="G5239" s="6">
        <f>'4.OVTA Sites-Transects'!H5245</f>
        <v>0</v>
      </c>
      <c r="H5239" s="6">
        <f>'4.OVTA Sites-Transects'!I5245</f>
        <v>0</v>
      </c>
      <c r="I5239" s="193" t="str">
        <f t="shared" si="648"/>
        <v>-</v>
      </c>
      <c r="J5239" s="27" t="str">
        <f t="shared" si="649"/>
        <v>-</v>
      </c>
      <c r="K5239" s="27" t="str">
        <f t="shared" si="650"/>
        <v>-</v>
      </c>
      <c r="L5239" s="27" t="str">
        <f t="shared" si="651"/>
        <v>-</v>
      </c>
      <c r="M5239" s="27" t="str">
        <f t="shared" si="652"/>
        <v>-</v>
      </c>
      <c r="N5239" s="28">
        <f t="shared" si="653"/>
        <v>0</v>
      </c>
      <c r="O5239" s="28">
        <f t="shared" si="655"/>
        <v>0</v>
      </c>
      <c r="P5239" s="1" t="str">
        <f t="shared" si="654"/>
        <v>no</v>
      </c>
    </row>
    <row r="5240" spans="1:16" x14ac:dyDescent="0.25">
      <c r="A5240" s="6">
        <f>'4.OVTA Sites-Transects'!B5246</f>
        <v>0</v>
      </c>
      <c r="B5240" s="6">
        <f>'4.OVTA Sites-Transects'!C5246</f>
        <v>0</v>
      </c>
      <c r="C5240" s="6">
        <f>'4.OVTA Sites-Transects'!D5246</f>
        <v>0</v>
      </c>
      <c r="D5240" s="1">
        <f>'4.OVTA Sites-Transects'!E5246</f>
        <v>0</v>
      </c>
      <c r="E5240" s="1">
        <f>'4.OVTA Sites-Transects'!G5246</f>
        <v>0</v>
      </c>
      <c r="F5240" s="1">
        <f>'4.OVTA Sites-Transects'!F5246</f>
        <v>0</v>
      </c>
      <c r="G5240" s="6">
        <f>'4.OVTA Sites-Transects'!H5246</f>
        <v>0</v>
      </c>
      <c r="H5240" s="6">
        <f>'4.OVTA Sites-Transects'!I5246</f>
        <v>0</v>
      </c>
      <c r="I5240" s="193" t="str">
        <f t="shared" si="648"/>
        <v>-</v>
      </c>
      <c r="J5240" s="27" t="str">
        <f t="shared" si="649"/>
        <v>-</v>
      </c>
      <c r="K5240" s="27" t="str">
        <f t="shared" si="650"/>
        <v>-</v>
      </c>
      <c r="L5240" s="27" t="str">
        <f t="shared" si="651"/>
        <v>-</v>
      </c>
      <c r="M5240" s="27" t="str">
        <f t="shared" si="652"/>
        <v>-</v>
      </c>
      <c r="N5240" s="28">
        <f t="shared" si="653"/>
        <v>0</v>
      </c>
      <c r="O5240" s="28">
        <f t="shared" si="655"/>
        <v>0</v>
      </c>
      <c r="P5240" s="1" t="str">
        <f t="shared" si="654"/>
        <v>no</v>
      </c>
    </row>
    <row r="5241" spans="1:16" x14ac:dyDescent="0.25">
      <c r="A5241" s="6">
        <f>'4.OVTA Sites-Transects'!B5247</f>
        <v>0</v>
      </c>
      <c r="B5241" s="6">
        <f>'4.OVTA Sites-Transects'!C5247</f>
        <v>0</v>
      </c>
      <c r="C5241" s="6">
        <f>'4.OVTA Sites-Transects'!D5247</f>
        <v>0</v>
      </c>
      <c r="D5241" s="1">
        <f>'4.OVTA Sites-Transects'!E5247</f>
        <v>0</v>
      </c>
      <c r="E5241" s="1">
        <f>'4.OVTA Sites-Transects'!G5247</f>
        <v>0</v>
      </c>
      <c r="F5241" s="1">
        <f>'4.OVTA Sites-Transects'!F5247</f>
        <v>0</v>
      </c>
      <c r="G5241" s="6">
        <f>'4.OVTA Sites-Transects'!H5247</f>
        <v>0</v>
      </c>
      <c r="H5241" s="6">
        <f>'4.OVTA Sites-Transects'!I5247</f>
        <v>0</v>
      </c>
      <c r="I5241" s="193" t="str">
        <f t="shared" si="648"/>
        <v>-</v>
      </c>
      <c r="J5241" s="27" t="str">
        <f t="shared" si="649"/>
        <v>-</v>
      </c>
      <c r="K5241" s="27" t="str">
        <f t="shared" si="650"/>
        <v>-</v>
      </c>
      <c r="L5241" s="27" t="str">
        <f t="shared" si="651"/>
        <v>-</v>
      </c>
      <c r="M5241" s="27" t="str">
        <f t="shared" si="652"/>
        <v>-</v>
      </c>
      <c r="N5241" s="28">
        <f t="shared" si="653"/>
        <v>0</v>
      </c>
      <c r="O5241" s="28">
        <f t="shared" si="655"/>
        <v>0</v>
      </c>
      <c r="P5241" s="1" t="str">
        <f t="shared" si="654"/>
        <v>no</v>
      </c>
    </row>
    <row r="5242" spans="1:16" x14ac:dyDescent="0.25">
      <c r="A5242" s="6">
        <f>'4.OVTA Sites-Transects'!B5248</f>
        <v>0</v>
      </c>
      <c r="B5242" s="6">
        <f>'4.OVTA Sites-Transects'!C5248</f>
        <v>0</v>
      </c>
      <c r="C5242" s="6">
        <f>'4.OVTA Sites-Transects'!D5248</f>
        <v>0</v>
      </c>
      <c r="D5242" s="1">
        <f>'4.OVTA Sites-Transects'!E5248</f>
        <v>0</v>
      </c>
      <c r="E5242" s="1">
        <f>'4.OVTA Sites-Transects'!G5248</f>
        <v>0</v>
      </c>
      <c r="F5242" s="1">
        <f>'4.OVTA Sites-Transects'!F5248</f>
        <v>0</v>
      </c>
      <c r="G5242" s="6">
        <f>'4.OVTA Sites-Transects'!H5248</f>
        <v>0</v>
      </c>
      <c r="H5242" s="6">
        <f>'4.OVTA Sites-Transects'!I5248</f>
        <v>0</v>
      </c>
      <c r="I5242" s="193" t="str">
        <f t="shared" si="648"/>
        <v>-</v>
      </c>
      <c r="J5242" s="27" t="str">
        <f t="shared" si="649"/>
        <v>-</v>
      </c>
      <c r="K5242" s="27" t="str">
        <f t="shared" si="650"/>
        <v>-</v>
      </c>
      <c r="L5242" s="27" t="str">
        <f t="shared" si="651"/>
        <v>-</v>
      </c>
      <c r="M5242" s="27" t="str">
        <f t="shared" si="652"/>
        <v>-</v>
      </c>
      <c r="N5242" s="28">
        <f t="shared" si="653"/>
        <v>0</v>
      </c>
      <c r="O5242" s="28">
        <f t="shared" si="655"/>
        <v>0</v>
      </c>
      <c r="P5242" s="1" t="str">
        <f t="shared" si="654"/>
        <v>no</v>
      </c>
    </row>
    <row r="5243" spans="1:16" x14ac:dyDescent="0.25">
      <c r="A5243" s="6">
        <f>'4.OVTA Sites-Transects'!B5249</f>
        <v>0</v>
      </c>
      <c r="B5243" s="6">
        <f>'4.OVTA Sites-Transects'!C5249</f>
        <v>0</v>
      </c>
      <c r="C5243" s="6">
        <f>'4.OVTA Sites-Transects'!D5249</f>
        <v>0</v>
      </c>
      <c r="D5243" s="1">
        <f>'4.OVTA Sites-Transects'!E5249</f>
        <v>0</v>
      </c>
      <c r="E5243" s="1">
        <f>'4.OVTA Sites-Transects'!G5249</f>
        <v>0</v>
      </c>
      <c r="F5243" s="1">
        <f>'4.OVTA Sites-Transects'!F5249</f>
        <v>0</v>
      </c>
      <c r="G5243" s="6">
        <f>'4.OVTA Sites-Transects'!H5249</f>
        <v>0</v>
      </c>
      <c r="H5243" s="6">
        <f>'4.OVTA Sites-Transects'!I5249</f>
        <v>0</v>
      </c>
      <c r="I5243" s="193" t="str">
        <f t="shared" si="648"/>
        <v>-</v>
      </c>
      <c r="J5243" s="27" t="str">
        <f t="shared" si="649"/>
        <v>-</v>
      </c>
      <c r="K5243" s="27" t="str">
        <f t="shared" si="650"/>
        <v>-</v>
      </c>
      <c r="L5243" s="27" t="str">
        <f t="shared" si="651"/>
        <v>-</v>
      </c>
      <c r="M5243" s="27" t="str">
        <f t="shared" si="652"/>
        <v>-</v>
      </c>
      <c r="N5243" s="28">
        <f t="shared" si="653"/>
        <v>0</v>
      </c>
      <c r="O5243" s="28">
        <f t="shared" si="655"/>
        <v>0</v>
      </c>
      <c r="P5243" s="1" t="str">
        <f t="shared" si="654"/>
        <v>no</v>
      </c>
    </row>
    <row r="5244" spans="1:16" x14ac:dyDescent="0.25">
      <c r="A5244" s="6">
        <f>'4.OVTA Sites-Transects'!B5250</f>
        <v>0</v>
      </c>
      <c r="B5244" s="6">
        <f>'4.OVTA Sites-Transects'!C5250</f>
        <v>0</v>
      </c>
      <c r="C5244" s="6">
        <f>'4.OVTA Sites-Transects'!D5250</f>
        <v>0</v>
      </c>
      <c r="D5244" s="1">
        <f>'4.OVTA Sites-Transects'!E5250</f>
        <v>0</v>
      </c>
      <c r="E5244" s="1">
        <f>'4.OVTA Sites-Transects'!G5250</f>
        <v>0</v>
      </c>
      <c r="F5244" s="1">
        <f>'4.OVTA Sites-Transects'!F5250</f>
        <v>0</v>
      </c>
      <c r="G5244" s="6">
        <f>'4.OVTA Sites-Transects'!H5250</f>
        <v>0</v>
      </c>
      <c r="H5244" s="6">
        <f>'4.OVTA Sites-Transects'!I5250</f>
        <v>0</v>
      </c>
      <c r="I5244" s="193" t="str">
        <f t="shared" si="648"/>
        <v>-</v>
      </c>
      <c r="J5244" s="27" t="str">
        <f t="shared" si="649"/>
        <v>-</v>
      </c>
      <c r="K5244" s="27" t="str">
        <f t="shared" si="650"/>
        <v>-</v>
      </c>
      <c r="L5244" s="27" t="str">
        <f t="shared" si="651"/>
        <v>-</v>
      </c>
      <c r="M5244" s="27" t="str">
        <f t="shared" si="652"/>
        <v>-</v>
      </c>
      <c r="N5244" s="28">
        <f t="shared" si="653"/>
        <v>0</v>
      </c>
      <c r="O5244" s="28">
        <f t="shared" si="655"/>
        <v>0</v>
      </c>
      <c r="P5244" s="1" t="str">
        <f t="shared" si="654"/>
        <v>no</v>
      </c>
    </row>
    <row r="5245" spans="1:16" x14ac:dyDescent="0.25">
      <c r="A5245" s="6">
        <f>'4.OVTA Sites-Transects'!B5251</f>
        <v>0</v>
      </c>
      <c r="B5245" s="6">
        <f>'4.OVTA Sites-Transects'!C5251</f>
        <v>0</v>
      </c>
      <c r="C5245" s="6">
        <f>'4.OVTA Sites-Transects'!D5251</f>
        <v>0</v>
      </c>
      <c r="D5245" s="1">
        <f>'4.OVTA Sites-Transects'!E5251</f>
        <v>0</v>
      </c>
      <c r="E5245" s="1">
        <f>'4.OVTA Sites-Transects'!G5251</f>
        <v>0</v>
      </c>
      <c r="F5245" s="1">
        <f>'4.OVTA Sites-Transects'!F5251</f>
        <v>0</v>
      </c>
      <c r="G5245" s="6">
        <f>'4.OVTA Sites-Transects'!H5251</f>
        <v>0</v>
      </c>
      <c r="H5245" s="6">
        <f>'4.OVTA Sites-Transects'!I5251</f>
        <v>0</v>
      </c>
      <c r="I5245" s="193" t="str">
        <f t="shared" si="648"/>
        <v>-</v>
      </c>
      <c r="J5245" s="27" t="str">
        <f t="shared" si="649"/>
        <v>-</v>
      </c>
      <c r="K5245" s="27" t="str">
        <f t="shared" si="650"/>
        <v>-</v>
      </c>
      <c r="L5245" s="27" t="str">
        <f t="shared" si="651"/>
        <v>-</v>
      </c>
      <c r="M5245" s="27" t="str">
        <f t="shared" si="652"/>
        <v>-</v>
      </c>
      <c r="N5245" s="28">
        <f t="shared" si="653"/>
        <v>0</v>
      </c>
      <c r="O5245" s="28">
        <f t="shared" si="655"/>
        <v>0</v>
      </c>
      <c r="P5245" s="1" t="str">
        <f t="shared" si="654"/>
        <v>no</v>
      </c>
    </row>
    <row r="5246" spans="1:16" x14ac:dyDescent="0.25">
      <c r="A5246" s="6">
        <f>'4.OVTA Sites-Transects'!B5252</f>
        <v>0</v>
      </c>
      <c r="B5246" s="6">
        <f>'4.OVTA Sites-Transects'!C5252</f>
        <v>0</v>
      </c>
      <c r="C5246" s="6">
        <f>'4.OVTA Sites-Transects'!D5252</f>
        <v>0</v>
      </c>
      <c r="D5246" s="1">
        <f>'4.OVTA Sites-Transects'!E5252</f>
        <v>0</v>
      </c>
      <c r="E5246" s="1">
        <f>'4.OVTA Sites-Transects'!G5252</f>
        <v>0</v>
      </c>
      <c r="F5246" s="1">
        <f>'4.OVTA Sites-Transects'!F5252</f>
        <v>0</v>
      </c>
      <c r="G5246" s="6">
        <f>'4.OVTA Sites-Transects'!H5252</f>
        <v>0</v>
      </c>
      <c r="H5246" s="6">
        <f>'4.OVTA Sites-Transects'!I5252</f>
        <v>0</v>
      </c>
      <c r="I5246" s="193" t="str">
        <f t="shared" si="648"/>
        <v>-</v>
      </c>
      <c r="J5246" s="27" t="str">
        <f t="shared" si="649"/>
        <v>-</v>
      </c>
      <c r="K5246" s="27" t="str">
        <f t="shared" si="650"/>
        <v>-</v>
      </c>
      <c r="L5246" s="27" t="str">
        <f t="shared" si="651"/>
        <v>-</v>
      </c>
      <c r="M5246" s="27" t="str">
        <f t="shared" si="652"/>
        <v>-</v>
      </c>
      <c r="N5246" s="28">
        <f t="shared" si="653"/>
        <v>0</v>
      </c>
      <c r="O5246" s="28">
        <f t="shared" si="655"/>
        <v>0</v>
      </c>
      <c r="P5246" s="1" t="str">
        <f t="shared" si="654"/>
        <v>no</v>
      </c>
    </row>
    <row r="5247" spans="1:16" x14ac:dyDescent="0.25">
      <c r="A5247" s="6">
        <f>'4.OVTA Sites-Transects'!B5253</f>
        <v>0</v>
      </c>
      <c r="B5247" s="6">
        <f>'4.OVTA Sites-Transects'!C5253</f>
        <v>0</v>
      </c>
      <c r="C5247" s="6">
        <f>'4.OVTA Sites-Transects'!D5253</f>
        <v>0</v>
      </c>
      <c r="D5247" s="1">
        <f>'4.OVTA Sites-Transects'!E5253</f>
        <v>0</v>
      </c>
      <c r="E5247" s="1">
        <f>'4.OVTA Sites-Transects'!G5253</f>
        <v>0</v>
      </c>
      <c r="F5247" s="1">
        <f>'4.OVTA Sites-Transects'!F5253</f>
        <v>0</v>
      </c>
      <c r="G5247" s="6">
        <f>'4.OVTA Sites-Transects'!H5253</f>
        <v>0</v>
      </c>
      <c r="H5247" s="6">
        <f>'4.OVTA Sites-Transects'!I5253</f>
        <v>0</v>
      </c>
      <c r="I5247" s="193" t="str">
        <f t="shared" si="648"/>
        <v>-</v>
      </c>
      <c r="J5247" s="27" t="str">
        <f t="shared" si="649"/>
        <v>-</v>
      </c>
      <c r="K5247" s="27" t="str">
        <f t="shared" si="650"/>
        <v>-</v>
      </c>
      <c r="L5247" s="27" t="str">
        <f t="shared" si="651"/>
        <v>-</v>
      </c>
      <c r="M5247" s="27" t="str">
        <f t="shared" si="652"/>
        <v>-</v>
      </c>
      <c r="N5247" s="28">
        <f t="shared" si="653"/>
        <v>0</v>
      </c>
      <c r="O5247" s="28">
        <f t="shared" si="655"/>
        <v>0</v>
      </c>
      <c r="P5247" s="1" t="str">
        <f t="shared" si="654"/>
        <v>no</v>
      </c>
    </row>
    <row r="5248" spans="1:16" x14ac:dyDescent="0.25">
      <c r="A5248" s="6">
        <f>'4.OVTA Sites-Transects'!B5254</f>
        <v>0</v>
      </c>
      <c r="B5248" s="6">
        <f>'4.OVTA Sites-Transects'!C5254</f>
        <v>0</v>
      </c>
      <c r="C5248" s="6">
        <f>'4.OVTA Sites-Transects'!D5254</f>
        <v>0</v>
      </c>
      <c r="D5248" s="1">
        <f>'4.OVTA Sites-Transects'!E5254</f>
        <v>0</v>
      </c>
      <c r="E5248" s="1">
        <f>'4.OVTA Sites-Transects'!G5254</f>
        <v>0</v>
      </c>
      <c r="F5248" s="1">
        <f>'4.OVTA Sites-Transects'!F5254</f>
        <v>0</v>
      </c>
      <c r="G5248" s="6">
        <f>'4.OVTA Sites-Transects'!H5254</f>
        <v>0</v>
      </c>
      <c r="H5248" s="6">
        <f>'4.OVTA Sites-Transects'!I5254</f>
        <v>0</v>
      </c>
      <c r="I5248" s="193" t="str">
        <f t="shared" si="648"/>
        <v>-</v>
      </c>
      <c r="J5248" s="27" t="str">
        <f t="shared" si="649"/>
        <v>-</v>
      </c>
      <c r="K5248" s="27" t="str">
        <f t="shared" si="650"/>
        <v>-</v>
      </c>
      <c r="L5248" s="27" t="str">
        <f t="shared" si="651"/>
        <v>-</v>
      </c>
      <c r="M5248" s="27" t="str">
        <f t="shared" si="652"/>
        <v>-</v>
      </c>
      <c r="N5248" s="28">
        <f t="shared" si="653"/>
        <v>0</v>
      </c>
      <c r="O5248" s="28">
        <f t="shared" si="655"/>
        <v>0</v>
      </c>
      <c r="P5248" s="1" t="str">
        <f t="shared" si="654"/>
        <v>no</v>
      </c>
    </row>
    <row r="5249" spans="1:16" x14ac:dyDescent="0.25">
      <c r="A5249" s="6">
        <f>'4.OVTA Sites-Transects'!B5255</f>
        <v>0</v>
      </c>
      <c r="B5249" s="6">
        <f>'4.OVTA Sites-Transects'!C5255</f>
        <v>0</v>
      </c>
      <c r="C5249" s="6">
        <f>'4.OVTA Sites-Transects'!D5255</f>
        <v>0</v>
      </c>
      <c r="D5249" s="1">
        <f>'4.OVTA Sites-Transects'!E5255</f>
        <v>0</v>
      </c>
      <c r="E5249" s="1">
        <f>'4.OVTA Sites-Transects'!G5255</f>
        <v>0</v>
      </c>
      <c r="F5249" s="1">
        <f>'4.OVTA Sites-Transects'!F5255</f>
        <v>0</v>
      </c>
      <c r="G5249" s="6">
        <f>'4.OVTA Sites-Transects'!H5255</f>
        <v>0</v>
      </c>
      <c r="H5249" s="6">
        <f>'4.OVTA Sites-Transects'!I5255</f>
        <v>0</v>
      </c>
      <c r="I5249" s="193" t="str">
        <f t="shared" si="648"/>
        <v>-</v>
      </c>
      <c r="J5249" s="27" t="str">
        <f t="shared" si="649"/>
        <v>-</v>
      </c>
      <c r="K5249" s="27" t="str">
        <f t="shared" si="650"/>
        <v>-</v>
      </c>
      <c r="L5249" s="27" t="str">
        <f t="shared" si="651"/>
        <v>-</v>
      </c>
      <c r="M5249" s="27" t="str">
        <f t="shared" si="652"/>
        <v>-</v>
      </c>
      <c r="N5249" s="28">
        <f t="shared" si="653"/>
        <v>0</v>
      </c>
      <c r="O5249" s="28">
        <f t="shared" si="655"/>
        <v>0</v>
      </c>
      <c r="P5249" s="1" t="str">
        <f t="shared" si="654"/>
        <v>no</v>
      </c>
    </row>
    <row r="5250" spans="1:16" x14ac:dyDescent="0.25">
      <c r="A5250" s="6">
        <f>'4.OVTA Sites-Transects'!B5256</f>
        <v>0</v>
      </c>
      <c r="B5250" s="6">
        <f>'4.OVTA Sites-Transects'!C5256</f>
        <v>0</v>
      </c>
      <c r="C5250" s="6">
        <f>'4.OVTA Sites-Transects'!D5256</f>
        <v>0</v>
      </c>
      <c r="D5250" s="1">
        <f>'4.OVTA Sites-Transects'!E5256</f>
        <v>0</v>
      </c>
      <c r="E5250" s="1">
        <f>'4.OVTA Sites-Transects'!G5256</f>
        <v>0</v>
      </c>
      <c r="F5250" s="1">
        <f>'4.OVTA Sites-Transects'!F5256</f>
        <v>0</v>
      </c>
      <c r="G5250" s="6">
        <f>'4.OVTA Sites-Transects'!H5256</f>
        <v>0</v>
      </c>
      <c r="H5250" s="6">
        <f>'4.OVTA Sites-Transects'!I5256</f>
        <v>0</v>
      </c>
      <c r="I5250" s="193" t="str">
        <f t="shared" si="648"/>
        <v>-</v>
      </c>
      <c r="J5250" s="27" t="str">
        <f t="shared" si="649"/>
        <v>-</v>
      </c>
      <c r="K5250" s="27" t="str">
        <f t="shared" si="650"/>
        <v>-</v>
      </c>
      <c r="L5250" s="27" t="str">
        <f t="shared" si="651"/>
        <v>-</v>
      </c>
      <c r="M5250" s="27" t="str">
        <f t="shared" si="652"/>
        <v>-</v>
      </c>
      <c r="N5250" s="28">
        <f t="shared" si="653"/>
        <v>0</v>
      </c>
      <c r="O5250" s="28">
        <f t="shared" si="655"/>
        <v>0</v>
      </c>
      <c r="P5250" s="1" t="str">
        <f t="shared" si="654"/>
        <v>no</v>
      </c>
    </row>
    <row r="5251" spans="1:16" x14ac:dyDescent="0.25">
      <c r="A5251" s="6">
        <f>'4.OVTA Sites-Transects'!B5257</f>
        <v>0</v>
      </c>
      <c r="B5251" s="6">
        <f>'4.OVTA Sites-Transects'!C5257</f>
        <v>0</v>
      </c>
      <c r="C5251" s="6">
        <f>'4.OVTA Sites-Transects'!D5257</f>
        <v>0</v>
      </c>
      <c r="D5251" s="1">
        <f>'4.OVTA Sites-Transects'!E5257</f>
        <v>0</v>
      </c>
      <c r="E5251" s="1">
        <f>'4.OVTA Sites-Transects'!G5257</f>
        <v>0</v>
      </c>
      <c r="F5251" s="1">
        <f>'4.OVTA Sites-Transects'!F5257</f>
        <v>0</v>
      </c>
      <c r="G5251" s="6">
        <f>'4.OVTA Sites-Transects'!H5257</f>
        <v>0</v>
      </c>
      <c r="H5251" s="6">
        <f>'4.OVTA Sites-Transects'!I5257</f>
        <v>0</v>
      </c>
      <c r="I5251" s="193" t="str">
        <f t="shared" ref="I5251:I5314" si="656">IF(F5251="B", SUMIF(OVTA_Calcs_TMA, D5251, WeightingFactorMod), IF(F5251="C", SUMIF(OVTA_Calcs_TMA, D5251, WeightingFactorHigh), IF(F5251="D", SUMIF(OVTA_Calcs_TMA, D5251, WeightingFactorVeryHigh), "-")))</f>
        <v>-</v>
      </c>
      <c r="J5251" s="27" t="str">
        <f t="shared" ref="J5251:J5314" si="657">IF(ISNUMBER(AVERAGEIFS(AssessmentResultsLow, AssessmentResultsSites, $A5251,AssessmentIncluded, "yes")), I5251*AVERAGEIFS(AssessmentResultsLow, AssessmentResultsSites, $A5251,AssessmentIncluded, "yes"), "-")</f>
        <v>-</v>
      </c>
      <c r="K5251" s="27" t="str">
        <f t="shared" ref="K5251:K5314" si="658">IF(ISNUMBER(AVERAGEIFS(AssessmentResultsMod, AssessmentResultsSites, $A5251,AssessmentIncluded, "yes")), I5251*AVERAGEIFS(AssessmentResultsMod, AssessmentResultsSites, $A5251,AssessmentIncluded, "yes"), "-")</f>
        <v>-</v>
      </c>
      <c r="L5251" s="27" t="str">
        <f t="shared" ref="L5251:L5314" si="659">IF(ISNUMBER(AVERAGEIFS(AssessmentResultsHigh, AssessmentResultsSites, $A5251,AssessmentIncluded, "yes")), I5251*AVERAGEIFS(AssessmentResultsHigh, AssessmentResultsSites, $A5251,AssessmentIncluded, "yes"), "-")</f>
        <v>-</v>
      </c>
      <c r="M5251" s="27" t="str">
        <f t="shared" ref="M5251:M5314" si="660">IF(ISNUMBER(AVERAGEIFS(AssessmentResultsVeryHigh, AssessmentResultsSites, $A5251,AssessmentIncluded, "yes")), I5251*AVERAGEIFS(AssessmentResultsVeryHigh, AssessmentResultsSites, $A5251,AssessmentIncluded, "yes"), "-")</f>
        <v>-</v>
      </c>
      <c r="N5251" s="28">
        <f t="shared" ref="N5251:N5314" si="661">COUNTIFS(AssessmentResultsSites, A5251, AssessmentIncluded, "yes")</f>
        <v>0</v>
      </c>
      <c r="O5251" s="28">
        <f t="shared" si="655"/>
        <v>0</v>
      </c>
      <c r="P5251" s="1" t="str">
        <f t="shared" ref="P5251:P5314" si="662">IF(AND(G5251="Yes", N5251&gt;0), "yes", "no")</f>
        <v>no</v>
      </c>
    </row>
    <row r="5252" spans="1:16" x14ac:dyDescent="0.25">
      <c r="A5252" s="6">
        <f>'4.OVTA Sites-Transects'!B5258</f>
        <v>0</v>
      </c>
      <c r="B5252" s="6">
        <f>'4.OVTA Sites-Transects'!C5258</f>
        <v>0</v>
      </c>
      <c r="C5252" s="6">
        <f>'4.OVTA Sites-Transects'!D5258</f>
        <v>0</v>
      </c>
      <c r="D5252" s="1">
        <f>'4.OVTA Sites-Transects'!E5258</f>
        <v>0</v>
      </c>
      <c r="E5252" s="1">
        <f>'4.OVTA Sites-Transects'!G5258</f>
        <v>0</v>
      </c>
      <c r="F5252" s="1">
        <f>'4.OVTA Sites-Transects'!F5258</f>
        <v>0</v>
      </c>
      <c r="G5252" s="6">
        <f>'4.OVTA Sites-Transects'!H5258</f>
        <v>0</v>
      </c>
      <c r="H5252" s="6">
        <f>'4.OVTA Sites-Transects'!I5258</f>
        <v>0</v>
      </c>
      <c r="I5252" s="193" t="str">
        <f t="shared" si="656"/>
        <v>-</v>
      </c>
      <c r="J5252" s="27" t="str">
        <f t="shared" si="657"/>
        <v>-</v>
      </c>
      <c r="K5252" s="27" t="str">
        <f t="shared" si="658"/>
        <v>-</v>
      </c>
      <c r="L5252" s="27" t="str">
        <f t="shared" si="659"/>
        <v>-</v>
      </c>
      <c r="M5252" s="27" t="str">
        <f t="shared" si="660"/>
        <v>-</v>
      </c>
      <c r="N5252" s="28">
        <f t="shared" si="661"/>
        <v>0</v>
      </c>
      <c r="O5252" s="28">
        <f t="shared" ref="O5252:O5315" si="663">IF(P5252="yes", N5252, 0)</f>
        <v>0</v>
      </c>
      <c r="P5252" s="1" t="str">
        <f t="shared" si="662"/>
        <v>no</v>
      </c>
    </row>
    <row r="5253" spans="1:16" x14ac:dyDescent="0.25">
      <c r="A5253" s="6">
        <f>'4.OVTA Sites-Transects'!B5259</f>
        <v>0</v>
      </c>
      <c r="B5253" s="6">
        <f>'4.OVTA Sites-Transects'!C5259</f>
        <v>0</v>
      </c>
      <c r="C5253" s="6">
        <f>'4.OVTA Sites-Transects'!D5259</f>
        <v>0</v>
      </c>
      <c r="D5253" s="1">
        <f>'4.OVTA Sites-Transects'!E5259</f>
        <v>0</v>
      </c>
      <c r="E5253" s="1">
        <f>'4.OVTA Sites-Transects'!G5259</f>
        <v>0</v>
      </c>
      <c r="F5253" s="1">
        <f>'4.OVTA Sites-Transects'!F5259</f>
        <v>0</v>
      </c>
      <c r="G5253" s="6">
        <f>'4.OVTA Sites-Transects'!H5259</f>
        <v>0</v>
      </c>
      <c r="H5253" s="6">
        <f>'4.OVTA Sites-Transects'!I5259</f>
        <v>0</v>
      </c>
      <c r="I5253" s="193" t="str">
        <f t="shared" si="656"/>
        <v>-</v>
      </c>
      <c r="J5253" s="27" t="str">
        <f t="shared" si="657"/>
        <v>-</v>
      </c>
      <c r="K5253" s="27" t="str">
        <f t="shared" si="658"/>
        <v>-</v>
      </c>
      <c r="L5253" s="27" t="str">
        <f t="shared" si="659"/>
        <v>-</v>
      </c>
      <c r="M5253" s="27" t="str">
        <f t="shared" si="660"/>
        <v>-</v>
      </c>
      <c r="N5253" s="28">
        <f t="shared" si="661"/>
        <v>0</v>
      </c>
      <c r="O5253" s="28">
        <f t="shared" si="663"/>
        <v>0</v>
      </c>
      <c r="P5253" s="1" t="str">
        <f t="shared" si="662"/>
        <v>no</v>
      </c>
    </row>
    <row r="5254" spans="1:16" x14ac:dyDescent="0.25">
      <c r="A5254" s="6">
        <f>'4.OVTA Sites-Transects'!B5260</f>
        <v>0</v>
      </c>
      <c r="B5254" s="6">
        <f>'4.OVTA Sites-Transects'!C5260</f>
        <v>0</v>
      </c>
      <c r="C5254" s="6">
        <f>'4.OVTA Sites-Transects'!D5260</f>
        <v>0</v>
      </c>
      <c r="D5254" s="1">
        <f>'4.OVTA Sites-Transects'!E5260</f>
        <v>0</v>
      </c>
      <c r="E5254" s="1">
        <f>'4.OVTA Sites-Transects'!G5260</f>
        <v>0</v>
      </c>
      <c r="F5254" s="1">
        <f>'4.OVTA Sites-Transects'!F5260</f>
        <v>0</v>
      </c>
      <c r="G5254" s="6">
        <f>'4.OVTA Sites-Transects'!H5260</f>
        <v>0</v>
      </c>
      <c r="H5254" s="6">
        <f>'4.OVTA Sites-Transects'!I5260</f>
        <v>0</v>
      </c>
      <c r="I5254" s="193" t="str">
        <f t="shared" si="656"/>
        <v>-</v>
      </c>
      <c r="J5254" s="27" t="str">
        <f t="shared" si="657"/>
        <v>-</v>
      </c>
      <c r="K5254" s="27" t="str">
        <f t="shared" si="658"/>
        <v>-</v>
      </c>
      <c r="L5254" s="27" t="str">
        <f t="shared" si="659"/>
        <v>-</v>
      </c>
      <c r="M5254" s="27" t="str">
        <f t="shared" si="660"/>
        <v>-</v>
      </c>
      <c r="N5254" s="28">
        <f t="shared" si="661"/>
        <v>0</v>
      </c>
      <c r="O5254" s="28">
        <f t="shared" si="663"/>
        <v>0</v>
      </c>
      <c r="P5254" s="1" t="str">
        <f t="shared" si="662"/>
        <v>no</v>
      </c>
    </row>
    <row r="5255" spans="1:16" x14ac:dyDescent="0.25">
      <c r="A5255" s="6">
        <f>'4.OVTA Sites-Transects'!B5261</f>
        <v>0</v>
      </c>
      <c r="B5255" s="6">
        <f>'4.OVTA Sites-Transects'!C5261</f>
        <v>0</v>
      </c>
      <c r="C5255" s="6">
        <f>'4.OVTA Sites-Transects'!D5261</f>
        <v>0</v>
      </c>
      <c r="D5255" s="1">
        <f>'4.OVTA Sites-Transects'!E5261</f>
        <v>0</v>
      </c>
      <c r="E5255" s="1">
        <f>'4.OVTA Sites-Transects'!G5261</f>
        <v>0</v>
      </c>
      <c r="F5255" s="1">
        <f>'4.OVTA Sites-Transects'!F5261</f>
        <v>0</v>
      </c>
      <c r="G5255" s="6">
        <f>'4.OVTA Sites-Transects'!H5261</f>
        <v>0</v>
      </c>
      <c r="H5255" s="6">
        <f>'4.OVTA Sites-Transects'!I5261</f>
        <v>0</v>
      </c>
      <c r="I5255" s="193" t="str">
        <f t="shared" si="656"/>
        <v>-</v>
      </c>
      <c r="J5255" s="27" t="str">
        <f t="shared" si="657"/>
        <v>-</v>
      </c>
      <c r="K5255" s="27" t="str">
        <f t="shared" si="658"/>
        <v>-</v>
      </c>
      <c r="L5255" s="27" t="str">
        <f t="shared" si="659"/>
        <v>-</v>
      </c>
      <c r="M5255" s="27" t="str">
        <f t="shared" si="660"/>
        <v>-</v>
      </c>
      <c r="N5255" s="28">
        <f t="shared" si="661"/>
        <v>0</v>
      </c>
      <c r="O5255" s="28">
        <f t="shared" si="663"/>
        <v>0</v>
      </c>
      <c r="P5255" s="1" t="str">
        <f t="shared" si="662"/>
        <v>no</v>
      </c>
    </row>
    <row r="5256" spans="1:16" x14ac:dyDescent="0.25">
      <c r="A5256" s="6">
        <f>'4.OVTA Sites-Transects'!B5262</f>
        <v>0</v>
      </c>
      <c r="B5256" s="6">
        <f>'4.OVTA Sites-Transects'!C5262</f>
        <v>0</v>
      </c>
      <c r="C5256" s="6">
        <f>'4.OVTA Sites-Transects'!D5262</f>
        <v>0</v>
      </c>
      <c r="D5256" s="1">
        <f>'4.OVTA Sites-Transects'!E5262</f>
        <v>0</v>
      </c>
      <c r="E5256" s="1">
        <f>'4.OVTA Sites-Transects'!G5262</f>
        <v>0</v>
      </c>
      <c r="F5256" s="1">
        <f>'4.OVTA Sites-Transects'!F5262</f>
        <v>0</v>
      </c>
      <c r="G5256" s="6">
        <f>'4.OVTA Sites-Transects'!H5262</f>
        <v>0</v>
      </c>
      <c r="H5256" s="6">
        <f>'4.OVTA Sites-Transects'!I5262</f>
        <v>0</v>
      </c>
      <c r="I5256" s="193" t="str">
        <f t="shared" si="656"/>
        <v>-</v>
      </c>
      <c r="J5256" s="27" t="str">
        <f t="shared" si="657"/>
        <v>-</v>
      </c>
      <c r="K5256" s="27" t="str">
        <f t="shared" si="658"/>
        <v>-</v>
      </c>
      <c r="L5256" s="27" t="str">
        <f t="shared" si="659"/>
        <v>-</v>
      </c>
      <c r="M5256" s="27" t="str">
        <f t="shared" si="660"/>
        <v>-</v>
      </c>
      <c r="N5256" s="28">
        <f t="shared" si="661"/>
        <v>0</v>
      </c>
      <c r="O5256" s="28">
        <f t="shared" si="663"/>
        <v>0</v>
      </c>
      <c r="P5256" s="1" t="str">
        <f t="shared" si="662"/>
        <v>no</v>
      </c>
    </row>
    <row r="5257" spans="1:16" x14ac:dyDescent="0.25">
      <c r="A5257" s="6">
        <f>'4.OVTA Sites-Transects'!B5263</f>
        <v>0</v>
      </c>
      <c r="B5257" s="6">
        <f>'4.OVTA Sites-Transects'!C5263</f>
        <v>0</v>
      </c>
      <c r="C5257" s="6">
        <f>'4.OVTA Sites-Transects'!D5263</f>
        <v>0</v>
      </c>
      <c r="D5257" s="1">
        <f>'4.OVTA Sites-Transects'!E5263</f>
        <v>0</v>
      </c>
      <c r="E5257" s="1">
        <f>'4.OVTA Sites-Transects'!G5263</f>
        <v>0</v>
      </c>
      <c r="F5257" s="1">
        <f>'4.OVTA Sites-Transects'!F5263</f>
        <v>0</v>
      </c>
      <c r="G5257" s="6">
        <f>'4.OVTA Sites-Transects'!H5263</f>
        <v>0</v>
      </c>
      <c r="H5257" s="6">
        <f>'4.OVTA Sites-Transects'!I5263</f>
        <v>0</v>
      </c>
      <c r="I5257" s="193" t="str">
        <f t="shared" si="656"/>
        <v>-</v>
      </c>
      <c r="J5257" s="27" t="str">
        <f t="shared" si="657"/>
        <v>-</v>
      </c>
      <c r="K5257" s="27" t="str">
        <f t="shared" si="658"/>
        <v>-</v>
      </c>
      <c r="L5257" s="27" t="str">
        <f t="shared" si="659"/>
        <v>-</v>
      </c>
      <c r="M5257" s="27" t="str">
        <f t="shared" si="660"/>
        <v>-</v>
      </c>
      <c r="N5257" s="28">
        <f t="shared" si="661"/>
        <v>0</v>
      </c>
      <c r="O5257" s="28">
        <f t="shared" si="663"/>
        <v>0</v>
      </c>
      <c r="P5257" s="1" t="str">
        <f t="shared" si="662"/>
        <v>no</v>
      </c>
    </row>
    <row r="5258" spans="1:16" x14ac:dyDescent="0.25">
      <c r="A5258" s="6">
        <f>'4.OVTA Sites-Transects'!B5264</f>
        <v>0</v>
      </c>
      <c r="B5258" s="6">
        <f>'4.OVTA Sites-Transects'!C5264</f>
        <v>0</v>
      </c>
      <c r="C5258" s="6">
        <f>'4.OVTA Sites-Transects'!D5264</f>
        <v>0</v>
      </c>
      <c r="D5258" s="1">
        <f>'4.OVTA Sites-Transects'!E5264</f>
        <v>0</v>
      </c>
      <c r="E5258" s="1">
        <f>'4.OVTA Sites-Transects'!G5264</f>
        <v>0</v>
      </c>
      <c r="F5258" s="1">
        <f>'4.OVTA Sites-Transects'!F5264</f>
        <v>0</v>
      </c>
      <c r="G5258" s="6">
        <f>'4.OVTA Sites-Transects'!H5264</f>
        <v>0</v>
      </c>
      <c r="H5258" s="6">
        <f>'4.OVTA Sites-Transects'!I5264</f>
        <v>0</v>
      </c>
      <c r="I5258" s="193" t="str">
        <f t="shared" si="656"/>
        <v>-</v>
      </c>
      <c r="J5258" s="27" t="str">
        <f t="shared" si="657"/>
        <v>-</v>
      </c>
      <c r="K5258" s="27" t="str">
        <f t="shared" si="658"/>
        <v>-</v>
      </c>
      <c r="L5258" s="27" t="str">
        <f t="shared" si="659"/>
        <v>-</v>
      </c>
      <c r="M5258" s="27" t="str">
        <f t="shared" si="660"/>
        <v>-</v>
      </c>
      <c r="N5258" s="28">
        <f t="shared" si="661"/>
        <v>0</v>
      </c>
      <c r="O5258" s="28">
        <f t="shared" si="663"/>
        <v>0</v>
      </c>
      <c r="P5258" s="1" t="str">
        <f t="shared" si="662"/>
        <v>no</v>
      </c>
    </row>
    <row r="5259" spans="1:16" x14ac:dyDescent="0.25">
      <c r="A5259" s="6">
        <f>'4.OVTA Sites-Transects'!B5265</f>
        <v>0</v>
      </c>
      <c r="B5259" s="6">
        <f>'4.OVTA Sites-Transects'!C5265</f>
        <v>0</v>
      </c>
      <c r="C5259" s="6">
        <f>'4.OVTA Sites-Transects'!D5265</f>
        <v>0</v>
      </c>
      <c r="D5259" s="1">
        <f>'4.OVTA Sites-Transects'!E5265</f>
        <v>0</v>
      </c>
      <c r="E5259" s="1">
        <f>'4.OVTA Sites-Transects'!G5265</f>
        <v>0</v>
      </c>
      <c r="F5259" s="1">
        <f>'4.OVTA Sites-Transects'!F5265</f>
        <v>0</v>
      </c>
      <c r="G5259" s="6">
        <f>'4.OVTA Sites-Transects'!H5265</f>
        <v>0</v>
      </c>
      <c r="H5259" s="6">
        <f>'4.OVTA Sites-Transects'!I5265</f>
        <v>0</v>
      </c>
      <c r="I5259" s="193" t="str">
        <f t="shared" si="656"/>
        <v>-</v>
      </c>
      <c r="J5259" s="27" t="str">
        <f t="shared" si="657"/>
        <v>-</v>
      </c>
      <c r="K5259" s="27" t="str">
        <f t="shared" si="658"/>
        <v>-</v>
      </c>
      <c r="L5259" s="27" t="str">
        <f t="shared" si="659"/>
        <v>-</v>
      </c>
      <c r="M5259" s="27" t="str">
        <f t="shared" si="660"/>
        <v>-</v>
      </c>
      <c r="N5259" s="28">
        <f t="shared" si="661"/>
        <v>0</v>
      </c>
      <c r="O5259" s="28">
        <f t="shared" si="663"/>
        <v>0</v>
      </c>
      <c r="P5259" s="1" t="str">
        <f t="shared" si="662"/>
        <v>no</v>
      </c>
    </row>
    <row r="5260" spans="1:16" x14ac:dyDescent="0.25">
      <c r="A5260" s="6">
        <f>'4.OVTA Sites-Transects'!B5266</f>
        <v>0</v>
      </c>
      <c r="B5260" s="6">
        <f>'4.OVTA Sites-Transects'!C5266</f>
        <v>0</v>
      </c>
      <c r="C5260" s="6">
        <f>'4.OVTA Sites-Transects'!D5266</f>
        <v>0</v>
      </c>
      <c r="D5260" s="1">
        <f>'4.OVTA Sites-Transects'!E5266</f>
        <v>0</v>
      </c>
      <c r="E5260" s="1">
        <f>'4.OVTA Sites-Transects'!G5266</f>
        <v>0</v>
      </c>
      <c r="F5260" s="1">
        <f>'4.OVTA Sites-Transects'!F5266</f>
        <v>0</v>
      </c>
      <c r="G5260" s="6">
        <f>'4.OVTA Sites-Transects'!H5266</f>
        <v>0</v>
      </c>
      <c r="H5260" s="6">
        <f>'4.OVTA Sites-Transects'!I5266</f>
        <v>0</v>
      </c>
      <c r="I5260" s="193" t="str">
        <f t="shared" si="656"/>
        <v>-</v>
      </c>
      <c r="J5260" s="27" t="str">
        <f t="shared" si="657"/>
        <v>-</v>
      </c>
      <c r="K5260" s="27" t="str">
        <f t="shared" si="658"/>
        <v>-</v>
      </c>
      <c r="L5260" s="27" t="str">
        <f t="shared" si="659"/>
        <v>-</v>
      </c>
      <c r="M5260" s="27" t="str">
        <f t="shared" si="660"/>
        <v>-</v>
      </c>
      <c r="N5260" s="28">
        <f t="shared" si="661"/>
        <v>0</v>
      </c>
      <c r="O5260" s="28">
        <f t="shared" si="663"/>
        <v>0</v>
      </c>
      <c r="P5260" s="1" t="str">
        <f t="shared" si="662"/>
        <v>no</v>
      </c>
    </row>
    <row r="5261" spans="1:16" x14ac:dyDescent="0.25">
      <c r="A5261" s="6">
        <f>'4.OVTA Sites-Transects'!B5267</f>
        <v>0</v>
      </c>
      <c r="B5261" s="6">
        <f>'4.OVTA Sites-Transects'!C5267</f>
        <v>0</v>
      </c>
      <c r="C5261" s="6">
        <f>'4.OVTA Sites-Transects'!D5267</f>
        <v>0</v>
      </c>
      <c r="D5261" s="1">
        <f>'4.OVTA Sites-Transects'!E5267</f>
        <v>0</v>
      </c>
      <c r="E5261" s="1">
        <f>'4.OVTA Sites-Transects'!G5267</f>
        <v>0</v>
      </c>
      <c r="F5261" s="1">
        <f>'4.OVTA Sites-Transects'!F5267</f>
        <v>0</v>
      </c>
      <c r="G5261" s="6">
        <f>'4.OVTA Sites-Transects'!H5267</f>
        <v>0</v>
      </c>
      <c r="H5261" s="6">
        <f>'4.OVTA Sites-Transects'!I5267</f>
        <v>0</v>
      </c>
      <c r="I5261" s="193" t="str">
        <f t="shared" si="656"/>
        <v>-</v>
      </c>
      <c r="J5261" s="27" t="str">
        <f t="shared" si="657"/>
        <v>-</v>
      </c>
      <c r="K5261" s="27" t="str">
        <f t="shared" si="658"/>
        <v>-</v>
      </c>
      <c r="L5261" s="27" t="str">
        <f t="shared" si="659"/>
        <v>-</v>
      </c>
      <c r="M5261" s="27" t="str">
        <f t="shared" si="660"/>
        <v>-</v>
      </c>
      <c r="N5261" s="28">
        <f t="shared" si="661"/>
        <v>0</v>
      </c>
      <c r="O5261" s="28">
        <f t="shared" si="663"/>
        <v>0</v>
      </c>
      <c r="P5261" s="1" t="str">
        <f t="shared" si="662"/>
        <v>no</v>
      </c>
    </row>
    <row r="5262" spans="1:16" x14ac:dyDescent="0.25">
      <c r="A5262" s="6">
        <f>'4.OVTA Sites-Transects'!B5268</f>
        <v>0</v>
      </c>
      <c r="B5262" s="6">
        <f>'4.OVTA Sites-Transects'!C5268</f>
        <v>0</v>
      </c>
      <c r="C5262" s="6">
        <f>'4.OVTA Sites-Transects'!D5268</f>
        <v>0</v>
      </c>
      <c r="D5262" s="1">
        <f>'4.OVTA Sites-Transects'!E5268</f>
        <v>0</v>
      </c>
      <c r="E5262" s="1">
        <f>'4.OVTA Sites-Transects'!G5268</f>
        <v>0</v>
      </c>
      <c r="F5262" s="1">
        <f>'4.OVTA Sites-Transects'!F5268</f>
        <v>0</v>
      </c>
      <c r="G5262" s="6">
        <f>'4.OVTA Sites-Transects'!H5268</f>
        <v>0</v>
      </c>
      <c r="H5262" s="6">
        <f>'4.OVTA Sites-Transects'!I5268</f>
        <v>0</v>
      </c>
      <c r="I5262" s="193" t="str">
        <f t="shared" si="656"/>
        <v>-</v>
      </c>
      <c r="J5262" s="27" t="str">
        <f t="shared" si="657"/>
        <v>-</v>
      </c>
      <c r="K5262" s="27" t="str">
        <f t="shared" si="658"/>
        <v>-</v>
      </c>
      <c r="L5262" s="27" t="str">
        <f t="shared" si="659"/>
        <v>-</v>
      </c>
      <c r="M5262" s="27" t="str">
        <f t="shared" si="660"/>
        <v>-</v>
      </c>
      <c r="N5262" s="28">
        <f t="shared" si="661"/>
        <v>0</v>
      </c>
      <c r="O5262" s="28">
        <f t="shared" si="663"/>
        <v>0</v>
      </c>
      <c r="P5262" s="1" t="str">
        <f t="shared" si="662"/>
        <v>no</v>
      </c>
    </row>
    <row r="5263" spans="1:16" x14ac:dyDescent="0.25">
      <c r="A5263" s="6">
        <f>'4.OVTA Sites-Transects'!B5269</f>
        <v>0</v>
      </c>
      <c r="B5263" s="6">
        <f>'4.OVTA Sites-Transects'!C5269</f>
        <v>0</v>
      </c>
      <c r="C5263" s="6">
        <f>'4.OVTA Sites-Transects'!D5269</f>
        <v>0</v>
      </c>
      <c r="D5263" s="1">
        <f>'4.OVTA Sites-Transects'!E5269</f>
        <v>0</v>
      </c>
      <c r="E5263" s="1">
        <f>'4.OVTA Sites-Transects'!G5269</f>
        <v>0</v>
      </c>
      <c r="F5263" s="1">
        <f>'4.OVTA Sites-Transects'!F5269</f>
        <v>0</v>
      </c>
      <c r="G5263" s="6">
        <f>'4.OVTA Sites-Transects'!H5269</f>
        <v>0</v>
      </c>
      <c r="H5263" s="6">
        <f>'4.OVTA Sites-Transects'!I5269</f>
        <v>0</v>
      </c>
      <c r="I5263" s="193" t="str">
        <f t="shared" si="656"/>
        <v>-</v>
      </c>
      <c r="J5263" s="27" t="str">
        <f t="shared" si="657"/>
        <v>-</v>
      </c>
      <c r="K5263" s="27" t="str">
        <f t="shared" si="658"/>
        <v>-</v>
      </c>
      <c r="L5263" s="27" t="str">
        <f t="shared" si="659"/>
        <v>-</v>
      </c>
      <c r="M5263" s="27" t="str">
        <f t="shared" si="660"/>
        <v>-</v>
      </c>
      <c r="N5263" s="28">
        <f t="shared" si="661"/>
        <v>0</v>
      </c>
      <c r="O5263" s="28">
        <f t="shared" si="663"/>
        <v>0</v>
      </c>
      <c r="P5263" s="1" t="str">
        <f t="shared" si="662"/>
        <v>no</v>
      </c>
    </row>
    <row r="5264" spans="1:16" x14ac:dyDescent="0.25">
      <c r="A5264" s="6">
        <f>'4.OVTA Sites-Transects'!B5270</f>
        <v>0</v>
      </c>
      <c r="B5264" s="6">
        <f>'4.OVTA Sites-Transects'!C5270</f>
        <v>0</v>
      </c>
      <c r="C5264" s="6">
        <f>'4.OVTA Sites-Transects'!D5270</f>
        <v>0</v>
      </c>
      <c r="D5264" s="1">
        <f>'4.OVTA Sites-Transects'!E5270</f>
        <v>0</v>
      </c>
      <c r="E5264" s="1">
        <f>'4.OVTA Sites-Transects'!G5270</f>
        <v>0</v>
      </c>
      <c r="F5264" s="1">
        <f>'4.OVTA Sites-Transects'!F5270</f>
        <v>0</v>
      </c>
      <c r="G5264" s="6">
        <f>'4.OVTA Sites-Transects'!H5270</f>
        <v>0</v>
      </c>
      <c r="H5264" s="6">
        <f>'4.OVTA Sites-Transects'!I5270</f>
        <v>0</v>
      </c>
      <c r="I5264" s="193" t="str">
        <f t="shared" si="656"/>
        <v>-</v>
      </c>
      <c r="J5264" s="27" t="str">
        <f t="shared" si="657"/>
        <v>-</v>
      </c>
      <c r="K5264" s="27" t="str">
        <f t="shared" si="658"/>
        <v>-</v>
      </c>
      <c r="L5264" s="27" t="str">
        <f t="shared" si="659"/>
        <v>-</v>
      </c>
      <c r="M5264" s="27" t="str">
        <f t="shared" si="660"/>
        <v>-</v>
      </c>
      <c r="N5264" s="28">
        <f t="shared" si="661"/>
        <v>0</v>
      </c>
      <c r="O5264" s="28">
        <f t="shared" si="663"/>
        <v>0</v>
      </c>
      <c r="P5264" s="1" t="str">
        <f t="shared" si="662"/>
        <v>no</v>
      </c>
    </row>
    <row r="5265" spans="1:16" x14ac:dyDescent="0.25">
      <c r="A5265" s="6">
        <f>'4.OVTA Sites-Transects'!B5271</f>
        <v>0</v>
      </c>
      <c r="B5265" s="6">
        <f>'4.OVTA Sites-Transects'!C5271</f>
        <v>0</v>
      </c>
      <c r="C5265" s="6">
        <f>'4.OVTA Sites-Transects'!D5271</f>
        <v>0</v>
      </c>
      <c r="D5265" s="1">
        <f>'4.OVTA Sites-Transects'!E5271</f>
        <v>0</v>
      </c>
      <c r="E5265" s="1">
        <f>'4.OVTA Sites-Transects'!G5271</f>
        <v>0</v>
      </c>
      <c r="F5265" s="1">
        <f>'4.OVTA Sites-Transects'!F5271</f>
        <v>0</v>
      </c>
      <c r="G5265" s="6">
        <f>'4.OVTA Sites-Transects'!H5271</f>
        <v>0</v>
      </c>
      <c r="H5265" s="6">
        <f>'4.OVTA Sites-Transects'!I5271</f>
        <v>0</v>
      </c>
      <c r="I5265" s="193" t="str">
        <f t="shared" si="656"/>
        <v>-</v>
      </c>
      <c r="J5265" s="27" t="str">
        <f t="shared" si="657"/>
        <v>-</v>
      </c>
      <c r="K5265" s="27" t="str">
        <f t="shared" si="658"/>
        <v>-</v>
      </c>
      <c r="L5265" s="27" t="str">
        <f t="shared" si="659"/>
        <v>-</v>
      </c>
      <c r="M5265" s="27" t="str">
        <f t="shared" si="660"/>
        <v>-</v>
      </c>
      <c r="N5265" s="28">
        <f t="shared" si="661"/>
        <v>0</v>
      </c>
      <c r="O5265" s="28">
        <f t="shared" si="663"/>
        <v>0</v>
      </c>
      <c r="P5265" s="1" t="str">
        <f t="shared" si="662"/>
        <v>no</v>
      </c>
    </row>
    <row r="5266" spans="1:16" x14ac:dyDescent="0.25">
      <c r="A5266" s="6">
        <f>'4.OVTA Sites-Transects'!B5272</f>
        <v>0</v>
      </c>
      <c r="B5266" s="6">
        <f>'4.OVTA Sites-Transects'!C5272</f>
        <v>0</v>
      </c>
      <c r="C5266" s="6">
        <f>'4.OVTA Sites-Transects'!D5272</f>
        <v>0</v>
      </c>
      <c r="D5266" s="1">
        <f>'4.OVTA Sites-Transects'!E5272</f>
        <v>0</v>
      </c>
      <c r="E5266" s="1">
        <f>'4.OVTA Sites-Transects'!G5272</f>
        <v>0</v>
      </c>
      <c r="F5266" s="1">
        <f>'4.OVTA Sites-Transects'!F5272</f>
        <v>0</v>
      </c>
      <c r="G5266" s="6">
        <f>'4.OVTA Sites-Transects'!H5272</f>
        <v>0</v>
      </c>
      <c r="H5266" s="6">
        <f>'4.OVTA Sites-Transects'!I5272</f>
        <v>0</v>
      </c>
      <c r="I5266" s="193" t="str">
        <f t="shared" si="656"/>
        <v>-</v>
      </c>
      <c r="J5266" s="27" t="str">
        <f t="shared" si="657"/>
        <v>-</v>
      </c>
      <c r="K5266" s="27" t="str">
        <f t="shared" si="658"/>
        <v>-</v>
      </c>
      <c r="L5266" s="27" t="str">
        <f t="shared" si="659"/>
        <v>-</v>
      </c>
      <c r="M5266" s="27" t="str">
        <f t="shared" si="660"/>
        <v>-</v>
      </c>
      <c r="N5266" s="28">
        <f t="shared" si="661"/>
        <v>0</v>
      </c>
      <c r="O5266" s="28">
        <f t="shared" si="663"/>
        <v>0</v>
      </c>
      <c r="P5266" s="1" t="str">
        <f t="shared" si="662"/>
        <v>no</v>
      </c>
    </row>
    <row r="5267" spans="1:16" x14ac:dyDescent="0.25">
      <c r="A5267" s="6">
        <f>'4.OVTA Sites-Transects'!B5273</f>
        <v>0</v>
      </c>
      <c r="B5267" s="6">
        <f>'4.OVTA Sites-Transects'!C5273</f>
        <v>0</v>
      </c>
      <c r="C5267" s="6">
        <f>'4.OVTA Sites-Transects'!D5273</f>
        <v>0</v>
      </c>
      <c r="D5267" s="1">
        <f>'4.OVTA Sites-Transects'!E5273</f>
        <v>0</v>
      </c>
      <c r="E5267" s="1">
        <f>'4.OVTA Sites-Transects'!G5273</f>
        <v>0</v>
      </c>
      <c r="F5267" s="1">
        <f>'4.OVTA Sites-Transects'!F5273</f>
        <v>0</v>
      </c>
      <c r="G5267" s="6">
        <f>'4.OVTA Sites-Transects'!H5273</f>
        <v>0</v>
      </c>
      <c r="H5267" s="6">
        <f>'4.OVTA Sites-Transects'!I5273</f>
        <v>0</v>
      </c>
      <c r="I5267" s="193" t="str">
        <f t="shared" si="656"/>
        <v>-</v>
      </c>
      <c r="J5267" s="27" t="str">
        <f t="shared" si="657"/>
        <v>-</v>
      </c>
      <c r="K5267" s="27" t="str">
        <f t="shared" si="658"/>
        <v>-</v>
      </c>
      <c r="L5267" s="27" t="str">
        <f t="shared" si="659"/>
        <v>-</v>
      </c>
      <c r="M5267" s="27" t="str">
        <f t="shared" si="660"/>
        <v>-</v>
      </c>
      <c r="N5267" s="28">
        <f t="shared" si="661"/>
        <v>0</v>
      </c>
      <c r="O5267" s="28">
        <f t="shared" si="663"/>
        <v>0</v>
      </c>
      <c r="P5267" s="1" t="str">
        <f t="shared" si="662"/>
        <v>no</v>
      </c>
    </row>
    <row r="5268" spans="1:16" x14ac:dyDescent="0.25">
      <c r="A5268" s="6">
        <f>'4.OVTA Sites-Transects'!B5274</f>
        <v>0</v>
      </c>
      <c r="B5268" s="6">
        <f>'4.OVTA Sites-Transects'!C5274</f>
        <v>0</v>
      </c>
      <c r="C5268" s="6">
        <f>'4.OVTA Sites-Transects'!D5274</f>
        <v>0</v>
      </c>
      <c r="D5268" s="1">
        <f>'4.OVTA Sites-Transects'!E5274</f>
        <v>0</v>
      </c>
      <c r="E5268" s="1">
        <f>'4.OVTA Sites-Transects'!G5274</f>
        <v>0</v>
      </c>
      <c r="F5268" s="1">
        <f>'4.OVTA Sites-Transects'!F5274</f>
        <v>0</v>
      </c>
      <c r="G5268" s="6">
        <f>'4.OVTA Sites-Transects'!H5274</f>
        <v>0</v>
      </c>
      <c r="H5268" s="6">
        <f>'4.OVTA Sites-Transects'!I5274</f>
        <v>0</v>
      </c>
      <c r="I5268" s="193" t="str">
        <f t="shared" si="656"/>
        <v>-</v>
      </c>
      <c r="J5268" s="27" t="str">
        <f t="shared" si="657"/>
        <v>-</v>
      </c>
      <c r="K5268" s="27" t="str">
        <f t="shared" si="658"/>
        <v>-</v>
      </c>
      <c r="L5268" s="27" t="str">
        <f t="shared" si="659"/>
        <v>-</v>
      </c>
      <c r="M5268" s="27" t="str">
        <f t="shared" si="660"/>
        <v>-</v>
      </c>
      <c r="N5268" s="28">
        <f t="shared" si="661"/>
        <v>0</v>
      </c>
      <c r="O5268" s="28">
        <f t="shared" si="663"/>
        <v>0</v>
      </c>
      <c r="P5268" s="1" t="str">
        <f t="shared" si="662"/>
        <v>no</v>
      </c>
    </row>
    <row r="5269" spans="1:16" x14ac:dyDescent="0.25">
      <c r="A5269" s="6">
        <f>'4.OVTA Sites-Transects'!B5275</f>
        <v>0</v>
      </c>
      <c r="B5269" s="6">
        <f>'4.OVTA Sites-Transects'!C5275</f>
        <v>0</v>
      </c>
      <c r="C5269" s="6">
        <f>'4.OVTA Sites-Transects'!D5275</f>
        <v>0</v>
      </c>
      <c r="D5269" s="1">
        <f>'4.OVTA Sites-Transects'!E5275</f>
        <v>0</v>
      </c>
      <c r="E5269" s="1">
        <f>'4.OVTA Sites-Transects'!G5275</f>
        <v>0</v>
      </c>
      <c r="F5269" s="1">
        <f>'4.OVTA Sites-Transects'!F5275</f>
        <v>0</v>
      </c>
      <c r="G5269" s="6">
        <f>'4.OVTA Sites-Transects'!H5275</f>
        <v>0</v>
      </c>
      <c r="H5269" s="6">
        <f>'4.OVTA Sites-Transects'!I5275</f>
        <v>0</v>
      </c>
      <c r="I5269" s="193" t="str">
        <f t="shared" si="656"/>
        <v>-</v>
      </c>
      <c r="J5269" s="27" t="str">
        <f t="shared" si="657"/>
        <v>-</v>
      </c>
      <c r="K5269" s="27" t="str">
        <f t="shared" si="658"/>
        <v>-</v>
      </c>
      <c r="L5269" s="27" t="str">
        <f t="shared" si="659"/>
        <v>-</v>
      </c>
      <c r="M5269" s="27" t="str">
        <f t="shared" si="660"/>
        <v>-</v>
      </c>
      <c r="N5269" s="28">
        <f t="shared" si="661"/>
        <v>0</v>
      </c>
      <c r="O5269" s="28">
        <f t="shared" si="663"/>
        <v>0</v>
      </c>
      <c r="P5269" s="1" t="str">
        <f t="shared" si="662"/>
        <v>no</v>
      </c>
    </row>
    <row r="5270" spans="1:16" x14ac:dyDescent="0.25">
      <c r="A5270" s="6">
        <f>'4.OVTA Sites-Transects'!B5276</f>
        <v>0</v>
      </c>
      <c r="B5270" s="6">
        <f>'4.OVTA Sites-Transects'!C5276</f>
        <v>0</v>
      </c>
      <c r="C5270" s="6">
        <f>'4.OVTA Sites-Transects'!D5276</f>
        <v>0</v>
      </c>
      <c r="D5270" s="1">
        <f>'4.OVTA Sites-Transects'!E5276</f>
        <v>0</v>
      </c>
      <c r="E5270" s="1">
        <f>'4.OVTA Sites-Transects'!G5276</f>
        <v>0</v>
      </c>
      <c r="F5270" s="1">
        <f>'4.OVTA Sites-Transects'!F5276</f>
        <v>0</v>
      </c>
      <c r="G5270" s="6">
        <f>'4.OVTA Sites-Transects'!H5276</f>
        <v>0</v>
      </c>
      <c r="H5270" s="6">
        <f>'4.OVTA Sites-Transects'!I5276</f>
        <v>0</v>
      </c>
      <c r="I5270" s="193" t="str">
        <f t="shared" si="656"/>
        <v>-</v>
      </c>
      <c r="J5270" s="27" t="str">
        <f t="shared" si="657"/>
        <v>-</v>
      </c>
      <c r="K5270" s="27" t="str">
        <f t="shared" si="658"/>
        <v>-</v>
      </c>
      <c r="L5270" s="27" t="str">
        <f t="shared" si="659"/>
        <v>-</v>
      </c>
      <c r="M5270" s="27" t="str">
        <f t="shared" si="660"/>
        <v>-</v>
      </c>
      <c r="N5270" s="28">
        <f t="shared" si="661"/>
        <v>0</v>
      </c>
      <c r="O5270" s="28">
        <f t="shared" si="663"/>
        <v>0</v>
      </c>
      <c r="P5270" s="1" t="str">
        <f t="shared" si="662"/>
        <v>no</v>
      </c>
    </row>
    <row r="5271" spans="1:16" x14ac:dyDescent="0.25">
      <c r="A5271" s="6">
        <f>'4.OVTA Sites-Transects'!B5277</f>
        <v>0</v>
      </c>
      <c r="B5271" s="6">
        <f>'4.OVTA Sites-Transects'!C5277</f>
        <v>0</v>
      </c>
      <c r="C5271" s="6">
        <f>'4.OVTA Sites-Transects'!D5277</f>
        <v>0</v>
      </c>
      <c r="D5271" s="1">
        <f>'4.OVTA Sites-Transects'!E5277</f>
        <v>0</v>
      </c>
      <c r="E5271" s="1">
        <f>'4.OVTA Sites-Transects'!G5277</f>
        <v>0</v>
      </c>
      <c r="F5271" s="1">
        <f>'4.OVTA Sites-Transects'!F5277</f>
        <v>0</v>
      </c>
      <c r="G5271" s="6">
        <f>'4.OVTA Sites-Transects'!H5277</f>
        <v>0</v>
      </c>
      <c r="H5271" s="6">
        <f>'4.OVTA Sites-Transects'!I5277</f>
        <v>0</v>
      </c>
      <c r="I5271" s="193" t="str">
        <f t="shared" si="656"/>
        <v>-</v>
      </c>
      <c r="J5271" s="27" t="str">
        <f t="shared" si="657"/>
        <v>-</v>
      </c>
      <c r="K5271" s="27" t="str">
        <f t="shared" si="658"/>
        <v>-</v>
      </c>
      <c r="L5271" s="27" t="str">
        <f t="shared" si="659"/>
        <v>-</v>
      </c>
      <c r="M5271" s="27" t="str">
        <f t="shared" si="660"/>
        <v>-</v>
      </c>
      <c r="N5271" s="28">
        <f t="shared" si="661"/>
        <v>0</v>
      </c>
      <c r="O5271" s="28">
        <f t="shared" si="663"/>
        <v>0</v>
      </c>
      <c r="P5271" s="1" t="str">
        <f t="shared" si="662"/>
        <v>no</v>
      </c>
    </row>
    <row r="5272" spans="1:16" x14ac:dyDescent="0.25">
      <c r="A5272" s="6">
        <f>'4.OVTA Sites-Transects'!B5278</f>
        <v>0</v>
      </c>
      <c r="B5272" s="6">
        <f>'4.OVTA Sites-Transects'!C5278</f>
        <v>0</v>
      </c>
      <c r="C5272" s="6">
        <f>'4.OVTA Sites-Transects'!D5278</f>
        <v>0</v>
      </c>
      <c r="D5272" s="1">
        <f>'4.OVTA Sites-Transects'!E5278</f>
        <v>0</v>
      </c>
      <c r="E5272" s="1">
        <f>'4.OVTA Sites-Transects'!G5278</f>
        <v>0</v>
      </c>
      <c r="F5272" s="1">
        <f>'4.OVTA Sites-Transects'!F5278</f>
        <v>0</v>
      </c>
      <c r="G5272" s="6">
        <f>'4.OVTA Sites-Transects'!H5278</f>
        <v>0</v>
      </c>
      <c r="H5272" s="6">
        <f>'4.OVTA Sites-Transects'!I5278</f>
        <v>0</v>
      </c>
      <c r="I5272" s="193" t="str">
        <f t="shared" si="656"/>
        <v>-</v>
      </c>
      <c r="J5272" s="27" t="str">
        <f t="shared" si="657"/>
        <v>-</v>
      </c>
      <c r="K5272" s="27" t="str">
        <f t="shared" si="658"/>
        <v>-</v>
      </c>
      <c r="L5272" s="27" t="str">
        <f t="shared" si="659"/>
        <v>-</v>
      </c>
      <c r="M5272" s="27" t="str">
        <f t="shared" si="660"/>
        <v>-</v>
      </c>
      <c r="N5272" s="28">
        <f t="shared" si="661"/>
        <v>0</v>
      </c>
      <c r="O5272" s="28">
        <f t="shared" si="663"/>
        <v>0</v>
      </c>
      <c r="P5272" s="1" t="str">
        <f t="shared" si="662"/>
        <v>no</v>
      </c>
    </row>
    <row r="5273" spans="1:16" x14ac:dyDescent="0.25">
      <c r="A5273" s="6">
        <f>'4.OVTA Sites-Transects'!B5279</f>
        <v>0</v>
      </c>
      <c r="B5273" s="6">
        <f>'4.OVTA Sites-Transects'!C5279</f>
        <v>0</v>
      </c>
      <c r="C5273" s="6">
        <f>'4.OVTA Sites-Transects'!D5279</f>
        <v>0</v>
      </c>
      <c r="D5273" s="1">
        <f>'4.OVTA Sites-Transects'!E5279</f>
        <v>0</v>
      </c>
      <c r="E5273" s="1">
        <f>'4.OVTA Sites-Transects'!G5279</f>
        <v>0</v>
      </c>
      <c r="F5273" s="1">
        <f>'4.OVTA Sites-Transects'!F5279</f>
        <v>0</v>
      </c>
      <c r="G5273" s="6">
        <f>'4.OVTA Sites-Transects'!H5279</f>
        <v>0</v>
      </c>
      <c r="H5273" s="6">
        <f>'4.OVTA Sites-Transects'!I5279</f>
        <v>0</v>
      </c>
      <c r="I5273" s="193" t="str">
        <f t="shared" si="656"/>
        <v>-</v>
      </c>
      <c r="J5273" s="27" t="str">
        <f t="shared" si="657"/>
        <v>-</v>
      </c>
      <c r="K5273" s="27" t="str">
        <f t="shared" si="658"/>
        <v>-</v>
      </c>
      <c r="L5273" s="27" t="str">
        <f t="shared" si="659"/>
        <v>-</v>
      </c>
      <c r="M5273" s="27" t="str">
        <f t="shared" si="660"/>
        <v>-</v>
      </c>
      <c r="N5273" s="28">
        <f t="shared" si="661"/>
        <v>0</v>
      </c>
      <c r="O5273" s="28">
        <f t="shared" si="663"/>
        <v>0</v>
      </c>
      <c r="P5273" s="1" t="str">
        <f t="shared" si="662"/>
        <v>no</v>
      </c>
    </row>
    <row r="5274" spans="1:16" x14ac:dyDescent="0.25">
      <c r="A5274" s="6">
        <f>'4.OVTA Sites-Transects'!B5280</f>
        <v>0</v>
      </c>
      <c r="B5274" s="6">
        <f>'4.OVTA Sites-Transects'!C5280</f>
        <v>0</v>
      </c>
      <c r="C5274" s="6">
        <f>'4.OVTA Sites-Transects'!D5280</f>
        <v>0</v>
      </c>
      <c r="D5274" s="1">
        <f>'4.OVTA Sites-Transects'!E5280</f>
        <v>0</v>
      </c>
      <c r="E5274" s="1">
        <f>'4.OVTA Sites-Transects'!G5280</f>
        <v>0</v>
      </c>
      <c r="F5274" s="1">
        <f>'4.OVTA Sites-Transects'!F5280</f>
        <v>0</v>
      </c>
      <c r="G5274" s="6">
        <f>'4.OVTA Sites-Transects'!H5280</f>
        <v>0</v>
      </c>
      <c r="H5274" s="6">
        <f>'4.OVTA Sites-Transects'!I5280</f>
        <v>0</v>
      </c>
      <c r="I5274" s="193" t="str">
        <f t="shared" si="656"/>
        <v>-</v>
      </c>
      <c r="J5274" s="27" t="str">
        <f t="shared" si="657"/>
        <v>-</v>
      </c>
      <c r="K5274" s="27" t="str">
        <f t="shared" si="658"/>
        <v>-</v>
      </c>
      <c r="L5274" s="27" t="str">
        <f t="shared" si="659"/>
        <v>-</v>
      </c>
      <c r="M5274" s="27" t="str">
        <f t="shared" si="660"/>
        <v>-</v>
      </c>
      <c r="N5274" s="28">
        <f t="shared" si="661"/>
        <v>0</v>
      </c>
      <c r="O5274" s="28">
        <f t="shared" si="663"/>
        <v>0</v>
      </c>
      <c r="P5274" s="1" t="str">
        <f t="shared" si="662"/>
        <v>no</v>
      </c>
    </row>
    <row r="5275" spans="1:16" x14ac:dyDescent="0.25">
      <c r="A5275" s="6">
        <f>'4.OVTA Sites-Transects'!B5281</f>
        <v>0</v>
      </c>
      <c r="B5275" s="6">
        <f>'4.OVTA Sites-Transects'!C5281</f>
        <v>0</v>
      </c>
      <c r="C5275" s="6">
        <f>'4.OVTA Sites-Transects'!D5281</f>
        <v>0</v>
      </c>
      <c r="D5275" s="1">
        <f>'4.OVTA Sites-Transects'!E5281</f>
        <v>0</v>
      </c>
      <c r="E5275" s="1">
        <f>'4.OVTA Sites-Transects'!G5281</f>
        <v>0</v>
      </c>
      <c r="F5275" s="1">
        <f>'4.OVTA Sites-Transects'!F5281</f>
        <v>0</v>
      </c>
      <c r="G5275" s="6">
        <f>'4.OVTA Sites-Transects'!H5281</f>
        <v>0</v>
      </c>
      <c r="H5275" s="6">
        <f>'4.OVTA Sites-Transects'!I5281</f>
        <v>0</v>
      </c>
      <c r="I5275" s="193" t="str">
        <f t="shared" si="656"/>
        <v>-</v>
      </c>
      <c r="J5275" s="27" t="str">
        <f t="shared" si="657"/>
        <v>-</v>
      </c>
      <c r="K5275" s="27" t="str">
        <f t="shared" si="658"/>
        <v>-</v>
      </c>
      <c r="L5275" s="27" t="str">
        <f t="shared" si="659"/>
        <v>-</v>
      </c>
      <c r="M5275" s="27" t="str">
        <f t="shared" si="660"/>
        <v>-</v>
      </c>
      <c r="N5275" s="28">
        <f t="shared" si="661"/>
        <v>0</v>
      </c>
      <c r="O5275" s="28">
        <f t="shared" si="663"/>
        <v>0</v>
      </c>
      <c r="P5275" s="1" t="str">
        <f t="shared" si="662"/>
        <v>no</v>
      </c>
    </row>
    <row r="5276" spans="1:16" x14ac:dyDescent="0.25">
      <c r="A5276" s="6">
        <f>'4.OVTA Sites-Transects'!B5282</f>
        <v>0</v>
      </c>
      <c r="B5276" s="6">
        <f>'4.OVTA Sites-Transects'!C5282</f>
        <v>0</v>
      </c>
      <c r="C5276" s="6">
        <f>'4.OVTA Sites-Transects'!D5282</f>
        <v>0</v>
      </c>
      <c r="D5276" s="1">
        <f>'4.OVTA Sites-Transects'!E5282</f>
        <v>0</v>
      </c>
      <c r="E5276" s="1">
        <f>'4.OVTA Sites-Transects'!G5282</f>
        <v>0</v>
      </c>
      <c r="F5276" s="1">
        <f>'4.OVTA Sites-Transects'!F5282</f>
        <v>0</v>
      </c>
      <c r="G5276" s="6">
        <f>'4.OVTA Sites-Transects'!H5282</f>
        <v>0</v>
      </c>
      <c r="H5276" s="6">
        <f>'4.OVTA Sites-Transects'!I5282</f>
        <v>0</v>
      </c>
      <c r="I5276" s="193" t="str">
        <f t="shared" si="656"/>
        <v>-</v>
      </c>
      <c r="J5276" s="27" t="str">
        <f t="shared" si="657"/>
        <v>-</v>
      </c>
      <c r="K5276" s="27" t="str">
        <f t="shared" si="658"/>
        <v>-</v>
      </c>
      <c r="L5276" s="27" t="str">
        <f t="shared" si="659"/>
        <v>-</v>
      </c>
      <c r="M5276" s="27" t="str">
        <f t="shared" si="660"/>
        <v>-</v>
      </c>
      <c r="N5276" s="28">
        <f t="shared" si="661"/>
        <v>0</v>
      </c>
      <c r="O5276" s="28">
        <f t="shared" si="663"/>
        <v>0</v>
      </c>
      <c r="P5276" s="1" t="str">
        <f t="shared" si="662"/>
        <v>no</v>
      </c>
    </row>
    <row r="5277" spans="1:16" x14ac:dyDescent="0.25">
      <c r="A5277" s="6">
        <f>'4.OVTA Sites-Transects'!B5283</f>
        <v>0</v>
      </c>
      <c r="B5277" s="6">
        <f>'4.OVTA Sites-Transects'!C5283</f>
        <v>0</v>
      </c>
      <c r="C5277" s="6">
        <f>'4.OVTA Sites-Transects'!D5283</f>
        <v>0</v>
      </c>
      <c r="D5277" s="1">
        <f>'4.OVTA Sites-Transects'!E5283</f>
        <v>0</v>
      </c>
      <c r="E5277" s="1">
        <f>'4.OVTA Sites-Transects'!G5283</f>
        <v>0</v>
      </c>
      <c r="F5277" s="1">
        <f>'4.OVTA Sites-Transects'!F5283</f>
        <v>0</v>
      </c>
      <c r="G5277" s="6">
        <f>'4.OVTA Sites-Transects'!H5283</f>
        <v>0</v>
      </c>
      <c r="H5277" s="6">
        <f>'4.OVTA Sites-Transects'!I5283</f>
        <v>0</v>
      </c>
      <c r="I5277" s="193" t="str">
        <f t="shared" si="656"/>
        <v>-</v>
      </c>
      <c r="J5277" s="27" t="str">
        <f t="shared" si="657"/>
        <v>-</v>
      </c>
      <c r="K5277" s="27" t="str">
        <f t="shared" si="658"/>
        <v>-</v>
      </c>
      <c r="L5277" s="27" t="str">
        <f t="shared" si="659"/>
        <v>-</v>
      </c>
      <c r="M5277" s="27" t="str">
        <f t="shared" si="660"/>
        <v>-</v>
      </c>
      <c r="N5277" s="28">
        <f t="shared" si="661"/>
        <v>0</v>
      </c>
      <c r="O5277" s="28">
        <f t="shared" si="663"/>
        <v>0</v>
      </c>
      <c r="P5277" s="1" t="str">
        <f t="shared" si="662"/>
        <v>no</v>
      </c>
    </row>
    <row r="5278" spans="1:16" x14ac:dyDescent="0.25">
      <c r="A5278" s="6">
        <f>'4.OVTA Sites-Transects'!B5284</f>
        <v>0</v>
      </c>
      <c r="B5278" s="6">
        <f>'4.OVTA Sites-Transects'!C5284</f>
        <v>0</v>
      </c>
      <c r="C5278" s="6">
        <f>'4.OVTA Sites-Transects'!D5284</f>
        <v>0</v>
      </c>
      <c r="D5278" s="1">
        <f>'4.OVTA Sites-Transects'!E5284</f>
        <v>0</v>
      </c>
      <c r="E5278" s="1">
        <f>'4.OVTA Sites-Transects'!G5284</f>
        <v>0</v>
      </c>
      <c r="F5278" s="1">
        <f>'4.OVTA Sites-Transects'!F5284</f>
        <v>0</v>
      </c>
      <c r="G5278" s="6">
        <f>'4.OVTA Sites-Transects'!H5284</f>
        <v>0</v>
      </c>
      <c r="H5278" s="6">
        <f>'4.OVTA Sites-Transects'!I5284</f>
        <v>0</v>
      </c>
      <c r="I5278" s="193" t="str">
        <f t="shared" si="656"/>
        <v>-</v>
      </c>
      <c r="J5278" s="27" t="str">
        <f t="shared" si="657"/>
        <v>-</v>
      </c>
      <c r="K5278" s="27" t="str">
        <f t="shared" si="658"/>
        <v>-</v>
      </c>
      <c r="L5278" s="27" t="str">
        <f t="shared" si="659"/>
        <v>-</v>
      </c>
      <c r="M5278" s="27" t="str">
        <f t="shared" si="660"/>
        <v>-</v>
      </c>
      <c r="N5278" s="28">
        <f t="shared" si="661"/>
        <v>0</v>
      </c>
      <c r="O5278" s="28">
        <f t="shared" si="663"/>
        <v>0</v>
      </c>
      <c r="P5278" s="1" t="str">
        <f t="shared" si="662"/>
        <v>no</v>
      </c>
    </row>
    <row r="5279" spans="1:16" x14ac:dyDescent="0.25">
      <c r="A5279" s="6">
        <f>'4.OVTA Sites-Transects'!B5285</f>
        <v>0</v>
      </c>
      <c r="B5279" s="6">
        <f>'4.OVTA Sites-Transects'!C5285</f>
        <v>0</v>
      </c>
      <c r="C5279" s="6">
        <f>'4.OVTA Sites-Transects'!D5285</f>
        <v>0</v>
      </c>
      <c r="D5279" s="1">
        <f>'4.OVTA Sites-Transects'!E5285</f>
        <v>0</v>
      </c>
      <c r="E5279" s="1">
        <f>'4.OVTA Sites-Transects'!G5285</f>
        <v>0</v>
      </c>
      <c r="F5279" s="1">
        <f>'4.OVTA Sites-Transects'!F5285</f>
        <v>0</v>
      </c>
      <c r="G5279" s="6">
        <f>'4.OVTA Sites-Transects'!H5285</f>
        <v>0</v>
      </c>
      <c r="H5279" s="6">
        <f>'4.OVTA Sites-Transects'!I5285</f>
        <v>0</v>
      </c>
      <c r="I5279" s="193" t="str">
        <f t="shared" si="656"/>
        <v>-</v>
      </c>
      <c r="J5279" s="27" t="str">
        <f t="shared" si="657"/>
        <v>-</v>
      </c>
      <c r="K5279" s="27" t="str">
        <f t="shared" si="658"/>
        <v>-</v>
      </c>
      <c r="L5279" s="27" t="str">
        <f t="shared" si="659"/>
        <v>-</v>
      </c>
      <c r="M5279" s="27" t="str">
        <f t="shared" si="660"/>
        <v>-</v>
      </c>
      <c r="N5279" s="28">
        <f t="shared" si="661"/>
        <v>0</v>
      </c>
      <c r="O5279" s="28">
        <f t="shared" si="663"/>
        <v>0</v>
      </c>
      <c r="P5279" s="1" t="str">
        <f t="shared" si="662"/>
        <v>no</v>
      </c>
    </row>
    <row r="5280" spans="1:16" x14ac:dyDescent="0.25">
      <c r="A5280" s="6">
        <f>'4.OVTA Sites-Transects'!B5286</f>
        <v>0</v>
      </c>
      <c r="B5280" s="6">
        <f>'4.OVTA Sites-Transects'!C5286</f>
        <v>0</v>
      </c>
      <c r="C5280" s="6">
        <f>'4.OVTA Sites-Transects'!D5286</f>
        <v>0</v>
      </c>
      <c r="D5280" s="1">
        <f>'4.OVTA Sites-Transects'!E5286</f>
        <v>0</v>
      </c>
      <c r="E5280" s="1">
        <f>'4.OVTA Sites-Transects'!G5286</f>
        <v>0</v>
      </c>
      <c r="F5280" s="1">
        <f>'4.OVTA Sites-Transects'!F5286</f>
        <v>0</v>
      </c>
      <c r="G5280" s="6">
        <f>'4.OVTA Sites-Transects'!H5286</f>
        <v>0</v>
      </c>
      <c r="H5280" s="6">
        <f>'4.OVTA Sites-Transects'!I5286</f>
        <v>0</v>
      </c>
      <c r="I5280" s="193" t="str">
        <f t="shared" si="656"/>
        <v>-</v>
      </c>
      <c r="J5280" s="27" t="str">
        <f t="shared" si="657"/>
        <v>-</v>
      </c>
      <c r="K5280" s="27" t="str">
        <f t="shared" si="658"/>
        <v>-</v>
      </c>
      <c r="L5280" s="27" t="str">
        <f t="shared" si="659"/>
        <v>-</v>
      </c>
      <c r="M5280" s="27" t="str">
        <f t="shared" si="660"/>
        <v>-</v>
      </c>
      <c r="N5280" s="28">
        <f t="shared" si="661"/>
        <v>0</v>
      </c>
      <c r="O5280" s="28">
        <f t="shared" si="663"/>
        <v>0</v>
      </c>
      <c r="P5280" s="1" t="str">
        <f t="shared" si="662"/>
        <v>no</v>
      </c>
    </row>
    <row r="5281" spans="1:16" x14ac:dyDescent="0.25">
      <c r="A5281" s="6">
        <f>'4.OVTA Sites-Transects'!B5287</f>
        <v>0</v>
      </c>
      <c r="B5281" s="6">
        <f>'4.OVTA Sites-Transects'!C5287</f>
        <v>0</v>
      </c>
      <c r="C5281" s="6">
        <f>'4.OVTA Sites-Transects'!D5287</f>
        <v>0</v>
      </c>
      <c r="D5281" s="1">
        <f>'4.OVTA Sites-Transects'!E5287</f>
        <v>0</v>
      </c>
      <c r="E5281" s="1">
        <f>'4.OVTA Sites-Transects'!G5287</f>
        <v>0</v>
      </c>
      <c r="F5281" s="1">
        <f>'4.OVTA Sites-Transects'!F5287</f>
        <v>0</v>
      </c>
      <c r="G5281" s="6">
        <f>'4.OVTA Sites-Transects'!H5287</f>
        <v>0</v>
      </c>
      <c r="H5281" s="6">
        <f>'4.OVTA Sites-Transects'!I5287</f>
        <v>0</v>
      </c>
      <c r="I5281" s="193" t="str">
        <f t="shared" si="656"/>
        <v>-</v>
      </c>
      <c r="J5281" s="27" t="str">
        <f t="shared" si="657"/>
        <v>-</v>
      </c>
      <c r="K5281" s="27" t="str">
        <f t="shared" si="658"/>
        <v>-</v>
      </c>
      <c r="L5281" s="27" t="str">
        <f t="shared" si="659"/>
        <v>-</v>
      </c>
      <c r="M5281" s="27" t="str">
        <f t="shared" si="660"/>
        <v>-</v>
      </c>
      <c r="N5281" s="28">
        <f t="shared" si="661"/>
        <v>0</v>
      </c>
      <c r="O5281" s="28">
        <f t="shared" si="663"/>
        <v>0</v>
      </c>
      <c r="P5281" s="1" t="str">
        <f t="shared" si="662"/>
        <v>no</v>
      </c>
    </row>
    <row r="5282" spans="1:16" x14ac:dyDescent="0.25">
      <c r="A5282" s="6">
        <f>'4.OVTA Sites-Transects'!B5288</f>
        <v>0</v>
      </c>
      <c r="B5282" s="6">
        <f>'4.OVTA Sites-Transects'!C5288</f>
        <v>0</v>
      </c>
      <c r="C5282" s="6">
        <f>'4.OVTA Sites-Transects'!D5288</f>
        <v>0</v>
      </c>
      <c r="D5282" s="1">
        <f>'4.OVTA Sites-Transects'!E5288</f>
        <v>0</v>
      </c>
      <c r="E5282" s="1">
        <f>'4.OVTA Sites-Transects'!G5288</f>
        <v>0</v>
      </c>
      <c r="F5282" s="1">
        <f>'4.OVTA Sites-Transects'!F5288</f>
        <v>0</v>
      </c>
      <c r="G5282" s="6">
        <f>'4.OVTA Sites-Transects'!H5288</f>
        <v>0</v>
      </c>
      <c r="H5282" s="6">
        <f>'4.OVTA Sites-Transects'!I5288</f>
        <v>0</v>
      </c>
      <c r="I5282" s="193" t="str">
        <f t="shared" si="656"/>
        <v>-</v>
      </c>
      <c r="J5282" s="27" t="str">
        <f t="shared" si="657"/>
        <v>-</v>
      </c>
      <c r="K5282" s="27" t="str">
        <f t="shared" si="658"/>
        <v>-</v>
      </c>
      <c r="L5282" s="27" t="str">
        <f t="shared" si="659"/>
        <v>-</v>
      </c>
      <c r="M5282" s="27" t="str">
        <f t="shared" si="660"/>
        <v>-</v>
      </c>
      <c r="N5282" s="28">
        <f t="shared" si="661"/>
        <v>0</v>
      </c>
      <c r="O5282" s="28">
        <f t="shared" si="663"/>
        <v>0</v>
      </c>
      <c r="P5282" s="1" t="str">
        <f t="shared" si="662"/>
        <v>no</v>
      </c>
    </row>
    <row r="5283" spans="1:16" x14ac:dyDescent="0.25">
      <c r="A5283" s="6">
        <f>'4.OVTA Sites-Transects'!B5289</f>
        <v>0</v>
      </c>
      <c r="B5283" s="6">
        <f>'4.OVTA Sites-Transects'!C5289</f>
        <v>0</v>
      </c>
      <c r="C5283" s="6">
        <f>'4.OVTA Sites-Transects'!D5289</f>
        <v>0</v>
      </c>
      <c r="D5283" s="1">
        <f>'4.OVTA Sites-Transects'!E5289</f>
        <v>0</v>
      </c>
      <c r="E5283" s="1">
        <f>'4.OVTA Sites-Transects'!G5289</f>
        <v>0</v>
      </c>
      <c r="F5283" s="1">
        <f>'4.OVTA Sites-Transects'!F5289</f>
        <v>0</v>
      </c>
      <c r="G5283" s="6">
        <f>'4.OVTA Sites-Transects'!H5289</f>
        <v>0</v>
      </c>
      <c r="H5283" s="6">
        <f>'4.OVTA Sites-Transects'!I5289</f>
        <v>0</v>
      </c>
      <c r="I5283" s="193" t="str">
        <f t="shared" si="656"/>
        <v>-</v>
      </c>
      <c r="J5283" s="27" t="str">
        <f t="shared" si="657"/>
        <v>-</v>
      </c>
      <c r="K5283" s="27" t="str">
        <f t="shared" si="658"/>
        <v>-</v>
      </c>
      <c r="L5283" s="27" t="str">
        <f t="shared" si="659"/>
        <v>-</v>
      </c>
      <c r="M5283" s="27" t="str">
        <f t="shared" si="660"/>
        <v>-</v>
      </c>
      <c r="N5283" s="28">
        <f t="shared" si="661"/>
        <v>0</v>
      </c>
      <c r="O5283" s="28">
        <f t="shared" si="663"/>
        <v>0</v>
      </c>
      <c r="P5283" s="1" t="str">
        <f t="shared" si="662"/>
        <v>no</v>
      </c>
    </row>
    <row r="5284" spans="1:16" x14ac:dyDescent="0.25">
      <c r="A5284" s="6">
        <f>'4.OVTA Sites-Transects'!B5290</f>
        <v>0</v>
      </c>
      <c r="B5284" s="6">
        <f>'4.OVTA Sites-Transects'!C5290</f>
        <v>0</v>
      </c>
      <c r="C5284" s="6">
        <f>'4.OVTA Sites-Transects'!D5290</f>
        <v>0</v>
      </c>
      <c r="D5284" s="1">
        <f>'4.OVTA Sites-Transects'!E5290</f>
        <v>0</v>
      </c>
      <c r="E5284" s="1">
        <f>'4.OVTA Sites-Transects'!G5290</f>
        <v>0</v>
      </c>
      <c r="F5284" s="1">
        <f>'4.OVTA Sites-Transects'!F5290</f>
        <v>0</v>
      </c>
      <c r="G5284" s="6">
        <f>'4.OVTA Sites-Transects'!H5290</f>
        <v>0</v>
      </c>
      <c r="H5284" s="6">
        <f>'4.OVTA Sites-Transects'!I5290</f>
        <v>0</v>
      </c>
      <c r="I5284" s="193" t="str">
        <f t="shared" si="656"/>
        <v>-</v>
      </c>
      <c r="J5284" s="27" t="str">
        <f t="shared" si="657"/>
        <v>-</v>
      </c>
      <c r="K5284" s="27" t="str">
        <f t="shared" si="658"/>
        <v>-</v>
      </c>
      <c r="L5284" s="27" t="str">
        <f t="shared" si="659"/>
        <v>-</v>
      </c>
      <c r="M5284" s="27" t="str">
        <f t="shared" si="660"/>
        <v>-</v>
      </c>
      <c r="N5284" s="28">
        <f t="shared" si="661"/>
        <v>0</v>
      </c>
      <c r="O5284" s="28">
        <f t="shared" si="663"/>
        <v>0</v>
      </c>
      <c r="P5284" s="1" t="str">
        <f t="shared" si="662"/>
        <v>no</v>
      </c>
    </row>
    <row r="5285" spans="1:16" x14ac:dyDescent="0.25">
      <c r="A5285" s="6">
        <f>'4.OVTA Sites-Transects'!B5291</f>
        <v>0</v>
      </c>
      <c r="B5285" s="6">
        <f>'4.OVTA Sites-Transects'!C5291</f>
        <v>0</v>
      </c>
      <c r="C5285" s="6">
        <f>'4.OVTA Sites-Transects'!D5291</f>
        <v>0</v>
      </c>
      <c r="D5285" s="1">
        <f>'4.OVTA Sites-Transects'!E5291</f>
        <v>0</v>
      </c>
      <c r="E5285" s="1">
        <f>'4.OVTA Sites-Transects'!G5291</f>
        <v>0</v>
      </c>
      <c r="F5285" s="1">
        <f>'4.OVTA Sites-Transects'!F5291</f>
        <v>0</v>
      </c>
      <c r="G5285" s="6">
        <f>'4.OVTA Sites-Transects'!H5291</f>
        <v>0</v>
      </c>
      <c r="H5285" s="6">
        <f>'4.OVTA Sites-Transects'!I5291</f>
        <v>0</v>
      </c>
      <c r="I5285" s="193" t="str">
        <f t="shared" si="656"/>
        <v>-</v>
      </c>
      <c r="J5285" s="27" t="str">
        <f t="shared" si="657"/>
        <v>-</v>
      </c>
      <c r="K5285" s="27" t="str">
        <f t="shared" si="658"/>
        <v>-</v>
      </c>
      <c r="L5285" s="27" t="str">
        <f t="shared" si="659"/>
        <v>-</v>
      </c>
      <c r="M5285" s="27" t="str">
        <f t="shared" si="660"/>
        <v>-</v>
      </c>
      <c r="N5285" s="28">
        <f t="shared" si="661"/>
        <v>0</v>
      </c>
      <c r="O5285" s="28">
        <f t="shared" si="663"/>
        <v>0</v>
      </c>
      <c r="P5285" s="1" t="str">
        <f t="shared" si="662"/>
        <v>no</v>
      </c>
    </row>
    <row r="5286" spans="1:16" x14ac:dyDescent="0.25">
      <c r="A5286" s="6">
        <f>'4.OVTA Sites-Transects'!B5292</f>
        <v>0</v>
      </c>
      <c r="B5286" s="6">
        <f>'4.OVTA Sites-Transects'!C5292</f>
        <v>0</v>
      </c>
      <c r="C5286" s="6">
        <f>'4.OVTA Sites-Transects'!D5292</f>
        <v>0</v>
      </c>
      <c r="D5286" s="1">
        <f>'4.OVTA Sites-Transects'!E5292</f>
        <v>0</v>
      </c>
      <c r="E5286" s="1">
        <f>'4.OVTA Sites-Transects'!G5292</f>
        <v>0</v>
      </c>
      <c r="F5286" s="1">
        <f>'4.OVTA Sites-Transects'!F5292</f>
        <v>0</v>
      </c>
      <c r="G5286" s="6">
        <f>'4.OVTA Sites-Transects'!H5292</f>
        <v>0</v>
      </c>
      <c r="H5286" s="6">
        <f>'4.OVTA Sites-Transects'!I5292</f>
        <v>0</v>
      </c>
      <c r="I5286" s="193" t="str">
        <f t="shared" si="656"/>
        <v>-</v>
      </c>
      <c r="J5286" s="27" t="str">
        <f t="shared" si="657"/>
        <v>-</v>
      </c>
      <c r="K5286" s="27" t="str">
        <f t="shared" si="658"/>
        <v>-</v>
      </c>
      <c r="L5286" s="27" t="str">
        <f t="shared" si="659"/>
        <v>-</v>
      </c>
      <c r="M5286" s="27" t="str">
        <f t="shared" si="660"/>
        <v>-</v>
      </c>
      <c r="N5286" s="28">
        <f t="shared" si="661"/>
        <v>0</v>
      </c>
      <c r="O5286" s="28">
        <f t="shared" si="663"/>
        <v>0</v>
      </c>
      <c r="P5286" s="1" t="str">
        <f t="shared" si="662"/>
        <v>no</v>
      </c>
    </row>
    <row r="5287" spans="1:16" x14ac:dyDescent="0.25">
      <c r="A5287" s="6">
        <f>'4.OVTA Sites-Transects'!B5293</f>
        <v>0</v>
      </c>
      <c r="B5287" s="6">
        <f>'4.OVTA Sites-Transects'!C5293</f>
        <v>0</v>
      </c>
      <c r="C5287" s="6">
        <f>'4.OVTA Sites-Transects'!D5293</f>
        <v>0</v>
      </c>
      <c r="D5287" s="1">
        <f>'4.OVTA Sites-Transects'!E5293</f>
        <v>0</v>
      </c>
      <c r="E5287" s="1">
        <f>'4.OVTA Sites-Transects'!G5293</f>
        <v>0</v>
      </c>
      <c r="F5287" s="1">
        <f>'4.OVTA Sites-Transects'!F5293</f>
        <v>0</v>
      </c>
      <c r="G5287" s="6">
        <f>'4.OVTA Sites-Transects'!H5293</f>
        <v>0</v>
      </c>
      <c r="H5287" s="6">
        <f>'4.OVTA Sites-Transects'!I5293</f>
        <v>0</v>
      </c>
      <c r="I5287" s="193" t="str">
        <f t="shared" si="656"/>
        <v>-</v>
      </c>
      <c r="J5287" s="27" t="str">
        <f t="shared" si="657"/>
        <v>-</v>
      </c>
      <c r="K5287" s="27" t="str">
        <f t="shared" si="658"/>
        <v>-</v>
      </c>
      <c r="L5287" s="27" t="str">
        <f t="shared" si="659"/>
        <v>-</v>
      </c>
      <c r="M5287" s="27" t="str">
        <f t="shared" si="660"/>
        <v>-</v>
      </c>
      <c r="N5287" s="28">
        <f t="shared" si="661"/>
        <v>0</v>
      </c>
      <c r="O5287" s="28">
        <f t="shared" si="663"/>
        <v>0</v>
      </c>
      <c r="P5287" s="1" t="str">
        <f t="shared" si="662"/>
        <v>no</v>
      </c>
    </row>
    <row r="5288" spans="1:16" x14ac:dyDescent="0.25">
      <c r="A5288" s="6">
        <f>'4.OVTA Sites-Transects'!B5294</f>
        <v>0</v>
      </c>
      <c r="B5288" s="6">
        <f>'4.OVTA Sites-Transects'!C5294</f>
        <v>0</v>
      </c>
      <c r="C5288" s="6">
        <f>'4.OVTA Sites-Transects'!D5294</f>
        <v>0</v>
      </c>
      <c r="D5288" s="1">
        <f>'4.OVTA Sites-Transects'!E5294</f>
        <v>0</v>
      </c>
      <c r="E5288" s="1">
        <f>'4.OVTA Sites-Transects'!G5294</f>
        <v>0</v>
      </c>
      <c r="F5288" s="1">
        <f>'4.OVTA Sites-Transects'!F5294</f>
        <v>0</v>
      </c>
      <c r="G5288" s="6">
        <f>'4.OVTA Sites-Transects'!H5294</f>
        <v>0</v>
      </c>
      <c r="H5288" s="6">
        <f>'4.OVTA Sites-Transects'!I5294</f>
        <v>0</v>
      </c>
      <c r="I5288" s="193" t="str">
        <f t="shared" si="656"/>
        <v>-</v>
      </c>
      <c r="J5288" s="27" t="str">
        <f t="shared" si="657"/>
        <v>-</v>
      </c>
      <c r="K5288" s="27" t="str">
        <f t="shared" si="658"/>
        <v>-</v>
      </c>
      <c r="L5288" s="27" t="str">
        <f t="shared" si="659"/>
        <v>-</v>
      </c>
      <c r="M5288" s="27" t="str">
        <f t="shared" si="660"/>
        <v>-</v>
      </c>
      <c r="N5288" s="28">
        <f t="shared" si="661"/>
        <v>0</v>
      </c>
      <c r="O5288" s="28">
        <f t="shared" si="663"/>
        <v>0</v>
      </c>
      <c r="P5288" s="1" t="str">
        <f t="shared" si="662"/>
        <v>no</v>
      </c>
    </row>
    <row r="5289" spans="1:16" x14ac:dyDescent="0.25">
      <c r="A5289" s="6">
        <f>'4.OVTA Sites-Transects'!B5295</f>
        <v>0</v>
      </c>
      <c r="B5289" s="6">
        <f>'4.OVTA Sites-Transects'!C5295</f>
        <v>0</v>
      </c>
      <c r="C5289" s="6">
        <f>'4.OVTA Sites-Transects'!D5295</f>
        <v>0</v>
      </c>
      <c r="D5289" s="1">
        <f>'4.OVTA Sites-Transects'!E5295</f>
        <v>0</v>
      </c>
      <c r="E5289" s="1">
        <f>'4.OVTA Sites-Transects'!G5295</f>
        <v>0</v>
      </c>
      <c r="F5289" s="1">
        <f>'4.OVTA Sites-Transects'!F5295</f>
        <v>0</v>
      </c>
      <c r="G5289" s="6">
        <f>'4.OVTA Sites-Transects'!H5295</f>
        <v>0</v>
      </c>
      <c r="H5289" s="6">
        <f>'4.OVTA Sites-Transects'!I5295</f>
        <v>0</v>
      </c>
      <c r="I5289" s="193" t="str">
        <f t="shared" si="656"/>
        <v>-</v>
      </c>
      <c r="J5289" s="27" t="str">
        <f t="shared" si="657"/>
        <v>-</v>
      </c>
      <c r="K5289" s="27" t="str">
        <f t="shared" si="658"/>
        <v>-</v>
      </c>
      <c r="L5289" s="27" t="str">
        <f t="shared" si="659"/>
        <v>-</v>
      </c>
      <c r="M5289" s="27" t="str">
        <f t="shared" si="660"/>
        <v>-</v>
      </c>
      <c r="N5289" s="28">
        <f t="shared" si="661"/>
        <v>0</v>
      </c>
      <c r="O5289" s="28">
        <f t="shared" si="663"/>
        <v>0</v>
      </c>
      <c r="P5289" s="1" t="str">
        <f t="shared" si="662"/>
        <v>no</v>
      </c>
    </row>
    <row r="5290" spans="1:16" x14ac:dyDescent="0.25">
      <c r="A5290" s="6">
        <f>'4.OVTA Sites-Transects'!B5296</f>
        <v>0</v>
      </c>
      <c r="B5290" s="6">
        <f>'4.OVTA Sites-Transects'!C5296</f>
        <v>0</v>
      </c>
      <c r="C5290" s="6">
        <f>'4.OVTA Sites-Transects'!D5296</f>
        <v>0</v>
      </c>
      <c r="D5290" s="1">
        <f>'4.OVTA Sites-Transects'!E5296</f>
        <v>0</v>
      </c>
      <c r="E5290" s="1">
        <f>'4.OVTA Sites-Transects'!G5296</f>
        <v>0</v>
      </c>
      <c r="F5290" s="1">
        <f>'4.OVTA Sites-Transects'!F5296</f>
        <v>0</v>
      </c>
      <c r="G5290" s="6">
        <f>'4.OVTA Sites-Transects'!H5296</f>
        <v>0</v>
      </c>
      <c r="H5290" s="6">
        <f>'4.OVTA Sites-Transects'!I5296</f>
        <v>0</v>
      </c>
      <c r="I5290" s="193" t="str">
        <f t="shared" si="656"/>
        <v>-</v>
      </c>
      <c r="J5290" s="27" t="str">
        <f t="shared" si="657"/>
        <v>-</v>
      </c>
      <c r="K5290" s="27" t="str">
        <f t="shared" si="658"/>
        <v>-</v>
      </c>
      <c r="L5290" s="27" t="str">
        <f t="shared" si="659"/>
        <v>-</v>
      </c>
      <c r="M5290" s="27" t="str">
        <f t="shared" si="660"/>
        <v>-</v>
      </c>
      <c r="N5290" s="28">
        <f t="shared" si="661"/>
        <v>0</v>
      </c>
      <c r="O5290" s="28">
        <f t="shared" si="663"/>
        <v>0</v>
      </c>
      <c r="P5290" s="1" t="str">
        <f t="shared" si="662"/>
        <v>no</v>
      </c>
    </row>
    <row r="5291" spans="1:16" x14ac:dyDescent="0.25">
      <c r="A5291" s="6">
        <f>'4.OVTA Sites-Transects'!B5297</f>
        <v>0</v>
      </c>
      <c r="B5291" s="6">
        <f>'4.OVTA Sites-Transects'!C5297</f>
        <v>0</v>
      </c>
      <c r="C5291" s="6">
        <f>'4.OVTA Sites-Transects'!D5297</f>
        <v>0</v>
      </c>
      <c r="D5291" s="1">
        <f>'4.OVTA Sites-Transects'!E5297</f>
        <v>0</v>
      </c>
      <c r="E5291" s="1">
        <f>'4.OVTA Sites-Transects'!G5297</f>
        <v>0</v>
      </c>
      <c r="F5291" s="1">
        <f>'4.OVTA Sites-Transects'!F5297</f>
        <v>0</v>
      </c>
      <c r="G5291" s="6">
        <f>'4.OVTA Sites-Transects'!H5297</f>
        <v>0</v>
      </c>
      <c r="H5291" s="6">
        <f>'4.OVTA Sites-Transects'!I5297</f>
        <v>0</v>
      </c>
      <c r="I5291" s="193" t="str">
        <f t="shared" si="656"/>
        <v>-</v>
      </c>
      <c r="J5291" s="27" t="str">
        <f t="shared" si="657"/>
        <v>-</v>
      </c>
      <c r="K5291" s="27" t="str">
        <f t="shared" si="658"/>
        <v>-</v>
      </c>
      <c r="L5291" s="27" t="str">
        <f t="shared" si="659"/>
        <v>-</v>
      </c>
      <c r="M5291" s="27" t="str">
        <f t="shared" si="660"/>
        <v>-</v>
      </c>
      <c r="N5291" s="28">
        <f t="shared" si="661"/>
        <v>0</v>
      </c>
      <c r="O5291" s="28">
        <f t="shared" si="663"/>
        <v>0</v>
      </c>
      <c r="P5291" s="1" t="str">
        <f t="shared" si="662"/>
        <v>no</v>
      </c>
    </row>
    <row r="5292" spans="1:16" x14ac:dyDescent="0.25">
      <c r="A5292" s="6">
        <f>'4.OVTA Sites-Transects'!B5298</f>
        <v>0</v>
      </c>
      <c r="B5292" s="6">
        <f>'4.OVTA Sites-Transects'!C5298</f>
        <v>0</v>
      </c>
      <c r="C5292" s="6">
        <f>'4.OVTA Sites-Transects'!D5298</f>
        <v>0</v>
      </c>
      <c r="D5292" s="1">
        <f>'4.OVTA Sites-Transects'!E5298</f>
        <v>0</v>
      </c>
      <c r="E5292" s="1">
        <f>'4.OVTA Sites-Transects'!G5298</f>
        <v>0</v>
      </c>
      <c r="F5292" s="1">
        <f>'4.OVTA Sites-Transects'!F5298</f>
        <v>0</v>
      </c>
      <c r="G5292" s="6">
        <f>'4.OVTA Sites-Transects'!H5298</f>
        <v>0</v>
      </c>
      <c r="H5292" s="6">
        <f>'4.OVTA Sites-Transects'!I5298</f>
        <v>0</v>
      </c>
      <c r="I5292" s="193" t="str">
        <f t="shared" si="656"/>
        <v>-</v>
      </c>
      <c r="J5292" s="27" t="str">
        <f t="shared" si="657"/>
        <v>-</v>
      </c>
      <c r="K5292" s="27" t="str">
        <f t="shared" si="658"/>
        <v>-</v>
      </c>
      <c r="L5292" s="27" t="str">
        <f t="shared" si="659"/>
        <v>-</v>
      </c>
      <c r="M5292" s="27" t="str">
        <f t="shared" si="660"/>
        <v>-</v>
      </c>
      <c r="N5292" s="28">
        <f t="shared" si="661"/>
        <v>0</v>
      </c>
      <c r="O5292" s="28">
        <f t="shared" si="663"/>
        <v>0</v>
      </c>
      <c r="P5292" s="1" t="str">
        <f t="shared" si="662"/>
        <v>no</v>
      </c>
    </row>
    <row r="5293" spans="1:16" x14ac:dyDescent="0.25">
      <c r="A5293" s="6">
        <f>'4.OVTA Sites-Transects'!B5299</f>
        <v>0</v>
      </c>
      <c r="B5293" s="6">
        <f>'4.OVTA Sites-Transects'!C5299</f>
        <v>0</v>
      </c>
      <c r="C5293" s="6">
        <f>'4.OVTA Sites-Transects'!D5299</f>
        <v>0</v>
      </c>
      <c r="D5293" s="1">
        <f>'4.OVTA Sites-Transects'!E5299</f>
        <v>0</v>
      </c>
      <c r="E5293" s="1">
        <f>'4.OVTA Sites-Transects'!G5299</f>
        <v>0</v>
      </c>
      <c r="F5293" s="1">
        <f>'4.OVTA Sites-Transects'!F5299</f>
        <v>0</v>
      </c>
      <c r="G5293" s="6">
        <f>'4.OVTA Sites-Transects'!H5299</f>
        <v>0</v>
      </c>
      <c r="H5293" s="6">
        <f>'4.OVTA Sites-Transects'!I5299</f>
        <v>0</v>
      </c>
      <c r="I5293" s="193" t="str">
        <f t="shared" si="656"/>
        <v>-</v>
      </c>
      <c r="J5293" s="27" t="str">
        <f t="shared" si="657"/>
        <v>-</v>
      </c>
      <c r="K5293" s="27" t="str">
        <f t="shared" si="658"/>
        <v>-</v>
      </c>
      <c r="L5293" s="27" t="str">
        <f t="shared" si="659"/>
        <v>-</v>
      </c>
      <c r="M5293" s="27" t="str">
        <f t="shared" si="660"/>
        <v>-</v>
      </c>
      <c r="N5293" s="28">
        <f t="shared" si="661"/>
        <v>0</v>
      </c>
      <c r="O5293" s="28">
        <f t="shared" si="663"/>
        <v>0</v>
      </c>
      <c r="P5293" s="1" t="str">
        <f t="shared" si="662"/>
        <v>no</v>
      </c>
    </row>
    <row r="5294" spans="1:16" x14ac:dyDescent="0.25">
      <c r="A5294" s="6">
        <f>'4.OVTA Sites-Transects'!B5300</f>
        <v>0</v>
      </c>
      <c r="B5294" s="6">
        <f>'4.OVTA Sites-Transects'!C5300</f>
        <v>0</v>
      </c>
      <c r="C5294" s="6">
        <f>'4.OVTA Sites-Transects'!D5300</f>
        <v>0</v>
      </c>
      <c r="D5294" s="1">
        <f>'4.OVTA Sites-Transects'!E5300</f>
        <v>0</v>
      </c>
      <c r="E5294" s="1">
        <f>'4.OVTA Sites-Transects'!G5300</f>
        <v>0</v>
      </c>
      <c r="F5294" s="1">
        <f>'4.OVTA Sites-Transects'!F5300</f>
        <v>0</v>
      </c>
      <c r="G5294" s="6">
        <f>'4.OVTA Sites-Transects'!H5300</f>
        <v>0</v>
      </c>
      <c r="H5294" s="6">
        <f>'4.OVTA Sites-Transects'!I5300</f>
        <v>0</v>
      </c>
      <c r="I5294" s="193" t="str">
        <f t="shared" si="656"/>
        <v>-</v>
      </c>
      <c r="J5294" s="27" t="str">
        <f t="shared" si="657"/>
        <v>-</v>
      </c>
      <c r="K5294" s="27" t="str">
        <f t="shared" si="658"/>
        <v>-</v>
      </c>
      <c r="L5294" s="27" t="str">
        <f t="shared" si="659"/>
        <v>-</v>
      </c>
      <c r="M5294" s="27" t="str">
        <f t="shared" si="660"/>
        <v>-</v>
      </c>
      <c r="N5294" s="28">
        <f t="shared" si="661"/>
        <v>0</v>
      </c>
      <c r="O5294" s="28">
        <f t="shared" si="663"/>
        <v>0</v>
      </c>
      <c r="P5294" s="1" t="str">
        <f t="shared" si="662"/>
        <v>no</v>
      </c>
    </row>
    <row r="5295" spans="1:16" x14ac:dyDescent="0.25">
      <c r="A5295" s="6">
        <f>'4.OVTA Sites-Transects'!B5301</f>
        <v>0</v>
      </c>
      <c r="B5295" s="6">
        <f>'4.OVTA Sites-Transects'!C5301</f>
        <v>0</v>
      </c>
      <c r="C5295" s="6">
        <f>'4.OVTA Sites-Transects'!D5301</f>
        <v>0</v>
      </c>
      <c r="D5295" s="1">
        <f>'4.OVTA Sites-Transects'!E5301</f>
        <v>0</v>
      </c>
      <c r="E5295" s="1">
        <f>'4.OVTA Sites-Transects'!G5301</f>
        <v>0</v>
      </c>
      <c r="F5295" s="1">
        <f>'4.OVTA Sites-Transects'!F5301</f>
        <v>0</v>
      </c>
      <c r="G5295" s="6">
        <f>'4.OVTA Sites-Transects'!H5301</f>
        <v>0</v>
      </c>
      <c r="H5295" s="6">
        <f>'4.OVTA Sites-Transects'!I5301</f>
        <v>0</v>
      </c>
      <c r="I5295" s="193" t="str">
        <f t="shared" si="656"/>
        <v>-</v>
      </c>
      <c r="J5295" s="27" t="str">
        <f t="shared" si="657"/>
        <v>-</v>
      </c>
      <c r="K5295" s="27" t="str">
        <f t="shared" si="658"/>
        <v>-</v>
      </c>
      <c r="L5295" s="27" t="str">
        <f t="shared" si="659"/>
        <v>-</v>
      </c>
      <c r="M5295" s="27" t="str">
        <f t="shared" si="660"/>
        <v>-</v>
      </c>
      <c r="N5295" s="28">
        <f t="shared" si="661"/>
        <v>0</v>
      </c>
      <c r="O5295" s="28">
        <f t="shared" si="663"/>
        <v>0</v>
      </c>
      <c r="P5295" s="1" t="str">
        <f t="shared" si="662"/>
        <v>no</v>
      </c>
    </row>
    <row r="5296" spans="1:16" x14ac:dyDescent="0.25">
      <c r="A5296" s="6">
        <f>'4.OVTA Sites-Transects'!B5302</f>
        <v>0</v>
      </c>
      <c r="B5296" s="6">
        <f>'4.OVTA Sites-Transects'!C5302</f>
        <v>0</v>
      </c>
      <c r="C5296" s="6">
        <f>'4.OVTA Sites-Transects'!D5302</f>
        <v>0</v>
      </c>
      <c r="D5296" s="1">
        <f>'4.OVTA Sites-Transects'!E5302</f>
        <v>0</v>
      </c>
      <c r="E5296" s="1">
        <f>'4.OVTA Sites-Transects'!G5302</f>
        <v>0</v>
      </c>
      <c r="F5296" s="1">
        <f>'4.OVTA Sites-Transects'!F5302</f>
        <v>0</v>
      </c>
      <c r="G5296" s="6">
        <f>'4.OVTA Sites-Transects'!H5302</f>
        <v>0</v>
      </c>
      <c r="H5296" s="6">
        <f>'4.OVTA Sites-Transects'!I5302</f>
        <v>0</v>
      </c>
      <c r="I5296" s="193" t="str">
        <f t="shared" si="656"/>
        <v>-</v>
      </c>
      <c r="J5296" s="27" t="str">
        <f t="shared" si="657"/>
        <v>-</v>
      </c>
      <c r="K5296" s="27" t="str">
        <f t="shared" si="658"/>
        <v>-</v>
      </c>
      <c r="L5296" s="27" t="str">
        <f t="shared" si="659"/>
        <v>-</v>
      </c>
      <c r="M5296" s="27" t="str">
        <f t="shared" si="660"/>
        <v>-</v>
      </c>
      <c r="N5296" s="28">
        <f t="shared" si="661"/>
        <v>0</v>
      </c>
      <c r="O5296" s="28">
        <f t="shared" si="663"/>
        <v>0</v>
      </c>
      <c r="P5296" s="1" t="str">
        <f t="shared" si="662"/>
        <v>no</v>
      </c>
    </row>
    <row r="5297" spans="1:16" x14ac:dyDescent="0.25">
      <c r="A5297" s="6">
        <f>'4.OVTA Sites-Transects'!B5303</f>
        <v>0</v>
      </c>
      <c r="B5297" s="6">
        <f>'4.OVTA Sites-Transects'!C5303</f>
        <v>0</v>
      </c>
      <c r="C5297" s="6">
        <f>'4.OVTA Sites-Transects'!D5303</f>
        <v>0</v>
      </c>
      <c r="D5297" s="1">
        <f>'4.OVTA Sites-Transects'!E5303</f>
        <v>0</v>
      </c>
      <c r="E5297" s="1">
        <f>'4.OVTA Sites-Transects'!G5303</f>
        <v>0</v>
      </c>
      <c r="F5297" s="1">
        <f>'4.OVTA Sites-Transects'!F5303</f>
        <v>0</v>
      </c>
      <c r="G5297" s="6">
        <f>'4.OVTA Sites-Transects'!H5303</f>
        <v>0</v>
      </c>
      <c r="H5297" s="6">
        <f>'4.OVTA Sites-Transects'!I5303</f>
        <v>0</v>
      </c>
      <c r="I5297" s="193" t="str">
        <f t="shared" si="656"/>
        <v>-</v>
      </c>
      <c r="J5297" s="27" t="str">
        <f t="shared" si="657"/>
        <v>-</v>
      </c>
      <c r="K5297" s="27" t="str">
        <f t="shared" si="658"/>
        <v>-</v>
      </c>
      <c r="L5297" s="27" t="str">
        <f t="shared" si="659"/>
        <v>-</v>
      </c>
      <c r="M5297" s="27" t="str">
        <f t="shared" si="660"/>
        <v>-</v>
      </c>
      <c r="N5297" s="28">
        <f t="shared" si="661"/>
        <v>0</v>
      </c>
      <c r="O5297" s="28">
        <f t="shared" si="663"/>
        <v>0</v>
      </c>
      <c r="P5297" s="1" t="str">
        <f t="shared" si="662"/>
        <v>no</v>
      </c>
    </row>
    <row r="5298" spans="1:16" x14ac:dyDescent="0.25">
      <c r="A5298" s="6">
        <f>'4.OVTA Sites-Transects'!B5304</f>
        <v>0</v>
      </c>
      <c r="B5298" s="6">
        <f>'4.OVTA Sites-Transects'!C5304</f>
        <v>0</v>
      </c>
      <c r="C5298" s="6">
        <f>'4.OVTA Sites-Transects'!D5304</f>
        <v>0</v>
      </c>
      <c r="D5298" s="1">
        <f>'4.OVTA Sites-Transects'!E5304</f>
        <v>0</v>
      </c>
      <c r="E5298" s="1">
        <f>'4.OVTA Sites-Transects'!G5304</f>
        <v>0</v>
      </c>
      <c r="F5298" s="1">
        <f>'4.OVTA Sites-Transects'!F5304</f>
        <v>0</v>
      </c>
      <c r="G5298" s="6">
        <f>'4.OVTA Sites-Transects'!H5304</f>
        <v>0</v>
      </c>
      <c r="H5298" s="6">
        <f>'4.OVTA Sites-Transects'!I5304</f>
        <v>0</v>
      </c>
      <c r="I5298" s="193" t="str">
        <f t="shared" si="656"/>
        <v>-</v>
      </c>
      <c r="J5298" s="27" t="str">
        <f t="shared" si="657"/>
        <v>-</v>
      </c>
      <c r="K5298" s="27" t="str">
        <f t="shared" si="658"/>
        <v>-</v>
      </c>
      <c r="L5298" s="27" t="str">
        <f t="shared" si="659"/>
        <v>-</v>
      </c>
      <c r="M5298" s="27" t="str">
        <f t="shared" si="660"/>
        <v>-</v>
      </c>
      <c r="N5298" s="28">
        <f t="shared" si="661"/>
        <v>0</v>
      </c>
      <c r="O5298" s="28">
        <f t="shared" si="663"/>
        <v>0</v>
      </c>
      <c r="P5298" s="1" t="str">
        <f t="shared" si="662"/>
        <v>no</v>
      </c>
    </row>
    <row r="5299" spans="1:16" x14ac:dyDescent="0.25">
      <c r="A5299" s="6">
        <f>'4.OVTA Sites-Transects'!B5305</f>
        <v>0</v>
      </c>
      <c r="B5299" s="6">
        <f>'4.OVTA Sites-Transects'!C5305</f>
        <v>0</v>
      </c>
      <c r="C5299" s="6">
        <f>'4.OVTA Sites-Transects'!D5305</f>
        <v>0</v>
      </c>
      <c r="D5299" s="1">
        <f>'4.OVTA Sites-Transects'!E5305</f>
        <v>0</v>
      </c>
      <c r="E5299" s="1">
        <f>'4.OVTA Sites-Transects'!G5305</f>
        <v>0</v>
      </c>
      <c r="F5299" s="1">
        <f>'4.OVTA Sites-Transects'!F5305</f>
        <v>0</v>
      </c>
      <c r="G5299" s="6">
        <f>'4.OVTA Sites-Transects'!H5305</f>
        <v>0</v>
      </c>
      <c r="H5299" s="6">
        <f>'4.OVTA Sites-Transects'!I5305</f>
        <v>0</v>
      </c>
      <c r="I5299" s="193" t="str">
        <f t="shared" si="656"/>
        <v>-</v>
      </c>
      <c r="J5299" s="27" t="str">
        <f t="shared" si="657"/>
        <v>-</v>
      </c>
      <c r="K5299" s="27" t="str">
        <f t="shared" si="658"/>
        <v>-</v>
      </c>
      <c r="L5299" s="27" t="str">
        <f t="shared" si="659"/>
        <v>-</v>
      </c>
      <c r="M5299" s="27" t="str">
        <f t="shared" si="660"/>
        <v>-</v>
      </c>
      <c r="N5299" s="28">
        <f t="shared" si="661"/>
        <v>0</v>
      </c>
      <c r="O5299" s="28">
        <f t="shared" si="663"/>
        <v>0</v>
      </c>
      <c r="P5299" s="1" t="str">
        <f t="shared" si="662"/>
        <v>no</v>
      </c>
    </row>
    <row r="5300" spans="1:16" x14ac:dyDescent="0.25">
      <c r="A5300" s="6">
        <f>'4.OVTA Sites-Transects'!B5306</f>
        <v>0</v>
      </c>
      <c r="B5300" s="6">
        <f>'4.OVTA Sites-Transects'!C5306</f>
        <v>0</v>
      </c>
      <c r="C5300" s="6">
        <f>'4.OVTA Sites-Transects'!D5306</f>
        <v>0</v>
      </c>
      <c r="D5300" s="1">
        <f>'4.OVTA Sites-Transects'!E5306</f>
        <v>0</v>
      </c>
      <c r="E5300" s="1">
        <f>'4.OVTA Sites-Transects'!G5306</f>
        <v>0</v>
      </c>
      <c r="F5300" s="1">
        <f>'4.OVTA Sites-Transects'!F5306</f>
        <v>0</v>
      </c>
      <c r="G5300" s="6">
        <f>'4.OVTA Sites-Transects'!H5306</f>
        <v>0</v>
      </c>
      <c r="H5300" s="6">
        <f>'4.OVTA Sites-Transects'!I5306</f>
        <v>0</v>
      </c>
      <c r="I5300" s="193" t="str">
        <f t="shared" si="656"/>
        <v>-</v>
      </c>
      <c r="J5300" s="27" t="str">
        <f t="shared" si="657"/>
        <v>-</v>
      </c>
      <c r="K5300" s="27" t="str">
        <f t="shared" si="658"/>
        <v>-</v>
      </c>
      <c r="L5300" s="27" t="str">
        <f t="shared" si="659"/>
        <v>-</v>
      </c>
      <c r="M5300" s="27" t="str">
        <f t="shared" si="660"/>
        <v>-</v>
      </c>
      <c r="N5300" s="28">
        <f t="shared" si="661"/>
        <v>0</v>
      </c>
      <c r="O5300" s="28">
        <f t="shared" si="663"/>
        <v>0</v>
      </c>
      <c r="P5300" s="1" t="str">
        <f t="shared" si="662"/>
        <v>no</v>
      </c>
    </row>
    <row r="5301" spans="1:16" x14ac:dyDescent="0.25">
      <c r="A5301" s="6">
        <f>'4.OVTA Sites-Transects'!B5307</f>
        <v>0</v>
      </c>
      <c r="B5301" s="6">
        <f>'4.OVTA Sites-Transects'!C5307</f>
        <v>0</v>
      </c>
      <c r="C5301" s="6">
        <f>'4.OVTA Sites-Transects'!D5307</f>
        <v>0</v>
      </c>
      <c r="D5301" s="1">
        <f>'4.OVTA Sites-Transects'!E5307</f>
        <v>0</v>
      </c>
      <c r="E5301" s="1">
        <f>'4.OVTA Sites-Transects'!G5307</f>
        <v>0</v>
      </c>
      <c r="F5301" s="1">
        <f>'4.OVTA Sites-Transects'!F5307</f>
        <v>0</v>
      </c>
      <c r="G5301" s="6">
        <f>'4.OVTA Sites-Transects'!H5307</f>
        <v>0</v>
      </c>
      <c r="H5301" s="6">
        <f>'4.OVTA Sites-Transects'!I5307</f>
        <v>0</v>
      </c>
      <c r="I5301" s="193" t="str">
        <f t="shared" si="656"/>
        <v>-</v>
      </c>
      <c r="J5301" s="27" t="str">
        <f t="shared" si="657"/>
        <v>-</v>
      </c>
      <c r="K5301" s="27" t="str">
        <f t="shared" si="658"/>
        <v>-</v>
      </c>
      <c r="L5301" s="27" t="str">
        <f t="shared" si="659"/>
        <v>-</v>
      </c>
      <c r="M5301" s="27" t="str">
        <f t="shared" si="660"/>
        <v>-</v>
      </c>
      <c r="N5301" s="28">
        <f t="shared" si="661"/>
        <v>0</v>
      </c>
      <c r="O5301" s="28">
        <f t="shared" si="663"/>
        <v>0</v>
      </c>
      <c r="P5301" s="1" t="str">
        <f t="shared" si="662"/>
        <v>no</v>
      </c>
    </row>
    <row r="5302" spans="1:16" x14ac:dyDescent="0.25">
      <c r="A5302" s="6">
        <f>'4.OVTA Sites-Transects'!B5308</f>
        <v>0</v>
      </c>
      <c r="B5302" s="6">
        <f>'4.OVTA Sites-Transects'!C5308</f>
        <v>0</v>
      </c>
      <c r="C5302" s="6">
        <f>'4.OVTA Sites-Transects'!D5308</f>
        <v>0</v>
      </c>
      <c r="D5302" s="1">
        <f>'4.OVTA Sites-Transects'!E5308</f>
        <v>0</v>
      </c>
      <c r="E5302" s="1">
        <f>'4.OVTA Sites-Transects'!G5308</f>
        <v>0</v>
      </c>
      <c r="F5302" s="1">
        <f>'4.OVTA Sites-Transects'!F5308</f>
        <v>0</v>
      </c>
      <c r="G5302" s="6">
        <f>'4.OVTA Sites-Transects'!H5308</f>
        <v>0</v>
      </c>
      <c r="H5302" s="6">
        <f>'4.OVTA Sites-Transects'!I5308</f>
        <v>0</v>
      </c>
      <c r="I5302" s="193" t="str">
        <f t="shared" si="656"/>
        <v>-</v>
      </c>
      <c r="J5302" s="27" t="str">
        <f t="shared" si="657"/>
        <v>-</v>
      </c>
      <c r="K5302" s="27" t="str">
        <f t="shared" si="658"/>
        <v>-</v>
      </c>
      <c r="L5302" s="27" t="str">
        <f t="shared" si="659"/>
        <v>-</v>
      </c>
      <c r="M5302" s="27" t="str">
        <f t="shared" si="660"/>
        <v>-</v>
      </c>
      <c r="N5302" s="28">
        <f t="shared" si="661"/>
        <v>0</v>
      </c>
      <c r="O5302" s="28">
        <f t="shared" si="663"/>
        <v>0</v>
      </c>
      <c r="P5302" s="1" t="str">
        <f t="shared" si="662"/>
        <v>no</v>
      </c>
    </row>
    <row r="5303" spans="1:16" x14ac:dyDescent="0.25">
      <c r="A5303" s="6">
        <f>'4.OVTA Sites-Transects'!B5309</f>
        <v>0</v>
      </c>
      <c r="B5303" s="6">
        <f>'4.OVTA Sites-Transects'!C5309</f>
        <v>0</v>
      </c>
      <c r="C5303" s="6">
        <f>'4.OVTA Sites-Transects'!D5309</f>
        <v>0</v>
      </c>
      <c r="D5303" s="1">
        <f>'4.OVTA Sites-Transects'!E5309</f>
        <v>0</v>
      </c>
      <c r="E5303" s="1">
        <f>'4.OVTA Sites-Transects'!G5309</f>
        <v>0</v>
      </c>
      <c r="F5303" s="1">
        <f>'4.OVTA Sites-Transects'!F5309</f>
        <v>0</v>
      </c>
      <c r="G5303" s="6">
        <f>'4.OVTA Sites-Transects'!H5309</f>
        <v>0</v>
      </c>
      <c r="H5303" s="6">
        <f>'4.OVTA Sites-Transects'!I5309</f>
        <v>0</v>
      </c>
      <c r="I5303" s="193" t="str">
        <f t="shared" si="656"/>
        <v>-</v>
      </c>
      <c r="J5303" s="27" t="str">
        <f t="shared" si="657"/>
        <v>-</v>
      </c>
      <c r="K5303" s="27" t="str">
        <f t="shared" si="658"/>
        <v>-</v>
      </c>
      <c r="L5303" s="27" t="str">
        <f t="shared" si="659"/>
        <v>-</v>
      </c>
      <c r="M5303" s="27" t="str">
        <f t="shared" si="660"/>
        <v>-</v>
      </c>
      <c r="N5303" s="28">
        <f t="shared" si="661"/>
        <v>0</v>
      </c>
      <c r="O5303" s="28">
        <f t="shared" si="663"/>
        <v>0</v>
      </c>
      <c r="P5303" s="1" t="str">
        <f t="shared" si="662"/>
        <v>no</v>
      </c>
    </row>
    <row r="5304" spans="1:16" x14ac:dyDescent="0.25">
      <c r="A5304" s="6">
        <f>'4.OVTA Sites-Transects'!B5310</f>
        <v>0</v>
      </c>
      <c r="B5304" s="6">
        <f>'4.OVTA Sites-Transects'!C5310</f>
        <v>0</v>
      </c>
      <c r="C5304" s="6">
        <f>'4.OVTA Sites-Transects'!D5310</f>
        <v>0</v>
      </c>
      <c r="D5304" s="1">
        <f>'4.OVTA Sites-Transects'!E5310</f>
        <v>0</v>
      </c>
      <c r="E5304" s="1">
        <f>'4.OVTA Sites-Transects'!G5310</f>
        <v>0</v>
      </c>
      <c r="F5304" s="1">
        <f>'4.OVTA Sites-Transects'!F5310</f>
        <v>0</v>
      </c>
      <c r="G5304" s="6">
        <f>'4.OVTA Sites-Transects'!H5310</f>
        <v>0</v>
      </c>
      <c r="H5304" s="6">
        <f>'4.OVTA Sites-Transects'!I5310</f>
        <v>0</v>
      </c>
      <c r="I5304" s="193" t="str">
        <f t="shared" si="656"/>
        <v>-</v>
      </c>
      <c r="J5304" s="27" t="str">
        <f t="shared" si="657"/>
        <v>-</v>
      </c>
      <c r="K5304" s="27" t="str">
        <f t="shared" si="658"/>
        <v>-</v>
      </c>
      <c r="L5304" s="27" t="str">
        <f t="shared" si="659"/>
        <v>-</v>
      </c>
      <c r="M5304" s="27" t="str">
        <f t="shared" si="660"/>
        <v>-</v>
      </c>
      <c r="N5304" s="28">
        <f t="shared" si="661"/>
        <v>0</v>
      </c>
      <c r="O5304" s="28">
        <f t="shared" si="663"/>
        <v>0</v>
      </c>
      <c r="P5304" s="1" t="str">
        <f t="shared" si="662"/>
        <v>no</v>
      </c>
    </row>
    <row r="5305" spans="1:16" x14ac:dyDescent="0.25">
      <c r="A5305" s="6">
        <f>'4.OVTA Sites-Transects'!B5311</f>
        <v>0</v>
      </c>
      <c r="B5305" s="6">
        <f>'4.OVTA Sites-Transects'!C5311</f>
        <v>0</v>
      </c>
      <c r="C5305" s="6">
        <f>'4.OVTA Sites-Transects'!D5311</f>
        <v>0</v>
      </c>
      <c r="D5305" s="1">
        <f>'4.OVTA Sites-Transects'!E5311</f>
        <v>0</v>
      </c>
      <c r="E5305" s="1">
        <f>'4.OVTA Sites-Transects'!G5311</f>
        <v>0</v>
      </c>
      <c r="F5305" s="1">
        <f>'4.OVTA Sites-Transects'!F5311</f>
        <v>0</v>
      </c>
      <c r="G5305" s="6">
        <f>'4.OVTA Sites-Transects'!H5311</f>
        <v>0</v>
      </c>
      <c r="H5305" s="6">
        <f>'4.OVTA Sites-Transects'!I5311</f>
        <v>0</v>
      </c>
      <c r="I5305" s="193" t="str">
        <f t="shared" si="656"/>
        <v>-</v>
      </c>
      <c r="J5305" s="27" t="str">
        <f t="shared" si="657"/>
        <v>-</v>
      </c>
      <c r="K5305" s="27" t="str">
        <f t="shared" si="658"/>
        <v>-</v>
      </c>
      <c r="L5305" s="27" t="str">
        <f t="shared" si="659"/>
        <v>-</v>
      </c>
      <c r="M5305" s="27" t="str">
        <f t="shared" si="660"/>
        <v>-</v>
      </c>
      <c r="N5305" s="28">
        <f t="shared" si="661"/>
        <v>0</v>
      </c>
      <c r="O5305" s="28">
        <f t="shared" si="663"/>
        <v>0</v>
      </c>
      <c r="P5305" s="1" t="str">
        <f t="shared" si="662"/>
        <v>no</v>
      </c>
    </row>
    <row r="5306" spans="1:16" x14ac:dyDescent="0.25">
      <c r="A5306" s="6">
        <f>'4.OVTA Sites-Transects'!B5312</f>
        <v>0</v>
      </c>
      <c r="B5306" s="6">
        <f>'4.OVTA Sites-Transects'!C5312</f>
        <v>0</v>
      </c>
      <c r="C5306" s="6">
        <f>'4.OVTA Sites-Transects'!D5312</f>
        <v>0</v>
      </c>
      <c r="D5306" s="1">
        <f>'4.OVTA Sites-Transects'!E5312</f>
        <v>0</v>
      </c>
      <c r="E5306" s="1">
        <f>'4.OVTA Sites-Transects'!G5312</f>
        <v>0</v>
      </c>
      <c r="F5306" s="1">
        <f>'4.OVTA Sites-Transects'!F5312</f>
        <v>0</v>
      </c>
      <c r="G5306" s="6">
        <f>'4.OVTA Sites-Transects'!H5312</f>
        <v>0</v>
      </c>
      <c r="H5306" s="6">
        <f>'4.OVTA Sites-Transects'!I5312</f>
        <v>0</v>
      </c>
      <c r="I5306" s="193" t="str">
        <f t="shared" si="656"/>
        <v>-</v>
      </c>
      <c r="J5306" s="27" t="str">
        <f t="shared" si="657"/>
        <v>-</v>
      </c>
      <c r="K5306" s="27" t="str">
        <f t="shared" si="658"/>
        <v>-</v>
      </c>
      <c r="L5306" s="27" t="str">
        <f t="shared" si="659"/>
        <v>-</v>
      </c>
      <c r="M5306" s="27" t="str">
        <f t="shared" si="660"/>
        <v>-</v>
      </c>
      <c r="N5306" s="28">
        <f t="shared" si="661"/>
        <v>0</v>
      </c>
      <c r="O5306" s="28">
        <f t="shared" si="663"/>
        <v>0</v>
      </c>
      <c r="P5306" s="1" t="str">
        <f t="shared" si="662"/>
        <v>no</v>
      </c>
    </row>
    <row r="5307" spans="1:16" x14ac:dyDescent="0.25">
      <c r="A5307" s="6">
        <f>'4.OVTA Sites-Transects'!B5313</f>
        <v>0</v>
      </c>
      <c r="B5307" s="6">
        <f>'4.OVTA Sites-Transects'!C5313</f>
        <v>0</v>
      </c>
      <c r="C5307" s="6">
        <f>'4.OVTA Sites-Transects'!D5313</f>
        <v>0</v>
      </c>
      <c r="D5307" s="1">
        <f>'4.OVTA Sites-Transects'!E5313</f>
        <v>0</v>
      </c>
      <c r="E5307" s="1">
        <f>'4.OVTA Sites-Transects'!G5313</f>
        <v>0</v>
      </c>
      <c r="F5307" s="1">
        <f>'4.OVTA Sites-Transects'!F5313</f>
        <v>0</v>
      </c>
      <c r="G5307" s="6">
        <f>'4.OVTA Sites-Transects'!H5313</f>
        <v>0</v>
      </c>
      <c r="H5307" s="6">
        <f>'4.OVTA Sites-Transects'!I5313</f>
        <v>0</v>
      </c>
      <c r="I5307" s="193" t="str">
        <f t="shared" si="656"/>
        <v>-</v>
      </c>
      <c r="J5307" s="27" t="str">
        <f t="shared" si="657"/>
        <v>-</v>
      </c>
      <c r="K5307" s="27" t="str">
        <f t="shared" si="658"/>
        <v>-</v>
      </c>
      <c r="L5307" s="27" t="str">
        <f t="shared" si="659"/>
        <v>-</v>
      </c>
      <c r="M5307" s="27" t="str">
        <f t="shared" si="660"/>
        <v>-</v>
      </c>
      <c r="N5307" s="28">
        <f t="shared" si="661"/>
        <v>0</v>
      </c>
      <c r="O5307" s="28">
        <f t="shared" si="663"/>
        <v>0</v>
      </c>
      <c r="P5307" s="1" t="str">
        <f t="shared" si="662"/>
        <v>no</v>
      </c>
    </row>
    <row r="5308" spans="1:16" x14ac:dyDescent="0.25">
      <c r="A5308" s="6">
        <f>'4.OVTA Sites-Transects'!B5314</f>
        <v>0</v>
      </c>
      <c r="B5308" s="6">
        <f>'4.OVTA Sites-Transects'!C5314</f>
        <v>0</v>
      </c>
      <c r="C5308" s="6">
        <f>'4.OVTA Sites-Transects'!D5314</f>
        <v>0</v>
      </c>
      <c r="D5308" s="1">
        <f>'4.OVTA Sites-Transects'!E5314</f>
        <v>0</v>
      </c>
      <c r="E5308" s="1">
        <f>'4.OVTA Sites-Transects'!G5314</f>
        <v>0</v>
      </c>
      <c r="F5308" s="1">
        <f>'4.OVTA Sites-Transects'!F5314</f>
        <v>0</v>
      </c>
      <c r="G5308" s="6">
        <f>'4.OVTA Sites-Transects'!H5314</f>
        <v>0</v>
      </c>
      <c r="H5308" s="6">
        <f>'4.OVTA Sites-Transects'!I5314</f>
        <v>0</v>
      </c>
      <c r="I5308" s="193" t="str">
        <f t="shared" si="656"/>
        <v>-</v>
      </c>
      <c r="J5308" s="27" t="str">
        <f t="shared" si="657"/>
        <v>-</v>
      </c>
      <c r="K5308" s="27" t="str">
        <f t="shared" si="658"/>
        <v>-</v>
      </c>
      <c r="L5308" s="27" t="str">
        <f t="shared" si="659"/>
        <v>-</v>
      </c>
      <c r="M5308" s="27" t="str">
        <f t="shared" si="660"/>
        <v>-</v>
      </c>
      <c r="N5308" s="28">
        <f t="shared" si="661"/>
        <v>0</v>
      </c>
      <c r="O5308" s="28">
        <f t="shared" si="663"/>
        <v>0</v>
      </c>
      <c r="P5308" s="1" t="str">
        <f t="shared" si="662"/>
        <v>no</v>
      </c>
    </row>
    <row r="5309" spans="1:16" x14ac:dyDescent="0.25">
      <c r="A5309" s="6">
        <f>'4.OVTA Sites-Transects'!B5315</f>
        <v>0</v>
      </c>
      <c r="B5309" s="6">
        <f>'4.OVTA Sites-Transects'!C5315</f>
        <v>0</v>
      </c>
      <c r="C5309" s="6">
        <f>'4.OVTA Sites-Transects'!D5315</f>
        <v>0</v>
      </c>
      <c r="D5309" s="1">
        <f>'4.OVTA Sites-Transects'!E5315</f>
        <v>0</v>
      </c>
      <c r="E5309" s="1">
        <f>'4.OVTA Sites-Transects'!G5315</f>
        <v>0</v>
      </c>
      <c r="F5309" s="1">
        <f>'4.OVTA Sites-Transects'!F5315</f>
        <v>0</v>
      </c>
      <c r="G5309" s="6">
        <f>'4.OVTA Sites-Transects'!H5315</f>
        <v>0</v>
      </c>
      <c r="H5309" s="6">
        <f>'4.OVTA Sites-Transects'!I5315</f>
        <v>0</v>
      </c>
      <c r="I5309" s="193" t="str">
        <f t="shared" si="656"/>
        <v>-</v>
      </c>
      <c r="J5309" s="27" t="str">
        <f t="shared" si="657"/>
        <v>-</v>
      </c>
      <c r="K5309" s="27" t="str">
        <f t="shared" si="658"/>
        <v>-</v>
      </c>
      <c r="L5309" s="27" t="str">
        <f t="shared" si="659"/>
        <v>-</v>
      </c>
      <c r="M5309" s="27" t="str">
        <f t="shared" si="660"/>
        <v>-</v>
      </c>
      <c r="N5309" s="28">
        <f t="shared" si="661"/>
        <v>0</v>
      </c>
      <c r="O5309" s="28">
        <f t="shared" si="663"/>
        <v>0</v>
      </c>
      <c r="P5309" s="1" t="str">
        <f t="shared" si="662"/>
        <v>no</v>
      </c>
    </row>
    <row r="5310" spans="1:16" x14ac:dyDescent="0.25">
      <c r="A5310" s="6">
        <f>'4.OVTA Sites-Transects'!B5316</f>
        <v>0</v>
      </c>
      <c r="B5310" s="6">
        <f>'4.OVTA Sites-Transects'!C5316</f>
        <v>0</v>
      </c>
      <c r="C5310" s="6">
        <f>'4.OVTA Sites-Transects'!D5316</f>
        <v>0</v>
      </c>
      <c r="D5310" s="1">
        <f>'4.OVTA Sites-Transects'!E5316</f>
        <v>0</v>
      </c>
      <c r="E5310" s="1">
        <f>'4.OVTA Sites-Transects'!G5316</f>
        <v>0</v>
      </c>
      <c r="F5310" s="1">
        <f>'4.OVTA Sites-Transects'!F5316</f>
        <v>0</v>
      </c>
      <c r="G5310" s="6">
        <f>'4.OVTA Sites-Transects'!H5316</f>
        <v>0</v>
      </c>
      <c r="H5310" s="6">
        <f>'4.OVTA Sites-Transects'!I5316</f>
        <v>0</v>
      </c>
      <c r="I5310" s="193" t="str">
        <f t="shared" si="656"/>
        <v>-</v>
      </c>
      <c r="J5310" s="27" t="str">
        <f t="shared" si="657"/>
        <v>-</v>
      </c>
      <c r="K5310" s="27" t="str">
        <f t="shared" si="658"/>
        <v>-</v>
      </c>
      <c r="L5310" s="27" t="str">
        <f t="shared" si="659"/>
        <v>-</v>
      </c>
      <c r="M5310" s="27" t="str">
        <f t="shared" si="660"/>
        <v>-</v>
      </c>
      <c r="N5310" s="28">
        <f t="shared" si="661"/>
        <v>0</v>
      </c>
      <c r="O5310" s="28">
        <f t="shared" si="663"/>
        <v>0</v>
      </c>
      <c r="P5310" s="1" t="str">
        <f t="shared" si="662"/>
        <v>no</v>
      </c>
    </row>
    <row r="5311" spans="1:16" x14ac:dyDescent="0.25">
      <c r="A5311" s="6">
        <f>'4.OVTA Sites-Transects'!B5317</f>
        <v>0</v>
      </c>
      <c r="B5311" s="6">
        <f>'4.OVTA Sites-Transects'!C5317</f>
        <v>0</v>
      </c>
      <c r="C5311" s="6">
        <f>'4.OVTA Sites-Transects'!D5317</f>
        <v>0</v>
      </c>
      <c r="D5311" s="1">
        <f>'4.OVTA Sites-Transects'!E5317</f>
        <v>0</v>
      </c>
      <c r="E5311" s="1">
        <f>'4.OVTA Sites-Transects'!G5317</f>
        <v>0</v>
      </c>
      <c r="F5311" s="1">
        <f>'4.OVTA Sites-Transects'!F5317</f>
        <v>0</v>
      </c>
      <c r="G5311" s="6">
        <f>'4.OVTA Sites-Transects'!H5317</f>
        <v>0</v>
      </c>
      <c r="H5311" s="6">
        <f>'4.OVTA Sites-Transects'!I5317</f>
        <v>0</v>
      </c>
      <c r="I5311" s="193" t="str">
        <f t="shared" si="656"/>
        <v>-</v>
      </c>
      <c r="J5311" s="27" t="str">
        <f t="shared" si="657"/>
        <v>-</v>
      </c>
      <c r="K5311" s="27" t="str">
        <f t="shared" si="658"/>
        <v>-</v>
      </c>
      <c r="L5311" s="27" t="str">
        <f t="shared" si="659"/>
        <v>-</v>
      </c>
      <c r="M5311" s="27" t="str">
        <f t="shared" si="660"/>
        <v>-</v>
      </c>
      <c r="N5311" s="28">
        <f t="shared" si="661"/>
        <v>0</v>
      </c>
      <c r="O5311" s="28">
        <f t="shared" si="663"/>
        <v>0</v>
      </c>
      <c r="P5311" s="1" t="str">
        <f t="shared" si="662"/>
        <v>no</v>
      </c>
    </row>
    <row r="5312" spans="1:16" x14ac:dyDescent="0.25">
      <c r="A5312" s="6">
        <f>'4.OVTA Sites-Transects'!B5318</f>
        <v>0</v>
      </c>
      <c r="B5312" s="6">
        <f>'4.OVTA Sites-Transects'!C5318</f>
        <v>0</v>
      </c>
      <c r="C5312" s="6">
        <f>'4.OVTA Sites-Transects'!D5318</f>
        <v>0</v>
      </c>
      <c r="D5312" s="1">
        <f>'4.OVTA Sites-Transects'!E5318</f>
        <v>0</v>
      </c>
      <c r="E5312" s="1">
        <f>'4.OVTA Sites-Transects'!G5318</f>
        <v>0</v>
      </c>
      <c r="F5312" s="1">
        <f>'4.OVTA Sites-Transects'!F5318</f>
        <v>0</v>
      </c>
      <c r="G5312" s="6">
        <f>'4.OVTA Sites-Transects'!H5318</f>
        <v>0</v>
      </c>
      <c r="H5312" s="6">
        <f>'4.OVTA Sites-Transects'!I5318</f>
        <v>0</v>
      </c>
      <c r="I5312" s="193" t="str">
        <f t="shared" si="656"/>
        <v>-</v>
      </c>
      <c r="J5312" s="27" t="str">
        <f t="shared" si="657"/>
        <v>-</v>
      </c>
      <c r="K5312" s="27" t="str">
        <f t="shared" si="658"/>
        <v>-</v>
      </c>
      <c r="L5312" s="27" t="str">
        <f t="shared" si="659"/>
        <v>-</v>
      </c>
      <c r="M5312" s="27" t="str">
        <f t="shared" si="660"/>
        <v>-</v>
      </c>
      <c r="N5312" s="28">
        <f t="shared" si="661"/>
        <v>0</v>
      </c>
      <c r="O5312" s="28">
        <f t="shared" si="663"/>
        <v>0</v>
      </c>
      <c r="P5312" s="1" t="str">
        <f t="shared" si="662"/>
        <v>no</v>
      </c>
    </row>
    <row r="5313" spans="1:16" x14ac:dyDescent="0.25">
      <c r="A5313" s="6">
        <f>'4.OVTA Sites-Transects'!B5319</f>
        <v>0</v>
      </c>
      <c r="B5313" s="6">
        <f>'4.OVTA Sites-Transects'!C5319</f>
        <v>0</v>
      </c>
      <c r="C5313" s="6">
        <f>'4.OVTA Sites-Transects'!D5319</f>
        <v>0</v>
      </c>
      <c r="D5313" s="1">
        <f>'4.OVTA Sites-Transects'!E5319</f>
        <v>0</v>
      </c>
      <c r="E5313" s="1">
        <f>'4.OVTA Sites-Transects'!G5319</f>
        <v>0</v>
      </c>
      <c r="F5313" s="1">
        <f>'4.OVTA Sites-Transects'!F5319</f>
        <v>0</v>
      </c>
      <c r="G5313" s="6">
        <f>'4.OVTA Sites-Transects'!H5319</f>
        <v>0</v>
      </c>
      <c r="H5313" s="6">
        <f>'4.OVTA Sites-Transects'!I5319</f>
        <v>0</v>
      </c>
      <c r="I5313" s="193" t="str">
        <f t="shared" si="656"/>
        <v>-</v>
      </c>
      <c r="J5313" s="27" t="str">
        <f t="shared" si="657"/>
        <v>-</v>
      </c>
      <c r="K5313" s="27" t="str">
        <f t="shared" si="658"/>
        <v>-</v>
      </c>
      <c r="L5313" s="27" t="str">
        <f t="shared" si="659"/>
        <v>-</v>
      </c>
      <c r="M5313" s="27" t="str">
        <f t="shared" si="660"/>
        <v>-</v>
      </c>
      <c r="N5313" s="28">
        <f t="shared" si="661"/>
        <v>0</v>
      </c>
      <c r="O5313" s="28">
        <f t="shared" si="663"/>
        <v>0</v>
      </c>
      <c r="P5313" s="1" t="str">
        <f t="shared" si="662"/>
        <v>no</v>
      </c>
    </row>
    <row r="5314" spans="1:16" x14ac:dyDescent="0.25">
      <c r="A5314" s="6">
        <f>'4.OVTA Sites-Transects'!B5320</f>
        <v>0</v>
      </c>
      <c r="B5314" s="6">
        <f>'4.OVTA Sites-Transects'!C5320</f>
        <v>0</v>
      </c>
      <c r="C5314" s="6">
        <f>'4.OVTA Sites-Transects'!D5320</f>
        <v>0</v>
      </c>
      <c r="D5314" s="1">
        <f>'4.OVTA Sites-Transects'!E5320</f>
        <v>0</v>
      </c>
      <c r="E5314" s="1">
        <f>'4.OVTA Sites-Transects'!G5320</f>
        <v>0</v>
      </c>
      <c r="F5314" s="1">
        <f>'4.OVTA Sites-Transects'!F5320</f>
        <v>0</v>
      </c>
      <c r="G5314" s="6">
        <f>'4.OVTA Sites-Transects'!H5320</f>
        <v>0</v>
      </c>
      <c r="H5314" s="6">
        <f>'4.OVTA Sites-Transects'!I5320</f>
        <v>0</v>
      </c>
      <c r="I5314" s="193" t="str">
        <f t="shared" si="656"/>
        <v>-</v>
      </c>
      <c r="J5314" s="27" t="str">
        <f t="shared" si="657"/>
        <v>-</v>
      </c>
      <c r="K5314" s="27" t="str">
        <f t="shared" si="658"/>
        <v>-</v>
      </c>
      <c r="L5314" s="27" t="str">
        <f t="shared" si="659"/>
        <v>-</v>
      </c>
      <c r="M5314" s="27" t="str">
        <f t="shared" si="660"/>
        <v>-</v>
      </c>
      <c r="N5314" s="28">
        <f t="shared" si="661"/>
        <v>0</v>
      </c>
      <c r="O5314" s="28">
        <f t="shared" si="663"/>
        <v>0</v>
      </c>
      <c r="P5314" s="1" t="str">
        <f t="shared" si="662"/>
        <v>no</v>
      </c>
    </row>
    <row r="5315" spans="1:16" x14ac:dyDescent="0.25">
      <c r="A5315" s="6">
        <f>'4.OVTA Sites-Transects'!B5321</f>
        <v>0</v>
      </c>
      <c r="B5315" s="6">
        <f>'4.OVTA Sites-Transects'!C5321</f>
        <v>0</v>
      </c>
      <c r="C5315" s="6">
        <f>'4.OVTA Sites-Transects'!D5321</f>
        <v>0</v>
      </c>
      <c r="D5315" s="1">
        <f>'4.OVTA Sites-Transects'!E5321</f>
        <v>0</v>
      </c>
      <c r="E5315" s="1">
        <f>'4.OVTA Sites-Transects'!G5321</f>
        <v>0</v>
      </c>
      <c r="F5315" s="1">
        <f>'4.OVTA Sites-Transects'!F5321</f>
        <v>0</v>
      </c>
      <c r="G5315" s="6">
        <f>'4.OVTA Sites-Transects'!H5321</f>
        <v>0</v>
      </c>
      <c r="H5315" s="6">
        <f>'4.OVTA Sites-Transects'!I5321</f>
        <v>0</v>
      </c>
      <c r="I5315" s="193" t="str">
        <f t="shared" ref="I5315:I5378" si="664">IF(F5315="B", SUMIF(OVTA_Calcs_TMA, D5315, WeightingFactorMod), IF(F5315="C", SUMIF(OVTA_Calcs_TMA, D5315, WeightingFactorHigh), IF(F5315="D", SUMIF(OVTA_Calcs_TMA, D5315, WeightingFactorVeryHigh), "-")))</f>
        <v>-</v>
      </c>
      <c r="J5315" s="27" t="str">
        <f t="shared" ref="J5315:J5378" si="665">IF(ISNUMBER(AVERAGEIFS(AssessmentResultsLow, AssessmentResultsSites, $A5315,AssessmentIncluded, "yes")), I5315*AVERAGEIFS(AssessmentResultsLow, AssessmentResultsSites, $A5315,AssessmentIncluded, "yes"), "-")</f>
        <v>-</v>
      </c>
      <c r="K5315" s="27" t="str">
        <f t="shared" ref="K5315:K5378" si="666">IF(ISNUMBER(AVERAGEIFS(AssessmentResultsMod, AssessmentResultsSites, $A5315,AssessmentIncluded, "yes")), I5315*AVERAGEIFS(AssessmentResultsMod, AssessmentResultsSites, $A5315,AssessmentIncluded, "yes"), "-")</f>
        <v>-</v>
      </c>
      <c r="L5315" s="27" t="str">
        <f t="shared" ref="L5315:L5378" si="667">IF(ISNUMBER(AVERAGEIFS(AssessmentResultsHigh, AssessmentResultsSites, $A5315,AssessmentIncluded, "yes")), I5315*AVERAGEIFS(AssessmentResultsHigh, AssessmentResultsSites, $A5315,AssessmentIncluded, "yes"), "-")</f>
        <v>-</v>
      </c>
      <c r="M5315" s="27" t="str">
        <f t="shared" ref="M5315:M5378" si="668">IF(ISNUMBER(AVERAGEIFS(AssessmentResultsVeryHigh, AssessmentResultsSites, $A5315,AssessmentIncluded, "yes")), I5315*AVERAGEIFS(AssessmentResultsVeryHigh, AssessmentResultsSites, $A5315,AssessmentIncluded, "yes"), "-")</f>
        <v>-</v>
      </c>
      <c r="N5315" s="28">
        <f t="shared" ref="N5315:N5378" si="669">COUNTIFS(AssessmentResultsSites, A5315, AssessmentIncluded, "yes")</f>
        <v>0</v>
      </c>
      <c r="O5315" s="28">
        <f t="shared" si="663"/>
        <v>0</v>
      </c>
      <c r="P5315" s="1" t="str">
        <f t="shared" ref="P5315:P5378" si="670">IF(AND(G5315="Yes", N5315&gt;0), "yes", "no")</f>
        <v>no</v>
      </c>
    </row>
    <row r="5316" spans="1:16" x14ac:dyDescent="0.25">
      <c r="A5316" s="6">
        <f>'4.OVTA Sites-Transects'!B5322</f>
        <v>0</v>
      </c>
      <c r="B5316" s="6">
        <f>'4.OVTA Sites-Transects'!C5322</f>
        <v>0</v>
      </c>
      <c r="C5316" s="6">
        <f>'4.OVTA Sites-Transects'!D5322</f>
        <v>0</v>
      </c>
      <c r="D5316" s="1">
        <f>'4.OVTA Sites-Transects'!E5322</f>
        <v>0</v>
      </c>
      <c r="E5316" s="1">
        <f>'4.OVTA Sites-Transects'!G5322</f>
        <v>0</v>
      </c>
      <c r="F5316" s="1">
        <f>'4.OVTA Sites-Transects'!F5322</f>
        <v>0</v>
      </c>
      <c r="G5316" s="6">
        <f>'4.OVTA Sites-Transects'!H5322</f>
        <v>0</v>
      </c>
      <c r="H5316" s="6">
        <f>'4.OVTA Sites-Transects'!I5322</f>
        <v>0</v>
      </c>
      <c r="I5316" s="193" t="str">
        <f t="shared" si="664"/>
        <v>-</v>
      </c>
      <c r="J5316" s="27" t="str">
        <f t="shared" si="665"/>
        <v>-</v>
      </c>
      <c r="K5316" s="27" t="str">
        <f t="shared" si="666"/>
        <v>-</v>
      </c>
      <c r="L5316" s="27" t="str">
        <f t="shared" si="667"/>
        <v>-</v>
      </c>
      <c r="M5316" s="27" t="str">
        <f t="shared" si="668"/>
        <v>-</v>
      </c>
      <c r="N5316" s="28">
        <f t="shared" si="669"/>
        <v>0</v>
      </c>
      <c r="O5316" s="28">
        <f t="shared" ref="O5316:O5379" si="671">IF(P5316="yes", N5316, 0)</f>
        <v>0</v>
      </c>
      <c r="P5316" s="1" t="str">
        <f t="shared" si="670"/>
        <v>no</v>
      </c>
    </row>
    <row r="5317" spans="1:16" x14ac:dyDescent="0.25">
      <c r="A5317" s="6">
        <f>'4.OVTA Sites-Transects'!B5323</f>
        <v>0</v>
      </c>
      <c r="B5317" s="6">
        <f>'4.OVTA Sites-Transects'!C5323</f>
        <v>0</v>
      </c>
      <c r="C5317" s="6">
        <f>'4.OVTA Sites-Transects'!D5323</f>
        <v>0</v>
      </c>
      <c r="D5317" s="1">
        <f>'4.OVTA Sites-Transects'!E5323</f>
        <v>0</v>
      </c>
      <c r="E5317" s="1">
        <f>'4.OVTA Sites-Transects'!G5323</f>
        <v>0</v>
      </c>
      <c r="F5317" s="1">
        <f>'4.OVTA Sites-Transects'!F5323</f>
        <v>0</v>
      </c>
      <c r="G5317" s="6">
        <f>'4.OVTA Sites-Transects'!H5323</f>
        <v>0</v>
      </c>
      <c r="H5317" s="6">
        <f>'4.OVTA Sites-Transects'!I5323</f>
        <v>0</v>
      </c>
      <c r="I5317" s="193" t="str">
        <f t="shared" si="664"/>
        <v>-</v>
      </c>
      <c r="J5317" s="27" t="str">
        <f t="shared" si="665"/>
        <v>-</v>
      </c>
      <c r="K5317" s="27" t="str">
        <f t="shared" si="666"/>
        <v>-</v>
      </c>
      <c r="L5317" s="27" t="str">
        <f t="shared" si="667"/>
        <v>-</v>
      </c>
      <c r="M5317" s="27" t="str">
        <f t="shared" si="668"/>
        <v>-</v>
      </c>
      <c r="N5317" s="28">
        <f t="shared" si="669"/>
        <v>0</v>
      </c>
      <c r="O5317" s="28">
        <f t="shared" si="671"/>
        <v>0</v>
      </c>
      <c r="P5317" s="1" t="str">
        <f t="shared" si="670"/>
        <v>no</v>
      </c>
    </row>
    <row r="5318" spans="1:16" x14ac:dyDescent="0.25">
      <c r="A5318" s="6">
        <f>'4.OVTA Sites-Transects'!B5324</f>
        <v>0</v>
      </c>
      <c r="B5318" s="6">
        <f>'4.OVTA Sites-Transects'!C5324</f>
        <v>0</v>
      </c>
      <c r="C5318" s="6">
        <f>'4.OVTA Sites-Transects'!D5324</f>
        <v>0</v>
      </c>
      <c r="D5318" s="1">
        <f>'4.OVTA Sites-Transects'!E5324</f>
        <v>0</v>
      </c>
      <c r="E5318" s="1">
        <f>'4.OVTA Sites-Transects'!G5324</f>
        <v>0</v>
      </c>
      <c r="F5318" s="1">
        <f>'4.OVTA Sites-Transects'!F5324</f>
        <v>0</v>
      </c>
      <c r="G5318" s="6">
        <f>'4.OVTA Sites-Transects'!H5324</f>
        <v>0</v>
      </c>
      <c r="H5318" s="6">
        <f>'4.OVTA Sites-Transects'!I5324</f>
        <v>0</v>
      </c>
      <c r="I5318" s="193" t="str">
        <f t="shared" si="664"/>
        <v>-</v>
      </c>
      <c r="J5318" s="27" t="str">
        <f t="shared" si="665"/>
        <v>-</v>
      </c>
      <c r="K5318" s="27" t="str">
        <f t="shared" si="666"/>
        <v>-</v>
      </c>
      <c r="L5318" s="27" t="str">
        <f t="shared" si="667"/>
        <v>-</v>
      </c>
      <c r="M5318" s="27" t="str">
        <f t="shared" si="668"/>
        <v>-</v>
      </c>
      <c r="N5318" s="28">
        <f t="shared" si="669"/>
        <v>0</v>
      </c>
      <c r="O5318" s="28">
        <f t="shared" si="671"/>
        <v>0</v>
      </c>
      <c r="P5318" s="1" t="str">
        <f t="shared" si="670"/>
        <v>no</v>
      </c>
    </row>
    <row r="5319" spans="1:16" x14ac:dyDescent="0.25">
      <c r="A5319" s="6">
        <f>'4.OVTA Sites-Transects'!B5325</f>
        <v>0</v>
      </c>
      <c r="B5319" s="6">
        <f>'4.OVTA Sites-Transects'!C5325</f>
        <v>0</v>
      </c>
      <c r="C5319" s="6">
        <f>'4.OVTA Sites-Transects'!D5325</f>
        <v>0</v>
      </c>
      <c r="D5319" s="1">
        <f>'4.OVTA Sites-Transects'!E5325</f>
        <v>0</v>
      </c>
      <c r="E5319" s="1">
        <f>'4.OVTA Sites-Transects'!G5325</f>
        <v>0</v>
      </c>
      <c r="F5319" s="1">
        <f>'4.OVTA Sites-Transects'!F5325</f>
        <v>0</v>
      </c>
      <c r="G5319" s="6">
        <f>'4.OVTA Sites-Transects'!H5325</f>
        <v>0</v>
      </c>
      <c r="H5319" s="6">
        <f>'4.OVTA Sites-Transects'!I5325</f>
        <v>0</v>
      </c>
      <c r="I5319" s="193" t="str">
        <f t="shared" si="664"/>
        <v>-</v>
      </c>
      <c r="J5319" s="27" t="str">
        <f t="shared" si="665"/>
        <v>-</v>
      </c>
      <c r="K5319" s="27" t="str">
        <f t="shared" si="666"/>
        <v>-</v>
      </c>
      <c r="L5319" s="27" t="str">
        <f t="shared" si="667"/>
        <v>-</v>
      </c>
      <c r="M5319" s="27" t="str">
        <f t="shared" si="668"/>
        <v>-</v>
      </c>
      <c r="N5319" s="28">
        <f t="shared" si="669"/>
        <v>0</v>
      </c>
      <c r="O5319" s="28">
        <f t="shared" si="671"/>
        <v>0</v>
      </c>
      <c r="P5319" s="1" t="str">
        <f t="shared" si="670"/>
        <v>no</v>
      </c>
    </row>
    <row r="5320" spans="1:16" x14ac:dyDescent="0.25">
      <c r="A5320" s="6">
        <f>'4.OVTA Sites-Transects'!B5326</f>
        <v>0</v>
      </c>
      <c r="B5320" s="6">
        <f>'4.OVTA Sites-Transects'!C5326</f>
        <v>0</v>
      </c>
      <c r="C5320" s="6">
        <f>'4.OVTA Sites-Transects'!D5326</f>
        <v>0</v>
      </c>
      <c r="D5320" s="1">
        <f>'4.OVTA Sites-Transects'!E5326</f>
        <v>0</v>
      </c>
      <c r="E5320" s="1">
        <f>'4.OVTA Sites-Transects'!G5326</f>
        <v>0</v>
      </c>
      <c r="F5320" s="1">
        <f>'4.OVTA Sites-Transects'!F5326</f>
        <v>0</v>
      </c>
      <c r="G5320" s="6">
        <f>'4.OVTA Sites-Transects'!H5326</f>
        <v>0</v>
      </c>
      <c r="H5320" s="6">
        <f>'4.OVTA Sites-Transects'!I5326</f>
        <v>0</v>
      </c>
      <c r="I5320" s="193" t="str">
        <f t="shared" si="664"/>
        <v>-</v>
      </c>
      <c r="J5320" s="27" t="str">
        <f t="shared" si="665"/>
        <v>-</v>
      </c>
      <c r="K5320" s="27" t="str">
        <f t="shared" si="666"/>
        <v>-</v>
      </c>
      <c r="L5320" s="27" t="str">
        <f t="shared" si="667"/>
        <v>-</v>
      </c>
      <c r="M5320" s="27" t="str">
        <f t="shared" si="668"/>
        <v>-</v>
      </c>
      <c r="N5320" s="28">
        <f t="shared" si="669"/>
        <v>0</v>
      </c>
      <c r="O5320" s="28">
        <f t="shared" si="671"/>
        <v>0</v>
      </c>
      <c r="P5320" s="1" t="str">
        <f t="shared" si="670"/>
        <v>no</v>
      </c>
    </row>
    <row r="5321" spans="1:16" x14ac:dyDescent="0.25">
      <c r="A5321" s="6">
        <f>'4.OVTA Sites-Transects'!B5327</f>
        <v>0</v>
      </c>
      <c r="B5321" s="6">
        <f>'4.OVTA Sites-Transects'!C5327</f>
        <v>0</v>
      </c>
      <c r="C5321" s="6">
        <f>'4.OVTA Sites-Transects'!D5327</f>
        <v>0</v>
      </c>
      <c r="D5321" s="1">
        <f>'4.OVTA Sites-Transects'!E5327</f>
        <v>0</v>
      </c>
      <c r="E5321" s="1">
        <f>'4.OVTA Sites-Transects'!G5327</f>
        <v>0</v>
      </c>
      <c r="F5321" s="1">
        <f>'4.OVTA Sites-Transects'!F5327</f>
        <v>0</v>
      </c>
      <c r="G5321" s="6">
        <f>'4.OVTA Sites-Transects'!H5327</f>
        <v>0</v>
      </c>
      <c r="H5321" s="6">
        <f>'4.OVTA Sites-Transects'!I5327</f>
        <v>0</v>
      </c>
      <c r="I5321" s="193" t="str">
        <f t="shared" si="664"/>
        <v>-</v>
      </c>
      <c r="J5321" s="27" t="str">
        <f t="shared" si="665"/>
        <v>-</v>
      </c>
      <c r="K5321" s="27" t="str">
        <f t="shared" si="666"/>
        <v>-</v>
      </c>
      <c r="L5321" s="27" t="str">
        <f t="shared" si="667"/>
        <v>-</v>
      </c>
      <c r="M5321" s="27" t="str">
        <f t="shared" si="668"/>
        <v>-</v>
      </c>
      <c r="N5321" s="28">
        <f t="shared" si="669"/>
        <v>0</v>
      </c>
      <c r="O5321" s="28">
        <f t="shared" si="671"/>
        <v>0</v>
      </c>
      <c r="P5321" s="1" t="str">
        <f t="shared" si="670"/>
        <v>no</v>
      </c>
    </row>
    <row r="5322" spans="1:16" x14ac:dyDescent="0.25">
      <c r="A5322" s="6">
        <f>'4.OVTA Sites-Transects'!B5328</f>
        <v>0</v>
      </c>
      <c r="B5322" s="6">
        <f>'4.OVTA Sites-Transects'!C5328</f>
        <v>0</v>
      </c>
      <c r="C5322" s="6">
        <f>'4.OVTA Sites-Transects'!D5328</f>
        <v>0</v>
      </c>
      <c r="D5322" s="1">
        <f>'4.OVTA Sites-Transects'!E5328</f>
        <v>0</v>
      </c>
      <c r="E5322" s="1">
        <f>'4.OVTA Sites-Transects'!G5328</f>
        <v>0</v>
      </c>
      <c r="F5322" s="1">
        <f>'4.OVTA Sites-Transects'!F5328</f>
        <v>0</v>
      </c>
      <c r="G5322" s="6">
        <f>'4.OVTA Sites-Transects'!H5328</f>
        <v>0</v>
      </c>
      <c r="H5322" s="6">
        <f>'4.OVTA Sites-Transects'!I5328</f>
        <v>0</v>
      </c>
      <c r="I5322" s="193" t="str">
        <f t="shared" si="664"/>
        <v>-</v>
      </c>
      <c r="J5322" s="27" t="str">
        <f t="shared" si="665"/>
        <v>-</v>
      </c>
      <c r="K5322" s="27" t="str">
        <f t="shared" si="666"/>
        <v>-</v>
      </c>
      <c r="L5322" s="27" t="str">
        <f t="shared" si="667"/>
        <v>-</v>
      </c>
      <c r="M5322" s="27" t="str">
        <f t="shared" si="668"/>
        <v>-</v>
      </c>
      <c r="N5322" s="28">
        <f t="shared" si="669"/>
        <v>0</v>
      </c>
      <c r="O5322" s="28">
        <f t="shared" si="671"/>
        <v>0</v>
      </c>
      <c r="P5322" s="1" t="str">
        <f t="shared" si="670"/>
        <v>no</v>
      </c>
    </row>
    <row r="5323" spans="1:16" x14ac:dyDescent="0.25">
      <c r="A5323" s="6">
        <f>'4.OVTA Sites-Transects'!B5329</f>
        <v>0</v>
      </c>
      <c r="B5323" s="6">
        <f>'4.OVTA Sites-Transects'!C5329</f>
        <v>0</v>
      </c>
      <c r="C5323" s="6">
        <f>'4.OVTA Sites-Transects'!D5329</f>
        <v>0</v>
      </c>
      <c r="D5323" s="1">
        <f>'4.OVTA Sites-Transects'!E5329</f>
        <v>0</v>
      </c>
      <c r="E5323" s="1">
        <f>'4.OVTA Sites-Transects'!G5329</f>
        <v>0</v>
      </c>
      <c r="F5323" s="1">
        <f>'4.OVTA Sites-Transects'!F5329</f>
        <v>0</v>
      </c>
      <c r="G5323" s="6">
        <f>'4.OVTA Sites-Transects'!H5329</f>
        <v>0</v>
      </c>
      <c r="H5323" s="6">
        <f>'4.OVTA Sites-Transects'!I5329</f>
        <v>0</v>
      </c>
      <c r="I5323" s="193" t="str">
        <f t="shared" si="664"/>
        <v>-</v>
      </c>
      <c r="J5323" s="27" t="str">
        <f t="shared" si="665"/>
        <v>-</v>
      </c>
      <c r="K5323" s="27" t="str">
        <f t="shared" si="666"/>
        <v>-</v>
      </c>
      <c r="L5323" s="27" t="str">
        <f t="shared" si="667"/>
        <v>-</v>
      </c>
      <c r="M5323" s="27" t="str">
        <f t="shared" si="668"/>
        <v>-</v>
      </c>
      <c r="N5323" s="28">
        <f t="shared" si="669"/>
        <v>0</v>
      </c>
      <c r="O5323" s="28">
        <f t="shared" si="671"/>
        <v>0</v>
      </c>
      <c r="P5323" s="1" t="str">
        <f t="shared" si="670"/>
        <v>no</v>
      </c>
    </row>
    <row r="5324" spans="1:16" x14ac:dyDescent="0.25">
      <c r="A5324" s="6">
        <f>'4.OVTA Sites-Transects'!B5330</f>
        <v>0</v>
      </c>
      <c r="B5324" s="6">
        <f>'4.OVTA Sites-Transects'!C5330</f>
        <v>0</v>
      </c>
      <c r="C5324" s="6">
        <f>'4.OVTA Sites-Transects'!D5330</f>
        <v>0</v>
      </c>
      <c r="D5324" s="1">
        <f>'4.OVTA Sites-Transects'!E5330</f>
        <v>0</v>
      </c>
      <c r="E5324" s="1">
        <f>'4.OVTA Sites-Transects'!G5330</f>
        <v>0</v>
      </c>
      <c r="F5324" s="1">
        <f>'4.OVTA Sites-Transects'!F5330</f>
        <v>0</v>
      </c>
      <c r="G5324" s="6">
        <f>'4.OVTA Sites-Transects'!H5330</f>
        <v>0</v>
      </c>
      <c r="H5324" s="6">
        <f>'4.OVTA Sites-Transects'!I5330</f>
        <v>0</v>
      </c>
      <c r="I5324" s="193" t="str">
        <f t="shared" si="664"/>
        <v>-</v>
      </c>
      <c r="J5324" s="27" t="str">
        <f t="shared" si="665"/>
        <v>-</v>
      </c>
      <c r="K5324" s="27" t="str">
        <f t="shared" si="666"/>
        <v>-</v>
      </c>
      <c r="L5324" s="27" t="str">
        <f t="shared" si="667"/>
        <v>-</v>
      </c>
      <c r="M5324" s="27" t="str">
        <f t="shared" si="668"/>
        <v>-</v>
      </c>
      <c r="N5324" s="28">
        <f t="shared" si="669"/>
        <v>0</v>
      </c>
      <c r="O5324" s="28">
        <f t="shared" si="671"/>
        <v>0</v>
      </c>
      <c r="P5324" s="1" t="str">
        <f t="shared" si="670"/>
        <v>no</v>
      </c>
    </row>
    <row r="5325" spans="1:16" x14ac:dyDescent="0.25">
      <c r="A5325" s="6">
        <f>'4.OVTA Sites-Transects'!B5331</f>
        <v>0</v>
      </c>
      <c r="B5325" s="6">
        <f>'4.OVTA Sites-Transects'!C5331</f>
        <v>0</v>
      </c>
      <c r="C5325" s="6">
        <f>'4.OVTA Sites-Transects'!D5331</f>
        <v>0</v>
      </c>
      <c r="D5325" s="1">
        <f>'4.OVTA Sites-Transects'!E5331</f>
        <v>0</v>
      </c>
      <c r="E5325" s="1">
        <f>'4.OVTA Sites-Transects'!G5331</f>
        <v>0</v>
      </c>
      <c r="F5325" s="1">
        <f>'4.OVTA Sites-Transects'!F5331</f>
        <v>0</v>
      </c>
      <c r="G5325" s="6">
        <f>'4.OVTA Sites-Transects'!H5331</f>
        <v>0</v>
      </c>
      <c r="H5325" s="6">
        <f>'4.OVTA Sites-Transects'!I5331</f>
        <v>0</v>
      </c>
      <c r="I5325" s="193" t="str">
        <f t="shared" si="664"/>
        <v>-</v>
      </c>
      <c r="J5325" s="27" t="str">
        <f t="shared" si="665"/>
        <v>-</v>
      </c>
      <c r="K5325" s="27" t="str">
        <f t="shared" si="666"/>
        <v>-</v>
      </c>
      <c r="L5325" s="27" t="str">
        <f t="shared" si="667"/>
        <v>-</v>
      </c>
      <c r="M5325" s="27" t="str">
        <f t="shared" si="668"/>
        <v>-</v>
      </c>
      <c r="N5325" s="28">
        <f t="shared" si="669"/>
        <v>0</v>
      </c>
      <c r="O5325" s="28">
        <f t="shared" si="671"/>
        <v>0</v>
      </c>
      <c r="P5325" s="1" t="str">
        <f t="shared" si="670"/>
        <v>no</v>
      </c>
    </row>
    <row r="5326" spans="1:16" x14ac:dyDescent="0.25">
      <c r="A5326" s="6">
        <f>'4.OVTA Sites-Transects'!B5332</f>
        <v>0</v>
      </c>
      <c r="B5326" s="6">
        <f>'4.OVTA Sites-Transects'!C5332</f>
        <v>0</v>
      </c>
      <c r="C5326" s="6">
        <f>'4.OVTA Sites-Transects'!D5332</f>
        <v>0</v>
      </c>
      <c r="D5326" s="1">
        <f>'4.OVTA Sites-Transects'!E5332</f>
        <v>0</v>
      </c>
      <c r="E5326" s="1">
        <f>'4.OVTA Sites-Transects'!G5332</f>
        <v>0</v>
      </c>
      <c r="F5326" s="1">
        <f>'4.OVTA Sites-Transects'!F5332</f>
        <v>0</v>
      </c>
      <c r="G5326" s="6">
        <f>'4.OVTA Sites-Transects'!H5332</f>
        <v>0</v>
      </c>
      <c r="H5326" s="6">
        <f>'4.OVTA Sites-Transects'!I5332</f>
        <v>0</v>
      </c>
      <c r="I5326" s="193" t="str">
        <f t="shared" si="664"/>
        <v>-</v>
      </c>
      <c r="J5326" s="27" t="str">
        <f t="shared" si="665"/>
        <v>-</v>
      </c>
      <c r="K5326" s="27" t="str">
        <f t="shared" si="666"/>
        <v>-</v>
      </c>
      <c r="L5326" s="27" t="str">
        <f t="shared" si="667"/>
        <v>-</v>
      </c>
      <c r="M5326" s="27" t="str">
        <f t="shared" si="668"/>
        <v>-</v>
      </c>
      <c r="N5326" s="28">
        <f t="shared" si="669"/>
        <v>0</v>
      </c>
      <c r="O5326" s="28">
        <f t="shared" si="671"/>
        <v>0</v>
      </c>
      <c r="P5326" s="1" t="str">
        <f t="shared" si="670"/>
        <v>no</v>
      </c>
    </row>
    <row r="5327" spans="1:16" x14ac:dyDescent="0.25">
      <c r="A5327" s="6">
        <f>'4.OVTA Sites-Transects'!B5333</f>
        <v>0</v>
      </c>
      <c r="B5327" s="6">
        <f>'4.OVTA Sites-Transects'!C5333</f>
        <v>0</v>
      </c>
      <c r="C5327" s="6">
        <f>'4.OVTA Sites-Transects'!D5333</f>
        <v>0</v>
      </c>
      <c r="D5327" s="1">
        <f>'4.OVTA Sites-Transects'!E5333</f>
        <v>0</v>
      </c>
      <c r="E5327" s="1">
        <f>'4.OVTA Sites-Transects'!G5333</f>
        <v>0</v>
      </c>
      <c r="F5327" s="1">
        <f>'4.OVTA Sites-Transects'!F5333</f>
        <v>0</v>
      </c>
      <c r="G5327" s="6">
        <f>'4.OVTA Sites-Transects'!H5333</f>
        <v>0</v>
      </c>
      <c r="H5327" s="6">
        <f>'4.OVTA Sites-Transects'!I5333</f>
        <v>0</v>
      </c>
      <c r="I5327" s="193" t="str">
        <f t="shared" si="664"/>
        <v>-</v>
      </c>
      <c r="J5327" s="27" t="str">
        <f t="shared" si="665"/>
        <v>-</v>
      </c>
      <c r="K5327" s="27" t="str">
        <f t="shared" si="666"/>
        <v>-</v>
      </c>
      <c r="L5327" s="27" t="str">
        <f t="shared" si="667"/>
        <v>-</v>
      </c>
      <c r="M5327" s="27" t="str">
        <f t="shared" si="668"/>
        <v>-</v>
      </c>
      <c r="N5327" s="28">
        <f t="shared" si="669"/>
        <v>0</v>
      </c>
      <c r="O5327" s="28">
        <f t="shared" si="671"/>
        <v>0</v>
      </c>
      <c r="P5327" s="1" t="str">
        <f t="shared" si="670"/>
        <v>no</v>
      </c>
    </row>
    <row r="5328" spans="1:16" x14ac:dyDescent="0.25">
      <c r="A5328" s="6">
        <f>'4.OVTA Sites-Transects'!B5334</f>
        <v>0</v>
      </c>
      <c r="B5328" s="6">
        <f>'4.OVTA Sites-Transects'!C5334</f>
        <v>0</v>
      </c>
      <c r="C5328" s="6">
        <f>'4.OVTA Sites-Transects'!D5334</f>
        <v>0</v>
      </c>
      <c r="D5328" s="1">
        <f>'4.OVTA Sites-Transects'!E5334</f>
        <v>0</v>
      </c>
      <c r="E5328" s="1">
        <f>'4.OVTA Sites-Transects'!G5334</f>
        <v>0</v>
      </c>
      <c r="F5328" s="1">
        <f>'4.OVTA Sites-Transects'!F5334</f>
        <v>0</v>
      </c>
      <c r="G5328" s="6">
        <f>'4.OVTA Sites-Transects'!H5334</f>
        <v>0</v>
      </c>
      <c r="H5328" s="6">
        <f>'4.OVTA Sites-Transects'!I5334</f>
        <v>0</v>
      </c>
      <c r="I5328" s="193" t="str">
        <f t="shared" si="664"/>
        <v>-</v>
      </c>
      <c r="J5328" s="27" t="str">
        <f t="shared" si="665"/>
        <v>-</v>
      </c>
      <c r="K5328" s="27" t="str">
        <f t="shared" si="666"/>
        <v>-</v>
      </c>
      <c r="L5328" s="27" t="str">
        <f t="shared" si="667"/>
        <v>-</v>
      </c>
      <c r="M5328" s="27" t="str">
        <f t="shared" si="668"/>
        <v>-</v>
      </c>
      <c r="N5328" s="28">
        <f t="shared" si="669"/>
        <v>0</v>
      </c>
      <c r="O5328" s="28">
        <f t="shared" si="671"/>
        <v>0</v>
      </c>
      <c r="P5328" s="1" t="str">
        <f t="shared" si="670"/>
        <v>no</v>
      </c>
    </row>
    <row r="5329" spans="1:16" x14ac:dyDescent="0.25">
      <c r="A5329" s="6">
        <f>'4.OVTA Sites-Transects'!B5335</f>
        <v>0</v>
      </c>
      <c r="B5329" s="6">
        <f>'4.OVTA Sites-Transects'!C5335</f>
        <v>0</v>
      </c>
      <c r="C5329" s="6">
        <f>'4.OVTA Sites-Transects'!D5335</f>
        <v>0</v>
      </c>
      <c r="D5329" s="1">
        <f>'4.OVTA Sites-Transects'!E5335</f>
        <v>0</v>
      </c>
      <c r="E5329" s="1">
        <f>'4.OVTA Sites-Transects'!G5335</f>
        <v>0</v>
      </c>
      <c r="F5329" s="1">
        <f>'4.OVTA Sites-Transects'!F5335</f>
        <v>0</v>
      </c>
      <c r="G5329" s="6">
        <f>'4.OVTA Sites-Transects'!H5335</f>
        <v>0</v>
      </c>
      <c r="H5329" s="6">
        <f>'4.OVTA Sites-Transects'!I5335</f>
        <v>0</v>
      </c>
      <c r="I5329" s="193" t="str">
        <f t="shared" si="664"/>
        <v>-</v>
      </c>
      <c r="J5329" s="27" t="str">
        <f t="shared" si="665"/>
        <v>-</v>
      </c>
      <c r="K5329" s="27" t="str">
        <f t="shared" si="666"/>
        <v>-</v>
      </c>
      <c r="L5329" s="27" t="str">
        <f t="shared" si="667"/>
        <v>-</v>
      </c>
      <c r="M5329" s="27" t="str">
        <f t="shared" si="668"/>
        <v>-</v>
      </c>
      <c r="N5329" s="28">
        <f t="shared" si="669"/>
        <v>0</v>
      </c>
      <c r="O5329" s="28">
        <f t="shared" si="671"/>
        <v>0</v>
      </c>
      <c r="P5329" s="1" t="str">
        <f t="shared" si="670"/>
        <v>no</v>
      </c>
    </row>
    <row r="5330" spans="1:16" x14ac:dyDescent="0.25">
      <c r="A5330" s="6">
        <f>'4.OVTA Sites-Transects'!B5336</f>
        <v>0</v>
      </c>
      <c r="B5330" s="6">
        <f>'4.OVTA Sites-Transects'!C5336</f>
        <v>0</v>
      </c>
      <c r="C5330" s="6">
        <f>'4.OVTA Sites-Transects'!D5336</f>
        <v>0</v>
      </c>
      <c r="D5330" s="1">
        <f>'4.OVTA Sites-Transects'!E5336</f>
        <v>0</v>
      </c>
      <c r="E5330" s="1">
        <f>'4.OVTA Sites-Transects'!G5336</f>
        <v>0</v>
      </c>
      <c r="F5330" s="1">
        <f>'4.OVTA Sites-Transects'!F5336</f>
        <v>0</v>
      </c>
      <c r="G5330" s="6">
        <f>'4.OVTA Sites-Transects'!H5336</f>
        <v>0</v>
      </c>
      <c r="H5330" s="6">
        <f>'4.OVTA Sites-Transects'!I5336</f>
        <v>0</v>
      </c>
      <c r="I5330" s="193" t="str">
        <f t="shared" si="664"/>
        <v>-</v>
      </c>
      <c r="J5330" s="27" t="str">
        <f t="shared" si="665"/>
        <v>-</v>
      </c>
      <c r="K5330" s="27" t="str">
        <f t="shared" si="666"/>
        <v>-</v>
      </c>
      <c r="L5330" s="27" t="str">
        <f t="shared" si="667"/>
        <v>-</v>
      </c>
      <c r="M5330" s="27" t="str">
        <f t="shared" si="668"/>
        <v>-</v>
      </c>
      <c r="N5330" s="28">
        <f t="shared" si="669"/>
        <v>0</v>
      </c>
      <c r="O5330" s="28">
        <f t="shared" si="671"/>
        <v>0</v>
      </c>
      <c r="P5330" s="1" t="str">
        <f t="shared" si="670"/>
        <v>no</v>
      </c>
    </row>
    <row r="5331" spans="1:16" x14ac:dyDescent="0.25">
      <c r="A5331" s="6">
        <f>'4.OVTA Sites-Transects'!B5337</f>
        <v>0</v>
      </c>
      <c r="B5331" s="6">
        <f>'4.OVTA Sites-Transects'!C5337</f>
        <v>0</v>
      </c>
      <c r="C5331" s="6">
        <f>'4.OVTA Sites-Transects'!D5337</f>
        <v>0</v>
      </c>
      <c r="D5331" s="1">
        <f>'4.OVTA Sites-Transects'!E5337</f>
        <v>0</v>
      </c>
      <c r="E5331" s="1">
        <f>'4.OVTA Sites-Transects'!G5337</f>
        <v>0</v>
      </c>
      <c r="F5331" s="1">
        <f>'4.OVTA Sites-Transects'!F5337</f>
        <v>0</v>
      </c>
      <c r="G5331" s="6">
        <f>'4.OVTA Sites-Transects'!H5337</f>
        <v>0</v>
      </c>
      <c r="H5331" s="6">
        <f>'4.OVTA Sites-Transects'!I5337</f>
        <v>0</v>
      </c>
      <c r="I5331" s="193" t="str">
        <f t="shared" si="664"/>
        <v>-</v>
      </c>
      <c r="J5331" s="27" t="str">
        <f t="shared" si="665"/>
        <v>-</v>
      </c>
      <c r="K5331" s="27" t="str">
        <f t="shared" si="666"/>
        <v>-</v>
      </c>
      <c r="L5331" s="27" t="str">
        <f t="shared" si="667"/>
        <v>-</v>
      </c>
      <c r="M5331" s="27" t="str">
        <f t="shared" si="668"/>
        <v>-</v>
      </c>
      <c r="N5331" s="28">
        <f t="shared" si="669"/>
        <v>0</v>
      </c>
      <c r="O5331" s="28">
        <f t="shared" si="671"/>
        <v>0</v>
      </c>
      <c r="P5331" s="1" t="str">
        <f t="shared" si="670"/>
        <v>no</v>
      </c>
    </row>
    <row r="5332" spans="1:16" x14ac:dyDescent="0.25">
      <c r="A5332" s="6">
        <f>'4.OVTA Sites-Transects'!B5338</f>
        <v>0</v>
      </c>
      <c r="B5332" s="6">
        <f>'4.OVTA Sites-Transects'!C5338</f>
        <v>0</v>
      </c>
      <c r="C5332" s="6">
        <f>'4.OVTA Sites-Transects'!D5338</f>
        <v>0</v>
      </c>
      <c r="D5332" s="1">
        <f>'4.OVTA Sites-Transects'!E5338</f>
        <v>0</v>
      </c>
      <c r="E5332" s="1">
        <f>'4.OVTA Sites-Transects'!G5338</f>
        <v>0</v>
      </c>
      <c r="F5332" s="1">
        <f>'4.OVTA Sites-Transects'!F5338</f>
        <v>0</v>
      </c>
      <c r="G5332" s="6">
        <f>'4.OVTA Sites-Transects'!H5338</f>
        <v>0</v>
      </c>
      <c r="H5332" s="6">
        <f>'4.OVTA Sites-Transects'!I5338</f>
        <v>0</v>
      </c>
      <c r="I5332" s="193" t="str">
        <f t="shared" si="664"/>
        <v>-</v>
      </c>
      <c r="J5332" s="27" t="str">
        <f t="shared" si="665"/>
        <v>-</v>
      </c>
      <c r="K5332" s="27" t="str">
        <f t="shared" si="666"/>
        <v>-</v>
      </c>
      <c r="L5332" s="27" t="str">
        <f t="shared" si="667"/>
        <v>-</v>
      </c>
      <c r="M5332" s="27" t="str">
        <f t="shared" si="668"/>
        <v>-</v>
      </c>
      <c r="N5332" s="28">
        <f t="shared" si="669"/>
        <v>0</v>
      </c>
      <c r="O5332" s="28">
        <f t="shared" si="671"/>
        <v>0</v>
      </c>
      <c r="P5332" s="1" t="str">
        <f t="shared" si="670"/>
        <v>no</v>
      </c>
    </row>
    <row r="5333" spans="1:16" x14ac:dyDescent="0.25">
      <c r="A5333" s="6">
        <f>'4.OVTA Sites-Transects'!B5339</f>
        <v>0</v>
      </c>
      <c r="B5333" s="6">
        <f>'4.OVTA Sites-Transects'!C5339</f>
        <v>0</v>
      </c>
      <c r="C5333" s="6">
        <f>'4.OVTA Sites-Transects'!D5339</f>
        <v>0</v>
      </c>
      <c r="D5333" s="1">
        <f>'4.OVTA Sites-Transects'!E5339</f>
        <v>0</v>
      </c>
      <c r="E5333" s="1">
        <f>'4.OVTA Sites-Transects'!G5339</f>
        <v>0</v>
      </c>
      <c r="F5333" s="1">
        <f>'4.OVTA Sites-Transects'!F5339</f>
        <v>0</v>
      </c>
      <c r="G5333" s="6">
        <f>'4.OVTA Sites-Transects'!H5339</f>
        <v>0</v>
      </c>
      <c r="H5333" s="6">
        <f>'4.OVTA Sites-Transects'!I5339</f>
        <v>0</v>
      </c>
      <c r="I5333" s="193" t="str">
        <f t="shared" si="664"/>
        <v>-</v>
      </c>
      <c r="J5333" s="27" t="str">
        <f t="shared" si="665"/>
        <v>-</v>
      </c>
      <c r="K5333" s="27" t="str">
        <f t="shared" si="666"/>
        <v>-</v>
      </c>
      <c r="L5333" s="27" t="str">
        <f t="shared" si="667"/>
        <v>-</v>
      </c>
      <c r="M5333" s="27" t="str">
        <f t="shared" si="668"/>
        <v>-</v>
      </c>
      <c r="N5333" s="28">
        <f t="shared" si="669"/>
        <v>0</v>
      </c>
      <c r="O5333" s="28">
        <f t="shared" si="671"/>
        <v>0</v>
      </c>
      <c r="P5333" s="1" t="str">
        <f t="shared" si="670"/>
        <v>no</v>
      </c>
    </row>
    <row r="5334" spans="1:16" x14ac:dyDescent="0.25">
      <c r="A5334" s="6">
        <f>'4.OVTA Sites-Transects'!B5340</f>
        <v>0</v>
      </c>
      <c r="B5334" s="6">
        <f>'4.OVTA Sites-Transects'!C5340</f>
        <v>0</v>
      </c>
      <c r="C5334" s="6">
        <f>'4.OVTA Sites-Transects'!D5340</f>
        <v>0</v>
      </c>
      <c r="D5334" s="1">
        <f>'4.OVTA Sites-Transects'!E5340</f>
        <v>0</v>
      </c>
      <c r="E5334" s="1">
        <f>'4.OVTA Sites-Transects'!G5340</f>
        <v>0</v>
      </c>
      <c r="F5334" s="1">
        <f>'4.OVTA Sites-Transects'!F5340</f>
        <v>0</v>
      </c>
      <c r="G5334" s="6">
        <f>'4.OVTA Sites-Transects'!H5340</f>
        <v>0</v>
      </c>
      <c r="H5334" s="6">
        <f>'4.OVTA Sites-Transects'!I5340</f>
        <v>0</v>
      </c>
      <c r="I5334" s="193" t="str">
        <f t="shared" si="664"/>
        <v>-</v>
      </c>
      <c r="J5334" s="27" t="str">
        <f t="shared" si="665"/>
        <v>-</v>
      </c>
      <c r="K5334" s="27" t="str">
        <f t="shared" si="666"/>
        <v>-</v>
      </c>
      <c r="L5334" s="27" t="str">
        <f t="shared" si="667"/>
        <v>-</v>
      </c>
      <c r="M5334" s="27" t="str">
        <f t="shared" si="668"/>
        <v>-</v>
      </c>
      <c r="N5334" s="28">
        <f t="shared" si="669"/>
        <v>0</v>
      </c>
      <c r="O5334" s="28">
        <f t="shared" si="671"/>
        <v>0</v>
      </c>
      <c r="P5334" s="1" t="str">
        <f t="shared" si="670"/>
        <v>no</v>
      </c>
    </row>
    <row r="5335" spans="1:16" x14ac:dyDescent="0.25">
      <c r="A5335" s="6">
        <f>'4.OVTA Sites-Transects'!B5341</f>
        <v>0</v>
      </c>
      <c r="B5335" s="6">
        <f>'4.OVTA Sites-Transects'!C5341</f>
        <v>0</v>
      </c>
      <c r="C5335" s="6">
        <f>'4.OVTA Sites-Transects'!D5341</f>
        <v>0</v>
      </c>
      <c r="D5335" s="1">
        <f>'4.OVTA Sites-Transects'!E5341</f>
        <v>0</v>
      </c>
      <c r="E5335" s="1">
        <f>'4.OVTA Sites-Transects'!G5341</f>
        <v>0</v>
      </c>
      <c r="F5335" s="1">
        <f>'4.OVTA Sites-Transects'!F5341</f>
        <v>0</v>
      </c>
      <c r="G5335" s="6">
        <f>'4.OVTA Sites-Transects'!H5341</f>
        <v>0</v>
      </c>
      <c r="H5335" s="6">
        <f>'4.OVTA Sites-Transects'!I5341</f>
        <v>0</v>
      </c>
      <c r="I5335" s="193" t="str">
        <f t="shared" si="664"/>
        <v>-</v>
      </c>
      <c r="J5335" s="27" t="str">
        <f t="shared" si="665"/>
        <v>-</v>
      </c>
      <c r="K5335" s="27" t="str">
        <f t="shared" si="666"/>
        <v>-</v>
      </c>
      <c r="L5335" s="27" t="str">
        <f t="shared" si="667"/>
        <v>-</v>
      </c>
      <c r="M5335" s="27" t="str">
        <f t="shared" si="668"/>
        <v>-</v>
      </c>
      <c r="N5335" s="28">
        <f t="shared" si="669"/>
        <v>0</v>
      </c>
      <c r="O5335" s="28">
        <f t="shared" si="671"/>
        <v>0</v>
      </c>
      <c r="P5335" s="1" t="str">
        <f t="shared" si="670"/>
        <v>no</v>
      </c>
    </row>
    <row r="5336" spans="1:16" x14ac:dyDescent="0.25">
      <c r="A5336" s="6">
        <f>'4.OVTA Sites-Transects'!B5342</f>
        <v>0</v>
      </c>
      <c r="B5336" s="6">
        <f>'4.OVTA Sites-Transects'!C5342</f>
        <v>0</v>
      </c>
      <c r="C5336" s="6">
        <f>'4.OVTA Sites-Transects'!D5342</f>
        <v>0</v>
      </c>
      <c r="D5336" s="1">
        <f>'4.OVTA Sites-Transects'!E5342</f>
        <v>0</v>
      </c>
      <c r="E5336" s="1">
        <f>'4.OVTA Sites-Transects'!G5342</f>
        <v>0</v>
      </c>
      <c r="F5336" s="1">
        <f>'4.OVTA Sites-Transects'!F5342</f>
        <v>0</v>
      </c>
      <c r="G5336" s="6">
        <f>'4.OVTA Sites-Transects'!H5342</f>
        <v>0</v>
      </c>
      <c r="H5336" s="6">
        <f>'4.OVTA Sites-Transects'!I5342</f>
        <v>0</v>
      </c>
      <c r="I5336" s="193" t="str">
        <f t="shared" si="664"/>
        <v>-</v>
      </c>
      <c r="J5336" s="27" t="str">
        <f t="shared" si="665"/>
        <v>-</v>
      </c>
      <c r="K5336" s="27" t="str">
        <f t="shared" si="666"/>
        <v>-</v>
      </c>
      <c r="L5336" s="27" t="str">
        <f t="shared" si="667"/>
        <v>-</v>
      </c>
      <c r="M5336" s="27" t="str">
        <f t="shared" si="668"/>
        <v>-</v>
      </c>
      <c r="N5336" s="28">
        <f t="shared" si="669"/>
        <v>0</v>
      </c>
      <c r="O5336" s="28">
        <f t="shared" si="671"/>
        <v>0</v>
      </c>
      <c r="P5336" s="1" t="str">
        <f t="shared" si="670"/>
        <v>no</v>
      </c>
    </row>
    <row r="5337" spans="1:16" x14ac:dyDescent="0.25">
      <c r="A5337" s="6">
        <f>'4.OVTA Sites-Transects'!B5343</f>
        <v>0</v>
      </c>
      <c r="B5337" s="6">
        <f>'4.OVTA Sites-Transects'!C5343</f>
        <v>0</v>
      </c>
      <c r="C5337" s="6">
        <f>'4.OVTA Sites-Transects'!D5343</f>
        <v>0</v>
      </c>
      <c r="D5337" s="1">
        <f>'4.OVTA Sites-Transects'!E5343</f>
        <v>0</v>
      </c>
      <c r="E5337" s="1">
        <f>'4.OVTA Sites-Transects'!G5343</f>
        <v>0</v>
      </c>
      <c r="F5337" s="1">
        <f>'4.OVTA Sites-Transects'!F5343</f>
        <v>0</v>
      </c>
      <c r="G5337" s="6">
        <f>'4.OVTA Sites-Transects'!H5343</f>
        <v>0</v>
      </c>
      <c r="H5337" s="6">
        <f>'4.OVTA Sites-Transects'!I5343</f>
        <v>0</v>
      </c>
      <c r="I5337" s="193" t="str">
        <f t="shared" si="664"/>
        <v>-</v>
      </c>
      <c r="J5337" s="27" t="str">
        <f t="shared" si="665"/>
        <v>-</v>
      </c>
      <c r="K5337" s="27" t="str">
        <f t="shared" si="666"/>
        <v>-</v>
      </c>
      <c r="L5337" s="27" t="str">
        <f t="shared" si="667"/>
        <v>-</v>
      </c>
      <c r="M5337" s="27" t="str">
        <f t="shared" si="668"/>
        <v>-</v>
      </c>
      <c r="N5337" s="28">
        <f t="shared" si="669"/>
        <v>0</v>
      </c>
      <c r="O5337" s="28">
        <f t="shared" si="671"/>
        <v>0</v>
      </c>
      <c r="P5337" s="1" t="str">
        <f t="shared" si="670"/>
        <v>no</v>
      </c>
    </row>
    <row r="5338" spans="1:16" x14ac:dyDescent="0.25">
      <c r="A5338" s="6">
        <f>'4.OVTA Sites-Transects'!B5344</f>
        <v>0</v>
      </c>
      <c r="B5338" s="6">
        <f>'4.OVTA Sites-Transects'!C5344</f>
        <v>0</v>
      </c>
      <c r="C5338" s="6">
        <f>'4.OVTA Sites-Transects'!D5344</f>
        <v>0</v>
      </c>
      <c r="D5338" s="1">
        <f>'4.OVTA Sites-Transects'!E5344</f>
        <v>0</v>
      </c>
      <c r="E5338" s="1">
        <f>'4.OVTA Sites-Transects'!G5344</f>
        <v>0</v>
      </c>
      <c r="F5338" s="1">
        <f>'4.OVTA Sites-Transects'!F5344</f>
        <v>0</v>
      </c>
      <c r="G5338" s="6">
        <f>'4.OVTA Sites-Transects'!H5344</f>
        <v>0</v>
      </c>
      <c r="H5338" s="6">
        <f>'4.OVTA Sites-Transects'!I5344</f>
        <v>0</v>
      </c>
      <c r="I5338" s="193" t="str">
        <f t="shared" si="664"/>
        <v>-</v>
      </c>
      <c r="J5338" s="27" t="str">
        <f t="shared" si="665"/>
        <v>-</v>
      </c>
      <c r="K5338" s="27" t="str">
        <f t="shared" si="666"/>
        <v>-</v>
      </c>
      <c r="L5338" s="27" t="str">
        <f t="shared" si="667"/>
        <v>-</v>
      </c>
      <c r="M5338" s="27" t="str">
        <f t="shared" si="668"/>
        <v>-</v>
      </c>
      <c r="N5338" s="28">
        <f t="shared" si="669"/>
        <v>0</v>
      </c>
      <c r="O5338" s="28">
        <f t="shared" si="671"/>
        <v>0</v>
      </c>
      <c r="P5338" s="1" t="str">
        <f t="shared" si="670"/>
        <v>no</v>
      </c>
    </row>
    <row r="5339" spans="1:16" x14ac:dyDescent="0.25">
      <c r="A5339" s="6">
        <f>'4.OVTA Sites-Transects'!B5345</f>
        <v>0</v>
      </c>
      <c r="B5339" s="6">
        <f>'4.OVTA Sites-Transects'!C5345</f>
        <v>0</v>
      </c>
      <c r="C5339" s="6">
        <f>'4.OVTA Sites-Transects'!D5345</f>
        <v>0</v>
      </c>
      <c r="D5339" s="1">
        <f>'4.OVTA Sites-Transects'!E5345</f>
        <v>0</v>
      </c>
      <c r="E5339" s="1">
        <f>'4.OVTA Sites-Transects'!G5345</f>
        <v>0</v>
      </c>
      <c r="F5339" s="1">
        <f>'4.OVTA Sites-Transects'!F5345</f>
        <v>0</v>
      </c>
      <c r="G5339" s="6">
        <f>'4.OVTA Sites-Transects'!H5345</f>
        <v>0</v>
      </c>
      <c r="H5339" s="6">
        <f>'4.OVTA Sites-Transects'!I5345</f>
        <v>0</v>
      </c>
      <c r="I5339" s="193" t="str">
        <f t="shared" si="664"/>
        <v>-</v>
      </c>
      <c r="J5339" s="27" t="str">
        <f t="shared" si="665"/>
        <v>-</v>
      </c>
      <c r="K5339" s="27" t="str">
        <f t="shared" si="666"/>
        <v>-</v>
      </c>
      <c r="L5339" s="27" t="str">
        <f t="shared" si="667"/>
        <v>-</v>
      </c>
      <c r="M5339" s="27" t="str">
        <f t="shared" si="668"/>
        <v>-</v>
      </c>
      <c r="N5339" s="28">
        <f t="shared" si="669"/>
        <v>0</v>
      </c>
      <c r="O5339" s="28">
        <f t="shared" si="671"/>
        <v>0</v>
      </c>
      <c r="P5339" s="1" t="str">
        <f t="shared" si="670"/>
        <v>no</v>
      </c>
    </row>
    <row r="5340" spans="1:16" x14ac:dyDescent="0.25">
      <c r="A5340" s="6">
        <f>'4.OVTA Sites-Transects'!B5346</f>
        <v>0</v>
      </c>
      <c r="B5340" s="6">
        <f>'4.OVTA Sites-Transects'!C5346</f>
        <v>0</v>
      </c>
      <c r="C5340" s="6">
        <f>'4.OVTA Sites-Transects'!D5346</f>
        <v>0</v>
      </c>
      <c r="D5340" s="1">
        <f>'4.OVTA Sites-Transects'!E5346</f>
        <v>0</v>
      </c>
      <c r="E5340" s="1">
        <f>'4.OVTA Sites-Transects'!G5346</f>
        <v>0</v>
      </c>
      <c r="F5340" s="1">
        <f>'4.OVTA Sites-Transects'!F5346</f>
        <v>0</v>
      </c>
      <c r="G5340" s="6">
        <f>'4.OVTA Sites-Transects'!H5346</f>
        <v>0</v>
      </c>
      <c r="H5340" s="6">
        <f>'4.OVTA Sites-Transects'!I5346</f>
        <v>0</v>
      </c>
      <c r="I5340" s="193" t="str">
        <f t="shared" si="664"/>
        <v>-</v>
      </c>
      <c r="J5340" s="27" t="str">
        <f t="shared" si="665"/>
        <v>-</v>
      </c>
      <c r="K5340" s="27" t="str">
        <f t="shared" si="666"/>
        <v>-</v>
      </c>
      <c r="L5340" s="27" t="str">
        <f t="shared" si="667"/>
        <v>-</v>
      </c>
      <c r="M5340" s="27" t="str">
        <f t="shared" si="668"/>
        <v>-</v>
      </c>
      <c r="N5340" s="28">
        <f t="shared" si="669"/>
        <v>0</v>
      </c>
      <c r="O5340" s="28">
        <f t="shared" si="671"/>
        <v>0</v>
      </c>
      <c r="P5340" s="1" t="str">
        <f t="shared" si="670"/>
        <v>no</v>
      </c>
    </row>
    <row r="5341" spans="1:16" x14ac:dyDescent="0.25">
      <c r="A5341" s="6">
        <f>'4.OVTA Sites-Transects'!B5347</f>
        <v>0</v>
      </c>
      <c r="B5341" s="6">
        <f>'4.OVTA Sites-Transects'!C5347</f>
        <v>0</v>
      </c>
      <c r="C5341" s="6">
        <f>'4.OVTA Sites-Transects'!D5347</f>
        <v>0</v>
      </c>
      <c r="D5341" s="1">
        <f>'4.OVTA Sites-Transects'!E5347</f>
        <v>0</v>
      </c>
      <c r="E5341" s="1">
        <f>'4.OVTA Sites-Transects'!G5347</f>
        <v>0</v>
      </c>
      <c r="F5341" s="1">
        <f>'4.OVTA Sites-Transects'!F5347</f>
        <v>0</v>
      </c>
      <c r="G5341" s="6">
        <f>'4.OVTA Sites-Transects'!H5347</f>
        <v>0</v>
      </c>
      <c r="H5341" s="6">
        <f>'4.OVTA Sites-Transects'!I5347</f>
        <v>0</v>
      </c>
      <c r="I5341" s="193" t="str">
        <f t="shared" si="664"/>
        <v>-</v>
      </c>
      <c r="J5341" s="27" t="str">
        <f t="shared" si="665"/>
        <v>-</v>
      </c>
      <c r="K5341" s="27" t="str">
        <f t="shared" si="666"/>
        <v>-</v>
      </c>
      <c r="L5341" s="27" t="str">
        <f t="shared" si="667"/>
        <v>-</v>
      </c>
      <c r="M5341" s="27" t="str">
        <f t="shared" si="668"/>
        <v>-</v>
      </c>
      <c r="N5341" s="28">
        <f t="shared" si="669"/>
        <v>0</v>
      </c>
      <c r="O5341" s="28">
        <f t="shared" si="671"/>
        <v>0</v>
      </c>
      <c r="P5341" s="1" t="str">
        <f t="shared" si="670"/>
        <v>no</v>
      </c>
    </row>
    <row r="5342" spans="1:16" x14ac:dyDescent="0.25">
      <c r="A5342" s="6">
        <f>'4.OVTA Sites-Transects'!B5348</f>
        <v>0</v>
      </c>
      <c r="B5342" s="6">
        <f>'4.OVTA Sites-Transects'!C5348</f>
        <v>0</v>
      </c>
      <c r="C5342" s="6">
        <f>'4.OVTA Sites-Transects'!D5348</f>
        <v>0</v>
      </c>
      <c r="D5342" s="1">
        <f>'4.OVTA Sites-Transects'!E5348</f>
        <v>0</v>
      </c>
      <c r="E5342" s="1">
        <f>'4.OVTA Sites-Transects'!G5348</f>
        <v>0</v>
      </c>
      <c r="F5342" s="1">
        <f>'4.OVTA Sites-Transects'!F5348</f>
        <v>0</v>
      </c>
      <c r="G5342" s="6">
        <f>'4.OVTA Sites-Transects'!H5348</f>
        <v>0</v>
      </c>
      <c r="H5342" s="6">
        <f>'4.OVTA Sites-Transects'!I5348</f>
        <v>0</v>
      </c>
      <c r="I5342" s="193" t="str">
        <f t="shared" si="664"/>
        <v>-</v>
      </c>
      <c r="J5342" s="27" t="str">
        <f t="shared" si="665"/>
        <v>-</v>
      </c>
      <c r="K5342" s="27" t="str">
        <f t="shared" si="666"/>
        <v>-</v>
      </c>
      <c r="L5342" s="27" t="str">
        <f t="shared" si="667"/>
        <v>-</v>
      </c>
      <c r="M5342" s="27" t="str">
        <f t="shared" si="668"/>
        <v>-</v>
      </c>
      <c r="N5342" s="28">
        <f t="shared" si="669"/>
        <v>0</v>
      </c>
      <c r="O5342" s="28">
        <f t="shared" si="671"/>
        <v>0</v>
      </c>
      <c r="P5342" s="1" t="str">
        <f t="shared" si="670"/>
        <v>no</v>
      </c>
    </row>
    <row r="5343" spans="1:16" x14ac:dyDescent="0.25">
      <c r="A5343" s="6">
        <f>'4.OVTA Sites-Transects'!B5349</f>
        <v>0</v>
      </c>
      <c r="B5343" s="6">
        <f>'4.OVTA Sites-Transects'!C5349</f>
        <v>0</v>
      </c>
      <c r="C5343" s="6">
        <f>'4.OVTA Sites-Transects'!D5349</f>
        <v>0</v>
      </c>
      <c r="D5343" s="1">
        <f>'4.OVTA Sites-Transects'!E5349</f>
        <v>0</v>
      </c>
      <c r="E5343" s="1">
        <f>'4.OVTA Sites-Transects'!G5349</f>
        <v>0</v>
      </c>
      <c r="F5343" s="1">
        <f>'4.OVTA Sites-Transects'!F5349</f>
        <v>0</v>
      </c>
      <c r="G5343" s="6">
        <f>'4.OVTA Sites-Transects'!H5349</f>
        <v>0</v>
      </c>
      <c r="H5343" s="6">
        <f>'4.OVTA Sites-Transects'!I5349</f>
        <v>0</v>
      </c>
      <c r="I5343" s="193" t="str">
        <f t="shared" si="664"/>
        <v>-</v>
      </c>
      <c r="J5343" s="27" t="str">
        <f t="shared" si="665"/>
        <v>-</v>
      </c>
      <c r="K5343" s="27" t="str">
        <f t="shared" si="666"/>
        <v>-</v>
      </c>
      <c r="L5343" s="27" t="str">
        <f t="shared" si="667"/>
        <v>-</v>
      </c>
      <c r="M5343" s="27" t="str">
        <f t="shared" si="668"/>
        <v>-</v>
      </c>
      <c r="N5343" s="28">
        <f t="shared" si="669"/>
        <v>0</v>
      </c>
      <c r="O5343" s="28">
        <f t="shared" si="671"/>
        <v>0</v>
      </c>
      <c r="P5343" s="1" t="str">
        <f t="shared" si="670"/>
        <v>no</v>
      </c>
    </row>
    <row r="5344" spans="1:16" x14ac:dyDescent="0.25">
      <c r="A5344" s="6">
        <f>'4.OVTA Sites-Transects'!B5350</f>
        <v>0</v>
      </c>
      <c r="B5344" s="6">
        <f>'4.OVTA Sites-Transects'!C5350</f>
        <v>0</v>
      </c>
      <c r="C5344" s="6">
        <f>'4.OVTA Sites-Transects'!D5350</f>
        <v>0</v>
      </c>
      <c r="D5344" s="1">
        <f>'4.OVTA Sites-Transects'!E5350</f>
        <v>0</v>
      </c>
      <c r="E5344" s="1">
        <f>'4.OVTA Sites-Transects'!G5350</f>
        <v>0</v>
      </c>
      <c r="F5344" s="1">
        <f>'4.OVTA Sites-Transects'!F5350</f>
        <v>0</v>
      </c>
      <c r="G5344" s="6">
        <f>'4.OVTA Sites-Transects'!H5350</f>
        <v>0</v>
      </c>
      <c r="H5344" s="6">
        <f>'4.OVTA Sites-Transects'!I5350</f>
        <v>0</v>
      </c>
      <c r="I5344" s="193" t="str">
        <f t="shared" si="664"/>
        <v>-</v>
      </c>
      <c r="J5344" s="27" t="str">
        <f t="shared" si="665"/>
        <v>-</v>
      </c>
      <c r="K5344" s="27" t="str">
        <f t="shared" si="666"/>
        <v>-</v>
      </c>
      <c r="L5344" s="27" t="str">
        <f t="shared" si="667"/>
        <v>-</v>
      </c>
      <c r="M5344" s="27" t="str">
        <f t="shared" si="668"/>
        <v>-</v>
      </c>
      <c r="N5344" s="28">
        <f t="shared" si="669"/>
        <v>0</v>
      </c>
      <c r="O5344" s="28">
        <f t="shared" si="671"/>
        <v>0</v>
      </c>
      <c r="P5344" s="1" t="str">
        <f t="shared" si="670"/>
        <v>no</v>
      </c>
    </row>
    <row r="5345" spans="1:16" x14ac:dyDescent="0.25">
      <c r="A5345" s="6">
        <f>'4.OVTA Sites-Transects'!B5351</f>
        <v>0</v>
      </c>
      <c r="B5345" s="6">
        <f>'4.OVTA Sites-Transects'!C5351</f>
        <v>0</v>
      </c>
      <c r="C5345" s="6">
        <f>'4.OVTA Sites-Transects'!D5351</f>
        <v>0</v>
      </c>
      <c r="D5345" s="1">
        <f>'4.OVTA Sites-Transects'!E5351</f>
        <v>0</v>
      </c>
      <c r="E5345" s="1">
        <f>'4.OVTA Sites-Transects'!G5351</f>
        <v>0</v>
      </c>
      <c r="F5345" s="1">
        <f>'4.OVTA Sites-Transects'!F5351</f>
        <v>0</v>
      </c>
      <c r="G5345" s="6">
        <f>'4.OVTA Sites-Transects'!H5351</f>
        <v>0</v>
      </c>
      <c r="H5345" s="6">
        <f>'4.OVTA Sites-Transects'!I5351</f>
        <v>0</v>
      </c>
      <c r="I5345" s="193" t="str">
        <f t="shared" si="664"/>
        <v>-</v>
      </c>
      <c r="J5345" s="27" t="str">
        <f t="shared" si="665"/>
        <v>-</v>
      </c>
      <c r="K5345" s="27" t="str">
        <f t="shared" si="666"/>
        <v>-</v>
      </c>
      <c r="L5345" s="27" t="str">
        <f t="shared" si="667"/>
        <v>-</v>
      </c>
      <c r="M5345" s="27" t="str">
        <f t="shared" si="668"/>
        <v>-</v>
      </c>
      <c r="N5345" s="28">
        <f t="shared" si="669"/>
        <v>0</v>
      </c>
      <c r="O5345" s="28">
        <f t="shared" si="671"/>
        <v>0</v>
      </c>
      <c r="P5345" s="1" t="str">
        <f t="shared" si="670"/>
        <v>no</v>
      </c>
    </row>
    <row r="5346" spans="1:16" x14ac:dyDescent="0.25">
      <c r="A5346" s="6">
        <f>'4.OVTA Sites-Transects'!B5352</f>
        <v>0</v>
      </c>
      <c r="B5346" s="6">
        <f>'4.OVTA Sites-Transects'!C5352</f>
        <v>0</v>
      </c>
      <c r="C5346" s="6">
        <f>'4.OVTA Sites-Transects'!D5352</f>
        <v>0</v>
      </c>
      <c r="D5346" s="1">
        <f>'4.OVTA Sites-Transects'!E5352</f>
        <v>0</v>
      </c>
      <c r="E5346" s="1">
        <f>'4.OVTA Sites-Transects'!G5352</f>
        <v>0</v>
      </c>
      <c r="F5346" s="1">
        <f>'4.OVTA Sites-Transects'!F5352</f>
        <v>0</v>
      </c>
      <c r="G5346" s="6">
        <f>'4.OVTA Sites-Transects'!H5352</f>
        <v>0</v>
      </c>
      <c r="H5346" s="6">
        <f>'4.OVTA Sites-Transects'!I5352</f>
        <v>0</v>
      </c>
      <c r="I5346" s="193" t="str">
        <f t="shared" si="664"/>
        <v>-</v>
      </c>
      <c r="J5346" s="27" t="str">
        <f t="shared" si="665"/>
        <v>-</v>
      </c>
      <c r="K5346" s="27" t="str">
        <f t="shared" si="666"/>
        <v>-</v>
      </c>
      <c r="L5346" s="27" t="str">
        <f t="shared" si="667"/>
        <v>-</v>
      </c>
      <c r="M5346" s="27" t="str">
        <f t="shared" si="668"/>
        <v>-</v>
      </c>
      <c r="N5346" s="28">
        <f t="shared" si="669"/>
        <v>0</v>
      </c>
      <c r="O5346" s="28">
        <f t="shared" si="671"/>
        <v>0</v>
      </c>
      <c r="P5346" s="1" t="str">
        <f t="shared" si="670"/>
        <v>no</v>
      </c>
    </row>
    <row r="5347" spans="1:16" x14ac:dyDescent="0.25">
      <c r="A5347" s="6">
        <f>'4.OVTA Sites-Transects'!B5353</f>
        <v>0</v>
      </c>
      <c r="B5347" s="6">
        <f>'4.OVTA Sites-Transects'!C5353</f>
        <v>0</v>
      </c>
      <c r="C5347" s="6">
        <f>'4.OVTA Sites-Transects'!D5353</f>
        <v>0</v>
      </c>
      <c r="D5347" s="1">
        <f>'4.OVTA Sites-Transects'!E5353</f>
        <v>0</v>
      </c>
      <c r="E5347" s="1">
        <f>'4.OVTA Sites-Transects'!G5353</f>
        <v>0</v>
      </c>
      <c r="F5347" s="1">
        <f>'4.OVTA Sites-Transects'!F5353</f>
        <v>0</v>
      </c>
      <c r="G5347" s="6">
        <f>'4.OVTA Sites-Transects'!H5353</f>
        <v>0</v>
      </c>
      <c r="H5347" s="6">
        <f>'4.OVTA Sites-Transects'!I5353</f>
        <v>0</v>
      </c>
      <c r="I5347" s="193" t="str">
        <f t="shared" si="664"/>
        <v>-</v>
      </c>
      <c r="J5347" s="27" t="str">
        <f t="shared" si="665"/>
        <v>-</v>
      </c>
      <c r="K5347" s="27" t="str">
        <f t="shared" si="666"/>
        <v>-</v>
      </c>
      <c r="L5347" s="27" t="str">
        <f t="shared" si="667"/>
        <v>-</v>
      </c>
      <c r="M5347" s="27" t="str">
        <f t="shared" si="668"/>
        <v>-</v>
      </c>
      <c r="N5347" s="28">
        <f t="shared" si="669"/>
        <v>0</v>
      </c>
      <c r="O5347" s="28">
        <f t="shared" si="671"/>
        <v>0</v>
      </c>
      <c r="P5347" s="1" t="str">
        <f t="shared" si="670"/>
        <v>no</v>
      </c>
    </row>
    <row r="5348" spans="1:16" x14ac:dyDescent="0.25">
      <c r="A5348" s="6">
        <f>'4.OVTA Sites-Transects'!B5354</f>
        <v>0</v>
      </c>
      <c r="B5348" s="6">
        <f>'4.OVTA Sites-Transects'!C5354</f>
        <v>0</v>
      </c>
      <c r="C5348" s="6">
        <f>'4.OVTA Sites-Transects'!D5354</f>
        <v>0</v>
      </c>
      <c r="D5348" s="1">
        <f>'4.OVTA Sites-Transects'!E5354</f>
        <v>0</v>
      </c>
      <c r="E5348" s="1">
        <f>'4.OVTA Sites-Transects'!G5354</f>
        <v>0</v>
      </c>
      <c r="F5348" s="1">
        <f>'4.OVTA Sites-Transects'!F5354</f>
        <v>0</v>
      </c>
      <c r="G5348" s="6">
        <f>'4.OVTA Sites-Transects'!H5354</f>
        <v>0</v>
      </c>
      <c r="H5348" s="6">
        <f>'4.OVTA Sites-Transects'!I5354</f>
        <v>0</v>
      </c>
      <c r="I5348" s="193" t="str">
        <f t="shared" si="664"/>
        <v>-</v>
      </c>
      <c r="J5348" s="27" t="str">
        <f t="shared" si="665"/>
        <v>-</v>
      </c>
      <c r="K5348" s="27" t="str">
        <f t="shared" si="666"/>
        <v>-</v>
      </c>
      <c r="L5348" s="27" t="str">
        <f t="shared" si="667"/>
        <v>-</v>
      </c>
      <c r="M5348" s="27" t="str">
        <f t="shared" si="668"/>
        <v>-</v>
      </c>
      <c r="N5348" s="28">
        <f t="shared" si="669"/>
        <v>0</v>
      </c>
      <c r="O5348" s="28">
        <f t="shared" si="671"/>
        <v>0</v>
      </c>
      <c r="P5348" s="1" t="str">
        <f t="shared" si="670"/>
        <v>no</v>
      </c>
    </row>
    <row r="5349" spans="1:16" x14ac:dyDescent="0.25">
      <c r="A5349" s="6">
        <f>'4.OVTA Sites-Transects'!B5355</f>
        <v>0</v>
      </c>
      <c r="B5349" s="6">
        <f>'4.OVTA Sites-Transects'!C5355</f>
        <v>0</v>
      </c>
      <c r="C5349" s="6">
        <f>'4.OVTA Sites-Transects'!D5355</f>
        <v>0</v>
      </c>
      <c r="D5349" s="1">
        <f>'4.OVTA Sites-Transects'!E5355</f>
        <v>0</v>
      </c>
      <c r="E5349" s="1">
        <f>'4.OVTA Sites-Transects'!G5355</f>
        <v>0</v>
      </c>
      <c r="F5349" s="1">
        <f>'4.OVTA Sites-Transects'!F5355</f>
        <v>0</v>
      </c>
      <c r="G5349" s="6">
        <f>'4.OVTA Sites-Transects'!H5355</f>
        <v>0</v>
      </c>
      <c r="H5349" s="6">
        <f>'4.OVTA Sites-Transects'!I5355</f>
        <v>0</v>
      </c>
      <c r="I5349" s="193" t="str">
        <f t="shared" si="664"/>
        <v>-</v>
      </c>
      <c r="J5349" s="27" t="str">
        <f t="shared" si="665"/>
        <v>-</v>
      </c>
      <c r="K5349" s="27" t="str">
        <f t="shared" si="666"/>
        <v>-</v>
      </c>
      <c r="L5349" s="27" t="str">
        <f t="shared" si="667"/>
        <v>-</v>
      </c>
      <c r="M5349" s="27" t="str">
        <f t="shared" si="668"/>
        <v>-</v>
      </c>
      <c r="N5349" s="28">
        <f t="shared" si="669"/>
        <v>0</v>
      </c>
      <c r="O5349" s="28">
        <f t="shared" si="671"/>
        <v>0</v>
      </c>
      <c r="P5349" s="1" t="str">
        <f t="shared" si="670"/>
        <v>no</v>
      </c>
    </row>
    <row r="5350" spans="1:16" x14ac:dyDescent="0.25">
      <c r="A5350" s="6">
        <f>'4.OVTA Sites-Transects'!B5356</f>
        <v>0</v>
      </c>
      <c r="B5350" s="6">
        <f>'4.OVTA Sites-Transects'!C5356</f>
        <v>0</v>
      </c>
      <c r="C5350" s="6">
        <f>'4.OVTA Sites-Transects'!D5356</f>
        <v>0</v>
      </c>
      <c r="D5350" s="1">
        <f>'4.OVTA Sites-Transects'!E5356</f>
        <v>0</v>
      </c>
      <c r="E5350" s="1">
        <f>'4.OVTA Sites-Transects'!G5356</f>
        <v>0</v>
      </c>
      <c r="F5350" s="1">
        <f>'4.OVTA Sites-Transects'!F5356</f>
        <v>0</v>
      </c>
      <c r="G5350" s="6">
        <f>'4.OVTA Sites-Transects'!H5356</f>
        <v>0</v>
      </c>
      <c r="H5350" s="6">
        <f>'4.OVTA Sites-Transects'!I5356</f>
        <v>0</v>
      </c>
      <c r="I5350" s="193" t="str">
        <f t="shared" si="664"/>
        <v>-</v>
      </c>
      <c r="J5350" s="27" t="str">
        <f t="shared" si="665"/>
        <v>-</v>
      </c>
      <c r="K5350" s="27" t="str">
        <f t="shared" si="666"/>
        <v>-</v>
      </c>
      <c r="L5350" s="27" t="str">
        <f t="shared" si="667"/>
        <v>-</v>
      </c>
      <c r="M5350" s="27" t="str">
        <f t="shared" si="668"/>
        <v>-</v>
      </c>
      <c r="N5350" s="28">
        <f t="shared" si="669"/>
        <v>0</v>
      </c>
      <c r="O5350" s="28">
        <f t="shared" si="671"/>
        <v>0</v>
      </c>
      <c r="P5350" s="1" t="str">
        <f t="shared" si="670"/>
        <v>no</v>
      </c>
    </row>
    <row r="5351" spans="1:16" x14ac:dyDescent="0.25">
      <c r="A5351" s="6">
        <f>'4.OVTA Sites-Transects'!B5357</f>
        <v>0</v>
      </c>
      <c r="B5351" s="6">
        <f>'4.OVTA Sites-Transects'!C5357</f>
        <v>0</v>
      </c>
      <c r="C5351" s="6">
        <f>'4.OVTA Sites-Transects'!D5357</f>
        <v>0</v>
      </c>
      <c r="D5351" s="1">
        <f>'4.OVTA Sites-Transects'!E5357</f>
        <v>0</v>
      </c>
      <c r="E5351" s="1">
        <f>'4.OVTA Sites-Transects'!G5357</f>
        <v>0</v>
      </c>
      <c r="F5351" s="1">
        <f>'4.OVTA Sites-Transects'!F5357</f>
        <v>0</v>
      </c>
      <c r="G5351" s="6">
        <f>'4.OVTA Sites-Transects'!H5357</f>
        <v>0</v>
      </c>
      <c r="H5351" s="6">
        <f>'4.OVTA Sites-Transects'!I5357</f>
        <v>0</v>
      </c>
      <c r="I5351" s="193" t="str">
        <f t="shared" si="664"/>
        <v>-</v>
      </c>
      <c r="J5351" s="27" t="str">
        <f t="shared" si="665"/>
        <v>-</v>
      </c>
      <c r="K5351" s="27" t="str">
        <f t="shared" si="666"/>
        <v>-</v>
      </c>
      <c r="L5351" s="27" t="str">
        <f t="shared" si="667"/>
        <v>-</v>
      </c>
      <c r="M5351" s="27" t="str">
        <f t="shared" si="668"/>
        <v>-</v>
      </c>
      <c r="N5351" s="28">
        <f t="shared" si="669"/>
        <v>0</v>
      </c>
      <c r="O5351" s="28">
        <f t="shared" si="671"/>
        <v>0</v>
      </c>
      <c r="P5351" s="1" t="str">
        <f t="shared" si="670"/>
        <v>no</v>
      </c>
    </row>
    <row r="5352" spans="1:16" x14ac:dyDescent="0.25">
      <c r="A5352" s="6">
        <f>'4.OVTA Sites-Transects'!B5358</f>
        <v>0</v>
      </c>
      <c r="B5352" s="6">
        <f>'4.OVTA Sites-Transects'!C5358</f>
        <v>0</v>
      </c>
      <c r="C5352" s="6">
        <f>'4.OVTA Sites-Transects'!D5358</f>
        <v>0</v>
      </c>
      <c r="D5352" s="1">
        <f>'4.OVTA Sites-Transects'!E5358</f>
        <v>0</v>
      </c>
      <c r="E5352" s="1">
        <f>'4.OVTA Sites-Transects'!G5358</f>
        <v>0</v>
      </c>
      <c r="F5352" s="1">
        <f>'4.OVTA Sites-Transects'!F5358</f>
        <v>0</v>
      </c>
      <c r="G5352" s="6">
        <f>'4.OVTA Sites-Transects'!H5358</f>
        <v>0</v>
      </c>
      <c r="H5352" s="6">
        <f>'4.OVTA Sites-Transects'!I5358</f>
        <v>0</v>
      </c>
      <c r="I5352" s="193" t="str">
        <f t="shared" si="664"/>
        <v>-</v>
      </c>
      <c r="J5352" s="27" t="str">
        <f t="shared" si="665"/>
        <v>-</v>
      </c>
      <c r="K5352" s="27" t="str">
        <f t="shared" si="666"/>
        <v>-</v>
      </c>
      <c r="L5352" s="27" t="str">
        <f t="shared" si="667"/>
        <v>-</v>
      </c>
      <c r="M5352" s="27" t="str">
        <f t="shared" si="668"/>
        <v>-</v>
      </c>
      <c r="N5352" s="28">
        <f t="shared" si="669"/>
        <v>0</v>
      </c>
      <c r="O5352" s="28">
        <f t="shared" si="671"/>
        <v>0</v>
      </c>
      <c r="P5352" s="1" t="str">
        <f t="shared" si="670"/>
        <v>no</v>
      </c>
    </row>
    <row r="5353" spans="1:16" x14ac:dyDescent="0.25">
      <c r="A5353" s="6">
        <f>'4.OVTA Sites-Transects'!B5359</f>
        <v>0</v>
      </c>
      <c r="B5353" s="6">
        <f>'4.OVTA Sites-Transects'!C5359</f>
        <v>0</v>
      </c>
      <c r="C5353" s="6">
        <f>'4.OVTA Sites-Transects'!D5359</f>
        <v>0</v>
      </c>
      <c r="D5353" s="1">
        <f>'4.OVTA Sites-Transects'!E5359</f>
        <v>0</v>
      </c>
      <c r="E5353" s="1">
        <f>'4.OVTA Sites-Transects'!G5359</f>
        <v>0</v>
      </c>
      <c r="F5353" s="1">
        <f>'4.OVTA Sites-Transects'!F5359</f>
        <v>0</v>
      </c>
      <c r="G5353" s="6">
        <f>'4.OVTA Sites-Transects'!H5359</f>
        <v>0</v>
      </c>
      <c r="H5353" s="6">
        <f>'4.OVTA Sites-Transects'!I5359</f>
        <v>0</v>
      </c>
      <c r="I5353" s="193" t="str">
        <f t="shared" si="664"/>
        <v>-</v>
      </c>
      <c r="J5353" s="27" t="str">
        <f t="shared" si="665"/>
        <v>-</v>
      </c>
      <c r="K5353" s="27" t="str">
        <f t="shared" si="666"/>
        <v>-</v>
      </c>
      <c r="L5353" s="27" t="str">
        <f t="shared" si="667"/>
        <v>-</v>
      </c>
      <c r="M5353" s="27" t="str">
        <f t="shared" si="668"/>
        <v>-</v>
      </c>
      <c r="N5353" s="28">
        <f t="shared" si="669"/>
        <v>0</v>
      </c>
      <c r="O5353" s="28">
        <f t="shared" si="671"/>
        <v>0</v>
      </c>
      <c r="P5353" s="1" t="str">
        <f t="shared" si="670"/>
        <v>no</v>
      </c>
    </row>
    <row r="5354" spans="1:16" x14ac:dyDescent="0.25">
      <c r="A5354" s="6">
        <f>'4.OVTA Sites-Transects'!B5360</f>
        <v>0</v>
      </c>
      <c r="B5354" s="6">
        <f>'4.OVTA Sites-Transects'!C5360</f>
        <v>0</v>
      </c>
      <c r="C5354" s="6">
        <f>'4.OVTA Sites-Transects'!D5360</f>
        <v>0</v>
      </c>
      <c r="D5354" s="1">
        <f>'4.OVTA Sites-Transects'!E5360</f>
        <v>0</v>
      </c>
      <c r="E5354" s="1">
        <f>'4.OVTA Sites-Transects'!G5360</f>
        <v>0</v>
      </c>
      <c r="F5354" s="1">
        <f>'4.OVTA Sites-Transects'!F5360</f>
        <v>0</v>
      </c>
      <c r="G5354" s="6">
        <f>'4.OVTA Sites-Transects'!H5360</f>
        <v>0</v>
      </c>
      <c r="H5354" s="6">
        <f>'4.OVTA Sites-Transects'!I5360</f>
        <v>0</v>
      </c>
      <c r="I5354" s="193" t="str">
        <f t="shared" si="664"/>
        <v>-</v>
      </c>
      <c r="J5354" s="27" t="str">
        <f t="shared" si="665"/>
        <v>-</v>
      </c>
      <c r="K5354" s="27" t="str">
        <f t="shared" si="666"/>
        <v>-</v>
      </c>
      <c r="L5354" s="27" t="str">
        <f t="shared" si="667"/>
        <v>-</v>
      </c>
      <c r="M5354" s="27" t="str">
        <f t="shared" si="668"/>
        <v>-</v>
      </c>
      <c r="N5354" s="28">
        <f t="shared" si="669"/>
        <v>0</v>
      </c>
      <c r="O5354" s="28">
        <f t="shared" si="671"/>
        <v>0</v>
      </c>
      <c r="P5354" s="1" t="str">
        <f t="shared" si="670"/>
        <v>no</v>
      </c>
    </row>
    <row r="5355" spans="1:16" x14ac:dyDescent="0.25">
      <c r="A5355" s="6">
        <f>'4.OVTA Sites-Transects'!B5361</f>
        <v>0</v>
      </c>
      <c r="B5355" s="6">
        <f>'4.OVTA Sites-Transects'!C5361</f>
        <v>0</v>
      </c>
      <c r="C5355" s="6">
        <f>'4.OVTA Sites-Transects'!D5361</f>
        <v>0</v>
      </c>
      <c r="D5355" s="1">
        <f>'4.OVTA Sites-Transects'!E5361</f>
        <v>0</v>
      </c>
      <c r="E5355" s="1">
        <f>'4.OVTA Sites-Transects'!G5361</f>
        <v>0</v>
      </c>
      <c r="F5355" s="1">
        <f>'4.OVTA Sites-Transects'!F5361</f>
        <v>0</v>
      </c>
      <c r="G5355" s="6">
        <f>'4.OVTA Sites-Transects'!H5361</f>
        <v>0</v>
      </c>
      <c r="H5355" s="6">
        <f>'4.OVTA Sites-Transects'!I5361</f>
        <v>0</v>
      </c>
      <c r="I5355" s="193" t="str">
        <f t="shared" si="664"/>
        <v>-</v>
      </c>
      <c r="J5355" s="27" t="str">
        <f t="shared" si="665"/>
        <v>-</v>
      </c>
      <c r="K5355" s="27" t="str">
        <f t="shared" si="666"/>
        <v>-</v>
      </c>
      <c r="L5355" s="27" t="str">
        <f t="shared" si="667"/>
        <v>-</v>
      </c>
      <c r="M5355" s="27" t="str">
        <f t="shared" si="668"/>
        <v>-</v>
      </c>
      <c r="N5355" s="28">
        <f t="shared" si="669"/>
        <v>0</v>
      </c>
      <c r="O5355" s="28">
        <f t="shared" si="671"/>
        <v>0</v>
      </c>
      <c r="P5355" s="1" t="str">
        <f t="shared" si="670"/>
        <v>no</v>
      </c>
    </row>
    <row r="5356" spans="1:16" x14ac:dyDescent="0.25">
      <c r="A5356" s="6">
        <f>'4.OVTA Sites-Transects'!B5362</f>
        <v>0</v>
      </c>
      <c r="B5356" s="6">
        <f>'4.OVTA Sites-Transects'!C5362</f>
        <v>0</v>
      </c>
      <c r="C5356" s="6">
        <f>'4.OVTA Sites-Transects'!D5362</f>
        <v>0</v>
      </c>
      <c r="D5356" s="1">
        <f>'4.OVTA Sites-Transects'!E5362</f>
        <v>0</v>
      </c>
      <c r="E5356" s="1">
        <f>'4.OVTA Sites-Transects'!G5362</f>
        <v>0</v>
      </c>
      <c r="F5356" s="1">
        <f>'4.OVTA Sites-Transects'!F5362</f>
        <v>0</v>
      </c>
      <c r="G5356" s="6">
        <f>'4.OVTA Sites-Transects'!H5362</f>
        <v>0</v>
      </c>
      <c r="H5356" s="6">
        <f>'4.OVTA Sites-Transects'!I5362</f>
        <v>0</v>
      </c>
      <c r="I5356" s="193" t="str">
        <f t="shared" si="664"/>
        <v>-</v>
      </c>
      <c r="J5356" s="27" t="str">
        <f t="shared" si="665"/>
        <v>-</v>
      </c>
      <c r="K5356" s="27" t="str">
        <f t="shared" si="666"/>
        <v>-</v>
      </c>
      <c r="L5356" s="27" t="str">
        <f t="shared" si="667"/>
        <v>-</v>
      </c>
      <c r="M5356" s="27" t="str">
        <f t="shared" si="668"/>
        <v>-</v>
      </c>
      <c r="N5356" s="28">
        <f t="shared" si="669"/>
        <v>0</v>
      </c>
      <c r="O5356" s="28">
        <f t="shared" si="671"/>
        <v>0</v>
      </c>
      <c r="P5356" s="1" t="str">
        <f t="shared" si="670"/>
        <v>no</v>
      </c>
    </row>
    <row r="5357" spans="1:16" x14ac:dyDescent="0.25">
      <c r="A5357" s="6">
        <f>'4.OVTA Sites-Transects'!B5363</f>
        <v>0</v>
      </c>
      <c r="B5357" s="6">
        <f>'4.OVTA Sites-Transects'!C5363</f>
        <v>0</v>
      </c>
      <c r="C5357" s="6">
        <f>'4.OVTA Sites-Transects'!D5363</f>
        <v>0</v>
      </c>
      <c r="D5357" s="1">
        <f>'4.OVTA Sites-Transects'!E5363</f>
        <v>0</v>
      </c>
      <c r="E5357" s="1">
        <f>'4.OVTA Sites-Transects'!G5363</f>
        <v>0</v>
      </c>
      <c r="F5357" s="1">
        <f>'4.OVTA Sites-Transects'!F5363</f>
        <v>0</v>
      </c>
      <c r="G5357" s="6">
        <f>'4.OVTA Sites-Transects'!H5363</f>
        <v>0</v>
      </c>
      <c r="H5357" s="6">
        <f>'4.OVTA Sites-Transects'!I5363</f>
        <v>0</v>
      </c>
      <c r="I5357" s="193" t="str">
        <f t="shared" si="664"/>
        <v>-</v>
      </c>
      <c r="J5357" s="27" t="str">
        <f t="shared" si="665"/>
        <v>-</v>
      </c>
      <c r="K5357" s="27" t="str">
        <f t="shared" si="666"/>
        <v>-</v>
      </c>
      <c r="L5357" s="27" t="str">
        <f t="shared" si="667"/>
        <v>-</v>
      </c>
      <c r="M5357" s="27" t="str">
        <f t="shared" si="668"/>
        <v>-</v>
      </c>
      <c r="N5357" s="28">
        <f t="shared" si="669"/>
        <v>0</v>
      </c>
      <c r="O5357" s="28">
        <f t="shared" si="671"/>
        <v>0</v>
      </c>
      <c r="P5357" s="1" t="str">
        <f t="shared" si="670"/>
        <v>no</v>
      </c>
    </row>
    <row r="5358" spans="1:16" x14ac:dyDescent="0.25">
      <c r="A5358" s="6">
        <f>'4.OVTA Sites-Transects'!B5364</f>
        <v>0</v>
      </c>
      <c r="B5358" s="6">
        <f>'4.OVTA Sites-Transects'!C5364</f>
        <v>0</v>
      </c>
      <c r="C5358" s="6">
        <f>'4.OVTA Sites-Transects'!D5364</f>
        <v>0</v>
      </c>
      <c r="D5358" s="1">
        <f>'4.OVTA Sites-Transects'!E5364</f>
        <v>0</v>
      </c>
      <c r="E5358" s="1">
        <f>'4.OVTA Sites-Transects'!G5364</f>
        <v>0</v>
      </c>
      <c r="F5358" s="1">
        <f>'4.OVTA Sites-Transects'!F5364</f>
        <v>0</v>
      </c>
      <c r="G5358" s="6">
        <f>'4.OVTA Sites-Transects'!H5364</f>
        <v>0</v>
      </c>
      <c r="H5358" s="6">
        <f>'4.OVTA Sites-Transects'!I5364</f>
        <v>0</v>
      </c>
      <c r="I5358" s="193" t="str">
        <f t="shared" si="664"/>
        <v>-</v>
      </c>
      <c r="J5358" s="27" t="str">
        <f t="shared" si="665"/>
        <v>-</v>
      </c>
      <c r="K5358" s="27" t="str">
        <f t="shared" si="666"/>
        <v>-</v>
      </c>
      <c r="L5358" s="27" t="str">
        <f t="shared" si="667"/>
        <v>-</v>
      </c>
      <c r="M5358" s="27" t="str">
        <f t="shared" si="668"/>
        <v>-</v>
      </c>
      <c r="N5358" s="28">
        <f t="shared" si="669"/>
        <v>0</v>
      </c>
      <c r="O5358" s="28">
        <f t="shared" si="671"/>
        <v>0</v>
      </c>
      <c r="P5358" s="1" t="str">
        <f t="shared" si="670"/>
        <v>no</v>
      </c>
    </row>
    <row r="5359" spans="1:16" x14ac:dyDescent="0.25">
      <c r="A5359" s="6">
        <f>'4.OVTA Sites-Transects'!B5365</f>
        <v>0</v>
      </c>
      <c r="B5359" s="6">
        <f>'4.OVTA Sites-Transects'!C5365</f>
        <v>0</v>
      </c>
      <c r="C5359" s="6">
        <f>'4.OVTA Sites-Transects'!D5365</f>
        <v>0</v>
      </c>
      <c r="D5359" s="1">
        <f>'4.OVTA Sites-Transects'!E5365</f>
        <v>0</v>
      </c>
      <c r="E5359" s="1">
        <f>'4.OVTA Sites-Transects'!G5365</f>
        <v>0</v>
      </c>
      <c r="F5359" s="1">
        <f>'4.OVTA Sites-Transects'!F5365</f>
        <v>0</v>
      </c>
      <c r="G5359" s="6">
        <f>'4.OVTA Sites-Transects'!H5365</f>
        <v>0</v>
      </c>
      <c r="H5359" s="6">
        <f>'4.OVTA Sites-Transects'!I5365</f>
        <v>0</v>
      </c>
      <c r="I5359" s="193" t="str">
        <f t="shared" si="664"/>
        <v>-</v>
      </c>
      <c r="J5359" s="27" t="str">
        <f t="shared" si="665"/>
        <v>-</v>
      </c>
      <c r="K5359" s="27" t="str">
        <f t="shared" si="666"/>
        <v>-</v>
      </c>
      <c r="L5359" s="27" t="str">
        <f t="shared" si="667"/>
        <v>-</v>
      </c>
      <c r="M5359" s="27" t="str">
        <f t="shared" si="668"/>
        <v>-</v>
      </c>
      <c r="N5359" s="28">
        <f t="shared" si="669"/>
        <v>0</v>
      </c>
      <c r="O5359" s="28">
        <f t="shared" si="671"/>
        <v>0</v>
      </c>
      <c r="P5359" s="1" t="str">
        <f t="shared" si="670"/>
        <v>no</v>
      </c>
    </row>
    <row r="5360" spans="1:16" x14ac:dyDescent="0.25">
      <c r="A5360" s="6">
        <f>'4.OVTA Sites-Transects'!B5366</f>
        <v>0</v>
      </c>
      <c r="B5360" s="6">
        <f>'4.OVTA Sites-Transects'!C5366</f>
        <v>0</v>
      </c>
      <c r="C5360" s="6">
        <f>'4.OVTA Sites-Transects'!D5366</f>
        <v>0</v>
      </c>
      <c r="D5360" s="1">
        <f>'4.OVTA Sites-Transects'!E5366</f>
        <v>0</v>
      </c>
      <c r="E5360" s="1">
        <f>'4.OVTA Sites-Transects'!G5366</f>
        <v>0</v>
      </c>
      <c r="F5360" s="1">
        <f>'4.OVTA Sites-Transects'!F5366</f>
        <v>0</v>
      </c>
      <c r="G5360" s="6">
        <f>'4.OVTA Sites-Transects'!H5366</f>
        <v>0</v>
      </c>
      <c r="H5360" s="6">
        <f>'4.OVTA Sites-Transects'!I5366</f>
        <v>0</v>
      </c>
      <c r="I5360" s="193" t="str">
        <f t="shared" si="664"/>
        <v>-</v>
      </c>
      <c r="J5360" s="27" t="str">
        <f t="shared" si="665"/>
        <v>-</v>
      </c>
      <c r="K5360" s="27" t="str">
        <f t="shared" si="666"/>
        <v>-</v>
      </c>
      <c r="L5360" s="27" t="str">
        <f t="shared" si="667"/>
        <v>-</v>
      </c>
      <c r="M5360" s="27" t="str">
        <f t="shared" si="668"/>
        <v>-</v>
      </c>
      <c r="N5360" s="28">
        <f t="shared" si="669"/>
        <v>0</v>
      </c>
      <c r="O5360" s="28">
        <f t="shared" si="671"/>
        <v>0</v>
      </c>
      <c r="P5360" s="1" t="str">
        <f t="shared" si="670"/>
        <v>no</v>
      </c>
    </row>
    <row r="5361" spans="1:16" x14ac:dyDescent="0.25">
      <c r="A5361" s="6">
        <f>'4.OVTA Sites-Transects'!B5367</f>
        <v>0</v>
      </c>
      <c r="B5361" s="6">
        <f>'4.OVTA Sites-Transects'!C5367</f>
        <v>0</v>
      </c>
      <c r="C5361" s="6">
        <f>'4.OVTA Sites-Transects'!D5367</f>
        <v>0</v>
      </c>
      <c r="D5361" s="1">
        <f>'4.OVTA Sites-Transects'!E5367</f>
        <v>0</v>
      </c>
      <c r="E5361" s="1">
        <f>'4.OVTA Sites-Transects'!G5367</f>
        <v>0</v>
      </c>
      <c r="F5361" s="1">
        <f>'4.OVTA Sites-Transects'!F5367</f>
        <v>0</v>
      </c>
      <c r="G5361" s="6">
        <f>'4.OVTA Sites-Transects'!H5367</f>
        <v>0</v>
      </c>
      <c r="H5361" s="6">
        <f>'4.OVTA Sites-Transects'!I5367</f>
        <v>0</v>
      </c>
      <c r="I5361" s="193" t="str">
        <f t="shared" si="664"/>
        <v>-</v>
      </c>
      <c r="J5361" s="27" t="str">
        <f t="shared" si="665"/>
        <v>-</v>
      </c>
      <c r="K5361" s="27" t="str">
        <f t="shared" si="666"/>
        <v>-</v>
      </c>
      <c r="L5361" s="27" t="str">
        <f t="shared" si="667"/>
        <v>-</v>
      </c>
      <c r="M5361" s="27" t="str">
        <f t="shared" si="668"/>
        <v>-</v>
      </c>
      <c r="N5361" s="28">
        <f t="shared" si="669"/>
        <v>0</v>
      </c>
      <c r="O5361" s="28">
        <f t="shared" si="671"/>
        <v>0</v>
      </c>
      <c r="P5361" s="1" t="str">
        <f t="shared" si="670"/>
        <v>no</v>
      </c>
    </row>
    <row r="5362" spans="1:16" x14ac:dyDescent="0.25">
      <c r="A5362" s="6">
        <f>'4.OVTA Sites-Transects'!B5368</f>
        <v>0</v>
      </c>
      <c r="B5362" s="6">
        <f>'4.OVTA Sites-Transects'!C5368</f>
        <v>0</v>
      </c>
      <c r="C5362" s="6">
        <f>'4.OVTA Sites-Transects'!D5368</f>
        <v>0</v>
      </c>
      <c r="D5362" s="1">
        <f>'4.OVTA Sites-Transects'!E5368</f>
        <v>0</v>
      </c>
      <c r="E5362" s="1">
        <f>'4.OVTA Sites-Transects'!G5368</f>
        <v>0</v>
      </c>
      <c r="F5362" s="1">
        <f>'4.OVTA Sites-Transects'!F5368</f>
        <v>0</v>
      </c>
      <c r="G5362" s="6">
        <f>'4.OVTA Sites-Transects'!H5368</f>
        <v>0</v>
      </c>
      <c r="H5362" s="6">
        <f>'4.OVTA Sites-Transects'!I5368</f>
        <v>0</v>
      </c>
      <c r="I5362" s="193" t="str">
        <f t="shared" si="664"/>
        <v>-</v>
      </c>
      <c r="J5362" s="27" t="str">
        <f t="shared" si="665"/>
        <v>-</v>
      </c>
      <c r="K5362" s="27" t="str">
        <f t="shared" si="666"/>
        <v>-</v>
      </c>
      <c r="L5362" s="27" t="str">
        <f t="shared" si="667"/>
        <v>-</v>
      </c>
      <c r="M5362" s="27" t="str">
        <f t="shared" si="668"/>
        <v>-</v>
      </c>
      <c r="N5362" s="28">
        <f t="shared" si="669"/>
        <v>0</v>
      </c>
      <c r="O5362" s="28">
        <f t="shared" si="671"/>
        <v>0</v>
      </c>
      <c r="P5362" s="1" t="str">
        <f t="shared" si="670"/>
        <v>no</v>
      </c>
    </row>
    <row r="5363" spans="1:16" x14ac:dyDescent="0.25">
      <c r="A5363" s="6">
        <f>'4.OVTA Sites-Transects'!B5369</f>
        <v>0</v>
      </c>
      <c r="B5363" s="6">
        <f>'4.OVTA Sites-Transects'!C5369</f>
        <v>0</v>
      </c>
      <c r="C5363" s="6">
        <f>'4.OVTA Sites-Transects'!D5369</f>
        <v>0</v>
      </c>
      <c r="D5363" s="1">
        <f>'4.OVTA Sites-Transects'!E5369</f>
        <v>0</v>
      </c>
      <c r="E5363" s="1">
        <f>'4.OVTA Sites-Transects'!G5369</f>
        <v>0</v>
      </c>
      <c r="F5363" s="1">
        <f>'4.OVTA Sites-Transects'!F5369</f>
        <v>0</v>
      </c>
      <c r="G5363" s="6">
        <f>'4.OVTA Sites-Transects'!H5369</f>
        <v>0</v>
      </c>
      <c r="H5363" s="6">
        <f>'4.OVTA Sites-Transects'!I5369</f>
        <v>0</v>
      </c>
      <c r="I5363" s="193" t="str">
        <f t="shared" si="664"/>
        <v>-</v>
      </c>
      <c r="J5363" s="27" t="str">
        <f t="shared" si="665"/>
        <v>-</v>
      </c>
      <c r="K5363" s="27" t="str">
        <f t="shared" si="666"/>
        <v>-</v>
      </c>
      <c r="L5363" s="27" t="str">
        <f t="shared" si="667"/>
        <v>-</v>
      </c>
      <c r="M5363" s="27" t="str">
        <f t="shared" si="668"/>
        <v>-</v>
      </c>
      <c r="N5363" s="28">
        <f t="shared" si="669"/>
        <v>0</v>
      </c>
      <c r="O5363" s="28">
        <f t="shared" si="671"/>
        <v>0</v>
      </c>
      <c r="P5363" s="1" t="str">
        <f t="shared" si="670"/>
        <v>no</v>
      </c>
    </row>
    <row r="5364" spans="1:16" x14ac:dyDescent="0.25">
      <c r="A5364" s="6">
        <f>'4.OVTA Sites-Transects'!B5370</f>
        <v>0</v>
      </c>
      <c r="B5364" s="6">
        <f>'4.OVTA Sites-Transects'!C5370</f>
        <v>0</v>
      </c>
      <c r="C5364" s="6">
        <f>'4.OVTA Sites-Transects'!D5370</f>
        <v>0</v>
      </c>
      <c r="D5364" s="1">
        <f>'4.OVTA Sites-Transects'!E5370</f>
        <v>0</v>
      </c>
      <c r="E5364" s="1">
        <f>'4.OVTA Sites-Transects'!G5370</f>
        <v>0</v>
      </c>
      <c r="F5364" s="1">
        <f>'4.OVTA Sites-Transects'!F5370</f>
        <v>0</v>
      </c>
      <c r="G5364" s="6">
        <f>'4.OVTA Sites-Transects'!H5370</f>
        <v>0</v>
      </c>
      <c r="H5364" s="6">
        <f>'4.OVTA Sites-Transects'!I5370</f>
        <v>0</v>
      </c>
      <c r="I5364" s="193" t="str">
        <f t="shared" si="664"/>
        <v>-</v>
      </c>
      <c r="J5364" s="27" t="str">
        <f t="shared" si="665"/>
        <v>-</v>
      </c>
      <c r="K5364" s="27" t="str">
        <f t="shared" si="666"/>
        <v>-</v>
      </c>
      <c r="L5364" s="27" t="str">
        <f t="shared" si="667"/>
        <v>-</v>
      </c>
      <c r="M5364" s="27" t="str">
        <f t="shared" si="668"/>
        <v>-</v>
      </c>
      <c r="N5364" s="28">
        <f t="shared" si="669"/>
        <v>0</v>
      </c>
      <c r="O5364" s="28">
        <f t="shared" si="671"/>
        <v>0</v>
      </c>
      <c r="P5364" s="1" t="str">
        <f t="shared" si="670"/>
        <v>no</v>
      </c>
    </row>
    <row r="5365" spans="1:16" x14ac:dyDescent="0.25">
      <c r="A5365" s="6">
        <f>'4.OVTA Sites-Transects'!B5371</f>
        <v>0</v>
      </c>
      <c r="B5365" s="6">
        <f>'4.OVTA Sites-Transects'!C5371</f>
        <v>0</v>
      </c>
      <c r="C5365" s="6">
        <f>'4.OVTA Sites-Transects'!D5371</f>
        <v>0</v>
      </c>
      <c r="D5365" s="1">
        <f>'4.OVTA Sites-Transects'!E5371</f>
        <v>0</v>
      </c>
      <c r="E5365" s="1">
        <f>'4.OVTA Sites-Transects'!G5371</f>
        <v>0</v>
      </c>
      <c r="F5365" s="1">
        <f>'4.OVTA Sites-Transects'!F5371</f>
        <v>0</v>
      </c>
      <c r="G5365" s="6">
        <f>'4.OVTA Sites-Transects'!H5371</f>
        <v>0</v>
      </c>
      <c r="H5365" s="6">
        <f>'4.OVTA Sites-Transects'!I5371</f>
        <v>0</v>
      </c>
      <c r="I5365" s="193" t="str">
        <f t="shared" si="664"/>
        <v>-</v>
      </c>
      <c r="J5365" s="27" t="str">
        <f t="shared" si="665"/>
        <v>-</v>
      </c>
      <c r="K5365" s="27" t="str">
        <f t="shared" si="666"/>
        <v>-</v>
      </c>
      <c r="L5365" s="27" t="str">
        <f t="shared" si="667"/>
        <v>-</v>
      </c>
      <c r="M5365" s="27" t="str">
        <f t="shared" si="668"/>
        <v>-</v>
      </c>
      <c r="N5365" s="28">
        <f t="shared" si="669"/>
        <v>0</v>
      </c>
      <c r="O5365" s="28">
        <f t="shared" si="671"/>
        <v>0</v>
      </c>
      <c r="P5365" s="1" t="str">
        <f t="shared" si="670"/>
        <v>no</v>
      </c>
    </row>
    <row r="5366" spans="1:16" x14ac:dyDescent="0.25">
      <c r="A5366" s="6">
        <f>'4.OVTA Sites-Transects'!B5372</f>
        <v>0</v>
      </c>
      <c r="B5366" s="6">
        <f>'4.OVTA Sites-Transects'!C5372</f>
        <v>0</v>
      </c>
      <c r="C5366" s="6">
        <f>'4.OVTA Sites-Transects'!D5372</f>
        <v>0</v>
      </c>
      <c r="D5366" s="1">
        <f>'4.OVTA Sites-Transects'!E5372</f>
        <v>0</v>
      </c>
      <c r="E5366" s="1">
        <f>'4.OVTA Sites-Transects'!G5372</f>
        <v>0</v>
      </c>
      <c r="F5366" s="1">
        <f>'4.OVTA Sites-Transects'!F5372</f>
        <v>0</v>
      </c>
      <c r="G5366" s="6">
        <f>'4.OVTA Sites-Transects'!H5372</f>
        <v>0</v>
      </c>
      <c r="H5366" s="6">
        <f>'4.OVTA Sites-Transects'!I5372</f>
        <v>0</v>
      </c>
      <c r="I5366" s="193" t="str">
        <f t="shared" si="664"/>
        <v>-</v>
      </c>
      <c r="J5366" s="27" t="str">
        <f t="shared" si="665"/>
        <v>-</v>
      </c>
      <c r="K5366" s="27" t="str">
        <f t="shared" si="666"/>
        <v>-</v>
      </c>
      <c r="L5366" s="27" t="str">
        <f t="shared" si="667"/>
        <v>-</v>
      </c>
      <c r="M5366" s="27" t="str">
        <f t="shared" si="668"/>
        <v>-</v>
      </c>
      <c r="N5366" s="28">
        <f t="shared" si="669"/>
        <v>0</v>
      </c>
      <c r="O5366" s="28">
        <f t="shared" si="671"/>
        <v>0</v>
      </c>
      <c r="P5366" s="1" t="str">
        <f t="shared" si="670"/>
        <v>no</v>
      </c>
    </row>
    <row r="5367" spans="1:16" x14ac:dyDescent="0.25">
      <c r="A5367" s="6">
        <f>'4.OVTA Sites-Transects'!B5373</f>
        <v>0</v>
      </c>
      <c r="B5367" s="6">
        <f>'4.OVTA Sites-Transects'!C5373</f>
        <v>0</v>
      </c>
      <c r="C5367" s="6">
        <f>'4.OVTA Sites-Transects'!D5373</f>
        <v>0</v>
      </c>
      <c r="D5367" s="1">
        <f>'4.OVTA Sites-Transects'!E5373</f>
        <v>0</v>
      </c>
      <c r="E5367" s="1">
        <f>'4.OVTA Sites-Transects'!G5373</f>
        <v>0</v>
      </c>
      <c r="F5367" s="1">
        <f>'4.OVTA Sites-Transects'!F5373</f>
        <v>0</v>
      </c>
      <c r="G5367" s="6">
        <f>'4.OVTA Sites-Transects'!H5373</f>
        <v>0</v>
      </c>
      <c r="H5367" s="6">
        <f>'4.OVTA Sites-Transects'!I5373</f>
        <v>0</v>
      </c>
      <c r="I5367" s="193" t="str">
        <f t="shared" si="664"/>
        <v>-</v>
      </c>
      <c r="J5367" s="27" t="str">
        <f t="shared" si="665"/>
        <v>-</v>
      </c>
      <c r="K5367" s="27" t="str">
        <f t="shared" si="666"/>
        <v>-</v>
      </c>
      <c r="L5367" s="27" t="str">
        <f t="shared" si="667"/>
        <v>-</v>
      </c>
      <c r="M5367" s="27" t="str">
        <f t="shared" si="668"/>
        <v>-</v>
      </c>
      <c r="N5367" s="28">
        <f t="shared" si="669"/>
        <v>0</v>
      </c>
      <c r="O5367" s="28">
        <f t="shared" si="671"/>
        <v>0</v>
      </c>
      <c r="P5367" s="1" t="str">
        <f t="shared" si="670"/>
        <v>no</v>
      </c>
    </row>
    <row r="5368" spans="1:16" x14ac:dyDescent="0.25">
      <c r="A5368" s="6">
        <f>'4.OVTA Sites-Transects'!B5374</f>
        <v>0</v>
      </c>
      <c r="B5368" s="6">
        <f>'4.OVTA Sites-Transects'!C5374</f>
        <v>0</v>
      </c>
      <c r="C5368" s="6">
        <f>'4.OVTA Sites-Transects'!D5374</f>
        <v>0</v>
      </c>
      <c r="D5368" s="1">
        <f>'4.OVTA Sites-Transects'!E5374</f>
        <v>0</v>
      </c>
      <c r="E5368" s="1">
        <f>'4.OVTA Sites-Transects'!G5374</f>
        <v>0</v>
      </c>
      <c r="F5368" s="1">
        <f>'4.OVTA Sites-Transects'!F5374</f>
        <v>0</v>
      </c>
      <c r="G5368" s="6">
        <f>'4.OVTA Sites-Transects'!H5374</f>
        <v>0</v>
      </c>
      <c r="H5368" s="6">
        <f>'4.OVTA Sites-Transects'!I5374</f>
        <v>0</v>
      </c>
      <c r="I5368" s="193" t="str">
        <f t="shared" si="664"/>
        <v>-</v>
      </c>
      <c r="J5368" s="27" t="str">
        <f t="shared" si="665"/>
        <v>-</v>
      </c>
      <c r="K5368" s="27" t="str">
        <f t="shared" si="666"/>
        <v>-</v>
      </c>
      <c r="L5368" s="27" t="str">
        <f t="shared" si="667"/>
        <v>-</v>
      </c>
      <c r="M5368" s="27" t="str">
        <f t="shared" si="668"/>
        <v>-</v>
      </c>
      <c r="N5368" s="28">
        <f t="shared" si="669"/>
        <v>0</v>
      </c>
      <c r="O5368" s="28">
        <f t="shared" si="671"/>
        <v>0</v>
      </c>
      <c r="P5368" s="1" t="str">
        <f t="shared" si="670"/>
        <v>no</v>
      </c>
    </row>
    <row r="5369" spans="1:16" x14ac:dyDescent="0.25">
      <c r="A5369" s="6">
        <f>'4.OVTA Sites-Transects'!B5375</f>
        <v>0</v>
      </c>
      <c r="B5369" s="6">
        <f>'4.OVTA Sites-Transects'!C5375</f>
        <v>0</v>
      </c>
      <c r="C5369" s="6">
        <f>'4.OVTA Sites-Transects'!D5375</f>
        <v>0</v>
      </c>
      <c r="D5369" s="1">
        <f>'4.OVTA Sites-Transects'!E5375</f>
        <v>0</v>
      </c>
      <c r="E5369" s="1">
        <f>'4.OVTA Sites-Transects'!G5375</f>
        <v>0</v>
      </c>
      <c r="F5369" s="1">
        <f>'4.OVTA Sites-Transects'!F5375</f>
        <v>0</v>
      </c>
      <c r="G5369" s="6">
        <f>'4.OVTA Sites-Transects'!H5375</f>
        <v>0</v>
      </c>
      <c r="H5369" s="6">
        <f>'4.OVTA Sites-Transects'!I5375</f>
        <v>0</v>
      </c>
      <c r="I5369" s="193" t="str">
        <f t="shared" si="664"/>
        <v>-</v>
      </c>
      <c r="J5369" s="27" t="str">
        <f t="shared" si="665"/>
        <v>-</v>
      </c>
      <c r="K5369" s="27" t="str">
        <f t="shared" si="666"/>
        <v>-</v>
      </c>
      <c r="L5369" s="27" t="str">
        <f t="shared" si="667"/>
        <v>-</v>
      </c>
      <c r="M5369" s="27" t="str">
        <f t="shared" si="668"/>
        <v>-</v>
      </c>
      <c r="N5369" s="28">
        <f t="shared" si="669"/>
        <v>0</v>
      </c>
      <c r="O5369" s="28">
        <f t="shared" si="671"/>
        <v>0</v>
      </c>
      <c r="P5369" s="1" t="str">
        <f t="shared" si="670"/>
        <v>no</v>
      </c>
    </row>
    <row r="5370" spans="1:16" x14ac:dyDescent="0.25">
      <c r="A5370" s="6">
        <f>'4.OVTA Sites-Transects'!B5376</f>
        <v>0</v>
      </c>
      <c r="B5370" s="6">
        <f>'4.OVTA Sites-Transects'!C5376</f>
        <v>0</v>
      </c>
      <c r="C5370" s="6">
        <f>'4.OVTA Sites-Transects'!D5376</f>
        <v>0</v>
      </c>
      <c r="D5370" s="1">
        <f>'4.OVTA Sites-Transects'!E5376</f>
        <v>0</v>
      </c>
      <c r="E5370" s="1">
        <f>'4.OVTA Sites-Transects'!G5376</f>
        <v>0</v>
      </c>
      <c r="F5370" s="1">
        <f>'4.OVTA Sites-Transects'!F5376</f>
        <v>0</v>
      </c>
      <c r="G5370" s="6">
        <f>'4.OVTA Sites-Transects'!H5376</f>
        <v>0</v>
      </c>
      <c r="H5370" s="6">
        <f>'4.OVTA Sites-Transects'!I5376</f>
        <v>0</v>
      </c>
      <c r="I5370" s="193" t="str">
        <f t="shared" si="664"/>
        <v>-</v>
      </c>
      <c r="J5370" s="27" t="str">
        <f t="shared" si="665"/>
        <v>-</v>
      </c>
      <c r="K5370" s="27" t="str">
        <f t="shared" si="666"/>
        <v>-</v>
      </c>
      <c r="L5370" s="27" t="str">
        <f t="shared" si="667"/>
        <v>-</v>
      </c>
      <c r="M5370" s="27" t="str">
        <f t="shared" si="668"/>
        <v>-</v>
      </c>
      <c r="N5370" s="28">
        <f t="shared" si="669"/>
        <v>0</v>
      </c>
      <c r="O5370" s="28">
        <f t="shared" si="671"/>
        <v>0</v>
      </c>
      <c r="P5370" s="1" t="str">
        <f t="shared" si="670"/>
        <v>no</v>
      </c>
    </row>
    <row r="5371" spans="1:16" x14ac:dyDescent="0.25">
      <c r="A5371" s="6">
        <f>'4.OVTA Sites-Transects'!B5377</f>
        <v>0</v>
      </c>
      <c r="B5371" s="6">
        <f>'4.OVTA Sites-Transects'!C5377</f>
        <v>0</v>
      </c>
      <c r="C5371" s="6">
        <f>'4.OVTA Sites-Transects'!D5377</f>
        <v>0</v>
      </c>
      <c r="D5371" s="1">
        <f>'4.OVTA Sites-Transects'!E5377</f>
        <v>0</v>
      </c>
      <c r="E5371" s="1">
        <f>'4.OVTA Sites-Transects'!G5377</f>
        <v>0</v>
      </c>
      <c r="F5371" s="1">
        <f>'4.OVTA Sites-Transects'!F5377</f>
        <v>0</v>
      </c>
      <c r="G5371" s="6">
        <f>'4.OVTA Sites-Transects'!H5377</f>
        <v>0</v>
      </c>
      <c r="H5371" s="6">
        <f>'4.OVTA Sites-Transects'!I5377</f>
        <v>0</v>
      </c>
      <c r="I5371" s="193" t="str">
        <f t="shared" si="664"/>
        <v>-</v>
      </c>
      <c r="J5371" s="27" t="str">
        <f t="shared" si="665"/>
        <v>-</v>
      </c>
      <c r="K5371" s="27" t="str">
        <f t="shared" si="666"/>
        <v>-</v>
      </c>
      <c r="L5371" s="27" t="str">
        <f t="shared" si="667"/>
        <v>-</v>
      </c>
      <c r="M5371" s="27" t="str">
        <f t="shared" si="668"/>
        <v>-</v>
      </c>
      <c r="N5371" s="28">
        <f t="shared" si="669"/>
        <v>0</v>
      </c>
      <c r="O5371" s="28">
        <f t="shared" si="671"/>
        <v>0</v>
      </c>
      <c r="P5371" s="1" t="str">
        <f t="shared" si="670"/>
        <v>no</v>
      </c>
    </row>
    <row r="5372" spans="1:16" x14ac:dyDescent="0.25">
      <c r="A5372" s="6">
        <f>'4.OVTA Sites-Transects'!B5378</f>
        <v>0</v>
      </c>
      <c r="B5372" s="6">
        <f>'4.OVTA Sites-Transects'!C5378</f>
        <v>0</v>
      </c>
      <c r="C5372" s="6">
        <f>'4.OVTA Sites-Transects'!D5378</f>
        <v>0</v>
      </c>
      <c r="D5372" s="1">
        <f>'4.OVTA Sites-Transects'!E5378</f>
        <v>0</v>
      </c>
      <c r="E5372" s="1">
        <f>'4.OVTA Sites-Transects'!G5378</f>
        <v>0</v>
      </c>
      <c r="F5372" s="1">
        <f>'4.OVTA Sites-Transects'!F5378</f>
        <v>0</v>
      </c>
      <c r="G5372" s="6">
        <f>'4.OVTA Sites-Transects'!H5378</f>
        <v>0</v>
      </c>
      <c r="H5372" s="6">
        <f>'4.OVTA Sites-Transects'!I5378</f>
        <v>0</v>
      </c>
      <c r="I5372" s="193" t="str">
        <f t="shared" si="664"/>
        <v>-</v>
      </c>
      <c r="J5372" s="27" t="str">
        <f t="shared" si="665"/>
        <v>-</v>
      </c>
      <c r="K5372" s="27" t="str">
        <f t="shared" si="666"/>
        <v>-</v>
      </c>
      <c r="L5372" s="27" t="str">
        <f t="shared" si="667"/>
        <v>-</v>
      </c>
      <c r="M5372" s="27" t="str">
        <f t="shared" si="668"/>
        <v>-</v>
      </c>
      <c r="N5372" s="28">
        <f t="shared" si="669"/>
        <v>0</v>
      </c>
      <c r="O5372" s="28">
        <f t="shared" si="671"/>
        <v>0</v>
      </c>
      <c r="P5372" s="1" t="str">
        <f t="shared" si="670"/>
        <v>no</v>
      </c>
    </row>
    <row r="5373" spans="1:16" x14ac:dyDescent="0.25">
      <c r="A5373" s="6">
        <f>'4.OVTA Sites-Transects'!B5379</f>
        <v>0</v>
      </c>
      <c r="B5373" s="6">
        <f>'4.OVTA Sites-Transects'!C5379</f>
        <v>0</v>
      </c>
      <c r="C5373" s="6">
        <f>'4.OVTA Sites-Transects'!D5379</f>
        <v>0</v>
      </c>
      <c r="D5373" s="1">
        <f>'4.OVTA Sites-Transects'!E5379</f>
        <v>0</v>
      </c>
      <c r="E5373" s="1">
        <f>'4.OVTA Sites-Transects'!G5379</f>
        <v>0</v>
      </c>
      <c r="F5373" s="1">
        <f>'4.OVTA Sites-Transects'!F5379</f>
        <v>0</v>
      </c>
      <c r="G5373" s="6">
        <f>'4.OVTA Sites-Transects'!H5379</f>
        <v>0</v>
      </c>
      <c r="H5373" s="6">
        <f>'4.OVTA Sites-Transects'!I5379</f>
        <v>0</v>
      </c>
      <c r="I5373" s="193" t="str">
        <f t="shared" si="664"/>
        <v>-</v>
      </c>
      <c r="J5373" s="27" t="str">
        <f t="shared" si="665"/>
        <v>-</v>
      </c>
      <c r="K5373" s="27" t="str">
        <f t="shared" si="666"/>
        <v>-</v>
      </c>
      <c r="L5373" s="27" t="str">
        <f t="shared" si="667"/>
        <v>-</v>
      </c>
      <c r="M5373" s="27" t="str">
        <f t="shared" si="668"/>
        <v>-</v>
      </c>
      <c r="N5373" s="28">
        <f t="shared" si="669"/>
        <v>0</v>
      </c>
      <c r="O5373" s="28">
        <f t="shared" si="671"/>
        <v>0</v>
      </c>
      <c r="P5373" s="1" t="str">
        <f t="shared" si="670"/>
        <v>no</v>
      </c>
    </row>
    <row r="5374" spans="1:16" x14ac:dyDescent="0.25">
      <c r="A5374" s="6">
        <f>'4.OVTA Sites-Transects'!B5380</f>
        <v>0</v>
      </c>
      <c r="B5374" s="6">
        <f>'4.OVTA Sites-Transects'!C5380</f>
        <v>0</v>
      </c>
      <c r="C5374" s="6">
        <f>'4.OVTA Sites-Transects'!D5380</f>
        <v>0</v>
      </c>
      <c r="D5374" s="1">
        <f>'4.OVTA Sites-Transects'!E5380</f>
        <v>0</v>
      </c>
      <c r="E5374" s="1">
        <f>'4.OVTA Sites-Transects'!G5380</f>
        <v>0</v>
      </c>
      <c r="F5374" s="1">
        <f>'4.OVTA Sites-Transects'!F5380</f>
        <v>0</v>
      </c>
      <c r="G5374" s="6">
        <f>'4.OVTA Sites-Transects'!H5380</f>
        <v>0</v>
      </c>
      <c r="H5374" s="6">
        <f>'4.OVTA Sites-Transects'!I5380</f>
        <v>0</v>
      </c>
      <c r="I5374" s="193" t="str">
        <f t="shared" si="664"/>
        <v>-</v>
      </c>
      <c r="J5374" s="27" t="str">
        <f t="shared" si="665"/>
        <v>-</v>
      </c>
      <c r="K5374" s="27" t="str">
        <f t="shared" si="666"/>
        <v>-</v>
      </c>
      <c r="L5374" s="27" t="str">
        <f t="shared" si="667"/>
        <v>-</v>
      </c>
      <c r="M5374" s="27" t="str">
        <f t="shared" si="668"/>
        <v>-</v>
      </c>
      <c r="N5374" s="28">
        <f t="shared" si="669"/>
        <v>0</v>
      </c>
      <c r="O5374" s="28">
        <f t="shared" si="671"/>
        <v>0</v>
      </c>
      <c r="P5374" s="1" t="str">
        <f t="shared" si="670"/>
        <v>no</v>
      </c>
    </row>
    <row r="5375" spans="1:16" x14ac:dyDescent="0.25">
      <c r="A5375" s="6">
        <f>'4.OVTA Sites-Transects'!B5381</f>
        <v>0</v>
      </c>
      <c r="B5375" s="6">
        <f>'4.OVTA Sites-Transects'!C5381</f>
        <v>0</v>
      </c>
      <c r="C5375" s="6">
        <f>'4.OVTA Sites-Transects'!D5381</f>
        <v>0</v>
      </c>
      <c r="D5375" s="1">
        <f>'4.OVTA Sites-Transects'!E5381</f>
        <v>0</v>
      </c>
      <c r="E5375" s="1">
        <f>'4.OVTA Sites-Transects'!G5381</f>
        <v>0</v>
      </c>
      <c r="F5375" s="1">
        <f>'4.OVTA Sites-Transects'!F5381</f>
        <v>0</v>
      </c>
      <c r="G5375" s="6">
        <f>'4.OVTA Sites-Transects'!H5381</f>
        <v>0</v>
      </c>
      <c r="H5375" s="6">
        <f>'4.OVTA Sites-Transects'!I5381</f>
        <v>0</v>
      </c>
      <c r="I5375" s="193" t="str">
        <f t="shared" si="664"/>
        <v>-</v>
      </c>
      <c r="J5375" s="27" t="str">
        <f t="shared" si="665"/>
        <v>-</v>
      </c>
      <c r="K5375" s="27" t="str">
        <f t="shared" si="666"/>
        <v>-</v>
      </c>
      <c r="L5375" s="27" t="str">
        <f t="shared" si="667"/>
        <v>-</v>
      </c>
      <c r="M5375" s="27" t="str">
        <f t="shared" si="668"/>
        <v>-</v>
      </c>
      <c r="N5375" s="28">
        <f t="shared" si="669"/>
        <v>0</v>
      </c>
      <c r="O5375" s="28">
        <f t="shared" si="671"/>
        <v>0</v>
      </c>
      <c r="P5375" s="1" t="str">
        <f t="shared" si="670"/>
        <v>no</v>
      </c>
    </row>
    <row r="5376" spans="1:16" x14ac:dyDescent="0.25">
      <c r="A5376" s="6">
        <f>'4.OVTA Sites-Transects'!B5382</f>
        <v>0</v>
      </c>
      <c r="B5376" s="6">
        <f>'4.OVTA Sites-Transects'!C5382</f>
        <v>0</v>
      </c>
      <c r="C5376" s="6">
        <f>'4.OVTA Sites-Transects'!D5382</f>
        <v>0</v>
      </c>
      <c r="D5376" s="1">
        <f>'4.OVTA Sites-Transects'!E5382</f>
        <v>0</v>
      </c>
      <c r="E5376" s="1">
        <f>'4.OVTA Sites-Transects'!G5382</f>
        <v>0</v>
      </c>
      <c r="F5376" s="1">
        <f>'4.OVTA Sites-Transects'!F5382</f>
        <v>0</v>
      </c>
      <c r="G5376" s="6">
        <f>'4.OVTA Sites-Transects'!H5382</f>
        <v>0</v>
      </c>
      <c r="H5376" s="6">
        <f>'4.OVTA Sites-Transects'!I5382</f>
        <v>0</v>
      </c>
      <c r="I5376" s="193" t="str">
        <f t="shared" si="664"/>
        <v>-</v>
      </c>
      <c r="J5376" s="27" t="str">
        <f t="shared" si="665"/>
        <v>-</v>
      </c>
      <c r="K5376" s="27" t="str">
        <f t="shared" si="666"/>
        <v>-</v>
      </c>
      <c r="L5376" s="27" t="str">
        <f t="shared" si="667"/>
        <v>-</v>
      </c>
      <c r="M5376" s="27" t="str">
        <f t="shared" si="668"/>
        <v>-</v>
      </c>
      <c r="N5376" s="28">
        <f t="shared" si="669"/>
        <v>0</v>
      </c>
      <c r="O5376" s="28">
        <f t="shared" si="671"/>
        <v>0</v>
      </c>
      <c r="P5376" s="1" t="str">
        <f t="shared" si="670"/>
        <v>no</v>
      </c>
    </row>
    <row r="5377" spans="1:16" x14ac:dyDescent="0.25">
      <c r="A5377" s="6">
        <f>'4.OVTA Sites-Transects'!B5383</f>
        <v>0</v>
      </c>
      <c r="B5377" s="6">
        <f>'4.OVTA Sites-Transects'!C5383</f>
        <v>0</v>
      </c>
      <c r="C5377" s="6">
        <f>'4.OVTA Sites-Transects'!D5383</f>
        <v>0</v>
      </c>
      <c r="D5377" s="1">
        <f>'4.OVTA Sites-Transects'!E5383</f>
        <v>0</v>
      </c>
      <c r="E5377" s="1">
        <f>'4.OVTA Sites-Transects'!G5383</f>
        <v>0</v>
      </c>
      <c r="F5377" s="1">
        <f>'4.OVTA Sites-Transects'!F5383</f>
        <v>0</v>
      </c>
      <c r="G5377" s="6">
        <f>'4.OVTA Sites-Transects'!H5383</f>
        <v>0</v>
      </c>
      <c r="H5377" s="6">
        <f>'4.OVTA Sites-Transects'!I5383</f>
        <v>0</v>
      </c>
      <c r="I5377" s="193" t="str">
        <f t="shared" si="664"/>
        <v>-</v>
      </c>
      <c r="J5377" s="27" t="str">
        <f t="shared" si="665"/>
        <v>-</v>
      </c>
      <c r="K5377" s="27" t="str">
        <f t="shared" si="666"/>
        <v>-</v>
      </c>
      <c r="L5377" s="27" t="str">
        <f t="shared" si="667"/>
        <v>-</v>
      </c>
      <c r="M5377" s="27" t="str">
        <f t="shared" si="668"/>
        <v>-</v>
      </c>
      <c r="N5377" s="28">
        <f t="shared" si="669"/>
        <v>0</v>
      </c>
      <c r="O5377" s="28">
        <f t="shared" si="671"/>
        <v>0</v>
      </c>
      <c r="P5377" s="1" t="str">
        <f t="shared" si="670"/>
        <v>no</v>
      </c>
    </row>
    <row r="5378" spans="1:16" x14ac:dyDescent="0.25">
      <c r="A5378" s="6">
        <f>'4.OVTA Sites-Transects'!B5384</f>
        <v>0</v>
      </c>
      <c r="B5378" s="6">
        <f>'4.OVTA Sites-Transects'!C5384</f>
        <v>0</v>
      </c>
      <c r="C5378" s="6">
        <f>'4.OVTA Sites-Transects'!D5384</f>
        <v>0</v>
      </c>
      <c r="D5378" s="1">
        <f>'4.OVTA Sites-Transects'!E5384</f>
        <v>0</v>
      </c>
      <c r="E5378" s="1">
        <f>'4.OVTA Sites-Transects'!G5384</f>
        <v>0</v>
      </c>
      <c r="F5378" s="1">
        <f>'4.OVTA Sites-Transects'!F5384</f>
        <v>0</v>
      </c>
      <c r="G5378" s="6">
        <f>'4.OVTA Sites-Transects'!H5384</f>
        <v>0</v>
      </c>
      <c r="H5378" s="6">
        <f>'4.OVTA Sites-Transects'!I5384</f>
        <v>0</v>
      </c>
      <c r="I5378" s="193" t="str">
        <f t="shared" si="664"/>
        <v>-</v>
      </c>
      <c r="J5378" s="27" t="str">
        <f t="shared" si="665"/>
        <v>-</v>
      </c>
      <c r="K5378" s="27" t="str">
        <f t="shared" si="666"/>
        <v>-</v>
      </c>
      <c r="L5378" s="27" t="str">
        <f t="shared" si="667"/>
        <v>-</v>
      </c>
      <c r="M5378" s="27" t="str">
        <f t="shared" si="668"/>
        <v>-</v>
      </c>
      <c r="N5378" s="28">
        <f t="shared" si="669"/>
        <v>0</v>
      </c>
      <c r="O5378" s="28">
        <f t="shared" si="671"/>
        <v>0</v>
      </c>
      <c r="P5378" s="1" t="str">
        <f t="shared" si="670"/>
        <v>no</v>
      </c>
    </row>
    <row r="5379" spans="1:16" x14ac:dyDescent="0.25">
      <c r="A5379" s="6">
        <f>'4.OVTA Sites-Transects'!B5385</f>
        <v>0</v>
      </c>
      <c r="B5379" s="6">
        <f>'4.OVTA Sites-Transects'!C5385</f>
        <v>0</v>
      </c>
      <c r="C5379" s="6">
        <f>'4.OVTA Sites-Transects'!D5385</f>
        <v>0</v>
      </c>
      <c r="D5379" s="1">
        <f>'4.OVTA Sites-Transects'!E5385</f>
        <v>0</v>
      </c>
      <c r="E5379" s="1">
        <f>'4.OVTA Sites-Transects'!G5385</f>
        <v>0</v>
      </c>
      <c r="F5379" s="1">
        <f>'4.OVTA Sites-Transects'!F5385</f>
        <v>0</v>
      </c>
      <c r="G5379" s="6">
        <f>'4.OVTA Sites-Transects'!H5385</f>
        <v>0</v>
      </c>
      <c r="H5379" s="6">
        <f>'4.OVTA Sites-Transects'!I5385</f>
        <v>0</v>
      </c>
      <c r="I5379" s="193" t="str">
        <f t="shared" ref="I5379:I5442" si="672">IF(F5379="B", SUMIF(OVTA_Calcs_TMA, D5379, WeightingFactorMod), IF(F5379="C", SUMIF(OVTA_Calcs_TMA, D5379, WeightingFactorHigh), IF(F5379="D", SUMIF(OVTA_Calcs_TMA, D5379, WeightingFactorVeryHigh), "-")))</f>
        <v>-</v>
      </c>
      <c r="J5379" s="27" t="str">
        <f t="shared" ref="J5379:J5442" si="673">IF(ISNUMBER(AVERAGEIFS(AssessmentResultsLow, AssessmentResultsSites, $A5379,AssessmentIncluded, "yes")), I5379*AVERAGEIFS(AssessmentResultsLow, AssessmentResultsSites, $A5379,AssessmentIncluded, "yes"), "-")</f>
        <v>-</v>
      </c>
      <c r="K5379" s="27" t="str">
        <f t="shared" ref="K5379:K5442" si="674">IF(ISNUMBER(AVERAGEIFS(AssessmentResultsMod, AssessmentResultsSites, $A5379,AssessmentIncluded, "yes")), I5379*AVERAGEIFS(AssessmentResultsMod, AssessmentResultsSites, $A5379,AssessmentIncluded, "yes"), "-")</f>
        <v>-</v>
      </c>
      <c r="L5379" s="27" t="str">
        <f t="shared" ref="L5379:L5442" si="675">IF(ISNUMBER(AVERAGEIFS(AssessmentResultsHigh, AssessmentResultsSites, $A5379,AssessmentIncluded, "yes")), I5379*AVERAGEIFS(AssessmentResultsHigh, AssessmentResultsSites, $A5379,AssessmentIncluded, "yes"), "-")</f>
        <v>-</v>
      </c>
      <c r="M5379" s="27" t="str">
        <f t="shared" ref="M5379:M5442" si="676">IF(ISNUMBER(AVERAGEIFS(AssessmentResultsVeryHigh, AssessmentResultsSites, $A5379,AssessmentIncluded, "yes")), I5379*AVERAGEIFS(AssessmentResultsVeryHigh, AssessmentResultsSites, $A5379,AssessmentIncluded, "yes"), "-")</f>
        <v>-</v>
      </c>
      <c r="N5379" s="28">
        <f t="shared" ref="N5379:N5442" si="677">COUNTIFS(AssessmentResultsSites, A5379, AssessmentIncluded, "yes")</f>
        <v>0</v>
      </c>
      <c r="O5379" s="28">
        <f t="shared" si="671"/>
        <v>0</v>
      </c>
      <c r="P5379" s="1" t="str">
        <f t="shared" ref="P5379:P5442" si="678">IF(AND(G5379="Yes", N5379&gt;0), "yes", "no")</f>
        <v>no</v>
      </c>
    </row>
    <row r="5380" spans="1:16" x14ac:dyDescent="0.25">
      <c r="A5380" s="6">
        <f>'4.OVTA Sites-Transects'!B5386</f>
        <v>0</v>
      </c>
      <c r="B5380" s="6">
        <f>'4.OVTA Sites-Transects'!C5386</f>
        <v>0</v>
      </c>
      <c r="C5380" s="6">
        <f>'4.OVTA Sites-Transects'!D5386</f>
        <v>0</v>
      </c>
      <c r="D5380" s="1">
        <f>'4.OVTA Sites-Transects'!E5386</f>
        <v>0</v>
      </c>
      <c r="E5380" s="1">
        <f>'4.OVTA Sites-Transects'!G5386</f>
        <v>0</v>
      </c>
      <c r="F5380" s="1">
        <f>'4.OVTA Sites-Transects'!F5386</f>
        <v>0</v>
      </c>
      <c r="G5380" s="6">
        <f>'4.OVTA Sites-Transects'!H5386</f>
        <v>0</v>
      </c>
      <c r="H5380" s="6">
        <f>'4.OVTA Sites-Transects'!I5386</f>
        <v>0</v>
      </c>
      <c r="I5380" s="193" t="str">
        <f t="shared" si="672"/>
        <v>-</v>
      </c>
      <c r="J5380" s="27" t="str">
        <f t="shared" si="673"/>
        <v>-</v>
      </c>
      <c r="K5380" s="27" t="str">
        <f t="shared" si="674"/>
        <v>-</v>
      </c>
      <c r="L5380" s="27" t="str">
        <f t="shared" si="675"/>
        <v>-</v>
      </c>
      <c r="M5380" s="27" t="str">
        <f t="shared" si="676"/>
        <v>-</v>
      </c>
      <c r="N5380" s="28">
        <f t="shared" si="677"/>
        <v>0</v>
      </c>
      <c r="O5380" s="28">
        <f t="shared" ref="O5380:O5443" si="679">IF(P5380="yes", N5380, 0)</f>
        <v>0</v>
      </c>
      <c r="P5380" s="1" t="str">
        <f t="shared" si="678"/>
        <v>no</v>
      </c>
    </row>
    <row r="5381" spans="1:16" x14ac:dyDescent="0.25">
      <c r="A5381" s="6">
        <f>'4.OVTA Sites-Transects'!B5387</f>
        <v>0</v>
      </c>
      <c r="B5381" s="6">
        <f>'4.OVTA Sites-Transects'!C5387</f>
        <v>0</v>
      </c>
      <c r="C5381" s="6">
        <f>'4.OVTA Sites-Transects'!D5387</f>
        <v>0</v>
      </c>
      <c r="D5381" s="1">
        <f>'4.OVTA Sites-Transects'!E5387</f>
        <v>0</v>
      </c>
      <c r="E5381" s="1">
        <f>'4.OVTA Sites-Transects'!G5387</f>
        <v>0</v>
      </c>
      <c r="F5381" s="1">
        <f>'4.OVTA Sites-Transects'!F5387</f>
        <v>0</v>
      </c>
      <c r="G5381" s="6">
        <f>'4.OVTA Sites-Transects'!H5387</f>
        <v>0</v>
      </c>
      <c r="H5381" s="6">
        <f>'4.OVTA Sites-Transects'!I5387</f>
        <v>0</v>
      </c>
      <c r="I5381" s="193" t="str">
        <f t="shared" si="672"/>
        <v>-</v>
      </c>
      <c r="J5381" s="27" t="str">
        <f t="shared" si="673"/>
        <v>-</v>
      </c>
      <c r="K5381" s="27" t="str">
        <f t="shared" si="674"/>
        <v>-</v>
      </c>
      <c r="L5381" s="27" t="str">
        <f t="shared" si="675"/>
        <v>-</v>
      </c>
      <c r="M5381" s="27" t="str">
        <f t="shared" si="676"/>
        <v>-</v>
      </c>
      <c r="N5381" s="28">
        <f t="shared" si="677"/>
        <v>0</v>
      </c>
      <c r="O5381" s="28">
        <f t="shared" si="679"/>
        <v>0</v>
      </c>
      <c r="P5381" s="1" t="str">
        <f t="shared" si="678"/>
        <v>no</v>
      </c>
    </row>
    <row r="5382" spans="1:16" x14ac:dyDescent="0.25">
      <c r="A5382" s="6">
        <f>'4.OVTA Sites-Transects'!B5388</f>
        <v>0</v>
      </c>
      <c r="B5382" s="6">
        <f>'4.OVTA Sites-Transects'!C5388</f>
        <v>0</v>
      </c>
      <c r="C5382" s="6">
        <f>'4.OVTA Sites-Transects'!D5388</f>
        <v>0</v>
      </c>
      <c r="D5382" s="1">
        <f>'4.OVTA Sites-Transects'!E5388</f>
        <v>0</v>
      </c>
      <c r="E5382" s="1">
        <f>'4.OVTA Sites-Transects'!G5388</f>
        <v>0</v>
      </c>
      <c r="F5382" s="1">
        <f>'4.OVTA Sites-Transects'!F5388</f>
        <v>0</v>
      </c>
      <c r="G5382" s="6">
        <f>'4.OVTA Sites-Transects'!H5388</f>
        <v>0</v>
      </c>
      <c r="H5382" s="6">
        <f>'4.OVTA Sites-Transects'!I5388</f>
        <v>0</v>
      </c>
      <c r="I5382" s="193" t="str">
        <f t="shared" si="672"/>
        <v>-</v>
      </c>
      <c r="J5382" s="27" t="str">
        <f t="shared" si="673"/>
        <v>-</v>
      </c>
      <c r="K5382" s="27" t="str">
        <f t="shared" si="674"/>
        <v>-</v>
      </c>
      <c r="L5382" s="27" t="str">
        <f t="shared" si="675"/>
        <v>-</v>
      </c>
      <c r="M5382" s="27" t="str">
        <f t="shared" si="676"/>
        <v>-</v>
      </c>
      <c r="N5382" s="28">
        <f t="shared" si="677"/>
        <v>0</v>
      </c>
      <c r="O5382" s="28">
        <f t="shared" si="679"/>
        <v>0</v>
      </c>
      <c r="P5382" s="1" t="str">
        <f t="shared" si="678"/>
        <v>no</v>
      </c>
    </row>
    <row r="5383" spans="1:16" x14ac:dyDescent="0.25">
      <c r="A5383" s="6">
        <f>'4.OVTA Sites-Transects'!B5389</f>
        <v>0</v>
      </c>
      <c r="B5383" s="6">
        <f>'4.OVTA Sites-Transects'!C5389</f>
        <v>0</v>
      </c>
      <c r="C5383" s="6">
        <f>'4.OVTA Sites-Transects'!D5389</f>
        <v>0</v>
      </c>
      <c r="D5383" s="1">
        <f>'4.OVTA Sites-Transects'!E5389</f>
        <v>0</v>
      </c>
      <c r="E5383" s="1">
        <f>'4.OVTA Sites-Transects'!G5389</f>
        <v>0</v>
      </c>
      <c r="F5383" s="1">
        <f>'4.OVTA Sites-Transects'!F5389</f>
        <v>0</v>
      </c>
      <c r="G5383" s="6">
        <f>'4.OVTA Sites-Transects'!H5389</f>
        <v>0</v>
      </c>
      <c r="H5383" s="6">
        <f>'4.OVTA Sites-Transects'!I5389</f>
        <v>0</v>
      </c>
      <c r="I5383" s="193" t="str">
        <f t="shared" si="672"/>
        <v>-</v>
      </c>
      <c r="J5383" s="27" t="str">
        <f t="shared" si="673"/>
        <v>-</v>
      </c>
      <c r="K5383" s="27" t="str">
        <f t="shared" si="674"/>
        <v>-</v>
      </c>
      <c r="L5383" s="27" t="str">
        <f t="shared" si="675"/>
        <v>-</v>
      </c>
      <c r="M5383" s="27" t="str">
        <f t="shared" si="676"/>
        <v>-</v>
      </c>
      <c r="N5383" s="28">
        <f t="shared" si="677"/>
        <v>0</v>
      </c>
      <c r="O5383" s="28">
        <f t="shared" si="679"/>
        <v>0</v>
      </c>
      <c r="P5383" s="1" t="str">
        <f t="shared" si="678"/>
        <v>no</v>
      </c>
    </row>
    <row r="5384" spans="1:16" x14ac:dyDescent="0.25">
      <c r="A5384" s="6">
        <f>'4.OVTA Sites-Transects'!B5390</f>
        <v>0</v>
      </c>
      <c r="B5384" s="6">
        <f>'4.OVTA Sites-Transects'!C5390</f>
        <v>0</v>
      </c>
      <c r="C5384" s="6">
        <f>'4.OVTA Sites-Transects'!D5390</f>
        <v>0</v>
      </c>
      <c r="D5384" s="1">
        <f>'4.OVTA Sites-Transects'!E5390</f>
        <v>0</v>
      </c>
      <c r="E5384" s="1">
        <f>'4.OVTA Sites-Transects'!G5390</f>
        <v>0</v>
      </c>
      <c r="F5384" s="1">
        <f>'4.OVTA Sites-Transects'!F5390</f>
        <v>0</v>
      </c>
      <c r="G5384" s="6">
        <f>'4.OVTA Sites-Transects'!H5390</f>
        <v>0</v>
      </c>
      <c r="H5384" s="6">
        <f>'4.OVTA Sites-Transects'!I5390</f>
        <v>0</v>
      </c>
      <c r="I5384" s="193" t="str">
        <f t="shared" si="672"/>
        <v>-</v>
      </c>
      <c r="J5384" s="27" t="str">
        <f t="shared" si="673"/>
        <v>-</v>
      </c>
      <c r="K5384" s="27" t="str">
        <f t="shared" si="674"/>
        <v>-</v>
      </c>
      <c r="L5384" s="27" t="str">
        <f t="shared" si="675"/>
        <v>-</v>
      </c>
      <c r="M5384" s="27" t="str">
        <f t="shared" si="676"/>
        <v>-</v>
      </c>
      <c r="N5384" s="28">
        <f t="shared" si="677"/>
        <v>0</v>
      </c>
      <c r="O5384" s="28">
        <f t="shared" si="679"/>
        <v>0</v>
      </c>
      <c r="P5384" s="1" t="str">
        <f t="shared" si="678"/>
        <v>no</v>
      </c>
    </row>
    <row r="5385" spans="1:16" x14ac:dyDescent="0.25">
      <c r="A5385" s="6">
        <f>'4.OVTA Sites-Transects'!B5391</f>
        <v>0</v>
      </c>
      <c r="B5385" s="6">
        <f>'4.OVTA Sites-Transects'!C5391</f>
        <v>0</v>
      </c>
      <c r="C5385" s="6">
        <f>'4.OVTA Sites-Transects'!D5391</f>
        <v>0</v>
      </c>
      <c r="D5385" s="1">
        <f>'4.OVTA Sites-Transects'!E5391</f>
        <v>0</v>
      </c>
      <c r="E5385" s="1">
        <f>'4.OVTA Sites-Transects'!G5391</f>
        <v>0</v>
      </c>
      <c r="F5385" s="1">
        <f>'4.OVTA Sites-Transects'!F5391</f>
        <v>0</v>
      </c>
      <c r="G5385" s="6">
        <f>'4.OVTA Sites-Transects'!H5391</f>
        <v>0</v>
      </c>
      <c r="H5385" s="6">
        <f>'4.OVTA Sites-Transects'!I5391</f>
        <v>0</v>
      </c>
      <c r="I5385" s="193" t="str">
        <f t="shared" si="672"/>
        <v>-</v>
      </c>
      <c r="J5385" s="27" t="str">
        <f t="shared" si="673"/>
        <v>-</v>
      </c>
      <c r="K5385" s="27" t="str">
        <f t="shared" si="674"/>
        <v>-</v>
      </c>
      <c r="L5385" s="27" t="str">
        <f t="shared" si="675"/>
        <v>-</v>
      </c>
      <c r="M5385" s="27" t="str">
        <f t="shared" si="676"/>
        <v>-</v>
      </c>
      <c r="N5385" s="28">
        <f t="shared" si="677"/>
        <v>0</v>
      </c>
      <c r="O5385" s="28">
        <f t="shared" si="679"/>
        <v>0</v>
      </c>
      <c r="P5385" s="1" t="str">
        <f t="shared" si="678"/>
        <v>no</v>
      </c>
    </row>
    <row r="5386" spans="1:16" x14ac:dyDescent="0.25">
      <c r="A5386" s="6">
        <f>'4.OVTA Sites-Transects'!B5392</f>
        <v>0</v>
      </c>
      <c r="B5386" s="6">
        <f>'4.OVTA Sites-Transects'!C5392</f>
        <v>0</v>
      </c>
      <c r="C5386" s="6">
        <f>'4.OVTA Sites-Transects'!D5392</f>
        <v>0</v>
      </c>
      <c r="D5386" s="1">
        <f>'4.OVTA Sites-Transects'!E5392</f>
        <v>0</v>
      </c>
      <c r="E5386" s="1">
        <f>'4.OVTA Sites-Transects'!G5392</f>
        <v>0</v>
      </c>
      <c r="F5386" s="1">
        <f>'4.OVTA Sites-Transects'!F5392</f>
        <v>0</v>
      </c>
      <c r="G5386" s="6">
        <f>'4.OVTA Sites-Transects'!H5392</f>
        <v>0</v>
      </c>
      <c r="H5386" s="6">
        <f>'4.OVTA Sites-Transects'!I5392</f>
        <v>0</v>
      </c>
      <c r="I5386" s="193" t="str">
        <f t="shared" si="672"/>
        <v>-</v>
      </c>
      <c r="J5386" s="27" t="str">
        <f t="shared" si="673"/>
        <v>-</v>
      </c>
      <c r="K5386" s="27" t="str">
        <f t="shared" si="674"/>
        <v>-</v>
      </c>
      <c r="L5386" s="27" t="str">
        <f t="shared" si="675"/>
        <v>-</v>
      </c>
      <c r="M5386" s="27" t="str">
        <f t="shared" si="676"/>
        <v>-</v>
      </c>
      <c r="N5386" s="28">
        <f t="shared" si="677"/>
        <v>0</v>
      </c>
      <c r="O5386" s="28">
        <f t="shared" si="679"/>
        <v>0</v>
      </c>
      <c r="P5386" s="1" t="str">
        <f t="shared" si="678"/>
        <v>no</v>
      </c>
    </row>
    <row r="5387" spans="1:16" x14ac:dyDescent="0.25">
      <c r="A5387" s="6">
        <f>'4.OVTA Sites-Transects'!B5393</f>
        <v>0</v>
      </c>
      <c r="B5387" s="6">
        <f>'4.OVTA Sites-Transects'!C5393</f>
        <v>0</v>
      </c>
      <c r="C5387" s="6">
        <f>'4.OVTA Sites-Transects'!D5393</f>
        <v>0</v>
      </c>
      <c r="D5387" s="1">
        <f>'4.OVTA Sites-Transects'!E5393</f>
        <v>0</v>
      </c>
      <c r="E5387" s="1">
        <f>'4.OVTA Sites-Transects'!G5393</f>
        <v>0</v>
      </c>
      <c r="F5387" s="1">
        <f>'4.OVTA Sites-Transects'!F5393</f>
        <v>0</v>
      </c>
      <c r="G5387" s="6">
        <f>'4.OVTA Sites-Transects'!H5393</f>
        <v>0</v>
      </c>
      <c r="H5387" s="6">
        <f>'4.OVTA Sites-Transects'!I5393</f>
        <v>0</v>
      </c>
      <c r="I5387" s="193" t="str">
        <f t="shared" si="672"/>
        <v>-</v>
      </c>
      <c r="J5387" s="27" t="str">
        <f t="shared" si="673"/>
        <v>-</v>
      </c>
      <c r="K5387" s="27" t="str">
        <f t="shared" si="674"/>
        <v>-</v>
      </c>
      <c r="L5387" s="27" t="str">
        <f t="shared" si="675"/>
        <v>-</v>
      </c>
      <c r="M5387" s="27" t="str">
        <f t="shared" si="676"/>
        <v>-</v>
      </c>
      <c r="N5387" s="28">
        <f t="shared" si="677"/>
        <v>0</v>
      </c>
      <c r="O5387" s="28">
        <f t="shared" si="679"/>
        <v>0</v>
      </c>
      <c r="P5387" s="1" t="str">
        <f t="shared" si="678"/>
        <v>no</v>
      </c>
    </row>
    <row r="5388" spans="1:16" x14ac:dyDescent="0.25">
      <c r="A5388" s="6">
        <f>'4.OVTA Sites-Transects'!B5394</f>
        <v>0</v>
      </c>
      <c r="B5388" s="6">
        <f>'4.OVTA Sites-Transects'!C5394</f>
        <v>0</v>
      </c>
      <c r="C5388" s="6">
        <f>'4.OVTA Sites-Transects'!D5394</f>
        <v>0</v>
      </c>
      <c r="D5388" s="1">
        <f>'4.OVTA Sites-Transects'!E5394</f>
        <v>0</v>
      </c>
      <c r="E5388" s="1">
        <f>'4.OVTA Sites-Transects'!G5394</f>
        <v>0</v>
      </c>
      <c r="F5388" s="1">
        <f>'4.OVTA Sites-Transects'!F5394</f>
        <v>0</v>
      </c>
      <c r="G5388" s="6">
        <f>'4.OVTA Sites-Transects'!H5394</f>
        <v>0</v>
      </c>
      <c r="H5388" s="6">
        <f>'4.OVTA Sites-Transects'!I5394</f>
        <v>0</v>
      </c>
      <c r="I5388" s="193" t="str">
        <f t="shared" si="672"/>
        <v>-</v>
      </c>
      <c r="J5388" s="27" t="str">
        <f t="shared" si="673"/>
        <v>-</v>
      </c>
      <c r="K5388" s="27" t="str">
        <f t="shared" si="674"/>
        <v>-</v>
      </c>
      <c r="L5388" s="27" t="str">
        <f t="shared" si="675"/>
        <v>-</v>
      </c>
      <c r="M5388" s="27" t="str">
        <f t="shared" si="676"/>
        <v>-</v>
      </c>
      <c r="N5388" s="28">
        <f t="shared" si="677"/>
        <v>0</v>
      </c>
      <c r="O5388" s="28">
        <f t="shared" si="679"/>
        <v>0</v>
      </c>
      <c r="P5388" s="1" t="str">
        <f t="shared" si="678"/>
        <v>no</v>
      </c>
    </row>
    <row r="5389" spans="1:16" x14ac:dyDescent="0.25">
      <c r="A5389" s="6">
        <f>'4.OVTA Sites-Transects'!B5395</f>
        <v>0</v>
      </c>
      <c r="B5389" s="6">
        <f>'4.OVTA Sites-Transects'!C5395</f>
        <v>0</v>
      </c>
      <c r="C5389" s="6">
        <f>'4.OVTA Sites-Transects'!D5395</f>
        <v>0</v>
      </c>
      <c r="D5389" s="1">
        <f>'4.OVTA Sites-Transects'!E5395</f>
        <v>0</v>
      </c>
      <c r="E5389" s="1">
        <f>'4.OVTA Sites-Transects'!G5395</f>
        <v>0</v>
      </c>
      <c r="F5389" s="1">
        <f>'4.OVTA Sites-Transects'!F5395</f>
        <v>0</v>
      </c>
      <c r="G5389" s="6">
        <f>'4.OVTA Sites-Transects'!H5395</f>
        <v>0</v>
      </c>
      <c r="H5389" s="6">
        <f>'4.OVTA Sites-Transects'!I5395</f>
        <v>0</v>
      </c>
      <c r="I5389" s="193" t="str">
        <f t="shared" si="672"/>
        <v>-</v>
      </c>
      <c r="J5389" s="27" t="str">
        <f t="shared" si="673"/>
        <v>-</v>
      </c>
      <c r="K5389" s="27" t="str">
        <f t="shared" si="674"/>
        <v>-</v>
      </c>
      <c r="L5389" s="27" t="str">
        <f t="shared" si="675"/>
        <v>-</v>
      </c>
      <c r="M5389" s="27" t="str">
        <f t="shared" si="676"/>
        <v>-</v>
      </c>
      <c r="N5389" s="28">
        <f t="shared" si="677"/>
        <v>0</v>
      </c>
      <c r="O5389" s="28">
        <f t="shared" si="679"/>
        <v>0</v>
      </c>
      <c r="P5389" s="1" t="str">
        <f t="shared" si="678"/>
        <v>no</v>
      </c>
    </row>
    <row r="5390" spans="1:16" x14ac:dyDescent="0.25">
      <c r="A5390" s="6">
        <f>'4.OVTA Sites-Transects'!B5396</f>
        <v>0</v>
      </c>
      <c r="B5390" s="6">
        <f>'4.OVTA Sites-Transects'!C5396</f>
        <v>0</v>
      </c>
      <c r="C5390" s="6">
        <f>'4.OVTA Sites-Transects'!D5396</f>
        <v>0</v>
      </c>
      <c r="D5390" s="1">
        <f>'4.OVTA Sites-Transects'!E5396</f>
        <v>0</v>
      </c>
      <c r="E5390" s="1">
        <f>'4.OVTA Sites-Transects'!G5396</f>
        <v>0</v>
      </c>
      <c r="F5390" s="1">
        <f>'4.OVTA Sites-Transects'!F5396</f>
        <v>0</v>
      </c>
      <c r="G5390" s="6">
        <f>'4.OVTA Sites-Transects'!H5396</f>
        <v>0</v>
      </c>
      <c r="H5390" s="6">
        <f>'4.OVTA Sites-Transects'!I5396</f>
        <v>0</v>
      </c>
      <c r="I5390" s="193" t="str">
        <f t="shared" si="672"/>
        <v>-</v>
      </c>
      <c r="J5390" s="27" t="str">
        <f t="shared" si="673"/>
        <v>-</v>
      </c>
      <c r="K5390" s="27" t="str">
        <f t="shared" si="674"/>
        <v>-</v>
      </c>
      <c r="L5390" s="27" t="str">
        <f t="shared" si="675"/>
        <v>-</v>
      </c>
      <c r="M5390" s="27" t="str">
        <f t="shared" si="676"/>
        <v>-</v>
      </c>
      <c r="N5390" s="28">
        <f t="shared" si="677"/>
        <v>0</v>
      </c>
      <c r="O5390" s="28">
        <f t="shared" si="679"/>
        <v>0</v>
      </c>
      <c r="P5390" s="1" t="str">
        <f t="shared" si="678"/>
        <v>no</v>
      </c>
    </row>
    <row r="5391" spans="1:16" x14ac:dyDescent="0.25">
      <c r="A5391" s="6">
        <f>'4.OVTA Sites-Transects'!B5397</f>
        <v>0</v>
      </c>
      <c r="B5391" s="6">
        <f>'4.OVTA Sites-Transects'!C5397</f>
        <v>0</v>
      </c>
      <c r="C5391" s="6">
        <f>'4.OVTA Sites-Transects'!D5397</f>
        <v>0</v>
      </c>
      <c r="D5391" s="1">
        <f>'4.OVTA Sites-Transects'!E5397</f>
        <v>0</v>
      </c>
      <c r="E5391" s="1">
        <f>'4.OVTA Sites-Transects'!G5397</f>
        <v>0</v>
      </c>
      <c r="F5391" s="1">
        <f>'4.OVTA Sites-Transects'!F5397</f>
        <v>0</v>
      </c>
      <c r="G5391" s="6">
        <f>'4.OVTA Sites-Transects'!H5397</f>
        <v>0</v>
      </c>
      <c r="H5391" s="6">
        <f>'4.OVTA Sites-Transects'!I5397</f>
        <v>0</v>
      </c>
      <c r="I5391" s="193" t="str">
        <f t="shared" si="672"/>
        <v>-</v>
      </c>
      <c r="J5391" s="27" t="str">
        <f t="shared" si="673"/>
        <v>-</v>
      </c>
      <c r="K5391" s="27" t="str">
        <f t="shared" si="674"/>
        <v>-</v>
      </c>
      <c r="L5391" s="27" t="str">
        <f t="shared" si="675"/>
        <v>-</v>
      </c>
      <c r="M5391" s="27" t="str">
        <f t="shared" si="676"/>
        <v>-</v>
      </c>
      <c r="N5391" s="28">
        <f t="shared" si="677"/>
        <v>0</v>
      </c>
      <c r="O5391" s="28">
        <f t="shared" si="679"/>
        <v>0</v>
      </c>
      <c r="P5391" s="1" t="str">
        <f t="shared" si="678"/>
        <v>no</v>
      </c>
    </row>
    <row r="5392" spans="1:16" x14ac:dyDescent="0.25">
      <c r="A5392" s="6">
        <f>'4.OVTA Sites-Transects'!B5398</f>
        <v>0</v>
      </c>
      <c r="B5392" s="6">
        <f>'4.OVTA Sites-Transects'!C5398</f>
        <v>0</v>
      </c>
      <c r="C5392" s="6">
        <f>'4.OVTA Sites-Transects'!D5398</f>
        <v>0</v>
      </c>
      <c r="D5392" s="1">
        <f>'4.OVTA Sites-Transects'!E5398</f>
        <v>0</v>
      </c>
      <c r="E5392" s="1">
        <f>'4.OVTA Sites-Transects'!G5398</f>
        <v>0</v>
      </c>
      <c r="F5392" s="1">
        <f>'4.OVTA Sites-Transects'!F5398</f>
        <v>0</v>
      </c>
      <c r="G5392" s="6">
        <f>'4.OVTA Sites-Transects'!H5398</f>
        <v>0</v>
      </c>
      <c r="H5392" s="6">
        <f>'4.OVTA Sites-Transects'!I5398</f>
        <v>0</v>
      </c>
      <c r="I5392" s="193" t="str">
        <f t="shared" si="672"/>
        <v>-</v>
      </c>
      <c r="J5392" s="27" t="str">
        <f t="shared" si="673"/>
        <v>-</v>
      </c>
      <c r="K5392" s="27" t="str">
        <f t="shared" si="674"/>
        <v>-</v>
      </c>
      <c r="L5392" s="27" t="str">
        <f t="shared" si="675"/>
        <v>-</v>
      </c>
      <c r="M5392" s="27" t="str">
        <f t="shared" si="676"/>
        <v>-</v>
      </c>
      <c r="N5392" s="28">
        <f t="shared" si="677"/>
        <v>0</v>
      </c>
      <c r="O5392" s="28">
        <f t="shared" si="679"/>
        <v>0</v>
      </c>
      <c r="P5392" s="1" t="str">
        <f t="shared" si="678"/>
        <v>no</v>
      </c>
    </row>
    <row r="5393" spans="1:16" x14ac:dyDescent="0.25">
      <c r="A5393" s="6">
        <f>'4.OVTA Sites-Transects'!B5399</f>
        <v>0</v>
      </c>
      <c r="B5393" s="6">
        <f>'4.OVTA Sites-Transects'!C5399</f>
        <v>0</v>
      </c>
      <c r="C5393" s="6">
        <f>'4.OVTA Sites-Transects'!D5399</f>
        <v>0</v>
      </c>
      <c r="D5393" s="1">
        <f>'4.OVTA Sites-Transects'!E5399</f>
        <v>0</v>
      </c>
      <c r="E5393" s="1">
        <f>'4.OVTA Sites-Transects'!G5399</f>
        <v>0</v>
      </c>
      <c r="F5393" s="1">
        <f>'4.OVTA Sites-Transects'!F5399</f>
        <v>0</v>
      </c>
      <c r="G5393" s="6">
        <f>'4.OVTA Sites-Transects'!H5399</f>
        <v>0</v>
      </c>
      <c r="H5393" s="6">
        <f>'4.OVTA Sites-Transects'!I5399</f>
        <v>0</v>
      </c>
      <c r="I5393" s="193" t="str">
        <f t="shared" si="672"/>
        <v>-</v>
      </c>
      <c r="J5393" s="27" t="str">
        <f t="shared" si="673"/>
        <v>-</v>
      </c>
      <c r="K5393" s="27" t="str">
        <f t="shared" si="674"/>
        <v>-</v>
      </c>
      <c r="L5393" s="27" t="str">
        <f t="shared" si="675"/>
        <v>-</v>
      </c>
      <c r="M5393" s="27" t="str">
        <f t="shared" si="676"/>
        <v>-</v>
      </c>
      <c r="N5393" s="28">
        <f t="shared" si="677"/>
        <v>0</v>
      </c>
      <c r="O5393" s="28">
        <f t="shared" si="679"/>
        <v>0</v>
      </c>
      <c r="P5393" s="1" t="str">
        <f t="shared" si="678"/>
        <v>no</v>
      </c>
    </row>
    <row r="5394" spans="1:16" x14ac:dyDescent="0.25">
      <c r="A5394" s="6">
        <f>'4.OVTA Sites-Transects'!B5400</f>
        <v>0</v>
      </c>
      <c r="B5394" s="6">
        <f>'4.OVTA Sites-Transects'!C5400</f>
        <v>0</v>
      </c>
      <c r="C5394" s="6">
        <f>'4.OVTA Sites-Transects'!D5400</f>
        <v>0</v>
      </c>
      <c r="D5394" s="1">
        <f>'4.OVTA Sites-Transects'!E5400</f>
        <v>0</v>
      </c>
      <c r="E5394" s="1">
        <f>'4.OVTA Sites-Transects'!G5400</f>
        <v>0</v>
      </c>
      <c r="F5394" s="1">
        <f>'4.OVTA Sites-Transects'!F5400</f>
        <v>0</v>
      </c>
      <c r="G5394" s="6">
        <f>'4.OVTA Sites-Transects'!H5400</f>
        <v>0</v>
      </c>
      <c r="H5394" s="6">
        <f>'4.OVTA Sites-Transects'!I5400</f>
        <v>0</v>
      </c>
      <c r="I5394" s="193" t="str">
        <f t="shared" si="672"/>
        <v>-</v>
      </c>
      <c r="J5394" s="27" t="str">
        <f t="shared" si="673"/>
        <v>-</v>
      </c>
      <c r="K5394" s="27" t="str">
        <f t="shared" si="674"/>
        <v>-</v>
      </c>
      <c r="L5394" s="27" t="str">
        <f t="shared" si="675"/>
        <v>-</v>
      </c>
      <c r="M5394" s="27" t="str">
        <f t="shared" si="676"/>
        <v>-</v>
      </c>
      <c r="N5394" s="28">
        <f t="shared" si="677"/>
        <v>0</v>
      </c>
      <c r="O5394" s="28">
        <f t="shared" si="679"/>
        <v>0</v>
      </c>
      <c r="P5394" s="1" t="str">
        <f t="shared" si="678"/>
        <v>no</v>
      </c>
    </row>
    <row r="5395" spans="1:16" x14ac:dyDescent="0.25">
      <c r="A5395" s="6">
        <f>'4.OVTA Sites-Transects'!B5401</f>
        <v>0</v>
      </c>
      <c r="B5395" s="6">
        <f>'4.OVTA Sites-Transects'!C5401</f>
        <v>0</v>
      </c>
      <c r="C5395" s="6">
        <f>'4.OVTA Sites-Transects'!D5401</f>
        <v>0</v>
      </c>
      <c r="D5395" s="1">
        <f>'4.OVTA Sites-Transects'!E5401</f>
        <v>0</v>
      </c>
      <c r="E5395" s="1">
        <f>'4.OVTA Sites-Transects'!G5401</f>
        <v>0</v>
      </c>
      <c r="F5395" s="1">
        <f>'4.OVTA Sites-Transects'!F5401</f>
        <v>0</v>
      </c>
      <c r="G5395" s="6">
        <f>'4.OVTA Sites-Transects'!H5401</f>
        <v>0</v>
      </c>
      <c r="H5395" s="6">
        <f>'4.OVTA Sites-Transects'!I5401</f>
        <v>0</v>
      </c>
      <c r="I5395" s="193" t="str">
        <f t="shared" si="672"/>
        <v>-</v>
      </c>
      <c r="J5395" s="27" t="str">
        <f t="shared" si="673"/>
        <v>-</v>
      </c>
      <c r="K5395" s="27" t="str">
        <f t="shared" si="674"/>
        <v>-</v>
      </c>
      <c r="L5395" s="27" t="str">
        <f t="shared" si="675"/>
        <v>-</v>
      </c>
      <c r="M5395" s="27" t="str">
        <f t="shared" si="676"/>
        <v>-</v>
      </c>
      <c r="N5395" s="28">
        <f t="shared" si="677"/>
        <v>0</v>
      </c>
      <c r="O5395" s="28">
        <f t="shared" si="679"/>
        <v>0</v>
      </c>
      <c r="P5395" s="1" t="str">
        <f t="shared" si="678"/>
        <v>no</v>
      </c>
    </row>
    <row r="5396" spans="1:16" x14ac:dyDescent="0.25">
      <c r="A5396" s="6">
        <f>'4.OVTA Sites-Transects'!B5402</f>
        <v>0</v>
      </c>
      <c r="B5396" s="6">
        <f>'4.OVTA Sites-Transects'!C5402</f>
        <v>0</v>
      </c>
      <c r="C5396" s="6">
        <f>'4.OVTA Sites-Transects'!D5402</f>
        <v>0</v>
      </c>
      <c r="D5396" s="1">
        <f>'4.OVTA Sites-Transects'!E5402</f>
        <v>0</v>
      </c>
      <c r="E5396" s="1">
        <f>'4.OVTA Sites-Transects'!G5402</f>
        <v>0</v>
      </c>
      <c r="F5396" s="1">
        <f>'4.OVTA Sites-Transects'!F5402</f>
        <v>0</v>
      </c>
      <c r="G5396" s="6">
        <f>'4.OVTA Sites-Transects'!H5402</f>
        <v>0</v>
      </c>
      <c r="H5396" s="6">
        <f>'4.OVTA Sites-Transects'!I5402</f>
        <v>0</v>
      </c>
      <c r="I5396" s="193" t="str">
        <f t="shared" si="672"/>
        <v>-</v>
      </c>
      <c r="J5396" s="27" t="str">
        <f t="shared" si="673"/>
        <v>-</v>
      </c>
      <c r="K5396" s="27" t="str">
        <f t="shared" si="674"/>
        <v>-</v>
      </c>
      <c r="L5396" s="27" t="str">
        <f t="shared" si="675"/>
        <v>-</v>
      </c>
      <c r="M5396" s="27" t="str">
        <f t="shared" si="676"/>
        <v>-</v>
      </c>
      <c r="N5396" s="28">
        <f t="shared" si="677"/>
        <v>0</v>
      </c>
      <c r="O5396" s="28">
        <f t="shared" si="679"/>
        <v>0</v>
      </c>
      <c r="P5396" s="1" t="str">
        <f t="shared" si="678"/>
        <v>no</v>
      </c>
    </row>
    <row r="5397" spans="1:16" x14ac:dyDescent="0.25">
      <c r="A5397" s="6">
        <f>'4.OVTA Sites-Transects'!B5403</f>
        <v>0</v>
      </c>
      <c r="B5397" s="6">
        <f>'4.OVTA Sites-Transects'!C5403</f>
        <v>0</v>
      </c>
      <c r="C5397" s="6">
        <f>'4.OVTA Sites-Transects'!D5403</f>
        <v>0</v>
      </c>
      <c r="D5397" s="1">
        <f>'4.OVTA Sites-Transects'!E5403</f>
        <v>0</v>
      </c>
      <c r="E5397" s="1">
        <f>'4.OVTA Sites-Transects'!G5403</f>
        <v>0</v>
      </c>
      <c r="F5397" s="1">
        <f>'4.OVTA Sites-Transects'!F5403</f>
        <v>0</v>
      </c>
      <c r="G5397" s="6">
        <f>'4.OVTA Sites-Transects'!H5403</f>
        <v>0</v>
      </c>
      <c r="H5397" s="6">
        <f>'4.OVTA Sites-Transects'!I5403</f>
        <v>0</v>
      </c>
      <c r="I5397" s="193" t="str">
        <f t="shared" si="672"/>
        <v>-</v>
      </c>
      <c r="J5397" s="27" t="str">
        <f t="shared" si="673"/>
        <v>-</v>
      </c>
      <c r="K5397" s="27" t="str">
        <f t="shared" si="674"/>
        <v>-</v>
      </c>
      <c r="L5397" s="27" t="str">
        <f t="shared" si="675"/>
        <v>-</v>
      </c>
      <c r="M5397" s="27" t="str">
        <f t="shared" si="676"/>
        <v>-</v>
      </c>
      <c r="N5397" s="28">
        <f t="shared" si="677"/>
        <v>0</v>
      </c>
      <c r="O5397" s="28">
        <f t="shared" si="679"/>
        <v>0</v>
      </c>
      <c r="P5397" s="1" t="str">
        <f t="shared" si="678"/>
        <v>no</v>
      </c>
    </row>
    <row r="5398" spans="1:16" x14ac:dyDescent="0.25">
      <c r="A5398" s="6">
        <f>'4.OVTA Sites-Transects'!B5404</f>
        <v>0</v>
      </c>
      <c r="B5398" s="6">
        <f>'4.OVTA Sites-Transects'!C5404</f>
        <v>0</v>
      </c>
      <c r="C5398" s="6">
        <f>'4.OVTA Sites-Transects'!D5404</f>
        <v>0</v>
      </c>
      <c r="D5398" s="1">
        <f>'4.OVTA Sites-Transects'!E5404</f>
        <v>0</v>
      </c>
      <c r="E5398" s="1">
        <f>'4.OVTA Sites-Transects'!G5404</f>
        <v>0</v>
      </c>
      <c r="F5398" s="1">
        <f>'4.OVTA Sites-Transects'!F5404</f>
        <v>0</v>
      </c>
      <c r="G5398" s="6">
        <f>'4.OVTA Sites-Transects'!H5404</f>
        <v>0</v>
      </c>
      <c r="H5398" s="6">
        <f>'4.OVTA Sites-Transects'!I5404</f>
        <v>0</v>
      </c>
      <c r="I5398" s="193" t="str">
        <f t="shared" si="672"/>
        <v>-</v>
      </c>
      <c r="J5398" s="27" t="str">
        <f t="shared" si="673"/>
        <v>-</v>
      </c>
      <c r="K5398" s="27" t="str">
        <f t="shared" si="674"/>
        <v>-</v>
      </c>
      <c r="L5398" s="27" t="str">
        <f t="shared" si="675"/>
        <v>-</v>
      </c>
      <c r="M5398" s="27" t="str">
        <f t="shared" si="676"/>
        <v>-</v>
      </c>
      <c r="N5398" s="28">
        <f t="shared" si="677"/>
        <v>0</v>
      </c>
      <c r="O5398" s="28">
        <f t="shared" si="679"/>
        <v>0</v>
      </c>
      <c r="P5398" s="1" t="str">
        <f t="shared" si="678"/>
        <v>no</v>
      </c>
    </row>
    <row r="5399" spans="1:16" x14ac:dyDescent="0.25">
      <c r="A5399" s="6">
        <f>'4.OVTA Sites-Transects'!B5405</f>
        <v>0</v>
      </c>
      <c r="B5399" s="6">
        <f>'4.OVTA Sites-Transects'!C5405</f>
        <v>0</v>
      </c>
      <c r="C5399" s="6">
        <f>'4.OVTA Sites-Transects'!D5405</f>
        <v>0</v>
      </c>
      <c r="D5399" s="1">
        <f>'4.OVTA Sites-Transects'!E5405</f>
        <v>0</v>
      </c>
      <c r="E5399" s="1">
        <f>'4.OVTA Sites-Transects'!G5405</f>
        <v>0</v>
      </c>
      <c r="F5399" s="1">
        <f>'4.OVTA Sites-Transects'!F5405</f>
        <v>0</v>
      </c>
      <c r="G5399" s="6">
        <f>'4.OVTA Sites-Transects'!H5405</f>
        <v>0</v>
      </c>
      <c r="H5399" s="6">
        <f>'4.OVTA Sites-Transects'!I5405</f>
        <v>0</v>
      </c>
      <c r="I5399" s="193" t="str">
        <f t="shared" si="672"/>
        <v>-</v>
      </c>
      <c r="J5399" s="27" t="str">
        <f t="shared" si="673"/>
        <v>-</v>
      </c>
      <c r="K5399" s="27" t="str">
        <f t="shared" si="674"/>
        <v>-</v>
      </c>
      <c r="L5399" s="27" t="str">
        <f t="shared" si="675"/>
        <v>-</v>
      </c>
      <c r="M5399" s="27" t="str">
        <f t="shared" si="676"/>
        <v>-</v>
      </c>
      <c r="N5399" s="28">
        <f t="shared" si="677"/>
        <v>0</v>
      </c>
      <c r="O5399" s="28">
        <f t="shared" si="679"/>
        <v>0</v>
      </c>
      <c r="P5399" s="1" t="str">
        <f t="shared" si="678"/>
        <v>no</v>
      </c>
    </row>
    <row r="5400" spans="1:16" x14ac:dyDescent="0.25">
      <c r="A5400" s="6">
        <f>'4.OVTA Sites-Transects'!B5406</f>
        <v>0</v>
      </c>
      <c r="B5400" s="6">
        <f>'4.OVTA Sites-Transects'!C5406</f>
        <v>0</v>
      </c>
      <c r="C5400" s="6">
        <f>'4.OVTA Sites-Transects'!D5406</f>
        <v>0</v>
      </c>
      <c r="D5400" s="1">
        <f>'4.OVTA Sites-Transects'!E5406</f>
        <v>0</v>
      </c>
      <c r="E5400" s="1">
        <f>'4.OVTA Sites-Transects'!G5406</f>
        <v>0</v>
      </c>
      <c r="F5400" s="1">
        <f>'4.OVTA Sites-Transects'!F5406</f>
        <v>0</v>
      </c>
      <c r="G5400" s="6">
        <f>'4.OVTA Sites-Transects'!H5406</f>
        <v>0</v>
      </c>
      <c r="H5400" s="6">
        <f>'4.OVTA Sites-Transects'!I5406</f>
        <v>0</v>
      </c>
      <c r="I5400" s="193" t="str">
        <f t="shared" si="672"/>
        <v>-</v>
      </c>
      <c r="J5400" s="27" t="str">
        <f t="shared" si="673"/>
        <v>-</v>
      </c>
      <c r="K5400" s="27" t="str">
        <f t="shared" si="674"/>
        <v>-</v>
      </c>
      <c r="L5400" s="27" t="str">
        <f t="shared" si="675"/>
        <v>-</v>
      </c>
      <c r="M5400" s="27" t="str">
        <f t="shared" si="676"/>
        <v>-</v>
      </c>
      <c r="N5400" s="28">
        <f t="shared" si="677"/>
        <v>0</v>
      </c>
      <c r="O5400" s="28">
        <f t="shared" si="679"/>
        <v>0</v>
      </c>
      <c r="P5400" s="1" t="str">
        <f t="shared" si="678"/>
        <v>no</v>
      </c>
    </row>
    <row r="5401" spans="1:16" x14ac:dyDescent="0.25">
      <c r="A5401" s="6">
        <f>'4.OVTA Sites-Transects'!B5407</f>
        <v>0</v>
      </c>
      <c r="B5401" s="6">
        <f>'4.OVTA Sites-Transects'!C5407</f>
        <v>0</v>
      </c>
      <c r="C5401" s="6">
        <f>'4.OVTA Sites-Transects'!D5407</f>
        <v>0</v>
      </c>
      <c r="D5401" s="1">
        <f>'4.OVTA Sites-Transects'!E5407</f>
        <v>0</v>
      </c>
      <c r="E5401" s="1">
        <f>'4.OVTA Sites-Transects'!G5407</f>
        <v>0</v>
      </c>
      <c r="F5401" s="1">
        <f>'4.OVTA Sites-Transects'!F5407</f>
        <v>0</v>
      </c>
      <c r="G5401" s="6">
        <f>'4.OVTA Sites-Transects'!H5407</f>
        <v>0</v>
      </c>
      <c r="H5401" s="6">
        <f>'4.OVTA Sites-Transects'!I5407</f>
        <v>0</v>
      </c>
      <c r="I5401" s="193" t="str">
        <f t="shared" si="672"/>
        <v>-</v>
      </c>
      <c r="J5401" s="27" t="str">
        <f t="shared" si="673"/>
        <v>-</v>
      </c>
      <c r="K5401" s="27" t="str">
        <f t="shared" si="674"/>
        <v>-</v>
      </c>
      <c r="L5401" s="27" t="str">
        <f t="shared" si="675"/>
        <v>-</v>
      </c>
      <c r="M5401" s="27" t="str">
        <f t="shared" si="676"/>
        <v>-</v>
      </c>
      <c r="N5401" s="28">
        <f t="shared" si="677"/>
        <v>0</v>
      </c>
      <c r="O5401" s="28">
        <f t="shared" si="679"/>
        <v>0</v>
      </c>
      <c r="P5401" s="1" t="str">
        <f t="shared" si="678"/>
        <v>no</v>
      </c>
    </row>
    <row r="5402" spans="1:16" x14ac:dyDescent="0.25">
      <c r="A5402" s="6">
        <f>'4.OVTA Sites-Transects'!B5408</f>
        <v>0</v>
      </c>
      <c r="B5402" s="6">
        <f>'4.OVTA Sites-Transects'!C5408</f>
        <v>0</v>
      </c>
      <c r="C5402" s="6">
        <f>'4.OVTA Sites-Transects'!D5408</f>
        <v>0</v>
      </c>
      <c r="D5402" s="1">
        <f>'4.OVTA Sites-Transects'!E5408</f>
        <v>0</v>
      </c>
      <c r="E5402" s="1">
        <f>'4.OVTA Sites-Transects'!G5408</f>
        <v>0</v>
      </c>
      <c r="F5402" s="1">
        <f>'4.OVTA Sites-Transects'!F5408</f>
        <v>0</v>
      </c>
      <c r="G5402" s="6">
        <f>'4.OVTA Sites-Transects'!H5408</f>
        <v>0</v>
      </c>
      <c r="H5402" s="6">
        <f>'4.OVTA Sites-Transects'!I5408</f>
        <v>0</v>
      </c>
      <c r="I5402" s="193" t="str">
        <f t="shared" si="672"/>
        <v>-</v>
      </c>
      <c r="J5402" s="27" t="str">
        <f t="shared" si="673"/>
        <v>-</v>
      </c>
      <c r="K5402" s="27" t="str">
        <f t="shared" si="674"/>
        <v>-</v>
      </c>
      <c r="L5402" s="27" t="str">
        <f t="shared" si="675"/>
        <v>-</v>
      </c>
      <c r="M5402" s="27" t="str">
        <f t="shared" si="676"/>
        <v>-</v>
      </c>
      <c r="N5402" s="28">
        <f t="shared" si="677"/>
        <v>0</v>
      </c>
      <c r="O5402" s="28">
        <f t="shared" si="679"/>
        <v>0</v>
      </c>
      <c r="P5402" s="1" t="str">
        <f t="shared" si="678"/>
        <v>no</v>
      </c>
    </row>
    <row r="5403" spans="1:16" x14ac:dyDescent="0.25">
      <c r="A5403" s="6">
        <f>'4.OVTA Sites-Transects'!B5409</f>
        <v>0</v>
      </c>
      <c r="B5403" s="6">
        <f>'4.OVTA Sites-Transects'!C5409</f>
        <v>0</v>
      </c>
      <c r="C5403" s="6">
        <f>'4.OVTA Sites-Transects'!D5409</f>
        <v>0</v>
      </c>
      <c r="D5403" s="1">
        <f>'4.OVTA Sites-Transects'!E5409</f>
        <v>0</v>
      </c>
      <c r="E5403" s="1">
        <f>'4.OVTA Sites-Transects'!G5409</f>
        <v>0</v>
      </c>
      <c r="F5403" s="1">
        <f>'4.OVTA Sites-Transects'!F5409</f>
        <v>0</v>
      </c>
      <c r="G5403" s="6">
        <f>'4.OVTA Sites-Transects'!H5409</f>
        <v>0</v>
      </c>
      <c r="H5403" s="6">
        <f>'4.OVTA Sites-Transects'!I5409</f>
        <v>0</v>
      </c>
      <c r="I5403" s="193" t="str">
        <f t="shared" si="672"/>
        <v>-</v>
      </c>
      <c r="J5403" s="27" t="str">
        <f t="shared" si="673"/>
        <v>-</v>
      </c>
      <c r="K5403" s="27" t="str">
        <f t="shared" si="674"/>
        <v>-</v>
      </c>
      <c r="L5403" s="27" t="str">
        <f t="shared" si="675"/>
        <v>-</v>
      </c>
      <c r="M5403" s="27" t="str">
        <f t="shared" si="676"/>
        <v>-</v>
      </c>
      <c r="N5403" s="28">
        <f t="shared" si="677"/>
        <v>0</v>
      </c>
      <c r="O5403" s="28">
        <f t="shared" si="679"/>
        <v>0</v>
      </c>
      <c r="P5403" s="1" t="str">
        <f t="shared" si="678"/>
        <v>no</v>
      </c>
    </row>
    <row r="5404" spans="1:16" x14ac:dyDescent="0.25">
      <c r="A5404" s="6">
        <f>'4.OVTA Sites-Transects'!B5410</f>
        <v>0</v>
      </c>
      <c r="B5404" s="6">
        <f>'4.OVTA Sites-Transects'!C5410</f>
        <v>0</v>
      </c>
      <c r="C5404" s="6">
        <f>'4.OVTA Sites-Transects'!D5410</f>
        <v>0</v>
      </c>
      <c r="D5404" s="1">
        <f>'4.OVTA Sites-Transects'!E5410</f>
        <v>0</v>
      </c>
      <c r="E5404" s="1">
        <f>'4.OVTA Sites-Transects'!G5410</f>
        <v>0</v>
      </c>
      <c r="F5404" s="1">
        <f>'4.OVTA Sites-Transects'!F5410</f>
        <v>0</v>
      </c>
      <c r="G5404" s="6">
        <f>'4.OVTA Sites-Transects'!H5410</f>
        <v>0</v>
      </c>
      <c r="H5404" s="6">
        <f>'4.OVTA Sites-Transects'!I5410</f>
        <v>0</v>
      </c>
      <c r="I5404" s="193" t="str">
        <f t="shared" si="672"/>
        <v>-</v>
      </c>
      <c r="J5404" s="27" t="str">
        <f t="shared" si="673"/>
        <v>-</v>
      </c>
      <c r="K5404" s="27" t="str">
        <f t="shared" si="674"/>
        <v>-</v>
      </c>
      <c r="L5404" s="27" t="str">
        <f t="shared" si="675"/>
        <v>-</v>
      </c>
      <c r="M5404" s="27" t="str">
        <f t="shared" si="676"/>
        <v>-</v>
      </c>
      <c r="N5404" s="28">
        <f t="shared" si="677"/>
        <v>0</v>
      </c>
      <c r="O5404" s="28">
        <f t="shared" si="679"/>
        <v>0</v>
      </c>
      <c r="P5404" s="1" t="str">
        <f t="shared" si="678"/>
        <v>no</v>
      </c>
    </row>
    <row r="5405" spans="1:16" x14ac:dyDescent="0.25">
      <c r="A5405" s="6">
        <f>'4.OVTA Sites-Transects'!B5411</f>
        <v>0</v>
      </c>
      <c r="B5405" s="6">
        <f>'4.OVTA Sites-Transects'!C5411</f>
        <v>0</v>
      </c>
      <c r="C5405" s="6">
        <f>'4.OVTA Sites-Transects'!D5411</f>
        <v>0</v>
      </c>
      <c r="D5405" s="1">
        <f>'4.OVTA Sites-Transects'!E5411</f>
        <v>0</v>
      </c>
      <c r="E5405" s="1">
        <f>'4.OVTA Sites-Transects'!G5411</f>
        <v>0</v>
      </c>
      <c r="F5405" s="1">
        <f>'4.OVTA Sites-Transects'!F5411</f>
        <v>0</v>
      </c>
      <c r="G5405" s="6">
        <f>'4.OVTA Sites-Transects'!H5411</f>
        <v>0</v>
      </c>
      <c r="H5405" s="6">
        <f>'4.OVTA Sites-Transects'!I5411</f>
        <v>0</v>
      </c>
      <c r="I5405" s="193" t="str">
        <f t="shared" si="672"/>
        <v>-</v>
      </c>
      <c r="J5405" s="27" t="str">
        <f t="shared" si="673"/>
        <v>-</v>
      </c>
      <c r="K5405" s="27" t="str">
        <f t="shared" si="674"/>
        <v>-</v>
      </c>
      <c r="L5405" s="27" t="str">
        <f t="shared" si="675"/>
        <v>-</v>
      </c>
      <c r="M5405" s="27" t="str">
        <f t="shared" si="676"/>
        <v>-</v>
      </c>
      <c r="N5405" s="28">
        <f t="shared" si="677"/>
        <v>0</v>
      </c>
      <c r="O5405" s="28">
        <f t="shared" si="679"/>
        <v>0</v>
      </c>
      <c r="P5405" s="1" t="str">
        <f t="shared" si="678"/>
        <v>no</v>
      </c>
    </row>
    <row r="5406" spans="1:16" x14ac:dyDescent="0.25">
      <c r="A5406" s="6">
        <f>'4.OVTA Sites-Transects'!B5412</f>
        <v>0</v>
      </c>
      <c r="B5406" s="6">
        <f>'4.OVTA Sites-Transects'!C5412</f>
        <v>0</v>
      </c>
      <c r="C5406" s="6">
        <f>'4.OVTA Sites-Transects'!D5412</f>
        <v>0</v>
      </c>
      <c r="D5406" s="1">
        <f>'4.OVTA Sites-Transects'!E5412</f>
        <v>0</v>
      </c>
      <c r="E5406" s="1">
        <f>'4.OVTA Sites-Transects'!G5412</f>
        <v>0</v>
      </c>
      <c r="F5406" s="1">
        <f>'4.OVTA Sites-Transects'!F5412</f>
        <v>0</v>
      </c>
      <c r="G5406" s="6">
        <f>'4.OVTA Sites-Transects'!H5412</f>
        <v>0</v>
      </c>
      <c r="H5406" s="6">
        <f>'4.OVTA Sites-Transects'!I5412</f>
        <v>0</v>
      </c>
      <c r="I5406" s="193" t="str">
        <f t="shared" si="672"/>
        <v>-</v>
      </c>
      <c r="J5406" s="27" t="str">
        <f t="shared" si="673"/>
        <v>-</v>
      </c>
      <c r="K5406" s="27" t="str">
        <f t="shared" si="674"/>
        <v>-</v>
      </c>
      <c r="L5406" s="27" t="str">
        <f t="shared" si="675"/>
        <v>-</v>
      </c>
      <c r="M5406" s="27" t="str">
        <f t="shared" si="676"/>
        <v>-</v>
      </c>
      <c r="N5406" s="28">
        <f t="shared" si="677"/>
        <v>0</v>
      </c>
      <c r="O5406" s="28">
        <f t="shared" si="679"/>
        <v>0</v>
      </c>
      <c r="P5406" s="1" t="str">
        <f t="shared" si="678"/>
        <v>no</v>
      </c>
    </row>
    <row r="5407" spans="1:16" x14ac:dyDescent="0.25">
      <c r="A5407" s="6">
        <f>'4.OVTA Sites-Transects'!B5413</f>
        <v>0</v>
      </c>
      <c r="B5407" s="6">
        <f>'4.OVTA Sites-Transects'!C5413</f>
        <v>0</v>
      </c>
      <c r="C5407" s="6">
        <f>'4.OVTA Sites-Transects'!D5413</f>
        <v>0</v>
      </c>
      <c r="D5407" s="1">
        <f>'4.OVTA Sites-Transects'!E5413</f>
        <v>0</v>
      </c>
      <c r="E5407" s="1">
        <f>'4.OVTA Sites-Transects'!G5413</f>
        <v>0</v>
      </c>
      <c r="F5407" s="1">
        <f>'4.OVTA Sites-Transects'!F5413</f>
        <v>0</v>
      </c>
      <c r="G5407" s="6">
        <f>'4.OVTA Sites-Transects'!H5413</f>
        <v>0</v>
      </c>
      <c r="H5407" s="6">
        <f>'4.OVTA Sites-Transects'!I5413</f>
        <v>0</v>
      </c>
      <c r="I5407" s="193" t="str">
        <f t="shared" si="672"/>
        <v>-</v>
      </c>
      <c r="J5407" s="27" t="str">
        <f t="shared" si="673"/>
        <v>-</v>
      </c>
      <c r="K5407" s="27" t="str">
        <f t="shared" si="674"/>
        <v>-</v>
      </c>
      <c r="L5407" s="27" t="str">
        <f t="shared" si="675"/>
        <v>-</v>
      </c>
      <c r="M5407" s="27" t="str">
        <f t="shared" si="676"/>
        <v>-</v>
      </c>
      <c r="N5407" s="28">
        <f t="shared" si="677"/>
        <v>0</v>
      </c>
      <c r="O5407" s="28">
        <f t="shared" si="679"/>
        <v>0</v>
      </c>
      <c r="P5407" s="1" t="str">
        <f t="shared" si="678"/>
        <v>no</v>
      </c>
    </row>
    <row r="5408" spans="1:16" x14ac:dyDescent="0.25">
      <c r="A5408" s="6">
        <f>'4.OVTA Sites-Transects'!B5414</f>
        <v>0</v>
      </c>
      <c r="B5408" s="6">
        <f>'4.OVTA Sites-Transects'!C5414</f>
        <v>0</v>
      </c>
      <c r="C5408" s="6">
        <f>'4.OVTA Sites-Transects'!D5414</f>
        <v>0</v>
      </c>
      <c r="D5408" s="1">
        <f>'4.OVTA Sites-Transects'!E5414</f>
        <v>0</v>
      </c>
      <c r="E5408" s="1">
        <f>'4.OVTA Sites-Transects'!G5414</f>
        <v>0</v>
      </c>
      <c r="F5408" s="1">
        <f>'4.OVTA Sites-Transects'!F5414</f>
        <v>0</v>
      </c>
      <c r="G5408" s="6">
        <f>'4.OVTA Sites-Transects'!H5414</f>
        <v>0</v>
      </c>
      <c r="H5408" s="6">
        <f>'4.OVTA Sites-Transects'!I5414</f>
        <v>0</v>
      </c>
      <c r="I5408" s="193" t="str">
        <f t="shared" si="672"/>
        <v>-</v>
      </c>
      <c r="J5408" s="27" t="str">
        <f t="shared" si="673"/>
        <v>-</v>
      </c>
      <c r="K5408" s="27" t="str">
        <f t="shared" si="674"/>
        <v>-</v>
      </c>
      <c r="L5408" s="27" t="str">
        <f t="shared" si="675"/>
        <v>-</v>
      </c>
      <c r="M5408" s="27" t="str">
        <f t="shared" si="676"/>
        <v>-</v>
      </c>
      <c r="N5408" s="28">
        <f t="shared" si="677"/>
        <v>0</v>
      </c>
      <c r="O5408" s="28">
        <f t="shared" si="679"/>
        <v>0</v>
      </c>
      <c r="P5408" s="1" t="str">
        <f t="shared" si="678"/>
        <v>no</v>
      </c>
    </row>
    <row r="5409" spans="1:16" x14ac:dyDescent="0.25">
      <c r="A5409" s="6">
        <f>'4.OVTA Sites-Transects'!B5415</f>
        <v>0</v>
      </c>
      <c r="B5409" s="6">
        <f>'4.OVTA Sites-Transects'!C5415</f>
        <v>0</v>
      </c>
      <c r="C5409" s="6">
        <f>'4.OVTA Sites-Transects'!D5415</f>
        <v>0</v>
      </c>
      <c r="D5409" s="1">
        <f>'4.OVTA Sites-Transects'!E5415</f>
        <v>0</v>
      </c>
      <c r="E5409" s="1">
        <f>'4.OVTA Sites-Transects'!G5415</f>
        <v>0</v>
      </c>
      <c r="F5409" s="1">
        <f>'4.OVTA Sites-Transects'!F5415</f>
        <v>0</v>
      </c>
      <c r="G5409" s="6">
        <f>'4.OVTA Sites-Transects'!H5415</f>
        <v>0</v>
      </c>
      <c r="H5409" s="6">
        <f>'4.OVTA Sites-Transects'!I5415</f>
        <v>0</v>
      </c>
      <c r="I5409" s="193" t="str">
        <f t="shared" si="672"/>
        <v>-</v>
      </c>
      <c r="J5409" s="27" t="str">
        <f t="shared" si="673"/>
        <v>-</v>
      </c>
      <c r="K5409" s="27" t="str">
        <f t="shared" si="674"/>
        <v>-</v>
      </c>
      <c r="L5409" s="27" t="str">
        <f t="shared" si="675"/>
        <v>-</v>
      </c>
      <c r="M5409" s="27" t="str">
        <f t="shared" si="676"/>
        <v>-</v>
      </c>
      <c r="N5409" s="28">
        <f t="shared" si="677"/>
        <v>0</v>
      </c>
      <c r="O5409" s="28">
        <f t="shared" si="679"/>
        <v>0</v>
      </c>
      <c r="P5409" s="1" t="str">
        <f t="shared" si="678"/>
        <v>no</v>
      </c>
    </row>
    <row r="5410" spans="1:16" x14ac:dyDescent="0.25">
      <c r="A5410" s="6">
        <f>'4.OVTA Sites-Transects'!B5416</f>
        <v>0</v>
      </c>
      <c r="B5410" s="6">
        <f>'4.OVTA Sites-Transects'!C5416</f>
        <v>0</v>
      </c>
      <c r="C5410" s="6">
        <f>'4.OVTA Sites-Transects'!D5416</f>
        <v>0</v>
      </c>
      <c r="D5410" s="1">
        <f>'4.OVTA Sites-Transects'!E5416</f>
        <v>0</v>
      </c>
      <c r="E5410" s="1">
        <f>'4.OVTA Sites-Transects'!G5416</f>
        <v>0</v>
      </c>
      <c r="F5410" s="1">
        <f>'4.OVTA Sites-Transects'!F5416</f>
        <v>0</v>
      </c>
      <c r="G5410" s="6">
        <f>'4.OVTA Sites-Transects'!H5416</f>
        <v>0</v>
      </c>
      <c r="H5410" s="6">
        <f>'4.OVTA Sites-Transects'!I5416</f>
        <v>0</v>
      </c>
      <c r="I5410" s="193" t="str">
        <f t="shared" si="672"/>
        <v>-</v>
      </c>
      <c r="J5410" s="27" t="str">
        <f t="shared" si="673"/>
        <v>-</v>
      </c>
      <c r="K5410" s="27" t="str">
        <f t="shared" si="674"/>
        <v>-</v>
      </c>
      <c r="L5410" s="27" t="str">
        <f t="shared" si="675"/>
        <v>-</v>
      </c>
      <c r="M5410" s="27" t="str">
        <f t="shared" si="676"/>
        <v>-</v>
      </c>
      <c r="N5410" s="28">
        <f t="shared" si="677"/>
        <v>0</v>
      </c>
      <c r="O5410" s="28">
        <f t="shared" si="679"/>
        <v>0</v>
      </c>
      <c r="P5410" s="1" t="str">
        <f t="shared" si="678"/>
        <v>no</v>
      </c>
    </row>
    <row r="5411" spans="1:16" x14ac:dyDescent="0.25">
      <c r="A5411" s="6">
        <f>'4.OVTA Sites-Transects'!B5417</f>
        <v>0</v>
      </c>
      <c r="B5411" s="6">
        <f>'4.OVTA Sites-Transects'!C5417</f>
        <v>0</v>
      </c>
      <c r="C5411" s="6">
        <f>'4.OVTA Sites-Transects'!D5417</f>
        <v>0</v>
      </c>
      <c r="D5411" s="1">
        <f>'4.OVTA Sites-Transects'!E5417</f>
        <v>0</v>
      </c>
      <c r="E5411" s="1">
        <f>'4.OVTA Sites-Transects'!G5417</f>
        <v>0</v>
      </c>
      <c r="F5411" s="1">
        <f>'4.OVTA Sites-Transects'!F5417</f>
        <v>0</v>
      </c>
      <c r="G5411" s="6">
        <f>'4.OVTA Sites-Transects'!H5417</f>
        <v>0</v>
      </c>
      <c r="H5411" s="6">
        <f>'4.OVTA Sites-Transects'!I5417</f>
        <v>0</v>
      </c>
      <c r="I5411" s="193" t="str">
        <f t="shared" si="672"/>
        <v>-</v>
      </c>
      <c r="J5411" s="27" t="str">
        <f t="shared" si="673"/>
        <v>-</v>
      </c>
      <c r="K5411" s="27" t="str">
        <f t="shared" si="674"/>
        <v>-</v>
      </c>
      <c r="L5411" s="27" t="str">
        <f t="shared" si="675"/>
        <v>-</v>
      </c>
      <c r="M5411" s="27" t="str">
        <f t="shared" si="676"/>
        <v>-</v>
      </c>
      <c r="N5411" s="28">
        <f t="shared" si="677"/>
        <v>0</v>
      </c>
      <c r="O5411" s="28">
        <f t="shared" si="679"/>
        <v>0</v>
      </c>
      <c r="P5411" s="1" t="str">
        <f t="shared" si="678"/>
        <v>no</v>
      </c>
    </row>
    <row r="5412" spans="1:16" x14ac:dyDescent="0.25">
      <c r="A5412" s="6">
        <f>'4.OVTA Sites-Transects'!B5418</f>
        <v>0</v>
      </c>
      <c r="B5412" s="6">
        <f>'4.OVTA Sites-Transects'!C5418</f>
        <v>0</v>
      </c>
      <c r="C5412" s="6">
        <f>'4.OVTA Sites-Transects'!D5418</f>
        <v>0</v>
      </c>
      <c r="D5412" s="1">
        <f>'4.OVTA Sites-Transects'!E5418</f>
        <v>0</v>
      </c>
      <c r="E5412" s="1">
        <f>'4.OVTA Sites-Transects'!G5418</f>
        <v>0</v>
      </c>
      <c r="F5412" s="1">
        <f>'4.OVTA Sites-Transects'!F5418</f>
        <v>0</v>
      </c>
      <c r="G5412" s="6">
        <f>'4.OVTA Sites-Transects'!H5418</f>
        <v>0</v>
      </c>
      <c r="H5412" s="6">
        <f>'4.OVTA Sites-Transects'!I5418</f>
        <v>0</v>
      </c>
      <c r="I5412" s="193" t="str">
        <f t="shared" si="672"/>
        <v>-</v>
      </c>
      <c r="J5412" s="27" t="str">
        <f t="shared" si="673"/>
        <v>-</v>
      </c>
      <c r="K5412" s="27" t="str">
        <f t="shared" si="674"/>
        <v>-</v>
      </c>
      <c r="L5412" s="27" t="str">
        <f t="shared" si="675"/>
        <v>-</v>
      </c>
      <c r="M5412" s="27" t="str">
        <f t="shared" si="676"/>
        <v>-</v>
      </c>
      <c r="N5412" s="28">
        <f t="shared" si="677"/>
        <v>0</v>
      </c>
      <c r="O5412" s="28">
        <f t="shared" si="679"/>
        <v>0</v>
      </c>
      <c r="P5412" s="1" t="str">
        <f t="shared" si="678"/>
        <v>no</v>
      </c>
    </row>
    <row r="5413" spans="1:16" x14ac:dyDescent="0.25">
      <c r="A5413" s="6">
        <f>'4.OVTA Sites-Transects'!B5419</f>
        <v>0</v>
      </c>
      <c r="B5413" s="6">
        <f>'4.OVTA Sites-Transects'!C5419</f>
        <v>0</v>
      </c>
      <c r="C5413" s="6">
        <f>'4.OVTA Sites-Transects'!D5419</f>
        <v>0</v>
      </c>
      <c r="D5413" s="1">
        <f>'4.OVTA Sites-Transects'!E5419</f>
        <v>0</v>
      </c>
      <c r="E5413" s="1">
        <f>'4.OVTA Sites-Transects'!G5419</f>
        <v>0</v>
      </c>
      <c r="F5413" s="1">
        <f>'4.OVTA Sites-Transects'!F5419</f>
        <v>0</v>
      </c>
      <c r="G5413" s="6">
        <f>'4.OVTA Sites-Transects'!H5419</f>
        <v>0</v>
      </c>
      <c r="H5413" s="6">
        <f>'4.OVTA Sites-Transects'!I5419</f>
        <v>0</v>
      </c>
      <c r="I5413" s="193" t="str">
        <f t="shared" si="672"/>
        <v>-</v>
      </c>
      <c r="J5413" s="27" t="str">
        <f t="shared" si="673"/>
        <v>-</v>
      </c>
      <c r="K5413" s="27" t="str">
        <f t="shared" si="674"/>
        <v>-</v>
      </c>
      <c r="L5413" s="27" t="str">
        <f t="shared" si="675"/>
        <v>-</v>
      </c>
      <c r="M5413" s="27" t="str">
        <f t="shared" si="676"/>
        <v>-</v>
      </c>
      <c r="N5413" s="28">
        <f t="shared" si="677"/>
        <v>0</v>
      </c>
      <c r="O5413" s="28">
        <f t="shared" si="679"/>
        <v>0</v>
      </c>
      <c r="P5413" s="1" t="str">
        <f t="shared" si="678"/>
        <v>no</v>
      </c>
    </row>
    <row r="5414" spans="1:16" x14ac:dyDescent="0.25">
      <c r="A5414" s="6">
        <f>'4.OVTA Sites-Transects'!B5420</f>
        <v>0</v>
      </c>
      <c r="B5414" s="6">
        <f>'4.OVTA Sites-Transects'!C5420</f>
        <v>0</v>
      </c>
      <c r="C5414" s="6">
        <f>'4.OVTA Sites-Transects'!D5420</f>
        <v>0</v>
      </c>
      <c r="D5414" s="1">
        <f>'4.OVTA Sites-Transects'!E5420</f>
        <v>0</v>
      </c>
      <c r="E5414" s="1">
        <f>'4.OVTA Sites-Transects'!G5420</f>
        <v>0</v>
      </c>
      <c r="F5414" s="1">
        <f>'4.OVTA Sites-Transects'!F5420</f>
        <v>0</v>
      </c>
      <c r="G5414" s="6">
        <f>'4.OVTA Sites-Transects'!H5420</f>
        <v>0</v>
      </c>
      <c r="H5414" s="6">
        <f>'4.OVTA Sites-Transects'!I5420</f>
        <v>0</v>
      </c>
      <c r="I5414" s="193" t="str">
        <f t="shared" si="672"/>
        <v>-</v>
      </c>
      <c r="J5414" s="27" t="str">
        <f t="shared" si="673"/>
        <v>-</v>
      </c>
      <c r="K5414" s="27" t="str">
        <f t="shared" si="674"/>
        <v>-</v>
      </c>
      <c r="L5414" s="27" t="str">
        <f t="shared" si="675"/>
        <v>-</v>
      </c>
      <c r="M5414" s="27" t="str">
        <f t="shared" si="676"/>
        <v>-</v>
      </c>
      <c r="N5414" s="28">
        <f t="shared" si="677"/>
        <v>0</v>
      </c>
      <c r="O5414" s="28">
        <f t="shared" si="679"/>
        <v>0</v>
      </c>
      <c r="P5414" s="1" t="str">
        <f t="shared" si="678"/>
        <v>no</v>
      </c>
    </row>
    <row r="5415" spans="1:16" x14ac:dyDescent="0.25">
      <c r="A5415" s="6">
        <f>'4.OVTA Sites-Transects'!B5421</f>
        <v>0</v>
      </c>
      <c r="B5415" s="6">
        <f>'4.OVTA Sites-Transects'!C5421</f>
        <v>0</v>
      </c>
      <c r="C5415" s="6">
        <f>'4.OVTA Sites-Transects'!D5421</f>
        <v>0</v>
      </c>
      <c r="D5415" s="1">
        <f>'4.OVTA Sites-Transects'!E5421</f>
        <v>0</v>
      </c>
      <c r="E5415" s="1">
        <f>'4.OVTA Sites-Transects'!G5421</f>
        <v>0</v>
      </c>
      <c r="F5415" s="1">
        <f>'4.OVTA Sites-Transects'!F5421</f>
        <v>0</v>
      </c>
      <c r="G5415" s="6">
        <f>'4.OVTA Sites-Transects'!H5421</f>
        <v>0</v>
      </c>
      <c r="H5415" s="6">
        <f>'4.OVTA Sites-Transects'!I5421</f>
        <v>0</v>
      </c>
      <c r="I5415" s="193" t="str">
        <f t="shared" si="672"/>
        <v>-</v>
      </c>
      <c r="J5415" s="27" t="str">
        <f t="shared" si="673"/>
        <v>-</v>
      </c>
      <c r="K5415" s="27" t="str">
        <f t="shared" si="674"/>
        <v>-</v>
      </c>
      <c r="L5415" s="27" t="str">
        <f t="shared" si="675"/>
        <v>-</v>
      </c>
      <c r="M5415" s="27" t="str">
        <f t="shared" si="676"/>
        <v>-</v>
      </c>
      <c r="N5415" s="28">
        <f t="shared" si="677"/>
        <v>0</v>
      </c>
      <c r="O5415" s="28">
        <f t="shared" si="679"/>
        <v>0</v>
      </c>
      <c r="P5415" s="1" t="str">
        <f t="shared" si="678"/>
        <v>no</v>
      </c>
    </row>
    <row r="5416" spans="1:16" x14ac:dyDescent="0.25">
      <c r="A5416" s="6">
        <f>'4.OVTA Sites-Transects'!B5422</f>
        <v>0</v>
      </c>
      <c r="B5416" s="6">
        <f>'4.OVTA Sites-Transects'!C5422</f>
        <v>0</v>
      </c>
      <c r="C5416" s="6">
        <f>'4.OVTA Sites-Transects'!D5422</f>
        <v>0</v>
      </c>
      <c r="D5416" s="1">
        <f>'4.OVTA Sites-Transects'!E5422</f>
        <v>0</v>
      </c>
      <c r="E5416" s="1">
        <f>'4.OVTA Sites-Transects'!G5422</f>
        <v>0</v>
      </c>
      <c r="F5416" s="1">
        <f>'4.OVTA Sites-Transects'!F5422</f>
        <v>0</v>
      </c>
      <c r="G5416" s="6">
        <f>'4.OVTA Sites-Transects'!H5422</f>
        <v>0</v>
      </c>
      <c r="H5416" s="6">
        <f>'4.OVTA Sites-Transects'!I5422</f>
        <v>0</v>
      </c>
      <c r="I5416" s="193" t="str">
        <f t="shared" si="672"/>
        <v>-</v>
      </c>
      <c r="J5416" s="27" t="str">
        <f t="shared" si="673"/>
        <v>-</v>
      </c>
      <c r="K5416" s="27" t="str">
        <f t="shared" si="674"/>
        <v>-</v>
      </c>
      <c r="L5416" s="27" t="str">
        <f t="shared" si="675"/>
        <v>-</v>
      </c>
      <c r="M5416" s="27" t="str">
        <f t="shared" si="676"/>
        <v>-</v>
      </c>
      <c r="N5416" s="28">
        <f t="shared" si="677"/>
        <v>0</v>
      </c>
      <c r="O5416" s="28">
        <f t="shared" si="679"/>
        <v>0</v>
      </c>
      <c r="P5416" s="1" t="str">
        <f t="shared" si="678"/>
        <v>no</v>
      </c>
    </row>
    <row r="5417" spans="1:16" x14ac:dyDescent="0.25">
      <c r="A5417" s="6">
        <f>'4.OVTA Sites-Transects'!B5423</f>
        <v>0</v>
      </c>
      <c r="B5417" s="6">
        <f>'4.OVTA Sites-Transects'!C5423</f>
        <v>0</v>
      </c>
      <c r="C5417" s="6">
        <f>'4.OVTA Sites-Transects'!D5423</f>
        <v>0</v>
      </c>
      <c r="D5417" s="1">
        <f>'4.OVTA Sites-Transects'!E5423</f>
        <v>0</v>
      </c>
      <c r="E5417" s="1">
        <f>'4.OVTA Sites-Transects'!G5423</f>
        <v>0</v>
      </c>
      <c r="F5417" s="1">
        <f>'4.OVTA Sites-Transects'!F5423</f>
        <v>0</v>
      </c>
      <c r="G5417" s="6">
        <f>'4.OVTA Sites-Transects'!H5423</f>
        <v>0</v>
      </c>
      <c r="H5417" s="6">
        <f>'4.OVTA Sites-Transects'!I5423</f>
        <v>0</v>
      </c>
      <c r="I5417" s="193" t="str">
        <f t="shared" si="672"/>
        <v>-</v>
      </c>
      <c r="J5417" s="27" t="str">
        <f t="shared" si="673"/>
        <v>-</v>
      </c>
      <c r="K5417" s="27" t="str">
        <f t="shared" si="674"/>
        <v>-</v>
      </c>
      <c r="L5417" s="27" t="str">
        <f t="shared" si="675"/>
        <v>-</v>
      </c>
      <c r="M5417" s="27" t="str">
        <f t="shared" si="676"/>
        <v>-</v>
      </c>
      <c r="N5417" s="28">
        <f t="shared" si="677"/>
        <v>0</v>
      </c>
      <c r="O5417" s="28">
        <f t="shared" si="679"/>
        <v>0</v>
      </c>
      <c r="P5417" s="1" t="str">
        <f t="shared" si="678"/>
        <v>no</v>
      </c>
    </row>
    <row r="5418" spans="1:16" x14ac:dyDescent="0.25">
      <c r="A5418" s="6">
        <f>'4.OVTA Sites-Transects'!B5424</f>
        <v>0</v>
      </c>
      <c r="B5418" s="6">
        <f>'4.OVTA Sites-Transects'!C5424</f>
        <v>0</v>
      </c>
      <c r="C5418" s="6">
        <f>'4.OVTA Sites-Transects'!D5424</f>
        <v>0</v>
      </c>
      <c r="D5418" s="1">
        <f>'4.OVTA Sites-Transects'!E5424</f>
        <v>0</v>
      </c>
      <c r="E5418" s="1">
        <f>'4.OVTA Sites-Transects'!G5424</f>
        <v>0</v>
      </c>
      <c r="F5418" s="1">
        <f>'4.OVTA Sites-Transects'!F5424</f>
        <v>0</v>
      </c>
      <c r="G5418" s="6">
        <f>'4.OVTA Sites-Transects'!H5424</f>
        <v>0</v>
      </c>
      <c r="H5418" s="6">
        <f>'4.OVTA Sites-Transects'!I5424</f>
        <v>0</v>
      </c>
      <c r="I5418" s="193" t="str">
        <f t="shared" si="672"/>
        <v>-</v>
      </c>
      <c r="J5418" s="27" t="str">
        <f t="shared" si="673"/>
        <v>-</v>
      </c>
      <c r="K5418" s="27" t="str">
        <f t="shared" si="674"/>
        <v>-</v>
      </c>
      <c r="L5418" s="27" t="str">
        <f t="shared" si="675"/>
        <v>-</v>
      </c>
      <c r="M5418" s="27" t="str">
        <f t="shared" si="676"/>
        <v>-</v>
      </c>
      <c r="N5418" s="28">
        <f t="shared" si="677"/>
        <v>0</v>
      </c>
      <c r="O5418" s="28">
        <f t="shared" si="679"/>
        <v>0</v>
      </c>
      <c r="P5418" s="1" t="str">
        <f t="shared" si="678"/>
        <v>no</v>
      </c>
    </row>
    <row r="5419" spans="1:16" x14ac:dyDescent="0.25">
      <c r="A5419" s="6">
        <f>'4.OVTA Sites-Transects'!B5425</f>
        <v>0</v>
      </c>
      <c r="B5419" s="6">
        <f>'4.OVTA Sites-Transects'!C5425</f>
        <v>0</v>
      </c>
      <c r="C5419" s="6">
        <f>'4.OVTA Sites-Transects'!D5425</f>
        <v>0</v>
      </c>
      <c r="D5419" s="1">
        <f>'4.OVTA Sites-Transects'!E5425</f>
        <v>0</v>
      </c>
      <c r="E5419" s="1">
        <f>'4.OVTA Sites-Transects'!G5425</f>
        <v>0</v>
      </c>
      <c r="F5419" s="1">
        <f>'4.OVTA Sites-Transects'!F5425</f>
        <v>0</v>
      </c>
      <c r="G5419" s="6">
        <f>'4.OVTA Sites-Transects'!H5425</f>
        <v>0</v>
      </c>
      <c r="H5419" s="6">
        <f>'4.OVTA Sites-Transects'!I5425</f>
        <v>0</v>
      </c>
      <c r="I5419" s="193" t="str">
        <f t="shared" si="672"/>
        <v>-</v>
      </c>
      <c r="J5419" s="27" t="str">
        <f t="shared" si="673"/>
        <v>-</v>
      </c>
      <c r="K5419" s="27" t="str">
        <f t="shared" si="674"/>
        <v>-</v>
      </c>
      <c r="L5419" s="27" t="str">
        <f t="shared" si="675"/>
        <v>-</v>
      </c>
      <c r="M5419" s="27" t="str">
        <f t="shared" si="676"/>
        <v>-</v>
      </c>
      <c r="N5419" s="28">
        <f t="shared" si="677"/>
        <v>0</v>
      </c>
      <c r="O5419" s="28">
        <f t="shared" si="679"/>
        <v>0</v>
      </c>
      <c r="P5419" s="1" t="str">
        <f t="shared" si="678"/>
        <v>no</v>
      </c>
    </row>
    <row r="5420" spans="1:16" x14ac:dyDescent="0.25">
      <c r="A5420" s="6">
        <f>'4.OVTA Sites-Transects'!B5426</f>
        <v>0</v>
      </c>
      <c r="B5420" s="6">
        <f>'4.OVTA Sites-Transects'!C5426</f>
        <v>0</v>
      </c>
      <c r="C5420" s="6">
        <f>'4.OVTA Sites-Transects'!D5426</f>
        <v>0</v>
      </c>
      <c r="D5420" s="1">
        <f>'4.OVTA Sites-Transects'!E5426</f>
        <v>0</v>
      </c>
      <c r="E5420" s="1">
        <f>'4.OVTA Sites-Transects'!G5426</f>
        <v>0</v>
      </c>
      <c r="F5420" s="1">
        <f>'4.OVTA Sites-Transects'!F5426</f>
        <v>0</v>
      </c>
      <c r="G5420" s="6">
        <f>'4.OVTA Sites-Transects'!H5426</f>
        <v>0</v>
      </c>
      <c r="H5420" s="6">
        <f>'4.OVTA Sites-Transects'!I5426</f>
        <v>0</v>
      </c>
      <c r="I5420" s="193" t="str">
        <f t="shared" si="672"/>
        <v>-</v>
      </c>
      <c r="J5420" s="27" t="str">
        <f t="shared" si="673"/>
        <v>-</v>
      </c>
      <c r="K5420" s="27" t="str">
        <f t="shared" si="674"/>
        <v>-</v>
      </c>
      <c r="L5420" s="27" t="str">
        <f t="shared" si="675"/>
        <v>-</v>
      </c>
      <c r="M5420" s="27" t="str">
        <f t="shared" si="676"/>
        <v>-</v>
      </c>
      <c r="N5420" s="28">
        <f t="shared" si="677"/>
        <v>0</v>
      </c>
      <c r="O5420" s="28">
        <f t="shared" si="679"/>
        <v>0</v>
      </c>
      <c r="P5420" s="1" t="str">
        <f t="shared" si="678"/>
        <v>no</v>
      </c>
    </row>
    <row r="5421" spans="1:16" x14ac:dyDescent="0.25">
      <c r="A5421" s="6">
        <f>'4.OVTA Sites-Transects'!B5427</f>
        <v>0</v>
      </c>
      <c r="B5421" s="6">
        <f>'4.OVTA Sites-Transects'!C5427</f>
        <v>0</v>
      </c>
      <c r="C5421" s="6">
        <f>'4.OVTA Sites-Transects'!D5427</f>
        <v>0</v>
      </c>
      <c r="D5421" s="1">
        <f>'4.OVTA Sites-Transects'!E5427</f>
        <v>0</v>
      </c>
      <c r="E5421" s="1">
        <f>'4.OVTA Sites-Transects'!G5427</f>
        <v>0</v>
      </c>
      <c r="F5421" s="1">
        <f>'4.OVTA Sites-Transects'!F5427</f>
        <v>0</v>
      </c>
      <c r="G5421" s="6">
        <f>'4.OVTA Sites-Transects'!H5427</f>
        <v>0</v>
      </c>
      <c r="H5421" s="6">
        <f>'4.OVTA Sites-Transects'!I5427</f>
        <v>0</v>
      </c>
      <c r="I5421" s="193" t="str">
        <f t="shared" si="672"/>
        <v>-</v>
      </c>
      <c r="J5421" s="27" t="str">
        <f t="shared" si="673"/>
        <v>-</v>
      </c>
      <c r="K5421" s="27" t="str">
        <f t="shared" si="674"/>
        <v>-</v>
      </c>
      <c r="L5421" s="27" t="str">
        <f t="shared" si="675"/>
        <v>-</v>
      </c>
      <c r="M5421" s="27" t="str">
        <f t="shared" si="676"/>
        <v>-</v>
      </c>
      <c r="N5421" s="28">
        <f t="shared" si="677"/>
        <v>0</v>
      </c>
      <c r="O5421" s="28">
        <f t="shared" si="679"/>
        <v>0</v>
      </c>
      <c r="P5421" s="1" t="str">
        <f t="shared" si="678"/>
        <v>no</v>
      </c>
    </row>
    <row r="5422" spans="1:16" x14ac:dyDescent="0.25">
      <c r="A5422" s="6">
        <f>'4.OVTA Sites-Transects'!B5428</f>
        <v>0</v>
      </c>
      <c r="B5422" s="6">
        <f>'4.OVTA Sites-Transects'!C5428</f>
        <v>0</v>
      </c>
      <c r="C5422" s="6">
        <f>'4.OVTA Sites-Transects'!D5428</f>
        <v>0</v>
      </c>
      <c r="D5422" s="1">
        <f>'4.OVTA Sites-Transects'!E5428</f>
        <v>0</v>
      </c>
      <c r="E5422" s="1">
        <f>'4.OVTA Sites-Transects'!G5428</f>
        <v>0</v>
      </c>
      <c r="F5422" s="1">
        <f>'4.OVTA Sites-Transects'!F5428</f>
        <v>0</v>
      </c>
      <c r="G5422" s="6">
        <f>'4.OVTA Sites-Transects'!H5428</f>
        <v>0</v>
      </c>
      <c r="H5422" s="6">
        <f>'4.OVTA Sites-Transects'!I5428</f>
        <v>0</v>
      </c>
      <c r="I5422" s="193" t="str">
        <f t="shared" si="672"/>
        <v>-</v>
      </c>
      <c r="J5422" s="27" t="str">
        <f t="shared" si="673"/>
        <v>-</v>
      </c>
      <c r="K5422" s="27" t="str">
        <f t="shared" si="674"/>
        <v>-</v>
      </c>
      <c r="L5422" s="27" t="str">
        <f t="shared" si="675"/>
        <v>-</v>
      </c>
      <c r="M5422" s="27" t="str">
        <f t="shared" si="676"/>
        <v>-</v>
      </c>
      <c r="N5422" s="28">
        <f t="shared" si="677"/>
        <v>0</v>
      </c>
      <c r="O5422" s="28">
        <f t="shared" si="679"/>
        <v>0</v>
      </c>
      <c r="P5422" s="1" t="str">
        <f t="shared" si="678"/>
        <v>no</v>
      </c>
    </row>
    <row r="5423" spans="1:16" x14ac:dyDescent="0.25">
      <c r="A5423" s="6">
        <f>'4.OVTA Sites-Transects'!B5429</f>
        <v>0</v>
      </c>
      <c r="B5423" s="6">
        <f>'4.OVTA Sites-Transects'!C5429</f>
        <v>0</v>
      </c>
      <c r="C5423" s="6">
        <f>'4.OVTA Sites-Transects'!D5429</f>
        <v>0</v>
      </c>
      <c r="D5423" s="1">
        <f>'4.OVTA Sites-Transects'!E5429</f>
        <v>0</v>
      </c>
      <c r="E5423" s="1">
        <f>'4.OVTA Sites-Transects'!G5429</f>
        <v>0</v>
      </c>
      <c r="F5423" s="1">
        <f>'4.OVTA Sites-Transects'!F5429</f>
        <v>0</v>
      </c>
      <c r="G5423" s="6">
        <f>'4.OVTA Sites-Transects'!H5429</f>
        <v>0</v>
      </c>
      <c r="H5423" s="6">
        <f>'4.OVTA Sites-Transects'!I5429</f>
        <v>0</v>
      </c>
      <c r="I5423" s="193" t="str">
        <f t="shared" si="672"/>
        <v>-</v>
      </c>
      <c r="J5423" s="27" t="str">
        <f t="shared" si="673"/>
        <v>-</v>
      </c>
      <c r="K5423" s="27" t="str">
        <f t="shared" si="674"/>
        <v>-</v>
      </c>
      <c r="L5423" s="27" t="str">
        <f t="shared" si="675"/>
        <v>-</v>
      </c>
      <c r="M5423" s="27" t="str">
        <f t="shared" si="676"/>
        <v>-</v>
      </c>
      <c r="N5423" s="28">
        <f t="shared" si="677"/>
        <v>0</v>
      </c>
      <c r="O5423" s="28">
        <f t="shared" si="679"/>
        <v>0</v>
      </c>
      <c r="P5423" s="1" t="str">
        <f t="shared" si="678"/>
        <v>no</v>
      </c>
    </row>
    <row r="5424" spans="1:16" x14ac:dyDescent="0.25">
      <c r="A5424" s="6">
        <f>'4.OVTA Sites-Transects'!B5430</f>
        <v>0</v>
      </c>
      <c r="B5424" s="6">
        <f>'4.OVTA Sites-Transects'!C5430</f>
        <v>0</v>
      </c>
      <c r="C5424" s="6">
        <f>'4.OVTA Sites-Transects'!D5430</f>
        <v>0</v>
      </c>
      <c r="D5424" s="1">
        <f>'4.OVTA Sites-Transects'!E5430</f>
        <v>0</v>
      </c>
      <c r="E5424" s="1">
        <f>'4.OVTA Sites-Transects'!G5430</f>
        <v>0</v>
      </c>
      <c r="F5424" s="1">
        <f>'4.OVTA Sites-Transects'!F5430</f>
        <v>0</v>
      </c>
      <c r="G5424" s="6">
        <f>'4.OVTA Sites-Transects'!H5430</f>
        <v>0</v>
      </c>
      <c r="H5424" s="6">
        <f>'4.OVTA Sites-Transects'!I5430</f>
        <v>0</v>
      </c>
      <c r="I5424" s="193" t="str">
        <f t="shared" si="672"/>
        <v>-</v>
      </c>
      <c r="J5424" s="27" t="str">
        <f t="shared" si="673"/>
        <v>-</v>
      </c>
      <c r="K5424" s="27" t="str">
        <f t="shared" si="674"/>
        <v>-</v>
      </c>
      <c r="L5424" s="27" t="str">
        <f t="shared" si="675"/>
        <v>-</v>
      </c>
      <c r="M5424" s="27" t="str">
        <f t="shared" si="676"/>
        <v>-</v>
      </c>
      <c r="N5424" s="28">
        <f t="shared" si="677"/>
        <v>0</v>
      </c>
      <c r="O5424" s="28">
        <f t="shared" si="679"/>
        <v>0</v>
      </c>
      <c r="P5424" s="1" t="str">
        <f t="shared" si="678"/>
        <v>no</v>
      </c>
    </row>
    <row r="5425" spans="1:16" x14ac:dyDescent="0.25">
      <c r="A5425" s="6">
        <f>'4.OVTA Sites-Transects'!B5431</f>
        <v>0</v>
      </c>
      <c r="B5425" s="6">
        <f>'4.OVTA Sites-Transects'!C5431</f>
        <v>0</v>
      </c>
      <c r="C5425" s="6">
        <f>'4.OVTA Sites-Transects'!D5431</f>
        <v>0</v>
      </c>
      <c r="D5425" s="1">
        <f>'4.OVTA Sites-Transects'!E5431</f>
        <v>0</v>
      </c>
      <c r="E5425" s="1">
        <f>'4.OVTA Sites-Transects'!G5431</f>
        <v>0</v>
      </c>
      <c r="F5425" s="1">
        <f>'4.OVTA Sites-Transects'!F5431</f>
        <v>0</v>
      </c>
      <c r="G5425" s="6">
        <f>'4.OVTA Sites-Transects'!H5431</f>
        <v>0</v>
      </c>
      <c r="H5425" s="6">
        <f>'4.OVTA Sites-Transects'!I5431</f>
        <v>0</v>
      </c>
      <c r="I5425" s="193" t="str">
        <f t="shared" si="672"/>
        <v>-</v>
      </c>
      <c r="J5425" s="27" t="str">
        <f t="shared" si="673"/>
        <v>-</v>
      </c>
      <c r="K5425" s="27" t="str">
        <f t="shared" si="674"/>
        <v>-</v>
      </c>
      <c r="L5425" s="27" t="str">
        <f t="shared" si="675"/>
        <v>-</v>
      </c>
      <c r="M5425" s="27" t="str">
        <f t="shared" si="676"/>
        <v>-</v>
      </c>
      <c r="N5425" s="28">
        <f t="shared" si="677"/>
        <v>0</v>
      </c>
      <c r="O5425" s="28">
        <f t="shared" si="679"/>
        <v>0</v>
      </c>
      <c r="P5425" s="1" t="str">
        <f t="shared" si="678"/>
        <v>no</v>
      </c>
    </row>
    <row r="5426" spans="1:16" x14ac:dyDescent="0.25">
      <c r="A5426" s="6">
        <f>'4.OVTA Sites-Transects'!B5432</f>
        <v>0</v>
      </c>
      <c r="B5426" s="6">
        <f>'4.OVTA Sites-Transects'!C5432</f>
        <v>0</v>
      </c>
      <c r="C5426" s="6">
        <f>'4.OVTA Sites-Transects'!D5432</f>
        <v>0</v>
      </c>
      <c r="D5426" s="1">
        <f>'4.OVTA Sites-Transects'!E5432</f>
        <v>0</v>
      </c>
      <c r="E5426" s="1">
        <f>'4.OVTA Sites-Transects'!G5432</f>
        <v>0</v>
      </c>
      <c r="F5426" s="1">
        <f>'4.OVTA Sites-Transects'!F5432</f>
        <v>0</v>
      </c>
      <c r="G5426" s="6">
        <f>'4.OVTA Sites-Transects'!H5432</f>
        <v>0</v>
      </c>
      <c r="H5426" s="6">
        <f>'4.OVTA Sites-Transects'!I5432</f>
        <v>0</v>
      </c>
      <c r="I5426" s="193" t="str">
        <f t="shared" si="672"/>
        <v>-</v>
      </c>
      <c r="J5426" s="27" t="str">
        <f t="shared" si="673"/>
        <v>-</v>
      </c>
      <c r="K5426" s="27" t="str">
        <f t="shared" si="674"/>
        <v>-</v>
      </c>
      <c r="L5426" s="27" t="str">
        <f t="shared" si="675"/>
        <v>-</v>
      </c>
      <c r="M5426" s="27" t="str">
        <f t="shared" si="676"/>
        <v>-</v>
      </c>
      <c r="N5426" s="28">
        <f t="shared" si="677"/>
        <v>0</v>
      </c>
      <c r="O5426" s="28">
        <f t="shared" si="679"/>
        <v>0</v>
      </c>
      <c r="P5426" s="1" t="str">
        <f t="shared" si="678"/>
        <v>no</v>
      </c>
    </row>
    <row r="5427" spans="1:16" x14ac:dyDescent="0.25">
      <c r="A5427" s="6">
        <f>'4.OVTA Sites-Transects'!B5433</f>
        <v>0</v>
      </c>
      <c r="B5427" s="6">
        <f>'4.OVTA Sites-Transects'!C5433</f>
        <v>0</v>
      </c>
      <c r="C5427" s="6">
        <f>'4.OVTA Sites-Transects'!D5433</f>
        <v>0</v>
      </c>
      <c r="D5427" s="1">
        <f>'4.OVTA Sites-Transects'!E5433</f>
        <v>0</v>
      </c>
      <c r="E5427" s="1">
        <f>'4.OVTA Sites-Transects'!G5433</f>
        <v>0</v>
      </c>
      <c r="F5427" s="1">
        <f>'4.OVTA Sites-Transects'!F5433</f>
        <v>0</v>
      </c>
      <c r="G5427" s="6">
        <f>'4.OVTA Sites-Transects'!H5433</f>
        <v>0</v>
      </c>
      <c r="H5427" s="6">
        <f>'4.OVTA Sites-Transects'!I5433</f>
        <v>0</v>
      </c>
      <c r="I5427" s="193" t="str">
        <f t="shared" si="672"/>
        <v>-</v>
      </c>
      <c r="J5427" s="27" t="str">
        <f t="shared" si="673"/>
        <v>-</v>
      </c>
      <c r="K5427" s="27" t="str">
        <f t="shared" si="674"/>
        <v>-</v>
      </c>
      <c r="L5427" s="27" t="str">
        <f t="shared" si="675"/>
        <v>-</v>
      </c>
      <c r="M5427" s="27" t="str">
        <f t="shared" si="676"/>
        <v>-</v>
      </c>
      <c r="N5427" s="28">
        <f t="shared" si="677"/>
        <v>0</v>
      </c>
      <c r="O5427" s="28">
        <f t="shared" si="679"/>
        <v>0</v>
      </c>
      <c r="P5427" s="1" t="str">
        <f t="shared" si="678"/>
        <v>no</v>
      </c>
    </row>
    <row r="5428" spans="1:16" x14ac:dyDescent="0.25">
      <c r="A5428" s="6">
        <f>'4.OVTA Sites-Transects'!B5434</f>
        <v>0</v>
      </c>
      <c r="B5428" s="6">
        <f>'4.OVTA Sites-Transects'!C5434</f>
        <v>0</v>
      </c>
      <c r="C5428" s="6">
        <f>'4.OVTA Sites-Transects'!D5434</f>
        <v>0</v>
      </c>
      <c r="D5428" s="1">
        <f>'4.OVTA Sites-Transects'!E5434</f>
        <v>0</v>
      </c>
      <c r="E5428" s="1">
        <f>'4.OVTA Sites-Transects'!G5434</f>
        <v>0</v>
      </c>
      <c r="F5428" s="1">
        <f>'4.OVTA Sites-Transects'!F5434</f>
        <v>0</v>
      </c>
      <c r="G5428" s="6">
        <f>'4.OVTA Sites-Transects'!H5434</f>
        <v>0</v>
      </c>
      <c r="H5428" s="6">
        <f>'4.OVTA Sites-Transects'!I5434</f>
        <v>0</v>
      </c>
      <c r="I5428" s="193" t="str">
        <f t="shared" si="672"/>
        <v>-</v>
      </c>
      <c r="J5428" s="27" t="str">
        <f t="shared" si="673"/>
        <v>-</v>
      </c>
      <c r="K5428" s="27" t="str">
        <f t="shared" si="674"/>
        <v>-</v>
      </c>
      <c r="L5428" s="27" t="str">
        <f t="shared" si="675"/>
        <v>-</v>
      </c>
      <c r="M5428" s="27" t="str">
        <f t="shared" si="676"/>
        <v>-</v>
      </c>
      <c r="N5428" s="28">
        <f t="shared" si="677"/>
        <v>0</v>
      </c>
      <c r="O5428" s="28">
        <f t="shared" si="679"/>
        <v>0</v>
      </c>
      <c r="P5428" s="1" t="str">
        <f t="shared" si="678"/>
        <v>no</v>
      </c>
    </row>
    <row r="5429" spans="1:16" x14ac:dyDescent="0.25">
      <c r="A5429" s="6">
        <f>'4.OVTA Sites-Transects'!B5435</f>
        <v>0</v>
      </c>
      <c r="B5429" s="6">
        <f>'4.OVTA Sites-Transects'!C5435</f>
        <v>0</v>
      </c>
      <c r="C5429" s="6">
        <f>'4.OVTA Sites-Transects'!D5435</f>
        <v>0</v>
      </c>
      <c r="D5429" s="1">
        <f>'4.OVTA Sites-Transects'!E5435</f>
        <v>0</v>
      </c>
      <c r="E5429" s="1">
        <f>'4.OVTA Sites-Transects'!G5435</f>
        <v>0</v>
      </c>
      <c r="F5429" s="1">
        <f>'4.OVTA Sites-Transects'!F5435</f>
        <v>0</v>
      </c>
      <c r="G5429" s="6">
        <f>'4.OVTA Sites-Transects'!H5435</f>
        <v>0</v>
      </c>
      <c r="H5429" s="6">
        <f>'4.OVTA Sites-Transects'!I5435</f>
        <v>0</v>
      </c>
      <c r="I5429" s="193" t="str">
        <f t="shared" si="672"/>
        <v>-</v>
      </c>
      <c r="J5429" s="27" t="str">
        <f t="shared" si="673"/>
        <v>-</v>
      </c>
      <c r="K5429" s="27" t="str">
        <f t="shared" si="674"/>
        <v>-</v>
      </c>
      <c r="L5429" s="27" t="str">
        <f t="shared" si="675"/>
        <v>-</v>
      </c>
      <c r="M5429" s="27" t="str">
        <f t="shared" si="676"/>
        <v>-</v>
      </c>
      <c r="N5429" s="28">
        <f t="shared" si="677"/>
        <v>0</v>
      </c>
      <c r="O5429" s="28">
        <f t="shared" si="679"/>
        <v>0</v>
      </c>
      <c r="P5429" s="1" t="str">
        <f t="shared" si="678"/>
        <v>no</v>
      </c>
    </row>
    <row r="5430" spans="1:16" x14ac:dyDescent="0.25">
      <c r="A5430" s="6">
        <f>'4.OVTA Sites-Transects'!B5436</f>
        <v>0</v>
      </c>
      <c r="B5430" s="6">
        <f>'4.OVTA Sites-Transects'!C5436</f>
        <v>0</v>
      </c>
      <c r="C5430" s="6">
        <f>'4.OVTA Sites-Transects'!D5436</f>
        <v>0</v>
      </c>
      <c r="D5430" s="1">
        <f>'4.OVTA Sites-Transects'!E5436</f>
        <v>0</v>
      </c>
      <c r="E5430" s="1">
        <f>'4.OVTA Sites-Transects'!G5436</f>
        <v>0</v>
      </c>
      <c r="F5430" s="1">
        <f>'4.OVTA Sites-Transects'!F5436</f>
        <v>0</v>
      </c>
      <c r="G5430" s="6">
        <f>'4.OVTA Sites-Transects'!H5436</f>
        <v>0</v>
      </c>
      <c r="H5430" s="6">
        <f>'4.OVTA Sites-Transects'!I5436</f>
        <v>0</v>
      </c>
      <c r="I5430" s="193" t="str">
        <f t="shared" si="672"/>
        <v>-</v>
      </c>
      <c r="J5430" s="27" t="str">
        <f t="shared" si="673"/>
        <v>-</v>
      </c>
      <c r="K5430" s="27" t="str">
        <f t="shared" si="674"/>
        <v>-</v>
      </c>
      <c r="L5430" s="27" t="str">
        <f t="shared" si="675"/>
        <v>-</v>
      </c>
      <c r="M5430" s="27" t="str">
        <f t="shared" si="676"/>
        <v>-</v>
      </c>
      <c r="N5430" s="28">
        <f t="shared" si="677"/>
        <v>0</v>
      </c>
      <c r="O5430" s="28">
        <f t="shared" si="679"/>
        <v>0</v>
      </c>
      <c r="P5430" s="1" t="str">
        <f t="shared" si="678"/>
        <v>no</v>
      </c>
    </row>
    <row r="5431" spans="1:16" x14ac:dyDescent="0.25">
      <c r="A5431" s="6">
        <f>'4.OVTA Sites-Transects'!B5437</f>
        <v>0</v>
      </c>
      <c r="B5431" s="6">
        <f>'4.OVTA Sites-Transects'!C5437</f>
        <v>0</v>
      </c>
      <c r="C5431" s="6">
        <f>'4.OVTA Sites-Transects'!D5437</f>
        <v>0</v>
      </c>
      <c r="D5431" s="1">
        <f>'4.OVTA Sites-Transects'!E5437</f>
        <v>0</v>
      </c>
      <c r="E5431" s="1">
        <f>'4.OVTA Sites-Transects'!G5437</f>
        <v>0</v>
      </c>
      <c r="F5431" s="1">
        <f>'4.OVTA Sites-Transects'!F5437</f>
        <v>0</v>
      </c>
      <c r="G5431" s="6">
        <f>'4.OVTA Sites-Transects'!H5437</f>
        <v>0</v>
      </c>
      <c r="H5431" s="6">
        <f>'4.OVTA Sites-Transects'!I5437</f>
        <v>0</v>
      </c>
      <c r="I5431" s="193" t="str">
        <f t="shared" si="672"/>
        <v>-</v>
      </c>
      <c r="J5431" s="27" t="str">
        <f t="shared" si="673"/>
        <v>-</v>
      </c>
      <c r="K5431" s="27" t="str">
        <f t="shared" si="674"/>
        <v>-</v>
      </c>
      <c r="L5431" s="27" t="str">
        <f t="shared" si="675"/>
        <v>-</v>
      </c>
      <c r="M5431" s="27" t="str">
        <f t="shared" si="676"/>
        <v>-</v>
      </c>
      <c r="N5431" s="28">
        <f t="shared" si="677"/>
        <v>0</v>
      </c>
      <c r="O5431" s="28">
        <f t="shared" si="679"/>
        <v>0</v>
      </c>
      <c r="P5431" s="1" t="str">
        <f t="shared" si="678"/>
        <v>no</v>
      </c>
    </row>
    <row r="5432" spans="1:16" x14ac:dyDescent="0.25">
      <c r="A5432" s="6">
        <f>'4.OVTA Sites-Transects'!B5438</f>
        <v>0</v>
      </c>
      <c r="B5432" s="6">
        <f>'4.OVTA Sites-Transects'!C5438</f>
        <v>0</v>
      </c>
      <c r="C5432" s="6">
        <f>'4.OVTA Sites-Transects'!D5438</f>
        <v>0</v>
      </c>
      <c r="D5432" s="1">
        <f>'4.OVTA Sites-Transects'!E5438</f>
        <v>0</v>
      </c>
      <c r="E5432" s="1">
        <f>'4.OVTA Sites-Transects'!G5438</f>
        <v>0</v>
      </c>
      <c r="F5432" s="1">
        <f>'4.OVTA Sites-Transects'!F5438</f>
        <v>0</v>
      </c>
      <c r="G5432" s="6">
        <f>'4.OVTA Sites-Transects'!H5438</f>
        <v>0</v>
      </c>
      <c r="H5432" s="6">
        <f>'4.OVTA Sites-Transects'!I5438</f>
        <v>0</v>
      </c>
      <c r="I5432" s="193" t="str">
        <f t="shared" si="672"/>
        <v>-</v>
      </c>
      <c r="J5432" s="27" t="str">
        <f t="shared" si="673"/>
        <v>-</v>
      </c>
      <c r="K5432" s="27" t="str">
        <f t="shared" si="674"/>
        <v>-</v>
      </c>
      <c r="L5432" s="27" t="str">
        <f t="shared" si="675"/>
        <v>-</v>
      </c>
      <c r="M5432" s="27" t="str">
        <f t="shared" si="676"/>
        <v>-</v>
      </c>
      <c r="N5432" s="28">
        <f t="shared" si="677"/>
        <v>0</v>
      </c>
      <c r="O5432" s="28">
        <f t="shared" si="679"/>
        <v>0</v>
      </c>
      <c r="P5432" s="1" t="str">
        <f t="shared" si="678"/>
        <v>no</v>
      </c>
    </row>
    <row r="5433" spans="1:16" x14ac:dyDescent="0.25">
      <c r="A5433" s="6">
        <f>'4.OVTA Sites-Transects'!B5439</f>
        <v>0</v>
      </c>
      <c r="B5433" s="6">
        <f>'4.OVTA Sites-Transects'!C5439</f>
        <v>0</v>
      </c>
      <c r="C5433" s="6">
        <f>'4.OVTA Sites-Transects'!D5439</f>
        <v>0</v>
      </c>
      <c r="D5433" s="1">
        <f>'4.OVTA Sites-Transects'!E5439</f>
        <v>0</v>
      </c>
      <c r="E5433" s="1">
        <f>'4.OVTA Sites-Transects'!G5439</f>
        <v>0</v>
      </c>
      <c r="F5433" s="1">
        <f>'4.OVTA Sites-Transects'!F5439</f>
        <v>0</v>
      </c>
      <c r="G5433" s="6">
        <f>'4.OVTA Sites-Transects'!H5439</f>
        <v>0</v>
      </c>
      <c r="H5433" s="6">
        <f>'4.OVTA Sites-Transects'!I5439</f>
        <v>0</v>
      </c>
      <c r="I5433" s="193" t="str">
        <f t="shared" si="672"/>
        <v>-</v>
      </c>
      <c r="J5433" s="27" t="str">
        <f t="shared" si="673"/>
        <v>-</v>
      </c>
      <c r="K5433" s="27" t="str">
        <f t="shared" si="674"/>
        <v>-</v>
      </c>
      <c r="L5433" s="27" t="str">
        <f t="shared" si="675"/>
        <v>-</v>
      </c>
      <c r="M5433" s="27" t="str">
        <f t="shared" si="676"/>
        <v>-</v>
      </c>
      <c r="N5433" s="28">
        <f t="shared" si="677"/>
        <v>0</v>
      </c>
      <c r="O5433" s="28">
        <f t="shared" si="679"/>
        <v>0</v>
      </c>
      <c r="P5433" s="1" t="str">
        <f t="shared" si="678"/>
        <v>no</v>
      </c>
    </row>
    <row r="5434" spans="1:16" x14ac:dyDescent="0.25">
      <c r="A5434" s="6">
        <f>'4.OVTA Sites-Transects'!B5440</f>
        <v>0</v>
      </c>
      <c r="B5434" s="6">
        <f>'4.OVTA Sites-Transects'!C5440</f>
        <v>0</v>
      </c>
      <c r="C5434" s="6">
        <f>'4.OVTA Sites-Transects'!D5440</f>
        <v>0</v>
      </c>
      <c r="D5434" s="1">
        <f>'4.OVTA Sites-Transects'!E5440</f>
        <v>0</v>
      </c>
      <c r="E5434" s="1">
        <f>'4.OVTA Sites-Transects'!G5440</f>
        <v>0</v>
      </c>
      <c r="F5434" s="1">
        <f>'4.OVTA Sites-Transects'!F5440</f>
        <v>0</v>
      </c>
      <c r="G5434" s="6">
        <f>'4.OVTA Sites-Transects'!H5440</f>
        <v>0</v>
      </c>
      <c r="H5434" s="6">
        <f>'4.OVTA Sites-Transects'!I5440</f>
        <v>0</v>
      </c>
      <c r="I5434" s="193" t="str">
        <f t="shared" si="672"/>
        <v>-</v>
      </c>
      <c r="J5434" s="27" t="str">
        <f t="shared" si="673"/>
        <v>-</v>
      </c>
      <c r="K5434" s="27" t="str">
        <f t="shared" si="674"/>
        <v>-</v>
      </c>
      <c r="L5434" s="27" t="str">
        <f t="shared" si="675"/>
        <v>-</v>
      </c>
      <c r="M5434" s="27" t="str">
        <f t="shared" si="676"/>
        <v>-</v>
      </c>
      <c r="N5434" s="28">
        <f t="shared" si="677"/>
        <v>0</v>
      </c>
      <c r="O5434" s="28">
        <f t="shared" si="679"/>
        <v>0</v>
      </c>
      <c r="P5434" s="1" t="str">
        <f t="shared" si="678"/>
        <v>no</v>
      </c>
    </row>
    <row r="5435" spans="1:16" x14ac:dyDescent="0.25">
      <c r="A5435" s="6">
        <f>'4.OVTA Sites-Transects'!B5441</f>
        <v>0</v>
      </c>
      <c r="B5435" s="6">
        <f>'4.OVTA Sites-Transects'!C5441</f>
        <v>0</v>
      </c>
      <c r="C5435" s="6">
        <f>'4.OVTA Sites-Transects'!D5441</f>
        <v>0</v>
      </c>
      <c r="D5435" s="1">
        <f>'4.OVTA Sites-Transects'!E5441</f>
        <v>0</v>
      </c>
      <c r="E5435" s="1">
        <f>'4.OVTA Sites-Transects'!G5441</f>
        <v>0</v>
      </c>
      <c r="F5435" s="1">
        <f>'4.OVTA Sites-Transects'!F5441</f>
        <v>0</v>
      </c>
      <c r="G5435" s="6">
        <f>'4.OVTA Sites-Transects'!H5441</f>
        <v>0</v>
      </c>
      <c r="H5435" s="6">
        <f>'4.OVTA Sites-Transects'!I5441</f>
        <v>0</v>
      </c>
      <c r="I5435" s="193" t="str">
        <f t="shared" si="672"/>
        <v>-</v>
      </c>
      <c r="J5435" s="27" t="str">
        <f t="shared" si="673"/>
        <v>-</v>
      </c>
      <c r="K5435" s="27" t="str">
        <f t="shared" si="674"/>
        <v>-</v>
      </c>
      <c r="L5435" s="27" t="str">
        <f t="shared" si="675"/>
        <v>-</v>
      </c>
      <c r="M5435" s="27" t="str">
        <f t="shared" si="676"/>
        <v>-</v>
      </c>
      <c r="N5435" s="28">
        <f t="shared" si="677"/>
        <v>0</v>
      </c>
      <c r="O5435" s="28">
        <f t="shared" si="679"/>
        <v>0</v>
      </c>
      <c r="P5435" s="1" t="str">
        <f t="shared" si="678"/>
        <v>no</v>
      </c>
    </row>
    <row r="5436" spans="1:16" x14ac:dyDescent="0.25">
      <c r="A5436" s="6">
        <f>'4.OVTA Sites-Transects'!B5442</f>
        <v>0</v>
      </c>
      <c r="B5436" s="6">
        <f>'4.OVTA Sites-Transects'!C5442</f>
        <v>0</v>
      </c>
      <c r="C5436" s="6">
        <f>'4.OVTA Sites-Transects'!D5442</f>
        <v>0</v>
      </c>
      <c r="D5436" s="1">
        <f>'4.OVTA Sites-Transects'!E5442</f>
        <v>0</v>
      </c>
      <c r="E5436" s="1">
        <f>'4.OVTA Sites-Transects'!G5442</f>
        <v>0</v>
      </c>
      <c r="F5436" s="1">
        <f>'4.OVTA Sites-Transects'!F5442</f>
        <v>0</v>
      </c>
      <c r="G5436" s="6">
        <f>'4.OVTA Sites-Transects'!H5442</f>
        <v>0</v>
      </c>
      <c r="H5436" s="6">
        <f>'4.OVTA Sites-Transects'!I5442</f>
        <v>0</v>
      </c>
      <c r="I5436" s="193" t="str">
        <f t="shared" si="672"/>
        <v>-</v>
      </c>
      <c r="J5436" s="27" t="str">
        <f t="shared" si="673"/>
        <v>-</v>
      </c>
      <c r="K5436" s="27" t="str">
        <f t="shared" si="674"/>
        <v>-</v>
      </c>
      <c r="L5436" s="27" t="str">
        <f t="shared" si="675"/>
        <v>-</v>
      </c>
      <c r="M5436" s="27" t="str">
        <f t="shared" si="676"/>
        <v>-</v>
      </c>
      <c r="N5436" s="28">
        <f t="shared" si="677"/>
        <v>0</v>
      </c>
      <c r="O5436" s="28">
        <f t="shared" si="679"/>
        <v>0</v>
      </c>
      <c r="P5436" s="1" t="str">
        <f t="shared" si="678"/>
        <v>no</v>
      </c>
    </row>
    <row r="5437" spans="1:16" x14ac:dyDescent="0.25">
      <c r="A5437" s="6">
        <f>'4.OVTA Sites-Transects'!B5443</f>
        <v>0</v>
      </c>
      <c r="B5437" s="6">
        <f>'4.OVTA Sites-Transects'!C5443</f>
        <v>0</v>
      </c>
      <c r="C5437" s="6">
        <f>'4.OVTA Sites-Transects'!D5443</f>
        <v>0</v>
      </c>
      <c r="D5437" s="1">
        <f>'4.OVTA Sites-Transects'!E5443</f>
        <v>0</v>
      </c>
      <c r="E5437" s="1">
        <f>'4.OVTA Sites-Transects'!G5443</f>
        <v>0</v>
      </c>
      <c r="F5437" s="1">
        <f>'4.OVTA Sites-Transects'!F5443</f>
        <v>0</v>
      </c>
      <c r="G5437" s="6">
        <f>'4.OVTA Sites-Transects'!H5443</f>
        <v>0</v>
      </c>
      <c r="H5437" s="6">
        <f>'4.OVTA Sites-Transects'!I5443</f>
        <v>0</v>
      </c>
      <c r="I5437" s="193" t="str">
        <f t="shared" si="672"/>
        <v>-</v>
      </c>
      <c r="J5437" s="27" t="str">
        <f t="shared" si="673"/>
        <v>-</v>
      </c>
      <c r="K5437" s="27" t="str">
        <f t="shared" si="674"/>
        <v>-</v>
      </c>
      <c r="L5437" s="27" t="str">
        <f t="shared" si="675"/>
        <v>-</v>
      </c>
      <c r="M5437" s="27" t="str">
        <f t="shared" si="676"/>
        <v>-</v>
      </c>
      <c r="N5437" s="28">
        <f t="shared" si="677"/>
        <v>0</v>
      </c>
      <c r="O5437" s="28">
        <f t="shared" si="679"/>
        <v>0</v>
      </c>
      <c r="P5437" s="1" t="str">
        <f t="shared" si="678"/>
        <v>no</v>
      </c>
    </row>
    <row r="5438" spans="1:16" x14ac:dyDescent="0.25">
      <c r="A5438" s="6">
        <f>'4.OVTA Sites-Transects'!B5444</f>
        <v>0</v>
      </c>
      <c r="B5438" s="6">
        <f>'4.OVTA Sites-Transects'!C5444</f>
        <v>0</v>
      </c>
      <c r="C5438" s="6">
        <f>'4.OVTA Sites-Transects'!D5444</f>
        <v>0</v>
      </c>
      <c r="D5438" s="1">
        <f>'4.OVTA Sites-Transects'!E5444</f>
        <v>0</v>
      </c>
      <c r="E5438" s="1">
        <f>'4.OVTA Sites-Transects'!G5444</f>
        <v>0</v>
      </c>
      <c r="F5438" s="1">
        <f>'4.OVTA Sites-Transects'!F5444</f>
        <v>0</v>
      </c>
      <c r="G5438" s="6">
        <f>'4.OVTA Sites-Transects'!H5444</f>
        <v>0</v>
      </c>
      <c r="H5438" s="6">
        <f>'4.OVTA Sites-Transects'!I5444</f>
        <v>0</v>
      </c>
      <c r="I5438" s="193" t="str">
        <f t="shared" si="672"/>
        <v>-</v>
      </c>
      <c r="J5438" s="27" t="str">
        <f t="shared" si="673"/>
        <v>-</v>
      </c>
      <c r="K5438" s="27" t="str">
        <f t="shared" si="674"/>
        <v>-</v>
      </c>
      <c r="L5438" s="27" t="str">
        <f t="shared" si="675"/>
        <v>-</v>
      </c>
      <c r="M5438" s="27" t="str">
        <f t="shared" si="676"/>
        <v>-</v>
      </c>
      <c r="N5438" s="28">
        <f t="shared" si="677"/>
        <v>0</v>
      </c>
      <c r="O5438" s="28">
        <f t="shared" si="679"/>
        <v>0</v>
      </c>
      <c r="P5438" s="1" t="str">
        <f t="shared" si="678"/>
        <v>no</v>
      </c>
    </row>
    <row r="5439" spans="1:16" x14ac:dyDescent="0.25">
      <c r="A5439" s="6">
        <f>'4.OVTA Sites-Transects'!B5445</f>
        <v>0</v>
      </c>
      <c r="B5439" s="6">
        <f>'4.OVTA Sites-Transects'!C5445</f>
        <v>0</v>
      </c>
      <c r="C5439" s="6">
        <f>'4.OVTA Sites-Transects'!D5445</f>
        <v>0</v>
      </c>
      <c r="D5439" s="1">
        <f>'4.OVTA Sites-Transects'!E5445</f>
        <v>0</v>
      </c>
      <c r="E5439" s="1">
        <f>'4.OVTA Sites-Transects'!G5445</f>
        <v>0</v>
      </c>
      <c r="F5439" s="1">
        <f>'4.OVTA Sites-Transects'!F5445</f>
        <v>0</v>
      </c>
      <c r="G5439" s="6">
        <f>'4.OVTA Sites-Transects'!H5445</f>
        <v>0</v>
      </c>
      <c r="H5439" s="6">
        <f>'4.OVTA Sites-Transects'!I5445</f>
        <v>0</v>
      </c>
      <c r="I5439" s="193" t="str">
        <f t="shared" si="672"/>
        <v>-</v>
      </c>
      <c r="J5439" s="27" t="str">
        <f t="shared" si="673"/>
        <v>-</v>
      </c>
      <c r="K5439" s="27" t="str">
        <f t="shared" si="674"/>
        <v>-</v>
      </c>
      <c r="L5439" s="27" t="str">
        <f t="shared" si="675"/>
        <v>-</v>
      </c>
      <c r="M5439" s="27" t="str">
        <f t="shared" si="676"/>
        <v>-</v>
      </c>
      <c r="N5439" s="28">
        <f t="shared" si="677"/>
        <v>0</v>
      </c>
      <c r="O5439" s="28">
        <f t="shared" si="679"/>
        <v>0</v>
      </c>
      <c r="P5439" s="1" t="str">
        <f t="shared" si="678"/>
        <v>no</v>
      </c>
    </row>
    <row r="5440" spans="1:16" x14ac:dyDescent="0.25">
      <c r="A5440" s="6">
        <f>'4.OVTA Sites-Transects'!B5446</f>
        <v>0</v>
      </c>
      <c r="B5440" s="6">
        <f>'4.OVTA Sites-Transects'!C5446</f>
        <v>0</v>
      </c>
      <c r="C5440" s="6">
        <f>'4.OVTA Sites-Transects'!D5446</f>
        <v>0</v>
      </c>
      <c r="D5440" s="1">
        <f>'4.OVTA Sites-Transects'!E5446</f>
        <v>0</v>
      </c>
      <c r="E5440" s="1">
        <f>'4.OVTA Sites-Transects'!G5446</f>
        <v>0</v>
      </c>
      <c r="F5440" s="1">
        <f>'4.OVTA Sites-Transects'!F5446</f>
        <v>0</v>
      </c>
      <c r="G5440" s="6">
        <f>'4.OVTA Sites-Transects'!H5446</f>
        <v>0</v>
      </c>
      <c r="H5440" s="6">
        <f>'4.OVTA Sites-Transects'!I5446</f>
        <v>0</v>
      </c>
      <c r="I5440" s="193" t="str">
        <f t="shared" si="672"/>
        <v>-</v>
      </c>
      <c r="J5440" s="27" t="str">
        <f t="shared" si="673"/>
        <v>-</v>
      </c>
      <c r="K5440" s="27" t="str">
        <f t="shared" si="674"/>
        <v>-</v>
      </c>
      <c r="L5440" s="27" t="str">
        <f t="shared" si="675"/>
        <v>-</v>
      </c>
      <c r="M5440" s="27" t="str">
        <f t="shared" si="676"/>
        <v>-</v>
      </c>
      <c r="N5440" s="28">
        <f t="shared" si="677"/>
        <v>0</v>
      </c>
      <c r="O5440" s="28">
        <f t="shared" si="679"/>
        <v>0</v>
      </c>
      <c r="P5440" s="1" t="str">
        <f t="shared" si="678"/>
        <v>no</v>
      </c>
    </row>
    <row r="5441" spans="1:16" x14ac:dyDescent="0.25">
      <c r="A5441" s="6">
        <f>'4.OVTA Sites-Transects'!B5447</f>
        <v>0</v>
      </c>
      <c r="B5441" s="6">
        <f>'4.OVTA Sites-Transects'!C5447</f>
        <v>0</v>
      </c>
      <c r="C5441" s="6">
        <f>'4.OVTA Sites-Transects'!D5447</f>
        <v>0</v>
      </c>
      <c r="D5441" s="1">
        <f>'4.OVTA Sites-Transects'!E5447</f>
        <v>0</v>
      </c>
      <c r="E5441" s="1">
        <f>'4.OVTA Sites-Transects'!G5447</f>
        <v>0</v>
      </c>
      <c r="F5441" s="1">
        <f>'4.OVTA Sites-Transects'!F5447</f>
        <v>0</v>
      </c>
      <c r="G5441" s="6">
        <f>'4.OVTA Sites-Transects'!H5447</f>
        <v>0</v>
      </c>
      <c r="H5441" s="6">
        <f>'4.OVTA Sites-Transects'!I5447</f>
        <v>0</v>
      </c>
      <c r="I5441" s="193" t="str">
        <f t="shared" si="672"/>
        <v>-</v>
      </c>
      <c r="J5441" s="27" t="str">
        <f t="shared" si="673"/>
        <v>-</v>
      </c>
      <c r="K5441" s="27" t="str">
        <f t="shared" si="674"/>
        <v>-</v>
      </c>
      <c r="L5441" s="27" t="str">
        <f t="shared" si="675"/>
        <v>-</v>
      </c>
      <c r="M5441" s="27" t="str">
        <f t="shared" si="676"/>
        <v>-</v>
      </c>
      <c r="N5441" s="28">
        <f t="shared" si="677"/>
        <v>0</v>
      </c>
      <c r="O5441" s="28">
        <f t="shared" si="679"/>
        <v>0</v>
      </c>
      <c r="P5441" s="1" t="str">
        <f t="shared" si="678"/>
        <v>no</v>
      </c>
    </row>
    <row r="5442" spans="1:16" x14ac:dyDescent="0.25">
      <c r="A5442" s="6">
        <f>'4.OVTA Sites-Transects'!B5448</f>
        <v>0</v>
      </c>
      <c r="B5442" s="6">
        <f>'4.OVTA Sites-Transects'!C5448</f>
        <v>0</v>
      </c>
      <c r="C5442" s="6">
        <f>'4.OVTA Sites-Transects'!D5448</f>
        <v>0</v>
      </c>
      <c r="D5442" s="1">
        <f>'4.OVTA Sites-Transects'!E5448</f>
        <v>0</v>
      </c>
      <c r="E5442" s="1">
        <f>'4.OVTA Sites-Transects'!G5448</f>
        <v>0</v>
      </c>
      <c r="F5442" s="1">
        <f>'4.OVTA Sites-Transects'!F5448</f>
        <v>0</v>
      </c>
      <c r="G5442" s="6">
        <f>'4.OVTA Sites-Transects'!H5448</f>
        <v>0</v>
      </c>
      <c r="H5442" s="6">
        <f>'4.OVTA Sites-Transects'!I5448</f>
        <v>0</v>
      </c>
      <c r="I5442" s="193" t="str">
        <f t="shared" si="672"/>
        <v>-</v>
      </c>
      <c r="J5442" s="27" t="str">
        <f t="shared" si="673"/>
        <v>-</v>
      </c>
      <c r="K5442" s="27" t="str">
        <f t="shared" si="674"/>
        <v>-</v>
      </c>
      <c r="L5442" s="27" t="str">
        <f t="shared" si="675"/>
        <v>-</v>
      </c>
      <c r="M5442" s="27" t="str">
        <f t="shared" si="676"/>
        <v>-</v>
      </c>
      <c r="N5442" s="28">
        <f t="shared" si="677"/>
        <v>0</v>
      </c>
      <c r="O5442" s="28">
        <f t="shared" si="679"/>
        <v>0</v>
      </c>
      <c r="P5442" s="1" t="str">
        <f t="shared" si="678"/>
        <v>no</v>
      </c>
    </row>
    <row r="5443" spans="1:16" x14ac:dyDescent="0.25">
      <c r="A5443" s="6">
        <f>'4.OVTA Sites-Transects'!B5449</f>
        <v>0</v>
      </c>
      <c r="B5443" s="6">
        <f>'4.OVTA Sites-Transects'!C5449</f>
        <v>0</v>
      </c>
      <c r="C5443" s="6">
        <f>'4.OVTA Sites-Transects'!D5449</f>
        <v>0</v>
      </c>
      <c r="D5443" s="1">
        <f>'4.OVTA Sites-Transects'!E5449</f>
        <v>0</v>
      </c>
      <c r="E5443" s="1">
        <f>'4.OVTA Sites-Transects'!G5449</f>
        <v>0</v>
      </c>
      <c r="F5443" s="1">
        <f>'4.OVTA Sites-Transects'!F5449</f>
        <v>0</v>
      </c>
      <c r="G5443" s="6">
        <f>'4.OVTA Sites-Transects'!H5449</f>
        <v>0</v>
      </c>
      <c r="H5443" s="6">
        <f>'4.OVTA Sites-Transects'!I5449</f>
        <v>0</v>
      </c>
      <c r="I5443" s="193" t="str">
        <f t="shared" ref="I5443:I5506" si="680">IF(F5443="B", SUMIF(OVTA_Calcs_TMA, D5443, WeightingFactorMod), IF(F5443="C", SUMIF(OVTA_Calcs_TMA, D5443, WeightingFactorHigh), IF(F5443="D", SUMIF(OVTA_Calcs_TMA, D5443, WeightingFactorVeryHigh), "-")))</f>
        <v>-</v>
      </c>
      <c r="J5443" s="27" t="str">
        <f t="shared" ref="J5443:J5506" si="681">IF(ISNUMBER(AVERAGEIFS(AssessmentResultsLow, AssessmentResultsSites, $A5443,AssessmentIncluded, "yes")), I5443*AVERAGEIFS(AssessmentResultsLow, AssessmentResultsSites, $A5443,AssessmentIncluded, "yes"), "-")</f>
        <v>-</v>
      </c>
      <c r="K5443" s="27" t="str">
        <f t="shared" ref="K5443:K5506" si="682">IF(ISNUMBER(AVERAGEIFS(AssessmentResultsMod, AssessmentResultsSites, $A5443,AssessmentIncluded, "yes")), I5443*AVERAGEIFS(AssessmentResultsMod, AssessmentResultsSites, $A5443,AssessmentIncluded, "yes"), "-")</f>
        <v>-</v>
      </c>
      <c r="L5443" s="27" t="str">
        <f t="shared" ref="L5443:L5506" si="683">IF(ISNUMBER(AVERAGEIFS(AssessmentResultsHigh, AssessmentResultsSites, $A5443,AssessmentIncluded, "yes")), I5443*AVERAGEIFS(AssessmentResultsHigh, AssessmentResultsSites, $A5443,AssessmentIncluded, "yes"), "-")</f>
        <v>-</v>
      </c>
      <c r="M5443" s="27" t="str">
        <f t="shared" ref="M5443:M5506" si="684">IF(ISNUMBER(AVERAGEIFS(AssessmentResultsVeryHigh, AssessmentResultsSites, $A5443,AssessmentIncluded, "yes")), I5443*AVERAGEIFS(AssessmentResultsVeryHigh, AssessmentResultsSites, $A5443,AssessmentIncluded, "yes"), "-")</f>
        <v>-</v>
      </c>
      <c r="N5443" s="28">
        <f t="shared" ref="N5443:N5506" si="685">COUNTIFS(AssessmentResultsSites, A5443, AssessmentIncluded, "yes")</f>
        <v>0</v>
      </c>
      <c r="O5443" s="28">
        <f t="shared" si="679"/>
        <v>0</v>
      </c>
      <c r="P5443" s="1" t="str">
        <f t="shared" ref="P5443:P5506" si="686">IF(AND(G5443="Yes", N5443&gt;0), "yes", "no")</f>
        <v>no</v>
      </c>
    </row>
    <row r="5444" spans="1:16" x14ac:dyDescent="0.25">
      <c r="A5444" s="6">
        <f>'4.OVTA Sites-Transects'!B5450</f>
        <v>0</v>
      </c>
      <c r="B5444" s="6">
        <f>'4.OVTA Sites-Transects'!C5450</f>
        <v>0</v>
      </c>
      <c r="C5444" s="6">
        <f>'4.OVTA Sites-Transects'!D5450</f>
        <v>0</v>
      </c>
      <c r="D5444" s="1">
        <f>'4.OVTA Sites-Transects'!E5450</f>
        <v>0</v>
      </c>
      <c r="E5444" s="1">
        <f>'4.OVTA Sites-Transects'!G5450</f>
        <v>0</v>
      </c>
      <c r="F5444" s="1">
        <f>'4.OVTA Sites-Transects'!F5450</f>
        <v>0</v>
      </c>
      <c r="G5444" s="6">
        <f>'4.OVTA Sites-Transects'!H5450</f>
        <v>0</v>
      </c>
      <c r="H5444" s="6">
        <f>'4.OVTA Sites-Transects'!I5450</f>
        <v>0</v>
      </c>
      <c r="I5444" s="193" t="str">
        <f t="shared" si="680"/>
        <v>-</v>
      </c>
      <c r="J5444" s="27" t="str">
        <f t="shared" si="681"/>
        <v>-</v>
      </c>
      <c r="K5444" s="27" t="str">
        <f t="shared" si="682"/>
        <v>-</v>
      </c>
      <c r="L5444" s="27" t="str">
        <f t="shared" si="683"/>
        <v>-</v>
      </c>
      <c r="M5444" s="27" t="str">
        <f t="shared" si="684"/>
        <v>-</v>
      </c>
      <c r="N5444" s="28">
        <f t="shared" si="685"/>
        <v>0</v>
      </c>
      <c r="O5444" s="28">
        <f t="shared" ref="O5444:O5507" si="687">IF(P5444="yes", N5444, 0)</f>
        <v>0</v>
      </c>
      <c r="P5444" s="1" t="str">
        <f t="shared" si="686"/>
        <v>no</v>
      </c>
    </row>
    <row r="5445" spans="1:16" x14ac:dyDescent="0.25">
      <c r="A5445" s="6">
        <f>'4.OVTA Sites-Transects'!B5451</f>
        <v>0</v>
      </c>
      <c r="B5445" s="6">
        <f>'4.OVTA Sites-Transects'!C5451</f>
        <v>0</v>
      </c>
      <c r="C5445" s="6">
        <f>'4.OVTA Sites-Transects'!D5451</f>
        <v>0</v>
      </c>
      <c r="D5445" s="1">
        <f>'4.OVTA Sites-Transects'!E5451</f>
        <v>0</v>
      </c>
      <c r="E5445" s="1">
        <f>'4.OVTA Sites-Transects'!G5451</f>
        <v>0</v>
      </c>
      <c r="F5445" s="1">
        <f>'4.OVTA Sites-Transects'!F5451</f>
        <v>0</v>
      </c>
      <c r="G5445" s="6">
        <f>'4.OVTA Sites-Transects'!H5451</f>
        <v>0</v>
      </c>
      <c r="H5445" s="6">
        <f>'4.OVTA Sites-Transects'!I5451</f>
        <v>0</v>
      </c>
      <c r="I5445" s="193" t="str">
        <f t="shared" si="680"/>
        <v>-</v>
      </c>
      <c r="J5445" s="27" t="str">
        <f t="shared" si="681"/>
        <v>-</v>
      </c>
      <c r="K5445" s="27" t="str">
        <f t="shared" si="682"/>
        <v>-</v>
      </c>
      <c r="L5445" s="27" t="str">
        <f t="shared" si="683"/>
        <v>-</v>
      </c>
      <c r="M5445" s="27" t="str">
        <f t="shared" si="684"/>
        <v>-</v>
      </c>
      <c r="N5445" s="28">
        <f t="shared" si="685"/>
        <v>0</v>
      </c>
      <c r="O5445" s="28">
        <f t="shared" si="687"/>
        <v>0</v>
      </c>
      <c r="P5445" s="1" t="str">
        <f t="shared" si="686"/>
        <v>no</v>
      </c>
    </row>
    <row r="5446" spans="1:16" x14ac:dyDescent="0.25">
      <c r="A5446" s="6">
        <f>'4.OVTA Sites-Transects'!B5452</f>
        <v>0</v>
      </c>
      <c r="B5446" s="6">
        <f>'4.OVTA Sites-Transects'!C5452</f>
        <v>0</v>
      </c>
      <c r="C5446" s="6">
        <f>'4.OVTA Sites-Transects'!D5452</f>
        <v>0</v>
      </c>
      <c r="D5446" s="1">
        <f>'4.OVTA Sites-Transects'!E5452</f>
        <v>0</v>
      </c>
      <c r="E5446" s="1">
        <f>'4.OVTA Sites-Transects'!G5452</f>
        <v>0</v>
      </c>
      <c r="F5446" s="1">
        <f>'4.OVTA Sites-Transects'!F5452</f>
        <v>0</v>
      </c>
      <c r="G5446" s="6">
        <f>'4.OVTA Sites-Transects'!H5452</f>
        <v>0</v>
      </c>
      <c r="H5446" s="6">
        <f>'4.OVTA Sites-Transects'!I5452</f>
        <v>0</v>
      </c>
      <c r="I5446" s="193" t="str">
        <f t="shared" si="680"/>
        <v>-</v>
      </c>
      <c r="J5446" s="27" t="str">
        <f t="shared" si="681"/>
        <v>-</v>
      </c>
      <c r="K5446" s="27" t="str">
        <f t="shared" si="682"/>
        <v>-</v>
      </c>
      <c r="L5446" s="27" t="str">
        <f t="shared" si="683"/>
        <v>-</v>
      </c>
      <c r="M5446" s="27" t="str">
        <f t="shared" si="684"/>
        <v>-</v>
      </c>
      <c r="N5446" s="28">
        <f t="shared" si="685"/>
        <v>0</v>
      </c>
      <c r="O5446" s="28">
        <f t="shared" si="687"/>
        <v>0</v>
      </c>
      <c r="P5446" s="1" t="str">
        <f t="shared" si="686"/>
        <v>no</v>
      </c>
    </row>
    <row r="5447" spans="1:16" x14ac:dyDescent="0.25">
      <c r="A5447" s="6">
        <f>'4.OVTA Sites-Transects'!B5453</f>
        <v>0</v>
      </c>
      <c r="B5447" s="6">
        <f>'4.OVTA Sites-Transects'!C5453</f>
        <v>0</v>
      </c>
      <c r="C5447" s="6">
        <f>'4.OVTA Sites-Transects'!D5453</f>
        <v>0</v>
      </c>
      <c r="D5447" s="1">
        <f>'4.OVTA Sites-Transects'!E5453</f>
        <v>0</v>
      </c>
      <c r="E5447" s="1">
        <f>'4.OVTA Sites-Transects'!G5453</f>
        <v>0</v>
      </c>
      <c r="F5447" s="1">
        <f>'4.OVTA Sites-Transects'!F5453</f>
        <v>0</v>
      </c>
      <c r="G5447" s="6">
        <f>'4.OVTA Sites-Transects'!H5453</f>
        <v>0</v>
      </c>
      <c r="H5447" s="6">
        <f>'4.OVTA Sites-Transects'!I5453</f>
        <v>0</v>
      </c>
      <c r="I5447" s="193" t="str">
        <f t="shared" si="680"/>
        <v>-</v>
      </c>
      <c r="J5447" s="27" t="str">
        <f t="shared" si="681"/>
        <v>-</v>
      </c>
      <c r="K5447" s="27" t="str">
        <f t="shared" si="682"/>
        <v>-</v>
      </c>
      <c r="L5447" s="27" t="str">
        <f t="shared" si="683"/>
        <v>-</v>
      </c>
      <c r="M5447" s="27" t="str">
        <f t="shared" si="684"/>
        <v>-</v>
      </c>
      <c r="N5447" s="28">
        <f t="shared" si="685"/>
        <v>0</v>
      </c>
      <c r="O5447" s="28">
        <f t="shared" si="687"/>
        <v>0</v>
      </c>
      <c r="P5447" s="1" t="str">
        <f t="shared" si="686"/>
        <v>no</v>
      </c>
    </row>
    <row r="5448" spans="1:16" x14ac:dyDescent="0.25">
      <c r="A5448" s="6">
        <f>'4.OVTA Sites-Transects'!B5454</f>
        <v>0</v>
      </c>
      <c r="B5448" s="6">
        <f>'4.OVTA Sites-Transects'!C5454</f>
        <v>0</v>
      </c>
      <c r="C5448" s="6">
        <f>'4.OVTA Sites-Transects'!D5454</f>
        <v>0</v>
      </c>
      <c r="D5448" s="1">
        <f>'4.OVTA Sites-Transects'!E5454</f>
        <v>0</v>
      </c>
      <c r="E5448" s="1">
        <f>'4.OVTA Sites-Transects'!G5454</f>
        <v>0</v>
      </c>
      <c r="F5448" s="1">
        <f>'4.OVTA Sites-Transects'!F5454</f>
        <v>0</v>
      </c>
      <c r="G5448" s="6">
        <f>'4.OVTA Sites-Transects'!H5454</f>
        <v>0</v>
      </c>
      <c r="H5448" s="6">
        <f>'4.OVTA Sites-Transects'!I5454</f>
        <v>0</v>
      </c>
      <c r="I5448" s="193" t="str">
        <f t="shared" si="680"/>
        <v>-</v>
      </c>
      <c r="J5448" s="27" t="str">
        <f t="shared" si="681"/>
        <v>-</v>
      </c>
      <c r="K5448" s="27" t="str">
        <f t="shared" si="682"/>
        <v>-</v>
      </c>
      <c r="L5448" s="27" t="str">
        <f t="shared" si="683"/>
        <v>-</v>
      </c>
      <c r="M5448" s="27" t="str">
        <f t="shared" si="684"/>
        <v>-</v>
      </c>
      <c r="N5448" s="28">
        <f t="shared" si="685"/>
        <v>0</v>
      </c>
      <c r="O5448" s="28">
        <f t="shared" si="687"/>
        <v>0</v>
      </c>
      <c r="P5448" s="1" t="str">
        <f t="shared" si="686"/>
        <v>no</v>
      </c>
    </row>
    <row r="5449" spans="1:16" x14ac:dyDescent="0.25">
      <c r="A5449" s="6">
        <f>'4.OVTA Sites-Transects'!B5455</f>
        <v>0</v>
      </c>
      <c r="B5449" s="6">
        <f>'4.OVTA Sites-Transects'!C5455</f>
        <v>0</v>
      </c>
      <c r="C5449" s="6">
        <f>'4.OVTA Sites-Transects'!D5455</f>
        <v>0</v>
      </c>
      <c r="D5449" s="1">
        <f>'4.OVTA Sites-Transects'!E5455</f>
        <v>0</v>
      </c>
      <c r="E5449" s="1">
        <f>'4.OVTA Sites-Transects'!G5455</f>
        <v>0</v>
      </c>
      <c r="F5449" s="1">
        <f>'4.OVTA Sites-Transects'!F5455</f>
        <v>0</v>
      </c>
      <c r="G5449" s="6">
        <f>'4.OVTA Sites-Transects'!H5455</f>
        <v>0</v>
      </c>
      <c r="H5449" s="6">
        <f>'4.OVTA Sites-Transects'!I5455</f>
        <v>0</v>
      </c>
      <c r="I5449" s="193" t="str">
        <f t="shared" si="680"/>
        <v>-</v>
      </c>
      <c r="J5449" s="27" t="str">
        <f t="shared" si="681"/>
        <v>-</v>
      </c>
      <c r="K5449" s="27" t="str">
        <f t="shared" si="682"/>
        <v>-</v>
      </c>
      <c r="L5449" s="27" t="str">
        <f t="shared" si="683"/>
        <v>-</v>
      </c>
      <c r="M5449" s="27" t="str">
        <f t="shared" si="684"/>
        <v>-</v>
      </c>
      <c r="N5449" s="28">
        <f t="shared" si="685"/>
        <v>0</v>
      </c>
      <c r="O5449" s="28">
        <f t="shared" si="687"/>
        <v>0</v>
      </c>
      <c r="P5449" s="1" t="str">
        <f t="shared" si="686"/>
        <v>no</v>
      </c>
    </row>
    <row r="5450" spans="1:16" x14ac:dyDescent="0.25">
      <c r="A5450" s="6">
        <f>'4.OVTA Sites-Transects'!B5456</f>
        <v>0</v>
      </c>
      <c r="B5450" s="6">
        <f>'4.OVTA Sites-Transects'!C5456</f>
        <v>0</v>
      </c>
      <c r="C5450" s="6">
        <f>'4.OVTA Sites-Transects'!D5456</f>
        <v>0</v>
      </c>
      <c r="D5450" s="1">
        <f>'4.OVTA Sites-Transects'!E5456</f>
        <v>0</v>
      </c>
      <c r="E5450" s="1">
        <f>'4.OVTA Sites-Transects'!G5456</f>
        <v>0</v>
      </c>
      <c r="F5450" s="1">
        <f>'4.OVTA Sites-Transects'!F5456</f>
        <v>0</v>
      </c>
      <c r="G5450" s="6">
        <f>'4.OVTA Sites-Transects'!H5456</f>
        <v>0</v>
      </c>
      <c r="H5450" s="6">
        <f>'4.OVTA Sites-Transects'!I5456</f>
        <v>0</v>
      </c>
      <c r="I5450" s="193" t="str">
        <f t="shared" si="680"/>
        <v>-</v>
      </c>
      <c r="J5450" s="27" t="str">
        <f t="shared" si="681"/>
        <v>-</v>
      </c>
      <c r="K5450" s="27" t="str">
        <f t="shared" si="682"/>
        <v>-</v>
      </c>
      <c r="L5450" s="27" t="str">
        <f t="shared" si="683"/>
        <v>-</v>
      </c>
      <c r="M5450" s="27" t="str">
        <f t="shared" si="684"/>
        <v>-</v>
      </c>
      <c r="N5450" s="28">
        <f t="shared" si="685"/>
        <v>0</v>
      </c>
      <c r="O5450" s="28">
        <f t="shared" si="687"/>
        <v>0</v>
      </c>
      <c r="P5450" s="1" t="str">
        <f t="shared" si="686"/>
        <v>no</v>
      </c>
    </row>
    <row r="5451" spans="1:16" x14ac:dyDescent="0.25">
      <c r="A5451" s="6">
        <f>'4.OVTA Sites-Transects'!B5457</f>
        <v>0</v>
      </c>
      <c r="B5451" s="6">
        <f>'4.OVTA Sites-Transects'!C5457</f>
        <v>0</v>
      </c>
      <c r="C5451" s="6">
        <f>'4.OVTA Sites-Transects'!D5457</f>
        <v>0</v>
      </c>
      <c r="D5451" s="1">
        <f>'4.OVTA Sites-Transects'!E5457</f>
        <v>0</v>
      </c>
      <c r="E5451" s="1">
        <f>'4.OVTA Sites-Transects'!G5457</f>
        <v>0</v>
      </c>
      <c r="F5451" s="1">
        <f>'4.OVTA Sites-Transects'!F5457</f>
        <v>0</v>
      </c>
      <c r="G5451" s="6">
        <f>'4.OVTA Sites-Transects'!H5457</f>
        <v>0</v>
      </c>
      <c r="H5451" s="6">
        <f>'4.OVTA Sites-Transects'!I5457</f>
        <v>0</v>
      </c>
      <c r="I5451" s="193" t="str">
        <f t="shared" si="680"/>
        <v>-</v>
      </c>
      <c r="J5451" s="27" t="str">
        <f t="shared" si="681"/>
        <v>-</v>
      </c>
      <c r="K5451" s="27" t="str">
        <f t="shared" si="682"/>
        <v>-</v>
      </c>
      <c r="L5451" s="27" t="str">
        <f t="shared" si="683"/>
        <v>-</v>
      </c>
      <c r="M5451" s="27" t="str">
        <f t="shared" si="684"/>
        <v>-</v>
      </c>
      <c r="N5451" s="28">
        <f t="shared" si="685"/>
        <v>0</v>
      </c>
      <c r="O5451" s="28">
        <f t="shared" si="687"/>
        <v>0</v>
      </c>
      <c r="P5451" s="1" t="str">
        <f t="shared" si="686"/>
        <v>no</v>
      </c>
    </row>
    <row r="5452" spans="1:16" x14ac:dyDescent="0.25">
      <c r="A5452" s="6">
        <f>'4.OVTA Sites-Transects'!B5458</f>
        <v>0</v>
      </c>
      <c r="B5452" s="6">
        <f>'4.OVTA Sites-Transects'!C5458</f>
        <v>0</v>
      </c>
      <c r="C5452" s="6">
        <f>'4.OVTA Sites-Transects'!D5458</f>
        <v>0</v>
      </c>
      <c r="D5452" s="1">
        <f>'4.OVTA Sites-Transects'!E5458</f>
        <v>0</v>
      </c>
      <c r="E5452" s="1">
        <f>'4.OVTA Sites-Transects'!G5458</f>
        <v>0</v>
      </c>
      <c r="F5452" s="1">
        <f>'4.OVTA Sites-Transects'!F5458</f>
        <v>0</v>
      </c>
      <c r="G5452" s="6">
        <f>'4.OVTA Sites-Transects'!H5458</f>
        <v>0</v>
      </c>
      <c r="H5452" s="6">
        <f>'4.OVTA Sites-Transects'!I5458</f>
        <v>0</v>
      </c>
      <c r="I5452" s="193" t="str">
        <f t="shared" si="680"/>
        <v>-</v>
      </c>
      <c r="J5452" s="27" t="str">
        <f t="shared" si="681"/>
        <v>-</v>
      </c>
      <c r="K5452" s="27" t="str">
        <f t="shared" si="682"/>
        <v>-</v>
      </c>
      <c r="L5452" s="27" t="str">
        <f t="shared" si="683"/>
        <v>-</v>
      </c>
      <c r="M5452" s="27" t="str">
        <f t="shared" si="684"/>
        <v>-</v>
      </c>
      <c r="N5452" s="28">
        <f t="shared" si="685"/>
        <v>0</v>
      </c>
      <c r="O5452" s="28">
        <f t="shared" si="687"/>
        <v>0</v>
      </c>
      <c r="P5452" s="1" t="str">
        <f t="shared" si="686"/>
        <v>no</v>
      </c>
    </row>
    <row r="5453" spans="1:16" x14ac:dyDescent="0.25">
      <c r="A5453" s="6">
        <f>'4.OVTA Sites-Transects'!B5459</f>
        <v>0</v>
      </c>
      <c r="B5453" s="6">
        <f>'4.OVTA Sites-Transects'!C5459</f>
        <v>0</v>
      </c>
      <c r="C5453" s="6">
        <f>'4.OVTA Sites-Transects'!D5459</f>
        <v>0</v>
      </c>
      <c r="D5453" s="1">
        <f>'4.OVTA Sites-Transects'!E5459</f>
        <v>0</v>
      </c>
      <c r="E5453" s="1">
        <f>'4.OVTA Sites-Transects'!G5459</f>
        <v>0</v>
      </c>
      <c r="F5453" s="1">
        <f>'4.OVTA Sites-Transects'!F5459</f>
        <v>0</v>
      </c>
      <c r="G5453" s="6">
        <f>'4.OVTA Sites-Transects'!H5459</f>
        <v>0</v>
      </c>
      <c r="H5453" s="6">
        <f>'4.OVTA Sites-Transects'!I5459</f>
        <v>0</v>
      </c>
      <c r="I5453" s="193" t="str">
        <f t="shared" si="680"/>
        <v>-</v>
      </c>
      <c r="J5453" s="27" t="str">
        <f t="shared" si="681"/>
        <v>-</v>
      </c>
      <c r="K5453" s="27" t="str">
        <f t="shared" si="682"/>
        <v>-</v>
      </c>
      <c r="L5453" s="27" t="str">
        <f t="shared" si="683"/>
        <v>-</v>
      </c>
      <c r="M5453" s="27" t="str">
        <f t="shared" si="684"/>
        <v>-</v>
      </c>
      <c r="N5453" s="28">
        <f t="shared" si="685"/>
        <v>0</v>
      </c>
      <c r="O5453" s="28">
        <f t="shared" si="687"/>
        <v>0</v>
      </c>
      <c r="P5453" s="1" t="str">
        <f t="shared" si="686"/>
        <v>no</v>
      </c>
    </row>
    <row r="5454" spans="1:16" x14ac:dyDescent="0.25">
      <c r="A5454" s="6">
        <f>'4.OVTA Sites-Transects'!B5460</f>
        <v>0</v>
      </c>
      <c r="B5454" s="6">
        <f>'4.OVTA Sites-Transects'!C5460</f>
        <v>0</v>
      </c>
      <c r="C5454" s="6">
        <f>'4.OVTA Sites-Transects'!D5460</f>
        <v>0</v>
      </c>
      <c r="D5454" s="1">
        <f>'4.OVTA Sites-Transects'!E5460</f>
        <v>0</v>
      </c>
      <c r="E5454" s="1">
        <f>'4.OVTA Sites-Transects'!G5460</f>
        <v>0</v>
      </c>
      <c r="F5454" s="1">
        <f>'4.OVTA Sites-Transects'!F5460</f>
        <v>0</v>
      </c>
      <c r="G5454" s="6">
        <f>'4.OVTA Sites-Transects'!H5460</f>
        <v>0</v>
      </c>
      <c r="H5454" s="6">
        <f>'4.OVTA Sites-Transects'!I5460</f>
        <v>0</v>
      </c>
      <c r="I5454" s="193" t="str">
        <f t="shared" si="680"/>
        <v>-</v>
      </c>
      <c r="J5454" s="27" t="str">
        <f t="shared" si="681"/>
        <v>-</v>
      </c>
      <c r="K5454" s="27" t="str">
        <f t="shared" si="682"/>
        <v>-</v>
      </c>
      <c r="L5454" s="27" t="str">
        <f t="shared" si="683"/>
        <v>-</v>
      </c>
      <c r="M5454" s="27" t="str">
        <f t="shared" si="684"/>
        <v>-</v>
      </c>
      <c r="N5454" s="28">
        <f t="shared" si="685"/>
        <v>0</v>
      </c>
      <c r="O5454" s="28">
        <f t="shared" si="687"/>
        <v>0</v>
      </c>
      <c r="P5454" s="1" t="str">
        <f t="shared" si="686"/>
        <v>no</v>
      </c>
    </row>
    <row r="5455" spans="1:16" x14ac:dyDescent="0.25">
      <c r="A5455" s="6">
        <f>'4.OVTA Sites-Transects'!B5461</f>
        <v>0</v>
      </c>
      <c r="B5455" s="6">
        <f>'4.OVTA Sites-Transects'!C5461</f>
        <v>0</v>
      </c>
      <c r="C5455" s="6">
        <f>'4.OVTA Sites-Transects'!D5461</f>
        <v>0</v>
      </c>
      <c r="D5455" s="1">
        <f>'4.OVTA Sites-Transects'!E5461</f>
        <v>0</v>
      </c>
      <c r="E5455" s="1">
        <f>'4.OVTA Sites-Transects'!G5461</f>
        <v>0</v>
      </c>
      <c r="F5455" s="1">
        <f>'4.OVTA Sites-Transects'!F5461</f>
        <v>0</v>
      </c>
      <c r="G5455" s="6">
        <f>'4.OVTA Sites-Transects'!H5461</f>
        <v>0</v>
      </c>
      <c r="H5455" s="6">
        <f>'4.OVTA Sites-Transects'!I5461</f>
        <v>0</v>
      </c>
      <c r="I5455" s="193" t="str">
        <f t="shared" si="680"/>
        <v>-</v>
      </c>
      <c r="J5455" s="27" t="str">
        <f t="shared" si="681"/>
        <v>-</v>
      </c>
      <c r="K5455" s="27" t="str">
        <f t="shared" si="682"/>
        <v>-</v>
      </c>
      <c r="L5455" s="27" t="str">
        <f t="shared" si="683"/>
        <v>-</v>
      </c>
      <c r="M5455" s="27" t="str">
        <f t="shared" si="684"/>
        <v>-</v>
      </c>
      <c r="N5455" s="28">
        <f t="shared" si="685"/>
        <v>0</v>
      </c>
      <c r="O5455" s="28">
        <f t="shared" si="687"/>
        <v>0</v>
      </c>
      <c r="P5455" s="1" t="str">
        <f t="shared" si="686"/>
        <v>no</v>
      </c>
    </row>
    <row r="5456" spans="1:16" x14ac:dyDescent="0.25">
      <c r="A5456" s="6">
        <f>'4.OVTA Sites-Transects'!B5462</f>
        <v>0</v>
      </c>
      <c r="B5456" s="6">
        <f>'4.OVTA Sites-Transects'!C5462</f>
        <v>0</v>
      </c>
      <c r="C5456" s="6">
        <f>'4.OVTA Sites-Transects'!D5462</f>
        <v>0</v>
      </c>
      <c r="D5456" s="1">
        <f>'4.OVTA Sites-Transects'!E5462</f>
        <v>0</v>
      </c>
      <c r="E5456" s="1">
        <f>'4.OVTA Sites-Transects'!G5462</f>
        <v>0</v>
      </c>
      <c r="F5456" s="1">
        <f>'4.OVTA Sites-Transects'!F5462</f>
        <v>0</v>
      </c>
      <c r="G5456" s="6">
        <f>'4.OVTA Sites-Transects'!H5462</f>
        <v>0</v>
      </c>
      <c r="H5456" s="6">
        <f>'4.OVTA Sites-Transects'!I5462</f>
        <v>0</v>
      </c>
      <c r="I5456" s="193" t="str">
        <f t="shared" si="680"/>
        <v>-</v>
      </c>
      <c r="J5456" s="27" t="str">
        <f t="shared" si="681"/>
        <v>-</v>
      </c>
      <c r="K5456" s="27" t="str">
        <f t="shared" si="682"/>
        <v>-</v>
      </c>
      <c r="L5456" s="27" t="str">
        <f t="shared" si="683"/>
        <v>-</v>
      </c>
      <c r="M5456" s="27" t="str">
        <f t="shared" si="684"/>
        <v>-</v>
      </c>
      <c r="N5456" s="28">
        <f t="shared" si="685"/>
        <v>0</v>
      </c>
      <c r="O5456" s="28">
        <f t="shared" si="687"/>
        <v>0</v>
      </c>
      <c r="P5456" s="1" t="str">
        <f t="shared" si="686"/>
        <v>no</v>
      </c>
    </row>
    <row r="5457" spans="1:16" x14ac:dyDescent="0.25">
      <c r="A5457" s="6">
        <f>'4.OVTA Sites-Transects'!B5463</f>
        <v>0</v>
      </c>
      <c r="B5457" s="6">
        <f>'4.OVTA Sites-Transects'!C5463</f>
        <v>0</v>
      </c>
      <c r="C5457" s="6">
        <f>'4.OVTA Sites-Transects'!D5463</f>
        <v>0</v>
      </c>
      <c r="D5457" s="1">
        <f>'4.OVTA Sites-Transects'!E5463</f>
        <v>0</v>
      </c>
      <c r="E5457" s="1">
        <f>'4.OVTA Sites-Transects'!G5463</f>
        <v>0</v>
      </c>
      <c r="F5457" s="1">
        <f>'4.OVTA Sites-Transects'!F5463</f>
        <v>0</v>
      </c>
      <c r="G5457" s="6">
        <f>'4.OVTA Sites-Transects'!H5463</f>
        <v>0</v>
      </c>
      <c r="H5457" s="6">
        <f>'4.OVTA Sites-Transects'!I5463</f>
        <v>0</v>
      </c>
      <c r="I5457" s="193" t="str">
        <f t="shared" si="680"/>
        <v>-</v>
      </c>
      <c r="J5457" s="27" t="str">
        <f t="shared" si="681"/>
        <v>-</v>
      </c>
      <c r="K5457" s="27" t="str">
        <f t="shared" si="682"/>
        <v>-</v>
      </c>
      <c r="L5457" s="27" t="str">
        <f t="shared" si="683"/>
        <v>-</v>
      </c>
      <c r="M5457" s="27" t="str">
        <f t="shared" si="684"/>
        <v>-</v>
      </c>
      <c r="N5457" s="28">
        <f t="shared" si="685"/>
        <v>0</v>
      </c>
      <c r="O5457" s="28">
        <f t="shared" si="687"/>
        <v>0</v>
      </c>
      <c r="P5457" s="1" t="str">
        <f t="shared" si="686"/>
        <v>no</v>
      </c>
    </row>
    <row r="5458" spans="1:16" x14ac:dyDescent="0.25">
      <c r="A5458" s="6">
        <f>'4.OVTA Sites-Transects'!B5464</f>
        <v>0</v>
      </c>
      <c r="B5458" s="6">
        <f>'4.OVTA Sites-Transects'!C5464</f>
        <v>0</v>
      </c>
      <c r="C5458" s="6">
        <f>'4.OVTA Sites-Transects'!D5464</f>
        <v>0</v>
      </c>
      <c r="D5458" s="1">
        <f>'4.OVTA Sites-Transects'!E5464</f>
        <v>0</v>
      </c>
      <c r="E5458" s="1">
        <f>'4.OVTA Sites-Transects'!G5464</f>
        <v>0</v>
      </c>
      <c r="F5458" s="1">
        <f>'4.OVTA Sites-Transects'!F5464</f>
        <v>0</v>
      </c>
      <c r="G5458" s="6">
        <f>'4.OVTA Sites-Transects'!H5464</f>
        <v>0</v>
      </c>
      <c r="H5458" s="6">
        <f>'4.OVTA Sites-Transects'!I5464</f>
        <v>0</v>
      </c>
      <c r="I5458" s="193" t="str">
        <f t="shared" si="680"/>
        <v>-</v>
      </c>
      <c r="J5458" s="27" t="str">
        <f t="shared" si="681"/>
        <v>-</v>
      </c>
      <c r="K5458" s="27" t="str">
        <f t="shared" si="682"/>
        <v>-</v>
      </c>
      <c r="L5458" s="27" t="str">
        <f t="shared" si="683"/>
        <v>-</v>
      </c>
      <c r="M5458" s="27" t="str">
        <f t="shared" si="684"/>
        <v>-</v>
      </c>
      <c r="N5458" s="28">
        <f t="shared" si="685"/>
        <v>0</v>
      </c>
      <c r="O5458" s="28">
        <f t="shared" si="687"/>
        <v>0</v>
      </c>
      <c r="P5458" s="1" t="str">
        <f t="shared" si="686"/>
        <v>no</v>
      </c>
    </row>
    <row r="5459" spans="1:16" x14ac:dyDescent="0.25">
      <c r="A5459" s="6">
        <f>'4.OVTA Sites-Transects'!B5465</f>
        <v>0</v>
      </c>
      <c r="B5459" s="6">
        <f>'4.OVTA Sites-Transects'!C5465</f>
        <v>0</v>
      </c>
      <c r="C5459" s="6">
        <f>'4.OVTA Sites-Transects'!D5465</f>
        <v>0</v>
      </c>
      <c r="D5459" s="1">
        <f>'4.OVTA Sites-Transects'!E5465</f>
        <v>0</v>
      </c>
      <c r="E5459" s="1">
        <f>'4.OVTA Sites-Transects'!G5465</f>
        <v>0</v>
      </c>
      <c r="F5459" s="1">
        <f>'4.OVTA Sites-Transects'!F5465</f>
        <v>0</v>
      </c>
      <c r="G5459" s="6">
        <f>'4.OVTA Sites-Transects'!H5465</f>
        <v>0</v>
      </c>
      <c r="H5459" s="6">
        <f>'4.OVTA Sites-Transects'!I5465</f>
        <v>0</v>
      </c>
      <c r="I5459" s="193" t="str">
        <f t="shared" si="680"/>
        <v>-</v>
      </c>
      <c r="J5459" s="27" t="str">
        <f t="shared" si="681"/>
        <v>-</v>
      </c>
      <c r="K5459" s="27" t="str">
        <f t="shared" si="682"/>
        <v>-</v>
      </c>
      <c r="L5459" s="27" t="str">
        <f t="shared" si="683"/>
        <v>-</v>
      </c>
      <c r="M5459" s="27" t="str">
        <f t="shared" si="684"/>
        <v>-</v>
      </c>
      <c r="N5459" s="28">
        <f t="shared" si="685"/>
        <v>0</v>
      </c>
      <c r="O5459" s="28">
        <f t="shared" si="687"/>
        <v>0</v>
      </c>
      <c r="P5459" s="1" t="str">
        <f t="shared" si="686"/>
        <v>no</v>
      </c>
    </row>
    <row r="5460" spans="1:16" x14ac:dyDescent="0.25">
      <c r="A5460" s="6">
        <f>'4.OVTA Sites-Transects'!B5466</f>
        <v>0</v>
      </c>
      <c r="B5460" s="6">
        <f>'4.OVTA Sites-Transects'!C5466</f>
        <v>0</v>
      </c>
      <c r="C5460" s="6">
        <f>'4.OVTA Sites-Transects'!D5466</f>
        <v>0</v>
      </c>
      <c r="D5460" s="1">
        <f>'4.OVTA Sites-Transects'!E5466</f>
        <v>0</v>
      </c>
      <c r="E5460" s="1">
        <f>'4.OVTA Sites-Transects'!G5466</f>
        <v>0</v>
      </c>
      <c r="F5460" s="1">
        <f>'4.OVTA Sites-Transects'!F5466</f>
        <v>0</v>
      </c>
      <c r="G5460" s="6">
        <f>'4.OVTA Sites-Transects'!H5466</f>
        <v>0</v>
      </c>
      <c r="H5460" s="6">
        <f>'4.OVTA Sites-Transects'!I5466</f>
        <v>0</v>
      </c>
      <c r="I5460" s="193" t="str">
        <f t="shared" si="680"/>
        <v>-</v>
      </c>
      <c r="J5460" s="27" t="str">
        <f t="shared" si="681"/>
        <v>-</v>
      </c>
      <c r="K5460" s="27" t="str">
        <f t="shared" si="682"/>
        <v>-</v>
      </c>
      <c r="L5460" s="27" t="str">
        <f t="shared" si="683"/>
        <v>-</v>
      </c>
      <c r="M5460" s="27" t="str">
        <f t="shared" si="684"/>
        <v>-</v>
      </c>
      <c r="N5460" s="28">
        <f t="shared" si="685"/>
        <v>0</v>
      </c>
      <c r="O5460" s="28">
        <f t="shared" si="687"/>
        <v>0</v>
      </c>
      <c r="P5460" s="1" t="str">
        <f t="shared" si="686"/>
        <v>no</v>
      </c>
    </row>
    <row r="5461" spans="1:16" x14ac:dyDescent="0.25">
      <c r="A5461" s="6">
        <f>'4.OVTA Sites-Transects'!B5467</f>
        <v>0</v>
      </c>
      <c r="B5461" s="6">
        <f>'4.OVTA Sites-Transects'!C5467</f>
        <v>0</v>
      </c>
      <c r="C5461" s="6">
        <f>'4.OVTA Sites-Transects'!D5467</f>
        <v>0</v>
      </c>
      <c r="D5461" s="1">
        <f>'4.OVTA Sites-Transects'!E5467</f>
        <v>0</v>
      </c>
      <c r="E5461" s="1">
        <f>'4.OVTA Sites-Transects'!G5467</f>
        <v>0</v>
      </c>
      <c r="F5461" s="1">
        <f>'4.OVTA Sites-Transects'!F5467</f>
        <v>0</v>
      </c>
      <c r="G5461" s="6">
        <f>'4.OVTA Sites-Transects'!H5467</f>
        <v>0</v>
      </c>
      <c r="H5461" s="6">
        <f>'4.OVTA Sites-Transects'!I5467</f>
        <v>0</v>
      </c>
      <c r="I5461" s="193" t="str">
        <f t="shared" si="680"/>
        <v>-</v>
      </c>
      <c r="J5461" s="27" t="str">
        <f t="shared" si="681"/>
        <v>-</v>
      </c>
      <c r="K5461" s="27" t="str">
        <f t="shared" si="682"/>
        <v>-</v>
      </c>
      <c r="L5461" s="27" t="str">
        <f t="shared" si="683"/>
        <v>-</v>
      </c>
      <c r="M5461" s="27" t="str">
        <f t="shared" si="684"/>
        <v>-</v>
      </c>
      <c r="N5461" s="28">
        <f t="shared" si="685"/>
        <v>0</v>
      </c>
      <c r="O5461" s="28">
        <f t="shared" si="687"/>
        <v>0</v>
      </c>
      <c r="P5461" s="1" t="str">
        <f t="shared" si="686"/>
        <v>no</v>
      </c>
    </row>
    <row r="5462" spans="1:16" x14ac:dyDescent="0.25">
      <c r="A5462" s="6">
        <f>'4.OVTA Sites-Transects'!B5468</f>
        <v>0</v>
      </c>
      <c r="B5462" s="6">
        <f>'4.OVTA Sites-Transects'!C5468</f>
        <v>0</v>
      </c>
      <c r="C5462" s="6">
        <f>'4.OVTA Sites-Transects'!D5468</f>
        <v>0</v>
      </c>
      <c r="D5462" s="1">
        <f>'4.OVTA Sites-Transects'!E5468</f>
        <v>0</v>
      </c>
      <c r="E5462" s="1">
        <f>'4.OVTA Sites-Transects'!G5468</f>
        <v>0</v>
      </c>
      <c r="F5462" s="1">
        <f>'4.OVTA Sites-Transects'!F5468</f>
        <v>0</v>
      </c>
      <c r="G5462" s="6">
        <f>'4.OVTA Sites-Transects'!H5468</f>
        <v>0</v>
      </c>
      <c r="H5462" s="6">
        <f>'4.OVTA Sites-Transects'!I5468</f>
        <v>0</v>
      </c>
      <c r="I5462" s="193" t="str">
        <f t="shared" si="680"/>
        <v>-</v>
      </c>
      <c r="J5462" s="27" t="str">
        <f t="shared" si="681"/>
        <v>-</v>
      </c>
      <c r="K5462" s="27" t="str">
        <f t="shared" si="682"/>
        <v>-</v>
      </c>
      <c r="L5462" s="27" t="str">
        <f t="shared" si="683"/>
        <v>-</v>
      </c>
      <c r="M5462" s="27" t="str">
        <f t="shared" si="684"/>
        <v>-</v>
      </c>
      <c r="N5462" s="28">
        <f t="shared" si="685"/>
        <v>0</v>
      </c>
      <c r="O5462" s="28">
        <f t="shared" si="687"/>
        <v>0</v>
      </c>
      <c r="P5462" s="1" t="str">
        <f t="shared" si="686"/>
        <v>no</v>
      </c>
    </row>
    <row r="5463" spans="1:16" x14ac:dyDescent="0.25">
      <c r="A5463" s="6">
        <f>'4.OVTA Sites-Transects'!B5469</f>
        <v>0</v>
      </c>
      <c r="B5463" s="6">
        <f>'4.OVTA Sites-Transects'!C5469</f>
        <v>0</v>
      </c>
      <c r="C5463" s="6">
        <f>'4.OVTA Sites-Transects'!D5469</f>
        <v>0</v>
      </c>
      <c r="D5463" s="1">
        <f>'4.OVTA Sites-Transects'!E5469</f>
        <v>0</v>
      </c>
      <c r="E5463" s="1">
        <f>'4.OVTA Sites-Transects'!G5469</f>
        <v>0</v>
      </c>
      <c r="F5463" s="1">
        <f>'4.OVTA Sites-Transects'!F5469</f>
        <v>0</v>
      </c>
      <c r="G5463" s="6">
        <f>'4.OVTA Sites-Transects'!H5469</f>
        <v>0</v>
      </c>
      <c r="H5463" s="6">
        <f>'4.OVTA Sites-Transects'!I5469</f>
        <v>0</v>
      </c>
      <c r="I5463" s="193" t="str">
        <f t="shared" si="680"/>
        <v>-</v>
      </c>
      <c r="J5463" s="27" t="str">
        <f t="shared" si="681"/>
        <v>-</v>
      </c>
      <c r="K5463" s="27" t="str">
        <f t="shared" si="682"/>
        <v>-</v>
      </c>
      <c r="L5463" s="27" t="str">
        <f t="shared" si="683"/>
        <v>-</v>
      </c>
      <c r="M5463" s="27" t="str">
        <f t="shared" si="684"/>
        <v>-</v>
      </c>
      <c r="N5463" s="28">
        <f t="shared" si="685"/>
        <v>0</v>
      </c>
      <c r="O5463" s="28">
        <f t="shared" si="687"/>
        <v>0</v>
      </c>
      <c r="P5463" s="1" t="str">
        <f t="shared" si="686"/>
        <v>no</v>
      </c>
    </row>
    <row r="5464" spans="1:16" x14ac:dyDescent="0.25">
      <c r="A5464" s="6">
        <f>'4.OVTA Sites-Transects'!B5470</f>
        <v>0</v>
      </c>
      <c r="B5464" s="6">
        <f>'4.OVTA Sites-Transects'!C5470</f>
        <v>0</v>
      </c>
      <c r="C5464" s="6">
        <f>'4.OVTA Sites-Transects'!D5470</f>
        <v>0</v>
      </c>
      <c r="D5464" s="1">
        <f>'4.OVTA Sites-Transects'!E5470</f>
        <v>0</v>
      </c>
      <c r="E5464" s="1">
        <f>'4.OVTA Sites-Transects'!G5470</f>
        <v>0</v>
      </c>
      <c r="F5464" s="1">
        <f>'4.OVTA Sites-Transects'!F5470</f>
        <v>0</v>
      </c>
      <c r="G5464" s="6">
        <f>'4.OVTA Sites-Transects'!H5470</f>
        <v>0</v>
      </c>
      <c r="H5464" s="6">
        <f>'4.OVTA Sites-Transects'!I5470</f>
        <v>0</v>
      </c>
      <c r="I5464" s="193" t="str">
        <f t="shared" si="680"/>
        <v>-</v>
      </c>
      <c r="J5464" s="27" t="str">
        <f t="shared" si="681"/>
        <v>-</v>
      </c>
      <c r="K5464" s="27" t="str">
        <f t="shared" si="682"/>
        <v>-</v>
      </c>
      <c r="L5464" s="27" t="str">
        <f t="shared" si="683"/>
        <v>-</v>
      </c>
      <c r="M5464" s="27" t="str">
        <f t="shared" si="684"/>
        <v>-</v>
      </c>
      <c r="N5464" s="28">
        <f t="shared" si="685"/>
        <v>0</v>
      </c>
      <c r="O5464" s="28">
        <f t="shared" si="687"/>
        <v>0</v>
      </c>
      <c r="P5464" s="1" t="str">
        <f t="shared" si="686"/>
        <v>no</v>
      </c>
    </row>
    <row r="5465" spans="1:16" x14ac:dyDescent="0.25">
      <c r="A5465" s="6">
        <f>'4.OVTA Sites-Transects'!B5471</f>
        <v>0</v>
      </c>
      <c r="B5465" s="6">
        <f>'4.OVTA Sites-Transects'!C5471</f>
        <v>0</v>
      </c>
      <c r="C5465" s="6">
        <f>'4.OVTA Sites-Transects'!D5471</f>
        <v>0</v>
      </c>
      <c r="D5465" s="1">
        <f>'4.OVTA Sites-Transects'!E5471</f>
        <v>0</v>
      </c>
      <c r="E5465" s="1">
        <f>'4.OVTA Sites-Transects'!G5471</f>
        <v>0</v>
      </c>
      <c r="F5465" s="1">
        <f>'4.OVTA Sites-Transects'!F5471</f>
        <v>0</v>
      </c>
      <c r="G5465" s="6">
        <f>'4.OVTA Sites-Transects'!H5471</f>
        <v>0</v>
      </c>
      <c r="H5465" s="6">
        <f>'4.OVTA Sites-Transects'!I5471</f>
        <v>0</v>
      </c>
      <c r="I5465" s="193" t="str">
        <f t="shared" si="680"/>
        <v>-</v>
      </c>
      <c r="J5465" s="27" t="str">
        <f t="shared" si="681"/>
        <v>-</v>
      </c>
      <c r="K5465" s="27" t="str">
        <f t="shared" si="682"/>
        <v>-</v>
      </c>
      <c r="L5465" s="27" t="str">
        <f t="shared" si="683"/>
        <v>-</v>
      </c>
      <c r="M5465" s="27" t="str">
        <f t="shared" si="684"/>
        <v>-</v>
      </c>
      <c r="N5465" s="28">
        <f t="shared" si="685"/>
        <v>0</v>
      </c>
      <c r="O5465" s="28">
        <f t="shared" si="687"/>
        <v>0</v>
      </c>
      <c r="P5465" s="1" t="str">
        <f t="shared" si="686"/>
        <v>no</v>
      </c>
    </row>
    <row r="5466" spans="1:16" x14ac:dyDescent="0.25">
      <c r="A5466" s="6">
        <f>'4.OVTA Sites-Transects'!B5472</f>
        <v>0</v>
      </c>
      <c r="B5466" s="6">
        <f>'4.OVTA Sites-Transects'!C5472</f>
        <v>0</v>
      </c>
      <c r="C5466" s="6">
        <f>'4.OVTA Sites-Transects'!D5472</f>
        <v>0</v>
      </c>
      <c r="D5466" s="1">
        <f>'4.OVTA Sites-Transects'!E5472</f>
        <v>0</v>
      </c>
      <c r="E5466" s="1">
        <f>'4.OVTA Sites-Transects'!G5472</f>
        <v>0</v>
      </c>
      <c r="F5466" s="1">
        <f>'4.OVTA Sites-Transects'!F5472</f>
        <v>0</v>
      </c>
      <c r="G5466" s="6">
        <f>'4.OVTA Sites-Transects'!H5472</f>
        <v>0</v>
      </c>
      <c r="H5466" s="6">
        <f>'4.OVTA Sites-Transects'!I5472</f>
        <v>0</v>
      </c>
      <c r="I5466" s="193" t="str">
        <f t="shared" si="680"/>
        <v>-</v>
      </c>
      <c r="J5466" s="27" t="str">
        <f t="shared" si="681"/>
        <v>-</v>
      </c>
      <c r="K5466" s="27" t="str">
        <f t="shared" si="682"/>
        <v>-</v>
      </c>
      <c r="L5466" s="27" t="str">
        <f t="shared" si="683"/>
        <v>-</v>
      </c>
      <c r="M5466" s="27" t="str">
        <f t="shared" si="684"/>
        <v>-</v>
      </c>
      <c r="N5466" s="28">
        <f t="shared" si="685"/>
        <v>0</v>
      </c>
      <c r="O5466" s="28">
        <f t="shared" si="687"/>
        <v>0</v>
      </c>
      <c r="P5466" s="1" t="str">
        <f t="shared" si="686"/>
        <v>no</v>
      </c>
    </row>
    <row r="5467" spans="1:16" x14ac:dyDescent="0.25">
      <c r="A5467" s="6">
        <f>'4.OVTA Sites-Transects'!B5473</f>
        <v>0</v>
      </c>
      <c r="B5467" s="6">
        <f>'4.OVTA Sites-Transects'!C5473</f>
        <v>0</v>
      </c>
      <c r="C5467" s="6">
        <f>'4.OVTA Sites-Transects'!D5473</f>
        <v>0</v>
      </c>
      <c r="D5467" s="1">
        <f>'4.OVTA Sites-Transects'!E5473</f>
        <v>0</v>
      </c>
      <c r="E5467" s="1">
        <f>'4.OVTA Sites-Transects'!G5473</f>
        <v>0</v>
      </c>
      <c r="F5467" s="1">
        <f>'4.OVTA Sites-Transects'!F5473</f>
        <v>0</v>
      </c>
      <c r="G5467" s="6">
        <f>'4.OVTA Sites-Transects'!H5473</f>
        <v>0</v>
      </c>
      <c r="H5467" s="6">
        <f>'4.OVTA Sites-Transects'!I5473</f>
        <v>0</v>
      </c>
      <c r="I5467" s="193" t="str">
        <f t="shared" si="680"/>
        <v>-</v>
      </c>
      <c r="J5467" s="27" t="str">
        <f t="shared" si="681"/>
        <v>-</v>
      </c>
      <c r="K5467" s="27" t="str">
        <f t="shared" si="682"/>
        <v>-</v>
      </c>
      <c r="L5467" s="27" t="str">
        <f t="shared" si="683"/>
        <v>-</v>
      </c>
      <c r="M5467" s="27" t="str">
        <f t="shared" si="684"/>
        <v>-</v>
      </c>
      <c r="N5467" s="28">
        <f t="shared" si="685"/>
        <v>0</v>
      </c>
      <c r="O5467" s="28">
        <f t="shared" si="687"/>
        <v>0</v>
      </c>
      <c r="P5467" s="1" t="str">
        <f t="shared" si="686"/>
        <v>no</v>
      </c>
    </row>
    <row r="5468" spans="1:16" x14ac:dyDescent="0.25">
      <c r="A5468" s="6">
        <f>'4.OVTA Sites-Transects'!B5474</f>
        <v>0</v>
      </c>
      <c r="B5468" s="6">
        <f>'4.OVTA Sites-Transects'!C5474</f>
        <v>0</v>
      </c>
      <c r="C5468" s="6">
        <f>'4.OVTA Sites-Transects'!D5474</f>
        <v>0</v>
      </c>
      <c r="D5468" s="1">
        <f>'4.OVTA Sites-Transects'!E5474</f>
        <v>0</v>
      </c>
      <c r="E5468" s="1">
        <f>'4.OVTA Sites-Transects'!G5474</f>
        <v>0</v>
      </c>
      <c r="F5468" s="1">
        <f>'4.OVTA Sites-Transects'!F5474</f>
        <v>0</v>
      </c>
      <c r="G5468" s="6">
        <f>'4.OVTA Sites-Transects'!H5474</f>
        <v>0</v>
      </c>
      <c r="H5468" s="6">
        <f>'4.OVTA Sites-Transects'!I5474</f>
        <v>0</v>
      </c>
      <c r="I5468" s="193" t="str">
        <f t="shared" si="680"/>
        <v>-</v>
      </c>
      <c r="J5468" s="27" t="str">
        <f t="shared" si="681"/>
        <v>-</v>
      </c>
      <c r="K5468" s="27" t="str">
        <f t="shared" si="682"/>
        <v>-</v>
      </c>
      <c r="L5468" s="27" t="str">
        <f t="shared" si="683"/>
        <v>-</v>
      </c>
      <c r="M5468" s="27" t="str">
        <f t="shared" si="684"/>
        <v>-</v>
      </c>
      <c r="N5468" s="28">
        <f t="shared" si="685"/>
        <v>0</v>
      </c>
      <c r="O5468" s="28">
        <f t="shared" si="687"/>
        <v>0</v>
      </c>
      <c r="P5468" s="1" t="str">
        <f t="shared" si="686"/>
        <v>no</v>
      </c>
    </row>
    <row r="5469" spans="1:16" x14ac:dyDescent="0.25">
      <c r="A5469" s="6">
        <f>'4.OVTA Sites-Transects'!B5475</f>
        <v>0</v>
      </c>
      <c r="B5469" s="6">
        <f>'4.OVTA Sites-Transects'!C5475</f>
        <v>0</v>
      </c>
      <c r="C5469" s="6">
        <f>'4.OVTA Sites-Transects'!D5475</f>
        <v>0</v>
      </c>
      <c r="D5469" s="1">
        <f>'4.OVTA Sites-Transects'!E5475</f>
        <v>0</v>
      </c>
      <c r="E5469" s="1">
        <f>'4.OVTA Sites-Transects'!G5475</f>
        <v>0</v>
      </c>
      <c r="F5469" s="1">
        <f>'4.OVTA Sites-Transects'!F5475</f>
        <v>0</v>
      </c>
      <c r="G5469" s="6">
        <f>'4.OVTA Sites-Transects'!H5475</f>
        <v>0</v>
      </c>
      <c r="H5469" s="6">
        <f>'4.OVTA Sites-Transects'!I5475</f>
        <v>0</v>
      </c>
      <c r="I5469" s="193" t="str">
        <f t="shared" si="680"/>
        <v>-</v>
      </c>
      <c r="J5469" s="27" t="str">
        <f t="shared" si="681"/>
        <v>-</v>
      </c>
      <c r="K5469" s="27" t="str">
        <f t="shared" si="682"/>
        <v>-</v>
      </c>
      <c r="L5469" s="27" t="str">
        <f t="shared" si="683"/>
        <v>-</v>
      </c>
      <c r="M5469" s="27" t="str">
        <f t="shared" si="684"/>
        <v>-</v>
      </c>
      <c r="N5469" s="28">
        <f t="shared" si="685"/>
        <v>0</v>
      </c>
      <c r="O5469" s="28">
        <f t="shared" si="687"/>
        <v>0</v>
      </c>
      <c r="P5469" s="1" t="str">
        <f t="shared" si="686"/>
        <v>no</v>
      </c>
    </row>
    <row r="5470" spans="1:16" x14ac:dyDescent="0.25">
      <c r="A5470" s="6">
        <f>'4.OVTA Sites-Transects'!B5476</f>
        <v>0</v>
      </c>
      <c r="B5470" s="6">
        <f>'4.OVTA Sites-Transects'!C5476</f>
        <v>0</v>
      </c>
      <c r="C5470" s="6">
        <f>'4.OVTA Sites-Transects'!D5476</f>
        <v>0</v>
      </c>
      <c r="D5470" s="1">
        <f>'4.OVTA Sites-Transects'!E5476</f>
        <v>0</v>
      </c>
      <c r="E5470" s="1">
        <f>'4.OVTA Sites-Transects'!G5476</f>
        <v>0</v>
      </c>
      <c r="F5470" s="1">
        <f>'4.OVTA Sites-Transects'!F5476</f>
        <v>0</v>
      </c>
      <c r="G5470" s="6">
        <f>'4.OVTA Sites-Transects'!H5476</f>
        <v>0</v>
      </c>
      <c r="H5470" s="6">
        <f>'4.OVTA Sites-Transects'!I5476</f>
        <v>0</v>
      </c>
      <c r="I5470" s="193" t="str">
        <f t="shared" si="680"/>
        <v>-</v>
      </c>
      <c r="J5470" s="27" t="str">
        <f t="shared" si="681"/>
        <v>-</v>
      </c>
      <c r="K5470" s="27" t="str">
        <f t="shared" si="682"/>
        <v>-</v>
      </c>
      <c r="L5470" s="27" t="str">
        <f t="shared" si="683"/>
        <v>-</v>
      </c>
      <c r="M5470" s="27" t="str">
        <f t="shared" si="684"/>
        <v>-</v>
      </c>
      <c r="N5470" s="28">
        <f t="shared" si="685"/>
        <v>0</v>
      </c>
      <c r="O5470" s="28">
        <f t="shared" si="687"/>
        <v>0</v>
      </c>
      <c r="P5470" s="1" t="str">
        <f t="shared" si="686"/>
        <v>no</v>
      </c>
    </row>
    <row r="5471" spans="1:16" x14ac:dyDescent="0.25">
      <c r="A5471" s="6">
        <f>'4.OVTA Sites-Transects'!B5477</f>
        <v>0</v>
      </c>
      <c r="B5471" s="6">
        <f>'4.OVTA Sites-Transects'!C5477</f>
        <v>0</v>
      </c>
      <c r="C5471" s="6">
        <f>'4.OVTA Sites-Transects'!D5477</f>
        <v>0</v>
      </c>
      <c r="D5471" s="1">
        <f>'4.OVTA Sites-Transects'!E5477</f>
        <v>0</v>
      </c>
      <c r="E5471" s="1">
        <f>'4.OVTA Sites-Transects'!G5477</f>
        <v>0</v>
      </c>
      <c r="F5471" s="1">
        <f>'4.OVTA Sites-Transects'!F5477</f>
        <v>0</v>
      </c>
      <c r="G5471" s="6">
        <f>'4.OVTA Sites-Transects'!H5477</f>
        <v>0</v>
      </c>
      <c r="H5471" s="6">
        <f>'4.OVTA Sites-Transects'!I5477</f>
        <v>0</v>
      </c>
      <c r="I5471" s="193" t="str">
        <f t="shared" si="680"/>
        <v>-</v>
      </c>
      <c r="J5471" s="27" t="str">
        <f t="shared" si="681"/>
        <v>-</v>
      </c>
      <c r="K5471" s="27" t="str">
        <f t="shared" si="682"/>
        <v>-</v>
      </c>
      <c r="L5471" s="27" t="str">
        <f t="shared" si="683"/>
        <v>-</v>
      </c>
      <c r="M5471" s="27" t="str">
        <f t="shared" si="684"/>
        <v>-</v>
      </c>
      <c r="N5471" s="28">
        <f t="shared" si="685"/>
        <v>0</v>
      </c>
      <c r="O5471" s="28">
        <f t="shared" si="687"/>
        <v>0</v>
      </c>
      <c r="P5471" s="1" t="str">
        <f t="shared" si="686"/>
        <v>no</v>
      </c>
    </row>
    <row r="5472" spans="1:16" x14ac:dyDescent="0.25">
      <c r="A5472" s="6">
        <f>'4.OVTA Sites-Transects'!B5478</f>
        <v>0</v>
      </c>
      <c r="B5472" s="6">
        <f>'4.OVTA Sites-Transects'!C5478</f>
        <v>0</v>
      </c>
      <c r="C5472" s="6">
        <f>'4.OVTA Sites-Transects'!D5478</f>
        <v>0</v>
      </c>
      <c r="D5472" s="1">
        <f>'4.OVTA Sites-Transects'!E5478</f>
        <v>0</v>
      </c>
      <c r="E5472" s="1">
        <f>'4.OVTA Sites-Transects'!G5478</f>
        <v>0</v>
      </c>
      <c r="F5472" s="1">
        <f>'4.OVTA Sites-Transects'!F5478</f>
        <v>0</v>
      </c>
      <c r="G5472" s="6">
        <f>'4.OVTA Sites-Transects'!H5478</f>
        <v>0</v>
      </c>
      <c r="H5472" s="6">
        <f>'4.OVTA Sites-Transects'!I5478</f>
        <v>0</v>
      </c>
      <c r="I5472" s="193" t="str">
        <f t="shared" si="680"/>
        <v>-</v>
      </c>
      <c r="J5472" s="27" t="str">
        <f t="shared" si="681"/>
        <v>-</v>
      </c>
      <c r="K5472" s="27" t="str">
        <f t="shared" si="682"/>
        <v>-</v>
      </c>
      <c r="L5472" s="27" t="str">
        <f t="shared" si="683"/>
        <v>-</v>
      </c>
      <c r="M5472" s="27" t="str">
        <f t="shared" si="684"/>
        <v>-</v>
      </c>
      <c r="N5472" s="28">
        <f t="shared" si="685"/>
        <v>0</v>
      </c>
      <c r="O5472" s="28">
        <f t="shared" si="687"/>
        <v>0</v>
      </c>
      <c r="P5472" s="1" t="str">
        <f t="shared" si="686"/>
        <v>no</v>
      </c>
    </row>
    <row r="5473" spans="1:16" x14ac:dyDescent="0.25">
      <c r="A5473" s="6">
        <f>'4.OVTA Sites-Transects'!B5479</f>
        <v>0</v>
      </c>
      <c r="B5473" s="6">
        <f>'4.OVTA Sites-Transects'!C5479</f>
        <v>0</v>
      </c>
      <c r="C5473" s="6">
        <f>'4.OVTA Sites-Transects'!D5479</f>
        <v>0</v>
      </c>
      <c r="D5473" s="1">
        <f>'4.OVTA Sites-Transects'!E5479</f>
        <v>0</v>
      </c>
      <c r="E5473" s="1">
        <f>'4.OVTA Sites-Transects'!G5479</f>
        <v>0</v>
      </c>
      <c r="F5473" s="1">
        <f>'4.OVTA Sites-Transects'!F5479</f>
        <v>0</v>
      </c>
      <c r="G5473" s="6">
        <f>'4.OVTA Sites-Transects'!H5479</f>
        <v>0</v>
      </c>
      <c r="H5473" s="6">
        <f>'4.OVTA Sites-Transects'!I5479</f>
        <v>0</v>
      </c>
      <c r="I5473" s="193" t="str">
        <f t="shared" si="680"/>
        <v>-</v>
      </c>
      <c r="J5473" s="27" t="str">
        <f t="shared" si="681"/>
        <v>-</v>
      </c>
      <c r="K5473" s="27" t="str">
        <f t="shared" si="682"/>
        <v>-</v>
      </c>
      <c r="L5473" s="27" t="str">
        <f t="shared" si="683"/>
        <v>-</v>
      </c>
      <c r="M5473" s="27" t="str">
        <f t="shared" si="684"/>
        <v>-</v>
      </c>
      <c r="N5473" s="28">
        <f t="shared" si="685"/>
        <v>0</v>
      </c>
      <c r="O5473" s="28">
        <f t="shared" si="687"/>
        <v>0</v>
      </c>
      <c r="P5473" s="1" t="str">
        <f t="shared" si="686"/>
        <v>no</v>
      </c>
    </row>
    <row r="5474" spans="1:16" x14ac:dyDescent="0.25">
      <c r="A5474" s="6">
        <f>'4.OVTA Sites-Transects'!B5480</f>
        <v>0</v>
      </c>
      <c r="B5474" s="6">
        <f>'4.OVTA Sites-Transects'!C5480</f>
        <v>0</v>
      </c>
      <c r="C5474" s="6">
        <f>'4.OVTA Sites-Transects'!D5480</f>
        <v>0</v>
      </c>
      <c r="D5474" s="1">
        <f>'4.OVTA Sites-Transects'!E5480</f>
        <v>0</v>
      </c>
      <c r="E5474" s="1">
        <f>'4.OVTA Sites-Transects'!G5480</f>
        <v>0</v>
      </c>
      <c r="F5474" s="1">
        <f>'4.OVTA Sites-Transects'!F5480</f>
        <v>0</v>
      </c>
      <c r="G5474" s="6">
        <f>'4.OVTA Sites-Transects'!H5480</f>
        <v>0</v>
      </c>
      <c r="H5474" s="6">
        <f>'4.OVTA Sites-Transects'!I5480</f>
        <v>0</v>
      </c>
      <c r="I5474" s="193" t="str">
        <f t="shared" si="680"/>
        <v>-</v>
      </c>
      <c r="J5474" s="27" t="str">
        <f t="shared" si="681"/>
        <v>-</v>
      </c>
      <c r="K5474" s="27" t="str">
        <f t="shared" si="682"/>
        <v>-</v>
      </c>
      <c r="L5474" s="27" t="str">
        <f t="shared" si="683"/>
        <v>-</v>
      </c>
      <c r="M5474" s="27" t="str">
        <f t="shared" si="684"/>
        <v>-</v>
      </c>
      <c r="N5474" s="28">
        <f t="shared" si="685"/>
        <v>0</v>
      </c>
      <c r="O5474" s="28">
        <f t="shared" si="687"/>
        <v>0</v>
      </c>
      <c r="P5474" s="1" t="str">
        <f t="shared" si="686"/>
        <v>no</v>
      </c>
    </row>
    <row r="5475" spans="1:16" x14ac:dyDescent="0.25">
      <c r="A5475" s="6">
        <f>'4.OVTA Sites-Transects'!B5481</f>
        <v>0</v>
      </c>
      <c r="B5475" s="6">
        <f>'4.OVTA Sites-Transects'!C5481</f>
        <v>0</v>
      </c>
      <c r="C5475" s="6">
        <f>'4.OVTA Sites-Transects'!D5481</f>
        <v>0</v>
      </c>
      <c r="D5475" s="1">
        <f>'4.OVTA Sites-Transects'!E5481</f>
        <v>0</v>
      </c>
      <c r="E5475" s="1">
        <f>'4.OVTA Sites-Transects'!G5481</f>
        <v>0</v>
      </c>
      <c r="F5475" s="1">
        <f>'4.OVTA Sites-Transects'!F5481</f>
        <v>0</v>
      </c>
      <c r="G5475" s="6">
        <f>'4.OVTA Sites-Transects'!H5481</f>
        <v>0</v>
      </c>
      <c r="H5475" s="6">
        <f>'4.OVTA Sites-Transects'!I5481</f>
        <v>0</v>
      </c>
      <c r="I5475" s="193" t="str">
        <f t="shared" si="680"/>
        <v>-</v>
      </c>
      <c r="J5475" s="27" t="str">
        <f t="shared" si="681"/>
        <v>-</v>
      </c>
      <c r="K5475" s="27" t="str">
        <f t="shared" si="682"/>
        <v>-</v>
      </c>
      <c r="L5475" s="27" t="str">
        <f t="shared" si="683"/>
        <v>-</v>
      </c>
      <c r="M5475" s="27" t="str">
        <f t="shared" si="684"/>
        <v>-</v>
      </c>
      <c r="N5475" s="28">
        <f t="shared" si="685"/>
        <v>0</v>
      </c>
      <c r="O5475" s="28">
        <f t="shared" si="687"/>
        <v>0</v>
      </c>
      <c r="P5475" s="1" t="str">
        <f t="shared" si="686"/>
        <v>no</v>
      </c>
    </row>
    <row r="5476" spans="1:16" x14ac:dyDescent="0.25">
      <c r="A5476" s="6">
        <f>'4.OVTA Sites-Transects'!B5482</f>
        <v>0</v>
      </c>
      <c r="B5476" s="6">
        <f>'4.OVTA Sites-Transects'!C5482</f>
        <v>0</v>
      </c>
      <c r="C5476" s="6">
        <f>'4.OVTA Sites-Transects'!D5482</f>
        <v>0</v>
      </c>
      <c r="D5476" s="1">
        <f>'4.OVTA Sites-Transects'!E5482</f>
        <v>0</v>
      </c>
      <c r="E5476" s="1">
        <f>'4.OVTA Sites-Transects'!G5482</f>
        <v>0</v>
      </c>
      <c r="F5476" s="1">
        <f>'4.OVTA Sites-Transects'!F5482</f>
        <v>0</v>
      </c>
      <c r="G5476" s="6">
        <f>'4.OVTA Sites-Transects'!H5482</f>
        <v>0</v>
      </c>
      <c r="H5476" s="6">
        <f>'4.OVTA Sites-Transects'!I5482</f>
        <v>0</v>
      </c>
      <c r="I5476" s="193" t="str">
        <f t="shared" si="680"/>
        <v>-</v>
      </c>
      <c r="J5476" s="27" t="str">
        <f t="shared" si="681"/>
        <v>-</v>
      </c>
      <c r="K5476" s="27" t="str">
        <f t="shared" si="682"/>
        <v>-</v>
      </c>
      <c r="L5476" s="27" t="str">
        <f t="shared" si="683"/>
        <v>-</v>
      </c>
      <c r="M5476" s="27" t="str">
        <f t="shared" si="684"/>
        <v>-</v>
      </c>
      <c r="N5476" s="28">
        <f t="shared" si="685"/>
        <v>0</v>
      </c>
      <c r="O5476" s="28">
        <f t="shared" si="687"/>
        <v>0</v>
      </c>
      <c r="P5476" s="1" t="str">
        <f t="shared" si="686"/>
        <v>no</v>
      </c>
    </row>
    <row r="5477" spans="1:16" x14ac:dyDescent="0.25">
      <c r="A5477" s="6">
        <f>'4.OVTA Sites-Transects'!B5483</f>
        <v>0</v>
      </c>
      <c r="B5477" s="6">
        <f>'4.OVTA Sites-Transects'!C5483</f>
        <v>0</v>
      </c>
      <c r="C5477" s="6">
        <f>'4.OVTA Sites-Transects'!D5483</f>
        <v>0</v>
      </c>
      <c r="D5477" s="1">
        <f>'4.OVTA Sites-Transects'!E5483</f>
        <v>0</v>
      </c>
      <c r="E5477" s="1">
        <f>'4.OVTA Sites-Transects'!G5483</f>
        <v>0</v>
      </c>
      <c r="F5477" s="1">
        <f>'4.OVTA Sites-Transects'!F5483</f>
        <v>0</v>
      </c>
      <c r="G5477" s="6">
        <f>'4.OVTA Sites-Transects'!H5483</f>
        <v>0</v>
      </c>
      <c r="H5477" s="6">
        <f>'4.OVTA Sites-Transects'!I5483</f>
        <v>0</v>
      </c>
      <c r="I5477" s="193" t="str">
        <f t="shared" si="680"/>
        <v>-</v>
      </c>
      <c r="J5477" s="27" t="str">
        <f t="shared" si="681"/>
        <v>-</v>
      </c>
      <c r="K5477" s="27" t="str">
        <f t="shared" si="682"/>
        <v>-</v>
      </c>
      <c r="L5477" s="27" t="str">
        <f t="shared" si="683"/>
        <v>-</v>
      </c>
      <c r="M5477" s="27" t="str">
        <f t="shared" si="684"/>
        <v>-</v>
      </c>
      <c r="N5477" s="28">
        <f t="shared" si="685"/>
        <v>0</v>
      </c>
      <c r="O5477" s="28">
        <f t="shared" si="687"/>
        <v>0</v>
      </c>
      <c r="P5477" s="1" t="str">
        <f t="shared" si="686"/>
        <v>no</v>
      </c>
    </row>
    <row r="5478" spans="1:16" x14ac:dyDescent="0.25">
      <c r="A5478" s="6">
        <f>'4.OVTA Sites-Transects'!B5484</f>
        <v>0</v>
      </c>
      <c r="B5478" s="6">
        <f>'4.OVTA Sites-Transects'!C5484</f>
        <v>0</v>
      </c>
      <c r="C5478" s="6">
        <f>'4.OVTA Sites-Transects'!D5484</f>
        <v>0</v>
      </c>
      <c r="D5478" s="1">
        <f>'4.OVTA Sites-Transects'!E5484</f>
        <v>0</v>
      </c>
      <c r="E5478" s="1">
        <f>'4.OVTA Sites-Transects'!G5484</f>
        <v>0</v>
      </c>
      <c r="F5478" s="1">
        <f>'4.OVTA Sites-Transects'!F5484</f>
        <v>0</v>
      </c>
      <c r="G5478" s="6">
        <f>'4.OVTA Sites-Transects'!H5484</f>
        <v>0</v>
      </c>
      <c r="H5478" s="6">
        <f>'4.OVTA Sites-Transects'!I5484</f>
        <v>0</v>
      </c>
      <c r="I5478" s="193" t="str">
        <f t="shared" si="680"/>
        <v>-</v>
      </c>
      <c r="J5478" s="27" t="str">
        <f t="shared" si="681"/>
        <v>-</v>
      </c>
      <c r="K5478" s="27" t="str">
        <f t="shared" si="682"/>
        <v>-</v>
      </c>
      <c r="L5478" s="27" t="str">
        <f t="shared" si="683"/>
        <v>-</v>
      </c>
      <c r="M5478" s="27" t="str">
        <f t="shared" si="684"/>
        <v>-</v>
      </c>
      <c r="N5478" s="28">
        <f t="shared" si="685"/>
        <v>0</v>
      </c>
      <c r="O5478" s="28">
        <f t="shared" si="687"/>
        <v>0</v>
      </c>
      <c r="P5478" s="1" t="str">
        <f t="shared" si="686"/>
        <v>no</v>
      </c>
    </row>
    <row r="5479" spans="1:16" x14ac:dyDescent="0.25">
      <c r="A5479" s="6">
        <f>'4.OVTA Sites-Transects'!B5485</f>
        <v>0</v>
      </c>
      <c r="B5479" s="6">
        <f>'4.OVTA Sites-Transects'!C5485</f>
        <v>0</v>
      </c>
      <c r="C5479" s="6">
        <f>'4.OVTA Sites-Transects'!D5485</f>
        <v>0</v>
      </c>
      <c r="D5479" s="1">
        <f>'4.OVTA Sites-Transects'!E5485</f>
        <v>0</v>
      </c>
      <c r="E5479" s="1">
        <f>'4.OVTA Sites-Transects'!G5485</f>
        <v>0</v>
      </c>
      <c r="F5479" s="1">
        <f>'4.OVTA Sites-Transects'!F5485</f>
        <v>0</v>
      </c>
      <c r="G5479" s="6">
        <f>'4.OVTA Sites-Transects'!H5485</f>
        <v>0</v>
      </c>
      <c r="H5479" s="6">
        <f>'4.OVTA Sites-Transects'!I5485</f>
        <v>0</v>
      </c>
      <c r="I5479" s="193" t="str">
        <f t="shared" si="680"/>
        <v>-</v>
      </c>
      <c r="J5479" s="27" t="str">
        <f t="shared" si="681"/>
        <v>-</v>
      </c>
      <c r="K5479" s="27" t="str">
        <f t="shared" si="682"/>
        <v>-</v>
      </c>
      <c r="L5479" s="27" t="str">
        <f t="shared" si="683"/>
        <v>-</v>
      </c>
      <c r="M5479" s="27" t="str">
        <f t="shared" si="684"/>
        <v>-</v>
      </c>
      <c r="N5479" s="28">
        <f t="shared" si="685"/>
        <v>0</v>
      </c>
      <c r="O5479" s="28">
        <f t="shared" si="687"/>
        <v>0</v>
      </c>
      <c r="P5479" s="1" t="str">
        <f t="shared" si="686"/>
        <v>no</v>
      </c>
    </row>
    <row r="5480" spans="1:16" x14ac:dyDescent="0.25">
      <c r="A5480" s="6">
        <f>'4.OVTA Sites-Transects'!B5486</f>
        <v>0</v>
      </c>
      <c r="B5480" s="6">
        <f>'4.OVTA Sites-Transects'!C5486</f>
        <v>0</v>
      </c>
      <c r="C5480" s="6">
        <f>'4.OVTA Sites-Transects'!D5486</f>
        <v>0</v>
      </c>
      <c r="D5480" s="1">
        <f>'4.OVTA Sites-Transects'!E5486</f>
        <v>0</v>
      </c>
      <c r="E5480" s="1">
        <f>'4.OVTA Sites-Transects'!G5486</f>
        <v>0</v>
      </c>
      <c r="F5480" s="1">
        <f>'4.OVTA Sites-Transects'!F5486</f>
        <v>0</v>
      </c>
      <c r="G5480" s="6">
        <f>'4.OVTA Sites-Transects'!H5486</f>
        <v>0</v>
      </c>
      <c r="H5480" s="6">
        <f>'4.OVTA Sites-Transects'!I5486</f>
        <v>0</v>
      </c>
      <c r="I5480" s="193" t="str">
        <f t="shared" si="680"/>
        <v>-</v>
      </c>
      <c r="J5480" s="27" t="str">
        <f t="shared" si="681"/>
        <v>-</v>
      </c>
      <c r="K5480" s="27" t="str">
        <f t="shared" si="682"/>
        <v>-</v>
      </c>
      <c r="L5480" s="27" t="str">
        <f t="shared" si="683"/>
        <v>-</v>
      </c>
      <c r="M5480" s="27" t="str">
        <f t="shared" si="684"/>
        <v>-</v>
      </c>
      <c r="N5480" s="28">
        <f t="shared" si="685"/>
        <v>0</v>
      </c>
      <c r="O5480" s="28">
        <f t="shared" si="687"/>
        <v>0</v>
      </c>
      <c r="P5480" s="1" t="str">
        <f t="shared" si="686"/>
        <v>no</v>
      </c>
    </row>
    <row r="5481" spans="1:16" x14ac:dyDescent="0.25">
      <c r="A5481" s="6">
        <f>'4.OVTA Sites-Transects'!B5487</f>
        <v>0</v>
      </c>
      <c r="B5481" s="6">
        <f>'4.OVTA Sites-Transects'!C5487</f>
        <v>0</v>
      </c>
      <c r="C5481" s="6">
        <f>'4.OVTA Sites-Transects'!D5487</f>
        <v>0</v>
      </c>
      <c r="D5481" s="1">
        <f>'4.OVTA Sites-Transects'!E5487</f>
        <v>0</v>
      </c>
      <c r="E5481" s="1">
        <f>'4.OVTA Sites-Transects'!G5487</f>
        <v>0</v>
      </c>
      <c r="F5481" s="1">
        <f>'4.OVTA Sites-Transects'!F5487</f>
        <v>0</v>
      </c>
      <c r="G5481" s="6">
        <f>'4.OVTA Sites-Transects'!H5487</f>
        <v>0</v>
      </c>
      <c r="H5481" s="6">
        <f>'4.OVTA Sites-Transects'!I5487</f>
        <v>0</v>
      </c>
      <c r="I5481" s="193" t="str">
        <f t="shared" si="680"/>
        <v>-</v>
      </c>
      <c r="J5481" s="27" t="str">
        <f t="shared" si="681"/>
        <v>-</v>
      </c>
      <c r="K5481" s="27" t="str">
        <f t="shared" si="682"/>
        <v>-</v>
      </c>
      <c r="L5481" s="27" t="str">
        <f t="shared" si="683"/>
        <v>-</v>
      </c>
      <c r="M5481" s="27" t="str">
        <f t="shared" si="684"/>
        <v>-</v>
      </c>
      <c r="N5481" s="28">
        <f t="shared" si="685"/>
        <v>0</v>
      </c>
      <c r="O5481" s="28">
        <f t="shared" si="687"/>
        <v>0</v>
      </c>
      <c r="P5481" s="1" t="str">
        <f t="shared" si="686"/>
        <v>no</v>
      </c>
    </row>
    <row r="5482" spans="1:16" x14ac:dyDescent="0.25">
      <c r="A5482" s="6">
        <f>'4.OVTA Sites-Transects'!B5488</f>
        <v>0</v>
      </c>
      <c r="B5482" s="6">
        <f>'4.OVTA Sites-Transects'!C5488</f>
        <v>0</v>
      </c>
      <c r="C5482" s="6">
        <f>'4.OVTA Sites-Transects'!D5488</f>
        <v>0</v>
      </c>
      <c r="D5482" s="1">
        <f>'4.OVTA Sites-Transects'!E5488</f>
        <v>0</v>
      </c>
      <c r="E5482" s="1">
        <f>'4.OVTA Sites-Transects'!G5488</f>
        <v>0</v>
      </c>
      <c r="F5482" s="1">
        <f>'4.OVTA Sites-Transects'!F5488</f>
        <v>0</v>
      </c>
      <c r="G5482" s="6">
        <f>'4.OVTA Sites-Transects'!H5488</f>
        <v>0</v>
      </c>
      <c r="H5482" s="6">
        <f>'4.OVTA Sites-Transects'!I5488</f>
        <v>0</v>
      </c>
      <c r="I5482" s="193" t="str">
        <f t="shared" si="680"/>
        <v>-</v>
      </c>
      <c r="J5482" s="27" t="str">
        <f t="shared" si="681"/>
        <v>-</v>
      </c>
      <c r="K5482" s="27" t="str">
        <f t="shared" si="682"/>
        <v>-</v>
      </c>
      <c r="L5482" s="27" t="str">
        <f t="shared" si="683"/>
        <v>-</v>
      </c>
      <c r="M5482" s="27" t="str">
        <f t="shared" si="684"/>
        <v>-</v>
      </c>
      <c r="N5482" s="28">
        <f t="shared" si="685"/>
        <v>0</v>
      </c>
      <c r="O5482" s="28">
        <f t="shared" si="687"/>
        <v>0</v>
      </c>
      <c r="P5482" s="1" t="str">
        <f t="shared" si="686"/>
        <v>no</v>
      </c>
    </row>
    <row r="5483" spans="1:16" x14ac:dyDescent="0.25">
      <c r="A5483" s="6">
        <f>'4.OVTA Sites-Transects'!B5489</f>
        <v>0</v>
      </c>
      <c r="B5483" s="6">
        <f>'4.OVTA Sites-Transects'!C5489</f>
        <v>0</v>
      </c>
      <c r="C5483" s="6">
        <f>'4.OVTA Sites-Transects'!D5489</f>
        <v>0</v>
      </c>
      <c r="D5483" s="1">
        <f>'4.OVTA Sites-Transects'!E5489</f>
        <v>0</v>
      </c>
      <c r="E5483" s="1">
        <f>'4.OVTA Sites-Transects'!G5489</f>
        <v>0</v>
      </c>
      <c r="F5483" s="1">
        <f>'4.OVTA Sites-Transects'!F5489</f>
        <v>0</v>
      </c>
      <c r="G5483" s="6">
        <f>'4.OVTA Sites-Transects'!H5489</f>
        <v>0</v>
      </c>
      <c r="H5483" s="6">
        <f>'4.OVTA Sites-Transects'!I5489</f>
        <v>0</v>
      </c>
      <c r="I5483" s="193" t="str">
        <f t="shared" si="680"/>
        <v>-</v>
      </c>
      <c r="J5483" s="27" t="str">
        <f t="shared" si="681"/>
        <v>-</v>
      </c>
      <c r="K5483" s="27" t="str">
        <f t="shared" si="682"/>
        <v>-</v>
      </c>
      <c r="L5483" s="27" t="str">
        <f t="shared" si="683"/>
        <v>-</v>
      </c>
      <c r="M5483" s="27" t="str">
        <f t="shared" si="684"/>
        <v>-</v>
      </c>
      <c r="N5483" s="28">
        <f t="shared" si="685"/>
        <v>0</v>
      </c>
      <c r="O5483" s="28">
        <f t="shared" si="687"/>
        <v>0</v>
      </c>
      <c r="P5483" s="1" t="str">
        <f t="shared" si="686"/>
        <v>no</v>
      </c>
    </row>
    <row r="5484" spans="1:16" x14ac:dyDescent="0.25">
      <c r="A5484" s="6">
        <f>'4.OVTA Sites-Transects'!B5490</f>
        <v>0</v>
      </c>
      <c r="B5484" s="6">
        <f>'4.OVTA Sites-Transects'!C5490</f>
        <v>0</v>
      </c>
      <c r="C5484" s="6">
        <f>'4.OVTA Sites-Transects'!D5490</f>
        <v>0</v>
      </c>
      <c r="D5484" s="1">
        <f>'4.OVTA Sites-Transects'!E5490</f>
        <v>0</v>
      </c>
      <c r="E5484" s="1">
        <f>'4.OVTA Sites-Transects'!G5490</f>
        <v>0</v>
      </c>
      <c r="F5484" s="1">
        <f>'4.OVTA Sites-Transects'!F5490</f>
        <v>0</v>
      </c>
      <c r="G5484" s="6">
        <f>'4.OVTA Sites-Transects'!H5490</f>
        <v>0</v>
      </c>
      <c r="H5484" s="6">
        <f>'4.OVTA Sites-Transects'!I5490</f>
        <v>0</v>
      </c>
      <c r="I5484" s="193" t="str">
        <f t="shared" si="680"/>
        <v>-</v>
      </c>
      <c r="J5484" s="27" t="str">
        <f t="shared" si="681"/>
        <v>-</v>
      </c>
      <c r="K5484" s="27" t="str">
        <f t="shared" si="682"/>
        <v>-</v>
      </c>
      <c r="L5484" s="27" t="str">
        <f t="shared" si="683"/>
        <v>-</v>
      </c>
      <c r="M5484" s="27" t="str">
        <f t="shared" si="684"/>
        <v>-</v>
      </c>
      <c r="N5484" s="28">
        <f t="shared" si="685"/>
        <v>0</v>
      </c>
      <c r="O5484" s="28">
        <f t="shared" si="687"/>
        <v>0</v>
      </c>
      <c r="P5484" s="1" t="str">
        <f t="shared" si="686"/>
        <v>no</v>
      </c>
    </row>
    <row r="5485" spans="1:16" x14ac:dyDescent="0.25">
      <c r="A5485" s="6">
        <f>'4.OVTA Sites-Transects'!B5491</f>
        <v>0</v>
      </c>
      <c r="B5485" s="6">
        <f>'4.OVTA Sites-Transects'!C5491</f>
        <v>0</v>
      </c>
      <c r="C5485" s="6">
        <f>'4.OVTA Sites-Transects'!D5491</f>
        <v>0</v>
      </c>
      <c r="D5485" s="1">
        <f>'4.OVTA Sites-Transects'!E5491</f>
        <v>0</v>
      </c>
      <c r="E5485" s="1">
        <f>'4.OVTA Sites-Transects'!G5491</f>
        <v>0</v>
      </c>
      <c r="F5485" s="1">
        <f>'4.OVTA Sites-Transects'!F5491</f>
        <v>0</v>
      </c>
      <c r="G5485" s="6">
        <f>'4.OVTA Sites-Transects'!H5491</f>
        <v>0</v>
      </c>
      <c r="H5485" s="6">
        <f>'4.OVTA Sites-Transects'!I5491</f>
        <v>0</v>
      </c>
      <c r="I5485" s="193" t="str">
        <f t="shared" si="680"/>
        <v>-</v>
      </c>
      <c r="J5485" s="27" t="str">
        <f t="shared" si="681"/>
        <v>-</v>
      </c>
      <c r="K5485" s="27" t="str">
        <f t="shared" si="682"/>
        <v>-</v>
      </c>
      <c r="L5485" s="27" t="str">
        <f t="shared" si="683"/>
        <v>-</v>
      </c>
      <c r="M5485" s="27" t="str">
        <f t="shared" si="684"/>
        <v>-</v>
      </c>
      <c r="N5485" s="28">
        <f t="shared" si="685"/>
        <v>0</v>
      </c>
      <c r="O5485" s="28">
        <f t="shared" si="687"/>
        <v>0</v>
      </c>
      <c r="P5485" s="1" t="str">
        <f t="shared" si="686"/>
        <v>no</v>
      </c>
    </row>
    <row r="5486" spans="1:16" x14ac:dyDescent="0.25">
      <c r="A5486" s="6">
        <f>'4.OVTA Sites-Transects'!B5492</f>
        <v>0</v>
      </c>
      <c r="B5486" s="6">
        <f>'4.OVTA Sites-Transects'!C5492</f>
        <v>0</v>
      </c>
      <c r="C5486" s="6">
        <f>'4.OVTA Sites-Transects'!D5492</f>
        <v>0</v>
      </c>
      <c r="D5486" s="1">
        <f>'4.OVTA Sites-Transects'!E5492</f>
        <v>0</v>
      </c>
      <c r="E5486" s="1">
        <f>'4.OVTA Sites-Transects'!G5492</f>
        <v>0</v>
      </c>
      <c r="F5486" s="1">
        <f>'4.OVTA Sites-Transects'!F5492</f>
        <v>0</v>
      </c>
      <c r="G5486" s="6">
        <f>'4.OVTA Sites-Transects'!H5492</f>
        <v>0</v>
      </c>
      <c r="H5486" s="6">
        <f>'4.OVTA Sites-Transects'!I5492</f>
        <v>0</v>
      </c>
      <c r="I5486" s="193" t="str">
        <f t="shared" si="680"/>
        <v>-</v>
      </c>
      <c r="J5486" s="27" t="str">
        <f t="shared" si="681"/>
        <v>-</v>
      </c>
      <c r="K5486" s="27" t="str">
        <f t="shared" si="682"/>
        <v>-</v>
      </c>
      <c r="L5486" s="27" t="str">
        <f t="shared" si="683"/>
        <v>-</v>
      </c>
      <c r="M5486" s="27" t="str">
        <f t="shared" si="684"/>
        <v>-</v>
      </c>
      <c r="N5486" s="28">
        <f t="shared" si="685"/>
        <v>0</v>
      </c>
      <c r="O5486" s="28">
        <f t="shared" si="687"/>
        <v>0</v>
      </c>
      <c r="P5486" s="1" t="str">
        <f t="shared" si="686"/>
        <v>no</v>
      </c>
    </row>
    <row r="5487" spans="1:16" x14ac:dyDescent="0.25">
      <c r="A5487" s="6">
        <f>'4.OVTA Sites-Transects'!B5493</f>
        <v>0</v>
      </c>
      <c r="B5487" s="6">
        <f>'4.OVTA Sites-Transects'!C5493</f>
        <v>0</v>
      </c>
      <c r="C5487" s="6">
        <f>'4.OVTA Sites-Transects'!D5493</f>
        <v>0</v>
      </c>
      <c r="D5487" s="1">
        <f>'4.OVTA Sites-Transects'!E5493</f>
        <v>0</v>
      </c>
      <c r="E5487" s="1">
        <f>'4.OVTA Sites-Transects'!G5493</f>
        <v>0</v>
      </c>
      <c r="F5487" s="1">
        <f>'4.OVTA Sites-Transects'!F5493</f>
        <v>0</v>
      </c>
      <c r="G5487" s="6">
        <f>'4.OVTA Sites-Transects'!H5493</f>
        <v>0</v>
      </c>
      <c r="H5487" s="6">
        <f>'4.OVTA Sites-Transects'!I5493</f>
        <v>0</v>
      </c>
      <c r="I5487" s="193" t="str">
        <f t="shared" si="680"/>
        <v>-</v>
      </c>
      <c r="J5487" s="27" t="str">
        <f t="shared" si="681"/>
        <v>-</v>
      </c>
      <c r="K5487" s="27" t="str">
        <f t="shared" si="682"/>
        <v>-</v>
      </c>
      <c r="L5487" s="27" t="str">
        <f t="shared" si="683"/>
        <v>-</v>
      </c>
      <c r="M5487" s="27" t="str">
        <f t="shared" si="684"/>
        <v>-</v>
      </c>
      <c r="N5487" s="28">
        <f t="shared" si="685"/>
        <v>0</v>
      </c>
      <c r="O5487" s="28">
        <f t="shared" si="687"/>
        <v>0</v>
      </c>
      <c r="P5487" s="1" t="str">
        <f t="shared" si="686"/>
        <v>no</v>
      </c>
    </row>
    <row r="5488" spans="1:16" x14ac:dyDescent="0.25">
      <c r="A5488" s="6">
        <f>'4.OVTA Sites-Transects'!B5494</f>
        <v>0</v>
      </c>
      <c r="B5488" s="6">
        <f>'4.OVTA Sites-Transects'!C5494</f>
        <v>0</v>
      </c>
      <c r="C5488" s="6">
        <f>'4.OVTA Sites-Transects'!D5494</f>
        <v>0</v>
      </c>
      <c r="D5488" s="1">
        <f>'4.OVTA Sites-Transects'!E5494</f>
        <v>0</v>
      </c>
      <c r="E5488" s="1">
        <f>'4.OVTA Sites-Transects'!G5494</f>
        <v>0</v>
      </c>
      <c r="F5488" s="1">
        <f>'4.OVTA Sites-Transects'!F5494</f>
        <v>0</v>
      </c>
      <c r="G5488" s="6">
        <f>'4.OVTA Sites-Transects'!H5494</f>
        <v>0</v>
      </c>
      <c r="H5488" s="6">
        <f>'4.OVTA Sites-Transects'!I5494</f>
        <v>0</v>
      </c>
      <c r="I5488" s="193" t="str">
        <f t="shared" si="680"/>
        <v>-</v>
      </c>
      <c r="J5488" s="27" t="str">
        <f t="shared" si="681"/>
        <v>-</v>
      </c>
      <c r="K5488" s="27" t="str">
        <f t="shared" si="682"/>
        <v>-</v>
      </c>
      <c r="L5488" s="27" t="str">
        <f t="shared" si="683"/>
        <v>-</v>
      </c>
      <c r="M5488" s="27" t="str">
        <f t="shared" si="684"/>
        <v>-</v>
      </c>
      <c r="N5488" s="28">
        <f t="shared" si="685"/>
        <v>0</v>
      </c>
      <c r="O5488" s="28">
        <f t="shared" si="687"/>
        <v>0</v>
      </c>
      <c r="P5488" s="1" t="str">
        <f t="shared" si="686"/>
        <v>no</v>
      </c>
    </row>
    <row r="5489" spans="1:16" x14ac:dyDescent="0.25">
      <c r="A5489" s="6">
        <f>'4.OVTA Sites-Transects'!B5495</f>
        <v>0</v>
      </c>
      <c r="B5489" s="6">
        <f>'4.OVTA Sites-Transects'!C5495</f>
        <v>0</v>
      </c>
      <c r="C5489" s="6">
        <f>'4.OVTA Sites-Transects'!D5495</f>
        <v>0</v>
      </c>
      <c r="D5489" s="1">
        <f>'4.OVTA Sites-Transects'!E5495</f>
        <v>0</v>
      </c>
      <c r="E5489" s="1">
        <f>'4.OVTA Sites-Transects'!G5495</f>
        <v>0</v>
      </c>
      <c r="F5489" s="1">
        <f>'4.OVTA Sites-Transects'!F5495</f>
        <v>0</v>
      </c>
      <c r="G5489" s="6">
        <f>'4.OVTA Sites-Transects'!H5495</f>
        <v>0</v>
      </c>
      <c r="H5489" s="6">
        <f>'4.OVTA Sites-Transects'!I5495</f>
        <v>0</v>
      </c>
      <c r="I5489" s="193" t="str">
        <f t="shared" si="680"/>
        <v>-</v>
      </c>
      <c r="J5489" s="27" t="str">
        <f t="shared" si="681"/>
        <v>-</v>
      </c>
      <c r="K5489" s="27" t="str">
        <f t="shared" si="682"/>
        <v>-</v>
      </c>
      <c r="L5489" s="27" t="str">
        <f t="shared" si="683"/>
        <v>-</v>
      </c>
      <c r="M5489" s="27" t="str">
        <f t="shared" si="684"/>
        <v>-</v>
      </c>
      <c r="N5489" s="28">
        <f t="shared" si="685"/>
        <v>0</v>
      </c>
      <c r="O5489" s="28">
        <f t="shared" si="687"/>
        <v>0</v>
      </c>
      <c r="P5489" s="1" t="str">
        <f t="shared" si="686"/>
        <v>no</v>
      </c>
    </row>
    <row r="5490" spans="1:16" x14ac:dyDescent="0.25">
      <c r="A5490" s="6">
        <f>'4.OVTA Sites-Transects'!B5496</f>
        <v>0</v>
      </c>
      <c r="B5490" s="6">
        <f>'4.OVTA Sites-Transects'!C5496</f>
        <v>0</v>
      </c>
      <c r="C5490" s="6">
        <f>'4.OVTA Sites-Transects'!D5496</f>
        <v>0</v>
      </c>
      <c r="D5490" s="1">
        <f>'4.OVTA Sites-Transects'!E5496</f>
        <v>0</v>
      </c>
      <c r="E5490" s="1">
        <f>'4.OVTA Sites-Transects'!G5496</f>
        <v>0</v>
      </c>
      <c r="F5490" s="1">
        <f>'4.OVTA Sites-Transects'!F5496</f>
        <v>0</v>
      </c>
      <c r="G5490" s="6">
        <f>'4.OVTA Sites-Transects'!H5496</f>
        <v>0</v>
      </c>
      <c r="H5490" s="6">
        <f>'4.OVTA Sites-Transects'!I5496</f>
        <v>0</v>
      </c>
      <c r="I5490" s="193" t="str">
        <f t="shared" si="680"/>
        <v>-</v>
      </c>
      <c r="J5490" s="27" t="str">
        <f t="shared" si="681"/>
        <v>-</v>
      </c>
      <c r="K5490" s="27" t="str">
        <f t="shared" si="682"/>
        <v>-</v>
      </c>
      <c r="L5490" s="27" t="str">
        <f t="shared" si="683"/>
        <v>-</v>
      </c>
      <c r="M5490" s="27" t="str">
        <f t="shared" si="684"/>
        <v>-</v>
      </c>
      <c r="N5490" s="28">
        <f t="shared" si="685"/>
        <v>0</v>
      </c>
      <c r="O5490" s="28">
        <f t="shared" si="687"/>
        <v>0</v>
      </c>
      <c r="P5490" s="1" t="str">
        <f t="shared" si="686"/>
        <v>no</v>
      </c>
    </row>
    <row r="5491" spans="1:16" x14ac:dyDescent="0.25">
      <c r="A5491" s="6">
        <f>'4.OVTA Sites-Transects'!B5497</f>
        <v>0</v>
      </c>
      <c r="B5491" s="6">
        <f>'4.OVTA Sites-Transects'!C5497</f>
        <v>0</v>
      </c>
      <c r="C5491" s="6">
        <f>'4.OVTA Sites-Transects'!D5497</f>
        <v>0</v>
      </c>
      <c r="D5491" s="1">
        <f>'4.OVTA Sites-Transects'!E5497</f>
        <v>0</v>
      </c>
      <c r="E5491" s="1">
        <f>'4.OVTA Sites-Transects'!G5497</f>
        <v>0</v>
      </c>
      <c r="F5491" s="1">
        <f>'4.OVTA Sites-Transects'!F5497</f>
        <v>0</v>
      </c>
      <c r="G5491" s="6">
        <f>'4.OVTA Sites-Transects'!H5497</f>
        <v>0</v>
      </c>
      <c r="H5491" s="6">
        <f>'4.OVTA Sites-Transects'!I5497</f>
        <v>0</v>
      </c>
      <c r="I5491" s="193" t="str">
        <f t="shared" si="680"/>
        <v>-</v>
      </c>
      <c r="J5491" s="27" t="str">
        <f t="shared" si="681"/>
        <v>-</v>
      </c>
      <c r="K5491" s="27" t="str">
        <f t="shared" si="682"/>
        <v>-</v>
      </c>
      <c r="L5491" s="27" t="str">
        <f t="shared" si="683"/>
        <v>-</v>
      </c>
      <c r="M5491" s="27" t="str">
        <f t="shared" si="684"/>
        <v>-</v>
      </c>
      <c r="N5491" s="28">
        <f t="shared" si="685"/>
        <v>0</v>
      </c>
      <c r="O5491" s="28">
        <f t="shared" si="687"/>
        <v>0</v>
      </c>
      <c r="P5491" s="1" t="str">
        <f t="shared" si="686"/>
        <v>no</v>
      </c>
    </row>
    <row r="5492" spans="1:16" x14ac:dyDescent="0.25">
      <c r="A5492" s="6">
        <f>'4.OVTA Sites-Transects'!B5498</f>
        <v>0</v>
      </c>
      <c r="B5492" s="6">
        <f>'4.OVTA Sites-Transects'!C5498</f>
        <v>0</v>
      </c>
      <c r="C5492" s="6">
        <f>'4.OVTA Sites-Transects'!D5498</f>
        <v>0</v>
      </c>
      <c r="D5492" s="1">
        <f>'4.OVTA Sites-Transects'!E5498</f>
        <v>0</v>
      </c>
      <c r="E5492" s="1">
        <f>'4.OVTA Sites-Transects'!G5498</f>
        <v>0</v>
      </c>
      <c r="F5492" s="1">
        <f>'4.OVTA Sites-Transects'!F5498</f>
        <v>0</v>
      </c>
      <c r="G5492" s="6">
        <f>'4.OVTA Sites-Transects'!H5498</f>
        <v>0</v>
      </c>
      <c r="H5492" s="6">
        <f>'4.OVTA Sites-Transects'!I5498</f>
        <v>0</v>
      </c>
      <c r="I5492" s="193" t="str">
        <f t="shared" si="680"/>
        <v>-</v>
      </c>
      <c r="J5492" s="27" t="str">
        <f t="shared" si="681"/>
        <v>-</v>
      </c>
      <c r="K5492" s="27" t="str">
        <f t="shared" si="682"/>
        <v>-</v>
      </c>
      <c r="L5492" s="27" t="str">
        <f t="shared" si="683"/>
        <v>-</v>
      </c>
      <c r="M5492" s="27" t="str">
        <f t="shared" si="684"/>
        <v>-</v>
      </c>
      <c r="N5492" s="28">
        <f t="shared" si="685"/>
        <v>0</v>
      </c>
      <c r="O5492" s="28">
        <f t="shared" si="687"/>
        <v>0</v>
      </c>
      <c r="P5492" s="1" t="str">
        <f t="shared" si="686"/>
        <v>no</v>
      </c>
    </row>
    <row r="5493" spans="1:16" x14ac:dyDescent="0.25">
      <c r="A5493" s="6">
        <f>'4.OVTA Sites-Transects'!B5499</f>
        <v>0</v>
      </c>
      <c r="B5493" s="6">
        <f>'4.OVTA Sites-Transects'!C5499</f>
        <v>0</v>
      </c>
      <c r="C5493" s="6">
        <f>'4.OVTA Sites-Transects'!D5499</f>
        <v>0</v>
      </c>
      <c r="D5493" s="1">
        <f>'4.OVTA Sites-Transects'!E5499</f>
        <v>0</v>
      </c>
      <c r="E5493" s="1">
        <f>'4.OVTA Sites-Transects'!G5499</f>
        <v>0</v>
      </c>
      <c r="F5493" s="1">
        <f>'4.OVTA Sites-Transects'!F5499</f>
        <v>0</v>
      </c>
      <c r="G5493" s="6">
        <f>'4.OVTA Sites-Transects'!H5499</f>
        <v>0</v>
      </c>
      <c r="H5493" s="6">
        <f>'4.OVTA Sites-Transects'!I5499</f>
        <v>0</v>
      </c>
      <c r="I5493" s="193" t="str">
        <f t="shared" si="680"/>
        <v>-</v>
      </c>
      <c r="J5493" s="27" t="str">
        <f t="shared" si="681"/>
        <v>-</v>
      </c>
      <c r="K5493" s="27" t="str">
        <f t="shared" si="682"/>
        <v>-</v>
      </c>
      <c r="L5493" s="27" t="str">
        <f t="shared" si="683"/>
        <v>-</v>
      </c>
      <c r="M5493" s="27" t="str">
        <f t="shared" si="684"/>
        <v>-</v>
      </c>
      <c r="N5493" s="28">
        <f t="shared" si="685"/>
        <v>0</v>
      </c>
      <c r="O5493" s="28">
        <f t="shared" si="687"/>
        <v>0</v>
      </c>
      <c r="P5493" s="1" t="str">
        <f t="shared" si="686"/>
        <v>no</v>
      </c>
    </row>
    <row r="5494" spans="1:16" x14ac:dyDescent="0.25">
      <c r="A5494" s="6">
        <f>'4.OVTA Sites-Transects'!B5500</f>
        <v>0</v>
      </c>
      <c r="B5494" s="6">
        <f>'4.OVTA Sites-Transects'!C5500</f>
        <v>0</v>
      </c>
      <c r="C5494" s="6">
        <f>'4.OVTA Sites-Transects'!D5500</f>
        <v>0</v>
      </c>
      <c r="D5494" s="1">
        <f>'4.OVTA Sites-Transects'!E5500</f>
        <v>0</v>
      </c>
      <c r="E5494" s="1">
        <f>'4.OVTA Sites-Transects'!G5500</f>
        <v>0</v>
      </c>
      <c r="F5494" s="1">
        <f>'4.OVTA Sites-Transects'!F5500</f>
        <v>0</v>
      </c>
      <c r="G5494" s="6">
        <f>'4.OVTA Sites-Transects'!H5500</f>
        <v>0</v>
      </c>
      <c r="H5494" s="6">
        <f>'4.OVTA Sites-Transects'!I5500</f>
        <v>0</v>
      </c>
      <c r="I5494" s="193" t="str">
        <f t="shared" si="680"/>
        <v>-</v>
      </c>
      <c r="J5494" s="27" t="str">
        <f t="shared" si="681"/>
        <v>-</v>
      </c>
      <c r="K5494" s="27" t="str">
        <f t="shared" si="682"/>
        <v>-</v>
      </c>
      <c r="L5494" s="27" t="str">
        <f t="shared" si="683"/>
        <v>-</v>
      </c>
      <c r="M5494" s="27" t="str">
        <f t="shared" si="684"/>
        <v>-</v>
      </c>
      <c r="N5494" s="28">
        <f t="shared" si="685"/>
        <v>0</v>
      </c>
      <c r="O5494" s="28">
        <f t="shared" si="687"/>
        <v>0</v>
      </c>
      <c r="P5494" s="1" t="str">
        <f t="shared" si="686"/>
        <v>no</v>
      </c>
    </row>
    <row r="5495" spans="1:16" x14ac:dyDescent="0.25">
      <c r="A5495" s="6">
        <f>'4.OVTA Sites-Transects'!B5501</f>
        <v>0</v>
      </c>
      <c r="B5495" s="6">
        <f>'4.OVTA Sites-Transects'!C5501</f>
        <v>0</v>
      </c>
      <c r="C5495" s="6">
        <f>'4.OVTA Sites-Transects'!D5501</f>
        <v>0</v>
      </c>
      <c r="D5495" s="1">
        <f>'4.OVTA Sites-Transects'!E5501</f>
        <v>0</v>
      </c>
      <c r="E5495" s="1">
        <f>'4.OVTA Sites-Transects'!G5501</f>
        <v>0</v>
      </c>
      <c r="F5495" s="1">
        <f>'4.OVTA Sites-Transects'!F5501</f>
        <v>0</v>
      </c>
      <c r="G5495" s="6">
        <f>'4.OVTA Sites-Transects'!H5501</f>
        <v>0</v>
      </c>
      <c r="H5495" s="6">
        <f>'4.OVTA Sites-Transects'!I5501</f>
        <v>0</v>
      </c>
      <c r="I5495" s="193" t="str">
        <f t="shared" si="680"/>
        <v>-</v>
      </c>
      <c r="J5495" s="27" t="str">
        <f t="shared" si="681"/>
        <v>-</v>
      </c>
      <c r="K5495" s="27" t="str">
        <f t="shared" si="682"/>
        <v>-</v>
      </c>
      <c r="L5495" s="27" t="str">
        <f t="shared" si="683"/>
        <v>-</v>
      </c>
      <c r="M5495" s="27" t="str">
        <f t="shared" si="684"/>
        <v>-</v>
      </c>
      <c r="N5495" s="28">
        <f t="shared" si="685"/>
        <v>0</v>
      </c>
      <c r="O5495" s="28">
        <f t="shared" si="687"/>
        <v>0</v>
      </c>
      <c r="P5495" s="1" t="str">
        <f t="shared" si="686"/>
        <v>no</v>
      </c>
    </row>
    <row r="5496" spans="1:16" x14ac:dyDescent="0.25">
      <c r="A5496" s="6">
        <f>'4.OVTA Sites-Transects'!B5502</f>
        <v>0</v>
      </c>
      <c r="B5496" s="6">
        <f>'4.OVTA Sites-Transects'!C5502</f>
        <v>0</v>
      </c>
      <c r="C5496" s="6">
        <f>'4.OVTA Sites-Transects'!D5502</f>
        <v>0</v>
      </c>
      <c r="D5496" s="1">
        <f>'4.OVTA Sites-Transects'!E5502</f>
        <v>0</v>
      </c>
      <c r="E5496" s="1">
        <f>'4.OVTA Sites-Transects'!G5502</f>
        <v>0</v>
      </c>
      <c r="F5496" s="1">
        <f>'4.OVTA Sites-Transects'!F5502</f>
        <v>0</v>
      </c>
      <c r="G5496" s="6">
        <f>'4.OVTA Sites-Transects'!H5502</f>
        <v>0</v>
      </c>
      <c r="H5496" s="6">
        <f>'4.OVTA Sites-Transects'!I5502</f>
        <v>0</v>
      </c>
      <c r="I5496" s="193" t="str">
        <f t="shared" si="680"/>
        <v>-</v>
      </c>
      <c r="J5496" s="27" t="str">
        <f t="shared" si="681"/>
        <v>-</v>
      </c>
      <c r="K5496" s="27" t="str">
        <f t="shared" si="682"/>
        <v>-</v>
      </c>
      <c r="L5496" s="27" t="str">
        <f t="shared" si="683"/>
        <v>-</v>
      </c>
      <c r="M5496" s="27" t="str">
        <f t="shared" si="684"/>
        <v>-</v>
      </c>
      <c r="N5496" s="28">
        <f t="shared" si="685"/>
        <v>0</v>
      </c>
      <c r="O5496" s="28">
        <f t="shared" si="687"/>
        <v>0</v>
      </c>
      <c r="P5496" s="1" t="str">
        <f t="shared" si="686"/>
        <v>no</v>
      </c>
    </row>
    <row r="5497" spans="1:16" x14ac:dyDescent="0.25">
      <c r="A5497" s="6">
        <f>'4.OVTA Sites-Transects'!B5503</f>
        <v>0</v>
      </c>
      <c r="B5497" s="6">
        <f>'4.OVTA Sites-Transects'!C5503</f>
        <v>0</v>
      </c>
      <c r="C5497" s="6">
        <f>'4.OVTA Sites-Transects'!D5503</f>
        <v>0</v>
      </c>
      <c r="D5497" s="1">
        <f>'4.OVTA Sites-Transects'!E5503</f>
        <v>0</v>
      </c>
      <c r="E5497" s="1">
        <f>'4.OVTA Sites-Transects'!G5503</f>
        <v>0</v>
      </c>
      <c r="F5497" s="1">
        <f>'4.OVTA Sites-Transects'!F5503</f>
        <v>0</v>
      </c>
      <c r="G5497" s="6">
        <f>'4.OVTA Sites-Transects'!H5503</f>
        <v>0</v>
      </c>
      <c r="H5497" s="6">
        <f>'4.OVTA Sites-Transects'!I5503</f>
        <v>0</v>
      </c>
      <c r="I5497" s="193" t="str">
        <f t="shared" si="680"/>
        <v>-</v>
      </c>
      <c r="J5497" s="27" t="str">
        <f t="shared" si="681"/>
        <v>-</v>
      </c>
      <c r="K5497" s="27" t="str">
        <f t="shared" si="682"/>
        <v>-</v>
      </c>
      <c r="L5497" s="27" t="str">
        <f t="shared" si="683"/>
        <v>-</v>
      </c>
      <c r="M5497" s="27" t="str">
        <f t="shared" si="684"/>
        <v>-</v>
      </c>
      <c r="N5497" s="28">
        <f t="shared" si="685"/>
        <v>0</v>
      </c>
      <c r="O5497" s="28">
        <f t="shared" si="687"/>
        <v>0</v>
      </c>
      <c r="P5497" s="1" t="str">
        <f t="shared" si="686"/>
        <v>no</v>
      </c>
    </row>
    <row r="5498" spans="1:16" x14ac:dyDescent="0.25">
      <c r="A5498" s="6">
        <f>'4.OVTA Sites-Transects'!B5504</f>
        <v>0</v>
      </c>
      <c r="B5498" s="6">
        <f>'4.OVTA Sites-Transects'!C5504</f>
        <v>0</v>
      </c>
      <c r="C5498" s="6">
        <f>'4.OVTA Sites-Transects'!D5504</f>
        <v>0</v>
      </c>
      <c r="D5498" s="1">
        <f>'4.OVTA Sites-Transects'!E5504</f>
        <v>0</v>
      </c>
      <c r="E5498" s="1">
        <f>'4.OVTA Sites-Transects'!G5504</f>
        <v>0</v>
      </c>
      <c r="F5498" s="1">
        <f>'4.OVTA Sites-Transects'!F5504</f>
        <v>0</v>
      </c>
      <c r="G5498" s="6">
        <f>'4.OVTA Sites-Transects'!H5504</f>
        <v>0</v>
      </c>
      <c r="H5498" s="6">
        <f>'4.OVTA Sites-Transects'!I5504</f>
        <v>0</v>
      </c>
      <c r="I5498" s="193" t="str">
        <f t="shared" si="680"/>
        <v>-</v>
      </c>
      <c r="J5498" s="27" t="str">
        <f t="shared" si="681"/>
        <v>-</v>
      </c>
      <c r="K5498" s="27" t="str">
        <f t="shared" si="682"/>
        <v>-</v>
      </c>
      <c r="L5498" s="27" t="str">
        <f t="shared" si="683"/>
        <v>-</v>
      </c>
      <c r="M5498" s="27" t="str">
        <f t="shared" si="684"/>
        <v>-</v>
      </c>
      <c r="N5498" s="28">
        <f t="shared" si="685"/>
        <v>0</v>
      </c>
      <c r="O5498" s="28">
        <f t="shared" si="687"/>
        <v>0</v>
      </c>
      <c r="P5498" s="1" t="str">
        <f t="shared" si="686"/>
        <v>no</v>
      </c>
    </row>
    <row r="5499" spans="1:16" x14ac:dyDescent="0.25">
      <c r="A5499" s="6">
        <f>'4.OVTA Sites-Transects'!B5505</f>
        <v>0</v>
      </c>
      <c r="B5499" s="6">
        <f>'4.OVTA Sites-Transects'!C5505</f>
        <v>0</v>
      </c>
      <c r="C5499" s="6">
        <f>'4.OVTA Sites-Transects'!D5505</f>
        <v>0</v>
      </c>
      <c r="D5499" s="1">
        <f>'4.OVTA Sites-Transects'!E5505</f>
        <v>0</v>
      </c>
      <c r="E5499" s="1">
        <f>'4.OVTA Sites-Transects'!G5505</f>
        <v>0</v>
      </c>
      <c r="F5499" s="1">
        <f>'4.OVTA Sites-Transects'!F5505</f>
        <v>0</v>
      </c>
      <c r="G5499" s="6">
        <f>'4.OVTA Sites-Transects'!H5505</f>
        <v>0</v>
      </c>
      <c r="H5499" s="6">
        <f>'4.OVTA Sites-Transects'!I5505</f>
        <v>0</v>
      </c>
      <c r="I5499" s="193" t="str">
        <f t="shared" si="680"/>
        <v>-</v>
      </c>
      <c r="J5499" s="27" t="str">
        <f t="shared" si="681"/>
        <v>-</v>
      </c>
      <c r="K5499" s="27" t="str">
        <f t="shared" si="682"/>
        <v>-</v>
      </c>
      <c r="L5499" s="27" t="str">
        <f t="shared" si="683"/>
        <v>-</v>
      </c>
      <c r="M5499" s="27" t="str">
        <f t="shared" si="684"/>
        <v>-</v>
      </c>
      <c r="N5499" s="28">
        <f t="shared" si="685"/>
        <v>0</v>
      </c>
      <c r="O5499" s="28">
        <f t="shared" si="687"/>
        <v>0</v>
      </c>
      <c r="P5499" s="1" t="str">
        <f t="shared" si="686"/>
        <v>no</v>
      </c>
    </row>
    <row r="5500" spans="1:16" x14ac:dyDescent="0.25">
      <c r="A5500" s="6">
        <f>'4.OVTA Sites-Transects'!B5506</f>
        <v>0</v>
      </c>
      <c r="B5500" s="6">
        <f>'4.OVTA Sites-Transects'!C5506</f>
        <v>0</v>
      </c>
      <c r="C5500" s="6">
        <f>'4.OVTA Sites-Transects'!D5506</f>
        <v>0</v>
      </c>
      <c r="D5500" s="1">
        <f>'4.OVTA Sites-Transects'!E5506</f>
        <v>0</v>
      </c>
      <c r="E5500" s="1">
        <f>'4.OVTA Sites-Transects'!G5506</f>
        <v>0</v>
      </c>
      <c r="F5500" s="1">
        <f>'4.OVTA Sites-Transects'!F5506</f>
        <v>0</v>
      </c>
      <c r="G5500" s="6">
        <f>'4.OVTA Sites-Transects'!H5506</f>
        <v>0</v>
      </c>
      <c r="H5500" s="6">
        <f>'4.OVTA Sites-Transects'!I5506</f>
        <v>0</v>
      </c>
      <c r="I5500" s="193" t="str">
        <f t="shared" si="680"/>
        <v>-</v>
      </c>
      <c r="J5500" s="27" t="str">
        <f t="shared" si="681"/>
        <v>-</v>
      </c>
      <c r="K5500" s="27" t="str">
        <f t="shared" si="682"/>
        <v>-</v>
      </c>
      <c r="L5500" s="27" t="str">
        <f t="shared" si="683"/>
        <v>-</v>
      </c>
      <c r="M5500" s="27" t="str">
        <f t="shared" si="684"/>
        <v>-</v>
      </c>
      <c r="N5500" s="28">
        <f t="shared" si="685"/>
        <v>0</v>
      </c>
      <c r="O5500" s="28">
        <f t="shared" si="687"/>
        <v>0</v>
      </c>
      <c r="P5500" s="1" t="str">
        <f t="shared" si="686"/>
        <v>no</v>
      </c>
    </row>
    <row r="5501" spans="1:16" x14ac:dyDescent="0.25">
      <c r="A5501" s="6">
        <f>'4.OVTA Sites-Transects'!B5507</f>
        <v>0</v>
      </c>
      <c r="B5501" s="6">
        <f>'4.OVTA Sites-Transects'!C5507</f>
        <v>0</v>
      </c>
      <c r="C5501" s="6">
        <f>'4.OVTA Sites-Transects'!D5507</f>
        <v>0</v>
      </c>
      <c r="D5501" s="1">
        <f>'4.OVTA Sites-Transects'!E5507</f>
        <v>0</v>
      </c>
      <c r="E5501" s="1">
        <f>'4.OVTA Sites-Transects'!G5507</f>
        <v>0</v>
      </c>
      <c r="F5501" s="1">
        <f>'4.OVTA Sites-Transects'!F5507</f>
        <v>0</v>
      </c>
      <c r="G5501" s="6">
        <f>'4.OVTA Sites-Transects'!H5507</f>
        <v>0</v>
      </c>
      <c r="H5501" s="6">
        <f>'4.OVTA Sites-Transects'!I5507</f>
        <v>0</v>
      </c>
      <c r="I5501" s="193" t="str">
        <f t="shared" si="680"/>
        <v>-</v>
      </c>
      <c r="J5501" s="27" t="str">
        <f t="shared" si="681"/>
        <v>-</v>
      </c>
      <c r="K5501" s="27" t="str">
        <f t="shared" si="682"/>
        <v>-</v>
      </c>
      <c r="L5501" s="27" t="str">
        <f t="shared" si="683"/>
        <v>-</v>
      </c>
      <c r="M5501" s="27" t="str">
        <f t="shared" si="684"/>
        <v>-</v>
      </c>
      <c r="N5501" s="28">
        <f t="shared" si="685"/>
        <v>0</v>
      </c>
      <c r="O5501" s="28">
        <f t="shared" si="687"/>
        <v>0</v>
      </c>
      <c r="P5501" s="1" t="str">
        <f t="shared" si="686"/>
        <v>no</v>
      </c>
    </row>
    <row r="5502" spans="1:16" x14ac:dyDescent="0.25">
      <c r="A5502" s="6">
        <f>'4.OVTA Sites-Transects'!B5508</f>
        <v>0</v>
      </c>
      <c r="B5502" s="6">
        <f>'4.OVTA Sites-Transects'!C5508</f>
        <v>0</v>
      </c>
      <c r="C5502" s="6">
        <f>'4.OVTA Sites-Transects'!D5508</f>
        <v>0</v>
      </c>
      <c r="D5502" s="1">
        <f>'4.OVTA Sites-Transects'!E5508</f>
        <v>0</v>
      </c>
      <c r="E5502" s="1">
        <f>'4.OVTA Sites-Transects'!G5508</f>
        <v>0</v>
      </c>
      <c r="F5502" s="1">
        <f>'4.OVTA Sites-Transects'!F5508</f>
        <v>0</v>
      </c>
      <c r="G5502" s="6">
        <f>'4.OVTA Sites-Transects'!H5508</f>
        <v>0</v>
      </c>
      <c r="H5502" s="6">
        <f>'4.OVTA Sites-Transects'!I5508</f>
        <v>0</v>
      </c>
      <c r="I5502" s="193" t="str">
        <f t="shared" si="680"/>
        <v>-</v>
      </c>
      <c r="J5502" s="27" t="str">
        <f t="shared" si="681"/>
        <v>-</v>
      </c>
      <c r="K5502" s="27" t="str">
        <f t="shared" si="682"/>
        <v>-</v>
      </c>
      <c r="L5502" s="27" t="str">
        <f t="shared" si="683"/>
        <v>-</v>
      </c>
      <c r="M5502" s="27" t="str">
        <f t="shared" si="684"/>
        <v>-</v>
      </c>
      <c r="N5502" s="28">
        <f t="shared" si="685"/>
        <v>0</v>
      </c>
      <c r="O5502" s="28">
        <f t="shared" si="687"/>
        <v>0</v>
      </c>
      <c r="P5502" s="1" t="str">
        <f t="shared" si="686"/>
        <v>no</v>
      </c>
    </row>
    <row r="5503" spans="1:16" x14ac:dyDescent="0.25">
      <c r="A5503" s="6">
        <f>'4.OVTA Sites-Transects'!B5509</f>
        <v>0</v>
      </c>
      <c r="B5503" s="6">
        <f>'4.OVTA Sites-Transects'!C5509</f>
        <v>0</v>
      </c>
      <c r="C5503" s="6">
        <f>'4.OVTA Sites-Transects'!D5509</f>
        <v>0</v>
      </c>
      <c r="D5503" s="1">
        <f>'4.OVTA Sites-Transects'!E5509</f>
        <v>0</v>
      </c>
      <c r="E5503" s="1">
        <f>'4.OVTA Sites-Transects'!G5509</f>
        <v>0</v>
      </c>
      <c r="F5503" s="1">
        <f>'4.OVTA Sites-Transects'!F5509</f>
        <v>0</v>
      </c>
      <c r="G5503" s="6">
        <f>'4.OVTA Sites-Transects'!H5509</f>
        <v>0</v>
      </c>
      <c r="H5503" s="6">
        <f>'4.OVTA Sites-Transects'!I5509</f>
        <v>0</v>
      </c>
      <c r="I5503" s="193" t="str">
        <f t="shared" si="680"/>
        <v>-</v>
      </c>
      <c r="J5503" s="27" t="str">
        <f t="shared" si="681"/>
        <v>-</v>
      </c>
      <c r="K5503" s="27" t="str">
        <f t="shared" si="682"/>
        <v>-</v>
      </c>
      <c r="L5503" s="27" t="str">
        <f t="shared" si="683"/>
        <v>-</v>
      </c>
      <c r="M5503" s="27" t="str">
        <f t="shared" si="684"/>
        <v>-</v>
      </c>
      <c r="N5503" s="28">
        <f t="shared" si="685"/>
        <v>0</v>
      </c>
      <c r="O5503" s="28">
        <f t="shared" si="687"/>
        <v>0</v>
      </c>
      <c r="P5503" s="1" t="str">
        <f t="shared" si="686"/>
        <v>no</v>
      </c>
    </row>
    <row r="5504" spans="1:16" x14ac:dyDescent="0.25">
      <c r="A5504" s="6">
        <f>'4.OVTA Sites-Transects'!B5510</f>
        <v>0</v>
      </c>
      <c r="B5504" s="6">
        <f>'4.OVTA Sites-Transects'!C5510</f>
        <v>0</v>
      </c>
      <c r="C5504" s="6">
        <f>'4.OVTA Sites-Transects'!D5510</f>
        <v>0</v>
      </c>
      <c r="D5504" s="1">
        <f>'4.OVTA Sites-Transects'!E5510</f>
        <v>0</v>
      </c>
      <c r="E5504" s="1">
        <f>'4.OVTA Sites-Transects'!G5510</f>
        <v>0</v>
      </c>
      <c r="F5504" s="1">
        <f>'4.OVTA Sites-Transects'!F5510</f>
        <v>0</v>
      </c>
      <c r="G5504" s="6">
        <f>'4.OVTA Sites-Transects'!H5510</f>
        <v>0</v>
      </c>
      <c r="H5504" s="6">
        <f>'4.OVTA Sites-Transects'!I5510</f>
        <v>0</v>
      </c>
      <c r="I5504" s="193" t="str">
        <f t="shared" si="680"/>
        <v>-</v>
      </c>
      <c r="J5504" s="27" t="str">
        <f t="shared" si="681"/>
        <v>-</v>
      </c>
      <c r="K5504" s="27" t="str">
        <f t="shared" si="682"/>
        <v>-</v>
      </c>
      <c r="L5504" s="27" t="str">
        <f t="shared" si="683"/>
        <v>-</v>
      </c>
      <c r="M5504" s="27" t="str">
        <f t="shared" si="684"/>
        <v>-</v>
      </c>
      <c r="N5504" s="28">
        <f t="shared" si="685"/>
        <v>0</v>
      </c>
      <c r="O5504" s="28">
        <f t="shared" si="687"/>
        <v>0</v>
      </c>
      <c r="P5504" s="1" t="str">
        <f t="shared" si="686"/>
        <v>no</v>
      </c>
    </row>
    <row r="5505" spans="1:16" x14ac:dyDescent="0.25">
      <c r="A5505" s="6">
        <f>'4.OVTA Sites-Transects'!B5511</f>
        <v>0</v>
      </c>
      <c r="B5505" s="6">
        <f>'4.OVTA Sites-Transects'!C5511</f>
        <v>0</v>
      </c>
      <c r="C5505" s="6">
        <f>'4.OVTA Sites-Transects'!D5511</f>
        <v>0</v>
      </c>
      <c r="D5505" s="1">
        <f>'4.OVTA Sites-Transects'!E5511</f>
        <v>0</v>
      </c>
      <c r="E5505" s="1">
        <f>'4.OVTA Sites-Transects'!G5511</f>
        <v>0</v>
      </c>
      <c r="F5505" s="1">
        <f>'4.OVTA Sites-Transects'!F5511</f>
        <v>0</v>
      </c>
      <c r="G5505" s="6">
        <f>'4.OVTA Sites-Transects'!H5511</f>
        <v>0</v>
      </c>
      <c r="H5505" s="6">
        <f>'4.OVTA Sites-Transects'!I5511</f>
        <v>0</v>
      </c>
      <c r="I5505" s="193" t="str">
        <f t="shared" si="680"/>
        <v>-</v>
      </c>
      <c r="J5505" s="27" t="str">
        <f t="shared" si="681"/>
        <v>-</v>
      </c>
      <c r="K5505" s="27" t="str">
        <f t="shared" si="682"/>
        <v>-</v>
      </c>
      <c r="L5505" s="27" t="str">
        <f t="shared" si="683"/>
        <v>-</v>
      </c>
      <c r="M5505" s="27" t="str">
        <f t="shared" si="684"/>
        <v>-</v>
      </c>
      <c r="N5505" s="28">
        <f t="shared" si="685"/>
        <v>0</v>
      </c>
      <c r="O5505" s="28">
        <f t="shared" si="687"/>
        <v>0</v>
      </c>
      <c r="P5505" s="1" t="str">
        <f t="shared" si="686"/>
        <v>no</v>
      </c>
    </row>
    <row r="5506" spans="1:16" x14ac:dyDescent="0.25">
      <c r="A5506" s="6">
        <f>'4.OVTA Sites-Transects'!B5512</f>
        <v>0</v>
      </c>
      <c r="B5506" s="6">
        <f>'4.OVTA Sites-Transects'!C5512</f>
        <v>0</v>
      </c>
      <c r="C5506" s="6">
        <f>'4.OVTA Sites-Transects'!D5512</f>
        <v>0</v>
      </c>
      <c r="D5506" s="1">
        <f>'4.OVTA Sites-Transects'!E5512</f>
        <v>0</v>
      </c>
      <c r="E5506" s="1">
        <f>'4.OVTA Sites-Transects'!G5512</f>
        <v>0</v>
      </c>
      <c r="F5506" s="1">
        <f>'4.OVTA Sites-Transects'!F5512</f>
        <v>0</v>
      </c>
      <c r="G5506" s="6">
        <f>'4.OVTA Sites-Transects'!H5512</f>
        <v>0</v>
      </c>
      <c r="H5506" s="6">
        <f>'4.OVTA Sites-Transects'!I5512</f>
        <v>0</v>
      </c>
      <c r="I5506" s="193" t="str">
        <f t="shared" si="680"/>
        <v>-</v>
      </c>
      <c r="J5506" s="27" t="str">
        <f t="shared" si="681"/>
        <v>-</v>
      </c>
      <c r="K5506" s="27" t="str">
        <f t="shared" si="682"/>
        <v>-</v>
      </c>
      <c r="L5506" s="27" t="str">
        <f t="shared" si="683"/>
        <v>-</v>
      </c>
      <c r="M5506" s="27" t="str">
        <f t="shared" si="684"/>
        <v>-</v>
      </c>
      <c r="N5506" s="28">
        <f t="shared" si="685"/>
        <v>0</v>
      </c>
      <c r="O5506" s="28">
        <f t="shared" si="687"/>
        <v>0</v>
      </c>
      <c r="P5506" s="1" t="str">
        <f t="shared" si="686"/>
        <v>no</v>
      </c>
    </row>
    <row r="5507" spans="1:16" x14ac:dyDescent="0.25">
      <c r="A5507" s="6">
        <f>'4.OVTA Sites-Transects'!B5513</f>
        <v>0</v>
      </c>
      <c r="B5507" s="6">
        <f>'4.OVTA Sites-Transects'!C5513</f>
        <v>0</v>
      </c>
      <c r="C5507" s="6">
        <f>'4.OVTA Sites-Transects'!D5513</f>
        <v>0</v>
      </c>
      <c r="D5507" s="1">
        <f>'4.OVTA Sites-Transects'!E5513</f>
        <v>0</v>
      </c>
      <c r="E5507" s="1">
        <f>'4.OVTA Sites-Transects'!G5513</f>
        <v>0</v>
      </c>
      <c r="F5507" s="1">
        <f>'4.OVTA Sites-Transects'!F5513</f>
        <v>0</v>
      </c>
      <c r="G5507" s="6">
        <f>'4.OVTA Sites-Transects'!H5513</f>
        <v>0</v>
      </c>
      <c r="H5507" s="6">
        <f>'4.OVTA Sites-Transects'!I5513</f>
        <v>0</v>
      </c>
      <c r="I5507" s="193" t="str">
        <f t="shared" ref="I5507:I5570" si="688">IF(F5507="B", SUMIF(OVTA_Calcs_TMA, D5507, WeightingFactorMod), IF(F5507="C", SUMIF(OVTA_Calcs_TMA, D5507, WeightingFactorHigh), IF(F5507="D", SUMIF(OVTA_Calcs_TMA, D5507, WeightingFactorVeryHigh), "-")))</f>
        <v>-</v>
      </c>
      <c r="J5507" s="27" t="str">
        <f t="shared" ref="J5507:J5570" si="689">IF(ISNUMBER(AVERAGEIFS(AssessmentResultsLow, AssessmentResultsSites, $A5507,AssessmentIncluded, "yes")), I5507*AVERAGEIFS(AssessmentResultsLow, AssessmentResultsSites, $A5507,AssessmentIncluded, "yes"), "-")</f>
        <v>-</v>
      </c>
      <c r="K5507" s="27" t="str">
        <f t="shared" ref="K5507:K5570" si="690">IF(ISNUMBER(AVERAGEIFS(AssessmentResultsMod, AssessmentResultsSites, $A5507,AssessmentIncluded, "yes")), I5507*AVERAGEIFS(AssessmentResultsMod, AssessmentResultsSites, $A5507,AssessmentIncluded, "yes"), "-")</f>
        <v>-</v>
      </c>
      <c r="L5507" s="27" t="str">
        <f t="shared" ref="L5507:L5570" si="691">IF(ISNUMBER(AVERAGEIFS(AssessmentResultsHigh, AssessmentResultsSites, $A5507,AssessmentIncluded, "yes")), I5507*AVERAGEIFS(AssessmentResultsHigh, AssessmentResultsSites, $A5507,AssessmentIncluded, "yes"), "-")</f>
        <v>-</v>
      </c>
      <c r="M5507" s="27" t="str">
        <f t="shared" ref="M5507:M5570" si="692">IF(ISNUMBER(AVERAGEIFS(AssessmentResultsVeryHigh, AssessmentResultsSites, $A5507,AssessmentIncluded, "yes")), I5507*AVERAGEIFS(AssessmentResultsVeryHigh, AssessmentResultsSites, $A5507,AssessmentIncluded, "yes"), "-")</f>
        <v>-</v>
      </c>
      <c r="N5507" s="28">
        <f t="shared" ref="N5507:N5570" si="693">COUNTIFS(AssessmentResultsSites, A5507, AssessmentIncluded, "yes")</f>
        <v>0</v>
      </c>
      <c r="O5507" s="28">
        <f t="shared" si="687"/>
        <v>0</v>
      </c>
      <c r="P5507" s="1" t="str">
        <f t="shared" ref="P5507:P5570" si="694">IF(AND(G5507="Yes", N5507&gt;0), "yes", "no")</f>
        <v>no</v>
      </c>
    </row>
    <row r="5508" spans="1:16" x14ac:dyDescent="0.25">
      <c r="A5508" s="6">
        <f>'4.OVTA Sites-Transects'!B5514</f>
        <v>0</v>
      </c>
      <c r="B5508" s="6">
        <f>'4.OVTA Sites-Transects'!C5514</f>
        <v>0</v>
      </c>
      <c r="C5508" s="6">
        <f>'4.OVTA Sites-Transects'!D5514</f>
        <v>0</v>
      </c>
      <c r="D5508" s="1">
        <f>'4.OVTA Sites-Transects'!E5514</f>
        <v>0</v>
      </c>
      <c r="E5508" s="1">
        <f>'4.OVTA Sites-Transects'!G5514</f>
        <v>0</v>
      </c>
      <c r="F5508" s="1">
        <f>'4.OVTA Sites-Transects'!F5514</f>
        <v>0</v>
      </c>
      <c r="G5508" s="6">
        <f>'4.OVTA Sites-Transects'!H5514</f>
        <v>0</v>
      </c>
      <c r="H5508" s="6">
        <f>'4.OVTA Sites-Transects'!I5514</f>
        <v>0</v>
      </c>
      <c r="I5508" s="193" t="str">
        <f t="shared" si="688"/>
        <v>-</v>
      </c>
      <c r="J5508" s="27" t="str">
        <f t="shared" si="689"/>
        <v>-</v>
      </c>
      <c r="K5508" s="27" t="str">
        <f t="shared" si="690"/>
        <v>-</v>
      </c>
      <c r="L5508" s="27" t="str">
        <f t="shared" si="691"/>
        <v>-</v>
      </c>
      <c r="M5508" s="27" t="str">
        <f t="shared" si="692"/>
        <v>-</v>
      </c>
      <c r="N5508" s="28">
        <f t="shared" si="693"/>
        <v>0</v>
      </c>
      <c r="O5508" s="28">
        <f t="shared" ref="O5508:O5571" si="695">IF(P5508="yes", N5508, 0)</f>
        <v>0</v>
      </c>
      <c r="P5508" s="1" t="str">
        <f t="shared" si="694"/>
        <v>no</v>
      </c>
    </row>
    <row r="5509" spans="1:16" x14ac:dyDescent="0.25">
      <c r="A5509" s="6">
        <f>'4.OVTA Sites-Transects'!B5515</f>
        <v>0</v>
      </c>
      <c r="B5509" s="6">
        <f>'4.OVTA Sites-Transects'!C5515</f>
        <v>0</v>
      </c>
      <c r="C5509" s="6">
        <f>'4.OVTA Sites-Transects'!D5515</f>
        <v>0</v>
      </c>
      <c r="D5509" s="1">
        <f>'4.OVTA Sites-Transects'!E5515</f>
        <v>0</v>
      </c>
      <c r="E5509" s="1">
        <f>'4.OVTA Sites-Transects'!G5515</f>
        <v>0</v>
      </c>
      <c r="F5509" s="1">
        <f>'4.OVTA Sites-Transects'!F5515</f>
        <v>0</v>
      </c>
      <c r="G5509" s="6">
        <f>'4.OVTA Sites-Transects'!H5515</f>
        <v>0</v>
      </c>
      <c r="H5509" s="6">
        <f>'4.OVTA Sites-Transects'!I5515</f>
        <v>0</v>
      </c>
      <c r="I5509" s="193" t="str">
        <f t="shared" si="688"/>
        <v>-</v>
      </c>
      <c r="J5509" s="27" t="str">
        <f t="shared" si="689"/>
        <v>-</v>
      </c>
      <c r="K5509" s="27" t="str">
        <f t="shared" si="690"/>
        <v>-</v>
      </c>
      <c r="L5509" s="27" t="str">
        <f t="shared" si="691"/>
        <v>-</v>
      </c>
      <c r="M5509" s="27" t="str">
        <f t="shared" si="692"/>
        <v>-</v>
      </c>
      <c r="N5509" s="28">
        <f t="shared" si="693"/>
        <v>0</v>
      </c>
      <c r="O5509" s="28">
        <f t="shared" si="695"/>
        <v>0</v>
      </c>
      <c r="P5509" s="1" t="str">
        <f t="shared" si="694"/>
        <v>no</v>
      </c>
    </row>
    <row r="5510" spans="1:16" x14ac:dyDescent="0.25">
      <c r="A5510" s="6">
        <f>'4.OVTA Sites-Transects'!B5516</f>
        <v>0</v>
      </c>
      <c r="B5510" s="6">
        <f>'4.OVTA Sites-Transects'!C5516</f>
        <v>0</v>
      </c>
      <c r="C5510" s="6">
        <f>'4.OVTA Sites-Transects'!D5516</f>
        <v>0</v>
      </c>
      <c r="D5510" s="1">
        <f>'4.OVTA Sites-Transects'!E5516</f>
        <v>0</v>
      </c>
      <c r="E5510" s="1">
        <f>'4.OVTA Sites-Transects'!G5516</f>
        <v>0</v>
      </c>
      <c r="F5510" s="1">
        <f>'4.OVTA Sites-Transects'!F5516</f>
        <v>0</v>
      </c>
      <c r="G5510" s="6">
        <f>'4.OVTA Sites-Transects'!H5516</f>
        <v>0</v>
      </c>
      <c r="H5510" s="6">
        <f>'4.OVTA Sites-Transects'!I5516</f>
        <v>0</v>
      </c>
      <c r="I5510" s="193" t="str">
        <f t="shared" si="688"/>
        <v>-</v>
      </c>
      <c r="J5510" s="27" t="str">
        <f t="shared" si="689"/>
        <v>-</v>
      </c>
      <c r="K5510" s="27" t="str">
        <f t="shared" si="690"/>
        <v>-</v>
      </c>
      <c r="L5510" s="27" t="str">
        <f t="shared" si="691"/>
        <v>-</v>
      </c>
      <c r="M5510" s="27" t="str">
        <f t="shared" si="692"/>
        <v>-</v>
      </c>
      <c r="N5510" s="28">
        <f t="shared" si="693"/>
        <v>0</v>
      </c>
      <c r="O5510" s="28">
        <f t="shared" si="695"/>
        <v>0</v>
      </c>
      <c r="P5510" s="1" t="str">
        <f t="shared" si="694"/>
        <v>no</v>
      </c>
    </row>
    <row r="5511" spans="1:16" x14ac:dyDescent="0.25">
      <c r="A5511" s="6">
        <f>'4.OVTA Sites-Transects'!B5517</f>
        <v>0</v>
      </c>
      <c r="B5511" s="6">
        <f>'4.OVTA Sites-Transects'!C5517</f>
        <v>0</v>
      </c>
      <c r="C5511" s="6">
        <f>'4.OVTA Sites-Transects'!D5517</f>
        <v>0</v>
      </c>
      <c r="D5511" s="1">
        <f>'4.OVTA Sites-Transects'!E5517</f>
        <v>0</v>
      </c>
      <c r="E5511" s="1">
        <f>'4.OVTA Sites-Transects'!G5517</f>
        <v>0</v>
      </c>
      <c r="F5511" s="1">
        <f>'4.OVTA Sites-Transects'!F5517</f>
        <v>0</v>
      </c>
      <c r="G5511" s="6">
        <f>'4.OVTA Sites-Transects'!H5517</f>
        <v>0</v>
      </c>
      <c r="H5511" s="6">
        <f>'4.OVTA Sites-Transects'!I5517</f>
        <v>0</v>
      </c>
      <c r="I5511" s="193" t="str">
        <f t="shared" si="688"/>
        <v>-</v>
      </c>
      <c r="J5511" s="27" t="str">
        <f t="shared" si="689"/>
        <v>-</v>
      </c>
      <c r="K5511" s="27" t="str">
        <f t="shared" si="690"/>
        <v>-</v>
      </c>
      <c r="L5511" s="27" t="str">
        <f t="shared" si="691"/>
        <v>-</v>
      </c>
      <c r="M5511" s="27" t="str">
        <f t="shared" si="692"/>
        <v>-</v>
      </c>
      <c r="N5511" s="28">
        <f t="shared" si="693"/>
        <v>0</v>
      </c>
      <c r="O5511" s="28">
        <f t="shared" si="695"/>
        <v>0</v>
      </c>
      <c r="P5511" s="1" t="str">
        <f t="shared" si="694"/>
        <v>no</v>
      </c>
    </row>
    <row r="5512" spans="1:16" x14ac:dyDescent="0.25">
      <c r="A5512" s="6">
        <f>'4.OVTA Sites-Transects'!B5518</f>
        <v>0</v>
      </c>
      <c r="B5512" s="6">
        <f>'4.OVTA Sites-Transects'!C5518</f>
        <v>0</v>
      </c>
      <c r="C5512" s="6">
        <f>'4.OVTA Sites-Transects'!D5518</f>
        <v>0</v>
      </c>
      <c r="D5512" s="1">
        <f>'4.OVTA Sites-Transects'!E5518</f>
        <v>0</v>
      </c>
      <c r="E5512" s="1">
        <f>'4.OVTA Sites-Transects'!G5518</f>
        <v>0</v>
      </c>
      <c r="F5512" s="1">
        <f>'4.OVTA Sites-Transects'!F5518</f>
        <v>0</v>
      </c>
      <c r="G5512" s="6">
        <f>'4.OVTA Sites-Transects'!H5518</f>
        <v>0</v>
      </c>
      <c r="H5512" s="6">
        <f>'4.OVTA Sites-Transects'!I5518</f>
        <v>0</v>
      </c>
      <c r="I5512" s="193" t="str">
        <f t="shared" si="688"/>
        <v>-</v>
      </c>
      <c r="J5512" s="27" t="str">
        <f t="shared" si="689"/>
        <v>-</v>
      </c>
      <c r="K5512" s="27" t="str">
        <f t="shared" si="690"/>
        <v>-</v>
      </c>
      <c r="L5512" s="27" t="str">
        <f t="shared" si="691"/>
        <v>-</v>
      </c>
      <c r="M5512" s="27" t="str">
        <f t="shared" si="692"/>
        <v>-</v>
      </c>
      <c r="N5512" s="28">
        <f t="shared" si="693"/>
        <v>0</v>
      </c>
      <c r="O5512" s="28">
        <f t="shared" si="695"/>
        <v>0</v>
      </c>
      <c r="P5512" s="1" t="str">
        <f t="shared" si="694"/>
        <v>no</v>
      </c>
    </row>
    <row r="5513" spans="1:16" x14ac:dyDescent="0.25">
      <c r="A5513" s="6">
        <f>'4.OVTA Sites-Transects'!B5519</f>
        <v>0</v>
      </c>
      <c r="B5513" s="6">
        <f>'4.OVTA Sites-Transects'!C5519</f>
        <v>0</v>
      </c>
      <c r="C5513" s="6">
        <f>'4.OVTA Sites-Transects'!D5519</f>
        <v>0</v>
      </c>
      <c r="D5513" s="1">
        <f>'4.OVTA Sites-Transects'!E5519</f>
        <v>0</v>
      </c>
      <c r="E5513" s="1">
        <f>'4.OVTA Sites-Transects'!G5519</f>
        <v>0</v>
      </c>
      <c r="F5513" s="1">
        <f>'4.OVTA Sites-Transects'!F5519</f>
        <v>0</v>
      </c>
      <c r="G5513" s="6">
        <f>'4.OVTA Sites-Transects'!H5519</f>
        <v>0</v>
      </c>
      <c r="H5513" s="6">
        <f>'4.OVTA Sites-Transects'!I5519</f>
        <v>0</v>
      </c>
      <c r="I5513" s="193" t="str">
        <f t="shared" si="688"/>
        <v>-</v>
      </c>
      <c r="J5513" s="27" t="str">
        <f t="shared" si="689"/>
        <v>-</v>
      </c>
      <c r="K5513" s="27" t="str">
        <f t="shared" si="690"/>
        <v>-</v>
      </c>
      <c r="L5513" s="27" t="str">
        <f t="shared" si="691"/>
        <v>-</v>
      </c>
      <c r="M5513" s="27" t="str">
        <f t="shared" si="692"/>
        <v>-</v>
      </c>
      <c r="N5513" s="28">
        <f t="shared" si="693"/>
        <v>0</v>
      </c>
      <c r="O5513" s="28">
        <f t="shared" si="695"/>
        <v>0</v>
      </c>
      <c r="P5513" s="1" t="str">
        <f t="shared" si="694"/>
        <v>no</v>
      </c>
    </row>
    <row r="5514" spans="1:16" x14ac:dyDescent="0.25">
      <c r="A5514" s="6">
        <f>'4.OVTA Sites-Transects'!B5520</f>
        <v>0</v>
      </c>
      <c r="B5514" s="6">
        <f>'4.OVTA Sites-Transects'!C5520</f>
        <v>0</v>
      </c>
      <c r="C5514" s="6">
        <f>'4.OVTA Sites-Transects'!D5520</f>
        <v>0</v>
      </c>
      <c r="D5514" s="1">
        <f>'4.OVTA Sites-Transects'!E5520</f>
        <v>0</v>
      </c>
      <c r="E5514" s="1">
        <f>'4.OVTA Sites-Transects'!G5520</f>
        <v>0</v>
      </c>
      <c r="F5514" s="1">
        <f>'4.OVTA Sites-Transects'!F5520</f>
        <v>0</v>
      </c>
      <c r="G5514" s="6">
        <f>'4.OVTA Sites-Transects'!H5520</f>
        <v>0</v>
      </c>
      <c r="H5514" s="6">
        <f>'4.OVTA Sites-Transects'!I5520</f>
        <v>0</v>
      </c>
      <c r="I5514" s="193" t="str">
        <f t="shared" si="688"/>
        <v>-</v>
      </c>
      <c r="J5514" s="27" t="str">
        <f t="shared" si="689"/>
        <v>-</v>
      </c>
      <c r="K5514" s="27" t="str">
        <f t="shared" si="690"/>
        <v>-</v>
      </c>
      <c r="L5514" s="27" t="str">
        <f t="shared" si="691"/>
        <v>-</v>
      </c>
      <c r="M5514" s="27" t="str">
        <f t="shared" si="692"/>
        <v>-</v>
      </c>
      <c r="N5514" s="28">
        <f t="shared" si="693"/>
        <v>0</v>
      </c>
      <c r="O5514" s="28">
        <f t="shared" si="695"/>
        <v>0</v>
      </c>
      <c r="P5514" s="1" t="str">
        <f t="shared" si="694"/>
        <v>no</v>
      </c>
    </row>
    <row r="5515" spans="1:16" x14ac:dyDescent="0.25">
      <c r="A5515" s="6">
        <f>'4.OVTA Sites-Transects'!B5521</f>
        <v>0</v>
      </c>
      <c r="B5515" s="6">
        <f>'4.OVTA Sites-Transects'!C5521</f>
        <v>0</v>
      </c>
      <c r="C5515" s="6">
        <f>'4.OVTA Sites-Transects'!D5521</f>
        <v>0</v>
      </c>
      <c r="D5515" s="1">
        <f>'4.OVTA Sites-Transects'!E5521</f>
        <v>0</v>
      </c>
      <c r="E5515" s="1">
        <f>'4.OVTA Sites-Transects'!G5521</f>
        <v>0</v>
      </c>
      <c r="F5515" s="1">
        <f>'4.OVTA Sites-Transects'!F5521</f>
        <v>0</v>
      </c>
      <c r="G5515" s="6">
        <f>'4.OVTA Sites-Transects'!H5521</f>
        <v>0</v>
      </c>
      <c r="H5515" s="6">
        <f>'4.OVTA Sites-Transects'!I5521</f>
        <v>0</v>
      </c>
      <c r="I5515" s="193" t="str">
        <f t="shared" si="688"/>
        <v>-</v>
      </c>
      <c r="J5515" s="27" t="str">
        <f t="shared" si="689"/>
        <v>-</v>
      </c>
      <c r="K5515" s="27" t="str">
        <f t="shared" si="690"/>
        <v>-</v>
      </c>
      <c r="L5515" s="27" t="str">
        <f t="shared" si="691"/>
        <v>-</v>
      </c>
      <c r="M5515" s="27" t="str">
        <f t="shared" si="692"/>
        <v>-</v>
      </c>
      <c r="N5515" s="28">
        <f t="shared" si="693"/>
        <v>0</v>
      </c>
      <c r="O5515" s="28">
        <f t="shared" si="695"/>
        <v>0</v>
      </c>
      <c r="P5515" s="1" t="str">
        <f t="shared" si="694"/>
        <v>no</v>
      </c>
    </row>
    <row r="5516" spans="1:16" x14ac:dyDescent="0.25">
      <c r="A5516" s="6">
        <f>'4.OVTA Sites-Transects'!B5522</f>
        <v>0</v>
      </c>
      <c r="B5516" s="6">
        <f>'4.OVTA Sites-Transects'!C5522</f>
        <v>0</v>
      </c>
      <c r="C5516" s="6">
        <f>'4.OVTA Sites-Transects'!D5522</f>
        <v>0</v>
      </c>
      <c r="D5516" s="1">
        <f>'4.OVTA Sites-Transects'!E5522</f>
        <v>0</v>
      </c>
      <c r="E5516" s="1">
        <f>'4.OVTA Sites-Transects'!G5522</f>
        <v>0</v>
      </c>
      <c r="F5516" s="1">
        <f>'4.OVTA Sites-Transects'!F5522</f>
        <v>0</v>
      </c>
      <c r="G5516" s="6">
        <f>'4.OVTA Sites-Transects'!H5522</f>
        <v>0</v>
      </c>
      <c r="H5516" s="6">
        <f>'4.OVTA Sites-Transects'!I5522</f>
        <v>0</v>
      </c>
      <c r="I5516" s="193" t="str">
        <f t="shared" si="688"/>
        <v>-</v>
      </c>
      <c r="J5516" s="27" t="str">
        <f t="shared" si="689"/>
        <v>-</v>
      </c>
      <c r="K5516" s="27" t="str">
        <f t="shared" si="690"/>
        <v>-</v>
      </c>
      <c r="L5516" s="27" t="str">
        <f t="shared" si="691"/>
        <v>-</v>
      </c>
      <c r="M5516" s="27" t="str">
        <f t="shared" si="692"/>
        <v>-</v>
      </c>
      <c r="N5516" s="28">
        <f t="shared" si="693"/>
        <v>0</v>
      </c>
      <c r="O5516" s="28">
        <f t="shared" si="695"/>
        <v>0</v>
      </c>
      <c r="P5516" s="1" t="str">
        <f t="shared" si="694"/>
        <v>no</v>
      </c>
    </row>
    <row r="5517" spans="1:16" x14ac:dyDescent="0.25">
      <c r="A5517" s="6">
        <f>'4.OVTA Sites-Transects'!B5523</f>
        <v>0</v>
      </c>
      <c r="B5517" s="6">
        <f>'4.OVTA Sites-Transects'!C5523</f>
        <v>0</v>
      </c>
      <c r="C5517" s="6">
        <f>'4.OVTA Sites-Transects'!D5523</f>
        <v>0</v>
      </c>
      <c r="D5517" s="1">
        <f>'4.OVTA Sites-Transects'!E5523</f>
        <v>0</v>
      </c>
      <c r="E5517" s="1">
        <f>'4.OVTA Sites-Transects'!G5523</f>
        <v>0</v>
      </c>
      <c r="F5517" s="1">
        <f>'4.OVTA Sites-Transects'!F5523</f>
        <v>0</v>
      </c>
      <c r="G5517" s="6">
        <f>'4.OVTA Sites-Transects'!H5523</f>
        <v>0</v>
      </c>
      <c r="H5517" s="6">
        <f>'4.OVTA Sites-Transects'!I5523</f>
        <v>0</v>
      </c>
      <c r="I5517" s="193" t="str">
        <f t="shared" si="688"/>
        <v>-</v>
      </c>
      <c r="J5517" s="27" t="str">
        <f t="shared" si="689"/>
        <v>-</v>
      </c>
      <c r="K5517" s="27" t="str">
        <f t="shared" si="690"/>
        <v>-</v>
      </c>
      <c r="L5517" s="27" t="str">
        <f t="shared" si="691"/>
        <v>-</v>
      </c>
      <c r="M5517" s="27" t="str">
        <f t="shared" si="692"/>
        <v>-</v>
      </c>
      <c r="N5517" s="28">
        <f t="shared" si="693"/>
        <v>0</v>
      </c>
      <c r="O5517" s="28">
        <f t="shared" si="695"/>
        <v>0</v>
      </c>
      <c r="P5517" s="1" t="str">
        <f t="shared" si="694"/>
        <v>no</v>
      </c>
    </row>
    <row r="5518" spans="1:16" x14ac:dyDescent="0.25">
      <c r="A5518" s="6">
        <f>'4.OVTA Sites-Transects'!B5524</f>
        <v>0</v>
      </c>
      <c r="B5518" s="6">
        <f>'4.OVTA Sites-Transects'!C5524</f>
        <v>0</v>
      </c>
      <c r="C5518" s="6">
        <f>'4.OVTA Sites-Transects'!D5524</f>
        <v>0</v>
      </c>
      <c r="D5518" s="1">
        <f>'4.OVTA Sites-Transects'!E5524</f>
        <v>0</v>
      </c>
      <c r="E5518" s="1">
        <f>'4.OVTA Sites-Transects'!G5524</f>
        <v>0</v>
      </c>
      <c r="F5518" s="1">
        <f>'4.OVTA Sites-Transects'!F5524</f>
        <v>0</v>
      </c>
      <c r="G5518" s="6">
        <f>'4.OVTA Sites-Transects'!H5524</f>
        <v>0</v>
      </c>
      <c r="H5518" s="6">
        <f>'4.OVTA Sites-Transects'!I5524</f>
        <v>0</v>
      </c>
      <c r="I5518" s="193" t="str">
        <f t="shared" si="688"/>
        <v>-</v>
      </c>
      <c r="J5518" s="27" t="str">
        <f t="shared" si="689"/>
        <v>-</v>
      </c>
      <c r="K5518" s="27" t="str">
        <f t="shared" si="690"/>
        <v>-</v>
      </c>
      <c r="L5518" s="27" t="str">
        <f t="shared" si="691"/>
        <v>-</v>
      </c>
      <c r="M5518" s="27" t="str">
        <f t="shared" si="692"/>
        <v>-</v>
      </c>
      <c r="N5518" s="28">
        <f t="shared" si="693"/>
        <v>0</v>
      </c>
      <c r="O5518" s="28">
        <f t="shared" si="695"/>
        <v>0</v>
      </c>
      <c r="P5518" s="1" t="str">
        <f t="shared" si="694"/>
        <v>no</v>
      </c>
    </row>
    <row r="5519" spans="1:16" x14ac:dyDescent="0.25">
      <c r="A5519" s="6">
        <f>'4.OVTA Sites-Transects'!B5525</f>
        <v>0</v>
      </c>
      <c r="B5519" s="6">
        <f>'4.OVTA Sites-Transects'!C5525</f>
        <v>0</v>
      </c>
      <c r="C5519" s="6">
        <f>'4.OVTA Sites-Transects'!D5525</f>
        <v>0</v>
      </c>
      <c r="D5519" s="1">
        <f>'4.OVTA Sites-Transects'!E5525</f>
        <v>0</v>
      </c>
      <c r="E5519" s="1">
        <f>'4.OVTA Sites-Transects'!G5525</f>
        <v>0</v>
      </c>
      <c r="F5519" s="1">
        <f>'4.OVTA Sites-Transects'!F5525</f>
        <v>0</v>
      </c>
      <c r="G5519" s="6">
        <f>'4.OVTA Sites-Transects'!H5525</f>
        <v>0</v>
      </c>
      <c r="H5519" s="6">
        <f>'4.OVTA Sites-Transects'!I5525</f>
        <v>0</v>
      </c>
      <c r="I5519" s="193" t="str">
        <f t="shared" si="688"/>
        <v>-</v>
      </c>
      <c r="J5519" s="27" t="str">
        <f t="shared" si="689"/>
        <v>-</v>
      </c>
      <c r="K5519" s="27" t="str">
        <f t="shared" si="690"/>
        <v>-</v>
      </c>
      <c r="L5519" s="27" t="str">
        <f t="shared" si="691"/>
        <v>-</v>
      </c>
      <c r="M5519" s="27" t="str">
        <f t="shared" si="692"/>
        <v>-</v>
      </c>
      <c r="N5519" s="28">
        <f t="shared" si="693"/>
        <v>0</v>
      </c>
      <c r="O5519" s="28">
        <f t="shared" si="695"/>
        <v>0</v>
      </c>
      <c r="P5519" s="1" t="str">
        <f t="shared" si="694"/>
        <v>no</v>
      </c>
    </row>
    <row r="5520" spans="1:16" x14ac:dyDescent="0.25">
      <c r="A5520" s="6">
        <f>'4.OVTA Sites-Transects'!B5526</f>
        <v>0</v>
      </c>
      <c r="B5520" s="6">
        <f>'4.OVTA Sites-Transects'!C5526</f>
        <v>0</v>
      </c>
      <c r="C5520" s="6">
        <f>'4.OVTA Sites-Transects'!D5526</f>
        <v>0</v>
      </c>
      <c r="D5520" s="1">
        <f>'4.OVTA Sites-Transects'!E5526</f>
        <v>0</v>
      </c>
      <c r="E5520" s="1">
        <f>'4.OVTA Sites-Transects'!G5526</f>
        <v>0</v>
      </c>
      <c r="F5520" s="1">
        <f>'4.OVTA Sites-Transects'!F5526</f>
        <v>0</v>
      </c>
      <c r="G5520" s="6">
        <f>'4.OVTA Sites-Transects'!H5526</f>
        <v>0</v>
      </c>
      <c r="H5520" s="6">
        <f>'4.OVTA Sites-Transects'!I5526</f>
        <v>0</v>
      </c>
      <c r="I5520" s="193" t="str">
        <f t="shared" si="688"/>
        <v>-</v>
      </c>
      <c r="J5520" s="27" t="str">
        <f t="shared" si="689"/>
        <v>-</v>
      </c>
      <c r="K5520" s="27" t="str">
        <f t="shared" si="690"/>
        <v>-</v>
      </c>
      <c r="L5520" s="27" t="str">
        <f t="shared" si="691"/>
        <v>-</v>
      </c>
      <c r="M5520" s="27" t="str">
        <f t="shared" si="692"/>
        <v>-</v>
      </c>
      <c r="N5520" s="28">
        <f t="shared" si="693"/>
        <v>0</v>
      </c>
      <c r="O5520" s="28">
        <f t="shared" si="695"/>
        <v>0</v>
      </c>
      <c r="P5520" s="1" t="str">
        <f t="shared" si="694"/>
        <v>no</v>
      </c>
    </row>
    <row r="5521" spans="1:16" x14ac:dyDescent="0.25">
      <c r="A5521" s="6">
        <f>'4.OVTA Sites-Transects'!B5527</f>
        <v>0</v>
      </c>
      <c r="B5521" s="6">
        <f>'4.OVTA Sites-Transects'!C5527</f>
        <v>0</v>
      </c>
      <c r="C5521" s="6">
        <f>'4.OVTA Sites-Transects'!D5527</f>
        <v>0</v>
      </c>
      <c r="D5521" s="1">
        <f>'4.OVTA Sites-Transects'!E5527</f>
        <v>0</v>
      </c>
      <c r="E5521" s="1">
        <f>'4.OVTA Sites-Transects'!G5527</f>
        <v>0</v>
      </c>
      <c r="F5521" s="1">
        <f>'4.OVTA Sites-Transects'!F5527</f>
        <v>0</v>
      </c>
      <c r="G5521" s="6">
        <f>'4.OVTA Sites-Transects'!H5527</f>
        <v>0</v>
      </c>
      <c r="H5521" s="6">
        <f>'4.OVTA Sites-Transects'!I5527</f>
        <v>0</v>
      </c>
      <c r="I5521" s="193" t="str">
        <f t="shared" si="688"/>
        <v>-</v>
      </c>
      <c r="J5521" s="27" t="str">
        <f t="shared" si="689"/>
        <v>-</v>
      </c>
      <c r="K5521" s="27" t="str">
        <f t="shared" si="690"/>
        <v>-</v>
      </c>
      <c r="L5521" s="27" t="str">
        <f t="shared" si="691"/>
        <v>-</v>
      </c>
      <c r="M5521" s="27" t="str">
        <f t="shared" si="692"/>
        <v>-</v>
      </c>
      <c r="N5521" s="28">
        <f t="shared" si="693"/>
        <v>0</v>
      </c>
      <c r="O5521" s="28">
        <f t="shared" si="695"/>
        <v>0</v>
      </c>
      <c r="P5521" s="1" t="str">
        <f t="shared" si="694"/>
        <v>no</v>
      </c>
    </row>
    <row r="5522" spans="1:16" x14ac:dyDescent="0.25">
      <c r="A5522" s="6">
        <f>'4.OVTA Sites-Transects'!B5528</f>
        <v>0</v>
      </c>
      <c r="B5522" s="6">
        <f>'4.OVTA Sites-Transects'!C5528</f>
        <v>0</v>
      </c>
      <c r="C5522" s="6">
        <f>'4.OVTA Sites-Transects'!D5528</f>
        <v>0</v>
      </c>
      <c r="D5522" s="1">
        <f>'4.OVTA Sites-Transects'!E5528</f>
        <v>0</v>
      </c>
      <c r="E5522" s="1">
        <f>'4.OVTA Sites-Transects'!G5528</f>
        <v>0</v>
      </c>
      <c r="F5522" s="1">
        <f>'4.OVTA Sites-Transects'!F5528</f>
        <v>0</v>
      </c>
      <c r="G5522" s="6">
        <f>'4.OVTA Sites-Transects'!H5528</f>
        <v>0</v>
      </c>
      <c r="H5522" s="6">
        <f>'4.OVTA Sites-Transects'!I5528</f>
        <v>0</v>
      </c>
      <c r="I5522" s="193" t="str">
        <f t="shared" si="688"/>
        <v>-</v>
      </c>
      <c r="J5522" s="27" t="str">
        <f t="shared" si="689"/>
        <v>-</v>
      </c>
      <c r="K5522" s="27" t="str">
        <f t="shared" si="690"/>
        <v>-</v>
      </c>
      <c r="L5522" s="27" t="str">
        <f t="shared" si="691"/>
        <v>-</v>
      </c>
      <c r="M5522" s="27" t="str">
        <f t="shared" si="692"/>
        <v>-</v>
      </c>
      <c r="N5522" s="28">
        <f t="shared" si="693"/>
        <v>0</v>
      </c>
      <c r="O5522" s="28">
        <f t="shared" si="695"/>
        <v>0</v>
      </c>
      <c r="P5522" s="1" t="str">
        <f t="shared" si="694"/>
        <v>no</v>
      </c>
    </row>
    <row r="5523" spans="1:16" x14ac:dyDescent="0.25">
      <c r="A5523" s="6">
        <f>'4.OVTA Sites-Transects'!B5529</f>
        <v>0</v>
      </c>
      <c r="B5523" s="6">
        <f>'4.OVTA Sites-Transects'!C5529</f>
        <v>0</v>
      </c>
      <c r="C5523" s="6">
        <f>'4.OVTA Sites-Transects'!D5529</f>
        <v>0</v>
      </c>
      <c r="D5523" s="1">
        <f>'4.OVTA Sites-Transects'!E5529</f>
        <v>0</v>
      </c>
      <c r="E5523" s="1">
        <f>'4.OVTA Sites-Transects'!G5529</f>
        <v>0</v>
      </c>
      <c r="F5523" s="1">
        <f>'4.OVTA Sites-Transects'!F5529</f>
        <v>0</v>
      </c>
      <c r="G5523" s="6">
        <f>'4.OVTA Sites-Transects'!H5529</f>
        <v>0</v>
      </c>
      <c r="H5523" s="6">
        <f>'4.OVTA Sites-Transects'!I5529</f>
        <v>0</v>
      </c>
      <c r="I5523" s="193" t="str">
        <f t="shared" si="688"/>
        <v>-</v>
      </c>
      <c r="J5523" s="27" t="str">
        <f t="shared" si="689"/>
        <v>-</v>
      </c>
      <c r="K5523" s="27" t="str">
        <f t="shared" si="690"/>
        <v>-</v>
      </c>
      <c r="L5523" s="27" t="str">
        <f t="shared" si="691"/>
        <v>-</v>
      </c>
      <c r="M5523" s="27" t="str">
        <f t="shared" si="692"/>
        <v>-</v>
      </c>
      <c r="N5523" s="28">
        <f t="shared" si="693"/>
        <v>0</v>
      </c>
      <c r="O5523" s="28">
        <f t="shared" si="695"/>
        <v>0</v>
      </c>
      <c r="P5523" s="1" t="str">
        <f t="shared" si="694"/>
        <v>no</v>
      </c>
    </row>
    <row r="5524" spans="1:16" x14ac:dyDescent="0.25">
      <c r="A5524" s="6">
        <f>'4.OVTA Sites-Transects'!B5530</f>
        <v>0</v>
      </c>
      <c r="B5524" s="6">
        <f>'4.OVTA Sites-Transects'!C5530</f>
        <v>0</v>
      </c>
      <c r="C5524" s="6">
        <f>'4.OVTA Sites-Transects'!D5530</f>
        <v>0</v>
      </c>
      <c r="D5524" s="1">
        <f>'4.OVTA Sites-Transects'!E5530</f>
        <v>0</v>
      </c>
      <c r="E5524" s="1">
        <f>'4.OVTA Sites-Transects'!G5530</f>
        <v>0</v>
      </c>
      <c r="F5524" s="1">
        <f>'4.OVTA Sites-Transects'!F5530</f>
        <v>0</v>
      </c>
      <c r="G5524" s="6">
        <f>'4.OVTA Sites-Transects'!H5530</f>
        <v>0</v>
      </c>
      <c r="H5524" s="6">
        <f>'4.OVTA Sites-Transects'!I5530</f>
        <v>0</v>
      </c>
      <c r="I5524" s="193" t="str">
        <f t="shared" si="688"/>
        <v>-</v>
      </c>
      <c r="J5524" s="27" t="str">
        <f t="shared" si="689"/>
        <v>-</v>
      </c>
      <c r="K5524" s="27" t="str">
        <f t="shared" si="690"/>
        <v>-</v>
      </c>
      <c r="L5524" s="27" t="str">
        <f t="shared" si="691"/>
        <v>-</v>
      </c>
      <c r="M5524" s="27" t="str">
        <f t="shared" si="692"/>
        <v>-</v>
      </c>
      <c r="N5524" s="28">
        <f t="shared" si="693"/>
        <v>0</v>
      </c>
      <c r="O5524" s="28">
        <f t="shared" si="695"/>
        <v>0</v>
      </c>
      <c r="P5524" s="1" t="str">
        <f t="shared" si="694"/>
        <v>no</v>
      </c>
    </row>
    <row r="5525" spans="1:16" x14ac:dyDescent="0.25">
      <c r="A5525" s="6">
        <f>'4.OVTA Sites-Transects'!B5531</f>
        <v>0</v>
      </c>
      <c r="B5525" s="6">
        <f>'4.OVTA Sites-Transects'!C5531</f>
        <v>0</v>
      </c>
      <c r="C5525" s="6">
        <f>'4.OVTA Sites-Transects'!D5531</f>
        <v>0</v>
      </c>
      <c r="D5525" s="1">
        <f>'4.OVTA Sites-Transects'!E5531</f>
        <v>0</v>
      </c>
      <c r="E5525" s="1">
        <f>'4.OVTA Sites-Transects'!G5531</f>
        <v>0</v>
      </c>
      <c r="F5525" s="1">
        <f>'4.OVTA Sites-Transects'!F5531</f>
        <v>0</v>
      </c>
      <c r="G5525" s="6">
        <f>'4.OVTA Sites-Transects'!H5531</f>
        <v>0</v>
      </c>
      <c r="H5525" s="6">
        <f>'4.OVTA Sites-Transects'!I5531</f>
        <v>0</v>
      </c>
      <c r="I5525" s="193" t="str">
        <f t="shared" si="688"/>
        <v>-</v>
      </c>
      <c r="J5525" s="27" t="str">
        <f t="shared" si="689"/>
        <v>-</v>
      </c>
      <c r="K5525" s="27" t="str">
        <f t="shared" si="690"/>
        <v>-</v>
      </c>
      <c r="L5525" s="27" t="str">
        <f t="shared" si="691"/>
        <v>-</v>
      </c>
      <c r="M5525" s="27" t="str">
        <f t="shared" si="692"/>
        <v>-</v>
      </c>
      <c r="N5525" s="28">
        <f t="shared" si="693"/>
        <v>0</v>
      </c>
      <c r="O5525" s="28">
        <f t="shared" si="695"/>
        <v>0</v>
      </c>
      <c r="P5525" s="1" t="str">
        <f t="shared" si="694"/>
        <v>no</v>
      </c>
    </row>
    <row r="5526" spans="1:16" x14ac:dyDescent="0.25">
      <c r="A5526" s="6">
        <f>'4.OVTA Sites-Transects'!B5532</f>
        <v>0</v>
      </c>
      <c r="B5526" s="6">
        <f>'4.OVTA Sites-Transects'!C5532</f>
        <v>0</v>
      </c>
      <c r="C5526" s="6">
        <f>'4.OVTA Sites-Transects'!D5532</f>
        <v>0</v>
      </c>
      <c r="D5526" s="1">
        <f>'4.OVTA Sites-Transects'!E5532</f>
        <v>0</v>
      </c>
      <c r="E5526" s="1">
        <f>'4.OVTA Sites-Transects'!G5532</f>
        <v>0</v>
      </c>
      <c r="F5526" s="1">
        <f>'4.OVTA Sites-Transects'!F5532</f>
        <v>0</v>
      </c>
      <c r="G5526" s="6">
        <f>'4.OVTA Sites-Transects'!H5532</f>
        <v>0</v>
      </c>
      <c r="H5526" s="6">
        <f>'4.OVTA Sites-Transects'!I5532</f>
        <v>0</v>
      </c>
      <c r="I5526" s="193" t="str">
        <f t="shared" si="688"/>
        <v>-</v>
      </c>
      <c r="J5526" s="27" t="str">
        <f t="shared" si="689"/>
        <v>-</v>
      </c>
      <c r="K5526" s="27" t="str">
        <f t="shared" si="690"/>
        <v>-</v>
      </c>
      <c r="L5526" s="27" t="str">
        <f t="shared" si="691"/>
        <v>-</v>
      </c>
      <c r="M5526" s="27" t="str">
        <f t="shared" si="692"/>
        <v>-</v>
      </c>
      <c r="N5526" s="28">
        <f t="shared" si="693"/>
        <v>0</v>
      </c>
      <c r="O5526" s="28">
        <f t="shared" si="695"/>
        <v>0</v>
      </c>
      <c r="P5526" s="1" t="str">
        <f t="shared" si="694"/>
        <v>no</v>
      </c>
    </row>
    <row r="5527" spans="1:16" x14ac:dyDescent="0.25">
      <c r="A5527" s="6">
        <f>'4.OVTA Sites-Transects'!B5533</f>
        <v>0</v>
      </c>
      <c r="B5527" s="6">
        <f>'4.OVTA Sites-Transects'!C5533</f>
        <v>0</v>
      </c>
      <c r="C5527" s="6">
        <f>'4.OVTA Sites-Transects'!D5533</f>
        <v>0</v>
      </c>
      <c r="D5527" s="1">
        <f>'4.OVTA Sites-Transects'!E5533</f>
        <v>0</v>
      </c>
      <c r="E5527" s="1">
        <f>'4.OVTA Sites-Transects'!G5533</f>
        <v>0</v>
      </c>
      <c r="F5527" s="1">
        <f>'4.OVTA Sites-Transects'!F5533</f>
        <v>0</v>
      </c>
      <c r="G5527" s="6">
        <f>'4.OVTA Sites-Transects'!H5533</f>
        <v>0</v>
      </c>
      <c r="H5527" s="6">
        <f>'4.OVTA Sites-Transects'!I5533</f>
        <v>0</v>
      </c>
      <c r="I5527" s="193" t="str">
        <f t="shared" si="688"/>
        <v>-</v>
      </c>
      <c r="J5527" s="27" t="str">
        <f t="shared" si="689"/>
        <v>-</v>
      </c>
      <c r="K5527" s="27" t="str">
        <f t="shared" si="690"/>
        <v>-</v>
      </c>
      <c r="L5527" s="27" t="str">
        <f t="shared" si="691"/>
        <v>-</v>
      </c>
      <c r="M5527" s="27" t="str">
        <f t="shared" si="692"/>
        <v>-</v>
      </c>
      <c r="N5527" s="28">
        <f t="shared" si="693"/>
        <v>0</v>
      </c>
      <c r="O5527" s="28">
        <f t="shared" si="695"/>
        <v>0</v>
      </c>
      <c r="P5527" s="1" t="str">
        <f t="shared" si="694"/>
        <v>no</v>
      </c>
    </row>
    <row r="5528" spans="1:16" x14ac:dyDescent="0.25">
      <c r="A5528" s="6">
        <f>'4.OVTA Sites-Transects'!B5534</f>
        <v>0</v>
      </c>
      <c r="B5528" s="6">
        <f>'4.OVTA Sites-Transects'!C5534</f>
        <v>0</v>
      </c>
      <c r="C5528" s="6">
        <f>'4.OVTA Sites-Transects'!D5534</f>
        <v>0</v>
      </c>
      <c r="D5528" s="1">
        <f>'4.OVTA Sites-Transects'!E5534</f>
        <v>0</v>
      </c>
      <c r="E5528" s="1">
        <f>'4.OVTA Sites-Transects'!G5534</f>
        <v>0</v>
      </c>
      <c r="F5528" s="1">
        <f>'4.OVTA Sites-Transects'!F5534</f>
        <v>0</v>
      </c>
      <c r="G5528" s="6">
        <f>'4.OVTA Sites-Transects'!H5534</f>
        <v>0</v>
      </c>
      <c r="H5528" s="6">
        <f>'4.OVTA Sites-Transects'!I5534</f>
        <v>0</v>
      </c>
      <c r="I5528" s="193" t="str">
        <f t="shared" si="688"/>
        <v>-</v>
      </c>
      <c r="J5528" s="27" t="str">
        <f t="shared" si="689"/>
        <v>-</v>
      </c>
      <c r="K5528" s="27" t="str">
        <f t="shared" si="690"/>
        <v>-</v>
      </c>
      <c r="L5528" s="27" t="str">
        <f t="shared" si="691"/>
        <v>-</v>
      </c>
      <c r="M5528" s="27" t="str">
        <f t="shared" si="692"/>
        <v>-</v>
      </c>
      <c r="N5528" s="28">
        <f t="shared" si="693"/>
        <v>0</v>
      </c>
      <c r="O5528" s="28">
        <f t="shared" si="695"/>
        <v>0</v>
      </c>
      <c r="P5528" s="1" t="str">
        <f t="shared" si="694"/>
        <v>no</v>
      </c>
    </row>
    <row r="5529" spans="1:16" x14ac:dyDescent="0.25">
      <c r="A5529" s="6">
        <f>'4.OVTA Sites-Transects'!B5535</f>
        <v>0</v>
      </c>
      <c r="B5529" s="6">
        <f>'4.OVTA Sites-Transects'!C5535</f>
        <v>0</v>
      </c>
      <c r="C5529" s="6">
        <f>'4.OVTA Sites-Transects'!D5535</f>
        <v>0</v>
      </c>
      <c r="D5529" s="1">
        <f>'4.OVTA Sites-Transects'!E5535</f>
        <v>0</v>
      </c>
      <c r="E5529" s="1">
        <f>'4.OVTA Sites-Transects'!G5535</f>
        <v>0</v>
      </c>
      <c r="F5529" s="1">
        <f>'4.OVTA Sites-Transects'!F5535</f>
        <v>0</v>
      </c>
      <c r="G5529" s="6">
        <f>'4.OVTA Sites-Transects'!H5535</f>
        <v>0</v>
      </c>
      <c r="H5529" s="6">
        <f>'4.OVTA Sites-Transects'!I5535</f>
        <v>0</v>
      </c>
      <c r="I5529" s="193" t="str">
        <f t="shared" si="688"/>
        <v>-</v>
      </c>
      <c r="J5529" s="27" t="str">
        <f t="shared" si="689"/>
        <v>-</v>
      </c>
      <c r="K5529" s="27" t="str">
        <f t="shared" si="690"/>
        <v>-</v>
      </c>
      <c r="L5529" s="27" t="str">
        <f t="shared" si="691"/>
        <v>-</v>
      </c>
      <c r="M5529" s="27" t="str">
        <f t="shared" si="692"/>
        <v>-</v>
      </c>
      <c r="N5529" s="28">
        <f t="shared" si="693"/>
        <v>0</v>
      </c>
      <c r="O5529" s="28">
        <f t="shared" si="695"/>
        <v>0</v>
      </c>
      <c r="P5529" s="1" t="str">
        <f t="shared" si="694"/>
        <v>no</v>
      </c>
    </row>
    <row r="5530" spans="1:16" x14ac:dyDescent="0.25">
      <c r="A5530" s="6">
        <f>'4.OVTA Sites-Transects'!B5536</f>
        <v>0</v>
      </c>
      <c r="B5530" s="6">
        <f>'4.OVTA Sites-Transects'!C5536</f>
        <v>0</v>
      </c>
      <c r="C5530" s="6">
        <f>'4.OVTA Sites-Transects'!D5536</f>
        <v>0</v>
      </c>
      <c r="D5530" s="1">
        <f>'4.OVTA Sites-Transects'!E5536</f>
        <v>0</v>
      </c>
      <c r="E5530" s="1">
        <f>'4.OVTA Sites-Transects'!G5536</f>
        <v>0</v>
      </c>
      <c r="F5530" s="1">
        <f>'4.OVTA Sites-Transects'!F5536</f>
        <v>0</v>
      </c>
      <c r="G5530" s="6">
        <f>'4.OVTA Sites-Transects'!H5536</f>
        <v>0</v>
      </c>
      <c r="H5530" s="6">
        <f>'4.OVTA Sites-Transects'!I5536</f>
        <v>0</v>
      </c>
      <c r="I5530" s="193" t="str">
        <f t="shared" si="688"/>
        <v>-</v>
      </c>
      <c r="J5530" s="27" t="str">
        <f t="shared" si="689"/>
        <v>-</v>
      </c>
      <c r="K5530" s="27" t="str">
        <f t="shared" si="690"/>
        <v>-</v>
      </c>
      <c r="L5530" s="27" t="str">
        <f t="shared" si="691"/>
        <v>-</v>
      </c>
      <c r="M5530" s="27" t="str">
        <f t="shared" si="692"/>
        <v>-</v>
      </c>
      <c r="N5530" s="28">
        <f t="shared" si="693"/>
        <v>0</v>
      </c>
      <c r="O5530" s="28">
        <f t="shared" si="695"/>
        <v>0</v>
      </c>
      <c r="P5530" s="1" t="str">
        <f t="shared" si="694"/>
        <v>no</v>
      </c>
    </row>
    <row r="5531" spans="1:16" x14ac:dyDescent="0.25">
      <c r="A5531" s="6">
        <f>'4.OVTA Sites-Transects'!B5537</f>
        <v>0</v>
      </c>
      <c r="B5531" s="6">
        <f>'4.OVTA Sites-Transects'!C5537</f>
        <v>0</v>
      </c>
      <c r="C5531" s="6">
        <f>'4.OVTA Sites-Transects'!D5537</f>
        <v>0</v>
      </c>
      <c r="D5531" s="1">
        <f>'4.OVTA Sites-Transects'!E5537</f>
        <v>0</v>
      </c>
      <c r="E5531" s="1">
        <f>'4.OVTA Sites-Transects'!G5537</f>
        <v>0</v>
      </c>
      <c r="F5531" s="1">
        <f>'4.OVTA Sites-Transects'!F5537</f>
        <v>0</v>
      </c>
      <c r="G5531" s="6">
        <f>'4.OVTA Sites-Transects'!H5537</f>
        <v>0</v>
      </c>
      <c r="H5531" s="6">
        <f>'4.OVTA Sites-Transects'!I5537</f>
        <v>0</v>
      </c>
      <c r="I5531" s="193" t="str">
        <f t="shared" si="688"/>
        <v>-</v>
      </c>
      <c r="J5531" s="27" t="str">
        <f t="shared" si="689"/>
        <v>-</v>
      </c>
      <c r="K5531" s="27" t="str">
        <f t="shared" si="690"/>
        <v>-</v>
      </c>
      <c r="L5531" s="27" t="str">
        <f t="shared" si="691"/>
        <v>-</v>
      </c>
      <c r="M5531" s="27" t="str">
        <f t="shared" si="692"/>
        <v>-</v>
      </c>
      <c r="N5531" s="28">
        <f t="shared" si="693"/>
        <v>0</v>
      </c>
      <c r="O5531" s="28">
        <f t="shared" si="695"/>
        <v>0</v>
      </c>
      <c r="P5531" s="1" t="str">
        <f t="shared" si="694"/>
        <v>no</v>
      </c>
    </row>
    <row r="5532" spans="1:16" x14ac:dyDescent="0.25">
      <c r="A5532" s="6">
        <f>'4.OVTA Sites-Transects'!B5538</f>
        <v>0</v>
      </c>
      <c r="B5532" s="6">
        <f>'4.OVTA Sites-Transects'!C5538</f>
        <v>0</v>
      </c>
      <c r="C5532" s="6">
        <f>'4.OVTA Sites-Transects'!D5538</f>
        <v>0</v>
      </c>
      <c r="D5532" s="1">
        <f>'4.OVTA Sites-Transects'!E5538</f>
        <v>0</v>
      </c>
      <c r="E5532" s="1">
        <f>'4.OVTA Sites-Transects'!G5538</f>
        <v>0</v>
      </c>
      <c r="F5532" s="1">
        <f>'4.OVTA Sites-Transects'!F5538</f>
        <v>0</v>
      </c>
      <c r="G5532" s="6">
        <f>'4.OVTA Sites-Transects'!H5538</f>
        <v>0</v>
      </c>
      <c r="H5532" s="6">
        <f>'4.OVTA Sites-Transects'!I5538</f>
        <v>0</v>
      </c>
      <c r="I5532" s="193" t="str">
        <f t="shared" si="688"/>
        <v>-</v>
      </c>
      <c r="J5532" s="27" t="str">
        <f t="shared" si="689"/>
        <v>-</v>
      </c>
      <c r="K5532" s="27" t="str">
        <f t="shared" si="690"/>
        <v>-</v>
      </c>
      <c r="L5532" s="27" t="str">
        <f t="shared" si="691"/>
        <v>-</v>
      </c>
      <c r="M5532" s="27" t="str">
        <f t="shared" si="692"/>
        <v>-</v>
      </c>
      <c r="N5532" s="28">
        <f t="shared" si="693"/>
        <v>0</v>
      </c>
      <c r="O5532" s="28">
        <f t="shared" si="695"/>
        <v>0</v>
      </c>
      <c r="P5532" s="1" t="str">
        <f t="shared" si="694"/>
        <v>no</v>
      </c>
    </row>
    <row r="5533" spans="1:16" x14ac:dyDescent="0.25">
      <c r="A5533" s="6">
        <f>'4.OVTA Sites-Transects'!B5539</f>
        <v>0</v>
      </c>
      <c r="B5533" s="6">
        <f>'4.OVTA Sites-Transects'!C5539</f>
        <v>0</v>
      </c>
      <c r="C5533" s="6">
        <f>'4.OVTA Sites-Transects'!D5539</f>
        <v>0</v>
      </c>
      <c r="D5533" s="1">
        <f>'4.OVTA Sites-Transects'!E5539</f>
        <v>0</v>
      </c>
      <c r="E5533" s="1">
        <f>'4.OVTA Sites-Transects'!G5539</f>
        <v>0</v>
      </c>
      <c r="F5533" s="1">
        <f>'4.OVTA Sites-Transects'!F5539</f>
        <v>0</v>
      </c>
      <c r="G5533" s="6">
        <f>'4.OVTA Sites-Transects'!H5539</f>
        <v>0</v>
      </c>
      <c r="H5533" s="6">
        <f>'4.OVTA Sites-Transects'!I5539</f>
        <v>0</v>
      </c>
      <c r="I5533" s="193" t="str">
        <f t="shared" si="688"/>
        <v>-</v>
      </c>
      <c r="J5533" s="27" t="str">
        <f t="shared" si="689"/>
        <v>-</v>
      </c>
      <c r="K5533" s="27" t="str">
        <f t="shared" si="690"/>
        <v>-</v>
      </c>
      <c r="L5533" s="27" t="str">
        <f t="shared" si="691"/>
        <v>-</v>
      </c>
      <c r="M5533" s="27" t="str">
        <f t="shared" si="692"/>
        <v>-</v>
      </c>
      <c r="N5533" s="28">
        <f t="shared" si="693"/>
        <v>0</v>
      </c>
      <c r="O5533" s="28">
        <f t="shared" si="695"/>
        <v>0</v>
      </c>
      <c r="P5533" s="1" t="str">
        <f t="shared" si="694"/>
        <v>no</v>
      </c>
    </row>
    <row r="5534" spans="1:16" x14ac:dyDescent="0.25">
      <c r="A5534" s="6">
        <f>'4.OVTA Sites-Transects'!B5540</f>
        <v>0</v>
      </c>
      <c r="B5534" s="6">
        <f>'4.OVTA Sites-Transects'!C5540</f>
        <v>0</v>
      </c>
      <c r="C5534" s="6">
        <f>'4.OVTA Sites-Transects'!D5540</f>
        <v>0</v>
      </c>
      <c r="D5534" s="1">
        <f>'4.OVTA Sites-Transects'!E5540</f>
        <v>0</v>
      </c>
      <c r="E5534" s="1">
        <f>'4.OVTA Sites-Transects'!G5540</f>
        <v>0</v>
      </c>
      <c r="F5534" s="1">
        <f>'4.OVTA Sites-Transects'!F5540</f>
        <v>0</v>
      </c>
      <c r="G5534" s="6">
        <f>'4.OVTA Sites-Transects'!H5540</f>
        <v>0</v>
      </c>
      <c r="H5534" s="6">
        <f>'4.OVTA Sites-Transects'!I5540</f>
        <v>0</v>
      </c>
      <c r="I5534" s="193" t="str">
        <f t="shared" si="688"/>
        <v>-</v>
      </c>
      <c r="J5534" s="27" t="str">
        <f t="shared" si="689"/>
        <v>-</v>
      </c>
      <c r="K5534" s="27" t="str">
        <f t="shared" si="690"/>
        <v>-</v>
      </c>
      <c r="L5534" s="27" t="str">
        <f t="shared" si="691"/>
        <v>-</v>
      </c>
      <c r="M5534" s="27" t="str">
        <f t="shared" si="692"/>
        <v>-</v>
      </c>
      <c r="N5534" s="28">
        <f t="shared" si="693"/>
        <v>0</v>
      </c>
      <c r="O5534" s="28">
        <f t="shared" si="695"/>
        <v>0</v>
      </c>
      <c r="P5534" s="1" t="str">
        <f t="shared" si="694"/>
        <v>no</v>
      </c>
    </row>
    <row r="5535" spans="1:16" x14ac:dyDescent="0.25">
      <c r="A5535" s="6">
        <f>'4.OVTA Sites-Transects'!B5541</f>
        <v>0</v>
      </c>
      <c r="B5535" s="6">
        <f>'4.OVTA Sites-Transects'!C5541</f>
        <v>0</v>
      </c>
      <c r="C5535" s="6">
        <f>'4.OVTA Sites-Transects'!D5541</f>
        <v>0</v>
      </c>
      <c r="D5535" s="1">
        <f>'4.OVTA Sites-Transects'!E5541</f>
        <v>0</v>
      </c>
      <c r="E5535" s="1">
        <f>'4.OVTA Sites-Transects'!G5541</f>
        <v>0</v>
      </c>
      <c r="F5535" s="1">
        <f>'4.OVTA Sites-Transects'!F5541</f>
        <v>0</v>
      </c>
      <c r="G5535" s="6">
        <f>'4.OVTA Sites-Transects'!H5541</f>
        <v>0</v>
      </c>
      <c r="H5535" s="6">
        <f>'4.OVTA Sites-Transects'!I5541</f>
        <v>0</v>
      </c>
      <c r="I5535" s="193" t="str">
        <f t="shared" si="688"/>
        <v>-</v>
      </c>
      <c r="J5535" s="27" t="str">
        <f t="shared" si="689"/>
        <v>-</v>
      </c>
      <c r="K5535" s="27" t="str">
        <f t="shared" si="690"/>
        <v>-</v>
      </c>
      <c r="L5535" s="27" t="str">
        <f t="shared" si="691"/>
        <v>-</v>
      </c>
      <c r="M5535" s="27" t="str">
        <f t="shared" si="692"/>
        <v>-</v>
      </c>
      <c r="N5535" s="28">
        <f t="shared" si="693"/>
        <v>0</v>
      </c>
      <c r="O5535" s="28">
        <f t="shared" si="695"/>
        <v>0</v>
      </c>
      <c r="P5535" s="1" t="str">
        <f t="shared" si="694"/>
        <v>no</v>
      </c>
    </row>
    <row r="5536" spans="1:16" x14ac:dyDescent="0.25">
      <c r="A5536" s="6">
        <f>'4.OVTA Sites-Transects'!B5542</f>
        <v>0</v>
      </c>
      <c r="B5536" s="6">
        <f>'4.OVTA Sites-Transects'!C5542</f>
        <v>0</v>
      </c>
      <c r="C5536" s="6">
        <f>'4.OVTA Sites-Transects'!D5542</f>
        <v>0</v>
      </c>
      <c r="D5536" s="1">
        <f>'4.OVTA Sites-Transects'!E5542</f>
        <v>0</v>
      </c>
      <c r="E5536" s="1">
        <f>'4.OVTA Sites-Transects'!G5542</f>
        <v>0</v>
      </c>
      <c r="F5536" s="1">
        <f>'4.OVTA Sites-Transects'!F5542</f>
        <v>0</v>
      </c>
      <c r="G5536" s="6">
        <f>'4.OVTA Sites-Transects'!H5542</f>
        <v>0</v>
      </c>
      <c r="H5536" s="6">
        <f>'4.OVTA Sites-Transects'!I5542</f>
        <v>0</v>
      </c>
      <c r="I5536" s="193" t="str">
        <f t="shared" si="688"/>
        <v>-</v>
      </c>
      <c r="J5536" s="27" t="str">
        <f t="shared" si="689"/>
        <v>-</v>
      </c>
      <c r="K5536" s="27" t="str">
        <f t="shared" si="690"/>
        <v>-</v>
      </c>
      <c r="L5536" s="27" t="str">
        <f t="shared" si="691"/>
        <v>-</v>
      </c>
      <c r="M5536" s="27" t="str">
        <f t="shared" si="692"/>
        <v>-</v>
      </c>
      <c r="N5536" s="28">
        <f t="shared" si="693"/>
        <v>0</v>
      </c>
      <c r="O5536" s="28">
        <f t="shared" si="695"/>
        <v>0</v>
      </c>
      <c r="P5536" s="1" t="str">
        <f t="shared" si="694"/>
        <v>no</v>
      </c>
    </row>
    <row r="5537" spans="1:16" x14ac:dyDescent="0.25">
      <c r="A5537" s="6">
        <f>'4.OVTA Sites-Transects'!B5543</f>
        <v>0</v>
      </c>
      <c r="B5537" s="6">
        <f>'4.OVTA Sites-Transects'!C5543</f>
        <v>0</v>
      </c>
      <c r="C5537" s="6">
        <f>'4.OVTA Sites-Transects'!D5543</f>
        <v>0</v>
      </c>
      <c r="D5537" s="1">
        <f>'4.OVTA Sites-Transects'!E5543</f>
        <v>0</v>
      </c>
      <c r="E5537" s="1">
        <f>'4.OVTA Sites-Transects'!G5543</f>
        <v>0</v>
      </c>
      <c r="F5537" s="1">
        <f>'4.OVTA Sites-Transects'!F5543</f>
        <v>0</v>
      </c>
      <c r="G5537" s="6">
        <f>'4.OVTA Sites-Transects'!H5543</f>
        <v>0</v>
      </c>
      <c r="H5537" s="6">
        <f>'4.OVTA Sites-Transects'!I5543</f>
        <v>0</v>
      </c>
      <c r="I5537" s="193" t="str">
        <f t="shared" si="688"/>
        <v>-</v>
      </c>
      <c r="J5537" s="27" t="str">
        <f t="shared" si="689"/>
        <v>-</v>
      </c>
      <c r="K5537" s="27" t="str">
        <f t="shared" si="690"/>
        <v>-</v>
      </c>
      <c r="L5537" s="27" t="str">
        <f t="shared" si="691"/>
        <v>-</v>
      </c>
      <c r="M5537" s="27" t="str">
        <f t="shared" si="692"/>
        <v>-</v>
      </c>
      <c r="N5537" s="28">
        <f t="shared" si="693"/>
        <v>0</v>
      </c>
      <c r="O5537" s="28">
        <f t="shared" si="695"/>
        <v>0</v>
      </c>
      <c r="P5537" s="1" t="str">
        <f t="shared" si="694"/>
        <v>no</v>
      </c>
    </row>
    <row r="5538" spans="1:16" x14ac:dyDescent="0.25">
      <c r="A5538" s="6">
        <f>'4.OVTA Sites-Transects'!B5544</f>
        <v>0</v>
      </c>
      <c r="B5538" s="6">
        <f>'4.OVTA Sites-Transects'!C5544</f>
        <v>0</v>
      </c>
      <c r="C5538" s="6">
        <f>'4.OVTA Sites-Transects'!D5544</f>
        <v>0</v>
      </c>
      <c r="D5538" s="1">
        <f>'4.OVTA Sites-Transects'!E5544</f>
        <v>0</v>
      </c>
      <c r="E5538" s="1">
        <f>'4.OVTA Sites-Transects'!G5544</f>
        <v>0</v>
      </c>
      <c r="F5538" s="1">
        <f>'4.OVTA Sites-Transects'!F5544</f>
        <v>0</v>
      </c>
      <c r="G5538" s="6">
        <f>'4.OVTA Sites-Transects'!H5544</f>
        <v>0</v>
      </c>
      <c r="H5538" s="6">
        <f>'4.OVTA Sites-Transects'!I5544</f>
        <v>0</v>
      </c>
      <c r="I5538" s="193" t="str">
        <f t="shared" si="688"/>
        <v>-</v>
      </c>
      <c r="J5538" s="27" t="str">
        <f t="shared" si="689"/>
        <v>-</v>
      </c>
      <c r="K5538" s="27" t="str">
        <f t="shared" si="690"/>
        <v>-</v>
      </c>
      <c r="L5538" s="27" t="str">
        <f t="shared" si="691"/>
        <v>-</v>
      </c>
      <c r="M5538" s="27" t="str">
        <f t="shared" si="692"/>
        <v>-</v>
      </c>
      <c r="N5538" s="28">
        <f t="shared" si="693"/>
        <v>0</v>
      </c>
      <c r="O5538" s="28">
        <f t="shared" si="695"/>
        <v>0</v>
      </c>
      <c r="P5538" s="1" t="str">
        <f t="shared" si="694"/>
        <v>no</v>
      </c>
    </row>
    <row r="5539" spans="1:16" x14ac:dyDescent="0.25">
      <c r="A5539" s="6">
        <f>'4.OVTA Sites-Transects'!B5545</f>
        <v>0</v>
      </c>
      <c r="B5539" s="6">
        <f>'4.OVTA Sites-Transects'!C5545</f>
        <v>0</v>
      </c>
      <c r="C5539" s="6">
        <f>'4.OVTA Sites-Transects'!D5545</f>
        <v>0</v>
      </c>
      <c r="D5539" s="1">
        <f>'4.OVTA Sites-Transects'!E5545</f>
        <v>0</v>
      </c>
      <c r="E5539" s="1">
        <f>'4.OVTA Sites-Transects'!G5545</f>
        <v>0</v>
      </c>
      <c r="F5539" s="1">
        <f>'4.OVTA Sites-Transects'!F5545</f>
        <v>0</v>
      </c>
      <c r="G5539" s="6">
        <f>'4.OVTA Sites-Transects'!H5545</f>
        <v>0</v>
      </c>
      <c r="H5539" s="6">
        <f>'4.OVTA Sites-Transects'!I5545</f>
        <v>0</v>
      </c>
      <c r="I5539" s="193" t="str">
        <f t="shared" si="688"/>
        <v>-</v>
      </c>
      <c r="J5539" s="27" t="str">
        <f t="shared" si="689"/>
        <v>-</v>
      </c>
      <c r="K5539" s="27" t="str">
        <f t="shared" si="690"/>
        <v>-</v>
      </c>
      <c r="L5539" s="27" t="str">
        <f t="shared" si="691"/>
        <v>-</v>
      </c>
      <c r="M5539" s="27" t="str">
        <f t="shared" si="692"/>
        <v>-</v>
      </c>
      <c r="N5539" s="28">
        <f t="shared" si="693"/>
        <v>0</v>
      </c>
      <c r="O5539" s="28">
        <f t="shared" si="695"/>
        <v>0</v>
      </c>
      <c r="P5539" s="1" t="str">
        <f t="shared" si="694"/>
        <v>no</v>
      </c>
    </row>
    <row r="5540" spans="1:16" x14ac:dyDescent="0.25">
      <c r="A5540" s="6">
        <f>'4.OVTA Sites-Transects'!B5546</f>
        <v>0</v>
      </c>
      <c r="B5540" s="6">
        <f>'4.OVTA Sites-Transects'!C5546</f>
        <v>0</v>
      </c>
      <c r="C5540" s="6">
        <f>'4.OVTA Sites-Transects'!D5546</f>
        <v>0</v>
      </c>
      <c r="D5540" s="1">
        <f>'4.OVTA Sites-Transects'!E5546</f>
        <v>0</v>
      </c>
      <c r="E5540" s="1">
        <f>'4.OVTA Sites-Transects'!G5546</f>
        <v>0</v>
      </c>
      <c r="F5540" s="1">
        <f>'4.OVTA Sites-Transects'!F5546</f>
        <v>0</v>
      </c>
      <c r="G5540" s="6">
        <f>'4.OVTA Sites-Transects'!H5546</f>
        <v>0</v>
      </c>
      <c r="H5540" s="6">
        <f>'4.OVTA Sites-Transects'!I5546</f>
        <v>0</v>
      </c>
      <c r="I5540" s="193" t="str">
        <f t="shared" si="688"/>
        <v>-</v>
      </c>
      <c r="J5540" s="27" t="str">
        <f t="shared" si="689"/>
        <v>-</v>
      </c>
      <c r="K5540" s="27" t="str">
        <f t="shared" si="690"/>
        <v>-</v>
      </c>
      <c r="L5540" s="27" t="str">
        <f t="shared" si="691"/>
        <v>-</v>
      </c>
      <c r="M5540" s="27" t="str">
        <f t="shared" si="692"/>
        <v>-</v>
      </c>
      <c r="N5540" s="28">
        <f t="shared" si="693"/>
        <v>0</v>
      </c>
      <c r="O5540" s="28">
        <f t="shared" si="695"/>
        <v>0</v>
      </c>
      <c r="P5540" s="1" t="str">
        <f t="shared" si="694"/>
        <v>no</v>
      </c>
    </row>
    <row r="5541" spans="1:16" x14ac:dyDescent="0.25">
      <c r="A5541" s="6">
        <f>'4.OVTA Sites-Transects'!B5547</f>
        <v>0</v>
      </c>
      <c r="B5541" s="6">
        <f>'4.OVTA Sites-Transects'!C5547</f>
        <v>0</v>
      </c>
      <c r="C5541" s="6">
        <f>'4.OVTA Sites-Transects'!D5547</f>
        <v>0</v>
      </c>
      <c r="D5541" s="1">
        <f>'4.OVTA Sites-Transects'!E5547</f>
        <v>0</v>
      </c>
      <c r="E5541" s="1">
        <f>'4.OVTA Sites-Transects'!G5547</f>
        <v>0</v>
      </c>
      <c r="F5541" s="1">
        <f>'4.OVTA Sites-Transects'!F5547</f>
        <v>0</v>
      </c>
      <c r="G5541" s="6">
        <f>'4.OVTA Sites-Transects'!H5547</f>
        <v>0</v>
      </c>
      <c r="H5541" s="6">
        <f>'4.OVTA Sites-Transects'!I5547</f>
        <v>0</v>
      </c>
      <c r="I5541" s="193" t="str">
        <f t="shared" si="688"/>
        <v>-</v>
      </c>
      <c r="J5541" s="27" t="str">
        <f t="shared" si="689"/>
        <v>-</v>
      </c>
      <c r="K5541" s="27" t="str">
        <f t="shared" si="690"/>
        <v>-</v>
      </c>
      <c r="L5541" s="27" t="str">
        <f t="shared" si="691"/>
        <v>-</v>
      </c>
      <c r="M5541" s="27" t="str">
        <f t="shared" si="692"/>
        <v>-</v>
      </c>
      <c r="N5541" s="28">
        <f t="shared" si="693"/>
        <v>0</v>
      </c>
      <c r="O5541" s="28">
        <f t="shared" si="695"/>
        <v>0</v>
      </c>
      <c r="P5541" s="1" t="str">
        <f t="shared" si="694"/>
        <v>no</v>
      </c>
    </row>
    <row r="5542" spans="1:16" x14ac:dyDescent="0.25">
      <c r="A5542" s="6">
        <f>'4.OVTA Sites-Transects'!B5548</f>
        <v>0</v>
      </c>
      <c r="B5542" s="6">
        <f>'4.OVTA Sites-Transects'!C5548</f>
        <v>0</v>
      </c>
      <c r="C5542" s="6">
        <f>'4.OVTA Sites-Transects'!D5548</f>
        <v>0</v>
      </c>
      <c r="D5542" s="1">
        <f>'4.OVTA Sites-Transects'!E5548</f>
        <v>0</v>
      </c>
      <c r="E5542" s="1">
        <f>'4.OVTA Sites-Transects'!G5548</f>
        <v>0</v>
      </c>
      <c r="F5542" s="1">
        <f>'4.OVTA Sites-Transects'!F5548</f>
        <v>0</v>
      </c>
      <c r="G5542" s="6">
        <f>'4.OVTA Sites-Transects'!H5548</f>
        <v>0</v>
      </c>
      <c r="H5542" s="6">
        <f>'4.OVTA Sites-Transects'!I5548</f>
        <v>0</v>
      </c>
      <c r="I5542" s="193" t="str">
        <f t="shared" si="688"/>
        <v>-</v>
      </c>
      <c r="J5542" s="27" t="str">
        <f t="shared" si="689"/>
        <v>-</v>
      </c>
      <c r="K5542" s="27" t="str">
        <f t="shared" si="690"/>
        <v>-</v>
      </c>
      <c r="L5542" s="27" t="str">
        <f t="shared" si="691"/>
        <v>-</v>
      </c>
      <c r="M5542" s="27" t="str">
        <f t="shared" si="692"/>
        <v>-</v>
      </c>
      <c r="N5542" s="28">
        <f t="shared" si="693"/>
        <v>0</v>
      </c>
      <c r="O5542" s="28">
        <f t="shared" si="695"/>
        <v>0</v>
      </c>
      <c r="P5542" s="1" t="str">
        <f t="shared" si="694"/>
        <v>no</v>
      </c>
    </row>
    <row r="5543" spans="1:16" x14ac:dyDescent="0.25">
      <c r="A5543" s="6">
        <f>'4.OVTA Sites-Transects'!B5549</f>
        <v>0</v>
      </c>
      <c r="B5543" s="6">
        <f>'4.OVTA Sites-Transects'!C5549</f>
        <v>0</v>
      </c>
      <c r="C5543" s="6">
        <f>'4.OVTA Sites-Transects'!D5549</f>
        <v>0</v>
      </c>
      <c r="D5543" s="1">
        <f>'4.OVTA Sites-Transects'!E5549</f>
        <v>0</v>
      </c>
      <c r="E5543" s="1">
        <f>'4.OVTA Sites-Transects'!G5549</f>
        <v>0</v>
      </c>
      <c r="F5543" s="1">
        <f>'4.OVTA Sites-Transects'!F5549</f>
        <v>0</v>
      </c>
      <c r="G5543" s="6">
        <f>'4.OVTA Sites-Transects'!H5549</f>
        <v>0</v>
      </c>
      <c r="H5543" s="6">
        <f>'4.OVTA Sites-Transects'!I5549</f>
        <v>0</v>
      </c>
      <c r="I5543" s="193" t="str">
        <f t="shared" si="688"/>
        <v>-</v>
      </c>
      <c r="J5543" s="27" t="str">
        <f t="shared" si="689"/>
        <v>-</v>
      </c>
      <c r="K5543" s="27" t="str">
        <f t="shared" si="690"/>
        <v>-</v>
      </c>
      <c r="L5543" s="27" t="str">
        <f t="shared" si="691"/>
        <v>-</v>
      </c>
      <c r="M5543" s="27" t="str">
        <f t="shared" si="692"/>
        <v>-</v>
      </c>
      <c r="N5543" s="28">
        <f t="shared" si="693"/>
        <v>0</v>
      </c>
      <c r="O5543" s="28">
        <f t="shared" si="695"/>
        <v>0</v>
      </c>
      <c r="P5543" s="1" t="str">
        <f t="shared" si="694"/>
        <v>no</v>
      </c>
    </row>
    <row r="5544" spans="1:16" x14ac:dyDescent="0.25">
      <c r="A5544" s="6">
        <f>'4.OVTA Sites-Transects'!B5550</f>
        <v>0</v>
      </c>
      <c r="B5544" s="6">
        <f>'4.OVTA Sites-Transects'!C5550</f>
        <v>0</v>
      </c>
      <c r="C5544" s="6">
        <f>'4.OVTA Sites-Transects'!D5550</f>
        <v>0</v>
      </c>
      <c r="D5544" s="1">
        <f>'4.OVTA Sites-Transects'!E5550</f>
        <v>0</v>
      </c>
      <c r="E5544" s="1">
        <f>'4.OVTA Sites-Transects'!G5550</f>
        <v>0</v>
      </c>
      <c r="F5544" s="1">
        <f>'4.OVTA Sites-Transects'!F5550</f>
        <v>0</v>
      </c>
      <c r="G5544" s="6">
        <f>'4.OVTA Sites-Transects'!H5550</f>
        <v>0</v>
      </c>
      <c r="H5544" s="6">
        <f>'4.OVTA Sites-Transects'!I5550</f>
        <v>0</v>
      </c>
      <c r="I5544" s="193" t="str">
        <f t="shared" si="688"/>
        <v>-</v>
      </c>
      <c r="J5544" s="27" t="str">
        <f t="shared" si="689"/>
        <v>-</v>
      </c>
      <c r="K5544" s="27" t="str">
        <f t="shared" si="690"/>
        <v>-</v>
      </c>
      <c r="L5544" s="27" t="str">
        <f t="shared" si="691"/>
        <v>-</v>
      </c>
      <c r="M5544" s="27" t="str">
        <f t="shared" si="692"/>
        <v>-</v>
      </c>
      <c r="N5544" s="28">
        <f t="shared" si="693"/>
        <v>0</v>
      </c>
      <c r="O5544" s="28">
        <f t="shared" si="695"/>
        <v>0</v>
      </c>
      <c r="P5544" s="1" t="str">
        <f t="shared" si="694"/>
        <v>no</v>
      </c>
    </row>
    <row r="5545" spans="1:16" x14ac:dyDescent="0.25">
      <c r="A5545" s="6">
        <f>'4.OVTA Sites-Transects'!B5551</f>
        <v>0</v>
      </c>
      <c r="B5545" s="6">
        <f>'4.OVTA Sites-Transects'!C5551</f>
        <v>0</v>
      </c>
      <c r="C5545" s="6">
        <f>'4.OVTA Sites-Transects'!D5551</f>
        <v>0</v>
      </c>
      <c r="D5545" s="1">
        <f>'4.OVTA Sites-Transects'!E5551</f>
        <v>0</v>
      </c>
      <c r="E5545" s="1">
        <f>'4.OVTA Sites-Transects'!G5551</f>
        <v>0</v>
      </c>
      <c r="F5545" s="1">
        <f>'4.OVTA Sites-Transects'!F5551</f>
        <v>0</v>
      </c>
      <c r="G5545" s="6">
        <f>'4.OVTA Sites-Transects'!H5551</f>
        <v>0</v>
      </c>
      <c r="H5545" s="6">
        <f>'4.OVTA Sites-Transects'!I5551</f>
        <v>0</v>
      </c>
      <c r="I5545" s="193" t="str">
        <f t="shared" si="688"/>
        <v>-</v>
      </c>
      <c r="J5545" s="27" t="str">
        <f t="shared" si="689"/>
        <v>-</v>
      </c>
      <c r="K5545" s="27" t="str">
        <f t="shared" si="690"/>
        <v>-</v>
      </c>
      <c r="L5545" s="27" t="str">
        <f t="shared" si="691"/>
        <v>-</v>
      </c>
      <c r="M5545" s="27" t="str">
        <f t="shared" si="692"/>
        <v>-</v>
      </c>
      <c r="N5545" s="28">
        <f t="shared" si="693"/>
        <v>0</v>
      </c>
      <c r="O5545" s="28">
        <f t="shared" si="695"/>
        <v>0</v>
      </c>
      <c r="P5545" s="1" t="str">
        <f t="shared" si="694"/>
        <v>no</v>
      </c>
    </row>
    <row r="5546" spans="1:16" x14ac:dyDescent="0.25">
      <c r="A5546" s="6">
        <f>'4.OVTA Sites-Transects'!B5552</f>
        <v>0</v>
      </c>
      <c r="B5546" s="6">
        <f>'4.OVTA Sites-Transects'!C5552</f>
        <v>0</v>
      </c>
      <c r="C5546" s="6">
        <f>'4.OVTA Sites-Transects'!D5552</f>
        <v>0</v>
      </c>
      <c r="D5546" s="1">
        <f>'4.OVTA Sites-Transects'!E5552</f>
        <v>0</v>
      </c>
      <c r="E5546" s="1">
        <f>'4.OVTA Sites-Transects'!G5552</f>
        <v>0</v>
      </c>
      <c r="F5546" s="1">
        <f>'4.OVTA Sites-Transects'!F5552</f>
        <v>0</v>
      </c>
      <c r="G5546" s="6">
        <f>'4.OVTA Sites-Transects'!H5552</f>
        <v>0</v>
      </c>
      <c r="H5546" s="6">
        <f>'4.OVTA Sites-Transects'!I5552</f>
        <v>0</v>
      </c>
      <c r="I5546" s="193" t="str">
        <f t="shared" si="688"/>
        <v>-</v>
      </c>
      <c r="J5546" s="27" t="str">
        <f t="shared" si="689"/>
        <v>-</v>
      </c>
      <c r="K5546" s="27" t="str">
        <f t="shared" si="690"/>
        <v>-</v>
      </c>
      <c r="L5546" s="27" t="str">
        <f t="shared" si="691"/>
        <v>-</v>
      </c>
      <c r="M5546" s="27" t="str">
        <f t="shared" si="692"/>
        <v>-</v>
      </c>
      <c r="N5546" s="28">
        <f t="shared" si="693"/>
        <v>0</v>
      </c>
      <c r="O5546" s="28">
        <f t="shared" si="695"/>
        <v>0</v>
      </c>
      <c r="P5546" s="1" t="str">
        <f t="shared" si="694"/>
        <v>no</v>
      </c>
    </row>
    <row r="5547" spans="1:16" x14ac:dyDescent="0.25">
      <c r="A5547" s="6">
        <f>'4.OVTA Sites-Transects'!B5553</f>
        <v>0</v>
      </c>
      <c r="B5547" s="6">
        <f>'4.OVTA Sites-Transects'!C5553</f>
        <v>0</v>
      </c>
      <c r="C5547" s="6">
        <f>'4.OVTA Sites-Transects'!D5553</f>
        <v>0</v>
      </c>
      <c r="D5547" s="1">
        <f>'4.OVTA Sites-Transects'!E5553</f>
        <v>0</v>
      </c>
      <c r="E5547" s="1">
        <f>'4.OVTA Sites-Transects'!G5553</f>
        <v>0</v>
      </c>
      <c r="F5547" s="1">
        <f>'4.OVTA Sites-Transects'!F5553</f>
        <v>0</v>
      </c>
      <c r="G5547" s="6">
        <f>'4.OVTA Sites-Transects'!H5553</f>
        <v>0</v>
      </c>
      <c r="H5547" s="6">
        <f>'4.OVTA Sites-Transects'!I5553</f>
        <v>0</v>
      </c>
      <c r="I5547" s="193" t="str">
        <f t="shared" si="688"/>
        <v>-</v>
      </c>
      <c r="J5547" s="27" t="str">
        <f t="shared" si="689"/>
        <v>-</v>
      </c>
      <c r="K5547" s="27" t="str">
        <f t="shared" si="690"/>
        <v>-</v>
      </c>
      <c r="L5547" s="27" t="str">
        <f t="shared" si="691"/>
        <v>-</v>
      </c>
      <c r="M5547" s="27" t="str">
        <f t="shared" si="692"/>
        <v>-</v>
      </c>
      <c r="N5547" s="28">
        <f t="shared" si="693"/>
        <v>0</v>
      </c>
      <c r="O5547" s="28">
        <f t="shared" si="695"/>
        <v>0</v>
      </c>
      <c r="P5547" s="1" t="str">
        <f t="shared" si="694"/>
        <v>no</v>
      </c>
    </row>
    <row r="5548" spans="1:16" x14ac:dyDescent="0.25">
      <c r="A5548" s="6">
        <f>'4.OVTA Sites-Transects'!B5554</f>
        <v>0</v>
      </c>
      <c r="B5548" s="6">
        <f>'4.OVTA Sites-Transects'!C5554</f>
        <v>0</v>
      </c>
      <c r="C5548" s="6">
        <f>'4.OVTA Sites-Transects'!D5554</f>
        <v>0</v>
      </c>
      <c r="D5548" s="1">
        <f>'4.OVTA Sites-Transects'!E5554</f>
        <v>0</v>
      </c>
      <c r="E5548" s="1">
        <f>'4.OVTA Sites-Transects'!G5554</f>
        <v>0</v>
      </c>
      <c r="F5548" s="1">
        <f>'4.OVTA Sites-Transects'!F5554</f>
        <v>0</v>
      </c>
      <c r="G5548" s="6">
        <f>'4.OVTA Sites-Transects'!H5554</f>
        <v>0</v>
      </c>
      <c r="H5548" s="6">
        <f>'4.OVTA Sites-Transects'!I5554</f>
        <v>0</v>
      </c>
      <c r="I5548" s="193" t="str">
        <f t="shared" si="688"/>
        <v>-</v>
      </c>
      <c r="J5548" s="27" t="str">
        <f t="shared" si="689"/>
        <v>-</v>
      </c>
      <c r="K5548" s="27" t="str">
        <f t="shared" si="690"/>
        <v>-</v>
      </c>
      <c r="L5548" s="27" t="str">
        <f t="shared" si="691"/>
        <v>-</v>
      </c>
      <c r="M5548" s="27" t="str">
        <f t="shared" si="692"/>
        <v>-</v>
      </c>
      <c r="N5548" s="28">
        <f t="shared" si="693"/>
        <v>0</v>
      </c>
      <c r="O5548" s="28">
        <f t="shared" si="695"/>
        <v>0</v>
      </c>
      <c r="P5548" s="1" t="str">
        <f t="shared" si="694"/>
        <v>no</v>
      </c>
    </row>
    <row r="5549" spans="1:16" x14ac:dyDescent="0.25">
      <c r="A5549" s="6">
        <f>'4.OVTA Sites-Transects'!B5555</f>
        <v>0</v>
      </c>
      <c r="B5549" s="6">
        <f>'4.OVTA Sites-Transects'!C5555</f>
        <v>0</v>
      </c>
      <c r="C5549" s="6">
        <f>'4.OVTA Sites-Transects'!D5555</f>
        <v>0</v>
      </c>
      <c r="D5549" s="1">
        <f>'4.OVTA Sites-Transects'!E5555</f>
        <v>0</v>
      </c>
      <c r="E5549" s="1">
        <f>'4.OVTA Sites-Transects'!G5555</f>
        <v>0</v>
      </c>
      <c r="F5549" s="1">
        <f>'4.OVTA Sites-Transects'!F5555</f>
        <v>0</v>
      </c>
      <c r="G5549" s="6">
        <f>'4.OVTA Sites-Transects'!H5555</f>
        <v>0</v>
      </c>
      <c r="H5549" s="6">
        <f>'4.OVTA Sites-Transects'!I5555</f>
        <v>0</v>
      </c>
      <c r="I5549" s="193" t="str">
        <f t="shared" si="688"/>
        <v>-</v>
      </c>
      <c r="J5549" s="27" t="str">
        <f t="shared" si="689"/>
        <v>-</v>
      </c>
      <c r="K5549" s="27" t="str">
        <f t="shared" si="690"/>
        <v>-</v>
      </c>
      <c r="L5549" s="27" t="str">
        <f t="shared" si="691"/>
        <v>-</v>
      </c>
      <c r="M5549" s="27" t="str">
        <f t="shared" si="692"/>
        <v>-</v>
      </c>
      <c r="N5549" s="28">
        <f t="shared" si="693"/>
        <v>0</v>
      </c>
      <c r="O5549" s="28">
        <f t="shared" si="695"/>
        <v>0</v>
      </c>
      <c r="P5549" s="1" t="str">
        <f t="shared" si="694"/>
        <v>no</v>
      </c>
    </row>
    <row r="5550" spans="1:16" x14ac:dyDescent="0.25">
      <c r="A5550" s="6">
        <f>'4.OVTA Sites-Transects'!B5556</f>
        <v>0</v>
      </c>
      <c r="B5550" s="6">
        <f>'4.OVTA Sites-Transects'!C5556</f>
        <v>0</v>
      </c>
      <c r="C5550" s="6">
        <f>'4.OVTA Sites-Transects'!D5556</f>
        <v>0</v>
      </c>
      <c r="D5550" s="1">
        <f>'4.OVTA Sites-Transects'!E5556</f>
        <v>0</v>
      </c>
      <c r="E5550" s="1">
        <f>'4.OVTA Sites-Transects'!G5556</f>
        <v>0</v>
      </c>
      <c r="F5550" s="1">
        <f>'4.OVTA Sites-Transects'!F5556</f>
        <v>0</v>
      </c>
      <c r="G5550" s="6">
        <f>'4.OVTA Sites-Transects'!H5556</f>
        <v>0</v>
      </c>
      <c r="H5550" s="6">
        <f>'4.OVTA Sites-Transects'!I5556</f>
        <v>0</v>
      </c>
      <c r="I5550" s="193" t="str">
        <f t="shared" si="688"/>
        <v>-</v>
      </c>
      <c r="J5550" s="27" t="str">
        <f t="shared" si="689"/>
        <v>-</v>
      </c>
      <c r="K5550" s="27" t="str">
        <f t="shared" si="690"/>
        <v>-</v>
      </c>
      <c r="L5550" s="27" t="str">
        <f t="shared" si="691"/>
        <v>-</v>
      </c>
      <c r="M5550" s="27" t="str">
        <f t="shared" si="692"/>
        <v>-</v>
      </c>
      <c r="N5550" s="28">
        <f t="shared" si="693"/>
        <v>0</v>
      </c>
      <c r="O5550" s="28">
        <f t="shared" si="695"/>
        <v>0</v>
      </c>
      <c r="P5550" s="1" t="str">
        <f t="shared" si="694"/>
        <v>no</v>
      </c>
    </row>
    <row r="5551" spans="1:16" x14ac:dyDescent="0.25">
      <c r="A5551" s="6">
        <f>'4.OVTA Sites-Transects'!B5557</f>
        <v>0</v>
      </c>
      <c r="B5551" s="6">
        <f>'4.OVTA Sites-Transects'!C5557</f>
        <v>0</v>
      </c>
      <c r="C5551" s="6">
        <f>'4.OVTA Sites-Transects'!D5557</f>
        <v>0</v>
      </c>
      <c r="D5551" s="1">
        <f>'4.OVTA Sites-Transects'!E5557</f>
        <v>0</v>
      </c>
      <c r="E5551" s="1">
        <f>'4.OVTA Sites-Transects'!G5557</f>
        <v>0</v>
      </c>
      <c r="F5551" s="1">
        <f>'4.OVTA Sites-Transects'!F5557</f>
        <v>0</v>
      </c>
      <c r="G5551" s="6">
        <f>'4.OVTA Sites-Transects'!H5557</f>
        <v>0</v>
      </c>
      <c r="H5551" s="6">
        <f>'4.OVTA Sites-Transects'!I5557</f>
        <v>0</v>
      </c>
      <c r="I5551" s="193" t="str">
        <f t="shared" si="688"/>
        <v>-</v>
      </c>
      <c r="J5551" s="27" t="str">
        <f t="shared" si="689"/>
        <v>-</v>
      </c>
      <c r="K5551" s="27" t="str">
        <f t="shared" si="690"/>
        <v>-</v>
      </c>
      <c r="L5551" s="27" t="str">
        <f t="shared" si="691"/>
        <v>-</v>
      </c>
      <c r="M5551" s="27" t="str">
        <f t="shared" si="692"/>
        <v>-</v>
      </c>
      <c r="N5551" s="28">
        <f t="shared" si="693"/>
        <v>0</v>
      </c>
      <c r="O5551" s="28">
        <f t="shared" si="695"/>
        <v>0</v>
      </c>
      <c r="P5551" s="1" t="str">
        <f t="shared" si="694"/>
        <v>no</v>
      </c>
    </row>
    <row r="5552" spans="1:16" x14ac:dyDescent="0.25">
      <c r="A5552" s="6">
        <f>'4.OVTA Sites-Transects'!B5558</f>
        <v>0</v>
      </c>
      <c r="B5552" s="6">
        <f>'4.OVTA Sites-Transects'!C5558</f>
        <v>0</v>
      </c>
      <c r="C5552" s="6">
        <f>'4.OVTA Sites-Transects'!D5558</f>
        <v>0</v>
      </c>
      <c r="D5552" s="1">
        <f>'4.OVTA Sites-Transects'!E5558</f>
        <v>0</v>
      </c>
      <c r="E5552" s="1">
        <f>'4.OVTA Sites-Transects'!G5558</f>
        <v>0</v>
      </c>
      <c r="F5552" s="1">
        <f>'4.OVTA Sites-Transects'!F5558</f>
        <v>0</v>
      </c>
      <c r="G5552" s="6">
        <f>'4.OVTA Sites-Transects'!H5558</f>
        <v>0</v>
      </c>
      <c r="H5552" s="6">
        <f>'4.OVTA Sites-Transects'!I5558</f>
        <v>0</v>
      </c>
      <c r="I5552" s="193" t="str">
        <f t="shared" si="688"/>
        <v>-</v>
      </c>
      <c r="J5552" s="27" t="str">
        <f t="shared" si="689"/>
        <v>-</v>
      </c>
      <c r="K5552" s="27" t="str">
        <f t="shared" si="690"/>
        <v>-</v>
      </c>
      <c r="L5552" s="27" t="str">
        <f t="shared" si="691"/>
        <v>-</v>
      </c>
      <c r="M5552" s="27" t="str">
        <f t="shared" si="692"/>
        <v>-</v>
      </c>
      <c r="N5552" s="28">
        <f t="shared" si="693"/>
        <v>0</v>
      </c>
      <c r="O5552" s="28">
        <f t="shared" si="695"/>
        <v>0</v>
      </c>
      <c r="P5552" s="1" t="str">
        <f t="shared" si="694"/>
        <v>no</v>
      </c>
    </row>
    <row r="5553" spans="1:16" x14ac:dyDescent="0.25">
      <c r="A5553" s="6">
        <f>'4.OVTA Sites-Transects'!B5559</f>
        <v>0</v>
      </c>
      <c r="B5553" s="6">
        <f>'4.OVTA Sites-Transects'!C5559</f>
        <v>0</v>
      </c>
      <c r="C5553" s="6">
        <f>'4.OVTA Sites-Transects'!D5559</f>
        <v>0</v>
      </c>
      <c r="D5553" s="1">
        <f>'4.OVTA Sites-Transects'!E5559</f>
        <v>0</v>
      </c>
      <c r="E5553" s="1">
        <f>'4.OVTA Sites-Transects'!G5559</f>
        <v>0</v>
      </c>
      <c r="F5553" s="1">
        <f>'4.OVTA Sites-Transects'!F5559</f>
        <v>0</v>
      </c>
      <c r="G5553" s="6">
        <f>'4.OVTA Sites-Transects'!H5559</f>
        <v>0</v>
      </c>
      <c r="H5553" s="6">
        <f>'4.OVTA Sites-Transects'!I5559</f>
        <v>0</v>
      </c>
      <c r="I5553" s="193" t="str">
        <f t="shared" si="688"/>
        <v>-</v>
      </c>
      <c r="J5553" s="27" t="str">
        <f t="shared" si="689"/>
        <v>-</v>
      </c>
      <c r="K5553" s="27" t="str">
        <f t="shared" si="690"/>
        <v>-</v>
      </c>
      <c r="L5553" s="27" t="str">
        <f t="shared" si="691"/>
        <v>-</v>
      </c>
      <c r="M5553" s="27" t="str">
        <f t="shared" si="692"/>
        <v>-</v>
      </c>
      <c r="N5553" s="28">
        <f t="shared" si="693"/>
        <v>0</v>
      </c>
      <c r="O5553" s="28">
        <f t="shared" si="695"/>
        <v>0</v>
      </c>
      <c r="P5553" s="1" t="str">
        <f t="shared" si="694"/>
        <v>no</v>
      </c>
    </row>
    <row r="5554" spans="1:16" x14ac:dyDescent="0.25">
      <c r="A5554" s="6">
        <f>'4.OVTA Sites-Transects'!B5560</f>
        <v>0</v>
      </c>
      <c r="B5554" s="6">
        <f>'4.OVTA Sites-Transects'!C5560</f>
        <v>0</v>
      </c>
      <c r="C5554" s="6">
        <f>'4.OVTA Sites-Transects'!D5560</f>
        <v>0</v>
      </c>
      <c r="D5554" s="1">
        <f>'4.OVTA Sites-Transects'!E5560</f>
        <v>0</v>
      </c>
      <c r="E5554" s="1">
        <f>'4.OVTA Sites-Transects'!G5560</f>
        <v>0</v>
      </c>
      <c r="F5554" s="1">
        <f>'4.OVTA Sites-Transects'!F5560</f>
        <v>0</v>
      </c>
      <c r="G5554" s="6">
        <f>'4.OVTA Sites-Transects'!H5560</f>
        <v>0</v>
      </c>
      <c r="H5554" s="6">
        <f>'4.OVTA Sites-Transects'!I5560</f>
        <v>0</v>
      </c>
      <c r="I5554" s="193" t="str">
        <f t="shared" si="688"/>
        <v>-</v>
      </c>
      <c r="J5554" s="27" t="str">
        <f t="shared" si="689"/>
        <v>-</v>
      </c>
      <c r="K5554" s="27" t="str">
        <f t="shared" si="690"/>
        <v>-</v>
      </c>
      <c r="L5554" s="27" t="str">
        <f t="shared" si="691"/>
        <v>-</v>
      </c>
      <c r="M5554" s="27" t="str">
        <f t="shared" si="692"/>
        <v>-</v>
      </c>
      <c r="N5554" s="28">
        <f t="shared" si="693"/>
        <v>0</v>
      </c>
      <c r="O5554" s="28">
        <f t="shared" si="695"/>
        <v>0</v>
      </c>
      <c r="P5554" s="1" t="str">
        <f t="shared" si="694"/>
        <v>no</v>
      </c>
    </row>
    <row r="5555" spans="1:16" x14ac:dyDescent="0.25">
      <c r="A5555" s="6">
        <f>'4.OVTA Sites-Transects'!B5561</f>
        <v>0</v>
      </c>
      <c r="B5555" s="6">
        <f>'4.OVTA Sites-Transects'!C5561</f>
        <v>0</v>
      </c>
      <c r="C5555" s="6">
        <f>'4.OVTA Sites-Transects'!D5561</f>
        <v>0</v>
      </c>
      <c r="D5555" s="1">
        <f>'4.OVTA Sites-Transects'!E5561</f>
        <v>0</v>
      </c>
      <c r="E5555" s="1">
        <f>'4.OVTA Sites-Transects'!G5561</f>
        <v>0</v>
      </c>
      <c r="F5555" s="1">
        <f>'4.OVTA Sites-Transects'!F5561</f>
        <v>0</v>
      </c>
      <c r="G5555" s="6">
        <f>'4.OVTA Sites-Transects'!H5561</f>
        <v>0</v>
      </c>
      <c r="H5555" s="6">
        <f>'4.OVTA Sites-Transects'!I5561</f>
        <v>0</v>
      </c>
      <c r="I5555" s="193" t="str">
        <f t="shared" si="688"/>
        <v>-</v>
      </c>
      <c r="J5555" s="27" t="str">
        <f t="shared" si="689"/>
        <v>-</v>
      </c>
      <c r="K5555" s="27" t="str">
        <f t="shared" si="690"/>
        <v>-</v>
      </c>
      <c r="L5555" s="27" t="str">
        <f t="shared" si="691"/>
        <v>-</v>
      </c>
      <c r="M5555" s="27" t="str">
        <f t="shared" si="692"/>
        <v>-</v>
      </c>
      <c r="N5555" s="28">
        <f t="shared" si="693"/>
        <v>0</v>
      </c>
      <c r="O5555" s="28">
        <f t="shared" si="695"/>
        <v>0</v>
      </c>
      <c r="P5555" s="1" t="str">
        <f t="shared" si="694"/>
        <v>no</v>
      </c>
    </row>
    <row r="5556" spans="1:16" x14ac:dyDescent="0.25">
      <c r="A5556" s="6">
        <f>'4.OVTA Sites-Transects'!B5562</f>
        <v>0</v>
      </c>
      <c r="B5556" s="6">
        <f>'4.OVTA Sites-Transects'!C5562</f>
        <v>0</v>
      </c>
      <c r="C5556" s="6">
        <f>'4.OVTA Sites-Transects'!D5562</f>
        <v>0</v>
      </c>
      <c r="D5556" s="1">
        <f>'4.OVTA Sites-Transects'!E5562</f>
        <v>0</v>
      </c>
      <c r="E5556" s="1">
        <f>'4.OVTA Sites-Transects'!G5562</f>
        <v>0</v>
      </c>
      <c r="F5556" s="1">
        <f>'4.OVTA Sites-Transects'!F5562</f>
        <v>0</v>
      </c>
      <c r="G5556" s="6">
        <f>'4.OVTA Sites-Transects'!H5562</f>
        <v>0</v>
      </c>
      <c r="H5556" s="6">
        <f>'4.OVTA Sites-Transects'!I5562</f>
        <v>0</v>
      </c>
      <c r="I5556" s="193" t="str">
        <f t="shared" si="688"/>
        <v>-</v>
      </c>
      <c r="J5556" s="27" t="str">
        <f t="shared" si="689"/>
        <v>-</v>
      </c>
      <c r="K5556" s="27" t="str">
        <f t="shared" si="690"/>
        <v>-</v>
      </c>
      <c r="L5556" s="27" t="str">
        <f t="shared" si="691"/>
        <v>-</v>
      </c>
      <c r="M5556" s="27" t="str">
        <f t="shared" si="692"/>
        <v>-</v>
      </c>
      <c r="N5556" s="28">
        <f t="shared" si="693"/>
        <v>0</v>
      </c>
      <c r="O5556" s="28">
        <f t="shared" si="695"/>
        <v>0</v>
      </c>
      <c r="P5556" s="1" t="str">
        <f t="shared" si="694"/>
        <v>no</v>
      </c>
    </row>
    <row r="5557" spans="1:16" x14ac:dyDescent="0.25">
      <c r="A5557" s="6">
        <f>'4.OVTA Sites-Transects'!B5563</f>
        <v>0</v>
      </c>
      <c r="B5557" s="6">
        <f>'4.OVTA Sites-Transects'!C5563</f>
        <v>0</v>
      </c>
      <c r="C5557" s="6">
        <f>'4.OVTA Sites-Transects'!D5563</f>
        <v>0</v>
      </c>
      <c r="D5557" s="1">
        <f>'4.OVTA Sites-Transects'!E5563</f>
        <v>0</v>
      </c>
      <c r="E5557" s="1">
        <f>'4.OVTA Sites-Transects'!G5563</f>
        <v>0</v>
      </c>
      <c r="F5557" s="1">
        <f>'4.OVTA Sites-Transects'!F5563</f>
        <v>0</v>
      </c>
      <c r="G5557" s="6">
        <f>'4.OVTA Sites-Transects'!H5563</f>
        <v>0</v>
      </c>
      <c r="H5557" s="6">
        <f>'4.OVTA Sites-Transects'!I5563</f>
        <v>0</v>
      </c>
      <c r="I5557" s="193" t="str">
        <f t="shared" si="688"/>
        <v>-</v>
      </c>
      <c r="J5557" s="27" t="str">
        <f t="shared" si="689"/>
        <v>-</v>
      </c>
      <c r="K5557" s="27" t="str">
        <f t="shared" si="690"/>
        <v>-</v>
      </c>
      <c r="L5557" s="27" t="str">
        <f t="shared" si="691"/>
        <v>-</v>
      </c>
      <c r="M5557" s="27" t="str">
        <f t="shared" si="692"/>
        <v>-</v>
      </c>
      <c r="N5557" s="28">
        <f t="shared" si="693"/>
        <v>0</v>
      </c>
      <c r="O5557" s="28">
        <f t="shared" si="695"/>
        <v>0</v>
      </c>
      <c r="P5557" s="1" t="str">
        <f t="shared" si="694"/>
        <v>no</v>
      </c>
    </row>
    <row r="5558" spans="1:16" x14ac:dyDescent="0.25">
      <c r="A5558" s="6">
        <f>'4.OVTA Sites-Transects'!B5564</f>
        <v>0</v>
      </c>
      <c r="B5558" s="6">
        <f>'4.OVTA Sites-Transects'!C5564</f>
        <v>0</v>
      </c>
      <c r="C5558" s="6">
        <f>'4.OVTA Sites-Transects'!D5564</f>
        <v>0</v>
      </c>
      <c r="D5558" s="1">
        <f>'4.OVTA Sites-Transects'!E5564</f>
        <v>0</v>
      </c>
      <c r="E5558" s="1">
        <f>'4.OVTA Sites-Transects'!G5564</f>
        <v>0</v>
      </c>
      <c r="F5558" s="1">
        <f>'4.OVTA Sites-Transects'!F5564</f>
        <v>0</v>
      </c>
      <c r="G5558" s="6">
        <f>'4.OVTA Sites-Transects'!H5564</f>
        <v>0</v>
      </c>
      <c r="H5558" s="6">
        <f>'4.OVTA Sites-Transects'!I5564</f>
        <v>0</v>
      </c>
      <c r="I5558" s="193" t="str">
        <f t="shared" si="688"/>
        <v>-</v>
      </c>
      <c r="J5558" s="27" t="str">
        <f t="shared" si="689"/>
        <v>-</v>
      </c>
      <c r="K5558" s="27" t="str">
        <f t="shared" si="690"/>
        <v>-</v>
      </c>
      <c r="L5558" s="27" t="str">
        <f t="shared" si="691"/>
        <v>-</v>
      </c>
      <c r="M5558" s="27" t="str">
        <f t="shared" si="692"/>
        <v>-</v>
      </c>
      <c r="N5558" s="28">
        <f t="shared" si="693"/>
        <v>0</v>
      </c>
      <c r="O5558" s="28">
        <f t="shared" si="695"/>
        <v>0</v>
      </c>
      <c r="P5558" s="1" t="str">
        <f t="shared" si="694"/>
        <v>no</v>
      </c>
    </row>
    <row r="5559" spans="1:16" x14ac:dyDescent="0.25">
      <c r="A5559" s="6">
        <f>'4.OVTA Sites-Transects'!B5565</f>
        <v>0</v>
      </c>
      <c r="B5559" s="6">
        <f>'4.OVTA Sites-Transects'!C5565</f>
        <v>0</v>
      </c>
      <c r="C5559" s="6">
        <f>'4.OVTA Sites-Transects'!D5565</f>
        <v>0</v>
      </c>
      <c r="D5559" s="1">
        <f>'4.OVTA Sites-Transects'!E5565</f>
        <v>0</v>
      </c>
      <c r="E5559" s="1">
        <f>'4.OVTA Sites-Transects'!G5565</f>
        <v>0</v>
      </c>
      <c r="F5559" s="1">
        <f>'4.OVTA Sites-Transects'!F5565</f>
        <v>0</v>
      </c>
      <c r="G5559" s="6">
        <f>'4.OVTA Sites-Transects'!H5565</f>
        <v>0</v>
      </c>
      <c r="H5559" s="6">
        <f>'4.OVTA Sites-Transects'!I5565</f>
        <v>0</v>
      </c>
      <c r="I5559" s="193" t="str">
        <f t="shared" si="688"/>
        <v>-</v>
      </c>
      <c r="J5559" s="27" t="str">
        <f t="shared" si="689"/>
        <v>-</v>
      </c>
      <c r="K5559" s="27" t="str">
        <f t="shared" si="690"/>
        <v>-</v>
      </c>
      <c r="L5559" s="27" t="str">
        <f t="shared" si="691"/>
        <v>-</v>
      </c>
      <c r="M5559" s="27" t="str">
        <f t="shared" si="692"/>
        <v>-</v>
      </c>
      <c r="N5559" s="28">
        <f t="shared" si="693"/>
        <v>0</v>
      </c>
      <c r="O5559" s="28">
        <f t="shared" si="695"/>
        <v>0</v>
      </c>
      <c r="P5559" s="1" t="str">
        <f t="shared" si="694"/>
        <v>no</v>
      </c>
    </row>
    <row r="5560" spans="1:16" x14ac:dyDescent="0.25">
      <c r="A5560" s="6">
        <f>'4.OVTA Sites-Transects'!B5566</f>
        <v>0</v>
      </c>
      <c r="B5560" s="6">
        <f>'4.OVTA Sites-Transects'!C5566</f>
        <v>0</v>
      </c>
      <c r="C5560" s="6">
        <f>'4.OVTA Sites-Transects'!D5566</f>
        <v>0</v>
      </c>
      <c r="D5560" s="1">
        <f>'4.OVTA Sites-Transects'!E5566</f>
        <v>0</v>
      </c>
      <c r="E5560" s="1">
        <f>'4.OVTA Sites-Transects'!G5566</f>
        <v>0</v>
      </c>
      <c r="F5560" s="1">
        <f>'4.OVTA Sites-Transects'!F5566</f>
        <v>0</v>
      </c>
      <c r="G5560" s="6">
        <f>'4.OVTA Sites-Transects'!H5566</f>
        <v>0</v>
      </c>
      <c r="H5560" s="6">
        <f>'4.OVTA Sites-Transects'!I5566</f>
        <v>0</v>
      </c>
      <c r="I5560" s="193" t="str">
        <f t="shared" si="688"/>
        <v>-</v>
      </c>
      <c r="J5560" s="27" t="str">
        <f t="shared" si="689"/>
        <v>-</v>
      </c>
      <c r="K5560" s="27" t="str">
        <f t="shared" si="690"/>
        <v>-</v>
      </c>
      <c r="L5560" s="27" t="str">
        <f t="shared" si="691"/>
        <v>-</v>
      </c>
      <c r="M5560" s="27" t="str">
        <f t="shared" si="692"/>
        <v>-</v>
      </c>
      <c r="N5560" s="28">
        <f t="shared" si="693"/>
        <v>0</v>
      </c>
      <c r="O5560" s="28">
        <f t="shared" si="695"/>
        <v>0</v>
      </c>
      <c r="P5560" s="1" t="str">
        <f t="shared" si="694"/>
        <v>no</v>
      </c>
    </row>
    <row r="5561" spans="1:16" x14ac:dyDescent="0.25">
      <c r="A5561" s="6">
        <f>'4.OVTA Sites-Transects'!B5567</f>
        <v>0</v>
      </c>
      <c r="B5561" s="6">
        <f>'4.OVTA Sites-Transects'!C5567</f>
        <v>0</v>
      </c>
      <c r="C5561" s="6">
        <f>'4.OVTA Sites-Transects'!D5567</f>
        <v>0</v>
      </c>
      <c r="D5561" s="1">
        <f>'4.OVTA Sites-Transects'!E5567</f>
        <v>0</v>
      </c>
      <c r="E5561" s="1">
        <f>'4.OVTA Sites-Transects'!G5567</f>
        <v>0</v>
      </c>
      <c r="F5561" s="1">
        <f>'4.OVTA Sites-Transects'!F5567</f>
        <v>0</v>
      </c>
      <c r="G5561" s="6">
        <f>'4.OVTA Sites-Transects'!H5567</f>
        <v>0</v>
      </c>
      <c r="H5561" s="6">
        <f>'4.OVTA Sites-Transects'!I5567</f>
        <v>0</v>
      </c>
      <c r="I5561" s="193" t="str">
        <f t="shared" si="688"/>
        <v>-</v>
      </c>
      <c r="J5561" s="27" t="str">
        <f t="shared" si="689"/>
        <v>-</v>
      </c>
      <c r="K5561" s="27" t="str">
        <f t="shared" si="690"/>
        <v>-</v>
      </c>
      <c r="L5561" s="27" t="str">
        <f t="shared" si="691"/>
        <v>-</v>
      </c>
      <c r="M5561" s="27" t="str">
        <f t="shared" si="692"/>
        <v>-</v>
      </c>
      <c r="N5561" s="28">
        <f t="shared" si="693"/>
        <v>0</v>
      </c>
      <c r="O5561" s="28">
        <f t="shared" si="695"/>
        <v>0</v>
      </c>
      <c r="P5561" s="1" t="str">
        <f t="shared" si="694"/>
        <v>no</v>
      </c>
    </row>
    <row r="5562" spans="1:16" x14ac:dyDescent="0.25">
      <c r="A5562" s="6">
        <f>'4.OVTA Sites-Transects'!B5568</f>
        <v>0</v>
      </c>
      <c r="B5562" s="6">
        <f>'4.OVTA Sites-Transects'!C5568</f>
        <v>0</v>
      </c>
      <c r="C5562" s="6">
        <f>'4.OVTA Sites-Transects'!D5568</f>
        <v>0</v>
      </c>
      <c r="D5562" s="1">
        <f>'4.OVTA Sites-Transects'!E5568</f>
        <v>0</v>
      </c>
      <c r="E5562" s="1">
        <f>'4.OVTA Sites-Transects'!G5568</f>
        <v>0</v>
      </c>
      <c r="F5562" s="1">
        <f>'4.OVTA Sites-Transects'!F5568</f>
        <v>0</v>
      </c>
      <c r="G5562" s="6">
        <f>'4.OVTA Sites-Transects'!H5568</f>
        <v>0</v>
      </c>
      <c r="H5562" s="6">
        <f>'4.OVTA Sites-Transects'!I5568</f>
        <v>0</v>
      </c>
      <c r="I5562" s="193" t="str">
        <f t="shared" si="688"/>
        <v>-</v>
      </c>
      <c r="J5562" s="27" t="str">
        <f t="shared" si="689"/>
        <v>-</v>
      </c>
      <c r="K5562" s="27" t="str">
        <f t="shared" si="690"/>
        <v>-</v>
      </c>
      <c r="L5562" s="27" t="str">
        <f t="shared" si="691"/>
        <v>-</v>
      </c>
      <c r="M5562" s="27" t="str">
        <f t="shared" si="692"/>
        <v>-</v>
      </c>
      <c r="N5562" s="28">
        <f t="shared" si="693"/>
        <v>0</v>
      </c>
      <c r="O5562" s="28">
        <f t="shared" si="695"/>
        <v>0</v>
      </c>
      <c r="P5562" s="1" t="str">
        <f t="shared" si="694"/>
        <v>no</v>
      </c>
    </row>
    <row r="5563" spans="1:16" x14ac:dyDescent="0.25">
      <c r="A5563" s="6">
        <f>'4.OVTA Sites-Transects'!B5569</f>
        <v>0</v>
      </c>
      <c r="B5563" s="6">
        <f>'4.OVTA Sites-Transects'!C5569</f>
        <v>0</v>
      </c>
      <c r="C5563" s="6">
        <f>'4.OVTA Sites-Transects'!D5569</f>
        <v>0</v>
      </c>
      <c r="D5563" s="1">
        <f>'4.OVTA Sites-Transects'!E5569</f>
        <v>0</v>
      </c>
      <c r="E5563" s="1">
        <f>'4.OVTA Sites-Transects'!G5569</f>
        <v>0</v>
      </c>
      <c r="F5563" s="1">
        <f>'4.OVTA Sites-Transects'!F5569</f>
        <v>0</v>
      </c>
      <c r="G5563" s="6">
        <f>'4.OVTA Sites-Transects'!H5569</f>
        <v>0</v>
      </c>
      <c r="H5563" s="6">
        <f>'4.OVTA Sites-Transects'!I5569</f>
        <v>0</v>
      </c>
      <c r="I5563" s="193" t="str">
        <f t="shared" si="688"/>
        <v>-</v>
      </c>
      <c r="J5563" s="27" t="str">
        <f t="shared" si="689"/>
        <v>-</v>
      </c>
      <c r="K5563" s="27" t="str">
        <f t="shared" si="690"/>
        <v>-</v>
      </c>
      <c r="L5563" s="27" t="str">
        <f t="shared" si="691"/>
        <v>-</v>
      </c>
      <c r="M5563" s="27" t="str">
        <f t="shared" si="692"/>
        <v>-</v>
      </c>
      <c r="N5563" s="28">
        <f t="shared" si="693"/>
        <v>0</v>
      </c>
      <c r="O5563" s="28">
        <f t="shared" si="695"/>
        <v>0</v>
      </c>
      <c r="P5563" s="1" t="str">
        <f t="shared" si="694"/>
        <v>no</v>
      </c>
    </row>
    <row r="5564" spans="1:16" x14ac:dyDescent="0.25">
      <c r="A5564" s="6">
        <f>'4.OVTA Sites-Transects'!B5570</f>
        <v>0</v>
      </c>
      <c r="B5564" s="6">
        <f>'4.OVTA Sites-Transects'!C5570</f>
        <v>0</v>
      </c>
      <c r="C5564" s="6">
        <f>'4.OVTA Sites-Transects'!D5570</f>
        <v>0</v>
      </c>
      <c r="D5564" s="1">
        <f>'4.OVTA Sites-Transects'!E5570</f>
        <v>0</v>
      </c>
      <c r="E5564" s="1">
        <f>'4.OVTA Sites-Transects'!G5570</f>
        <v>0</v>
      </c>
      <c r="F5564" s="1">
        <f>'4.OVTA Sites-Transects'!F5570</f>
        <v>0</v>
      </c>
      <c r="G5564" s="6">
        <f>'4.OVTA Sites-Transects'!H5570</f>
        <v>0</v>
      </c>
      <c r="H5564" s="6">
        <f>'4.OVTA Sites-Transects'!I5570</f>
        <v>0</v>
      </c>
      <c r="I5564" s="193" t="str">
        <f t="shared" si="688"/>
        <v>-</v>
      </c>
      <c r="J5564" s="27" t="str">
        <f t="shared" si="689"/>
        <v>-</v>
      </c>
      <c r="K5564" s="27" t="str">
        <f t="shared" si="690"/>
        <v>-</v>
      </c>
      <c r="L5564" s="27" t="str">
        <f t="shared" si="691"/>
        <v>-</v>
      </c>
      <c r="M5564" s="27" t="str">
        <f t="shared" si="692"/>
        <v>-</v>
      </c>
      <c r="N5564" s="28">
        <f t="shared" si="693"/>
        <v>0</v>
      </c>
      <c r="O5564" s="28">
        <f t="shared" si="695"/>
        <v>0</v>
      </c>
      <c r="P5564" s="1" t="str">
        <f t="shared" si="694"/>
        <v>no</v>
      </c>
    </row>
    <row r="5565" spans="1:16" x14ac:dyDescent="0.25">
      <c r="A5565" s="6">
        <f>'4.OVTA Sites-Transects'!B5571</f>
        <v>0</v>
      </c>
      <c r="B5565" s="6">
        <f>'4.OVTA Sites-Transects'!C5571</f>
        <v>0</v>
      </c>
      <c r="C5565" s="6">
        <f>'4.OVTA Sites-Transects'!D5571</f>
        <v>0</v>
      </c>
      <c r="D5565" s="1">
        <f>'4.OVTA Sites-Transects'!E5571</f>
        <v>0</v>
      </c>
      <c r="E5565" s="1">
        <f>'4.OVTA Sites-Transects'!G5571</f>
        <v>0</v>
      </c>
      <c r="F5565" s="1">
        <f>'4.OVTA Sites-Transects'!F5571</f>
        <v>0</v>
      </c>
      <c r="G5565" s="6">
        <f>'4.OVTA Sites-Transects'!H5571</f>
        <v>0</v>
      </c>
      <c r="H5565" s="6">
        <f>'4.OVTA Sites-Transects'!I5571</f>
        <v>0</v>
      </c>
      <c r="I5565" s="193" t="str">
        <f t="shared" si="688"/>
        <v>-</v>
      </c>
      <c r="J5565" s="27" t="str">
        <f t="shared" si="689"/>
        <v>-</v>
      </c>
      <c r="K5565" s="27" t="str">
        <f t="shared" si="690"/>
        <v>-</v>
      </c>
      <c r="L5565" s="27" t="str">
        <f t="shared" si="691"/>
        <v>-</v>
      </c>
      <c r="M5565" s="27" t="str">
        <f t="shared" si="692"/>
        <v>-</v>
      </c>
      <c r="N5565" s="28">
        <f t="shared" si="693"/>
        <v>0</v>
      </c>
      <c r="O5565" s="28">
        <f t="shared" si="695"/>
        <v>0</v>
      </c>
      <c r="P5565" s="1" t="str">
        <f t="shared" si="694"/>
        <v>no</v>
      </c>
    </row>
    <row r="5566" spans="1:16" x14ac:dyDescent="0.25">
      <c r="A5566" s="6">
        <f>'4.OVTA Sites-Transects'!B5572</f>
        <v>0</v>
      </c>
      <c r="B5566" s="6">
        <f>'4.OVTA Sites-Transects'!C5572</f>
        <v>0</v>
      </c>
      <c r="C5566" s="6">
        <f>'4.OVTA Sites-Transects'!D5572</f>
        <v>0</v>
      </c>
      <c r="D5566" s="1">
        <f>'4.OVTA Sites-Transects'!E5572</f>
        <v>0</v>
      </c>
      <c r="E5566" s="1">
        <f>'4.OVTA Sites-Transects'!G5572</f>
        <v>0</v>
      </c>
      <c r="F5566" s="1">
        <f>'4.OVTA Sites-Transects'!F5572</f>
        <v>0</v>
      </c>
      <c r="G5566" s="6">
        <f>'4.OVTA Sites-Transects'!H5572</f>
        <v>0</v>
      </c>
      <c r="H5566" s="6">
        <f>'4.OVTA Sites-Transects'!I5572</f>
        <v>0</v>
      </c>
      <c r="I5566" s="193" t="str">
        <f t="shared" si="688"/>
        <v>-</v>
      </c>
      <c r="J5566" s="27" t="str">
        <f t="shared" si="689"/>
        <v>-</v>
      </c>
      <c r="K5566" s="27" t="str">
        <f t="shared" si="690"/>
        <v>-</v>
      </c>
      <c r="L5566" s="27" t="str">
        <f t="shared" si="691"/>
        <v>-</v>
      </c>
      <c r="M5566" s="27" t="str">
        <f t="shared" si="692"/>
        <v>-</v>
      </c>
      <c r="N5566" s="28">
        <f t="shared" si="693"/>
        <v>0</v>
      </c>
      <c r="O5566" s="28">
        <f t="shared" si="695"/>
        <v>0</v>
      </c>
      <c r="P5566" s="1" t="str">
        <f t="shared" si="694"/>
        <v>no</v>
      </c>
    </row>
    <row r="5567" spans="1:16" x14ac:dyDescent="0.25">
      <c r="A5567" s="6">
        <f>'4.OVTA Sites-Transects'!B5573</f>
        <v>0</v>
      </c>
      <c r="B5567" s="6">
        <f>'4.OVTA Sites-Transects'!C5573</f>
        <v>0</v>
      </c>
      <c r="C5567" s="6">
        <f>'4.OVTA Sites-Transects'!D5573</f>
        <v>0</v>
      </c>
      <c r="D5567" s="1">
        <f>'4.OVTA Sites-Transects'!E5573</f>
        <v>0</v>
      </c>
      <c r="E5567" s="1">
        <f>'4.OVTA Sites-Transects'!G5573</f>
        <v>0</v>
      </c>
      <c r="F5567" s="1">
        <f>'4.OVTA Sites-Transects'!F5573</f>
        <v>0</v>
      </c>
      <c r="G5567" s="6">
        <f>'4.OVTA Sites-Transects'!H5573</f>
        <v>0</v>
      </c>
      <c r="H5567" s="6">
        <f>'4.OVTA Sites-Transects'!I5573</f>
        <v>0</v>
      </c>
      <c r="I5567" s="193" t="str">
        <f t="shared" si="688"/>
        <v>-</v>
      </c>
      <c r="J5567" s="27" t="str">
        <f t="shared" si="689"/>
        <v>-</v>
      </c>
      <c r="K5567" s="27" t="str">
        <f t="shared" si="690"/>
        <v>-</v>
      </c>
      <c r="L5567" s="27" t="str">
        <f t="shared" si="691"/>
        <v>-</v>
      </c>
      <c r="M5567" s="27" t="str">
        <f t="shared" si="692"/>
        <v>-</v>
      </c>
      <c r="N5567" s="28">
        <f t="shared" si="693"/>
        <v>0</v>
      </c>
      <c r="O5567" s="28">
        <f t="shared" si="695"/>
        <v>0</v>
      </c>
      <c r="P5567" s="1" t="str">
        <f t="shared" si="694"/>
        <v>no</v>
      </c>
    </row>
    <row r="5568" spans="1:16" x14ac:dyDescent="0.25">
      <c r="A5568" s="6">
        <f>'4.OVTA Sites-Transects'!B5574</f>
        <v>0</v>
      </c>
      <c r="B5568" s="6">
        <f>'4.OVTA Sites-Transects'!C5574</f>
        <v>0</v>
      </c>
      <c r="C5568" s="6">
        <f>'4.OVTA Sites-Transects'!D5574</f>
        <v>0</v>
      </c>
      <c r="D5568" s="1">
        <f>'4.OVTA Sites-Transects'!E5574</f>
        <v>0</v>
      </c>
      <c r="E5568" s="1">
        <f>'4.OVTA Sites-Transects'!G5574</f>
        <v>0</v>
      </c>
      <c r="F5568" s="1">
        <f>'4.OVTA Sites-Transects'!F5574</f>
        <v>0</v>
      </c>
      <c r="G5568" s="6">
        <f>'4.OVTA Sites-Transects'!H5574</f>
        <v>0</v>
      </c>
      <c r="H5568" s="6">
        <f>'4.OVTA Sites-Transects'!I5574</f>
        <v>0</v>
      </c>
      <c r="I5568" s="193" t="str">
        <f t="shared" si="688"/>
        <v>-</v>
      </c>
      <c r="J5568" s="27" t="str">
        <f t="shared" si="689"/>
        <v>-</v>
      </c>
      <c r="K5568" s="27" t="str">
        <f t="shared" si="690"/>
        <v>-</v>
      </c>
      <c r="L5568" s="27" t="str">
        <f t="shared" si="691"/>
        <v>-</v>
      </c>
      <c r="M5568" s="27" t="str">
        <f t="shared" si="692"/>
        <v>-</v>
      </c>
      <c r="N5568" s="28">
        <f t="shared" si="693"/>
        <v>0</v>
      </c>
      <c r="O5568" s="28">
        <f t="shared" si="695"/>
        <v>0</v>
      </c>
      <c r="P5568" s="1" t="str">
        <f t="shared" si="694"/>
        <v>no</v>
      </c>
    </row>
    <row r="5569" spans="1:16" x14ac:dyDescent="0.25">
      <c r="A5569" s="6">
        <f>'4.OVTA Sites-Transects'!B5575</f>
        <v>0</v>
      </c>
      <c r="B5569" s="6">
        <f>'4.OVTA Sites-Transects'!C5575</f>
        <v>0</v>
      </c>
      <c r="C5569" s="6">
        <f>'4.OVTA Sites-Transects'!D5575</f>
        <v>0</v>
      </c>
      <c r="D5569" s="1">
        <f>'4.OVTA Sites-Transects'!E5575</f>
        <v>0</v>
      </c>
      <c r="E5569" s="1">
        <f>'4.OVTA Sites-Transects'!G5575</f>
        <v>0</v>
      </c>
      <c r="F5569" s="1">
        <f>'4.OVTA Sites-Transects'!F5575</f>
        <v>0</v>
      </c>
      <c r="G5569" s="6">
        <f>'4.OVTA Sites-Transects'!H5575</f>
        <v>0</v>
      </c>
      <c r="H5569" s="6">
        <f>'4.OVTA Sites-Transects'!I5575</f>
        <v>0</v>
      </c>
      <c r="I5569" s="193" t="str">
        <f t="shared" si="688"/>
        <v>-</v>
      </c>
      <c r="J5569" s="27" t="str">
        <f t="shared" si="689"/>
        <v>-</v>
      </c>
      <c r="K5569" s="27" t="str">
        <f t="shared" si="690"/>
        <v>-</v>
      </c>
      <c r="L5569" s="27" t="str">
        <f t="shared" si="691"/>
        <v>-</v>
      </c>
      <c r="M5569" s="27" t="str">
        <f t="shared" si="692"/>
        <v>-</v>
      </c>
      <c r="N5569" s="28">
        <f t="shared" si="693"/>
        <v>0</v>
      </c>
      <c r="O5569" s="28">
        <f t="shared" si="695"/>
        <v>0</v>
      </c>
      <c r="P5569" s="1" t="str">
        <f t="shared" si="694"/>
        <v>no</v>
      </c>
    </row>
    <row r="5570" spans="1:16" x14ac:dyDescent="0.25">
      <c r="A5570" s="6">
        <f>'4.OVTA Sites-Transects'!B5576</f>
        <v>0</v>
      </c>
      <c r="B5570" s="6">
        <f>'4.OVTA Sites-Transects'!C5576</f>
        <v>0</v>
      </c>
      <c r="C5570" s="6">
        <f>'4.OVTA Sites-Transects'!D5576</f>
        <v>0</v>
      </c>
      <c r="D5570" s="1">
        <f>'4.OVTA Sites-Transects'!E5576</f>
        <v>0</v>
      </c>
      <c r="E5570" s="1">
        <f>'4.OVTA Sites-Transects'!G5576</f>
        <v>0</v>
      </c>
      <c r="F5570" s="1">
        <f>'4.OVTA Sites-Transects'!F5576</f>
        <v>0</v>
      </c>
      <c r="G5570" s="6">
        <f>'4.OVTA Sites-Transects'!H5576</f>
        <v>0</v>
      </c>
      <c r="H5570" s="6">
        <f>'4.OVTA Sites-Transects'!I5576</f>
        <v>0</v>
      </c>
      <c r="I5570" s="193" t="str">
        <f t="shared" si="688"/>
        <v>-</v>
      </c>
      <c r="J5570" s="27" t="str">
        <f t="shared" si="689"/>
        <v>-</v>
      </c>
      <c r="K5570" s="27" t="str">
        <f t="shared" si="690"/>
        <v>-</v>
      </c>
      <c r="L5570" s="27" t="str">
        <f t="shared" si="691"/>
        <v>-</v>
      </c>
      <c r="M5570" s="27" t="str">
        <f t="shared" si="692"/>
        <v>-</v>
      </c>
      <c r="N5570" s="28">
        <f t="shared" si="693"/>
        <v>0</v>
      </c>
      <c r="O5570" s="28">
        <f t="shared" si="695"/>
        <v>0</v>
      </c>
      <c r="P5570" s="1" t="str">
        <f t="shared" si="694"/>
        <v>no</v>
      </c>
    </row>
    <row r="5571" spans="1:16" x14ac:dyDescent="0.25">
      <c r="A5571" s="6">
        <f>'4.OVTA Sites-Transects'!B5577</f>
        <v>0</v>
      </c>
      <c r="B5571" s="6">
        <f>'4.OVTA Sites-Transects'!C5577</f>
        <v>0</v>
      </c>
      <c r="C5571" s="6">
        <f>'4.OVTA Sites-Transects'!D5577</f>
        <v>0</v>
      </c>
      <c r="D5571" s="1">
        <f>'4.OVTA Sites-Transects'!E5577</f>
        <v>0</v>
      </c>
      <c r="E5571" s="1">
        <f>'4.OVTA Sites-Transects'!G5577</f>
        <v>0</v>
      </c>
      <c r="F5571" s="1">
        <f>'4.OVTA Sites-Transects'!F5577</f>
        <v>0</v>
      </c>
      <c r="G5571" s="6">
        <f>'4.OVTA Sites-Transects'!H5577</f>
        <v>0</v>
      </c>
      <c r="H5571" s="6">
        <f>'4.OVTA Sites-Transects'!I5577</f>
        <v>0</v>
      </c>
      <c r="I5571" s="193" t="str">
        <f t="shared" ref="I5571:I5634" si="696">IF(F5571="B", SUMIF(OVTA_Calcs_TMA, D5571, WeightingFactorMod), IF(F5571="C", SUMIF(OVTA_Calcs_TMA, D5571, WeightingFactorHigh), IF(F5571="D", SUMIF(OVTA_Calcs_TMA, D5571, WeightingFactorVeryHigh), "-")))</f>
        <v>-</v>
      </c>
      <c r="J5571" s="27" t="str">
        <f t="shared" ref="J5571:J5634" si="697">IF(ISNUMBER(AVERAGEIFS(AssessmentResultsLow, AssessmentResultsSites, $A5571,AssessmentIncluded, "yes")), I5571*AVERAGEIFS(AssessmentResultsLow, AssessmentResultsSites, $A5571,AssessmentIncluded, "yes"), "-")</f>
        <v>-</v>
      </c>
      <c r="K5571" s="27" t="str">
        <f t="shared" ref="K5571:K5634" si="698">IF(ISNUMBER(AVERAGEIFS(AssessmentResultsMod, AssessmentResultsSites, $A5571,AssessmentIncluded, "yes")), I5571*AVERAGEIFS(AssessmentResultsMod, AssessmentResultsSites, $A5571,AssessmentIncluded, "yes"), "-")</f>
        <v>-</v>
      </c>
      <c r="L5571" s="27" t="str">
        <f t="shared" ref="L5571:L5634" si="699">IF(ISNUMBER(AVERAGEIFS(AssessmentResultsHigh, AssessmentResultsSites, $A5571,AssessmentIncluded, "yes")), I5571*AVERAGEIFS(AssessmentResultsHigh, AssessmentResultsSites, $A5571,AssessmentIncluded, "yes"), "-")</f>
        <v>-</v>
      </c>
      <c r="M5571" s="27" t="str">
        <f t="shared" ref="M5571:M5634" si="700">IF(ISNUMBER(AVERAGEIFS(AssessmentResultsVeryHigh, AssessmentResultsSites, $A5571,AssessmentIncluded, "yes")), I5571*AVERAGEIFS(AssessmentResultsVeryHigh, AssessmentResultsSites, $A5571,AssessmentIncluded, "yes"), "-")</f>
        <v>-</v>
      </c>
      <c r="N5571" s="28">
        <f t="shared" ref="N5571:N5634" si="701">COUNTIFS(AssessmentResultsSites, A5571, AssessmentIncluded, "yes")</f>
        <v>0</v>
      </c>
      <c r="O5571" s="28">
        <f t="shared" si="695"/>
        <v>0</v>
      </c>
      <c r="P5571" s="1" t="str">
        <f t="shared" ref="P5571:P5634" si="702">IF(AND(G5571="Yes", N5571&gt;0), "yes", "no")</f>
        <v>no</v>
      </c>
    </row>
    <row r="5572" spans="1:16" x14ac:dyDescent="0.25">
      <c r="A5572" s="6">
        <f>'4.OVTA Sites-Transects'!B5578</f>
        <v>0</v>
      </c>
      <c r="B5572" s="6">
        <f>'4.OVTA Sites-Transects'!C5578</f>
        <v>0</v>
      </c>
      <c r="C5572" s="6">
        <f>'4.OVTA Sites-Transects'!D5578</f>
        <v>0</v>
      </c>
      <c r="D5572" s="1">
        <f>'4.OVTA Sites-Transects'!E5578</f>
        <v>0</v>
      </c>
      <c r="E5572" s="1">
        <f>'4.OVTA Sites-Transects'!G5578</f>
        <v>0</v>
      </c>
      <c r="F5572" s="1">
        <f>'4.OVTA Sites-Transects'!F5578</f>
        <v>0</v>
      </c>
      <c r="G5572" s="6">
        <f>'4.OVTA Sites-Transects'!H5578</f>
        <v>0</v>
      </c>
      <c r="H5572" s="6">
        <f>'4.OVTA Sites-Transects'!I5578</f>
        <v>0</v>
      </c>
      <c r="I5572" s="193" t="str">
        <f t="shared" si="696"/>
        <v>-</v>
      </c>
      <c r="J5572" s="27" t="str">
        <f t="shared" si="697"/>
        <v>-</v>
      </c>
      <c r="K5572" s="27" t="str">
        <f t="shared" si="698"/>
        <v>-</v>
      </c>
      <c r="L5572" s="27" t="str">
        <f t="shared" si="699"/>
        <v>-</v>
      </c>
      <c r="M5572" s="27" t="str">
        <f t="shared" si="700"/>
        <v>-</v>
      </c>
      <c r="N5572" s="28">
        <f t="shared" si="701"/>
        <v>0</v>
      </c>
      <c r="O5572" s="28">
        <f t="shared" ref="O5572:O5635" si="703">IF(P5572="yes", N5572, 0)</f>
        <v>0</v>
      </c>
      <c r="P5572" s="1" t="str">
        <f t="shared" si="702"/>
        <v>no</v>
      </c>
    </row>
    <row r="5573" spans="1:16" x14ac:dyDescent="0.25">
      <c r="A5573" s="6">
        <f>'4.OVTA Sites-Transects'!B5579</f>
        <v>0</v>
      </c>
      <c r="B5573" s="6">
        <f>'4.OVTA Sites-Transects'!C5579</f>
        <v>0</v>
      </c>
      <c r="C5573" s="6">
        <f>'4.OVTA Sites-Transects'!D5579</f>
        <v>0</v>
      </c>
      <c r="D5573" s="1">
        <f>'4.OVTA Sites-Transects'!E5579</f>
        <v>0</v>
      </c>
      <c r="E5573" s="1">
        <f>'4.OVTA Sites-Transects'!G5579</f>
        <v>0</v>
      </c>
      <c r="F5573" s="1">
        <f>'4.OVTA Sites-Transects'!F5579</f>
        <v>0</v>
      </c>
      <c r="G5573" s="6">
        <f>'4.OVTA Sites-Transects'!H5579</f>
        <v>0</v>
      </c>
      <c r="H5573" s="6">
        <f>'4.OVTA Sites-Transects'!I5579</f>
        <v>0</v>
      </c>
      <c r="I5573" s="193" t="str">
        <f t="shared" si="696"/>
        <v>-</v>
      </c>
      <c r="J5573" s="27" t="str">
        <f t="shared" si="697"/>
        <v>-</v>
      </c>
      <c r="K5573" s="27" t="str">
        <f t="shared" si="698"/>
        <v>-</v>
      </c>
      <c r="L5573" s="27" t="str">
        <f t="shared" si="699"/>
        <v>-</v>
      </c>
      <c r="M5573" s="27" t="str">
        <f t="shared" si="700"/>
        <v>-</v>
      </c>
      <c r="N5573" s="28">
        <f t="shared" si="701"/>
        <v>0</v>
      </c>
      <c r="O5573" s="28">
        <f t="shared" si="703"/>
        <v>0</v>
      </c>
      <c r="P5573" s="1" t="str">
        <f t="shared" si="702"/>
        <v>no</v>
      </c>
    </row>
    <row r="5574" spans="1:16" x14ac:dyDescent="0.25">
      <c r="A5574" s="6">
        <f>'4.OVTA Sites-Transects'!B5580</f>
        <v>0</v>
      </c>
      <c r="B5574" s="6">
        <f>'4.OVTA Sites-Transects'!C5580</f>
        <v>0</v>
      </c>
      <c r="C5574" s="6">
        <f>'4.OVTA Sites-Transects'!D5580</f>
        <v>0</v>
      </c>
      <c r="D5574" s="1">
        <f>'4.OVTA Sites-Transects'!E5580</f>
        <v>0</v>
      </c>
      <c r="E5574" s="1">
        <f>'4.OVTA Sites-Transects'!G5580</f>
        <v>0</v>
      </c>
      <c r="F5574" s="1">
        <f>'4.OVTA Sites-Transects'!F5580</f>
        <v>0</v>
      </c>
      <c r="G5574" s="6">
        <f>'4.OVTA Sites-Transects'!H5580</f>
        <v>0</v>
      </c>
      <c r="H5574" s="6">
        <f>'4.OVTA Sites-Transects'!I5580</f>
        <v>0</v>
      </c>
      <c r="I5574" s="193" t="str">
        <f t="shared" si="696"/>
        <v>-</v>
      </c>
      <c r="J5574" s="27" t="str">
        <f t="shared" si="697"/>
        <v>-</v>
      </c>
      <c r="K5574" s="27" t="str">
        <f t="shared" si="698"/>
        <v>-</v>
      </c>
      <c r="L5574" s="27" t="str">
        <f t="shared" si="699"/>
        <v>-</v>
      </c>
      <c r="M5574" s="27" t="str">
        <f t="shared" si="700"/>
        <v>-</v>
      </c>
      <c r="N5574" s="28">
        <f t="shared" si="701"/>
        <v>0</v>
      </c>
      <c r="O5574" s="28">
        <f t="shared" si="703"/>
        <v>0</v>
      </c>
      <c r="P5574" s="1" t="str">
        <f t="shared" si="702"/>
        <v>no</v>
      </c>
    </row>
    <row r="5575" spans="1:16" x14ac:dyDescent="0.25">
      <c r="A5575" s="6">
        <f>'4.OVTA Sites-Transects'!B5581</f>
        <v>0</v>
      </c>
      <c r="B5575" s="6">
        <f>'4.OVTA Sites-Transects'!C5581</f>
        <v>0</v>
      </c>
      <c r="C5575" s="6">
        <f>'4.OVTA Sites-Transects'!D5581</f>
        <v>0</v>
      </c>
      <c r="D5575" s="1">
        <f>'4.OVTA Sites-Transects'!E5581</f>
        <v>0</v>
      </c>
      <c r="E5575" s="1">
        <f>'4.OVTA Sites-Transects'!G5581</f>
        <v>0</v>
      </c>
      <c r="F5575" s="1">
        <f>'4.OVTA Sites-Transects'!F5581</f>
        <v>0</v>
      </c>
      <c r="G5575" s="6">
        <f>'4.OVTA Sites-Transects'!H5581</f>
        <v>0</v>
      </c>
      <c r="H5575" s="6">
        <f>'4.OVTA Sites-Transects'!I5581</f>
        <v>0</v>
      </c>
      <c r="I5575" s="193" t="str">
        <f t="shared" si="696"/>
        <v>-</v>
      </c>
      <c r="J5575" s="27" t="str">
        <f t="shared" si="697"/>
        <v>-</v>
      </c>
      <c r="K5575" s="27" t="str">
        <f t="shared" si="698"/>
        <v>-</v>
      </c>
      <c r="L5575" s="27" t="str">
        <f t="shared" si="699"/>
        <v>-</v>
      </c>
      <c r="M5575" s="27" t="str">
        <f t="shared" si="700"/>
        <v>-</v>
      </c>
      <c r="N5575" s="28">
        <f t="shared" si="701"/>
        <v>0</v>
      </c>
      <c r="O5575" s="28">
        <f t="shared" si="703"/>
        <v>0</v>
      </c>
      <c r="P5575" s="1" t="str">
        <f t="shared" si="702"/>
        <v>no</v>
      </c>
    </row>
    <row r="5576" spans="1:16" x14ac:dyDescent="0.25">
      <c r="A5576" s="6">
        <f>'4.OVTA Sites-Transects'!B5582</f>
        <v>0</v>
      </c>
      <c r="B5576" s="6">
        <f>'4.OVTA Sites-Transects'!C5582</f>
        <v>0</v>
      </c>
      <c r="C5576" s="6">
        <f>'4.OVTA Sites-Transects'!D5582</f>
        <v>0</v>
      </c>
      <c r="D5576" s="1">
        <f>'4.OVTA Sites-Transects'!E5582</f>
        <v>0</v>
      </c>
      <c r="E5576" s="1">
        <f>'4.OVTA Sites-Transects'!G5582</f>
        <v>0</v>
      </c>
      <c r="F5576" s="1">
        <f>'4.OVTA Sites-Transects'!F5582</f>
        <v>0</v>
      </c>
      <c r="G5576" s="6">
        <f>'4.OVTA Sites-Transects'!H5582</f>
        <v>0</v>
      </c>
      <c r="H5576" s="6">
        <f>'4.OVTA Sites-Transects'!I5582</f>
        <v>0</v>
      </c>
      <c r="I5576" s="193" t="str">
        <f t="shared" si="696"/>
        <v>-</v>
      </c>
      <c r="J5576" s="27" t="str">
        <f t="shared" si="697"/>
        <v>-</v>
      </c>
      <c r="K5576" s="27" t="str">
        <f t="shared" si="698"/>
        <v>-</v>
      </c>
      <c r="L5576" s="27" t="str">
        <f t="shared" si="699"/>
        <v>-</v>
      </c>
      <c r="M5576" s="27" t="str">
        <f t="shared" si="700"/>
        <v>-</v>
      </c>
      <c r="N5576" s="28">
        <f t="shared" si="701"/>
        <v>0</v>
      </c>
      <c r="O5576" s="28">
        <f t="shared" si="703"/>
        <v>0</v>
      </c>
      <c r="P5576" s="1" t="str">
        <f t="shared" si="702"/>
        <v>no</v>
      </c>
    </row>
    <row r="5577" spans="1:16" x14ac:dyDescent="0.25">
      <c r="A5577" s="6">
        <f>'4.OVTA Sites-Transects'!B5583</f>
        <v>0</v>
      </c>
      <c r="B5577" s="6">
        <f>'4.OVTA Sites-Transects'!C5583</f>
        <v>0</v>
      </c>
      <c r="C5577" s="6">
        <f>'4.OVTA Sites-Transects'!D5583</f>
        <v>0</v>
      </c>
      <c r="D5577" s="1">
        <f>'4.OVTA Sites-Transects'!E5583</f>
        <v>0</v>
      </c>
      <c r="E5577" s="1">
        <f>'4.OVTA Sites-Transects'!G5583</f>
        <v>0</v>
      </c>
      <c r="F5577" s="1">
        <f>'4.OVTA Sites-Transects'!F5583</f>
        <v>0</v>
      </c>
      <c r="G5577" s="6">
        <f>'4.OVTA Sites-Transects'!H5583</f>
        <v>0</v>
      </c>
      <c r="H5577" s="6">
        <f>'4.OVTA Sites-Transects'!I5583</f>
        <v>0</v>
      </c>
      <c r="I5577" s="193" t="str">
        <f t="shared" si="696"/>
        <v>-</v>
      </c>
      <c r="J5577" s="27" t="str">
        <f t="shared" si="697"/>
        <v>-</v>
      </c>
      <c r="K5577" s="27" t="str">
        <f t="shared" si="698"/>
        <v>-</v>
      </c>
      <c r="L5577" s="27" t="str">
        <f t="shared" si="699"/>
        <v>-</v>
      </c>
      <c r="M5577" s="27" t="str">
        <f t="shared" si="700"/>
        <v>-</v>
      </c>
      <c r="N5577" s="28">
        <f t="shared" si="701"/>
        <v>0</v>
      </c>
      <c r="O5577" s="28">
        <f t="shared" si="703"/>
        <v>0</v>
      </c>
      <c r="P5577" s="1" t="str">
        <f t="shared" si="702"/>
        <v>no</v>
      </c>
    </row>
    <row r="5578" spans="1:16" x14ac:dyDescent="0.25">
      <c r="A5578" s="6">
        <f>'4.OVTA Sites-Transects'!B5584</f>
        <v>0</v>
      </c>
      <c r="B5578" s="6">
        <f>'4.OVTA Sites-Transects'!C5584</f>
        <v>0</v>
      </c>
      <c r="C5578" s="6">
        <f>'4.OVTA Sites-Transects'!D5584</f>
        <v>0</v>
      </c>
      <c r="D5578" s="1">
        <f>'4.OVTA Sites-Transects'!E5584</f>
        <v>0</v>
      </c>
      <c r="E5578" s="1">
        <f>'4.OVTA Sites-Transects'!G5584</f>
        <v>0</v>
      </c>
      <c r="F5578" s="1">
        <f>'4.OVTA Sites-Transects'!F5584</f>
        <v>0</v>
      </c>
      <c r="G5578" s="6">
        <f>'4.OVTA Sites-Transects'!H5584</f>
        <v>0</v>
      </c>
      <c r="H5578" s="6">
        <f>'4.OVTA Sites-Transects'!I5584</f>
        <v>0</v>
      </c>
      <c r="I5578" s="193" t="str">
        <f t="shared" si="696"/>
        <v>-</v>
      </c>
      <c r="J5578" s="27" t="str">
        <f t="shared" si="697"/>
        <v>-</v>
      </c>
      <c r="K5578" s="27" t="str">
        <f t="shared" si="698"/>
        <v>-</v>
      </c>
      <c r="L5578" s="27" t="str">
        <f t="shared" si="699"/>
        <v>-</v>
      </c>
      <c r="M5578" s="27" t="str">
        <f t="shared" si="700"/>
        <v>-</v>
      </c>
      <c r="N5578" s="28">
        <f t="shared" si="701"/>
        <v>0</v>
      </c>
      <c r="O5578" s="28">
        <f t="shared" si="703"/>
        <v>0</v>
      </c>
      <c r="P5578" s="1" t="str">
        <f t="shared" si="702"/>
        <v>no</v>
      </c>
    </row>
    <row r="5579" spans="1:16" x14ac:dyDescent="0.25">
      <c r="A5579" s="6">
        <f>'4.OVTA Sites-Transects'!B5585</f>
        <v>0</v>
      </c>
      <c r="B5579" s="6">
        <f>'4.OVTA Sites-Transects'!C5585</f>
        <v>0</v>
      </c>
      <c r="C5579" s="6">
        <f>'4.OVTA Sites-Transects'!D5585</f>
        <v>0</v>
      </c>
      <c r="D5579" s="1">
        <f>'4.OVTA Sites-Transects'!E5585</f>
        <v>0</v>
      </c>
      <c r="E5579" s="1">
        <f>'4.OVTA Sites-Transects'!G5585</f>
        <v>0</v>
      </c>
      <c r="F5579" s="1">
        <f>'4.OVTA Sites-Transects'!F5585</f>
        <v>0</v>
      </c>
      <c r="G5579" s="6">
        <f>'4.OVTA Sites-Transects'!H5585</f>
        <v>0</v>
      </c>
      <c r="H5579" s="6">
        <f>'4.OVTA Sites-Transects'!I5585</f>
        <v>0</v>
      </c>
      <c r="I5579" s="193" t="str">
        <f t="shared" si="696"/>
        <v>-</v>
      </c>
      <c r="J5579" s="27" t="str">
        <f t="shared" si="697"/>
        <v>-</v>
      </c>
      <c r="K5579" s="27" t="str">
        <f t="shared" si="698"/>
        <v>-</v>
      </c>
      <c r="L5579" s="27" t="str">
        <f t="shared" si="699"/>
        <v>-</v>
      </c>
      <c r="M5579" s="27" t="str">
        <f t="shared" si="700"/>
        <v>-</v>
      </c>
      <c r="N5579" s="28">
        <f t="shared" si="701"/>
        <v>0</v>
      </c>
      <c r="O5579" s="28">
        <f t="shared" si="703"/>
        <v>0</v>
      </c>
      <c r="P5579" s="1" t="str">
        <f t="shared" si="702"/>
        <v>no</v>
      </c>
    </row>
    <row r="5580" spans="1:16" x14ac:dyDescent="0.25">
      <c r="A5580" s="6">
        <f>'4.OVTA Sites-Transects'!B5586</f>
        <v>0</v>
      </c>
      <c r="B5580" s="6">
        <f>'4.OVTA Sites-Transects'!C5586</f>
        <v>0</v>
      </c>
      <c r="C5580" s="6">
        <f>'4.OVTA Sites-Transects'!D5586</f>
        <v>0</v>
      </c>
      <c r="D5580" s="1">
        <f>'4.OVTA Sites-Transects'!E5586</f>
        <v>0</v>
      </c>
      <c r="E5580" s="1">
        <f>'4.OVTA Sites-Transects'!G5586</f>
        <v>0</v>
      </c>
      <c r="F5580" s="1">
        <f>'4.OVTA Sites-Transects'!F5586</f>
        <v>0</v>
      </c>
      <c r="G5580" s="6">
        <f>'4.OVTA Sites-Transects'!H5586</f>
        <v>0</v>
      </c>
      <c r="H5580" s="6">
        <f>'4.OVTA Sites-Transects'!I5586</f>
        <v>0</v>
      </c>
      <c r="I5580" s="193" t="str">
        <f t="shared" si="696"/>
        <v>-</v>
      </c>
      <c r="J5580" s="27" t="str">
        <f t="shared" si="697"/>
        <v>-</v>
      </c>
      <c r="K5580" s="27" t="str">
        <f t="shared" si="698"/>
        <v>-</v>
      </c>
      <c r="L5580" s="27" t="str">
        <f t="shared" si="699"/>
        <v>-</v>
      </c>
      <c r="M5580" s="27" t="str">
        <f t="shared" si="700"/>
        <v>-</v>
      </c>
      <c r="N5580" s="28">
        <f t="shared" si="701"/>
        <v>0</v>
      </c>
      <c r="O5580" s="28">
        <f t="shared" si="703"/>
        <v>0</v>
      </c>
      <c r="P5580" s="1" t="str">
        <f t="shared" si="702"/>
        <v>no</v>
      </c>
    </row>
    <row r="5581" spans="1:16" x14ac:dyDescent="0.25">
      <c r="A5581" s="6">
        <f>'4.OVTA Sites-Transects'!B5587</f>
        <v>0</v>
      </c>
      <c r="B5581" s="6">
        <f>'4.OVTA Sites-Transects'!C5587</f>
        <v>0</v>
      </c>
      <c r="C5581" s="6">
        <f>'4.OVTA Sites-Transects'!D5587</f>
        <v>0</v>
      </c>
      <c r="D5581" s="1">
        <f>'4.OVTA Sites-Transects'!E5587</f>
        <v>0</v>
      </c>
      <c r="E5581" s="1">
        <f>'4.OVTA Sites-Transects'!G5587</f>
        <v>0</v>
      </c>
      <c r="F5581" s="1">
        <f>'4.OVTA Sites-Transects'!F5587</f>
        <v>0</v>
      </c>
      <c r="G5581" s="6">
        <f>'4.OVTA Sites-Transects'!H5587</f>
        <v>0</v>
      </c>
      <c r="H5581" s="6">
        <f>'4.OVTA Sites-Transects'!I5587</f>
        <v>0</v>
      </c>
      <c r="I5581" s="193" t="str">
        <f t="shared" si="696"/>
        <v>-</v>
      </c>
      <c r="J5581" s="27" t="str">
        <f t="shared" si="697"/>
        <v>-</v>
      </c>
      <c r="K5581" s="27" t="str">
        <f t="shared" si="698"/>
        <v>-</v>
      </c>
      <c r="L5581" s="27" t="str">
        <f t="shared" si="699"/>
        <v>-</v>
      </c>
      <c r="M5581" s="27" t="str">
        <f t="shared" si="700"/>
        <v>-</v>
      </c>
      <c r="N5581" s="28">
        <f t="shared" si="701"/>
        <v>0</v>
      </c>
      <c r="O5581" s="28">
        <f t="shared" si="703"/>
        <v>0</v>
      </c>
      <c r="P5581" s="1" t="str">
        <f t="shared" si="702"/>
        <v>no</v>
      </c>
    </row>
    <row r="5582" spans="1:16" x14ac:dyDescent="0.25">
      <c r="A5582" s="6">
        <f>'4.OVTA Sites-Transects'!B5588</f>
        <v>0</v>
      </c>
      <c r="B5582" s="6">
        <f>'4.OVTA Sites-Transects'!C5588</f>
        <v>0</v>
      </c>
      <c r="C5582" s="6">
        <f>'4.OVTA Sites-Transects'!D5588</f>
        <v>0</v>
      </c>
      <c r="D5582" s="1">
        <f>'4.OVTA Sites-Transects'!E5588</f>
        <v>0</v>
      </c>
      <c r="E5582" s="1">
        <f>'4.OVTA Sites-Transects'!G5588</f>
        <v>0</v>
      </c>
      <c r="F5582" s="1">
        <f>'4.OVTA Sites-Transects'!F5588</f>
        <v>0</v>
      </c>
      <c r="G5582" s="6">
        <f>'4.OVTA Sites-Transects'!H5588</f>
        <v>0</v>
      </c>
      <c r="H5582" s="6">
        <f>'4.OVTA Sites-Transects'!I5588</f>
        <v>0</v>
      </c>
      <c r="I5582" s="193" t="str">
        <f t="shared" si="696"/>
        <v>-</v>
      </c>
      <c r="J5582" s="27" t="str">
        <f t="shared" si="697"/>
        <v>-</v>
      </c>
      <c r="K5582" s="27" t="str">
        <f t="shared" si="698"/>
        <v>-</v>
      </c>
      <c r="L5582" s="27" t="str">
        <f t="shared" si="699"/>
        <v>-</v>
      </c>
      <c r="M5582" s="27" t="str">
        <f t="shared" si="700"/>
        <v>-</v>
      </c>
      <c r="N5582" s="28">
        <f t="shared" si="701"/>
        <v>0</v>
      </c>
      <c r="O5582" s="28">
        <f t="shared" si="703"/>
        <v>0</v>
      </c>
      <c r="P5582" s="1" t="str">
        <f t="shared" si="702"/>
        <v>no</v>
      </c>
    </row>
    <row r="5583" spans="1:16" x14ac:dyDescent="0.25">
      <c r="A5583" s="6">
        <f>'4.OVTA Sites-Transects'!B5589</f>
        <v>0</v>
      </c>
      <c r="B5583" s="6">
        <f>'4.OVTA Sites-Transects'!C5589</f>
        <v>0</v>
      </c>
      <c r="C5583" s="6">
        <f>'4.OVTA Sites-Transects'!D5589</f>
        <v>0</v>
      </c>
      <c r="D5583" s="1">
        <f>'4.OVTA Sites-Transects'!E5589</f>
        <v>0</v>
      </c>
      <c r="E5583" s="1">
        <f>'4.OVTA Sites-Transects'!G5589</f>
        <v>0</v>
      </c>
      <c r="F5583" s="1">
        <f>'4.OVTA Sites-Transects'!F5589</f>
        <v>0</v>
      </c>
      <c r="G5583" s="6">
        <f>'4.OVTA Sites-Transects'!H5589</f>
        <v>0</v>
      </c>
      <c r="H5583" s="6">
        <f>'4.OVTA Sites-Transects'!I5589</f>
        <v>0</v>
      </c>
      <c r="I5583" s="193" t="str">
        <f t="shared" si="696"/>
        <v>-</v>
      </c>
      <c r="J5583" s="27" t="str">
        <f t="shared" si="697"/>
        <v>-</v>
      </c>
      <c r="K5583" s="27" t="str">
        <f t="shared" si="698"/>
        <v>-</v>
      </c>
      <c r="L5583" s="27" t="str">
        <f t="shared" si="699"/>
        <v>-</v>
      </c>
      <c r="M5583" s="27" t="str">
        <f t="shared" si="700"/>
        <v>-</v>
      </c>
      <c r="N5583" s="28">
        <f t="shared" si="701"/>
        <v>0</v>
      </c>
      <c r="O5583" s="28">
        <f t="shared" si="703"/>
        <v>0</v>
      </c>
      <c r="P5583" s="1" t="str">
        <f t="shared" si="702"/>
        <v>no</v>
      </c>
    </row>
    <row r="5584" spans="1:16" x14ac:dyDescent="0.25">
      <c r="A5584" s="6">
        <f>'4.OVTA Sites-Transects'!B5590</f>
        <v>0</v>
      </c>
      <c r="B5584" s="6">
        <f>'4.OVTA Sites-Transects'!C5590</f>
        <v>0</v>
      </c>
      <c r="C5584" s="6">
        <f>'4.OVTA Sites-Transects'!D5590</f>
        <v>0</v>
      </c>
      <c r="D5584" s="1">
        <f>'4.OVTA Sites-Transects'!E5590</f>
        <v>0</v>
      </c>
      <c r="E5584" s="1">
        <f>'4.OVTA Sites-Transects'!G5590</f>
        <v>0</v>
      </c>
      <c r="F5584" s="1">
        <f>'4.OVTA Sites-Transects'!F5590</f>
        <v>0</v>
      </c>
      <c r="G5584" s="6">
        <f>'4.OVTA Sites-Transects'!H5590</f>
        <v>0</v>
      </c>
      <c r="H5584" s="6">
        <f>'4.OVTA Sites-Transects'!I5590</f>
        <v>0</v>
      </c>
      <c r="I5584" s="193" t="str">
        <f t="shared" si="696"/>
        <v>-</v>
      </c>
      <c r="J5584" s="27" t="str">
        <f t="shared" si="697"/>
        <v>-</v>
      </c>
      <c r="K5584" s="27" t="str">
        <f t="shared" si="698"/>
        <v>-</v>
      </c>
      <c r="L5584" s="27" t="str">
        <f t="shared" si="699"/>
        <v>-</v>
      </c>
      <c r="M5584" s="27" t="str">
        <f t="shared" si="700"/>
        <v>-</v>
      </c>
      <c r="N5584" s="28">
        <f t="shared" si="701"/>
        <v>0</v>
      </c>
      <c r="O5584" s="28">
        <f t="shared" si="703"/>
        <v>0</v>
      </c>
      <c r="P5584" s="1" t="str">
        <f t="shared" si="702"/>
        <v>no</v>
      </c>
    </row>
    <row r="5585" spans="1:16" x14ac:dyDescent="0.25">
      <c r="A5585" s="6">
        <f>'4.OVTA Sites-Transects'!B5591</f>
        <v>0</v>
      </c>
      <c r="B5585" s="6">
        <f>'4.OVTA Sites-Transects'!C5591</f>
        <v>0</v>
      </c>
      <c r="C5585" s="6">
        <f>'4.OVTA Sites-Transects'!D5591</f>
        <v>0</v>
      </c>
      <c r="D5585" s="1">
        <f>'4.OVTA Sites-Transects'!E5591</f>
        <v>0</v>
      </c>
      <c r="E5585" s="1">
        <f>'4.OVTA Sites-Transects'!G5591</f>
        <v>0</v>
      </c>
      <c r="F5585" s="1">
        <f>'4.OVTA Sites-Transects'!F5591</f>
        <v>0</v>
      </c>
      <c r="G5585" s="6">
        <f>'4.OVTA Sites-Transects'!H5591</f>
        <v>0</v>
      </c>
      <c r="H5585" s="6">
        <f>'4.OVTA Sites-Transects'!I5591</f>
        <v>0</v>
      </c>
      <c r="I5585" s="193" t="str">
        <f t="shared" si="696"/>
        <v>-</v>
      </c>
      <c r="J5585" s="27" t="str">
        <f t="shared" si="697"/>
        <v>-</v>
      </c>
      <c r="K5585" s="27" t="str">
        <f t="shared" si="698"/>
        <v>-</v>
      </c>
      <c r="L5585" s="27" t="str">
        <f t="shared" si="699"/>
        <v>-</v>
      </c>
      <c r="M5585" s="27" t="str">
        <f t="shared" si="700"/>
        <v>-</v>
      </c>
      <c r="N5585" s="28">
        <f t="shared" si="701"/>
        <v>0</v>
      </c>
      <c r="O5585" s="28">
        <f t="shared" si="703"/>
        <v>0</v>
      </c>
      <c r="P5585" s="1" t="str">
        <f t="shared" si="702"/>
        <v>no</v>
      </c>
    </row>
    <row r="5586" spans="1:16" x14ac:dyDescent="0.25">
      <c r="A5586" s="6">
        <f>'4.OVTA Sites-Transects'!B5592</f>
        <v>0</v>
      </c>
      <c r="B5586" s="6">
        <f>'4.OVTA Sites-Transects'!C5592</f>
        <v>0</v>
      </c>
      <c r="C5586" s="6">
        <f>'4.OVTA Sites-Transects'!D5592</f>
        <v>0</v>
      </c>
      <c r="D5586" s="1">
        <f>'4.OVTA Sites-Transects'!E5592</f>
        <v>0</v>
      </c>
      <c r="E5586" s="1">
        <f>'4.OVTA Sites-Transects'!G5592</f>
        <v>0</v>
      </c>
      <c r="F5586" s="1">
        <f>'4.OVTA Sites-Transects'!F5592</f>
        <v>0</v>
      </c>
      <c r="G5586" s="6">
        <f>'4.OVTA Sites-Transects'!H5592</f>
        <v>0</v>
      </c>
      <c r="H5586" s="6">
        <f>'4.OVTA Sites-Transects'!I5592</f>
        <v>0</v>
      </c>
      <c r="I5586" s="193" t="str">
        <f t="shared" si="696"/>
        <v>-</v>
      </c>
      <c r="J5586" s="27" t="str">
        <f t="shared" si="697"/>
        <v>-</v>
      </c>
      <c r="K5586" s="27" t="str">
        <f t="shared" si="698"/>
        <v>-</v>
      </c>
      <c r="L5586" s="27" t="str">
        <f t="shared" si="699"/>
        <v>-</v>
      </c>
      <c r="M5586" s="27" t="str">
        <f t="shared" si="700"/>
        <v>-</v>
      </c>
      <c r="N5586" s="28">
        <f t="shared" si="701"/>
        <v>0</v>
      </c>
      <c r="O5586" s="28">
        <f t="shared" si="703"/>
        <v>0</v>
      </c>
      <c r="P5586" s="1" t="str">
        <f t="shared" si="702"/>
        <v>no</v>
      </c>
    </row>
    <row r="5587" spans="1:16" x14ac:dyDescent="0.25">
      <c r="A5587" s="6">
        <f>'4.OVTA Sites-Transects'!B5593</f>
        <v>0</v>
      </c>
      <c r="B5587" s="6">
        <f>'4.OVTA Sites-Transects'!C5593</f>
        <v>0</v>
      </c>
      <c r="C5587" s="6">
        <f>'4.OVTA Sites-Transects'!D5593</f>
        <v>0</v>
      </c>
      <c r="D5587" s="1">
        <f>'4.OVTA Sites-Transects'!E5593</f>
        <v>0</v>
      </c>
      <c r="E5587" s="1">
        <f>'4.OVTA Sites-Transects'!G5593</f>
        <v>0</v>
      </c>
      <c r="F5587" s="1">
        <f>'4.OVTA Sites-Transects'!F5593</f>
        <v>0</v>
      </c>
      <c r="G5587" s="6">
        <f>'4.OVTA Sites-Transects'!H5593</f>
        <v>0</v>
      </c>
      <c r="H5587" s="6">
        <f>'4.OVTA Sites-Transects'!I5593</f>
        <v>0</v>
      </c>
      <c r="I5587" s="193" t="str">
        <f t="shared" si="696"/>
        <v>-</v>
      </c>
      <c r="J5587" s="27" t="str">
        <f t="shared" si="697"/>
        <v>-</v>
      </c>
      <c r="K5587" s="27" t="str">
        <f t="shared" si="698"/>
        <v>-</v>
      </c>
      <c r="L5587" s="27" t="str">
        <f t="shared" si="699"/>
        <v>-</v>
      </c>
      <c r="M5587" s="27" t="str">
        <f t="shared" si="700"/>
        <v>-</v>
      </c>
      <c r="N5587" s="28">
        <f t="shared" si="701"/>
        <v>0</v>
      </c>
      <c r="O5587" s="28">
        <f t="shared" si="703"/>
        <v>0</v>
      </c>
      <c r="P5587" s="1" t="str">
        <f t="shared" si="702"/>
        <v>no</v>
      </c>
    </row>
    <row r="5588" spans="1:16" x14ac:dyDescent="0.25">
      <c r="A5588" s="6">
        <f>'4.OVTA Sites-Transects'!B5594</f>
        <v>0</v>
      </c>
      <c r="B5588" s="6">
        <f>'4.OVTA Sites-Transects'!C5594</f>
        <v>0</v>
      </c>
      <c r="C5588" s="6">
        <f>'4.OVTA Sites-Transects'!D5594</f>
        <v>0</v>
      </c>
      <c r="D5588" s="1">
        <f>'4.OVTA Sites-Transects'!E5594</f>
        <v>0</v>
      </c>
      <c r="E5588" s="1">
        <f>'4.OVTA Sites-Transects'!G5594</f>
        <v>0</v>
      </c>
      <c r="F5588" s="1">
        <f>'4.OVTA Sites-Transects'!F5594</f>
        <v>0</v>
      </c>
      <c r="G5588" s="6">
        <f>'4.OVTA Sites-Transects'!H5594</f>
        <v>0</v>
      </c>
      <c r="H5588" s="6">
        <f>'4.OVTA Sites-Transects'!I5594</f>
        <v>0</v>
      </c>
      <c r="I5588" s="193" t="str">
        <f t="shared" si="696"/>
        <v>-</v>
      </c>
      <c r="J5588" s="27" t="str">
        <f t="shared" si="697"/>
        <v>-</v>
      </c>
      <c r="K5588" s="27" t="str">
        <f t="shared" si="698"/>
        <v>-</v>
      </c>
      <c r="L5588" s="27" t="str">
        <f t="shared" si="699"/>
        <v>-</v>
      </c>
      <c r="M5588" s="27" t="str">
        <f t="shared" si="700"/>
        <v>-</v>
      </c>
      <c r="N5588" s="28">
        <f t="shared" si="701"/>
        <v>0</v>
      </c>
      <c r="O5588" s="28">
        <f t="shared" si="703"/>
        <v>0</v>
      </c>
      <c r="P5588" s="1" t="str">
        <f t="shared" si="702"/>
        <v>no</v>
      </c>
    </row>
    <row r="5589" spans="1:16" x14ac:dyDescent="0.25">
      <c r="A5589" s="6">
        <f>'4.OVTA Sites-Transects'!B5595</f>
        <v>0</v>
      </c>
      <c r="B5589" s="6">
        <f>'4.OVTA Sites-Transects'!C5595</f>
        <v>0</v>
      </c>
      <c r="C5589" s="6">
        <f>'4.OVTA Sites-Transects'!D5595</f>
        <v>0</v>
      </c>
      <c r="D5589" s="1">
        <f>'4.OVTA Sites-Transects'!E5595</f>
        <v>0</v>
      </c>
      <c r="E5589" s="1">
        <f>'4.OVTA Sites-Transects'!G5595</f>
        <v>0</v>
      </c>
      <c r="F5589" s="1">
        <f>'4.OVTA Sites-Transects'!F5595</f>
        <v>0</v>
      </c>
      <c r="G5589" s="6">
        <f>'4.OVTA Sites-Transects'!H5595</f>
        <v>0</v>
      </c>
      <c r="H5589" s="6">
        <f>'4.OVTA Sites-Transects'!I5595</f>
        <v>0</v>
      </c>
      <c r="I5589" s="193" t="str">
        <f t="shared" si="696"/>
        <v>-</v>
      </c>
      <c r="J5589" s="27" t="str">
        <f t="shared" si="697"/>
        <v>-</v>
      </c>
      <c r="K5589" s="27" t="str">
        <f t="shared" si="698"/>
        <v>-</v>
      </c>
      <c r="L5589" s="27" t="str">
        <f t="shared" si="699"/>
        <v>-</v>
      </c>
      <c r="M5589" s="27" t="str">
        <f t="shared" si="700"/>
        <v>-</v>
      </c>
      <c r="N5589" s="28">
        <f t="shared" si="701"/>
        <v>0</v>
      </c>
      <c r="O5589" s="28">
        <f t="shared" si="703"/>
        <v>0</v>
      </c>
      <c r="P5589" s="1" t="str">
        <f t="shared" si="702"/>
        <v>no</v>
      </c>
    </row>
    <row r="5590" spans="1:16" x14ac:dyDescent="0.25">
      <c r="A5590" s="6">
        <f>'4.OVTA Sites-Transects'!B5596</f>
        <v>0</v>
      </c>
      <c r="B5590" s="6">
        <f>'4.OVTA Sites-Transects'!C5596</f>
        <v>0</v>
      </c>
      <c r="C5590" s="6">
        <f>'4.OVTA Sites-Transects'!D5596</f>
        <v>0</v>
      </c>
      <c r="D5590" s="1">
        <f>'4.OVTA Sites-Transects'!E5596</f>
        <v>0</v>
      </c>
      <c r="E5590" s="1">
        <f>'4.OVTA Sites-Transects'!G5596</f>
        <v>0</v>
      </c>
      <c r="F5590" s="1">
        <f>'4.OVTA Sites-Transects'!F5596</f>
        <v>0</v>
      </c>
      <c r="G5590" s="6">
        <f>'4.OVTA Sites-Transects'!H5596</f>
        <v>0</v>
      </c>
      <c r="H5590" s="6">
        <f>'4.OVTA Sites-Transects'!I5596</f>
        <v>0</v>
      </c>
      <c r="I5590" s="193" t="str">
        <f t="shared" si="696"/>
        <v>-</v>
      </c>
      <c r="J5590" s="27" t="str">
        <f t="shared" si="697"/>
        <v>-</v>
      </c>
      <c r="K5590" s="27" t="str">
        <f t="shared" si="698"/>
        <v>-</v>
      </c>
      <c r="L5590" s="27" t="str">
        <f t="shared" si="699"/>
        <v>-</v>
      </c>
      <c r="M5590" s="27" t="str">
        <f t="shared" si="700"/>
        <v>-</v>
      </c>
      <c r="N5590" s="28">
        <f t="shared" si="701"/>
        <v>0</v>
      </c>
      <c r="O5590" s="28">
        <f t="shared" si="703"/>
        <v>0</v>
      </c>
      <c r="P5590" s="1" t="str">
        <f t="shared" si="702"/>
        <v>no</v>
      </c>
    </row>
    <row r="5591" spans="1:16" x14ac:dyDescent="0.25">
      <c r="A5591" s="6">
        <f>'4.OVTA Sites-Transects'!B5597</f>
        <v>0</v>
      </c>
      <c r="B5591" s="6">
        <f>'4.OVTA Sites-Transects'!C5597</f>
        <v>0</v>
      </c>
      <c r="C5591" s="6">
        <f>'4.OVTA Sites-Transects'!D5597</f>
        <v>0</v>
      </c>
      <c r="D5591" s="1">
        <f>'4.OVTA Sites-Transects'!E5597</f>
        <v>0</v>
      </c>
      <c r="E5591" s="1">
        <f>'4.OVTA Sites-Transects'!G5597</f>
        <v>0</v>
      </c>
      <c r="F5591" s="1">
        <f>'4.OVTA Sites-Transects'!F5597</f>
        <v>0</v>
      </c>
      <c r="G5591" s="6">
        <f>'4.OVTA Sites-Transects'!H5597</f>
        <v>0</v>
      </c>
      <c r="H5591" s="6">
        <f>'4.OVTA Sites-Transects'!I5597</f>
        <v>0</v>
      </c>
      <c r="I5591" s="193" t="str">
        <f t="shared" si="696"/>
        <v>-</v>
      </c>
      <c r="J5591" s="27" t="str">
        <f t="shared" si="697"/>
        <v>-</v>
      </c>
      <c r="K5591" s="27" t="str">
        <f t="shared" si="698"/>
        <v>-</v>
      </c>
      <c r="L5591" s="27" t="str">
        <f t="shared" si="699"/>
        <v>-</v>
      </c>
      <c r="M5591" s="27" t="str">
        <f t="shared" si="700"/>
        <v>-</v>
      </c>
      <c r="N5591" s="28">
        <f t="shared" si="701"/>
        <v>0</v>
      </c>
      <c r="O5591" s="28">
        <f t="shared" si="703"/>
        <v>0</v>
      </c>
      <c r="P5591" s="1" t="str">
        <f t="shared" si="702"/>
        <v>no</v>
      </c>
    </row>
    <row r="5592" spans="1:16" x14ac:dyDescent="0.25">
      <c r="A5592" s="6">
        <f>'4.OVTA Sites-Transects'!B5598</f>
        <v>0</v>
      </c>
      <c r="B5592" s="6">
        <f>'4.OVTA Sites-Transects'!C5598</f>
        <v>0</v>
      </c>
      <c r="C5592" s="6">
        <f>'4.OVTA Sites-Transects'!D5598</f>
        <v>0</v>
      </c>
      <c r="D5592" s="1">
        <f>'4.OVTA Sites-Transects'!E5598</f>
        <v>0</v>
      </c>
      <c r="E5592" s="1">
        <f>'4.OVTA Sites-Transects'!G5598</f>
        <v>0</v>
      </c>
      <c r="F5592" s="1">
        <f>'4.OVTA Sites-Transects'!F5598</f>
        <v>0</v>
      </c>
      <c r="G5592" s="6">
        <f>'4.OVTA Sites-Transects'!H5598</f>
        <v>0</v>
      </c>
      <c r="H5592" s="6">
        <f>'4.OVTA Sites-Transects'!I5598</f>
        <v>0</v>
      </c>
      <c r="I5592" s="193" t="str">
        <f t="shared" si="696"/>
        <v>-</v>
      </c>
      <c r="J5592" s="27" t="str">
        <f t="shared" si="697"/>
        <v>-</v>
      </c>
      <c r="K5592" s="27" t="str">
        <f t="shared" si="698"/>
        <v>-</v>
      </c>
      <c r="L5592" s="27" t="str">
        <f t="shared" si="699"/>
        <v>-</v>
      </c>
      <c r="M5592" s="27" t="str">
        <f t="shared" si="700"/>
        <v>-</v>
      </c>
      <c r="N5592" s="28">
        <f t="shared" si="701"/>
        <v>0</v>
      </c>
      <c r="O5592" s="28">
        <f t="shared" si="703"/>
        <v>0</v>
      </c>
      <c r="P5592" s="1" t="str">
        <f t="shared" si="702"/>
        <v>no</v>
      </c>
    </row>
    <row r="5593" spans="1:16" x14ac:dyDescent="0.25">
      <c r="A5593" s="6">
        <f>'4.OVTA Sites-Transects'!B5599</f>
        <v>0</v>
      </c>
      <c r="B5593" s="6">
        <f>'4.OVTA Sites-Transects'!C5599</f>
        <v>0</v>
      </c>
      <c r="C5593" s="6">
        <f>'4.OVTA Sites-Transects'!D5599</f>
        <v>0</v>
      </c>
      <c r="D5593" s="1">
        <f>'4.OVTA Sites-Transects'!E5599</f>
        <v>0</v>
      </c>
      <c r="E5593" s="1">
        <f>'4.OVTA Sites-Transects'!G5599</f>
        <v>0</v>
      </c>
      <c r="F5593" s="1">
        <f>'4.OVTA Sites-Transects'!F5599</f>
        <v>0</v>
      </c>
      <c r="G5593" s="6">
        <f>'4.OVTA Sites-Transects'!H5599</f>
        <v>0</v>
      </c>
      <c r="H5593" s="6">
        <f>'4.OVTA Sites-Transects'!I5599</f>
        <v>0</v>
      </c>
      <c r="I5593" s="193" t="str">
        <f t="shared" si="696"/>
        <v>-</v>
      </c>
      <c r="J5593" s="27" t="str">
        <f t="shared" si="697"/>
        <v>-</v>
      </c>
      <c r="K5593" s="27" t="str">
        <f t="shared" si="698"/>
        <v>-</v>
      </c>
      <c r="L5593" s="27" t="str">
        <f t="shared" si="699"/>
        <v>-</v>
      </c>
      <c r="M5593" s="27" t="str">
        <f t="shared" si="700"/>
        <v>-</v>
      </c>
      <c r="N5593" s="28">
        <f t="shared" si="701"/>
        <v>0</v>
      </c>
      <c r="O5593" s="28">
        <f t="shared" si="703"/>
        <v>0</v>
      </c>
      <c r="P5593" s="1" t="str">
        <f t="shared" si="702"/>
        <v>no</v>
      </c>
    </row>
    <row r="5594" spans="1:16" x14ac:dyDescent="0.25">
      <c r="A5594" s="6">
        <f>'4.OVTA Sites-Transects'!B5600</f>
        <v>0</v>
      </c>
      <c r="B5594" s="6">
        <f>'4.OVTA Sites-Transects'!C5600</f>
        <v>0</v>
      </c>
      <c r="C5594" s="6">
        <f>'4.OVTA Sites-Transects'!D5600</f>
        <v>0</v>
      </c>
      <c r="D5594" s="1">
        <f>'4.OVTA Sites-Transects'!E5600</f>
        <v>0</v>
      </c>
      <c r="E5594" s="1">
        <f>'4.OVTA Sites-Transects'!G5600</f>
        <v>0</v>
      </c>
      <c r="F5594" s="1">
        <f>'4.OVTA Sites-Transects'!F5600</f>
        <v>0</v>
      </c>
      <c r="G5594" s="6">
        <f>'4.OVTA Sites-Transects'!H5600</f>
        <v>0</v>
      </c>
      <c r="H5594" s="6">
        <f>'4.OVTA Sites-Transects'!I5600</f>
        <v>0</v>
      </c>
      <c r="I5594" s="193" t="str">
        <f t="shared" si="696"/>
        <v>-</v>
      </c>
      <c r="J5594" s="27" t="str">
        <f t="shared" si="697"/>
        <v>-</v>
      </c>
      <c r="K5594" s="27" t="str">
        <f t="shared" si="698"/>
        <v>-</v>
      </c>
      <c r="L5594" s="27" t="str">
        <f t="shared" si="699"/>
        <v>-</v>
      </c>
      <c r="M5594" s="27" t="str">
        <f t="shared" si="700"/>
        <v>-</v>
      </c>
      <c r="N5594" s="28">
        <f t="shared" si="701"/>
        <v>0</v>
      </c>
      <c r="O5594" s="28">
        <f t="shared" si="703"/>
        <v>0</v>
      </c>
      <c r="P5594" s="1" t="str">
        <f t="shared" si="702"/>
        <v>no</v>
      </c>
    </row>
    <row r="5595" spans="1:16" x14ac:dyDescent="0.25">
      <c r="A5595" s="6">
        <f>'4.OVTA Sites-Transects'!B5601</f>
        <v>0</v>
      </c>
      <c r="B5595" s="6">
        <f>'4.OVTA Sites-Transects'!C5601</f>
        <v>0</v>
      </c>
      <c r="C5595" s="6">
        <f>'4.OVTA Sites-Transects'!D5601</f>
        <v>0</v>
      </c>
      <c r="D5595" s="1">
        <f>'4.OVTA Sites-Transects'!E5601</f>
        <v>0</v>
      </c>
      <c r="E5595" s="1">
        <f>'4.OVTA Sites-Transects'!G5601</f>
        <v>0</v>
      </c>
      <c r="F5595" s="1">
        <f>'4.OVTA Sites-Transects'!F5601</f>
        <v>0</v>
      </c>
      <c r="G5595" s="6">
        <f>'4.OVTA Sites-Transects'!H5601</f>
        <v>0</v>
      </c>
      <c r="H5595" s="6">
        <f>'4.OVTA Sites-Transects'!I5601</f>
        <v>0</v>
      </c>
      <c r="I5595" s="193" t="str">
        <f t="shared" si="696"/>
        <v>-</v>
      </c>
      <c r="J5595" s="27" t="str">
        <f t="shared" si="697"/>
        <v>-</v>
      </c>
      <c r="K5595" s="27" t="str">
        <f t="shared" si="698"/>
        <v>-</v>
      </c>
      <c r="L5595" s="27" t="str">
        <f t="shared" si="699"/>
        <v>-</v>
      </c>
      <c r="M5595" s="27" t="str">
        <f t="shared" si="700"/>
        <v>-</v>
      </c>
      <c r="N5595" s="28">
        <f t="shared" si="701"/>
        <v>0</v>
      </c>
      <c r="O5595" s="28">
        <f t="shared" si="703"/>
        <v>0</v>
      </c>
      <c r="P5595" s="1" t="str">
        <f t="shared" si="702"/>
        <v>no</v>
      </c>
    </row>
    <row r="5596" spans="1:16" x14ac:dyDescent="0.25">
      <c r="A5596" s="6">
        <f>'4.OVTA Sites-Transects'!B5602</f>
        <v>0</v>
      </c>
      <c r="B5596" s="6">
        <f>'4.OVTA Sites-Transects'!C5602</f>
        <v>0</v>
      </c>
      <c r="C5596" s="6">
        <f>'4.OVTA Sites-Transects'!D5602</f>
        <v>0</v>
      </c>
      <c r="D5596" s="1">
        <f>'4.OVTA Sites-Transects'!E5602</f>
        <v>0</v>
      </c>
      <c r="E5596" s="1">
        <f>'4.OVTA Sites-Transects'!G5602</f>
        <v>0</v>
      </c>
      <c r="F5596" s="1">
        <f>'4.OVTA Sites-Transects'!F5602</f>
        <v>0</v>
      </c>
      <c r="G5596" s="6">
        <f>'4.OVTA Sites-Transects'!H5602</f>
        <v>0</v>
      </c>
      <c r="H5596" s="6">
        <f>'4.OVTA Sites-Transects'!I5602</f>
        <v>0</v>
      </c>
      <c r="I5596" s="193" t="str">
        <f t="shared" si="696"/>
        <v>-</v>
      </c>
      <c r="J5596" s="27" t="str">
        <f t="shared" si="697"/>
        <v>-</v>
      </c>
      <c r="K5596" s="27" t="str">
        <f t="shared" si="698"/>
        <v>-</v>
      </c>
      <c r="L5596" s="27" t="str">
        <f t="shared" si="699"/>
        <v>-</v>
      </c>
      <c r="M5596" s="27" t="str">
        <f t="shared" si="700"/>
        <v>-</v>
      </c>
      <c r="N5596" s="28">
        <f t="shared" si="701"/>
        <v>0</v>
      </c>
      <c r="O5596" s="28">
        <f t="shared" si="703"/>
        <v>0</v>
      </c>
      <c r="P5596" s="1" t="str">
        <f t="shared" si="702"/>
        <v>no</v>
      </c>
    </row>
    <row r="5597" spans="1:16" x14ac:dyDescent="0.25">
      <c r="A5597" s="6">
        <f>'4.OVTA Sites-Transects'!B5603</f>
        <v>0</v>
      </c>
      <c r="B5597" s="6">
        <f>'4.OVTA Sites-Transects'!C5603</f>
        <v>0</v>
      </c>
      <c r="C5597" s="6">
        <f>'4.OVTA Sites-Transects'!D5603</f>
        <v>0</v>
      </c>
      <c r="D5597" s="1">
        <f>'4.OVTA Sites-Transects'!E5603</f>
        <v>0</v>
      </c>
      <c r="E5597" s="1">
        <f>'4.OVTA Sites-Transects'!G5603</f>
        <v>0</v>
      </c>
      <c r="F5597" s="1">
        <f>'4.OVTA Sites-Transects'!F5603</f>
        <v>0</v>
      </c>
      <c r="G5597" s="6">
        <f>'4.OVTA Sites-Transects'!H5603</f>
        <v>0</v>
      </c>
      <c r="H5597" s="6">
        <f>'4.OVTA Sites-Transects'!I5603</f>
        <v>0</v>
      </c>
      <c r="I5597" s="193" t="str">
        <f t="shared" si="696"/>
        <v>-</v>
      </c>
      <c r="J5597" s="27" t="str">
        <f t="shared" si="697"/>
        <v>-</v>
      </c>
      <c r="K5597" s="27" t="str">
        <f t="shared" si="698"/>
        <v>-</v>
      </c>
      <c r="L5597" s="27" t="str">
        <f t="shared" si="699"/>
        <v>-</v>
      </c>
      <c r="M5597" s="27" t="str">
        <f t="shared" si="700"/>
        <v>-</v>
      </c>
      <c r="N5597" s="28">
        <f t="shared" si="701"/>
        <v>0</v>
      </c>
      <c r="O5597" s="28">
        <f t="shared" si="703"/>
        <v>0</v>
      </c>
      <c r="P5597" s="1" t="str">
        <f t="shared" si="702"/>
        <v>no</v>
      </c>
    </row>
    <row r="5598" spans="1:16" x14ac:dyDescent="0.25">
      <c r="A5598" s="6">
        <f>'4.OVTA Sites-Transects'!B5604</f>
        <v>0</v>
      </c>
      <c r="B5598" s="6">
        <f>'4.OVTA Sites-Transects'!C5604</f>
        <v>0</v>
      </c>
      <c r="C5598" s="6">
        <f>'4.OVTA Sites-Transects'!D5604</f>
        <v>0</v>
      </c>
      <c r="D5598" s="1">
        <f>'4.OVTA Sites-Transects'!E5604</f>
        <v>0</v>
      </c>
      <c r="E5598" s="1">
        <f>'4.OVTA Sites-Transects'!G5604</f>
        <v>0</v>
      </c>
      <c r="F5598" s="1">
        <f>'4.OVTA Sites-Transects'!F5604</f>
        <v>0</v>
      </c>
      <c r="G5598" s="6">
        <f>'4.OVTA Sites-Transects'!H5604</f>
        <v>0</v>
      </c>
      <c r="H5598" s="6">
        <f>'4.OVTA Sites-Transects'!I5604</f>
        <v>0</v>
      </c>
      <c r="I5598" s="193" t="str">
        <f t="shared" si="696"/>
        <v>-</v>
      </c>
      <c r="J5598" s="27" t="str">
        <f t="shared" si="697"/>
        <v>-</v>
      </c>
      <c r="K5598" s="27" t="str">
        <f t="shared" si="698"/>
        <v>-</v>
      </c>
      <c r="L5598" s="27" t="str">
        <f t="shared" si="699"/>
        <v>-</v>
      </c>
      <c r="M5598" s="27" t="str">
        <f t="shared" si="700"/>
        <v>-</v>
      </c>
      <c r="N5598" s="28">
        <f t="shared" si="701"/>
        <v>0</v>
      </c>
      <c r="O5598" s="28">
        <f t="shared" si="703"/>
        <v>0</v>
      </c>
      <c r="P5598" s="1" t="str">
        <f t="shared" si="702"/>
        <v>no</v>
      </c>
    </row>
    <row r="5599" spans="1:16" x14ac:dyDescent="0.25">
      <c r="A5599" s="6">
        <f>'4.OVTA Sites-Transects'!B5605</f>
        <v>0</v>
      </c>
      <c r="B5599" s="6">
        <f>'4.OVTA Sites-Transects'!C5605</f>
        <v>0</v>
      </c>
      <c r="C5599" s="6">
        <f>'4.OVTA Sites-Transects'!D5605</f>
        <v>0</v>
      </c>
      <c r="D5599" s="1">
        <f>'4.OVTA Sites-Transects'!E5605</f>
        <v>0</v>
      </c>
      <c r="E5599" s="1">
        <f>'4.OVTA Sites-Transects'!G5605</f>
        <v>0</v>
      </c>
      <c r="F5599" s="1">
        <f>'4.OVTA Sites-Transects'!F5605</f>
        <v>0</v>
      </c>
      <c r="G5599" s="6">
        <f>'4.OVTA Sites-Transects'!H5605</f>
        <v>0</v>
      </c>
      <c r="H5599" s="6">
        <f>'4.OVTA Sites-Transects'!I5605</f>
        <v>0</v>
      </c>
      <c r="I5599" s="193" t="str">
        <f t="shared" si="696"/>
        <v>-</v>
      </c>
      <c r="J5599" s="27" t="str">
        <f t="shared" si="697"/>
        <v>-</v>
      </c>
      <c r="K5599" s="27" t="str">
        <f t="shared" si="698"/>
        <v>-</v>
      </c>
      <c r="L5599" s="27" t="str">
        <f t="shared" si="699"/>
        <v>-</v>
      </c>
      <c r="M5599" s="27" t="str">
        <f t="shared" si="700"/>
        <v>-</v>
      </c>
      <c r="N5599" s="28">
        <f t="shared" si="701"/>
        <v>0</v>
      </c>
      <c r="O5599" s="28">
        <f t="shared" si="703"/>
        <v>0</v>
      </c>
      <c r="P5599" s="1" t="str">
        <f t="shared" si="702"/>
        <v>no</v>
      </c>
    </row>
    <row r="5600" spans="1:16" x14ac:dyDescent="0.25">
      <c r="A5600" s="6">
        <f>'4.OVTA Sites-Transects'!B5606</f>
        <v>0</v>
      </c>
      <c r="B5600" s="6">
        <f>'4.OVTA Sites-Transects'!C5606</f>
        <v>0</v>
      </c>
      <c r="C5600" s="6">
        <f>'4.OVTA Sites-Transects'!D5606</f>
        <v>0</v>
      </c>
      <c r="D5600" s="1">
        <f>'4.OVTA Sites-Transects'!E5606</f>
        <v>0</v>
      </c>
      <c r="E5600" s="1">
        <f>'4.OVTA Sites-Transects'!G5606</f>
        <v>0</v>
      </c>
      <c r="F5600" s="1">
        <f>'4.OVTA Sites-Transects'!F5606</f>
        <v>0</v>
      </c>
      <c r="G5600" s="6">
        <f>'4.OVTA Sites-Transects'!H5606</f>
        <v>0</v>
      </c>
      <c r="H5600" s="6">
        <f>'4.OVTA Sites-Transects'!I5606</f>
        <v>0</v>
      </c>
      <c r="I5600" s="193" t="str">
        <f t="shared" si="696"/>
        <v>-</v>
      </c>
      <c r="J5600" s="27" t="str">
        <f t="shared" si="697"/>
        <v>-</v>
      </c>
      <c r="K5600" s="27" t="str">
        <f t="shared" si="698"/>
        <v>-</v>
      </c>
      <c r="L5600" s="27" t="str">
        <f t="shared" si="699"/>
        <v>-</v>
      </c>
      <c r="M5600" s="27" t="str">
        <f t="shared" si="700"/>
        <v>-</v>
      </c>
      <c r="N5600" s="28">
        <f t="shared" si="701"/>
        <v>0</v>
      </c>
      <c r="O5600" s="28">
        <f t="shared" si="703"/>
        <v>0</v>
      </c>
      <c r="P5600" s="1" t="str">
        <f t="shared" si="702"/>
        <v>no</v>
      </c>
    </row>
    <row r="5601" spans="1:16" x14ac:dyDescent="0.25">
      <c r="A5601" s="6">
        <f>'4.OVTA Sites-Transects'!B5607</f>
        <v>0</v>
      </c>
      <c r="B5601" s="6">
        <f>'4.OVTA Sites-Transects'!C5607</f>
        <v>0</v>
      </c>
      <c r="C5601" s="6">
        <f>'4.OVTA Sites-Transects'!D5607</f>
        <v>0</v>
      </c>
      <c r="D5601" s="1">
        <f>'4.OVTA Sites-Transects'!E5607</f>
        <v>0</v>
      </c>
      <c r="E5601" s="1">
        <f>'4.OVTA Sites-Transects'!G5607</f>
        <v>0</v>
      </c>
      <c r="F5601" s="1">
        <f>'4.OVTA Sites-Transects'!F5607</f>
        <v>0</v>
      </c>
      <c r="G5601" s="6">
        <f>'4.OVTA Sites-Transects'!H5607</f>
        <v>0</v>
      </c>
      <c r="H5601" s="6">
        <f>'4.OVTA Sites-Transects'!I5607</f>
        <v>0</v>
      </c>
      <c r="I5601" s="193" t="str">
        <f t="shared" si="696"/>
        <v>-</v>
      </c>
      <c r="J5601" s="27" t="str">
        <f t="shared" si="697"/>
        <v>-</v>
      </c>
      <c r="K5601" s="27" t="str">
        <f t="shared" si="698"/>
        <v>-</v>
      </c>
      <c r="L5601" s="27" t="str">
        <f t="shared" si="699"/>
        <v>-</v>
      </c>
      <c r="M5601" s="27" t="str">
        <f t="shared" si="700"/>
        <v>-</v>
      </c>
      <c r="N5601" s="28">
        <f t="shared" si="701"/>
        <v>0</v>
      </c>
      <c r="O5601" s="28">
        <f t="shared" si="703"/>
        <v>0</v>
      </c>
      <c r="P5601" s="1" t="str">
        <f t="shared" si="702"/>
        <v>no</v>
      </c>
    </row>
    <row r="5602" spans="1:16" x14ac:dyDescent="0.25">
      <c r="A5602" s="6">
        <f>'4.OVTA Sites-Transects'!B5608</f>
        <v>0</v>
      </c>
      <c r="B5602" s="6">
        <f>'4.OVTA Sites-Transects'!C5608</f>
        <v>0</v>
      </c>
      <c r="C5602" s="6">
        <f>'4.OVTA Sites-Transects'!D5608</f>
        <v>0</v>
      </c>
      <c r="D5602" s="1">
        <f>'4.OVTA Sites-Transects'!E5608</f>
        <v>0</v>
      </c>
      <c r="E5602" s="1">
        <f>'4.OVTA Sites-Transects'!G5608</f>
        <v>0</v>
      </c>
      <c r="F5602" s="1">
        <f>'4.OVTA Sites-Transects'!F5608</f>
        <v>0</v>
      </c>
      <c r="G5602" s="6">
        <f>'4.OVTA Sites-Transects'!H5608</f>
        <v>0</v>
      </c>
      <c r="H5602" s="6">
        <f>'4.OVTA Sites-Transects'!I5608</f>
        <v>0</v>
      </c>
      <c r="I5602" s="193" t="str">
        <f t="shared" si="696"/>
        <v>-</v>
      </c>
      <c r="J5602" s="27" t="str">
        <f t="shared" si="697"/>
        <v>-</v>
      </c>
      <c r="K5602" s="27" t="str">
        <f t="shared" si="698"/>
        <v>-</v>
      </c>
      <c r="L5602" s="27" t="str">
        <f t="shared" si="699"/>
        <v>-</v>
      </c>
      <c r="M5602" s="27" t="str">
        <f t="shared" si="700"/>
        <v>-</v>
      </c>
      <c r="N5602" s="28">
        <f t="shared" si="701"/>
        <v>0</v>
      </c>
      <c r="O5602" s="28">
        <f t="shared" si="703"/>
        <v>0</v>
      </c>
      <c r="P5602" s="1" t="str">
        <f t="shared" si="702"/>
        <v>no</v>
      </c>
    </row>
    <row r="5603" spans="1:16" x14ac:dyDescent="0.25">
      <c r="A5603" s="6">
        <f>'4.OVTA Sites-Transects'!B5609</f>
        <v>0</v>
      </c>
      <c r="B5603" s="6">
        <f>'4.OVTA Sites-Transects'!C5609</f>
        <v>0</v>
      </c>
      <c r="C5603" s="6">
        <f>'4.OVTA Sites-Transects'!D5609</f>
        <v>0</v>
      </c>
      <c r="D5603" s="1">
        <f>'4.OVTA Sites-Transects'!E5609</f>
        <v>0</v>
      </c>
      <c r="E5603" s="1">
        <f>'4.OVTA Sites-Transects'!G5609</f>
        <v>0</v>
      </c>
      <c r="F5603" s="1">
        <f>'4.OVTA Sites-Transects'!F5609</f>
        <v>0</v>
      </c>
      <c r="G5603" s="6">
        <f>'4.OVTA Sites-Transects'!H5609</f>
        <v>0</v>
      </c>
      <c r="H5603" s="6">
        <f>'4.OVTA Sites-Transects'!I5609</f>
        <v>0</v>
      </c>
      <c r="I5603" s="193" t="str">
        <f t="shared" si="696"/>
        <v>-</v>
      </c>
      <c r="J5603" s="27" t="str">
        <f t="shared" si="697"/>
        <v>-</v>
      </c>
      <c r="K5603" s="27" t="str">
        <f t="shared" si="698"/>
        <v>-</v>
      </c>
      <c r="L5603" s="27" t="str">
        <f t="shared" si="699"/>
        <v>-</v>
      </c>
      <c r="M5603" s="27" t="str">
        <f t="shared" si="700"/>
        <v>-</v>
      </c>
      <c r="N5603" s="28">
        <f t="shared" si="701"/>
        <v>0</v>
      </c>
      <c r="O5603" s="28">
        <f t="shared" si="703"/>
        <v>0</v>
      </c>
      <c r="P5603" s="1" t="str">
        <f t="shared" si="702"/>
        <v>no</v>
      </c>
    </row>
    <row r="5604" spans="1:16" x14ac:dyDescent="0.25">
      <c r="A5604" s="6">
        <f>'4.OVTA Sites-Transects'!B5610</f>
        <v>0</v>
      </c>
      <c r="B5604" s="6">
        <f>'4.OVTA Sites-Transects'!C5610</f>
        <v>0</v>
      </c>
      <c r="C5604" s="6">
        <f>'4.OVTA Sites-Transects'!D5610</f>
        <v>0</v>
      </c>
      <c r="D5604" s="1">
        <f>'4.OVTA Sites-Transects'!E5610</f>
        <v>0</v>
      </c>
      <c r="E5604" s="1">
        <f>'4.OVTA Sites-Transects'!G5610</f>
        <v>0</v>
      </c>
      <c r="F5604" s="1">
        <f>'4.OVTA Sites-Transects'!F5610</f>
        <v>0</v>
      </c>
      <c r="G5604" s="6">
        <f>'4.OVTA Sites-Transects'!H5610</f>
        <v>0</v>
      </c>
      <c r="H5604" s="6">
        <f>'4.OVTA Sites-Transects'!I5610</f>
        <v>0</v>
      </c>
      <c r="I5604" s="193" t="str">
        <f t="shared" si="696"/>
        <v>-</v>
      </c>
      <c r="J5604" s="27" t="str">
        <f t="shared" si="697"/>
        <v>-</v>
      </c>
      <c r="K5604" s="27" t="str">
        <f t="shared" si="698"/>
        <v>-</v>
      </c>
      <c r="L5604" s="27" t="str">
        <f t="shared" si="699"/>
        <v>-</v>
      </c>
      <c r="M5604" s="27" t="str">
        <f t="shared" si="700"/>
        <v>-</v>
      </c>
      <c r="N5604" s="28">
        <f t="shared" si="701"/>
        <v>0</v>
      </c>
      <c r="O5604" s="28">
        <f t="shared" si="703"/>
        <v>0</v>
      </c>
      <c r="P5604" s="1" t="str">
        <f t="shared" si="702"/>
        <v>no</v>
      </c>
    </row>
    <row r="5605" spans="1:16" x14ac:dyDescent="0.25">
      <c r="A5605" s="6">
        <f>'4.OVTA Sites-Transects'!B5611</f>
        <v>0</v>
      </c>
      <c r="B5605" s="6">
        <f>'4.OVTA Sites-Transects'!C5611</f>
        <v>0</v>
      </c>
      <c r="C5605" s="6">
        <f>'4.OVTA Sites-Transects'!D5611</f>
        <v>0</v>
      </c>
      <c r="D5605" s="1">
        <f>'4.OVTA Sites-Transects'!E5611</f>
        <v>0</v>
      </c>
      <c r="E5605" s="1">
        <f>'4.OVTA Sites-Transects'!G5611</f>
        <v>0</v>
      </c>
      <c r="F5605" s="1">
        <f>'4.OVTA Sites-Transects'!F5611</f>
        <v>0</v>
      </c>
      <c r="G5605" s="6">
        <f>'4.OVTA Sites-Transects'!H5611</f>
        <v>0</v>
      </c>
      <c r="H5605" s="6">
        <f>'4.OVTA Sites-Transects'!I5611</f>
        <v>0</v>
      </c>
      <c r="I5605" s="193" t="str">
        <f t="shared" si="696"/>
        <v>-</v>
      </c>
      <c r="J5605" s="27" t="str">
        <f t="shared" si="697"/>
        <v>-</v>
      </c>
      <c r="K5605" s="27" t="str">
        <f t="shared" si="698"/>
        <v>-</v>
      </c>
      <c r="L5605" s="27" t="str">
        <f t="shared" si="699"/>
        <v>-</v>
      </c>
      <c r="M5605" s="27" t="str">
        <f t="shared" si="700"/>
        <v>-</v>
      </c>
      <c r="N5605" s="28">
        <f t="shared" si="701"/>
        <v>0</v>
      </c>
      <c r="O5605" s="28">
        <f t="shared" si="703"/>
        <v>0</v>
      </c>
      <c r="P5605" s="1" t="str">
        <f t="shared" si="702"/>
        <v>no</v>
      </c>
    </row>
    <row r="5606" spans="1:16" x14ac:dyDescent="0.25">
      <c r="A5606" s="6">
        <f>'4.OVTA Sites-Transects'!B5612</f>
        <v>0</v>
      </c>
      <c r="B5606" s="6">
        <f>'4.OVTA Sites-Transects'!C5612</f>
        <v>0</v>
      </c>
      <c r="C5606" s="6">
        <f>'4.OVTA Sites-Transects'!D5612</f>
        <v>0</v>
      </c>
      <c r="D5606" s="1">
        <f>'4.OVTA Sites-Transects'!E5612</f>
        <v>0</v>
      </c>
      <c r="E5606" s="1">
        <f>'4.OVTA Sites-Transects'!G5612</f>
        <v>0</v>
      </c>
      <c r="F5606" s="1">
        <f>'4.OVTA Sites-Transects'!F5612</f>
        <v>0</v>
      </c>
      <c r="G5606" s="6">
        <f>'4.OVTA Sites-Transects'!H5612</f>
        <v>0</v>
      </c>
      <c r="H5606" s="6">
        <f>'4.OVTA Sites-Transects'!I5612</f>
        <v>0</v>
      </c>
      <c r="I5606" s="193" t="str">
        <f t="shared" si="696"/>
        <v>-</v>
      </c>
      <c r="J5606" s="27" t="str">
        <f t="shared" si="697"/>
        <v>-</v>
      </c>
      <c r="K5606" s="27" t="str">
        <f t="shared" si="698"/>
        <v>-</v>
      </c>
      <c r="L5606" s="27" t="str">
        <f t="shared" si="699"/>
        <v>-</v>
      </c>
      <c r="M5606" s="27" t="str">
        <f t="shared" si="700"/>
        <v>-</v>
      </c>
      <c r="N5606" s="28">
        <f t="shared" si="701"/>
        <v>0</v>
      </c>
      <c r="O5606" s="28">
        <f t="shared" si="703"/>
        <v>0</v>
      </c>
      <c r="P5606" s="1" t="str">
        <f t="shared" si="702"/>
        <v>no</v>
      </c>
    </row>
    <row r="5607" spans="1:16" x14ac:dyDescent="0.25">
      <c r="A5607" s="6">
        <f>'4.OVTA Sites-Transects'!B5613</f>
        <v>0</v>
      </c>
      <c r="B5607" s="6">
        <f>'4.OVTA Sites-Transects'!C5613</f>
        <v>0</v>
      </c>
      <c r="C5607" s="6">
        <f>'4.OVTA Sites-Transects'!D5613</f>
        <v>0</v>
      </c>
      <c r="D5607" s="1">
        <f>'4.OVTA Sites-Transects'!E5613</f>
        <v>0</v>
      </c>
      <c r="E5607" s="1">
        <f>'4.OVTA Sites-Transects'!G5613</f>
        <v>0</v>
      </c>
      <c r="F5607" s="1">
        <f>'4.OVTA Sites-Transects'!F5613</f>
        <v>0</v>
      </c>
      <c r="G5607" s="6">
        <f>'4.OVTA Sites-Transects'!H5613</f>
        <v>0</v>
      </c>
      <c r="H5607" s="6">
        <f>'4.OVTA Sites-Transects'!I5613</f>
        <v>0</v>
      </c>
      <c r="I5607" s="193" t="str">
        <f t="shared" si="696"/>
        <v>-</v>
      </c>
      <c r="J5607" s="27" t="str">
        <f t="shared" si="697"/>
        <v>-</v>
      </c>
      <c r="K5607" s="27" t="str">
        <f t="shared" si="698"/>
        <v>-</v>
      </c>
      <c r="L5607" s="27" t="str">
        <f t="shared" si="699"/>
        <v>-</v>
      </c>
      <c r="M5607" s="27" t="str">
        <f t="shared" si="700"/>
        <v>-</v>
      </c>
      <c r="N5607" s="28">
        <f t="shared" si="701"/>
        <v>0</v>
      </c>
      <c r="O5607" s="28">
        <f t="shared" si="703"/>
        <v>0</v>
      </c>
      <c r="P5607" s="1" t="str">
        <f t="shared" si="702"/>
        <v>no</v>
      </c>
    </row>
    <row r="5608" spans="1:16" x14ac:dyDescent="0.25">
      <c r="A5608" s="6">
        <f>'4.OVTA Sites-Transects'!B5614</f>
        <v>0</v>
      </c>
      <c r="B5608" s="6">
        <f>'4.OVTA Sites-Transects'!C5614</f>
        <v>0</v>
      </c>
      <c r="C5608" s="6">
        <f>'4.OVTA Sites-Transects'!D5614</f>
        <v>0</v>
      </c>
      <c r="D5608" s="1">
        <f>'4.OVTA Sites-Transects'!E5614</f>
        <v>0</v>
      </c>
      <c r="E5608" s="1">
        <f>'4.OVTA Sites-Transects'!G5614</f>
        <v>0</v>
      </c>
      <c r="F5608" s="1">
        <f>'4.OVTA Sites-Transects'!F5614</f>
        <v>0</v>
      </c>
      <c r="G5608" s="6">
        <f>'4.OVTA Sites-Transects'!H5614</f>
        <v>0</v>
      </c>
      <c r="H5608" s="6">
        <f>'4.OVTA Sites-Transects'!I5614</f>
        <v>0</v>
      </c>
      <c r="I5608" s="193" t="str">
        <f t="shared" si="696"/>
        <v>-</v>
      </c>
      <c r="J5608" s="27" t="str">
        <f t="shared" si="697"/>
        <v>-</v>
      </c>
      <c r="K5608" s="27" t="str">
        <f t="shared" si="698"/>
        <v>-</v>
      </c>
      <c r="L5608" s="27" t="str">
        <f t="shared" si="699"/>
        <v>-</v>
      </c>
      <c r="M5608" s="27" t="str">
        <f t="shared" si="700"/>
        <v>-</v>
      </c>
      <c r="N5608" s="28">
        <f t="shared" si="701"/>
        <v>0</v>
      </c>
      <c r="O5608" s="28">
        <f t="shared" si="703"/>
        <v>0</v>
      </c>
      <c r="P5608" s="1" t="str">
        <f t="shared" si="702"/>
        <v>no</v>
      </c>
    </row>
    <row r="5609" spans="1:16" x14ac:dyDescent="0.25">
      <c r="A5609" s="6">
        <f>'4.OVTA Sites-Transects'!B5615</f>
        <v>0</v>
      </c>
      <c r="B5609" s="6">
        <f>'4.OVTA Sites-Transects'!C5615</f>
        <v>0</v>
      </c>
      <c r="C5609" s="6">
        <f>'4.OVTA Sites-Transects'!D5615</f>
        <v>0</v>
      </c>
      <c r="D5609" s="1">
        <f>'4.OVTA Sites-Transects'!E5615</f>
        <v>0</v>
      </c>
      <c r="E5609" s="1">
        <f>'4.OVTA Sites-Transects'!G5615</f>
        <v>0</v>
      </c>
      <c r="F5609" s="1">
        <f>'4.OVTA Sites-Transects'!F5615</f>
        <v>0</v>
      </c>
      <c r="G5609" s="6">
        <f>'4.OVTA Sites-Transects'!H5615</f>
        <v>0</v>
      </c>
      <c r="H5609" s="6">
        <f>'4.OVTA Sites-Transects'!I5615</f>
        <v>0</v>
      </c>
      <c r="I5609" s="193" t="str">
        <f t="shared" si="696"/>
        <v>-</v>
      </c>
      <c r="J5609" s="27" t="str">
        <f t="shared" si="697"/>
        <v>-</v>
      </c>
      <c r="K5609" s="27" t="str">
        <f t="shared" si="698"/>
        <v>-</v>
      </c>
      <c r="L5609" s="27" t="str">
        <f t="shared" si="699"/>
        <v>-</v>
      </c>
      <c r="M5609" s="27" t="str">
        <f t="shared" si="700"/>
        <v>-</v>
      </c>
      <c r="N5609" s="28">
        <f t="shared" si="701"/>
        <v>0</v>
      </c>
      <c r="O5609" s="28">
        <f t="shared" si="703"/>
        <v>0</v>
      </c>
      <c r="P5609" s="1" t="str">
        <f t="shared" si="702"/>
        <v>no</v>
      </c>
    </row>
    <row r="5610" spans="1:16" x14ac:dyDescent="0.25">
      <c r="A5610" s="6">
        <f>'4.OVTA Sites-Transects'!B5616</f>
        <v>0</v>
      </c>
      <c r="B5610" s="6">
        <f>'4.OVTA Sites-Transects'!C5616</f>
        <v>0</v>
      </c>
      <c r="C5610" s="6">
        <f>'4.OVTA Sites-Transects'!D5616</f>
        <v>0</v>
      </c>
      <c r="D5610" s="1">
        <f>'4.OVTA Sites-Transects'!E5616</f>
        <v>0</v>
      </c>
      <c r="E5610" s="1">
        <f>'4.OVTA Sites-Transects'!G5616</f>
        <v>0</v>
      </c>
      <c r="F5610" s="1">
        <f>'4.OVTA Sites-Transects'!F5616</f>
        <v>0</v>
      </c>
      <c r="G5610" s="6">
        <f>'4.OVTA Sites-Transects'!H5616</f>
        <v>0</v>
      </c>
      <c r="H5610" s="6">
        <f>'4.OVTA Sites-Transects'!I5616</f>
        <v>0</v>
      </c>
      <c r="I5610" s="193" t="str">
        <f t="shared" si="696"/>
        <v>-</v>
      </c>
      <c r="J5610" s="27" t="str">
        <f t="shared" si="697"/>
        <v>-</v>
      </c>
      <c r="K5610" s="27" t="str">
        <f t="shared" si="698"/>
        <v>-</v>
      </c>
      <c r="L5610" s="27" t="str">
        <f t="shared" si="699"/>
        <v>-</v>
      </c>
      <c r="M5610" s="27" t="str">
        <f t="shared" si="700"/>
        <v>-</v>
      </c>
      <c r="N5610" s="28">
        <f t="shared" si="701"/>
        <v>0</v>
      </c>
      <c r="O5610" s="28">
        <f t="shared" si="703"/>
        <v>0</v>
      </c>
      <c r="P5610" s="1" t="str">
        <f t="shared" si="702"/>
        <v>no</v>
      </c>
    </row>
    <row r="5611" spans="1:16" x14ac:dyDescent="0.25">
      <c r="A5611" s="6">
        <f>'4.OVTA Sites-Transects'!B5617</f>
        <v>0</v>
      </c>
      <c r="B5611" s="6">
        <f>'4.OVTA Sites-Transects'!C5617</f>
        <v>0</v>
      </c>
      <c r="C5611" s="6">
        <f>'4.OVTA Sites-Transects'!D5617</f>
        <v>0</v>
      </c>
      <c r="D5611" s="1">
        <f>'4.OVTA Sites-Transects'!E5617</f>
        <v>0</v>
      </c>
      <c r="E5611" s="1">
        <f>'4.OVTA Sites-Transects'!G5617</f>
        <v>0</v>
      </c>
      <c r="F5611" s="1">
        <f>'4.OVTA Sites-Transects'!F5617</f>
        <v>0</v>
      </c>
      <c r="G5611" s="6">
        <f>'4.OVTA Sites-Transects'!H5617</f>
        <v>0</v>
      </c>
      <c r="H5611" s="6">
        <f>'4.OVTA Sites-Transects'!I5617</f>
        <v>0</v>
      </c>
      <c r="I5611" s="193" t="str">
        <f t="shared" si="696"/>
        <v>-</v>
      </c>
      <c r="J5611" s="27" t="str">
        <f t="shared" si="697"/>
        <v>-</v>
      </c>
      <c r="K5611" s="27" t="str">
        <f t="shared" si="698"/>
        <v>-</v>
      </c>
      <c r="L5611" s="27" t="str">
        <f t="shared" si="699"/>
        <v>-</v>
      </c>
      <c r="M5611" s="27" t="str">
        <f t="shared" si="700"/>
        <v>-</v>
      </c>
      <c r="N5611" s="28">
        <f t="shared" si="701"/>
        <v>0</v>
      </c>
      <c r="O5611" s="28">
        <f t="shared" si="703"/>
        <v>0</v>
      </c>
      <c r="P5611" s="1" t="str">
        <f t="shared" si="702"/>
        <v>no</v>
      </c>
    </row>
    <row r="5612" spans="1:16" x14ac:dyDescent="0.25">
      <c r="A5612" s="6">
        <f>'4.OVTA Sites-Transects'!B5618</f>
        <v>0</v>
      </c>
      <c r="B5612" s="6">
        <f>'4.OVTA Sites-Transects'!C5618</f>
        <v>0</v>
      </c>
      <c r="C5612" s="6">
        <f>'4.OVTA Sites-Transects'!D5618</f>
        <v>0</v>
      </c>
      <c r="D5612" s="1">
        <f>'4.OVTA Sites-Transects'!E5618</f>
        <v>0</v>
      </c>
      <c r="E5612" s="1">
        <f>'4.OVTA Sites-Transects'!G5618</f>
        <v>0</v>
      </c>
      <c r="F5612" s="1">
        <f>'4.OVTA Sites-Transects'!F5618</f>
        <v>0</v>
      </c>
      <c r="G5612" s="6">
        <f>'4.OVTA Sites-Transects'!H5618</f>
        <v>0</v>
      </c>
      <c r="H5612" s="6">
        <f>'4.OVTA Sites-Transects'!I5618</f>
        <v>0</v>
      </c>
      <c r="I5612" s="193" t="str">
        <f t="shared" si="696"/>
        <v>-</v>
      </c>
      <c r="J5612" s="27" t="str">
        <f t="shared" si="697"/>
        <v>-</v>
      </c>
      <c r="K5612" s="27" t="str">
        <f t="shared" si="698"/>
        <v>-</v>
      </c>
      <c r="L5612" s="27" t="str">
        <f t="shared" si="699"/>
        <v>-</v>
      </c>
      <c r="M5612" s="27" t="str">
        <f t="shared" si="700"/>
        <v>-</v>
      </c>
      <c r="N5612" s="28">
        <f t="shared" si="701"/>
        <v>0</v>
      </c>
      <c r="O5612" s="28">
        <f t="shared" si="703"/>
        <v>0</v>
      </c>
      <c r="P5612" s="1" t="str">
        <f t="shared" si="702"/>
        <v>no</v>
      </c>
    </row>
    <row r="5613" spans="1:16" x14ac:dyDescent="0.25">
      <c r="A5613" s="6">
        <f>'4.OVTA Sites-Transects'!B5619</f>
        <v>0</v>
      </c>
      <c r="B5613" s="6">
        <f>'4.OVTA Sites-Transects'!C5619</f>
        <v>0</v>
      </c>
      <c r="C5613" s="6">
        <f>'4.OVTA Sites-Transects'!D5619</f>
        <v>0</v>
      </c>
      <c r="D5613" s="1">
        <f>'4.OVTA Sites-Transects'!E5619</f>
        <v>0</v>
      </c>
      <c r="E5613" s="1">
        <f>'4.OVTA Sites-Transects'!G5619</f>
        <v>0</v>
      </c>
      <c r="F5613" s="1">
        <f>'4.OVTA Sites-Transects'!F5619</f>
        <v>0</v>
      </c>
      <c r="G5613" s="6">
        <f>'4.OVTA Sites-Transects'!H5619</f>
        <v>0</v>
      </c>
      <c r="H5613" s="6">
        <f>'4.OVTA Sites-Transects'!I5619</f>
        <v>0</v>
      </c>
      <c r="I5613" s="193" t="str">
        <f t="shared" si="696"/>
        <v>-</v>
      </c>
      <c r="J5613" s="27" t="str">
        <f t="shared" si="697"/>
        <v>-</v>
      </c>
      <c r="K5613" s="27" t="str">
        <f t="shared" si="698"/>
        <v>-</v>
      </c>
      <c r="L5613" s="27" t="str">
        <f t="shared" si="699"/>
        <v>-</v>
      </c>
      <c r="M5613" s="27" t="str">
        <f t="shared" si="700"/>
        <v>-</v>
      </c>
      <c r="N5613" s="28">
        <f t="shared" si="701"/>
        <v>0</v>
      </c>
      <c r="O5613" s="28">
        <f t="shared" si="703"/>
        <v>0</v>
      </c>
      <c r="P5613" s="1" t="str">
        <f t="shared" si="702"/>
        <v>no</v>
      </c>
    </row>
    <row r="5614" spans="1:16" x14ac:dyDescent="0.25">
      <c r="A5614" s="6">
        <f>'4.OVTA Sites-Transects'!B5620</f>
        <v>0</v>
      </c>
      <c r="B5614" s="6">
        <f>'4.OVTA Sites-Transects'!C5620</f>
        <v>0</v>
      </c>
      <c r="C5614" s="6">
        <f>'4.OVTA Sites-Transects'!D5620</f>
        <v>0</v>
      </c>
      <c r="D5614" s="1">
        <f>'4.OVTA Sites-Transects'!E5620</f>
        <v>0</v>
      </c>
      <c r="E5614" s="1">
        <f>'4.OVTA Sites-Transects'!G5620</f>
        <v>0</v>
      </c>
      <c r="F5614" s="1">
        <f>'4.OVTA Sites-Transects'!F5620</f>
        <v>0</v>
      </c>
      <c r="G5614" s="6">
        <f>'4.OVTA Sites-Transects'!H5620</f>
        <v>0</v>
      </c>
      <c r="H5614" s="6">
        <f>'4.OVTA Sites-Transects'!I5620</f>
        <v>0</v>
      </c>
      <c r="I5614" s="193" t="str">
        <f t="shared" si="696"/>
        <v>-</v>
      </c>
      <c r="J5614" s="27" t="str">
        <f t="shared" si="697"/>
        <v>-</v>
      </c>
      <c r="K5614" s="27" t="str">
        <f t="shared" si="698"/>
        <v>-</v>
      </c>
      <c r="L5614" s="27" t="str">
        <f t="shared" si="699"/>
        <v>-</v>
      </c>
      <c r="M5614" s="27" t="str">
        <f t="shared" si="700"/>
        <v>-</v>
      </c>
      <c r="N5614" s="28">
        <f t="shared" si="701"/>
        <v>0</v>
      </c>
      <c r="O5614" s="28">
        <f t="shared" si="703"/>
        <v>0</v>
      </c>
      <c r="P5614" s="1" t="str">
        <f t="shared" si="702"/>
        <v>no</v>
      </c>
    </row>
    <row r="5615" spans="1:16" x14ac:dyDescent="0.25">
      <c r="A5615" s="6">
        <f>'4.OVTA Sites-Transects'!B5621</f>
        <v>0</v>
      </c>
      <c r="B5615" s="6">
        <f>'4.OVTA Sites-Transects'!C5621</f>
        <v>0</v>
      </c>
      <c r="C5615" s="6">
        <f>'4.OVTA Sites-Transects'!D5621</f>
        <v>0</v>
      </c>
      <c r="D5615" s="1">
        <f>'4.OVTA Sites-Transects'!E5621</f>
        <v>0</v>
      </c>
      <c r="E5615" s="1">
        <f>'4.OVTA Sites-Transects'!G5621</f>
        <v>0</v>
      </c>
      <c r="F5615" s="1">
        <f>'4.OVTA Sites-Transects'!F5621</f>
        <v>0</v>
      </c>
      <c r="G5615" s="6">
        <f>'4.OVTA Sites-Transects'!H5621</f>
        <v>0</v>
      </c>
      <c r="H5615" s="6">
        <f>'4.OVTA Sites-Transects'!I5621</f>
        <v>0</v>
      </c>
      <c r="I5615" s="193" t="str">
        <f t="shared" si="696"/>
        <v>-</v>
      </c>
      <c r="J5615" s="27" t="str">
        <f t="shared" si="697"/>
        <v>-</v>
      </c>
      <c r="K5615" s="27" t="str">
        <f t="shared" si="698"/>
        <v>-</v>
      </c>
      <c r="L5615" s="27" t="str">
        <f t="shared" si="699"/>
        <v>-</v>
      </c>
      <c r="M5615" s="27" t="str">
        <f t="shared" si="700"/>
        <v>-</v>
      </c>
      <c r="N5615" s="28">
        <f t="shared" si="701"/>
        <v>0</v>
      </c>
      <c r="O5615" s="28">
        <f t="shared" si="703"/>
        <v>0</v>
      </c>
      <c r="P5615" s="1" t="str">
        <f t="shared" si="702"/>
        <v>no</v>
      </c>
    </row>
    <row r="5616" spans="1:16" x14ac:dyDescent="0.25">
      <c r="A5616" s="6">
        <f>'4.OVTA Sites-Transects'!B5622</f>
        <v>0</v>
      </c>
      <c r="B5616" s="6">
        <f>'4.OVTA Sites-Transects'!C5622</f>
        <v>0</v>
      </c>
      <c r="C5616" s="6">
        <f>'4.OVTA Sites-Transects'!D5622</f>
        <v>0</v>
      </c>
      <c r="D5616" s="1">
        <f>'4.OVTA Sites-Transects'!E5622</f>
        <v>0</v>
      </c>
      <c r="E5616" s="1">
        <f>'4.OVTA Sites-Transects'!G5622</f>
        <v>0</v>
      </c>
      <c r="F5616" s="1">
        <f>'4.OVTA Sites-Transects'!F5622</f>
        <v>0</v>
      </c>
      <c r="G5616" s="6">
        <f>'4.OVTA Sites-Transects'!H5622</f>
        <v>0</v>
      </c>
      <c r="H5616" s="6">
        <f>'4.OVTA Sites-Transects'!I5622</f>
        <v>0</v>
      </c>
      <c r="I5616" s="193" t="str">
        <f t="shared" si="696"/>
        <v>-</v>
      </c>
      <c r="J5616" s="27" t="str">
        <f t="shared" si="697"/>
        <v>-</v>
      </c>
      <c r="K5616" s="27" t="str">
        <f t="shared" si="698"/>
        <v>-</v>
      </c>
      <c r="L5616" s="27" t="str">
        <f t="shared" si="699"/>
        <v>-</v>
      </c>
      <c r="M5616" s="27" t="str">
        <f t="shared" si="700"/>
        <v>-</v>
      </c>
      <c r="N5616" s="28">
        <f t="shared" si="701"/>
        <v>0</v>
      </c>
      <c r="O5616" s="28">
        <f t="shared" si="703"/>
        <v>0</v>
      </c>
      <c r="P5616" s="1" t="str">
        <f t="shared" si="702"/>
        <v>no</v>
      </c>
    </row>
    <row r="5617" spans="1:16" x14ac:dyDescent="0.25">
      <c r="A5617" s="6">
        <f>'4.OVTA Sites-Transects'!B5623</f>
        <v>0</v>
      </c>
      <c r="B5617" s="6">
        <f>'4.OVTA Sites-Transects'!C5623</f>
        <v>0</v>
      </c>
      <c r="C5617" s="6">
        <f>'4.OVTA Sites-Transects'!D5623</f>
        <v>0</v>
      </c>
      <c r="D5617" s="1">
        <f>'4.OVTA Sites-Transects'!E5623</f>
        <v>0</v>
      </c>
      <c r="E5617" s="1">
        <f>'4.OVTA Sites-Transects'!G5623</f>
        <v>0</v>
      </c>
      <c r="F5617" s="1">
        <f>'4.OVTA Sites-Transects'!F5623</f>
        <v>0</v>
      </c>
      <c r="G5617" s="6">
        <f>'4.OVTA Sites-Transects'!H5623</f>
        <v>0</v>
      </c>
      <c r="H5617" s="6">
        <f>'4.OVTA Sites-Transects'!I5623</f>
        <v>0</v>
      </c>
      <c r="I5617" s="193" t="str">
        <f t="shared" si="696"/>
        <v>-</v>
      </c>
      <c r="J5617" s="27" t="str">
        <f t="shared" si="697"/>
        <v>-</v>
      </c>
      <c r="K5617" s="27" t="str">
        <f t="shared" si="698"/>
        <v>-</v>
      </c>
      <c r="L5617" s="27" t="str">
        <f t="shared" si="699"/>
        <v>-</v>
      </c>
      <c r="M5617" s="27" t="str">
        <f t="shared" si="700"/>
        <v>-</v>
      </c>
      <c r="N5617" s="28">
        <f t="shared" si="701"/>
        <v>0</v>
      </c>
      <c r="O5617" s="28">
        <f t="shared" si="703"/>
        <v>0</v>
      </c>
      <c r="P5617" s="1" t="str">
        <f t="shared" si="702"/>
        <v>no</v>
      </c>
    </row>
    <row r="5618" spans="1:16" x14ac:dyDescent="0.25">
      <c r="A5618" s="6">
        <f>'4.OVTA Sites-Transects'!B5624</f>
        <v>0</v>
      </c>
      <c r="B5618" s="6">
        <f>'4.OVTA Sites-Transects'!C5624</f>
        <v>0</v>
      </c>
      <c r="C5618" s="6">
        <f>'4.OVTA Sites-Transects'!D5624</f>
        <v>0</v>
      </c>
      <c r="D5618" s="1">
        <f>'4.OVTA Sites-Transects'!E5624</f>
        <v>0</v>
      </c>
      <c r="E5618" s="1">
        <f>'4.OVTA Sites-Transects'!G5624</f>
        <v>0</v>
      </c>
      <c r="F5618" s="1">
        <f>'4.OVTA Sites-Transects'!F5624</f>
        <v>0</v>
      </c>
      <c r="G5618" s="6">
        <f>'4.OVTA Sites-Transects'!H5624</f>
        <v>0</v>
      </c>
      <c r="H5618" s="6">
        <f>'4.OVTA Sites-Transects'!I5624</f>
        <v>0</v>
      </c>
      <c r="I5618" s="193" t="str">
        <f t="shared" si="696"/>
        <v>-</v>
      </c>
      <c r="J5618" s="27" t="str">
        <f t="shared" si="697"/>
        <v>-</v>
      </c>
      <c r="K5618" s="27" t="str">
        <f t="shared" si="698"/>
        <v>-</v>
      </c>
      <c r="L5618" s="27" t="str">
        <f t="shared" si="699"/>
        <v>-</v>
      </c>
      <c r="M5618" s="27" t="str">
        <f t="shared" si="700"/>
        <v>-</v>
      </c>
      <c r="N5618" s="28">
        <f t="shared" si="701"/>
        <v>0</v>
      </c>
      <c r="O5618" s="28">
        <f t="shared" si="703"/>
        <v>0</v>
      </c>
      <c r="P5618" s="1" t="str">
        <f t="shared" si="702"/>
        <v>no</v>
      </c>
    </row>
    <row r="5619" spans="1:16" x14ac:dyDescent="0.25">
      <c r="A5619" s="6">
        <f>'4.OVTA Sites-Transects'!B5625</f>
        <v>0</v>
      </c>
      <c r="B5619" s="6">
        <f>'4.OVTA Sites-Transects'!C5625</f>
        <v>0</v>
      </c>
      <c r="C5619" s="6">
        <f>'4.OVTA Sites-Transects'!D5625</f>
        <v>0</v>
      </c>
      <c r="D5619" s="1">
        <f>'4.OVTA Sites-Transects'!E5625</f>
        <v>0</v>
      </c>
      <c r="E5619" s="1">
        <f>'4.OVTA Sites-Transects'!G5625</f>
        <v>0</v>
      </c>
      <c r="F5619" s="1">
        <f>'4.OVTA Sites-Transects'!F5625</f>
        <v>0</v>
      </c>
      <c r="G5619" s="6">
        <f>'4.OVTA Sites-Transects'!H5625</f>
        <v>0</v>
      </c>
      <c r="H5619" s="6">
        <f>'4.OVTA Sites-Transects'!I5625</f>
        <v>0</v>
      </c>
      <c r="I5619" s="193" t="str">
        <f t="shared" si="696"/>
        <v>-</v>
      </c>
      <c r="J5619" s="27" t="str">
        <f t="shared" si="697"/>
        <v>-</v>
      </c>
      <c r="K5619" s="27" t="str">
        <f t="shared" si="698"/>
        <v>-</v>
      </c>
      <c r="L5619" s="27" t="str">
        <f t="shared" si="699"/>
        <v>-</v>
      </c>
      <c r="M5619" s="27" t="str">
        <f t="shared" si="700"/>
        <v>-</v>
      </c>
      <c r="N5619" s="28">
        <f t="shared" si="701"/>
        <v>0</v>
      </c>
      <c r="O5619" s="28">
        <f t="shared" si="703"/>
        <v>0</v>
      </c>
      <c r="P5619" s="1" t="str">
        <f t="shared" si="702"/>
        <v>no</v>
      </c>
    </row>
    <row r="5620" spans="1:16" x14ac:dyDescent="0.25">
      <c r="A5620" s="6">
        <f>'4.OVTA Sites-Transects'!B5626</f>
        <v>0</v>
      </c>
      <c r="B5620" s="6">
        <f>'4.OVTA Sites-Transects'!C5626</f>
        <v>0</v>
      </c>
      <c r="C5620" s="6">
        <f>'4.OVTA Sites-Transects'!D5626</f>
        <v>0</v>
      </c>
      <c r="D5620" s="1">
        <f>'4.OVTA Sites-Transects'!E5626</f>
        <v>0</v>
      </c>
      <c r="E5620" s="1">
        <f>'4.OVTA Sites-Transects'!G5626</f>
        <v>0</v>
      </c>
      <c r="F5620" s="1">
        <f>'4.OVTA Sites-Transects'!F5626</f>
        <v>0</v>
      </c>
      <c r="G5620" s="6">
        <f>'4.OVTA Sites-Transects'!H5626</f>
        <v>0</v>
      </c>
      <c r="H5620" s="6">
        <f>'4.OVTA Sites-Transects'!I5626</f>
        <v>0</v>
      </c>
      <c r="I5620" s="193" t="str">
        <f t="shared" si="696"/>
        <v>-</v>
      </c>
      <c r="J5620" s="27" t="str">
        <f t="shared" si="697"/>
        <v>-</v>
      </c>
      <c r="K5620" s="27" t="str">
        <f t="shared" si="698"/>
        <v>-</v>
      </c>
      <c r="L5620" s="27" t="str">
        <f t="shared" si="699"/>
        <v>-</v>
      </c>
      <c r="M5620" s="27" t="str">
        <f t="shared" si="700"/>
        <v>-</v>
      </c>
      <c r="N5620" s="28">
        <f t="shared" si="701"/>
        <v>0</v>
      </c>
      <c r="O5620" s="28">
        <f t="shared" si="703"/>
        <v>0</v>
      </c>
      <c r="P5620" s="1" t="str">
        <f t="shared" si="702"/>
        <v>no</v>
      </c>
    </row>
    <row r="5621" spans="1:16" x14ac:dyDescent="0.25">
      <c r="A5621" s="6">
        <f>'4.OVTA Sites-Transects'!B5627</f>
        <v>0</v>
      </c>
      <c r="B5621" s="6">
        <f>'4.OVTA Sites-Transects'!C5627</f>
        <v>0</v>
      </c>
      <c r="C5621" s="6">
        <f>'4.OVTA Sites-Transects'!D5627</f>
        <v>0</v>
      </c>
      <c r="D5621" s="1">
        <f>'4.OVTA Sites-Transects'!E5627</f>
        <v>0</v>
      </c>
      <c r="E5621" s="1">
        <f>'4.OVTA Sites-Transects'!G5627</f>
        <v>0</v>
      </c>
      <c r="F5621" s="1">
        <f>'4.OVTA Sites-Transects'!F5627</f>
        <v>0</v>
      </c>
      <c r="G5621" s="6">
        <f>'4.OVTA Sites-Transects'!H5627</f>
        <v>0</v>
      </c>
      <c r="H5621" s="6">
        <f>'4.OVTA Sites-Transects'!I5627</f>
        <v>0</v>
      </c>
      <c r="I5621" s="193" t="str">
        <f t="shared" si="696"/>
        <v>-</v>
      </c>
      <c r="J5621" s="27" t="str">
        <f t="shared" si="697"/>
        <v>-</v>
      </c>
      <c r="K5621" s="27" t="str">
        <f t="shared" si="698"/>
        <v>-</v>
      </c>
      <c r="L5621" s="27" t="str">
        <f t="shared" si="699"/>
        <v>-</v>
      </c>
      <c r="M5621" s="27" t="str">
        <f t="shared" si="700"/>
        <v>-</v>
      </c>
      <c r="N5621" s="28">
        <f t="shared" si="701"/>
        <v>0</v>
      </c>
      <c r="O5621" s="28">
        <f t="shared" si="703"/>
        <v>0</v>
      </c>
      <c r="P5621" s="1" t="str">
        <f t="shared" si="702"/>
        <v>no</v>
      </c>
    </row>
    <row r="5622" spans="1:16" x14ac:dyDescent="0.25">
      <c r="A5622" s="6">
        <f>'4.OVTA Sites-Transects'!B5628</f>
        <v>0</v>
      </c>
      <c r="B5622" s="6">
        <f>'4.OVTA Sites-Transects'!C5628</f>
        <v>0</v>
      </c>
      <c r="C5622" s="6">
        <f>'4.OVTA Sites-Transects'!D5628</f>
        <v>0</v>
      </c>
      <c r="D5622" s="1">
        <f>'4.OVTA Sites-Transects'!E5628</f>
        <v>0</v>
      </c>
      <c r="E5622" s="1">
        <f>'4.OVTA Sites-Transects'!G5628</f>
        <v>0</v>
      </c>
      <c r="F5622" s="1">
        <f>'4.OVTA Sites-Transects'!F5628</f>
        <v>0</v>
      </c>
      <c r="G5622" s="6">
        <f>'4.OVTA Sites-Transects'!H5628</f>
        <v>0</v>
      </c>
      <c r="H5622" s="6">
        <f>'4.OVTA Sites-Transects'!I5628</f>
        <v>0</v>
      </c>
      <c r="I5622" s="193" t="str">
        <f t="shared" si="696"/>
        <v>-</v>
      </c>
      <c r="J5622" s="27" t="str">
        <f t="shared" si="697"/>
        <v>-</v>
      </c>
      <c r="K5622" s="27" t="str">
        <f t="shared" si="698"/>
        <v>-</v>
      </c>
      <c r="L5622" s="27" t="str">
        <f t="shared" si="699"/>
        <v>-</v>
      </c>
      <c r="M5622" s="27" t="str">
        <f t="shared" si="700"/>
        <v>-</v>
      </c>
      <c r="N5622" s="28">
        <f t="shared" si="701"/>
        <v>0</v>
      </c>
      <c r="O5622" s="28">
        <f t="shared" si="703"/>
        <v>0</v>
      </c>
      <c r="P5622" s="1" t="str">
        <f t="shared" si="702"/>
        <v>no</v>
      </c>
    </row>
    <row r="5623" spans="1:16" x14ac:dyDescent="0.25">
      <c r="A5623" s="6">
        <f>'4.OVTA Sites-Transects'!B5629</f>
        <v>0</v>
      </c>
      <c r="B5623" s="6">
        <f>'4.OVTA Sites-Transects'!C5629</f>
        <v>0</v>
      </c>
      <c r="C5623" s="6">
        <f>'4.OVTA Sites-Transects'!D5629</f>
        <v>0</v>
      </c>
      <c r="D5623" s="1">
        <f>'4.OVTA Sites-Transects'!E5629</f>
        <v>0</v>
      </c>
      <c r="E5623" s="1">
        <f>'4.OVTA Sites-Transects'!G5629</f>
        <v>0</v>
      </c>
      <c r="F5623" s="1">
        <f>'4.OVTA Sites-Transects'!F5629</f>
        <v>0</v>
      </c>
      <c r="G5623" s="6">
        <f>'4.OVTA Sites-Transects'!H5629</f>
        <v>0</v>
      </c>
      <c r="H5623" s="6">
        <f>'4.OVTA Sites-Transects'!I5629</f>
        <v>0</v>
      </c>
      <c r="I5623" s="193" t="str">
        <f t="shared" si="696"/>
        <v>-</v>
      </c>
      <c r="J5623" s="27" t="str">
        <f t="shared" si="697"/>
        <v>-</v>
      </c>
      <c r="K5623" s="27" t="str">
        <f t="shared" si="698"/>
        <v>-</v>
      </c>
      <c r="L5623" s="27" t="str">
        <f t="shared" si="699"/>
        <v>-</v>
      </c>
      <c r="M5623" s="27" t="str">
        <f t="shared" si="700"/>
        <v>-</v>
      </c>
      <c r="N5623" s="28">
        <f t="shared" si="701"/>
        <v>0</v>
      </c>
      <c r="O5623" s="28">
        <f t="shared" si="703"/>
        <v>0</v>
      </c>
      <c r="P5623" s="1" t="str">
        <f t="shared" si="702"/>
        <v>no</v>
      </c>
    </row>
    <row r="5624" spans="1:16" x14ac:dyDescent="0.25">
      <c r="A5624" s="6">
        <f>'4.OVTA Sites-Transects'!B5630</f>
        <v>0</v>
      </c>
      <c r="B5624" s="6">
        <f>'4.OVTA Sites-Transects'!C5630</f>
        <v>0</v>
      </c>
      <c r="C5624" s="6">
        <f>'4.OVTA Sites-Transects'!D5630</f>
        <v>0</v>
      </c>
      <c r="D5624" s="1">
        <f>'4.OVTA Sites-Transects'!E5630</f>
        <v>0</v>
      </c>
      <c r="E5624" s="1">
        <f>'4.OVTA Sites-Transects'!G5630</f>
        <v>0</v>
      </c>
      <c r="F5624" s="1">
        <f>'4.OVTA Sites-Transects'!F5630</f>
        <v>0</v>
      </c>
      <c r="G5624" s="6">
        <f>'4.OVTA Sites-Transects'!H5630</f>
        <v>0</v>
      </c>
      <c r="H5624" s="6">
        <f>'4.OVTA Sites-Transects'!I5630</f>
        <v>0</v>
      </c>
      <c r="I5624" s="193" t="str">
        <f t="shared" si="696"/>
        <v>-</v>
      </c>
      <c r="J5624" s="27" t="str">
        <f t="shared" si="697"/>
        <v>-</v>
      </c>
      <c r="K5624" s="27" t="str">
        <f t="shared" si="698"/>
        <v>-</v>
      </c>
      <c r="L5624" s="27" t="str">
        <f t="shared" si="699"/>
        <v>-</v>
      </c>
      <c r="M5624" s="27" t="str">
        <f t="shared" si="700"/>
        <v>-</v>
      </c>
      <c r="N5624" s="28">
        <f t="shared" si="701"/>
        <v>0</v>
      </c>
      <c r="O5624" s="28">
        <f t="shared" si="703"/>
        <v>0</v>
      </c>
      <c r="P5624" s="1" t="str">
        <f t="shared" si="702"/>
        <v>no</v>
      </c>
    </row>
    <row r="5625" spans="1:16" x14ac:dyDescent="0.25">
      <c r="A5625" s="6">
        <f>'4.OVTA Sites-Transects'!B5631</f>
        <v>0</v>
      </c>
      <c r="B5625" s="6">
        <f>'4.OVTA Sites-Transects'!C5631</f>
        <v>0</v>
      </c>
      <c r="C5625" s="6">
        <f>'4.OVTA Sites-Transects'!D5631</f>
        <v>0</v>
      </c>
      <c r="D5625" s="1">
        <f>'4.OVTA Sites-Transects'!E5631</f>
        <v>0</v>
      </c>
      <c r="E5625" s="1">
        <f>'4.OVTA Sites-Transects'!G5631</f>
        <v>0</v>
      </c>
      <c r="F5625" s="1">
        <f>'4.OVTA Sites-Transects'!F5631</f>
        <v>0</v>
      </c>
      <c r="G5625" s="6">
        <f>'4.OVTA Sites-Transects'!H5631</f>
        <v>0</v>
      </c>
      <c r="H5625" s="6">
        <f>'4.OVTA Sites-Transects'!I5631</f>
        <v>0</v>
      </c>
      <c r="I5625" s="193" t="str">
        <f t="shared" si="696"/>
        <v>-</v>
      </c>
      <c r="J5625" s="27" t="str">
        <f t="shared" si="697"/>
        <v>-</v>
      </c>
      <c r="K5625" s="27" t="str">
        <f t="shared" si="698"/>
        <v>-</v>
      </c>
      <c r="L5625" s="27" t="str">
        <f t="shared" si="699"/>
        <v>-</v>
      </c>
      <c r="M5625" s="27" t="str">
        <f t="shared" si="700"/>
        <v>-</v>
      </c>
      <c r="N5625" s="28">
        <f t="shared" si="701"/>
        <v>0</v>
      </c>
      <c r="O5625" s="28">
        <f t="shared" si="703"/>
        <v>0</v>
      </c>
      <c r="P5625" s="1" t="str">
        <f t="shared" si="702"/>
        <v>no</v>
      </c>
    </row>
    <row r="5626" spans="1:16" x14ac:dyDescent="0.25">
      <c r="A5626" s="6">
        <f>'4.OVTA Sites-Transects'!B5632</f>
        <v>0</v>
      </c>
      <c r="B5626" s="6">
        <f>'4.OVTA Sites-Transects'!C5632</f>
        <v>0</v>
      </c>
      <c r="C5626" s="6">
        <f>'4.OVTA Sites-Transects'!D5632</f>
        <v>0</v>
      </c>
      <c r="D5626" s="1">
        <f>'4.OVTA Sites-Transects'!E5632</f>
        <v>0</v>
      </c>
      <c r="E5626" s="1">
        <f>'4.OVTA Sites-Transects'!G5632</f>
        <v>0</v>
      </c>
      <c r="F5626" s="1">
        <f>'4.OVTA Sites-Transects'!F5632</f>
        <v>0</v>
      </c>
      <c r="G5626" s="6">
        <f>'4.OVTA Sites-Transects'!H5632</f>
        <v>0</v>
      </c>
      <c r="H5626" s="6">
        <f>'4.OVTA Sites-Transects'!I5632</f>
        <v>0</v>
      </c>
      <c r="I5626" s="193" t="str">
        <f t="shared" si="696"/>
        <v>-</v>
      </c>
      <c r="J5626" s="27" t="str">
        <f t="shared" si="697"/>
        <v>-</v>
      </c>
      <c r="K5626" s="27" t="str">
        <f t="shared" si="698"/>
        <v>-</v>
      </c>
      <c r="L5626" s="27" t="str">
        <f t="shared" si="699"/>
        <v>-</v>
      </c>
      <c r="M5626" s="27" t="str">
        <f t="shared" si="700"/>
        <v>-</v>
      </c>
      <c r="N5626" s="28">
        <f t="shared" si="701"/>
        <v>0</v>
      </c>
      <c r="O5626" s="28">
        <f t="shared" si="703"/>
        <v>0</v>
      </c>
      <c r="P5626" s="1" t="str">
        <f t="shared" si="702"/>
        <v>no</v>
      </c>
    </row>
    <row r="5627" spans="1:16" x14ac:dyDescent="0.25">
      <c r="A5627" s="6">
        <f>'4.OVTA Sites-Transects'!B5633</f>
        <v>0</v>
      </c>
      <c r="B5627" s="6">
        <f>'4.OVTA Sites-Transects'!C5633</f>
        <v>0</v>
      </c>
      <c r="C5627" s="6">
        <f>'4.OVTA Sites-Transects'!D5633</f>
        <v>0</v>
      </c>
      <c r="D5627" s="1">
        <f>'4.OVTA Sites-Transects'!E5633</f>
        <v>0</v>
      </c>
      <c r="E5627" s="1">
        <f>'4.OVTA Sites-Transects'!G5633</f>
        <v>0</v>
      </c>
      <c r="F5627" s="1">
        <f>'4.OVTA Sites-Transects'!F5633</f>
        <v>0</v>
      </c>
      <c r="G5627" s="6">
        <f>'4.OVTA Sites-Transects'!H5633</f>
        <v>0</v>
      </c>
      <c r="H5627" s="6">
        <f>'4.OVTA Sites-Transects'!I5633</f>
        <v>0</v>
      </c>
      <c r="I5627" s="193" t="str">
        <f t="shared" si="696"/>
        <v>-</v>
      </c>
      <c r="J5627" s="27" t="str">
        <f t="shared" si="697"/>
        <v>-</v>
      </c>
      <c r="K5627" s="27" t="str">
        <f t="shared" si="698"/>
        <v>-</v>
      </c>
      <c r="L5627" s="27" t="str">
        <f t="shared" si="699"/>
        <v>-</v>
      </c>
      <c r="M5627" s="27" t="str">
        <f t="shared" si="700"/>
        <v>-</v>
      </c>
      <c r="N5627" s="28">
        <f t="shared" si="701"/>
        <v>0</v>
      </c>
      <c r="O5627" s="28">
        <f t="shared" si="703"/>
        <v>0</v>
      </c>
      <c r="P5627" s="1" t="str">
        <f t="shared" si="702"/>
        <v>no</v>
      </c>
    </row>
    <row r="5628" spans="1:16" x14ac:dyDescent="0.25">
      <c r="A5628" s="6">
        <f>'4.OVTA Sites-Transects'!B5634</f>
        <v>0</v>
      </c>
      <c r="B5628" s="6">
        <f>'4.OVTA Sites-Transects'!C5634</f>
        <v>0</v>
      </c>
      <c r="C5628" s="6">
        <f>'4.OVTA Sites-Transects'!D5634</f>
        <v>0</v>
      </c>
      <c r="D5628" s="1">
        <f>'4.OVTA Sites-Transects'!E5634</f>
        <v>0</v>
      </c>
      <c r="E5628" s="1">
        <f>'4.OVTA Sites-Transects'!G5634</f>
        <v>0</v>
      </c>
      <c r="F5628" s="1">
        <f>'4.OVTA Sites-Transects'!F5634</f>
        <v>0</v>
      </c>
      <c r="G5628" s="6">
        <f>'4.OVTA Sites-Transects'!H5634</f>
        <v>0</v>
      </c>
      <c r="H5628" s="6">
        <f>'4.OVTA Sites-Transects'!I5634</f>
        <v>0</v>
      </c>
      <c r="I5628" s="193" t="str">
        <f t="shared" si="696"/>
        <v>-</v>
      </c>
      <c r="J5628" s="27" t="str">
        <f t="shared" si="697"/>
        <v>-</v>
      </c>
      <c r="K5628" s="27" t="str">
        <f t="shared" si="698"/>
        <v>-</v>
      </c>
      <c r="L5628" s="27" t="str">
        <f t="shared" si="699"/>
        <v>-</v>
      </c>
      <c r="M5628" s="27" t="str">
        <f t="shared" si="700"/>
        <v>-</v>
      </c>
      <c r="N5628" s="28">
        <f t="shared" si="701"/>
        <v>0</v>
      </c>
      <c r="O5628" s="28">
        <f t="shared" si="703"/>
        <v>0</v>
      </c>
      <c r="P5628" s="1" t="str">
        <f t="shared" si="702"/>
        <v>no</v>
      </c>
    </row>
    <row r="5629" spans="1:16" x14ac:dyDescent="0.25">
      <c r="A5629" s="6">
        <f>'4.OVTA Sites-Transects'!B5635</f>
        <v>0</v>
      </c>
      <c r="B5629" s="6">
        <f>'4.OVTA Sites-Transects'!C5635</f>
        <v>0</v>
      </c>
      <c r="C5629" s="6">
        <f>'4.OVTA Sites-Transects'!D5635</f>
        <v>0</v>
      </c>
      <c r="D5629" s="1">
        <f>'4.OVTA Sites-Transects'!E5635</f>
        <v>0</v>
      </c>
      <c r="E5629" s="1">
        <f>'4.OVTA Sites-Transects'!G5635</f>
        <v>0</v>
      </c>
      <c r="F5629" s="1">
        <f>'4.OVTA Sites-Transects'!F5635</f>
        <v>0</v>
      </c>
      <c r="G5629" s="6">
        <f>'4.OVTA Sites-Transects'!H5635</f>
        <v>0</v>
      </c>
      <c r="H5629" s="6">
        <f>'4.OVTA Sites-Transects'!I5635</f>
        <v>0</v>
      </c>
      <c r="I5629" s="193" t="str">
        <f t="shared" si="696"/>
        <v>-</v>
      </c>
      <c r="J5629" s="27" t="str">
        <f t="shared" si="697"/>
        <v>-</v>
      </c>
      <c r="K5629" s="27" t="str">
        <f t="shared" si="698"/>
        <v>-</v>
      </c>
      <c r="L5629" s="27" t="str">
        <f t="shared" si="699"/>
        <v>-</v>
      </c>
      <c r="M5629" s="27" t="str">
        <f t="shared" si="700"/>
        <v>-</v>
      </c>
      <c r="N5629" s="28">
        <f t="shared" si="701"/>
        <v>0</v>
      </c>
      <c r="O5629" s="28">
        <f t="shared" si="703"/>
        <v>0</v>
      </c>
      <c r="P5629" s="1" t="str">
        <f t="shared" si="702"/>
        <v>no</v>
      </c>
    </row>
    <row r="5630" spans="1:16" x14ac:dyDescent="0.25">
      <c r="A5630" s="6">
        <f>'4.OVTA Sites-Transects'!B5636</f>
        <v>0</v>
      </c>
      <c r="B5630" s="6">
        <f>'4.OVTA Sites-Transects'!C5636</f>
        <v>0</v>
      </c>
      <c r="C5630" s="6">
        <f>'4.OVTA Sites-Transects'!D5636</f>
        <v>0</v>
      </c>
      <c r="D5630" s="1">
        <f>'4.OVTA Sites-Transects'!E5636</f>
        <v>0</v>
      </c>
      <c r="E5630" s="1">
        <f>'4.OVTA Sites-Transects'!G5636</f>
        <v>0</v>
      </c>
      <c r="F5630" s="1">
        <f>'4.OVTA Sites-Transects'!F5636</f>
        <v>0</v>
      </c>
      <c r="G5630" s="6">
        <f>'4.OVTA Sites-Transects'!H5636</f>
        <v>0</v>
      </c>
      <c r="H5630" s="6">
        <f>'4.OVTA Sites-Transects'!I5636</f>
        <v>0</v>
      </c>
      <c r="I5630" s="193" t="str">
        <f t="shared" si="696"/>
        <v>-</v>
      </c>
      <c r="J5630" s="27" t="str">
        <f t="shared" si="697"/>
        <v>-</v>
      </c>
      <c r="K5630" s="27" t="str">
        <f t="shared" si="698"/>
        <v>-</v>
      </c>
      <c r="L5630" s="27" t="str">
        <f t="shared" si="699"/>
        <v>-</v>
      </c>
      <c r="M5630" s="27" t="str">
        <f t="shared" si="700"/>
        <v>-</v>
      </c>
      <c r="N5630" s="28">
        <f t="shared" si="701"/>
        <v>0</v>
      </c>
      <c r="O5630" s="28">
        <f t="shared" si="703"/>
        <v>0</v>
      </c>
      <c r="P5630" s="1" t="str">
        <f t="shared" si="702"/>
        <v>no</v>
      </c>
    </row>
    <row r="5631" spans="1:16" x14ac:dyDescent="0.25">
      <c r="A5631" s="6">
        <f>'4.OVTA Sites-Transects'!B5637</f>
        <v>0</v>
      </c>
      <c r="B5631" s="6">
        <f>'4.OVTA Sites-Transects'!C5637</f>
        <v>0</v>
      </c>
      <c r="C5631" s="6">
        <f>'4.OVTA Sites-Transects'!D5637</f>
        <v>0</v>
      </c>
      <c r="D5631" s="1">
        <f>'4.OVTA Sites-Transects'!E5637</f>
        <v>0</v>
      </c>
      <c r="E5631" s="1">
        <f>'4.OVTA Sites-Transects'!G5637</f>
        <v>0</v>
      </c>
      <c r="F5631" s="1">
        <f>'4.OVTA Sites-Transects'!F5637</f>
        <v>0</v>
      </c>
      <c r="G5631" s="6">
        <f>'4.OVTA Sites-Transects'!H5637</f>
        <v>0</v>
      </c>
      <c r="H5631" s="6">
        <f>'4.OVTA Sites-Transects'!I5637</f>
        <v>0</v>
      </c>
      <c r="I5631" s="193" t="str">
        <f t="shared" si="696"/>
        <v>-</v>
      </c>
      <c r="J5631" s="27" t="str">
        <f t="shared" si="697"/>
        <v>-</v>
      </c>
      <c r="K5631" s="27" t="str">
        <f t="shared" si="698"/>
        <v>-</v>
      </c>
      <c r="L5631" s="27" t="str">
        <f t="shared" si="699"/>
        <v>-</v>
      </c>
      <c r="M5631" s="27" t="str">
        <f t="shared" si="700"/>
        <v>-</v>
      </c>
      <c r="N5631" s="28">
        <f t="shared" si="701"/>
        <v>0</v>
      </c>
      <c r="O5631" s="28">
        <f t="shared" si="703"/>
        <v>0</v>
      </c>
      <c r="P5631" s="1" t="str">
        <f t="shared" si="702"/>
        <v>no</v>
      </c>
    </row>
    <row r="5632" spans="1:16" x14ac:dyDescent="0.25">
      <c r="A5632" s="6">
        <f>'4.OVTA Sites-Transects'!B5638</f>
        <v>0</v>
      </c>
      <c r="B5632" s="6">
        <f>'4.OVTA Sites-Transects'!C5638</f>
        <v>0</v>
      </c>
      <c r="C5632" s="6">
        <f>'4.OVTA Sites-Transects'!D5638</f>
        <v>0</v>
      </c>
      <c r="D5632" s="1">
        <f>'4.OVTA Sites-Transects'!E5638</f>
        <v>0</v>
      </c>
      <c r="E5632" s="1">
        <f>'4.OVTA Sites-Transects'!G5638</f>
        <v>0</v>
      </c>
      <c r="F5632" s="1">
        <f>'4.OVTA Sites-Transects'!F5638</f>
        <v>0</v>
      </c>
      <c r="G5632" s="6">
        <f>'4.OVTA Sites-Transects'!H5638</f>
        <v>0</v>
      </c>
      <c r="H5632" s="6">
        <f>'4.OVTA Sites-Transects'!I5638</f>
        <v>0</v>
      </c>
      <c r="I5632" s="193" t="str">
        <f t="shared" si="696"/>
        <v>-</v>
      </c>
      <c r="J5632" s="27" t="str">
        <f t="shared" si="697"/>
        <v>-</v>
      </c>
      <c r="K5632" s="27" t="str">
        <f t="shared" si="698"/>
        <v>-</v>
      </c>
      <c r="L5632" s="27" t="str">
        <f t="shared" si="699"/>
        <v>-</v>
      </c>
      <c r="M5632" s="27" t="str">
        <f t="shared" si="700"/>
        <v>-</v>
      </c>
      <c r="N5632" s="28">
        <f t="shared" si="701"/>
        <v>0</v>
      </c>
      <c r="O5632" s="28">
        <f t="shared" si="703"/>
        <v>0</v>
      </c>
      <c r="P5632" s="1" t="str">
        <f t="shared" si="702"/>
        <v>no</v>
      </c>
    </row>
    <row r="5633" spans="1:16" x14ac:dyDescent="0.25">
      <c r="A5633" s="6">
        <f>'4.OVTA Sites-Transects'!B5639</f>
        <v>0</v>
      </c>
      <c r="B5633" s="6">
        <f>'4.OVTA Sites-Transects'!C5639</f>
        <v>0</v>
      </c>
      <c r="C5633" s="6">
        <f>'4.OVTA Sites-Transects'!D5639</f>
        <v>0</v>
      </c>
      <c r="D5633" s="1">
        <f>'4.OVTA Sites-Transects'!E5639</f>
        <v>0</v>
      </c>
      <c r="E5633" s="1">
        <f>'4.OVTA Sites-Transects'!G5639</f>
        <v>0</v>
      </c>
      <c r="F5633" s="1">
        <f>'4.OVTA Sites-Transects'!F5639</f>
        <v>0</v>
      </c>
      <c r="G5633" s="6">
        <f>'4.OVTA Sites-Transects'!H5639</f>
        <v>0</v>
      </c>
      <c r="H5633" s="6">
        <f>'4.OVTA Sites-Transects'!I5639</f>
        <v>0</v>
      </c>
      <c r="I5633" s="193" t="str">
        <f t="shared" si="696"/>
        <v>-</v>
      </c>
      <c r="J5633" s="27" t="str">
        <f t="shared" si="697"/>
        <v>-</v>
      </c>
      <c r="K5633" s="27" t="str">
        <f t="shared" si="698"/>
        <v>-</v>
      </c>
      <c r="L5633" s="27" t="str">
        <f t="shared" si="699"/>
        <v>-</v>
      </c>
      <c r="M5633" s="27" t="str">
        <f t="shared" si="700"/>
        <v>-</v>
      </c>
      <c r="N5633" s="28">
        <f t="shared" si="701"/>
        <v>0</v>
      </c>
      <c r="O5633" s="28">
        <f t="shared" si="703"/>
        <v>0</v>
      </c>
      <c r="P5633" s="1" t="str">
        <f t="shared" si="702"/>
        <v>no</v>
      </c>
    </row>
    <row r="5634" spans="1:16" x14ac:dyDescent="0.25">
      <c r="A5634" s="6">
        <f>'4.OVTA Sites-Transects'!B5640</f>
        <v>0</v>
      </c>
      <c r="B5634" s="6">
        <f>'4.OVTA Sites-Transects'!C5640</f>
        <v>0</v>
      </c>
      <c r="C5634" s="6">
        <f>'4.OVTA Sites-Transects'!D5640</f>
        <v>0</v>
      </c>
      <c r="D5634" s="1">
        <f>'4.OVTA Sites-Transects'!E5640</f>
        <v>0</v>
      </c>
      <c r="E5634" s="1">
        <f>'4.OVTA Sites-Transects'!G5640</f>
        <v>0</v>
      </c>
      <c r="F5634" s="1">
        <f>'4.OVTA Sites-Transects'!F5640</f>
        <v>0</v>
      </c>
      <c r="G5634" s="6">
        <f>'4.OVTA Sites-Transects'!H5640</f>
        <v>0</v>
      </c>
      <c r="H5634" s="6">
        <f>'4.OVTA Sites-Transects'!I5640</f>
        <v>0</v>
      </c>
      <c r="I5634" s="193" t="str">
        <f t="shared" si="696"/>
        <v>-</v>
      </c>
      <c r="J5634" s="27" t="str">
        <f t="shared" si="697"/>
        <v>-</v>
      </c>
      <c r="K5634" s="27" t="str">
        <f t="shared" si="698"/>
        <v>-</v>
      </c>
      <c r="L5634" s="27" t="str">
        <f t="shared" si="699"/>
        <v>-</v>
      </c>
      <c r="M5634" s="27" t="str">
        <f t="shared" si="700"/>
        <v>-</v>
      </c>
      <c r="N5634" s="28">
        <f t="shared" si="701"/>
        <v>0</v>
      </c>
      <c r="O5634" s="28">
        <f t="shared" si="703"/>
        <v>0</v>
      </c>
      <c r="P5634" s="1" t="str">
        <f t="shared" si="702"/>
        <v>no</v>
      </c>
    </row>
    <row r="5635" spans="1:16" x14ac:dyDescent="0.25">
      <c r="A5635" s="6">
        <f>'4.OVTA Sites-Transects'!B5641</f>
        <v>0</v>
      </c>
      <c r="B5635" s="6">
        <f>'4.OVTA Sites-Transects'!C5641</f>
        <v>0</v>
      </c>
      <c r="C5635" s="6">
        <f>'4.OVTA Sites-Transects'!D5641</f>
        <v>0</v>
      </c>
      <c r="D5635" s="1">
        <f>'4.OVTA Sites-Transects'!E5641</f>
        <v>0</v>
      </c>
      <c r="E5635" s="1">
        <f>'4.OVTA Sites-Transects'!G5641</f>
        <v>0</v>
      </c>
      <c r="F5635" s="1">
        <f>'4.OVTA Sites-Transects'!F5641</f>
        <v>0</v>
      </c>
      <c r="G5635" s="6">
        <f>'4.OVTA Sites-Transects'!H5641</f>
        <v>0</v>
      </c>
      <c r="H5635" s="6">
        <f>'4.OVTA Sites-Transects'!I5641</f>
        <v>0</v>
      </c>
      <c r="I5635" s="193" t="str">
        <f t="shared" ref="I5635:I5698" si="704">IF(F5635="B", SUMIF(OVTA_Calcs_TMA, D5635, WeightingFactorMod), IF(F5635="C", SUMIF(OVTA_Calcs_TMA, D5635, WeightingFactorHigh), IF(F5635="D", SUMIF(OVTA_Calcs_TMA, D5635, WeightingFactorVeryHigh), "-")))</f>
        <v>-</v>
      </c>
      <c r="J5635" s="27" t="str">
        <f t="shared" ref="J5635:J5698" si="705">IF(ISNUMBER(AVERAGEIFS(AssessmentResultsLow, AssessmentResultsSites, $A5635,AssessmentIncluded, "yes")), I5635*AVERAGEIFS(AssessmentResultsLow, AssessmentResultsSites, $A5635,AssessmentIncluded, "yes"), "-")</f>
        <v>-</v>
      </c>
      <c r="K5635" s="27" t="str">
        <f t="shared" ref="K5635:K5698" si="706">IF(ISNUMBER(AVERAGEIFS(AssessmentResultsMod, AssessmentResultsSites, $A5635,AssessmentIncluded, "yes")), I5635*AVERAGEIFS(AssessmentResultsMod, AssessmentResultsSites, $A5635,AssessmentIncluded, "yes"), "-")</f>
        <v>-</v>
      </c>
      <c r="L5635" s="27" t="str">
        <f t="shared" ref="L5635:L5698" si="707">IF(ISNUMBER(AVERAGEIFS(AssessmentResultsHigh, AssessmentResultsSites, $A5635,AssessmentIncluded, "yes")), I5635*AVERAGEIFS(AssessmentResultsHigh, AssessmentResultsSites, $A5635,AssessmentIncluded, "yes"), "-")</f>
        <v>-</v>
      </c>
      <c r="M5635" s="27" t="str">
        <f t="shared" ref="M5635:M5698" si="708">IF(ISNUMBER(AVERAGEIFS(AssessmentResultsVeryHigh, AssessmentResultsSites, $A5635,AssessmentIncluded, "yes")), I5635*AVERAGEIFS(AssessmentResultsVeryHigh, AssessmentResultsSites, $A5635,AssessmentIncluded, "yes"), "-")</f>
        <v>-</v>
      </c>
      <c r="N5635" s="28">
        <f t="shared" ref="N5635:N5698" si="709">COUNTIFS(AssessmentResultsSites, A5635, AssessmentIncluded, "yes")</f>
        <v>0</v>
      </c>
      <c r="O5635" s="28">
        <f t="shared" si="703"/>
        <v>0</v>
      </c>
      <c r="P5635" s="1" t="str">
        <f t="shared" ref="P5635:P5698" si="710">IF(AND(G5635="Yes", N5635&gt;0), "yes", "no")</f>
        <v>no</v>
      </c>
    </row>
    <row r="5636" spans="1:16" x14ac:dyDescent="0.25">
      <c r="A5636" s="6">
        <f>'4.OVTA Sites-Transects'!B5642</f>
        <v>0</v>
      </c>
      <c r="B5636" s="6">
        <f>'4.OVTA Sites-Transects'!C5642</f>
        <v>0</v>
      </c>
      <c r="C5636" s="6">
        <f>'4.OVTA Sites-Transects'!D5642</f>
        <v>0</v>
      </c>
      <c r="D5636" s="1">
        <f>'4.OVTA Sites-Transects'!E5642</f>
        <v>0</v>
      </c>
      <c r="E5636" s="1">
        <f>'4.OVTA Sites-Transects'!G5642</f>
        <v>0</v>
      </c>
      <c r="F5636" s="1">
        <f>'4.OVTA Sites-Transects'!F5642</f>
        <v>0</v>
      </c>
      <c r="G5636" s="6">
        <f>'4.OVTA Sites-Transects'!H5642</f>
        <v>0</v>
      </c>
      <c r="H5636" s="6">
        <f>'4.OVTA Sites-Transects'!I5642</f>
        <v>0</v>
      </c>
      <c r="I5636" s="193" t="str">
        <f t="shared" si="704"/>
        <v>-</v>
      </c>
      <c r="J5636" s="27" t="str">
        <f t="shared" si="705"/>
        <v>-</v>
      </c>
      <c r="K5636" s="27" t="str">
        <f t="shared" si="706"/>
        <v>-</v>
      </c>
      <c r="L5636" s="27" t="str">
        <f t="shared" si="707"/>
        <v>-</v>
      </c>
      <c r="M5636" s="27" t="str">
        <f t="shared" si="708"/>
        <v>-</v>
      </c>
      <c r="N5636" s="28">
        <f t="shared" si="709"/>
        <v>0</v>
      </c>
      <c r="O5636" s="28">
        <f t="shared" ref="O5636:O5699" si="711">IF(P5636="yes", N5636, 0)</f>
        <v>0</v>
      </c>
      <c r="P5636" s="1" t="str">
        <f t="shared" si="710"/>
        <v>no</v>
      </c>
    </row>
    <row r="5637" spans="1:16" x14ac:dyDescent="0.25">
      <c r="A5637" s="6">
        <f>'4.OVTA Sites-Transects'!B5643</f>
        <v>0</v>
      </c>
      <c r="B5637" s="6">
        <f>'4.OVTA Sites-Transects'!C5643</f>
        <v>0</v>
      </c>
      <c r="C5637" s="6">
        <f>'4.OVTA Sites-Transects'!D5643</f>
        <v>0</v>
      </c>
      <c r="D5637" s="1">
        <f>'4.OVTA Sites-Transects'!E5643</f>
        <v>0</v>
      </c>
      <c r="E5637" s="1">
        <f>'4.OVTA Sites-Transects'!G5643</f>
        <v>0</v>
      </c>
      <c r="F5637" s="1">
        <f>'4.OVTA Sites-Transects'!F5643</f>
        <v>0</v>
      </c>
      <c r="G5637" s="6">
        <f>'4.OVTA Sites-Transects'!H5643</f>
        <v>0</v>
      </c>
      <c r="H5637" s="6">
        <f>'4.OVTA Sites-Transects'!I5643</f>
        <v>0</v>
      </c>
      <c r="I5637" s="193" t="str">
        <f t="shared" si="704"/>
        <v>-</v>
      </c>
      <c r="J5637" s="27" t="str">
        <f t="shared" si="705"/>
        <v>-</v>
      </c>
      <c r="K5637" s="27" t="str">
        <f t="shared" si="706"/>
        <v>-</v>
      </c>
      <c r="L5637" s="27" t="str">
        <f t="shared" si="707"/>
        <v>-</v>
      </c>
      <c r="M5637" s="27" t="str">
        <f t="shared" si="708"/>
        <v>-</v>
      </c>
      <c r="N5637" s="28">
        <f t="shared" si="709"/>
        <v>0</v>
      </c>
      <c r="O5637" s="28">
        <f t="shared" si="711"/>
        <v>0</v>
      </c>
      <c r="P5637" s="1" t="str">
        <f t="shared" si="710"/>
        <v>no</v>
      </c>
    </row>
    <row r="5638" spans="1:16" x14ac:dyDescent="0.25">
      <c r="A5638" s="6">
        <f>'4.OVTA Sites-Transects'!B5644</f>
        <v>0</v>
      </c>
      <c r="B5638" s="6">
        <f>'4.OVTA Sites-Transects'!C5644</f>
        <v>0</v>
      </c>
      <c r="C5638" s="6">
        <f>'4.OVTA Sites-Transects'!D5644</f>
        <v>0</v>
      </c>
      <c r="D5638" s="1">
        <f>'4.OVTA Sites-Transects'!E5644</f>
        <v>0</v>
      </c>
      <c r="E5638" s="1">
        <f>'4.OVTA Sites-Transects'!G5644</f>
        <v>0</v>
      </c>
      <c r="F5638" s="1">
        <f>'4.OVTA Sites-Transects'!F5644</f>
        <v>0</v>
      </c>
      <c r="G5638" s="6">
        <f>'4.OVTA Sites-Transects'!H5644</f>
        <v>0</v>
      </c>
      <c r="H5638" s="6">
        <f>'4.OVTA Sites-Transects'!I5644</f>
        <v>0</v>
      </c>
      <c r="I5638" s="193" t="str">
        <f t="shared" si="704"/>
        <v>-</v>
      </c>
      <c r="J5638" s="27" t="str">
        <f t="shared" si="705"/>
        <v>-</v>
      </c>
      <c r="K5638" s="27" t="str">
        <f t="shared" si="706"/>
        <v>-</v>
      </c>
      <c r="L5638" s="27" t="str">
        <f t="shared" si="707"/>
        <v>-</v>
      </c>
      <c r="M5638" s="27" t="str">
        <f t="shared" si="708"/>
        <v>-</v>
      </c>
      <c r="N5638" s="28">
        <f t="shared" si="709"/>
        <v>0</v>
      </c>
      <c r="O5638" s="28">
        <f t="shared" si="711"/>
        <v>0</v>
      </c>
      <c r="P5638" s="1" t="str">
        <f t="shared" si="710"/>
        <v>no</v>
      </c>
    </row>
    <row r="5639" spans="1:16" x14ac:dyDescent="0.25">
      <c r="A5639" s="6">
        <f>'4.OVTA Sites-Transects'!B5645</f>
        <v>0</v>
      </c>
      <c r="B5639" s="6">
        <f>'4.OVTA Sites-Transects'!C5645</f>
        <v>0</v>
      </c>
      <c r="C5639" s="6">
        <f>'4.OVTA Sites-Transects'!D5645</f>
        <v>0</v>
      </c>
      <c r="D5639" s="1">
        <f>'4.OVTA Sites-Transects'!E5645</f>
        <v>0</v>
      </c>
      <c r="E5639" s="1">
        <f>'4.OVTA Sites-Transects'!G5645</f>
        <v>0</v>
      </c>
      <c r="F5639" s="1">
        <f>'4.OVTA Sites-Transects'!F5645</f>
        <v>0</v>
      </c>
      <c r="G5639" s="6">
        <f>'4.OVTA Sites-Transects'!H5645</f>
        <v>0</v>
      </c>
      <c r="H5639" s="6">
        <f>'4.OVTA Sites-Transects'!I5645</f>
        <v>0</v>
      </c>
      <c r="I5639" s="193" t="str">
        <f t="shared" si="704"/>
        <v>-</v>
      </c>
      <c r="J5639" s="27" t="str">
        <f t="shared" si="705"/>
        <v>-</v>
      </c>
      <c r="K5639" s="27" t="str">
        <f t="shared" si="706"/>
        <v>-</v>
      </c>
      <c r="L5639" s="27" t="str">
        <f t="shared" si="707"/>
        <v>-</v>
      </c>
      <c r="M5639" s="27" t="str">
        <f t="shared" si="708"/>
        <v>-</v>
      </c>
      <c r="N5639" s="28">
        <f t="shared" si="709"/>
        <v>0</v>
      </c>
      <c r="O5639" s="28">
        <f t="shared" si="711"/>
        <v>0</v>
      </c>
      <c r="P5639" s="1" t="str">
        <f t="shared" si="710"/>
        <v>no</v>
      </c>
    </row>
    <row r="5640" spans="1:16" x14ac:dyDescent="0.25">
      <c r="A5640" s="6">
        <f>'4.OVTA Sites-Transects'!B5646</f>
        <v>0</v>
      </c>
      <c r="B5640" s="6">
        <f>'4.OVTA Sites-Transects'!C5646</f>
        <v>0</v>
      </c>
      <c r="C5640" s="6">
        <f>'4.OVTA Sites-Transects'!D5646</f>
        <v>0</v>
      </c>
      <c r="D5640" s="1">
        <f>'4.OVTA Sites-Transects'!E5646</f>
        <v>0</v>
      </c>
      <c r="E5640" s="1">
        <f>'4.OVTA Sites-Transects'!G5646</f>
        <v>0</v>
      </c>
      <c r="F5640" s="1">
        <f>'4.OVTA Sites-Transects'!F5646</f>
        <v>0</v>
      </c>
      <c r="G5640" s="6">
        <f>'4.OVTA Sites-Transects'!H5646</f>
        <v>0</v>
      </c>
      <c r="H5640" s="6">
        <f>'4.OVTA Sites-Transects'!I5646</f>
        <v>0</v>
      </c>
      <c r="I5640" s="193" t="str">
        <f t="shared" si="704"/>
        <v>-</v>
      </c>
      <c r="J5640" s="27" t="str">
        <f t="shared" si="705"/>
        <v>-</v>
      </c>
      <c r="K5640" s="27" t="str">
        <f t="shared" si="706"/>
        <v>-</v>
      </c>
      <c r="L5640" s="27" t="str">
        <f t="shared" si="707"/>
        <v>-</v>
      </c>
      <c r="M5640" s="27" t="str">
        <f t="shared" si="708"/>
        <v>-</v>
      </c>
      <c r="N5640" s="28">
        <f t="shared" si="709"/>
        <v>0</v>
      </c>
      <c r="O5640" s="28">
        <f t="shared" si="711"/>
        <v>0</v>
      </c>
      <c r="P5640" s="1" t="str">
        <f t="shared" si="710"/>
        <v>no</v>
      </c>
    </row>
    <row r="5641" spans="1:16" x14ac:dyDescent="0.25">
      <c r="A5641" s="6">
        <f>'4.OVTA Sites-Transects'!B5647</f>
        <v>0</v>
      </c>
      <c r="B5641" s="6">
        <f>'4.OVTA Sites-Transects'!C5647</f>
        <v>0</v>
      </c>
      <c r="C5641" s="6">
        <f>'4.OVTA Sites-Transects'!D5647</f>
        <v>0</v>
      </c>
      <c r="D5641" s="1">
        <f>'4.OVTA Sites-Transects'!E5647</f>
        <v>0</v>
      </c>
      <c r="E5641" s="1">
        <f>'4.OVTA Sites-Transects'!G5647</f>
        <v>0</v>
      </c>
      <c r="F5641" s="1">
        <f>'4.OVTA Sites-Transects'!F5647</f>
        <v>0</v>
      </c>
      <c r="G5641" s="6">
        <f>'4.OVTA Sites-Transects'!H5647</f>
        <v>0</v>
      </c>
      <c r="H5641" s="6">
        <f>'4.OVTA Sites-Transects'!I5647</f>
        <v>0</v>
      </c>
      <c r="I5641" s="193" t="str">
        <f t="shared" si="704"/>
        <v>-</v>
      </c>
      <c r="J5641" s="27" t="str">
        <f t="shared" si="705"/>
        <v>-</v>
      </c>
      <c r="K5641" s="27" t="str">
        <f t="shared" si="706"/>
        <v>-</v>
      </c>
      <c r="L5641" s="27" t="str">
        <f t="shared" si="707"/>
        <v>-</v>
      </c>
      <c r="M5641" s="27" t="str">
        <f t="shared" si="708"/>
        <v>-</v>
      </c>
      <c r="N5641" s="28">
        <f t="shared" si="709"/>
        <v>0</v>
      </c>
      <c r="O5641" s="28">
        <f t="shared" si="711"/>
        <v>0</v>
      </c>
      <c r="P5641" s="1" t="str">
        <f t="shared" si="710"/>
        <v>no</v>
      </c>
    </row>
    <row r="5642" spans="1:16" x14ac:dyDescent="0.25">
      <c r="A5642" s="6">
        <f>'4.OVTA Sites-Transects'!B5648</f>
        <v>0</v>
      </c>
      <c r="B5642" s="6">
        <f>'4.OVTA Sites-Transects'!C5648</f>
        <v>0</v>
      </c>
      <c r="C5642" s="6">
        <f>'4.OVTA Sites-Transects'!D5648</f>
        <v>0</v>
      </c>
      <c r="D5642" s="1">
        <f>'4.OVTA Sites-Transects'!E5648</f>
        <v>0</v>
      </c>
      <c r="E5642" s="1">
        <f>'4.OVTA Sites-Transects'!G5648</f>
        <v>0</v>
      </c>
      <c r="F5642" s="1">
        <f>'4.OVTA Sites-Transects'!F5648</f>
        <v>0</v>
      </c>
      <c r="G5642" s="6">
        <f>'4.OVTA Sites-Transects'!H5648</f>
        <v>0</v>
      </c>
      <c r="H5642" s="6">
        <f>'4.OVTA Sites-Transects'!I5648</f>
        <v>0</v>
      </c>
      <c r="I5642" s="193" t="str">
        <f t="shared" si="704"/>
        <v>-</v>
      </c>
      <c r="J5642" s="27" t="str">
        <f t="shared" si="705"/>
        <v>-</v>
      </c>
      <c r="K5642" s="27" t="str">
        <f t="shared" si="706"/>
        <v>-</v>
      </c>
      <c r="L5642" s="27" t="str">
        <f t="shared" si="707"/>
        <v>-</v>
      </c>
      <c r="M5642" s="27" t="str">
        <f t="shared" si="708"/>
        <v>-</v>
      </c>
      <c r="N5642" s="28">
        <f t="shared" si="709"/>
        <v>0</v>
      </c>
      <c r="O5642" s="28">
        <f t="shared" si="711"/>
        <v>0</v>
      </c>
      <c r="P5642" s="1" t="str">
        <f t="shared" si="710"/>
        <v>no</v>
      </c>
    </row>
    <row r="5643" spans="1:16" x14ac:dyDescent="0.25">
      <c r="A5643" s="6">
        <f>'4.OVTA Sites-Transects'!B5649</f>
        <v>0</v>
      </c>
      <c r="B5643" s="6">
        <f>'4.OVTA Sites-Transects'!C5649</f>
        <v>0</v>
      </c>
      <c r="C5643" s="6">
        <f>'4.OVTA Sites-Transects'!D5649</f>
        <v>0</v>
      </c>
      <c r="D5643" s="1">
        <f>'4.OVTA Sites-Transects'!E5649</f>
        <v>0</v>
      </c>
      <c r="E5643" s="1">
        <f>'4.OVTA Sites-Transects'!G5649</f>
        <v>0</v>
      </c>
      <c r="F5643" s="1">
        <f>'4.OVTA Sites-Transects'!F5649</f>
        <v>0</v>
      </c>
      <c r="G5643" s="6">
        <f>'4.OVTA Sites-Transects'!H5649</f>
        <v>0</v>
      </c>
      <c r="H5643" s="6">
        <f>'4.OVTA Sites-Transects'!I5649</f>
        <v>0</v>
      </c>
      <c r="I5643" s="193" t="str">
        <f t="shared" si="704"/>
        <v>-</v>
      </c>
      <c r="J5643" s="27" t="str">
        <f t="shared" si="705"/>
        <v>-</v>
      </c>
      <c r="K5643" s="27" t="str">
        <f t="shared" si="706"/>
        <v>-</v>
      </c>
      <c r="L5643" s="27" t="str">
        <f t="shared" si="707"/>
        <v>-</v>
      </c>
      <c r="M5643" s="27" t="str">
        <f t="shared" si="708"/>
        <v>-</v>
      </c>
      <c r="N5643" s="28">
        <f t="shared" si="709"/>
        <v>0</v>
      </c>
      <c r="O5643" s="28">
        <f t="shared" si="711"/>
        <v>0</v>
      </c>
      <c r="P5643" s="1" t="str">
        <f t="shared" si="710"/>
        <v>no</v>
      </c>
    </row>
    <row r="5644" spans="1:16" x14ac:dyDescent="0.25">
      <c r="A5644" s="6">
        <f>'4.OVTA Sites-Transects'!B5650</f>
        <v>0</v>
      </c>
      <c r="B5644" s="6">
        <f>'4.OVTA Sites-Transects'!C5650</f>
        <v>0</v>
      </c>
      <c r="C5644" s="6">
        <f>'4.OVTA Sites-Transects'!D5650</f>
        <v>0</v>
      </c>
      <c r="D5644" s="1">
        <f>'4.OVTA Sites-Transects'!E5650</f>
        <v>0</v>
      </c>
      <c r="E5644" s="1">
        <f>'4.OVTA Sites-Transects'!G5650</f>
        <v>0</v>
      </c>
      <c r="F5644" s="1">
        <f>'4.OVTA Sites-Transects'!F5650</f>
        <v>0</v>
      </c>
      <c r="G5644" s="6">
        <f>'4.OVTA Sites-Transects'!H5650</f>
        <v>0</v>
      </c>
      <c r="H5644" s="6">
        <f>'4.OVTA Sites-Transects'!I5650</f>
        <v>0</v>
      </c>
      <c r="I5644" s="193" t="str">
        <f t="shared" si="704"/>
        <v>-</v>
      </c>
      <c r="J5644" s="27" t="str">
        <f t="shared" si="705"/>
        <v>-</v>
      </c>
      <c r="K5644" s="27" t="str">
        <f t="shared" si="706"/>
        <v>-</v>
      </c>
      <c r="L5644" s="27" t="str">
        <f t="shared" si="707"/>
        <v>-</v>
      </c>
      <c r="M5644" s="27" t="str">
        <f t="shared" si="708"/>
        <v>-</v>
      </c>
      <c r="N5644" s="28">
        <f t="shared" si="709"/>
        <v>0</v>
      </c>
      <c r="O5644" s="28">
        <f t="shared" si="711"/>
        <v>0</v>
      </c>
      <c r="P5644" s="1" t="str">
        <f t="shared" si="710"/>
        <v>no</v>
      </c>
    </row>
    <row r="5645" spans="1:16" x14ac:dyDescent="0.25">
      <c r="A5645" s="6">
        <f>'4.OVTA Sites-Transects'!B5651</f>
        <v>0</v>
      </c>
      <c r="B5645" s="6">
        <f>'4.OVTA Sites-Transects'!C5651</f>
        <v>0</v>
      </c>
      <c r="C5645" s="6">
        <f>'4.OVTA Sites-Transects'!D5651</f>
        <v>0</v>
      </c>
      <c r="D5645" s="1">
        <f>'4.OVTA Sites-Transects'!E5651</f>
        <v>0</v>
      </c>
      <c r="E5645" s="1">
        <f>'4.OVTA Sites-Transects'!G5651</f>
        <v>0</v>
      </c>
      <c r="F5645" s="1">
        <f>'4.OVTA Sites-Transects'!F5651</f>
        <v>0</v>
      </c>
      <c r="G5645" s="6">
        <f>'4.OVTA Sites-Transects'!H5651</f>
        <v>0</v>
      </c>
      <c r="H5645" s="6">
        <f>'4.OVTA Sites-Transects'!I5651</f>
        <v>0</v>
      </c>
      <c r="I5645" s="193" t="str">
        <f t="shared" si="704"/>
        <v>-</v>
      </c>
      <c r="J5645" s="27" t="str">
        <f t="shared" si="705"/>
        <v>-</v>
      </c>
      <c r="K5645" s="27" t="str">
        <f t="shared" si="706"/>
        <v>-</v>
      </c>
      <c r="L5645" s="27" t="str">
        <f t="shared" si="707"/>
        <v>-</v>
      </c>
      <c r="M5645" s="27" t="str">
        <f t="shared" si="708"/>
        <v>-</v>
      </c>
      <c r="N5645" s="28">
        <f t="shared" si="709"/>
        <v>0</v>
      </c>
      <c r="O5645" s="28">
        <f t="shared" si="711"/>
        <v>0</v>
      </c>
      <c r="P5645" s="1" t="str">
        <f t="shared" si="710"/>
        <v>no</v>
      </c>
    </row>
    <row r="5646" spans="1:16" x14ac:dyDescent="0.25">
      <c r="A5646" s="6">
        <f>'4.OVTA Sites-Transects'!B5652</f>
        <v>0</v>
      </c>
      <c r="B5646" s="6">
        <f>'4.OVTA Sites-Transects'!C5652</f>
        <v>0</v>
      </c>
      <c r="C5646" s="6">
        <f>'4.OVTA Sites-Transects'!D5652</f>
        <v>0</v>
      </c>
      <c r="D5646" s="1">
        <f>'4.OVTA Sites-Transects'!E5652</f>
        <v>0</v>
      </c>
      <c r="E5646" s="1">
        <f>'4.OVTA Sites-Transects'!G5652</f>
        <v>0</v>
      </c>
      <c r="F5646" s="1">
        <f>'4.OVTA Sites-Transects'!F5652</f>
        <v>0</v>
      </c>
      <c r="G5646" s="6">
        <f>'4.OVTA Sites-Transects'!H5652</f>
        <v>0</v>
      </c>
      <c r="H5646" s="6">
        <f>'4.OVTA Sites-Transects'!I5652</f>
        <v>0</v>
      </c>
      <c r="I5646" s="193" t="str">
        <f t="shared" si="704"/>
        <v>-</v>
      </c>
      <c r="J5646" s="27" t="str">
        <f t="shared" si="705"/>
        <v>-</v>
      </c>
      <c r="K5646" s="27" t="str">
        <f t="shared" si="706"/>
        <v>-</v>
      </c>
      <c r="L5646" s="27" t="str">
        <f t="shared" si="707"/>
        <v>-</v>
      </c>
      <c r="M5646" s="27" t="str">
        <f t="shared" si="708"/>
        <v>-</v>
      </c>
      <c r="N5646" s="28">
        <f t="shared" si="709"/>
        <v>0</v>
      </c>
      <c r="O5646" s="28">
        <f t="shared" si="711"/>
        <v>0</v>
      </c>
      <c r="P5646" s="1" t="str">
        <f t="shared" si="710"/>
        <v>no</v>
      </c>
    </row>
    <row r="5647" spans="1:16" x14ac:dyDescent="0.25">
      <c r="A5647" s="6">
        <f>'4.OVTA Sites-Transects'!B5653</f>
        <v>0</v>
      </c>
      <c r="B5647" s="6">
        <f>'4.OVTA Sites-Transects'!C5653</f>
        <v>0</v>
      </c>
      <c r="C5647" s="6">
        <f>'4.OVTA Sites-Transects'!D5653</f>
        <v>0</v>
      </c>
      <c r="D5647" s="1">
        <f>'4.OVTA Sites-Transects'!E5653</f>
        <v>0</v>
      </c>
      <c r="E5647" s="1">
        <f>'4.OVTA Sites-Transects'!G5653</f>
        <v>0</v>
      </c>
      <c r="F5647" s="1">
        <f>'4.OVTA Sites-Transects'!F5653</f>
        <v>0</v>
      </c>
      <c r="G5647" s="6">
        <f>'4.OVTA Sites-Transects'!H5653</f>
        <v>0</v>
      </c>
      <c r="H5647" s="6">
        <f>'4.OVTA Sites-Transects'!I5653</f>
        <v>0</v>
      </c>
      <c r="I5647" s="193" t="str">
        <f t="shared" si="704"/>
        <v>-</v>
      </c>
      <c r="J5647" s="27" t="str">
        <f t="shared" si="705"/>
        <v>-</v>
      </c>
      <c r="K5647" s="27" t="str">
        <f t="shared" si="706"/>
        <v>-</v>
      </c>
      <c r="L5647" s="27" t="str">
        <f t="shared" si="707"/>
        <v>-</v>
      </c>
      <c r="M5647" s="27" t="str">
        <f t="shared" si="708"/>
        <v>-</v>
      </c>
      <c r="N5647" s="28">
        <f t="shared" si="709"/>
        <v>0</v>
      </c>
      <c r="O5647" s="28">
        <f t="shared" si="711"/>
        <v>0</v>
      </c>
      <c r="P5647" s="1" t="str">
        <f t="shared" si="710"/>
        <v>no</v>
      </c>
    </row>
    <row r="5648" spans="1:16" x14ac:dyDescent="0.25">
      <c r="A5648" s="6">
        <f>'4.OVTA Sites-Transects'!B5654</f>
        <v>0</v>
      </c>
      <c r="B5648" s="6">
        <f>'4.OVTA Sites-Transects'!C5654</f>
        <v>0</v>
      </c>
      <c r="C5648" s="6">
        <f>'4.OVTA Sites-Transects'!D5654</f>
        <v>0</v>
      </c>
      <c r="D5648" s="1">
        <f>'4.OVTA Sites-Transects'!E5654</f>
        <v>0</v>
      </c>
      <c r="E5648" s="1">
        <f>'4.OVTA Sites-Transects'!G5654</f>
        <v>0</v>
      </c>
      <c r="F5648" s="1">
        <f>'4.OVTA Sites-Transects'!F5654</f>
        <v>0</v>
      </c>
      <c r="G5648" s="6">
        <f>'4.OVTA Sites-Transects'!H5654</f>
        <v>0</v>
      </c>
      <c r="H5648" s="6">
        <f>'4.OVTA Sites-Transects'!I5654</f>
        <v>0</v>
      </c>
      <c r="I5648" s="193" t="str">
        <f t="shared" si="704"/>
        <v>-</v>
      </c>
      <c r="J5648" s="27" t="str">
        <f t="shared" si="705"/>
        <v>-</v>
      </c>
      <c r="K5648" s="27" t="str">
        <f t="shared" si="706"/>
        <v>-</v>
      </c>
      <c r="L5648" s="27" t="str">
        <f t="shared" si="707"/>
        <v>-</v>
      </c>
      <c r="M5648" s="27" t="str">
        <f t="shared" si="708"/>
        <v>-</v>
      </c>
      <c r="N5648" s="28">
        <f t="shared" si="709"/>
        <v>0</v>
      </c>
      <c r="O5648" s="28">
        <f t="shared" si="711"/>
        <v>0</v>
      </c>
      <c r="P5648" s="1" t="str">
        <f t="shared" si="710"/>
        <v>no</v>
      </c>
    </row>
    <row r="5649" spans="1:16" x14ac:dyDescent="0.25">
      <c r="A5649" s="6">
        <f>'4.OVTA Sites-Transects'!B5655</f>
        <v>0</v>
      </c>
      <c r="B5649" s="6">
        <f>'4.OVTA Sites-Transects'!C5655</f>
        <v>0</v>
      </c>
      <c r="C5649" s="6">
        <f>'4.OVTA Sites-Transects'!D5655</f>
        <v>0</v>
      </c>
      <c r="D5649" s="1">
        <f>'4.OVTA Sites-Transects'!E5655</f>
        <v>0</v>
      </c>
      <c r="E5649" s="1">
        <f>'4.OVTA Sites-Transects'!G5655</f>
        <v>0</v>
      </c>
      <c r="F5649" s="1">
        <f>'4.OVTA Sites-Transects'!F5655</f>
        <v>0</v>
      </c>
      <c r="G5649" s="6">
        <f>'4.OVTA Sites-Transects'!H5655</f>
        <v>0</v>
      </c>
      <c r="H5649" s="6">
        <f>'4.OVTA Sites-Transects'!I5655</f>
        <v>0</v>
      </c>
      <c r="I5649" s="193" t="str">
        <f t="shared" si="704"/>
        <v>-</v>
      </c>
      <c r="J5649" s="27" t="str">
        <f t="shared" si="705"/>
        <v>-</v>
      </c>
      <c r="K5649" s="27" t="str">
        <f t="shared" si="706"/>
        <v>-</v>
      </c>
      <c r="L5649" s="27" t="str">
        <f t="shared" si="707"/>
        <v>-</v>
      </c>
      <c r="M5649" s="27" t="str">
        <f t="shared" si="708"/>
        <v>-</v>
      </c>
      <c r="N5649" s="28">
        <f t="shared" si="709"/>
        <v>0</v>
      </c>
      <c r="O5649" s="28">
        <f t="shared" si="711"/>
        <v>0</v>
      </c>
      <c r="P5649" s="1" t="str">
        <f t="shared" si="710"/>
        <v>no</v>
      </c>
    </row>
    <row r="5650" spans="1:16" x14ac:dyDescent="0.25">
      <c r="A5650" s="6">
        <f>'4.OVTA Sites-Transects'!B5656</f>
        <v>0</v>
      </c>
      <c r="B5650" s="6">
        <f>'4.OVTA Sites-Transects'!C5656</f>
        <v>0</v>
      </c>
      <c r="C5650" s="6">
        <f>'4.OVTA Sites-Transects'!D5656</f>
        <v>0</v>
      </c>
      <c r="D5650" s="1">
        <f>'4.OVTA Sites-Transects'!E5656</f>
        <v>0</v>
      </c>
      <c r="E5650" s="1">
        <f>'4.OVTA Sites-Transects'!G5656</f>
        <v>0</v>
      </c>
      <c r="F5650" s="1">
        <f>'4.OVTA Sites-Transects'!F5656</f>
        <v>0</v>
      </c>
      <c r="G5650" s="6">
        <f>'4.OVTA Sites-Transects'!H5656</f>
        <v>0</v>
      </c>
      <c r="H5650" s="6">
        <f>'4.OVTA Sites-Transects'!I5656</f>
        <v>0</v>
      </c>
      <c r="I5650" s="193" t="str">
        <f t="shared" si="704"/>
        <v>-</v>
      </c>
      <c r="J5650" s="27" t="str">
        <f t="shared" si="705"/>
        <v>-</v>
      </c>
      <c r="K5650" s="27" t="str">
        <f t="shared" si="706"/>
        <v>-</v>
      </c>
      <c r="L5650" s="27" t="str">
        <f t="shared" si="707"/>
        <v>-</v>
      </c>
      <c r="M5650" s="27" t="str">
        <f t="shared" si="708"/>
        <v>-</v>
      </c>
      <c r="N5650" s="28">
        <f t="shared" si="709"/>
        <v>0</v>
      </c>
      <c r="O5650" s="28">
        <f t="shared" si="711"/>
        <v>0</v>
      </c>
      <c r="P5650" s="1" t="str">
        <f t="shared" si="710"/>
        <v>no</v>
      </c>
    </row>
    <row r="5651" spans="1:16" x14ac:dyDescent="0.25">
      <c r="A5651" s="6">
        <f>'4.OVTA Sites-Transects'!B5657</f>
        <v>0</v>
      </c>
      <c r="B5651" s="6">
        <f>'4.OVTA Sites-Transects'!C5657</f>
        <v>0</v>
      </c>
      <c r="C5651" s="6">
        <f>'4.OVTA Sites-Transects'!D5657</f>
        <v>0</v>
      </c>
      <c r="D5651" s="1">
        <f>'4.OVTA Sites-Transects'!E5657</f>
        <v>0</v>
      </c>
      <c r="E5651" s="1">
        <f>'4.OVTA Sites-Transects'!G5657</f>
        <v>0</v>
      </c>
      <c r="F5651" s="1">
        <f>'4.OVTA Sites-Transects'!F5657</f>
        <v>0</v>
      </c>
      <c r="G5651" s="6">
        <f>'4.OVTA Sites-Transects'!H5657</f>
        <v>0</v>
      </c>
      <c r="H5651" s="6">
        <f>'4.OVTA Sites-Transects'!I5657</f>
        <v>0</v>
      </c>
      <c r="I5651" s="193" t="str">
        <f t="shared" si="704"/>
        <v>-</v>
      </c>
      <c r="J5651" s="27" t="str">
        <f t="shared" si="705"/>
        <v>-</v>
      </c>
      <c r="K5651" s="27" t="str">
        <f t="shared" si="706"/>
        <v>-</v>
      </c>
      <c r="L5651" s="27" t="str">
        <f t="shared" si="707"/>
        <v>-</v>
      </c>
      <c r="M5651" s="27" t="str">
        <f t="shared" si="708"/>
        <v>-</v>
      </c>
      <c r="N5651" s="28">
        <f t="shared" si="709"/>
        <v>0</v>
      </c>
      <c r="O5651" s="28">
        <f t="shared" si="711"/>
        <v>0</v>
      </c>
      <c r="P5651" s="1" t="str">
        <f t="shared" si="710"/>
        <v>no</v>
      </c>
    </row>
    <row r="5652" spans="1:16" x14ac:dyDescent="0.25">
      <c r="A5652" s="6">
        <f>'4.OVTA Sites-Transects'!B5658</f>
        <v>0</v>
      </c>
      <c r="B5652" s="6">
        <f>'4.OVTA Sites-Transects'!C5658</f>
        <v>0</v>
      </c>
      <c r="C5652" s="6">
        <f>'4.OVTA Sites-Transects'!D5658</f>
        <v>0</v>
      </c>
      <c r="D5652" s="1">
        <f>'4.OVTA Sites-Transects'!E5658</f>
        <v>0</v>
      </c>
      <c r="E5652" s="1">
        <f>'4.OVTA Sites-Transects'!G5658</f>
        <v>0</v>
      </c>
      <c r="F5652" s="1">
        <f>'4.OVTA Sites-Transects'!F5658</f>
        <v>0</v>
      </c>
      <c r="G5652" s="6">
        <f>'4.OVTA Sites-Transects'!H5658</f>
        <v>0</v>
      </c>
      <c r="H5652" s="6">
        <f>'4.OVTA Sites-Transects'!I5658</f>
        <v>0</v>
      </c>
      <c r="I5652" s="193" t="str">
        <f t="shared" si="704"/>
        <v>-</v>
      </c>
      <c r="J5652" s="27" t="str">
        <f t="shared" si="705"/>
        <v>-</v>
      </c>
      <c r="K5652" s="27" t="str">
        <f t="shared" si="706"/>
        <v>-</v>
      </c>
      <c r="L5652" s="27" t="str">
        <f t="shared" si="707"/>
        <v>-</v>
      </c>
      <c r="M5652" s="27" t="str">
        <f t="shared" si="708"/>
        <v>-</v>
      </c>
      <c r="N5652" s="28">
        <f t="shared" si="709"/>
        <v>0</v>
      </c>
      <c r="O5652" s="28">
        <f t="shared" si="711"/>
        <v>0</v>
      </c>
      <c r="P5652" s="1" t="str">
        <f t="shared" si="710"/>
        <v>no</v>
      </c>
    </row>
    <row r="5653" spans="1:16" x14ac:dyDescent="0.25">
      <c r="A5653" s="6">
        <f>'4.OVTA Sites-Transects'!B5659</f>
        <v>0</v>
      </c>
      <c r="B5653" s="6">
        <f>'4.OVTA Sites-Transects'!C5659</f>
        <v>0</v>
      </c>
      <c r="C5653" s="6">
        <f>'4.OVTA Sites-Transects'!D5659</f>
        <v>0</v>
      </c>
      <c r="D5653" s="1">
        <f>'4.OVTA Sites-Transects'!E5659</f>
        <v>0</v>
      </c>
      <c r="E5653" s="1">
        <f>'4.OVTA Sites-Transects'!G5659</f>
        <v>0</v>
      </c>
      <c r="F5653" s="1">
        <f>'4.OVTA Sites-Transects'!F5659</f>
        <v>0</v>
      </c>
      <c r="G5653" s="6">
        <f>'4.OVTA Sites-Transects'!H5659</f>
        <v>0</v>
      </c>
      <c r="H5653" s="6">
        <f>'4.OVTA Sites-Transects'!I5659</f>
        <v>0</v>
      </c>
      <c r="I5653" s="193" t="str">
        <f t="shared" si="704"/>
        <v>-</v>
      </c>
      <c r="J5653" s="27" t="str">
        <f t="shared" si="705"/>
        <v>-</v>
      </c>
      <c r="K5653" s="27" t="str">
        <f t="shared" si="706"/>
        <v>-</v>
      </c>
      <c r="L5653" s="27" t="str">
        <f t="shared" si="707"/>
        <v>-</v>
      </c>
      <c r="M5653" s="27" t="str">
        <f t="shared" si="708"/>
        <v>-</v>
      </c>
      <c r="N5653" s="28">
        <f t="shared" si="709"/>
        <v>0</v>
      </c>
      <c r="O5653" s="28">
        <f t="shared" si="711"/>
        <v>0</v>
      </c>
      <c r="P5653" s="1" t="str">
        <f t="shared" si="710"/>
        <v>no</v>
      </c>
    </row>
    <row r="5654" spans="1:16" x14ac:dyDescent="0.25">
      <c r="A5654" s="6">
        <f>'4.OVTA Sites-Transects'!B5660</f>
        <v>0</v>
      </c>
      <c r="B5654" s="6">
        <f>'4.OVTA Sites-Transects'!C5660</f>
        <v>0</v>
      </c>
      <c r="C5654" s="6">
        <f>'4.OVTA Sites-Transects'!D5660</f>
        <v>0</v>
      </c>
      <c r="D5654" s="1">
        <f>'4.OVTA Sites-Transects'!E5660</f>
        <v>0</v>
      </c>
      <c r="E5654" s="1">
        <f>'4.OVTA Sites-Transects'!G5660</f>
        <v>0</v>
      </c>
      <c r="F5654" s="1">
        <f>'4.OVTA Sites-Transects'!F5660</f>
        <v>0</v>
      </c>
      <c r="G5654" s="6">
        <f>'4.OVTA Sites-Transects'!H5660</f>
        <v>0</v>
      </c>
      <c r="H5654" s="6">
        <f>'4.OVTA Sites-Transects'!I5660</f>
        <v>0</v>
      </c>
      <c r="I5654" s="193" t="str">
        <f t="shared" si="704"/>
        <v>-</v>
      </c>
      <c r="J5654" s="27" t="str">
        <f t="shared" si="705"/>
        <v>-</v>
      </c>
      <c r="K5654" s="27" t="str">
        <f t="shared" si="706"/>
        <v>-</v>
      </c>
      <c r="L5654" s="27" t="str">
        <f t="shared" si="707"/>
        <v>-</v>
      </c>
      <c r="M5654" s="27" t="str">
        <f t="shared" si="708"/>
        <v>-</v>
      </c>
      <c r="N5654" s="28">
        <f t="shared" si="709"/>
        <v>0</v>
      </c>
      <c r="O5654" s="28">
        <f t="shared" si="711"/>
        <v>0</v>
      </c>
      <c r="P5654" s="1" t="str">
        <f t="shared" si="710"/>
        <v>no</v>
      </c>
    </row>
    <row r="5655" spans="1:16" x14ac:dyDescent="0.25">
      <c r="A5655" s="6">
        <f>'4.OVTA Sites-Transects'!B5661</f>
        <v>0</v>
      </c>
      <c r="B5655" s="6">
        <f>'4.OVTA Sites-Transects'!C5661</f>
        <v>0</v>
      </c>
      <c r="C5655" s="6">
        <f>'4.OVTA Sites-Transects'!D5661</f>
        <v>0</v>
      </c>
      <c r="D5655" s="1">
        <f>'4.OVTA Sites-Transects'!E5661</f>
        <v>0</v>
      </c>
      <c r="E5655" s="1">
        <f>'4.OVTA Sites-Transects'!G5661</f>
        <v>0</v>
      </c>
      <c r="F5655" s="1">
        <f>'4.OVTA Sites-Transects'!F5661</f>
        <v>0</v>
      </c>
      <c r="G5655" s="6">
        <f>'4.OVTA Sites-Transects'!H5661</f>
        <v>0</v>
      </c>
      <c r="H5655" s="6">
        <f>'4.OVTA Sites-Transects'!I5661</f>
        <v>0</v>
      </c>
      <c r="I5655" s="193" t="str">
        <f t="shared" si="704"/>
        <v>-</v>
      </c>
      <c r="J5655" s="27" t="str">
        <f t="shared" si="705"/>
        <v>-</v>
      </c>
      <c r="K5655" s="27" t="str">
        <f t="shared" si="706"/>
        <v>-</v>
      </c>
      <c r="L5655" s="27" t="str">
        <f t="shared" si="707"/>
        <v>-</v>
      </c>
      <c r="M5655" s="27" t="str">
        <f t="shared" si="708"/>
        <v>-</v>
      </c>
      <c r="N5655" s="28">
        <f t="shared" si="709"/>
        <v>0</v>
      </c>
      <c r="O5655" s="28">
        <f t="shared" si="711"/>
        <v>0</v>
      </c>
      <c r="P5655" s="1" t="str">
        <f t="shared" si="710"/>
        <v>no</v>
      </c>
    </row>
    <row r="5656" spans="1:16" x14ac:dyDescent="0.25">
      <c r="A5656" s="6">
        <f>'4.OVTA Sites-Transects'!B5662</f>
        <v>0</v>
      </c>
      <c r="B5656" s="6">
        <f>'4.OVTA Sites-Transects'!C5662</f>
        <v>0</v>
      </c>
      <c r="C5656" s="6">
        <f>'4.OVTA Sites-Transects'!D5662</f>
        <v>0</v>
      </c>
      <c r="D5656" s="1">
        <f>'4.OVTA Sites-Transects'!E5662</f>
        <v>0</v>
      </c>
      <c r="E5656" s="1">
        <f>'4.OVTA Sites-Transects'!G5662</f>
        <v>0</v>
      </c>
      <c r="F5656" s="1">
        <f>'4.OVTA Sites-Transects'!F5662</f>
        <v>0</v>
      </c>
      <c r="G5656" s="6">
        <f>'4.OVTA Sites-Transects'!H5662</f>
        <v>0</v>
      </c>
      <c r="H5656" s="6">
        <f>'4.OVTA Sites-Transects'!I5662</f>
        <v>0</v>
      </c>
      <c r="I5656" s="193" t="str">
        <f t="shared" si="704"/>
        <v>-</v>
      </c>
      <c r="J5656" s="27" t="str">
        <f t="shared" si="705"/>
        <v>-</v>
      </c>
      <c r="K5656" s="27" t="str">
        <f t="shared" si="706"/>
        <v>-</v>
      </c>
      <c r="L5656" s="27" t="str">
        <f t="shared" si="707"/>
        <v>-</v>
      </c>
      <c r="M5656" s="27" t="str">
        <f t="shared" si="708"/>
        <v>-</v>
      </c>
      <c r="N5656" s="28">
        <f t="shared" si="709"/>
        <v>0</v>
      </c>
      <c r="O5656" s="28">
        <f t="shared" si="711"/>
        <v>0</v>
      </c>
      <c r="P5656" s="1" t="str">
        <f t="shared" si="710"/>
        <v>no</v>
      </c>
    </row>
    <row r="5657" spans="1:16" x14ac:dyDescent="0.25">
      <c r="A5657" s="6">
        <f>'4.OVTA Sites-Transects'!B5663</f>
        <v>0</v>
      </c>
      <c r="B5657" s="6">
        <f>'4.OVTA Sites-Transects'!C5663</f>
        <v>0</v>
      </c>
      <c r="C5657" s="6">
        <f>'4.OVTA Sites-Transects'!D5663</f>
        <v>0</v>
      </c>
      <c r="D5657" s="1">
        <f>'4.OVTA Sites-Transects'!E5663</f>
        <v>0</v>
      </c>
      <c r="E5657" s="1">
        <f>'4.OVTA Sites-Transects'!G5663</f>
        <v>0</v>
      </c>
      <c r="F5657" s="1">
        <f>'4.OVTA Sites-Transects'!F5663</f>
        <v>0</v>
      </c>
      <c r="G5657" s="6">
        <f>'4.OVTA Sites-Transects'!H5663</f>
        <v>0</v>
      </c>
      <c r="H5657" s="6">
        <f>'4.OVTA Sites-Transects'!I5663</f>
        <v>0</v>
      </c>
      <c r="I5657" s="193" t="str">
        <f t="shared" si="704"/>
        <v>-</v>
      </c>
      <c r="J5657" s="27" t="str">
        <f t="shared" si="705"/>
        <v>-</v>
      </c>
      <c r="K5657" s="27" t="str">
        <f t="shared" si="706"/>
        <v>-</v>
      </c>
      <c r="L5657" s="27" t="str">
        <f t="shared" si="707"/>
        <v>-</v>
      </c>
      <c r="M5657" s="27" t="str">
        <f t="shared" si="708"/>
        <v>-</v>
      </c>
      <c r="N5657" s="28">
        <f t="shared" si="709"/>
        <v>0</v>
      </c>
      <c r="O5657" s="28">
        <f t="shared" si="711"/>
        <v>0</v>
      </c>
      <c r="P5657" s="1" t="str">
        <f t="shared" si="710"/>
        <v>no</v>
      </c>
    </row>
    <row r="5658" spans="1:16" x14ac:dyDescent="0.25">
      <c r="A5658" s="6">
        <f>'4.OVTA Sites-Transects'!B5664</f>
        <v>0</v>
      </c>
      <c r="B5658" s="6">
        <f>'4.OVTA Sites-Transects'!C5664</f>
        <v>0</v>
      </c>
      <c r="C5658" s="6">
        <f>'4.OVTA Sites-Transects'!D5664</f>
        <v>0</v>
      </c>
      <c r="D5658" s="1">
        <f>'4.OVTA Sites-Transects'!E5664</f>
        <v>0</v>
      </c>
      <c r="E5658" s="1">
        <f>'4.OVTA Sites-Transects'!G5664</f>
        <v>0</v>
      </c>
      <c r="F5658" s="1">
        <f>'4.OVTA Sites-Transects'!F5664</f>
        <v>0</v>
      </c>
      <c r="G5658" s="6">
        <f>'4.OVTA Sites-Transects'!H5664</f>
        <v>0</v>
      </c>
      <c r="H5658" s="6">
        <f>'4.OVTA Sites-Transects'!I5664</f>
        <v>0</v>
      </c>
      <c r="I5658" s="193" t="str">
        <f t="shared" si="704"/>
        <v>-</v>
      </c>
      <c r="J5658" s="27" t="str">
        <f t="shared" si="705"/>
        <v>-</v>
      </c>
      <c r="K5658" s="27" t="str">
        <f t="shared" si="706"/>
        <v>-</v>
      </c>
      <c r="L5658" s="27" t="str">
        <f t="shared" si="707"/>
        <v>-</v>
      </c>
      <c r="M5658" s="27" t="str">
        <f t="shared" si="708"/>
        <v>-</v>
      </c>
      <c r="N5658" s="28">
        <f t="shared" si="709"/>
        <v>0</v>
      </c>
      <c r="O5658" s="28">
        <f t="shared" si="711"/>
        <v>0</v>
      </c>
      <c r="P5658" s="1" t="str">
        <f t="shared" si="710"/>
        <v>no</v>
      </c>
    </row>
    <row r="5659" spans="1:16" x14ac:dyDescent="0.25">
      <c r="A5659" s="6">
        <f>'4.OVTA Sites-Transects'!B5665</f>
        <v>0</v>
      </c>
      <c r="B5659" s="6">
        <f>'4.OVTA Sites-Transects'!C5665</f>
        <v>0</v>
      </c>
      <c r="C5659" s="6">
        <f>'4.OVTA Sites-Transects'!D5665</f>
        <v>0</v>
      </c>
      <c r="D5659" s="1">
        <f>'4.OVTA Sites-Transects'!E5665</f>
        <v>0</v>
      </c>
      <c r="E5659" s="1">
        <f>'4.OVTA Sites-Transects'!G5665</f>
        <v>0</v>
      </c>
      <c r="F5659" s="1">
        <f>'4.OVTA Sites-Transects'!F5665</f>
        <v>0</v>
      </c>
      <c r="G5659" s="6">
        <f>'4.OVTA Sites-Transects'!H5665</f>
        <v>0</v>
      </c>
      <c r="H5659" s="6">
        <f>'4.OVTA Sites-Transects'!I5665</f>
        <v>0</v>
      </c>
      <c r="I5659" s="193" t="str">
        <f t="shared" si="704"/>
        <v>-</v>
      </c>
      <c r="J5659" s="27" t="str">
        <f t="shared" si="705"/>
        <v>-</v>
      </c>
      <c r="K5659" s="27" t="str">
        <f t="shared" si="706"/>
        <v>-</v>
      </c>
      <c r="L5659" s="27" t="str">
        <f t="shared" si="707"/>
        <v>-</v>
      </c>
      <c r="M5659" s="27" t="str">
        <f t="shared" si="708"/>
        <v>-</v>
      </c>
      <c r="N5659" s="28">
        <f t="shared" si="709"/>
        <v>0</v>
      </c>
      <c r="O5659" s="28">
        <f t="shared" si="711"/>
        <v>0</v>
      </c>
      <c r="P5659" s="1" t="str">
        <f t="shared" si="710"/>
        <v>no</v>
      </c>
    </row>
    <row r="5660" spans="1:16" x14ac:dyDescent="0.25">
      <c r="A5660" s="6">
        <f>'4.OVTA Sites-Transects'!B5666</f>
        <v>0</v>
      </c>
      <c r="B5660" s="6">
        <f>'4.OVTA Sites-Transects'!C5666</f>
        <v>0</v>
      </c>
      <c r="C5660" s="6">
        <f>'4.OVTA Sites-Transects'!D5666</f>
        <v>0</v>
      </c>
      <c r="D5660" s="1">
        <f>'4.OVTA Sites-Transects'!E5666</f>
        <v>0</v>
      </c>
      <c r="E5660" s="1">
        <f>'4.OVTA Sites-Transects'!G5666</f>
        <v>0</v>
      </c>
      <c r="F5660" s="1">
        <f>'4.OVTA Sites-Transects'!F5666</f>
        <v>0</v>
      </c>
      <c r="G5660" s="6">
        <f>'4.OVTA Sites-Transects'!H5666</f>
        <v>0</v>
      </c>
      <c r="H5660" s="6">
        <f>'4.OVTA Sites-Transects'!I5666</f>
        <v>0</v>
      </c>
      <c r="I5660" s="193" t="str">
        <f t="shared" si="704"/>
        <v>-</v>
      </c>
      <c r="J5660" s="27" t="str">
        <f t="shared" si="705"/>
        <v>-</v>
      </c>
      <c r="K5660" s="27" t="str">
        <f t="shared" si="706"/>
        <v>-</v>
      </c>
      <c r="L5660" s="27" t="str">
        <f t="shared" si="707"/>
        <v>-</v>
      </c>
      <c r="M5660" s="27" t="str">
        <f t="shared" si="708"/>
        <v>-</v>
      </c>
      <c r="N5660" s="28">
        <f t="shared" si="709"/>
        <v>0</v>
      </c>
      <c r="O5660" s="28">
        <f t="shared" si="711"/>
        <v>0</v>
      </c>
      <c r="P5660" s="1" t="str">
        <f t="shared" si="710"/>
        <v>no</v>
      </c>
    </row>
    <row r="5661" spans="1:16" x14ac:dyDescent="0.25">
      <c r="A5661" s="6">
        <f>'4.OVTA Sites-Transects'!B5667</f>
        <v>0</v>
      </c>
      <c r="B5661" s="6">
        <f>'4.OVTA Sites-Transects'!C5667</f>
        <v>0</v>
      </c>
      <c r="C5661" s="6">
        <f>'4.OVTA Sites-Transects'!D5667</f>
        <v>0</v>
      </c>
      <c r="D5661" s="1">
        <f>'4.OVTA Sites-Transects'!E5667</f>
        <v>0</v>
      </c>
      <c r="E5661" s="1">
        <f>'4.OVTA Sites-Transects'!G5667</f>
        <v>0</v>
      </c>
      <c r="F5661" s="1">
        <f>'4.OVTA Sites-Transects'!F5667</f>
        <v>0</v>
      </c>
      <c r="G5661" s="6">
        <f>'4.OVTA Sites-Transects'!H5667</f>
        <v>0</v>
      </c>
      <c r="H5661" s="6">
        <f>'4.OVTA Sites-Transects'!I5667</f>
        <v>0</v>
      </c>
      <c r="I5661" s="193" t="str">
        <f t="shared" si="704"/>
        <v>-</v>
      </c>
      <c r="J5661" s="27" t="str">
        <f t="shared" si="705"/>
        <v>-</v>
      </c>
      <c r="K5661" s="27" t="str">
        <f t="shared" si="706"/>
        <v>-</v>
      </c>
      <c r="L5661" s="27" t="str">
        <f t="shared" si="707"/>
        <v>-</v>
      </c>
      <c r="M5661" s="27" t="str">
        <f t="shared" si="708"/>
        <v>-</v>
      </c>
      <c r="N5661" s="28">
        <f t="shared" si="709"/>
        <v>0</v>
      </c>
      <c r="O5661" s="28">
        <f t="shared" si="711"/>
        <v>0</v>
      </c>
      <c r="P5661" s="1" t="str">
        <f t="shared" si="710"/>
        <v>no</v>
      </c>
    </row>
    <row r="5662" spans="1:16" x14ac:dyDescent="0.25">
      <c r="A5662" s="6">
        <f>'4.OVTA Sites-Transects'!B5668</f>
        <v>0</v>
      </c>
      <c r="B5662" s="6">
        <f>'4.OVTA Sites-Transects'!C5668</f>
        <v>0</v>
      </c>
      <c r="C5662" s="6">
        <f>'4.OVTA Sites-Transects'!D5668</f>
        <v>0</v>
      </c>
      <c r="D5662" s="1">
        <f>'4.OVTA Sites-Transects'!E5668</f>
        <v>0</v>
      </c>
      <c r="E5662" s="1">
        <f>'4.OVTA Sites-Transects'!G5668</f>
        <v>0</v>
      </c>
      <c r="F5662" s="1">
        <f>'4.OVTA Sites-Transects'!F5668</f>
        <v>0</v>
      </c>
      <c r="G5662" s="6">
        <f>'4.OVTA Sites-Transects'!H5668</f>
        <v>0</v>
      </c>
      <c r="H5662" s="6">
        <f>'4.OVTA Sites-Transects'!I5668</f>
        <v>0</v>
      </c>
      <c r="I5662" s="193" t="str">
        <f t="shared" si="704"/>
        <v>-</v>
      </c>
      <c r="J5662" s="27" t="str">
        <f t="shared" si="705"/>
        <v>-</v>
      </c>
      <c r="K5662" s="27" t="str">
        <f t="shared" si="706"/>
        <v>-</v>
      </c>
      <c r="L5662" s="27" t="str">
        <f t="shared" si="707"/>
        <v>-</v>
      </c>
      <c r="M5662" s="27" t="str">
        <f t="shared" si="708"/>
        <v>-</v>
      </c>
      <c r="N5662" s="28">
        <f t="shared" si="709"/>
        <v>0</v>
      </c>
      <c r="O5662" s="28">
        <f t="shared" si="711"/>
        <v>0</v>
      </c>
      <c r="P5662" s="1" t="str">
        <f t="shared" si="710"/>
        <v>no</v>
      </c>
    </row>
    <row r="5663" spans="1:16" x14ac:dyDescent="0.25">
      <c r="A5663" s="6">
        <f>'4.OVTA Sites-Transects'!B5669</f>
        <v>0</v>
      </c>
      <c r="B5663" s="6">
        <f>'4.OVTA Sites-Transects'!C5669</f>
        <v>0</v>
      </c>
      <c r="C5663" s="6">
        <f>'4.OVTA Sites-Transects'!D5669</f>
        <v>0</v>
      </c>
      <c r="D5663" s="1">
        <f>'4.OVTA Sites-Transects'!E5669</f>
        <v>0</v>
      </c>
      <c r="E5663" s="1">
        <f>'4.OVTA Sites-Transects'!G5669</f>
        <v>0</v>
      </c>
      <c r="F5663" s="1">
        <f>'4.OVTA Sites-Transects'!F5669</f>
        <v>0</v>
      </c>
      <c r="G5663" s="6">
        <f>'4.OVTA Sites-Transects'!H5669</f>
        <v>0</v>
      </c>
      <c r="H5663" s="6">
        <f>'4.OVTA Sites-Transects'!I5669</f>
        <v>0</v>
      </c>
      <c r="I5663" s="193" t="str">
        <f t="shared" si="704"/>
        <v>-</v>
      </c>
      <c r="J5663" s="27" t="str">
        <f t="shared" si="705"/>
        <v>-</v>
      </c>
      <c r="K5663" s="27" t="str">
        <f t="shared" si="706"/>
        <v>-</v>
      </c>
      <c r="L5663" s="27" t="str">
        <f t="shared" si="707"/>
        <v>-</v>
      </c>
      <c r="M5663" s="27" t="str">
        <f t="shared" si="708"/>
        <v>-</v>
      </c>
      <c r="N5663" s="28">
        <f t="shared" si="709"/>
        <v>0</v>
      </c>
      <c r="O5663" s="28">
        <f t="shared" si="711"/>
        <v>0</v>
      </c>
      <c r="P5663" s="1" t="str">
        <f t="shared" si="710"/>
        <v>no</v>
      </c>
    </row>
    <row r="5664" spans="1:16" x14ac:dyDescent="0.25">
      <c r="A5664" s="6">
        <f>'4.OVTA Sites-Transects'!B5670</f>
        <v>0</v>
      </c>
      <c r="B5664" s="6">
        <f>'4.OVTA Sites-Transects'!C5670</f>
        <v>0</v>
      </c>
      <c r="C5664" s="6">
        <f>'4.OVTA Sites-Transects'!D5670</f>
        <v>0</v>
      </c>
      <c r="D5664" s="1">
        <f>'4.OVTA Sites-Transects'!E5670</f>
        <v>0</v>
      </c>
      <c r="E5664" s="1">
        <f>'4.OVTA Sites-Transects'!G5670</f>
        <v>0</v>
      </c>
      <c r="F5664" s="1">
        <f>'4.OVTA Sites-Transects'!F5670</f>
        <v>0</v>
      </c>
      <c r="G5664" s="6">
        <f>'4.OVTA Sites-Transects'!H5670</f>
        <v>0</v>
      </c>
      <c r="H5664" s="6">
        <f>'4.OVTA Sites-Transects'!I5670</f>
        <v>0</v>
      </c>
      <c r="I5664" s="193" t="str">
        <f t="shared" si="704"/>
        <v>-</v>
      </c>
      <c r="J5664" s="27" t="str">
        <f t="shared" si="705"/>
        <v>-</v>
      </c>
      <c r="K5664" s="27" t="str">
        <f t="shared" si="706"/>
        <v>-</v>
      </c>
      <c r="L5664" s="27" t="str">
        <f t="shared" si="707"/>
        <v>-</v>
      </c>
      <c r="M5664" s="27" t="str">
        <f t="shared" si="708"/>
        <v>-</v>
      </c>
      <c r="N5664" s="28">
        <f t="shared" si="709"/>
        <v>0</v>
      </c>
      <c r="O5664" s="28">
        <f t="shared" si="711"/>
        <v>0</v>
      </c>
      <c r="P5664" s="1" t="str">
        <f t="shared" si="710"/>
        <v>no</v>
      </c>
    </row>
    <row r="5665" spans="1:16" x14ac:dyDescent="0.25">
      <c r="A5665" s="6">
        <f>'4.OVTA Sites-Transects'!B5671</f>
        <v>0</v>
      </c>
      <c r="B5665" s="6">
        <f>'4.OVTA Sites-Transects'!C5671</f>
        <v>0</v>
      </c>
      <c r="C5665" s="6">
        <f>'4.OVTA Sites-Transects'!D5671</f>
        <v>0</v>
      </c>
      <c r="D5665" s="1">
        <f>'4.OVTA Sites-Transects'!E5671</f>
        <v>0</v>
      </c>
      <c r="E5665" s="1">
        <f>'4.OVTA Sites-Transects'!G5671</f>
        <v>0</v>
      </c>
      <c r="F5665" s="1">
        <f>'4.OVTA Sites-Transects'!F5671</f>
        <v>0</v>
      </c>
      <c r="G5665" s="6">
        <f>'4.OVTA Sites-Transects'!H5671</f>
        <v>0</v>
      </c>
      <c r="H5665" s="6">
        <f>'4.OVTA Sites-Transects'!I5671</f>
        <v>0</v>
      </c>
      <c r="I5665" s="193" t="str">
        <f t="shared" si="704"/>
        <v>-</v>
      </c>
      <c r="J5665" s="27" t="str">
        <f t="shared" si="705"/>
        <v>-</v>
      </c>
      <c r="K5665" s="27" t="str">
        <f t="shared" si="706"/>
        <v>-</v>
      </c>
      <c r="L5665" s="27" t="str">
        <f t="shared" si="707"/>
        <v>-</v>
      </c>
      <c r="M5665" s="27" t="str">
        <f t="shared" si="708"/>
        <v>-</v>
      </c>
      <c r="N5665" s="28">
        <f t="shared" si="709"/>
        <v>0</v>
      </c>
      <c r="O5665" s="28">
        <f t="shared" si="711"/>
        <v>0</v>
      </c>
      <c r="P5665" s="1" t="str">
        <f t="shared" si="710"/>
        <v>no</v>
      </c>
    </row>
    <row r="5666" spans="1:16" x14ac:dyDescent="0.25">
      <c r="A5666" s="6">
        <f>'4.OVTA Sites-Transects'!B5672</f>
        <v>0</v>
      </c>
      <c r="B5666" s="6">
        <f>'4.OVTA Sites-Transects'!C5672</f>
        <v>0</v>
      </c>
      <c r="C5666" s="6">
        <f>'4.OVTA Sites-Transects'!D5672</f>
        <v>0</v>
      </c>
      <c r="D5666" s="1">
        <f>'4.OVTA Sites-Transects'!E5672</f>
        <v>0</v>
      </c>
      <c r="E5666" s="1">
        <f>'4.OVTA Sites-Transects'!G5672</f>
        <v>0</v>
      </c>
      <c r="F5666" s="1">
        <f>'4.OVTA Sites-Transects'!F5672</f>
        <v>0</v>
      </c>
      <c r="G5666" s="6">
        <f>'4.OVTA Sites-Transects'!H5672</f>
        <v>0</v>
      </c>
      <c r="H5666" s="6">
        <f>'4.OVTA Sites-Transects'!I5672</f>
        <v>0</v>
      </c>
      <c r="I5666" s="193" t="str">
        <f t="shared" si="704"/>
        <v>-</v>
      </c>
      <c r="J5666" s="27" t="str">
        <f t="shared" si="705"/>
        <v>-</v>
      </c>
      <c r="K5666" s="27" t="str">
        <f t="shared" si="706"/>
        <v>-</v>
      </c>
      <c r="L5666" s="27" t="str">
        <f t="shared" si="707"/>
        <v>-</v>
      </c>
      <c r="M5666" s="27" t="str">
        <f t="shared" si="708"/>
        <v>-</v>
      </c>
      <c r="N5666" s="28">
        <f t="shared" si="709"/>
        <v>0</v>
      </c>
      <c r="O5666" s="28">
        <f t="shared" si="711"/>
        <v>0</v>
      </c>
      <c r="P5666" s="1" t="str">
        <f t="shared" si="710"/>
        <v>no</v>
      </c>
    </row>
    <row r="5667" spans="1:16" x14ac:dyDescent="0.25">
      <c r="A5667" s="6">
        <f>'4.OVTA Sites-Transects'!B5673</f>
        <v>0</v>
      </c>
      <c r="B5667" s="6">
        <f>'4.OVTA Sites-Transects'!C5673</f>
        <v>0</v>
      </c>
      <c r="C5667" s="6">
        <f>'4.OVTA Sites-Transects'!D5673</f>
        <v>0</v>
      </c>
      <c r="D5667" s="1">
        <f>'4.OVTA Sites-Transects'!E5673</f>
        <v>0</v>
      </c>
      <c r="E5667" s="1">
        <f>'4.OVTA Sites-Transects'!G5673</f>
        <v>0</v>
      </c>
      <c r="F5667" s="1">
        <f>'4.OVTA Sites-Transects'!F5673</f>
        <v>0</v>
      </c>
      <c r="G5667" s="6">
        <f>'4.OVTA Sites-Transects'!H5673</f>
        <v>0</v>
      </c>
      <c r="H5667" s="6">
        <f>'4.OVTA Sites-Transects'!I5673</f>
        <v>0</v>
      </c>
      <c r="I5667" s="193" t="str">
        <f t="shared" si="704"/>
        <v>-</v>
      </c>
      <c r="J5667" s="27" t="str">
        <f t="shared" si="705"/>
        <v>-</v>
      </c>
      <c r="K5667" s="27" t="str">
        <f t="shared" si="706"/>
        <v>-</v>
      </c>
      <c r="L5667" s="27" t="str">
        <f t="shared" si="707"/>
        <v>-</v>
      </c>
      <c r="M5667" s="27" t="str">
        <f t="shared" si="708"/>
        <v>-</v>
      </c>
      <c r="N5667" s="28">
        <f t="shared" si="709"/>
        <v>0</v>
      </c>
      <c r="O5667" s="28">
        <f t="shared" si="711"/>
        <v>0</v>
      </c>
      <c r="P5667" s="1" t="str">
        <f t="shared" si="710"/>
        <v>no</v>
      </c>
    </row>
    <row r="5668" spans="1:16" x14ac:dyDescent="0.25">
      <c r="A5668" s="6">
        <f>'4.OVTA Sites-Transects'!B5674</f>
        <v>0</v>
      </c>
      <c r="B5668" s="6">
        <f>'4.OVTA Sites-Transects'!C5674</f>
        <v>0</v>
      </c>
      <c r="C5668" s="6">
        <f>'4.OVTA Sites-Transects'!D5674</f>
        <v>0</v>
      </c>
      <c r="D5668" s="1">
        <f>'4.OVTA Sites-Transects'!E5674</f>
        <v>0</v>
      </c>
      <c r="E5668" s="1">
        <f>'4.OVTA Sites-Transects'!G5674</f>
        <v>0</v>
      </c>
      <c r="F5668" s="1">
        <f>'4.OVTA Sites-Transects'!F5674</f>
        <v>0</v>
      </c>
      <c r="G5668" s="6">
        <f>'4.OVTA Sites-Transects'!H5674</f>
        <v>0</v>
      </c>
      <c r="H5668" s="6">
        <f>'4.OVTA Sites-Transects'!I5674</f>
        <v>0</v>
      </c>
      <c r="I5668" s="193" t="str">
        <f t="shared" si="704"/>
        <v>-</v>
      </c>
      <c r="J5668" s="27" t="str">
        <f t="shared" si="705"/>
        <v>-</v>
      </c>
      <c r="K5668" s="27" t="str">
        <f t="shared" si="706"/>
        <v>-</v>
      </c>
      <c r="L5668" s="27" t="str">
        <f t="shared" si="707"/>
        <v>-</v>
      </c>
      <c r="M5668" s="27" t="str">
        <f t="shared" si="708"/>
        <v>-</v>
      </c>
      <c r="N5668" s="28">
        <f t="shared" si="709"/>
        <v>0</v>
      </c>
      <c r="O5668" s="28">
        <f t="shared" si="711"/>
        <v>0</v>
      </c>
      <c r="P5668" s="1" t="str">
        <f t="shared" si="710"/>
        <v>no</v>
      </c>
    </row>
    <row r="5669" spans="1:16" x14ac:dyDescent="0.25">
      <c r="A5669" s="6">
        <f>'4.OVTA Sites-Transects'!B5675</f>
        <v>0</v>
      </c>
      <c r="B5669" s="6">
        <f>'4.OVTA Sites-Transects'!C5675</f>
        <v>0</v>
      </c>
      <c r="C5669" s="6">
        <f>'4.OVTA Sites-Transects'!D5675</f>
        <v>0</v>
      </c>
      <c r="D5669" s="1">
        <f>'4.OVTA Sites-Transects'!E5675</f>
        <v>0</v>
      </c>
      <c r="E5669" s="1">
        <f>'4.OVTA Sites-Transects'!G5675</f>
        <v>0</v>
      </c>
      <c r="F5669" s="1">
        <f>'4.OVTA Sites-Transects'!F5675</f>
        <v>0</v>
      </c>
      <c r="G5669" s="6">
        <f>'4.OVTA Sites-Transects'!H5675</f>
        <v>0</v>
      </c>
      <c r="H5669" s="6">
        <f>'4.OVTA Sites-Transects'!I5675</f>
        <v>0</v>
      </c>
      <c r="I5669" s="193" t="str">
        <f t="shared" si="704"/>
        <v>-</v>
      </c>
      <c r="J5669" s="27" t="str">
        <f t="shared" si="705"/>
        <v>-</v>
      </c>
      <c r="K5669" s="27" t="str">
        <f t="shared" si="706"/>
        <v>-</v>
      </c>
      <c r="L5669" s="27" t="str">
        <f t="shared" si="707"/>
        <v>-</v>
      </c>
      <c r="M5669" s="27" t="str">
        <f t="shared" si="708"/>
        <v>-</v>
      </c>
      <c r="N5669" s="28">
        <f t="shared" si="709"/>
        <v>0</v>
      </c>
      <c r="O5669" s="28">
        <f t="shared" si="711"/>
        <v>0</v>
      </c>
      <c r="P5669" s="1" t="str">
        <f t="shared" si="710"/>
        <v>no</v>
      </c>
    </row>
    <row r="5670" spans="1:16" x14ac:dyDescent="0.25">
      <c r="A5670" s="6">
        <f>'4.OVTA Sites-Transects'!B5676</f>
        <v>0</v>
      </c>
      <c r="B5670" s="6">
        <f>'4.OVTA Sites-Transects'!C5676</f>
        <v>0</v>
      </c>
      <c r="C5670" s="6">
        <f>'4.OVTA Sites-Transects'!D5676</f>
        <v>0</v>
      </c>
      <c r="D5670" s="1">
        <f>'4.OVTA Sites-Transects'!E5676</f>
        <v>0</v>
      </c>
      <c r="E5670" s="1">
        <f>'4.OVTA Sites-Transects'!G5676</f>
        <v>0</v>
      </c>
      <c r="F5670" s="1">
        <f>'4.OVTA Sites-Transects'!F5676</f>
        <v>0</v>
      </c>
      <c r="G5670" s="6">
        <f>'4.OVTA Sites-Transects'!H5676</f>
        <v>0</v>
      </c>
      <c r="H5670" s="6">
        <f>'4.OVTA Sites-Transects'!I5676</f>
        <v>0</v>
      </c>
      <c r="I5670" s="193" t="str">
        <f t="shared" si="704"/>
        <v>-</v>
      </c>
      <c r="J5670" s="27" t="str">
        <f t="shared" si="705"/>
        <v>-</v>
      </c>
      <c r="K5670" s="27" t="str">
        <f t="shared" si="706"/>
        <v>-</v>
      </c>
      <c r="L5670" s="27" t="str">
        <f t="shared" si="707"/>
        <v>-</v>
      </c>
      <c r="M5670" s="27" t="str">
        <f t="shared" si="708"/>
        <v>-</v>
      </c>
      <c r="N5670" s="28">
        <f t="shared" si="709"/>
        <v>0</v>
      </c>
      <c r="O5670" s="28">
        <f t="shared" si="711"/>
        <v>0</v>
      </c>
      <c r="P5670" s="1" t="str">
        <f t="shared" si="710"/>
        <v>no</v>
      </c>
    </row>
    <row r="5671" spans="1:16" x14ac:dyDescent="0.25">
      <c r="A5671" s="6">
        <f>'4.OVTA Sites-Transects'!B5677</f>
        <v>0</v>
      </c>
      <c r="B5671" s="6">
        <f>'4.OVTA Sites-Transects'!C5677</f>
        <v>0</v>
      </c>
      <c r="C5671" s="6">
        <f>'4.OVTA Sites-Transects'!D5677</f>
        <v>0</v>
      </c>
      <c r="D5671" s="1">
        <f>'4.OVTA Sites-Transects'!E5677</f>
        <v>0</v>
      </c>
      <c r="E5671" s="1">
        <f>'4.OVTA Sites-Transects'!G5677</f>
        <v>0</v>
      </c>
      <c r="F5671" s="1">
        <f>'4.OVTA Sites-Transects'!F5677</f>
        <v>0</v>
      </c>
      <c r="G5671" s="6">
        <f>'4.OVTA Sites-Transects'!H5677</f>
        <v>0</v>
      </c>
      <c r="H5671" s="6">
        <f>'4.OVTA Sites-Transects'!I5677</f>
        <v>0</v>
      </c>
      <c r="I5671" s="193" t="str">
        <f t="shared" si="704"/>
        <v>-</v>
      </c>
      <c r="J5671" s="27" t="str">
        <f t="shared" si="705"/>
        <v>-</v>
      </c>
      <c r="K5671" s="27" t="str">
        <f t="shared" si="706"/>
        <v>-</v>
      </c>
      <c r="L5671" s="27" t="str">
        <f t="shared" si="707"/>
        <v>-</v>
      </c>
      <c r="M5671" s="27" t="str">
        <f t="shared" si="708"/>
        <v>-</v>
      </c>
      <c r="N5671" s="28">
        <f t="shared" si="709"/>
        <v>0</v>
      </c>
      <c r="O5671" s="28">
        <f t="shared" si="711"/>
        <v>0</v>
      </c>
      <c r="P5671" s="1" t="str">
        <f t="shared" si="710"/>
        <v>no</v>
      </c>
    </row>
    <row r="5672" spans="1:16" x14ac:dyDescent="0.25">
      <c r="A5672" s="6">
        <f>'4.OVTA Sites-Transects'!B5678</f>
        <v>0</v>
      </c>
      <c r="B5672" s="6">
        <f>'4.OVTA Sites-Transects'!C5678</f>
        <v>0</v>
      </c>
      <c r="C5672" s="6">
        <f>'4.OVTA Sites-Transects'!D5678</f>
        <v>0</v>
      </c>
      <c r="D5672" s="1">
        <f>'4.OVTA Sites-Transects'!E5678</f>
        <v>0</v>
      </c>
      <c r="E5672" s="1">
        <f>'4.OVTA Sites-Transects'!G5678</f>
        <v>0</v>
      </c>
      <c r="F5672" s="1">
        <f>'4.OVTA Sites-Transects'!F5678</f>
        <v>0</v>
      </c>
      <c r="G5672" s="6">
        <f>'4.OVTA Sites-Transects'!H5678</f>
        <v>0</v>
      </c>
      <c r="H5672" s="6">
        <f>'4.OVTA Sites-Transects'!I5678</f>
        <v>0</v>
      </c>
      <c r="I5672" s="193" t="str">
        <f t="shared" si="704"/>
        <v>-</v>
      </c>
      <c r="J5672" s="27" t="str">
        <f t="shared" si="705"/>
        <v>-</v>
      </c>
      <c r="K5672" s="27" t="str">
        <f t="shared" si="706"/>
        <v>-</v>
      </c>
      <c r="L5672" s="27" t="str">
        <f t="shared" si="707"/>
        <v>-</v>
      </c>
      <c r="M5672" s="27" t="str">
        <f t="shared" si="708"/>
        <v>-</v>
      </c>
      <c r="N5672" s="28">
        <f t="shared" si="709"/>
        <v>0</v>
      </c>
      <c r="O5672" s="28">
        <f t="shared" si="711"/>
        <v>0</v>
      </c>
      <c r="P5672" s="1" t="str">
        <f t="shared" si="710"/>
        <v>no</v>
      </c>
    </row>
    <row r="5673" spans="1:16" x14ac:dyDescent="0.25">
      <c r="A5673" s="6">
        <f>'4.OVTA Sites-Transects'!B5679</f>
        <v>0</v>
      </c>
      <c r="B5673" s="6">
        <f>'4.OVTA Sites-Transects'!C5679</f>
        <v>0</v>
      </c>
      <c r="C5673" s="6">
        <f>'4.OVTA Sites-Transects'!D5679</f>
        <v>0</v>
      </c>
      <c r="D5673" s="1">
        <f>'4.OVTA Sites-Transects'!E5679</f>
        <v>0</v>
      </c>
      <c r="E5673" s="1">
        <f>'4.OVTA Sites-Transects'!G5679</f>
        <v>0</v>
      </c>
      <c r="F5673" s="1">
        <f>'4.OVTA Sites-Transects'!F5679</f>
        <v>0</v>
      </c>
      <c r="G5673" s="6">
        <f>'4.OVTA Sites-Transects'!H5679</f>
        <v>0</v>
      </c>
      <c r="H5673" s="6">
        <f>'4.OVTA Sites-Transects'!I5679</f>
        <v>0</v>
      </c>
      <c r="I5673" s="193" t="str">
        <f t="shared" si="704"/>
        <v>-</v>
      </c>
      <c r="J5673" s="27" t="str">
        <f t="shared" si="705"/>
        <v>-</v>
      </c>
      <c r="K5673" s="27" t="str">
        <f t="shared" si="706"/>
        <v>-</v>
      </c>
      <c r="L5673" s="27" t="str">
        <f t="shared" si="707"/>
        <v>-</v>
      </c>
      <c r="M5673" s="27" t="str">
        <f t="shared" si="708"/>
        <v>-</v>
      </c>
      <c r="N5673" s="28">
        <f t="shared" si="709"/>
        <v>0</v>
      </c>
      <c r="O5673" s="28">
        <f t="shared" si="711"/>
        <v>0</v>
      </c>
      <c r="P5673" s="1" t="str">
        <f t="shared" si="710"/>
        <v>no</v>
      </c>
    </row>
    <row r="5674" spans="1:16" x14ac:dyDescent="0.25">
      <c r="A5674" s="6">
        <f>'4.OVTA Sites-Transects'!B5680</f>
        <v>0</v>
      </c>
      <c r="B5674" s="6">
        <f>'4.OVTA Sites-Transects'!C5680</f>
        <v>0</v>
      </c>
      <c r="C5674" s="6">
        <f>'4.OVTA Sites-Transects'!D5680</f>
        <v>0</v>
      </c>
      <c r="D5674" s="1">
        <f>'4.OVTA Sites-Transects'!E5680</f>
        <v>0</v>
      </c>
      <c r="E5674" s="1">
        <f>'4.OVTA Sites-Transects'!G5680</f>
        <v>0</v>
      </c>
      <c r="F5674" s="1">
        <f>'4.OVTA Sites-Transects'!F5680</f>
        <v>0</v>
      </c>
      <c r="G5674" s="6">
        <f>'4.OVTA Sites-Transects'!H5680</f>
        <v>0</v>
      </c>
      <c r="H5674" s="6">
        <f>'4.OVTA Sites-Transects'!I5680</f>
        <v>0</v>
      </c>
      <c r="I5674" s="193" t="str">
        <f t="shared" si="704"/>
        <v>-</v>
      </c>
      <c r="J5674" s="27" t="str">
        <f t="shared" si="705"/>
        <v>-</v>
      </c>
      <c r="K5674" s="27" t="str">
        <f t="shared" si="706"/>
        <v>-</v>
      </c>
      <c r="L5674" s="27" t="str">
        <f t="shared" si="707"/>
        <v>-</v>
      </c>
      <c r="M5674" s="27" t="str">
        <f t="shared" si="708"/>
        <v>-</v>
      </c>
      <c r="N5674" s="28">
        <f t="shared" si="709"/>
        <v>0</v>
      </c>
      <c r="O5674" s="28">
        <f t="shared" si="711"/>
        <v>0</v>
      </c>
      <c r="P5674" s="1" t="str">
        <f t="shared" si="710"/>
        <v>no</v>
      </c>
    </row>
    <row r="5675" spans="1:16" x14ac:dyDescent="0.25">
      <c r="A5675" s="6">
        <f>'4.OVTA Sites-Transects'!B5681</f>
        <v>0</v>
      </c>
      <c r="B5675" s="6">
        <f>'4.OVTA Sites-Transects'!C5681</f>
        <v>0</v>
      </c>
      <c r="C5675" s="6">
        <f>'4.OVTA Sites-Transects'!D5681</f>
        <v>0</v>
      </c>
      <c r="D5675" s="1">
        <f>'4.OVTA Sites-Transects'!E5681</f>
        <v>0</v>
      </c>
      <c r="E5675" s="1">
        <f>'4.OVTA Sites-Transects'!G5681</f>
        <v>0</v>
      </c>
      <c r="F5675" s="1">
        <f>'4.OVTA Sites-Transects'!F5681</f>
        <v>0</v>
      </c>
      <c r="G5675" s="6">
        <f>'4.OVTA Sites-Transects'!H5681</f>
        <v>0</v>
      </c>
      <c r="H5675" s="6">
        <f>'4.OVTA Sites-Transects'!I5681</f>
        <v>0</v>
      </c>
      <c r="I5675" s="193" t="str">
        <f t="shared" si="704"/>
        <v>-</v>
      </c>
      <c r="J5675" s="27" t="str">
        <f t="shared" si="705"/>
        <v>-</v>
      </c>
      <c r="K5675" s="27" t="str">
        <f t="shared" si="706"/>
        <v>-</v>
      </c>
      <c r="L5675" s="27" t="str">
        <f t="shared" si="707"/>
        <v>-</v>
      </c>
      <c r="M5675" s="27" t="str">
        <f t="shared" si="708"/>
        <v>-</v>
      </c>
      <c r="N5675" s="28">
        <f t="shared" si="709"/>
        <v>0</v>
      </c>
      <c r="O5675" s="28">
        <f t="shared" si="711"/>
        <v>0</v>
      </c>
      <c r="P5675" s="1" t="str">
        <f t="shared" si="710"/>
        <v>no</v>
      </c>
    </row>
    <row r="5676" spans="1:16" x14ac:dyDescent="0.25">
      <c r="A5676" s="6">
        <f>'4.OVTA Sites-Transects'!B5682</f>
        <v>0</v>
      </c>
      <c r="B5676" s="6">
        <f>'4.OVTA Sites-Transects'!C5682</f>
        <v>0</v>
      </c>
      <c r="C5676" s="6">
        <f>'4.OVTA Sites-Transects'!D5682</f>
        <v>0</v>
      </c>
      <c r="D5676" s="1">
        <f>'4.OVTA Sites-Transects'!E5682</f>
        <v>0</v>
      </c>
      <c r="E5676" s="1">
        <f>'4.OVTA Sites-Transects'!G5682</f>
        <v>0</v>
      </c>
      <c r="F5676" s="1">
        <f>'4.OVTA Sites-Transects'!F5682</f>
        <v>0</v>
      </c>
      <c r="G5676" s="6">
        <f>'4.OVTA Sites-Transects'!H5682</f>
        <v>0</v>
      </c>
      <c r="H5676" s="6">
        <f>'4.OVTA Sites-Transects'!I5682</f>
        <v>0</v>
      </c>
      <c r="I5676" s="193" t="str">
        <f t="shared" si="704"/>
        <v>-</v>
      </c>
      <c r="J5676" s="27" t="str">
        <f t="shared" si="705"/>
        <v>-</v>
      </c>
      <c r="K5676" s="27" t="str">
        <f t="shared" si="706"/>
        <v>-</v>
      </c>
      <c r="L5676" s="27" t="str">
        <f t="shared" si="707"/>
        <v>-</v>
      </c>
      <c r="M5676" s="27" t="str">
        <f t="shared" si="708"/>
        <v>-</v>
      </c>
      <c r="N5676" s="28">
        <f t="shared" si="709"/>
        <v>0</v>
      </c>
      <c r="O5676" s="28">
        <f t="shared" si="711"/>
        <v>0</v>
      </c>
      <c r="P5676" s="1" t="str">
        <f t="shared" si="710"/>
        <v>no</v>
      </c>
    </row>
    <row r="5677" spans="1:16" x14ac:dyDescent="0.25">
      <c r="A5677" s="6">
        <f>'4.OVTA Sites-Transects'!B5683</f>
        <v>0</v>
      </c>
      <c r="B5677" s="6">
        <f>'4.OVTA Sites-Transects'!C5683</f>
        <v>0</v>
      </c>
      <c r="C5677" s="6">
        <f>'4.OVTA Sites-Transects'!D5683</f>
        <v>0</v>
      </c>
      <c r="D5677" s="1">
        <f>'4.OVTA Sites-Transects'!E5683</f>
        <v>0</v>
      </c>
      <c r="E5677" s="1">
        <f>'4.OVTA Sites-Transects'!G5683</f>
        <v>0</v>
      </c>
      <c r="F5677" s="1">
        <f>'4.OVTA Sites-Transects'!F5683</f>
        <v>0</v>
      </c>
      <c r="G5677" s="6">
        <f>'4.OVTA Sites-Transects'!H5683</f>
        <v>0</v>
      </c>
      <c r="H5677" s="6">
        <f>'4.OVTA Sites-Transects'!I5683</f>
        <v>0</v>
      </c>
      <c r="I5677" s="193" t="str">
        <f t="shared" si="704"/>
        <v>-</v>
      </c>
      <c r="J5677" s="27" t="str">
        <f t="shared" si="705"/>
        <v>-</v>
      </c>
      <c r="K5677" s="27" t="str">
        <f t="shared" si="706"/>
        <v>-</v>
      </c>
      <c r="L5677" s="27" t="str">
        <f t="shared" si="707"/>
        <v>-</v>
      </c>
      <c r="M5677" s="27" t="str">
        <f t="shared" si="708"/>
        <v>-</v>
      </c>
      <c r="N5677" s="28">
        <f t="shared" si="709"/>
        <v>0</v>
      </c>
      <c r="O5677" s="28">
        <f t="shared" si="711"/>
        <v>0</v>
      </c>
      <c r="P5677" s="1" t="str">
        <f t="shared" si="710"/>
        <v>no</v>
      </c>
    </row>
    <row r="5678" spans="1:16" x14ac:dyDescent="0.25">
      <c r="A5678" s="6">
        <f>'4.OVTA Sites-Transects'!B5684</f>
        <v>0</v>
      </c>
      <c r="B5678" s="6">
        <f>'4.OVTA Sites-Transects'!C5684</f>
        <v>0</v>
      </c>
      <c r="C5678" s="6">
        <f>'4.OVTA Sites-Transects'!D5684</f>
        <v>0</v>
      </c>
      <c r="D5678" s="1">
        <f>'4.OVTA Sites-Transects'!E5684</f>
        <v>0</v>
      </c>
      <c r="E5678" s="1">
        <f>'4.OVTA Sites-Transects'!G5684</f>
        <v>0</v>
      </c>
      <c r="F5678" s="1">
        <f>'4.OVTA Sites-Transects'!F5684</f>
        <v>0</v>
      </c>
      <c r="G5678" s="6">
        <f>'4.OVTA Sites-Transects'!H5684</f>
        <v>0</v>
      </c>
      <c r="H5678" s="6">
        <f>'4.OVTA Sites-Transects'!I5684</f>
        <v>0</v>
      </c>
      <c r="I5678" s="193" t="str">
        <f t="shared" si="704"/>
        <v>-</v>
      </c>
      <c r="J5678" s="27" t="str">
        <f t="shared" si="705"/>
        <v>-</v>
      </c>
      <c r="K5678" s="27" t="str">
        <f t="shared" si="706"/>
        <v>-</v>
      </c>
      <c r="L5678" s="27" t="str">
        <f t="shared" si="707"/>
        <v>-</v>
      </c>
      <c r="M5678" s="27" t="str">
        <f t="shared" si="708"/>
        <v>-</v>
      </c>
      <c r="N5678" s="28">
        <f t="shared" si="709"/>
        <v>0</v>
      </c>
      <c r="O5678" s="28">
        <f t="shared" si="711"/>
        <v>0</v>
      </c>
      <c r="P5678" s="1" t="str">
        <f t="shared" si="710"/>
        <v>no</v>
      </c>
    </row>
    <row r="5679" spans="1:16" x14ac:dyDescent="0.25">
      <c r="A5679" s="6">
        <f>'4.OVTA Sites-Transects'!B5685</f>
        <v>0</v>
      </c>
      <c r="B5679" s="6">
        <f>'4.OVTA Sites-Transects'!C5685</f>
        <v>0</v>
      </c>
      <c r="C5679" s="6">
        <f>'4.OVTA Sites-Transects'!D5685</f>
        <v>0</v>
      </c>
      <c r="D5679" s="1">
        <f>'4.OVTA Sites-Transects'!E5685</f>
        <v>0</v>
      </c>
      <c r="E5679" s="1">
        <f>'4.OVTA Sites-Transects'!G5685</f>
        <v>0</v>
      </c>
      <c r="F5679" s="1">
        <f>'4.OVTA Sites-Transects'!F5685</f>
        <v>0</v>
      </c>
      <c r="G5679" s="6">
        <f>'4.OVTA Sites-Transects'!H5685</f>
        <v>0</v>
      </c>
      <c r="H5679" s="6">
        <f>'4.OVTA Sites-Transects'!I5685</f>
        <v>0</v>
      </c>
      <c r="I5679" s="193" t="str">
        <f t="shared" si="704"/>
        <v>-</v>
      </c>
      <c r="J5679" s="27" t="str">
        <f t="shared" si="705"/>
        <v>-</v>
      </c>
      <c r="K5679" s="27" t="str">
        <f t="shared" si="706"/>
        <v>-</v>
      </c>
      <c r="L5679" s="27" t="str">
        <f t="shared" si="707"/>
        <v>-</v>
      </c>
      <c r="M5679" s="27" t="str">
        <f t="shared" si="708"/>
        <v>-</v>
      </c>
      <c r="N5679" s="28">
        <f t="shared" si="709"/>
        <v>0</v>
      </c>
      <c r="O5679" s="28">
        <f t="shared" si="711"/>
        <v>0</v>
      </c>
      <c r="P5679" s="1" t="str">
        <f t="shared" si="710"/>
        <v>no</v>
      </c>
    </row>
    <row r="5680" spans="1:16" x14ac:dyDescent="0.25">
      <c r="A5680" s="6">
        <f>'4.OVTA Sites-Transects'!B5686</f>
        <v>0</v>
      </c>
      <c r="B5680" s="6">
        <f>'4.OVTA Sites-Transects'!C5686</f>
        <v>0</v>
      </c>
      <c r="C5680" s="6">
        <f>'4.OVTA Sites-Transects'!D5686</f>
        <v>0</v>
      </c>
      <c r="D5680" s="1">
        <f>'4.OVTA Sites-Transects'!E5686</f>
        <v>0</v>
      </c>
      <c r="E5680" s="1">
        <f>'4.OVTA Sites-Transects'!G5686</f>
        <v>0</v>
      </c>
      <c r="F5680" s="1">
        <f>'4.OVTA Sites-Transects'!F5686</f>
        <v>0</v>
      </c>
      <c r="G5680" s="6">
        <f>'4.OVTA Sites-Transects'!H5686</f>
        <v>0</v>
      </c>
      <c r="H5680" s="6">
        <f>'4.OVTA Sites-Transects'!I5686</f>
        <v>0</v>
      </c>
      <c r="I5680" s="193" t="str">
        <f t="shared" si="704"/>
        <v>-</v>
      </c>
      <c r="J5680" s="27" t="str">
        <f t="shared" si="705"/>
        <v>-</v>
      </c>
      <c r="K5680" s="27" t="str">
        <f t="shared" si="706"/>
        <v>-</v>
      </c>
      <c r="L5680" s="27" t="str">
        <f t="shared" si="707"/>
        <v>-</v>
      </c>
      <c r="M5680" s="27" t="str">
        <f t="shared" si="708"/>
        <v>-</v>
      </c>
      <c r="N5680" s="28">
        <f t="shared" si="709"/>
        <v>0</v>
      </c>
      <c r="O5680" s="28">
        <f t="shared" si="711"/>
        <v>0</v>
      </c>
      <c r="P5680" s="1" t="str">
        <f t="shared" si="710"/>
        <v>no</v>
      </c>
    </row>
    <row r="5681" spans="1:16" x14ac:dyDescent="0.25">
      <c r="A5681" s="6">
        <f>'4.OVTA Sites-Transects'!B5687</f>
        <v>0</v>
      </c>
      <c r="B5681" s="6">
        <f>'4.OVTA Sites-Transects'!C5687</f>
        <v>0</v>
      </c>
      <c r="C5681" s="6">
        <f>'4.OVTA Sites-Transects'!D5687</f>
        <v>0</v>
      </c>
      <c r="D5681" s="1">
        <f>'4.OVTA Sites-Transects'!E5687</f>
        <v>0</v>
      </c>
      <c r="E5681" s="1">
        <f>'4.OVTA Sites-Transects'!G5687</f>
        <v>0</v>
      </c>
      <c r="F5681" s="1">
        <f>'4.OVTA Sites-Transects'!F5687</f>
        <v>0</v>
      </c>
      <c r="G5681" s="6">
        <f>'4.OVTA Sites-Transects'!H5687</f>
        <v>0</v>
      </c>
      <c r="H5681" s="6">
        <f>'4.OVTA Sites-Transects'!I5687</f>
        <v>0</v>
      </c>
      <c r="I5681" s="193" t="str">
        <f t="shared" si="704"/>
        <v>-</v>
      </c>
      <c r="J5681" s="27" t="str">
        <f t="shared" si="705"/>
        <v>-</v>
      </c>
      <c r="K5681" s="27" t="str">
        <f t="shared" si="706"/>
        <v>-</v>
      </c>
      <c r="L5681" s="27" t="str">
        <f t="shared" si="707"/>
        <v>-</v>
      </c>
      <c r="M5681" s="27" t="str">
        <f t="shared" si="708"/>
        <v>-</v>
      </c>
      <c r="N5681" s="28">
        <f t="shared" si="709"/>
        <v>0</v>
      </c>
      <c r="O5681" s="28">
        <f t="shared" si="711"/>
        <v>0</v>
      </c>
      <c r="P5681" s="1" t="str">
        <f t="shared" si="710"/>
        <v>no</v>
      </c>
    </row>
    <row r="5682" spans="1:16" x14ac:dyDescent="0.25">
      <c r="A5682" s="6">
        <f>'4.OVTA Sites-Transects'!B5688</f>
        <v>0</v>
      </c>
      <c r="B5682" s="6">
        <f>'4.OVTA Sites-Transects'!C5688</f>
        <v>0</v>
      </c>
      <c r="C5682" s="6">
        <f>'4.OVTA Sites-Transects'!D5688</f>
        <v>0</v>
      </c>
      <c r="D5682" s="1">
        <f>'4.OVTA Sites-Transects'!E5688</f>
        <v>0</v>
      </c>
      <c r="E5682" s="1">
        <f>'4.OVTA Sites-Transects'!G5688</f>
        <v>0</v>
      </c>
      <c r="F5682" s="1">
        <f>'4.OVTA Sites-Transects'!F5688</f>
        <v>0</v>
      </c>
      <c r="G5682" s="6">
        <f>'4.OVTA Sites-Transects'!H5688</f>
        <v>0</v>
      </c>
      <c r="H5682" s="6">
        <f>'4.OVTA Sites-Transects'!I5688</f>
        <v>0</v>
      </c>
      <c r="I5682" s="193" t="str">
        <f t="shared" si="704"/>
        <v>-</v>
      </c>
      <c r="J5682" s="27" t="str">
        <f t="shared" si="705"/>
        <v>-</v>
      </c>
      <c r="K5682" s="27" t="str">
        <f t="shared" si="706"/>
        <v>-</v>
      </c>
      <c r="L5682" s="27" t="str">
        <f t="shared" si="707"/>
        <v>-</v>
      </c>
      <c r="M5682" s="27" t="str">
        <f t="shared" si="708"/>
        <v>-</v>
      </c>
      <c r="N5682" s="28">
        <f t="shared" si="709"/>
        <v>0</v>
      </c>
      <c r="O5682" s="28">
        <f t="shared" si="711"/>
        <v>0</v>
      </c>
      <c r="P5682" s="1" t="str">
        <f t="shared" si="710"/>
        <v>no</v>
      </c>
    </row>
    <row r="5683" spans="1:16" x14ac:dyDescent="0.25">
      <c r="A5683" s="6">
        <f>'4.OVTA Sites-Transects'!B5689</f>
        <v>0</v>
      </c>
      <c r="B5683" s="6">
        <f>'4.OVTA Sites-Transects'!C5689</f>
        <v>0</v>
      </c>
      <c r="C5683" s="6">
        <f>'4.OVTA Sites-Transects'!D5689</f>
        <v>0</v>
      </c>
      <c r="D5683" s="1">
        <f>'4.OVTA Sites-Transects'!E5689</f>
        <v>0</v>
      </c>
      <c r="E5683" s="1">
        <f>'4.OVTA Sites-Transects'!G5689</f>
        <v>0</v>
      </c>
      <c r="F5683" s="1">
        <f>'4.OVTA Sites-Transects'!F5689</f>
        <v>0</v>
      </c>
      <c r="G5683" s="6">
        <f>'4.OVTA Sites-Transects'!H5689</f>
        <v>0</v>
      </c>
      <c r="H5683" s="6">
        <f>'4.OVTA Sites-Transects'!I5689</f>
        <v>0</v>
      </c>
      <c r="I5683" s="193" t="str">
        <f t="shared" si="704"/>
        <v>-</v>
      </c>
      <c r="J5683" s="27" t="str">
        <f t="shared" si="705"/>
        <v>-</v>
      </c>
      <c r="K5683" s="27" t="str">
        <f t="shared" si="706"/>
        <v>-</v>
      </c>
      <c r="L5683" s="27" t="str">
        <f t="shared" si="707"/>
        <v>-</v>
      </c>
      <c r="M5683" s="27" t="str">
        <f t="shared" si="708"/>
        <v>-</v>
      </c>
      <c r="N5683" s="28">
        <f t="shared" si="709"/>
        <v>0</v>
      </c>
      <c r="O5683" s="28">
        <f t="shared" si="711"/>
        <v>0</v>
      </c>
      <c r="P5683" s="1" t="str">
        <f t="shared" si="710"/>
        <v>no</v>
      </c>
    </row>
    <row r="5684" spans="1:16" x14ac:dyDescent="0.25">
      <c r="A5684" s="6">
        <f>'4.OVTA Sites-Transects'!B5690</f>
        <v>0</v>
      </c>
      <c r="B5684" s="6">
        <f>'4.OVTA Sites-Transects'!C5690</f>
        <v>0</v>
      </c>
      <c r="C5684" s="6">
        <f>'4.OVTA Sites-Transects'!D5690</f>
        <v>0</v>
      </c>
      <c r="D5684" s="1">
        <f>'4.OVTA Sites-Transects'!E5690</f>
        <v>0</v>
      </c>
      <c r="E5684" s="1">
        <f>'4.OVTA Sites-Transects'!G5690</f>
        <v>0</v>
      </c>
      <c r="F5684" s="1">
        <f>'4.OVTA Sites-Transects'!F5690</f>
        <v>0</v>
      </c>
      <c r="G5684" s="6">
        <f>'4.OVTA Sites-Transects'!H5690</f>
        <v>0</v>
      </c>
      <c r="H5684" s="6">
        <f>'4.OVTA Sites-Transects'!I5690</f>
        <v>0</v>
      </c>
      <c r="I5684" s="193" t="str">
        <f t="shared" si="704"/>
        <v>-</v>
      </c>
      <c r="J5684" s="27" t="str">
        <f t="shared" si="705"/>
        <v>-</v>
      </c>
      <c r="K5684" s="27" t="str">
        <f t="shared" si="706"/>
        <v>-</v>
      </c>
      <c r="L5684" s="27" t="str">
        <f t="shared" si="707"/>
        <v>-</v>
      </c>
      <c r="M5684" s="27" t="str">
        <f t="shared" si="708"/>
        <v>-</v>
      </c>
      <c r="N5684" s="28">
        <f t="shared" si="709"/>
        <v>0</v>
      </c>
      <c r="O5684" s="28">
        <f t="shared" si="711"/>
        <v>0</v>
      </c>
      <c r="P5684" s="1" t="str">
        <f t="shared" si="710"/>
        <v>no</v>
      </c>
    </row>
    <row r="5685" spans="1:16" x14ac:dyDescent="0.25">
      <c r="A5685" s="6">
        <f>'4.OVTA Sites-Transects'!B5691</f>
        <v>0</v>
      </c>
      <c r="B5685" s="6">
        <f>'4.OVTA Sites-Transects'!C5691</f>
        <v>0</v>
      </c>
      <c r="C5685" s="6">
        <f>'4.OVTA Sites-Transects'!D5691</f>
        <v>0</v>
      </c>
      <c r="D5685" s="1">
        <f>'4.OVTA Sites-Transects'!E5691</f>
        <v>0</v>
      </c>
      <c r="E5685" s="1">
        <f>'4.OVTA Sites-Transects'!G5691</f>
        <v>0</v>
      </c>
      <c r="F5685" s="1">
        <f>'4.OVTA Sites-Transects'!F5691</f>
        <v>0</v>
      </c>
      <c r="G5685" s="6">
        <f>'4.OVTA Sites-Transects'!H5691</f>
        <v>0</v>
      </c>
      <c r="H5685" s="6">
        <f>'4.OVTA Sites-Transects'!I5691</f>
        <v>0</v>
      </c>
      <c r="I5685" s="193" t="str">
        <f t="shared" si="704"/>
        <v>-</v>
      </c>
      <c r="J5685" s="27" t="str">
        <f t="shared" si="705"/>
        <v>-</v>
      </c>
      <c r="K5685" s="27" t="str">
        <f t="shared" si="706"/>
        <v>-</v>
      </c>
      <c r="L5685" s="27" t="str">
        <f t="shared" si="707"/>
        <v>-</v>
      </c>
      <c r="M5685" s="27" t="str">
        <f t="shared" si="708"/>
        <v>-</v>
      </c>
      <c r="N5685" s="28">
        <f t="shared" si="709"/>
        <v>0</v>
      </c>
      <c r="O5685" s="28">
        <f t="shared" si="711"/>
        <v>0</v>
      </c>
      <c r="P5685" s="1" t="str">
        <f t="shared" si="710"/>
        <v>no</v>
      </c>
    </row>
    <row r="5686" spans="1:16" x14ac:dyDescent="0.25">
      <c r="A5686" s="6">
        <f>'4.OVTA Sites-Transects'!B5692</f>
        <v>0</v>
      </c>
      <c r="B5686" s="6">
        <f>'4.OVTA Sites-Transects'!C5692</f>
        <v>0</v>
      </c>
      <c r="C5686" s="6">
        <f>'4.OVTA Sites-Transects'!D5692</f>
        <v>0</v>
      </c>
      <c r="D5686" s="1">
        <f>'4.OVTA Sites-Transects'!E5692</f>
        <v>0</v>
      </c>
      <c r="E5686" s="1">
        <f>'4.OVTA Sites-Transects'!G5692</f>
        <v>0</v>
      </c>
      <c r="F5686" s="1">
        <f>'4.OVTA Sites-Transects'!F5692</f>
        <v>0</v>
      </c>
      <c r="G5686" s="6">
        <f>'4.OVTA Sites-Transects'!H5692</f>
        <v>0</v>
      </c>
      <c r="H5686" s="6">
        <f>'4.OVTA Sites-Transects'!I5692</f>
        <v>0</v>
      </c>
      <c r="I5686" s="193" t="str">
        <f t="shared" si="704"/>
        <v>-</v>
      </c>
      <c r="J5686" s="27" t="str">
        <f t="shared" si="705"/>
        <v>-</v>
      </c>
      <c r="K5686" s="27" t="str">
        <f t="shared" si="706"/>
        <v>-</v>
      </c>
      <c r="L5686" s="27" t="str">
        <f t="shared" si="707"/>
        <v>-</v>
      </c>
      <c r="M5686" s="27" t="str">
        <f t="shared" si="708"/>
        <v>-</v>
      </c>
      <c r="N5686" s="28">
        <f t="shared" si="709"/>
        <v>0</v>
      </c>
      <c r="O5686" s="28">
        <f t="shared" si="711"/>
        <v>0</v>
      </c>
      <c r="P5686" s="1" t="str">
        <f t="shared" si="710"/>
        <v>no</v>
      </c>
    </row>
    <row r="5687" spans="1:16" x14ac:dyDescent="0.25">
      <c r="A5687" s="6">
        <f>'4.OVTA Sites-Transects'!B5693</f>
        <v>0</v>
      </c>
      <c r="B5687" s="6">
        <f>'4.OVTA Sites-Transects'!C5693</f>
        <v>0</v>
      </c>
      <c r="C5687" s="6">
        <f>'4.OVTA Sites-Transects'!D5693</f>
        <v>0</v>
      </c>
      <c r="D5687" s="1">
        <f>'4.OVTA Sites-Transects'!E5693</f>
        <v>0</v>
      </c>
      <c r="E5687" s="1">
        <f>'4.OVTA Sites-Transects'!G5693</f>
        <v>0</v>
      </c>
      <c r="F5687" s="1">
        <f>'4.OVTA Sites-Transects'!F5693</f>
        <v>0</v>
      </c>
      <c r="G5687" s="6">
        <f>'4.OVTA Sites-Transects'!H5693</f>
        <v>0</v>
      </c>
      <c r="H5687" s="6">
        <f>'4.OVTA Sites-Transects'!I5693</f>
        <v>0</v>
      </c>
      <c r="I5687" s="193" t="str">
        <f t="shared" si="704"/>
        <v>-</v>
      </c>
      <c r="J5687" s="27" t="str">
        <f t="shared" si="705"/>
        <v>-</v>
      </c>
      <c r="K5687" s="27" t="str">
        <f t="shared" si="706"/>
        <v>-</v>
      </c>
      <c r="L5687" s="27" t="str">
        <f t="shared" si="707"/>
        <v>-</v>
      </c>
      <c r="M5687" s="27" t="str">
        <f t="shared" si="708"/>
        <v>-</v>
      </c>
      <c r="N5687" s="28">
        <f t="shared" si="709"/>
        <v>0</v>
      </c>
      <c r="O5687" s="28">
        <f t="shared" si="711"/>
        <v>0</v>
      </c>
      <c r="P5687" s="1" t="str">
        <f t="shared" si="710"/>
        <v>no</v>
      </c>
    </row>
    <row r="5688" spans="1:16" x14ac:dyDescent="0.25">
      <c r="A5688" s="6">
        <f>'4.OVTA Sites-Transects'!B5694</f>
        <v>0</v>
      </c>
      <c r="B5688" s="6">
        <f>'4.OVTA Sites-Transects'!C5694</f>
        <v>0</v>
      </c>
      <c r="C5688" s="6">
        <f>'4.OVTA Sites-Transects'!D5694</f>
        <v>0</v>
      </c>
      <c r="D5688" s="1">
        <f>'4.OVTA Sites-Transects'!E5694</f>
        <v>0</v>
      </c>
      <c r="E5688" s="1">
        <f>'4.OVTA Sites-Transects'!G5694</f>
        <v>0</v>
      </c>
      <c r="F5688" s="1">
        <f>'4.OVTA Sites-Transects'!F5694</f>
        <v>0</v>
      </c>
      <c r="G5688" s="6">
        <f>'4.OVTA Sites-Transects'!H5694</f>
        <v>0</v>
      </c>
      <c r="H5688" s="6">
        <f>'4.OVTA Sites-Transects'!I5694</f>
        <v>0</v>
      </c>
      <c r="I5688" s="193" t="str">
        <f t="shared" si="704"/>
        <v>-</v>
      </c>
      <c r="J5688" s="27" t="str">
        <f t="shared" si="705"/>
        <v>-</v>
      </c>
      <c r="K5688" s="27" t="str">
        <f t="shared" si="706"/>
        <v>-</v>
      </c>
      <c r="L5688" s="27" t="str">
        <f t="shared" si="707"/>
        <v>-</v>
      </c>
      <c r="M5688" s="27" t="str">
        <f t="shared" si="708"/>
        <v>-</v>
      </c>
      <c r="N5688" s="28">
        <f t="shared" si="709"/>
        <v>0</v>
      </c>
      <c r="O5688" s="28">
        <f t="shared" si="711"/>
        <v>0</v>
      </c>
      <c r="P5688" s="1" t="str">
        <f t="shared" si="710"/>
        <v>no</v>
      </c>
    </row>
    <row r="5689" spans="1:16" x14ac:dyDescent="0.25">
      <c r="A5689" s="6">
        <f>'4.OVTA Sites-Transects'!B5695</f>
        <v>0</v>
      </c>
      <c r="B5689" s="6">
        <f>'4.OVTA Sites-Transects'!C5695</f>
        <v>0</v>
      </c>
      <c r="C5689" s="6">
        <f>'4.OVTA Sites-Transects'!D5695</f>
        <v>0</v>
      </c>
      <c r="D5689" s="1">
        <f>'4.OVTA Sites-Transects'!E5695</f>
        <v>0</v>
      </c>
      <c r="E5689" s="1">
        <f>'4.OVTA Sites-Transects'!G5695</f>
        <v>0</v>
      </c>
      <c r="F5689" s="1">
        <f>'4.OVTA Sites-Transects'!F5695</f>
        <v>0</v>
      </c>
      <c r="G5689" s="6">
        <f>'4.OVTA Sites-Transects'!H5695</f>
        <v>0</v>
      </c>
      <c r="H5689" s="6">
        <f>'4.OVTA Sites-Transects'!I5695</f>
        <v>0</v>
      </c>
      <c r="I5689" s="193" t="str">
        <f t="shared" si="704"/>
        <v>-</v>
      </c>
      <c r="J5689" s="27" t="str">
        <f t="shared" si="705"/>
        <v>-</v>
      </c>
      <c r="K5689" s="27" t="str">
        <f t="shared" si="706"/>
        <v>-</v>
      </c>
      <c r="L5689" s="27" t="str">
        <f t="shared" si="707"/>
        <v>-</v>
      </c>
      <c r="M5689" s="27" t="str">
        <f t="shared" si="708"/>
        <v>-</v>
      </c>
      <c r="N5689" s="28">
        <f t="shared" si="709"/>
        <v>0</v>
      </c>
      <c r="O5689" s="28">
        <f t="shared" si="711"/>
        <v>0</v>
      </c>
      <c r="P5689" s="1" t="str">
        <f t="shared" si="710"/>
        <v>no</v>
      </c>
    </row>
    <row r="5690" spans="1:16" x14ac:dyDescent="0.25">
      <c r="A5690" s="6">
        <f>'4.OVTA Sites-Transects'!B5696</f>
        <v>0</v>
      </c>
      <c r="B5690" s="6">
        <f>'4.OVTA Sites-Transects'!C5696</f>
        <v>0</v>
      </c>
      <c r="C5690" s="6">
        <f>'4.OVTA Sites-Transects'!D5696</f>
        <v>0</v>
      </c>
      <c r="D5690" s="1">
        <f>'4.OVTA Sites-Transects'!E5696</f>
        <v>0</v>
      </c>
      <c r="E5690" s="1">
        <f>'4.OVTA Sites-Transects'!G5696</f>
        <v>0</v>
      </c>
      <c r="F5690" s="1">
        <f>'4.OVTA Sites-Transects'!F5696</f>
        <v>0</v>
      </c>
      <c r="G5690" s="6">
        <f>'4.OVTA Sites-Transects'!H5696</f>
        <v>0</v>
      </c>
      <c r="H5690" s="6">
        <f>'4.OVTA Sites-Transects'!I5696</f>
        <v>0</v>
      </c>
      <c r="I5690" s="193" t="str">
        <f t="shared" si="704"/>
        <v>-</v>
      </c>
      <c r="J5690" s="27" t="str">
        <f t="shared" si="705"/>
        <v>-</v>
      </c>
      <c r="K5690" s="27" t="str">
        <f t="shared" si="706"/>
        <v>-</v>
      </c>
      <c r="L5690" s="27" t="str">
        <f t="shared" si="707"/>
        <v>-</v>
      </c>
      <c r="M5690" s="27" t="str">
        <f t="shared" si="708"/>
        <v>-</v>
      </c>
      <c r="N5690" s="28">
        <f t="shared" si="709"/>
        <v>0</v>
      </c>
      <c r="O5690" s="28">
        <f t="shared" si="711"/>
        <v>0</v>
      </c>
      <c r="P5690" s="1" t="str">
        <f t="shared" si="710"/>
        <v>no</v>
      </c>
    </row>
    <row r="5691" spans="1:16" x14ac:dyDescent="0.25">
      <c r="A5691" s="6">
        <f>'4.OVTA Sites-Transects'!B5697</f>
        <v>0</v>
      </c>
      <c r="B5691" s="6">
        <f>'4.OVTA Sites-Transects'!C5697</f>
        <v>0</v>
      </c>
      <c r="C5691" s="6">
        <f>'4.OVTA Sites-Transects'!D5697</f>
        <v>0</v>
      </c>
      <c r="D5691" s="1">
        <f>'4.OVTA Sites-Transects'!E5697</f>
        <v>0</v>
      </c>
      <c r="E5691" s="1">
        <f>'4.OVTA Sites-Transects'!G5697</f>
        <v>0</v>
      </c>
      <c r="F5691" s="1">
        <f>'4.OVTA Sites-Transects'!F5697</f>
        <v>0</v>
      </c>
      <c r="G5691" s="6">
        <f>'4.OVTA Sites-Transects'!H5697</f>
        <v>0</v>
      </c>
      <c r="H5691" s="6">
        <f>'4.OVTA Sites-Transects'!I5697</f>
        <v>0</v>
      </c>
      <c r="I5691" s="193" t="str">
        <f t="shared" si="704"/>
        <v>-</v>
      </c>
      <c r="J5691" s="27" t="str">
        <f t="shared" si="705"/>
        <v>-</v>
      </c>
      <c r="K5691" s="27" t="str">
        <f t="shared" si="706"/>
        <v>-</v>
      </c>
      <c r="L5691" s="27" t="str">
        <f t="shared" si="707"/>
        <v>-</v>
      </c>
      <c r="M5691" s="27" t="str">
        <f t="shared" si="708"/>
        <v>-</v>
      </c>
      <c r="N5691" s="28">
        <f t="shared" si="709"/>
        <v>0</v>
      </c>
      <c r="O5691" s="28">
        <f t="shared" si="711"/>
        <v>0</v>
      </c>
      <c r="P5691" s="1" t="str">
        <f t="shared" si="710"/>
        <v>no</v>
      </c>
    </row>
    <row r="5692" spans="1:16" x14ac:dyDescent="0.25">
      <c r="A5692" s="6">
        <f>'4.OVTA Sites-Transects'!B5698</f>
        <v>0</v>
      </c>
      <c r="B5692" s="6">
        <f>'4.OVTA Sites-Transects'!C5698</f>
        <v>0</v>
      </c>
      <c r="C5692" s="6">
        <f>'4.OVTA Sites-Transects'!D5698</f>
        <v>0</v>
      </c>
      <c r="D5692" s="1">
        <f>'4.OVTA Sites-Transects'!E5698</f>
        <v>0</v>
      </c>
      <c r="E5692" s="1">
        <f>'4.OVTA Sites-Transects'!G5698</f>
        <v>0</v>
      </c>
      <c r="F5692" s="1">
        <f>'4.OVTA Sites-Transects'!F5698</f>
        <v>0</v>
      </c>
      <c r="G5692" s="6">
        <f>'4.OVTA Sites-Transects'!H5698</f>
        <v>0</v>
      </c>
      <c r="H5692" s="6">
        <f>'4.OVTA Sites-Transects'!I5698</f>
        <v>0</v>
      </c>
      <c r="I5692" s="193" t="str">
        <f t="shared" si="704"/>
        <v>-</v>
      </c>
      <c r="J5692" s="27" t="str">
        <f t="shared" si="705"/>
        <v>-</v>
      </c>
      <c r="K5692" s="27" t="str">
        <f t="shared" si="706"/>
        <v>-</v>
      </c>
      <c r="L5692" s="27" t="str">
        <f t="shared" si="707"/>
        <v>-</v>
      </c>
      <c r="M5692" s="27" t="str">
        <f t="shared" si="708"/>
        <v>-</v>
      </c>
      <c r="N5692" s="28">
        <f t="shared" si="709"/>
        <v>0</v>
      </c>
      <c r="O5692" s="28">
        <f t="shared" si="711"/>
        <v>0</v>
      </c>
      <c r="P5692" s="1" t="str">
        <f t="shared" si="710"/>
        <v>no</v>
      </c>
    </row>
    <row r="5693" spans="1:16" x14ac:dyDescent="0.25">
      <c r="A5693" s="6">
        <f>'4.OVTA Sites-Transects'!B5699</f>
        <v>0</v>
      </c>
      <c r="B5693" s="6">
        <f>'4.OVTA Sites-Transects'!C5699</f>
        <v>0</v>
      </c>
      <c r="C5693" s="6">
        <f>'4.OVTA Sites-Transects'!D5699</f>
        <v>0</v>
      </c>
      <c r="D5693" s="1">
        <f>'4.OVTA Sites-Transects'!E5699</f>
        <v>0</v>
      </c>
      <c r="E5693" s="1">
        <f>'4.OVTA Sites-Transects'!G5699</f>
        <v>0</v>
      </c>
      <c r="F5693" s="1">
        <f>'4.OVTA Sites-Transects'!F5699</f>
        <v>0</v>
      </c>
      <c r="G5693" s="6">
        <f>'4.OVTA Sites-Transects'!H5699</f>
        <v>0</v>
      </c>
      <c r="H5693" s="6">
        <f>'4.OVTA Sites-Transects'!I5699</f>
        <v>0</v>
      </c>
      <c r="I5693" s="193" t="str">
        <f t="shared" si="704"/>
        <v>-</v>
      </c>
      <c r="J5693" s="27" t="str">
        <f t="shared" si="705"/>
        <v>-</v>
      </c>
      <c r="K5693" s="27" t="str">
        <f t="shared" si="706"/>
        <v>-</v>
      </c>
      <c r="L5693" s="27" t="str">
        <f t="shared" si="707"/>
        <v>-</v>
      </c>
      <c r="M5693" s="27" t="str">
        <f t="shared" si="708"/>
        <v>-</v>
      </c>
      <c r="N5693" s="28">
        <f t="shared" si="709"/>
        <v>0</v>
      </c>
      <c r="O5693" s="28">
        <f t="shared" si="711"/>
        <v>0</v>
      </c>
      <c r="P5693" s="1" t="str">
        <f t="shared" si="710"/>
        <v>no</v>
      </c>
    </row>
    <row r="5694" spans="1:16" x14ac:dyDescent="0.25">
      <c r="A5694" s="6">
        <f>'4.OVTA Sites-Transects'!B5700</f>
        <v>0</v>
      </c>
      <c r="B5694" s="6">
        <f>'4.OVTA Sites-Transects'!C5700</f>
        <v>0</v>
      </c>
      <c r="C5694" s="6">
        <f>'4.OVTA Sites-Transects'!D5700</f>
        <v>0</v>
      </c>
      <c r="D5694" s="1">
        <f>'4.OVTA Sites-Transects'!E5700</f>
        <v>0</v>
      </c>
      <c r="E5694" s="1">
        <f>'4.OVTA Sites-Transects'!G5700</f>
        <v>0</v>
      </c>
      <c r="F5694" s="1">
        <f>'4.OVTA Sites-Transects'!F5700</f>
        <v>0</v>
      </c>
      <c r="G5694" s="6">
        <f>'4.OVTA Sites-Transects'!H5700</f>
        <v>0</v>
      </c>
      <c r="H5694" s="6">
        <f>'4.OVTA Sites-Transects'!I5700</f>
        <v>0</v>
      </c>
      <c r="I5694" s="193" t="str">
        <f t="shared" si="704"/>
        <v>-</v>
      </c>
      <c r="J5694" s="27" t="str">
        <f t="shared" si="705"/>
        <v>-</v>
      </c>
      <c r="K5694" s="27" t="str">
        <f t="shared" si="706"/>
        <v>-</v>
      </c>
      <c r="L5694" s="27" t="str">
        <f t="shared" si="707"/>
        <v>-</v>
      </c>
      <c r="M5694" s="27" t="str">
        <f t="shared" si="708"/>
        <v>-</v>
      </c>
      <c r="N5694" s="28">
        <f t="shared" si="709"/>
        <v>0</v>
      </c>
      <c r="O5694" s="28">
        <f t="shared" si="711"/>
        <v>0</v>
      </c>
      <c r="P5694" s="1" t="str">
        <f t="shared" si="710"/>
        <v>no</v>
      </c>
    </row>
    <row r="5695" spans="1:16" x14ac:dyDescent="0.25">
      <c r="A5695" s="6">
        <f>'4.OVTA Sites-Transects'!B5701</f>
        <v>0</v>
      </c>
      <c r="B5695" s="6">
        <f>'4.OVTA Sites-Transects'!C5701</f>
        <v>0</v>
      </c>
      <c r="C5695" s="6">
        <f>'4.OVTA Sites-Transects'!D5701</f>
        <v>0</v>
      </c>
      <c r="D5695" s="1">
        <f>'4.OVTA Sites-Transects'!E5701</f>
        <v>0</v>
      </c>
      <c r="E5695" s="1">
        <f>'4.OVTA Sites-Transects'!G5701</f>
        <v>0</v>
      </c>
      <c r="F5695" s="1">
        <f>'4.OVTA Sites-Transects'!F5701</f>
        <v>0</v>
      </c>
      <c r="G5695" s="6">
        <f>'4.OVTA Sites-Transects'!H5701</f>
        <v>0</v>
      </c>
      <c r="H5695" s="6">
        <f>'4.OVTA Sites-Transects'!I5701</f>
        <v>0</v>
      </c>
      <c r="I5695" s="193" t="str">
        <f t="shared" si="704"/>
        <v>-</v>
      </c>
      <c r="J5695" s="27" t="str">
        <f t="shared" si="705"/>
        <v>-</v>
      </c>
      <c r="K5695" s="27" t="str">
        <f t="shared" si="706"/>
        <v>-</v>
      </c>
      <c r="L5695" s="27" t="str">
        <f t="shared" si="707"/>
        <v>-</v>
      </c>
      <c r="M5695" s="27" t="str">
        <f t="shared" si="708"/>
        <v>-</v>
      </c>
      <c r="N5695" s="28">
        <f t="shared" si="709"/>
        <v>0</v>
      </c>
      <c r="O5695" s="28">
        <f t="shared" si="711"/>
        <v>0</v>
      </c>
      <c r="P5695" s="1" t="str">
        <f t="shared" si="710"/>
        <v>no</v>
      </c>
    </row>
    <row r="5696" spans="1:16" x14ac:dyDescent="0.25">
      <c r="A5696" s="6">
        <f>'4.OVTA Sites-Transects'!B5702</f>
        <v>0</v>
      </c>
      <c r="B5696" s="6">
        <f>'4.OVTA Sites-Transects'!C5702</f>
        <v>0</v>
      </c>
      <c r="C5696" s="6">
        <f>'4.OVTA Sites-Transects'!D5702</f>
        <v>0</v>
      </c>
      <c r="D5696" s="1">
        <f>'4.OVTA Sites-Transects'!E5702</f>
        <v>0</v>
      </c>
      <c r="E5696" s="1">
        <f>'4.OVTA Sites-Transects'!G5702</f>
        <v>0</v>
      </c>
      <c r="F5696" s="1">
        <f>'4.OVTA Sites-Transects'!F5702</f>
        <v>0</v>
      </c>
      <c r="G5696" s="6">
        <f>'4.OVTA Sites-Transects'!H5702</f>
        <v>0</v>
      </c>
      <c r="H5696" s="6">
        <f>'4.OVTA Sites-Transects'!I5702</f>
        <v>0</v>
      </c>
      <c r="I5696" s="193" t="str">
        <f t="shared" si="704"/>
        <v>-</v>
      </c>
      <c r="J5696" s="27" t="str">
        <f t="shared" si="705"/>
        <v>-</v>
      </c>
      <c r="K5696" s="27" t="str">
        <f t="shared" si="706"/>
        <v>-</v>
      </c>
      <c r="L5696" s="27" t="str">
        <f t="shared" si="707"/>
        <v>-</v>
      </c>
      <c r="M5696" s="27" t="str">
        <f t="shared" si="708"/>
        <v>-</v>
      </c>
      <c r="N5696" s="28">
        <f t="shared" si="709"/>
        <v>0</v>
      </c>
      <c r="O5696" s="28">
        <f t="shared" si="711"/>
        <v>0</v>
      </c>
      <c r="P5696" s="1" t="str">
        <f t="shared" si="710"/>
        <v>no</v>
      </c>
    </row>
    <row r="5697" spans="1:16" x14ac:dyDescent="0.25">
      <c r="A5697" s="6">
        <f>'4.OVTA Sites-Transects'!B5703</f>
        <v>0</v>
      </c>
      <c r="B5697" s="6">
        <f>'4.OVTA Sites-Transects'!C5703</f>
        <v>0</v>
      </c>
      <c r="C5697" s="6">
        <f>'4.OVTA Sites-Transects'!D5703</f>
        <v>0</v>
      </c>
      <c r="D5697" s="1">
        <f>'4.OVTA Sites-Transects'!E5703</f>
        <v>0</v>
      </c>
      <c r="E5697" s="1">
        <f>'4.OVTA Sites-Transects'!G5703</f>
        <v>0</v>
      </c>
      <c r="F5697" s="1">
        <f>'4.OVTA Sites-Transects'!F5703</f>
        <v>0</v>
      </c>
      <c r="G5697" s="6">
        <f>'4.OVTA Sites-Transects'!H5703</f>
        <v>0</v>
      </c>
      <c r="H5697" s="6">
        <f>'4.OVTA Sites-Transects'!I5703</f>
        <v>0</v>
      </c>
      <c r="I5697" s="193" t="str">
        <f t="shared" si="704"/>
        <v>-</v>
      </c>
      <c r="J5697" s="27" t="str">
        <f t="shared" si="705"/>
        <v>-</v>
      </c>
      <c r="K5697" s="27" t="str">
        <f t="shared" si="706"/>
        <v>-</v>
      </c>
      <c r="L5697" s="27" t="str">
        <f t="shared" si="707"/>
        <v>-</v>
      </c>
      <c r="M5697" s="27" t="str">
        <f t="shared" si="708"/>
        <v>-</v>
      </c>
      <c r="N5697" s="28">
        <f t="shared" si="709"/>
        <v>0</v>
      </c>
      <c r="O5697" s="28">
        <f t="shared" si="711"/>
        <v>0</v>
      </c>
      <c r="P5697" s="1" t="str">
        <f t="shared" si="710"/>
        <v>no</v>
      </c>
    </row>
    <row r="5698" spans="1:16" x14ac:dyDescent="0.25">
      <c r="A5698" s="6">
        <f>'4.OVTA Sites-Transects'!B5704</f>
        <v>0</v>
      </c>
      <c r="B5698" s="6">
        <f>'4.OVTA Sites-Transects'!C5704</f>
        <v>0</v>
      </c>
      <c r="C5698" s="6">
        <f>'4.OVTA Sites-Transects'!D5704</f>
        <v>0</v>
      </c>
      <c r="D5698" s="1">
        <f>'4.OVTA Sites-Transects'!E5704</f>
        <v>0</v>
      </c>
      <c r="E5698" s="1">
        <f>'4.OVTA Sites-Transects'!G5704</f>
        <v>0</v>
      </c>
      <c r="F5698" s="1">
        <f>'4.OVTA Sites-Transects'!F5704</f>
        <v>0</v>
      </c>
      <c r="G5698" s="6">
        <f>'4.OVTA Sites-Transects'!H5704</f>
        <v>0</v>
      </c>
      <c r="H5698" s="6">
        <f>'4.OVTA Sites-Transects'!I5704</f>
        <v>0</v>
      </c>
      <c r="I5698" s="193" t="str">
        <f t="shared" si="704"/>
        <v>-</v>
      </c>
      <c r="J5698" s="27" t="str">
        <f t="shared" si="705"/>
        <v>-</v>
      </c>
      <c r="K5698" s="27" t="str">
        <f t="shared" si="706"/>
        <v>-</v>
      </c>
      <c r="L5698" s="27" t="str">
        <f t="shared" si="707"/>
        <v>-</v>
      </c>
      <c r="M5698" s="27" t="str">
        <f t="shared" si="708"/>
        <v>-</v>
      </c>
      <c r="N5698" s="28">
        <f t="shared" si="709"/>
        <v>0</v>
      </c>
      <c r="O5698" s="28">
        <f t="shared" si="711"/>
        <v>0</v>
      </c>
      <c r="P5698" s="1" t="str">
        <f t="shared" si="710"/>
        <v>no</v>
      </c>
    </row>
    <row r="5699" spans="1:16" x14ac:dyDescent="0.25">
      <c r="A5699" s="6">
        <f>'4.OVTA Sites-Transects'!B5705</f>
        <v>0</v>
      </c>
      <c r="B5699" s="6">
        <f>'4.OVTA Sites-Transects'!C5705</f>
        <v>0</v>
      </c>
      <c r="C5699" s="6">
        <f>'4.OVTA Sites-Transects'!D5705</f>
        <v>0</v>
      </c>
      <c r="D5699" s="1">
        <f>'4.OVTA Sites-Transects'!E5705</f>
        <v>0</v>
      </c>
      <c r="E5699" s="1">
        <f>'4.OVTA Sites-Transects'!G5705</f>
        <v>0</v>
      </c>
      <c r="F5699" s="1">
        <f>'4.OVTA Sites-Transects'!F5705</f>
        <v>0</v>
      </c>
      <c r="G5699" s="6">
        <f>'4.OVTA Sites-Transects'!H5705</f>
        <v>0</v>
      </c>
      <c r="H5699" s="6">
        <f>'4.OVTA Sites-Transects'!I5705</f>
        <v>0</v>
      </c>
      <c r="I5699" s="193" t="str">
        <f t="shared" ref="I5699:I5762" si="712">IF(F5699="B", SUMIF(OVTA_Calcs_TMA, D5699, WeightingFactorMod), IF(F5699="C", SUMIF(OVTA_Calcs_TMA, D5699, WeightingFactorHigh), IF(F5699="D", SUMIF(OVTA_Calcs_TMA, D5699, WeightingFactorVeryHigh), "-")))</f>
        <v>-</v>
      </c>
      <c r="J5699" s="27" t="str">
        <f t="shared" ref="J5699:J5762" si="713">IF(ISNUMBER(AVERAGEIFS(AssessmentResultsLow, AssessmentResultsSites, $A5699,AssessmentIncluded, "yes")), I5699*AVERAGEIFS(AssessmentResultsLow, AssessmentResultsSites, $A5699,AssessmentIncluded, "yes"), "-")</f>
        <v>-</v>
      </c>
      <c r="K5699" s="27" t="str">
        <f t="shared" ref="K5699:K5762" si="714">IF(ISNUMBER(AVERAGEIFS(AssessmentResultsMod, AssessmentResultsSites, $A5699,AssessmentIncluded, "yes")), I5699*AVERAGEIFS(AssessmentResultsMod, AssessmentResultsSites, $A5699,AssessmentIncluded, "yes"), "-")</f>
        <v>-</v>
      </c>
      <c r="L5699" s="27" t="str">
        <f t="shared" ref="L5699:L5762" si="715">IF(ISNUMBER(AVERAGEIFS(AssessmentResultsHigh, AssessmentResultsSites, $A5699,AssessmentIncluded, "yes")), I5699*AVERAGEIFS(AssessmentResultsHigh, AssessmentResultsSites, $A5699,AssessmentIncluded, "yes"), "-")</f>
        <v>-</v>
      </c>
      <c r="M5699" s="27" t="str">
        <f t="shared" ref="M5699:M5762" si="716">IF(ISNUMBER(AVERAGEIFS(AssessmentResultsVeryHigh, AssessmentResultsSites, $A5699,AssessmentIncluded, "yes")), I5699*AVERAGEIFS(AssessmentResultsVeryHigh, AssessmentResultsSites, $A5699,AssessmentIncluded, "yes"), "-")</f>
        <v>-</v>
      </c>
      <c r="N5699" s="28">
        <f t="shared" ref="N5699:N5762" si="717">COUNTIFS(AssessmentResultsSites, A5699, AssessmentIncluded, "yes")</f>
        <v>0</v>
      </c>
      <c r="O5699" s="28">
        <f t="shared" si="711"/>
        <v>0</v>
      </c>
      <c r="P5699" s="1" t="str">
        <f t="shared" ref="P5699:P5762" si="718">IF(AND(G5699="Yes", N5699&gt;0), "yes", "no")</f>
        <v>no</v>
      </c>
    </row>
    <row r="5700" spans="1:16" x14ac:dyDescent="0.25">
      <c r="A5700" s="6">
        <f>'4.OVTA Sites-Transects'!B5706</f>
        <v>0</v>
      </c>
      <c r="B5700" s="6">
        <f>'4.OVTA Sites-Transects'!C5706</f>
        <v>0</v>
      </c>
      <c r="C5700" s="6">
        <f>'4.OVTA Sites-Transects'!D5706</f>
        <v>0</v>
      </c>
      <c r="D5700" s="1">
        <f>'4.OVTA Sites-Transects'!E5706</f>
        <v>0</v>
      </c>
      <c r="E5700" s="1">
        <f>'4.OVTA Sites-Transects'!G5706</f>
        <v>0</v>
      </c>
      <c r="F5700" s="1">
        <f>'4.OVTA Sites-Transects'!F5706</f>
        <v>0</v>
      </c>
      <c r="G5700" s="6">
        <f>'4.OVTA Sites-Transects'!H5706</f>
        <v>0</v>
      </c>
      <c r="H5700" s="6">
        <f>'4.OVTA Sites-Transects'!I5706</f>
        <v>0</v>
      </c>
      <c r="I5700" s="193" t="str">
        <f t="shared" si="712"/>
        <v>-</v>
      </c>
      <c r="J5700" s="27" t="str">
        <f t="shared" si="713"/>
        <v>-</v>
      </c>
      <c r="K5700" s="27" t="str">
        <f t="shared" si="714"/>
        <v>-</v>
      </c>
      <c r="L5700" s="27" t="str">
        <f t="shared" si="715"/>
        <v>-</v>
      </c>
      <c r="M5700" s="27" t="str">
        <f t="shared" si="716"/>
        <v>-</v>
      </c>
      <c r="N5700" s="28">
        <f t="shared" si="717"/>
        <v>0</v>
      </c>
      <c r="O5700" s="28">
        <f t="shared" ref="O5700:O5763" si="719">IF(P5700="yes", N5700, 0)</f>
        <v>0</v>
      </c>
      <c r="P5700" s="1" t="str">
        <f t="shared" si="718"/>
        <v>no</v>
      </c>
    </row>
    <row r="5701" spans="1:16" x14ac:dyDescent="0.25">
      <c r="A5701" s="6">
        <f>'4.OVTA Sites-Transects'!B5707</f>
        <v>0</v>
      </c>
      <c r="B5701" s="6">
        <f>'4.OVTA Sites-Transects'!C5707</f>
        <v>0</v>
      </c>
      <c r="C5701" s="6">
        <f>'4.OVTA Sites-Transects'!D5707</f>
        <v>0</v>
      </c>
      <c r="D5701" s="1">
        <f>'4.OVTA Sites-Transects'!E5707</f>
        <v>0</v>
      </c>
      <c r="E5701" s="1">
        <f>'4.OVTA Sites-Transects'!G5707</f>
        <v>0</v>
      </c>
      <c r="F5701" s="1">
        <f>'4.OVTA Sites-Transects'!F5707</f>
        <v>0</v>
      </c>
      <c r="G5701" s="6">
        <f>'4.OVTA Sites-Transects'!H5707</f>
        <v>0</v>
      </c>
      <c r="H5701" s="6">
        <f>'4.OVTA Sites-Transects'!I5707</f>
        <v>0</v>
      </c>
      <c r="I5701" s="193" t="str">
        <f t="shared" si="712"/>
        <v>-</v>
      </c>
      <c r="J5701" s="27" t="str">
        <f t="shared" si="713"/>
        <v>-</v>
      </c>
      <c r="K5701" s="27" t="str">
        <f t="shared" si="714"/>
        <v>-</v>
      </c>
      <c r="L5701" s="27" t="str">
        <f t="shared" si="715"/>
        <v>-</v>
      </c>
      <c r="M5701" s="27" t="str">
        <f t="shared" si="716"/>
        <v>-</v>
      </c>
      <c r="N5701" s="28">
        <f t="shared" si="717"/>
        <v>0</v>
      </c>
      <c r="O5701" s="28">
        <f t="shared" si="719"/>
        <v>0</v>
      </c>
      <c r="P5701" s="1" t="str">
        <f t="shared" si="718"/>
        <v>no</v>
      </c>
    </row>
    <row r="5702" spans="1:16" x14ac:dyDescent="0.25">
      <c r="A5702" s="6">
        <f>'4.OVTA Sites-Transects'!B5708</f>
        <v>0</v>
      </c>
      <c r="B5702" s="6">
        <f>'4.OVTA Sites-Transects'!C5708</f>
        <v>0</v>
      </c>
      <c r="C5702" s="6">
        <f>'4.OVTA Sites-Transects'!D5708</f>
        <v>0</v>
      </c>
      <c r="D5702" s="1">
        <f>'4.OVTA Sites-Transects'!E5708</f>
        <v>0</v>
      </c>
      <c r="E5702" s="1">
        <f>'4.OVTA Sites-Transects'!G5708</f>
        <v>0</v>
      </c>
      <c r="F5702" s="1">
        <f>'4.OVTA Sites-Transects'!F5708</f>
        <v>0</v>
      </c>
      <c r="G5702" s="6">
        <f>'4.OVTA Sites-Transects'!H5708</f>
        <v>0</v>
      </c>
      <c r="H5702" s="6">
        <f>'4.OVTA Sites-Transects'!I5708</f>
        <v>0</v>
      </c>
      <c r="I5702" s="193" t="str">
        <f t="shared" si="712"/>
        <v>-</v>
      </c>
      <c r="J5702" s="27" t="str">
        <f t="shared" si="713"/>
        <v>-</v>
      </c>
      <c r="K5702" s="27" t="str">
        <f t="shared" si="714"/>
        <v>-</v>
      </c>
      <c r="L5702" s="27" t="str">
        <f t="shared" si="715"/>
        <v>-</v>
      </c>
      <c r="M5702" s="27" t="str">
        <f t="shared" si="716"/>
        <v>-</v>
      </c>
      <c r="N5702" s="28">
        <f t="shared" si="717"/>
        <v>0</v>
      </c>
      <c r="O5702" s="28">
        <f t="shared" si="719"/>
        <v>0</v>
      </c>
      <c r="P5702" s="1" t="str">
        <f t="shared" si="718"/>
        <v>no</v>
      </c>
    </row>
    <row r="5703" spans="1:16" x14ac:dyDescent="0.25">
      <c r="A5703" s="6">
        <f>'4.OVTA Sites-Transects'!B5709</f>
        <v>0</v>
      </c>
      <c r="B5703" s="6">
        <f>'4.OVTA Sites-Transects'!C5709</f>
        <v>0</v>
      </c>
      <c r="C5703" s="6">
        <f>'4.OVTA Sites-Transects'!D5709</f>
        <v>0</v>
      </c>
      <c r="D5703" s="1">
        <f>'4.OVTA Sites-Transects'!E5709</f>
        <v>0</v>
      </c>
      <c r="E5703" s="1">
        <f>'4.OVTA Sites-Transects'!G5709</f>
        <v>0</v>
      </c>
      <c r="F5703" s="1">
        <f>'4.OVTA Sites-Transects'!F5709</f>
        <v>0</v>
      </c>
      <c r="G5703" s="6">
        <f>'4.OVTA Sites-Transects'!H5709</f>
        <v>0</v>
      </c>
      <c r="H5703" s="6">
        <f>'4.OVTA Sites-Transects'!I5709</f>
        <v>0</v>
      </c>
      <c r="I5703" s="193" t="str">
        <f t="shared" si="712"/>
        <v>-</v>
      </c>
      <c r="J5703" s="27" t="str">
        <f t="shared" si="713"/>
        <v>-</v>
      </c>
      <c r="K5703" s="27" t="str">
        <f t="shared" si="714"/>
        <v>-</v>
      </c>
      <c r="L5703" s="27" t="str">
        <f t="shared" si="715"/>
        <v>-</v>
      </c>
      <c r="M5703" s="27" t="str">
        <f t="shared" si="716"/>
        <v>-</v>
      </c>
      <c r="N5703" s="28">
        <f t="shared" si="717"/>
        <v>0</v>
      </c>
      <c r="O5703" s="28">
        <f t="shared" si="719"/>
        <v>0</v>
      </c>
      <c r="P5703" s="1" t="str">
        <f t="shared" si="718"/>
        <v>no</v>
      </c>
    </row>
    <row r="5704" spans="1:16" x14ac:dyDescent="0.25">
      <c r="A5704" s="6">
        <f>'4.OVTA Sites-Transects'!B5710</f>
        <v>0</v>
      </c>
      <c r="B5704" s="6">
        <f>'4.OVTA Sites-Transects'!C5710</f>
        <v>0</v>
      </c>
      <c r="C5704" s="6">
        <f>'4.OVTA Sites-Transects'!D5710</f>
        <v>0</v>
      </c>
      <c r="D5704" s="1">
        <f>'4.OVTA Sites-Transects'!E5710</f>
        <v>0</v>
      </c>
      <c r="E5704" s="1">
        <f>'4.OVTA Sites-Transects'!G5710</f>
        <v>0</v>
      </c>
      <c r="F5704" s="1">
        <f>'4.OVTA Sites-Transects'!F5710</f>
        <v>0</v>
      </c>
      <c r="G5704" s="6">
        <f>'4.OVTA Sites-Transects'!H5710</f>
        <v>0</v>
      </c>
      <c r="H5704" s="6">
        <f>'4.OVTA Sites-Transects'!I5710</f>
        <v>0</v>
      </c>
      <c r="I5704" s="193" t="str">
        <f t="shared" si="712"/>
        <v>-</v>
      </c>
      <c r="J5704" s="27" t="str">
        <f t="shared" si="713"/>
        <v>-</v>
      </c>
      <c r="K5704" s="27" t="str">
        <f t="shared" si="714"/>
        <v>-</v>
      </c>
      <c r="L5704" s="27" t="str">
        <f t="shared" si="715"/>
        <v>-</v>
      </c>
      <c r="M5704" s="27" t="str">
        <f t="shared" si="716"/>
        <v>-</v>
      </c>
      <c r="N5704" s="28">
        <f t="shared" si="717"/>
        <v>0</v>
      </c>
      <c r="O5704" s="28">
        <f t="shared" si="719"/>
        <v>0</v>
      </c>
      <c r="P5704" s="1" t="str">
        <f t="shared" si="718"/>
        <v>no</v>
      </c>
    </row>
    <row r="5705" spans="1:16" x14ac:dyDescent="0.25">
      <c r="A5705" s="6">
        <f>'4.OVTA Sites-Transects'!B5711</f>
        <v>0</v>
      </c>
      <c r="B5705" s="6">
        <f>'4.OVTA Sites-Transects'!C5711</f>
        <v>0</v>
      </c>
      <c r="C5705" s="6">
        <f>'4.OVTA Sites-Transects'!D5711</f>
        <v>0</v>
      </c>
      <c r="D5705" s="1">
        <f>'4.OVTA Sites-Transects'!E5711</f>
        <v>0</v>
      </c>
      <c r="E5705" s="1">
        <f>'4.OVTA Sites-Transects'!G5711</f>
        <v>0</v>
      </c>
      <c r="F5705" s="1">
        <f>'4.OVTA Sites-Transects'!F5711</f>
        <v>0</v>
      </c>
      <c r="G5705" s="6">
        <f>'4.OVTA Sites-Transects'!H5711</f>
        <v>0</v>
      </c>
      <c r="H5705" s="6">
        <f>'4.OVTA Sites-Transects'!I5711</f>
        <v>0</v>
      </c>
      <c r="I5705" s="193" t="str">
        <f t="shared" si="712"/>
        <v>-</v>
      </c>
      <c r="J5705" s="27" t="str">
        <f t="shared" si="713"/>
        <v>-</v>
      </c>
      <c r="K5705" s="27" t="str">
        <f t="shared" si="714"/>
        <v>-</v>
      </c>
      <c r="L5705" s="27" t="str">
        <f t="shared" si="715"/>
        <v>-</v>
      </c>
      <c r="M5705" s="27" t="str">
        <f t="shared" si="716"/>
        <v>-</v>
      </c>
      <c r="N5705" s="28">
        <f t="shared" si="717"/>
        <v>0</v>
      </c>
      <c r="O5705" s="28">
        <f t="shared" si="719"/>
        <v>0</v>
      </c>
      <c r="P5705" s="1" t="str">
        <f t="shared" si="718"/>
        <v>no</v>
      </c>
    </row>
    <row r="5706" spans="1:16" x14ac:dyDescent="0.25">
      <c r="A5706" s="6">
        <f>'4.OVTA Sites-Transects'!B5712</f>
        <v>0</v>
      </c>
      <c r="B5706" s="6">
        <f>'4.OVTA Sites-Transects'!C5712</f>
        <v>0</v>
      </c>
      <c r="C5706" s="6">
        <f>'4.OVTA Sites-Transects'!D5712</f>
        <v>0</v>
      </c>
      <c r="D5706" s="1">
        <f>'4.OVTA Sites-Transects'!E5712</f>
        <v>0</v>
      </c>
      <c r="E5706" s="1">
        <f>'4.OVTA Sites-Transects'!G5712</f>
        <v>0</v>
      </c>
      <c r="F5706" s="1">
        <f>'4.OVTA Sites-Transects'!F5712</f>
        <v>0</v>
      </c>
      <c r="G5706" s="6">
        <f>'4.OVTA Sites-Transects'!H5712</f>
        <v>0</v>
      </c>
      <c r="H5706" s="6">
        <f>'4.OVTA Sites-Transects'!I5712</f>
        <v>0</v>
      </c>
      <c r="I5706" s="193" t="str">
        <f t="shared" si="712"/>
        <v>-</v>
      </c>
      <c r="J5706" s="27" t="str">
        <f t="shared" si="713"/>
        <v>-</v>
      </c>
      <c r="K5706" s="27" t="str">
        <f t="shared" si="714"/>
        <v>-</v>
      </c>
      <c r="L5706" s="27" t="str">
        <f t="shared" si="715"/>
        <v>-</v>
      </c>
      <c r="M5706" s="27" t="str">
        <f t="shared" si="716"/>
        <v>-</v>
      </c>
      <c r="N5706" s="28">
        <f t="shared" si="717"/>
        <v>0</v>
      </c>
      <c r="O5706" s="28">
        <f t="shared" si="719"/>
        <v>0</v>
      </c>
      <c r="P5706" s="1" t="str">
        <f t="shared" si="718"/>
        <v>no</v>
      </c>
    </row>
    <row r="5707" spans="1:16" x14ac:dyDescent="0.25">
      <c r="A5707" s="6">
        <f>'4.OVTA Sites-Transects'!B5713</f>
        <v>0</v>
      </c>
      <c r="B5707" s="6">
        <f>'4.OVTA Sites-Transects'!C5713</f>
        <v>0</v>
      </c>
      <c r="C5707" s="6">
        <f>'4.OVTA Sites-Transects'!D5713</f>
        <v>0</v>
      </c>
      <c r="D5707" s="1">
        <f>'4.OVTA Sites-Transects'!E5713</f>
        <v>0</v>
      </c>
      <c r="E5707" s="1">
        <f>'4.OVTA Sites-Transects'!G5713</f>
        <v>0</v>
      </c>
      <c r="F5707" s="1">
        <f>'4.OVTA Sites-Transects'!F5713</f>
        <v>0</v>
      </c>
      <c r="G5707" s="6">
        <f>'4.OVTA Sites-Transects'!H5713</f>
        <v>0</v>
      </c>
      <c r="H5707" s="6">
        <f>'4.OVTA Sites-Transects'!I5713</f>
        <v>0</v>
      </c>
      <c r="I5707" s="193" t="str">
        <f t="shared" si="712"/>
        <v>-</v>
      </c>
      <c r="J5707" s="27" t="str">
        <f t="shared" si="713"/>
        <v>-</v>
      </c>
      <c r="K5707" s="27" t="str">
        <f t="shared" si="714"/>
        <v>-</v>
      </c>
      <c r="L5707" s="27" t="str">
        <f t="shared" si="715"/>
        <v>-</v>
      </c>
      <c r="M5707" s="27" t="str">
        <f t="shared" si="716"/>
        <v>-</v>
      </c>
      <c r="N5707" s="28">
        <f t="shared" si="717"/>
        <v>0</v>
      </c>
      <c r="O5707" s="28">
        <f t="shared" si="719"/>
        <v>0</v>
      </c>
      <c r="P5707" s="1" t="str">
        <f t="shared" si="718"/>
        <v>no</v>
      </c>
    </row>
    <row r="5708" spans="1:16" x14ac:dyDescent="0.25">
      <c r="A5708" s="6">
        <f>'4.OVTA Sites-Transects'!B5714</f>
        <v>0</v>
      </c>
      <c r="B5708" s="6">
        <f>'4.OVTA Sites-Transects'!C5714</f>
        <v>0</v>
      </c>
      <c r="C5708" s="6">
        <f>'4.OVTA Sites-Transects'!D5714</f>
        <v>0</v>
      </c>
      <c r="D5708" s="1">
        <f>'4.OVTA Sites-Transects'!E5714</f>
        <v>0</v>
      </c>
      <c r="E5708" s="1">
        <f>'4.OVTA Sites-Transects'!G5714</f>
        <v>0</v>
      </c>
      <c r="F5708" s="1">
        <f>'4.OVTA Sites-Transects'!F5714</f>
        <v>0</v>
      </c>
      <c r="G5708" s="6">
        <f>'4.OVTA Sites-Transects'!H5714</f>
        <v>0</v>
      </c>
      <c r="H5708" s="6">
        <f>'4.OVTA Sites-Transects'!I5714</f>
        <v>0</v>
      </c>
      <c r="I5708" s="193" t="str">
        <f t="shared" si="712"/>
        <v>-</v>
      </c>
      <c r="J5708" s="27" t="str">
        <f t="shared" si="713"/>
        <v>-</v>
      </c>
      <c r="K5708" s="27" t="str">
        <f t="shared" si="714"/>
        <v>-</v>
      </c>
      <c r="L5708" s="27" t="str">
        <f t="shared" si="715"/>
        <v>-</v>
      </c>
      <c r="M5708" s="27" t="str">
        <f t="shared" si="716"/>
        <v>-</v>
      </c>
      <c r="N5708" s="28">
        <f t="shared" si="717"/>
        <v>0</v>
      </c>
      <c r="O5708" s="28">
        <f t="shared" si="719"/>
        <v>0</v>
      </c>
      <c r="P5708" s="1" t="str">
        <f t="shared" si="718"/>
        <v>no</v>
      </c>
    </row>
    <row r="5709" spans="1:16" x14ac:dyDescent="0.25">
      <c r="A5709" s="6">
        <f>'4.OVTA Sites-Transects'!B5715</f>
        <v>0</v>
      </c>
      <c r="B5709" s="6">
        <f>'4.OVTA Sites-Transects'!C5715</f>
        <v>0</v>
      </c>
      <c r="C5709" s="6">
        <f>'4.OVTA Sites-Transects'!D5715</f>
        <v>0</v>
      </c>
      <c r="D5709" s="1">
        <f>'4.OVTA Sites-Transects'!E5715</f>
        <v>0</v>
      </c>
      <c r="E5709" s="1">
        <f>'4.OVTA Sites-Transects'!G5715</f>
        <v>0</v>
      </c>
      <c r="F5709" s="1">
        <f>'4.OVTA Sites-Transects'!F5715</f>
        <v>0</v>
      </c>
      <c r="G5709" s="6">
        <f>'4.OVTA Sites-Transects'!H5715</f>
        <v>0</v>
      </c>
      <c r="H5709" s="6">
        <f>'4.OVTA Sites-Transects'!I5715</f>
        <v>0</v>
      </c>
      <c r="I5709" s="193" t="str">
        <f t="shared" si="712"/>
        <v>-</v>
      </c>
      <c r="J5709" s="27" t="str">
        <f t="shared" si="713"/>
        <v>-</v>
      </c>
      <c r="K5709" s="27" t="str">
        <f t="shared" si="714"/>
        <v>-</v>
      </c>
      <c r="L5709" s="27" t="str">
        <f t="shared" si="715"/>
        <v>-</v>
      </c>
      <c r="M5709" s="27" t="str">
        <f t="shared" si="716"/>
        <v>-</v>
      </c>
      <c r="N5709" s="28">
        <f t="shared" si="717"/>
        <v>0</v>
      </c>
      <c r="O5709" s="28">
        <f t="shared" si="719"/>
        <v>0</v>
      </c>
      <c r="P5709" s="1" t="str">
        <f t="shared" si="718"/>
        <v>no</v>
      </c>
    </row>
    <row r="5710" spans="1:16" x14ac:dyDescent="0.25">
      <c r="A5710" s="6">
        <f>'4.OVTA Sites-Transects'!B5716</f>
        <v>0</v>
      </c>
      <c r="B5710" s="6">
        <f>'4.OVTA Sites-Transects'!C5716</f>
        <v>0</v>
      </c>
      <c r="C5710" s="6">
        <f>'4.OVTA Sites-Transects'!D5716</f>
        <v>0</v>
      </c>
      <c r="D5710" s="1">
        <f>'4.OVTA Sites-Transects'!E5716</f>
        <v>0</v>
      </c>
      <c r="E5710" s="1">
        <f>'4.OVTA Sites-Transects'!G5716</f>
        <v>0</v>
      </c>
      <c r="F5710" s="1">
        <f>'4.OVTA Sites-Transects'!F5716</f>
        <v>0</v>
      </c>
      <c r="G5710" s="6">
        <f>'4.OVTA Sites-Transects'!H5716</f>
        <v>0</v>
      </c>
      <c r="H5710" s="6">
        <f>'4.OVTA Sites-Transects'!I5716</f>
        <v>0</v>
      </c>
      <c r="I5710" s="193" t="str">
        <f t="shared" si="712"/>
        <v>-</v>
      </c>
      <c r="J5710" s="27" t="str">
        <f t="shared" si="713"/>
        <v>-</v>
      </c>
      <c r="K5710" s="27" t="str">
        <f t="shared" si="714"/>
        <v>-</v>
      </c>
      <c r="L5710" s="27" t="str">
        <f t="shared" si="715"/>
        <v>-</v>
      </c>
      <c r="M5710" s="27" t="str">
        <f t="shared" si="716"/>
        <v>-</v>
      </c>
      <c r="N5710" s="28">
        <f t="shared" si="717"/>
        <v>0</v>
      </c>
      <c r="O5710" s="28">
        <f t="shared" si="719"/>
        <v>0</v>
      </c>
      <c r="P5710" s="1" t="str">
        <f t="shared" si="718"/>
        <v>no</v>
      </c>
    </row>
    <row r="5711" spans="1:16" x14ac:dyDescent="0.25">
      <c r="A5711" s="6">
        <f>'4.OVTA Sites-Transects'!B5717</f>
        <v>0</v>
      </c>
      <c r="B5711" s="6">
        <f>'4.OVTA Sites-Transects'!C5717</f>
        <v>0</v>
      </c>
      <c r="C5711" s="6">
        <f>'4.OVTA Sites-Transects'!D5717</f>
        <v>0</v>
      </c>
      <c r="D5711" s="1">
        <f>'4.OVTA Sites-Transects'!E5717</f>
        <v>0</v>
      </c>
      <c r="E5711" s="1">
        <f>'4.OVTA Sites-Transects'!G5717</f>
        <v>0</v>
      </c>
      <c r="F5711" s="1">
        <f>'4.OVTA Sites-Transects'!F5717</f>
        <v>0</v>
      </c>
      <c r="G5711" s="6">
        <f>'4.OVTA Sites-Transects'!H5717</f>
        <v>0</v>
      </c>
      <c r="H5711" s="6">
        <f>'4.OVTA Sites-Transects'!I5717</f>
        <v>0</v>
      </c>
      <c r="I5711" s="193" t="str">
        <f t="shared" si="712"/>
        <v>-</v>
      </c>
      <c r="J5711" s="27" t="str">
        <f t="shared" si="713"/>
        <v>-</v>
      </c>
      <c r="K5711" s="27" t="str">
        <f t="shared" si="714"/>
        <v>-</v>
      </c>
      <c r="L5711" s="27" t="str">
        <f t="shared" si="715"/>
        <v>-</v>
      </c>
      <c r="M5711" s="27" t="str">
        <f t="shared" si="716"/>
        <v>-</v>
      </c>
      <c r="N5711" s="28">
        <f t="shared" si="717"/>
        <v>0</v>
      </c>
      <c r="O5711" s="28">
        <f t="shared" si="719"/>
        <v>0</v>
      </c>
      <c r="P5711" s="1" t="str">
        <f t="shared" si="718"/>
        <v>no</v>
      </c>
    </row>
    <row r="5712" spans="1:16" x14ac:dyDescent="0.25">
      <c r="A5712" s="6">
        <f>'4.OVTA Sites-Transects'!B5718</f>
        <v>0</v>
      </c>
      <c r="B5712" s="6">
        <f>'4.OVTA Sites-Transects'!C5718</f>
        <v>0</v>
      </c>
      <c r="C5712" s="6">
        <f>'4.OVTA Sites-Transects'!D5718</f>
        <v>0</v>
      </c>
      <c r="D5712" s="1">
        <f>'4.OVTA Sites-Transects'!E5718</f>
        <v>0</v>
      </c>
      <c r="E5712" s="1">
        <f>'4.OVTA Sites-Transects'!G5718</f>
        <v>0</v>
      </c>
      <c r="F5712" s="1">
        <f>'4.OVTA Sites-Transects'!F5718</f>
        <v>0</v>
      </c>
      <c r="G5712" s="6">
        <f>'4.OVTA Sites-Transects'!H5718</f>
        <v>0</v>
      </c>
      <c r="H5712" s="6">
        <f>'4.OVTA Sites-Transects'!I5718</f>
        <v>0</v>
      </c>
      <c r="I5712" s="193" t="str">
        <f t="shared" si="712"/>
        <v>-</v>
      </c>
      <c r="J5712" s="27" t="str">
        <f t="shared" si="713"/>
        <v>-</v>
      </c>
      <c r="K5712" s="27" t="str">
        <f t="shared" si="714"/>
        <v>-</v>
      </c>
      <c r="L5712" s="27" t="str">
        <f t="shared" si="715"/>
        <v>-</v>
      </c>
      <c r="M5712" s="27" t="str">
        <f t="shared" si="716"/>
        <v>-</v>
      </c>
      <c r="N5712" s="28">
        <f t="shared" si="717"/>
        <v>0</v>
      </c>
      <c r="O5712" s="28">
        <f t="shared" si="719"/>
        <v>0</v>
      </c>
      <c r="P5712" s="1" t="str">
        <f t="shared" si="718"/>
        <v>no</v>
      </c>
    </row>
    <row r="5713" spans="1:16" x14ac:dyDescent="0.25">
      <c r="A5713" s="6">
        <f>'4.OVTA Sites-Transects'!B5719</f>
        <v>0</v>
      </c>
      <c r="B5713" s="6">
        <f>'4.OVTA Sites-Transects'!C5719</f>
        <v>0</v>
      </c>
      <c r="C5713" s="6">
        <f>'4.OVTA Sites-Transects'!D5719</f>
        <v>0</v>
      </c>
      <c r="D5713" s="1">
        <f>'4.OVTA Sites-Transects'!E5719</f>
        <v>0</v>
      </c>
      <c r="E5713" s="1">
        <f>'4.OVTA Sites-Transects'!G5719</f>
        <v>0</v>
      </c>
      <c r="F5713" s="1">
        <f>'4.OVTA Sites-Transects'!F5719</f>
        <v>0</v>
      </c>
      <c r="G5713" s="6">
        <f>'4.OVTA Sites-Transects'!H5719</f>
        <v>0</v>
      </c>
      <c r="H5713" s="6">
        <f>'4.OVTA Sites-Transects'!I5719</f>
        <v>0</v>
      </c>
      <c r="I5713" s="193" t="str">
        <f t="shared" si="712"/>
        <v>-</v>
      </c>
      <c r="J5713" s="27" t="str">
        <f t="shared" si="713"/>
        <v>-</v>
      </c>
      <c r="K5713" s="27" t="str">
        <f t="shared" si="714"/>
        <v>-</v>
      </c>
      <c r="L5713" s="27" t="str">
        <f t="shared" si="715"/>
        <v>-</v>
      </c>
      <c r="M5713" s="27" t="str">
        <f t="shared" si="716"/>
        <v>-</v>
      </c>
      <c r="N5713" s="28">
        <f t="shared" si="717"/>
        <v>0</v>
      </c>
      <c r="O5713" s="28">
        <f t="shared" si="719"/>
        <v>0</v>
      </c>
      <c r="P5713" s="1" t="str">
        <f t="shared" si="718"/>
        <v>no</v>
      </c>
    </row>
    <row r="5714" spans="1:16" x14ac:dyDescent="0.25">
      <c r="A5714" s="6">
        <f>'4.OVTA Sites-Transects'!B5720</f>
        <v>0</v>
      </c>
      <c r="B5714" s="6">
        <f>'4.OVTA Sites-Transects'!C5720</f>
        <v>0</v>
      </c>
      <c r="C5714" s="6">
        <f>'4.OVTA Sites-Transects'!D5720</f>
        <v>0</v>
      </c>
      <c r="D5714" s="1">
        <f>'4.OVTA Sites-Transects'!E5720</f>
        <v>0</v>
      </c>
      <c r="E5714" s="1">
        <f>'4.OVTA Sites-Transects'!G5720</f>
        <v>0</v>
      </c>
      <c r="F5714" s="1">
        <f>'4.OVTA Sites-Transects'!F5720</f>
        <v>0</v>
      </c>
      <c r="G5714" s="6">
        <f>'4.OVTA Sites-Transects'!H5720</f>
        <v>0</v>
      </c>
      <c r="H5714" s="6">
        <f>'4.OVTA Sites-Transects'!I5720</f>
        <v>0</v>
      </c>
      <c r="I5714" s="193" t="str">
        <f t="shared" si="712"/>
        <v>-</v>
      </c>
      <c r="J5714" s="27" t="str">
        <f t="shared" si="713"/>
        <v>-</v>
      </c>
      <c r="K5714" s="27" t="str">
        <f t="shared" si="714"/>
        <v>-</v>
      </c>
      <c r="L5714" s="27" t="str">
        <f t="shared" si="715"/>
        <v>-</v>
      </c>
      <c r="M5714" s="27" t="str">
        <f t="shared" si="716"/>
        <v>-</v>
      </c>
      <c r="N5714" s="28">
        <f t="shared" si="717"/>
        <v>0</v>
      </c>
      <c r="O5714" s="28">
        <f t="shared" si="719"/>
        <v>0</v>
      </c>
      <c r="P5714" s="1" t="str">
        <f t="shared" si="718"/>
        <v>no</v>
      </c>
    </row>
    <row r="5715" spans="1:16" x14ac:dyDescent="0.25">
      <c r="A5715" s="6">
        <f>'4.OVTA Sites-Transects'!B5721</f>
        <v>0</v>
      </c>
      <c r="B5715" s="6">
        <f>'4.OVTA Sites-Transects'!C5721</f>
        <v>0</v>
      </c>
      <c r="C5715" s="6">
        <f>'4.OVTA Sites-Transects'!D5721</f>
        <v>0</v>
      </c>
      <c r="D5715" s="1">
        <f>'4.OVTA Sites-Transects'!E5721</f>
        <v>0</v>
      </c>
      <c r="E5715" s="1">
        <f>'4.OVTA Sites-Transects'!G5721</f>
        <v>0</v>
      </c>
      <c r="F5715" s="1">
        <f>'4.OVTA Sites-Transects'!F5721</f>
        <v>0</v>
      </c>
      <c r="G5715" s="6">
        <f>'4.OVTA Sites-Transects'!H5721</f>
        <v>0</v>
      </c>
      <c r="H5715" s="6">
        <f>'4.OVTA Sites-Transects'!I5721</f>
        <v>0</v>
      </c>
      <c r="I5715" s="193" t="str">
        <f t="shared" si="712"/>
        <v>-</v>
      </c>
      <c r="J5715" s="27" t="str">
        <f t="shared" si="713"/>
        <v>-</v>
      </c>
      <c r="K5715" s="27" t="str">
        <f t="shared" si="714"/>
        <v>-</v>
      </c>
      <c r="L5715" s="27" t="str">
        <f t="shared" si="715"/>
        <v>-</v>
      </c>
      <c r="M5715" s="27" t="str">
        <f t="shared" si="716"/>
        <v>-</v>
      </c>
      <c r="N5715" s="28">
        <f t="shared" si="717"/>
        <v>0</v>
      </c>
      <c r="O5715" s="28">
        <f t="shared" si="719"/>
        <v>0</v>
      </c>
      <c r="P5715" s="1" t="str">
        <f t="shared" si="718"/>
        <v>no</v>
      </c>
    </row>
    <row r="5716" spans="1:16" x14ac:dyDescent="0.25">
      <c r="A5716" s="6">
        <f>'4.OVTA Sites-Transects'!B5722</f>
        <v>0</v>
      </c>
      <c r="B5716" s="6">
        <f>'4.OVTA Sites-Transects'!C5722</f>
        <v>0</v>
      </c>
      <c r="C5716" s="6">
        <f>'4.OVTA Sites-Transects'!D5722</f>
        <v>0</v>
      </c>
      <c r="D5716" s="1">
        <f>'4.OVTA Sites-Transects'!E5722</f>
        <v>0</v>
      </c>
      <c r="E5716" s="1">
        <f>'4.OVTA Sites-Transects'!G5722</f>
        <v>0</v>
      </c>
      <c r="F5716" s="1">
        <f>'4.OVTA Sites-Transects'!F5722</f>
        <v>0</v>
      </c>
      <c r="G5716" s="6">
        <f>'4.OVTA Sites-Transects'!H5722</f>
        <v>0</v>
      </c>
      <c r="H5716" s="6">
        <f>'4.OVTA Sites-Transects'!I5722</f>
        <v>0</v>
      </c>
      <c r="I5716" s="193" t="str">
        <f t="shared" si="712"/>
        <v>-</v>
      </c>
      <c r="J5716" s="27" t="str">
        <f t="shared" si="713"/>
        <v>-</v>
      </c>
      <c r="K5716" s="27" t="str">
        <f t="shared" si="714"/>
        <v>-</v>
      </c>
      <c r="L5716" s="27" t="str">
        <f t="shared" si="715"/>
        <v>-</v>
      </c>
      <c r="M5716" s="27" t="str">
        <f t="shared" si="716"/>
        <v>-</v>
      </c>
      <c r="N5716" s="28">
        <f t="shared" si="717"/>
        <v>0</v>
      </c>
      <c r="O5716" s="28">
        <f t="shared" si="719"/>
        <v>0</v>
      </c>
      <c r="P5716" s="1" t="str">
        <f t="shared" si="718"/>
        <v>no</v>
      </c>
    </row>
    <row r="5717" spans="1:16" x14ac:dyDescent="0.25">
      <c r="A5717" s="6">
        <f>'4.OVTA Sites-Transects'!B5723</f>
        <v>0</v>
      </c>
      <c r="B5717" s="6">
        <f>'4.OVTA Sites-Transects'!C5723</f>
        <v>0</v>
      </c>
      <c r="C5717" s="6">
        <f>'4.OVTA Sites-Transects'!D5723</f>
        <v>0</v>
      </c>
      <c r="D5717" s="1">
        <f>'4.OVTA Sites-Transects'!E5723</f>
        <v>0</v>
      </c>
      <c r="E5717" s="1">
        <f>'4.OVTA Sites-Transects'!G5723</f>
        <v>0</v>
      </c>
      <c r="F5717" s="1">
        <f>'4.OVTA Sites-Transects'!F5723</f>
        <v>0</v>
      </c>
      <c r="G5717" s="6">
        <f>'4.OVTA Sites-Transects'!H5723</f>
        <v>0</v>
      </c>
      <c r="H5717" s="6">
        <f>'4.OVTA Sites-Transects'!I5723</f>
        <v>0</v>
      </c>
      <c r="I5717" s="193" t="str">
        <f t="shared" si="712"/>
        <v>-</v>
      </c>
      <c r="J5717" s="27" t="str">
        <f t="shared" si="713"/>
        <v>-</v>
      </c>
      <c r="K5717" s="27" t="str">
        <f t="shared" si="714"/>
        <v>-</v>
      </c>
      <c r="L5717" s="27" t="str">
        <f t="shared" si="715"/>
        <v>-</v>
      </c>
      <c r="M5717" s="27" t="str">
        <f t="shared" si="716"/>
        <v>-</v>
      </c>
      <c r="N5717" s="28">
        <f t="shared" si="717"/>
        <v>0</v>
      </c>
      <c r="O5717" s="28">
        <f t="shared" si="719"/>
        <v>0</v>
      </c>
      <c r="P5717" s="1" t="str">
        <f t="shared" si="718"/>
        <v>no</v>
      </c>
    </row>
    <row r="5718" spans="1:16" x14ac:dyDescent="0.25">
      <c r="A5718" s="6">
        <f>'4.OVTA Sites-Transects'!B5724</f>
        <v>0</v>
      </c>
      <c r="B5718" s="6">
        <f>'4.OVTA Sites-Transects'!C5724</f>
        <v>0</v>
      </c>
      <c r="C5718" s="6">
        <f>'4.OVTA Sites-Transects'!D5724</f>
        <v>0</v>
      </c>
      <c r="D5718" s="1">
        <f>'4.OVTA Sites-Transects'!E5724</f>
        <v>0</v>
      </c>
      <c r="E5718" s="1">
        <f>'4.OVTA Sites-Transects'!G5724</f>
        <v>0</v>
      </c>
      <c r="F5718" s="1">
        <f>'4.OVTA Sites-Transects'!F5724</f>
        <v>0</v>
      </c>
      <c r="G5718" s="6">
        <f>'4.OVTA Sites-Transects'!H5724</f>
        <v>0</v>
      </c>
      <c r="H5718" s="6">
        <f>'4.OVTA Sites-Transects'!I5724</f>
        <v>0</v>
      </c>
      <c r="I5718" s="193" t="str">
        <f t="shared" si="712"/>
        <v>-</v>
      </c>
      <c r="J5718" s="27" t="str">
        <f t="shared" si="713"/>
        <v>-</v>
      </c>
      <c r="K5718" s="27" t="str">
        <f t="shared" si="714"/>
        <v>-</v>
      </c>
      <c r="L5718" s="27" t="str">
        <f t="shared" si="715"/>
        <v>-</v>
      </c>
      <c r="M5718" s="27" t="str">
        <f t="shared" si="716"/>
        <v>-</v>
      </c>
      <c r="N5718" s="28">
        <f t="shared" si="717"/>
        <v>0</v>
      </c>
      <c r="O5718" s="28">
        <f t="shared" si="719"/>
        <v>0</v>
      </c>
      <c r="P5718" s="1" t="str">
        <f t="shared" si="718"/>
        <v>no</v>
      </c>
    </row>
    <row r="5719" spans="1:16" x14ac:dyDescent="0.25">
      <c r="A5719" s="6">
        <f>'4.OVTA Sites-Transects'!B5725</f>
        <v>0</v>
      </c>
      <c r="B5719" s="6">
        <f>'4.OVTA Sites-Transects'!C5725</f>
        <v>0</v>
      </c>
      <c r="C5719" s="6">
        <f>'4.OVTA Sites-Transects'!D5725</f>
        <v>0</v>
      </c>
      <c r="D5719" s="1">
        <f>'4.OVTA Sites-Transects'!E5725</f>
        <v>0</v>
      </c>
      <c r="E5719" s="1">
        <f>'4.OVTA Sites-Transects'!G5725</f>
        <v>0</v>
      </c>
      <c r="F5719" s="1">
        <f>'4.OVTA Sites-Transects'!F5725</f>
        <v>0</v>
      </c>
      <c r="G5719" s="6">
        <f>'4.OVTA Sites-Transects'!H5725</f>
        <v>0</v>
      </c>
      <c r="H5719" s="6">
        <f>'4.OVTA Sites-Transects'!I5725</f>
        <v>0</v>
      </c>
      <c r="I5719" s="193" t="str">
        <f t="shared" si="712"/>
        <v>-</v>
      </c>
      <c r="J5719" s="27" t="str">
        <f t="shared" si="713"/>
        <v>-</v>
      </c>
      <c r="K5719" s="27" t="str">
        <f t="shared" si="714"/>
        <v>-</v>
      </c>
      <c r="L5719" s="27" t="str">
        <f t="shared" si="715"/>
        <v>-</v>
      </c>
      <c r="M5719" s="27" t="str">
        <f t="shared" si="716"/>
        <v>-</v>
      </c>
      <c r="N5719" s="28">
        <f t="shared" si="717"/>
        <v>0</v>
      </c>
      <c r="O5719" s="28">
        <f t="shared" si="719"/>
        <v>0</v>
      </c>
      <c r="P5719" s="1" t="str">
        <f t="shared" si="718"/>
        <v>no</v>
      </c>
    </row>
    <row r="5720" spans="1:16" x14ac:dyDescent="0.25">
      <c r="A5720" s="6">
        <f>'4.OVTA Sites-Transects'!B5726</f>
        <v>0</v>
      </c>
      <c r="B5720" s="6">
        <f>'4.OVTA Sites-Transects'!C5726</f>
        <v>0</v>
      </c>
      <c r="C5720" s="6">
        <f>'4.OVTA Sites-Transects'!D5726</f>
        <v>0</v>
      </c>
      <c r="D5720" s="1">
        <f>'4.OVTA Sites-Transects'!E5726</f>
        <v>0</v>
      </c>
      <c r="E5720" s="1">
        <f>'4.OVTA Sites-Transects'!G5726</f>
        <v>0</v>
      </c>
      <c r="F5720" s="1">
        <f>'4.OVTA Sites-Transects'!F5726</f>
        <v>0</v>
      </c>
      <c r="G5720" s="6">
        <f>'4.OVTA Sites-Transects'!H5726</f>
        <v>0</v>
      </c>
      <c r="H5720" s="6">
        <f>'4.OVTA Sites-Transects'!I5726</f>
        <v>0</v>
      </c>
      <c r="I5720" s="193" t="str">
        <f t="shared" si="712"/>
        <v>-</v>
      </c>
      <c r="J5720" s="27" t="str">
        <f t="shared" si="713"/>
        <v>-</v>
      </c>
      <c r="K5720" s="27" t="str">
        <f t="shared" si="714"/>
        <v>-</v>
      </c>
      <c r="L5720" s="27" t="str">
        <f t="shared" si="715"/>
        <v>-</v>
      </c>
      <c r="M5720" s="27" t="str">
        <f t="shared" si="716"/>
        <v>-</v>
      </c>
      <c r="N5720" s="28">
        <f t="shared" si="717"/>
        <v>0</v>
      </c>
      <c r="O5720" s="28">
        <f t="shared" si="719"/>
        <v>0</v>
      </c>
      <c r="P5720" s="1" t="str">
        <f t="shared" si="718"/>
        <v>no</v>
      </c>
    </row>
    <row r="5721" spans="1:16" x14ac:dyDescent="0.25">
      <c r="A5721" s="6">
        <f>'4.OVTA Sites-Transects'!B5727</f>
        <v>0</v>
      </c>
      <c r="B5721" s="6">
        <f>'4.OVTA Sites-Transects'!C5727</f>
        <v>0</v>
      </c>
      <c r="C5721" s="6">
        <f>'4.OVTA Sites-Transects'!D5727</f>
        <v>0</v>
      </c>
      <c r="D5721" s="1">
        <f>'4.OVTA Sites-Transects'!E5727</f>
        <v>0</v>
      </c>
      <c r="E5721" s="1">
        <f>'4.OVTA Sites-Transects'!G5727</f>
        <v>0</v>
      </c>
      <c r="F5721" s="1">
        <f>'4.OVTA Sites-Transects'!F5727</f>
        <v>0</v>
      </c>
      <c r="G5721" s="6">
        <f>'4.OVTA Sites-Transects'!H5727</f>
        <v>0</v>
      </c>
      <c r="H5721" s="6">
        <f>'4.OVTA Sites-Transects'!I5727</f>
        <v>0</v>
      </c>
      <c r="I5721" s="193" t="str">
        <f t="shared" si="712"/>
        <v>-</v>
      </c>
      <c r="J5721" s="27" t="str">
        <f t="shared" si="713"/>
        <v>-</v>
      </c>
      <c r="K5721" s="27" t="str">
        <f t="shared" si="714"/>
        <v>-</v>
      </c>
      <c r="L5721" s="27" t="str">
        <f t="shared" si="715"/>
        <v>-</v>
      </c>
      <c r="M5721" s="27" t="str">
        <f t="shared" si="716"/>
        <v>-</v>
      </c>
      <c r="N5721" s="28">
        <f t="shared" si="717"/>
        <v>0</v>
      </c>
      <c r="O5721" s="28">
        <f t="shared" si="719"/>
        <v>0</v>
      </c>
      <c r="P5721" s="1" t="str">
        <f t="shared" si="718"/>
        <v>no</v>
      </c>
    </row>
    <row r="5722" spans="1:16" x14ac:dyDescent="0.25">
      <c r="A5722" s="6">
        <f>'4.OVTA Sites-Transects'!B5728</f>
        <v>0</v>
      </c>
      <c r="B5722" s="6">
        <f>'4.OVTA Sites-Transects'!C5728</f>
        <v>0</v>
      </c>
      <c r="C5722" s="6">
        <f>'4.OVTA Sites-Transects'!D5728</f>
        <v>0</v>
      </c>
      <c r="D5722" s="1">
        <f>'4.OVTA Sites-Transects'!E5728</f>
        <v>0</v>
      </c>
      <c r="E5722" s="1">
        <f>'4.OVTA Sites-Transects'!G5728</f>
        <v>0</v>
      </c>
      <c r="F5722" s="1">
        <f>'4.OVTA Sites-Transects'!F5728</f>
        <v>0</v>
      </c>
      <c r="G5722" s="6">
        <f>'4.OVTA Sites-Transects'!H5728</f>
        <v>0</v>
      </c>
      <c r="H5722" s="6">
        <f>'4.OVTA Sites-Transects'!I5728</f>
        <v>0</v>
      </c>
      <c r="I5722" s="193" t="str">
        <f t="shared" si="712"/>
        <v>-</v>
      </c>
      <c r="J5722" s="27" t="str">
        <f t="shared" si="713"/>
        <v>-</v>
      </c>
      <c r="K5722" s="27" t="str">
        <f t="shared" si="714"/>
        <v>-</v>
      </c>
      <c r="L5722" s="27" t="str">
        <f t="shared" si="715"/>
        <v>-</v>
      </c>
      <c r="M5722" s="27" t="str">
        <f t="shared" si="716"/>
        <v>-</v>
      </c>
      <c r="N5722" s="28">
        <f t="shared" si="717"/>
        <v>0</v>
      </c>
      <c r="O5722" s="28">
        <f t="shared" si="719"/>
        <v>0</v>
      </c>
      <c r="P5722" s="1" t="str">
        <f t="shared" si="718"/>
        <v>no</v>
      </c>
    </row>
    <row r="5723" spans="1:16" x14ac:dyDescent="0.25">
      <c r="A5723" s="6">
        <f>'4.OVTA Sites-Transects'!B5729</f>
        <v>0</v>
      </c>
      <c r="B5723" s="6">
        <f>'4.OVTA Sites-Transects'!C5729</f>
        <v>0</v>
      </c>
      <c r="C5723" s="6">
        <f>'4.OVTA Sites-Transects'!D5729</f>
        <v>0</v>
      </c>
      <c r="D5723" s="1">
        <f>'4.OVTA Sites-Transects'!E5729</f>
        <v>0</v>
      </c>
      <c r="E5723" s="1">
        <f>'4.OVTA Sites-Transects'!G5729</f>
        <v>0</v>
      </c>
      <c r="F5723" s="1">
        <f>'4.OVTA Sites-Transects'!F5729</f>
        <v>0</v>
      </c>
      <c r="G5723" s="6">
        <f>'4.OVTA Sites-Transects'!H5729</f>
        <v>0</v>
      </c>
      <c r="H5723" s="6">
        <f>'4.OVTA Sites-Transects'!I5729</f>
        <v>0</v>
      </c>
      <c r="I5723" s="193" t="str">
        <f t="shared" si="712"/>
        <v>-</v>
      </c>
      <c r="J5723" s="27" t="str">
        <f t="shared" si="713"/>
        <v>-</v>
      </c>
      <c r="K5723" s="27" t="str">
        <f t="shared" si="714"/>
        <v>-</v>
      </c>
      <c r="L5723" s="27" t="str">
        <f t="shared" si="715"/>
        <v>-</v>
      </c>
      <c r="M5723" s="27" t="str">
        <f t="shared" si="716"/>
        <v>-</v>
      </c>
      <c r="N5723" s="28">
        <f t="shared" si="717"/>
        <v>0</v>
      </c>
      <c r="O5723" s="28">
        <f t="shared" si="719"/>
        <v>0</v>
      </c>
      <c r="P5723" s="1" t="str">
        <f t="shared" si="718"/>
        <v>no</v>
      </c>
    </row>
    <row r="5724" spans="1:16" x14ac:dyDescent="0.25">
      <c r="A5724" s="6">
        <f>'4.OVTA Sites-Transects'!B5730</f>
        <v>0</v>
      </c>
      <c r="B5724" s="6">
        <f>'4.OVTA Sites-Transects'!C5730</f>
        <v>0</v>
      </c>
      <c r="C5724" s="6">
        <f>'4.OVTA Sites-Transects'!D5730</f>
        <v>0</v>
      </c>
      <c r="D5724" s="1">
        <f>'4.OVTA Sites-Transects'!E5730</f>
        <v>0</v>
      </c>
      <c r="E5724" s="1">
        <f>'4.OVTA Sites-Transects'!G5730</f>
        <v>0</v>
      </c>
      <c r="F5724" s="1">
        <f>'4.OVTA Sites-Transects'!F5730</f>
        <v>0</v>
      </c>
      <c r="G5724" s="6">
        <f>'4.OVTA Sites-Transects'!H5730</f>
        <v>0</v>
      </c>
      <c r="H5724" s="6">
        <f>'4.OVTA Sites-Transects'!I5730</f>
        <v>0</v>
      </c>
      <c r="I5724" s="193" t="str">
        <f t="shared" si="712"/>
        <v>-</v>
      </c>
      <c r="J5724" s="27" t="str">
        <f t="shared" si="713"/>
        <v>-</v>
      </c>
      <c r="K5724" s="27" t="str">
        <f t="shared" si="714"/>
        <v>-</v>
      </c>
      <c r="L5724" s="27" t="str">
        <f t="shared" si="715"/>
        <v>-</v>
      </c>
      <c r="M5724" s="27" t="str">
        <f t="shared" si="716"/>
        <v>-</v>
      </c>
      <c r="N5724" s="28">
        <f t="shared" si="717"/>
        <v>0</v>
      </c>
      <c r="O5724" s="28">
        <f t="shared" si="719"/>
        <v>0</v>
      </c>
      <c r="P5724" s="1" t="str">
        <f t="shared" si="718"/>
        <v>no</v>
      </c>
    </row>
    <row r="5725" spans="1:16" x14ac:dyDescent="0.25">
      <c r="A5725" s="6">
        <f>'4.OVTA Sites-Transects'!B5731</f>
        <v>0</v>
      </c>
      <c r="B5725" s="6">
        <f>'4.OVTA Sites-Transects'!C5731</f>
        <v>0</v>
      </c>
      <c r="C5725" s="6">
        <f>'4.OVTA Sites-Transects'!D5731</f>
        <v>0</v>
      </c>
      <c r="D5725" s="1">
        <f>'4.OVTA Sites-Transects'!E5731</f>
        <v>0</v>
      </c>
      <c r="E5725" s="1">
        <f>'4.OVTA Sites-Transects'!G5731</f>
        <v>0</v>
      </c>
      <c r="F5725" s="1">
        <f>'4.OVTA Sites-Transects'!F5731</f>
        <v>0</v>
      </c>
      <c r="G5725" s="6">
        <f>'4.OVTA Sites-Transects'!H5731</f>
        <v>0</v>
      </c>
      <c r="H5725" s="6">
        <f>'4.OVTA Sites-Transects'!I5731</f>
        <v>0</v>
      </c>
      <c r="I5725" s="193" t="str">
        <f t="shared" si="712"/>
        <v>-</v>
      </c>
      <c r="J5725" s="27" t="str">
        <f t="shared" si="713"/>
        <v>-</v>
      </c>
      <c r="K5725" s="27" t="str">
        <f t="shared" si="714"/>
        <v>-</v>
      </c>
      <c r="L5725" s="27" t="str">
        <f t="shared" si="715"/>
        <v>-</v>
      </c>
      <c r="M5725" s="27" t="str">
        <f t="shared" si="716"/>
        <v>-</v>
      </c>
      <c r="N5725" s="28">
        <f t="shared" si="717"/>
        <v>0</v>
      </c>
      <c r="O5725" s="28">
        <f t="shared" si="719"/>
        <v>0</v>
      </c>
      <c r="P5725" s="1" t="str">
        <f t="shared" si="718"/>
        <v>no</v>
      </c>
    </row>
    <row r="5726" spans="1:16" x14ac:dyDescent="0.25">
      <c r="A5726" s="6">
        <f>'4.OVTA Sites-Transects'!B5732</f>
        <v>0</v>
      </c>
      <c r="B5726" s="6">
        <f>'4.OVTA Sites-Transects'!C5732</f>
        <v>0</v>
      </c>
      <c r="C5726" s="6">
        <f>'4.OVTA Sites-Transects'!D5732</f>
        <v>0</v>
      </c>
      <c r="D5726" s="1">
        <f>'4.OVTA Sites-Transects'!E5732</f>
        <v>0</v>
      </c>
      <c r="E5726" s="1">
        <f>'4.OVTA Sites-Transects'!G5732</f>
        <v>0</v>
      </c>
      <c r="F5726" s="1">
        <f>'4.OVTA Sites-Transects'!F5732</f>
        <v>0</v>
      </c>
      <c r="G5726" s="6">
        <f>'4.OVTA Sites-Transects'!H5732</f>
        <v>0</v>
      </c>
      <c r="H5726" s="6">
        <f>'4.OVTA Sites-Transects'!I5732</f>
        <v>0</v>
      </c>
      <c r="I5726" s="193" t="str">
        <f t="shared" si="712"/>
        <v>-</v>
      </c>
      <c r="J5726" s="27" t="str">
        <f t="shared" si="713"/>
        <v>-</v>
      </c>
      <c r="K5726" s="27" t="str">
        <f t="shared" si="714"/>
        <v>-</v>
      </c>
      <c r="L5726" s="27" t="str">
        <f t="shared" si="715"/>
        <v>-</v>
      </c>
      <c r="M5726" s="27" t="str">
        <f t="shared" si="716"/>
        <v>-</v>
      </c>
      <c r="N5726" s="28">
        <f t="shared" si="717"/>
        <v>0</v>
      </c>
      <c r="O5726" s="28">
        <f t="shared" si="719"/>
        <v>0</v>
      </c>
      <c r="P5726" s="1" t="str">
        <f t="shared" si="718"/>
        <v>no</v>
      </c>
    </row>
    <row r="5727" spans="1:16" x14ac:dyDescent="0.25">
      <c r="A5727" s="6">
        <f>'4.OVTA Sites-Transects'!B5733</f>
        <v>0</v>
      </c>
      <c r="B5727" s="6">
        <f>'4.OVTA Sites-Transects'!C5733</f>
        <v>0</v>
      </c>
      <c r="C5727" s="6">
        <f>'4.OVTA Sites-Transects'!D5733</f>
        <v>0</v>
      </c>
      <c r="D5727" s="1">
        <f>'4.OVTA Sites-Transects'!E5733</f>
        <v>0</v>
      </c>
      <c r="E5727" s="1">
        <f>'4.OVTA Sites-Transects'!G5733</f>
        <v>0</v>
      </c>
      <c r="F5727" s="1">
        <f>'4.OVTA Sites-Transects'!F5733</f>
        <v>0</v>
      </c>
      <c r="G5727" s="6">
        <f>'4.OVTA Sites-Transects'!H5733</f>
        <v>0</v>
      </c>
      <c r="H5727" s="6">
        <f>'4.OVTA Sites-Transects'!I5733</f>
        <v>0</v>
      </c>
      <c r="I5727" s="193" t="str">
        <f t="shared" si="712"/>
        <v>-</v>
      </c>
      <c r="J5727" s="27" t="str">
        <f t="shared" si="713"/>
        <v>-</v>
      </c>
      <c r="K5727" s="27" t="str">
        <f t="shared" si="714"/>
        <v>-</v>
      </c>
      <c r="L5727" s="27" t="str">
        <f t="shared" si="715"/>
        <v>-</v>
      </c>
      <c r="M5727" s="27" t="str">
        <f t="shared" si="716"/>
        <v>-</v>
      </c>
      <c r="N5727" s="28">
        <f t="shared" si="717"/>
        <v>0</v>
      </c>
      <c r="O5727" s="28">
        <f t="shared" si="719"/>
        <v>0</v>
      </c>
      <c r="P5727" s="1" t="str">
        <f t="shared" si="718"/>
        <v>no</v>
      </c>
    </row>
    <row r="5728" spans="1:16" x14ac:dyDescent="0.25">
      <c r="A5728" s="6">
        <f>'4.OVTA Sites-Transects'!B5734</f>
        <v>0</v>
      </c>
      <c r="B5728" s="6">
        <f>'4.OVTA Sites-Transects'!C5734</f>
        <v>0</v>
      </c>
      <c r="C5728" s="6">
        <f>'4.OVTA Sites-Transects'!D5734</f>
        <v>0</v>
      </c>
      <c r="D5728" s="1">
        <f>'4.OVTA Sites-Transects'!E5734</f>
        <v>0</v>
      </c>
      <c r="E5728" s="1">
        <f>'4.OVTA Sites-Transects'!G5734</f>
        <v>0</v>
      </c>
      <c r="F5728" s="1">
        <f>'4.OVTA Sites-Transects'!F5734</f>
        <v>0</v>
      </c>
      <c r="G5728" s="6">
        <f>'4.OVTA Sites-Transects'!H5734</f>
        <v>0</v>
      </c>
      <c r="H5728" s="6">
        <f>'4.OVTA Sites-Transects'!I5734</f>
        <v>0</v>
      </c>
      <c r="I5728" s="193" t="str">
        <f t="shared" si="712"/>
        <v>-</v>
      </c>
      <c r="J5728" s="27" t="str">
        <f t="shared" si="713"/>
        <v>-</v>
      </c>
      <c r="K5728" s="27" t="str">
        <f t="shared" si="714"/>
        <v>-</v>
      </c>
      <c r="L5728" s="27" t="str">
        <f t="shared" si="715"/>
        <v>-</v>
      </c>
      <c r="M5728" s="27" t="str">
        <f t="shared" si="716"/>
        <v>-</v>
      </c>
      <c r="N5728" s="28">
        <f t="shared" si="717"/>
        <v>0</v>
      </c>
      <c r="O5728" s="28">
        <f t="shared" si="719"/>
        <v>0</v>
      </c>
      <c r="P5728" s="1" t="str">
        <f t="shared" si="718"/>
        <v>no</v>
      </c>
    </row>
    <row r="5729" spans="1:16" x14ac:dyDescent="0.25">
      <c r="A5729" s="6">
        <f>'4.OVTA Sites-Transects'!B5735</f>
        <v>0</v>
      </c>
      <c r="B5729" s="6">
        <f>'4.OVTA Sites-Transects'!C5735</f>
        <v>0</v>
      </c>
      <c r="C5729" s="6">
        <f>'4.OVTA Sites-Transects'!D5735</f>
        <v>0</v>
      </c>
      <c r="D5729" s="1">
        <f>'4.OVTA Sites-Transects'!E5735</f>
        <v>0</v>
      </c>
      <c r="E5729" s="1">
        <f>'4.OVTA Sites-Transects'!G5735</f>
        <v>0</v>
      </c>
      <c r="F5729" s="1">
        <f>'4.OVTA Sites-Transects'!F5735</f>
        <v>0</v>
      </c>
      <c r="G5729" s="6">
        <f>'4.OVTA Sites-Transects'!H5735</f>
        <v>0</v>
      </c>
      <c r="H5729" s="6">
        <f>'4.OVTA Sites-Transects'!I5735</f>
        <v>0</v>
      </c>
      <c r="I5729" s="193" t="str">
        <f t="shared" si="712"/>
        <v>-</v>
      </c>
      <c r="J5729" s="27" t="str">
        <f t="shared" si="713"/>
        <v>-</v>
      </c>
      <c r="K5729" s="27" t="str">
        <f t="shared" si="714"/>
        <v>-</v>
      </c>
      <c r="L5729" s="27" t="str">
        <f t="shared" si="715"/>
        <v>-</v>
      </c>
      <c r="M5729" s="27" t="str">
        <f t="shared" si="716"/>
        <v>-</v>
      </c>
      <c r="N5729" s="28">
        <f t="shared" si="717"/>
        <v>0</v>
      </c>
      <c r="O5729" s="28">
        <f t="shared" si="719"/>
        <v>0</v>
      </c>
      <c r="P5729" s="1" t="str">
        <f t="shared" si="718"/>
        <v>no</v>
      </c>
    </row>
    <row r="5730" spans="1:16" x14ac:dyDescent="0.25">
      <c r="A5730" s="6">
        <f>'4.OVTA Sites-Transects'!B5736</f>
        <v>0</v>
      </c>
      <c r="B5730" s="6">
        <f>'4.OVTA Sites-Transects'!C5736</f>
        <v>0</v>
      </c>
      <c r="C5730" s="6">
        <f>'4.OVTA Sites-Transects'!D5736</f>
        <v>0</v>
      </c>
      <c r="D5730" s="1">
        <f>'4.OVTA Sites-Transects'!E5736</f>
        <v>0</v>
      </c>
      <c r="E5730" s="1">
        <f>'4.OVTA Sites-Transects'!G5736</f>
        <v>0</v>
      </c>
      <c r="F5730" s="1">
        <f>'4.OVTA Sites-Transects'!F5736</f>
        <v>0</v>
      </c>
      <c r="G5730" s="6">
        <f>'4.OVTA Sites-Transects'!H5736</f>
        <v>0</v>
      </c>
      <c r="H5730" s="6">
        <f>'4.OVTA Sites-Transects'!I5736</f>
        <v>0</v>
      </c>
      <c r="I5730" s="193" t="str">
        <f t="shared" si="712"/>
        <v>-</v>
      </c>
      <c r="J5730" s="27" t="str">
        <f t="shared" si="713"/>
        <v>-</v>
      </c>
      <c r="K5730" s="27" t="str">
        <f t="shared" si="714"/>
        <v>-</v>
      </c>
      <c r="L5730" s="27" t="str">
        <f t="shared" si="715"/>
        <v>-</v>
      </c>
      <c r="M5730" s="27" t="str">
        <f t="shared" si="716"/>
        <v>-</v>
      </c>
      <c r="N5730" s="28">
        <f t="shared" si="717"/>
        <v>0</v>
      </c>
      <c r="O5730" s="28">
        <f t="shared" si="719"/>
        <v>0</v>
      </c>
      <c r="P5730" s="1" t="str">
        <f t="shared" si="718"/>
        <v>no</v>
      </c>
    </row>
    <row r="5731" spans="1:16" x14ac:dyDescent="0.25">
      <c r="A5731" s="6">
        <f>'4.OVTA Sites-Transects'!B5737</f>
        <v>0</v>
      </c>
      <c r="B5731" s="6">
        <f>'4.OVTA Sites-Transects'!C5737</f>
        <v>0</v>
      </c>
      <c r="C5731" s="6">
        <f>'4.OVTA Sites-Transects'!D5737</f>
        <v>0</v>
      </c>
      <c r="D5731" s="1">
        <f>'4.OVTA Sites-Transects'!E5737</f>
        <v>0</v>
      </c>
      <c r="E5731" s="1">
        <f>'4.OVTA Sites-Transects'!G5737</f>
        <v>0</v>
      </c>
      <c r="F5731" s="1">
        <f>'4.OVTA Sites-Transects'!F5737</f>
        <v>0</v>
      </c>
      <c r="G5731" s="6">
        <f>'4.OVTA Sites-Transects'!H5737</f>
        <v>0</v>
      </c>
      <c r="H5731" s="6">
        <f>'4.OVTA Sites-Transects'!I5737</f>
        <v>0</v>
      </c>
      <c r="I5731" s="193" t="str">
        <f t="shared" si="712"/>
        <v>-</v>
      </c>
      <c r="J5731" s="27" t="str">
        <f t="shared" si="713"/>
        <v>-</v>
      </c>
      <c r="K5731" s="27" t="str">
        <f t="shared" si="714"/>
        <v>-</v>
      </c>
      <c r="L5731" s="27" t="str">
        <f t="shared" si="715"/>
        <v>-</v>
      </c>
      <c r="M5731" s="27" t="str">
        <f t="shared" si="716"/>
        <v>-</v>
      </c>
      <c r="N5731" s="28">
        <f t="shared" si="717"/>
        <v>0</v>
      </c>
      <c r="O5731" s="28">
        <f t="shared" si="719"/>
        <v>0</v>
      </c>
      <c r="P5731" s="1" t="str">
        <f t="shared" si="718"/>
        <v>no</v>
      </c>
    </row>
    <row r="5732" spans="1:16" x14ac:dyDescent="0.25">
      <c r="A5732" s="6">
        <f>'4.OVTA Sites-Transects'!B5738</f>
        <v>0</v>
      </c>
      <c r="B5732" s="6">
        <f>'4.OVTA Sites-Transects'!C5738</f>
        <v>0</v>
      </c>
      <c r="C5732" s="6">
        <f>'4.OVTA Sites-Transects'!D5738</f>
        <v>0</v>
      </c>
      <c r="D5732" s="1">
        <f>'4.OVTA Sites-Transects'!E5738</f>
        <v>0</v>
      </c>
      <c r="E5732" s="1">
        <f>'4.OVTA Sites-Transects'!G5738</f>
        <v>0</v>
      </c>
      <c r="F5732" s="1">
        <f>'4.OVTA Sites-Transects'!F5738</f>
        <v>0</v>
      </c>
      <c r="G5732" s="6">
        <f>'4.OVTA Sites-Transects'!H5738</f>
        <v>0</v>
      </c>
      <c r="H5732" s="6">
        <f>'4.OVTA Sites-Transects'!I5738</f>
        <v>0</v>
      </c>
      <c r="I5732" s="193" t="str">
        <f t="shared" si="712"/>
        <v>-</v>
      </c>
      <c r="J5732" s="27" t="str">
        <f t="shared" si="713"/>
        <v>-</v>
      </c>
      <c r="K5732" s="27" t="str">
        <f t="shared" si="714"/>
        <v>-</v>
      </c>
      <c r="L5732" s="27" t="str">
        <f t="shared" si="715"/>
        <v>-</v>
      </c>
      <c r="M5732" s="27" t="str">
        <f t="shared" si="716"/>
        <v>-</v>
      </c>
      <c r="N5732" s="28">
        <f t="shared" si="717"/>
        <v>0</v>
      </c>
      <c r="O5732" s="28">
        <f t="shared" si="719"/>
        <v>0</v>
      </c>
      <c r="P5732" s="1" t="str">
        <f t="shared" si="718"/>
        <v>no</v>
      </c>
    </row>
    <row r="5733" spans="1:16" x14ac:dyDescent="0.25">
      <c r="A5733" s="6">
        <f>'4.OVTA Sites-Transects'!B5739</f>
        <v>0</v>
      </c>
      <c r="B5733" s="6">
        <f>'4.OVTA Sites-Transects'!C5739</f>
        <v>0</v>
      </c>
      <c r="C5733" s="6">
        <f>'4.OVTA Sites-Transects'!D5739</f>
        <v>0</v>
      </c>
      <c r="D5733" s="1">
        <f>'4.OVTA Sites-Transects'!E5739</f>
        <v>0</v>
      </c>
      <c r="E5733" s="1">
        <f>'4.OVTA Sites-Transects'!G5739</f>
        <v>0</v>
      </c>
      <c r="F5733" s="1">
        <f>'4.OVTA Sites-Transects'!F5739</f>
        <v>0</v>
      </c>
      <c r="G5733" s="6">
        <f>'4.OVTA Sites-Transects'!H5739</f>
        <v>0</v>
      </c>
      <c r="H5733" s="6">
        <f>'4.OVTA Sites-Transects'!I5739</f>
        <v>0</v>
      </c>
      <c r="I5733" s="193" t="str">
        <f t="shared" si="712"/>
        <v>-</v>
      </c>
      <c r="J5733" s="27" t="str">
        <f t="shared" si="713"/>
        <v>-</v>
      </c>
      <c r="K5733" s="27" t="str">
        <f t="shared" si="714"/>
        <v>-</v>
      </c>
      <c r="L5733" s="27" t="str">
        <f t="shared" si="715"/>
        <v>-</v>
      </c>
      <c r="M5733" s="27" t="str">
        <f t="shared" si="716"/>
        <v>-</v>
      </c>
      <c r="N5733" s="28">
        <f t="shared" si="717"/>
        <v>0</v>
      </c>
      <c r="O5733" s="28">
        <f t="shared" si="719"/>
        <v>0</v>
      </c>
      <c r="P5733" s="1" t="str">
        <f t="shared" si="718"/>
        <v>no</v>
      </c>
    </row>
    <row r="5734" spans="1:16" x14ac:dyDescent="0.25">
      <c r="A5734" s="6">
        <f>'4.OVTA Sites-Transects'!B5740</f>
        <v>0</v>
      </c>
      <c r="B5734" s="6">
        <f>'4.OVTA Sites-Transects'!C5740</f>
        <v>0</v>
      </c>
      <c r="C5734" s="6">
        <f>'4.OVTA Sites-Transects'!D5740</f>
        <v>0</v>
      </c>
      <c r="D5734" s="1">
        <f>'4.OVTA Sites-Transects'!E5740</f>
        <v>0</v>
      </c>
      <c r="E5734" s="1">
        <f>'4.OVTA Sites-Transects'!G5740</f>
        <v>0</v>
      </c>
      <c r="F5734" s="1">
        <f>'4.OVTA Sites-Transects'!F5740</f>
        <v>0</v>
      </c>
      <c r="G5734" s="6">
        <f>'4.OVTA Sites-Transects'!H5740</f>
        <v>0</v>
      </c>
      <c r="H5734" s="6">
        <f>'4.OVTA Sites-Transects'!I5740</f>
        <v>0</v>
      </c>
      <c r="I5734" s="193" t="str">
        <f t="shared" si="712"/>
        <v>-</v>
      </c>
      <c r="J5734" s="27" t="str">
        <f t="shared" si="713"/>
        <v>-</v>
      </c>
      <c r="K5734" s="27" t="str">
        <f t="shared" si="714"/>
        <v>-</v>
      </c>
      <c r="L5734" s="27" t="str">
        <f t="shared" si="715"/>
        <v>-</v>
      </c>
      <c r="M5734" s="27" t="str">
        <f t="shared" si="716"/>
        <v>-</v>
      </c>
      <c r="N5734" s="28">
        <f t="shared" si="717"/>
        <v>0</v>
      </c>
      <c r="O5734" s="28">
        <f t="shared" si="719"/>
        <v>0</v>
      </c>
      <c r="P5734" s="1" t="str">
        <f t="shared" si="718"/>
        <v>no</v>
      </c>
    </row>
    <row r="5735" spans="1:16" x14ac:dyDescent="0.25">
      <c r="A5735" s="6">
        <f>'4.OVTA Sites-Transects'!B5741</f>
        <v>0</v>
      </c>
      <c r="B5735" s="6">
        <f>'4.OVTA Sites-Transects'!C5741</f>
        <v>0</v>
      </c>
      <c r="C5735" s="6">
        <f>'4.OVTA Sites-Transects'!D5741</f>
        <v>0</v>
      </c>
      <c r="D5735" s="1">
        <f>'4.OVTA Sites-Transects'!E5741</f>
        <v>0</v>
      </c>
      <c r="E5735" s="1">
        <f>'4.OVTA Sites-Transects'!G5741</f>
        <v>0</v>
      </c>
      <c r="F5735" s="1">
        <f>'4.OVTA Sites-Transects'!F5741</f>
        <v>0</v>
      </c>
      <c r="G5735" s="6">
        <f>'4.OVTA Sites-Transects'!H5741</f>
        <v>0</v>
      </c>
      <c r="H5735" s="6">
        <f>'4.OVTA Sites-Transects'!I5741</f>
        <v>0</v>
      </c>
      <c r="I5735" s="193" t="str">
        <f t="shared" si="712"/>
        <v>-</v>
      </c>
      <c r="J5735" s="27" t="str">
        <f t="shared" si="713"/>
        <v>-</v>
      </c>
      <c r="K5735" s="27" t="str">
        <f t="shared" si="714"/>
        <v>-</v>
      </c>
      <c r="L5735" s="27" t="str">
        <f t="shared" si="715"/>
        <v>-</v>
      </c>
      <c r="M5735" s="27" t="str">
        <f t="shared" si="716"/>
        <v>-</v>
      </c>
      <c r="N5735" s="28">
        <f t="shared" si="717"/>
        <v>0</v>
      </c>
      <c r="O5735" s="28">
        <f t="shared" si="719"/>
        <v>0</v>
      </c>
      <c r="P5735" s="1" t="str">
        <f t="shared" si="718"/>
        <v>no</v>
      </c>
    </row>
    <row r="5736" spans="1:16" x14ac:dyDescent="0.25">
      <c r="A5736" s="6">
        <f>'4.OVTA Sites-Transects'!B5742</f>
        <v>0</v>
      </c>
      <c r="B5736" s="6">
        <f>'4.OVTA Sites-Transects'!C5742</f>
        <v>0</v>
      </c>
      <c r="C5736" s="6">
        <f>'4.OVTA Sites-Transects'!D5742</f>
        <v>0</v>
      </c>
      <c r="D5736" s="1">
        <f>'4.OVTA Sites-Transects'!E5742</f>
        <v>0</v>
      </c>
      <c r="E5736" s="1">
        <f>'4.OVTA Sites-Transects'!G5742</f>
        <v>0</v>
      </c>
      <c r="F5736" s="1">
        <f>'4.OVTA Sites-Transects'!F5742</f>
        <v>0</v>
      </c>
      <c r="G5736" s="6">
        <f>'4.OVTA Sites-Transects'!H5742</f>
        <v>0</v>
      </c>
      <c r="H5736" s="6">
        <f>'4.OVTA Sites-Transects'!I5742</f>
        <v>0</v>
      </c>
      <c r="I5736" s="193" t="str">
        <f t="shared" si="712"/>
        <v>-</v>
      </c>
      <c r="J5736" s="27" t="str">
        <f t="shared" si="713"/>
        <v>-</v>
      </c>
      <c r="K5736" s="27" t="str">
        <f t="shared" si="714"/>
        <v>-</v>
      </c>
      <c r="L5736" s="27" t="str">
        <f t="shared" si="715"/>
        <v>-</v>
      </c>
      <c r="M5736" s="27" t="str">
        <f t="shared" si="716"/>
        <v>-</v>
      </c>
      <c r="N5736" s="28">
        <f t="shared" si="717"/>
        <v>0</v>
      </c>
      <c r="O5736" s="28">
        <f t="shared" si="719"/>
        <v>0</v>
      </c>
      <c r="P5736" s="1" t="str">
        <f t="shared" si="718"/>
        <v>no</v>
      </c>
    </row>
    <row r="5737" spans="1:16" x14ac:dyDescent="0.25">
      <c r="A5737" s="6">
        <f>'4.OVTA Sites-Transects'!B5743</f>
        <v>0</v>
      </c>
      <c r="B5737" s="6">
        <f>'4.OVTA Sites-Transects'!C5743</f>
        <v>0</v>
      </c>
      <c r="C5737" s="6">
        <f>'4.OVTA Sites-Transects'!D5743</f>
        <v>0</v>
      </c>
      <c r="D5737" s="1">
        <f>'4.OVTA Sites-Transects'!E5743</f>
        <v>0</v>
      </c>
      <c r="E5737" s="1">
        <f>'4.OVTA Sites-Transects'!G5743</f>
        <v>0</v>
      </c>
      <c r="F5737" s="1">
        <f>'4.OVTA Sites-Transects'!F5743</f>
        <v>0</v>
      </c>
      <c r="G5737" s="6">
        <f>'4.OVTA Sites-Transects'!H5743</f>
        <v>0</v>
      </c>
      <c r="H5737" s="6">
        <f>'4.OVTA Sites-Transects'!I5743</f>
        <v>0</v>
      </c>
      <c r="I5737" s="193" t="str">
        <f t="shared" si="712"/>
        <v>-</v>
      </c>
      <c r="J5737" s="27" t="str">
        <f t="shared" si="713"/>
        <v>-</v>
      </c>
      <c r="K5737" s="27" t="str">
        <f t="shared" si="714"/>
        <v>-</v>
      </c>
      <c r="L5737" s="27" t="str">
        <f t="shared" si="715"/>
        <v>-</v>
      </c>
      <c r="M5737" s="27" t="str">
        <f t="shared" si="716"/>
        <v>-</v>
      </c>
      <c r="N5737" s="28">
        <f t="shared" si="717"/>
        <v>0</v>
      </c>
      <c r="O5737" s="28">
        <f t="shared" si="719"/>
        <v>0</v>
      </c>
      <c r="P5737" s="1" t="str">
        <f t="shared" si="718"/>
        <v>no</v>
      </c>
    </row>
    <row r="5738" spans="1:16" x14ac:dyDescent="0.25">
      <c r="A5738" s="6">
        <f>'4.OVTA Sites-Transects'!B5744</f>
        <v>0</v>
      </c>
      <c r="B5738" s="6">
        <f>'4.OVTA Sites-Transects'!C5744</f>
        <v>0</v>
      </c>
      <c r="C5738" s="6">
        <f>'4.OVTA Sites-Transects'!D5744</f>
        <v>0</v>
      </c>
      <c r="D5738" s="1">
        <f>'4.OVTA Sites-Transects'!E5744</f>
        <v>0</v>
      </c>
      <c r="E5738" s="1">
        <f>'4.OVTA Sites-Transects'!G5744</f>
        <v>0</v>
      </c>
      <c r="F5738" s="1">
        <f>'4.OVTA Sites-Transects'!F5744</f>
        <v>0</v>
      </c>
      <c r="G5738" s="6">
        <f>'4.OVTA Sites-Transects'!H5744</f>
        <v>0</v>
      </c>
      <c r="H5738" s="6">
        <f>'4.OVTA Sites-Transects'!I5744</f>
        <v>0</v>
      </c>
      <c r="I5738" s="193" t="str">
        <f t="shared" si="712"/>
        <v>-</v>
      </c>
      <c r="J5738" s="27" t="str">
        <f t="shared" si="713"/>
        <v>-</v>
      </c>
      <c r="K5738" s="27" t="str">
        <f t="shared" si="714"/>
        <v>-</v>
      </c>
      <c r="L5738" s="27" t="str">
        <f t="shared" si="715"/>
        <v>-</v>
      </c>
      <c r="M5738" s="27" t="str">
        <f t="shared" si="716"/>
        <v>-</v>
      </c>
      <c r="N5738" s="28">
        <f t="shared" si="717"/>
        <v>0</v>
      </c>
      <c r="O5738" s="28">
        <f t="shared" si="719"/>
        <v>0</v>
      </c>
      <c r="P5738" s="1" t="str">
        <f t="shared" si="718"/>
        <v>no</v>
      </c>
    </row>
    <row r="5739" spans="1:16" x14ac:dyDescent="0.25">
      <c r="A5739" s="6">
        <f>'4.OVTA Sites-Transects'!B5745</f>
        <v>0</v>
      </c>
      <c r="B5739" s="6">
        <f>'4.OVTA Sites-Transects'!C5745</f>
        <v>0</v>
      </c>
      <c r="C5739" s="6">
        <f>'4.OVTA Sites-Transects'!D5745</f>
        <v>0</v>
      </c>
      <c r="D5739" s="1">
        <f>'4.OVTA Sites-Transects'!E5745</f>
        <v>0</v>
      </c>
      <c r="E5739" s="1">
        <f>'4.OVTA Sites-Transects'!G5745</f>
        <v>0</v>
      </c>
      <c r="F5739" s="1">
        <f>'4.OVTA Sites-Transects'!F5745</f>
        <v>0</v>
      </c>
      <c r="G5739" s="6">
        <f>'4.OVTA Sites-Transects'!H5745</f>
        <v>0</v>
      </c>
      <c r="H5739" s="6">
        <f>'4.OVTA Sites-Transects'!I5745</f>
        <v>0</v>
      </c>
      <c r="I5739" s="193" t="str">
        <f t="shared" si="712"/>
        <v>-</v>
      </c>
      <c r="J5739" s="27" t="str">
        <f t="shared" si="713"/>
        <v>-</v>
      </c>
      <c r="K5739" s="27" t="str">
        <f t="shared" si="714"/>
        <v>-</v>
      </c>
      <c r="L5739" s="27" t="str">
        <f t="shared" si="715"/>
        <v>-</v>
      </c>
      <c r="M5739" s="27" t="str">
        <f t="shared" si="716"/>
        <v>-</v>
      </c>
      <c r="N5739" s="28">
        <f t="shared" si="717"/>
        <v>0</v>
      </c>
      <c r="O5739" s="28">
        <f t="shared" si="719"/>
        <v>0</v>
      </c>
      <c r="P5739" s="1" t="str">
        <f t="shared" si="718"/>
        <v>no</v>
      </c>
    </row>
    <row r="5740" spans="1:16" x14ac:dyDescent="0.25">
      <c r="A5740" s="6">
        <f>'4.OVTA Sites-Transects'!B5746</f>
        <v>0</v>
      </c>
      <c r="B5740" s="6">
        <f>'4.OVTA Sites-Transects'!C5746</f>
        <v>0</v>
      </c>
      <c r="C5740" s="6">
        <f>'4.OVTA Sites-Transects'!D5746</f>
        <v>0</v>
      </c>
      <c r="D5740" s="1">
        <f>'4.OVTA Sites-Transects'!E5746</f>
        <v>0</v>
      </c>
      <c r="E5740" s="1">
        <f>'4.OVTA Sites-Transects'!G5746</f>
        <v>0</v>
      </c>
      <c r="F5740" s="1">
        <f>'4.OVTA Sites-Transects'!F5746</f>
        <v>0</v>
      </c>
      <c r="G5740" s="6">
        <f>'4.OVTA Sites-Transects'!H5746</f>
        <v>0</v>
      </c>
      <c r="H5740" s="6">
        <f>'4.OVTA Sites-Transects'!I5746</f>
        <v>0</v>
      </c>
      <c r="I5740" s="193" t="str">
        <f t="shared" si="712"/>
        <v>-</v>
      </c>
      <c r="J5740" s="27" t="str">
        <f t="shared" si="713"/>
        <v>-</v>
      </c>
      <c r="K5740" s="27" t="str">
        <f t="shared" si="714"/>
        <v>-</v>
      </c>
      <c r="L5740" s="27" t="str">
        <f t="shared" si="715"/>
        <v>-</v>
      </c>
      <c r="M5740" s="27" t="str">
        <f t="shared" si="716"/>
        <v>-</v>
      </c>
      <c r="N5740" s="28">
        <f t="shared" si="717"/>
        <v>0</v>
      </c>
      <c r="O5740" s="28">
        <f t="shared" si="719"/>
        <v>0</v>
      </c>
      <c r="P5740" s="1" t="str">
        <f t="shared" si="718"/>
        <v>no</v>
      </c>
    </row>
    <row r="5741" spans="1:16" x14ac:dyDescent="0.25">
      <c r="A5741" s="6">
        <f>'4.OVTA Sites-Transects'!B5747</f>
        <v>0</v>
      </c>
      <c r="B5741" s="6">
        <f>'4.OVTA Sites-Transects'!C5747</f>
        <v>0</v>
      </c>
      <c r="C5741" s="6">
        <f>'4.OVTA Sites-Transects'!D5747</f>
        <v>0</v>
      </c>
      <c r="D5741" s="1">
        <f>'4.OVTA Sites-Transects'!E5747</f>
        <v>0</v>
      </c>
      <c r="E5741" s="1">
        <f>'4.OVTA Sites-Transects'!G5747</f>
        <v>0</v>
      </c>
      <c r="F5741" s="1">
        <f>'4.OVTA Sites-Transects'!F5747</f>
        <v>0</v>
      </c>
      <c r="G5741" s="6">
        <f>'4.OVTA Sites-Transects'!H5747</f>
        <v>0</v>
      </c>
      <c r="H5741" s="6">
        <f>'4.OVTA Sites-Transects'!I5747</f>
        <v>0</v>
      </c>
      <c r="I5741" s="193" t="str">
        <f t="shared" si="712"/>
        <v>-</v>
      </c>
      <c r="J5741" s="27" t="str">
        <f t="shared" si="713"/>
        <v>-</v>
      </c>
      <c r="K5741" s="27" t="str">
        <f t="shared" si="714"/>
        <v>-</v>
      </c>
      <c r="L5741" s="27" t="str">
        <f t="shared" si="715"/>
        <v>-</v>
      </c>
      <c r="M5741" s="27" t="str">
        <f t="shared" si="716"/>
        <v>-</v>
      </c>
      <c r="N5741" s="28">
        <f t="shared" si="717"/>
        <v>0</v>
      </c>
      <c r="O5741" s="28">
        <f t="shared" si="719"/>
        <v>0</v>
      </c>
      <c r="P5741" s="1" t="str">
        <f t="shared" si="718"/>
        <v>no</v>
      </c>
    </row>
    <row r="5742" spans="1:16" x14ac:dyDescent="0.25">
      <c r="A5742" s="6">
        <f>'4.OVTA Sites-Transects'!B5748</f>
        <v>0</v>
      </c>
      <c r="B5742" s="6">
        <f>'4.OVTA Sites-Transects'!C5748</f>
        <v>0</v>
      </c>
      <c r="C5742" s="6">
        <f>'4.OVTA Sites-Transects'!D5748</f>
        <v>0</v>
      </c>
      <c r="D5742" s="1">
        <f>'4.OVTA Sites-Transects'!E5748</f>
        <v>0</v>
      </c>
      <c r="E5742" s="1">
        <f>'4.OVTA Sites-Transects'!G5748</f>
        <v>0</v>
      </c>
      <c r="F5742" s="1">
        <f>'4.OVTA Sites-Transects'!F5748</f>
        <v>0</v>
      </c>
      <c r="G5742" s="6">
        <f>'4.OVTA Sites-Transects'!H5748</f>
        <v>0</v>
      </c>
      <c r="H5742" s="6">
        <f>'4.OVTA Sites-Transects'!I5748</f>
        <v>0</v>
      </c>
      <c r="I5742" s="193" t="str">
        <f t="shared" si="712"/>
        <v>-</v>
      </c>
      <c r="J5742" s="27" t="str">
        <f t="shared" si="713"/>
        <v>-</v>
      </c>
      <c r="K5742" s="27" t="str">
        <f t="shared" si="714"/>
        <v>-</v>
      </c>
      <c r="L5742" s="27" t="str">
        <f t="shared" si="715"/>
        <v>-</v>
      </c>
      <c r="M5742" s="27" t="str">
        <f t="shared" si="716"/>
        <v>-</v>
      </c>
      <c r="N5742" s="28">
        <f t="shared" si="717"/>
        <v>0</v>
      </c>
      <c r="O5742" s="28">
        <f t="shared" si="719"/>
        <v>0</v>
      </c>
      <c r="P5742" s="1" t="str">
        <f t="shared" si="718"/>
        <v>no</v>
      </c>
    </row>
    <row r="5743" spans="1:16" x14ac:dyDescent="0.25">
      <c r="A5743" s="6">
        <f>'4.OVTA Sites-Transects'!B5749</f>
        <v>0</v>
      </c>
      <c r="B5743" s="6">
        <f>'4.OVTA Sites-Transects'!C5749</f>
        <v>0</v>
      </c>
      <c r="C5743" s="6">
        <f>'4.OVTA Sites-Transects'!D5749</f>
        <v>0</v>
      </c>
      <c r="D5743" s="1">
        <f>'4.OVTA Sites-Transects'!E5749</f>
        <v>0</v>
      </c>
      <c r="E5743" s="1">
        <f>'4.OVTA Sites-Transects'!G5749</f>
        <v>0</v>
      </c>
      <c r="F5743" s="1">
        <f>'4.OVTA Sites-Transects'!F5749</f>
        <v>0</v>
      </c>
      <c r="G5743" s="6">
        <f>'4.OVTA Sites-Transects'!H5749</f>
        <v>0</v>
      </c>
      <c r="H5743" s="6">
        <f>'4.OVTA Sites-Transects'!I5749</f>
        <v>0</v>
      </c>
      <c r="I5743" s="193" t="str">
        <f t="shared" si="712"/>
        <v>-</v>
      </c>
      <c r="J5743" s="27" t="str">
        <f t="shared" si="713"/>
        <v>-</v>
      </c>
      <c r="K5743" s="27" t="str">
        <f t="shared" si="714"/>
        <v>-</v>
      </c>
      <c r="L5743" s="27" t="str">
        <f t="shared" si="715"/>
        <v>-</v>
      </c>
      <c r="M5743" s="27" t="str">
        <f t="shared" si="716"/>
        <v>-</v>
      </c>
      <c r="N5743" s="28">
        <f t="shared" si="717"/>
        <v>0</v>
      </c>
      <c r="O5743" s="28">
        <f t="shared" si="719"/>
        <v>0</v>
      </c>
      <c r="P5743" s="1" t="str">
        <f t="shared" si="718"/>
        <v>no</v>
      </c>
    </row>
    <row r="5744" spans="1:16" x14ac:dyDescent="0.25">
      <c r="A5744" s="6">
        <f>'4.OVTA Sites-Transects'!B5750</f>
        <v>0</v>
      </c>
      <c r="B5744" s="6">
        <f>'4.OVTA Sites-Transects'!C5750</f>
        <v>0</v>
      </c>
      <c r="C5744" s="6">
        <f>'4.OVTA Sites-Transects'!D5750</f>
        <v>0</v>
      </c>
      <c r="D5744" s="1">
        <f>'4.OVTA Sites-Transects'!E5750</f>
        <v>0</v>
      </c>
      <c r="E5744" s="1">
        <f>'4.OVTA Sites-Transects'!G5750</f>
        <v>0</v>
      </c>
      <c r="F5744" s="1">
        <f>'4.OVTA Sites-Transects'!F5750</f>
        <v>0</v>
      </c>
      <c r="G5744" s="6">
        <f>'4.OVTA Sites-Transects'!H5750</f>
        <v>0</v>
      </c>
      <c r="H5744" s="6">
        <f>'4.OVTA Sites-Transects'!I5750</f>
        <v>0</v>
      </c>
      <c r="I5744" s="193" t="str">
        <f t="shared" si="712"/>
        <v>-</v>
      </c>
      <c r="J5744" s="27" t="str">
        <f t="shared" si="713"/>
        <v>-</v>
      </c>
      <c r="K5744" s="27" t="str">
        <f t="shared" si="714"/>
        <v>-</v>
      </c>
      <c r="L5744" s="27" t="str">
        <f t="shared" si="715"/>
        <v>-</v>
      </c>
      <c r="M5744" s="27" t="str">
        <f t="shared" si="716"/>
        <v>-</v>
      </c>
      <c r="N5744" s="28">
        <f t="shared" si="717"/>
        <v>0</v>
      </c>
      <c r="O5744" s="28">
        <f t="shared" si="719"/>
        <v>0</v>
      </c>
      <c r="P5744" s="1" t="str">
        <f t="shared" si="718"/>
        <v>no</v>
      </c>
    </row>
    <row r="5745" spans="1:16" x14ac:dyDescent="0.25">
      <c r="A5745" s="6">
        <f>'4.OVTA Sites-Transects'!B5751</f>
        <v>0</v>
      </c>
      <c r="B5745" s="6">
        <f>'4.OVTA Sites-Transects'!C5751</f>
        <v>0</v>
      </c>
      <c r="C5745" s="6">
        <f>'4.OVTA Sites-Transects'!D5751</f>
        <v>0</v>
      </c>
      <c r="D5745" s="1">
        <f>'4.OVTA Sites-Transects'!E5751</f>
        <v>0</v>
      </c>
      <c r="E5745" s="1">
        <f>'4.OVTA Sites-Transects'!G5751</f>
        <v>0</v>
      </c>
      <c r="F5745" s="1">
        <f>'4.OVTA Sites-Transects'!F5751</f>
        <v>0</v>
      </c>
      <c r="G5745" s="6">
        <f>'4.OVTA Sites-Transects'!H5751</f>
        <v>0</v>
      </c>
      <c r="H5745" s="6">
        <f>'4.OVTA Sites-Transects'!I5751</f>
        <v>0</v>
      </c>
      <c r="I5745" s="193" t="str">
        <f t="shared" si="712"/>
        <v>-</v>
      </c>
      <c r="J5745" s="27" t="str">
        <f t="shared" si="713"/>
        <v>-</v>
      </c>
      <c r="K5745" s="27" t="str">
        <f t="shared" si="714"/>
        <v>-</v>
      </c>
      <c r="L5745" s="27" t="str">
        <f t="shared" si="715"/>
        <v>-</v>
      </c>
      <c r="M5745" s="27" t="str">
        <f t="shared" si="716"/>
        <v>-</v>
      </c>
      <c r="N5745" s="28">
        <f t="shared" si="717"/>
        <v>0</v>
      </c>
      <c r="O5745" s="28">
        <f t="shared" si="719"/>
        <v>0</v>
      </c>
      <c r="P5745" s="1" t="str">
        <f t="shared" si="718"/>
        <v>no</v>
      </c>
    </row>
    <row r="5746" spans="1:16" x14ac:dyDescent="0.25">
      <c r="A5746" s="6">
        <f>'4.OVTA Sites-Transects'!B5752</f>
        <v>0</v>
      </c>
      <c r="B5746" s="6">
        <f>'4.OVTA Sites-Transects'!C5752</f>
        <v>0</v>
      </c>
      <c r="C5746" s="6">
        <f>'4.OVTA Sites-Transects'!D5752</f>
        <v>0</v>
      </c>
      <c r="D5746" s="1">
        <f>'4.OVTA Sites-Transects'!E5752</f>
        <v>0</v>
      </c>
      <c r="E5746" s="1">
        <f>'4.OVTA Sites-Transects'!G5752</f>
        <v>0</v>
      </c>
      <c r="F5746" s="1">
        <f>'4.OVTA Sites-Transects'!F5752</f>
        <v>0</v>
      </c>
      <c r="G5746" s="6">
        <f>'4.OVTA Sites-Transects'!H5752</f>
        <v>0</v>
      </c>
      <c r="H5746" s="6">
        <f>'4.OVTA Sites-Transects'!I5752</f>
        <v>0</v>
      </c>
      <c r="I5746" s="193" t="str">
        <f t="shared" si="712"/>
        <v>-</v>
      </c>
      <c r="J5746" s="27" t="str">
        <f t="shared" si="713"/>
        <v>-</v>
      </c>
      <c r="K5746" s="27" t="str">
        <f t="shared" si="714"/>
        <v>-</v>
      </c>
      <c r="L5746" s="27" t="str">
        <f t="shared" si="715"/>
        <v>-</v>
      </c>
      <c r="M5746" s="27" t="str">
        <f t="shared" si="716"/>
        <v>-</v>
      </c>
      <c r="N5746" s="28">
        <f t="shared" si="717"/>
        <v>0</v>
      </c>
      <c r="O5746" s="28">
        <f t="shared" si="719"/>
        <v>0</v>
      </c>
      <c r="P5746" s="1" t="str">
        <f t="shared" si="718"/>
        <v>no</v>
      </c>
    </row>
    <row r="5747" spans="1:16" x14ac:dyDescent="0.25">
      <c r="A5747" s="6">
        <f>'4.OVTA Sites-Transects'!B5753</f>
        <v>0</v>
      </c>
      <c r="B5747" s="6">
        <f>'4.OVTA Sites-Transects'!C5753</f>
        <v>0</v>
      </c>
      <c r="C5747" s="6">
        <f>'4.OVTA Sites-Transects'!D5753</f>
        <v>0</v>
      </c>
      <c r="D5747" s="1">
        <f>'4.OVTA Sites-Transects'!E5753</f>
        <v>0</v>
      </c>
      <c r="E5747" s="1">
        <f>'4.OVTA Sites-Transects'!G5753</f>
        <v>0</v>
      </c>
      <c r="F5747" s="1">
        <f>'4.OVTA Sites-Transects'!F5753</f>
        <v>0</v>
      </c>
      <c r="G5747" s="6">
        <f>'4.OVTA Sites-Transects'!H5753</f>
        <v>0</v>
      </c>
      <c r="H5747" s="6">
        <f>'4.OVTA Sites-Transects'!I5753</f>
        <v>0</v>
      </c>
      <c r="I5747" s="193" t="str">
        <f t="shared" si="712"/>
        <v>-</v>
      </c>
      <c r="J5747" s="27" t="str">
        <f t="shared" si="713"/>
        <v>-</v>
      </c>
      <c r="K5747" s="27" t="str">
        <f t="shared" si="714"/>
        <v>-</v>
      </c>
      <c r="L5747" s="27" t="str">
        <f t="shared" si="715"/>
        <v>-</v>
      </c>
      <c r="M5747" s="27" t="str">
        <f t="shared" si="716"/>
        <v>-</v>
      </c>
      <c r="N5747" s="28">
        <f t="shared" si="717"/>
        <v>0</v>
      </c>
      <c r="O5747" s="28">
        <f t="shared" si="719"/>
        <v>0</v>
      </c>
      <c r="P5747" s="1" t="str">
        <f t="shared" si="718"/>
        <v>no</v>
      </c>
    </row>
    <row r="5748" spans="1:16" x14ac:dyDescent="0.25">
      <c r="A5748" s="6">
        <f>'4.OVTA Sites-Transects'!B5754</f>
        <v>0</v>
      </c>
      <c r="B5748" s="6">
        <f>'4.OVTA Sites-Transects'!C5754</f>
        <v>0</v>
      </c>
      <c r="C5748" s="6">
        <f>'4.OVTA Sites-Transects'!D5754</f>
        <v>0</v>
      </c>
      <c r="D5748" s="1">
        <f>'4.OVTA Sites-Transects'!E5754</f>
        <v>0</v>
      </c>
      <c r="E5748" s="1">
        <f>'4.OVTA Sites-Transects'!G5754</f>
        <v>0</v>
      </c>
      <c r="F5748" s="1">
        <f>'4.OVTA Sites-Transects'!F5754</f>
        <v>0</v>
      </c>
      <c r="G5748" s="6">
        <f>'4.OVTA Sites-Transects'!H5754</f>
        <v>0</v>
      </c>
      <c r="H5748" s="6">
        <f>'4.OVTA Sites-Transects'!I5754</f>
        <v>0</v>
      </c>
      <c r="I5748" s="193" t="str">
        <f t="shared" si="712"/>
        <v>-</v>
      </c>
      <c r="J5748" s="27" t="str">
        <f t="shared" si="713"/>
        <v>-</v>
      </c>
      <c r="K5748" s="27" t="str">
        <f t="shared" si="714"/>
        <v>-</v>
      </c>
      <c r="L5748" s="27" t="str">
        <f t="shared" si="715"/>
        <v>-</v>
      </c>
      <c r="M5748" s="27" t="str">
        <f t="shared" si="716"/>
        <v>-</v>
      </c>
      <c r="N5748" s="28">
        <f t="shared" si="717"/>
        <v>0</v>
      </c>
      <c r="O5748" s="28">
        <f t="shared" si="719"/>
        <v>0</v>
      </c>
      <c r="P5748" s="1" t="str">
        <f t="shared" si="718"/>
        <v>no</v>
      </c>
    </row>
    <row r="5749" spans="1:16" x14ac:dyDescent="0.25">
      <c r="A5749" s="6">
        <f>'4.OVTA Sites-Transects'!B5755</f>
        <v>0</v>
      </c>
      <c r="B5749" s="6">
        <f>'4.OVTA Sites-Transects'!C5755</f>
        <v>0</v>
      </c>
      <c r="C5749" s="6">
        <f>'4.OVTA Sites-Transects'!D5755</f>
        <v>0</v>
      </c>
      <c r="D5749" s="1">
        <f>'4.OVTA Sites-Transects'!E5755</f>
        <v>0</v>
      </c>
      <c r="E5749" s="1">
        <f>'4.OVTA Sites-Transects'!G5755</f>
        <v>0</v>
      </c>
      <c r="F5749" s="1">
        <f>'4.OVTA Sites-Transects'!F5755</f>
        <v>0</v>
      </c>
      <c r="G5749" s="6">
        <f>'4.OVTA Sites-Transects'!H5755</f>
        <v>0</v>
      </c>
      <c r="H5749" s="6">
        <f>'4.OVTA Sites-Transects'!I5755</f>
        <v>0</v>
      </c>
      <c r="I5749" s="193" t="str">
        <f t="shared" si="712"/>
        <v>-</v>
      </c>
      <c r="J5749" s="27" t="str">
        <f t="shared" si="713"/>
        <v>-</v>
      </c>
      <c r="K5749" s="27" t="str">
        <f t="shared" si="714"/>
        <v>-</v>
      </c>
      <c r="L5749" s="27" t="str">
        <f t="shared" si="715"/>
        <v>-</v>
      </c>
      <c r="M5749" s="27" t="str">
        <f t="shared" si="716"/>
        <v>-</v>
      </c>
      <c r="N5749" s="28">
        <f t="shared" si="717"/>
        <v>0</v>
      </c>
      <c r="O5749" s="28">
        <f t="shared" si="719"/>
        <v>0</v>
      </c>
      <c r="P5749" s="1" t="str">
        <f t="shared" si="718"/>
        <v>no</v>
      </c>
    </row>
    <row r="5750" spans="1:16" x14ac:dyDescent="0.25">
      <c r="A5750" s="6">
        <f>'4.OVTA Sites-Transects'!B5756</f>
        <v>0</v>
      </c>
      <c r="B5750" s="6">
        <f>'4.OVTA Sites-Transects'!C5756</f>
        <v>0</v>
      </c>
      <c r="C5750" s="6">
        <f>'4.OVTA Sites-Transects'!D5756</f>
        <v>0</v>
      </c>
      <c r="D5750" s="1">
        <f>'4.OVTA Sites-Transects'!E5756</f>
        <v>0</v>
      </c>
      <c r="E5750" s="1">
        <f>'4.OVTA Sites-Transects'!G5756</f>
        <v>0</v>
      </c>
      <c r="F5750" s="1">
        <f>'4.OVTA Sites-Transects'!F5756</f>
        <v>0</v>
      </c>
      <c r="G5750" s="6">
        <f>'4.OVTA Sites-Transects'!H5756</f>
        <v>0</v>
      </c>
      <c r="H5750" s="6">
        <f>'4.OVTA Sites-Transects'!I5756</f>
        <v>0</v>
      </c>
      <c r="I5750" s="193" t="str">
        <f t="shared" si="712"/>
        <v>-</v>
      </c>
      <c r="J5750" s="27" t="str">
        <f t="shared" si="713"/>
        <v>-</v>
      </c>
      <c r="K5750" s="27" t="str">
        <f t="shared" si="714"/>
        <v>-</v>
      </c>
      <c r="L5750" s="27" t="str">
        <f t="shared" si="715"/>
        <v>-</v>
      </c>
      <c r="M5750" s="27" t="str">
        <f t="shared" si="716"/>
        <v>-</v>
      </c>
      <c r="N5750" s="28">
        <f t="shared" si="717"/>
        <v>0</v>
      </c>
      <c r="O5750" s="28">
        <f t="shared" si="719"/>
        <v>0</v>
      </c>
      <c r="P5750" s="1" t="str">
        <f t="shared" si="718"/>
        <v>no</v>
      </c>
    </row>
    <row r="5751" spans="1:16" x14ac:dyDescent="0.25">
      <c r="A5751" s="6">
        <f>'4.OVTA Sites-Transects'!B5757</f>
        <v>0</v>
      </c>
      <c r="B5751" s="6">
        <f>'4.OVTA Sites-Transects'!C5757</f>
        <v>0</v>
      </c>
      <c r="C5751" s="6">
        <f>'4.OVTA Sites-Transects'!D5757</f>
        <v>0</v>
      </c>
      <c r="D5751" s="1">
        <f>'4.OVTA Sites-Transects'!E5757</f>
        <v>0</v>
      </c>
      <c r="E5751" s="1">
        <f>'4.OVTA Sites-Transects'!G5757</f>
        <v>0</v>
      </c>
      <c r="F5751" s="1">
        <f>'4.OVTA Sites-Transects'!F5757</f>
        <v>0</v>
      </c>
      <c r="G5751" s="6">
        <f>'4.OVTA Sites-Transects'!H5757</f>
        <v>0</v>
      </c>
      <c r="H5751" s="6">
        <f>'4.OVTA Sites-Transects'!I5757</f>
        <v>0</v>
      </c>
      <c r="I5751" s="193" t="str">
        <f t="shared" si="712"/>
        <v>-</v>
      </c>
      <c r="J5751" s="27" t="str">
        <f t="shared" si="713"/>
        <v>-</v>
      </c>
      <c r="K5751" s="27" t="str">
        <f t="shared" si="714"/>
        <v>-</v>
      </c>
      <c r="L5751" s="27" t="str">
        <f t="shared" si="715"/>
        <v>-</v>
      </c>
      <c r="M5751" s="27" t="str">
        <f t="shared" si="716"/>
        <v>-</v>
      </c>
      <c r="N5751" s="28">
        <f t="shared" si="717"/>
        <v>0</v>
      </c>
      <c r="O5751" s="28">
        <f t="shared" si="719"/>
        <v>0</v>
      </c>
      <c r="P5751" s="1" t="str">
        <f t="shared" si="718"/>
        <v>no</v>
      </c>
    </row>
    <row r="5752" spans="1:16" x14ac:dyDescent="0.25">
      <c r="A5752" s="6">
        <f>'4.OVTA Sites-Transects'!B5758</f>
        <v>0</v>
      </c>
      <c r="B5752" s="6">
        <f>'4.OVTA Sites-Transects'!C5758</f>
        <v>0</v>
      </c>
      <c r="C5752" s="6">
        <f>'4.OVTA Sites-Transects'!D5758</f>
        <v>0</v>
      </c>
      <c r="D5752" s="1">
        <f>'4.OVTA Sites-Transects'!E5758</f>
        <v>0</v>
      </c>
      <c r="E5752" s="1">
        <f>'4.OVTA Sites-Transects'!G5758</f>
        <v>0</v>
      </c>
      <c r="F5752" s="1">
        <f>'4.OVTA Sites-Transects'!F5758</f>
        <v>0</v>
      </c>
      <c r="G5752" s="6">
        <f>'4.OVTA Sites-Transects'!H5758</f>
        <v>0</v>
      </c>
      <c r="H5752" s="6">
        <f>'4.OVTA Sites-Transects'!I5758</f>
        <v>0</v>
      </c>
      <c r="I5752" s="193" t="str">
        <f t="shared" si="712"/>
        <v>-</v>
      </c>
      <c r="J5752" s="27" t="str">
        <f t="shared" si="713"/>
        <v>-</v>
      </c>
      <c r="K5752" s="27" t="str">
        <f t="shared" si="714"/>
        <v>-</v>
      </c>
      <c r="L5752" s="27" t="str">
        <f t="shared" si="715"/>
        <v>-</v>
      </c>
      <c r="M5752" s="27" t="str">
        <f t="shared" si="716"/>
        <v>-</v>
      </c>
      <c r="N5752" s="28">
        <f t="shared" si="717"/>
        <v>0</v>
      </c>
      <c r="O5752" s="28">
        <f t="shared" si="719"/>
        <v>0</v>
      </c>
      <c r="P5752" s="1" t="str">
        <f t="shared" si="718"/>
        <v>no</v>
      </c>
    </row>
    <row r="5753" spans="1:16" x14ac:dyDescent="0.25">
      <c r="A5753" s="6">
        <f>'4.OVTA Sites-Transects'!B5759</f>
        <v>0</v>
      </c>
      <c r="B5753" s="6">
        <f>'4.OVTA Sites-Transects'!C5759</f>
        <v>0</v>
      </c>
      <c r="C5753" s="6">
        <f>'4.OVTA Sites-Transects'!D5759</f>
        <v>0</v>
      </c>
      <c r="D5753" s="1">
        <f>'4.OVTA Sites-Transects'!E5759</f>
        <v>0</v>
      </c>
      <c r="E5753" s="1">
        <f>'4.OVTA Sites-Transects'!G5759</f>
        <v>0</v>
      </c>
      <c r="F5753" s="1">
        <f>'4.OVTA Sites-Transects'!F5759</f>
        <v>0</v>
      </c>
      <c r="G5753" s="6">
        <f>'4.OVTA Sites-Transects'!H5759</f>
        <v>0</v>
      </c>
      <c r="H5753" s="6">
        <f>'4.OVTA Sites-Transects'!I5759</f>
        <v>0</v>
      </c>
      <c r="I5753" s="193" t="str">
        <f t="shared" si="712"/>
        <v>-</v>
      </c>
      <c r="J5753" s="27" t="str">
        <f t="shared" si="713"/>
        <v>-</v>
      </c>
      <c r="K5753" s="27" t="str">
        <f t="shared" si="714"/>
        <v>-</v>
      </c>
      <c r="L5753" s="27" t="str">
        <f t="shared" si="715"/>
        <v>-</v>
      </c>
      <c r="M5753" s="27" t="str">
        <f t="shared" si="716"/>
        <v>-</v>
      </c>
      <c r="N5753" s="28">
        <f t="shared" si="717"/>
        <v>0</v>
      </c>
      <c r="O5753" s="28">
        <f t="shared" si="719"/>
        <v>0</v>
      </c>
      <c r="P5753" s="1" t="str">
        <f t="shared" si="718"/>
        <v>no</v>
      </c>
    </row>
    <row r="5754" spans="1:16" x14ac:dyDescent="0.25">
      <c r="A5754" s="6">
        <f>'4.OVTA Sites-Transects'!B5760</f>
        <v>0</v>
      </c>
      <c r="B5754" s="6">
        <f>'4.OVTA Sites-Transects'!C5760</f>
        <v>0</v>
      </c>
      <c r="C5754" s="6">
        <f>'4.OVTA Sites-Transects'!D5760</f>
        <v>0</v>
      </c>
      <c r="D5754" s="1">
        <f>'4.OVTA Sites-Transects'!E5760</f>
        <v>0</v>
      </c>
      <c r="E5754" s="1">
        <f>'4.OVTA Sites-Transects'!G5760</f>
        <v>0</v>
      </c>
      <c r="F5754" s="1">
        <f>'4.OVTA Sites-Transects'!F5760</f>
        <v>0</v>
      </c>
      <c r="G5754" s="6">
        <f>'4.OVTA Sites-Transects'!H5760</f>
        <v>0</v>
      </c>
      <c r="H5754" s="6">
        <f>'4.OVTA Sites-Transects'!I5760</f>
        <v>0</v>
      </c>
      <c r="I5754" s="193" t="str">
        <f t="shared" si="712"/>
        <v>-</v>
      </c>
      <c r="J5754" s="27" t="str">
        <f t="shared" si="713"/>
        <v>-</v>
      </c>
      <c r="K5754" s="27" t="str">
        <f t="shared" si="714"/>
        <v>-</v>
      </c>
      <c r="L5754" s="27" t="str">
        <f t="shared" si="715"/>
        <v>-</v>
      </c>
      <c r="M5754" s="27" t="str">
        <f t="shared" si="716"/>
        <v>-</v>
      </c>
      <c r="N5754" s="28">
        <f t="shared" si="717"/>
        <v>0</v>
      </c>
      <c r="O5754" s="28">
        <f t="shared" si="719"/>
        <v>0</v>
      </c>
      <c r="P5754" s="1" t="str">
        <f t="shared" si="718"/>
        <v>no</v>
      </c>
    </row>
    <row r="5755" spans="1:16" x14ac:dyDescent="0.25">
      <c r="A5755" s="6">
        <f>'4.OVTA Sites-Transects'!B5761</f>
        <v>0</v>
      </c>
      <c r="B5755" s="6">
        <f>'4.OVTA Sites-Transects'!C5761</f>
        <v>0</v>
      </c>
      <c r="C5755" s="6">
        <f>'4.OVTA Sites-Transects'!D5761</f>
        <v>0</v>
      </c>
      <c r="D5755" s="1">
        <f>'4.OVTA Sites-Transects'!E5761</f>
        <v>0</v>
      </c>
      <c r="E5755" s="1">
        <f>'4.OVTA Sites-Transects'!G5761</f>
        <v>0</v>
      </c>
      <c r="F5755" s="1">
        <f>'4.OVTA Sites-Transects'!F5761</f>
        <v>0</v>
      </c>
      <c r="G5755" s="6">
        <f>'4.OVTA Sites-Transects'!H5761</f>
        <v>0</v>
      </c>
      <c r="H5755" s="6">
        <f>'4.OVTA Sites-Transects'!I5761</f>
        <v>0</v>
      </c>
      <c r="I5755" s="193" t="str">
        <f t="shared" si="712"/>
        <v>-</v>
      </c>
      <c r="J5755" s="27" t="str">
        <f t="shared" si="713"/>
        <v>-</v>
      </c>
      <c r="K5755" s="27" t="str">
        <f t="shared" si="714"/>
        <v>-</v>
      </c>
      <c r="L5755" s="27" t="str">
        <f t="shared" si="715"/>
        <v>-</v>
      </c>
      <c r="M5755" s="27" t="str">
        <f t="shared" si="716"/>
        <v>-</v>
      </c>
      <c r="N5755" s="28">
        <f t="shared" si="717"/>
        <v>0</v>
      </c>
      <c r="O5755" s="28">
        <f t="shared" si="719"/>
        <v>0</v>
      </c>
      <c r="P5755" s="1" t="str">
        <f t="shared" si="718"/>
        <v>no</v>
      </c>
    </row>
    <row r="5756" spans="1:16" x14ac:dyDescent="0.25">
      <c r="A5756" s="6">
        <f>'4.OVTA Sites-Transects'!B5762</f>
        <v>0</v>
      </c>
      <c r="B5756" s="6">
        <f>'4.OVTA Sites-Transects'!C5762</f>
        <v>0</v>
      </c>
      <c r="C5756" s="6">
        <f>'4.OVTA Sites-Transects'!D5762</f>
        <v>0</v>
      </c>
      <c r="D5756" s="1">
        <f>'4.OVTA Sites-Transects'!E5762</f>
        <v>0</v>
      </c>
      <c r="E5756" s="1">
        <f>'4.OVTA Sites-Transects'!G5762</f>
        <v>0</v>
      </c>
      <c r="F5756" s="1">
        <f>'4.OVTA Sites-Transects'!F5762</f>
        <v>0</v>
      </c>
      <c r="G5756" s="6">
        <f>'4.OVTA Sites-Transects'!H5762</f>
        <v>0</v>
      </c>
      <c r="H5756" s="6">
        <f>'4.OVTA Sites-Transects'!I5762</f>
        <v>0</v>
      </c>
      <c r="I5756" s="193" t="str">
        <f t="shared" si="712"/>
        <v>-</v>
      </c>
      <c r="J5756" s="27" t="str">
        <f t="shared" si="713"/>
        <v>-</v>
      </c>
      <c r="K5756" s="27" t="str">
        <f t="shared" si="714"/>
        <v>-</v>
      </c>
      <c r="L5756" s="27" t="str">
        <f t="shared" si="715"/>
        <v>-</v>
      </c>
      <c r="M5756" s="27" t="str">
        <f t="shared" si="716"/>
        <v>-</v>
      </c>
      <c r="N5756" s="28">
        <f t="shared" si="717"/>
        <v>0</v>
      </c>
      <c r="O5756" s="28">
        <f t="shared" si="719"/>
        <v>0</v>
      </c>
      <c r="P5756" s="1" t="str">
        <f t="shared" si="718"/>
        <v>no</v>
      </c>
    </row>
    <row r="5757" spans="1:16" x14ac:dyDescent="0.25">
      <c r="A5757" s="6">
        <f>'4.OVTA Sites-Transects'!B5763</f>
        <v>0</v>
      </c>
      <c r="B5757" s="6">
        <f>'4.OVTA Sites-Transects'!C5763</f>
        <v>0</v>
      </c>
      <c r="C5757" s="6">
        <f>'4.OVTA Sites-Transects'!D5763</f>
        <v>0</v>
      </c>
      <c r="D5757" s="1">
        <f>'4.OVTA Sites-Transects'!E5763</f>
        <v>0</v>
      </c>
      <c r="E5757" s="1">
        <f>'4.OVTA Sites-Transects'!G5763</f>
        <v>0</v>
      </c>
      <c r="F5757" s="1">
        <f>'4.OVTA Sites-Transects'!F5763</f>
        <v>0</v>
      </c>
      <c r="G5757" s="6">
        <f>'4.OVTA Sites-Transects'!H5763</f>
        <v>0</v>
      </c>
      <c r="H5757" s="6">
        <f>'4.OVTA Sites-Transects'!I5763</f>
        <v>0</v>
      </c>
      <c r="I5757" s="193" t="str">
        <f t="shared" si="712"/>
        <v>-</v>
      </c>
      <c r="J5757" s="27" t="str">
        <f t="shared" si="713"/>
        <v>-</v>
      </c>
      <c r="K5757" s="27" t="str">
        <f t="shared" si="714"/>
        <v>-</v>
      </c>
      <c r="L5757" s="27" t="str">
        <f t="shared" si="715"/>
        <v>-</v>
      </c>
      <c r="M5757" s="27" t="str">
        <f t="shared" si="716"/>
        <v>-</v>
      </c>
      <c r="N5757" s="28">
        <f t="shared" si="717"/>
        <v>0</v>
      </c>
      <c r="O5757" s="28">
        <f t="shared" si="719"/>
        <v>0</v>
      </c>
      <c r="P5757" s="1" t="str">
        <f t="shared" si="718"/>
        <v>no</v>
      </c>
    </row>
    <row r="5758" spans="1:16" x14ac:dyDescent="0.25">
      <c r="A5758" s="6">
        <f>'4.OVTA Sites-Transects'!B5764</f>
        <v>0</v>
      </c>
      <c r="B5758" s="6">
        <f>'4.OVTA Sites-Transects'!C5764</f>
        <v>0</v>
      </c>
      <c r="C5758" s="6">
        <f>'4.OVTA Sites-Transects'!D5764</f>
        <v>0</v>
      </c>
      <c r="D5758" s="1">
        <f>'4.OVTA Sites-Transects'!E5764</f>
        <v>0</v>
      </c>
      <c r="E5758" s="1">
        <f>'4.OVTA Sites-Transects'!G5764</f>
        <v>0</v>
      </c>
      <c r="F5758" s="1">
        <f>'4.OVTA Sites-Transects'!F5764</f>
        <v>0</v>
      </c>
      <c r="G5758" s="6">
        <f>'4.OVTA Sites-Transects'!H5764</f>
        <v>0</v>
      </c>
      <c r="H5758" s="6">
        <f>'4.OVTA Sites-Transects'!I5764</f>
        <v>0</v>
      </c>
      <c r="I5758" s="193" t="str">
        <f t="shared" si="712"/>
        <v>-</v>
      </c>
      <c r="J5758" s="27" t="str">
        <f t="shared" si="713"/>
        <v>-</v>
      </c>
      <c r="K5758" s="27" t="str">
        <f t="shared" si="714"/>
        <v>-</v>
      </c>
      <c r="L5758" s="27" t="str">
        <f t="shared" si="715"/>
        <v>-</v>
      </c>
      <c r="M5758" s="27" t="str">
        <f t="shared" si="716"/>
        <v>-</v>
      </c>
      <c r="N5758" s="28">
        <f t="shared" si="717"/>
        <v>0</v>
      </c>
      <c r="O5758" s="28">
        <f t="shared" si="719"/>
        <v>0</v>
      </c>
      <c r="P5758" s="1" t="str">
        <f t="shared" si="718"/>
        <v>no</v>
      </c>
    </row>
    <row r="5759" spans="1:16" x14ac:dyDescent="0.25">
      <c r="A5759" s="6">
        <f>'4.OVTA Sites-Transects'!B5765</f>
        <v>0</v>
      </c>
      <c r="B5759" s="6">
        <f>'4.OVTA Sites-Transects'!C5765</f>
        <v>0</v>
      </c>
      <c r="C5759" s="6">
        <f>'4.OVTA Sites-Transects'!D5765</f>
        <v>0</v>
      </c>
      <c r="D5759" s="1">
        <f>'4.OVTA Sites-Transects'!E5765</f>
        <v>0</v>
      </c>
      <c r="E5759" s="1">
        <f>'4.OVTA Sites-Transects'!G5765</f>
        <v>0</v>
      </c>
      <c r="F5759" s="1">
        <f>'4.OVTA Sites-Transects'!F5765</f>
        <v>0</v>
      </c>
      <c r="G5759" s="6">
        <f>'4.OVTA Sites-Transects'!H5765</f>
        <v>0</v>
      </c>
      <c r="H5759" s="6">
        <f>'4.OVTA Sites-Transects'!I5765</f>
        <v>0</v>
      </c>
      <c r="I5759" s="193" t="str">
        <f t="shared" si="712"/>
        <v>-</v>
      </c>
      <c r="J5759" s="27" t="str">
        <f t="shared" si="713"/>
        <v>-</v>
      </c>
      <c r="K5759" s="27" t="str">
        <f t="shared" si="714"/>
        <v>-</v>
      </c>
      <c r="L5759" s="27" t="str">
        <f t="shared" si="715"/>
        <v>-</v>
      </c>
      <c r="M5759" s="27" t="str">
        <f t="shared" si="716"/>
        <v>-</v>
      </c>
      <c r="N5759" s="28">
        <f t="shared" si="717"/>
        <v>0</v>
      </c>
      <c r="O5759" s="28">
        <f t="shared" si="719"/>
        <v>0</v>
      </c>
      <c r="P5759" s="1" t="str">
        <f t="shared" si="718"/>
        <v>no</v>
      </c>
    </row>
    <row r="5760" spans="1:16" x14ac:dyDescent="0.25">
      <c r="A5760" s="6">
        <f>'4.OVTA Sites-Transects'!B5766</f>
        <v>0</v>
      </c>
      <c r="B5760" s="6">
        <f>'4.OVTA Sites-Transects'!C5766</f>
        <v>0</v>
      </c>
      <c r="C5760" s="6">
        <f>'4.OVTA Sites-Transects'!D5766</f>
        <v>0</v>
      </c>
      <c r="D5760" s="1">
        <f>'4.OVTA Sites-Transects'!E5766</f>
        <v>0</v>
      </c>
      <c r="E5760" s="1">
        <f>'4.OVTA Sites-Transects'!G5766</f>
        <v>0</v>
      </c>
      <c r="F5760" s="1">
        <f>'4.OVTA Sites-Transects'!F5766</f>
        <v>0</v>
      </c>
      <c r="G5760" s="6">
        <f>'4.OVTA Sites-Transects'!H5766</f>
        <v>0</v>
      </c>
      <c r="H5760" s="6">
        <f>'4.OVTA Sites-Transects'!I5766</f>
        <v>0</v>
      </c>
      <c r="I5760" s="193" t="str">
        <f t="shared" si="712"/>
        <v>-</v>
      </c>
      <c r="J5760" s="27" t="str">
        <f t="shared" si="713"/>
        <v>-</v>
      </c>
      <c r="K5760" s="27" t="str">
        <f t="shared" si="714"/>
        <v>-</v>
      </c>
      <c r="L5760" s="27" t="str">
        <f t="shared" si="715"/>
        <v>-</v>
      </c>
      <c r="M5760" s="27" t="str">
        <f t="shared" si="716"/>
        <v>-</v>
      </c>
      <c r="N5760" s="28">
        <f t="shared" si="717"/>
        <v>0</v>
      </c>
      <c r="O5760" s="28">
        <f t="shared" si="719"/>
        <v>0</v>
      </c>
      <c r="P5760" s="1" t="str">
        <f t="shared" si="718"/>
        <v>no</v>
      </c>
    </row>
    <row r="5761" spans="1:16" x14ac:dyDescent="0.25">
      <c r="A5761" s="6">
        <f>'4.OVTA Sites-Transects'!B5767</f>
        <v>0</v>
      </c>
      <c r="B5761" s="6">
        <f>'4.OVTA Sites-Transects'!C5767</f>
        <v>0</v>
      </c>
      <c r="C5761" s="6">
        <f>'4.OVTA Sites-Transects'!D5767</f>
        <v>0</v>
      </c>
      <c r="D5761" s="1">
        <f>'4.OVTA Sites-Transects'!E5767</f>
        <v>0</v>
      </c>
      <c r="E5761" s="1">
        <f>'4.OVTA Sites-Transects'!G5767</f>
        <v>0</v>
      </c>
      <c r="F5761" s="1">
        <f>'4.OVTA Sites-Transects'!F5767</f>
        <v>0</v>
      </c>
      <c r="G5761" s="6">
        <f>'4.OVTA Sites-Transects'!H5767</f>
        <v>0</v>
      </c>
      <c r="H5761" s="6">
        <f>'4.OVTA Sites-Transects'!I5767</f>
        <v>0</v>
      </c>
      <c r="I5761" s="193" t="str">
        <f t="shared" si="712"/>
        <v>-</v>
      </c>
      <c r="J5761" s="27" t="str">
        <f t="shared" si="713"/>
        <v>-</v>
      </c>
      <c r="K5761" s="27" t="str">
        <f t="shared" si="714"/>
        <v>-</v>
      </c>
      <c r="L5761" s="27" t="str">
        <f t="shared" si="715"/>
        <v>-</v>
      </c>
      <c r="M5761" s="27" t="str">
        <f t="shared" si="716"/>
        <v>-</v>
      </c>
      <c r="N5761" s="28">
        <f t="shared" si="717"/>
        <v>0</v>
      </c>
      <c r="O5761" s="28">
        <f t="shared" si="719"/>
        <v>0</v>
      </c>
      <c r="P5761" s="1" t="str">
        <f t="shared" si="718"/>
        <v>no</v>
      </c>
    </row>
    <row r="5762" spans="1:16" x14ac:dyDescent="0.25">
      <c r="A5762" s="6">
        <f>'4.OVTA Sites-Transects'!B5768</f>
        <v>0</v>
      </c>
      <c r="B5762" s="6">
        <f>'4.OVTA Sites-Transects'!C5768</f>
        <v>0</v>
      </c>
      <c r="C5762" s="6">
        <f>'4.OVTA Sites-Transects'!D5768</f>
        <v>0</v>
      </c>
      <c r="D5762" s="1">
        <f>'4.OVTA Sites-Transects'!E5768</f>
        <v>0</v>
      </c>
      <c r="E5762" s="1">
        <f>'4.OVTA Sites-Transects'!G5768</f>
        <v>0</v>
      </c>
      <c r="F5762" s="1">
        <f>'4.OVTA Sites-Transects'!F5768</f>
        <v>0</v>
      </c>
      <c r="G5762" s="6">
        <f>'4.OVTA Sites-Transects'!H5768</f>
        <v>0</v>
      </c>
      <c r="H5762" s="6">
        <f>'4.OVTA Sites-Transects'!I5768</f>
        <v>0</v>
      </c>
      <c r="I5762" s="193" t="str">
        <f t="shared" si="712"/>
        <v>-</v>
      </c>
      <c r="J5762" s="27" t="str">
        <f t="shared" si="713"/>
        <v>-</v>
      </c>
      <c r="K5762" s="27" t="str">
        <f t="shared" si="714"/>
        <v>-</v>
      </c>
      <c r="L5762" s="27" t="str">
        <f t="shared" si="715"/>
        <v>-</v>
      </c>
      <c r="M5762" s="27" t="str">
        <f t="shared" si="716"/>
        <v>-</v>
      </c>
      <c r="N5762" s="28">
        <f t="shared" si="717"/>
        <v>0</v>
      </c>
      <c r="O5762" s="28">
        <f t="shared" si="719"/>
        <v>0</v>
      </c>
      <c r="P5762" s="1" t="str">
        <f t="shared" si="718"/>
        <v>no</v>
      </c>
    </row>
    <row r="5763" spans="1:16" x14ac:dyDescent="0.25">
      <c r="A5763" s="6">
        <f>'4.OVTA Sites-Transects'!B5769</f>
        <v>0</v>
      </c>
      <c r="B5763" s="6">
        <f>'4.OVTA Sites-Transects'!C5769</f>
        <v>0</v>
      </c>
      <c r="C5763" s="6">
        <f>'4.OVTA Sites-Transects'!D5769</f>
        <v>0</v>
      </c>
      <c r="D5763" s="1">
        <f>'4.OVTA Sites-Transects'!E5769</f>
        <v>0</v>
      </c>
      <c r="E5763" s="1">
        <f>'4.OVTA Sites-Transects'!G5769</f>
        <v>0</v>
      </c>
      <c r="F5763" s="1">
        <f>'4.OVTA Sites-Transects'!F5769</f>
        <v>0</v>
      </c>
      <c r="G5763" s="6">
        <f>'4.OVTA Sites-Transects'!H5769</f>
        <v>0</v>
      </c>
      <c r="H5763" s="6">
        <f>'4.OVTA Sites-Transects'!I5769</f>
        <v>0</v>
      </c>
      <c r="I5763" s="193" t="str">
        <f t="shared" ref="I5763:I5826" si="720">IF(F5763="B", SUMIF(OVTA_Calcs_TMA, D5763, WeightingFactorMod), IF(F5763="C", SUMIF(OVTA_Calcs_TMA, D5763, WeightingFactorHigh), IF(F5763="D", SUMIF(OVTA_Calcs_TMA, D5763, WeightingFactorVeryHigh), "-")))</f>
        <v>-</v>
      </c>
      <c r="J5763" s="27" t="str">
        <f t="shared" ref="J5763:J5826" si="721">IF(ISNUMBER(AVERAGEIFS(AssessmentResultsLow, AssessmentResultsSites, $A5763,AssessmentIncluded, "yes")), I5763*AVERAGEIFS(AssessmentResultsLow, AssessmentResultsSites, $A5763,AssessmentIncluded, "yes"), "-")</f>
        <v>-</v>
      </c>
      <c r="K5763" s="27" t="str">
        <f t="shared" ref="K5763:K5826" si="722">IF(ISNUMBER(AVERAGEIFS(AssessmentResultsMod, AssessmentResultsSites, $A5763,AssessmentIncluded, "yes")), I5763*AVERAGEIFS(AssessmentResultsMod, AssessmentResultsSites, $A5763,AssessmentIncluded, "yes"), "-")</f>
        <v>-</v>
      </c>
      <c r="L5763" s="27" t="str">
        <f t="shared" ref="L5763:L5826" si="723">IF(ISNUMBER(AVERAGEIFS(AssessmentResultsHigh, AssessmentResultsSites, $A5763,AssessmentIncluded, "yes")), I5763*AVERAGEIFS(AssessmentResultsHigh, AssessmentResultsSites, $A5763,AssessmentIncluded, "yes"), "-")</f>
        <v>-</v>
      </c>
      <c r="M5763" s="27" t="str">
        <f t="shared" ref="M5763:M5826" si="724">IF(ISNUMBER(AVERAGEIFS(AssessmentResultsVeryHigh, AssessmentResultsSites, $A5763,AssessmentIncluded, "yes")), I5763*AVERAGEIFS(AssessmentResultsVeryHigh, AssessmentResultsSites, $A5763,AssessmentIncluded, "yes"), "-")</f>
        <v>-</v>
      </c>
      <c r="N5763" s="28">
        <f t="shared" ref="N5763:N5826" si="725">COUNTIFS(AssessmentResultsSites, A5763, AssessmentIncluded, "yes")</f>
        <v>0</v>
      </c>
      <c r="O5763" s="28">
        <f t="shared" si="719"/>
        <v>0</v>
      </c>
      <c r="P5763" s="1" t="str">
        <f t="shared" ref="P5763:P5826" si="726">IF(AND(G5763="Yes", N5763&gt;0), "yes", "no")</f>
        <v>no</v>
      </c>
    </row>
    <row r="5764" spans="1:16" x14ac:dyDescent="0.25">
      <c r="A5764" s="6">
        <f>'4.OVTA Sites-Transects'!B5770</f>
        <v>0</v>
      </c>
      <c r="B5764" s="6">
        <f>'4.OVTA Sites-Transects'!C5770</f>
        <v>0</v>
      </c>
      <c r="C5764" s="6">
        <f>'4.OVTA Sites-Transects'!D5770</f>
        <v>0</v>
      </c>
      <c r="D5764" s="1">
        <f>'4.OVTA Sites-Transects'!E5770</f>
        <v>0</v>
      </c>
      <c r="E5764" s="1">
        <f>'4.OVTA Sites-Transects'!G5770</f>
        <v>0</v>
      </c>
      <c r="F5764" s="1">
        <f>'4.OVTA Sites-Transects'!F5770</f>
        <v>0</v>
      </c>
      <c r="G5764" s="6">
        <f>'4.OVTA Sites-Transects'!H5770</f>
        <v>0</v>
      </c>
      <c r="H5764" s="6">
        <f>'4.OVTA Sites-Transects'!I5770</f>
        <v>0</v>
      </c>
      <c r="I5764" s="193" t="str">
        <f t="shared" si="720"/>
        <v>-</v>
      </c>
      <c r="J5764" s="27" t="str">
        <f t="shared" si="721"/>
        <v>-</v>
      </c>
      <c r="K5764" s="27" t="str">
        <f t="shared" si="722"/>
        <v>-</v>
      </c>
      <c r="L5764" s="27" t="str">
        <f t="shared" si="723"/>
        <v>-</v>
      </c>
      <c r="M5764" s="27" t="str">
        <f t="shared" si="724"/>
        <v>-</v>
      </c>
      <c r="N5764" s="28">
        <f t="shared" si="725"/>
        <v>0</v>
      </c>
      <c r="O5764" s="28">
        <f t="shared" ref="O5764:O5827" si="727">IF(P5764="yes", N5764, 0)</f>
        <v>0</v>
      </c>
      <c r="P5764" s="1" t="str">
        <f t="shared" si="726"/>
        <v>no</v>
      </c>
    </row>
    <row r="5765" spans="1:16" x14ac:dyDescent="0.25">
      <c r="A5765" s="6">
        <f>'4.OVTA Sites-Transects'!B5771</f>
        <v>0</v>
      </c>
      <c r="B5765" s="6">
        <f>'4.OVTA Sites-Transects'!C5771</f>
        <v>0</v>
      </c>
      <c r="C5765" s="6">
        <f>'4.OVTA Sites-Transects'!D5771</f>
        <v>0</v>
      </c>
      <c r="D5765" s="1">
        <f>'4.OVTA Sites-Transects'!E5771</f>
        <v>0</v>
      </c>
      <c r="E5765" s="1">
        <f>'4.OVTA Sites-Transects'!G5771</f>
        <v>0</v>
      </c>
      <c r="F5765" s="1">
        <f>'4.OVTA Sites-Transects'!F5771</f>
        <v>0</v>
      </c>
      <c r="G5765" s="6">
        <f>'4.OVTA Sites-Transects'!H5771</f>
        <v>0</v>
      </c>
      <c r="H5765" s="6">
        <f>'4.OVTA Sites-Transects'!I5771</f>
        <v>0</v>
      </c>
      <c r="I5765" s="193" t="str">
        <f t="shared" si="720"/>
        <v>-</v>
      </c>
      <c r="J5765" s="27" t="str">
        <f t="shared" si="721"/>
        <v>-</v>
      </c>
      <c r="K5765" s="27" t="str">
        <f t="shared" si="722"/>
        <v>-</v>
      </c>
      <c r="L5765" s="27" t="str">
        <f t="shared" si="723"/>
        <v>-</v>
      </c>
      <c r="M5765" s="27" t="str">
        <f t="shared" si="724"/>
        <v>-</v>
      </c>
      <c r="N5765" s="28">
        <f t="shared" si="725"/>
        <v>0</v>
      </c>
      <c r="O5765" s="28">
        <f t="shared" si="727"/>
        <v>0</v>
      </c>
      <c r="P5765" s="1" t="str">
        <f t="shared" si="726"/>
        <v>no</v>
      </c>
    </row>
    <row r="5766" spans="1:16" x14ac:dyDescent="0.25">
      <c r="A5766" s="6">
        <f>'4.OVTA Sites-Transects'!B5772</f>
        <v>0</v>
      </c>
      <c r="B5766" s="6">
        <f>'4.OVTA Sites-Transects'!C5772</f>
        <v>0</v>
      </c>
      <c r="C5766" s="6">
        <f>'4.OVTA Sites-Transects'!D5772</f>
        <v>0</v>
      </c>
      <c r="D5766" s="1">
        <f>'4.OVTA Sites-Transects'!E5772</f>
        <v>0</v>
      </c>
      <c r="E5766" s="1">
        <f>'4.OVTA Sites-Transects'!G5772</f>
        <v>0</v>
      </c>
      <c r="F5766" s="1">
        <f>'4.OVTA Sites-Transects'!F5772</f>
        <v>0</v>
      </c>
      <c r="G5766" s="6">
        <f>'4.OVTA Sites-Transects'!H5772</f>
        <v>0</v>
      </c>
      <c r="H5766" s="6">
        <f>'4.OVTA Sites-Transects'!I5772</f>
        <v>0</v>
      </c>
      <c r="I5766" s="193" t="str">
        <f t="shared" si="720"/>
        <v>-</v>
      </c>
      <c r="J5766" s="27" t="str">
        <f t="shared" si="721"/>
        <v>-</v>
      </c>
      <c r="K5766" s="27" t="str">
        <f t="shared" si="722"/>
        <v>-</v>
      </c>
      <c r="L5766" s="27" t="str">
        <f t="shared" si="723"/>
        <v>-</v>
      </c>
      <c r="M5766" s="27" t="str">
        <f t="shared" si="724"/>
        <v>-</v>
      </c>
      <c r="N5766" s="28">
        <f t="shared" si="725"/>
        <v>0</v>
      </c>
      <c r="O5766" s="28">
        <f t="shared" si="727"/>
        <v>0</v>
      </c>
      <c r="P5766" s="1" t="str">
        <f t="shared" si="726"/>
        <v>no</v>
      </c>
    </row>
    <row r="5767" spans="1:16" x14ac:dyDescent="0.25">
      <c r="A5767" s="6">
        <f>'4.OVTA Sites-Transects'!B5773</f>
        <v>0</v>
      </c>
      <c r="B5767" s="6">
        <f>'4.OVTA Sites-Transects'!C5773</f>
        <v>0</v>
      </c>
      <c r="C5767" s="6">
        <f>'4.OVTA Sites-Transects'!D5773</f>
        <v>0</v>
      </c>
      <c r="D5767" s="1">
        <f>'4.OVTA Sites-Transects'!E5773</f>
        <v>0</v>
      </c>
      <c r="E5767" s="1">
        <f>'4.OVTA Sites-Transects'!G5773</f>
        <v>0</v>
      </c>
      <c r="F5767" s="1">
        <f>'4.OVTA Sites-Transects'!F5773</f>
        <v>0</v>
      </c>
      <c r="G5767" s="6">
        <f>'4.OVTA Sites-Transects'!H5773</f>
        <v>0</v>
      </c>
      <c r="H5767" s="6">
        <f>'4.OVTA Sites-Transects'!I5773</f>
        <v>0</v>
      </c>
      <c r="I5767" s="193" t="str">
        <f t="shared" si="720"/>
        <v>-</v>
      </c>
      <c r="J5767" s="27" t="str">
        <f t="shared" si="721"/>
        <v>-</v>
      </c>
      <c r="K5767" s="27" t="str">
        <f t="shared" si="722"/>
        <v>-</v>
      </c>
      <c r="L5767" s="27" t="str">
        <f t="shared" si="723"/>
        <v>-</v>
      </c>
      <c r="M5767" s="27" t="str">
        <f t="shared" si="724"/>
        <v>-</v>
      </c>
      <c r="N5767" s="28">
        <f t="shared" si="725"/>
        <v>0</v>
      </c>
      <c r="O5767" s="28">
        <f t="shared" si="727"/>
        <v>0</v>
      </c>
      <c r="P5767" s="1" t="str">
        <f t="shared" si="726"/>
        <v>no</v>
      </c>
    </row>
    <row r="5768" spans="1:16" x14ac:dyDescent="0.25">
      <c r="A5768" s="6">
        <f>'4.OVTA Sites-Transects'!B5774</f>
        <v>0</v>
      </c>
      <c r="B5768" s="6">
        <f>'4.OVTA Sites-Transects'!C5774</f>
        <v>0</v>
      </c>
      <c r="C5768" s="6">
        <f>'4.OVTA Sites-Transects'!D5774</f>
        <v>0</v>
      </c>
      <c r="D5768" s="1">
        <f>'4.OVTA Sites-Transects'!E5774</f>
        <v>0</v>
      </c>
      <c r="E5768" s="1">
        <f>'4.OVTA Sites-Transects'!G5774</f>
        <v>0</v>
      </c>
      <c r="F5768" s="1">
        <f>'4.OVTA Sites-Transects'!F5774</f>
        <v>0</v>
      </c>
      <c r="G5768" s="6">
        <f>'4.OVTA Sites-Transects'!H5774</f>
        <v>0</v>
      </c>
      <c r="H5768" s="6">
        <f>'4.OVTA Sites-Transects'!I5774</f>
        <v>0</v>
      </c>
      <c r="I5768" s="193" t="str">
        <f t="shared" si="720"/>
        <v>-</v>
      </c>
      <c r="J5768" s="27" t="str">
        <f t="shared" si="721"/>
        <v>-</v>
      </c>
      <c r="K5768" s="27" t="str">
        <f t="shared" si="722"/>
        <v>-</v>
      </c>
      <c r="L5768" s="27" t="str">
        <f t="shared" si="723"/>
        <v>-</v>
      </c>
      <c r="M5768" s="27" t="str">
        <f t="shared" si="724"/>
        <v>-</v>
      </c>
      <c r="N5768" s="28">
        <f t="shared" si="725"/>
        <v>0</v>
      </c>
      <c r="O5768" s="28">
        <f t="shared" si="727"/>
        <v>0</v>
      </c>
      <c r="P5768" s="1" t="str">
        <f t="shared" si="726"/>
        <v>no</v>
      </c>
    </row>
    <row r="5769" spans="1:16" x14ac:dyDescent="0.25">
      <c r="A5769" s="6">
        <f>'4.OVTA Sites-Transects'!B5775</f>
        <v>0</v>
      </c>
      <c r="B5769" s="6">
        <f>'4.OVTA Sites-Transects'!C5775</f>
        <v>0</v>
      </c>
      <c r="C5769" s="6">
        <f>'4.OVTA Sites-Transects'!D5775</f>
        <v>0</v>
      </c>
      <c r="D5769" s="1">
        <f>'4.OVTA Sites-Transects'!E5775</f>
        <v>0</v>
      </c>
      <c r="E5769" s="1">
        <f>'4.OVTA Sites-Transects'!G5775</f>
        <v>0</v>
      </c>
      <c r="F5769" s="1">
        <f>'4.OVTA Sites-Transects'!F5775</f>
        <v>0</v>
      </c>
      <c r="G5769" s="6">
        <f>'4.OVTA Sites-Transects'!H5775</f>
        <v>0</v>
      </c>
      <c r="H5769" s="6">
        <f>'4.OVTA Sites-Transects'!I5775</f>
        <v>0</v>
      </c>
      <c r="I5769" s="193" t="str">
        <f t="shared" si="720"/>
        <v>-</v>
      </c>
      <c r="J5769" s="27" t="str">
        <f t="shared" si="721"/>
        <v>-</v>
      </c>
      <c r="K5769" s="27" t="str">
        <f t="shared" si="722"/>
        <v>-</v>
      </c>
      <c r="L5769" s="27" t="str">
        <f t="shared" si="723"/>
        <v>-</v>
      </c>
      <c r="M5769" s="27" t="str">
        <f t="shared" si="724"/>
        <v>-</v>
      </c>
      <c r="N5769" s="28">
        <f t="shared" si="725"/>
        <v>0</v>
      </c>
      <c r="O5769" s="28">
        <f t="shared" si="727"/>
        <v>0</v>
      </c>
      <c r="P5769" s="1" t="str">
        <f t="shared" si="726"/>
        <v>no</v>
      </c>
    </row>
    <row r="5770" spans="1:16" x14ac:dyDescent="0.25">
      <c r="A5770" s="6">
        <f>'4.OVTA Sites-Transects'!B5776</f>
        <v>0</v>
      </c>
      <c r="B5770" s="6">
        <f>'4.OVTA Sites-Transects'!C5776</f>
        <v>0</v>
      </c>
      <c r="C5770" s="6">
        <f>'4.OVTA Sites-Transects'!D5776</f>
        <v>0</v>
      </c>
      <c r="D5770" s="1">
        <f>'4.OVTA Sites-Transects'!E5776</f>
        <v>0</v>
      </c>
      <c r="E5770" s="1">
        <f>'4.OVTA Sites-Transects'!G5776</f>
        <v>0</v>
      </c>
      <c r="F5770" s="1">
        <f>'4.OVTA Sites-Transects'!F5776</f>
        <v>0</v>
      </c>
      <c r="G5770" s="6">
        <f>'4.OVTA Sites-Transects'!H5776</f>
        <v>0</v>
      </c>
      <c r="H5770" s="6">
        <f>'4.OVTA Sites-Transects'!I5776</f>
        <v>0</v>
      </c>
      <c r="I5770" s="193" t="str">
        <f t="shared" si="720"/>
        <v>-</v>
      </c>
      <c r="J5770" s="27" t="str">
        <f t="shared" si="721"/>
        <v>-</v>
      </c>
      <c r="K5770" s="27" t="str">
        <f t="shared" si="722"/>
        <v>-</v>
      </c>
      <c r="L5770" s="27" t="str">
        <f t="shared" si="723"/>
        <v>-</v>
      </c>
      <c r="M5770" s="27" t="str">
        <f t="shared" si="724"/>
        <v>-</v>
      </c>
      <c r="N5770" s="28">
        <f t="shared" si="725"/>
        <v>0</v>
      </c>
      <c r="O5770" s="28">
        <f t="shared" si="727"/>
        <v>0</v>
      </c>
      <c r="P5770" s="1" t="str">
        <f t="shared" si="726"/>
        <v>no</v>
      </c>
    </row>
    <row r="5771" spans="1:16" x14ac:dyDescent="0.25">
      <c r="A5771" s="6">
        <f>'4.OVTA Sites-Transects'!B5777</f>
        <v>0</v>
      </c>
      <c r="B5771" s="6">
        <f>'4.OVTA Sites-Transects'!C5777</f>
        <v>0</v>
      </c>
      <c r="C5771" s="6">
        <f>'4.OVTA Sites-Transects'!D5777</f>
        <v>0</v>
      </c>
      <c r="D5771" s="1">
        <f>'4.OVTA Sites-Transects'!E5777</f>
        <v>0</v>
      </c>
      <c r="E5771" s="1">
        <f>'4.OVTA Sites-Transects'!G5777</f>
        <v>0</v>
      </c>
      <c r="F5771" s="1">
        <f>'4.OVTA Sites-Transects'!F5777</f>
        <v>0</v>
      </c>
      <c r="G5771" s="6">
        <f>'4.OVTA Sites-Transects'!H5777</f>
        <v>0</v>
      </c>
      <c r="H5771" s="6">
        <f>'4.OVTA Sites-Transects'!I5777</f>
        <v>0</v>
      </c>
      <c r="I5771" s="193" t="str">
        <f t="shared" si="720"/>
        <v>-</v>
      </c>
      <c r="J5771" s="27" t="str">
        <f t="shared" si="721"/>
        <v>-</v>
      </c>
      <c r="K5771" s="27" t="str">
        <f t="shared" si="722"/>
        <v>-</v>
      </c>
      <c r="L5771" s="27" t="str">
        <f t="shared" si="723"/>
        <v>-</v>
      </c>
      <c r="M5771" s="27" t="str">
        <f t="shared" si="724"/>
        <v>-</v>
      </c>
      <c r="N5771" s="28">
        <f t="shared" si="725"/>
        <v>0</v>
      </c>
      <c r="O5771" s="28">
        <f t="shared" si="727"/>
        <v>0</v>
      </c>
      <c r="P5771" s="1" t="str">
        <f t="shared" si="726"/>
        <v>no</v>
      </c>
    </row>
    <row r="5772" spans="1:16" x14ac:dyDescent="0.25">
      <c r="A5772" s="6">
        <f>'4.OVTA Sites-Transects'!B5778</f>
        <v>0</v>
      </c>
      <c r="B5772" s="6">
        <f>'4.OVTA Sites-Transects'!C5778</f>
        <v>0</v>
      </c>
      <c r="C5772" s="6">
        <f>'4.OVTA Sites-Transects'!D5778</f>
        <v>0</v>
      </c>
      <c r="D5772" s="1">
        <f>'4.OVTA Sites-Transects'!E5778</f>
        <v>0</v>
      </c>
      <c r="E5772" s="1">
        <f>'4.OVTA Sites-Transects'!G5778</f>
        <v>0</v>
      </c>
      <c r="F5772" s="1">
        <f>'4.OVTA Sites-Transects'!F5778</f>
        <v>0</v>
      </c>
      <c r="G5772" s="6">
        <f>'4.OVTA Sites-Transects'!H5778</f>
        <v>0</v>
      </c>
      <c r="H5772" s="6">
        <f>'4.OVTA Sites-Transects'!I5778</f>
        <v>0</v>
      </c>
      <c r="I5772" s="193" t="str">
        <f t="shared" si="720"/>
        <v>-</v>
      </c>
      <c r="J5772" s="27" t="str">
        <f t="shared" si="721"/>
        <v>-</v>
      </c>
      <c r="K5772" s="27" t="str">
        <f t="shared" si="722"/>
        <v>-</v>
      </c>
      <c r="L5772" s="27" t="str">
        <f t="shared" si="723"/>
        <v>-</v>
      </c>
      <c r="M5772" s="27" t="str">
        <f t="shared" si="724"/>
        <v>-</v>
      </c>
      <c r="N5772" s="28">
        <f t="shared" si="725"/>
        <v>0</v>
      </c>
      <c r="O5772" s="28">
        <f t="shared" si="727"/>
        <v>0</v>
      </c>
      <c r="P5772" s="1" t="str">
        <f t="shared" si="726"/>
        <v>no</v>
      </c>
    </row>
    <row r="5773" spans="1:16" x14ac:dyDescent="0.25">
      <c r="A5773" s="6">
        <f>'4.OVTA Sites-Transects'!B5779</f>
        <v>0</v>
      </c>
      <c r="B5773" s="6">
        <f>'4.OVTA Sites-Transects'!C5779</f>
        <v>0</v>
      </c>
      <c r="C5773" s="6">
        <f>'4.OVTA Sites-Transects'!D5779</f>
        <v>0</v>
      </c>
      <c r="D5773" s="1">
        <f>'4.OVTA Sites-Transects'!E5779</f>
        <v>0</v>
      </c>
      <c r="E5773" s="1">
        <f>'4.OVTA Sites-Transects'!G5779</f>
        <v>0</v>
      </c>
      <c r="F5773" s="1">
        <f>'4.OVTA Sites-Transects'!F5779</f>
        <v>0</v>
      </c>
      <c r="G5773" s="6">
        <f>'4.OVTA Sites-Transects'!H5779</f>
        <v>0</v>
      </c>
      <c r="H5773" s="6">
        <f>'4.OVTA Sites-Transects'!I5779</f>
        <v>0</v>
      </c>
      <c r="I5773" s="193" t="str">
        <f t="shared" si="720"/>
        <v>-</v>
      </c>
      <c r="J5773" s="27" t="str">
        <f t="shared" si="721"/>
        <v>-</v>
      </c>
      <c r="K5773" s="27" t="str">
        <f t="shared" si="722"/>
        <v>-</v>
      </c>
      <c r="L5773" s="27" t="str">
        <f t="shared" si="723"/>
        <v>-</v>
      </c>
      <c r="M5773" s="27" t="str">
        <f t="shared" si="724"/>
        <v>-</v>
      </c>
      <c r="N5773" s="28">
        <f t="shared" si="725"/>
        <v>0</v>
      </c>
      <c r="O5773" s="28">
        <f t="shared" si="727"/>
        <v>0</v>
      </c>
      <c r="P5773" s="1" t="str">
        <f t="shared" si="726"/>
        <v>no</v>
      </c>
    </row>
    <row r="5774" spans="1:16" x14ac:dyDescent="0.25">
      <c r="A5774" s="6">
        <f>'4.OVTA Sites-Transects'!B5780</f>
        <v>0</v>
      </c>
      <c r="B5774" s="6">
        <f>'4.OVTA Sites-Transects'!C5780</f>
        <v>0</v>
      </c>
      <c r="C5774" s="6">
        <f>'4.OVTA Sites-Transects'!D5780</f>
        <v>0</v>
      </c>
      <c r="D5774" s="1">
        <f>'4.OVTA Sites-Transects'!E5780</f>
        <v>0</v>
      </c>
      <c r="E5774" s="1">
        <f>'4.OVTA Sites-Transects'!G5780</f>
        <v>0</v>
      </c>
      <c r="F5774" s="1">
        <f>'4.OVTA Sites-Transects'!F5780</f>
        <v>0</v>
      </c>
      <c r="G5774" s="6">
        <f>'4.OVTA Sites-Transects'!H5780</f>
        <v>0</v>
      </c>
      <c r="H5774" s="6">
        <f>'4.OVTA Sites-Transects'!I5780</f>
        <v>0</v>
      </c>
      <c r="I5774" s="193" t="str">
        <f t="shared" si="720"/>
        <v>-</v>
      </c>
      <c r="J5774" s="27" t="str">
        <f t="shared" si="721"/>
        <v>-</v>
      </c>
      <c r="K5774" s="27" t="str">
        <f t="shared" si="722"/>
        <v>-</v>
      </c>
      <c r="L5774" s="27" t="str">
        <f t="shared" si="723"/>
        <v>-</v>
      </c>
      <c r="M5774" s="27" t="str">
        <f t="shared" si="724"/>
        <v>-</v>
      </c>
      <c r="N5774" s="28">
        <f t="shared" si="725"/>
        <v>0</v>
      </c>
      <c r="O5774" s="28">
        <f t="shared" si="727"/>
        <v>0</v>
      </c>
      <c r="P5774" s="1" t="str">
        <f t="shared" si="726"/>
        <v>no</v>
      </c>
    </row>
    <row r="5775" spans="1:16" x14ac:dyDescent="0.25">
      <c r="A5775" s="6">
        <f>'4.OVTA Sites-Transects'!B5781</f>
        <v>0</v>
      </c>
      <c r="B5775" s="6">
        <f>'4.OVTA Sites-Transects'!C5781</f>
        <v>0</v>
      </c>
      <c r="C5775" s="6">
        <f>'4.OVTA Sites-Transects'!D5781</f>
        <v>0</v>
      </c>
      <c r="D5775" s="1">
        <f>'4.OVTA Sites-Transects'!E5781</f>
        <v>0</v>
      </c>
      <c r="E5775" s="1">
        <f>'4.OVTA Sites-Transects'!G5781</f>
        <v>0</v>
      </c>
      <c r="F5775" s="1">
        <f>'4.OVTA Sites-Transects'!F5781</f>
        <v>0</v>
      </c>
      <c r="G5775" s="6">
        <f>'4.OVTA Sites-Transects'!H5781</f>
        <v>0</v>
      </c>
      <c r="H5775" s="6">
        <f>'4.OVTA Sites-Transects'!I5781</f>
        <v>0</v>
      </c>
      <c r="I5775" s="193" t="str">
        <f t="shared" si="720"/>
        <v>-</v>
      </c>
      <c r="J5775" s="27" t="str">
        <f t="shared" si="721"/>
        <v>-</v>
      </c>
      <c r="K5775" s="27" t="str">
        <f t="shared" si="722"/>
        <v>-</v>
      </c>
      <c r="L5775" s="27" t="str">
        <f t="shared" si="723"/>
        <v>-</v>
      </c>
      <c r="M5775" s="27" t="str">
        <f t="shared" si="724"/>
        <v>-</v>
      </c>
      <c r="N5775" s="28">
        <f t="shared" si="725"/>
        <v>0</v>
      </c>
      <c r="O5775" s="28">
        <f t="shared" si="727"/>
        <v>0</v>
      </c>
      <c r="P5775" s="1" t="str">
        <f t="shared" si="726"/>
        <v>no</v>
      </c>
    </row>
    <row r="5776" spans="1:16" x14ac:dyDescent="0.25">
      <c r="A5776" s="6">
        <f>'4.OVTA Sites-Transects'!B5782</f>
        <v>0</v>
      </c>
      <c r="B5776" s="6">
        <f>'4.OVTA Sites-Transects'!C5782</f>
        <v>0</v>
      </c>
      <c r="C5776" s="6">
        <f>'4.OVTA Sites-Transects'!D5782</f>
        <v>0</v>
      </c>
      <c r="D5776" s="1">
        <f>'4.OVTA Sites-Transects'!E5782</f>
        <v>0</v>
      </c>
      <c r="E5776" s="1">
        <f>'4.OVTA Sites-Transects'!G5782</f>
        <v>0</v>
      </c>
      <c r="F5776" s="1">
        <f>'4.OVTA Sites-Transects'!F5782</f>
        <v>0</v>
      </c>
      <c r="G5776" s="6">
        <f>'4.OVTA Sites-Transects'!H5782</f>
        <v>0</v>
      </c>
      <c r="H5776" s="6">
        <f>'4.OVTA Sites-Transects'!I5782</f>
        <v>0</v>
      </c>
      <c r="I5776" s="193" t="str">
        <f t="shared" si="720"/>
        <v>-</v>
      </c>
      <c r="J5776" s="27" t="str">
        <f t="shared" si="721"/>
        <v>-</v>
      </c>
      <c r="K5776" s="27" t="str">
        <f t="shared" si="722"/>
        <v>-</v>
      </c>
      <c r="L5776" s="27" t="str">
        <f t="shared" si="723"/>
        <v>-</v>
      </c>
      <c r="M5776" s="27" t="str">
        <f t="shared" si="724"/>
        <v>-</v>
      </c>
      <c r="N5776" s="28">
        <f t="shared" si="725"/>
        <v>0</v>
      </c>
      <c r="O5776" s="28">
        <f t="shared" si="727"/>
        <v>0</v>
      </c>
      <c r="P5776" s="1" t="str">
        <f t="shared" si="726"/>
        <v>no</v>
      </c>
    </row>
    <row r="5777" spans="1:16" x14ac:dyDescent="0.25">
      <c r="A5777" s="6">
        <f>'4.OVTA Sites-Transects'!B5783</f>
        <v>0</v>
      </c>
      <c r="B5777" s="6">
        <f>'4.OVTA Sites-Transects'!C5783</f>
        <v>0</v>
      </c>
      <c r="C5777" s="6">
        <f>'4.OVTA Sites-Transects'!D5783</f>
        <v>0</v>
      </c>
      <c r="D5777" s="1">
        <f>'4.OVTA Sites-Transects'!E5783</f>
        <v>0</v>
      </c>
      <c r="E5777" s="1">
        <f>'4.OVTA Sites-Transects'!G5783</f>
        <v>0</v>
      </c>
      <c r="F5777" s="1">
        <f>'4.OVTA Sites-Transects'!F5783</f>
        <v>0</v>
      </c>
      <c r="G5777" s="6">
        <f>'4.OVTA Sites-Transects'!H5783</f>
        <v>0</v>
      </c>
      <c r="H5777" s="6">
        <f>'4.OVTA Sites-Transects'!I5783</f>
        <v>0</v>
      </c>
      <c r="I5777" s="193" t="str">
        <f t="shared" si="720"/>
        <v>-</v>
      </c>
      <c r="J5777" s="27" t="str">
        <f t="shared" si="721"/>
        <v>-</v>
      </c>
      <c r="K5777" s="27" t="str">
        <f t="shared" si="722"/>
        <v>-</v>
      </c>
      <c r="L5777" s="27" t="str">
        <f t="shared" si="723"/>
        <v>-</v>
      </c>
      <c r="M5777" s="27" t="str">
        <f t="shared" si="724"/>
        <v>-</v>
      </c>
      <c r="N5777" s="28">
        <f t="shared" si="725"/>
        <v>0</v>
      </c>
      <c r="O5777" s="28">
        <f t="shared" si="727"/>
        <v>0</v>
      </c>
      <c r="P5777" s="1" t="str">
        <f t="shared" si="726"/>
        <v>no</v>
      </c>
    </row>
    <row r="5778" spans="1:16" x14ac:dyDescent="0.25">
      <c r="A5778" s="6">
        <f>'4.OVTA Sites-Transects'!B5784</f>
        <v>0</v>
      </c>
      <c r="B5778" s="6">
        <f>'4.OVTA Sites-Transects'!C5784</f>
        <v>0</v>
      </c>
      <c r="C5778" s="6">
        <f>'4.OVTA Sites-Transects'!D5784</f>
        <v>0</v>
      </c>
      <c r="D5778" s="1">
        <f>'4.OVTA Sites-Transects'!E5784</f>
        <v>0</v>
      </c>
      <c r="E5778" s="1">
        <f>'4.OVTA Sites-Transects'!G5784</f>
        <v>0</v>
      </c>
      <c r="F5778" s="1">
        <f>'4.OVTA Sites-Transects'!F5784</f>
        <v>0</v>
      </c>
      <c r="G5778" s="6">
        <f>'4.OVTA Sites-Transects'!H5784</f>
        <v>0</v>
      </c>
      <c r="H5778" s="6">
        <f>'4.OVTA Sites-Transects'!I5784</f>
        <v>0</v>
      </c>
      <c r="I5778" s="193" t="str">
        <f t="shared" si="720"/>
        <v>-</v>
      </c>
      <c r="J5778" s="27" t="str">
        <f t="shared" si="721"/>
        <v>-</v>
      </c>
      <c r="K5778" s="27" t="str">
        <f t="shared" si="722"/>
        <v>-</v>
      </c>
      <c r="L5778" s="27" t="str">
        <f t="shared" si="723"/>
        <v>-</v>
      </c>
      <c r="M5778" s="27" t="str">
        <f t="shared" si="724"/>
        <v>-</v>
      </c>
      <c r="N5778" s="28">
        <f t="shared" si="725"/>
        <v>0</v>
      </c>
      <c r="O5778" s="28">
        <f t="shared" si="727"/>
        <v>0</v>
      </c>
      <c r="P5778" s="1" t="str">
        <f t="shared" si="726"/>
        <v>no</v>
      </c>
    </row>
    <row r="5779" spans="1:16" x14ac:dyDescent="0.25">
      <c r="A5779" s="6">
        <f>'4.OVTA Sites-Transects'!B5785</f>
        <v>0</v>
      </c>
      <c r="B5779" s="6">
        <f>'4.OVTA Sites-Transects'!C5785</f>
        <v>0</v>
      </c>
      <c r="C5779" s="6">
        <f>'4.OVTA Sites-Transects'!D5785</f>
        <v>0</v>
      </c>
      <c r="D5779" s="1">
        <f>'4.OVTA Sites-Transects'!E5785</f>
        <v>0</v>
      </c>
      <c r="E5779" s="1">
        <f>'4.OVTA Sites-Transects'!G5785</f>
        <v>0</v>
      </c>
      <c r="F5779" s="1">
        <f>'4.OVTA Sites-Transects'!F5785</f>
        <v>0</v>
      </c>
      <c r="G5779" s="6">
        <f>'4.OVTA Sites-Transects'!H5785</f>
        <v>0</v>
      </c>
      <c r="H5779" s="6">
        <f>'4.OVTA Sites-Transects'!I5785</f>
        <v>0</v>
      </c>
      <c r="I5779" s="193" t="str">
        <f t="shared" si="720"/>
        <v>-</v>
      </c>
      <c r="J5779" s="27" t="str">
        <f t="shared" si="721"/>
        <v>-</v>
      </c>
      <c r="K5779" s="27" t="str">
        <f t="shared" si="722"/>
        <v>-</v>
      </c>
      <c r="L5779" s="27" t="str">
        <f t="shared" si="723"/>
        <v>-</v>
      </c>
      <c r="M5779" s="27" t="str">
        <f t="shared" si="724"/>
        <v>-</v>
      </c>
      <c r="N5779" s="28">
        <f t="shared" si="725"/>
        <v>0</v>
      </c>
      <c r="O5779" s="28">
        <f t="shared" si="727"/>
        <v>0</v>
      </c>
      <c r="P5779" s="1" t="str">
        <f t="shared" si="726"/>
        <v>no</v>
      </c>
    </row>
    <row r="5780" spans="1:16" x14ac:dyDescent="0.25">
      <c r="A5780" s="6">
        <f>'4.OVTA Sites-Transects'!B5786</f>
        <v>0</v>
      </c>
      <c r="B5780" s="6">
        <f>'4.OVTA Sites-Transects'!C5786</f>
        <v>0</v>
      </c>
      <c r="C5780" s="6">
        <f>'4.OVTA Sites-Transects'!D5786</f>
        <v>0</v>
      </c>
      <c r="D5780" s="1">
        <f>'4.OVTA Sites-Transects'!E5786</f>
        <v>0</v>
      </c>
      <c r="E5780" s="1">
        <f>'4.OVTA Sites-Transects'!G5786</f>
        <v>0</v>
      </c>
      <c r="F5780" s="1">
        <f>'4.OVTA Sites-Transects'!F5786</f>
        <v>0</v>
      </c>
      <c r="G5780" s="6">
        <f>'4.OVTA Sites-Transects'!H5786</f>
        <v>0</v>
      </c>
      <c r="H5780" s="6">
        <f>'4.OVTA Sites-Transects'!I5786</f>
        <v>0</v>
      </c>
      <c r="I5780" s="193" t="str">
        <f t="shared" si="720"/>
        <v>-</v>
      </c>
      <c r="J5780" s="27" t="str">
        <f t="shared" si="721"/>
        <v>-</v>
      </c>
      <c r="K5780" s="27" t="str">
        <f t="shared" si="722"/>
        <v>-</v>
      </c>
      <c r="L5780" s="27" t="str">
        <f t="shared" si="723"/>
        <v>-</v>
      </c>
      <c r="M5780" s="27" t="str">
        <f t="shared" si="724"/>
        <v>-</v>
      </c>
      <c r="N5780" s="28">
        <f t="shared" si="725"/>
        <v>0</v>
      </c>
      <c r="O5780" s="28">
        <f t="shared" si="727"/>
        <v>0</v>
      </c>
      <c r="P5780" s="1" t="str">
        <f t="shared" si="726"/>
        <v>no</v>
      </c>
    </row>
    <row r="5781" spans="1:16" x14ac:dyDescent="0.25">
      <c r="A5781" s="6">
        <f>'4.OVTA Sites-Transects'!B5787</f>
        <v>0</v>
      </c>
      <c r="B5781" s="6">
        <f>'4.OVTA Sites-Transects'!C5787</f>
        <v>0</v>
      </c>
      <c r="C5781" s="6">
        <f>'4.OVTA Sites-Transects'!D5787</f>
        <v>0</v>
      </c>
      <c r="D5781" s="1">
        <f>'4.OVTA Sites-Transects'!E5787</f>
        <v>0</v>
      </c>
      <c r="E5781" s="1">
        <f>'4.OVTA Sites-Transects'!G5787</f>
        <v>0</v>
      </c>
      <c r="F5781" s="1">
        <f>'4.OVTA Sites-Transects'!F5787</f>
        <v>0</v>
      </c>
      <c r="G5781" s="6">
        <f>'4.OVTA Sites-Transects'!H5787</f>
        <v>0</v>
      </c>
      <c r="H5781" s="6">
        <f>'4.OVTA Sites-Transects'!I5787</f>
        <v>0</v>
      </c>
      <c r="I5781" s="193" t="str">
        <f t="shared" si="720"/>
        <v>-</v>
      </c>
      <c r="J5781" s="27" t="str">
        <f t="shared" si="721"/>
        <v>-</v>
      </c>
      <c r="K5781" s="27" t="str">
        <f t="shared" si="722"/>
        <v>-</v>
      </c>
      <c r="L5781" s="27" t="str">
        <f t="shared" si="723"/>
        <v>-</v>
      </c>
      <c r="M5781" s="27" t="str">
        <f t="shared" si="724"/>
        <v>-</v>
      </c>
      <c r="N5781" s="28">
        <f t="shared" si="725"/>
        <v>0</v>
      </c>
      <c r="O5781" s="28">
        <f t="shared" si="727"/>
        <v>0</v>
      </c>
      <c r="P5781" s="1" t="str">
        <f t="shared" si="726"/>
        <v>no</v>
      </c>
    </row>
    <row r="5782" spans="1:16" x14ac:dyDescent="0.25">
      <c r="A5782" s="6">
        <f>'4.OVTA Sites-Transects'!B5788</f>
        <v>0</v>
      </c>
      <c r="B5782" s="6">
        <f>'4.OVTA Sites-Transects'!C5788</f>
        <v>0</v>
      </c>
      <c r="C5782" s="6">
        <f>'4.OVTA Sites-Transects'!D5788</f>
        <v>0</v>
      </c>
      <c r="D5782" s="1">
        <f>'4.OVTA Sites-Transects'!E5788</f>
        <v>0</v>
      </c>
      <c r="E5782" s="1">
        <f>'4.OVTA Sites-Transects'!G5788</f>
        <v>0</v>
      </c>
      <c r="F5782" s="1">
        <f>'4.OVTA Sites-Transects'!F5788</f>
        <v>0</v>
      </c>
      <c r="G5782" s="6">
        <f>'4.OVTA Sites-Transects'!H5788</f>
        <v>0</v>
      </c>
      <c r="H5782" s="6">
        <f>'4.OVTA Sites-Transects'!I5788</f>
        <v>0</v>
      </c>
      <c r="I5782" s="193" t="str">
        <f t="shared" si="720"/>
        <v>-</v>
      </c>
      <c r="J5782" s="27" t="str">
        <f t="shared" si="721"/>
        <v>-</v>
      </c>
      <c r="K5782" s="27" t="str">
        <f t="shared" si="722"/>
        <v>-</v>
      </c>
      <c r="L5782" s="27" t="str">
        <f t="shared" si="723"/>
        <v>-</v>
      </c>
      <c r="M5782" s="27" t="str">
        <f t="shared" si="724"/>
        <v>-</v>
      </c>
      <c r="N5782" s="28">
        <f t="shared" si="725"/>
        <v>0</v>
      </c>
      <c r="O5782" s="28">
        <f t="shared" si="727"/>
        <v>0</v>
      </c>
      <c r="P5782" s="1" t="str">
        <f t="shared" si="726"/>
        <v>no</v>
      </c>
    </row>
    <row r="5783" spans="1:16" x14ac:dyDescent="0.25">
      <c r="A5783" s="6">
        <f>'4.OVTA Sites-Transects'!B5789</f>
        <v>0</v>
      </c>
      <c r="B5783" s="6">
        <f>'4.OVTA Sites-Transects'!C5789</f>
        <v>0</v>
      </c>
      <c r="C5783" s="6">
        <f>'4.OVTA Sites-Transects'!D5789</f>
        <v>0</v>
      </c>
      <c r="D5783" s="1">
        <f>'4.OVTA Sites-Transects'!E5789</f>
        <v>0</v>
      </c>
      <c r="E5783" s="1">
        <f>'4.OVTA Sites-Transects'!G5789</f>
        <v>0</v>
      </c>
      <c r="F5783" s="1">
        <f>'4.OVTA Sites-Transects'!F5789</f>
        <v>0</v>
      </c>
      <c r="G5783" s="6">
        <f>'4.OVTA Sites-Transects'!H5789</f>
        <v>0</v>
      </c>
      <c r="H5783" s="6">
        <f>'4.OVTA Sites-Transects'!I5789</f>
        <v>0</v>
      </c>
      <c r="I5783" s="193" t="str">
        <f t="shared" si="720"/>
        <v>-</v>
      </c>
      <c r="J5783" s="27" t="str">
        <f t="shared" si="721"/>
        <v>-</v>
      </c>
      <c r="K5783" s="27" t="str">
        <f t="shared" si="722"/>
        <v>-</v>
      </c>
      <c r="L5783" s="27" t="str">
        <f t="shared" si="723"/>
        <v>-</v>
      </c>
      <c r="M5783" s="27" t="str">
        <f t="shared" si="724"/>
        <v>-</v>
      </c>
      <c r="N5783" s="28">
        <f t="shared" si="725"/>
        <v>0</v>
      </c>
      <c r="O5783" s="28">
        <f t="shared" si="727"/>
        <v>0</v>
      </c>
      <c r="P5783" s="1" t="str">
        <f t="shared" si="726"/>
        <v>no</v>
      </c>
    </row>
    <row r="5784" spans="1:16" x14ac:dyDescent="0.25">
      <c r="A5784" s="6">
        <f>'4.OVTA Sites-Transects'!B5790</f>
        <v>0</v>
      </c>
      <c r="B5784" s="6">
        <f>'4.OVTA Sites-Transects'!C5790</f>
        <v>0</v>
      </c>
      <c r="C5784" s="6">
        <f>'4.OVTA Sites-Transects'!D5790</f>
        <v>0</v>
      </c>
      <c r="D5784" s="1">
        <f>'4.OVTA Sites-Transects'!E5790</f>
        <v>0</v>
      </c>
      <c r="E5784" s="1">
        <f>'4.OVTA Sites-Transects'!G5790</f>
        <v>0</v>
      </c>
      <c r="F5784" s="1">
        <f>'4.OVTA Sites-Transects'!F5790</f>
        <v>0</v>
      </c>
      <c r="G5784" s="6">
        <f>'4.OVTA Sites-Transects'!H5790</f>
        <v>0</v>
      </c>
      <c r="H5784" s="6">
        <f>'4.OVTA Sites-Transects'!I5790</f>
        <v>0</v>
      </c>
      <c r="I5784" s="193" t="str">
        <f t="shared" si="720"/>
        <v>-</v>
      </c>
      <c r="J5784" s="27" t="str">
        <f t="shared" si="721"/>
        <v>-</v>
      </c>
      <c r="K5784" s="27" t="str">
        <f t="shared" si="722"/>
        <v>-</v>
      </c>
      <c r="L5784" s="27" t="str">
        <f t="shared" si="723"/>
        <v>-</v>
      </c>
      <c r="M5784" s="27" t="str">
        <f t="shared" si="724"/>
        <v>-</v>
      </c>
      <c r="N5784" s="28">
        <f t="shared" si="725"/>
        <v>0</v>
      </c>
      <c r="O5784" s="28">
        <f t="shared" si="727"/>
        <v>0</v>
      </c>
      <c r="P5784" s="1" t="str">
        <f t="shared" si="726"/>
        <v>no</v>
      </c>
    </row>
    <row r="5785" spans="1:16" x14ac:dyDescent="0.25">
      <c r="A5785" s="6">
        <f>'4.OVTA Sites-Transects'!B5791</f>
        <v>0</v>
      </c>
      <c r="B5785" s="6">
        <f>'4.OVTA Sites-Transects'!C5791</f>
        <v>0</v>
      </c>
      <c r="C5785" s="6">
        <f>'4.OVTA Sites-Transects'!D5791</f>
        <v>0</v>
      </c>
      <c r="D5785" s="1">
        <f>'4.OVTA Sites-Transects'!E5791</f>
        <v>0</v>
      </c>
      <c r="E5785" s="1">
        <f>'4.OVTA Sites-Transects'!G5791</f>
        <v>0</v>
      </c>
      <c r="F5785" s="1">
        <f>'4.OVTA Sites-Transects'!F5791</f>
        <v>0</v>
      </c>
      <c r="G5785" s="6">
        <f>'4.OVTA Sites-Transects'!H5791</f>
        <v>0</v>
      </c>
      <c r="H5785" s="6">
        <f>'4.OVTA Sites-Transects'!I5791</f>
        <v>0</v>
      </c>
      <c r="I5785" s="193" t="str">
        <f t="shared" si="720"/>
        <v>-</v>
      </c>
      <c r="J5785" s="27" t="str">
        <f t="shared" si="721"/>
        <v>-</v>
      </c>
      <c r="K5785" s="27" t="str">
        <f t="shared" si="722"/>
        <v>-</v>
      </c>
      <c r="L5785" s="27" t="str">
        <f t="shared" si="723"/>
        <v>-</v>
      </c>
      <c r="M5785" s="27" t="str">
        <f t="shared" si="724"/>
        <v>-</v>
      </c>
      <c r="N5785" s="28">
        <f t="shared" si="725"/>
        <v>0</v>
      </c>
      <c r="O5785" s="28">
        <f t="shared" si="727"/>
        <v>0</v>
      </c>
      <c r="P5785" s="1" t="str">
        <f t="shared" si="726"/>
        <v>no</v>
      </c>
    </row>
    <row r="5786" spans="1:16" x14ac:dyDescent="0.25">
      <c r="A5786" s="6">
        <f>'4.OVTA Sites-Transects'!B5792</f>
        <v>0</v>
      </c>
      <c r="B5786" s="6">
        <f>'4.OVTA Sites-Transects'!C5792</f>
        <v>0</v>
      </c>
      <c r="C5786" s="6">
        <f>'4.OVTA Sites-Transects'!D5792</f>
        <v>0</v>
      </c>
      <c r="D5786" s="1">
        <f>'4.OVTA Sites-Transects'!E5792</f>
        <v>0</v>
      </c>
      <c r="E5786" s="1">
        <f>'4.OVTA Sites-Transects'!G5792</f>
        <v>0</v>
      </c>
      <c r="F5786" s="1">
        <f>'4.OVTA Sites-Transects'!F5792</f>
        <v>0</v>
      </c>
      <c r="G5786" s="6">
        <f>'4.OVTA Sites-Transects'!H5792</f>
        <v>0</v>
      </c>
      <c r="H5786" s="6">
        <f>'4.OVTA Sites-Transects'!I5792</f>
        <v>0</v>
      </c>
      <c r="I5786" s="193" t="str">
        <f t="shared" si="720"/>
        <v>-</v>
      </c>
      <c r="J5786" s="27" t="str">
        <f t="shared" si="721"/>
        <v>-</v>
      </c>
      <c r="K5786" s="27" t="str">
        <f t="shared" si="722"/>
        <v>-</v>
      </c>
      <c r="L5786" s="27" t="str">
        <f t="shared" si="723"/>
        <v>-</v>
      </c>
      <c r="M5786" s="27" t="str">
        <f t="shared" si="724"/>
        <v>-</v>
      </c>
      <c r="N5786" s="28">
        <f t="shared" si="725"/>
        <v>0</v>
      </c>
      <c r="O5786" s="28">
        <f t="shared" si="727"/>
        <v>0</v>
      </c>
      <c r="P5786" s="1" t="str">
        <f t="shared" si="726"/>
        <v>no</v>
      </c>
    </row>
    <row r="5787" spans="1:16" x14ac:dyDescent="0.25">
      <c r="A5787" s="6">
        <f>'4.OVTA Sites-Transects'!B5793</f>
        <v>0</v>
      </c>
      <c r="B5787" s="6">
        <f>'4.OVTA Sites-Transects'!C5793</f>
        <v>0</v>
      </c>
      <c r="C5787" s="6">
        <f>'4.OVTA Sites-Transects'!D5793</f>
        <v>0</v>
      </c>
      <c r="D5787" s="1">
        <f>'4.OVTA Sites-Transects'!E5793</f>
        <v>0</v>
      </c>
      <c r="E5787" s="1">
        <f>'4.OVTA Sites-Transects'!G5793</f>
        <v>0</v>
      </c>
      <c r="F5787" s="1">
        <f>'4.OVTA Sites-Transects'!F5793</f>
        <v>0</v>
      </c>
      <c r="G5787" s="6">
        <f>'4.OVTA Sites-Transects'!H5793</f>
        <v>0</v>
      </c>
      <c r="H5787" s="6">
        <f>'4.OVTA Sites-Transects'!I5793</f>
        <v>0</v>
      </c>
      <c r="I5787" s="193" t="str">
        <f t="shared" si="720"/>
        <v>-</v>
      </c>
      <c r="J5787" s="27" t="str">
        <f t="shared" si="721"/>
        <v>-</v>
      </c>
      <c r="K5787" s="27" t="str">
        <f t="shared" si="722"/>
        <v>-</v>
      </c>
      <c r="L5787" s="27" t="str">
        <f t="shared" si="723"/>
        <v>-</v>
      </c>
      <c r="M5787" s="27" t="str">
        <f t="shared" si="724"/>
        <v>-</v>
      </c>
      <c r="N5787" s="28">
        <f t="shared" si="725"/>
        <v>0</v>
      </c>
      <c r="O5787" s="28">
        <f t="shared" si="727"/>
        <v>0</v>
      </c>
      <c r="P5787" s="1" t="str">
        <f t="shared" si="726"/>
        <v>no</v>
      </c>
    </row>
    <row r="5788" spans="1:16" x14ac:dyDescent="0.25">
      <c r="A5788" s="6">
        <f>'4.OVTA Sites-Transects'!B5794</f>
        <v>0</v>
      </c>
      <c r="B5788" s="6">
        <f>'4.OVTA Sites-Transects'!C5794</f>
        <v>0</v>
      </c>
      <c r="C5788" s="6">
        <f>'4.OVTA Sites-Transects'!D5794</f>
        <v>0</v>
      </c>
      <c r="D5788" s="1">
        <f>'4.OVTA Sites-Transects'!E5794</f>
        <v>0</v>
      </c>
      <c r="E5788" s="1">
        <f>'4.OVTA Sites-Transects'!G5794</f>
        <v>0</v>
      </c>
      <c r="F5788" s="1">
        <f>'4.OVTA Sites-Transects'!F5794</f>
        <v>0</v>
      </c>
      <c r="G5788" s="6">
        <f>'4.OVTA Sites-Transects'!H5794</f>
        <v>0</v>
      </c>
      <c r="H5788" s="6">
        <f>'4.OVTA Sites-Transects'!I5794</f>
        <v>0</v>
      </c>
      <c r="I5788" s="193" t="str">
        <f t="shared" si="720"/>
        <v>-</v>
      </c>
      <c r="J5788" s="27" t="str">
        <f t="shared" si="721"/>
        <v>-</v>
      </c>
      <c r="K5788" s="27" t="str">
        <f t="shared" si="722"/>
        <v>-</v>
      </c>
      <c r="L5788" s="27" t="str">
        <f t="shared" si="723"/>
        <v>-</v>
      </c>
      <c r="M5788" s="27" t="str">
        <f t="shared" si="724"/>
        <v>-</v>
      </c>
      <c r="N5788" s="28">
        <f t="shared" si="725"/>
        <v>0</v>
      </c>
      <c r="O5788" s="28">
        <f t="shared" si="727"/>
        <v>0</v>
      </c>
      <c r="P5788" s="1" t="str">
        <f t="shared" si="726"/>
        <v>no</v>
      </c>
    </row>
    <row r="5789" spans="1:16" x14ac:dyDescent="0.25">
      <c r="A5789" s="6">
        <f>'4.OVTA Sites-Transects'!B5795</f>
        <v>0</v>
      </c>
      <c r="B5789" s="6">
        <f>'4.OVTA Sites-Transects'!C5795</f>
        <v>0</v>
      </c>
      <c r="C5789" s="6">
        <f>'4.OVTA Sites-Transects'!D5795</f>
        <v>0</v>
      </c>
      <c r="D5789" s="1">
        <f>'4.OVTA Sites-Transects'!E5795</f>
        <v>0</v>
      </c>
      <c r="E5789" s="1">
        <f>'4.OVTA Sites-Transects'!G5795</f>
        <v>0</v>
      </c>
      <c r="F5789" s="1">
        <f>'4.OVTA Sites-Transects'!F5795</f>
        <v>0</v>
      </c>
      <c r="G5789" s="6">
        <f>'4.OVTA Sites-Transects'!H5795</f>
        <v>0</v>
      </c>
      <c r="H5789" s="6">
        <f>'4.OVTA Sites-Transects'!I5795</f>
        <v>0</v>
      </c>
      <c r="I5789" s="193" t="str">
        <f t="shared" si="720"/>
        <v>-</v>
      </c>
      <c r="J5789" s="27" t="str">
        <f t="shared" si="721"/>
        <v>-</v>
      </c>
      <c r="K5789" s="27" t="str">
        <f t="shared" si="722"/>
        <v>-</v>
      </c>
      <c r="L5789" s="27" t="str">
        <f t="shared" si="723"/>
        <v>-</v>
      </c>
      <c r="M5789" s="27" t="str">
        <f t="shared" si="724"/>
        <v>-</v>
      </c>
      <c r="N5789" s="28">
        <f t="shared" si="725"/>
        <v>0</v>
      </c>
      <c r="O5789" s="28">
        <f t="shared" si="727"/>
        <v>0</v>
      </c>
      <c r="P5789" s="1" t="str">
        <f t="shared" si="726"/>
        <v>no</v>
      </c>
    </row>
    <row r="5790" spans="1:16" x14ac:dyDescent="0.25">
      <c r="A5790" s="6">
        <f>'4.OVTA Sites-Transects'!B5796</f>
        <v>0</v>
      </c>
      <c r="B5790" s="6">
        <f>'4.OVTA Sites-Transects'!C5796</f>
        <v>0</v>
      </c>
      <c r="C5790" s="6">
        <f>'4.OVTA Sites-Transects'!D5796</f>
        <v>0</v>
      </c>
      <c r="D5790" s="1">
        <f>'4.OVTA Sites-Transects'!E5796</f>
        <v>0</v>
      </c>
      <c r="E5790" s="1">
        <f>'4.OVTA Sites-Transects'!G5796</f>
        <v>0</v>
      </c>
      <c r="F5790" s="1">
        <f>'4.OVTA Sites-Transects'!F5796</f>
        <v>0</v>
      </c>
      <c r="G5790" s="6">
        <f>'4.OVTA Sites-Transects'!H5796</f>
        <v>0</v>
      </c>
      <c r="H5790" s="6">
        <f>'4.OVTA Sites-Transects'!I5796</f>
        <v>0</v>
      </c>
      <c r="I5790" s="193" t="str">
        <f t="shared" si="720"/>
        <v>-</v>
      </c>
      <c r="J5790" s="27" t="str">
        <f t="shared" si="721"/>
        <v>-</v>
      </c>
      <c r="K5790" s="27" t="str">
        <f t="shared" si="722"/>
        <v>-</v>
      </c>
      <c r="L5790" s="27" t="str">
        <f t="shared" si="723"/>
        <v>-</v>
      </c>
      <c r="M5790" s="27" t="str">
        <f t="shared" si="724"/>
        <v>-</v>
      </c>
      <c r="N5790" s="28">
        <f t="shared" si="725"/>
        <v>0</v>
      </c>
      <c r="O5790" s="28">
        <f t="shared" si="727"/>
        <v>0</v>
      </c>
      <c r="P5790" s="1" t="str">
        <f t="shared" si="726"/>
        <v>no</v>
      </c>
    </row>
    <row r="5791" spans="1:16" x14ac:dyDescent="0.25">
      <c r="A5791" s="6">
        <f>'4.OVTA Sites-Transects'!B5797</f>
        <v>0</v>
      </c>
      <c r="B5791" s="6">
        <f>'4.OVTA Sites-Transects'!C5797</f>
        <v>0</v>
      </c>
      <c r="C5791" s="6">
        <f>'4.OVTA Sites-Transects'!D5797</f>
        <v>0</v>
      </c>
      <c r="D5791" s="1">
        <f>'4.OVTA Sites-Transects'!E5797</f>
        <v>0</v>
      </c>
      <c r="E5791" s="1">
        <f>'4.OVTA Sites-Transects'!G5797</f>
        <v>0</v>
      </c>
      <c r="F5791" s="1">
        <f>'4.OVTA Sites-Transects'!F5797</f>
        <v>0</v>
      </c>
      <c r="G5791" s="6">
        <f>'4.OVTA Sites-Transects'!H5797</f>
        <v>0</v>
      </c>
      <c r="H5791" s="6">
        <f>'4.OVTA Sites-Transects'!I5797</f>
        <v>0</v>
      </c>
      <c r="I5791" s="193" t="str">
        <f t="shared" si="720"/>
        <v>-</v>
      </c>
      <c r="J5791" s="27" t="str">
        <f t="shared" si="721"/>
        <v>-</v>
      </c>
      <c r="K5791" s="27" t="str">
        <f t="shared" si="722"/>
        <v>-</v>
      </c>
      <c r="L5791" s="27" t="str">
        <f t="shared" si="723"/>
        <v>-</v>
      </c>
      <c r="M5791" s="27" t="str">
        <f t="shared" si="724"/>
        <v>-</v>
      </c>
      <c r="N5791" s="28">
        <f t="shared" si="725"/>
        <v>0</v>
      </c>
      <c r="O5791" s="28">
        <f t="shared" si="727"/>
        <v>0</v>
      </c>
      <c r="P5791" s="1" t="str">
        <f t="shared" si="726"/>
        <v>no</v>
      </c>
    </row>
    <row r="5792" spans="1:16" x14ac:dyDescent="0.25">
      <c r="A5792" s="6">
        <f>'4.OVTA Sites-Transects'!B5798</f>
        <v>0</v>
      </c>
      <c r="B5792" s="6">
        <f>'4.OVTA Sites-Transects'!C5798</f>
        <v>0</v>
      </c>
      <c r="C5792" s="6">
        <f>'4.OVTA Sites-Transects'!D5798</f>
        <v>0</v>
      </c>
      <c r="D5792" s="1">
        <f>'4.OVTA Sites-Transects'!E5798</f>
        <v>0</v>
      </c>
      <c r="E5792" s="1">
        <f>'4.OVTA Sites-Transects'!G5798</f>
        <v>0</v>
      </c>
      <c r="F5792" s="1">
        <f>'4.OVTA Sites-Transects'!F5798</f>
        <v>0</v>
      </c>
      <c r="G5792" s="6">
        <f>'4.OVTA Sites-Transects'!H5798</f>
        <v>0</v>
      </c>
      <c r="H5792" s="6">
        <f>'4.OVTA Sites-Transects'!I5798</f>
        <v>0</v>
      </c>
      <c r="I5792" s="193" t="str">
        <f t="shared" si="720"/>
        <v>-</v>
      </c>
      <c r="J5792" s="27" t="str">
        <f t="shared" si="721"/>
        <v>-</v>
      </c>
      <c r="K5792" s="27" t="str">
        <f t="shared" si="722"/>
        <v>-</v>
      </c>
      <c r="L5792" s="27" t="str">
        <f t="shared" si="723"/>
        <v>-</v>
      </c>
      <c r="M5792" s="27" t="str">
        <f t="shared" si="724"/>
        <v>-</v>
      </c>
      <c r="N5792" s="28">
        <f t="shared" si="725"/>
        <v>0</v>
      </c>
      <c r="O5792" s="28">
        <f t="shared" si="727"/>
        <v>0</v>
      </c>
      <c r="P5792" s="1" t="str">
        <f t="shared" si="726"/>
        <v>no</v>
      </c>
    </row>
    <row r="5793" spans="1:16" x14ac:dyDescent="0.25">
      <c r="A5793" s="6">
        <f>'4.OVTA Sites-Transects'!B5799</f>
        <v>0</v>
      </c>
      <c r="B5793" s="6">
        <f>'4.OVTA Sites-Transects'!C5799</f>
        <v>0</v>
      </c>
      <c r="C5793" s="6">
        <f>'4.OVTA Sites-Transects'!D5799</f>
        <v>0</v>
      </c>
      <c r="D5793" s="1">
        <f>'4.OVTA Sites-Transects'!E5799</f>
        <v>0</v>
      </c>
      <c r="E5793" s="1">
        <f>'4.OVTA Sites-Transects'!G5799</f>
        <v>0</v>
      </c>
      <c r="F5793" s="1">
        <f>'4.OVTA Sites-Transects'!F5799</f>
        <v>0</v>
      </c>
      <c r="G5793" s="6">
        <f>'4.OVTA Sites-Transects'!H5799</f>
        <v>0</v>
      </c>
      <c r="H5793" s="6">
        <f>'4.OVTA Sites-Transects'!I5799</f>
        <v>0</v>
      </c>
      <c r="I5793" s="193" t="str">
        <f t="shared" si="720"/>
        <v>-</v>
      </c>
      <c r="J5793" s="27" t="str">
        <f t="shared" si="721"/>
        <v>-</v>
      </c>
      <c r="K5793" s="27" t="str">
        <f t="shared" si="722"/>
        <v>-</v>
      </c>
      <c r="L5793" s="27" t="str">
        <f t="shared" si="723"/>
        <v>-</v>
      </c>
      <c r="M5793" s="27" t="str">
        <f t="shared" si="724"/>
        <v>-</v>
      </c>
      <c r="N5793" s="28">
        <f t="shared" si="725"/>
        <v>0</v>
      </c>
      <c r="O5793" s="28">
        <f t="shared" si="727"/>
        <v>0</v>
      </c>
      <c r="P5793" s="1" t="str">
        <f t="shared" si="726"/>
        <v>no</v>
      </c>
    </row>
    <row r="5794" spans="1:16" x14ac:dyDescent="0.25">
      <c r="A5794" s="6">
        <f>'4.OVTA Sites-Transects'!B5800</f>
        <v>0</v>
      </c>
      <c r="B5794" s="6">
        <f>'4.OVTA Sites-Transects'!C5800</f>
        <v>0</v>
      </c>
      <c r="C5794" s="6">
        <f>'4.OVTA Sites-Transects'!D5800</f>
        <v>0</v>
      </c>
      <c r="D5794" s="1">
        <f>'4.OVTA Sites-Transects'!E5800</f>
        <v>0</v>
      </c>
      <c r="E5794" s="1">
        <f>'4.OVTA Sites-Transects'!G5800</f>
        <v>0</v>
      </c>
      <c r="F5794" s="1">
        <f>'4.OVTA Sites-Transects'!F5800</f>
        <v>0</v>
      </c>
      <c r="G5794" s="6">
        <f>'4.OVTA Sites-Transects'!H5800</f>
        <v>0</v>
      </c>
      <c r="H5794" s="6">
        <f>'4.OVTA Sites-Transects'!I5800</f>
        <v>0</v>
      </c>
      <c r="I5794" s="193" t="str">
        <f t="shared" si="720"/>
        <v>-</v>
      </c>
      <c r="J5794" s="27" t="str">
        <f t="shared" si="721"/>
        <v>-</v>
      </c>
      <c r="K5794" s="27" t="str">
        <f t="shared" si="722"/>
        <v>-</v>
      </c>
      <c r="L5794" s="27" t="str">
        <f t="shared" si="723"/>
        <v>-</v>
      </c>
      <c r="M5794" s="27" t="str">
        <f t="shared" si="724"/>
        <v>-</v>
      </c>
      <c r="N5794" s="28">
        <f t="shared" si="725"/>
        <v>0</v>
      </c>
      <c r="O5794" s="28">
        <f t="shared" si="727"/>
        <v>0</v>
      </c>
      <c r="P5794" s="1" t="str">
        <f t="shared" si="726"/>
        <v>no</v>
      </c>
    </row>
    <row r="5795" spans="1:16" x14ac:dyDescent="0.25">
      <c r="A5795" s="6">
        <f>'4.OVTA Sites-Transects'!B5801</f>
        <v>0</v>
      </c>
      <c r="B5795" s="6">
        <f>'4.OVTA Sites-Transects'!C5801</f>
        <v>0</v>
      </c>
      <c r="C5795" s="6">
        <f>'4.OVTA Sites-Transects'!D5801</f>
        <v>0</v>
      </c>
      <c r="D5795" s="1">
        <f>'4.OVTA Sites-Transects'!E5801</f>
        <v>0</v>
      </c>
      <c r="E5795" s="1">
        <f>'4.OVTA Sites-Transects'!G5801</f>
        <v>0</v>
      </c>
      <c r="F5795" s="1">
        <f>'4.OVTA Sites-Transects'!F5801</f>
        <v>0</v>
      </c>
      <c r="G5795" s="6">
        <f>'4.OVTA Sites-Transects'!H5801</f>
        <v>0</v>
      </c>
      <c r="H5795" s="6">
        <f>'4.OVTA Sites-Transects'!I5801</f>
        <v>0</v>
      </c>
      <c r="I5795" s="193" t="str">
        <f t="shared" si="720"/>
        <v>-</v>
      </c>
      <c r="J5795" s="27" t="str">
        <f t="shared" si="721"/>
        <v>-</v>
      </c>
      <c r="K5795" s="27" t="str">
        <f t="shared" si="722"/>
        <v>-</v>
      </c>
      <c r="L5795" s="27" t="str">
        <f t="shared" si="723"/>
        <v>-</v>
      </c>
      <c r="M5795" s="27" t="str">
        <f t="shared" si="724"/>
        <v>-</v>
      </c>
      <c r="N5795" s="28">
        <f t="shared" si="725"/>
        <v>0</v>
      </c>
      <c r="O5795" s="28">
        <f t="shared" si="727"/>
        <v>0</v>
      </c>
      <c r="P5795" s="1" t="str">
        <f t="shared" si="726"/>
        <v>no</v>
      </c>
    </row>
    <row r="5796" spans="1:16" x14ac:dyDescent="0.25">
      <c r="A5796" s="6">
        <f>'4.OVTA Sites-Transects'!B5802</f>
        <v>0</v>
      </c>
      <c r="B5796" s="6">
        <f>'4.OVTA Sites-Transects'!C5802</f>
        <v>0</v>
      </c>
      <c r="C5796" s="6">
        <f>'4.OVTA Sites-Transects'!D5802</f>
        <v>0</v>
      </c>
      <c r="D5796" s="1">
        <f>'4.OVTA Sites-Transects'!E5802</f>
        <v>0</v>
      </c>
      <c r="E5796" s="1">
        <f>'4.OVTA Sites-Transects'!G5802</f>
        <v>0</v>
      </c>
      <c r="F5796" s="1">
        <f>'4.OVTA Sites-Transects'!F5802</f>
        <v>0</v>
      </c>
      <c r="G5796" s="6">
        <f>'4.OVTA Sites-Transects'!H5802</f>
        <v>0</v>
      </c>
      <c r="H5796" s="6">
        <f>'4.OVTA Sites-Transects'!I5802</f>
        <v>0</v>
      </c>
      <c r="I5796" s="193" t="str">
        <f t="shared" si="720"/>
        <v>-</v>
      </c>
      <c r="J5796" s="27" t="str">
        <f t="shared" si="721"/>
        <v>-</v>
      </c>
      <c r="K5796" s="27" t="str">
        <f t="shared" si="722"/>
        <v>-</v>
      </c>
      <c r="L5796" s="27" t="str">
        <f t="shared" si="723"/>
        <v>-</v>
      </c>
      <c r="M5796" s="27" t="str">
        <f t="shared" si="724"/>
        <v>-</v>
      </c>
      <c r="N5796" s="28">
        <f t="shared" si="725"/>
        <v>0</v>
      </c>
      <c r="O5796" s="28">
        <f t="shared" si="727"/>
        <v>0</v>
      </c>
      <c r="P5796" s="1" t="str">
        <f t="shared" si="726"/>
        <v>no</v>
      </c>
    </row>
    <row r="5797" spans="1:16" x14ac:dyDescent="0.25">
      <c r="A5797" s="6">
        <f>'4.OVTA Sites-Transects'!B5803</f>
        <v>0</v>
      </c>
      <c r="B5797" s="6">
        <f>'4.OVTA Sites-Transects'!C5803</f>
        <v>0</v>
      </c>
      <c r="C5797" s="6">
        <f>'4.OVTA Sites-Transects'!D5803</f>
        <v>0</v>
      </c>
      <c r="D5797" s="1">
        <f>'4.OVTA Sites-Transects'!E5803</f>
        <v>0</v>
      </c>
      <c r="E5797" s="1">
        <f>'4.OVTA Sites-Transects'!G5803</f>
        <v>0</v>
      </c>
      <c r="F5797" s="1">
        <f>'4.OVTA Sites-Transects'!F5803</f>
        <v>0</v>
      </c>
      <c r="G5797" s="6">
        <f>'4.OVTA Sites-Transects'!H5803</f>
        <v>0</v>
      </c>
      <c r="H5797" s="6">
        <f>'4.OVTA Sites-Transects'!I5803</f>
        <v>0</v>
      </c>
      <c r="I5797" s="193" t="str">
        <f t="shared" si="720"/>
        <v>-</v>
      </c>
      <c r="J5797" s="27" t="str">
        <f t="shared" si="721"/>
        <v>-</v>
      </c>
      <c r="K5797" s="27" t="str">
        <f t="shared" si="722"/>
        <v>-</v>
      </c>
      <c r="L5797" s="27" t="str">
        <f t="shared" si="723"/>
        <v>-</v>
      </c>
      <c r="M5797" s="27" t="str">
        <f t="shared" si="724"/>
        <v>-</v>
      </c>
      <c r="N5797" s="28">
        <f t="shared" si="725"/>
        <v>0</v>
      </c>
      <c r="O5797" s="28">
        <f t="shared" si="727"/>
        <v>0</v>
      </c>
      <c r="P5797" s="1" t="str">
        <f t="shared" si="726"/>
        <v>no</v>
      </c>
    </row>
    <row r="5798" spans="1:16" x14ac:dyDescent="0.25">
      <c r="A5798" s="6">
        <f>'4.OVTA Sites-Transects'!B5804</f>
        <v>0</v>
      </c>
      <c r="B5798" s="6">
        <f>'4.OVTA Sites-Transects'!C5804</f>
        <v>0</v>
      </c>
      <c r="C5798" s="6">
        <f>'4.OVTA Sites-Transects'!D5804</f>
        <v>0</v>
      </c>
      <c r="D5798" s="1">
        <f>'4.OVTA Sites-Transects'!E5804</f>
        <v>0</v>
      </c>
      <c r="E5798" s="1">
        <f>'4.OVTA Sites-Transects'!G5804</f>
        <v>0</v>
      </c>
      <c r="F5798" s="1">
        <f>'4.OVTA Sites-Transects'!F5804</f>
        <v>0</v>
      </c>
      <c r="G5798" s="6">
        <f>'4.OVTA Sites-Transects'!H5804</f>
        <v>0</v>
      </c>
      <c r="H5798" s="6">
        <f>'4.OVTA Sites-Transects'!I5804</f>
        <v>0</v>
      </c>
      <c r="I5798" s="193" t="str">
        <f t="shared" si="720"/>
        <v>-</v>
      </c>
      <c r="J5798" s="27" t="str">
        <f t="shared" si="721"/>
        <v>-</v>
      </c>
      <c r="K5798" s="27" t="str">
        <f t="shared" si="722"/>
        <v>-</v>
      </c>
      <c r="L5798" s="27" t="str">
        <f t="shared" si="723"/>
        <v>-</v>
      </c>
      <c r="M5798" s="27" t="str">
        <f t="shared" si="724"/>
        <v>-</v>
      </c>
      <c r="N5798" s="28">
        <f t="shared" si="725"/>
        <v>0</v>
      </c>
      <c r="O5798" s="28">
        <f t="shared" si="727"/>
        <v>0</v>
      </c>
      <c r="P5798" s="1" t="str">
        <f t="shared" si="726"/>
        <v>no</v>
      </c>
    </row>
    <row r="5799" spans="1:16" x14ac:dyDescent="0.25">
      <c r="A5799" s="6">
        <f>'4.OVTA Sites-Transects'!B5805</f>
        <v>0</v>
      </c>
      <c r="B5799" s="6">
        <f>'4.OVTA Sites-Transects'!C5805</f>
        <v>0</v>
      </c>
      <c r="C5799" s="6">
        <f>'4.OVTA Sites-Transects'!D5805</f>
        <v>0</v>
      </c>
      <c r="D5799" s="1">
        <f>'4.OVTA Sites-Transects'!E5805</f>
        <v>0</v>
      </c>
      <c r="E5799" s="1">
        <f>'4.OVTA Sites-Transects'!G5805</f>
        <v>0</v>
      </c>
      <c r="F5799" s="1">
        <f>'4.OVTA Sites-Transects'!F5805</f>
        <v>0</v>
      </c>
      <c r="G5799" s="6">
        <f>'4.OVTA Sites-Transects'!H5805</f>
        <v>0</v>
      </c>
      <c r="H5799" s="6">
        <f>'4.OVTA Sites-Transects'!I5805</f>
        <v>0</v>
      </c>
      <c r="I5799" s="193" t="str">
        <f t="shared" si="720"/>
        <v>-</v>
      </c>
      <c r="J5799" s="27" t="str">
        <f t="shared" si="721"/>
        <v>-</v>
      </c>
      <c r="K5799" s="27" t="str">
        <f t="shared" si="722"/>
        <v>-</v>
      </c>
      <c r="L5799" s="27" t="str">
        <f t="shared" si="723"/>
        <v>-</v>
      </c>
      <c r="M5799" s="27" t="str">
        <f t="shared" si="724"/>
        <v>-</v>
      </c>
      <c r="N5799" s="28">
        <f t="shared" si="725"/>
        <v>0</v>
      </c>
      <c r="O5799" s="28">
        <f t="shared" si="727"/>
        <v>0</v>
      </c>
      <c r="P5799" s="1" t="str">
        <f t="shared" si="726"/>
        <v>no</v>
      </c>
    </row>
    <row r="5800" spans="1:16" x14ac:dyDescent="0.25">
      <c r="A5800" s="6">
        <f>'4.OVTA Sites-Transects'!B5806</f>
        <v>0</v>
      </c>
      <c r="B5800" s="6">
        <f>'4.OVTA Sites-Transects'!C5806</f>
        <v>0</v>
      </c>
      <c r="C5800" s="6">
        <f>'4.OVTA Sites-Transects'!D5806</f>
        <v>0</v>
      </c>
      <c r="D5800" s="1">
        <f>'4.OVTA Sites-Transects'!E5806</f>
        <v>0</v>
      </c>
      <c r="E5800" s="1">
        <f>'4.OVTA Sites-Transects'!G5806</f>
        <v>0</v>
      </c>
      <c r="F5800" s="1">
        <f>'4.OVTA Sites-Transects'!F5806</f>
        <v>0</v>
      </c>
      <c r="G5800" s="6">
        <f>'4.OVTA Sites-Transects'!H5806</f>
        <v>0</v>
      </c>
      <c r="H5800" s="6">
        <f>'4.OVTA Sites-Transects'!I5806</f>
        <v>0</v>
      </c>
      <c r="I5800" s="193" t="str">
        <f t="shared" si="720"/>
        <v>-</v>
      </c>
      <c r="J5800" s="27" t="str">
        <f t="shared" si="721"/>
        <v>-</v>
      </c>
      <c r="K5800" s="27" t="str">
        <f t="shared" si="722"/>
        <v>-</v>
      </c>
      <c r="L5800" s="27" t="str">
        <f t="shared" si="723"/>
        <v>-</v>
      </c>
      <c r="M5800" s="27" t="str">
        <f t="shared" si="724"/>
        <v>-</v>
      </c>
      <c r="N5800" s="28">
        <f t="shared" si="725"/>
        <v>0</v>
      </c>
      <c r="O5800" s="28">
        <f t="shared" si="727"/>
        <v>0</v>
      </c>
      <c r="P5800" s="1" t="str">
        <f t="shared" si="726"/>
        <v>no</v>
      </c>
    </row>
    <row r="5801" spans="1:16" x14ac:dyDescent="0.25">
      <c r="A5801" s="6">
        <f>'4.OVTA Sites-Transects'!B5807</f>
        <v>0</v>
      </c>
      <c r="B5801" s="6">
        <f>'4.OVTA Sites-Transects'!C5807</f>
        <v>0</v>
      </c>
      <c r="C5801" s="6">
        <f>'4.OVTA Sites-Transects'!D5807</f>
        <v>0</v>
      </c>
      <c r="D5801" s="1">
        <f>'4.OVTA Sites-Transects'!E5807</f>
        <v>0</v>
      </c>
      <c r="E5801" s="1">
        <f>'4.OVTA Sites-Transects'!G5807</f>
        <v>0</v>
      </c>
      <c r="F5801" s="1">
        <f>'4.OVTA Sites-Transects'!F5807</f>
        <v>0</v>
      </c>
      <c r="G5801" s="6">
        <f>'4.OVTA Sites-Transects'!H5807</f>
        <v>0</v>
      </c>
      <c r="H5801" s="6">
        <f>'4.OVTA Sites-Transects'!I5807</f>
        <v>0</v>
      </c>
      <c r="I5801" s="193" t="str">
        <f t="shared" si="720"/>
        <v>-</v>
      </c>
      <c r="J5801" s="27" t="str">
        <f t="shared" si="721"/>
        <v>-</v>
      </c>
      <c r="K5801" s="27" t="str">
        <f t="shared" si="722"/>
        <v>-</v>
      </c>
      <c r="L5801" s="27" t="str">
        <f t="shared" si="723"/>
        <v>-</v>
      </c>
      <c r="M5801" s="27" t="str">
        <f t="shared" si="724"/>
        <v>-</v>
      </c>
      <c r="N5801" s="28">
        <f t="shared" si="725"/>
        <v>0</v>
      </c>
      <c r="O5801" s="28">
        <f t="shared" si="727"/>
        <v>0</v>
      </c>
      <c r="P5801" s="1" t="str">
        <f t="shared" si="726"/>
        <v>no</v>
      </c>
    </row>
    <row r="5802" spans="1:16" x14ac:dyDescent="0.25">
      <c r="A5802" s="6">
        <f>'4.OVTA Sites-Transects'!B5808</f>
        <v>0</v>
      </c>
      <c r="B5802" s="6">
        <f>'4.OVTA Sites-Transects'!C5808</f>
        <v>0</v>
      </c>
      <c r="C5802" s="6">
        <f>'4.OVTA Sites-Transects'!D5808</f>
        <v>0</v>
      </c>
      <c r="D5802" s="1">
        <f>'4.OVTA Sites-Transects'!E5808</f>
        <v>0</v>
      </c>
      <c r="E5802" s="1">
        <f>'4.OVTA Sites-Transects'!G5808</f>
        <v>0</v>
      </c>
      <c r="F5802" s="1">
        <f>'4.OVTA Sites-Transects'!F5808</f>
        <v>0</v>
      </c>
      <c r="G5802" s="6">
        <f>'4.OVTA Sites-Transects'!H5808</f>
        <v>0</v>
      </c>
      <c r="H5802" s="6">
        <f>'4.OVTA Sites-Transects'!I5808</f>
        <v>0</v>
      </c>
      <c r="I5802" s="193" t="str">
        <f t="shared" si="720"/>
        <v>-</v>
      </c>
      <c r="J5802" s="27" t="str">
        <f t="shared" si="721"/>
        <v>-</v>
      </c>
      <c r="K5802" s="27" t="str">
        <f t="shared" si="722"/>
        <v>-</v>
      </c>
      <c r="L5802" s="27" t="str">
        <f t="shared" si="723"/>
        <v>-</v>
      </c>
      <c r="M5802" s="27" t="str">
        <f t="shared" si="724"/>
        <v>-</v>
      </c>
      <c r="N5802" s="28">
        <f t="shared" si="725"/>
        <v>0</v>
      </c>
      <c r="O5802" s="28">
        <f t="shared" si="727"/>
        <v>0</v>
      </c>
      <c r="P5802" s="1" t="str">
        <f t="shared" si="726"/>
        <v>no</v>
      </c>
    </row>
    <row r="5803" spans="1:16" x14ac:dyDescent="0.25">
      <c r="A5803" s="6">
        <f>'4.OVTA Sites-Transects'!B5809</f>
        <v>0</v>
      </c>
      <c r="B5803" s="6">
        <f>'4.OVTA Sites-Transects'!C5809</f>
        <v>0</v>
      </c>
      <c r="C5803" s="6">
        <f>'4.OVTA Sites-Transects'!D5809</f>
        <v>0</v>
      </c>
      <c r="D5803" s="1">
        <f>'4.OVTA Sites-Transects'!E5809</f>
        <v>0</v>
      </c>
      <c r="E5803" s="1">
        <f>'4.OVTA Sites-Transects'!G5809</f>
        <v>0</v>
      </c>
      <c r="F5803" s="1">
        <f>'4.OVTA Sites-Transects'!F5809</f>
        <v>0</v>
      </c>
      <c r="G5803" s="6">
        <f>'4.OVTA Sites-Transects'!H5809</f>
        <v>0</v>
      </c>
      <c r="H5803" s="6">
        <f>'4.OVTA Sites-Transects'!I5809</f>
        <v>0</v>
      </c>
      <c r="I5803" s="193" t="str">
        <f t="shared" si="720"/>
        <v>-</v>
      </c>
      <c r="J5803" s="27" t="str">
        <f t="shared" si="721"/>
        <v>-</v>
      </c>
      <c r="K5803" s="27" t="str">
        <f t="shared" si="722"/>
        <v>-</v>
      </c>
      <c r="L5803" s="27" t="str">
        <f t="shared" si="723"/>
        <v>-</v>
      </c>
      <c r="M5803" s="27" t="str">
        <f t="shared" si="724"/>
        <v>-</v>
      </c>
      <c r="N5803" s="28">
        <f t="shared" si="725"/>
        <v>0</v>
      </c>
      <c r="O5803" s="28">
        <f t="shared" si="727"/>
        <v>0</v>
      </c>
      <c r="P5803" s="1" t="str">
        <f t="shared" si="726"/>
        <v>no</v>
      </c>
    </row>
    <row r="5804" spans="1:16" x14ac:dyDescent="0.25">
      <c r="A5804" s="6">
        <f>'4.OVTA Sites-Transects'!B5810</f>
        <v>0</v>
      </c>
      <c r="B5804" s="6">
        <f>'4.OVTA Sites-Transects'!C5810</f>
        <v>0</v>
      </c>
      <c r="C5804" s="6">
        <f>'4.OVTA Sites-Transects'!D5810</f>
        <v>0</v>
      </c>
      <c r="D5804" s="1">
        <f>'4.OVTA Sites-Transects'!E5810</f>
        <v>0</v>
      </c>
      <c r="E5804" s="1">
        <f>'4.OVTA Sites-Transects'!G5810</f>
        <v>0</v>
      </c>
      <c r="F5804" s="1">
        <f>'4.OVTA Sites-Transects'!F5810</f>
        <v>0</v>
      </c>
      <c r="G5804" s="6">
        <f>'4.OVTA Sites-Transects'!H5810</f>
        <v>0</v>
      </c>
      <c r="H5804" s="6">
        <f>'4.OVTA Sites-Transects'!I5810</f>
        <v>0</v>
      </c>
      <c r="I5804" s="193" t="str">
        <f t="shared" si="720"/>
        <v>-</v>
      </c>
      <c r="J5804" s="27" t="str">
        <f t="shared" si="721"/>
        <v>-</v>
      </c>
      <c r="K5804" s="27" t="str">
        <f t="shared" si="722"/>
        <v>-</v>
      </c>
      <c r="L5804" s="27" t="str">
        <f t="shared" si="723"/>
        <v>-</v>
      </c>
      <c r="M5804" s="27" t="str">
        <f t="shared" si="724"/>
        <v>-</v>
      </c>
      <c r="N5804" s="28">
        <f t="shared" si="725"/>
        <v>0</v>
      </c>
      <c r="O5804" s="28">
        <f t="shared" si="727"/>
        <v>0</v>
      </c>
      <c r="P5804" s="1" t="str">
        <f t="shared" si="726"/>
        <v>no</v>
      </c>
    </row>
    <row r="5805" spans="1:16" x14ac:dyDescent="0.25">
      <c r="A5805" s="6">
        <f>'4.OVTA Sites-Transects'!B5811</f>
        <v>0</v>
      </c>
      <c r="B5805" s="6">
        <f>'4.OVTA Sites-Transects'!C5811</f>
        <v>0</v>
      </c>
      <c r="C5805" s="6">
        <f>'4.OVTA Sites-Transects'!D5811</f>
        <v>0</v>
      </c>
      <c r="D5805" s="1">
        <f>'4.OVTA Sites-Transects'!E5811</f>
        <v>0</v>
      </c>
      <c r="E5805" s="1">
        <f>'4.OVTA Sites-Transects'!G5811</f>
        <v>0</v>
      </c>
      <c r="F5805" s="1">
        <f>'4.OVTA Sites-Transects'!F5811</f>
        <v>0</v>
      </c>
      <c r="G5805" s="6">
        <f>'4.OVTA Sites-Transects'!H5811</f>
        <v>0</v>
      </c>
      <c r="H5805" s="6">
        <f>'4.OVTA Sites-Transects'!I5811</f>
        <v>0</v>
      </c>
      <c r="I5805" s="193" t="str">
        <f t="shared" si="720"/>
        <v>-</v>
      </c>
      <c r="J5805" s="27" t="str">
        <f t="shared" si="721"/>
        <v>-</v>
      </c>
      <c r="K5805" s="27" t="str">
        <f t="shared" si="722"/>
        <v>-</v>
      </c>
      <c r="L5805" s="27" t="str">
        <f t="shared" si="723"/>
        <v>-</v>
      </c>
      <c r="M5805" s="27" t="str">
        <f t="shared" si="724"/>
        <v>-</v>
      </c>
      <c r="N5805" s="28">
        <f t="shared" si="725"/>
        <v>0</v>
      </c>
      <c r="O5805" s="28">
        <f t="shared" si="727"/>
        <v>0</v>
      </c>
      <c r="P5805" s="1" t="str">
        <f t="shared" si="726"/>
        <v>no</v>
      </c>
    </row>
    <row r="5806" spans="1:16" x14ac:dyDescent="0.25">
      <c r="A5806" s="6">
        <f>'4.OVTA Sites-Transects'!B5812</f>
        <v>0</v>
      </c>
      <c r="B5806" s="6">
        <f>'4.OVTA Sites-Transects'!C5812</f>
        <v>0</v>
      </c>
      <c r="C5806" s="6">
        <f>'4.OVTA Sites-Transects'!D5812</f>
        <v>0</v>
      </c>
      <c r="D5806" s="1">
        <f>'4.OVTA Sites-Transects'!E5812</f>
        <v>0</v>
      </c>
      <c r="E5806" s="1">
        <f>'4.OVTA Sites-Transects'!G5812</f>
        <v>0</v>
      </c>
      <c r="F5806" s="1">
        <f>'4.OVTA Sites-Transects'!F5812</f>
        <v>0</v>
      </c>
      <c r="G5806" s="6">
        <f>'4.OVTA Sites-Transects'!H5812</f>
        <v>0</v>
      </c>
      <c r="H5806" s="6">
        <f>'4.OVTA Sites-Transects'!I5812</f>
        <v>0</v>
      </c>
      <c r="I5806" s="193" t="str">
        <f t="shared" si="720"/>
        <v>-</v>
      </c>
      <c r="J5806" s="27" t="str">
        <f t="shared" si="721"/>
        <v>-</v>
      </c>
      <c r="K5806" s="27" t="str">
        <f t="shared" si="722"/>
        <v>-</v>
      </c>
      <c r="L5806" s="27" t="str">
        <f t="shared" si="723"/>
        <v>-</v>
      </c>
      <c r="M5806" s="27" t="str">
        <f t="shared" si="724"/>
        <v>-</v>
      </c>
      <c r="N5806" s="28">
        <f t="shared" si="725"/>
        <v>0</v>
      </c>
      <c r="O5806" s="28">
        <f t="shared" si="727"/>
        <v>0</v>
      </c>
      <c r="P5806" s="1" t="str">
        <f t="shared" si="726"/>
        <v>no</v>
      </c>
    </row>
    <row r="5807" spans="1:16" x14ac:dyDescent="0.25">
      <c r="A5807" s="6">
        <f>'4.OVTA Sites-Transects'!B5813</f>
        <v>0</v>
      </c>
      <c r="B5807" s="6">
        <f>'4.OVTA Sites-Transects'!C5813</f>
        <v>0</v>
      </c>
      <c r="C5807" s="6">
        <f>'4.OVTA Sites-Transects'!D5813</f>
        <v>0</v>
      </c>
      <c r="D5807" s="1">
        <f>'4.OVTA Sites-Transects'!E5813</f>
        <v>0</v>
      </c>
      <c r="E5807" s="1">
        <f>'4.OVTA Sites-Transects'!G5813</f>
        <v>0</v>
      </c>
      <c r="F5807" s="1">
        <f>'4.OVTA Sites-Transects'!F5813</f>
        <v>0</v>
      </c>
      <c r="G5807" s="6">
        <f>'4.OVTA Sites-Transects'!H5813</f>
        <v>0</v>
      </c>
      <c r="H5807" s="6">
        <f>'4.OVTA Sites-Transects'!I5813</f>
        <v>0</v>
      </c>
      <c r="I5807" s="193" t="str">
        <f t="shared" si="720"/>
        <v>-</v>
      </c>
      <c r="J5807" s="27" t="str">
        <f t="shared" si="721"/>
        <v>-</v>
      </c>
      <c r="K5807" s="27" t="str">
        <f t="shared" si="722"/>
        <v>-</v>
      </c>
      <c r="L5807" s="27" t="str">
        <f t="shared" si="723"/>
        <v>-</v>
      </c>
      <c r="M5807" s="27" t="str">
        <f t="shared" si="724"/>
        <v>-</v>
      </c>
      <c r="N5807" s="28">
        <f t="shared" si="725"/>
        <v>0</v>
      </c>
      <c r="O5807" s="28">
        <f t="shared" si="727"/>
        <v>0</v>
      </c>
      <c r="P5807" s="1" t="str">
        <f t="shared" si="726"/>
        <v>no</v>
      </c>
    </row>
    <row r="5808" spans="1:16" x14ac:dyDescent="0.25">
      <c r="A5808" s="6">
        <f>'4.OVTA Sites-Transects'!B5814</f>
        <v>0</v>
      </c>
      <c r="B5808" s="6">
        <f>'4.OVTA Sites-Transects'!C5814</f>
        <v>0</v>
      </c>
      <c r="C5808" s="6">
        <f>'4.OVTA Sites-Transects'!D5814</f>
        <v>0</v>
      </c>
      <c r="D5808" s="1">
        <f>'4.OVTA Sites-Transects'!E5814</f>
        <v>0</v>
      </c>
      <c r="E5808" s="1">
        <f>'4.OVTA Sites-Transects'!G5814</f>
        <v>0</v>
      </c>
      <c r="F5808" s="1">
        <f>'4.OVTA Sites-Transects'!F5814</f>
        <v>0</v>
      </c>
      <c r="G5808" s="6">
        <f>'4.OVTA Sites-Transects'!H5814</f>
        <v>0</v>
      </c>
      <c r="H5808" s="6">
        <f>'4.OVTA Sites-Transects'!I5814</f>
        <v>0</v>
      </c>
      <c r="I5808" s="193" t="str">
        <f t="shared" si="720"/>
        <v>-</v>
      </c>
      <c r="J5808" s="27" t="str">
        <f t="shared" si="721"/>
        <v>-</v>
      </c>
      <c r="K5808" s="27" t="str">
        <f t="shared" si="722"/>
        <v>-</v>
      </c>
      <c r="L5808" s="27" t="str">
        <f t="shared" si="723"/>
        <v>-</v>
      </c>
      <c r="M5808" s="27" t="str">
        <f t="shared" si="724"/>
        <v>-</v>
      </c>
      <c r="N5808" s="28">
        <f t="shared" si="725"/>
        <v>0</v>
      </c>
      <c r="O5808" s="28">
        <f t="shared" si="727"/>
        <v>0</v>
      </c>
      <c r="P5808" s="1" t="str">
        <f t="shared" si="726"/>
        <v>no</v>
      </c>
    </row>
    <row r="5809" spans="1:16" x14ac:dyDescent="0.25">
      <c r="A5809" s="6">
        <f>'4.OVTA Sites-Transects'!B5815</f>
        <v>0</v>
      </c>
      <c r="B5809" s="6">
        <f>'4.OVTA Sites-Transects'!C5815</f>
        <v>0</v>
      </c>
      <c r="C5809" s="6">
        <f>'4.OVTA Sites-Transects'!D5815</f>
        <v>0</v>
      </c>
      <c r="D5809" s="1">
        <f>'4.OVTA Sites-Transects'!E5815</f>
        <v>0</v>
      </c>
      <c r="E5809" s="1">
        <f>'4.OVTA Sites-Transects'!G5815</f>
        <v>0</v>
      </c>
      <c r="F5809" s="1">
        <f>'4.OVTA Sites-Transects'!F5815</f>
        <v>0</v>
      </c>
      <c r="G5809" s="6">
        <f>'4.OVTA Sites-Transects'!H5815</f>
        <v>0</v>
      </c>
      <c r="H5809" s="6">
        <f>'4.OVTA Sites-Transects'!I5815</f>
        <v>0</v>
      </c>
      <c r="I5809" s="193" t="str">
        <f t="shared" si="720"/>
        <v>-</v>
      </c>
      <c r="J5809" s="27" t="str">
        <f t="shared" si="721"/>
        <v>-</v>
      </c>
      <c r="K5809" s="27" t="str">
        <f t="shared" si="722"/>
        <v>-</v>
      </c>
      <c r="L5809" s="27" t="str">
        <f t="shared" si="723"/>
        <v>-</v>
      </c>
      <c r="M5809" s="27" t="str">
        <f t="shared" si="724"/>
        <v>-</v>
      </c>
      <c r="N5809" s="28">
        <f t="shared" si="725"/>
        <v>0</v>
      </c>
      <c r="O5809" s="28">
        <f t="shared" si="727"/>
        <v>0</v>
      </c>
      <c r="P5809" s="1" t="str">
        <f t="shared" si="726"/>
        <v>no</v>
      </c>
    </row>
    <row r="5810" spans="1:16" x14ac:dyDescent="0.25">
      <c r="A5810" s="6">
        <f>'4.OVTA Sites-Transects'!B5816</f>
        <v>0</v>
      </c>
      <c r="B5810" s="6">
        <f>'4.OVTA Sites-Transects'!C5816</f>
        <v>0</v>
      </c>
      <c r="C5810" s="6">
        <f>'4.OVTA Sites-Transects'!D5816</f>
        <v>0</v>
      </c>
      <c r="D5810" s="1">
        <f>'4.OVTA Sites-Transects'!E5816</f>
        <v>0</v>
      </c>
      <c r="E5810" s="1">
        <f>'4.OVTA Sites-Transects'!G5816</f>
        <v>0</v>
      </c>
      <c r="F5810" s="1">
        <f>'4.OVTA Sites-Transects'!F5816</f>
        <v>0</v>
      </c>
      <c r="G5810" s="6">
        <f>'4.OVTA Sites-Transects'!H5816</f>
        <v>0</v>
      </c>
      <c r="H5810" s="6">
        <f>'4.OVTA Sites-Transects'!I5816</f>
        <v>0</v>
      </c>
      <c r="I5810" s="193" t="str">
        <f t="shared" si="720"/>
        <v>-</v>
      </c>
      <c r="J5810" s="27" t="str">
        <f t="shared" si="721"/>
        <v>-</v>
      </c>
      <c r="K5810" s="27" t="str">
        <f t="shared" si="722"/>
        <v>-</v>
      </c>
      <c r="L5810" s="27" t="str">
        <f t="shared" si="723"/>
        <v>-</v>
      </c>
      <c r="M5810" s="27" t="str">
        <f t="shared" si="724"/>
        <v>-</v>
      </c>
      <c r="N5810" s="28">
        <f t="shared" si="725"/>
        <v>0</v>
      </c>
      <c r="O5810" s="28">
        <f t="shared" si="727"/>
        <v>0</v>
      </c>
      <c r="P5810" s="1" t="str">
        <f t="shared" si="726"/>
        <v>no</v>
      </c>
    </row>
    <row r="5811" spans="1:16" x14ac:dyDescent="0.25">
      <c r="A5811" s="6">
        <f>'4.OVTA Sites-Transects'!B5817</f>
        <v>0</v>
      </c>
      <c r="B5811" s="6">
        <f>'4.OVTA Sites-Transects'!C5817</f>
        <v>0</v>
      </c>
      <c r="C5811" s="6">
        <f>'4.OVTA Sites-Transects'!D5817</f>
        <v>0</v>
      </c>
      <c r="D5811" s="1">
        <f>'4.OVTA Sites-Transects'!E5817</f>
        <v>0</v>
      </c>
      <c r="E5811" s="1">
        <f>'4.OVTA Sites-Transects'!G5817</f>
        <v>0</v>
      </c>
      <c r="F5811" s="1">
        <f>'4.OVTA Sites-Transects'!F5817</f>
        <v>0</v>
      </c>
      <c r="G5811" s="6">
        <f>'4.OVTA Sites-Transects'!H5817</f>
        <v>0</v>
      </c>
      <c r="H5811" s="6">
        <f>'4.OVTA Sites-Transects'!I5817</f>
        <v>0</v>
      </c>
      <c r="I5811" s="193" t="str">
        <f t="shared" si="720"/>
        <v>-</v>
      </c>
      <c r="J5811" s="27" t="str">
        <f t="shared" si="721"/>
        <v>-</v>
      </c>
      <c r="K5811" s="27" t="str">
        <f t="shared" si="722"/>
        <v>-</v>
      </c>
      <c r="L5811" s="27" t="str">
        <f t="shared" si="723"/>
        <v>-</v>
      </c>
      <c r="M5811" s="27" t="str">
        <f t="shared" si="724"/>
        <v>-</v>
      </c>
      <c r="N5811" s="28">
        <f t="shared" si="725"/>
        <v>0</v>
      </c>
      <c r="O5811" s="28">
        <f t="shared" si="727"/>
        <v>0</v>
      </c>
      <c r="P5811" s="1" t="str">
        <f t="shared" si="726"/>
        <v>no</v>
      </c>
    </row>
    <row r="5812" spans="1:16" x14ac:dyDescent="0.25">
      <c r="A5812" s="6">
        <f>'4.OVTA Sites-Transects'!B5818</f>
        <v>0</v>
      </c>
      <c r="B5812" s="6">
        <f>'4.OVTA Sites-Transects'!C5818</f>
        <v>0</v>
      </c>
      <c r="C5812" s="6">
        <f>'4.OVTA Sites-Transects'!D5818</f>
        <v>0</v>
      </c>
      <c r="D5812" s="1">
        <f>'4.OVTA Sites-Transects'!E5818</f>
        <v>0</v>
      </c>
      <c r="E5812" s="1">
        <f>'4.OVTA Sites-Transects'!G5818</f>
        <v>0</v>
      </c>
      <c r="F5812" s="1">
        <f>'4.OVTA Sites-Transects'!F5818</f>
        <v>0</v>
      </c>
      <c r="G5812" s="6">
        <f>'4.OVTA Sites-Transects'!H5818</f>
        <v>0</v>
      </c>
      <c r="H5812" s="6">
        <f>'4.OVTA Sites-Transects'!I5818</f>
        <v>0</v>
      </c>
      <c r="I5812" s="193" t="str">
        <f t="shared" si="720"/>
        <v>-</v>
      </c>
      <c r="J5812" s="27" t="str">
        <f t="shared" si="721"/>
        <v>-</v>
      </c>
      <c r="K5812" s="27" t="str">
        <f t="shared" si="722"/>
        <v>-</v>
      </c>
      <c r="L5812" s="27" t="str">
        <f t="shared" si="723"/>
        <v>-</v>
      </c>
      <c r="M5812" s="27" t="str">
        <f t="shared" si="724"/>
        <v>-</v>
      </c>
      <c r="N5812" s="28">
        <f t="shared" si="725"/>
        <v>0</v>
      </c>
      <c r="O5812" s="28">
        <f t="shared" si="727"/>
        <v>0</v>
      </c>
      <c r="P5812" s="1" t="str">
        <f t="shared" si="726"/>
        <v>no</v>
      </c>
    </row>
    <row r="5813" spans="1:16" x14ac:dyDescent="0.25">
      <c r="A5813" s="6">
        <f>'4.OVTA Sites-Transects'!B5819</f>
        <v>0</v>
      </c>
      <c r="B5813" s="6">
        <f>'4.OVTA Sites-Transects'!C5819</f>
        <v>0</v>
      </c>
      <c r="C5813" s="6">
        <f>'4.OVTA Sites-Transects'!D5819</f>
        <v>0</v>
      </c>
      <c r="D5813" s="1">
        <f>'4.OVTA Sites-Transects'!E5819</f>
        <v>0</v>
      </c>
      <c r="E5813" s="1">
        <f>'4.OVTA Sites-Transects'!G5819</f>
        <v>0</v>
      </c>
      <c r="F5813" s="1">
        <f>'4.OVTA Sites-Transects'!F5819</f>
        <v>0</v>
      </c>
      <c r="G5813" s="6">
        <f>'4.OVTA Sites-Transects'!H5819</f>
        <v>0</v>
      </c>
      <c r="H5813" s="6">
        <f>'4.OVTA Sites-Transects'!I5819</f>
        <v>0</v>
      </c>
      <c r="I5813" s="193" t="str">
        <f t="shared" si="720"/>
        <v>-</v>
      </c>
      <c r="J5813" s="27" t="str">
        <f t="shared" si="721"/>
        <v>-</v>
      </c>
      <c r="K5813" s="27" t="str">
        <f t="shared" si="722"/>
        <v>-</v>
      </c>
      <c r="L5813" s="27" t="str">
        <f t="shared" si="723"/>
        <v>-</v>
      </c>
      <c r="M5813" s="27" t="str">
        <f t="shared" si="724"/>
        <v>-</v>
      </c>
      <c r="N5813" s="28">
        <f t="shared" si="725"/>
        <v>0</v>
      </c>
      <c r="O5813" s="28">
        <f t="shared" si="727"/>
        <v>0</v>
      </c>
      <c r="P5813" s="1" t="str">
        <f t="shared" si="726"/>
        <v>no</v>
      </c>
    </row>
    <row r="5814" spans="1:16" x14ac:dyDescent="0.25">
      <c r="A5814" s="6">
        <f>'4.OVTA Sites-Transects'!B5820</f>
        <v>0</v>
      </c>
      <c r="B5814" s="6">
        <f>'4.OVTA Sites-Transects'!C5820</f>
        <v>0</v>
      </c>
      <c r="C5814" s="6">
        <f>'4.OVTA Sites-Transects'!D5820</f>
        <v>0</v>
      </c>
      <c r="D5814" s="1">
        <f>'4.OVTA Sites-Transects'!E5820</f>
        <v>0</v>
      </c>
      <c r="E5814" s="1">
        <f>'4.OVTA Sites-Transects'!G5820</f>
        <v>0</v>
      </c>
      <c r="F5814" s="1">
        <f>'4.OVTA Sites-Transects'!F5820</f>
        <v>0</v>
      </c>
      <c r="G5814" s="6">
        <f>'4.OVTA Sites-Transects'!H5820</f>
        <v>0</v>
      </c>
      <c r="H5814" s="6">
        <f>'4.OVTA Sites-Transects'!I5820</f>
        <v>0</v>
      </c>
      <c r="I5814" s="193" t="str">
        <f t="shared" si="720"/>
        <v>-</v>
      </c>
      <c r="J5814" s="27" t="str">
        <f t="shared" si="721"/>
        <v>-</v>
      </c>
      <c r="K5814" s="27" t="str">
        <f t="shared" si="722"/>
        <v>-</v>
      </c>
      <c r="L5814" s="27" t="str">
        <f t="shared" si="723"/>
        <v>-</v>
      </c>
      <c r="M5814" s="27" t="str">
        <f t="shared" si="724"/>
        <v>-</v>
      </c>
      <c r="N5814" s="28">
        <f t="shared" si="725"/>
        <v>0</v>
      </c>
      <c r="O5814" s="28">
        <f t="shared" si="727"/>
        <v>0</v>
      </c>
      <c r="P5814" s="1" t="str">
        <f t="shared" si="726"/>
        <v>no</v>
      </c>
    </row>
    <row r="5815" spans="1:16" x14ac:dyDescent="0.25">
      <c r="A5815" s="6">
        <f>'4.OVTA Sites-Transects'!B5821</f>
        <v>0</v>
      </c>
      <c r="B5815" s="6">
        <f>'4.OVTA Sites-Transects'!C5821</f>
        <v>0</v>
      </c>
      <c r="C5815" s="6">
        <f>'4.OVTA Sites-Transects'!D5821</f>
        <v>0</v>
      </c>
      <c r="D5815" s="1">
        <f>'4.OVTA Sites-Transects'!E5821</f>
        <v>0</v>
      </c>
      <c r="E5815" s="1">
        <f>'4.OVTA Sites-Transects'!G5821</f>
        <v>0</v>
      </c>
      <c r="F5815" s="1">
        <f>'4.OVTA Sites-Transects'!F5821</f>
        <v>0</v>
      </c>
      <c r="G5815" s="6">
        <f>'4.OVTA Sites-Transects'!H5821</f>
        <v>0</v>
      </c>
      <c r="H5815" s="6">
        <f>'4.OVTA Sites-Transects'!I5821</f>
        <v>0</v>
      </c>
      <c r="I5815" s="193" t="str">
        <f t="shared" si="720"/>
        <v>-</v>
      </c>
      <c r="J5815" s="27" t="str">
        <f t="shared" si="721"/>
        <v>-</v>
      </c>
      <c r="K5815" s="27" t="str">
        <f t="shared" si="722"/>
        <v>-</v>
      </c>
      <c r="L5815" s="27" t="str">
        <f t="shared" si="723"/>
        <v>-</v>
      </c>
      <c r="M5815" s="27" t="str">
        <f t="shared" si="724"/>
        <v>-</v>
      </c>
      <c r="N5815" s="28">
        <f t="shared" si="725"/>
        <v>0</v>
      </c>
      <c r="O5815" s="28">
        <f t="shared" si="727"/>
        <v>0</v>
      </c>
      <c r="P5815" s="1" t="str">
        <f t="shared" si="726"/>
        <v>no</v>
      </c>
    </row>
    <row r="5816" spans="1:16" x14ac:dyDescent="0.25">
      <c r="A5816" s="6">
        <f>'4.OVTA Sites-Transects'!B5822</f>
        <v>0</v>
      </c>
      <c r="B5816" s="6">
        <f>'4.OVTA Sites-Transects'!C5822</f>
        <v>0</v>
      </c>
      <c r="C5816" s="6">
        <f>'4.OVTA Sites-Transects'!D5822</f>
        <v>0</v>
      </c>
      <c r="D5816" s="1">
        <f>'4.OVTA Sites-Transects'!E5822</f>
        <v>0</v>
      </c>
      <c r="E5816" s="1">
        <f>'4.OVTA Sites-Transects'!G5822</f>
        <v>0</v>
      </c>
      <c r="F5816" s="1">
        <f>'4.OVTA Sites-Transects'!F5822</f>
        <v>0</v>
      </c>
      <c r="G5816" s="6">
        <f>'4.OVTA Sites-Transects'!H5822</f>
        <v>0</v>
      </c>
      <c r="H5816" s="6">
        <f>'4.OVTA Sites-Transects'!I5822</f>
        <v>0</v>
      </c>
      <c r="I5816" s="193" t="str">
        <f t="shared" si="720"/>
        <v>-</v>
      </c>
      <c r="J5816" s="27" t="str">
        <f t="shared" si="721"/>
        <v>-</v>
      </c>
      <c r="K5816" s="27" t="str">
        <f t="shared" si="722"/>
        <v>-</v>
      </c>
      <c r="L5816" s="27" t="str">
        <f t="shared" si="723"/>
        <v>-</v>
      </c>
      <c r="M5816" s="27" t="str">
        <f t="shared" si="724"/>
        <v>-</v>
      </c>
      <c r="N5816" s="28">
        <f t="shared" si="725"/>
        <v>0</v>
      </c>
      <c r="O5816" s="28">
        <f t="shared" si="727"/>
        <v>0</v>
      </c>
      <c r="P5816" s="1" t="str">
        <f t="shared" si="726"/>
        <v>no</v>
      </c>
    </row>
    <row r="5817" spans="1:16" x14ac:dyDescent="0.25">
      <c r="A5817" s="6">
        <f>'4.OVTA Sites-Transects'!B5823</f>
        <v>0</v>
      </c>
      <c r="B5817" s="6">
        <f>'4.OVTA Sites-Transects'!C5823</f>
        <v>0</v>
      </c>
      <c r="C5817" s="6">
        <f>'4.OVTA Sites-Transects'!D5823</f>
        <v>0</v>
      </c>
      <c r="D5817" s="1">
        <f>'4.OVTA Sites-Transects'!E5823</f>
        <v>0</v>
      </c>
      <c r="E5817" s="1">
        <f>'4.OVTA Sites-Transects'!G5823</f>
        <v>0</v>
      </c>
      <c r="F5817" s="1">
        <f>'4.OVTA Sites-Transects'!F5823</f>
        <v>0</v>
      </c>
      <c r="G5817" s="6">
        <f>'4.OVTA Sites-Transects'!H5823</f>
        <v>0</v>
      </c>
      <c r="H5817" s="6">
        <f>'4.OVTA Sites-Transects'!I5823</f>
        <v>0</v>
      </c>
      <c r="I5817" s="193" t="str">
        <f t="shared" si="720"/>
        <v>-</v>
      </c>
      <c r="J5817" s="27" t="str">
        <f t="shared" si="721"/>
        <v>-</v>
      </c>
      <c r="K5817" s="27" t="str">
        <f t="shared" si="722"/>
        <v>-</v>
      </c>
      <c r="L5817" s="27" t="str">
        <f t="shared" si="723"/>
        <v>-</v>
      </c>
      <c r="M5817" s="27" t="str">
        <f t="shared" si="724"/>
        <v>-</v>
      </c>
      <c r="N5817" s="28">
        <f t="shared" si="725"/>
        <v>0</v>
      </c>
      <c r="O5817" s="28">
        <f t="shared" si="727"/>
        <v>0</v>
      </c>
      <c r="P5817" s="1" t="str">
        <f t="shared" si="726"/>
        <v>no</v>
      </c>
    </row>
    <row r="5818" spans="1:16" x14ac:dyDescent="0.25">
      <c r="A5818" s="6">
        <f>'4.OVTA Sites-Transects'!B5824</f>
        <v>0</v>
      </c>
      <c r="B5818" s="6">
        <f>'4.OVTA Sites-Transects'!C5824</f>
        <v>0</v>
      </c>
      <c r="C5818" s="6">
        <f>'4.OVTA Sites-Transects'!D5824</f>
        <v>0</v>
      </c>
      <c r="D5818" s="1">
        <f>'4.OVTA Sites-Transects'!E5824</f>
        <v>0</v>
      </c>
      <c r="E5818" s="1">
        <f>'4.OVTA Sites-Transects'!G5824</f>
        <v>0</v>
      </c>
      <c r="F5818" s="1">
        <f>'4.OVTA Sites-Transects'!F5824</f>
        <v>0</v>
      </c>
      <c r="G5818" s="6">
        <f>'4.OVTA Sites-Transects'!H5824</f>
        <v>0</v>
      </c>
      <c r="H5818" s="6">
        <f>'4.OVTA Sites-Transects'!I5824</f>
        <v>0</v>
      </c>
      <c r="I5818" s="193" t="str">
        <f t="shared" si="720"/>
        <v>-</v>
      </c>
      <c r="J5818" s="27" t="str">
        <f t="shared" si="721"/>
        <v>-</v>
      </c>
      <c r="K5818" s="27" t="str">
        <f t="shared" si="722"/>
        <v>-</v>
      </c>
      <c r="L5818" s="27" t="str">
        <f t="shared" si="723"/>
        <v>-</v>
      </c>
      <c r="M5818" s="27" t="str">
        <f t="shared" si="724"/>
        <v>-</v>
      </c>
      <c r="N5818" s="28">
        <f t="shared" si="725"/>
        <v>0</v>
      </c>
      <c r="O5818" s="28">
        <f t="shared" si="727"/>
        <v>0</v>
      </c>
      <c r="P5818" s="1" t="str">
        <f t="shared" si="726"/>
        <v>no</v>
      </c>
    </row>
    <row r="5819" spans="1:16" x14ac:dyDescent="0.25">
      <c r="A5819" s="6">
        <f>'4.OVTA Sites-Transects'!B5825</f>
        <v>0</v>
      </c>
      <c r="B5819" s="6">
        <f>'4.OVTA Sites-Transects'!C5825</f>
        <v>0</v>
      </c>
      <c r="C5819" s="6">
        <f>'4.OVTA Sites-Transects'!D5825</f>
        <v>0</v>
      </c>
      <c r="D5819" s="1">
        <f>'4.OVTA Sites-Transects'!E5825</f>
        <v>0</v>
      </c>
      <c r="E5819" s="1">
        <f>'4.OVTA Sites-Transects'!G5825</f>
        <v>0</v>
      </c>
      <c r="F5819" s="1">
        <f>'4.OVTA Sites-Transects'!F5825</f>
        <v>0</v>
      </c>
      <c r="G5819" s="6">
        <f>'4.OVTA Sites-Transects'!H5825</f>
        <v>0</v>
      </c>
      <c r="H5819" s="6">
        <f>'4.OVTA Sites-Transects'!I5825</f>
        <v>0</v>
      </c>
      <c r="I5819" s="193" t="str">
        <f t="shared" si="720"/>
        <v>-</v>
      </c>
      <c r="J5819" s="27" t="str">
        <f t="shared" si="721"/>
        <v>-</v>
      </c>
      <c r="K5819" s="27" t="str">
        <f t="shared" si="722"/>
        <v>-</v>
      </c>
      <c r="L5819" s="27" t="str">
        <f t="shared" si="723"/>
        <v>-</v>
      </c>
      <c r="M5819" s="27" t="str">
        <f t="shared" si="724"/>
        <v>-</v>
      </c>
      <c r="N5819" s="28">
        <f t="shared" si="725"/>
        <v>0</v>
      </c>
      <c r="O5819" s="28">
        <f t="shared" si="727"/>
        <v>0</v>
      </c>
      <c r="P5819" s="1" t="str">
        <f t="shared" si="726"/>
        <v>no</v>
      </c>
    </row>
    <row r="5820" spans="1:16" x14ac:dyDescent="0.25">
      <c r="A5820" s="6">
        <f>'4.OVTA Sites-Transects'!B5826</f>
        <v>0</v>
      </c>
      <c r="B5820" s="6">
        <f>'4.OVTA Sites-Transects'!C5826</f>
        <v>0</v>
      </c>
      <c r="C5820" s="6">
        <f>'4.OVTA Sites-Transects'!D5826</f>
        <v>0</v>
      </c>
      <c r="D5820" s="1">
        <f>'4.OVTA Sites-Transects'!E5826</f>
        <v>0</v>
      </c>
      <c r="E5820" s="1">
        <f>'4.OVTA Sites-Transects'!G5826</f>
        <v>0</v>
      </c>
      <c r="F5820" s="1">
        <f>'4.OVTA Sites-Transects'!F5826</f>
        <v>0</v>
      </c>
      <c r="G5820" s="6">
        <f>'4.OVTA Sites-Transects'!H5826</f>
        <v>0</v>
      </c>
      <c r="H5820" s="6">
        <f>'4.OVTA Sites-Transects'!I5826</f>
        <v>0</v>
      </c>
      <c r="I5820" s="193" t="str">
        <f t="shared" si="720"/>
        <v>-</v>
      </c>
      <c r="J5820" s="27" t="str">
        <f t="shared" si="721"/>
        <v>-</v>
      </c>
      <c r="K5820" s="27" t="str">
        <f t="shared" si="722"/>
        <v>-</v>
      </c>
      <c r="L5820" s="27" t="str">
        <f t="shared" si="723"/>
        <v>-</v>
      </c>
      <c r="M5820" s="27" t="str">
        <f t="shared" si="724"/>
        <v>-</v>
      </c>
      <c r="N5820" s="28">
        <f t="shared" si="725"/>
        <v>0</v>
      </c>
      <c r="O5820" s="28">
        <f t="shared" si="727"/>
        <v>0</v>
      </c>
      <c r="P5820" s="1" t="str">
        <f t="shared" si="726"/>
        <v>no</v>
      </c>
    </row>
    <row r="5821" spans="1:16" x14ac:dyDescent="0.25">
      <c r="A5821" s="6">
        <f>'4.OVTA Sites-Transects'!B5827</f>
        <v>0</v>
      </c>
      <c r="B5821" s="6">
        <f>'4.OVTA Sites-Transects'!C5827</f>
        <v>0</v>
      </c>
      <c r="C5821" s="6">
        <f>'4.OVTA Sites-Transects'!D5827</f>
        <v>0</v>
      </c>
      <c r="D5821" s="1">
        <f>'4.OVTA Sites-Transects'!E5827</f>
        <v>0</v>
      </c>
      <c r="E5821" s="1">
        <f>'4.OVTA Sites-Transects'!G5827</f>
        <v>0</v>
      </c>
      <c r="F5821" s="1">
        <f>'4.OVTA Sites-Transects'!F5827</f>
        <v>0</v>
      </c>
      <c r="G5821" s="6">
        <f>'4.OVTA Sites-Transects'!H5827</f>
        <v>0</v>
      </c>
      <c r="H5821" s="6">
        <f>'4.OVTA Sites-Transects'!I5827</f>
        <v>0</v>
      </c>
      <c r="I5821" s="193" t="str">
        <f t="shared" si="720"/>
        <v>-</v>
      </c>
      <c r="J5821" s="27" t="str">
        <f t="shared" si="721"/>
        <v>-</v>
      </c>
      <c r="K5821" s="27" t="str">
        <f t="shared" si="722"/>
        <v>-</v>
      </c>
      <c r="L5821" s="27" t="str">
        <f t="shared" si="723"/>
        <v>-</v>
      </c>
      <c r="M5821" s="27" t="str">
        <f t="shared" si="724"/>
        <v>-</v>
      </c>
      <c r="N5821" s="28">
        <f t="shared" si="725"/>
        <v>0</v>
      </c>
      <c r="O5821" s="28">
        <f t="shared" si="727"/>
        <v>0</v>
      </c>
      <c r="P5821" s="1" t="str">
        <f t="shared" si="726"/>
        <v>no</v>
      </c>
    </row>
    <row r="5822" spans="1:16" x14ac:dyDescent="0.25">
      <c r="A5822" s="6">
        <f>'4.OVTA Sites-Transects'!B5828</f>
        <v>0</v>
      </c>
      <c r="B5822" s="6">
        <f>'4.OVTA Sites-Transects'!C5828</f>
        <v>0</v>
      </c>
      <c r="C5822" s="6">
        <f>'4.OVTA Sites-Transects'!D5828</f>
        <v>0</v>
      </c>
      <c r="D5822" s="1">
        <f>'4.OVTA Sites-Transects'!E5828</f>
        <v>0</v>
      </c>
      <c r="E5822" s="1">
        <f>'4.OVTA Sites-Transects'!G5828</f>
        <v>0</v>
      </c>
      <c r="F5822" s="1">
        <f>'4.OVTA Sites-Transects'!F5828</f>
        <v>0</v>
      </c>
      <c r="G5822" s="6">
        <f>'4.OVTA Sites-Transects'!H5828</f>
        <v>0</v>
      </c>
      <c r="H5822" s="6">
        <f>'4.OVTA Sites-Transects'!I5828</f>
        <v>0</v>
      </c>
      <c r="I5822" s="193" t="str">
        <f t="shared" si="720"/>
        <v>-</v>
      </c>
      <c r="J5822" s="27" t="str">
        <f t="shared" si="721"/>
        <v>-</v>
      </c>
      <c r="K5822" s="27" t="str">
        <f t="shared" si="722"/>
        <v>-</v>
      </c>
      <c r="L5822" s="27" t="str">
        <f t="shared" si="723"/>
        <v>-</v>
      </c>
      <c r="M5822" s="27" t="str">
        <f t="shared" si="724"/>
        <v>-</v>
      </c>
      <c r="N5822" s="28">
        <f t="shared" si="725"/>
        <v>0</v>
      </c>
      <c r="O5822" s="28">
        <f t="shared" si="727"/>
        <v>0</v>
      </c>
      <c r="P5822" s="1" t="str">
        <f t="shared" si="726"/>
        <v>no</v>
      </c>
    </row>
    <row r="5823" spans="1:16" x14ac:dyDescent="0.25">
      <c r="A5823" s="6">
        <f>'4.OVTA Sites-Transects'!B5829</f>
        <v>0</v>
      </c>
      <c r="B5823" s="6">
        <f>'4.OVTA Sites-Transects'!C5829</f>
        <v>0</v>
      </c>
      <c r="C5823" s="6">
        <f>'4.OVTA Sites-Transects'!D5829</f>
        <v>0</v>
      </c>
      <c r="D5823" s="1">
        <f>'4.OVTA Sites-Transects'!E5829</f>
        <v>0</v>
      </c>
      <c r="E5823" s="1">
        <f>'4.OVTA Sites-Transects'!G5829</f>
        <v>0</v>
      </c>
      <c r="F5823" s="1">
        <f>'4.OVTA Sites-Transects'!F5829</f>
        <v>0</v>
      </c>
      <c r="G5823" s="6">
        <f>'4.OVTA Sites-Transects'!H5829</f>
        <v>0</v>
      </c>
      <c r="H5823" s="6">
        <f>'4.OVTA Sites-Transects'!I5829</f>
        <v>0</v>
      </c>
      <c r="I5823" s="193" t="str">
        <f t="shared" si="720"/>
        <v>-</v>
      </c>
      <c r="J5823" s="27" t="str">
        <f t="shared" si="721"/>
        <v>-</v>
      </c>
      <c r="K5823" s="27" t="str">
        <f t="shared" si="722"/>
        <v>-</v>
      </c>
      <c r="L5823" s="27" t="str">
        <f t="shared" si="723"/>
        <v>-</v>
      </c>
      <c r="M5823" s="27" t="str">
        <f t="shared" si="724"/>
        <v>-</v>
      </c>
      <c r="N5823" s="28">
        <f t="shared" si="725"/>
        <v>0</v>
      </c>
      <c r="O5823" s="28">
        <f t="shared" si="727"/>
        <v>0</v>
      </c>
      <c r="P5823" s="1" t="str">
        <f t="shared" si="726"/>
        <v>no</v>
      </c>
    </row>
    <row r="5824" spans="1:16" x14ac:dyDescent="0.25">
      <c r="A5824" s="6">
        <f>'4.OVTA Sites-Transects'!B5830</f>
        <v>0</v>
      </c>
      <c r="B5824" s="6">
        <f>'4.OVTA Sites-Transects'!C5830</f>
        <v>0</v>
      </c>
      <c r="C5824" s="6">
        <f>'4.OVTA Sites-Transects'!D5830</f>
        <v>0</v>
      </c>
      <c r="D5824" s="1">
        <f>'4.OVTA Sites-Transects'!E5830</f>
        <v>0</v>
      </c>
      <c r="E5824" s="1">
        <f>'4.OVTA Sites-Transects'!G5830</f>
        <v>0</v>
      </c>
      <c r="F5824" s="1">
        <f>'4.OVTA Sites-Transects'!F5830</f>
        <v>0</v>
      </c>
      <c r="G5824" s="6">
        <f>'4.OVTA Sites-Transects'!H5830</f>
        <v>0</v>
      </c>
      <c r="H5824" s="6">
        <f>'4.OVTA Sites-Transects'!I5830</f>
        <v>0</v>
      </c>
      <c r="I5824" s="193" t="str">
        <f t="shared" si="720"/>
        <v>-</v>
      </c>
      <c r="J5824" s="27" t="str">
        <f t="shared" si="721"/>
        <v>-</v>
      </c>
      <c r="K5824" s="27" t="str">
        <f t="shared" si="722"/>
        <v>-</v>
      </c>
      <c r="L5824" s="27" t="str">
        <f t="shared" si="723"/>
        <v>-</v>
      </c>
      <c r="M5824" s="27" t="str">
        <f t="shared" si="724"/>
        <v>-</v>
      </c>
      <c r="N5824" s="28">
        <f t="shared" si="725"/>
        <v>0</v>
      </c>
      <c r="O5824" s="28">
        <f t="shared" si="727"/>
        <v>0</v>
      </c>
      <c r="P5824" s="1" t="str">
        <f t="shared" si="726"/>
        <v>no</v>
      </c>
    </row>
    <row r="5825" spans="1:16" x14ac:dyDescent="0.25">
      <c r="A5825" s="6">
        <f>'4.OVTA Sites-Transects'!B5831</f>
        <v>0</v>
      </c>
      <c r="B5825" s="6">
        <f>'4.OVTA Sites-Transects'!C5831</f>
        <v>0</v>
      </c>
      <c r="C5825" s="6">
        <f>'4.OVTA Sites-Transects'!D5831</f>
        <v>0</v>
      </c>
      <c r="D5825" s="1">
        <f>'4.OVTA Sites-Transects'!E5831</f>
        <v>0</v>
      </c>
      <c r="E5825" s="1">
        <f>'4.OVTA Sites-Transects'!G5831</f>
        <v>0</v>
      </c>
      <c r="F5825" s="1">
        <f>'4.OVTA Sites-Transects'!F5831</f>
        <v>0</v>
      </c>
      <c r="G5825" s="6">
        <f>'4.OVTA Sites-Transects'!H5831</f>
        <v>0</v>
      </c>
      <c r="H5825" s="6">
        <f>'4.OVTA Sites-Transects'!I5831</f>
        <v>0</v>
      </c>
      <c r="I5825" s="193" t="str">
        <f t="shared" si="720"/>
        <v>-</v>
      </c>
      <c r="J5825" s="27" t="str">
        <f t="shared" si="721"/>
        <v>-</v>
      </c>
      <c r="K5825" s="27" t="str">
        <f t="shared" si="722"/>
        <v>-</v>
      </c>
      <c r="L5825" s="27" t="str">
        <f t="shared" si="723"/>
        <v>-</v>
      </c>
      <c r="M5825" s="27" t="str">
        <f t="shared" si="724"/>
        <v>-</v>
      </c>
      <c r="N5825" s="28">
        <f t="shared" si="725"/>
        <v>0</v>
      </c>
      <c r="O5825" s="28">
        <f t="shared" si="727"/>
        <v>0</v>
      </c>
      <c r="P5825" s="1" t="str">
        <f t="shared" si="726"/>
        <v>no</v>
      </c>
    </row>
    <row r="5826" spans="1:16" x14ac:dyDescent="0.25">
      <c r="A5826" s="6">
        <f>'4.OVTA Sites-Transects'!B5832</f>
        <v>0</v>
      </c>
      <c r="B5826" s="6">
        <f>'4.OVTA Sites-Transects'!C5832</f>
        <v>0</v>
      </c>
      <c r="C5826" s="6">
        <f>'4.OVTA Sites-Transects'!D5832</f>
        <v>0</v>
      </c>
      <c r="D5826" s="1">
        <f>'4.OVTA Sites-Transects'!E5832</f>
        <v>0</v>
      </c>
      <c r="E5826" s="1">
        <f>'4.OVTA Sites-Transects'!G5832</f>
        <v>0</v>
      </c>
      <c r="F5826" s="1">
        <f>'4.OVTA Sites-Transects'!F5832</f>
        <v>0</v>
      </c>
      <c r="G5826" s="6">
        <f>'4.OVTA Sites-Transects'!H5832</f>
        <v>0</v>
      </c>
      <c r="H5826" s="6">
        <f>'4.OVTA Sites-Transects'!I5832</f>
        <v>0</v>
      </c>
      <c r="I5826" s="193" t="str">
        <f t="shared" si="720"/>
        <v>-</v>
      </c>
      <c r="J5826" s="27" t="str">
        <f t="shared" si="721"/>
        <v>-</v>
      </c>
      <c r="K5826" s="27" t="str">
        <f t="shared" si="722"/>
        <v>-</v>
      </c>
      <c r="L5826" s="27" t="str">
        <f t="shared" si="723"/>
        <v>-</v>
      </c>
      <c r="M5826" s="27" t="str">
        <f t="shared" si="724"/>
        <v>-</v>
      </c>
      <c r="N5826" s="28">
        <f t="shared" si="725"/>
        <v>0</v>
      </c>
      <c r="O5826" s="28">
        <f t="shared" si="727"/>
        <v>0</v>
      </c>
      <c r="P5826" s="1" t="str">
        <f t="shared" si="726"/>
        <v>no</v>
      </c>
    </row>
    <row r="5827" spans="1:16" x14ac:dyDescent="0.25">
      <c r="A5827" s="6">
        <f>'4.OVTA Sites-Transects'!B5833</f>
        <v>0</v>
      </c>
      <c r="B5827" s="6">
        <f>'4.OVTA Sites-Transects'!C5833</f>
        <v>0</v>
      </c>
      <c r="C5827" s="6">
        <f>'4.OVTA Sites-Transects'!D5833</f>
        <v>0</v>
      </c>
      <c r="D5827" s="1">
        <f>'4.OVTA Sites-Transects'!E5833</f>
        <v>0</v>
      </c>
      <c r="E5827" s="1">
        <f>'4.OVTA Sites-Transects'!G5833</f>
        <v>0</v>
      </c>
      <c r="F5827" s="1">
        <f>'4.OVTA Sites-Transects'!F5833</f>
        <v>0</v>
      </c>
      <c r="G5827" s="6">
        <f>'4.OVTA Sites-Transects'!H5833</f>
        <v>0</v>
      </c>
      <c r="H5827" s="6">
        <f>'4.OVTA Sites-Transects'!I5833</f>
        <v>0</v>
      </c>
      <c r="I5827" s="193" t="str">
        <f t="shared" ref="I5827:I5890" si="728">IF(F5827="B", SUMIF(OVTA_Calcs_TMA, D5827, WeightingFactorMod), IF(F5827="C", SUMIF(OVTA_Calcs_TMA, D5827, WeightingFactorHigh), IF(F5827="D", SUMIF(OVTA_Calcs_TMA, D5827, WeightingFactorVeryHigh), "-")))</f>
        <v>-</v>
      </c>
      <c r="J5827" s="27" t="str">
        <f t="shared" ref="J5827:J5890" si="729">IF(ISNUMBER(AVERAGEIFS(AssessmentResultsLow, AssessmentResultsSites, $A5827,AssessmentIncluded, "yes")), I5827*AVERAGEIFS(AssessmentResultsLow, AssessmentResultsSites, $A5827,AssessmentIncluded, "yes"), "-")</f>
        <v>-</v>
      </c>
      <c r="K5827" s="27" t="str">
        <f t="shared" ref="K5827:K5890" si="730">IF(ISNUMBER(AVERAGEIFS(AssessmentResultsMod, AssessmentResultsSites, $A5827,AssessmentIncluded, "yes")), I5827*AVERAGEIFS(AssessmentResultsMod, AssessmentResultsSites, $A5827,AssessmentIncluded, "yes"), "-")</f>
        <v>-</v>
      </c>
      <c r="L5827" s="27" t="str">
        <f t="shared" ref="L5827:L5890" si="731">IF(ISNUMBER(AVERAGEIFS(AssessmentResultsHigh, AssessmentResultsSites, $A5827,AssessmentIncluded, "yes")), I5827*AVERAGEIFS(AssessmentResultsHigh, AssessmentResultsSites, $A5827,AssessmentIncluded, "yes"), "-")</f>
        <v>-</v>
      </c>
      <c r="M5827" s="27" t="str">
        <f t="shared" ref="M5827:M5890" si="732">IF(ISNUMBER(AVERAGEIFS(AssessmentResultsVeryHigh, AssessmentResultsSites, $A5827,AssessmentIncluded, "yes")), I5827*AVERAGEIFS(AssessmentResultsVeryHigh, AssessmentResultsSites, $A5827,AssessmentIncluded, "yes"), "-")</f>
        <v>-</v>
      </c>
      <c r="N5827" s="28">
        <f t="shared" ref="N5827:N5890" si="733">COUNTIFS(AssessmentResultsSites, A5827, AssessmentIncluded, "yes")</f>
        <v>0</v>
      </c>
      <c r="O5827" s="28">
        <f t="shared" si="727"/>
        <v>0</v>
      </c>
      <c r="P5827" s="1" t="str">
        <f t="shared" ref="P5827:P5890" si="734">IF(AND(G5827="Yes", N5827&gt;0), "yes", "no")</f>
        <v>no</v>
      </c>
    </row>
    <row r="5828" spans="1:16" x14ac:dyDescent="0.25">
      <c r="A5828" s="6">
        <f>'4.OVTA Sites-Transects'!B5834</f>
        <v>0</v>
      </c>
      <c r="B5828" s="6">
        <f>'4.OVTA Sites-Transects'!C5834</f>
        <v>0</v>
      </c>
      <c r="C5828" s="6">
        <f>'4.OVTA Sites-Transects'!D5834</f>
        <v>0</v>
      </c>
      <c r="D5828" s="1">
        <f>'4.OVTA Sites-Transects'!E5834</f>
        <v>0</v>
      </c>
      <c r="E5828" s="1">
        <f>'4.OVTA Sites-Transects'!G5834</f>
        <v>0</v>
      </c>
      <c r="F5828" s="1">
        <f>'4.OVTA Sites-Transects'!F5834</f>
        <v>0</v>
      </c>
      <c r="G5828" s="6">
        <f>'4.OVTA Sites-Transects'!H5834</f>
        <v>0</v>
      </c>
      <c r="H5828" s="6">
        <f>'4.OVTA Sites-Transects'!I5834</f>
        <v>0</v>
      </c>
      <c r="I5828" s="193" t="str">
        <f t="shared" si="728"/>
        <v>-</v>
      </c>
      <c r="J5828" s="27" t="str">
        <f t="shared" si="729"/>
        <v>-</v>
      </c>
      <c r="K5828" s="27" t="str">
        <f t="shared" si="730"/>
        <v>-</v>
      </c>
      <c r="L5828" s="27" t="str">
        <f t="shared" si="731"/>
        <v>-</v>
      </c>
      <c r="M5828" s="27" t="str">
        <f t="shared" si="732"/>
        <v>-</v>
      </c>
      <c r="N5828" s="28">
        <f t="shared" si="733"/>
        <v>0</v>
      </c>
      <c r="O5828" s="28">
        <f t="shared" ref="O5828:O5891" si="735">IF(P5828="yes", N5828, 0)</f>
        <v>0</v>
      </c>
      <c r="P5828" s="1" t="str">
        <f t="shared" si="734"/>
        <v>no</v>
      </c>
    </row>
    <row r="5829" spans="1:16" x14ac:dyDescent="0.25">
      <c r="A5829" s="6">
        <f>'4.OVTA Sites-Transects'!B5835</f>
        <v>0</v>
      </c>
      <c r="B5829" s="6">
        <f>'4.OVTA Sites-Transects'!C5835</f>
        <v>0</v>
      </c>
      <c r="C5829" s="6">
        <f>'4.OVTA Sites-Transects'!D5835</f>
        <v>0</v>
      </c>
      <c r="D5829" s="1">
        <f>'4.OVTA Sites-Transects'!E5835</f>
        <v>0</v>
      </c>
      <c r="E5829" s="1">
        <f>'4.OVTA Sites-Transects'!G5835</f>
        <v>0</v>
      </c>
      <c r="F5829" s="1">
        <f>'4.OVTA Sites-Transects'!F5835</f>
        <v>0</v>
      </c>
      <c r="G5829" s="6">
        <f>'4.OVTA Sites-Transects'!H5835</f>
        <v>0</v>
      </c>
      <c r="H5829" s="6">
        <f>'4.OVTA Sites-Transects'!I5835</f>
        <v>0</v>
      </c>
      <c r="I5829" s="193" t="str">
        <f t="shared" si="728"/>
        <v>-</v>
      </c>
      <c r="J5829" s="27" t="str">
        <f t="shared" si="729"/>
        <v>-</v>
      </c>
      <c r="K5829" s="27" t="str">
        <f t="shared" si="730"/>
        <v>-</v>
      </c>
      <c r="L5829" s="27" t="str">
        <f t="shared" si="731"/>
        <v>-</v>
      </c>
      <c r="M5829" s="27" t="str">
        <f t="shared" si="732"/>
        <v>-</v>
      </c>
      <c r="N5829" s="28">
        <f t="shared" si="733"/>
        <v>0</v>
      </c>
      <c r="O5829" s="28">
        <f t="shared" si="735"/>
        <v>0</v>
      </c>
      <c r="P5829" s="1" t="str">
        <f t="shared" si="734"/>
        <v>no</v>
      </c>
    </row>
    <row r="5830" spans="1:16" x14ac:dyDescent="0.25">
      <c r="A5830" s="6">
        <f>'4.OVTA Sites-Transects'!B5836</f>
        <v>0</v>
      </c>
      <c r="B5830" s="6">
        <f>'4.OVTA Sites-Transects'!C5836</f>
        <v>0</v>
      </c>
      <c r="C5830" s="6">
        <f>'4.OVTA Sites-Transects'!D5836</f>
        <v>0</v>
      </c>
      <c r="D5830" s="1">
        <f>'4.OVTA Sites-Transects'!E5836</f>
        <v>0</v>
      </c>
      <c r="E5830" s="1">
        <f>'4.OVTA Sites-Transects'!G5836</f>
        <v>0</v>
      </c>
      <c r="F5830" s="1">
        <f>'4.OVTA Sites-Transects'!F5836</f>
        <v>0</v>
      </c>
      <c r="G5830" s="6">
        <f>'4.OVTA Sites-Transects'!H5836</f>
        <v>0</v>
      </c>
      <c r="H5830" s="6">
        <f>'4.OVTA Sites-Transects'!I5836</f>
        <v>0</v>
      </c>
      <c r="I5830" s="193" t="str">
        <f t="shared" si="728"/>
        <v>-</v>
      </c>
      <c r="J5830" s="27" t="str">
        <f t="shared" si="729"/>
        <v>-</v>
      </c>
      <c r="K5830" s="27" t="str">
        <f t="shared" si="730"/>
        <v>-</v>
      </c>
      <c r="L5830" s="27" t="str">
        <f t="shared" si="731"/>
        <v>-</v>
      </c>
      <c r="M5830" s="27" t="str">
        <f t="shared" si="732"/>
        <v>-</v>
      </c>
      <c r="N5830" s="28">
        <f t="shared" si="733"/>
        <v>0</v>
      </c>
      <c r="O5830" s="28">
        <f t="shared" si="735"/>
        <v>0</v>
      </c>
      <c r="P5830" s="1" t="str">
        <f t="shared" si="734"/>
        <v>no</v>
      </c>
    </row>
    <row r="5831" spans="1:16" x14ac:dyDescent="0.25">
      <c r="A5831" s="6">
        <f>'4.OVTA Sites-Transects'!B5837</f>
        <v>0</v>
      </c>
      <c r="B5831" s="6">
        <f>'4.OVTA Sites-Transects'!C5837</f>
        <v>0</v>
      </c>
      <c r="C5831" s="6">
        <f>'4.OVTA Sites-Transects'!D5837</f>
        <v>0</v>
      </c>
      <c r="D5831" s="1">
        <f>'4.OVTA Sites-Transects'!E5837</f>
        <v>0</v>
      </c>
      <c r="E5831" s="1">
        <f>'4.OVTA Sites-Transects'!G5837</f>
        <v>0</v>
      </c>
      <c r="F5831" s="1">
        <f>'4.OVTA Sites-Transects'!F5837</f>
        <v>0</v>
      </c>
      <c r="G5831" s="6">
        <f>'4.OVTA Sites-Transects'!H5837</f>
        <v>0</v>
      </c>
      <c r="H5831" s="6">
        <f>'4.OVTA Sites-Transects'!I5837</f>
        <v>0</v>
      </c>
      <c r="I5831" s="193" t="str">
        <f t="shared" si="728"/>
        <v>-</v>
      </c>
      <c r="J5831" s="27" t="str">
        <f t="shared" si="729"/>
        <v>-</v>
      </c>
      <c r="K5831" s="27" t="str">
        <f t="shared" si="730"/>
        <v>-</v>
      </c>
      <c r="L5831" s="27" t="str">
        <f t="shared" si="731"/>
        <v>-</v>
      </c>
      <c r="M5831" s="27" t="str">
        <f t="shared" si="732"/>
        <v>-</v>
      </c>
      <c r="N5831" s="28">
        <f t="shared" si="733"/>
        <v>0</v>
      </c>
      <c r="O5831" s="28">
        <f t="shared" si="735"/>
        <v>0</v>
      </c>
      <c r="P5831" s="1" t="str">
        <f t="shared" si="734"/>
        <v>no</v>
      </c>
    </row>
    <row r="5832" spans="1:16" x14ac:dyDescent="0.25">
      <c r="A5832" s="6">
        <f>'4.OVTA Sites-Transects'!B5838</f>
        <v>0</v>
      </c>
      <c r="B5832" s="6">
        <f>'4.OVTA Sites-Transects'!C5838</f>
        <v>0</v>
      </c>
      <c r="C5832" s="6">
        <f>'4.OVTA Sites-Transects'!D5838</f>
        <v>0</v>
      </c>
      <c r="D5832" s="1">
        <f>'4.OVTA Sites-Transects'!E5838</f>
        <v>0</v>
      </c>
      <c r="E5832" s="1">
        <f>'4.OVTA Sites-Transects'!G5838</f>
        <v>0</v>
      </c>
      <c r="F5832" s="1">
        <f>'4.OVTA Sites-Transects'!F5838</f>
        <v>0</v>
      </c>
      <c r="G5832" s="6">
        <f>'4.OVTA Sites-Transects'!H5838</f>
        <v>0</v>
      </c>
      <c r="H5832" s="6">
        <f>'4.OVTA Sites-Transects'!I5838</f>
        <v>0</v>
      </c>
      <c r="I5832" s="193" t="str">
        <f t="shared" si="728"/>
        <v>-</v>
      </c>
      <c r="J5832" s="27" t="str">
        <f t="shared" si="729"/>
        <v>-</v>
      </c>
      <c r="K5832" s="27" t="str">
        <f t="shared" si="730"/>
        <v>-</v>
      </c>
      <c r="L5832" s="27" t="str">
        <f t="shared" si="731"/>
        <v>-</v>
      </c>
      <c r="M5832" s="27" t="str">
        <f t="shared" si="732"/>
        <v>-</v>
      </c>
      <c r="N5832" s="28">
        <f t="shared" si="733"/>
        <v>0</v>
      </c>
      <c r="O5832" s="28">
        <f t="shared" si="735"/>
        <v>0</v>
      </c>
      <c r="P5832" s="1" t="str">
        <f t="shared" si="734"/>
        <v>no</v>
      </c>
    </row>
    <row r="5833" spans="1:16" x14ac:dyDescent="0.25">
      <c r="A5833" s="6">
        <f>'4.OVTA Sites-Transects'!B5839</f>
        <v>0</v>
      </c>
      <c r="B5833" s="6">
        <f>'4.OVTA Sites-Transects'!C5839</f>
        <v>0</v>
      </c>
      <c r="C5833" s="6">
        <f>'4.OVTA Sites-Transects'!D5839</f>
        <v>0</v>
      </c>
      <c r="D5833" s="1">
        <f>'4.OVTA Sites-Transects'!E5839</f>
        <v>0</v>
      </c>
      <c r="E5833" s="1">
        <f>'4.OVTA Sites-Transects'!G5839</f>
        <v>0</v>
      </c>
      <c r="F5833" s="1">
        <f>'4.OVTA Sites-Transects'!F5839</f>
        <v>0</v>
      </c>
      <c r="G5833" s="6">
        <f>'4.OVTA Sites-Transects'!H5839</f>
        <v>0</v>
      </c>
      <c r="H5833" s="6">
        <f>'4.OVTA Sites-Transects'!I5839</f>
        <v>0</v>
      </c>
      <c r="I5833" s="193" t="str">
        <f t="shared" si="728"/>
        <v>-</v>
      </c>
      <c r="J5833" s="27" t="str">
        <f t="shared" si="729"/>
        <v>-</v>
      </c>
      <c r="K5833" s="27" t="str">
        <f t="shared" si="730"/>
        <v>-</v>
      </c>
      <c r="L5833" s="27" t="str">
        <f t="shared" si="731"/>
        <v>-</v>
      </c>
      <c r="M5833" s="27" t="str">
        <f t="shared" si="732"/>
        <v>-</v>
      </c>
      <c r="N5833" s="28">
        <f t="shared" si="733"/>
        <v>0</v>
      </c>
      <c r="O5833" s="28">
        <f t="shared" si="735"/>
        <v>0</v>
      </c>
      <c r="P5833" s="1" t="str">
        <f t="shared" si="734"/>
        <v>no</v>
      </c>
    </row>
    <row r="5834" spans="1:16" x14ac:dyDescent="0.25">
      <c r="A5834" s="6">
        <f>'4.OVTA Sites-Transects'!B5840</f>
        <v>0</v>
      </c>
      <c r="B5834" s="6">
        <f>'4.OVTA Sites-Transects'!C5840</f>
        <v>0</v>
      </c>
      <c r="C5834" s="6">
        <f>'4.OVTA Sites-Transects'!D5840</f>
        <v>0</v>
      </c>
      <c r="D5834" s="1">
        <f>'4.OVTA Sites-Transects'!E5840</f>
        <v>0</v>
      </c>
      <c r="E5834" s="1">
        <f>'4.OVTA Sites-Transects'!G5840</f>
        <v>0</v>
      </c>
      <c r="F5834" s="1">
        <f>'4.OVTA Sites-Transects'!F5840</f>
        <v>0</v>
      </c>
      <c r="G5834" s="6">
        <f>'4.OVTA Sites-Transects'!H5840</f>
        <v>0</v>
      </c>
      <c r="H5834" s="6">
        <f>'4.OVTA Sites-Transects'!I5840</f>
        <v>0</v>
      </c>
      <c r="I5834" s="193" t="str">
        <f t="shared" si="728"/>
        <v>-</v>
      </c>
      <c r="J5834" s="27" t="str">
        <f t="shared" si="729"/>
        <v>-</v>
      </c>
      <c r="K5834" s="27" t="str">
        <f t="shared" si="730"/>
        <v>-</v>
      </c>
      <c r="L5834" s="27" t="str">
        <f t="shared" si="731"/>
        <v>-</v>
      </c>
      <c r="M5834" s="27" t="str">
        <f t="shared" si="732"/>
        <v>-</v>
      </c>
      <c r="N5834" s="28">
        <f t="shared" si="733"/>
        <v>0</v>
      </c>
      <c r="O5834" s="28">
        <f t="shared" si="735"/>
        <v>0</v>
      </c>
      <c r="P5834" s="1" t="str">
        <f t="shared" si="734"/>
        <v>no</v>
      </c>
    </row>
    <row r="5835" spans="1:16" x14ac:dyDescent="0.25">
      <c r="A5835" s="6">
        <f>'4.OVTA Sites-Transects'!B5841</f>
        <v>0</v>
      </c>
      <c r="B5835" s="6">
        <f>'4.OVTA Sites-Transects'!C5841</f>
        <v>0</v>
      </c>
      <c r="C5835" s="6">
        <f>'4.OVTA Sites-Transects'!D5841</f>
        <v>0</v>
      </c>
      <c r="D5835" s="1">
        <f>'4.OVTA Sites-Transects'!E5841</f>
        <v>0</v>
      </c>
      <c r="E5835" s="1">
        <f>'4.OVTA Sites-Transects'!G5841</f>
        <v>0</v>
      </c>
      <c r="F5835" s="1">
        <f>'4.OVTA Sites-Transects'!F5841</f>
        <v>0</v>
      </c>
      <c r="G5835" s="6">
        <f>'4.OVTA Sites-Transects'!H5841</f>
        <v>0</v>
      </c>
      <c r="H5835" s="6">
        <f>'4.OVTA Sites-Transects'!I5841</f>
        <v>0</v>
      </c>
      <c r="I5835" s="193" t="str">
        <f t="shared" si="728"/>
        <v>-</v>
      </c>
      <c r="J5835" s="27" t="str">
        <f t="shared" si="729"/>
        <v>-</v>
      </c>
      <c r="K5835" s="27" t="str">
        <f t="shared" si="730"/>
        <v>-</v>
      </c>
      <c r="L5835" s="27" t="str">
        <f t="shared" si="731"/>
        <v>-</v>
      </c>
      <c r="M5835" s="27" t="str">
        <f t="shared" si="732"/>
        <v>-</v>
      </c>
      <c r="N5835" s="28">
        <f t="shared" si="733"/>
        <v>0</v>
      </c>
      <c r="O5835" s="28">
        <f t="shared" si="735"/>
        <v>0</v>
      </c>
      <c r="P5835" s="1" t="str">
        <f t="shared" si="734"/>
        <v>no</v>
      </c>
    </row>
    <row r="5836" spans="1:16" x14ac:dyDescent="0.25">
      <c r="A5836" s="6">
        <f>'4.OVTA Sites-Transects'!B5842</f>
        <v>0</v>
      </c>
      <c r="B5836" s="6">
        <f>'4.OVTA Sites-Transects'!C5842</f>
        <v>0</v>
      </c>
      <c r="C5836" s="6">
        <f>'4.OVTA Sites-Transects'!D5842</f>
        <v>0</v>
      </c>
      <c r="D5836" s="1">
        <f>'4.OVTA Sites-Transects'!E5842</f>
        <v>0</v>
      </c>
      <c r="E5836" s="1">
        <f>'4.OVTA Sites-Transects'!G5842</f>
        <v>0</v>
      </c>
      <c r="F5836" s="1">
        <f>'4.OVTA Sites-Transects'!F5842</f>
        <v>0</v>
      </c>
      <c r="G5836" s="6">
        <f>'4.OVTA Sites-Transects'!H5842</f>
        <v>0</v>
      </c>
      <c r="H5836" s="6">
        <f>'4.OVTA Sites-Transects'!I5842</f>
        <v>0</v>
      </c>
      <c r="I5836" s="193" t="str">
        <f t="shared" si="728"/>
        <v>-</v>
      </c>
      <c r="J5836" s="27" t="str">
        <f t="shared" si="729"/>
        <v>-</v>
      </c>
      <c r="K5836" s="27" t="str">
        <f t="shared" si="730"/>
        <v>-</v>
      </c>
      <c r="L5836" s="27" t="str">
        <f t="shared" si="731"/>
        <v>-</v>
      </c>
      <c r="M5836" s="27" t="str">
        <f t="shared" si="732"/>
        <v>-</v>
      </c>
      <c r="N5836" s="28">
        <f t="shared" si="733"/>
        <v>0</v>
      </c>
      <c r="O5836" s="28">
        <f t="shared" si="735"/>
        <v>0</v>
      </c>
      <c r="P5836" s="1" t="str">
        <f t="shared" si="734"/>
        <v>no</v>
      </c>
    </row>
    <row r="5837" spans="1:16" x14ac:dyDescent="0.25">
      <c r="A5837" s="6">
        <f>'4.OVTA Sites-Transects'!B5843</f>
        <v>0</v>
      </c>
      <c r="B5837" s="6">
        <f>'4.OVTA Sites-Transects'!C5843</f>
        <v>0</v>
      </c>
      <c r="C5837" s="6">
        <f>'4.OVTA Sites-Transects'!D5843</f>
        <v>0</v>
      </c>
      <c r="D5837" s="1">
        <f>'4.OVTA Sites-Transects'!E5843</f>
        <v>0</v>
      </c>
      <c r="E5837" s="1">
        <f>'4.OVTA Sites-Transects'!G5843</f>
        <v>0</v>
      </c>
      <c r="F5837" s="1">
        <f>'4.OVTA Sites-Transects'!F5843</f>
        <v>0</v>
      </c>
      <c r="G5837" s="6">
        <f>'4.OVTA Sites-Transects'!H5843</f>
        <v>0</v>
      </c>
      <c r="H5837" s="6">
        <f>'4.OVTA Sites-Transects'!I5843</f>
        <v>0</v>
      </c>
      <c r="I5837" s="193" t="str">
        <f t="shared" si="728"/>
        <v>-</v>
      </c>
      <c r="J5837" s="27" t="str">
        <f t="shared" si="729"/>
        <v>-</v>
      </c>
      <c r="K5837" s="27" t="str">
        <f t="shared" si="730"/>
        <v>-</v>
      </c>
      <c r="L5837" s="27" t="str">
        <f t="shared" si="731"/>
        <v>-</v>
      </c>
      <c r="M5837" s="27" t="str">
        <f t="shared" si="732"/>
        <v>-</v>
      </c>
      <c r="N5837" s="28">
        <f t="shared" si="733"/>
        <v>0</v>
      </c>
      <c r="O5837" s="28">
        <f t="shared" si="735"/>
        <v>0</v>
      </c>
      <c r="P5837" s="1" t="str">
        <f t="shared" si="734"/>
        <v>no</v>
      </c>
    </row>
    <row r="5838" spans="1:16" x14ac:dyDescent="0.25">
      <c r="A5838" s="6">
        <f>'4.OVTA Sites-Transects'!B5844</f>
        <v>0</v>
      </c>
      <c r="B5838" s="6">
        <f>'4.OVTA Sites-Transects'!C5844</f>
        <v>0</v>
      </c>
      <c r="C5838" s="6">
        <f>'4.OVTA Sites-Transects'!D5844</f>
        <v>0</v>
      </c>
      <c r="D5838" s="1">
        <f>'4.OVTA Sites-Transects'!E5844</f>
        <v>0</v>
      </c>
      <c r="E5838" s="1">
        <f>'4.OVTA Sites-Transects'!G5844</f>
        <v>0</v>
      </c>
      <c r="F5838" s="1">
        <f>'4.OVTA Sites-Transects'!F5844</f>
        <v>0</v>
      </c>
      <c r="G5838" s="6">
        <f>'4.OVTA Sites-Transects'!H5844</f>
        <v>0</v>
      </c>
      <c r="H5838" s="6">
        <f>'4.OVTA Sites-Transects'!I5844</f>
        <v>0</v>
      </c>
      <c r="I5838" s="193" t="str">
        <f t="shared" si="728"/>
        <v>-</v>
      </c>
      <c r="J5838" s="27" t="str">
        <f t="shared" si="729"/>
        <v>-</v>
      </c>
      <c r="K5838" s="27" t="str">
        <f t="shared" si="730"/>
        <v>-</v>
      </c>
      <c r="L5838" s="27" t="str">
        <f t="shared" si="731"/>
        <v>-</v>
      </c>
      <c r="M5838" s="27" t="str">
        <f t="shared" si="732"/>
        <v>-</v>
      </c>
      <c r="N5838" s="28">
        <f t="shared" si="733"/>
        <v>0</v>
      </c>
      <c r="O5838" s="28">
        <f t="shared" si="735"/>
        <v>0</v>
      </c>
      <c r="P5838" s="1" t="str">
        <f t="shared" si="734"/>
        <v>no</v>
      </c>
    </row>
    <row r="5839" spans="1:16" x14ac:dyDescent="0.25">
      <c r="A5839" s="6">
        <f>'4.OVTA Sites-Transects'!B5845</f>
        <v>0</v>
      </c>
      <c r="B5839" s="6">
        <f>'4.OVTA Sites-Transects'!C5845</f>
        <v>0</v>
      </c>
      <c r="C5839" s="6">
        <f>'4.OVTA Sites-Transects'!D5845</f>
        <v>0</v>
      </c>
      <c r="D5839" s="1">
        <f>'4.OVTA Sites-Transects'!E5845</f>
        <v>0</v>
      </c>
      <c r="E5839" s="1">
        <f>'4.OVTA Sites-Transects'!G5845</f>
        <v>0</v>
      </c>
      <c r="F5839" s="1">
        <f>'4.OVTA Sites-Transects'!F5845</f>
        <v>0</v>
      </c>
      <c r="G5839" s="6">
        <f>'4.OVTA Sites-Transects'!H5845</f>
        <v>0</v>
      </c>
      <c r="H5839" s="6">
        <f>'4.OVTA Sites-Transects'!I5845</f>
        <v>0</v>
      </c>
      <c r="I5839" s="193" t="str">
        <f t="shared" si="728"/>
        <v>-</v>
      </c>
      <c r="J5839" s="27" t="str">
        <f t="shared" si="729"/>
        <v>-</v>
      </c>
      <c r="K5839" s="27" t="str">
        <f t="shared" si="730"/>
        <v>-</v>
      </c>
      <c r="L5839" s="27" t="str">
        <f t="shared" si="731"/>
        <v>-</v>
      </c>
      <c r="M5839" s="27" t="str">
        <f t="shared" si="732"/>
        <v>-</v>
      </c>
      <c r="N5839" s="28">
        <f t="shared" si="733"/>
        <v>0</v>
      </c>
      <c r="O5839" s="28">
        <f t="shared" si="735"/>
        <v>0</v>
      </c>
      <c r="P5839" s="1" t="str">
        <f t="shared" si="734"/>
        <v>no</v>
      </c>
    </row>
    <row r="5840" spans="1:16" x14ac:dyDescent="0.25">
      <c r="A5840" s="6">
        <f>'4.OVTA Sites-Transects'!B5846</f>
        <v>0</v>
      </c>
      <c r="B5840" s="6">
        <f>'4.OVTA Sites-Transects'!C5846</f>
        <v>0</v>
      </c>
      <c r="C5840" s="6">
        <f>'4.OVTA Sites-Transects'!D5846</f>
        <v>0</v>
      </c>
      <c r="D5840" s="1">
        <f>'4.OVTA Sites-Transects'!E5846</f>
        <v>0</v>
      </c>
      <c r="E5840" s="1">
        <f>'4.OVTA Sites-Transects'!G5846</f>
        <v>0</v>
      </c>
      <c r="F5840" s="1">
        <f>'4.OVTA Sites-Transects'!F5846</f>
        <v>0</v>
      </c>
      <c r="G5840" s="6">
        <f>'4.OVTA Sites-Transects'!H5846</f>
        <v>0</v>
      </c>
      <c r="H5840" s="6">
        <f>'4.OVTA Sites-Transects'!I5846</f>
        <v>0</v>
      </c>
      <c r="I5840" s="193" t="str">
        <f t="shared" si="728"/>
        <v>-</v>
      </c>
      <c r="J5840" s="27" t="str">
        <f t="shared" si="729"/>
        <v>-</v>
      </c>
      <c r="K5840" s="27" t="str">
        <f t="shared" si="730"/>
        <v>-</v>
      </c>
      <c r="L5840" s="27" t="str">
        <f t="shared" si="731"/>
        <v>-</v>
      </c>
      <c r="M5840" s="27" t="str">
        <f t="shared" si="732"/>
        <v>-</v>
      </c>
      <c r="N5840" s="28">
        <f t="shared" si="733"/>
        <v>0</v>
      </c>
      <c r="O5840" s="28">
        <f t="shared" si="735"/>
        <v>0</v>
      </c>
      <c r="P5840" s="1" t="str">
        <f t="shared" si="734"/>
        <v>no</v>
      </c>
    </row>
    <row r="5841" spans="1:16" x14ac:dyDescent="0.25">
      <c r="A5841" s="6">
        <f>'4.OVTA Sites-Transects'!B5847</f>
        <v>0</v>
      </c>
      <c r="B5841" s="6">
        <f>'4.OVTA Sites-Transects'!C5847</f>
        <v>0</v>
      </c>
      <c r="C5841" s="6">
        <f>'4.OVTA Sites-Transects'!D5847</f>
        <v>0</v>
      </c>
      <c r="D5841" s="1">
        <f>'4.OVTA Sites-Transects'!E5847</f>
        <v>0</v>
      </c>
      <c r="E5841" s="1">
        <f>'4.OVTA Sites-Transects'!G5847</f>
        <v>0</v>
      </c>
      <c r="F5841" s="1">
        <f>'4.OVTA Sites-Transects'!F5847</f>
        <v>0</v>
      </c>
      <c r="G5841" s="6">
        <f>'4.OVTA Sites-Transects'!H5847</f>
        <v>0</v>
      </c>
      <c r="H5841" s="6">
        <f>'4.OVTA Sites-Transects'!I5847</f>
        <v>0</v>
      </c>
      <c r="I5841" s="193" t="str">
        <f t="shared" si="728"/>
        <v>-</v>
      </c>
      <c r="J5841" s="27" t="str">
        <f t="shared" si="729"/>
        <v>-</v>
      </c>
      <c r="K5841" s="27" t="str">
        <f t="shared" si="730"/>
        <v>-</v>
      </c>
      <c r="L5841" s="27" t="str">
        <f t="shared" si="731"/>
        <v>-</v>
      </c>
      <c r="M5841" s="27" t="str">
        <f t="shared" si="732"/>
        <v>-</v>
      </c>
      <c r="N5841" s="28">
        <f t="shared" si="733"/>
        <v>0</v>
      </c>
      <c r="O5841" s="28">
        <f t="shared" si="735"/>
        <v>0</v>
      </c>
      <c r="P5841" s="1" t="str">
        <f t="shared" si="734"/>
        <v>no</v>
      </c>
    </row>
    <row r="5842" spans="1:16" x14ac:dyDescent="0.25">
      <c r="A5842" s="6">
        <f>'4.OVTA Sites-Transects'!B5848</f>
        <v>0</v>
      </c>
      <c r="B5842" s="6">
        <f>'4.OVTA Sites-Transects'!C5848</f>
        <v>0</v>
      </c>
      <c r="C5842" s="6">
        <f>'4.OVTA Sites-Transects'!D5848</f>
        <v>0</v>
      </c>
      <c r="D5842" s="1">
        <f>'4.OVTA Sites-Transects'!E5848</f>
        <v>0</v>
      </c>
      <c r="E5842" s="1">
        <f>'4.OVTA Sites-Transects'!G5848</f>
        <v>0</v>
      </c>
      <c r="F5842" s="1">
        <f>'4.OVTA Sites-Transects'!F5848</f>
        <v>0</v>
      </c>
      <c r="G5842" s="6">
        <f>'4.OVTA Sites-Transects'!H5848</f>
        <v>0</v>
      </c>
      <c r="H5842" s="6">
        <f>'4.OVTA Sites-Transects'!I5848</f>
        <v>0</v>
      </c>
      <c r="I5842" s="193" t="str">
        <f t="shared" si="728"/>
        <v>-</v>
      </c>
      <c r="J5842" s="27" t="str">
        <f t="shared" si="729"/>
        <v>-</v>
      </c>
      <c r="K5842" s="27" t="str">
        <f t="shared" si="730"/>
        <v>-</v>
      </c>
      <c r="L5842" s="27" t="str">
        <f t="shared" si="731"/>
        <v>-</v>
      </c>
      <c r="M5842" s="27" t="str">
        <f t="shared" si="732"/>
        <v>-</v>
      </c>
      <c r="N5842" s="28">
        <f t="shared" si="733"/>
        <v>0</v>
      </c>
      <c r="O5842" s="28">
        <f t="shared" si="735"/>
        <v>0</v>
      </c>
      <c r="P5842" s="1" t="str">
        <f t="shared" si="734"/>
        <v>no</v>
      </c>
    </row>
    <row r="5843" spans="1:16" x14ac:dyDescent="0.25">
      <c r="A5843" s="6">
        <f>'4.OVTA Sites-Transects'!B5849</f>
        <v>0</v>
      </c>
      <c r="B5843" s="6">
        <f>'4.OVTA Sites-Transects'!C5849</f>
        <v>0</v>
      </c>
      <c r="C5843" s="6">
        <f>'4.OVTA Sites-Transects'!D5849</f>
        <v>0</v>
      </c>
      <c r="D5843" s="1">
        <f>'4.OVTA Sites-Transects'!E5849</f>
        <v>0</v>
      </c>
      <c r="E5843" s="1">
        <f>'4.OVTA Sites-Transects'!G5849</f>
        <v>0</v>
      </c>
      <c r="F5843" s="1">
        <f>'4.OVTA Sites-Transects'!F5849</f>
        <v>0</v>
      </c>
      <c r="G5843" s="6">
        <f>'4.OVTA Sites-Transects'!H5849</f>
        <v>0</v>
      </c>
      <c r="H5843" s="6">
        <f>'4.OVTA Sites-Transects'!I5849</f>
        <v>0</v>
      </c>
      <c r="I5843" s="193" t="str">
        <f t="shared" si="728"/>
        <v>-</v>
      </c>
      <c r="J5843" s="27" t="str">
        <f t="shared" si="729"/>
        <v>-</v>
      </c>
      <c r="K5843" s="27" t="str">
        <f t="shared" si="730"/>
        <v>-</v>
      </c>
      <c r="L5843" s="27" t="str">
        <f t="shared" si="731"/>
        <v>-</v>
      </c>
      <c r="M5843" s="27" t="str">
        <f t="shared" si="732"/>
        <v>-</v>
      </c>
      <c r="N5843" s="28">
        <f t="shared" si="733"/>
        <v>0</v>
      </c>
      <c r="O5843" s="28">
        <f t="shared" si="735"/>
        <v>0</v>
      </c>
      <c r="P5843" s="1" t="str">
        <f t="shared" si="734"/>
        <v>no</v>
      </c>
    </row>
    <row r="5844" spans="1:16" x14ac:dyDescent="0.25">
      <c r="A5844" s="6">
        <f>'4.OVTA Sites-Transects'!B5850</f>
        <v>0</v>
      </c>
      <c r="B5844" s="6">
        <f>'4.OVTA Sites-Transects'!C5850</f>
        <v>0</v>
      </c>
      <c r="C5844" s="6">
        <f>'4.OVTA Sites-Transects'!D5850</f>
        <v>0</v>
      </c>
      <c r="D5844" s="1">
        <f>'4.OVTA Sites-Transects'!E5850</f>
        <v>0</v>
      </c>
      <c r="E5844" s="1">
        <f>'4.OVTA Sites-Transects'!G5850</f>
        <v>0</v>
      </c>
      <c r="F5844" s="1">
        <f>'4.OVTA Sites-Transects'!F5850</f>
        <v>0</v>
      </c>
      <c r="G5844" s="6">
        <f>'4.OVTA Sites-Transects'!H5850</f>
        <v>0</v>
      </c>
      <c r="H5844" s="6">
        <f>'4.OVTA Sites-Transects'!I5850</f>
        <v>0</v>
      </c>
      <c r="I5844" s="193" t="str">
        <f t="shared" si="728"/>
        <v>-</v>
      </c>
      <c r="J5844" s="27" t="str">
        <f t="shared" si="729"/>
        <v>-</v>
      </c>
      <c r="K5844" s="27" t="str">
        <f t="shared" si="730"/>
        <v>-</v>
      </c>
      <c r="L5844" s="27" t="str">
        <f t="shared" si="731"/>
        <v>-</v>
      </c>
      <c r="M5844" s="27" t="str">
        <f t="shared" si="732"/>
        <v>-</v>
      </c>
      <c r="N5844" s="28">
        <f t="shared" si="733"/>
        <v>0</v>
      </c>
      <c r="O5844" s="28">
        <f t="shared" si="735"/>
        <v>0</v>
      </c>
      <c r="P5844" s="1" t="str">
        <f t="shared" si="734"/>
        <v>no</v>
      </c>
    </row>
    <row r="5845" spans="1:16" x14ac:dyDescent="0.25">
      <c r="A5845" s="6">
        <f>'4.OVTA Sites-Transects'!B5851</f>
        <v>0</v>
      </c>
      <c r="B5845" s="6">
        <f>'4.OVTA Sites-Transects'!C5851</f>
        <v>0</v>
      </c>
      <c r="C5845" s="6">
        <f>'4.OVTA Sites-Transects'!D5851</f>
        <v>0</v>
      </c>
      <c r="D5845" s="1">
        <f>'4.OVTA Sites-Transects'!E5851</f>
        <v>0</v>
      </c>
      <c r="E5845" s="1">
        <f>'4.OVTA Sites-Transects'!G5851</f>
        <v>0</v>
      </c>
      <c r="F5845" s="1">
        <f>'4.OVTA Sites-Transects'!F5851</f>
        <v>0</v>
      </c>
      <c r="G5845" s="6">
        <f>'4.OVTA Sites-Transects'!H5851</f>
        <v>0</v>
      </c>
      <c r="H5845" s="6">
        <f>'4.OVTA Sites-Transects'!I5851</f>
        <v>0</v>
      </c>
      <c r="I5845" s="193" t="str">
        <f t="shared" si="728"/>
        <v>-</v>
      </c>
      <c r="J5845" s="27" t="str">
        <f t="shared" si="729"/>
        <v>-</v>
      </c>
      <c r="K5845" s="27" t="str">
        <f t="shared" si="730"/>
        <v>-</v>
      </c>
      <c r="L5845" s="27" t="str">
        <f t="shared" si="731"/>
        <v>-</v>
      </c>
      <c r="M5845" s="27" t="str">
        <f t="shared" si="732"/>
        <v>-</v>
      </c>
      <c r="N5845" s="28">
        <f t="shared" si="733"/>
        <v>0</v>
      </c>
      <c r="O5845" s="28">
        <f t="shared" si="735"/>
        <v>0</v>
      </c>
      <c r="P5845" s="1" t="str">
        <f t="shared" si="734"/>
        <v>no</v>
      </c>
    </row>
    <row r="5846" spans="1:16" x14ac:dyDescent="0.25">
      <c r="A5846" s="6">
        <f>'4.OVTA Sites-Transects'!B5852</f>
        <v>0</v>
      </c>
      <c r="B5846" s="6">
        <f>'4.OVTA Sites-Transects'!C5852</f>
        <v>0</v>
      </c>
      <c r="C5846" s="6">
        <f>'4.OVTA Sites-Transects'!D5852</f>
        <v>0</v>
      </c>
      <c r="D5846" s="1">
        <f>'4.OVTA Sites-Transects'!E5852</f>
        <v>0</v>
      </c>
      <c r="E5846" s="1">
        <f>'4.OVTA Sites-Transects'!G5852</f>
        <v>0</v>
      </c>
      <c r="F5846" s="1">
        <f>'4.OVTA Sites-Transects'!F5852</f>
        <v>0</v>
      </c>
      <c r="G5846" s="6">
        <f>'4.OVTA Sites-Transects'!H5852</f>
        <v>0</v>
      </c>
      <c r="H5846" s="6">
        <f>'4.OVTA Sites-Transects'!I5852</f>
        <v>0</v>
      </c>
      <c r="I5846" s="193" t="str">
        <f t="shared" si="728"/>
        <v>-</v>
      </c>
      <c r="J5846" s="27" t="str">
        <f t="shared" si="729"/>
        <v>-</v>
      </c>
      <c r="K5846" s="27" t="str">
        <f t="shared" si="730"/>
        <v>-</v>
      </c>
      <c r="L5846" s="27" t="str">
        <f t="shared" si="731"/>
        <v>-</v>
      </c>
      <c r="M5846" s="27" t="str">
        <f t="shared" si="732"/>
        <v>-</v>
      </c>
      <c r="N5846" s="28">
        <f t="shared" si="733"/>
        <v>0</v>
      </c>
      <c r="O5846" s="28">
        <f t="shared" si="735"/>
        <v>0</v>
      </c>
      <c r="P5846" s="1" t="str">
        <f t="shared" si="734"/>
        <v>no</v>
      </c>
    </row>
    <row r="5847" spans="1:16" x14ac:dyDescent="0.25">
      <c r="A5847" s="6">
        <f>'4.OVTA Sites-Transects'!B5853</f>
        <v>0</v>
      </c>
      <c r="B5847" s="6">
        <f>'4.OVTA Sites-Transects'!C5853</f>
        <v>0</v>
      </c>
      <c r="C5847" s="6">
        <f>'4.OVTA Sites-Transects'!D5853</f>
        <v>0</v>
      </c>
      <c r="D5847" s="1">
        <f>'4.OVTA Sites-Transects'!E5853</f>
        <v>0</v>
      </c>
      <c r="E5847" s="1">
        <f>'4.OVTA Sites-Transects'!G5853</f>
        <v>0</v>
      </c>
      <c r="F5847" s="1">
        <f>'4.OVTA Sites-Transects'!F5853</f>
        <v>0</v>
      </c>
      <c r="G5847" s="6">
        <f>'4.OVTA Sites-Transects'!H5853</f>
        <v>0</v>
      </c>
      <c r="H5847" s="6">
        <f>'4.OVTA Sites-Transects'!I5853</f>
        <v>0</v>
      </c>
      <c r="I5847" s="193" t="str">
        <f t="shared" si="728"/>
        <v>-</v>
      </c>
      <c r="J5847" s="27" t="str">
        <f t="shared" si="729"/>
        <v>-</v>
      </c>
      <c r="K5847" s="27" t="str">
        <f t="shared" si="730"/>
        <v>-</v>
      </c>
      <c r="L5847" s="27" t="str">
        <f t="shared" si="731"/>
        <v>-</v>
      </c>
      <c r="M5847" s="27" t="str">
        <f t="shared" si="732"/>
        <v>-</v>
      </c>
      <c r="N5847" s="28">
        <f t="shared" si="733"/>
        <v>0</v>
      </c>
      <c r="O5847" s="28">
        <f t="shared" si="735"/>
        <v>0</v>
      </c>
      <c r="P5847" s="1" t="str">
        <f t="shared" si="734"/>
        <v>no</v>
      </c>
    </row>
    <row r="5848" spans="1:16" x14ac:dyDescent="0.25">
      <c r="A5848" s="6">
        <f>'4.OVTA Sites-Transects'!B5854</f>
        <v>0</v>
      </c>
      <c r="B5848" s="6">
        <f>'4.OVTA Sites-Transects'!C5854</f>
        <v>0</v>
      </c>
      <c r="C5848" s="6">
        <f>'4.OVTA Sites-Transects'!D5854</f>
        <v>0</v>
      </c>
      <c r="D5848" s="1">
        <f>'4.OVTA Sites-Transects'!E5854</f>
        <v>0</v>
      </c>
      <c r="E5848" s="1">
        <f>'4.OVTA Sites-Transects'!G5854</f>
        <v>0</v>
      </c>
      <c r="F5848" s="1">
        <f>'4.OVTA Sites-Transects'!F5854</f>
        <v>0</v>
      </c>
      <c r="G5848" s="6">
        <f>'4.OVTA Sites-Transects'!H5854</f>
        <v>0</v>
      </c>
      <c r="H5848" s="6">
        <f>'4.OVTA Sites-Transects'!I5854</f>
        <v>0</v>
      </c>
      <c r="I5848" s="193" t="str">
        <f t="shared" si="728"/>
        <v>-</v>
      </c>
      <c r="J5848" s="27" t="str">
        <f t="shared" si="729"/>
        <v>-</v>
      </c>
      <c r="K5848" s="27" t="str">
        <f t="shared" si="730"/>
        <v>-</v>
      </c>
      <c r="L5848" s="27" t="str">
        <f t="shared" si="731"/>
        <v>-</v>
      </c>
      <c r="M5848" s="27" t="str">
        <f t="shared" si="732"/>
        <v>-</v>
      </c>
      <c r="N5848" s="28">
        <f t="shared" si="733"/>
        <v>0</v>
      </c>
      <c r="O5848" s="28">
        <f t="shared" si="735"/>
        <v>0</v>
      </c>
      <c r="P5848" s="1" t="str">
        <f t="shared" si="734"/>
        <v>no</v>
      </c>
    </row>
    <row r="5849" spans="1:16" x14ac:dyDescent="0.25">
      <c r="A5849" s="6">
        <f>'4.OVTA Sites-Transects'!B5855</f>
        <v>0</v>
      </c>
      <c r="B5849" s="6">
        <f>'4.OVTA Sites-Transects'!C5855</f>
        <v>0</v>
      </c>
      <c r="C5849" s="6">
        <f>'4.OVTA Sites-Transects'!D5855</f>
        <v>0</v>
      </c>
      <c r="D5849" s="1">
        <f>'4.OVTA Sites-Transects'!E5855</f>
        <v>0</v>
      </c>
      <c r="E5849" s="1">
        <f>'4.OVTA Sites-Transects'!G5855</f>
        <v>0</v>
      </c>
      <c r="F5849" s="1">
        <f>'4.OVTA Sites-Transects'!F5855</f>
        <v>0</v>
      </c>
      <c r="G5849" s="6">
        <f>'4.OVTA Sites-Transects'!H5855</f>
        <v>0</v>
      </c>
      <c r="H5849" s="6">
        <f>'4.OVTA Sites-Transects'!I5855</f>
        <v>0</v>
      </c>
      <c r="I5849" s="193" t="str">
        <f t="shared" si="728"/>
        <v>-</v>
      </c>
      <c r="J5849" s="27" t="str">
        <f t="shared" si="729"/>
        <v>-</v>
      </c>
      <c r="K5849" s="27" t="str">
        <f t="shared" si="730"/>
        <v>-</v>
      </c>
      <c r="L5849" s="27" t="str">
        <f t="shared" si="731"/>
        <v>-</v>
      </c>
      <c r="M5849" s="27" t="str">
        <f t="shared" si="732"/>
        <v>-</v>
      </c>
      <c r="N5849" s="28">
        <f t="shared" si="733"/>
        <v>0</v>
      </c>
      <c r="O5849" s="28">
        <f t="shared" si="735"/>
        <v>0</v>
      </c>
      <c r="P5849" s="1" t="str">
        <f t="shared" si="734"/>
        <v>no</v>
      </c>
    </row>
    <row r="5850" spans="1:16" x14ac:dyDescent="0.25">
      <c r="A5850" s="6">
        <f>'4.OVTA Sites-Transects'!B5856</f>
        <v>0</v>
      </c>
      <c r="B5850" s="6">
        <f>'4.OVTA Sites-Transects'!C5856</f>
        <v>0</v>
      </c>
      <c r="C5850" s="6">
        <f>'4.OVTA Sites-Transects'!D5856</f>
        <v>0</v>
      </c>
      <c r="D5850" s="1">
        <f>'4.OVTA Sites-Transects'!E5856</f>
        <v>0</v>
      </c>
      <c r="E5850" s="1">
        <f>'4.OVTA Sites-Transects'!G5856</f>
        <v>0</v>
      </c>
      <c r="F5850" s="1">
        <f>'4.OVTA Sites-Transects'!F5856</f>
        <v>0</v>
      </c>
      <c r="G5850" s="6">
        <f>'4.OVTA Sites-Transects'!H5856</f>
        <v>0</v>
      </c>
      <c r="H5850" s="6">
        <f>'4.OVTA Sites-Transects'!I5856</f>
        <v>0</v>
      </c>
      <c r="I5850" s="193" t="str">
        <f t="shared" si="728"/>
        <v>-</v>
      </c>
      <c r="J5850" s="27" t="str">
        <f t="shared" si="729"/>
        <v>-</v>
      </c>
      <c r="K5850" s="27" t="str">
        <f t="shared" si="730"/>
        <v>-</v>
      </c>
      <c r="L5850" s="27" t="str">
        <f t="shared" si="731"/>
        <v>-</v>
      </c>
      <c r="M5850" s="27" t="str">
        <f t="shared" si="732"/>
        <v>-</v>
      </c>
      <c r="N5850" s="28">
        <f t="shared" si="733"/>
        <v>0</v>
      </c>
      <c r="O5850" s="28">
        <f t="shared" si="735"/>
        <v>0</v>
      </c>
      <c r="P5850" s="1" t="str">
        <f t="shared" si="734"/>
        <v>no</v>
      </c>
    </row>
    <row r="5851" spans="1:16" x14ac:dyDescent="0.25">
      <c r="A5851" s="6">
        <f>'4.OVTA Sites-Transects'!B5857</f>
        <v>0</v>
      </c>
      <c r="B5851" s="6">
        <f>'4.OVTA Sites-Transects'!C5857</f>
        <v>0</v>
      </c>
      <c r="C5851" s="6">
        <f>'4.OVTA Sites-Transects'!D5857</f>
        <v>0</v>
      </c>
      <c r="D5851" s="1">
        <f>'4.OVTA Sites-Transects'!E5857</f>
        <v>0</v>
      </c>
      <c r="E5851" s="1">
        <f>'4.OVTA Sites-Transects'!G5857</f>
        <v>0</v>
      </c>
      <c r="F5851" s="1">
        <f>'4.OVTA Sites-Transects'!F5857</f>
        <v>0</v>
      </c>
      <c r="G5851" s="6">
        <f>'4.OVTA Sites-Transects'!H5857</f>
        <v>0</v>
      </c>
      <c r="H5851" s="6">
        <f>'4.OVTA Sites-Transects'!I5857</f>
        <v>0</v>
      </c>
      <c r="I5851" s="193" t="str">
        <f t="shared" si="728"/>
        <v>-</v>
      </c>
      <c r="J5851" s="27" t="str">
        <f t="shared" si="729"/>
        <v>-</v>
      </c>
      <c r="K5851" s="27" t="str">
        <f t="shared" si="730"/>
        <v>-</v>
      </c>
      <c r="L5851" s="27" t="str">
        <f t="shared" si="731"/>
        <v>-</v>
      </c>
      <c r="M5851" s="27" t="str">
        <f t="shared" si="732"/>
        <v>-</v>
      </c>
      <c r="N5851" s="28">
        <f t="shared" si="733"/>
        <v>0</v>
      </c>
      <c r="O5851" s="28">
        <f t="shared" si="735"/>
        <v>0</v>
      </c>
      <c r="P5851" s="1" t="str">
        <f t="shared" si="734"/>
        <v>no</v>
      </c>
    </row>
    <row r="5852" spans="1:16" x14ac:dyDescent="0.25">
      <c r="A5852" s="6">
        <f>'4.OVTA Sites-Transects'!B5858</f>
        <v>0</v>
      </c>
      <c r="B5852" s="6">
        <f>'4.OVTA Sites-Transects'!C5858</f>
        <v>0</v>
      </c>
      <c r="C5852" s="6">
        <f>'4.OVTA Sites-Transects'!D5858</f>
        <v>0</v>
      </c>
      <c r="D5852" s="1">
        <f>'4.OVTA Sites-Transects'!E5858</f>
        <v>0</v>
      </c>
      <c r="E5852" s="1">
        <f>'4.OVTA Sites-Transects'!G5858</f>
        <v>0</v>
      </c>
      <c r="F5852" s="1">
        <f>'4.OVTA Sites-Transects'!F5858</f>
        <v>0</v>
      </c>
      <c r="G5852" s="6">
        <f>'4.OVTA Sites-Transects'!H5858</f>
        <v>0</v>
      </c>
      <c r="H5852" s="6">
        <f>'4.OVTA Sites-Transects'!I5858</f>
        <v>0</v>
      </c>
      <c r="I5852" s="193" t="str">
        <f t="shared" si="728"/>
        <v>-</v>
      </c>
      <c r="J5852" s="27" t="str">
        <f t="shared" si="729"/>
        <v>-</v>
      </c>
      <c r="K5852" s="27" t="str">
        <f t="shared" si="730"/>
        <v>-</v>
      </c>
      <c r="L5852" s="27" t="str">
        <f t="shared" si="731"/>
        <v>-</v>
      </c>
      <c r="M5852" s="27" t="str">
        <f t="shared" si="732"/>
        <v>-</v>
      </c>
      <c r="N5852" s="28">
        <f t="shared" si="733"/>
        <v>0</v>
      </c>
      <c r="O5852" s="28">
        <f t="shared" si="735"/>
        <v>0</v>
      </c>
      <c r="P5852" s="1" t="str">
        <f t="shared" si="734"/>
        <v>no</v>
      </c>
    </row>
    <row r="5853" spans="1:16" x14ac:dyDescent="0.25">
      <c r="A5853" s="6">
        <f>'4.OVTA Sites-Transects'!B5859</f>
        <v>0</v>
      </c>
      <c r="B5853" s="6">
        <f>'4.OVTA Sites-Transects'!C5859</f>
        <v>0</v>
      </c>
      <c r="C5853" s="6">
        <f>'4.OVTA Sites-Transects'!D5859</f>
        <v>0</v>
      </c>
      <c r="D5853" s="1">
        <f>'4.OVTA Sites-Transects'!E5859</f>
        <v>0</v>
      </c>
      <c r="E5853" s="1">
        <f>'4.OVTA Sites-Transects'!G5859</f>
        <v>0</v>
      </c>
      <c r="F5853" s="1">
        <f>'4.OVTA Sites-Transects'!F5859</f>
        <v>0</v>
      </c>
      <c r="G5853" s="6">
        <f>'4.OVTA Sites-Transects'!H5859</f>
        <v>0</v>
      </c>
      <c r="H5853" s="6">
        <f>'4.OVTA Sites-Transects'!I5859</f>
        <v>0</v>
      </c>
      <c r="I5853" s="193" t="str">
        <f t="shared" si="728"/>
        <v>-</v>
      </c>
      <c r="J5853" s="27" t="str">
        <f t="shared" si="729"/>
        <v>-</v>
      </c>
      <c r="K5853" s="27" t="str">
        <f t="shared" si="730"/>
        <v>-</v>
      </c>
      <c r="L5853" s="27" t="str">
        <f t="shared" si="731"/>
        <v>-</v>
      </c>
      <c r="M5853" s="27" t="str">
        <f t="shared" si="732"/>
        <v>-</v>
      </c>
      <c r="N5853" s="28">
        <f t="shared" si="733"/>
        <v>0</v>
      </c>
      <c r="O5853" s="28">
        <f t="shared" si="735"/>
        <v>0</v>
      </c>
      <c r="P5853" s="1" t="str">
        <f t="shared" si="734"/>
        <v>no</v>
      </c>
    </row>
    <row r="5854" spans="1:16" x14ac:dyDescent="0.25">
      <c r="A5854" s="6">
        <f>'4.OVTA Sites-Transects'!B5860</f>
        <v>0</v>
      </c>
      <c r="B5854" s="6">
        <f>'4.OVTA Sites-Transects'!C5860</f>
        <v>0</v>
      </c>
      <c r="C5854" s="6">
        <f>'4.OVTA Sites-Transects'!D5860</f>
        <v>0</v>
      </c>
      <c r="D5854" s="1">
        <f>'4.OVTA Sites-Transects'!E5860</f>
        <v>0</v>
      </c>
      <c r="E5854" s="1">
        <f>'4.OVTA Sites-Transects'!G5860</f>
        <v>0</v>
      </c>
      <c r="F5854" s="1">
        <f>'4.OVTA Sites-Transects'!F5860</f>
        <v>0</v>
      </c>
      <c r="G5854" s="6">
        <f>'4.OVTA Sites-Transects'!H5860</f>
        <v>0</v>
      </c>
      <c r="H5854" s="6">
        <f>'4.OVTA Sites-Transects'!I5860</f>
        <v>0</v>
      </c>
      <c r="I5854" s="193" t="str">
        <f t="shared" si="728"/>
        <v>-</v>
      </c>
      <c r="J5854" s="27" t="str">
        <f t="shared" si="729"/>
        <v>-</v>
      </c>
      <c r="K5854" s="27" t="str">
        <f t="shared" si="730"/>
        <v>-</v>
      </c>
      <c r="L5854" s="27" t="str">
        <f t="shared" si="731"/>
        <v>-</v>
      </c>
      <c r="M5854" s="27" t="str">
        <f t="shared" si="732"/>
        <v>-</v>
      </c>
      <c r="N5854" s="28">
        <f t="shared" si="733"/>
        <v>0</v>
      </c>
      <c r="O5854" s="28">
        <f t="shared" si="735"/>
        <v>0</v>
      </c>
      <c r="P5854" s="1" t="str">
        <f t="shared" si="734"/>
        <v>no</v>
      </c>
    </row>
    <row r="5855" spans="1:16" x14ac:dyDescent="0.25">
      <c r="A5855" s="6">
        <f>'4.OVTA Sites-Transects'!B5861</f>
        <v>0</v>
      </c>
      <c r="B5855" s="6">
        <f>'4.OVTA Sites-Transects'!C5861</f>
        <v>0</v>
      </c>
      <c r="C5855" s="6">
        <f>'4.OVTA Sites-Transects'!D5861</f>
        <v>0</v>
      </c>
      <c r="D5855" s="1">
        <f>'4.OVTA Sites-Transects'!E5861</f>
        <v>0</v>
      </c>
      <c r="E5855" s="1">
        <f>'4.OVTA Sites-Transects'!G5861</f>
        <v>0</v>
      </c>
      <c r="F5855" s="1">
        <f>'4.OVTA Sites-Transects'!F5861</f>
        <v>0</v>
      </c>
      <c r="G5855" s="6">
        <f>'4.OVTA Sites-Transects'!H5861</f>
        <v>0</v>
      </c>
      <c r="H5855" s="6">
        <f>'4.OVTA Sites-Transects'!I5861</f>
        <v>0</v>
      </c>
      <c r="I5855" s="193" t="str">
        <f t="shared" si="728"/>
        <v>-</v>
      </c>
      <c r="J5855" s="27" t="str">
        <f t="shared" si="729"/>
        <v>-</v>
      </c>
      <c r="K5855" s="27" t="str">
        <f t="shared" si="730"/>
        <v>-</v>
      </c>
      <c r="L5855" s="27" t="str">
        <f t="shared" si="731"/>
        <v>-</v>
      </c>
      <c r="M5855" s="27" t="str">
        <f t="shared" si="732"/>
        <v>-</v>
      </c>
      <c r="N5855" s="28">
        <f t="shared" si="733"/>
        <v>0</v>
      </c>
      <c r="O5855" s="28">
        <f t="shared" si="735"/>
        <v>0</v>
      </c>
      <c r="P5855" s="1" t="str">
        <f t="shared" si="734"/>
        <v>no</v>
      </c>
    </row>
    <row r="5856" spans="1:16" x14ac:dyDescent="0.25">
      <c r="A5856" s="6">
        <f>'4.OVTA Sites-Transects'!B5862</f>
        <v>0</v>
      </c>
      <c r="B5856" s="6">
        <f>'4.OVTA Sites-Transects'!C5862</f>
        <v>0</v>
      </c>
      <c r="C5856" s="6">
        <f>'4.OVTA Sites-Transects'!D5862</f>
        <v>0</v>
      </c>
      <c r="D5856" s="1">
        <f>'4.OVTA Sites-Transects'!E5862</f>
        <v>0</v>
      </c>
      <c r="E5856" s="1">
        <f>'4.OVTA Sites-Transects'!G5862</f>
        <v>0</v>
      </c>
      <c r="F5856" s="1">
        <f>'4.OVTA Sites-Transects'!F5862</f>
        <v>0</v>
      </c>
      <c r="G5856" s="6">
        <f>'4.OVTA Sites-Transects'!H5862</f>
        <v>0</v>
      </c>
      <c r="H5856" s="6">
        <f>'4.OVTA Sites-Transects'!I5862</f>
        <v>0</v>
      </c>
      <c r="I5856" s="193" t="str">
        <f t="shared" si="728"/>
        <v>-</v>
      </c>
      <c r="J5856" s="27" t="str">
        <f t="shared" si="729"/>
        <v>-</v>
      </c>
      <c r="K5856" s="27" t="str">
        <f t="shared" si="730"/>
        <v>-</v>
      </c>
      <c r="L5856" s="27" t="str">
        <f t="shared" si="731"/>
        <v>-</v>
      </c>
      <c r="M5856" s="27" t="str">
        <f t="shared" si="732"/>
        <v>-</v>
      </c>
      <c r="N5856" s="28">
        <f t="shared" si="733"/>
        <v>0</v>
      </c>
      <c r="O5856" s="28">
        <f t="shared" si="735"/>
        <v>0</v>
      </c>
      <c r="P5856" s="1" t="str">
        <f t="shared" si="734"/>
        <v>no</v>
      </c>
    </row>
    <row r="5857" spans="1:16" x14ac:dyDescent="0.25">
      <c r="A5857" s="6">
        <f>'4.OVTA Sites-Transects'!B5863</f>
        <v>0</v>
      </c>
      <c r="B5857" s="6">
        <f>'4.OVTA Sites-Transects'!C5863</f>
        <v>0</v>
      </c>
      <c r="C5857" s="6">
        <f>'4.OVTA Sites-Transects'!D5863</f>
        <v>0</v>
      </c>
      <c r="D5857" s="1">
        <f>'4.OVTA Sites-Transects'!E5863</f>
        <v>0</v>
      </c>
      <c r="E5857" s="1">
        <f>'4.OVTA Sites-Transects'!G5863</f>
        <v>0</v>
      </c>
      <c r="F5857" s="1">
        <f>'4.OVTA Sites-Transects'!F5863</f>
        <v>0</v>
      </c>
      <c r="G5857" s="6">
        <f>'4.OVTA Sites-Transects'!H5863</f>
        <v>0</v>
      </c>
      <c r="H5857" s="6">
        <f>'4.OVTA Sites-Transects'!I5863</f>
        <v>0</v>
      </c>
      <c r="I5857" s="193" t="str">
        <f t="shared" si="728"/>
        <v>-</v>
      </c>
      <c r="J5857" s="27" t="str">
        <f t="shared" si="729"/>
        <v>-</v>
      </c>
      <c r="K5857" s="27" t="str">
        <f t="shared" si="730"/>
        <v>-</v>
      </c>
      <c r="L5857" s="27" t="str">
        <f t="shared" si="731"/>
        <v>-</v>
      </c>
      <c r="M5857" s="27" t="str">
        <f t="shared" si="732"/>
        <v>-</v>
      </c>
      <c r="N5857" s="28">
        <f t="shared" si="733"/>
        <v>0</v>
      </c>
      <c r="O5857" s="28">
        <f t="shared" si="735"/>
        <v>0</v>
      </c>
      <c r="P5857" s="1" t="str">
        <f t="shared" si="734"/>
        <v>no</v>
      </c>
    </row>
    <row r="5858" spans="1:16" x14ac:dyDescent="0.25">
      <c r="A5858" s="6">
        <f>'4.OVTA Sites-Transects'!B5864</f>
        <v>0</v>
      </c>
      <c r="B5858" s="6">
        <f>'4.OVTA Sites-Transects'!C5864</f>
        <v>0</v>
      </c>
      <c r="C5858" s="6">
        <f>'4.OVTA Sites-Transects'!D5864</f>
        <v>0</v>
      </c>
      <c r="D5858" s="1">
        <f>'4.OVTA Sites-Transects'!E5864</f>
        <v>0</v>
      </c>
      <c r="E5858" s="1">
        <f>'4.OVTA Sites-Transects'!G5864</f>
        <v>0</v>
      </c>
      <c r="F5858" s="1">
        <f>'4.OVTA Sites-Transects'!F5864</f>
        <v>0</v>
      </c>
      <c r="G5858" s="6">
        <f>'4.OVTA Sites-Transects'!H5864</f>
        <v>0</v>
      </c>
      <c r="H5858" s="6">
        <f>'4.OVTA Sites-Transects'!I5864</f>
        <v>0</v>
      </c>
      <c r="I5858" s="193" t="str">
        <f t="shared" si="728"/>
        <v>-</v>
      </c>
      <c r="J5858" s="27" t="str">
        <f t="shared" si="729"/>
        <v>-</v>
      </c>
      <c r="K5858" s="27" t="str">
        <f t="shared" si="730"/>
        <v>-</v>
      </c>
      <c r="L5858" s="27" t="str">
        <f t="shared" si="731"/>
        <v>-</v>
      </c>
      <c r="M5858" s="27" t="str">
        <f t="shared" si="732"/>
        <v>-</v>
      </c>
      <c r="N5858" s="28">
        <f t="shared" si="733"/>
        <v>0</v>
      </c>
      <c r="O5858" s="28">
        <f t="shared" si="735"/>
        <v>0</v>
      </c>
      <c r="P5858" s="1" t="str">
        <f t="shared" si="734"/>
        <v>no</v>
      </c>
    </row>
    <row r="5859" spans="1:16" x14ac:dyDescent="0.25">
      <c r="A5859" s="6">
        <f>'4.OVTA Sites-Transects'!B5865</f>
        <v>0</v>
      </c>
      <c r="B5859" s="6">
        <f>'4.OVTA Sites-Transects'!C5865</f>
        <v>0</v>
      </c>
      <c r="C5859" s="6">
        <f>'4.OVTA Sites-Transects'!D5865</f>
        <v>0</v>
      </c>
      <c r="D5859" s="1">
        <f>'4.OVTA Sites-Transects'!E5865</f>
        <v>0</v>
      </c>
      <c r="E5859" s="1">
        <f>'4.OVTA Sites-Transects'!G5865</f>
        <v>0</v>
      </c>
      <c r="F5859" s="1">
        <f>'4.OVTA Sites-Transects'!F5865</f>
        <v>0</v>
      </c>
      <c r="G5859" s="6">
        <f>'4.OVTA Sites-Transects'!H5865</f>
        <v>0</v>
      </c>
      <c r="H5859" s="6">
        <f>'4.OVTA Sites-Transects'!I5865</f>
        <v>0</v>
      </c>
      <c r="I5859" s="193" t="str">
        <f t="shared" si="728"/>
        <v>-</v>
      </c>
      <c r="J5859" s="27" t="str">
        <f t="shared" si="729"/>
        <v>-</v>
      </c>
      <c r="K5859" s="27" t="str">
        <f t="shared" si="730"/>
        <v>-</v>
      </c>
      <c r="L5859" s="27" t="str">
        <f t="shared" si="731"/>
        <v>-</v>
      </c>
      <c r="M5859" s="27" t="str">
        <f t="shared" si="732"/>
        <v>-</v>
      </c>
      <c r="N5859" s="28">
        <f t="shared" si="733"/>
        <v>0</v>
      </c>
      <c r="O5859" s="28">
        <f t="shared" si="735"/>
        <v>0</v>
      </c>
      <c r="P5859" s="1" t="str">
        <f t="shared" si="734"/>
        <v>no</v>
      </c>
    </row>
    <row r="5860" spans="1:16" x14ac:dyDescent="0.25">
      <c r="A5860" s="6">
        <f>'4.OVTA Sites-Transects'!B5866</f>
        <v>0</v>
      </c>
      <c r="B5860" s="6">
        <f>'4.OVTA Sites-Transects'!C5866</f>
        <v>0</v>
      </c>
      <c r="C5860" s="6">
        <f>'4.OVTA Sites-Transects'!D5866</f>
        <v>0</v>
      </c>
      <c r="D5860" s="1">
        <f>'4.OVTA Sites-Transects'!E5866</f>
        <v>0</v>
      </c>
      <c r="E5860" s="1">
        <f>'4.OVTA Sites-Transects'!G5866</f>
        <v>0</v>
      </c>
      <c r="F5860" s="1">
        <f>'4.OVTA Sites-Transects'!F5866</f>
        <v>0</v>
      </c>
      <c r="G5860" s="6">
        <f>'4.OVTA Sites-Transects'!H5866</f>
        <v>0</v>
      </c>
      <c r="H5860" s="6">
        <f>'4.OVTA Sites-Transects'!I5866</f>
        <v>0</v>
      </c>
      <c r="I5860" s="193" t="str">
        <f t="shared" si="728"/>
        <v>-</v>
      </c>
      <c r="J5860" s="27" t="str">
        <f t="shared" si="729"/>
        <v>-</v>
      </c>
      <c r="K5860" s="27" t="str">
        <f t="shared" si="730"/>
        <v>-</v>
      </c>
      <c r="L5860" s="27" t="str">
        <f t="shared" si="731"/>
        <v>-</v>
      </c>
      <c r="M5860" s="27" t="str">
        <f t="shared" si="732"/>
        <v>-</v>
      </c>
      <c r="N5860" s="28">
        <f t="shared" si="733"/>
        <v>0</v>
      </c>
      <c r="O5860" s="28">
        <f t="shared" si="735"/>
        <v>0</v>
      </c>
      <c r="P5860" s="1" t="str">
        <f t="shared" si="734"/>
        <v>no</v>
      </c>
    </row>
    <row r="5861" spans="1:16" x14ac:dyDescent="0.25">
      <c r="A5861" s="6">
        <f>'4.OVTA Sites-Transects'!B5867</f>
        <v>0</v>
      </c>
      <c r="B5861" s="6">
        <f>'4.OVTA Sites-Transects'!C5867</f>
        <v>0</v>
      </c>
      <c r="C5861" s="6">
        <f>'4.OVTA Sites-Transects'!D5867</f>
        <v>0</v>
      </c>
      <c r="D5861" s="1">
        <f>'4.OVTA Sites-Transects'!E5867</f>
        <v>0</v>
      </c>
      <c r="E5861" s="1">
        <f>'4.OVTA Sites-Transects'!G5867</f>
        <v>0</v>
      </c>
      <c r="F5861" s="1">
        <f>'4.OVTA Sites-Transects'!F5867</f>
        <v>0</v>
      </c>
      <c r="G5861" s="6">
        <f>'4.OVTA Sites-Transects'!H5867</f>
        <v>0</v>
      </c>
      <c r="H5861" s="6">
        <f>'4.OVTA Sites-Transects'!I5867</f>
        <v>0</v>
      </c>
      <c r="I5861" s="193" t="str">
        <f t="shared" si="728"/>
        <v>-</v>
      </c>
      <c r="J5861" s="27" t="str">
        <f t="shared" si="729"/>
        <v>-</v>
      </c>
      <c r="K5861" s="27" t="str">
        <f t="shared" si="730"/>
        <v>-</v>
      </c>
      <c r="L5861" s="27" t="str">
        <f t="shared" si="731"/>
        <v>-</v>
      </c>
      <c r="M5861" s="27" t="str">
        <f t="shared" si="732"/>
        <v>-</v>
      </c>
      <c r="N5861" s="28">
        <f t="shared" si="733"/>
        <v>0</v>
      </c>
      <c r="O5861" s="28">
        <f t="shared" si="735"/>
        <v>0</v>
      </c>
      <c r="P5861" s="1" t="str">
        <f t="shared" si="734"/>
        <v>no</v>
      </c>
    </row>
    <row r="5862" spans="1:16" x14ac:dyDescent="0.25">
      <c r="A5862" s="6">
        <f>'4.OVTA Sites-Transects'!B5868</f>
        <v>0</v>
      </c>
      <c r="B5862" s="6">
        <f>'4.OVTA Sites-Transects'!C5868</f>
        <v>0</v>
      </c>
      <c r="C5862" s="6">
        <f>'4.OVTA Sites-Transects'!D5868</f>
        <v>0</v>
      </c>
      <c r="D5862" s="1">
        <f>'4.OVTA Sites-Transects'!E5868</f>
        <v>0</v>
      </c>
      <c r="E5862" s="1">
        <f>'4.OVTA Sites-Transects'!G5868</f>
        <v>0</v>
      </c>
      <c r="F5862" s="1">
        <f>'4.OVTA Sites-Transects'!F5868</f>
        <v>0</v>
      </c>
      <c r="G5862" s="6">
        <f>'4.OVTA Sites-Transects'!H5868</f>
        <v>0</v>
      </c>
      <c r="H5862" s="6">
        <f>'4.OVTA Sites-Transects'!I5868</f>
        <v>0</v>
      </c>
      <c r="I5862" s="193" t="str">
        <f t="shared" si="728"/>
        <v>-</v>
      </c>
      <c r="J5862" s="27" t="str">
        <f t="shared" si="729"/>
        <v>-</v>
      </c>
      <c r="K5862" s="27" t="str">
        <f t="shared" si="730"/>
        <v>-</v>
      </c>
      <c r="L5862" s="27" t="str">
        <f t="shared" si="731"/>
        <v>-</v>
      </c>
      <c r="M5862" s="27" t="str">
        <f t="shared" si="732"/>
        <v>-</v>
      </c>
      <c r="N5862" s="28">
        <f t="shared" si="733"/>
        <v>0</v>
      </c>
      <c r="O5862" s="28">
        <f t="shared" si="735"/>
        <v>0</v>
      </c>
      <c r="P5862" s="1" t="str">
        <f t="shared" si="734"/>
        <v>no</v>
      </c>
    </row>
    <row r="5863" spans="1:16" x14ac:dyDescent="0.25">
      <c r="A5863" s="6">
        <f>'4.OVTA Sites-Transects'!B5869</f>
        <v>0</v>
      </c>
      <c r="B5863" s="6">
        <f>'4.OVTA Sites-Transects'!C5869</f>
        <v>0</v>
      </c>
      <c r="C5863" s="6">
        <f>'4.OVTA Sites-Transects'!D5869</f>
        <v>0</v>
      </c>
      <c r="D5863" s="1">
        <f>'4.OVTA Sites-Transects'!E5869</f>
        <v>0</v>
      </c>
      <c r="E5863" s="1">
        <f>'4.OVTA Sites-Transects'!G5869</f>
        <v>0</v>
      </c>
      <c r="F5863" s="1">
        <f>'4.OVTA Sites-Transects'!F5869</f>
        <v>0</v>
      </c>
      <c r="G5863" s="6">
        <f>'4.OVTA Sites-Transects'!H5869</f>
        <v>0</v>
      </c>
      <c r="H5863" s="6">
        <f>'4.OVTA Sites-Transects'!I5869</f>
        <v>0</v>
      </c>
      <c r="I5863" s="193" t="str">
        <f t="shared" si="728"/>
        <v>-</v>
      </c>
      <c r="J5863" s="27" t="str">
        <f t="shared" si="729"/>
        <v>-</v>
      </c>
      <c r="K5863" s="27" t="str">
        <f t="shared" si="730"/>
        <v>-</v>
      </c>
      <c r="L5863" s="27" t="str">
        <f t="shared" si="731"/>
        <v>-</v>
      </c>
      <c r="M5863" s="27" t="str">
        <f t="shared" si="732"/>
        <v>-</v>
      </c>
      <c r="N5863" s="28">
        <f t="shared" si="733"/>
        <v>0</v>
      </c>
      <c r="O5863" s="28">
        <f t="shared" si="735"/>
        <v>0</v>
      </c>
      <c r="P5863" s="1" t="str">
        <f t="shared" si="734"/>
        <v>no</v>
      </c>
    </row>
    <row r="5864" spans="1:16" x14ac:dyDescent="0.25">
      <c r="A5864" s="6">
        <f>'4.OVTA Sites-Transects'!B5870</f>
        <v>0</v>
      </c>
      <c r="B5864" s="6">
        <f>'4.OVTA Sites-Transects'!C5870</f>
        <v>0</v>
      </c>
      <c r="C5864" s="6">
        <f>'4.OVTA Sites-Transects'!D5870</f>
        <v>0</v>
      </c>
      <c r="D5864" s="1">
        <f>'4.OVTA Sites-Transects'!E5870</f>
        <v>0</v>
      </c>
      <c r="E5864" s="1">
        <f>'4.OVTA Sites-Transects'!G5870</f>
        <v>0</v>
      </c>
      <c r="F5864" s="1">
        <f>'4.OVTA Sites-Transects'!F5870</f>
        <v>0</v>
      </c>
      <c r="G5864" s="6">
        <f>'4.OVTA Sites-Transects'!H5870</f>
        <v>0</v>
      </c>
      <c r="H5864" s="6">
        <f>'4.OVTA Sites-Transects'!I5870</f>
        <v>0</v>
      </c>
      <c r="I5864" s="193" t="str">
        <f t="shared" si="728"/>
        <v>-</v>
      </c>
      <c r="J5864" s="27" t="str">
        <f t="shared" si="729"/>
        <v>-</v>
      </c>
      <c r="K5864" s="27" t="str">
        <f t="shared" si="730"/>
        <v>-</v>
      </c>
      <c r="L5864" s="27" t="str">
        <f t="shared" si="731"/>
        <v>-</v>
      </c>
      <c r="M5864" s="27" t="str">
        <f t="shared" si="732"/>
        <v>-</v>
      </c>
      <c r="N5864" s="28">
        <f t="shared" si="733"/>
        <v>0</v>
      </c>
      <c r="O5864" s="28">
        <f t="shared" si="735"/>
        <v>0</v>
      </c>
      <c r="P5864" s="1" t="str">
        <f t="shared" si="734"/>
        <v>no</v>
      </c>
    </row>
    <row r="5865" spans="1:16" x14ac:dyDescent="0.25">
      <c r="A5865" s="6">
        <f>'4.OVTA Sites-Transects'!B5871</f>
        <v>0</v>
      </c>
      <c r="B5865" s="6">
        <f>'4.OVTA Sites-Transects'!C5871</f>
        <v>0</v>
      </c>
      <c r="C5865" s="6">
        <f>'4.OVTA Sites-Transects'!D5871</f>
        <v>0</v>
      </c>
      <c r="D5865" s="1">
        <f>'4.OVTA Sites-Transects'!E5871</f>
        <v>0</v>
      </c>
      <c r="E5865" s="1">
        <f>'4.OVTA Sites-Transects'!G5871</f>
        <v>0</v>
      </c>
      <c r="F5865" s="1">
        <f>'4.OVTA Sites-Transects'!F5871</f>
        <v>0</v>
      </c>
      <c r="G5865" s="6">
        <f>'4.OVTA Sites-Transects'!H5871</f>
        <v>0</v>
      </c>
      <c r="H5865" s="6">
        <f>'4.OVTA Sites-Transects'!I5871</f>
        <v>0</v>
      </c>
      <c r="I5865" s="193" t="str">
        <f t="shared" si="728"/>
        <v>-</v>
      </c>
      <c r="J5865" s="27" t="str">
        <f t="shared" si="729"/>
        <v>-</v>
      </c>
      <c r="K5865" s="27" t="str">
        <f t="shared" si="730"/>
        <v>-</v>
      </c>
      <c r="L5865" s="27" t="str">
        <f t="shared" si="731"/>
        <v>-</v>
      </c>
      <c r="M5865" s="27" t="str">
        <f t="shared" si="732"/>
        <v>-</v>
      </c>
      <c r="N5865" s="28">
        <f t="shared" si="733"/>
        <v>0</v>
      </c>
      <c r="O5865" s="28">
        <f t="shared" si="735"/>
        <v>0</v>
      </c>
      <c r="P5865" s="1" t="str">
        <f t="shared" si="734"/>
        <v>no</v>
      </c>
    </row>
    <row r="5866" spans="1:16" x14ac:dyDescent="0.25">
      <c r="A5866" s="6">
        <f>'4.OVTA Sites-Transects'!B5872</f>
        <v>0</v>
      </c>
      <c r="B5866" s="6">
        <f>'4.OVTA Sites-Transects'!C5872</f>
        <v>0</v>
      </c>
      <c r="C5866" s="6">
        <f>'4.OVTA Sites-Transects'!D5872</f>
        <v>0</v>
      </c>
      <c r="D5866" s="1">
        <f>'4.OVTA Sites-Transects'!E5872</f>
        <v>0</v>
      </c>
      <c r="E5866" s="1">
        <f>'4.OVTA Sites-Transects'!G5872</f>
        <v>0</v>
      </c>
      <c r="F5866" s="1">
        <f>'4.OVTA Sites-Transects'!F5872</f>
        <v>0</v>
      </c>
      <c r="G5866" s="6">
        <f>'4.OVTA Sites-Transects'!H5872</f>
        <v>0</v>
      </c>
      <c r="H5866" s="6">
        <f>'4.OVTA Sites-Transects'!I5872</f>
        <v>0</v>
      </c>
      <c r="I5866" s="193" t="str">
        <f t="shared" si="728"/>
        <v>-</v>
      </c>
      <c r="J5866" s="27" t="str">
        <f t="shared" si="729"/>
        <v>-</v>
      </c>
      <c r="K5866" s="27" t="str">
        <f t="shared" si="730"/>
        <v>-</v>
      </c>
      <c r="L5866" s="27" t="str">
        <f t="shared" si="731"/>
        <v>-</v>
      </c>
      <c r="M5866" s="27" t="str">
        <f t="shared" si="732"/>
        <v>-</v>
      </c>
      <c r="N5866" s="28">
        <f t="shared" si="733"/>
        <v>0</v>
      </c>
      <c r="O5866" s="28">
        <f t="shared" si="735"/>
        <v>0</v>
      </c>
      <c r="P5866" s="1" t="str">
        <f t="shared" si="734"/>
        <v>no</v>
      </c>
    </row>
    <row r="5867" spans="1:16" x14ac:dyDescent="0.25">
      <c r="A5867" s="6">
        <f>'4.OVTA Sites-Transects'!B5873</f>
        <v>0</v>
      </c>
      <c r="B5867" s="6">
        <f>'4.OVTA Sites-Transects'!C5873</f>
        <v>0</v>
      </c>
      <c r="C5867" s="6">
        <f>'4.OVTA Sites-Transects'!D5873</f>
        <v>0</v>
      </c>
      <c r="D5867" s="1">
        <f>'4.OVTA Sites-Transects'!E5873</f>
        <v>0</v>
      </c>
      <c r="E5867" s="1">
        <f>'4.OVTA Sites-Transects'!G5873</f>
        <v>0</v>
      </c>
      <c r="F5867" s="1">
        <f>'4.OVTA Sites-Transects'!F5873</f>
        <v>0</v>
      </c>
      <c r="G5867" s="6">
        <f>'4.OVTA Sites-Transects'!H5873</f>
        <v>0</v>
      </c>
      <c r="H5867" s="6">
        <f>'4.OVTA Sites-Transects'!I5873</f>
        <v>0</v>
      </c>
      <c r="I5867" s="193" t="str">
        <f t="shared" si="728"/>
        <v>-</v>
      </c>
      <c r="J5867" s="27" t="str">
        <f t="shared" si="729"/>
        <v>-</v>
      </c>
      <c r="K5867" s="27" t="str">
        <f t="shared" si="730"/>
        <v>-</v>
      </c>
      <c r="L5867" s="27" t="str">
        <f t="shared" si="731"/>
        <v>-</v>
      </c>
      <c r="M5867" s="27" t="str">
        <f t="shared" si="732"/>
        <v>-</v>
      </c>
      <c r="N5867" s="28">
        <f t="shared" si="733"/>
        <v>0</v>
      </c>
      <c r="O5867" s="28">
        <f t="shared" si="735"/>
        <v>0</v>
      </c>
      <c r="P5867" s="1" t="str">
        <f t="shared" si="734"/>
        <v>no</v>
      </c>
    </row>
    <row r="5868" spans="1:16" x14ac:dyDescent="0.25">
      <c r="A5868" s="6">
        <f>'4.OVTA Sites-Transects'!B5874</f>
        <v>0</v>
      </c>
      <c r="B5868" s="6">
        <f>'4.OVTA Sites-Transects'!C5874</f>
        <v>0</v>
      </c>
      <c r="C5868" s="6">
        <f>'4.OVTA Sites-Transects'!D5874</f>
        <v>0</v>
      </c>
      <c r="D5868" s="1">
        <f>'4.OVTA Sites-Transects'!E5874</f>
        <v>0</v>
      </c>
      <c r="E5868" s="1">
        <f>'4.OVTA Sites-Transects'!G5874</f>
        <v>0</v>
      </c>
      <c r="F5868" s="1">
        <f>'4.OVTA Sites-Transects'!F5874</f>
        <v>0</v>
      </c>
      <c r="G5868" s="6">
        <f>'4.OVTA Sites-Transects'!H5874</f>
        <v>0</v>
      </c>
      <c r="H5868" s="6">
        <f>'4.OVTA Sites-Transects'!I5874</f>
        <v>0</v>
      </c>
      <c r="I5868" s="193" t="str">
        <f t="shared" si="728"/>
        <v>-</v>
      </c>
      <c r="J5868" s="27" t="str">
        <f t="shared" si="729"/>
        <v>-</v>
      </c>
      <c r="K5868" s="27" t="str">
        <f t="shared" si="730"/>
        <v>-</v>
      </c>
      <c r="L5868" s="27" t="str">
        <f t="shared" si="731"/>
        <v>-</v>
      </c>
      <c r="M5868" s="27" t="str">
        <f t="shared" si="732"/>
        <v>-</v>
      </c>
      <c r="N5868" s="28">
        <f t="shared" si="733"/>
        <v>0</v>
      </c>
      <c r="O5868" s="28">
        <f t="shared" si="735"/>
        <v>0</v>
      </c>
      <c r="P5868" s="1" t="str">
        <f t="shared" si="734"/>
        <v>no</v>
      </c>
    </row>
    <row r="5869" spans="1:16" x14ac:dyDescent="0.25">
      <c r="A5869" s="6">
        <f>'4.OVTA Sites-Transects'!B5875</f>
        <v>0</v>
      </c>
      <c r="B5869" s="6">
        <f>'4.OVTA Sites-Transects'!C5875</f>
        <v>0</v>
      </c>
      <c r="C5869" s="6">
        <f>'4.OVTA Sites-Transects'!D5875</f>
        <v>0</v>
      </c>
      <c r="D5869" s="1">
        <f>'4.OVTA Sites-Transects'!E5875</f>
        <v>0</v>
      </c>
      <c r="E5869" s="1">
        <f>'4.OVTA Sites-Transects'!G5875</f>
        <v>0</v>
      </c>
      <c r="F5869" s="1">
        <f>'4.OVTA Sites-Transects'!F5875</f>
        <v>0</v>
      </c>
      <c r="G5869" s="6">
        <f>'4.OVTA Sites-Transects'!H5875</f>
        <v>0</v>
      </c>
      <c r="H5869" s="6">
        <f>'4.OVTA Sites-Transects'!I5875</f>
        <v>0</v>
      </c>
      <c r="I5869" s="193" t="str">
        <f t="shared" si="728"/>
        <v>-</v>
      </c>
      <c r="J5869" s="27" t="str">
        <f t="shared" si="729"/>
        <v>-</v>
      </c>
      <c r="K5869" s="27" t="str">
        <f t="shared" si="730"/>
        <v>-</v>
      </c>
      <c r="L5869" s="27" t="str">
        <f t="shared" si="731"/>
        <v>-</v>
      </c>
      <c r="M5869" s="27" t="str">
        <f t="shared" si="732"/>
        <v>-</v>
      </c>
      <c r="N5869" s="28">
        <f t="shared" si="733"/>
        <v>0</v>
      </c>
      <c r="O5869" s="28">
        <f t="shared" si="735"/>
        <v>0</v>
      </c>
      <c r="P5869" s="1" t="str">
        <f t="shared" si="734"/>
        <v>no</v>
      </c>
    </row>
    <row r="5870" spans="1:16" x14ac:dyDescent="0.25">
      <c r="A5870" s="6">
        <f>'4.OVTA Sites-Transects'!B5876</f>
        <v>0</v>
      </c>
      <c r="B5870" s="6">
        <f>'4.OVTA Sites-Transects'!C5876</f>
        <v>0</v>
      </c>
      <c r="C5870" s="6">
        <f>'4.OVTA Sites-Transects'!D5876</f>
        <v>0</v>
      </c>
      <c r="D5870" s="1">
        <f>'4.OVTA Sites-Transects'!E5876</f>
        <v>0</v>
      </c>
      <c r="E5870" s="1">
        <f>'4.OVTA Sites-Transects'!G5876</f>
        <v>0</v>
      </c>
      <c r="F5870" s="1">
        <f>'4.OVTA Sites-Transects'!F5876</f>
        <v>0</v>
      </c>
      <c r="G5870" s="6">
        <f>'4.OVTA Sites-Transects'!H5876</f>
        <v>0</v>
      </c>
      <c r="H5870" s="6">
        <f>'4.OVTA Sites-Transects'!I5876</f>
        <v>0</v>
      </c>
      <c r="I5870" s="193" t="str">
        <f t="shared" si="728"/>
        <v>-</v>
      </c>
      <c r="J5870" s="27" t="str">
        <f t="shared" si="729"/>
        <v>-</v>
      </c>
      <c r="K5870" s="27" t="str">
        <f t="shared" si="730"/>
        <v>-</v>
      </c>
      <c r="L5870" s="27" t="str">
        <f t="shared" si="731"/>
        <v>-</v>
      </c>
      <c r="M5870" s="27" t="str">
        <f t="shared" si="732"/>
        <v>-</v>
      </c>
      <c r="N5870" s="28">
        <f t="shared" si="733"/>
        <v>0</v>
      </c>
      <c r="O5870" s="28">
        <f t="shared" si="735"/>
        <v>0</v>
      </c>
      <c r="P5870" s="1" t="str">
        <f t="shared" si="734"/>
        <v>no</v>
      </c>
    </row>
    <row r="5871" spans="1:16" x14ac:dyDescent="0.25">
      <c r="A5871" s="6">
        <f>'4.OVTA Sites-Transects'!B5877</f>
        <v>0</v>
      </c>
      <c r="B5871" s="6">
        <f>'4.OVTA Sites-Transects'!C5877</f>
        <v>0</v>
      </c>
      <c r="C5871" s="6">
        <f>'4.OVTA Sites-Transects'!D5877</f>
        <v>0</v>
      </c>
      <c r="D5871" s="1">
        <f>'4.OVTA Sites-Transects'!E5877</f>
        <v>0</v>
      </c>
      <c r="E5871" s="1">
        <f>'4.OVTA Sites-Transects'!G5877</f>
        <v>0</v>
      </c>
      <c r="F5871" s="1">
        <f>'4.OVTA Sites-Transects'!F5877</f>
        <v>0</v>
      </c>
      <c r="G5871" s="6">
        <f>'4.OVTA Sites-Transects'!H5877</f>
        <v>0</v>
      </c>
      <c r="H5871" s="6">
        <f>'4.OVTA Sites-Transects'!I5877</f>
        <v>0</v>
      </c>
      <c r="I5871" s="193" t="str">
        <f t="shared" si="728"/>
        <v>-</v>
      </c>
      <c r="J5871" s="27" t="str">
        <f t="shared" si="729"/>
        <v>-</v>
      </c>
      <c r="K5871" s="27" t="str">
        <f t="shared" si="730"/>
        <v>-</v>
      </c>
      <c r="L5871" s="27" t="str">
        <f t="shared" si="731"/>
        <v>-</v>
      </c>
      <c r="M5871" s="27" t="str">
        <f t="shared" si="732"/>
        <v>-</v>
      </c>
      <c r="N5871" s="28">
        <f t="shared" si="733"/>
        <v>0</v>
      </c>
      <c r="O5871" s="28">
        <f t="shared" si="735"/>
        <v>0</v>
      </c>
      <c r="P5871" s="1" t="str">
        <f t="shared" si="734"/>
        <v>no</v>
      </c>
    </row>
    <row r="5872" spans="1:16" x14ac:dyDescent="0.25">
      <c r="A5872" s="6">
        <f>'4.OVTA Sites-Transects'!B5878</f>
        <v>0</v>
      </c>
      <c r="B5872" s="6">
        <f>'4.OVTA Sites-Transects'!C5878</f>
        <v>0</v>
      </c>
      <c r="C5872" s="6">
        <f>'4.OVTA Sites-Transects'!D5878</f>
        <v>0</v>
      </c>
      <c r="D5872" s="1">
        <f>'4.OVTA Sites-Transects'!E5878</f>
        <v>0</v>
      </c>
      <c r="E5872" s="1">
        <f>'4.OVTA Sites-Transects'!G5878</f>
        <v>0</v>
      </c>
      <c r="F5872" s="1">
        <f>'4.OVTA Sites-Transects'!F5878</f>
        <v>0</v>
      </c>
      <c r="G5872" s="6">
        <f>'4.OVTA Sites-Transects'!H5878</f>
        <v>0</v>
      </c>
      <c r="H5872" s="6">
        <f>'4.OVTA Sites-Transects'!I5878</f>
        <v>0</v>
      </c>
      <c r="I5872" s="193" t="str">
        <f t="shared" si="728"/>
        <v>-</v>
      </c>
      <c r="J5872" s="27" t="str">
        <f t="shared" si="729"/>
        <v>-</v>
      </c>
      <c r="K5872" s="27" t="str">
        <f t="shared" si="730"/>
        <v>-</v>
      </c>
      <c r="L5872" s="27" t="str">
        <f t="shared" si="731"/>
        <v>-</v>
      </c>
      <c r="M5872" s="27" t="str">
        <f t="shared" si="732"/>
        <v>-</v>
      </c>
      <c r="N5872" s="28">
        <f t="shared" si="733"/>
        <v>0</v>
      </c>
      <c r="O5872" s="28">
        <f t="shared" si="735"/>
        <v>0</v>
      </c>
      <c r="P5872" s="1" t="str">
        <f t="shared" si="734"/>
        <v>no</v>
      </c>
    </row>
    <row r="5873" spans="1:16" x14ac:dyDescent="0.25">
      <c r="A5873" s="6">
        <f>'4.OVTA Sites-Transects'!B5879</f>
        <v>0</v>
      </c>
      <c r="B5873" s="6">
        <f>'4.OVTA Sites-Transects'!C5879</f>
        <v>0</v>
      </c>
      <c r="C5873" s="6">
        <f>'4.OVTA Sites-Transects'!D5879</f>
        <v>0</v>
      </c>
      <c r="D5873" s="1">
        <f>'4.OVTA Sites-Transects'!E5879</f>
        <v>0</v>
      </c>
      <c r="E5873" s="1">
        <f>'4.OVTA Sites-Transects'!G5879</f>
        <v>0</v>
      </c>
      <c r="F5873" s="1">
        <f>'4.OVTA Sites-Transects'!F5879</f>
        <v>0</v>
      </c>
      <c r="G5873" s="6">
        <f>'4.OVTA Sites-Transects'!H5879</f>
        <v>0</v>
      </c>
      <c r="H5873" s="6">
        <f>'4.OVTA Sites-Transects'!I5879</f>
        <v>0</v>
      </c>
      <c r="I5873" s="193" t="str">
        <f t="shared" si="728"/>
        <v>-</v>
      </c>
      <c r="J5873" s="27" t="str">
        <f t="shared" si="729"/>
        <v>-</v>
      </c>
      <c r="K5873" s="27" t="str">
        <f t="shared" si="730"/>
        <v>-</v>
      </c>
      <c r="L5873" s="27" t="str">
        <f t="shared" si="731"/>
        <v>-</v>
      </c>
      <c r="M5873" s="27" t="str">
        <f t="shared" si="732"/>
        <v>-</v>
      </c>
      <c r="N5873" s="28">
        <f t="shared" si="733"/>
        <v>0</v>
      </c>
      <c r="O5873" s="28">
        <f t="shared" si="735"/>
        <v>0</v>
      </c>
      <c r="P5873" s="1" t="str">
        <f t="shared" si="734"/>
        <v>no</v>
      </c>
    </row>
    <row r="5874" spans="1:16" x14ac:dyDescent="0.25">
      <c r="A5874" s="6">
        <f>'4.OVTA Sites-Transects'!B5880</f>
        <v>0</v>
      </c>
      <c r="B5874" s="6">
        <f>'4.OVTA Sites-Transects'!C5880</f>
        <v>0</v>
      </c>
      <c r="C5874" s="6">
        <f>'4.OVTA Sites-Transects'!D5880</f>
        <v>0</v>
      </c>
      <c r="D5874" s="1">
        <f>'4.OVTA Sites-Transects'!E5880</f>
        <v>0</v>
      </c>
      <c r="E5874" s="1">
        <f>'4.OVTA Sites-Transects'!G5880</f>
        <v>0</v>
      </c>
      <c r="F5874" s="1">
        <f>'4.OVTA Sites-Transects'!F5880</f>
        <v>0</v>
      </c>
      <c r="G5874" s="6">
        <f>'4.OVTA Sites-Transects'!H5880</f>
        <v>0</v>
      </c>
      <c r="H5874" s="6">
        <f>'4.OVTA Sites-Transects'!I5880</f>
        <v>0</v>
      </c>
      <c r="I5874" s="193" t="str">
        <f t="shared" si="728"/>
        <v>-</v>
      </c>
      <c r="J5874" s="27" t="str">
        <f t="shared" si="729"/>
        <v>-</v>
      </c>
      <c r="K5874" s="27" t="str">
        <f t="shared" si="730"/>
        <v>-</v>
      </c>
      <c r="L5874" s="27" t="str">
        <f t="shared" si="731"/>
        <v>-</v>
      </c>
      <c r="M5874" s="27" t="str">
        <f t="shared" si="732"/>
        <v>-</v>
      </c>
      <c r="N5874" s="28">
        <f t="shared" si="733"/>
        <v>0</v>
      </c>
      <c r="O5874" s="28">
        <f t="shared" si="735"/>
        <v>0</v>
      </c>
      <c r="P5874" s="1" t="str">
        <f t="shared" si="734"/>
        <v>no</v>
      </c>
    </row>
    <row r="5875" spans="1:16" x14ac:dyDescent="0.25">
      <c r="A5875" s="6">
        <f>'4.OVTA Sites-Transects'!B5881</f>
        <v>0</v>
      </c>
      <c r="B5875" s="6">
        <f>'4.OVTA Sites-Transects'!C5881</f>
        <v>0</v>
      </c>
      <c r="C5875" s="6">
        <f>'4.OVTA Sites-Transects'!D5881</f>
        <v>0</v>
      </c>
      <c r="D5875" s="1">
        <f>'4.OVTA Sites-Transects'!E5881</f>
        <v>0</v>
      </c>
      <c r="E5875" s="1">
        <f>'4.OVTA Sites-Transects'!G5881</f>
        <v>0</v>
      </c>
      <c r="F5875" s="1">
        <f>'4.OVTA Sites-Transects'!F5881</f>
        <v>0</v>
      </c>
      <c r="G5875" s="6">
        <f>'4.OVTA Sites-Transects'!H5881</f>
        <v>0</v>
      </c>
      <c r="H5875" s="6">
        <f>'4.OVTA Sites-Transects'!I5881</f>
        <v>0</v>
      </c>
      <c r="I5875" s="193" t="str">
        <f t="shared" si="728"/>
        <v>-</v>
      </c>
      <c r="J5875" s="27" t="str">
        <f t="shared" si="729"/>
        <v>-</v>
      </c>
      <c r="K5875" s="27" t="str">
        <f t="shared" si="730"/>
        <v>-</v>
      </c>
      <c r="L5875" s="27" t="str">
        <f t="shared" si="731"/>
        <v>-</v>
      </c>
      <c r="M5875" s="27" t="str">
        <f t="shared" si="732"/>
        <v>-</v>
      </c>
      <c r="N5875" s="28">
        <f t="shared" si="733"/>
        <v>0</v>
      </c>
      <c r="O5875" s="28">
        <f t="shared" si="735"/>
        <v>0</v>
      </c>
      <c r="P5875" s="1" t="str">
        <f t="shared" si="734"/>
        <v>no</v>
      </c>
    </row>
    <row r="5876" spans="1:16" x14ac:dyDescent="0.25">
      <c r="A5876" s="6">
        <f>'4.OVTA Sites-Transects'!B5882</f>
        <v>0</v>
      </c>
      <c r="B5876" s="6">
        <f>'4.OVTA Sites-Transects'!C5882</f>
        <v>0</v>
      </c>
      <c r="C5876" s="6">
        <f>'4.OVTA Sites-Transects'!D5882</f>
        <v>0</v>
      </c>
      <c r="D5876" s="1">
        <f>'4.OVTA Sites-Transects'!E5882</f>
        <v>0</v>
      </c>
      <c r="E5876" s="1">
        <f>'4.OVTA Sites-Transects'!G5882</f>
        <v>0</v>
      </c>
      <c r="F5876" s="1">
        <f>'4.OVTA Sites-Transects'!F5882</f>
        <v>0</v>
      </c>
      <c r="G5876" s="6">
        <f>'4.OVTA Sites-Transects'!H5882</f>
        <v>0</v>
      </c>
      <c r="H5876" s="6">
        <f>'4.OVTA Sites-Transects'!I5882</f>
        <v>0</v>
      </c>
      <c r="I5876" s="193" t="str">
        <f t="shared" si="728"/>
        <v>-</v>
      </c>
      <c r="J5876" s="27" t="str">
        <f t="shared" si="729"/>
        <v>-</v>
      </c>
      <c r="K5876" s="27" t="str">
        <f t="shared" si="730"/>
        <v>-</v>
      </c>
      <c r="L5876" s="27" t="str">
        <f t="shared" si="731"/>
        <v>-</v>
      </c>
      <c r="M5876" s="27" t="str">
        <f t="shared" si="732"/>
        <v>-</v>
      </c>
      <c r="N5876" s="28">
        <f t="shared" si="733"/>
        <v>0</v>
      </c>
      <c r="O5876" s="28">
        <f t="shared" si="735"/>
        <v>0</v>
      </c>
      <c r="P5876" s="1" t="str">
        <f t="shared" si="734"/>
        <v>no</v>
      </c>
    </row>
    <row r="5877" spans="1:16" x14ac:dyDescent="0.25">
      <c r="A5877" s="6">
        <f>'4.OVTA Sites-Transects'!B5883</f>
        <v>0</v>
      </c>
      <c r="B5877" s="6">
        <f>'4.OVTA Sites-Transects'!C5883</f>
        <v>0</v>
      </c>
      <c r="C5877" s="6">
        <f>'4.OVTA Sites-Transects'!D5883</f>
        <v>0</v>
      </c>
      <c r="D5877" s="1">
        <f>'4.OVTA Sites-Transects'!E5883</f>
        <v>0</v>
      </c>
      <c r="E5877" s="1">
        <f>'4.OVTA Sites-Transects'!G5883</f>
        <v>0</v>
      </c>
      <c r="F5877" s="1">
        <f>'4.OVTA Sites-Transects'!F5883</f>
        <v>0</v>
      </c>
      <c r="G5877" s="6">
        <f>'4.OVTA Sites-Transects'!H5883</f>
        <v>0</v>
      </c>
      <c r="H5877" s="6">
        <f>'4.OVTA Sites-Transects'!I5883</f>
        <v>0</v>
      </c>
      <c r="I5877" s="193" t="str">
        <f t="shared" si="728"/>
        <v>-</v>
      </c>
      <c r="J5877" s="27" t="str">
        <f t="shared" si="729"/>
        <v>-</v>
      </c>
      <c r="K5877" s="27" t="str">
        <f t="shared" si="730"/>
        <v>-</v>
      </c>
      <c r="L5877" s="27" t="str">
        <f t="shared" si="731"/>
        <v>-</v>
      </c>
      <c r="M5877" s="27" t="str">
        <f t="shared" si="732"/>
        <v>-</v>
      </c>
      <c r="N5877" s="28">
        <f t="shared" si="733"/>
        <v>0</v>
      </c>
      <c r="O5877" s="28">
        <f t="shared" si="735"/>
        <v>0</v>
      </c>
      <c r="P5877" s="1" t="str">
        <f t="shared" si="734"/>
        <v>no</v>
      </c>
    </row>
    <row r="5878" spans="1:16" x14ac:dyDescent="0.25">
      <c r="A5878" s="6">
        <f>'4.OVTA Sites-Transects'!B5884</f>
        <v>0</v>
      </c>
      <c r="B5878" s="6">
        <f>'4.OVTA Sites-Transects'!C5884</f>
        <v>0</v>
      </c>
      <c r="C5878" s="6">
        <f>'4.OVTA Sites-Transects'!D5884</f>
        <v>0</v>
      </c>
      <c r="D5878" s="1">
        <f>'4.OVTA Sites-Transects'!E5884</f>
        <v>0</v>
      </c>
      <c r="E5878" s="1">
        <f>'4.OVTA Sites-Transects'!G5884</f>
        <v>0</v>
      </c>
      <c r="F5878" s="1">
        <f>'4.OVTA Sites-Transects'!F5884</f>
        <v>0</v>
      </c>
      <c r="G5878" s="6">
        <f>'4.OVTA Sites-Transects'!H5884</f>
        <v>0</v>
      </c>
      <c r="H5878" s="6">
        <f>'4.OVTA Sites-Transects'!I5884</f>
        <v>0</v>
      </c>
      <c r="I5878" s="193" t="str">
        <f t="shared" si="728"/>
        <v>-</v>
      </c>
      <c r="J5878" s="27" t="str">
        <f t="shared" si="729"/>
        <v>-</v>
      </c>
      <c r="K5878" s="27" t="str">
        <f t="shared" si="730"/>
        <v>-</v>
      </c>
      <c r="L5878" s="27" t="str">
        <f t="shared" si="731"/>
        <v>-</v>
      </c>
      <c r="M5878" s="27" t="str">
        <f t="shared" si="732"/>
        <v>-</v>
      </c>
      <c r="N5878" s="28">
        <f t="shared" si="733"/>
        <v>0</v>
      </c>
      <c r="O5878" s="28">
        <f t="shared" si="735"/>
        <v>0</v>
      </c>
      <c r="P5878" s="1" t="str">
        <f t="shared" si="734"/>
        <v>no</v>
      </c>
    </row>
    <row r="5879" spans="1:16" x14ac:dyDescent="0.25">
      <c r="A5879" s="6">
        <f>'4.OVTA Sites-Transects'!B5885</f>
        <v>0</v>
      </c>
      <c r="B5879" s="6">
        <f>'4.OVTA Sites-Transects'!C5885</f>
        <v>0</v>
      </c>
      <c r="C5879" s="6">
        <f>'4.OVTA Sites-Transects'!D5885</f>
        <v>0</v>
      </c>
      <c r="D5879" s="1">
        <f>'4.OVTA Sites-Transects'!E5885</f>
        <v>0</v>
      </c>
      <c r="E5879" s="1">
        <f>'4.OVTA Sites-Transects'!G5885</f>
        <v>0</v>
      </c>
      <c r="F5879" s="1">
        <f>'4.OVTA Sites-Transects'!F5885</f>
        <v>0</v>
      </c>
      <c r="G5879" s="6">
        <f>'4.OVTA Sites-Transects'!H5885</f>
        <v>0</v>
      </c>
      <c r="H5879" s="6">
        <f>'4.OVTA Sites-Transects'!I5885</f>
        <v>0</v>
      </c>
      <c r="I5879" s="193" t="str">
        <f t="shared" si="728"/>
        <v>-</v>
      </c>
      <c r="J5879" s="27" t="str">
        <f t="shared" si="729"/>
        <v>-</v>
      </c>
      <c r="K5879" s="27" t="str">
        <f t="shared" si="730"/>
        <v>-</v>
      </c>
      <c r="L5879" s="27" t="str">
        <f t="shared" si="731"/>
        <v>-</v>
      </c>
      <c r="M5879" s="27" t="str">
        <f t="shared" si="732"/>
        <v>-</v>
      </c>
      <c r="N5879" s="28">
        <f t="shared" si="733"/>
        <v>0</v>
      </c>
      <c r="O5879" s="28">
        <f t="shared" si="735"/>
        <v>0</v>
      </c>
      <c r="P5879" s="1" t="str">
        <f t="shared" si="734"/>
        <v>no</v>
      </c>
    </row>
    <row r="5880" spans="1:16" x14ac:dyDescent="0.25">
      <c r="A5880" s="6">
        <f>'4.OVTA Sites-Transects'!B5886</f>
        <v>0</v>
      </c>
      <c r="B5880" s="6">
        <f>'4.OVTA Sites-Transects'!C5886</f>
        <v>0</v>
      </c>
      <c r="C5880" s="6">
        <f>'4.OVTA Sites-Transects'!D5886</f>
        <v>0</v>
      </c>
      <c r="D5880" s="1">
        <f>'4.OVTA Sites-Transects'!E5886</f>
        <v>0</v>
      </c>
      <c r="E5880" s="1">
        <f>'4.OVTA Sites-Transects'!G5886</f>
        <v>0</v>
      </c>
      <c r="F5880" s="1">
        <f>'4.OVTA Sites-Transects'!F5886</f>
        <v>0</v>
      </c>
      <c r="G5880" s="6">
        <f>'4.OVTA Sites-Transects'!H5886</f>
        <v>0</v>
      </c>
      <c r="H5880" s="6">
        <f>'4.OVTA Sites-Transects'!I5886</f>
        <v>0</v>
      </c>
      <c r="I5880" s="193" t="str">
        <f t="shared" si="728"/>
        <v>-</v>
      </c>
      <c r="J5880" s="27" t="str">
        <f t="shared" si="729"/>
        <v>-</v>
      </c>
      <c r="K5880" s="27" t="str">
        <f t="shared" si="730"/>
        <v>-</v>
      </c>
      <c r="L5880" s="27" t="str">
        <f t="shared" si="731"/>
        <v>-</v>
      </c>
      <c r="M5880" s="27" t="str">
        <f t="shared" si="732"/>
        <v>-</v>
      </c>
      <c r="N5880" s="28">
        <f t="shared" si="733"/>
        <v>0</v>
      </c>
      <c r="O5880" s="28">
        <f t="shared" si="735"/>
        <v>0</v>
      </c>
      <c r="P5880" s="1" t="str">
        <f t="shared" si="734"/>
        <v>no</v>
      </c>
    </row>
    <row r="5881" spans="1:16" x14ac:dyDescent="0.25">
      <c r="A5881" s="6">
        <f>'4.OVTA Sites-Transects'!B5887</f>
        <v>0</v>
      </c>
      <c r="B5881" s="6">
        <f>'4.OVTA Sites-Transects'!C5887</f>
        <v>0</v>
      </c>
      <c r="C5881" s="6">
        <f>'4.OVTA Sites-Transects'!D5887</f>
        <v>0</v>
      </c>
      <c r="D5881" s="1">
        <f>'4.OVTA Sites-Transects'!E5887</f>
        <v>0</v>
      </c>
      <c r="E5881" s="1">
        <f>'4.OVTA Sites-Transects'!G5887</f>
        <v>0</v>
      </c>
      <c r="F5881" s="1">
        <f>'4.OVTA Sites-Transects'!F5887</f>
        <v>0</v>
      </c>
      <c r="G5881" s="6">
        <f>'4.OVTA Sites-Transects'!H5887</f>
        <v>0</v>
      </c>
      <c r="H5881" s="6">
        <f>'4.OVTA Sites-Transects'!I5887</f>
        <v>0</v>
      </c>
      <c r="I5881" s="193" t="str">
        <f t="shared" si="728"/>
        <v>-</v>
      </c>
      <c r="J5881" s="27" t="str">
        <f t="shared" si="729"/>
        <v>-</v>
      </c>
      <c r="K5881" s="27" t="str">
        <f t="shared" si="730"/>
        <v>-</v>
      </c>
      <c r="L5881" s="27" t="str">
        <f t="shared" si="731"/>
        <v>-</v>
      </c>
      <c r="M5881" s="27" t="str">
        <f t="shared" si="732"/>
        <v>-</v>
      </c>
      <c r="N5881" s="28">
        <f t="shared" si="733"/>
        <v>0</v>
      </c>
      <c r="O5881" s="28">
        <f t="shared" si="735"/>
        <v>0</v>
      </c>
      <c r="P5881" s="1" t="str">
        <f t="shared" si="734"/>
        <v>no</v>
      </c>
    </row>
    <row r="5882" spans="1:16" x14ac:dyDescent="0.25">
      <c r="A5882" s="6">
        <f>'4.OVTA Sites-Transects'!B5888</f>
        <v>0</v>
      </c>
      <c r="B5882" s="6">
        <f>'4.OVTA Sites-Transects'!C5888</f>
        <v>0</v>
      </c>
      <c r="C5882" s="6">
        <f>'4.OVTA Sites-Transects'!D5888</f>
        <v>0</v>
      </c>
      <c r="D5882" s="1">
        <f>'4.OVTA Sites-Transects'!E5888</f>
        <v>0</v>
      </c>
      <c r="E5882" s="1">
        <f>'4.OVTA Sites-Transects'!G5888</f>
        <v>0</v>
      </c>
      <c r="F5882" s="1">
        <f>'4.OVTA Sites-Transects'!F5888</f>
        <v>0</v>
      </c>
      <c r="G5882" s="6">
        <f>'4.OVTA Sites-Transects'!H5888</f>
        <v>0</v>
      </c>
      <c r="H5882" s="6">
        <f>'4.OVTA Sites-Transects'!I5888</f>
        <v>0</v>
      </c>
      <c r="I5882" s="193" t="str">
        <f t="shared" si="728"/>
        <v>-</v>
      </c>
      <c r="J5882" s="27" t="str">
        <f t="shared" si="729"/>
        <v>-</v>
      </c>
      <c r="K5882" s="27" t="str">
        <f t="shared" si="730"/>
        <v>-</v>
      </c>
      <c r="L5882" s="27" t="str">
        <f t="shared" si="731"/>
        <v>-</v>
      </c>
      <c r="M5882" s="27" t="str">
        <f t="shared" si="732"/>
        <v>-</v>
      </c>
      <c r="N5882" s="28">
        <f t="shared" si="733"/>
        <v>0</v>
      </c>
      <c r="O5882" s="28">
        <f t="shared" si="735"/>
        <v>0</v>
      </c>
      <c r="P5882" s="1" t="str">
        <f t="shared" si="734"/>
        <v>no</v>
      </c>
    </row>
    <row r="5883" spans="1:16" x14ac:dyDescent="0.25">
      <c r="A5883" s="6">
        <f>'4.OVTA Sites-Transects'!B5889</f>
        <v>0</v>
      </c>
      <c r="B5883" s="6">
        <f>'4.OVTA Sites-Transects'!C5889</f>
        <v>0</v>
      </c>
      <c r="C5883" s="6">
        <f>'4.OVTA Sites-Transects'!D5889</f>
        <v>0</v>
      </c>
      <c r="D5883" s="1">
        <f>'4.OVTA Sites-Transects'!E5889</f>
        <v>0</v>
      </c>
      <c r="E5883" s="1">
        <f>'4.OVTA Sites-Transects'!G5889</f>
        <v>0</v>
      </c>
      <c r="F5883" s="1">
        <f>'4.OVTA Sites-Transects'!F5889</f>
        <v>0</v>
      </c>
      <c r="G5883" s="6">
        <f>'4.OVTA Sites-Transects'!H5889</f>
        <v>0</v>
      </c>
      <c r="H5883" s="6">
        <f>'4.OVTA Sites-Transects'!I5889</f>
        <v>0</v>
      </c>
      <c r="I5883" s="193" t="str">
        <f t="shared" si="728"/>
        <v>-</v>
      </c>
      <c r="J5883" s="27" t="str">
        <f t="shared" si="729"/>
        <v>-</v>
      </c>
      <c r="K5883" s="27" t="str">
        <f t="shared" si="730"/>
        <v>-</v>
      </c>
      <c r="L5883" s="27" t="str">
        <f t="shared" si="731"/>
        <v>-</v>
      </c>
      <c r="M5883" s="27" t="str">
        <f t="shared" si="732"/>
        <v>-</v>
      </c>
      <c r="N5883" s="28">
        <f t="shared" si="733"/>
        <v>0</v>
      </c>
      <c r="O5883" s="28">
        <f t="shared" si="735"/>
        <v>0</v>
      </c>
      <c r="P5883" s="1" t="str">
        <f t="shared" si="734"/>
        <v>no</v>
      </c>
    </row>
    <row r="5884" spans="1:16" x14ac:dyDescent="0.25">
      <c r="A5884" s="6">
        <f>'4.OVTA Sites-Transects'!B5890</f>
        <v>0</v>
      </c>
      <c r="B5884" s="6">
        <f>'4.OVTA Sites-Transects'!C5890</f>
        <v>0</v>
      </c>
      <c r="C5884" s="6">
        <f>'4.OVTA Sites-Transects'!D5890</f>
        <v>0</v>
      </c>
      <c r="D5884" s="1">
        <f>'4.OVTA Sites-Transects'!E5890</f>
        <v>0</v>
      </c>
      <c r="E5884" s="1">
        <f>'4.OVTA Sites-Transects'!G5890</f>
        <v>0</v>
      </c>
      <c r="F5884" s="1">
        <f>'4.OVTA Sites-Transects'!F5890</f>
        <v>0</v>
      </c>
      <c r="G5884" s="6">
        <f>'4.OVTA Sites-Transects'!H5890</f>
        <v>0</v>
      </c>
      <c r="H5884" s="6">
        <f>'4.OVTA Sites-Transects'!I5890</f>
        <v>0</v>
      </c>
      <c r="I5884" s="193" t="str">
        <f t="shared" si="728"/>
        <v>-</v>
      </c>
      <c r="J5884" s="27" t="str">
        <f t="shared" si="729"/>
        <v>-</v>
      </c>
      <c r="K5884" s="27" t="str">
        <f t="shared" si="730"/>
        <v>-</v>
      </c>
      <c r="L5884" s="27" t="str">
        <f t="shared" si="731"/>
        <v>-</v>
      </c>
      <c r="M5884" s="27" t="str">
        <f t="shared" si="732"/>
        <v>-</v>
      </c>
      <c r="N5884" s="28">
        <f t="shared" si="733"/>
        <v>0</v>
      </c>
      <c r="O5884" s="28">
        <f t="shared" si="735"/>
        <v>0</v>
      </c>
      <c r="P5884" s="1" t="str">
        <f t="shared" si="734"/>
        <v>no</v>
      </c>
    </row>
    <row r="5885" spans="1:16" x14ac:dyDescent="0.25">
      <c r="A5885" s="6">
        <f>'4.OVTA Sites-Transects'!B5891</f>
        <v>0</v>
      </c>
      <c r="B5885" s="6">
        <f>'4.OVTA Sites-Transects'!C5891</f>
        <v>0</v>
      </c>
      <c r="C5885" s="6">
        <f>'4.OVTA Sites-Transects'!D5891</f>
        <v>0</v>
      </c>
      <c r="D5885" s="1">
        <f>'4.OVTA Sites-Transects'!E5891</f>
        <v>0</v>
      </c>
      <c r="E5885" s="1">
        <f>'4.OVTA Sites-Transects'!G5891</f>
        <v>0</v>
      </c>
      <c r="F5885" s="1">
        <f>'4.OVTA Sites-Transects'!F5891</f>
        <v>0</v>
      </c>
      <c r="G5885" s="6">
        <f>'4.OVTA Sites-Transects'!H5891</f>
        <v>0</v>
      </c>
      <c r="H5885" s="6">
        <f>'4.OVTA Sites-Transects'!I5891</f>
        <v>0</v>
      </c>
      <c r="I5885" s="193" t="str">
        <f t="shared" si="728"/>
        <v>-</v>
      </c>
      <c r="J5885" s="27" t="str">
        <f t="shared" si="729"/>
        <v>-</v>
      </c>
      <c r="K5885" s="27" t="str">
        <f t="shared" si="730"/>
        <v>-</v>
      </c>
      <c r="L5885" s="27" t="str">
        <f t="shared" si="731"/>
        <v>-</v>
      </c>
      <c r="M5885" s="27" t="str">
        <f t="shared" si="732"/>
        <v>-</v>
      </c>
      <c r="N5885" s="28">
        <f t="shared" si="733"/>
        <v>0</v>
      </c>
      <c r="O5885" s="28">
        <f t="shared" si="735"/>
        <v>0</v>
      </c>
      <c r="P5885" s="1" t="str">
        <f t="shared" si="734"/>
        <v>no</v>
      </c>
    </row>
    <row r="5886" spans="1:16" x14ac:dyDescent="0.25">
      <c r="A5886" s="6">
        <f>'4.OVTA Sites-Transects'!B5892</f>
        <v>0</v>
      </c>
      <c r="B5886" s="6">
        <f>'4.OVTA Sites-Transects'!C5892</f>
        <v>0</v>
      </c>
      <c r="C5886" s="6">
        <f>'4.OVTA Sites-Transects'!D5892</f>
        <v>0</v>
      </c>
      <c r="D5886" s="1">
        <f>'4.OVTA Sites-Transects'!E5892</f>
        <v>0</v>
      </c>
      <c r="E5886" s="1">
        <f>'4.OVTA Sites-Transects'!G5892</f>
        <v>0</v>
      </c>
      <c r="F5886" s="1">
        <f>'4.OVTA Sites-Transects'!F5892</f>
        <v>0</v>
      </c>
      <c r="G5886" s="6">
        <f>'4.OVTA Sites-Transects'!H5892</f>
        <v>0</v>
      </c>
      <c r="H5886" s="6">
        <f>'4.OVTA Sites-Transects'!I5892</f>
        <v>0</v>
      </c>
      <c r="I5886" s="193" t="str">
        <f t="shared" si="728"/>
        <v>-</v>
      </c>
      <c r="J5886" s="27" t="str">
        <f t="shared" si="729"/>
        <v>-</v>
      </c>
      <c r="K5886" s="27" t="str">
        <f t="shared" si="730"/>
        <v>-</v>
      </c>
      <c r="L5886" s="27" t="str">
        <f t="shared" si="731"/>
        <v>-</v>
      </c>
      <c r="M5886" s="27" t="str">
        <f t="shared" si="732"/>
        <v>-</v>
      </c>
      <c r="N5886" s="28">
        <f t="shared" si="733"/>
        <v>0</v>
      </c>
      <c r="O5886" s="28">
        <f t="shared" si="735"/>
        <v>0</v>
      </c>
      <c r="P5886" s="1" t="str">
        <f t="shared" si="734"/>
        <v>no</v>
      </c>
    </row>
    <row r="5887" spans="1:16" x14ac:dyDescent="0.25">
      <c r="A5887" s="6">
        <f>'4.OVTA Sites-Transects'!B5893</f>
        <v>0</v>
      </c>
      <c r="B5887" s="6">
        <f>'4.OVTA Sites-Transects'!C5893</f>
        <v>0</v>
      </c>
      <c r="C5887" s="6">
        <f>'4.OVTA Sites-Transects'!D5893</f>
        <v>0</v>
      </c>
      <c r="D5887" s="1">
        <f>'4.OVTA Sites-Transects'!E5893</f>
        <v>0</v>
      </c>
      <c r="E5887" s="1">
        <f>'4.OVTA Sites-Transects'!G5893</f>
        <v>0</v>
      </c>
      <c r="F5887" s="1">
        <f>'4.OVTA Sites-Transects'!F5893</f>
        <v>0</v>
      </c>
      <c r="G5887" s="6">
        <f>'4.OVTA Sites-Transects'!H5893</f>
        <v>0</v>
      </c>
      <c r="H5887" s="6">
        <f>'4.OVTA Sites-Transects'!I5893</f>
        <v>0</v>
      </c>
      <c r="I5887" s="193" t="str">
        <f t="shared" si="728"/>
        <v>-</v>
      </c>
      <c r="J5887" s="27" t="str">
        <f t="shared" si="729"/>
        <v>-</v>
      </c>
      <c r="K5887" s="27" t="str">
        <f t="shared" si="730"/>
        <v>-</v>
      </c>
      <c r="L5887" s="27" t="str">
        <f t="shared" si="731"/>
        <v>-</v>
      </c>
      <c r="M5887" s="27" t="str">
        <f t="shared" si="732"/>
        <v>-</v>
      </c>
      <c r="N5887" s="28">
        <f t="shared" si="733"/>
        <v>0</v>
      </c>
      <c r="O5887" s="28">
        <f t="shared" si="735"/>
        <v>0</v>
      </c>
      <c r="P5887" s="1" t="str">
        <f t="shared" si="734"/>
        <v>no</v>
      </c>
    </row>
    <row r="5888" spans="1:16" x14ac:dyDescent="0.25">
      <c r="A5888" s="6">
        <f>'4.OVTA Sites-Transects'!B5894</f>
        <v>0</v>
      </c>
      <c r="B5888" s="6">
        <f>'4.OVTA Sites-Transects'!C5894</f>
        <v>0</v>
      </c>
      <c r="C5888" s="6">
        <f>'4.OVTA Sites-Transects'!D5894</f>
        <v>0</v>
      </c>
      <c r="D5888" s="1">
        <f>'4.OVTA Sites-Transects'!E5894</f>
        <v>0</v>
      </c>
      <c r="E5888" s="1">
        <f>'4.OVTA Sites-Transects'!G5894</f>
        <v>0</v>
      </c>
      <c r="F5888" s="1">
        <f>'4.OVTA Sites-Transects'!F5894</f>
        <v>0</v>
      </c>
      <c r="G5888" s="6">
        <f>'4.OVTA Sites-Transects'!H5894</f>
        <v>0</v>
      </c>
      <c r="H5888" s="6">
        <f>'4.OVTA Sites-Transects'!I5894</f>
        <v>0</v>
      </c>
      <c r="I5888" s="193" t="str">
        <f t="shared" si="728"/>
        <v>-</v>
      </c>
      <c r="J5888" s="27" t="str">
        <f t="shared" si="729"/>
        <v>-</v>
      </c>
      <c r="K5888" s="27" t="str">
        <f t="shared" si="730"/>
        <v>-</v>
      </c>
      <c r="L5888" s="27" t="str">
        <f t="shared" si="731"/>
        <v>-</v>
      </c>
      <c r="M5888" s="27" t="str">
        <f t="shared" si="732"/>
        <v>-</v>
      </c>
      <c r="N5888" s="28">
        <f t="shared" si="733"/>
        <v>0</v>
      </c>
      <c r="O5888" s="28">
        <f t="shared" si="735"/>
        <v>0</v>
      </c>
      <c r="P5888" s="1" t="str">
        <f t="shared" si="734"/>
        <v>no</v>
      </c>
    </row>
    <row r="5889" spans="1:16" x14ac:dyDescent="0.25">
      <c r="A5889" s="6">
        <f>'4.OVTA Sites-Transects'!B5895</f>
        <v>0</v>
      </c>
      <c r="B5889" s="6">
        <f>'4.OVTA Sites-Transects'!C5895</f>
        <v>0</v>
      </c>
      <c r="C5889" s="6">
        <f>'4.OVTA Sites-Transects'!D5895</f>
        <v>0</v>
      </c>
      <c r="D5889" s="1">
        <f>'4.OVTA Sites-Transects'!E5895</f>
        <v>0</v>
      </c>
      <c r="E5889" s="1">
        <f>'4.OVTA Sites-Transects'!G5895</f>
        <v>0</v>
      </c>
      <c r="F5889" s="1">
        <f>'4.OVTA Sites-Transects'!F5895</f>
        <v>0</v>
      </c>
      <c r="G5889" s="6">
        <f>'4.OVTA Sites-Transects'!H5895</f>
        <v>0</v>
      </c>
      <c r="H5889" s="6">
        <f>'4.OVTA Sites-Transects'!I5895</f>
        <v>0</v>
      </c>
      <c r="I5889" s="193" t="str">
        <f t="shared" si="728"/>
        <v>-</v>
      </c>
      <c r="J5889" s="27" t="str">
        <f t="shared" si="729"/>
        <v>-</v>
      </c>
      <c r="K5889" s="27" t="str">
        <f t="shared" si="730"/>
        <v>-</v>
      </c>
      <c r="L5889" s="27" t="str">
        <f t="shared" si="731"/>
        <v>-</v>
      </c>
      <c r="M5889" s="27" t="str">
        <f t="shared" si="732"/>
        <v>-</v>
      </c>
      <c r="N5889" s="28">
        <f t="shared" si="733"/>
        <v>0</v>
      </c>
      <c r="O5889" s="28">
        <f t="shared" si="735"/>
        <v>0</v>
      </c>
      <c r="P5889" s="1" t="str">
        <f t="shared" si="734"/>
        <v>no</v>
      </c>
    </row>
    <row r="5890" spans="1:16" x14ac:dyDescent="0.25">
      <c r="A5890" s="6">
        <f>'4.OVTA Sites-Transects'!B5896</f>
        <v>0</v>
      </c>
      <c r="B5890" s="6">
        <f>'4.OVTA Sites-Transects'!C5896</f>
        <v>0</v>
      </c>
      <c r="C5890" s="6">
        <f>'4.OVTA Sites-Transects'!D5896</f>
        <v>0</v>
      </c>
      <c r="D5890" s="1">
        <f>'4.OVTA Sites-Transects'!E5896</f>
        <v>0</v>
      </c>
      <c r="E5890" s="1">
        <f>'4.OVTA Sites-Transects'!G5896</f>
        <v>0</v>
      </c>
      <c r="F5890" s="1">
        <f>'4.OVTA Sites-Transects'!F5896</f>
        <v>0</v>
      </c>
      <c r="G5890" s="6">
        <f>'4.OVTA Sites-Transects'!H5896</f>
        <v>0</v>
      </c>
      <c r="H5890" s="6">
        <f>'4.OVTA Sites-Transects'!I5896</f>
        <v>0</v>
      </c>
      <c r="I5890" s="193" t="str">
        <f t="shared" si="728"/>
        <v>-</v>
      </c>
      <c r="J5890" s="27" t="str">
        <f t="shared" si="729"/>
        <v>-</v>
      </c>
      <c r="K5890" s="27" t="str">
        <f t="shared" si="730"/>
        <v>-</v>
      </c>
      <c r="L5890" s="27" t="str">
        <f t="shared" si="731"/>
        <v>-</v>
      </c>
      <c r="M5890" s="27" t="str">
        <f t="shared" si="732"/>
        <v>-</v>
      </c>
      <c r="N5890" s="28">
        <f t="shared" si="733"/>
        <v>0</v>
      </c>
      <c r="O5890" s="28">
        <f t="shared" si="735"/>
        <v>0</v>
      </c>
      <c r="P5890" s="1" t="str">
        <f t="shared" si="734"/>
        <v>no</v>
      </c>
    </row>
    <row r="5891" spans="1:16" x14ac:dyDescent="0.25">
      <c r="A5891" s="6">
        <f>'4.OVTA Sites-Transects'!B5897</f>
        <v>0</v>
      </c>
      <c r="B5891" s="6">
        <f>'4.OVTA Sites-Transects'!C5897</f>
        <v>0</v>
      </c>
      <c r="C5891" s="6">
        <f>'4.OVTA Sites-Transects'!D5897</f>
        <v>0</v>
      </c>
      <c r="D5891" s="1">
        <f>'4.OVTA Sites-Transects'!E5897</f>
        <v>0</v>
      </c>
      <c r="E5891" s="1">
        <f>'4.OVTA Sites-Transects'!G5897</f>
        <v>0</v>
      </c>
      <c r="F5891" s="1">
        <f>'4.OVTA Sites-Transects'!F5897</f>
        <v>0</v>
      </c>
      <c r="G5891" s="6">
        <f>'4.OVTA Sites-Transects'!H5897</f>
        <v>0</v>
      </c>
      <c r="H5891" s="6">
        <f>'4.OVTA Sites-Transects'!I5897</f>
        <v>0</v>
      </c>
      <c r="I5891" s="193" t="str">
        <f t="shared" ref="I5891:I5954" si="736">IF(F5891="B", SUMIF(OVTA_Calcs_TMA, D5891, WeightingFactorMod), IF(F5891="C", SUMIF(OVTA_Calcs_TMA, D5891, WeightingFactorHigh), IF(F5891="D", SUMIF(OVTA_Calcs_TMA, D5891, WeightingFactorVeryHigh), "-")))</f>
        <v>-</v>
      </c>
      <c r="J5891" s="27" t="str">
        <f t="shared" ref="J5891:J5954" si="737">IF(ISNUMBER(AVERAGEIFS(AssessmentResultsLow, AssessmentResultsSites, $A5891,AssessmentIncluded, "yes")), I5891*AVERAGEIFS(AssessmentResultsLow, AssessmentResultsSites, $A5891,AssessmentIncluded, "yes"), "-")</f>
        <v>-</v>
      </c>
      <c r="K5891" s="27" t="str">
        <f t="shared" ref="K5891:K5954" si="738">IF(ISNUMBER(AVERAGEIFS(AssessmentResultsMod, AssessmentResultsSites, $A5891,AssessmentIncluded, "yes")), I5891*AVERAGEIFS(AssessmentResultsMod, AssessmentResultsSites, $A5891,AssessmentIncluded, "yes"), "-")</f>
        <v>-</v>
      </c>
      <c r="L5891" s="27" t="str">
        <f t="shared" ref="L5891:L5954" si="739">IF(ISNUMBER(AVERAGEIFS(AssessmentResultsHigh, AssessmentResultsSites, $A5891,AssessmentIncluded, "yes")), I5891*AVERAGEIFS(AssessmentResultsHigh, AssessmentResultsSites, $A5891,AssessmentIncluded, "yes"), "-")</f>
        <v>-</v>
      </c>
      <c r="M5891" s="27" t="str">
        <f t="shared" ref="M5891:M5954" si="740">IF(ISNUMBER(AVERAGEIFS(AssessmentResultsVeryHigh, AssessmentResultsSites, $A5891,AssessmentIncluded, "yes")), I5891*AVERAGEIFS(AssessmentResultsVeryHigh, AssessmentResultsSites, $A5891,AssessmentIncluded, "yes"), "-")</f>
        <v>-</v>
      </c>
      <c r="N5891" s="28">
        <f t="shared" ref="N5891:N5954" si="741">COUNTIFS(AssessmentResultsSites, A5891, AssessmentIncluded, "yes")</f>
        <v>0</v>
      </c>
      <c r="O5891" s="28">
        <f t="shared" si="735"/>
        <v>0</v>
      </c>
      <c r="P5891" s="1" t="str">
        <f t="shared" ref="P5891:P5954" si="742">IF(AND(G5891="Yes", N5891&gt;0), "yes", "no")</f>
        <v>no</v>
      </c>
    </row>
    <row r="5892" spans="1:16" x14ac:dyDescent="0.25">
      <c r="A5892" s="6">
        <f>'4.OVTA Sites-Transects'!B5898</f>
        <v>0</v>
      </c>
      <c r="B5892" s="6">
        <f>'4.OVTA Sites-Transects'!C5898</f>
        <v>0</v>
      </c>
      <c r="C5892" s="6">
        <f>'4.OVTA Sites-Transects'!D5898</f>
        <v>0</v>
      </c>
      <c r="D5892" s="1">
        <f>'4.OVTA Sites-Transects'!E5898</f>
        <v>0</v>
      </c>
      <c r="E5892" s="1">
        <f>'4.OVTA Sites-Transects'!G5898</f>
        <v>0</v>
      </c>
      <c r="F5892" s="1">
        <f>'4.OVTA Sites-Transects'!F5898</f>
        <v>0</v>
      </c>
      <c r="G5892" s="6">
        <f>'4.OVTA Sites-Transects'!H5898</f>
        <v>0</v>
      </c>
      <c r="H5892" s="6">
        <f>'4.OVTA Sites-Transects'!I5898</f>
        <v>0</v>
      </c>
      <c r="I5892" s="193" t="str">
        <f t="shared" si="736"/>
        <v>-</v>
      </c>
      <c r="J5892" s="27" t="str">
        <f t="shared" si="737"/>
        <v>-</v>
      </c>
      <c r="K5892" s="27" t="str">
        <f t="shared" si="738"/>
        <v>-</v>
      </c>
      <c r="L5892" s="27" t="str">
        <f t="shared" si="739"/>
        <v>-</v>
      </c>
      <c r="M5892" s="27" t="str">
        <f t="shared" si="740"/>
        <v>-</v>
      </c>
      <c r="N5892" s="28">
        <f t="shared" si="741"/>
        <v>0</v>
      </c>
      <c r="O5892" s="28">
        <f t="shared" ref="O5892:O5955" si="743">IF(P5892="yes", N5892, 0)</f>
        <v>0</v>
      </c>
      <c r="P5892" s="1" t="str">
        <f t="shared" si="742"/>
        <v>no</v>
      </c>
    </row>
    <row r="5893" spans="1:16" x14ac:dyDescent="0.25">
      <c r="A5893" s="6">
        <f>'4.OVTA Sites-Transects'!B5899</f>
        <v>0</v>
      </c>
      <c r="B5893" s="6">
        <f>'4.OVTA Sites-Transects'!C5899</f>
        <v>0</v>
      </c>
      <c r="C5893" s="6">
        <f>'4.OVTA Sites-Transects'!D5899</f>
        <v>0</v>
      </c>
      <c r="D5893" s="1">
        <f>'4.OVTA Sites-Transects'!E5899</f>
        <v>0</v>
      </c>
      <c r="E5893" s="1">
        <f>'4.OVTA Sites-Transects'!G5899</f>
        <v>0</v>
      </c>
      <c r="F5893" s="1">
        <f>'4.OVTA Sites-Transects'!F5899</f>
        <v>0</v>
      </c>
      <c r="G5893" s="6">
        <f>'4.OVTA Sites-Transects'!H5899</f>
        <v>0</v>
      </c>
      <c r="H5893" s="6">
        <f>'4.OVTA Sites-Transects'!I5899</f>
        <v>0</v>
      </c>
      <c r="I5893" s="193" t="str">
        <f t="shared" si="736"/>
        <v>-</v>
      </c>
      <c r="J5893" s="27" t="str">
        <f t="shared" si="737"/>
        <v>-</v>
      </c>
      <c r="K5893" s="27" t="str">
        <f t="shared" si="738"/>
        <v>-</v>
      </c>
      <c r="L5893" s="27" t="str">
        <f t="shared" si="739"/>
        <v>-</v>
      </c>
      <c r="M5893" s="27" t="str">
        <f t="shared" si="740"/>
        <v>-</v>
      </c>
      <c r="N5893" s="28">
        <f t="shared" si="741"/>
        <v>0</v>
      </c>
      <c r="O5893" s="28">
        <f t="shared" si="743"/>
        <v>0</v>
      </c>
      <c r="P5893" s="1" t="str">
        <f t="shared" si="742"/>
        <v>no</v>
      </c>
    </row>
    <row r="5894" spans="1:16" x14ac:dyDescent="0.25">
      <c r="A5894" s="6">
        <f>'4.OVTA Sites-Transects'!B5900</f>
        <v>0</v>
      </c>
      <c r="B5894" s="6">
        <f>'4.OVTA Sites-Transects'!C5900</f>
        <v>0</v>
      </c>
      <c r="C5894" s="6">
        <f>'4.OVTA Sites-Transects'!D5900</f>
        <v>0</v>
      </c>
      <c r="D5894" s="1">
        <f>'4.OVTA Sites-Transects'!E5900</f>
        <v>0</v>
      </c>
      <c r="E5894" s="1">
        <f>'4.OVTA Sites-Transects'!G5900</f>
        <v>0</v>
      </c>
      <c r="F5894" s="1">
        <f>'4.OVTA Sites-Transects'!F5900</f>
        <v>0</v>
      </c>
      <c r="G5894" s="6">
        <f>'4.OVTA Sites-Transects'!H5900</f>
        <v>0</v>
      </c>
      <c r="H5894" s="6">
        <f>'4.OVTA Sites-Transects'!I5900</f>
        <v>0</v>
      </c>
      <c r="I5894" s="193" t="str">
        <f t="shared" si="736"/>
        <v>-</v>
      </c>
      <c r="J5894" s="27" t="str">
        <f t="shared" si="737"/>
        <v>-</v>
      </c>
      <c r="K5894" s="27" t="str">
        <f t="shared" si="738"/>
        <v>-</v>
      </c>
      <c r="L5894" s="27" t="str">
        <f t="shared" si="739"/>
        <v>-</v>
      </c>
      <c r="M5894" s="27" t="str">
        <f t="shared" si="740"/>
        <v>-</v>
      </c>
      <c r="N5894" s="28">
        <f t="shared" si="741"/>
        <v>0</v>
      </c>
      <c r="O5894" s="28">
        <f t="shared" si="743"/>
        <v>0</v>
      </c>
      <c r="P5894" s="1" t="str">
        <f t="shared" si="742"/>
        <v>no</v>
      </c>
    </row>
    <row r="5895" spans="1:16" x14ac:dyDescent="0.25">
      <c r="A5895" s="6">
        <f>'4.OVTA Sites-Transects'!B5901</f>
        <v>0</v>
      </c>
      <c r="B5895" s="6">
        <f>'4.OVTA Sites-Transects'!C5901</f>
        <v>0</v>
      </c>
      <c r="C5895" s="6">
        <f>'4.OVTA Sites-Transects'!D5901</f>
        <v>0</v>
      </c>
      <c r="D5895" s="1">
        <f>'4.OVTA Sites-Transects'!E5901</f>
        <v>0</v>
      </c>
      <c r="E5895" s="1">
        <f>'4.OVTA Sites-Transects'!G5901</f>
        <v>0</v>
      </c>
      <c r="F5895" s="1">
        <f>'4.OVTA Sites-Transects'!F5901</f>
        <v>0</v>
      </c>
      <c r="G5895" s="6">
        <f>'4.OVTA Sites-Transects'!H5901</f>
        <v>0</v>
      </c>
      <c r="H5895" s="6">
        <f>'4.OVTA Sites-Transects'!I5901</f>
        <v>0</v>
      </c>
      <c r="I5895" s="193" t="str">
        <f t="shared" si="736"/>
        <v>-</v>
      </c>
      <c r="J5895" s="27" t="str">
        <f t="shared" si="737"/>
        <v>-</v>
      </c>
      <c r="K5895" s="27" t="str">
        <f t="shared" si="738"/>
        <v>-</v>
      </c>
      <c r="L5895" s="27" t="str">
        <f t="shared" si="739"/>
        <v>-</v>
      </c>
      <c r="M5895" s="27" t="str">
        <f t="shared" si="740"/>
        <v>-</v>
      </c>
      <c r="N5895" s="28">
        <f t="shared" si="741"/>
        <v>0</v>
      </c>
      <c r="O5895" s="28">
        <f t="shared" si="743"/>
        <v>0</v>
      </c>
      <c r="P5895" s="1" t="str">
        <f t="shared" si="742"/>
        <v>no</v>
      </c>
    </row>
    <row r="5896" spans="1:16" x14ac:dyDescent="0.25">
      <c r="A5896" s="6">
        <f>'4.OVTA Sites-Transects'!B5902</f>
        <v>0</v>
      </c>
      <c r="B5896" s="6">
        <f>'4.OVTA Sites-Transects'!C5902</f>
        <v>0</v>
      </c>
      <c r="C5896" s="6">
        <f>'4.OVTA Sites-Transects'!D5902</f>
        <v>0</v>
      </c>
      <c r="D5896" s="1">
        <f>'4.OVTA Sites-Transects'!E5902</f>
        <v>0</v>
      </c>
      <c r="E5896" s="1">
        <f>'4.OVTA Sites-Transects'!G5902</f>
        <v>0</v>
      </c>
      <c r="F5896" s="1">
        <f>'4.OVTA Sites-Transects'!F5902</f>
        <v>0</v>
      </c>
      <c r="G5896" s="6">
        <f>'4.OVTA Sites-Transects'!H5902</f>
        <v>0</v>
      </c>
      <c r="H5896" s="6">
        <f>'4.OVTA Sites-Transects'!I5902</f>
        <v>0</v>
      </c>
      <c r="I5896" s="193" t="str">
        <f t="shared" si="736"/>
        <v>-</v>
      </c>
      <c r="J5896" s="27" t="str">
        <f t="shared" si="737"/>
        <v>-</v>
      </c>
      <c r="K5896" s="27" t="str">
        <f t="shared" si="738"/>
        <v>-</v>
      </c>
      <c r="L5896" s="27" t="str">
        <f t="shared" si="739"/>
        <v>-</v>
      </c>
      <c r="M5896" s="27" t="str">
        <f t="shared" si="740"/>
        <v>-</v>
      </c>
      <c r="N5896" s="28">
        <f t="shared" si="741"/>
        <v>0</v>
      </c>
      <c r="O5896" s="28">
        <f t="shared" si="743"/>
        <v>0</v>
      </c>
      <c r="P5896" s="1" t="str">
        <f t="shared" si="742"/>
        <v>no</v>
      </c>
    </row>
    <row r="5897" spans="1:16" x14ac:dyDescent="0.25">
      <c r="A5897" s="6">
        <f>'4.OVTA Sites-Transects'!B5903</f>
        <v>0</v>
      </c>
      <c r="B5897" s="6">
        <f>'4.OVTA Sites-Transects'!C5903</f>
        <v>0</v>
      </c>
      <c r="C5897" s="6">
        <f>'4.OVTA Sites-Transects'!D5903</f>
        <v>0</v>
      </c>
      <c r="D5897" s="1">
        <f>'4.OVTA Sites-Transects'!E5903</f>
        <v>0</v>
      </c>
      <c r="E5897" s="1">
        <f>'4.OVTA Sites-Transects'!G5903</f>
        <v>0</v>
      </c>
      <c r="F5897" s="1">
        <f>'4.OVTA Sites-Transects'!F5903</f>
        <v>0</v>
      </c>
      <c r="G5897" s="6">
        <f>'4.OVTA Sites-Transects'!H5903</f>
        <v>0</v>
      </c>
      <c r="H5897" s="6">
        <f>'4.OVTA Sites-Transects'!I5903</f>
        <v>0</v>
      </c>
      <c r="I5897" s="193" t="str">
        <f t="shared" si="736"/>
        <v>-</v>
      </c>
      <c r="J5897" s="27" t="str">
        <f t="shared" si="737"/>
        <v>-</v>
      </c>
      <c r="K5897" s="27" t="str">
        <f t="shared" si="738"/>
        <v>-</v>
      </c>
      <c r="L5897" s="27" t="str">
        <f t="shared" si="739"/>
        <v>-</v>
      </c>
      <c r="M5897" s="27" t="str">
        <f t="shared" si="740"/>
        <v>-</v>
      </c>
      <c r="N5897" s="28">
        <f t="shared" si="741"/>
        <v>0</v>
      </c>
      <c r="O5897" s="28">
        <f t="shared" si="743"/>
        <v>0</v>
      </c>
      <c r="P5897" s="1" t="str">
        <f t="shared" si="742"/>
        <v>no</v>
      </c>
    </row>
    <row r="5898" spans="1:16" x14ac:dyDescent="0.25">
      <c r="A5898" s="6">
        <f>'4.OVTA Sites-Transects'!B5904</f>
        <v>0</v>
      </c>
      <c r="B5898" s="6">
        <f>'4.OVTA Sites-Transects'!C5904</f>
        <v>0</v>
      </c>
      <c r="C5898" s="6">
        <f>'4.OVTA Sites-Transects'!D5904</f>
        <v>0</v>
      </c>
      <c r="D5898" s="1">
        <f>'4.OVTA Sites-Transects'!E5904</f>
        <v>0</v>
      </c>
      <c r="E5898" s="1">
        <f>'4.OVTA Sites-Transects'!G5904</f>
        <v>0</v>
      </c>
      <c r="F5898" s="1">
        <f>'4.OVTA Sites-Transects'!F5904</f>
        <v>0</v>
      </c>
      <c r="G5898" s="6">
        <f>'4.OVTA Sites-Transects'!H5904</f>
        <v>0</v>
      </c>
      <c r="H5898" s="6">
        <f>'4.OVTA Sites-Transects'!I5904</f>
        <v>0</v>
      </c>
      <c r="I5898" s="193" t="str">
        <f t="shared" si="736"/>
        <v>-</v>
      </c>
      <c r="J5898" s="27" t="str">
        <f t="shared" si="737"/>
        <v>-</v>
      </c>
      <c r="K5898" s="27" t="str">
        <f t="shared" si="738"/>
        <v>-</v>
      </c>
      <c r="L5898" s="27" t="str">
        <f t="shared" si="739"/>
        <v>-</v>
      </c>
      <c r="M5898" s="27" t="str">
        <f t="shared" si="740"/>
        <v>-</v>
      </c>
      <c r="N5898" s="28">
        <f t="shared" si="741"/>
        <v>0</v>
      </c>
      <c r="O5898" s="28">
        <f t="shared" si="743"/>
        <v>0</v>
      </c>
      <c r="P5898" s="1" t="str">
        <f t="shared" si="742"/>
        <v>no</v>
      </c>
    </row>
    <row r="5899" spans="1:16" x14ac:dyDescent="0.25">
      <c r="A5899" s="6">
        <f>'4.OVTA Sites-Transects'!B5905</f>
        <v>0</v>
      </c>
      <c r="B5899" s="6">
        <f>'4.OVTA Sites-Transects'!C5905</f>
        <v>0</v>
      </c>
      <c r="C5899" s="6">
        <f>'4.OVTA Sites-Transects'!D5905</f>
        <v>0</v>
      </c>
      <c r="D5899" s="1">
        <f>'4.OVTA Sites-Transects'!E5905</f>
        <v>0</v>
      </c>
      <c r="E5899" s="1">
        <f>'4.OVTA Sites-Transects'!G5905</f>
        <v>0</v>
      </c>
      <c r="F5899" s="1">
        <f>'4.OVTA Sites-Transects'!F5905</f>
        <v>0</v>
      </c>
      <c r="G5899" s="6">
        <f>'4.OVTA Sites-Transects'!H5905</f>
        <v>0</v>
      </c>
      <c r="H5899" s="6">
        <f>'4.OVTA Sites-Transects'!I5905</f>
        <v>0</v>
      </c>
      <c r="I5899" s="193" t="str">
        <f t="shared" si="736"/>
        <v>-</v>
      </c>
      <c r="J5899" s="27" t="str">
        <f t="shared" si="737"/>
        <v>-</v>
      </c>
      <c r="K5899" s="27" t="str">
        <f t="shared" si="738"/>
        <v>-</v>
      </c>
      <c r="L5899" s="27" t="str">
        <f t="shared" si="739"/>
        <v>-</v>
      </c>
      <c r="M5899" s="27" t="str">
        <f t="shared" si="740"/>
        <v>-</v>
      </c>
      <c r="N5899" s="28">
        <f t="shared" si="741"/>
        <v>0</v>
      </c>
      <c r="O5899" s="28">
        <f t="shared" si="743"/>
        <v>0</v>
      </c>
      <c r="P5899" s="1" t="str">
        <f t="shared" si="742"/>
        <v>no</v>
      </c>
    </row>
    <row r="5900" spans="1:16" x14ac:dyDescent="0.25">
      <c r="A5900" s="6">
        <f>'4.OVTA Sites-Transects'!B5906</f>
        <v>0</v>
      </c>
      <c r="B5900" s="6">
        <f>'4.OVTA Sites-Transects'!C5906</f>
        <v>0</v>
      </c>
      <c r="C5900" s="6">
        <f>'4.OVTA Sites-Transects'!D5906</f>
        <v>0</v>
      </c>
      <c r="D5900" s="1">
        <f>'4.OVTA Sites-Transects'!E5906</f>
        <v>0</v>
      </c>
      <c r="E5900" s="1">
        <f>'4.OVTA Sites-Transects'!G5906</f>
        <v>0</v>
      </c>
      <c r="F5900" s="1">
        <f>'4.OVTA Sites-Transects'!F5906</f>
        <v>0</v>
      </c>
      <c r="G5900" s="6">
        <f>'4.OVTA Sites-Transects'!H5906</f>
        <v>0</v>
      </c>
      <c r="H5900" s="6">
        <f>'4.OVTA Sites-Transects'!I5906</f>
        <v>0</v>
      </c>
      <c r="I5900" s="193" t="str">
        <f t="shared" si="736"/>
        <v>-</v>
      </c>
      <c r="J5900" s="27" t="str">
        <f t="shared" si="737"/>
        <v>-</v>
      </c>
      <c r="K5900" s="27" t="str">
        <f t="shared" si="738"/>
        <v>-</v>
      </c>
      <c r="L5900" s="27" t="str">
        <f t="shared" si="739"/>
        <v>-</v>
      </c>
      <c r="M5900" s="27" t="str">
        <f t="shared" si="740"/>
        <v>-</v>
      </c>
      <c r="N5900" s="28">
        <f t="shared" si="741"/>
        <v>0</v>
      </c>
      <c r="O5900" s="28">
        <f t="shared" si="743"/>
        <v>0</v>
      </c>
      <c r="P5900" s="1" t="str">
        <f t="shared" si="742"/>
        <v>no</v>
      </c>
    </row>
    <row r="5901" spans="1:16" x14ac:dyDescent="0.25">
      <c r="A5901" s="6">
        <f>'4.OVTA Sites-Transects'!B5907</f>
        <v>0</v>
      </c>
      <c r="B5901" s="6">
        <f>'4.OVTA Sites-Transects'!C5907</f>
        <v>0</v>
      </c>
      <c r="C5901" s="6">
        <f>'4.OVTA Sites-Transects'!D5907</f>
        <v>0</v>
      </c>
      <c r="D5901" s="1">
        <f>'4.OVTA Sites-Transects'!E5907</f>
        <v>0</v>
      </c>
      <c r="E5901" s="1">
        <f>'4.OVTA Sites-Transects'!G5907</f>
        <v>0</v>
      </c>
      <c r="F5901" s="1">
        <f>'4.OVTA Sites-Transects'!F5907</f>
        <v>0</v>
      </c>
      <c r="G5901" s="6">
        <f>'4.OVTA Sites-Transects'!H5907</f>
        <v>0</v>
      </c>
      <c r="H5901" s="6">
        <f>'4.OVTA Sites-Transects'!I5907</f>
        <v>0</v>
      </c>
      <c r="I5901" s="193" t="str">
        <f t="shared" si="736"/>
        <v>-</v>
      </c>
      <c r="J5901" s="27" t="str">
        <f t="shared" si="737"/>
        <v>-</v>
      </c>
      <c r="K5901" s="27" t="str">
        <f t="shared" si="738"/>
        <v>-</v>
      </c>
      <c r="L5901" s="27" t="str">
        <f t="shared" si="739"/>
        <v>-</v>
      </c>
      <c r="M5901" s="27" t="str">
        <f t="shared" si="740"/>
        <v>-</v>
      </c>
      <c r="N5901" s="28">
        <f t="shared" si="741"/>
        <v>0</v>
      </c>
      <c r="O5901" s="28">
        <f t="shared" si="743"/>
        <v>0</v>
      </c>
      <c r="P5901" s="1" t="str">
        <f t="shared" si="742"/>
        <v>no</v>
      </c>
    </row>
    <row r="5902" spans="1:16" x14ac:dyDescent="0.25">
      <c r="A5902" s="6">
        <f>'4.OVTA Sites-Transects'!B5908</f>
        <v>0</v>
      </c>
      <c r="B5902" s="6">
        <f>'4.OVTA Sites-Transects'!C5908</f>
        <v>0</v>
      </c>
      <c r="C5902" s="6">
        <f>'4.OVTA Sites-Transects'!D5908</f>
        <v>0</v>
      </c>
      <c r="D5902" s="1">
        <f>'4.OVTA Sites-Transects'!E5908</f>
        <v>0</v>
      </c>
      <c r="E5902" s="1">
        <f>'4.OVTA Sites-Transects'!G5908</f>
        <v>0</v>
      </c>
      <c r="F5902" s="1">
        <f>'4.OVTA Sites-Transects'!F5908</f>
        <v>0</v>
      </c>
      <c r="G5902" s="6">
        <f>'4.OVTA Sites-Transects'!H5908</f>
        <v>0</v>
      </c>
      <c r="H5902" s="6">
        <f>'4.OVTA Sites-Transects'!I5908</f>
        <v>0</v>
      </c>
      <c r="I5902" s="193" t="str">
        <f t="shared" si="736"/>
        <v>-</v>
      </c>
      <c r="J5902" s="27" t="str">
        <f t="shared" si="737"/>
        <v>-</v>
      </c>
      <c r="K5902" s="27" t="str">
        <f t="shared" si="738"/>
        <v>-</v>
      </c>
      <c r="L5902" s="27" t="str">
        <f t="shared" si="739"/>
        <v>-</v>
      </c>
      <c r="M5902" s="27" t="str">
        <f t="shared" si="740"/>
        <v>-</v>
      </c>
      <c r="N5902" s="28">
        <f t="shared" si="741"/>
        <v>0</v>
      </c>
      <c r="O5902" s="28">
        <f t="shared" si="743"/>
        <v>0</v>
      </c>
      <c r="P5902" s="1" t="str">
        <f t="shared" si="742"/>
        <v>no</v>
      </c>
    </row>
    <row r="5903" spans="1:16" x14ac:dyDescent="0.25">
      <c r="A5903" s="6">
        <f>'4.OVTA Sites-Transects'!B5909</f>
        <v>0</v>
      </c>
      <c r="B5903" s="6">
        <f>'4.OVTA Sites-Transects'!C5909</f>
        <v>0</v>
      </c>
      <c r="C5903" s="6">
        <f>'4.OVTA Sites-Transects'!D5909</f>
        <v>0</v>
      </c>
      <c r="D5903" s="1">
        <f>'4.OVTA Sites-Transects'!E5909</f>
        <v>0</v>
      </c>
      <c r="E5903" s="1">
        <f>'4.OVTA Sites-Transects'!G5909</f>
        <v>0</v>
      </c>
      <c r="F5903" s="1">
        <f>'4.OVTA Sites-Transects'!F5909</f>
        <v>0</v>
      </c>
      <c r="G5903" s="6">
        <f>'4.OVTA Sites-Transects'!H5909</f>
        <v>0</v>
      </c>
      <c r="H5903" s="6">
        <f>'4.OVTA Sites-Transects'!I5909</f>
        <v>0</v>
      </c>
      <c r="I5903" s="193" t="str">
        <f t="shared" si="736"/>
        <v>-</v>
      </c>
      <c r="J5903" s="27" t="str">
        <f t="shared" si="737"/>
        <v>-</v>
      </c>
      <c r="K5903" s="27" t="str">
        <f t="shared" si="738"/>
        <v>-</v>
      </c>
      <c r="L5903" s="27" t="str">
        <f t="shared" si="739"/>
        <v>-</v>
      </c>
      <c r="M5903" s="27" t="str">
        <f t="shared" si="740"/>
        <v>-</v>
      </c>
      <c r="N5903" s="28">
        <f t="shared" si="741"/>
        <v>0</v>
      </c>
      <c r="O5903" s="28">
        <f t="shared" si="743"/>
        <v>0</v>
      </c>
      <c r="P5903" s="1" t="str">
        <f t="shared" si="742"/>
        <v>no</v>
      </c>
    </row>
    <row r="5904" spans="1:16" x14ac:dyDescent="0.25">
      <c r="A5904" s="6">
        <f>'4.OVTA Sites-Transects'!B5910</f>
        <v>0</v>
      </c>
      <c r="B5904" s="6">
        <f>'4.OVTA Sites-Transects'!C5910</f>
        <v>0</v>
      </c>
      <c r="C5904" s="6">
        <f>'4.OVTA Sites-Transects'!D5910</f>
        <v>0</v>
      </c>
      <c r="D5904" s="1">
        <f>'4.OVTA Sites-Transects'!E5910</f>
        <v>0</v>
      </c>
      <c r="E5904" s="1">
        <f>'4.OVTA Sites-Transects'!G5910</f>
        <v>0</v>
      </c>
      <c r="F5904" s="1">
        <f>'4.OVTA Sites-Transects'!F5910</f>
        <v>0</v>
      </c>
      <c r="G5904" s="6">
        <f>'4.OVTA Sites-Transects'!H5910</f>
        <v>0</v>
      </c>
      <c r="H5904" s="6">
        <f>'4.OVTA Sites-Transects'!I5910</f>
        <v>0</v>
      </c>
      <c r="I5904" s="193" t="str">
        <f t="shared" si="736"/>
        <v>-</v>
      </c>
      <c r="J5904" s="27" t="str">
        <f t="shared" si="737"/>
        <v>-</v>
      </c>
      <c r="K5904" s="27" t="str">
        <f t="shared" si="738"/>
        <v>-</v>
      </c>
      <c r="L5904" s="27" t="str">
        <f t="shared" si="739"/>
        <v>-</v>
      </c>
      <c r="M5904" s="27" t="str">
        <f t="shared" si="740"/>
        <v>-</v>
      </c>
      <c r="N5904" s="28">
        <f t="shared" si="741"/>
        <v>0</v>
      </c>
      <c r="O5904" s="28">
        <f t="shared" si="743"/>
        <v>0</v>
      </c>
      <c r="P5904" s="1" t="str">
        <f t="shared" si="742"/>
        <v>no</v>
      </c>
    </row>
    <row r="5905" spans="1:16" x14ac:dyDescent="0.25">
      <c r="A5905" s="6">
        <f>'4.OVTA Sites-Transects'!B5911</f>
        <v>0</v>
      </c>
      <c r="B5905" s="6">
        <f>'4.OVTA Sites-Transects'!C5911</f>
        <v>0</v>
      </c>
      <c r="C5905" s="6">
        <f>'4.OVTA Sites-Transects'!D5911</f>
        <v>0</v>
      </c>
      <c r="D5905" s="1">
        <f>'4.OVTA Sites-Transects'!E5911</f>
        <v>0</v>
      </c>
      <c r="E5905" s="1">
        <f>'4.OVTA Sites-Transects'!G5911</f>
        <v>0</v>
      </c>
      <c r="F5905" s="1">
        <f>'4.OVTA Sites-Transects'!F5911</f>
        <v>0</v>
      </c>
      <c r="G5905" s="6">
        <f>'4.OVTA Sites-Transects'!H5911</f>
        <v>0</v>
      </c>
      <c r="H5905" s="6">
        <f>'4.OVTA Sites-Transects'!I5911</f>
        <v>0</v>
      </c>
      <c r="I5905" s="193" t="str">
        <f t="shared" si="736"/>
        <v>-</v>
      </c>
      <c r="J5905" s="27" t="str">
        <f t="shared" si="737"/>
        <v>-</v>
      </c>
      <c r="K5905" s="27" t="str">
        <f t="shared" si="738"/>
        <v>-</v>
      </c>
      <c r="L5905" s="27" t="str">
        <f t="shared" si="739"/>
        <v>-</v>
      </c>
      <c r="M5905" s="27" t="str">
        <f t="shared" si="740"/>
        <v>-</v>
      </c>
      <c r="N5905" s="28">
        <f t="shared" si="741"/>
        <v>0</v>
      </c>
      <c r="O5905" s="28">
        <f t="shared" si="743"/>
        <v>0</v>
      </c>
      <c r="P5905" s="1" t="str">
        <f t="shared" si="742"/>
        <v>no</v>
      </c>
    </row>
    <row r="5906" spans="1:16" x14ac:dyDescent="0.25">
      <c r="A5906" s="6">
        <f>'4.OVTA Sites-Transects'!B5912</f>
        <v>0</v>
      </c>
      <c r="B5906" s="6">
        <f>'4.OVTA Sites-Transects'!C5912</f>
        <v>0</v>
      </c>
      <c r="C5906" s="6">
        <f>'4.OVTA Sites-Transects'!D5912</f>
        <v>0</v>
      </c>
      <c r="D5906" s="1">
        <f>'4.OVTA Sites-Transects'!E5912</f>
        <v>0</v>
      </c>
      <c r="E5906" s="1">
        <f>'4.OVTA Sites-Transects'!G5912</f>
        <v>0</v>
      </c>
      <c r="F5906" s="1">
        <f>'4.OVTA Sites-Transects'!F5912</f>
        <v>0</v>
      </c>
      <c r="G5906" s="6">
        <f>'4.OVTA Sites-Transects'!H5912</f>
        <v>0</v>
      </c>
      <c r="H5906" s="6">
        <f>'4.OVTA Sites-Transects'!I5912</f>
        <v>0</v>
      </c>
      <c r="I5906" s="193" t="str">
        <f t="shared" si="736"/>
        <v>-</v>
      </c>
      <c r="J5906" s="27" t="str">
        <f t="shared" si="737"/>
        <v>-</v>
      </c>
      <c r="K5906" s="27" t="str">
        <f t="shared" si="738"/>
        <v>-</v>
      </c>
      <c r="L5906" s="27" t="str">
        <f t="shared" si="739"/>
        <v>-</v>
      </c>
      <c r="M5906" s="27" t="str">
        <f t="shared" si="740"/>
        <v>-</v>
      </c>
      <c r="N5906" s="28">
        <f t="shared" si="741"/>
        <v>0</v>
      </c>
      <c r="O5906" s="28">
        <f t="shared" si="743"/>
        <v>0</v>
      </c>
      <c r="P5906" s="1" t="str">
        <f t="shared" si="742"/>
        <v>no</v>
      </c>
    </row>
    <row r="5907" spans="1:16" x14ac:dyDescent="0.25">
      <c r="A5907" s="6">
        <f>'4.OVTA Sites-Transects'!B5913</f>
        <v>0</v>
      </c>
      <c r="B5907" s="6">
        <f>'4.OVTA Sites-Transects'!C5913</f>
        <v>0</v>
      </c>
      <c r="C5907" s="6">
        <f>'4.OVTA Sites-Transects'!D5913</f>
        <v>0</v>
      </c>
      <c r="D5907" s="1">
        <f>'4.OVTA Sites-Transects'!E5913</f>
        <v>0</v>
      </c>
      <c r="E5907" s="1">
        <f>'4.OVTA Sites-Transects'!G5913</f>
        <v>0</v>
      </c>
      <c r="F5907" s="1">
        <f>'4.OVTA Sites-Transects'!F5913</f>
        <v>0</v>
      </c>
      <c r="G5907" s="6">
        <f>'4.OVTA Sites-Transects'!H5913</f>
        <v>0</v>
      </c>
      <c r="H5907" s="6">
        <f>'4.OVTA Sites-Transects'!I5913</f>
        <v>0</v>
      </c>
      <c r="I5907" s="193" t="str">
        <f t="shared" si="736"/>
        <v>-</v>
      </c>
      <c r="J5907" s="27" t="str">
        <f t="shared" si="737"/>
        <v>-</v>
      </c>
      <c r="K5907" s="27" t="str">
        <f t="shared" si="738"/>
        <v>-</v>
      </c>
      <c r="L5907" s="27" t="str">
        <f t="shared" si="739"/>
        <v>-</v>
      </c>
      <c r="M5907" s="27" t="str">
        <f t="shared" si="740"/>
        <v>-</v>
      </c>
      <c r="N5907" s="28">
        <f t="shared" si="741"/>
        <v>0</v>
      </c>
      <c r="O5907" s="28">
        <f t="shared" si="743"/>
        <v>0</v>
      </c>
      <c r="P5907" s="1" t="str">
        <f t="shared" si="742"/>
        <v>no</v>
      </c>
    </row>
    <row r="5908" spans="1:16" x14ac:dyDescent="0.25">
      <c r="A5908" s="6">
        <f>'4.OVTA Sites-Transects'!B5914</f>
        <v>0</v>
      </c>
      <c r="B5908" s="6">
        <f>'4.OVTA Sites-Transects'!C5914</f>
        <v>0</v>
      </c>
      <c r="C5908" s="6">
        <f>'4.OVTA Sites-Transects'!D5914</f>
        <v>0</v>
      </c>
      <c r="D5908" s="1">
        <f>'4.OVTA Sites-Transects'!E5914</f>
        <v>0</v>
      </c>
      <c r="E5908" s="1">
        <f>'4.OVTA Sites-Transects'!G5914</f>
        <v>0</v>
      </c>
      <c r="F5908" s="1">
        <f>'4.OVTA Sites-Transects'!F5914</f>
        <v>0</v>
      </c>
      <c r="G5908" s="6">
        <f>'4.OVTA Sites-Transects'!H5914</f>
        <v>0</v>
      </c>
      <c r="H5908" s="6">
        <f>'4.OVTA Sites-Transects'!I5914</f>
        <v>0</v>
      </c>
      <c r="I5908" s="193" t="str">
        <f t="shared" si="736"/>
        <v>-</v>
      </c>
      <c r="J5908" s="27" t="str">
        <f t="shared" si="737"/>
        <v>-</v>
      </c>
      <c r="K5908" s="27" t="str">
        <f t="shared" si="738"/>
        <v>-</v>
      </c>
      <c r="L5908" s="27" t="str">
        <f t="shared" si="739"/>
        <v>-</v>
      </c>
      <c r="M5908" s="27" t="str">
        <f t="shared" si="740"/>
        <v>-</v>
      </c>
      <c r="N5908" s="28">
        <f t="shared" si="741"/>
        <v>0</v>
      </c>
      <c r="O5908" s="28">
        <f t="shared" si="743"/>
        <v>0</v>
      </c>
      <c r="P5908" s="1" t="str">
        <f t="shared" si="742"/>
        <v>no</v>
      </c>
    </row>
    <row r="5909" spans="1:16" x14ac:dyDescent="0.25">
      <c r="A5909" s="6">
        <f>'4.OVTA Sites-Transects'!B5915</f>
        <v>0</v>
      </c>
      <c r="B5909" s="6">
        <f>'4.OVTA Sites-Transects'!C5915</f>
        <v>0</v>
      </c>
      <c r="C5909" s="6">
        <f>'4.OVTA Sites-Transects'!D5915</f>
        <v>0</v>
      </c>
      <c r="D5909" s="1">
        <f>'4.OVTA Sites-Transects'!E5915</f>
        <v>0</v>
      </c>
      <c r="E5909" s="1">
        <f>'4.OVTA Sites-Transects'!G5915</f>
        <v>0</v>
      </c>
      <c r="F5909" s="1">
        <f>'4.OVTA Sites-Transects'!F5915</f>
        <v>0</v>
      </c>
      <c r="G5909" s="6">
        <f>'4.OVTA Sites-Transects'!H5915</f>
        <v>0</v>
      </c>
      <c r="H5909" s="6">
        <f>'4.OVTA Sites-Transects'!I5915</f>
        <v>0</v>
      </c>
      <c r="I5909" s="193" t="str">
        <f t="shared" si="736"/>
        <v>-</v>
      </c>
      <c r="J5909" s="27" t="str">
        <f t="shared" si="737"/>
        <v>-</v>
      </c>
      <c r="K5909" s="27" t="str">
        <f t="shared" si="738"/>
        <v>-</v>
      </c>
      <c r="L5909" s="27" t="str">
        <f t="shared" si="739"/>
        <v>-</v>
      </c>
      <c r="M5909" s="27" t="str">
        <f t="shared" si="740"/>
        <v>-</v>
      </c>
      <c r="N5909" s="28">
        <f t="shared" si="741"/>
        <v>0</v>
      </c>
      <c r="O5909" s="28">
        <f t="shared" si="743"/>
        <v>0</v>
      </c>
      <c r="P5909" s="1" t="str">
        <f t="shared" si="742"/>
        <v>no</v>
      </c>
    </row>
    <row r="5910" spans="1:16" x14ac:dyDescent="0.25">
      <c r="A5910" s="6">
        <f>'4.OVTA Sites-Transects'!B5916</f>
        <v>0</v>
      </c>
      <c r="B5910" s="6">
        <f>'4.OVTA Sites-Transects'!C5916</f>
        <v>0</v>
      </c>
      <c r="C5910" s="6">
        <f>'4.OVTA Sites-Transects'!D5916</f>
        <v>0</v>
      </c>
      <c r="D5910" s="1">
        <f>'4.OVTA Sites-Transects'!E5916</f>
        <v>0</v>
      </c>
      <c r="E5910" s="1">
        <f>'4.OVTA Sites-Transects'!G5916</f>
        <v>0</v>
      </c>
      <c r="F5910" s="1">
        <f>'4.OVTA Sites-Transects'!F5916</f>
        <v>0</v>
      </c>
      <c r="G5910" s="6">
        <f>'4.OVTA Sites-Transects'!H5916</f>
        <v>0</v>
      </c>
      <c r="H5910" s="6">
        <f>'4.OVTA Sites-Transects'!I5916</f>
        <v>0</v>
      </c>
      <c r="I5910" s="193" t="str">
        <f t="shared" si="736"/>
        <v>-</v>
      </c>
      <c r="J5910" s="27" t="str">
        <f t="shared" si="737"/>
        <v>-</v>
      </c>
      <c r="K5910" s="27" t="str">
        <f t="shared" si="738"/>
        <v>-</v>
      </c>
      <c r="L5910" s="27" t="str">
        <f t="shared" si="739"/>
        <v>-</v>
      </c>
      <c r="M5910" s="27" t="str">
        <f t="shared" si="740"/>
        <v>-</v>
      </c>
      <c r="N5910" s="28">
        <f t="shared" si="741"/>
        <v>0</v>
      </c>
      <c r="O5910" s="28">
        <f t="shared" si="743"/>
        <v>0</v>
      </c>
      <c r="P5910" s="1" t="str">
        <f t="shared" si="742"/>
        <v>no</v>
      </c>
    </row>
    <row r="5911" spans="1:16" x14ac:dyDescent="0.25">
      <c r="A5911" s="6">
        <f>'4.OVTA Sites-Transects'!B5917</f>
        <v>0</v>
      </c>
      <c r="B5911" s="6">
        <f>'4.OVTA Sites-Transects'!C5917</f>
        <v>0</v>
      </c>
      <c r="C5911" s="6">
        <f>'4.OVTA Sites-Transects'!D5917</f>
        <v>0</v>
      </c>
      <c r="D5911" s="1">
        <f>'4.OVTA Sites-Transects'!E5917</f>
        <v>0</v>
      </c>
      <c r="E5911" s="1">
        <f>'4.OVTA Sites-Transects'!G5917</f>
        <v>0</v>
      </c>
      <c r="F5911" s="1">
        <f>'4.OVTA Sites-Transects'!F5917</f>
        <v>0</v>
      </c>
      <c r="G5911" s="6">
        <f>'4.OVTA Sites-Transects'!H5917</f>
        <v>0</v>
      </c>
      <c r="H5911" s="6">
        <f>'4.OVTA Sites-Transects'!I5917</f>
        <v>0</v>
      </c>
      <c r="I5911" s="193" t="str">
        <f t="shared" si="736"/>
        <v>-</v>
      </c>
      <c r="J5911" s="27" t="str">
        <f t="shared" si="737"/>
        <v>-</v>
      </c>
      <c r="K5911" s="27" t="str">
        <f t="shared" si="738"/>
        <v>-</v>
      </c>
      <c r="L5911" s="27" t="str">
        <f t="shared" si="739"/>
        <v>-</v>
      </c>
      <c r="M5911" s="27" t="str">
        <f t="shared" si="740"/>
        <v>-</v>
      </c>
      <c r="N5911" s="28">
        <f t="shared" si="741"/>
        <v>0</v>
      </c>
      <c r="O5911" s="28">
        <f t="shared" si="743"/>
        <v>0</v>
      </c>
      <c r="P5911" s="1" t="str">
        <f t="shared" si="742"/>
        <v>no</v>
      </c>
    </row>
    <row r="5912" spans="1:16" x14ac:dyDescent="0.25">
      <c r="A5912" s="6">
        <f>'4.OVTA Sites-Transects'!B5918</f>
        <v>0</v>
      </c>
      <c r="B5912" s="6">
        <f>'4.OVTA Sites-Transects'!C5918</f>
        <v>0</v>
      </c>
      <c r="C5912" s="6">
        <f>'4.OVTA Sites-Transects'!D5918</f>
        <v>0</v>
      </c>
      <c r="D5912" s="1">
        <f>'4.OVTA Sites-Transects'!E5918</f>
        <v>0</v>
      </c>
      <c r="E5912" s="1">
        <f>'4.OVTA Sites-Transects'!G5918</f>
        <v>0</v>
      </c>
      <c r="F5912" s="1">
        <f>'4.OVTA Sites-Transects'!F5918</f>
        <v>0</v>
      </c>
      <c r="G5912" s="6">
        <f>'4.OVTA Sites-Transects'!H5918</f>
        <v>0</v>
      </c>
      <c r="H5912" s="6">
        <f>'4.OVTA Sites-Transects'!I5918</f>
        <v>0</v>
      </c>
      <c r="I5912" s="193" t="str">
        <f t="shared" si="736"/>
        <v>-</v>
      </c>
      <c r="J5912" s="27" t="str">
        <f t="shared" si="737"/>
        <v>-</v>
      </c>
      <c r="K5912" s="27" t="str">
        <f t="shared" si="738"/>
        <v>-</v>
      </c>
      <c r="L5912" s="27" t="str">
        <f t="shared" si="739"/>
        <v>-</v>
      </c>
      <c r="M5912" s="27" t="str">
        <f t="shared" si="740"/>
        <v>-</v>
      </c>
      <c r="N5912" s="28">
        <f t="shared" si="741"/>
        <v>0</v>
      </c>
      <c r="O5912" s="28">
        <f t="shared" si="743"/>
        <v>0</v>
      </c>
      <c r="P5912" s="1" t="str">
        <f t="shared" si="742"/>
        <v>no</v>
      </c>
    </row>
    <row r="5913" spans="1:16" x14ac:dyDescent="0.25">
      <c r="A5913" s="6">
        <f>'4.OVTA Sites-Transects'!B5919</f>
        <v>0</v>
      </c>
      <c r="B5913" s="6">
        <f>'4.OVTA Sites-Transects'!C5919</f>
        <v>0</v>
      </c>
      <c r="C5913" s="6">
        <f>'4.OVTA Sites-Transects'!D5919</f>
        <v>0</v>
      </c>
      <c r="D5913" s="1">
        <f>'4.OVTA Sites-Transects'!E5919</f>
        <v>0</v>
      </c>
      <c r="E5913" s="1">
        <f>'4.OVTA Sites-Transects'!G5919</f>
        <v>0</v>
      </c>
      <c r="F5913" s="1">
        <f>'4.OVTA Sites-Transects'!F5919</f>
        <v>0</v>
      </c>
      <c r="G5913" s="6">
        <f>'4.OVTA Sites-Transects'!H5919</f>
        <v>0</v>
      </c>
      <c r="H5913" s="6">
        <f>'4.OVTA Sites-Transects'!I5919</f>
        <v>0</v>
      </c>
      <c r="I5913" s="193" t="str">
        <f t="shared" si="736"/>
        <v>-</v>
      </c>
      <c r="J5913" s="27" t="str">
        <f t="shared" si="737"/>
        <v>-</v>
      </c>
      <c r="K5913" s="27" t="str">
        <f t="shared" si="738"/>
        <v>-</v>
      </c>
      <c r="L5913" s="27" t="str">
        <f t="shared" si="739"/>
        <v>-</v>
      </c>
      <c r="M5913" s="27" t="str">
        <f t="shared" si="740"/>
        <v>-</v>
      </c>
      <c r="N5913" s="28">
        <f t="shared" si="741"/>
        <v>0</v>
      </c>
      <c r="O5913" s="28">
        <f t="shared" si="743"/>
        <v>0</v>
      </c>
      <c r="P5913" s="1" t="str">
        <f t="shared" si="742"/>
        <v>no</v>
      </c>
    </row>
    <row r="5914" spans="1:16" x14ac:dyDescent="0.25">
      <c r="A5914" s="6">
        <f>'4.OVTA Sites-Transects'!B5920</f>
        <v>0</v>
      </c>
      <c r="B5914" s="6">
        <f>'4.OVTA Sites-Transects'!C5920</f>
        <v>0</v>
      </c>
      <c r="C5914" s="6">
        <f>'4.OVTA Sites-Transects'!D5920</f>
        <v>0</v>
      </c>
      <c r="D5914" s="1">
        <f>'4.OVTA Sites-Transects'!E5920</f>
        <v>0</v>
      </c>
      <c r="E5914" s="1">
        <f>'4.OVTA Sites-Transects'!G5920</f>
        <v>0</v>
      </c>
      <c r="F5914" s="1">
        <f>'4.OVTA Sites-Transects'!F5920</f>
        <v>0</v>
      </c>
      <c r="G5914" s="6">
        <f>'4.OVTA Sites-Transects'!H5920</f>
        <v>0</v>
      </c>
      <c r="H5914" s="6">
        <f>'4.OVTA Sites-Transects'!I5920</f>
        <v>0</v>
      </c>
      <c r="I5914" s="193" t="str">
        <f t="shared" si="736"/>
        <v>-</v>
      </c>
      <c r="J5914" s="27" t="str">
        <f t="shared" si="737"/>
        <v>-</v>
      </c>
      <c r="K5914" s="27" t="str">
        <f t="shared" si="738"/>
        <v>-</v>
      </c>
      <c r="L5914" s="27" t="str">
        <f t="shared" si="739"/>
        <v>-</v>
      </c>
      <c r="M5914" s="27" t="str">
        <f t="shared" si="740"/>
        <v>-</v>
      </c>
      <c r="N5914" s="28">
        <f t="shared" si="741"/>
        <v>0</v>
      </c>
      <c r="O5914" s="28">
        <f t="shared" si="743"/>
        <v>0</v>
      </c>
      <c r="P5914" s="1" t="str">
        <f t="shared" si="742"/>
        <v>no</v>
      </c>
    </row>
    <row r="5915" spans="1:16" x14ac:dyDescent="0.25">
      <c r="A5915" s="6">
        <f>'4.OVTA Sites-Transects'!B5921</f>
        <v>0</v>
      </c>
      <c r="B5915" s="6">
        <f>'4.OVTA Sites-Transects'!C5921</f>
        <v>0</v>
      </c>
      <c r="C5915" s="6">
        <f>'4.OVTA Sites-Transects'!D5921</f>
        <v>0</v>
      </c>
      <c r="D5915" s="1">
        <f>'4.OVTA Sites-Transects'!E5921</f>
        <v>0</v>
      </c>
      <c r="E5915" s="1">
        <f>'4.OVTA Sites-Transects'!G5921</f>
        <v>0</v>
      </c>
      <c r="F5915" s="1">
        <f>'4.OVTA Sites-Transects'!F5921</f>
        <v>0</v>
      </c>
      <c r="G5915" s="6">
        <f>'4.OVTA Sites-Transects'!H5921</f>
        <v>0</v>
      </c>
      <c r="H5915" s="6">
        <f>'4.OVTA Sites-Transects'!I5921</f>
        <v>0</v>
      </c>
      <c r="I5915" s="193" t="str">
        <f t="shared" si="736"/>
        <v>-</v>
      </c>
      <c r="J5915" s="27" t="str">
        <f t="shared" si="737"/>
        <v>-</v>
      </c>
      <c r="K5915" s="27" t="str">
        <f t="shared" si="738"/>
        <v>-</v>
      </c>
      <c r="L5915" s="27" t="str">
        <f t="shared" si="739"/>
        <v>-</v>
      </c>
      <c r="M5915" s="27" t="str">
        <f t="shared" si="740"/>
        <v>-</v>
      </c>
      <c r="N5915" s="28">
        <f t="shared" si="741"/>
        <v>0</v>
      </c>
      <c r="O5915" s="28">
        <f t="shared" si="743"/>
        <v>0</v>
      </c>
      <c r="P5915" s="1" t="str">
        <f t="shared" si="742"/>
        <v>no</v>
      </c>
    </row>
    <row r="5916" spans="1:16" x14ac:dyDescent="0.25">
      <c r="A5916" s="6">
        <f>'4.OVTA Sites-Transects'!B5922</f>
        <v>0</v>
      </c>
      <c r="B5916" s="6">
        <f>'4.OVTA Sites-Transects'!C5922</f>
        <v>0</v>
      </c>
      <c r="C5916" s="6">
        <f>'4.OVTA Sites-Transects'!D5922</f>
        <v>0</v>
      </c>
      <c r="D5916" s="1">
        <f>'4.OVTA Sites-Transects'!E5922</f>
        <v>0</v>
      </c>
      <c r="E5916" s="1">
        <f>'4.OVTA Sites-Transects'!G5922</f>
        <v>0</v>
      </c>
      <c r="F5916" s="1">
        <f>'4.OVTA Sites-Transects'!F5922</f>
        <v>0</v>
      </c>
      <c r="G5916" s="6">
        <f>'4.OVTA Sites-Transects'!H5922</f>
        <v>0</v>
      </c>
      <c r="H5916" s="6">
        <f>'4.OVTA Sites-Transects'!I5922</f>
        <v>0</v>
      </c>
      <c r="I5916" s="193" t="str">
        <f t="shared" si="736"/>
        <v>-</v>
      </c>
      <c r="J5916" s="27" t="str">
        <f t="shared" si="737"/>
        <v>-</v>
      </c>
      <c r="K5916" s="27" t="str">
        <f t="shared" si="738"/>
        <v>-</v>
      </c>
      <c r="L5916" s="27" t="str">
        <f t="shared" si="739"/>
        <v>-</v>
      </c>
      <c r="M5916" s="27" t="str">
        <f t="shared" si="740"/>
        <v>-</v>
      </c>
      <c r="N5916" s="28">
        <f t="shared" si="741"/>
        <v>0</v>
      </c>
      <c r="O5916" s="28">
        <f t="shared" si="743"/>
        <v>0</v>
      </c>
      <c r="P5916" s="1" t="str">
        <f t="shared" si="742"/>
        <v>no</v>
      </c>
    </row>
    <row r="5917" spans="1:16" x14ac:dyDescent="0.25">
      <c r="A5917" s="6">
        <f>'4.OVTA Sites-Transects'!B5923</f>
        <v>0</v>
      </c>
      <c r="B5917" s="6">
        <f>'4.OVTA Sites-Transects'!C5923</f>
        <v>0</v>
      </c>
      <c r="C5917" s="6">
        <f>'4.OVTA Sites-Transects'!D5923</f>
        <v>0</v>
      </c>
      <c r="D5917" s="1">
        <f>'4.OVTA Sites-Transects'!E5923</f>
        <v>0</v>
      </c>
      <c r="E5917" s="1">
        <f>'4.OVTA Sites-Transects'!G5923</f>
        <v>0</v>
      </c>
      <c r="F5917" s="1">
        <f>'4.OVTA Sites-Transects'!F5923</f>
        <v>0</v>
      </c>
      <c r="G5917" s="6">
        <f>'4.OVTA Sites-Transects'!H5923</f>
        <v>0</v>
      </c>
      <c r="H5917" s="6">
        <f>'4.OVTA Sites-Transects'!I5923</f>
        <v>0</v>
      </c>
      <c r="I5917" s="193" t="str">
        <f t="shared" si="736"/>
        <v>-</v>
      </c>
      <c r="J5917" s="27" t="str">
        <f t="shared" si="737"/>
        <v>-</v>
      </c>
      <c r="K5917" s="27" t="str">
        <f t="shared" si="738"/>
        <v>-</v>
      </c>
      <c r="L5917" s="27" t="str">
        <f t="shared" si="739"/>
        <v>-</v>
      </c>
      <c r="M5917" s="27" t="str">
        <f t="shared" si="740"/>
        <v>-</v>
      </c>
      <c r="N5917" s="28">
        <f t="shared" si="741"/>
        <v>0</v>
      </c>
      <c r="O5917" s="28">
        <f t="shared" si="743"/>
        <v>0</v>
      </c>
      <c r="P5917" s="1" t="str">
        <f t="shared" si="742"/>
        <v>no</v>
      </c>
    </row>
    <row r="5918" spans="1:16" x14ac:dyDescent="0.25">
      <c r="A5918" s="6">
        <f>'4.OVTA Sites-Transects'!B5924</f>
        <v>0</v>
      </c>
      <c r="B5918" s="6">
        <f>'4.OVTA Sites-Transects'!C5924</f>
        <v>0</v>
      </c>
      <c r="C5918" s="6">
        <f>'4.OVTA Sites-Transects'!D5924</f>
        <v>0</v>
      </c>
      <c r="D5918" s="1">
        <f>'4.OVTA Sites-Transects'!E5924</f>
        <v>0</v>
      </c>
      <c r="E5918" s="1">
        <f>'4.OVTA Sites-Transects'!G5924</f>
        <v>0</v>
      </c>
      <c r="F5918" s="1">
        <f>'4.OVTA Sites-Transects'!F5924</f>
        <v>0</v>
      </c>
      <c r="G5918" s="6">
        <f>'4.OVTA Sites-Transects'!H5924</f>
        <v>0</v>
      </c>
      <c r="H5918" s="6">
        <f>'4.OVTA Sites-Transects'!I5924</f>
        <v>0</v>
      </c>
      <c r="I5918" s="193" t="str">
        <f t="shared" si="736"/>
        <v>-</v>
      </c>
      <c r="J5918" s="27" t="str">
        <f t="shared" si="737"/>
        <v>-</v>
      </c>
      <c r="K5918" s="27" t="str">
        <f t="shared" si="738"/>
        <v>-</v>
      </c>
      <c r="L5918" s="27" t="str">
        <f t="shared" si="739"/>
        <v>-</v>
      </c>
      <c r="M5918" s="27" t="str">
        <f t="shared" si="740"/>
        <v>-</v>
      </c>
      <c r="N5918" s="28">
        <f t="shared" si="741"/>
        <v>0</v>
      </c>
      <c r="O5918" s="28">
        <f t="shared" si="743"/>
        <v>0</v>
      </c>
      <c r="P5918" s="1" t="str">
        <f t="shared" si="742"/>
        <v>no</v>
      </c>
    </row>
    <row r="5919" spans="1:16" x14ac:dyDescent="0.25">
      <c r="A5919" s="6">
        <f>'4.OVTA Sites-Transects'!B5925</f>
        <v>0</v>
      </c>
      <c r="B5919" s="6">
        <f>'4.OVTA Sites-Transects'!C5925</f>
        <v>0</v>
      </c>
      <c r="C5919" s="6">
        <f>'4.OVTA Sites-Transects'!D5925</f>
        <v>0</v>
      </c>
      <c r="D5919" s="1">
        <f>'4.OVTA Sites-Transects'!E5925</f>
        <v>0</v>
      </c>
      <c r="E5919" s="1">
        <f>'4.OVTA Sites-Transects'!G5925</f>
        <v>0</v>
      </c>
      <c r="F5919" s="1">
        <f>'4.OVTA Sites-Transects'!F5925</f>
        <v>0</v>
      </c>
      <c r="G5919" s="6">
        <f>'4.OVTA Sites-Transects'!H5925</f>
        <v>0</v>
      </c>
      <c r="H5919" s="6">
        <f>'4.OVTA Sites-Transects'!I5925</f>
        <v>0</v>
      </c>
      <c r="I5919" s="193" t="str">
        <f t="shared" si="736"/>
        <v>-</v>
      </c>
      <c r="J5919" s="27" t="str">
        <f t="shared" si="737"/>
        <v>-</v>
      </c>
      <c r="K5919" s="27" t="str">
        <f t="shared" si="738"/>
        <v>-</v>
      </c>
      <c r="L5919" s="27" t="str">
        <f t="shared" si="739"/>
        <v>-</v>
      </c>
      <c r="M5919" s="27" t="str">
        <f t="shared" si="740"/>
        <v>-</v>
      </c>
      <c r="N5919" s="28">
        <f t="shared" si="741"/>
        <v>0</v>
      </c>
      <c r="O5919" s="28">
        <f t="shared" si="743"/>
        <v>0</v>
      </c>
      <c r="P5919" s="1" t="str">
        <f t="shared" si="742"/>
        <v>no</v>
      </c>
    </row>
    <row r="5920" spans="1:16" x14ac:dyDescent="0.25">
      <c r="A5920" s="6">
        <f>'4.OVTA Sites-Transects'!B5926</f>
        <v>0</v>
      </c>
      <c r="B5920" s="6">
        <f>'4.OVTA Sites-Transects'!C5926</f>
        <v>0</v>
      </c>
      <c r="C5920" s="6">
        <f>'4.OVTA Sites-Transects'!D5926</f>
        <v>0</v>
      </c>
      <c r="D5920" s="1">
        <f>'4.OVTA Sites-Transects'!E5926</f>
        <v>0</v>
      </c>
      <c r="E5920" s="1">
        <f>'4.OVTA Sites-Transects'!G5926</f>
        <v>0</v>
      </c>
      <c r="F5920" s="1">
        <f>'4.OVTA Sites-Transects'!F5926</f>
        <v>0</v>
      </c>
      <c r="G5920" s="6">
        <f>'4.OVTA Sites-Transects'!H5926</f>
        <v>0</v>
      </c>
      <c r="H5920" s="6">
        <f>'4.OVTA Sites-Transects'!I5926</f>
        <v>0</v>
      </c>
      <c r="I5920" s="193" t="str">
        <f t="shared" si="736"/>
        <v>-</v>
      </c>
      <c r="J5920" s="27" t="str">
        <f t="shared" si="737"/>
        <v>-</v>
      </c>
      <c r="K5920" s="27" t="str">
        <f t="shared" si="738"/>
        <v>-</v>
      </c>
      <c r="L5920" s="27" t="str">
        <f t="shared" si="739"/>
        <v>-</v>
      </c>
      <c r="M5920" s="27" t="str">
        <f t="shared" si="740"/>
        <v>-</v>
      </c>
      <c r="N5920" s="28">
        <f t="shared" si="741"/>
        <v>0</v>
      </c>
      <c r="O5920" s="28">
        <f t="shared" si="743"/>
        <v>0</v>
      </c>
      <c r="P5920" s="1" t="str">
        <f t="shared" si="742"/>
        <v>no</v>
      </c>
    </row>
    <row r="5921" spans="1:16" x14ac:dyDescent="0.25">
      <c r="A5921" s="6">
        <f>'4.OVTA Sites-Transects'!B5927</f>
        <v>0</v>
      </c>
      <c r="B5921" s="6">
        <f>'4.OVTA Sites-Transects'!C5927</f>
        <v>0</v>
      </c>
      <c r="C5921" s="6">
        <f>'4.OVTA Sites-Transects'!D5927</f>
        <v>0</v>
      </c>
      <c r="D5921" s="1">
        <f>'4.OVTA Sites-Transects'!E5927</f>
        <v>0</v>
      </c>
      <c r="E5921" s="1">
        <f>'4.OVTA Sites-Transects'!G5927</f>
        <v>0</v>
      </c>
      <c r="F5921" s="1">
        <f>'4.OVTA Sites-Transects'!F5927</f>
        <v>0</v>
      </c>
      <c r="G5921" s="6">
        <f>'4.OVTA Sites-Transects'!H5927</f>
        <v>0</v>
      </c>
      <c r="H5921" s="6">
        <f>'4.OVTA Sites-Transects'!I5927</f>
        <v>0</v>
      </c>
      <c r="I5921" s="193" t="str">
        <f t="shared" si="736"/>
        <v>-</v>
      </c>
      <c r="J5921" s="27" t="str">
        <f t="shared" si="737"/>
        <v>-</v>
      </c>
      <c r="K5921" s="27" t="str">
        <f t="shared" si="738"/>
        <v>-</v>
      </c>
      <c r="L5921" s="27" t="str">
        <f t="shared" si="739"/>
        <v>-</v>
      </c>
      <c r="M5921" s="27" t="str">
        <f t="shared" si="740"/>
        <v>-</v>
      </c>
      <c r="N5921" s="28">
        <f t="shared" si="741"/>
        <v>0</v>
      </c>
      <c r="O5921" s="28">
        <f t="shared" si="743"/>
        <v>0</v>
      </c>
      <c r="P5921" s="1" t="str">
        <f t="shared" si="742"/>
        <v>no</v>
      </c>
    </row>
    <row r="5922" spans="1:16" x14ac:dyDescent="0.25">
      <c r="A5922" s="6">
        <f>'4.OVTA Sites-Transects'!B5928</f>
        <v>0</v>
      </c>
      <c r="B5922" s="6">
        <f>'4.OVTA Sites-Transects'!C5928</f>
        <v>0</v>
      </c>
      <c r="C5922" s="6">
        <f>'4.OVTA Sites-Transects'!D5928</f>
        <v>0</v>
      </c>
      <c r="D5922" s="1">
        <f>'4.OVTA Sites-Transects'!E5928</f>
        <v>0</v>
      </c>
      <c r="E5922" s="1">
        <f>'4.OVTA Sites-Transects'!G5928</f>
        <v>0</v>
      </c>
      <c r="F5922" s="1">
        <f>'4.OVTA Sites-Transects'!F5928</f>
        <v>0</v>
      </c>
      <c r="G5922" s="6">
        <f>'4.OVTA Sites-Transects'!H5928</f>
        <v>0</v>
      </c>
      <c r="H5922" s="6">
        <f>'4.OVTA Sites-Transects'!I5928</f>
        <v>0</v>
      </c>
      <c r="I5922" s="193" t="str">
        <f t="shared" si="736"/>
        <v>-</v>
      </c>
      <c r="J5922" s="27" t="str">
        <f t="shared" si="737"/>
        <v>-</v>
      </c>
      <c r="K5922" s="27" t="str">
        <f t="shared" si="738"/>
        <v>-</v>
      </c>
      <c r="L5922" s="27" t="str">
        <f t="shared" si="739"/>
        <v>-</v>
      </c>
      <c r="M5922" s="27" t="str">
        <f t="shared" si="740"/>
        <v>-</v>
      </c>
      <c r="N5922" s="28">
        <f t="shared" si="741"/>
        <v>0</v>
      </c>
      <c r="O5922" s="28">
        <f t="shared" si="743"/>
        <v>0</v>
      </c>
      <c r="P5922" s="1" t="str">
        <f t="shared" si="742"/>
        <v>no</v>
      </c>
    </row>
    <row r="5923" spans="1:16" x14ac:dyDescent="0.25">
      <c r="A5923" s="6">
        <f>'4.OVTA Sites-Transects'!B5929</f>
        <v>0</v>
      </c>
      <c r="B5923" s="6">
        <f>'4.OVTA Sites-Transects'!C5929</f>
        <v>0</v>
      </c>
      <c r="C5923" s="6">
        <f>'4.OVTA Sites-Transects'!D5929</f>
        <v>0</v>
      </c>
      <c r="D5923" s="1">
        <f>'4.OVTA Sites-Transects'!E5929</f>
        <v>0</v>
      </c>
      <c r="E5923" s="1">
        <f>'4.OVTA Sites-Transects'!G5929</f>
        <v>0</v>
      </c>
      <c r="F5923" s="1">
        <f>'4.OVTA Sites-Transects'!F5929</f>
        <v>0</v>
      </c>
      <c r="G5923" s="6">
        <f>'4.OVTA Sites-Transects'!H5929</f>
        <v>0</v>
      </c>
      <c r="H5923" s="6">
        <f>'4.OVTA Sites-Transects'!I5929</f>
        <v>0</v>
      </c>
      <c r="I5923" s="193" t="str">
        <f t="shared" si="736"/>
        <v>-</v>
      </c>
      <c r="J5923" s="27" t="str">
        <f t="shared" si="737"/>
        <v>-</v>
      </c>
      <c r="K5923" s="27" t="str">
        <f t="shared" si="738"/>
        <v>-</v>
      </c>
      <c r="L5923" s="27" t="str">
        <f t="shared" si="739"/>
        <v>-</v>
      </c>
      <c r="M5923" s="27" t="str">
        <f t="shared" si="740"/>
        <v>-</v>
      </c>
      <c r="N5923" s="28">
        <f t="shared" si="741"/>
        <v>0</v>
      </c>
      <c r="O5923" s="28">
        <f t="shared" si="743"/>
        <v>0</v>
      </c>
      <c r="P5923" s="1" t="str">
        <f t="shared" si="742"/>
        <v>no</v>
      </c>
    </row>
    <row r="5924" spans="1:16" x14ac:dyDescent="0.25">
      <c r="A5924" s="6">
        <f>'4.OVTA Sites-Transects'!B5930</f>
        <v>0</v>
      </c>
      <c r="B5924" s="6">
        <f>'4.OVTA Sites-Transects'!C5930</f>
        <v>0</v>
      </c>
      <c r="C5924" s="6">
        <f>'4.OVTA Sites-Transects'!D5930</f>
        <v>0</v>
      </c>
      <c r="D5924" s="1">
        <f>'4.OVTA Sites-Transects'!E5930</f>
        <v>0</v>
      </c>
      <c r="E5924" s="1">
        <f>'4.OVTA Sites-Transects'!G5930</f>
        <v>0</v>
      </c>
      <c r="F5924" s="1">
        <f>'4.OVTA Sites-Transects'!F5930</f>
        <v>0</v>
      </c>
      <c r="G5924" s="6">
        <f>'4.OVTA Sites-Transects'!H5930</f>
        <v>0</v>
      </c>
      <c r="H5924" s="6">
        <f>'4.OVTA Sites-Transects'!I5930</f>
        <v>0</v>
      </c>
      <c r="I5924" s="193" t="str">
        <f t="shared" si="736"/>
        <v>-</v>
      </c>
      <c r="J5924" s="27" t="str">
        <f t="shared" si="737"/>
        <v>-</v>
      </c>
      <c r="K5924" s="27" t="str">
        <f t="shared" si="738"/>
        <v>-</v>
      </c>
      <c r="L5924" s="27" t="str">
        <f t="shared" si="739"/>
        <v>-</v>
      </c>
      <c r="M5924" s="27" t="str">
        <f t="shared" si="740"/>
        <v>-</v>
      </c>
      <c r="N5924" s="28">
        <f t="shared" si="741"/>
        <v>0</v>
      </c>
      <c r="O5924" s="28">
        <f t="shared" si="743"/>
        <v>0</v>
      </c>
      <c r="P5924" s="1" t="str">
        <f t="shared" si="742"/>
        <v>no</v>
      </c>
    </row>
    <row r="5925" spans="1:16" x14ac:dyDescent="0.25">
      <c r="A5925" s="6">
        <f>'4.OVTA Sites-Transects'!B5931</f>
        <v>0</v>
      </c>
      <c r="B5925" s="6">
        <f>'4.OVTA Sites-Transects'!C5931</f>
        <v>0</v>
      </c>
      <c r="C5925" s="6">
        <f>'4.OVTA Sites-Transects'!D5931</f>
        <v>0</v>
      </c>
      <c r="D5925" s="1">
        <f>'4.OVTA Sites-Transects'!E5931</f>
        <v>0</v>
      </c>
      <c r="E5925" s="1">
        <f>'4.OVTA Sites-Transects'!G5931</f>
        <v>0</v>
      </c>
      <c r="F5925" s="1">
        <f>'4.OVTA Sites-Transects'!F5931</f>
        <v>0</v>
      </c>
      <c r="G5925" s="6">
        <f>'4.OVTA Sites-Transects'!H5931</f>
        <v>0</v>
      </c>
      <c r="H5925" s="6">
        <f>'4.OVTA Sites-Transects'!I5931</f>
        <v>0</v>
      </c>
      <c r="I5925" s="193" t="str">
        <f t="shared" si="736"/>
        <v>-</v>
      </c>
      <c r="J5925" s="27" t="str">
        <f t="shared" si="737"/>
        <v>-</v>
      </c>
      <c r="K5925" s="27" t="str">
        <f t="shared" si="738"/>
        <v>-</v>
      </c>
      <c r="L5925" s="27" t="str">
        <f t="shared" si="739"/>
        <v>-</v>
      </c>
      <c r="M5925" s="27" t="str">
        <f t="shared" si="740"/>
        <v>-</v>
      </c>
      <c r="N5925" s="28">
        <f t="shared" si="741"/>
        <v>0</v>
      </c>
      <c r="O5925" s="28">
        <f t="shared" si="743"/>
        <v>0</v>
      </c>
      <c r="P5925" s="1" t="str">
        <f t="shared" si="742"/>
        <v>no</v>
      </c>
    </row>
    <row r="5926" spans="1:16" x14ac:dyDescent="0.25">
      <c r="A5926" s="6">
        <f>'4.OVTA Sites-Transects'!B5932</f>
        <v>0</v>
      </c>
      <c r="B5926" s="6">
        <f>'4.OVTA Sites-Transects'!C5932</f>
        <v>0</v>
      </c>
      <c r="C5926" s="6">
        <f>'4.OVTA Sites-Transects'!D5932</f>
        <v>0</v>
      </c>
      <c r="D5926" s="1">
        <f>'4.OVTA Sites-Transects'!E5932</f>
        <v>0</v>
      </c>
      <c r="E5926" s="1">
        <f>'4.OVTA Sites-Transects'!G5932</f>
        <v>0</v>
      </c>
      <c r="F5926" s="1">
        <f>'4.OVTA Sites-Transects'!F5932</f>
        <v>0</v>
      </c>
      <c r="G5926" s="6">
        <f>'4.OVTA Sites-Transects'!H5932</f>
        <v>0</v>
      </c>
      <c r="H5926" s="6">
        <f>'4.OVTA Sites-Transects'!I5932</f>
        <v>0</v>
      </c>
      <c r="I5926" s="193" t="str">
        <f t="shared" si="736"/>
        <v>-</v>
      </c>
      <c r="J5926" s="27" t="str">
        <f t="shared" si="737"/>
        <v>-</v>
      </c>
      <c r="K5926" s="27" t="str">
        <f t="shared" si="738"/>
        <v>-</v>
      </c>
      <c r="L5926" s="27" t="str">
        <f t="shared" si="739"/>
        <v>-</v>
      </c>
      <c r="M5926" s="27" t="str">
        <f t="shared" si="740"/>
        <v>-</v>
      </c>
      <c r="N5926" s="28">
        <f t="shared" si="741"/>
        <v>0</v>
      </c>
      <c r="O5926" s="28">
        <f t="shared" si="743"/>
        <v>0</v>
      </c>
      <c r="P5926" s="1" t="str">
        <f t="shared" si="742"/>
        <v>no</v>
      </c>
    </row>
    <row r="5927" spans="1:16" x14ac:dyDescent="0.25">
      <c r="A5927" s="6">
        <f>'4.OVTA Sites-Transects'!B5933</f>
        <v>0</v>
      </c>
      <c r="B5927" s="6">
        <f>'4.OVTA Sites-Transects'!C5933</f>
        <v>0</v>
      </c>
      <c r="C5927" s="6">
        <f>'4.OVTA Sites-Transects'!D5933</f>
        <v>0</v>
      </c>
      <c r="D5927" s="1">
        <f>'4.OVTA Sites-Transects'!E5933</f>
        <v>0</v>
      </c>
      <c r="E5927" s="1">
        <f>'4.OVTA Sites-Transects'!G5933</f>
        <v>0</v>
      </c>
      <c r="F5927" s="1">
        <f>'4.OVTA Sites-Transects'!F5933</f>
        <v>0</v>
      </c>
      <c r="G5927" s="6">
        <f>'4.OVTA Sites-Transects'!H5933</f>
        <v>0</v>
      </c>
      <c r="H5927" s="6">
        <f>'4.OVTA Sites-Transects'!I5933</f>
        <v>0</v>
      </c>
      <c r="I5927" s="193" t="str">
        <f t="shared" si="736"/>
        <v>-</v>
      </c>
      <c r="J5927" s="27" t="str">
        <f t="shared" si="737"/>
        <v>-</v>
      </c>
      <c r="K5927" s="27" t="str">
        <f t="shared" si="738"/>
        <v>-</v>
      </c>
      <c r="L5927" s="27" t="str">
        <f t="shared" si="739"/>
        <v>-</v>
      </c>
      <c r="M5927" s="27" t="str">
        <f t="shared" si="740"/>
        <v>-</v>
      </c>
      <c r="N5927" s="28">
        <f t="shared" si="741"/>
        <v>0</v>
      </c>
      <c r="O5927" s="28">
        <f t="shared" si="743"/>
        <v>0</v>
      </c>
      <c r="P5927" s="1" t="str">
        <f t="shared" si="742"/>
        <v>no</v>
      </c>
    </row>
    <row r="5928" spans="1:16" x14ac:dyDescent="0.25">
      <c r="A5928" s="6">
        <f>'4.OVTA Sites-Transects'!B5934</f>
        <v>0</v>
      </c>
      <c r="B5928" s="6">
        <f>'4.OVTA Sites-Transects'!C5934</f>
        <v>0</v>
      </c>
      <c r="C5928" s="6">
        <f>'4.OVTA Sites-Transects'!D5934</f>
        <v>0</v>
      </c>
      <c r="D5928" s="1">
        <f>'4.OVTA Sites-Transects'!E5934</f>
        <v>0</v>
      </c>
      <c r="E5928" s="1">
        <f>'4.OVTA Sites-Transects'!G5934</f>
        <v>0</v>
      </c>
      <c r="F5928" s="1">
        <f>'4.OVTA Sites-Transects'!F5934</f>
        <v>0</v>
      </c>
      <c r="G5928" s="6">
        <f>'4.OVTA Sites-Transects'!H5934</f>
        <v>0</v>
      </c>
      <c r="H5928" s="6">
        <f>'4.OVTA Sites-Transects'!I5934</f>
        <v>0</v>
      </c>
      <c r="I5928" s="193" t="str">
        <f t="shared" si="736"/>
        <v>-</v>
      </c>
      <c r="J5928" s="27" t="str">
        <f t="shared" si="737"/>
        <v>-</v>
      </c>
      <c r="K5928" s="27" t="str">
        <f t="shared" si="738"/>
        <v>-</v>
      </c>
      <c r="L5928" s="27" t="str">
        <f t="shared" si="739"/>
        <v>-</v>
      </c>
      <c r="M5928" s="27" t="str">
        <f t="shared" si="740"/>
        <v>-</v>
      </c>
      <c r="N5928" s="28">
        <f t="shared" si="741"/>
        <v>0</v>
      </c>
      <c r="O5928" s="28">
        <f t="shared" si="743"/>
        <v>0</v>
      </c>
      <c r="P5928" s="1" t="str">
        <f t="shared" si="742"/>
        <v>no</v>
      </c>
    </row>
    <row r="5929" spans="1:16" x14ac:dyDescent="0.25">
      <c r="A5929" s="6">
        <f>'4.OVTA Sites-Transects'!B5935</f>
        <v>0</v>
      </c>
      <c r="B5929" s="6">
        <f>'4.OVTA Sites-Transects'!C5935</f>
        <v>0</v>
      </c>
      <c r="C5929" s="6">
        <f>'4.OVTA Sites-Transects'!D5935</f>
        <v>0</v>
      </c>
      <c r="D5929" s="1">
        <f>'4.OVTA Sites-Transects'!E5935</f>
        <v>0</v>
      </c>
      <c r="E5929" s="1">
        <f>'4.OVTA Sites-Transects'!G5935</f>
        <v>0</v>
      </c>
      <c r="F5929" s="1">
        <f>'4.OVTA Sites-Transects'!F5935</f>
        <v>0</v>
      </c>
      <c r="G5929" s="6">
        <f>'4.OVTA Sites-Transects'!H5935</f>
        <v>0</v>
      </c>
      <c r="H5929" s="6">
        <f>'4.OVTA Sites-Transects'!I5935</f>
        <v>0</v>
      </c>
      <c r="I5929" s="193" t="str">
        <f t="shared" si="736"/>
        <v>-</v>
      </c>
      <c r="J5929" s="27" t="str">
        <f t="shared" si="737"/>
        <v>-</v>
      </c>
      <c r="K5929" s="27" t="str">
        <f t="shared" si="738"/>
        <v>-</v>
      </c>
      <c r="L5929" s="27" t="str">
        <f t="shared" si="739"/>
        <v>-</v>
      </c>
      <c r="M5929" s="27" t="str">
        <f t="shared" si="740"/>
        <v>-</v>
      </c>
      <c r="N5929" s="28">
        <f t="shared" si="741"/>
        <v>0</v>
      </c>
      <c r="O5929" s="28">
        <f t="shared" si="743"/>
        <v>0</v>
      </c>
      <c r="P5929" s="1" t="str">
        <f t="shared" si="742"/>
        <v>no</v>
      </c>
    </row>
    <row r="5930" spans="1:16" x14ac:dyDescent="0.25">
      <c r="A5930" s="6">
        <f>'4.OVTA Sites-Transects'!B5936</f>
        <v>0</v>
      </c>
      <c r="B5930" s="6">
        <f>'4.OVTA Sites-Transects'!C5936</f>
        <v>0</v>
      </c>
      <c r="C5930" s="6">
        <f>'4.OVTA Sites-Transects'!D5936</f>
        <v>0</v>
      </c>
      <c r="D5930" s="1">
        <f>'4.OVTA Sites-Transects'!E5936</f>
        <v>0</v>
      </c>
      <c r="E5930" s="1">
        <f>'4.OVTA Sites-Transects'!G5936</f>
        <v>0</v>
      </c>
      <c r="F5930" s="1">
        <f>'4.OVTA Sites-Transects'!F5936</f>
        <v>0</v>
      </c>
      <c r="G5930" s="6">
        <f>'4.OVTA Sites-Transects'!H5936</f>
        <v>0</v>
      </c>
      <c r="H5930" s="6">
        <f>'4.OVTA Sites-Transects'!I5936</f>
        <v>0</v>
      </c>
      <c r="I5930" s="193" t="str">
        <f t="shared" si="736"/>
        <v>-</v>
      </c>
      <c r="J5930" s="27" t="str">
        <f t="shared" si="737"/>
        <v>-</v>
      </c>
      <c r="K5930" s="27" t="str">
        <f t="shared" si="738"/>
        <v>-</v>
      </c>
      <c r="L5930" s="27" t="str">
        <f t="shared" si="739"/>
        <v>-</v>
      </c>
      <c r="M5930" s="27" t="str">
        <f t="shared" si="740"/>
        <v>-</v>
      </c>
      <c r="N5930" s="28">
        <f t="shared" si="741"/>
        <v>0</v>
      </c>
      <c r="O5930" s="28">
        <f t="shared" si="743"/>
        <v>0</v>
      </c>
      <c r="P5930" s="1" t="str">
        <f t="shared" si="742"/>
        <v>no</v>
      </c>
    </row>
    <row r="5931" spans="1:16" x14ac:dyDescent="0.25">
      <c r="A5931" s="6">
        <f>'4.OVTA Sites-Transects'!B5937</f>
        <v>0</v>
      </c>
      <c r="B5931" s="6">
        <f>'4.OVTA Sites-Transects'!C5937</f>
        <v>0</v>
      </c>
      <c r="C5931" s="6">
        <f>'4.OVTA Sites-Transects'!D5937</f>
        <v>0</v>
      </c>
      <c r="D5931" s="1">
        <f>'4.OVTA Sites-Transects'!E5937</f>
        <v>0</v>
      </c>
      <c r="E5931" s="1">
        <f>'4.OVTA Sites-Transects'!G5937</f>
        <v>0</v>
      </c>
      <c r="F5931" s="1">
        <f>'4.OVTA Sites-Transects'!F5937</f>
        <v>0</v>
      </c>
      <c r="G5931" s="6">
        <f>'4.OVTA Sites-Transects'!H5937</f>
        <v>0</v>
      </c>
      <c r="H5931" s="6">
        <f>'4.OVTA Sites-Transects'!I5937</f>
        <v>0</v>
      </c>
      <c r="I5931" s="193" t="str">
        <f t="shared" si="736"/>
        <v>-</v>
      </c>
      <c r="J5931" s="27" t="str">
        <f t="shared" si="737"/>
        <v>-</v>
      </c>
      <c r="K5931" s="27" t="str">
        <f t="shared" si="738"/>
        <v>-</v>
      </c>
      <c r="L5931" s="27" t="str">
        <f t="shared" si="739"/>
        <v>-</v>
      </c>
      <c r="M5931" s="27" t="str">
        <f t="shared" si="740"/>
        <v>-</v>
      </c>
      <c r="N5931" s="28">
        <f t="shared" si="741"/>
        <v>0</v>
      </c>
      <c r="O5931" s="28">
        <f t="shared" si="743"/>
        <v>0</v>
      </c>
      <c r="P5931" s="1" t="str">
        <f t="shared" si="742"/>
        <v>no</v>
      </c>
    </row>
    <row r="5932" spans="1:16" x14ac:dyDescent="0.25">
      <c r="A5932" s="6">
        <f>'4.OVTA Sites-Transects'!B5938</f>
        <v>0</v>
      </c>
      <c r="B5932" s="6">
        <f>'4.OVTA Sites-Transects'!C5938</f>
        <v>0</v>
      </c>
      <c r="C5932" s="6">
        <f>'4.OVTA Sites-Transects'!D5938</f>
        <v>0</v>
      </c>
      <c r="D5932" s="1">
        <f>'4.OVTA Sites-Transects'!E5938</f>
        <v>0</v>
      </c>
      <c r="E5932" s="1">
        <f>'4.OVTA Sites-Transects'!G5938</f>
        <v>0</v>
      </c>
      <c r="F5932" s="1">
        <f>'4.OVTA Sites-Transects'!F5938</f>
        <v>0</v>
      </c>
      <c r="G5932" s="6">
        <f>'4.OVTA Sites-Transects'!H5938</f>
        <v>0</v>
      </c>
      <c r="H5932" s="6">
        <f>'4.OVTA Sites-Transects'!I5938</f>
        <v>0</v>
      </c>
      <c r="I5932" s="193" t="str">
        <f t="shared" si="736"/>
        <v>-</v>
      </c>
      <c r="J5932" s="27" t="str">
        <f t="shared" si="737"/>
        <v>-</v>
      </c>
      <c r="K5932" s="27" t="str">
        <f t="shared" si="738"/>
        <v>-</v>
      </c>
      <c r="L5932" s="27" t="str">
        <f t="shared" si="739"/>
        <v>-</v>
      </c>
      <c r="M5932" s="27" t="str">
        <f t="shared" si="740"/>
        <v>-</v>
      </c>
      <c r="N5932" s="28">
        <f t="shared" si="741"/>
        <v>0</v>
      </c>
      <c r="O5932" s="28">
        <f t="shared" si="743"/>
        <v>0</v>
      </c>
      <c r="P5932" s="1" t="str">
        <f t="shared" si="742"/>
        <v>no</v>
      </c>
    </row>
    <row r="5933" spans="1:16" x14ac:dyDescent="0.25">
      <c r="A5933" s="6">
        <f>'4.OVTA Sites-Transects'!B5939</f>
        <v>0</v>
      </c>
      <c r="B5933" s="6">
        <f>'4.OVTA Sites-Transects'!C5939</f>
        <v>0</v>
      </c>
      <c r="C5933" s="6">
        <f>'4.OVTA Sites-Transects'!D5939</f>
        <v>0</v>
      </c>
      <c r="D5933" s="1">
        <f>'4.OVTA Sites-Transects'!E5939</f>
        <v>0</v>
      </c>
      <c r="E5933" s="1">
        <f>'4.OVTA Sites-Transects'!G5939</f>
        <v>0</v>
      </c>
      <c r="F5933" s="1">
        <f>'4.OVTA Sites-Transects'!F5939</f>
        <v>0</v>
      </c>
      <c r="G5933" s="6">
        <f>'4.OVTA Sites-Transects'!H5939</f>
        <v>0</v>
      </c>
      <c r="H5933" s="6">
        <f>'4.OVTA Sites-Transects'!I5939</f>
        <v>0</v>
      </c>
      <c r="I5933" s="193" t="str">
        <f t="shared" si="736"/>
        <v>-</v>
      </c>
      <c r="J5933" s="27" t="str">
        <f t="shared" si="737"/>
        <v>-</v>
      </c>
      <c r="K5933" s="27" t="str">
        <f t="shared" si="738"/>
        <v>-</v>
      </c>
      <c r="L5933" s="27" t="str">
        <f t="shared" si="739"/>
        <v>-</v>
      </c>
      <c r="M5933" s="27" t="str">
        <f t="shared" si="740"/>
        <v>-</v>
      </c>
      <c r="N5933" s="28">
        <f t="shared" si="741"/>
        <v>0</v>
      </c>
      <c r="O5933" s="28">
        <f t="shared" si="743"/>
        <v>0</v>
      </c>
      <c r="P5933" s="1" t="str">
        <f t="shared" si="742"/>
        <v>no</v>
      </c>
    </row>
    <row r="5934" spans="1:16" x14ac:dyDescent="0.25">
      <c r="A5934" s="6">
        <f>'4.OVTA Sites-Transects'!B5940</f>
        <v>0</v>
      </c>
      <c r="B5934" s="6">
        <f>'4.OVTA Sites-Transects'!C5940</f>
        <v>0</v>
      </c>
      <c r="C5934" s="6">
        <f>'4.OVTA Sites-Transects'!D5940</f>
        <v>0</v>
      </c>
      <c r="D5934" s="1">
        <f>'4.OVTA Sites-Transects'!E5940</f>
        <v>0</v>
      </c>
      <c r="E5934" s="1">
        <f>'4.OVTA Sites-Transects'!G5940</f>
        <v>0</v>
      </c>
      <c r="F5934" s="1">
        <f>'4.OVTA Sites-Transects'!F5940</f>
        <v>0</v>
      </c>
      <c r="G5934" s="6">
        <f>'4.OVTA Sites-Transects'!H5940</f>
        <v>0</v>
      </c>
      <c r="H5934" s="6">
        <f>'4.OVTA Sites-Transects'!I5940</f>
        <v>0</v>
      </c>
      <c r="I5934" s="193" t="str">
        <f t="shared" si="736"/>
        <v>-</v>
      </c>
      <c r="J5934" s="27" t="str">
        <f t="shared" si="737"/>
        <v>-</v>
      </c>
      <c r="K5934" s="27" t="str">
        <f t="shared" si="738"/>
        <v>-</v>
      </c>
      <c r="L5934" s="27" t="str">
        <f t="shared" si="739"/>
        <v>-</v>
      </c>
      <c r="M5934" s="27" t="str">
        <f t="shared" si="740"/>
        <v>-</v>
      </c>
      <c r="N5934" s="28">
        <f t="shared" si="741"/>
        <v>0</v>
      </c>
      <c r="O5934" s="28">
        <f t="shared" si="743"/>
        <v>0</v>
      </c>
      <c r="P5934" s="1" t="str">
        <f t="shared" si="742"/>
        <v>no</v>
      </c>
    </row>
    <row r="5935" spans="1:16" x14ac:dyDescent="0.25">
      <c r="A5935" s="6">
        <f>'4.OVTA Sites-Transects'!B5941</f>
        <v>0</v>
      </c>
      <c r="B5935" s="6">
        <f>'4.OVTA Sites-Transects'!C5941</f>
        <v>0</v>
      </c>
      <c r="C5935" s="6">
        <f>'4.OVTA Sites-Transects'!D5941</f>
        <v>0</v>
      </c>
      <c r="D5935" s="1">
        <f>'4.OVTA Sites-Transects'!E5941</f>
        <v>0</v>
      </c>
      <c r="E5935" s="1">
        <f>'4.OVTA Sites-Transects'!G5941</f>
        <v>0</v>
      </c>
      <c r="F5935" s="1">
        <f>'4.OVTA Sites-Transects'!F5941</f>
        <v>0</v>
      </c>
      <c r="G5935" s="6">
        <f>'4.OVTA Sites-Transects'!H5941</f>
        <v>0</v>
      </c>
      <c r="H5935" s="6">
        <f>'4.OVTA Sites-Transects'!I5941</f>
        <v>0</v>
      </c>
      <c r="I5935" s="193" t="str">
        <f t="shared" si="736"/>
        <v>-</v>
      </c>
      <c r="J5935" s="27" t="str">
        <f t="shared" si="737"/>
        <v>-</v>
      </c>
      <c r="K5935" s="27" t="str">
        <f t="shared" si="738"/>
        <v>-</v>
      </c>
      <c r="L5935" s="27" t="str">
        <f t="shared" si="739"/>
        <v>-</v>
      </c>
      <c r="M5935" s="27" t="str">
        <f t="shared" si="740"/>
        <v>-</v>
      </c>
      <c r="N5935" s="28">
        <f t="shared" si="741"/>
        <v>0</v>
      </c>
      <c r="O5935" s="28">
        <f t="shared" si="743"/>
        <v>0</v>
      </c>
      <c r="P5935" s="1" t="str">
        <f t="shared" si="742"/>
        <v>no</v>
      </c>
    </row>
    <row r="5936" spans="1:16" x14ac:dyDescent="0.25">
      <c r="A5936" s="6">
        <f>'4.OVTA Sites-Transects'!B5942</f>
        <v>0</v>
      </c>
      <c r="B5936" s="6">
        <f>'4.OVTA Sites-Transects'!C5942</f>
        <v>0</v>
      </c>
      <c r="C5936" s="6">
        <f>'4.OVTA Sites-Transects'!D5942</f>
        <v>0</v>
      </c>
      <c r="D5936" s="1">
        <f>'4.OVTA Sites-Transects'!E5942</f>
        <v>0</v>
      </c>
      <c r="E5936" s="1">
        <f>'4.OVTA Sites-Transects'!G5942</f>
        <v>0</v>
      </c>
      <c r="F5936" s="1">
        <f>'4.OVTA Sites-Transects'!F5942</f>
        <v>0</v>
      </c>
      <c r="G5936" s="6">
        <f>'4.OVTA Sites-Transects'!H5942</f>
        <v>0</v>
      </c>
      <c r="H5936" s="6">
        <f>'4.OVTA Sites-Transects'!I5942</f>
        <v>0</v>
      </c>
      <c r="I5936" s="193" t="str">
        <f t="shared" si="736"/>
        <v>-</v>
      </c>
      <c r="J5936" s="27" t="str">
        <f t="shared" si="737"/>
        <v>-</v>
      </c>
      <c r="K5936" s="27" t="str">
        <f t="shared" si="738"/>
        <v>-</v>
      </c>
      <c r="L5936" s="27" t="str">
        <f t="shared" si="739"/>
        <v>-</v>
      </c>
      <c r="M5936" s="27" t="str">
        <f t="shared" si="740"/>
        <v>-</v>
      </c>
      <c r="N5936" s="28">
        <f t="shared" si="741"/>
        <v>0</v>
      </c>
      <c r="O5936" s="28">
        <f t="shared" si="743"/>
        <v>0</v>
      </c>
      <c r="P5936" s="1" t="str">
        <f t="shared" si="742"/>
        <v>no</v>
      </c>
    </row>
    <row r="5937" spans="1:16" x14ac:dyDescent="0.25">
      <c r="A5937" s="6">
        <f>'4.OVTA Sites-Transects'!B5943</f>
        <v>0</v>
      </c>
      <c r="B5937" s="6">
        <f>'4.OVTA Sites-Transects'!C5943</f>
        <v>0</v>
      </c>
      <c r="C5937" s="6">
        <f>'4.OVTA Sites-Transects'!D5943</f>
        <v>0</v>
      </c>
      <c r="D5937" s="1">
        <f>'4.OVTA Sites-Transects'!E5943</f>
        <v>0</v>
      </c>
      <c r="E5937" s="1">
        <f>'4.OVTA Sites-Transects'!G5943</f>
        <v>0</v>
      </c>
      <c r="F5937" s="1">
        <f>'4.OVTA Sites-Transects'!F5943</f>
        <v>0</v>
      </c>
      <c r="G5937" s="6">
        <f>'4.OVTA Sites-Transects'!H5943</f>
        <v>0</v>
      </c>
      <c r="H5937" s="6">
        <f>'4.OVTA Sites-Transects'!I5943</f>
        <v>0</v>
      </c>
      <c r="I5937" s="193" t="str">
        <f t="shared" si="736"/>
        <v>-</v>
      </c>
      <c r="J5937" s="27" t="str">
        <f t="shared" si="737"/>
        <v>-</v>
      </c>
      <c r="K5937" s="27" t="str">
        <f t="shared" si="738"/>
        <v>-</v>
      </c>
      <c r="L5937" s="27" t="str">
        <f t="shared" si="739"/>
        <v>-</v>
      </c>
      <c r="M5937" s="27" t="str">
        <f t="shared" si="740"/>
        <v>-</v>
      </c>
      <c r="N5937" s="28">
        <f t="shared" si="741"/>
        <v>0</v>
      </c>
      <c r="O5937" s="28">
        <f t="shared" si="743"/>
        <v>0</v>
      </c>
      <c r="P5937" s="1" t="str">
        <f t="shared" si="742"/>
        <v>no</v>
      </c>
    </row>
    <row r="5938" spans="1:16" x14ac:dyDescent="0.25">
      <c r="A5938" s="6">
        <f>'4.OVTA Sites-Transects'!B5944</f>
        <v>0</v>
      </c>
      <c r="B5938" s="6">
        <f>'4.OVTA Sites-Transects'!C5944</f>
        <v>0</v>
      </c>
      <c r="C5938" s="6">
        <f>'4.OVTA Sites-Transects'!D5944</f>
        <v>0</v>
      </c>
      <c r="D5938" s="1">
        <f>'4.OVTA Sites-Transects'!E5944</f>
        <v>0</v>
      </c>
      <c r="E5938" s="1">
        <f>'4.OVTA Sites-Transects'!G5944</f>
        <v>0</v>
      </c>
      <c r="F5938" s="1">
        <f>'4.OVTA Sites-Transects'!F5944</f>
        <v>0</v>
      </c>
      <c r="G5938" s="6">
        <f>'4.OVTA Sites-Transects'!H5944</f>
        <v>0</v>
      </c>
      <c r="H5938" s="6">
        <f>'4.OVTA Sites-Transects'!I5944</f>
        <v>0</v>
      </c>
      <c r="I5938" s="193" t="str">
        <f t="shared" si="736"/>
        <v>-</v>
      </c>
      <c r="J5938" s="27" t="str">
        <f t="shared" si="737"/>
        <v>-</v>
      </c>
      <c r="K5938" s="27" t="str">
        <f t="shared" si="738"/>
        <v>-</v>
      </c>
      <c r="L5938" s="27" t="str">
        <f t="shared" si="739"/>
        <v>-</v>
      </c>
      <c r="M5938" s="27" t="str">
        <f t="shared" si="740"/>
        <v>-</v>
      </c>
      <c r="N5938" s="28">
        <f t="shared" si="741"/>
        <v>0</v>
      </c>
      <c r="O5938" s="28">
        <f t="shared" si="743"/>
        <v>0</v>
      </c>
      <c r="P5938" s="1" t="str">
        <f t="shared" si="742"/>
        <v>no</v>
      </c>
    </row>
    <row r="5939" spans="1:16" x14ac:dyDescent="0.25">
      <c r="A5939" s="6">
        <f>'4.OVTA Sites-Transects'!B5945</f>
        <v>0</v>
      </c>
      <c r="B5939" s="6">
        <f>'4.OVTA Sites-Transects'!C5945</f>
        <v>0</v>
      </c>
      <c r="C5939" s="6">
        <f>'4.OVTA Sites-Transects'!D5945</f>
        <v>0</v>
      </c>
      <c r="D5939" s="1">
        <f>'4.OVTA Sites-Transects'!E5945</f>
        <v>0</v>
      </c>
      <c r="E5939" s="1">
        <f>'4.OVTA Sites-Transects'!G5945</f>
        <v>0</v>
      </c>
      <c r="F5939" s="1">
        <f>'4.OVTA Sites-Transects'!F5945</f>
        <v>0</v>
      </c>
      <c r="G5939" s="6">
        <f>'4.OVTA Sites-Transects'!H5945</f>
        <v>0</v>
      </c>
      <c r="H5939" s="6">
        <f>'4.OVTA Sites-Transects'!I5945</f>
        <v>0</v>
      </c>
      <c r="I5939" s="193" t="str">
        <f t="shared" si="736"/>
        <v>-</v>
      </c>
      <c r="J5939" s="27" t="str">
        <f t="shared" si="737"/>
        <v>-</v>
      </c>
      <c r="K5939" s="27" t="str">
        <f t="shared" si="738"/>
        <v>-</v>
      </c>
      <c r="L5939" s="27" t="str">
        <f t="shared" si="739"/>
        <v>-</v>
      </c>
      <c r="M5939" s="27" t="str">
        <f t="shared" si="740"/>
        <v>-</v>
      </c>
      <c r="N5939" s="28">
        <f t="shared" si="741"/>
        <v>0</v>
      </c>
      <c r="O5939" s="28">
        <f t="shared" si="743"/>
        <v>0</v>
      </c>
      <c r="P5939" s="1" t="str">
        <f t="shared" si="742"/>
        <v>no</v>
      </c>
    </row>
    <row r="5940" spans="1:16" x14ac:dyDescent="0.25">
      <c r="A5940" s="6">
        <f>'4.OVTA Sites-Transects'!B5946</f>
        <v>0</v>
      </c>
      <c r="B5940" s="6">
        <f>'4.OVTA Sites-Transects'!C5946</f>
        <v>0</v>
      </c>
      <c r="C5940" s="6">
        <f>'4.OVTA Sites-Transects'!D5946</f>
        <v>0</v>
      </c>
      <c r="D5940" s="1">
        <f>'4.OVTA Sites-Transects'!E5946</f>
        <v>0</v>
      </c>
      <c r="E5940" s="1">
        <f>'4.OVTA Sites-Transects'!G5946</f>
        <v>0</v>
      </c>
      <c r="F5940" s="1">
        <f>'4.OVTA Sites-Transects'!F5946</f>
        <v>0</v>
      </c>
      <c r="G5940" s="6">
        <f>'4.OVTA Sites-Transects'!H5946</f>
        <v>0</v>
      </c>
      <c r="H5940" s="6">
        <f>'4.OVTA Sites-Transects'!I5946</f>
        <v>0</v>
      </c>
      <c r="I5940" s="193" t="str">
        <f t="shared" si="736"/>
        <v>-</v>
      </c>
      <c r="J5940" s="27" t="str">
        <f t="shared" si="737"/>
        <v>-</v>
      </c>
      <c r="K5940" s="27" t="str">
        <f t="shared" si="738"/>
        <v>-</v>
      </c>
      <c r="L5940" s="27" t="str">
        <f t="shared" si="739"/>
        <v>-</v>
      </c>
      <c r="M5940" s="27" t="str">
        <f t="shared" si="740"/>
        <v>-</v>
      </c>
      <c r="N5940" s="28">
        <f t="shared" si="741"/>
        <v>0</v>
      </c>
      <c r="O5940" s="28">
        <f t="shared" si="743"/>
        <v>0</v>
      </c>
      <c r="P5940" s="1" t="str">
        <f t="shared" si="742"/>
        <v>no</v>
      </c>
    </row>
    <row r="5941" spans="1:16" x14ac:dyDescent="0.25">
      <c r="A5941" s="6">
        <f>'4.OVTA Sites-Transects'!B5947</f>
        <v>0</v>
      </c>
      <c r="B5941" s="6">
        <f>'4.OVTA Sites-Transects'!C5947</f>
        <v>0</v>
      </c>
      <c r="C5941" s="6">
        <f>'4.OVTA Sites-Transects'!D5947</f>
        <v>0</v>
      </c>
      <c r="D5941" s="1">
        <f>'4.OVTA Sites-Transects'!E5947</f>
        <v>0</v>
      </c>
      <c r="E5941" s="1">
        <f>'4.OVTA Sites-Transects'!G5947</f>
        <v>0</v>
      </c>
      <c r="F5941" s="1">
        <f>'4.OVTA Sites-Transects'!F5947</f>
        <v>0</v>
      </c>
      <c r="G5941" s="6">
        <f>'4.OVTA Sites-Transects'!H5947</f>
        <v>0</v>
      </c>
      <c r="H5941" s="6">
        <f>'4.OVTA Sites-Transects'!I5947</f>
        <v>0</v>
      </c>
      <c r="I5941" s="193" t="str">
        <f t="shared" si="736"/>
        <v>-</v>
      </c>
      <c r="J5941" s="27" t="str">
        <f t="shared" si="737"/>
        <v>-</v>
      </c>
      <c r="K5941" s="27" t="str">
        <f t="shared" si="738"/>
        <v>-</v>
      </c>
      <c r="L5941" s="27" t="str">
        <f t="shared" si="739"/>
        <v>-</v>
      </c>
      <c r="M5941" s="27" t="str">
        <f t="shared" si="740"/>
        <v>-</v>
      </c>
      <c r="N5941" s="28">
        <f t="shared" si="741"/>
        <v>0</v>
      </c>
      <c r="O5941" s="28">
        <f t="shared" si="743"/>
        <v>0</v>
      </c>
      <c r="P5941" s="1" t="str">
        <f t="shared" si="742"/>
        <v>no</v>
      </c>
    </row>
    <row r="5942" spans="1:16" x14ac:dyDescent="0.25">
      <c r="A5942" s="6">
        <f>'4.OVTA Sites-Transects'!B5948</f>
        <v>0</v>
      </c>
      <c r="B5942" s="6">
        <f>'4.OVTA Sites-Transects'!C5948</f>
        <v>0</v>
      </c>
      <c r="C5942" s="6">
        <f>'4.OVTA Sites-Transects'!D5948</f>
        <v>0</v>
      </c>
      <c r="D5942" s="1">
        <f>'4.OVTA Sites-Transects'!E5948</f>
        <v>0</v>
      </c>
      <c r="E5942" s="1">
        <f>'4.OVTA Sites-Transects'!G5948</f>
        <v>0</v>
      </c>
      <c r="F5942" s="1">
        <f>'4.OVTA Sites-Transects'!F5948</f>
        <v>0</v>
      </c>
      <c r="G5942" s="6">
        <f>'4.OVTA Sites-Transects'!H5948</f>
        <v>0</v>
      </c>
      <c r="H5942" s="6">
        <f>'4.OVTA Sites-Transects'!I5948</f>
        <v>0</v>
      </c>
      <c r="I5942" s="193" t="str">
        <f t="shared" si="736"/>
        <v>-</v>
      </c>
      <c r="J5942" s="27" t="str">
        <f t="shared" si="737"/>
        <v>-</v>
      </c>
      <c r="K5942" s="27" t="str">
        <f t="shared" si="738"/>
        <v>-</v>
      </c>
      <c r="L5942" s="27" t="str">
        <f t="shared" si="739"/>
        <v>-</v>
      </c>
      <c r="M5942" s="27" t="str">
        <f t="shared" si="740"/>
        <v>-</v>
      </c>
      <c r="N5942" s="28">
        <f t="shared" si="741"/>
        <v>0</v>
      </c>
      <c r="O5942" s="28">
        <f t="shared" si="743"/>
        <v>0</v>
      </c>
      <c r="P5942" s="1" t="str">
        <f t="shared" si="742"/>
        <v>no</v>
      </c>
    </row>
    <row r="5943" spans="1:16" x14ac:dyDescent="0.25">
      <c r="A5943" s="6">
        <f>'4.OVTA Sites-Transects'!B5949</f>
        <v>0</v>
      </c>
      <c r="B5943" s="6">
        <f>'4.OVTA Sites-Transects'!C5949</f>
        <v>0</v>
      </c>
      <c r="C5943" s="6">
        <f>'4.OVTA Sites-Transects'!D5949</f>
        <v>0</v>
      </c>
      <c r="D5943" s="1">
        <f>'4.OVTA Sites-Transects'!E5949</f>
        <v>0</v>
      </c>
      <c r="E5943" s="1">
        <f>'4.OVTA Sites-Transects'!G5949</f>
        <v>0</v>
      </c>
      <c r="F5943" s="1">
        <f>'4.OVTA Sites-Transects'!F5949</f>
        <v>0</v>
      </c>
      <c r="G5943" s="6">
        <f>'4.OVTA Sites-Transects'!H5949</f>
        <v>0</v>
      </c>
      <c r="H5943" s="6">
        <f>'4.OVTA Sites-Transects'!I5949</f>
        <v>0</v>
      </c>
      <c r="I5943" s="193" t="str">
        <f t="shared" si="736"/>
        <v>-</v>
      </c>
      <c r="J5943" s="27" t="str">
        <f t="shared" si="737"/>
        <v>-</v>
      </c>
      <c r="K5943" s="27" t="str">
        <f t="shared" si="738"/>
        <v>-</v>
      </c>
      <c r="L5943" s="27" t="str">
        <f t="shared" si="739"/>
        <v>-</v>
      </c>
      <c r="M5943" s="27" t="str">
        <f t="shared" si="740"/>
        <v>-</v>
      </c>
      <c r="N5943" s="28">
        <f t="shared" si="741"/>
        <v>0</v>
      </c>
      <c r="O5943" s="28">
        <f t="shared" si="743"/>
        <v>0</v>
      </c>
      <c r="P5943" s="1" t="str">
        <f t="shared" si="742"/>
        <v>no</v>
      </c>
    </row>
    <row r="5944" spans="1:16" x14ac:dyDescent="0.25">
      <c r="A5944" s="6">
        <f>'4.OVTA Sites-Transects'!B5950</f>
        <v>0</v>
      </c>
      <c r="B5944" s="6">
        <f>'4.OVTA Sites-Transects'!C5950</f>
        <v>0</v>
      </c>
      <c r="C5944" s="6">
        <f>'4.OVTA Sites-Transects'!D5950</f>
        <v>0</v>
      </c>
      <c r="D5944" s="1">
        <f>'4.OVTA Sites-Transects'!E5950</f>
        <v>0</v>
      </c>
      <c r="E5944" s="1">
        <f>'4.OVTA Sites-Transects'!G5950</f>
        <v>0</v>
      </c>
      <c r="F5944" s="1">
        <f>'4.OVTA Sites-Transects'!F5950</f>
        <v>0</v>
      </c>
      <c r="G5944" s="6">
        <f>'4.OVTA Sites-Transects'!H5950</f>
        <v>0</v>
      </c>
      <c r="H5944" s="6">
        <f>'4.OVTA Sites-Transects'!I5950</f>
        <v>0</v>
      </c>
      <c r="I5944" s="193" t="str">
        <f t="shared" si="736"/>
        <v>-</v>
      </c>
      <c r="J5944" s="27" t="str">
        <f t="shared" si="737"/>
        <v>-</v>
      </c>
      <c r="K5944" s="27" t="str">
        <f t="shared" si="738"/>
        <v>-</v>
      </c>
      <c r="L5944" s="27" t="str">
        <f t="shared" si="739"/>
        <v>-</v>
      </c>
      <c r="M5944" s="27" t="str">
        <f t="shared" si="740"/>
        <v>-</v>
      </c>
      <c r="N5944" s="28">
        <f t="shared" si="741"/>
        <v>0</v>
      </c>
      <c r="O5944" s="28">
        <f t="shared" si="743"/>
        <v>0</v>
      </c>
      <c r="P5944" s="1" t="str">
        <f t="shared" si="742"/>
        <v>no</v>
      </c>
    </row>
    <row r="5945" spans="1:16" x14ac:dyDescent="0.25">
      <c r="A5945" s="6">
        <f>'4.OVTA Sites-Transects'!B5951</f>
        <v>0</v>
      </c>
      <c r="B5945" s="6">
        <f>'4.OVTA Sites-Transects'!C5951</f>
        <v>0</v>
      </c>
      <c r="C5945" s="6">
        <f>'4.OVTA Sites-Transects'!D5951</f>
        <v>0</v>
      </c>
      <c r="D5945" s="1">
        <f>'4.OVTA Sites-Transects'!E5951</f>
        <v>0</v>
      </c>
      <c r="E5945" s="1">
        <f>'4.OVTA Sites-Transects'!G5951</f>
        <v>0</v>
      </c>
      <c r="F5945" s="1">
        <f>'4.OVTA Sites-Transects'!F5951</f>
        <v>0</v>
      </c>
      <c r="G5945" s="6">
        <f>'4.OVTA Sites-Transects'!H5951</f>
        <v>0</v>
      </c>
      <c r="H5945" s="6">
        <f>'4.OVTA Sites-Transects'!I5951</f>
        <v>0</v>
      </c>
      <c r="I5945" s="193" t="str">
        <f t="shared" si="736"/>
        <v>-</v>
      </c>
      <c r="J5945" s="27" t="str">
        <f t="shared" si="737"/>
        <v>-</v>
      </c>
      <c r="K5945" s="27" t="str">
        <f t="shared" si="738"/>
        <v>-</v>
      </c>
      <c r="L5945" s="27" t="str">
        <f t="shared" si="739"/>
        <v>-</v>
      </c>
      <c r="M5945" s="27" t="str">
        <f t="shared" si="740"/>
        <v>-</v>
      </c>
      <c r="N5945" s="28">
        <f t="shared" si="741"/>
        <v>0</v>
      </c>
      <c r="O5945" s="28">
        <f t="shared" si="743"/>
        <v>0</v>
      </c>
      <c r="P5945" s="1" t="str">
        <f t="shared" si="742"/>
        <v>no</v>
      </c>
    </row>
    <row r="5946" spans="1:16" x14ac:dyDescent="0.25">
      <c r="A5946" s="6">
        <f>'4.OVTA Sites-Transects'!B5952</f>
        <v>0</v>
      </c>
      <c r="B5946" s="6">
        <f>'4.OVTA Sites-Transects'!C5952</f>
        <v>0</v>
      </c>
      <c r="C5946" s="6">
        <f>'4.OVTA Sites-Transects'!D5952</f>
        <v>0</v>
      </c>
      <c r="D5946" s="1">
        <f>'4.OVTA Sites-Transects'!E5952</f>
        <v>0</v>
      </c>
      <c r="E5946" s="1">
        <f>'4.OVTA Sites-Transects'!G5952</f>
        <v>0</v>
      </c>
      <c r="F5946" s="1">
        <f>'4.OVTA Sites-Transects'!F5952</f>
        <v>0</v>
      </c>
      <c r="G5946" s="6">
        <f>'4.OVTA Sites-Transects'!H5952</f>
        <v>0</v>
      </c>
      <c r="H5946" s="6">
        <f>'4.OVTA Sites-Transects'!I5952</f>
        <v>0</v>
      </c>
      <c r="I5946" s="193" t="str">
        <f t="shared" si="736"/>
        <v>-</v>
      </c>
      <c r="J5946" s="27" t="str">
        <f t="shared" si="737"/>
        <v>-</v>
      </c>
      <c r="K5946" s="27" t="str">
        <f t="shared" si="738"/>
        <v>-</v>
      </c>
      <c r="L5946" s="27" t="str">
        <f t="shared" si="739"/>
        <v>-</v>
      </c>
      <c r="M5946" s="27" t="str">
        <f t="shared" si="740"/>
        <v>-</v>
      </c>
      <c r="N5946" s="28">
        <f t="shared" si="741"/>
        <v>0</v>
      </c>
      <c r="O5946" s="28">
        <f t="shared" si="743"/>
        <v>0</v>
      </c>
      <c r="P5946" s="1" t="str">
        <f t="shared" si="742"/>
        <v>no</v>
      </c>
    </row>
    <row r="5947" spans="1:16" x14ac:dyDescent="0.25">
      <c r="A5947" s="6">
        <f>'4.OVTA Sites-Transects'!B5953</f>
        <v>0</v>
      </c>
      <c r="B5947" s="6">
        <f>'4.OVTA Sites-Transects'!C5953</f>
        <v>0</v>
      </c>
      <c r="C5947" s="6">
        <f>'4.OVTA Sites-Transects'!D5953</f>
        <v>0</v>
      </c>
      <c r="D5947" s="1">
        <f>'4.OVTA Sites-Transects'!E5953</f>
        <v>0</v>
      </c>
      <c r="E5947" s="1">
        <f>'4.OVTA Sites-Transects'!G5953</f>
        <v>0</v>
      </c>
      <c r="F5947" s="1">
        <f>'4.OVTA Sites-Transects'!F5953</f>
        <v>0</v>
      </c>
      <c r="G5947" s="6">
        <f>'4.OVTA Sites-Transects'!H5953</f>
        <v>0</v>
      </c>
      <c r="H5947" s="6">
        <f>'4.OVTA Sites-Transects'!I5953</f>
        <v>0</v>
      </c>
      <c r="I5947" s="193" t="str">
        <f t="shared" si="736"/>
        <v>-</v>
      </c>
      <c r="J5947" s="27" t="str">
        <f t="shared" si="737"/>
        <v>-</v>
      </c>
      <c r="K5947" s="27" t="str">
        <f t="shared" si="738"/>
        <v>-</v>
      </c>
      <c r="L5947" s="27" t="str">
        <f t="shared" si="739"/>
        <v>-</v>
      </c>
      <c r="M5947" s="27" t="str">
        <f t="shared" si="740"/>
        <v>-</v>
      </c>
      <c r="N5947" s="28">
        <f t="shared" si="741"/>
        <v>0</v>
      </c>
      <c r="O5947" s="28">
        <f t="shared" si="743"/>
        <v>0</v>
      </c>
      <c r="P5947" s="1" t="str">
        <f t="shared" si="742"/>
        <v>no</v>
      </c>
    </row>
    <row r="5948" spans="1:16" x14ac:dyDescent="0.25">
      <c r="A5948" s="6">
        <f>'4.OVTA Sites-Transects'!B5954</f>
        <v>0</v>
      </c>
      <c r="B5948" s="6">
        <f>'4.OVTA Sites-Transects'!C5954</f>
        <v>0</v>
      </c>
      <c r="C5948" s="6">
        <f>'4.OVTA Sites-Transects'!D5954</f>
        <v>0</v>
      </c>
      <c r="D5948" s="1">
        <f>'4.OVTA Sites-Transects'!E5954</f>
        <v>0</v>
      </c>
      <c r="E5948" s="1">
        <f>'4.OVTA Sites-Transects'!G5954</f>
        <v>0</v>
      </c>
      <c r="F5948" s="1">
        <f>'4.OVTA Sites-Transects'!F5954</f>
        <v>0</v>
      </c>
      <c r="G5948" s="6">
        <f>'4.OVTA Sites-Transects'!H5954</f>
        <v>0</v>
      </c>
      <c r="H5948" s="6">
        <f>'4.OVTA Sites-Transects'!I5954</f>
        <v>0</v>
      </c>
      <c r="I5948" s="193" t="str">
        <f t="shared" si="736"/>
        <v>-</v>
      </c>
      <c r="J5948" s="27" t="str">
        <f t="shared" si="737"/>
        <v>-</v>
      </c>
      <c r="K5948" s="27" t="str">
        <f t="shared" si="738"/>
        <v>-</v>
      </c>
      <c r="L5948" s="27" t="str">
        <f t="shared" si="739"/>
        <v>-</v>
      </c>
      <c r="M5948" s="27" t="str">
        <f t="shared" si="740"/>
        <v>-</v>
      </c>
      <c r="N5948" s="28">
        <f t="shared" si="741"/>
        <v>0</v>
      </c>
      <c r="O5948" s="28">
        <f t="shared" si="743"/>
        <v>0</v>
      </c>
      <c r="P5948" s="1" t="str">
        <f t="shared" si="742"/>
        <v>no</v>
      </c>
    </row>
    <row r="5949" spans="1:16" x14ac:dyDescent="0.25">
      <c r="A5949" s="6">
        <f>'4.OVTA Sites-Transects'!B5955</f>
        <v>0</v>
      </c>
      <c r="B5949" s="6">
        <f>'4.OVTA Sites-Transects'!C5955</f>
        <v>0</v>
      </c>
      <c r="C5949" s="6">
        <f>'4.OVTA Sites-Transects'!D5955</f>
        <v>0</v>
      </c>
      <c r="D5949" s="1">
        <f>'4.OVTA Sites-Transects'!E5955</f>
        <v>0</v>
      </c>
      <c r="E5949" s="1">
        <f>'4.OVTA Sites-Transects'!G5955</f>
        <v>0</v>
      </c>
      <c r="F5949" s="1">
        <f>'4.OVTA Sites-Transects'!F5955</f>
        <v>0</v>
      </c>
      <c r="G5949" s="6">
        <f>'4.OVTA Sites-Transects'!H5955</f>
        <v>0</v>
      </c>
      <c r="H5949" s="6">
        <f>'4.OVTA Sites-Transects'!I5955</f>
        <v>0</v>
      </c>
      <c r="I5949" s="193" t="str">
        <f t="shared" si="736"/>
        <v>-</v>
      </c>
      <c r="J5949" s="27" t="str">
        <f t="shared" si="737"/>
        <v>-</v>
      </c>
      <c r="K5949" s="27" t="str">
        <f t="shared" si="738"/>
        <v>-</v>
      </c>
      <c r="L5949" s="27" t="str">
        <f t="shared" si="739"/>
        <v>-</v>
      </c>
      <c r="M5949" s="27" t="str">
        <f t="shared" si="740"/>
        <v>-</v>
      </c>
      <c r="N5949" s="28">
        <f t="shared" si="741"/>
        <v>0</v>
      </c>
      <c r="O5949" s="28">
        <f t="shared" si="743"/>
        <v>0</v>
      </c>
      <c r="P5949" s="1" t="str">
        <f t="shared" si="742"/>
        <v>no</v>
      </c>
    </row>
    <row r="5950" spans="1:16" x14ac:dyDescent="0.25">
      <c r="A5950" s="6">
        <f>'4.OVTA Sites-Transects'!B5956</f>
        <v>0</v>
      </c>
      <c r="B5950" s="6">
        <f>'4.OVTA Sites-Transects'!C5956</f>
        <v>0</v>
      </c>
      <c r="C5950" s="6">
        <f>'4.OVTA Sites-Transects'!D5956</f>
        <v>0</v>
      </c>
      <c r="D5950" s="1">
        <f>'4.OVTA Sites-Transects'!E5956</f>
        <v>0</v>
      </c>
      <c r="E5950" s="1">
        <f>'4.OVTA Sites-Transects'!G5956</f>
        <v>0</v>
      </c>
      <c r="F5950" s="1">
        <f>'4.OVTA Sites-Transects'!F5956</f>
        <v>0</v>
      </c>
      <c r="G5950" s="6">
        <f>'4.OVTA Sites-Transects'!H5956</f>
        <v>0</v>
      </c>
      <c r="H5950" s="6">
        <f>'4.OVTA Sites-Transects'!I5956</f>
        <v>0</v>
      </c>
      <c r="I5950" s="193" t="str">
        <f t="shared" si="736"/>
        <v>-</v>
      </c>
      <c r="J5950" s="27" t="str">
        <f t="shared" si="737"/>
        <v>-</v>
      </c>
      <c r="K5950" s="27" t="str">
        <f t="shared" si="738"/>
        <v>-</v>
      </c>
      <c r="L5950" s="27" t="str">
        <f t="shared" si="739"/>
        <v>-</v>
      </c>
      <c r="M5950" s="27" t="str">
        <f t="shared" si="740"/>
        <v>-</v>
      </c>
      <c r="N5950" s="28">
        <f t="shared" si="741"/>
        <v>0</v>
      </c>
      <c r="O5950" s="28">
        <f t="shared" si="743"/>
        <v>0</v>
      </c>
      <c r="P5950" s="1" t="str">
        <f t="shared" si="742"/>
        <v>no</v>
      </c>
    </row>
    <row r="5951" spans="1:16" x14ac:dyDescent="0.25">
      <c r="A5951" s="6">
        <f>'4.OVTA Sites-Transects'!B5957</f>
        <v>0</v>
      </c>
      <c r="B5951" s="6">
        <f>'4.OVTA Sites-Transects'!C5957</f>
        <v>0</v>
      </c>
      <c r="C5951" s="6">
        <f>'4.OVTA Sites-Transects'!D5957</f>
        <v>0</v>
      </c>
      <c r="D5951" s="1">
        <f>'4.OVTA Sites-Transects'!E5957</f>
        <v>0</v>
      </c>
      <c r="E5951" s="1">
        <f>'4.OVTA Sites-Transects'!G5957</f>
        <v>0</v>
      </c>
      <c r="F5951" s="1">
        <f>'4.OVTA Sites-Transects'!F5957</f>
        <v>0</v>
      </c>
      <c r="G5951" s="6">
        <f>'4.OVTA Sites-Transects'!H5957</f>
        <v>0</v>
      </c>
      <c r="H5951" s="6">
        <f>'4.OVTA Sites-Transects'!I5957</f>
        <v>0</v>
      </c>
      <c r="I5951" s="193" t="str">
        <f t="shared" si="736"/>
        <v>-</v>
      </c>
      <c r="J5951" s="27" t="str">
        <f t="shared" si="737"/>
        <v>-</v>
      </c>
      <c r="K5951" s="27" t="str">
        <f t="shared" si="738"/>
        <v>-</v>
      </c>
      <c r="L5951" s="27" t="str">
        <f t="shared" si="739"/>
        <v>-</v>
      </c>
      <c r="M5951" s="27" t="str">
        <f t="shared" si="740"/>
        <v>-</v>
      </c>
      <c r="N5951" s="28">
        <f t="shared" si="741"/>
        <v>0</v>
      </c>
      <c r="O5951" s="28">
        <f t="shared" si="743"/>
        <v>0</v>
      </c>
      <c r="P5951" s="1" t="str">
        <f t="shared" si="742"/>
        <v>no</v>
      </c>
    </row>
    <row r="5952" spans="1:16" x14ac:dyDescent="0.25">
      <c r="A5952" s="6">
        <f>'4.OVTA Sites-Transects'!B5958</f>
        <v>0</v>
      </c>
      <c r="B5952" s="6">
        <f>'4.OVTA Sites-Transects'!C5958</f>
        <v>0</v>
      </c>
      <c r="C5952" s="6">
        <f>'4.OVTA Sites-Transects'!D5958</f>
        <v>0</v>
      </c>
      <c r="D5952" s="1">
        <f>'4.OVTA Sites-Transects'!E5958</f>
        <v>0</v>
      </c>
      <c r="E5952" s="1">
        <f>'4.OVTA Sites-Transects'!G5958</f>
        <v>0</v>
      </c>
      <c r="F5952" s="1">
        <f>'4.OVTA Sites-Transects'!F5958</f>
        <v>0</v>
      </c>
      <c r="G5952" s="6">
        <f>'4.OVTA Sites-Transects'!H5958</f>
        <v>0</v>
      </c>
      <c r="H5952" s="6">
        <f>'4.OVTA Sites-Transects'!I5958</f>
        <v>0</v>
      </c>
      <c r="I5952" s="193" t="str">
        <f t="shared" si="736"/>
        <v>-</v>
      </c>
      <c r="J5952" s="27" t="str">
        <f t="shared" si="737"/>
        <v>-</v>
      </c>
      <c r="K5952" s="27" t="str">
        <f t="shared" si="738"/>
        <v>-</v>
      </c>
      <c r="L5952" s="27" t="str">
        <f t="shared" si="739"/>
        <v>-</v>
      </c>
      <c r="M5952" s="27" t="str">
        <f t="shared" si="740"/>
        <v>-</v>
      </c>
      <c r="N5952" s="28">
        <f t="shared" si="741"/>
        <v>0</v>
      </c>
      <c r="O5952" s="28">
        <f t="shared" si="743"/>
        <v>0</v>
      </c>
      <c r="P5952" s="1" t="str">
        <f t="shared" si="742"/>
        <v>no</v>
      </c>
    </row>
    <row r="5953" spans="1:16" x14ac:dyDescent="0.25">
      <c r="A5953" s="6">
        <f>'4.OVTA Sites-Transects'!B5959</f>
        <v>0</v>
      </c>
      <c r="B5953" s="6">
        <f>'4.OVTA Sites-Transects'!C5959</f>
        <v>0</v>
      </c>
      <c r="C5953" s="6">
        <f>'4.OVTA Sites-Transects'!D5959</f>
        <v>0</v>
      </c>
      <c r="D5953" s="1">
        <f>'4.OVTA Sites-Transects'!E5959</f>
        <v>0</v>
      </c>
      <c r="E5953" s="1">
        <f>'4.OVTA Sites-Transects'!G5959</f>
        <v>0</v>
      </c>
      <c r="F5953" s="1">
        <f>'4.OVTA Sites-Transects'!F5959</f>
        <v>0</v>
      </c>
      <c r="G5953" s="6">
        <f>'4.OVTA Sites-Transects'!H5959</f>
        <v>0</v>
      </c>
      <c r="H5953" s="6">
        <f>'4.OVTA Sites-Transects'!I5959</f>
        <v>0</v>
      </c>
      <c r="I5953" s="193" t="str">
        <f t="shared" si="736"/>
        <v>-</v>
      </c>
      <c r="J5953" s="27" t="str">
        <f t="shared" si="737"/>
        <v>-</v>
      </c>
      <c r="K5953" s="27" t="str">
        <f t="shared" si="738"/>
        <v>-</v>
      </c>
      <c r="L5953" s="27" t="str">
        <f t="shared" si="739"/>
        <v>-</v>
      </c>
      <c r="M5953" s="27" t="str">
        <f t="shared" si="740"/>
        <v>-</v>
      </c>
      <c r="N5953" s="28">
        <f t="shared" si="741"/>
        <v>0</v>
      </c>
      <c r="O5953" s="28">
        <f t="shared" si="743"/>
        <v>0</v>
      </c>
      <c r="P5953" s="1" t="str">
        <f t="shared" si="742"/>
        <v>no</v>
      </c>
    </row>
    <row r="5954" spans="1:16" x14ac:dyDescent="0.25">
      <c r="A5954" s="6">
        <f>'4.OVTA Sites-Transects'!B5960</f>
        <v>0</v>
      </c>
      <c r="B5954" s="6">
        <f>'4.OVTA Sites-Transects'!C5960</f>
        <v>0</v>
      </c>
      <c r="C5954" s="6">
        <f>'4.OVTA Sites-Transects'!D5960</f>
        <v>0</v>
      </c>
      <c r="D5954" s="1">
        <f>'4.OVTA Sites-Transects'!E5960</f>
        <v>0</v>
      </c>
      <c r="E5954" s="1">
        <f>'4.OVTA Sites-Transects'!G5960</f>
        <v>0</v>
      </c>
      <c r="F5954" s="1">
        <f>'4.OVTA Sites-Transects'!F5960</f>
        <v>0</v>
      </c>
      <c r="G5954" s="6">
        <f>'4.OVTA Sites-Transects'!H5960</f>
        <v>0</v>
      </c>
      <c r="H5954" s="6">
        <f>'4.OVTA Sites-Transects'!I5960</f>
        <v>0</v>
      </c>
      <c r="I5954" s="193" t="str">
        <f t="shared" si="736"/>
        <v>-</v>
      </c>
      <c r="J5954" s="27" t="str">
        <f t="shared" si="737"/>
        <v>-</v>
      </c>
      <c r="K5954" s="27" t="str">
        <f t="shared" si="738"/>
        <v>-</v>
      </c>
      <c r="L5954" s="27" t="str">
        <f t="shared" si="739"/>
        <v>-</v>
      </c>
      <c r="M5954" s="27" t="str">
        <f t="shared" si="740"/>
        <v>-</v>
      </c>
      <c r="N5954" s="28">
        <f t="shared" si="741"/>
        <v>0</v>
      </c>
      <c r="O5954" s="28">
        <f t="shared" si="743"/>
        <v>0</v>
      </c>
      <c r="P5954" s="1" t="str">
        <f t="shared" si="742"/>
        <v>no</v>
      </c>
    </row>
    <row r="5955" spans="1:16" x14ac:dyDescent="0.25">
      <c r="A5955" s="6">
        <f>'4.OVTA Sites-Transects'!B5961</f>
        <v>0</v>
      </c>
      <c r="B5955" s="6">
        <f>'4.OVTA Sites-Transects'!C5961</f>
        <v>0</v>
      </c>
      <c r="C5955" s="6">
        <f>'4.OVTA Sites-Transects'!D5961</f>
        <v>0</v>
      </c>
      <c r="D5955" s="1">
        <f>'4.OVTA Sites-Transects'!E5961</f>
        <v>0</v>
      </c>
      <c r="E5955" s="1">
        <f>'4.OVTA Sites-Transects'!G5961</f>
        <v>0</v>
      </c>
      <c r="F5955" s="1">
        <f>'4.OVTA Sites-Transects'!F5961</f>
        <v>0</v>
      </c>
      <c r="G5955" s="6">
        <f>'4.OVTA Sites-Transects'!H5961</f>
        <v>0</v>
      </c>
      <c r="H5955" s="6">
        <f>'4.OVTA Sites-Transects'!I5961</f>
        <v>0</v>
      </c>
      <c r="I5955" s="193" t="str">
        <f t="shared" ref="I5955:I6018" si="744">IF(F5955="B", SUMIF(OVTA_Calcs_TMA, D5955, WeightingFactorMod), IF(F5955="C", SUMIF(OVTA_Calcs_TMA, D5955, WeightingFactorHigh), IF(F5955="D", SUMIF(OVTA_Calcs_TMA, D5955, WeightingFactorVeryHigh), "-")))</f>
        <v>-</v>
      </c>
      <c r="J5955" s="27" t="str">
        <f t="shared" ref="J5955:J6018" si="745">IF(ISNUMBER(AVERAGEIFS(AssessmentResultsLow, AssessmentResultsSites, $A5955,AssessmentIncluded, "yes")), I5955*AVERAGEIFS(AssessmentResultsLow, AssessmentResultsSites, $A5955,AssessmentIncluded, "yes"), "-")</f>
        <v>-</v>
      </c>
      <c r="K5955" s="27" t="str">
        <f t="shared" ref="K5955:K6018" si="746">IF(ISNUMBER(AVERAGEIFS(AssessmentResultsMod, AssessmentResultsSites, $A5955,AssessmentIncluded, "yes")), I5955*AVERAGEIFS(AssessmentResultsMod, AssessmentResultsSites, $A5955,AssessmentIncluded, "yes"), "-")</f>
        <v>-</v>
      </c>
      <c r="L5955" s="27" t="str">
        <f t="shared" ref="L5955:L6018" si="747">IF(ISNUMBER(AVERAGEIFS(AssessmentResultsHigh, AssessmentResultsSites, $A5955,AssessmentIncluded, "yes")), I5955*AVERAGEIFS(AssessmentResultsHigh, AssessmentResultsSites, $A5955,AssessmentIncluded, "yes"), "-")</f>
        <v>-</v>
      </c>
      <c r="M5955" s="27" t="str">
        <f t="shared" ref="M5955:M6018" si="748">IF(ISNUMBER(AVERAGEIFS(AssessmentResultsVeryHigh, AssessmentResultsSites, $A5955,AssessmentIncluded, "yes")), I5955*AVERAGEIFS(AssessmentResultsVeryHigh, AssessmentResultsSites, $A5955,AssessmentIncluded, "yes"), "-")</f>
        <v>-</v>
      </c>
      <c r="N5955" s="28">
        <f t="shared" ref="N5955:N6018" si="749">COUNTIFS(AssessmentResultsSites, A5955, AssessmentIncluded, "yes")</f>
        <v>0</v>
      </c>
      <c r="O5955" s="28">
        <f t="shared" si="743"/>
        <v>0</v>
      </c>
      <c r="P5955" s="1" t="str">
        <f t="shared" ref="P5955:P6018" si="750">IF(AND(G5955="Yes", N5955&gt;0), "yes", "no")</f>
        <v>no</v>
      </c>
    </row>
    <row r="5956" spans="1:16" x14ac:dyDescent="0.25">
      <c r="A5956" s="6">
        <f>'4.OVTA Sites-Transects'!B5962</f>
        <v>0</v>
      </c>
      <c r="B5956" s="6">
        <f>'4.OVTA Sites-Transects'!C5962</f>
        <v>0</v>
      </c>
      <c r="C5956" s="6">
        <f>'4.OVTA Sites-Transects'!D5962</f>
        <v>0</v>
      </c>
      <c r="D5956" s="1">
        <f>'4.OVTA Sites-Transects'!E5962</f>
        <v>0</v>
      </c>
      <c r="E5956" s="1">
        <f>'4.OVTA Sites-Transects'!G5962</f>
        <v>0</v>
      </c>
      <c r="F5956" s="1">
        <f>'4.OVTA Sites-Transects'!F5962</f>
        <v>0</v>
      </c>
      <c r="G5956" s="6">
        <f>'4.OVTA Sites-Transects'!H5962</f>
        <v>0</v>
      </c>
      <c r="H5956" s="6">
        <f>'4.OVTA Sites-Transects'!I5962</f>
        <v>0</v>
      </c>
      <c r="I5956" s="193" t="str">
        <f t="shared" si="744"/>
        <v>-</v>
      </c>
      <c r="J5956" s="27" t="str">
        <f t="shared" si="745"/>
        <v>-</v>
      </c>
      <c r="K5956" s="27" t="str">
        <f t="shared" si="746"/>
        <v>-</v>
      </c>
      <c r="L5956" s="27" t="str">
        <f t="shared" si="747"/>
        <v>-</v>
      </c>
      <c r="M5956" s="27" t="str">
        <f t="shared" si="748"/>
        <v>-</v>
      </c>
      <c r="N5956" s="28">
        <f t="shared" si="749"/>
        <v>0</v>
      </c>
      <c r="O5956" s="28">
        <f t="shared" ref="O5956:O6019" si="751">IF(P5956="yes", N5956, 0)</f>
        <v>0</v>
      </c>
      <c r="P5956" s="1" t="str">
        <f t="shared" si="750"/>
        <v>no</v>
      </c>
    </row>
    <row r="5957" spans="1:16" x14ac:dyDescent="0.25">
      <c r="A5957" s="6">
        <f>'4.OVTA Sites-Transects'!B5963</f>
        <v>0</v>
      </c>
      <c r="B5957" s="6">
        <f>'4.OVTA Sites-Transects'!C5963</f>
        <v>0</v>
      </c>
      <c r="C5957" s="6">
        <f>'4.OVTA Sites-Transects'!D5963</f>
        <v>0</v>
      </c>
      <c r="D5957" s="1">
        <f>'4.OVTA Sites-Transects'!E5963</f>
        <v>0</v>
      </c>
      <c r="E5957" s="1">
        <f>'4.OVTA Sites-Transects'!G5963</f>
        <v>0</v>
      </c>
      <c r="F5957" s="1">
        <f>'4.OVTA Sites-Transects'!F5963</f>
        <v>0</v>
      </c>
      <c r="G5957" s="6">
        <f>'4.OVTA Sites-Transects'!H5963</f>
        <v>0</v>
      </c>
      <c r="H5957" s="6">
        <f>'4.OVTA Sites-Transects'!I5963</f>
        <v>0</v>
      </c>
      <c r="I5957" s="193" t="str">
        <f t="shared" si="744"/>
        <v>-</v>
      </c>
      <c r="J5957" s="27" t="str">
        <f t="shared" si="745"/>
        <v>-</v>
      </c>
      <c r="K5957" s="27" t="str">
        <f t="shared" si="746"/>
        <v>-</v>
      </c>
      <c r="L5957" s="27" t="str">
        <f t="shared" si="747"/>
        <v>-</v>
      </c>
      <c r="M5957" s="27" t="str">
        <f t="shared" si="748"/>
        <v>-</v>
      </c>
      <c r="N5957" s="28">
        <f t="shared" si="749"/>
        <v>0</v>
      </c>
      <c r="O5957" s="28">
        <f t="shared" si="751"/>
        <v>0</v>
      </c>
      <c r="P5957" s="1" t="str">
        <f t="shared" si="750"/>
        <v>no</v>
      </c>
    </row>
    <row r="5958" spans="1:16" x14ac:dyDescent="0.25">
      <c r="A5958" s="6">
        <f>'4.OVTA Sites-Transects'!B5964</f>
        <v>0</v>
      </c>
      <c r="B5958" s="6">
        <f>'4.OVTA Sites-Transects'!C5964</f>
        <v>0</v>
      </c>
      <c r="C5958" s="6">
        <f>'4.OVTA Sites-Transects'!D5964</f>
        <v>0</v>
      </c>
      <c r="D5958" s="1">
        <f>'4.OVTA Sites-Transects'!E5964</f>
        <v>0</v>
      </c>
      <c r="E5958" s="1">
        <f>'4.OVTA Sites-Transects'!G5964</f>
        <v>0</v>
      </c>
      <c r="F5958" s="1">
        <f>'4.OVTA Sites-Transects'!F5964</f>
        <v>0</v>
      </c>
      <c r="G5958" s="6">
        <f>'4.OVTA Sites-Transects'!H5964</f>
        <v>0</v>
      </c>
      <c r="H5958" s="6">
        <f>'4.OVTA Sites-Transects'!I5964</f>
        <v>0</v>
      </c>
      <c r="I5958" s="193" t="str">
        <f t="shared" si="744"/>
        <v>-</v>
      </c>
      <c r="J5958" s="27" t="str">
        <f t="shared" si="745"/>
        <v>-</v>
      </c>
      <c r="K5958" s="27" t="str">
        <f t="shared" si="746"/>
        <v>-</v>
      </c>
      <c r="L5958" s="27" t="str">
        <f t="shared" si="747"/>
        <v>-</v>
      </c>
      <c r="M5958" s="27" t="str">
        <f t="shared" si="748"/>
        <v>-</v>
      </c>
      <c r="N5958" s="28">
        <f t="shared" si="749"/>
        <v>0</v>
      </c>
      <c r="O5958" s="28">
        <f t="shared" si="751"/>
        <v>0</v>
      </c>
      <c r="P5958" s="1" t="str">
        <f t="shared" si="750"/>
        <v>no</v>
      </c>
    </row>
    <row r="5959" spans="1:16" x14ac:dyDescent="0.25">
      <c r="A5959" s="6">
        <f>'4.OVTA Sites-Transects'!B5965</f>
        <v>0</v>
      </c>
      <c r="B5959" s="6">
        <f>'4.OVTA Sites-Transects'!C5965</f>
        <v>0</v>
      </c>
      <c r="C5959" s="6">
        <f>'4.OVTA Sites-Transects'!D5965</f>
        <v>0</v>
      </c>
      <c r="D5959" s="1">
        <f>'4.OVTA Sites-Transects'!E5965</f>
        <v>0</v>
      </c>
      <c r="E5959" s="1">
        <f>'4.OVTA Sites-Transects'!G5965</f>
        <v>0</v>
      </c>
      <c r="F5959" s="1">
        <f>'4.OVTA Sites-Transects'!F5965</f>
        <v>0</v>
      </c>
      <c r="G5959" s="6">
        <f>'4.OVTA Sites-Transects'!H5965</f>
        <v>0</v>
      </c>
      <c r="H5959" s="6">
        <f>'4.OVTA Sites-Transects'!I5965</f>
        <v>0</v>
      </c>
      <c r="I5959" s="193" t="str">
        <f t="shared" si="744"/>
        <v>-</v>
      </c>
      <c r="J5959" s="27" t="str">
        <f t="shared" si="745"/>
        <v>-</v>
      </c>
      <c r="K5959" s="27" t="str">
        <f t="shared" si="746"/>
        <v>-</v>
      </c>
      <c r="L5959" s="27" t="str">
        <f t="shared" si="747"/>
        <v>-</v>
      </c>
      <c r="M5959" s="27" t="str">
        <f t="shared" si="748"/>
        <v>-</v>
      </c>
      <c r="N5959" s="28">
        <f t="shared" si="749"/>
        <v>0</v>
      </c>
      <c r="O5959" s="28">
        <f t="shared" si="751"/>
        <v>0</v>
      </c>
      <c r="P5959" s="1" t="str">
        <f t="shared" si="750"/>
        <v>no</v>
      </c>
    </row>
    <row r="5960" spans="1:16" x14ac:dyDescent="0.25">
      <c r="A5960" s="6">
        <f>'4.OVTA Sites-Transects'!B5966</f>
        <v>0</v>
      </c>
      <c r="B5960" s="6">
        <f>'4.OVTA Sites-Transects'!C5966</f>
        <v>0</v>
      </c>
      <c r="C5960" s="6">
        <f>'4.OVTA Sites-Transects'!D5966</f>
        <v>0</v>
      </c>
      <c r="D5960" s="1">
        <f>'4.OVTA Sites-Transects'!E5966</f>
        <v>0</v>
      </c>
      <c r="E5960" s="1">
        <f>'4.OVTA Sites-Transects'!G5966</f>
        <v>0</v>
      </c>
      <c r="F5960" s="1">
        <f>'4.OVTA Sites-Transects'!F5966</f>
        <v>0</v>
      </c>
      <c r="G5960" s="6">
        <f>'4.OVTA Sites-Transects'!H5966</f>
        <v>0</v>
      </c>
      <c r="H5960" s="6">
        <f>'4.OVTA Sites-Transects'!I5966</f>
        <v>0</v>
      </c>
      <c r="I5960" s="193" t="str">
        <f t="shared" si="744"/>
        <v>-</v>
      </c>
      <c r="J5960" s="27" t="str">
        <f t="shared" si="745"/>
        <v>-</v>
      </c>
      <c r="K5960" s="27" t="str">
        <f t="shared" si="746"/>
        <v>-</v>
      </c>
      <c r="L5960" s="27" t="str">
        <f t="shared" si="747"/>
        <v>-</v>
      </c>
      <c r="M5960" s="27" t="str">
        <f t="shared" si="748"/>
        <v>-</v>
      </c>
      <c r="N5960" s="28">
        <f t="shared" si="749"/>
        <v>0</v>
      </c>
      <c r="O5960" s="28">
        <f t="shared" si="751"/>
        <v>0</v>
      </c>
      <c r="P5960" s="1" t="str">
        <f t="shared" si="750"/>
        <v>no</v>
      </c>
    </row>
    <row r="5961" spans="1:16" x14ac:dyDescent="0.25">
      <c r="A5961" s="6">
        <f>'4.OVTA Sites-Transects'!B5967</f>
        <v>0</v>
      </c>
      <c r="B5961" s="6">
        <f>'4.OVTA Sites-Transects'!C5967</f>
        <v>0</v>
      </c>
      <c r="C5961" s="6">
        <f>'4.OVTA Sites-Transects'!D5967</f>
        <v>0</v>
      </c>
      <c r="D5961" s="1">
        <f>'4.OVTA Sites-Transects'!E5967</f>
        <v>0</v>
      </c>
      <c r="E5961" s="1">
        <f>'4.OVTA Sites-Transects'!G5967</f>
        <v>0</v>
      </c>
      <c r="F5961" s="1">
        <f>'4.OVTA Sites-Transects'!F5967</f>
        <v>0</v>
      </c>
      <c r="G5961" s="6">
        <f>'4.OVTA Sites-Transects'!H5967</f>
        <v>0</v>
      </c>
      <c r="H5961" s="6">
        <f>'4.OVTA Sites-Transects'!I5967</f>
        <v>0</v>
      </c>
      <c r="I5961" s="193" t="str">
        <f t="shared" si="744"/>
        <v>-</v>
      </c>
      <c r="J5961" s="27" t="str">
        <f t="shared" si="745"/>
        <v>-</v>
      </c>
      <c r="K5961" s="27" t="str">
        <f t="shared" si="746"/>
        <v>-</v>
      </c>
      <c r="L5961" s="27" t="str">
        <f t="shared" si="747"/>
        <v>-</v>
      </c>
      <c r="M5961" s="27" t="str">
        <f t="shared" si="748"/>
        <v>-</v>
      </c>
      <c r="N5961" s="28">
        <f t="shared" si="749"/>
        <v>0</v>
      </c>
      <c r="O5961" s="28">
        <f t="shared" si="751"/>
        <v>0</v>
      </c>
      <c r="P5961" s="1" t="str">
        <f t="shared" si="750"/>
        <v>no</v>
      </c>
    </row>
    <row r="5962" spans="1:16" x14ac:dyDescent="0.25">
      <c r="A5962" s="6">
        <f>'4.OVTA Sites-Transects'!B5968</f>
        <v>0</v>
      </c>
      <c r="B5962" s="6">
        <f>'4.OVTA Sites-Transects'!C5968</f>
        <v>0</v>
      </c>
      <c r="C5962" s="6">
        <f>'4.OVTA Sites-Transects'!D5968</f>
        <v>0</v>
      </c>
      <c r="D5962" s="1">
        <f>'4.OVTA Sites-Transects'!E5968</f>
        <v>0</v>
      </c>
      <c r="E5962" s="1">
        <f>'4.OVTA Sites-Transects'!G5968</f>
        <v>0</v>
      </c>
      <c r="F5962" s="1">
        <f>'4.OVTA Sites-Transects'!F5968</f>
        <v>0</v>
      </c>
      <c r="G5962" s="6">
        <f>'4.OVTA Sites-Transects'!H5968</f>
        <v>0</v>
      </c>
      <c r="H5962" s="6">
        <f>'4.OVTA Sites-Transects'!I5968</f>
        <v>0</v>
      </c>
      <c r="I5962" s="193" t="str">
        <f t="shared" si="744"/>
        <v>-</v>
      </c>
      <c r="J5962" s="27" t="str">
        <f t="shared" si="745"/>
        <v>-</v>
      </c>
      <c r="K5962" s="27" t="str">
        <f t="shared" si="746"/>
        <v>-</v>
      </c>
      <c r="L5962" s="27" t="str">
        <f t="shared" si="747"/>
        <v>-</v>
      </c>
      <c r="M5962" s="27" t="str">
        <f t="shared" si="748"/>
        <v>-</v>
      </c>
      <c r="N5962" s="28">
        <f t="shared" si="749"/>
        <v>0</v>
      </c>
      <c r="O5962" s="28">
        <f t="shared" si="751"/>
        <v>0</v>
      </c>
      <c r="P5962" s="1" t="str">
        <f t="shared" si="750"/>
        <v>no</v>
      </c>
    </row>
    <row r="5963" spans="1:16" x14ac:dyDescent="0.25">
      <c r="A5963" s="6">
        <f>'4.OVTA Sites-Transects'!B5969</f>
        <v>0</v>
      </c>
      <c r="B5963" s="6">
        <f>'4.OVTA Sites-Transects'!C5969</f>
        <v>0</v>
      </c>
      <c r="C5963" s="6">
        <f>'4.OVTA Sites-Transects'!D5969</f>
        <v>0</v>
      </c>
      <c r="D5963" s="1">
        <f>'4.OVTA Sites-Transects'!E5969</f>
        <v>0</v>
      </c>
      <c r="E5963" s="1">
        <f>'4.OVTA Sites-Transects'!G5969</f>
        <v>0</v>
      </c>
      <c r="F5963" s="1">
        <f>'4.OVTA Sites-Transects'!F5969</f>
        <v>0</v>
      </c>
      <c r="G5963" s="6">
        <f>'4.OVTA Sites-Transects'!H5969</f>
        <v>0</v>
      </c>
      <c r="H5963" s="6">
        <f>'4.OVTA Sites-Transects'!I5969</f>
        <v>0</v>
      </c>
      <c r="I5963" s="193" t="str">
        <f t="shared" si="744"/>
        <v>-</v>
      </c>
      <c r="J5963" s="27" t="str">
        <f t="shared" si="745"/>
        <v>-</v>
      </c>
      <c r="K5963" s="27" t="str">
        <f t="shared" si="746"/>
        <v>-</v>
      </c>
      <c r="L5963" s="27" t="str">
        <f t="shared" si="747"/>
        <v>-</v>
      </c>
      <c r="M5963" s="27" t="str">
        <f t="shared" si="748"/>
        <v>-</v>
      </c>
      <c r="N5963" s="28">
        <f t="shared" si="749"/>
        <v>0</v>
      </c>
      <c r="O5963" s="28">
        <f t="shared" si="751"/>
        <v>0</v>
      </c>
      <c r="P5963" s="1" t="str">
        <f t="shared" si="750"/>
        <v>no</v>
      </c>
    </row>
    <row r="5964" spans="1:16" x14ac:dyDescent="0.25">
      <c r="A5964" s="6">
        <f>'4.OVTA Sites-Transects'!B5970</f>
        <v>0</v>
      </c>
      <c r="B5964" s="6">
        <f>'4.OVTA Sites-Transects'!C5970</f>
        <v>0</v>
      </c>
      <c r="C5964" s="6">
        <f>'4.OVTA Sites-Transects'!D5970</f>
        <v>0</v>
      </c>
      <c r="D5964" s="1">
        <f>'4.OVTA Sites-Transects'!E5970</f>
        <v>0</v>
      </c>
      <c r="E5964" s="1">
        <f>'4.OVTA Sites-Transects'!G5970</f>
        <v>0</v>
      </c>
      <c r="F5964" s="1">
        <f>'4.OVTA Sites-Transects'!F5970</f>
        <v>0</v>
      </c>
      <c r="G5964" s="6">
        <f>'4.OVTA Sites-Transects'!H5970</f>
        <v>0</v>
      </c>
      <c r="H5964" s="6">
        <f>'4.OVTA Sites-Transects'!I5970</f>
        <v>0</v>
      </c>
      <c r="I5964" s="193" t="str">
        <f t="shared" si="744"/>
        <v>-</v>
      </c>
      <c r="J5964" s="27" t="str">
        <f t="shared" si="745"/>
        <v>-</v>
      </c>
      <c r="K5964" s="27" t="str">
        <f t="shared" si="746"/>
        <v>-</v>
      </c>
      <c r="L5964" s="27" t="str">
        <f t="shared" si="747"/>
        <v>-</v>
      </c>
      <c r="M5964" s="27" t="str">
        <f t="shared" si="748"/>
        <v>-</v>
      </c>
      <c r="N5964" s="28">
        <f t="shared" si="749"/>
        <v>0</v>
      </c>
      <c r="O5964" s="28">
        <f t="shared" si="751"/>
        <v>0</v>
      </c>
      <c r="P5964" s="1" t="str">
        <f t="shared" si="750"/>
        <v>no</v>
      </c>
    </row>
    <row r="5965" spans="1:16" x14ac:dyDescent="0.25">
      <c r="A5965" s="6">
        <f>'4.OVTA Sites-Transects'!B5971</f>
        <v>0</v>
      </c>
      <c r="B5965" s="6">
        <f>'4.OVTA Sites-Transects'!C5971</f>
        <v>0</v>
      </c>
      <c r="C5965" s="6">
        <f>'4.OVTA Sites-Transects'!D5971</f>
        <v>0</v>
      </c>
      <c r="D5965" s="1">
        <f>'4.OVTA Sites-Transects'!E5971</f>
        <v>0</v>
      </c>
      <c r="E5965" s="1">
        <f>'4.OVTA Sites-Transects'!G5971</f>
        <v>0</v>
      </c>
      <c r="F5965" s="1">
        <f>'4.OVTA Sites-Transects'!F5971</f>
        <v>0</v>
      </c>
      <c r="G5965" s="6">
        <f>'4.OVTA Sites-Transects'!H5971</f>
        <v>0</v>
      </c>
      <c r="H5965" s="6">
        <f>'4.OVTA Sites-Transects'!I5971</f>
        <v>0</v>
      </c>
      <c r="I5965" s="193" t="str">
        <f t="shared" si="744"/>
        <v>-</v>
      </c>
      <c r="J5965" s="27" t="str">
        <f t="shared" si="745"/>
        <v>-</v>
      </c>
      <c r="K5965" s="27" t="str">
        <f t="shared" si="746"/>
        <v>-</v>
      </c>
      <c r="L5965" s="27" t="str">
        <f t="shared" si="747"/>
        <v>-</v>
      </c>
      <c r="M5965" s="27" t="str">
        <f t="shared" si="748"/>
        <v>-</v>
      </c>
      <c r="N5965" s="28">
        <f t="shared" si="749"/>
        <v>0</v>
      </c>
      <c r="O5965" s="28">
        <f t="shared" si="751"/>
        <v>0</v>
      </c>
      <c r="P5965" s="1" t="str">
        <f t="shared" si="750"/>
        <v>no</v>
      </c>
    </row>
    <row r="5966" spans="1:16" x14ac:dyDescent="0.25">
      <c r="A5966" s="6">
        <f>'4.OVTA Sites-Transects'!B5972</f>
        <v>0</v>
      </c>
      <c r="B5966" s="6">
        <f>'4.OVTA Sites-Transects'!C5972</f>
        <v>0</v>
      </c>
      <c r="C5966" s="6">
        <f>'4.OVTA Sites-Transects'!D5972</f>
        <v>0</v>
      </c>
      <c r="D5966" s="1">
        <f>'4.OVTA Sites-Transects'!E5972</f>
        <v>0</v>
      </c>
      <c r="E5966" s="1">
        <f>'4.OVTA Sites-Transects'!G5972</f>
        <v>0</v>
      </c>
      <c r="F5966" s="1">
        <f>'4.OVTA Sites-Transects'!F5972</f>
        <v>0</v>
      </c>
      <c r="G5966" s="6">
        <f>'4.OVTA Sites-Transects'!H5972</f>
        <v>0</v>
      </c>
      <c r="H5966" s="6">
        <f>'4.OVTA Sites-Transects'!I5972</f>
        <v>0</v>
      </c>
      <c r="I5966" s="193" t="str">
        <f t="shared" si="744"/>
        <v>-</v>
      </c>
      <c r="J5966" s="27" t="str">
        <f t="shared" si="745"/>
        <v>-</v>
      </c>
      <c r="K5966" s="27" t="str">
        <f t="shared" si="746"/>
        <v>-</v>
      </c>
      <c r="L5966" s="27" t="str">
        <f t="shared" si="747"/>
        <v>-</v>
      </c>
      <c r="M5966" s="27" t="str">
        <f t="shared" si="748"/>
        <v>-</v>
      </c>
      <c r="N5966" s="28">
        <f t="shared" si="749"/>
        <v>0</v>
      </c>
      <c r="O5966" s="28">
        <f t="shared" si="751"/>
        <v>0</v>
      </c>
      <c r="P5966" s="1" t="str">
        <f t="shared" si="750"/>
        <v>no</v>
      </c>
    </row>
    <row r="5967" spans="1:16" x14ac:dyDescent="0.25">
      <c r="A5967" s="6">
        <f>'4.OVTA Sites-Transects'!B5973</f>
        <v>0</v>
      </c>
      <c r="B5967" s="6">
        <f>'4.OVTA Sites-Transects'!C5973</f>
        <v>0</v>
      </c>
      <c r="C5967" s="6">
        <f>'4.OVTA Sites-Transects'!D5973</f>
        <v>0</v>
      </c>
      <c r="D5967" s="1">
        <f>'4.OVTA Sites-Transects'!E5973</f>
        <v>0</v>
      </c>
      <c r="E5967" s="1">
        <f>'4.OVTA Sites-Transects'!G5973</f>
        <v>0</v>
      </c>
      <c r="F5967" s="1">
        <f>'4.OVTA Sites-Transects'!F5973</f>
        <v>0</v>
      </c>
      <c r="G5967" s="6">
        <f>'4.OVTA Sites-Transects'!H5973</f>
        <v>0</v>
      </c>
      <c r="H5967" s="6">
        <f>'4.OVTA Sites-Transects'!I5973</f>
        <v>0</v>
      </c>
      <c r="I5967" s="193" t="str">
        <f t="shared" si="744"/>
        <v>-</v>
      </c>
      <c r="J5967" s="27" t="str">
        <f t="shared" si="745"/>
        <v>-</v>
      </c>
      <c r="K5967" s="27" t="str">
        <f t="shared" si="746"/>
        <v>-</v>
      </c>
      <c r="L5967" s="27" t="str">
        <f t="shared" si="747"/>
        <v>-</v>
      </c>
      <c r="M5967" s="27" t="str">
        <f t="shared" si="748"/>
        <v>-</v>
      </c>
      <c r="N5967" s="28">
        <f t="shared" si="749"/>
        <v>0</v>
      </c>
      <c r="O5967" s="28">
        <f t="shared" si="751"/>
        <v>0</v>
      </c>
      <c r="P5967" s="1" t="str">
        <f t="shared" si="750"/>
        <v>no</v>
      </c>
    </row>
    <row r="5968" spans="1:16" x14ac:dyDescent="0.25">
      <c r="A5968" s="6">
        <f>'4.OVTA Sites-Transects'!B5974</f>
        <v>0</v>
      </c>
      <c r="B5968" s="6">
        <f>'4.OVTA Sites-Transects'!C5974</f>
        <v>0</v>
      </c>
      <c r="C5968" s="6">
        <f>'4.OVTA Sites-Transects'!D5974</f>
        <v>0</v>
      </c>
      <c r="D5968" s="1">
        <f>'4.OVTA Sites-Transects'!E5974</f>
        <v>0</v>
      </c>
      <c r="E5968" s="1">
        <f>'4.OVTA Sites-Transects'!G5974</f>
        <v>0</v>
      </c>
      <c r="F5968" s="1">
        <f>'4.OVTA Sites-Transects'!F5974</f>
        <v>0</v>
      </c>
      <c r="G5968" s="6">
        <f>'4.OVTA Sites-Transects'!H5974</f>
        <v>0</v>
      </c>
      <c r="H5968" s="6">
        <f>'4.OVTA Sites-Transects'!I5974</f>
        <v>0</v>
      </c>
      <c r="I5968" s="193" t="str">
        <f t="shared" si="744"/>
        <v>-</v>
      </c>
      <c r="J5968" s="27" t="str">
        <f t="shared" si="745"/>
        <v>-</v>
      </c>
      <c r="K5968" s="27" t="str">
        <f t="shared" si="746"/>
        <v>-</v>
      </c>
      <c r="L5968" s="27" t="str">
        <f t="shared" si="747"/>
        <v>-</v>
      </c>
      <c r="M5968" s="27" t="str">
        <f t="shared" si="748"/>
        <v>-</v>
      </c>
      <c r="N5968" s="28">
        <f t="shared" si="749"/>
        <v>0</v>
      </c>
      <c r="O5968" s="28">
        <f t="shared" si="751"/>
        <v>0</v>
      </c>
      <c r="P5968" s="1" t="str">
        <f t="shared" si="750"/>
        <v>no</v>
      </c>
    </row>
    <row r="5969" spans="1:16" x14ac:dyDescent="0.25">
      <c r="A5969" s="6">
        <f>'4.OVTA Sites-Transects'!B5975</f>
        <v>0</v>
      </c>
      <c r="B5969" s="6">
        <f>'4.OVTA Sites-Transects'!C5975</f>
        <v>0</v>
      </c>
      <c r="C5969" s="6">
        <f>'4.OVTA Sites-Transects'!D5975</f>
        <v>0</v>
      </c>
      <c r="D5969" s="1">
        <f>'4.OVTA Sites-Transects'!E5975</f>
        <v>0</v>
      </c>
      <c r="E5969" s="1">
        <f>'4.OVTA Sites-Transects'!G5975</f>
        <v>0</v>
      </c>
      <c r="F5969" s="1">
        <f>'4.OVTA Sites-Transects'!F5975</f>
        <v>0</v>
      </c>
      <c r="G5969" s="6">
        <f>'4.OVTA Sites-Transects'!H5975</f>
        <v>0</v>
      </c>
      <c r="H5969" s="6">
        <f>'4.OVTA Sites-Transects'!I5975</f>
        <v>0</v>
      </c>
      <c r="I5969" s="193" t="str">
        <f t="shared" si="744"/>
        <v>-</v>
      </c>
      <c r="J5969" s="27" t="str">
        <f t="shared" si="745"/>
        <v>-</v>
      </c>
      <c r="K5969" s="27" t="str">
        <f t="shared" si="746"/>
        <v>-</v>
      </c>
      <c r="L5969" s="27" t="str">
        <f t="shared" si="747"/>
        <v>-</v>
      </c>
      <c r="M5969" s="27" t="str">
        <f t="shared" si="748"/>
        <v>-</v>
      </c>
      <c r="N5969" s="28">
        <f t="shared" si="749"/>
        <v>0</v>
      </c>
      <c r="O5969" s="28">
        <f t="shared" si="751"/>
        <v>0</v>
      </c>
      <c r="P5969" s="1" t="str">
        <f t="shared" si="750"/>
        <v>no</v>
      </c>
    </row>
    <row r="5970" spans="1:16" x14ac:dyDescent="0.25">
      <c r="A5970" s="6">
        <f>'4.OVTA Sites-Transects'!B5976</f>
        <v>0</v>
      </c>
      <c r="B5970" s="6">
        <f>'4.OVTA Sites-Transects'!C5976</f>
        <v>0</v>
      </c>
      <c r="C5970" s="6">
        <f>'4.OVTA Sites-Transects'!D5976</f>
        <v>0</v>
      </c>
      <c r="D5970" s="1">
        <f>'4.OVTA Sites-Transects'!E5976</f>
        <v>0</v>
      </c>
      <c r="E5970" s="1">
        <f>'4.OVTA Sites-Transects'!G5976</f>
        <v>0</v>
      </c>
      <c r="F5970" s="1">
        <f>'4.OVTA Sites-Transects'!F5976</f>
        <v>0</v>
      </c>
      <c r="G5970" s="6">
        <f>'4.OVTA Sites-Transects'!H5976</f>
        <v>0</v>
      </c>
      <c r="H5970" s="6">
        <f>'4.OVTA Sites-Transects'!I5976</f>
        <v>0</v>
      </c>
      <c r="I5970" s="193" t="str">
        <f t="shared" si="744"/>
        <v>-</v>
      </c>
      <c r="J5970" s="27" t="str">
        <f t="shared" si="745"/>
        <v>-</v>
      </c>
      <c r="K5970" s="27" t="str">
        <f t="shared" si="746"/>
        <v>-</v>
      </c>
      <c r="L5970" s="27" t="str">
        <f t="shared" si="747"/>
        <v>-</v>
      </c>
      <c r="M5970" s="27" t="str">
        <f t="shared" si="748"/>
        <v>-</v>
      </c>
      <c r="N5970" s="28">
        <f t="shared" si="749"/>
        <v>0</v>
      </c>
      <c r="O5970" s="28">
        <f t="shared" si="751"/>
        <v>0</v>
      </c>
      <c r="P5970" s="1" t="str">
        <f t="shared" si="750"/>
        <v>no</v>
      </c>
    </row>
    <row r="5971" spans="1:16" x14ac:dyDescent="0.25">
      <c r="A5971" s="6">
        <f>'4.OVTA Sites-Transects'!B5977</f>
        <v>0</v>
      </c>
      <c r="B5971" s="6">
        <f>'4.OVTA Sites-Transects'!C5977</f>
        <v>0</v>
      </c>
      <c r="C5971" s="6">
        <f>'4.OVTA Sites-Transects'!D5977</f>
        <v>0</v>
      </c>
      <c r="D5971" s="1">
        <f>'4.OVTA Sites-Transects'!E5977</f>
        <v>0</v>
      </c>
      <c r="E5971" s="1">
        <f>'4.OVTA Sites-Transects'!G5977</f>
        <v>0</v>
      </c>
      <c r="F5971" s="1">
        <f>'4.OVTA Sites-Transects'!F5977</f>
        <v>0</v>
      </c>
      <c r="G5971" s="6">
        <f>'4.OVTA Sites-Transects'!H5977</f>
        <v>0</v>
      </c>
      <c r="H5971" s="6">
        <f>'4.OVTA Sites-Transects'!I5977</f>
        <v>0</v>
      </c>
      <c r="I5971" s="193" t="str">
        <f t="shared" si="744"/>
        <v>-</v>
      </c>
      <c r="J5971" s="27" t="str">
        <f t="shared" si="745"/>
        <v>-</v>
      </c>
      <c r="K5971" s="27" t="str">
        <f t="shared" si="746"/>
        <v>-</v>
      </c>
      <c r="L5971" s="27" t="str">
        <f t="shared" si="747"/>
        <v>-</v>
      </c>
      <c r="M5971" s="27" t="str">
        <f t="shared" si="748"/>
        <v>-</v>
      </c>
      <c r="N5971" s="28">
        <f t="shared" si="749"/>
        <v>0</v>
      </c>
      <c r="O5971" s="28">
        <f t="shared" si="751"/>
        <v>0</v>
      </c>
      <c r="P5971" s="1" t="str">
        <f t="shared" si="750"/>
        <v>no</v>
      </c>
    </row>
    <row r="5972" spans="1:16" x14ac:dyDescent="0.25">
      <c r="A5972" s="6">
        <f>'4.OVTA Sites-Transects'!B5978</f>
        <v>0</v>
      </c>
      <c r="B5972" s="6">
        <f>'4.OVTA Sites-Transects'!C5978</f>
        <v>0</v>
      </c>
      <c r="C5972" s="6">
        <f>'4.OVTA Sites-Transects'!D5978</f>
        <v>0</v>
      </c>
      <c r="D5972" s="1">
        <f>'4.OVTA Sites-Transects'!E5978</f>
        <v>0</v>
      </c>
      <c r="E5972" s="1">
        <f>'4.OVTA Sites-Transects'!G5978</f>
        <v>0</v>
      </c>
      <c r="F5972" s="1">
        <f>'4.OVTA Sites-Transects'!F5978</f>
        <v>0</v>
      </c>
      <c r="G5972" s="6">
        <f>'4.OVTA Sites-Transects'!H5978</f>
        <v>0</v>
      </c>
      <c r="H5972" s="6">
        <f>'4.OVTA Sites-Transects'!I5978</f>
        <v>0</v>
      </c>
      <c r="I5972" s="193" t="str">
        <f t="shared" si="744"/>
        <v>-</v>
      </c>
      <c r="J5972" s="27" t="str">
        <f t="shared" si="745"/>
        <v>-</v>
      </c>
      <c r="K5972" s="27" t="str">
        <f t="shared" si="746"/>
        <v>-</v>
      </c>
      <c r="L5972" s="27" t="str">
        <f t="shared" si="747"/>
        <v>-</v>
      </c>
      <c r="M5972" s="27" t="str">
        <f t="shared" si="748"/>
        <v>-</v>
      </c>
      <c r="N5972" s="28">
        <f t="shared" si="749"/>
        <v>0</v>
      </c>
      <c r="O5972" s="28">
        <f t="shared" si="751"/>
        <v>0</v>
      </c>
      <c r="P5972" s="1" t="str">
        <f t="shared" si="750"/>
        <v>no</v>
      </c>
    </row>
    <row r="5973" spans="1:16" x14ac:dyDescent="0.25">
      <c r="A5973" s="6">
        <f>'4.OVTA Sites-Transects'!B5979</f>
        <v>0</v>
      </c>
      <c r="B5973" s="6">
        <f>'4.OVTA Sites-Transects'!C5979</f>
        <v>0</v>
      </c>
      <c r="C5973" s="6">
        <f>'4.OVTA Sites-Transects'!D5979</f>
        <v>0</v>
      </c>
      <c r="D5973" s="1">
        <f>'4.OVTA Sites-Transects'!E5979</f>
        <v>0</v>
      </c>
      <c r="E5973" s="1">
        <f>'4.OVTA Sites-Transects'!G5979</f>
        <v>0</v>
      </c>
      <c r="F5973" s="1">
        <f>'4.OVTA Sites-Transects'!F5979</f>
        <v>0</v>
      </c>
      <c r="G5973" s="6">
        <f>'4.OVTA Sites-Transects'!H5979</f>
        <v>0</v>
      </c>
      <c r="H5973" s="6">
        <f>'4.OVTA Sites-Transects'!I5979</f>
        <v>0</v>
      </c>
      <c r="I5973" s="193" t="str">
        <f t="shared" si="744"/>
        <v>-</v>
      </c>
      <c r="J5973" s="27" t="str">
        <f t="shared" si="745"/>
        <v>-</v>
      </c>
      <c r="K5973" s="27" t="str">
        <f t="shared" si="746"/>
        <v>-</v>
      </c>
      <c r="L5973" s="27" t="str">
        <f t="shared" si="747"/>
        <v>-</v>
      </c>
      <c r="M5973" s="27" t="str">
        <f t="shared" si="748"/>
        <v>-</v>
      </c>
      <c r="N5973" s="28">
        <f t="shared" si="749"/>
        <v>0</v>
      </c>
      <c r="O5973" s="28">
        <f t="shared" si="751"/>
        <v>0</v>
      </c>
      <c r="P5973" s="1" t="str">
        <f t="shared" si="750"/>
        <v>no</v>
      </c>
    </row>
    <row r="5974" spans="1:16" x14ac:dyDescent="0.25">
      <c r="A5974" s="6">
        <f>'4.OVTA Sites-Transects'!B5980</f>
        <v>0</v>
      </c>
      <c r="B5974" s="6">
        <f>'4.OVTA Sites-Transects'!C5980</f>
        <v>0</v>
      </c>
      <c r="C5974" s="6">
        <f>'4.OVTA Sites-Transects'!D5980</f>
        <v>0</v>
      </c>
      <c r="D5974" s="1">
        <f>'4.OVTA Sites-Transects'!E5980</f>
        <v>0</v>
      </c>
      <c r="E5974" s="1">
        <f>'4.OVTA Sites-Transects'!G5980</f>
        <v>0</v>
      </c>
      <c r="F5974" s="1">
        <f>'4.OVTA Sites-Transects'!F5980</f>
        <v>0</v>
      </c>
      <c r="G5974" s="6">
        <f>'4.OVTA Sites-Transects'!H5980</f>
        <v>0</v>
      </c>
      <c r="H5974" s="6">
        <f>'4.OVTA Sites-Transects'!I5980</f>
        <v>0</v>
      </c>
      <c r="I5974" s="193" t="str">
        <f t="shared" si="744"/>
        <v>-</v>
      </c>
      <c r="J5974" s="27" t="str">
        <f t="shared" si="745"/>
        <v>-</v>
      </c>
      <c r="K5974" s="27" t="str">
        <f t="shared" si="746"/>
        <v>-</v>
      </c>
      <c r="L5974" s="27" t="str">
        <f t="shared" si="747"/>
        <v>-</v>
      </c>
      <c r="M5974" s="27" t="str">
        <f t="shared" si="748"/>
        <v>-</v>
      </c>
      <c r="N5974" s="28">
        <f t="shared" si="749"/>
        <v>0</v>
      </c>
      <c r="O5974" s="28">
        <f t="shared" si="751"/>
        <v>0</v>
      </c>
      <c r="P5974" s="1" t="str">
        <f t="shared" si="750"/>
        <v>no</v>
      </c>
    </row>
    <row r="5975" spans="1:16" x14ac:dyDescent="0.25">
      <c r="A5975" s="6">
        <f>'4.OVTA Sites-Transects'!B5981</f>
        <v>0</v>
      </c>
      <c r="B5975" s="6">
        <f>'4.OVTA Sites-Transects'!C5981</f>
        <v>0</v>
      </c>
      <c r="C5975" s="6">
        <f>'4.OVTA Sites-Transects'!D5981</f>
        <v>0</v>
      </c>
      <c r="D5975" s="1">
        <f>'4.OVTA Sites-Transects'!E5981</f>
        <v>0</v>
      </c>
      <c r="E5975" s="1">
        <f>'4.OVTA Sites-Transects'!G5981</f>
        <v>0</v>
      </c>
      <c r="F5975" s="1">
        <f>'4.OVTA Sites-Transects'!F5981</f>
        <v>0</v>
      </c>
      <c r="G5975" s="6">
        <f>'4.OVTA Sites-Transects'!H5981</f>
        <v>0</v>
      </c>
      <c r="H5975" s="6">
        <f>'4.OVTA Sites-Transects'!I5981</f>
        <v>0</v>
      </c>
      <c r="I5975" s="193" t="str">
        <f t="shared" si="744"/>
        <v>-</v>
      </c>
      <c r="J5975" s="27" t="str">
        <f t="shared" si="745"/>
        <v>-</v>
      </c>
      <c r="K5975" s="27" t="str">
        <f t="shared" si="746"/>
        <v>-</v>
      </c>
      <c r="L5975" s="27" t="str">
        <f t="shared" si="747"/>
        <v>-</v>
      </c>
      <c r="M5975" s="27" t="str">
        <f t="shared" si="748"/>
        <v>-</v>
      </c>
      <c r="N5975" s="28">
        <f t="shared" si="749"/>
        <v>0</v>
      </c>
      <c r="O5975" s="28">
        <f t="shared" si="751"/>
        <v>0</v>
      </c>
      <c r="P5975" s="1" t="str">
        <f t="shared" si="750"/>
        <v>no</v>
      </c>
    </row>
    <row r="5976" spans="1:16" x14ac:dyDescent="0.25">
      <c r="A5976" s="6">
        <f>'4.OVTA Sites-Transects'!B5982</f>
        <v>0</v>
      </c>
      <c r="B5976" s="6">
        <f>'4.OVTA Sites-Transects'!C5982</f>
        <v>0</v>
      </c>
      <c r="C5976" s="6">
        <f>'4.OVTA Sites-Transects'!D5982</f>
        <v>0</v>
      </c>
      <c r="D5976" s="1">
        <f>'4.OVTA Sites-Transects'!E5982</f>
        <v>0</v>
      </c>
      <c r="E5976" s="1">
        <f>'4.OVTA Sites-Transects'!G5982</f>
        <v>0</v>
      </c>
      <c r="F5976" s="1">
        <f>'4.OVTA Sites-Transects'!F5982</f>
        <v>0</v>
      </c>
      <c r="G5976" s="6">
        <f>'4.OVTA Sites-Transects'!H5982</f>
        <v>0</v>
      </c>
      <c r="H5976" s="6">
        <f>'4.OVTA Sites-Transects'!I5982</f>
        <v>0</v>
      </c>
      <c r="I5976" s="193" t="str">
        <f t="shared" si="744"/>
        <v>-</v>
      </c>
      <c r="J5976" s="27" t="str">
        <f t="shared" si="745"/>
        <v>-</v>
      </c>
      <c r="K5976" s="27" t="str">
        <f t="shared" si="746"/>
        <v>-</v>
      </c>
      <c r="L5976" s="27" t="str">
        <f t="shared" si="747"/>
        <v>-</v>
      </c>
      <c r="M5976" s="27" t="str">
        <f t="shared" si="748"/>
        <v>-</v>
      </c>
      <c r="N5976" s="28">
        <f t="shared" si="749"/>
        <v>0</v>
      </c>
      <c r="O5976" s="28">
        <f t="shared" si="751"/>
        <v>0</v>
      </c>
      <c r="P5976" s="1" t="str">
        <f t="shared" si="750"/>
        <v>no</v>
      </c>
    </row>
    <row r="5977" spans="1:16" x14ac:dyDescent="0.25">
      <c r="A5977" s="6">
        <f>'4.OVTA Sites-Transects'!B5983</f>
        <v>0</v>
      </c>
      <c r="B5977" s="6">
        <f>'4.OVTA Sites-Transects'!C5983</f>
        <v>0</v>
      </c>
      <c r="C5977" s="6">
        <f>'4.OVTA Sites-Transects'!D5983</f>
        <v>0</v>
      </c>
      <c r="D5977" s="1">
        <f>'4.OVTA Sites-Transects'!E5983</f>
        <v>0</v>
      </c>
      <c r="E5977" s="1">
        <f>'4.OVTA Sites-Transects'!G5983</f>
        <v>0</v>
      </c>
      <c r="F5977" s="1">
        <f>'4.OVTA Sites-Transects'!F5983</f>
        <v>0</v>
      </c>
      <c r="G5977" s="6">
        <f>'4.OVTA Sites-Transects'!H5983</f>
        <v>0</v>
      </c>
      <c r="H5977" s="6">
        <f>'4.OVTA Sites-Transects'!I5983</f>
        <v>0</v>
      </c>
      <c r="I5977" s="193" t="str">
        <f t="shared" si="744"/>
        <v>-</v>
      </c>
      <c r="J5977" s="27" t="str">
        <f t="shared" si="745"/>
        <v>-</v>
      </c>
      <c r="K5977" s="27" t="str">
        <f t="shared" si="746"/>
        <v>-</v>
      </c>
      <c r="L5977" s="27" t="str">
        <f t="shared" si="747"/>
        <v>-</v>
      </c>
      <c r="M5977" s="27" t="str">
        <f t="shared" si="748"/>
        <v>-</v>
      </c>
      <c r="N5977" s="28">
        <f t="shared" si="749"/>
        <v>0</v>
      </c>
      <c r="O5977" s="28">
        <f t="shared" si="751"/>
        <v>0</v>
      </c>
      <c r="P5977" s="1" t="str">
        <f t="shared" si="750"/>
        <v>no</v>
      </c>
    </row>
    <row r="5978" spans="1:16" x14ac:dyDescent="0.25">
      <c r="A5978" s="6">
        <f>'4.OVTA Sites-Transects'!B5984</f>
        <v>0</v>
      </c>
      <c r="B5978" s="6">
        <f>'4.OVTA Sites-Transects'!C5984</f>
        <v>0</v>
      </c>
      <c r="C5978" s="6">
        <f>'4.OVTA Sites-Transects'!D5984</f>
        <v>0</v>
      </c>
      <c r="D5978" s="1">
        <f>'4.OVTA Sites-Transects'!E5984</f>
        <v>0</v>
      </c>
      <c r="E5978" s="1">
        <f>'4.OVTA Sites-Transects'!G5984</f>
        <v>0</v>
      </c>
      <c r="F5978" s="1">
        <f>'4.OVTA Sites-Transects'!F5984</f>
        <v>0</v>
      </c>
      <c r="G5978" s="6">
        <f>'4.OVTA Sites-Transects'!H5984</f>
        <v>0</v>
      </c>
      <c r="H5978" s="6">
        <f>'4.OVTA Sites-Transects'!I5984</f>
        <v>0</v>
      </c>
      <c r="I5978" s="193" t="str">
        <f t="shared" si="744"/>
        <v>-</v>
      </c>
      <c r="J5978" s="27" t="str">
        <f t="shared" si="745"/>
        <v>-</v>
      </c>
      <c r="K5978" s="27" t="str">
        <f t="shared" si="746"/>
        <v>-</v>
      </c>
      <c r="L5978" s="27" t="str">
        <f t="shared" si="747"/>
        <v>-</v>
      </c>
      <c r="M5978" s="27" t="str">
        <f t="shared" si="748"/>
        <v>-</v>
      </c>
      <c r="N5978" s="28">
        <f t="shared" si="749"/>
        <v>0</v>
      </c>
      <c r="O5978" s="28">
        <f t="shared" si="751"/>
        <v>0</v>
      </c>
      <c r="P5978" s="1" t="str">
        <f t="shared" si="750"/>
        <v>no</v>
      </c>
    </row>
    <row r="5979" spans="1:16" x14ac:dyDescent="0.25">
      <c r="A5979" s="6">
        <f>'4.OVTA Sites-Transects'!B5985</f>
        <v>0</v>
      </c>
      <c r="B5979" s="6">
        <f>'4.OVTA Sites-Transects'!C5985</f>
        <v>0</v>
      </c>
      <c r="C5979" s="6">
        <f>'4.OVTA Sites-Transects'!D5985</f>
        <v>0</v>
      </c>
      <c r="D5979" s="1">
        <f>'4.OVTA Sites-Transects'!E5985</f>
        <v>0</v>
      </c>
      <c r="E5979" s="1">
        <f>'4.OVTA Sites-Transects'!G5985</f>
        <v>0</v>
      </c>
      <c r="F5979" s="1">
        <f>'4.OVTA Sites-Transects'!F5985</f>
        <v>0</v>
      </c>
      <c r="G5979" s="6">
        <f>'4.OVTA Sites-Transects'!H5985</f>
        <v>0</v>
      </c>
      <c r="H5979" s="6">
        <f>'4.OVTA Sites-Transects'!I5985</f>
        <v>0</v>
      </c>
      <c r="I5979" s="193" t="str">
        <f t="shared" si="744"/>
        <v>-</v>
      </c>
      <c r="J5979" s="27" t="str">
        <f t="shared" si="745"/>
        <v>-</v>
      </c>
      <c r="K5979" s="27" t="str">
        <f t="shared" si="746"/>
        <v>-</v>
      </c>
      <c r="L5979" s="27" t="str">
        <f t="shared" si="747"/>
        <v>-</v>
      </c>
      <c r="M5979" s="27" t="str">
        <f t="shared" si="748"/>
        <v>-</v>
      </c>
      <c r="N5979" s="28">
        <f t="shared" si="749"/>
        <v>0</v>
      </c>
      <c r="O5979" s="28">
        <f t="shared" si="751"/>
        <v>0</v>
      </c>
      <c r="P5979" s="1" t="str">
        <f t="shared" si="750"/>
        <v>no</v>
      </c>
    </row>
    <row r="5980" spans="1:16" x14ac:dyDescent="0.25">
      <c r="A5980" s="6">
        <f>'4.OVTA Sites-Transects'!B5986</f>
        <v>0</v>
      </c>
      <c r="B5980" s="6">
        <f>'4.OVTA Sites-Transects'!C5986</f>
        <v>0</v>
      </c>
      <c r="C5980" s="6">
        <f>'4.OVTA Sites-Transects'!D5986</f>
        <v>0</v>
      </c>
      <c r="D5980" s="1">
        <f>'4.OVTA Sites-Transects'!E5986</f>
        <v>0</v>
      </c>
      <c r="E5980" s="1">
        <f>'4.OVTA Sites-Transects'!G5986</f>
        <v>0</v>
      </c>
      <c r="F5980" s="1">
        <f>'4.OVTA Sites-Transects'!F5986</f>
        <v>0</v>
      </c>
      <c r="G5980" s="6">
        <f>'4.OVTA Sites-Transects'!H5986</f>
        <v>0</v>
      </c>
      <c r="H5980" s="6">
        <f>'4.OVTA Sites-Transects'!I5986</f>
        <v>0</v>
      </c>
      <c r="I5980" s="193" t="str">
        <f t="shared" si="744"/>
        <v>-</v>
      </c>
      <c r="J5980" s="27" t="str">
        <f t="shared" si="745"/>
        <v>-</v>
      </c>
      <c r="K5980" s="27" t="str">
        <f t="shared" si="746"/>
        <v>-</v>
      </c>
      <c r="L5980" s="27" t="str">
        <f t="shared" si="747"/>
        <v>-</v>
      </c>
      <c r="M5980" s="27" t="str">
        <f t="shared" si="748"/>
        <v>-</v>
      </c>
      <c r="N5980" s="28">
        <f t="shared" si="749"/>
        <v>0</v>
      </c>
      <c r="O5980" s="28">
        <f t="shared" si="751"/>
        <v>0</v>
      </c>
      <c r="P5980" s="1" t="str">
        <f t="shared" si="750"/>
        <v>no</v>
      </c>
    </row>
    <row r="5981" spans="1:16" x14ac:dyDescent="0.25">
      <c r="A5981" s="6">
        <f>'4.OVTA Sites-Transects'!B5987</f>
        <v>0</v>
      </c>
      <c r="B5981" s="6">
        <f>'4.OVTA Sites-Transects'!C5987</f>
        <v>0</v>
      </c>
      <c r="C5981" s="6">
        <f>'4.OVTA Sites-Transects'!D5987</f>
        <v>0</v>
      </c>
      <c r="D5981" s="1">
        <f>'4.OVTA Sites-Transects'!E5987</f>
        <v>0</v>
      </c>
      <c r="E5981" s="1">
        <f>'4.OVTA Sites-Transects'!G5987</f>
        <v>0</v>
      </c>
      <c r="F5981" s="1">
        <f>'4.OVTA Sites-Transects'!F5987</f>
        <v>0</v>
      </c>
      <c r="G5981" s="6">
        <f>'4.OVTA Sites-Transects'!H5987</f>
        <v>0</v>
      </c>
      <c r="H5981" s="6">
        <f>'4.OVTA Sites-Transects'!I5987</f>
        <v>0</v>
      </c>
      <c r="I5981" s="193" t="str">
        <f t="shared" si="744"/>
        <v>-</v>
      </c>
      <c r="J5981" s="27" t="str">
        <f t="shared" si="745"/>
        <v>-</v>
      </c>
      <c r="K5981" s="27" t="str">
        <f t="shared" si="746"/>
        <v>-</v>
      </c>
      <c r="L5981" s="27" t="str">
        <f t="shared" si="747"/>
        <v>-</v>
      </c>
      <c r="M5981" s="27" t="str">
        <f t="shared" si="748"/>
        <v>-</v>
      </c>
      <c r="N5981" s="28">
        <f t="shared" si="749"/>
        <v>0</v>
      </c>
      <c r="O5981" s="28">
        <f t="shared" si="751"/>
        <v>0</v>
      </c>
      <c r="P5981" s="1" t="str">
        <f t="shared" si="750"/>
        <v>no</v>
      </c>
    </row>
    <row r="5982" spans="1:16" x14ac:dyDescent="0.25">
      <c r="A5982" s="6">
        <f>'4.OVTA Sites-Transects'!B5988</f>
        <v>0</v>
      </c>
      <c r="B5982" s="6">
        <f>'4.OVTA Sites-Transects'!C5988</f>
        <v>0</v>
      </c>
      <c r="C5982" s="6">
        <f>'4.OVTA Sites-Transects'!D5988</f>
        <v>0</v>
      </c>
      <c r="D5982" s="1">
        <f>'4.OVTA Sites-Transects'!E5988</f>
        <v>0</v>
      </c>
      <c r="E5982" s="1">
        <f>'4.OVTA Sites-Transects'!G5988</f>
        <v>0</v>
      </c>
      <c r="F5982" s="1">
        <f>'4.OVTA Sites-Transects'!F5988</f>
        <v>0</v>
      </c>
      <c r="G5982" s="6">
        <f>'4.OVTA Sites-Transects'!H5988</f>
        <v>0</v>
      </c>
      <c r="H5982" s="6">
        <f>'4.OVTA Sites-Transects'!I5988</f>
        <v>0</v>
      </c>
      <c r="I5982" s="193" t="str">
        <f t="shared" si="744"/>
        <v>-</v>
      </c>
      <c r="J5982" s="27" t="str">
        <f t="shared" si="745"/>
        <v>-</v>
      </c>
      <c r="K5982" s="27" t="str">
        <f t="shared" si="746"/>
        <v>-</v>
      </c>
      <c r="L5982" s="27" t="str">
        <f t="shared" si="747"/>
        <v>-</v>
      </c>
      <c r="M5982" s="27" t="str">
        <f t="shared" si="748"/>
        <v>-</v>
      </c>
      <c r="N5982" s="28">
        <f t="shared" si="749"/>
        <v>0</v>
      </c>
      <c r="O5982" s="28">
        <f t="shared" si="751"/>
        <v>0</v>
      </c>
      <c r="P5982" s="1" t="str">
        <f t="shared" si="750"/>
        <v>no</v>
      </c>
    </row>
    <row r="5983" spans="1:16" x14ac:dyDescent="0.25">
      <c r="A5983" s="6">
        <f>'4.OVTA Sites-Transects'!B5989</f>
        <v>0</v>
      </c>
      <c r="B5983" s="6">
        <f>'4.OVTA Sites-Transects'!C5989</f>
        <v>0</v>
      </c>
      <c r="C5983" s="6">
        <f>'4.OVTA Sites-Transects'!D5989</f>
        <v>0</v>
      </c>
      <c r="D5983" s="1">
        <f>'4.OVTA Sites-Transects'!E5989</f>
        <v>0</v>
      </c>
      <c r="E5983" s="1">
        <f>'4.OVTA Sites-Transects'!G5989</f>
        <v>0</v>
      </c>
      <c r="F5983" s="1">
        <f>'4.OVTA Sites-Transects'!F5989</f>
        <v>0</v>
      </c>
      <c r="G5983" s="6">
        <f>'4.OVTA Sites-Transects'!H5989</f>
        <v>0</v>
      </c>
      <c r="H5983" s="6">
        <f>'4.OVTA Sites-Transects'!I5989</f>
        <v>0</v>
      </c>
      <c r="I5983" s="193" t="str">
        <f t="shared" si="744"/>
        <v>-</v>
      </c>
      <c r="J5983" s="27" t="str">
        <f t="shared" si="745"/>
        <v>-</v>
      </c>
      <c r="K5983" s="27" t="str">
        <f t="shared" si="746"/>
        <v>-</v>
      </c>
      <c r="L5983" s="27" t="str">
        <f t="shared" si="747"/>
        <v>-</v>
      </c>
      <c r="M5983" s="27" t="str">
        <f t="shared" si="748"/>
        <v>-</v>
      </c>
      <c r="N5983" s="28">
        <f t="shared" si="749"/>
        <v>0</v>
      </c>
      <c r="O5983" s="28">
        <f t="shared" si="751"/>
        <v>0</v>
      </c>
      <c r="P5983" s="1" t="str">
        <f t="shared" si="750"/>
        <v>no</v>
      </c>
    </row>
    <row r="5984" spans="1:16" x14ac:dyDescent="0.25">
      <c r="A5984" s="6">
        <f>'4.OVTA Sites-Transects'!B5990</f>
        <v>0</v>
      </c>
      <c r="B5984" s="6">
        <f>'4.OVTA Sites-Transects'!C5990</f>
        <v>0</v>
      </c>
      <c r="C5984" s="6">
        <f>'4.OVTA Sites-Transects'!D5990</f>
        <v>0</v>
      </c>
      <c r="D5984" s="1">
        <f>'4.OVTA Sites-Transects'!E5990</f>
        <v>0</v>
      </c>
      <c r="E5984" s="1">
        <f>'4.OVTA Sites-Transects'!G5990</f>
        <v>0</v>
      </c>
      <c r="F5984" s="1">
        <f>'4.OVTA Sites-Transects'!F5990</f>
        <v>0</v>
      </c>
      <c r="G5984" s="6">
        <f>'4.OVTA Sites-Transects'!H5990</f>
        <v>0</v>
      </c>
      <c r="H5984" s="6">
        <f>'4.OVTA Sites-Transects'!I5990</f>
        <v>0</v>
      </c>
      <c r="I5984" s="193" t="str">
        <f t="shared" si="744"/>
        <v>-</v>
      </c>
      <c r="J5984" s="27" t="str">
        <f t="shared" si="745"/>
        <v>-</v>
      </c>
      <c r="K5984" s="27" t="str">
        <f t="shared" si="746"/>
        <v>-</v>
      </c>
      <c r="L5984" s="27" t="str">
        <f t="shared" si="747"/>
        <v>-</v>
      </c>
      <c r="M5984" s="27" t="str">
        <f t="shared" si="748"/>
        <v>-</v>
      </c>
      <c r="N5984" s="28">
        <f t="shared" si="749"/>
        <v>0</v>
      </c>
      <c r="O5984" s="28">
        <f t="shared" si="751"/>
        <v>0</v>
      </c>
      <c r="P5984" s="1" t="str">
        <f t="shared" si="750"/>
        <v>no</v>
      </c>
    </row>
    <row r="5985" spans="1:16" x14ac:dyDescent="0.25">
      <c r="A5985" s="6">
        <f>'4.OVTA Sites-Transects'!B5991</f>
        <v>0</v>
      </c>
      <c r="B5985" s="6">
        <f>'4.OVTA Sites-Transects'!C5991</f>
        <v>0</v>
      </c>
      <c r="C5985" s="6">
        <f>'4.OVTA Sites-Transects'!D5991</f>
        <v>0</v>
      </c>
      <c r="D5985" s="1">
        <f>'4.OVTA Sites-Transects'!E5991</f>
        <v>0</v>
      </c>
      <c r="E5985" s="1">
        <f>'4.OVTA Sites-Transects'!G5991</f>
        <v>0</v>
      </c>
      <c r="F5985" s="1">
        <f>'4.OVTA Sites-Transects'!F5991</f>
        <v>0</v>
      </c>
      <c r="G5985" s="6">
        <f>'4.OVTA Sites-Transects'!H5991</f>
        <v>0</v>
      </c>
      <c r="H5985" s="6">
        <f>'4.OVTA Sites-Transects'!I5991</f>
        <v>0</v>
      </c>
      <c r="I5985" s="193" t="str">
        <f t="shared" si="744"/>
        <v>-</v>
      </c>
      <c r="J5985" s="27" t="str">
        <f t="shared" si="745"/>
        <v>-</v>
      </c>
      <c r="K5985" s="27" t="str">
        <f t="shared" si="746"/>
        <v>-</v>
      </c>
      <c r="L5985" s="27" t="str">
        <f t="shared" si="747"/>
        <v>-</v>
      </c>
      <c r="M5985" s="27" t="str">
        <f t="shared" si="748"/>
        <v>-</v>
      </c>
      <c r="N5985" s="28">
        <f t="shared" si="749"/>
        <v>0</v>
      </c>
      <c r="O5985" s="28">
        <f t="shared" si="751"/>
        <v>0</v>
      </c>
      <c r="P5985" s="1" t="str">
        <f t="shared" si="750"/>
        <v>no</v>
      </c>
    </row>
    <row r="5986" spans="1:16" x14ac:dyDescent="0.25">
      <c r="A5986" s="6">
        <f>'4.OVTA Sites-Transects'!B5992</f>
        <v>0</v>
      </c>
      <c r="B5986" s="6">
        <f>'4.OVTA Sites-Transects'!C5992</f>
        <v>0</v>
      </c>
      <c r="C5986" s="6">
        <f>'4.OVTA Sites-Transects'!D5992</f>
        <v>0</v>
      </c>
      <c r="D5986" s="1">
        <f>'4.OVTA Sites-Transects'!E5992</f>
        <v>0</v>
      </c>
      <c r="E5986" s="1">
        <f>'4.OVTA Sites-Transects'!G5992</f>
        <v>0</v>
      </c>
      <c r="F5986" s="1">
        <f>'4.OVTA Sites-Transects'!F5992</f>
        <v>0</v>
      </c>
      <c r="G5986" s="6">
        <f>'4.OVTA Sites-Transects'!H5992</f>
        <v>0</v>
      </c>
      <c r="H5986" s="6">
        <f>'4.OVTA Sites-Transects'!I5992</f>
        <v>0</v>
      </c>
      <c r="I5986" s="193" t="str">
        <f t="shared" si="744"/>
        <v>-</v>
      </c>
      <c r="J5986" s="27" t="str">
        <f t="shared" si="745"/>
        <v>-</v>
      </c>
      <c r="K5986" s="27" t="str">
        <f t="shared" si="746"/>
        <v>-</v>
      </c>
      <c r="L5986" s="27" t="str">
        <f t="shared" si="747"/>
        <v>-</v>
      </c>
      <c r="M5986" s="27" t="str">
        <f t="shared" si="748"/>
        <v>-</v>
      </c>
      <c r="N5986" s="28">
        <f t="shared" si="749"/>
        <v>0</v>
      </c>
      <c r="O5986" s="28">
        <f t="shared" si="751"/>
        <v>0</v>
      </c>
      <c r="P5986" s="1" t="str">
        <f t="shared" si="750"/>
        <v>no</v>
      </c>
    </row>
    <row r="5987" spans="1:16" x14ac:dyDescent="0.25">
      <c r="A5987" s="6">
        <f>'4.OVTA Sites-Transects'!B5993</f>
        <v>0</v>
      </c>
      <c r="B5987" s="6">
        <f>'4.OVTA Sites-Transects'!C5993</f>
        <v>0</v>
      </c>
      <c r="C5987" s="6">
        <f>'4.OVTA Sites-Transects'!D5993</f>
        <v>0</v>
      </c>
      <c r="D5987" s="1">
        <f>'4.OVTA Sites-Transects'!E5993</f>
        <v>0</v>
      </c>
      <c r="E5987" s="1">
        <f>'4.OVTA Sites-Transects'!G5993</f>
        <v>0</v>
      </c>
      <c r="F5987" s="1">
        <f>'4.OVTA Sites-Transects'!F5993</f>
        <v>0</v>
      </c>
      <c r="G5987" s="6">
        <f>'4.OVTA Sites-Transects'!H5993</f>
        <v>0</v>
      </c>
      <c r="H5987" s="6">
        <f>'4.OVTA Sites-Transects'!I5993</f>
        <v>0</v>
      </c>
      <c r="I5987" s="193" t="str">
        <f t="shared" si="744"/>
        <v>-</v>
      </c>
      <c r="J5987" s="27" t="str">
        <f t="shared" si="745"/>
        <v>-</v>
      </c>
      <c r="K5987" s="27" t="str">
        <f t="shared" si="746"/>
        <v>-</v>
      </c>
      <c r="L5987" s="27" t="str">
        <f t="shared" si="747"/>
        <v>-</v>
      </c>
      <c r="M5987" s="27" t="str">
        <f t="shared" si="748"/>
        <v>-</v>
      </c>
      <c r="N5987" s="28">
        <f t="shared" si="749"/>
        <v>0</v>
      </c>
      <c r="O5987" s="28">
        <f t="shared" si="751"/>
        <v>0</v>
      </c>
      <c r="P5987" s="1" t="str">
        <f t="shared" si="750"/>
        <v>no</v>
      </c>
    </row>
    <row r="5988" spans="1:16" x14ac:dyDescent="0.25">
      <c r="A5988" s="6">
        <f>'4.OVTA Sites-Transects'!B5994</f>
        <v>0</v>
      </c>
      <c r="B5988" s="6">
        <f>'4.OVTA Sites-Transects'!C5994</f>
        <v>0</v>
      </c>
      <c r="C5988" s="6">
        <f>'4.OVTA Sites-Transects'!D5994</f>
        <v>0</v>
      </c>
      <c r="D5988" s="1">
        <f>'4.OVTA Sites-Transects'!E5994</f>
        <v>0</v>
      </c>
      <c r="E5988" s="1">
        <f>'4.OVTA Sites-Transects'!G5994</f>
        <v>0</v>
      </c>
      <c r="F5988" s="1">
        <f>'4.OVTA Sites-Transects'!F5994</f>
        <v>0</v>
      </c>
      <c r="G5988" s="6">
        <f>'4.OVTA Sites-Transects'!H5994</f>
        <v>0</v>
      </c>
      <c r="H5988" s="6">
        <f>'4.OVTA Sites-Transects'!I5994</f>
        <v>0</v>
      </c>
      <c r="I5988" s="193" t="str">
        <f t="shared" si="744"/>
        <v>-</v>
      </c>
      <c r="J5988" s="27" t="str">
        <f t="shared" si="745"/>
        <v>-</v>
      </c>
      <c r="K5988" s="27" t="str">
        <f t="shared" si="746"/>
        <v>-</v>
      </c>
      <c r="L5988" s="27" t="str">
        <f t="shared" si="747"/>
        <v>-</v>
      </c>
      <c r="M5988" s="27" t="str">
        <f t="shared" si="748"/>
        <v>-</v>
      </c>
      <c r="N5988" s="28">
        <f t="shared" si="749"/>
        <v>0</v>
      </c>
      <c r="O5988" s="28">
        <f t="shared" si="751"/>
        <v>0</v>
      </c>
      <c r="P5988" s="1" t="str">
        <f t="shared" si="750"/>
        <v>no</v>
      </c>
    </row>
    <row r="5989" spans="1:16" x14ac:dyDescent="0.25">
      <c r="A5989" s="6">
        <f>'4.OVTA Sites-Transects'!B5995</f>
        <v>0</v>
      </c>
      <c r="B5989" s="6">
        <f>'4.OVTA Sites-Transects'!C5995</f>
        <v>0</v>
      </c>
      <c r="C5989" s="6">
        <f>'4.OVTA Sites-Transects'!D5995</f>
        <v>0</v>
      </c>
      <c r="D5989" s="1">
        <f>'4.OVTA Sites-Transects'!E5995</f>
        <v>0</v>
      </c>
      <c r="E5989" s="1">
        <f>'4.OVTA Sites-Transects'!G5995</f>
        <v>0</v>
      </c>
      <c r="F5989" s="1">
        <f>'4.OVTA Sites-Transects'!F5995</f>
        <v>0</v>
      </c>
      <c r="G5989" s="6">
        <f>'4.OVTA Sites-Transects'!H5995</f>
        <v>0</v>
      </c>
      <c r="H5989" s="6">
        <f>'4.OVTA Sites-Transects'!I5995</f>
        <v>0</v>
      </c>
      <c r="I5989" s="193" t="str">
        <f t="shared" si="744"/>
        <v>-</v>
      </c>
      <c r="J5989" s="27" t="str">
        <f t="shared" si="745"/>
        <v>-</v>
      </c>
      <c r="K5989" s="27" t="str">
        <f t="shared" si="746"/>
        <v>-</v>
      </c>
      <c r="L5989" s="27" t="str">
        <f t="shared" si="747"/>
        <v>-</v>
      </c>
      <c r="M5989" s="27" t="str">
        <f t="shared" si="748"/>
        <v>-</v>
      </c>
      <c r="N5989" s="28">
        <f t="shared" si="749"/>
        <v>0</v>
      </c>
      <c r="O5989" s="28">
        <f t="shared" si="751"/>
        <v>0</v>
      </c>
      <c r="P5989" s="1" t="str">
        <f t="shared" si="750"/>
        <v>no</v>
      </c>
    </row>
    <row r="5990" spans="1:16" x14ac:dyDescent="0.25">
      <c r="A5990" s="6">
        <f>'4.OVTA Sites-Transects'!B5996</f>
        <v>0</v>
      </c>
      <c r="B5990" s="6">
        <f>'4.OVTA Sites-Transects'!C5996</f>
        <v>0</v>
      </c>
      <c r="C5990" s="6">
        <f>'4.OVTA Sites-Transects'!D5996</f>
        <v>0</v>
      </c>
      <c r="D5990" s="1">
        <f>'4.OVTA Sites-Transects'!E5996</f>
        <v>0</v>
      </c>
      <c r="E5990" s="1">
        <f>'4.OVTA Sites-Transects'!G5996</f>
        <v>0</v>
      </c>
      <c r="F5990" s="1">
        <f>'4.OVTA Sites-Transects'!F5996</f>
        <v>0</v>
      </c>
      <c r="G5990" s="6">
        <f>'4.OVTA Sites-Transects'!H5996</f>
        <v>0</v>
      </c>
      <c r="H5990" s="6">
        <f>'4.OVTA Sites-Transects'!I5996</f>
        <v>0</v>
      </c>
      <c r="I5990" s="193" t="str">
        <f t="shared" si="744"/>
        <v>-</v>
      </c>
      <c r="J5990" s="27" t="str">
        <f t="shared" si="745"/>
        <v>-</v>
      </c>
      <c r="K5990" s="27" t="str">
        <f t="shared" si="746"/>
        <v>-</v>
      </c>
      <c r="L5990" s="27" t="str">
        <f t="shared" si="747"/>
        <v>-</v>
      </c>
      <c r="M5990" s="27" t="str">
        <f t="shared" si="748"/>
        <v>-</v>
      </c>
      <c r="N5990" s="28">
        <f t="shared" si="749"/>
        <v>0</v>
      </c>
      <c r="O5990" s="28">
        <f t="shared" si="751"/>
        <v>0</v>
      </c>
      <c r="P5990" s="1" t="str">
        <f t="shared" si="750"/>
        <v>no</v>
      </c>
    </row>
    <row r="5991" spans="1:16" x14ac:dyDescent="0.25">
      <c r="A5991" s="6">
        <f>'4.OVTA Sites-Transects'!B5997</f>
        <v>0</v>
      </c>
      <c r="B5991" s="6">
        <f>'4.OVTA Sites-Transects'!C5997</f>
        <v>0</v>
      </c>
      <c r="C5991" s="6">
        <f>'4.OVTA Sites-Transects'!D5997</f>
        <v>0</v>
      </c>
      <c r="D5991" s="1">
        <f>'4.OVTA Sites-Transects'!E5997</f>
        <v>0</v>
      </c>
      <c r="E5991" s="1">
        <f>'4.OVTA Sites-Transects'!G5997</f>
        <v>0</v>
      </c>
      <c r="F5991" s="1">
        <f>'4.OVTA Sites-Transects'!F5997</f>
        <v>0</v>
      </c>
      <c r="G5991" s="6">
        <f>'4.OVTA Sites-Transects'!H5997</f>
        <v>0</v>
      </c>
      <c r="H5991" s="6">
        <f>'4.OVTA Sites-Transects'!I5997</f>
        <v>0</v>
      </c>
      <c r="I5991" s="193" t="str">
        <f t="shared" si="744"/>
        <v>-</v>
      </c>
      <c r="J5991" s="27" t="str">
        <f t="shared" si="745"/>
        <v>-</v>
      </c>
      <c r="K5991" s="27" t="str">
        <f t="shared" si="746"/>
        <v>-</v>
      </c>
      <c r="L5991" s="27" t="str">
        <f t="shared" si="747"/>
        <v>-</v>
      </c>
      <c r="M5991" s="27" t="str">
        <f t="shared" si="748"/>
        <v>-</v>
      </c>
      <c r="N5991" s="28">
        <f t="shared" si="749"/>
        <v>0</v>
      </c>
      <c r="O5991" s="28">
        <f t="shared" si="751"/>
        <v>0</v>
      </c>
      <c r="P5991" s="1" t="str">
        <f t="shared" si="750"/>
        <v>no</v>
      </c>
    </row>
    <row r="5992" spans="1:16" x14ac:dyDescent="0.25">
      <c r="A5992" s="6">
        <f>'4.OVTA Sites-Transects'!B5998</f>
        <v>0</v>
      </c>
      <c r="B5992" s="6">
        <f>'4.OVTA Sites-Transects'!C5998</f>
        <v>0</v>
      </c>
      <c r="C5992" s="6">
        <f>'4.OVTA Sites-Transects'!D5998</f>
        <v>0</v>
      </c>
      <c r="D5992" s="1">
        <f>'4.OVTA Sites-Transects'!E5998</f>
        <v>0</v>
      </c>
      <c r="E5992" s="1">
        <f>'4.OVTA Sites-Transects'!G5998</f>
        <v>0</v>
      </c>
      <c r="F5992" s="1">
        <f>'4.OVTA Sites-Transects'!F5998</f>
        <v>0</v>
      </c>
      <c r="G5992" s="6">
        <f>'4.OVTA Sites-Transects'!H5998</f>
        <v>0</v>
      </c>
      <c r="H5992" s="6">
        <f>'4.OVTA Sites-Transects'!I5998</f>
        <v>0</v>
      </c>
      <c r="I5992" s="193" t="str">
        <f t="shared" si="744"/>
        <v>-</v>
      </c>
      <c r="J5992" s="27" t="str">
        <f t="shared" si="745"/>
        <v>-</v>
      </c>
      <c r="K5992" s="27" t="str">
        <f t="shared" si="746"/>
        <v>-</v>
      </c>
      <c r="L5992" s="27" t="str">
        <f t="shared" si="747"/>
        <v>-</v>
      </c>
      <c r="M5992" s="27" t="str">
        <f t="shared" si="748"/>
        <v>-</v>
      </c>
      <c r="N5992" s="28">
        <f t="shared" si="749"/>
        <v>0</v>
      </c>
      <c r="O5992" s="28">
        <f t="shared" si="751"/>
        <v>0</v>
      </c>
      <c r="P5992" s="1" t="str">
        <f t="shared" si="750"/>
        <v>no</v>
      </c>
    </row>
    <row r="5993" spans="1:16" x14ac:dyDescent="0.25">
      <c r="A5993" s="6">
        <f>'4.OVTA Sites-Transects'!B5999</f>
        <v>0</v>
      </c>
      <c r="B5993" s="6">
        <f>'4.OVTA Sites-Transects'!C5999</f>
        <v>0</v>
      </c>
      <c r="C5993" s="6">
        <f>'4.OVTA Sites-Transects'!D5999</f>
        <v>0</v>
      </c>
      <c r="D5993" s="1">
        <f>'4.OVTA Sites-Transects'!E5999</f>
        <v>0</v>
      </c>
      <c r="E5993" s="1">
        <f>'4.OVTA Sites-Transects'!G5999</f>
        <v>0</v>
      </c>
      <c r="F5993" s="1">
        <f>'4.OVTA Sites-Transects'!F5999</f>
        <v>0</v>
      </c>
      <c r="G5993" s="6">
        <f>'4.OVTA Sites-Transects'!H5999</f>
        <v>0</v>
      </c>
      <c r="H5993" s="6">
        <f>'4.OVTA Sites-Transects'!I5999</f>
        <v>0</v>
      </c>
      <c r="I5993" s="193" t="str">
        <f t="shared" si="744"/>
        <v>-</v>
      </c>
      <c r="J5993" s="27" t="str">
        <f t="shared" si="745"/>
        <v>-</v>
      </c>
      <c r="K5993" s="27" t="str">
        <f t="shared" si="746"/>
        <v>-</v>
      </c>
      <c r="L5993" s="27" t="str">
        <f t="shared" si="747"/>
        <v>-</v>
      </c>
      <c r="M5993" s="27" t="str">
        <f t="shared" si="748"/>
        <v>-</v>
      </c>
      <c r="N5993" s="28">
        <f t="shared" si="749"/>
        <v>0</v>
      </c>
      <c r="O5993" s="28">
        <f t="shared" si="751"/>
        <v>0</v>
      </c>
      <c r="P5993" s="1" t="str">
        <f t="shared" si="750"/>
        <v>no</v>
      </c>
    </row>
    <row r="5994" spans="1:16" x14ac:dyDescent="0.25">
      <c r="A5994" s="6">
        <f>'4.OVTA Sites-Transects'!B6000</f>
        <v>0</v>
      </c>
      <c r="B5994" s="6">
        <f>'4.OVTA Sites-Transects'!C6000</f>
        <v>0</v>
      </c>
      <c r="C5994" s="6">
        <f>'4.OVTA Sites-Transects'!D6000</f>
        <v>0</v>
      </c>
      <c r="D5994" s="1">
        <f>'4.OVTA Sites-Transects'!E6000</f>
        <v>0</v>
      </c>
      <c r="E5994" s="1">
        <f>'4.OVTA Sites-Transects'!G6000</f>
        <v>0</v>
      </c>
      <c r="F5994" s="1">
        <f>'4.OVTA Sites-Transects'!F6000</f>
        <v>0</v>
      </c>
      <c r="G5994" s="6">
        <f>'4.OVTA Sites-Transects'!H6000</f>
        <v>0</v>
      </c>
      <c r="H5994" s="6">
        <f>'4.OVTA Sites-Transects'!I6000</f>
        <v>0</v>
      </c>
      <c r="I5994" s="193" t="str">
        <f t="shared" si="744"/>
        <v>-</v>
      </c>
      <c r="J5994" s="27" t="str">
        <f t="shared" si="745"/>
        <v>-</v>
      </c>
      <c r="K5994" s="27" t="str">
        <f t="shared" si="746"/>
        <v>-</v>
      </c>
      <c r="L5994" s="27" t="str">
        <f t="shared" si="747"/>
        <v>-</v>
      </c>
      <c r="M5994" s="27" t="str">
        <f t="shared" si="748"/>
        <v>-</v>
      </c>
      <c r="N5994" s="28">
        <f t="shared" si="749"/>
        <v>0</v>
      </c>
      <c r="O5994" s="28">
        <f t="shared" si="751"/>
        <v>0</v>
      </c>
      <c r="P5994" s="1" t="str">
        <f t="shared" si="750"/>
        <v>no</v>
      </c>
    </row>
    <row r="5995" spans="1:16" x14ac:dyDescent="0.25">
      <c r="A5995" s="6">
        <f>'4.OVTA Sites-Transects'!B6001</f>
        <v>0</v>
      </c>
      <c r="B5995" s="6">
        <f>'4.OVTA Sites-Transects'!C6001</f>
        <v>0</v>
      </c>
      <c r="C5995" s="6">
        <f>'4.OVTA Sites-Transects'!D6001</f>
        <v>0</v>
      </c>
      <c r="D5995" s="1">
        <f>'4.OVTA Sites-Transects'!E6001</f>
        <v>0</v>
      </c>
      <c r="E5995" s="1">
        <f>'4.OVTA Sites-Transects'!G6001</f>
        <v>0</v>
      </c>
      <c r="F5995" s="1">
        <f>'4.OVTA Sites-Transects'!F6001</f>
        <v>0</v>
      </c>
      <c r="G5995" s="6">
        <f>'4.OVTA Sites-Transects'!H6001</f>
        <v>0</v>
      </c>
      <c r="H5995" s="6">
        <f>'4.OVTA Sites-Transects'!I6001</f>
        <v>0</v>
      </c>
      <c r="I5995" s="193" t="str">
        <f t="shared" si="744"/>
        <v>-</v>
      </c>
      <c r="J5995" s="27" t="str">
        <f t="shared" si="745"/>
        <v>-</v>
      </c>
      <c r="K5995" s="27" t="str">
        <f t="shared" si="746"/>
        <v>-</v>
      </c>
      <c r="L5995" s="27" t="str">
        <f t="shared" si="747"/>
        <v>-</v>
      </c>
      <c r="M5995" s="27" t="str">
        <f t="shared" si="748"/>
        <v>-</v>
      </c>
      <c r="N5995" s="28">
        <f t="shared" si="749"/>
        <v>0</v>
      </c>
      <c r="O5995" s="28">
        <f t="shared" si="751"/>
        <v>0</v>
      </c>
      <c r="P5995" s="1" t="str">
        <f t="shared" si="750"/>
        <v>no</v>
      </c>
    </row>
    <row r="5996" spans="1:16" x14ac:dyDescent="0.25">
      <c r="A5996" s="6">
        <f>'4.OVTA Sites-Transects'!B6002</f>
        <v>0</v>
      </c>
      <c r="B5996" s="6">
        <f>'4.OVTA Sites-Transects'!C6002</f>
        <v>0</v>
      </c>
      <c r="C5996" s="6">
        <f>'4.OVTA Sites-Transects'!D6002</f>
        <v>0</v>
      </c>
      <c r="D5996" s="1">
        <f>'4.OVTA Sites-Transects'!E6002</f>
        <v>0</v>
      </c>
      <c r="E5996" s="1">
        <f>'4.OVTA Sites-Transects'!G6002</f>
        <v>0</v>
      </c>
      <c r="F5996" s="1">
        <f>'4.OVTA Sites-Transects'!F6002</f>
        <v>0</v>
      </c>
      <c r="G5996" s="6">
        <f>'4.OVTA Sites-Transects'!H6002</f>
        <v>0</v>
      </c>
      <c r="H5996" s="6">
        <f>'4.OVTA Sites-Transects'!I6002</f>
        <v>0</v>
      </c>
      <c r="I5996" s="193" t="str">
        <f t="shared" si="744"/>
        <v>-</v>
      </c>
      <c r="J5996" s="27" t="str">
        <f t="shared" si="745"/>
        <v>-</v>
      </c>
      <c r="K5996" s="27" t="str">
        <f t="shared" si="746"/>
        <v>-</v>
      </c>
      <c r="L5996" s="27" t="str">
        <f t="shared" si="747"/>
        <v>-</v>
      </c>
      <c r="M5996" s="27" t="str">
        <f t="shared" si="748"/>
        <v>-</v>
      </c>
      <c r="N5996" s="28">
        <f t="shared" si="749"/>
        <v>0</v>
      </c>
      <c r="O5996" s="28">
        <f t="shared" si="751"/>
        <v>0</v>
      </c>
      <c r="P5996" s="1" t="str">
        <f t="shared" si="750"/>
        <v>no</v>
      </c>
    </row>
    <row r="5997" spans="1:16" x14ac:dyDescent="0.25">
      <c r="A5997" s="6">
        <f>'4.OVTA Sites-Transects'!B6003</f>
        <v>0</v>
      </c>
      <c r="B5997" s="6">
        <f>'4.OVTA Sites-Transects'!C6003</f>
        <v>0</v>
      </c>
      <c r="C5997" s="6">
        <f>'4.OVTA Sites-Transects'!D6003</f>
        <v>0</v>
      </c>
      <c r="D5997" s="1">
        <f>'4.OVTA Sites-Transects'!E6003</f>
        <v>0</v>
      </c>
      <c r="E5997" s="1">
        <f>'4.OVTA Sites-Transects'!G6003</f>
        <v>0</v>
      </c>
      <c r="F5997" s="1">
        <f>'4.OVTA Sites-Transects'!F6003</f>
        <v>0</v>
      </c>
      <c r="G5997" s="6">
        <f>'4.OVTA Sites-Transects'!H6003</f>
        <v>0</v>
      </c>
      <c r="H5997" s="6">
        <f>'4.OVTA Sites-Transects'!I6003</f>
        <v>0</v>
      </c>
      <c r="I5997" s="193" t="str">
        <f t="shared" si="744"/>
        <v>-</v>
      </c>
      <c r="J5997" s="27" t="str">
        <f t="shared" si="745"/>
        <v>-</v>
      </c>
      <c r="K5997" s="27" t="str">
        <f t="shared" si="746"/>
        <v>-</v>
      </c>
      <c r="L5997" s="27" t="str">
        <f t="shared" si="747"/>
        <v>-</v>
      </c>
      <c r="M5997" s="27" t="str">
        <f t="shared" si="748"/>
        <v>-</v>
      </c>
      <c r="N5997" s="28">
        <f t="shared" si="749"/>
        <v>0</v>
      </c>
      <c r="O5997" s="28">
        <f t="shared" si="751"/>
        <v>0</v>
      </c>
      <c r="P5997" s="1" t="str">
        <f t="shared" si="750"/>
        <v>no</v>
      </c>
    </row>
    <row r="5998" spans="1:16" x14ac:dyDescent="0.25">
      <c r="A5998" s="6">
        <f>'4.OVTA Sites-Transects'!B6004</f>
        <v>0</v>
      </c>
      <c r="B5998" s="6">
        <f>'4.OVTA Sites-Transects'!C6004</f>
        <v>0</v>
      </c>
      <c r="C5998" s="6">
        <f>'4.OVTA Sites-Transects'!D6004</f>
        <v>0</v>
      </c>
      <c r="D5998" s="1">
        <f>'4.OVTA Sites-Transects'!E6004</f>
        <v>0</v>
      </c>
      <c r="E5998" s="1">
        <f>'4.OVTA Sites-Transects'!G6004</f>
        <v>0</v>
      </c>
      <c r="F5998" s="1">
        <f>'4.OVTA Sites-Transects'!F6004</f>
        <v>0</v>
      </c>
      <c r="G5998" s="6">
        <f>'4.OVTA Sites-Transects'!H6004</f>
        <v>0</v>
      </c>
      <c r="H5998" s="6">
        <f>'4.OVTA Sites-Transects'!I6004</f>
        <v>0</v>
      </c>
      <c r="I5998" s="193" t="str">
        <f t="shared" si="744"/>
        <v>-</v>
      </c>
      <c r="J5998" s="27" t="str">
        <f t="shared" si="745"/>
        <v>-</v>
      </c>
      <c r="K5998" s="27" t="str">
        <f t="shared" si="746"/>
        <v>-</v>
      </c>
      <c r="L5998" s="27" t="str">
        <f t="shared" si="747"/>
        <v>-</v>
      </c>
      <c r="M5998" s="27" t="str">
        <f t="shared" si="748"/>
        <v>-</v>
      </c>
      <c r="N5998" s="28">
        <f t="shared" si="749"/>
        <v>0</v>
      </c>
      <c r="O5998" s="28">
        <f t="shared" si="751"/>
        <v>0</v>
      </c>
      <c r="P5998" s="1" t="str">
        <f t="shared" si="750"/>
        <v>no</v>
      </c>
    </row>
    <row r="5999" spans="1:16" x14ac:dyDescent="0.25">
      <c r="A5999" s="6">
        <f>'4.OVTA Sites-Transects'!B6005</f>
        <v>0</v>
      </c>
      <c r="B5999" s="6">
        <f>'4.OVTA Sites-Transects'!C6005</f>
        <v>0</v>
      </c>
      <c r="C5999" s="6">
        <f>'4.OVTA Sites-Transects'!D6005</f>
        <v>0</v>
      </c>
      <c r="D5999" s="1">
        <f>'4.OVTA Sites-Transects'!E6005</f>
        <v>0</v>
      </c>
      <c r="E5999" s="1">
        <f>'4.OVTA Sites-Transects'!G6005</f>
        <v>0</v>
      </c>
      <c r="F5999" s="1">
        <f>'4.OVTA Sites-Transects'!F6005</f>
        <v>0</v>
      </c>
      <c r="G5999" s="6">
        <f>'4.OVTA Sites-Transects'!H6005</f>
        <v>0</v>
      </c>
      <c r="H5999" s="6">
        <f>'4.OVTA Sites-Transects'!I6005</f>
        <v>0</v>
      </c>
      <c r="I5999" s="193" t="str">
        <f t="shared" si="744"/>
        <v>-</v>
      </c>
      <c r="J5999" s="27" t="str">
        <f t="shared" si="745"/>
        <v>-</v>
      </c>
      <c r="K5999" s="27" t="str">
        <f t="shared" si="746"/>
        <v>-</v>
      </c>
      <c r="L5999" s="27" t="str">
        <f t="shared" si="747"/>
        <v>-</v>
      </c>
      <c r="M5999" s="27" t="str">
        <f t="shared" si="748"/>
        <v>-</v>
      </c>
      <c r="N5999" s="28">
        <f t="shared" si="749"/>
        <v>0</v>
      </c>
      <c r="O5999" s="28">
        <f t="shared" si="751"/>
        <v>0</v>
      </c>
      <c r="P5999" s="1" t="str">
        <f t="shared" si="750"/>
        <v>no</v>
      </c>
    </row>
    <row r="6000" spans="1:16" x14ac:dyDescent="0.25">
      <c r="A6000" s="6">
        <f>'4.OVTA Sites-Transects'!B6006</f>
        <v>0</v>
      </c>
      <c r="B6000" s="6">
        <f>'4.OVTA Sites-Transects'!C6006</f>
        <v>0</v>
      </c>
      <c r="C6000" s="6">
        <f>'4.OVTA Sites-Transects'!D6006</f>
        <v>0</v>
      </c>
      <c r="D6000" s="1">
        <f>'4.OVTA Sites-Transects'!E6006</f>
        <v>0</v>
      </c>
      <c r="E6000" s="1">
        <f>'4.OVTA Sites-Transects'!G6006</f>
        <v>0</v>
      </c>
      <c r="F6000" s="1">
        <f>'4.OVTA Sites-Transects'!F6006</f>
        <v>0</v>
      </c>
      <c r="G6000" s="6">
        <f>'4.OVTA Sites-Transects'!H6006</f>
        <v>0</v>
      </c>
      <c r="H6000" s="6">
        <f>'4.OVTA Sites-Transects'!I6006</f>
        <v>0</v>
      </c>
      <c r="I6000" s="193" t="str">
        <f t="shared" si="744"/>
        <v>-</v>
      </c>
      <c r="J6000" s="27" t="str">
        <f t="shared" si="745"/>
        <v>-</v>
      </c>
      <c r="K6000" s="27" t="str">
        <f t="shared" si="746"/>
        <v>-</v>
      </c>
      <c r="L6000" s="27" t="str">
        <f t="shared" si="747"/>
        <v>-</v>
      </c>
      <c r="M6000" s="27" t="str">
        <f t="shared" si="748"/>
        <v>-</v>
      </c>
      <c r="N6000" s="28">
        <f t="shared" si="749"/>
        <v>0</v>
      </c>
      <c r="O6000" s="28">
        <f t="shared" si="751"/>
        <v>0</v>
      </c>
      <c r="P6000" s="1" t="str">
        <f t="shared" si="750"/>
        <v>no</v>
      </c>
    </row>
    <row r="6001" spans="1:16" x14ac:dyDescent="0.25">
      <c r="A6001" s="6">
        <f>'4.OVTA Sites-Transects'!B6007</f>
        <v>0</v>
      </c>
      <c r="B6001" s="6">
        <f>'4.OVTA Sites-Transects'!C6007</f>
        <v>0</v>
      </c>
      <c r="C6001" s="6">
        <f>'4.OVTA Sites-Transects'!D6007</f>
        <v>0</v>
      </c>
      <c r="D6001" s="1">
        <f>'4.OVTA Sites-Transects'!E6007</f>
        <v>0</v>
      </c>
      <c r="E6001" s="1">
        <f>'4.OVTA Sites-Transects'!G6007</f>
        <v>0</v>
      </c>
      <c r="F6001" s="1">
        <f>'4.OVTA Sites-Transects'!F6007</f>
        <v>0</v>
      </c>
      <c r="G6001" s="6">
        <f>'4.OVTA Sites-Transects'!H6007</f>
        <v>0</v>
      </c>
      <c r="H6001" s="6">
        <f>'4.OVTA Sites-Transects'!I6007</f>
        <v>0</v>
      </c>
      <c r="I6001" s="193" t="str">
        <f t="shared" si="744"/>
        <v>-</v>
      </c>
      <c r="J6001" s="27" t="str">
        <f t="shared" si="745"/>
        <v>-</v>
      </c>
      <c r="K6001" s="27" t="str">
        <f t="shared" si="746"/>
        <v>-</v>
      </c>
      <c r="L6001" s="27" t="str">
        <f t="shared" si="747"/>
        <v>-</v>
      </c>
      <c r="M6001" s="27" t="str">
        <f t="shared" si="748"/>
        <v>-</v>
      </c>
      <c r="N6001" s="28">
        <f t="shared" si="749"/>
        <v>0</v>
      </c>
      <c r="O6001" s="28">
        <f t="shared" si="751"/>
        <v>0</v>
      </c>
      <c r="P6001" s="1" t="str">
        <f t="shared" si="750"/>
        <v>no</v>
      </c>
    </row>
    <row r="6002" spans="1:16" x14ac:dyDescent="0.25">
      <c r="A6002" s="6">
        <f>'4.OVTA Sites-Transects'!B6008</f>
        <v>0</v>
      </c>
      <c r="B6002" s="6">
        <f>'4.OVTA Sites-Transects'!C6008</f>
        <v>0</v>
      </c>
      <c r="C6002" s="6">
        <f>'4.OVTA Sites-Transects'!D6008</f>
        <v>0</v>
      </c>
      <c r="D6002" s="1">
        <f>'4.OVTA Sites-Transects'!E6008</f>
        <v>0</v>
      </c>
      <c r="E6002" s="1">
        <f>'4.OVTA Sites-Transects'!G6008</f>
        <v>0</v>
      </c>
      <c r="F6002" s="1">
        <f>'4.OVTA Sites-Transects'!F6008</f>
        <v>0</v>
      </c>
      <c r="G6002" s="6">
        <f>'4.OVTA Sites-Transects'!H6008</f>
        <v>0</v>
      </c>
      <c r="H6002" s="6">
        <f>'4.OVTA Sites-Transects'!I6008</f>
        <v>0</v>
      </c>
      <c r="I6002" s="193" t="str">
        <f t="shared" si="744"/>
        <v>-</v>
      </c>
      <c r="J6002" s="27" t="str">
        <f t="shared" si="745"/>
        <v>-</v>
      </c>
      <c r="K6002" s="27" t="str">
        <f t="shared" si="746"/>
        <v>-</v>
      </c>
      <c r="L6002" s="27" t="str">
        <f t="shared" si="747"/>
        <v>-</v>
      </c>
      <c r="M6002" s="27" t="str">
        <f t="shared" si="748"/>
        <v>-</v>
      </c>
      <c r="N6002" s="28">
        <f t="shared" si="749"/>
        <v>0</v>
      </c>
      <c r="O6002" s="28">
        <f t="shared" si="751"/>
        <v>0</v>
      </c>
      <c r="P6002" s="1" t="str">
        <f t="shared" si="750"/>
        <v>no</v>
      </c>
    </row>
    <row r="6003" spans="1:16" x14ac:dyDescent="0.25">
      <c r="A6003" s="6">
        <f>'4.OVTA Sites-Transects'!B6009</f>
        <v>0</v>
      </c>
      <c r="B6003" s="6">
        <f>'4.OVTA Sites-Transects'!C6009</f>
        <v>0</v>
      </c>
      <c r="C6003" s="6">
        <f>'4.OVTA Sites-Transects'!D6009</f>
        <v>0</v>
      </c>
      <c r="D6003" s="1">
        <f>'4.OVTA Sites-Transects'!E6009</f>
        <v>0</v>
      </c>
      <c r="E6003" s="1">
        <f>'4.OVTA Sites-Transects'!G6009</f>
        <v>0</v>
      </c>
      <c r="F6003" s="1">
        <f>'4.OVTA Sites-Transects'!F6009</f>
        <v>0</v>
      </c>
      <c r="G6003" s="6">
        <f>'4.OVTA Sites-Transects'!H6009</f>
        <v>0</v>
      </c>
      <c r="H6003" s="6">
        <f>'4.OVTA Sites-Transects'!I6009</f>
        <v>0</v>
      </c>
      <c r="I6003" s="193" t="str">
        <f t="shared" si="744"/>
        <v>-</v>
      </c>
      <c r="J6003" s="27" t="str">
        <f t="shared" si="745"/>
        <v>-</v>
      </c>
      <c r="K6003" s="27" t="str">
        <f t="shared" si="746"/>
        <v>-</v>
      </c>
      <c r="L6003" s="27" t="str">
        <f t="shared" si="747"/>
        <v>-</v>
      </c>
      <c r="M6003" s="27" t="str">
        <f t="shared" si="748"/>
        <v>-</v>
      </c>
      <c r="N6003" s="28">
        <f t="shared" si="749"/>
        <v>0</v>
      </c>
      <c r="O6003" s="28">
        <f t="shared" si="751"/>
        <v>0</v>
      </c>
      <c r="P6003" s="1" t="str">
        <f t="shared" si="750"/>
        <v>no</v>
      </c>
    </row>
    <row r="6004" spans="1:16" x14ac:dyDescent="0.25">
      <c r="A6004" s="6">
        <f>'4.OVTA Sites-Transects'!B6010</f>
        <v>0</v>
      </c>
      <c r="B6004" s="6">
        <f>'4.OVTA Sites-Transects'!C6010</f>
        <v>0</v>
      </c>
      <c r="C6004" s="6">
        <f>'4.OVTA Sites-Transects'!D6010</f>
        <v>0</v>
      </c>
      <c r="D6004" s="1">
        <f>'4.OVTA Sites-Transects'!E6010</f>
        <v>0</v>
      </c>
      <c r="E6004" s="1">
        <f>'4.OVTA Sites-Transects'!G6010</f>
        <v>0</v>
      </c>
      <c r="F6004" s="1">
        <f>'4.OVTA Sites-Transects'!F6010</f>
        <v>0</v>
      </c>
      <c r="G6004" s="6">
        <f>'4.OVTA Sites-Transects'!H6010</f>
        <v>0</v>
      </c>
      <c r="H6004" s="6">
        <f>'4.OVTA Sites-Transects'!I6010</f>
        <v>0</v>
      </c>
      <c r="I6004" s="193" t="str">
        <f t="shared" si="744"/>
        <v>-</v>
      </c>
      <c r="J6004" s="27" t="str">
        <f t="shared" si="745"/>
        <v>-</v>
      </c>
      <c r="K6004" s="27" t="str">
        <f t="shared" si="746"/>
        <v>-</v>
      </c>
      <c r="L6004" s="27" t="str">
        <f t="shared" si="747"/>
        <v>-</v>
      </c>
      <c r="M6004" s="27" t="str">
        <f t="shared" si="748"/>
        <v>-</v>
      </c>
      <c r="N6004" s="28">
        <f t="shared" si="749"/>
        <v>0</v>
      </c>
      <c r="O6004" s="28">
        <f t="shared" si="751"/>
        <v>0</v>
      </c>
      <c r="P6004" s="1" t="str">
        <f t="shared" si="750"/>
        <v>no</v>
      </c>
    </row>
    <row r="6005" spans="1:16" x14ac:dyDescent="0.25">
      <c r="A6005" s="6">
        <f>'4.OVTA Sites-Transects'!B6011</f>
        <v>0</v>
      </c>
      <c r="B6005" s="6">
        <f>'4.OVTA Sites-Transects'!C6011</f>
        <v>0</v>
      </c>
      <c r="C6005" s="6">
        <f>'4.OVTA Sites-Transects'!D6011</f>
        <v>0</v>
      </c>
      <c r="D6005" s="1">
        <f>'4.OVTA Sites-Transects'!E6011</f>
        <v>0</v>
      </c>
      <c r="E6005" s="1">
        <f>'4.OVTA Sites-Transects'!G6011</f>
        <v>0</v>
      </c>
      <c r="F6005" s="1">
        <f>'4.OVTA Sites-Transects'!F6011</f>
        <v>0</v>
      </c>
      <c r="G6005" s="6">
        <f>'4.OVTA Sites-Transects'!H6011</f>
        <v>0</v>
      </c>
      <c r="H6005" s="6">
        <f>'4.OVTA Sites-Transects'!I6011</f>
        <v>0</v>
      </c>
      <c r="I6005" s="193" t="str">
        <f t="shared" si="744"/>
        <v>-</v>
      </c>
      <c r="J6005" s="27" t="str">
        <f t="shared" si="745"/>
        <v>-</v>
      </c>
      <c r="K6005" s="27" t="str">
        <f t="shared" si="746"/>
        <v>-</v>
      </c>
      <c r="L6005" s="27" t="str">
        <f t="shared" si="747"/>
        <v>-</v>
      </c>
      <c r="M6005" s="27" t="str">
        <f t="shared" si="748"/>
        <v>-</v>
      </c>
      <c r="N6005" s="28">
        <f t="shared" si="749"/>
        <v>0</v>
      </c>
      <c r="O6005" s="28">
        <f t="shared" si="751"/>
        <v>0</v>
      </c>
      <c r="P6005" s="1" t="str">
        <f t="shared" si="750"/>
        <v>no</v>
      </c>
    </row>
    <row r="6006" spans="1:16" x14ac:dyDescent="0.25">
      <c r="A6006" s="6">
        <f>'4.OVTA Sites-Transects'!B6012</f>
        <v>0</v>
      </c>
      <c r="B6006" s="6">
        <f>'4.OVTA Sites-Transects'!C6012</f>
        <v>0</v>
      </c>
      <c r="C6006" s="6">
        <f>'4.OVTA Sites-Transects'!D6012</f>
        <v>0</v>
      </c>
      <c r="D6006" s="1">
        <f>'4.OVTA Sites-Transects'!E6012</f>
        <v>0</v>
      </c>
      <c r="E6006" s="1">
        <f>'4.OVTA Sites-Transects'!G6012</f>
        <v>0</v>
      </c>
      <c r="F6006" s="1">
        <f>'4.OVTA Sites-Transects'!F6012</f>
        <v>0</v>
      </c>
      <c r="G6006" s="6">
        <f>'4.OVTA Sites-Transects'!H6012</f>
        <v>0</v>
      </c>
      <c r="H6006" s="6">
        <f>'4.OVTA Sites-Transects'!I6012</f>
        <v>0</v>
      </c>
      <c r="I6006" s="193" t="str">
        <f t="shared" si="744"/>
        <v>-</v>
      </c>
      <c r="J6006" s="27" t="str">
        <f t="shared" si="745"/>
        <v>-</v>
      </c>
      <c r="K6006" s="27" t="str">
        <f t="shared" si="746"/>
        <v>-</v>
      </c>
      <c r="L6006" s="27" t="str">
        <f t="shared" si="747"/>
        <v>-</v>
      </c>
      <c r="M6006" s="27" t="str">
        <f t="shared" si="748"/>
        <v>-</v>
      </c>
      <c r="N6006" s="28">
        <f t="shared" si="749"/>
        <v>0</v>
      </c>
      <c r="O6006" s="28">
        <f t="shared" si="751"/>
        <v>0</v>
      </c>
      <c r="P6006" s="1" t="str">
        <f t="shared" si="750"/>
        <v>no</v>
      </c>
    </row>
    <row r="6007" spans="1:16" x14ac:dyDescent="0.25">
      <c r="A6007" s="6">
        <f>'4.OVTA Sites-Transects'!B6013</f>
        <v>0</v>
      </c>
      <c r="B6007" s="6">
        <f>'4.OVTA Sites-Transects'!C6013</f>
        <v>0</v>
      </c>
      <c r="C6007" s="6">
        <f>'4.OVTA Sites-Transects'!D6013</f>
        <v>0</v>
      </c>
      <c r="D6007" s="1">
        <f>'4.OVTA Sites-Transects'!E6013</f>
        <v>0</v>
      </c>
      <c r="E6007" s="1">
        <f>'4.OVTA Sites-Transects'!G6013</f>
        <v>0</v>
      </c>
      <c r="F6007" s="1">
        <f>'4.OVTA Sites-Transects'!F6013</f>
        <v>0</v>
      </c>
      <c r="G6007" s="6">
        <f>'4.OVTA Sites-Transects'!H6013</f>
        <v>0</v>
      </c>
      <c r="H6007" s="6">
        <f>'4.OVTA Sites-Transects'!I6013</f>
        <v>0</v>
      </c>
      <c r="I6007" s="193" t="str">
        <f t="shared" si="744"/>
        <v>-</v>
      </c>
      <c r="J6007" s="27" t="str">
        <f t="shared" si="745"/>
        <v>-</v>
      </c>
      <c r="K6007" s="27" t="str">
        <f t="shared" si="746"/>
        <v>-</v>
      </c>
      <c r="L6007" s="27" t="str">
        <f t="shared" si="747"/>
        <v>-</v>
      </c>
      <c r="M6007" s="27" t="str">
        <f t="shared" si="748"/>
        <v>-</v>
      </c>
      <c r="N6007" s="28">
        <f t="shared" si="749"/>
        <v>0</v>
      </c>
      <c r="O6007" s="28">
        <f t="shared" si="751"/>
        <v>0</v>
      </c>
      <c r="P6007" s="1" t="str">
        <f t="shared" si="750"/>
        <v>no</v>
      </c>
    </row>
    <row r="6008" spans="1:16" x14ac:dyDescent="0.25">
      <c r="A6008" s="6">
        <f>'4.OVTA Sites-Transects'!B6014</f>
        <v>0</v>
      </c>
      <c r="B6008" s="6">
        <f>'4.OVTA Sites-Transects'!C6014</f>
        <v>0</v>
      </c>
      <c r="C6008" s="6">
        <f>'4.OVTA Sites-Transects'!D6014</f>
        <v>0</v>
      </c>
      <c r="D6008" s="1">
        <f>'4.OVTA Sites-Transects'!E6014</f>
        <v>0</v>
      </c>
      <c r="E6008" s="1">
        <f>'4.OVTA Sites-Transects'!G6014</f>
        <v>0</v>
      </c>
      <c r="F6008" s="1">
        <f>'4.OVTA Sites-Transects'!F6014</f>
        <v>0</v>
      </c>
      <c r="G6008" s="6">
        <f>'4.OVTA Sites-Transects'!H6014</f>
        <v>0</v>
      </c>
      <c r="H6008" s="6">
        <f>'4.OVTA Sites-Transects'!I6014</f>
        <v>0</v>
      </c>
      <c r="I6008" s="193" t="str">
        <f t="shared" si="744"/>
        <v>-</v>
      </c>
      <c r="J6008" s="27" t="str">
        <f t="shared" si="745"/>
        <v>-</v>
      </c>
      <c r="K6008" s="27" t="str">
        <f t="shared" si="746"/>
        <v>-</v>
      </c>
      <c r="L6008" s="27" t="str">
        <f t="shared" si="747"/>
        <v>-</v>
      </c>
      <c r="M6008" s="27" t="str">
        <f t="shared" si="748"/>
        <v>-</v>
      </c>
      <c r="N6008" s="28">
        <f t="shared" si="749"/>
        <v>0</v>
      </c>
      <c r="O6008" s="28">
        <f t="shared" si="751"/>
        <v>0</v>
      </c>
      <c r="P6008" s="1" t="str">
        <f t="shared" si="750"/>
        <v>no</v>
      </c>
    </row>
    <row r="6009" spans="1:16" x14ac:dyDescent="0.25">
      <c r="A6009" s="6">
        <f>'4.OVTA Sites-Transects'!B6015</f>
        <v>0</v>
      </c>
      <c r="B6009" s="6">
        <f>'4.OVTA Sites-Transects'!C6015</f>
        <v>0</v>
      </c>
      <c r="C6009" s="6">
        <f>'4.OVTA Sites-Transects'!D6015</f>
        <v>0</v>
      </c>
      <c r="D6009" s="1">
        <f>'4.OVTA Sites-Transects'!E6015</f>
        <v>0</v>
      </c>
      <c r="E6009" s="1">
        <f>'4.OVTA Sites-Transects'!G6015</f>
        <v>0</v>
      </c>
      <c r="F6009" s="1">
        <f>'4.OVTA Sites-Transects'!F6015</f>
        <v>0</v>
      </c>
      <c r="G6009" s="6">
        <f>'4.OVTA Sites-Transects'!H6015</f>
        <v>0</v>
      </c>
      <c r="H6009" s="6">
        <f>'4.OVTA Sites-Transects'!I6015</f>
        <v>0</v>
      </c>
      <c r="I6009" s="193" t="str">
        <f t="shared" si="744"/>
        <v>-</v>
      </c>
      <c r="J6009" s="27" t="str">
        <f t="shared" si="745"/>
        <v>-</v>
      </c>
      <c r="K6009" s="27" t="str">
        <f t="shared" si="746"/>
        <v>-</v>
      </c>
      <c r="L6009" s="27" t="str">
        <f t="shared" si="747"/>
        <v>-</v>
      </c>
      <c r="M6009" s="27" t="str">
        <f t="shared" si="748"/>
        <v>-</v>
      </c>
      <c r="N6009" s="28">
        <f t="shared" si="749"/>
        <v>0</v>
      </c>
      <c r="O6009" s="28">
        <f t="shared" si="751"/>
        <v>0</v>
      </c>
      <c r="P6009" s="1" t="str">
        <f t="shared" si="750"/>
        <v>no</v>
      </c>
    </row>
    <row r="6010" spans="1:16" x14ac:dyDescent="0.25">
      <c r="A6010" s="6">
        <f>'4.OVTA Sites-Transects'!B6016</f>
        <v>0</v>
      </c>
      <c r="B6010" s="6">
        <f>'4.OVTA Sites-Transects'!C6016</f>
        <v>0</v>
      </c>
      <c r="C6010" s="6">
        <f>'4.OVTA Sites-Transects'!D6016</f>
        <v>0</v>
      </c>
      <c r="D6010" s="1">
        <f>'4.OVTA Sites-Transects'!E6016</f>
        <v>0</v>
      </c>
      <c r="E6010" s="1">
        <f>'4.OVTA Sites-Transects'!G6016</f>
        <v>0</v>
      </c>
      <c r="F6010" s="1">
        <f>'4.OVTA Sites-Transects'!F6016</f>
        <v>0</v>
      </c>
      <c r="G6010" s="6">
        <f>'4.OVTA Sites-Transects'!H6016</f>
        <v>0</v>
      </c>
      <c r="H6010" s="6">
        <f>'4.OVTA Sites-Transects'!I6016</f>
        <v>0</v>
      </c>
      <c r="I6010" s="193" t="str">
        <f t="shared" si="744"/>
        <v>-</v>
      </c>
      <c r="J6010" s="27" t="str">
        <f t="shared" si="745"/>
        <v>-</v>
      </c>
      <c r="K6010" s="27" t="str">
        <f t="shared" si="746"/>
        <v>-</v>
      </c>
      <c r="L6010" s="27" t="str">
        <f t="shared" si="747"/>
        <v>-</v>
      </c>
      <c r="M6010" s="27" t="str">
        <f t="shared" si="748"/>
        <v>-</v>
      </c>
      <c r="N6010" s="28">
        <f t="shared" si="749"/>
        <v>0</v>
      </c>
      <c r="O6010" s="28">
        <f t="shared" si="751"/>
        <v>0</v>
      </c>
      <c r="P6010" s="1" t="str">
        <f t="shared" si="750"/>
        <v>no</v>
      </c>
    </row>
    <row r="6011" spans="1:16" x14ac:dyDescent="0.25">
      <c r="A6011" s="6">
        <f>'4.OVTA Sites-Transects'!B6017</f>
        <v>0</v>
      </c>
      <c r="B6011" s="6">
        <f>'4.OVTA Sites-Transects'!C6017</f>
        <v>0</v>
      </c>
      <c r="C6011" s="6">
        <f>'4.OVTA Sites-Transects'!D6017</f>
        <v>0</v>
      </c>
      <c r="D6011" s="1">
        <f>'4.OVTA Sites-Transects'!E6017</f>
        <v>0</v>
      </c>
      <c r="E6011" s="1">
        <f>'4.OVTA Sites-Transects'!G6017</f>
        <v>0</v>
      </c>
      <c r="F6011" s="1">
        <f>'4.OVTA Sites-Transects'!F6017</f>
        <v>0</v>
      </c>
      <c r="G6011" s="6">
        <f>'4.OVTA Sites-Transects'!H6017</f>
        <v>0</v>
      </c>
      <c r="H6011" s="6">
        <f>'4.OVTA Sites-Transects'!I6017</f>
        <v>0</v>
      </c>
      <c r="I6011" s="193" t="str">
        <f t="shared" si="744"/>
        <v>-</v>
      </c>
      <c r="J6011" s="27" t="str">
        <f t="shared" si="745"/>
        <v>-</v>
      </c>
      <c r="K6011" s="27" t="str">
        <f t="shared" si="746"/>
        <v>-</v>
      </c>
      <c r="L6011" s="27" t="str">
        <f t="shared" si="747"/>
        <v>-</v>
      </c>
      <c r="M6011" s="27" t="str">
        <f t="shared" si="748"/>
        <v>-</v>
      </c>
      <c r="N6011" s="28">
        <f t="shared" si="749"/>
        <v>0</v>
      </c>
      <c r="O6011" s="28">
        <f t="shared" si="751"/>
        <v>0</v>
      </c>
      <c r="P6011" s="1" t="str">
        <f t="shared" si="750"/>
        <v>no</v>
      </c>
    </row>
    <row r="6012" spans="1:16" x14ac:dyDescent="0.25">
      <c r="A6012" s="6">
        <f>'4.OVTA Sites-Transects'!B6018</f>
        <v>0</v>
      </c>
      <c r="B6012" s="6">
        <f>'4.OVTA Sites-Transects'!C6018</f>
        <v>0</v>
      </c>
      <c r="C6012" s="6">
        <f>'4.OVTA Sites-Transects'!D6018</f>
        <v>0</v>
      </c>
      <c r="D6012" s="1">
        <f>'4.OVTA Sites-Transects'!E6018</f>
        <v>0</v>
      </c>
      <c r="E6012" s="1">
        <f>'4.OVTA Sites-Transects'!G6018</f>
        <v>0</v>
      </c>
      <c r="F6012" s="1">
        <f>'4.OVTA Sites-Transects'!F6018</f>
        <v>0</v>
      </c>
      <c r="G6012" s="6">
        <f>'4.OVTA Sites-Transects'!H6018</f>
        <v>0</v>
      </c>
      <c r="H6012" s="6">
        <f>'4.OVTA Sites-Transects'!I6018</f>
        <v>0</v>
      </c>
      <c r="I6012" s="193" t="str">
        <f t="shared" si="744"/>
        <v>-</v>
      </c>
      <c r="J6012" s="27" t="str">
        <f t="shared" si="745"/>
        <v>-</v>
      </c>
      <c r="K6012" s="27" t="str">
        <f t="shared" si="746"/>
        <v>-</v>
      </c>
      <c r="L6012" s="27" t="str">
        <f t="shared" si="747"/>
        <v>-</v>
      </c>
      <c r="M6012" s="27" t="str">
        <f t="shared" si="748"/>
        <v>-</v>
      </c>
      <c r="N6012" s="28">
        <f t="shared" si="749"/>
        <v>0</v>
      </c>
      <c r="O6012" s="28">
        <f t="shared" si="751"/>
        <v>0</v>
      </c>
      <c r="P6012" s="1" t="str">
        <f t="shared" si="750"/>
        <v>no</v>
      </c>
    </row>
    <row r="6013" spans="1:16" x14ac:dyDescent="0.25">
      <c r="A6013" s="6">
        <f>'4.OVTA Sites-Transects'!B6019</f>
        <v>0</v>
      </c>
      <c r="B6013" s="6">
        <f>'4.OVTA Sites-Transects'!C6019</f>
        <v>0</v>
      </c>
      <c r="C6013" s="6">
        <f>'4.OVTA Sites-Transects'!D6019</f>
        <v>0</v>
      </c>
      <c r="D6013" s="1">
        <f>'4.OVTA Sites-Transects'!E6019</f>
        <v>0</v>
      </c>
      <c r="E6013" s="1">
        <f>'4.OVTA Sites-Transects'!G6019</f>
        <v>0</v>
      </c>
      <c r="F6013" s="1">
        <f>'4.OVTA Sites-Transects'!F6019</f>
        <v>0</v>
      </c>
      <c r="G6013" s="6">
        <f>'4.OVTA Sites-Transects'!H6019</f>
        <v>0</v>
      </c>
      <c r="H6013" s="6">
        <f>'4.OVTA Sites-Transects'!I6019</f>
        <v>0</v>
      </c>
      <c r="I6013" s="193" t="str">
        <f t="shared" si="744"/>
        <v>-</v>
      </c>
      <c r="J6013" s="27" t="str">
        <f t="shared" si="745"/>
        <v>-</v>
      </c>
      <c r="K6013" s="27" t="str">
        <f t="shared" si="746"/>
        <v>-</v>
      </c>
      <c r="L6013" s="27" t="str">
        <f t="shared" si="747"/>
        <v>-</v>
      </c>
      <c r="M6013" s="27" t="str">
        <f t="shared" si="748"/>
        <v>-</v>
      </c>
      <c r="N6013" s="28">
        <f t="shared" si="749"/>
        <v>0</v>
      </c>
      <c r="O6013" s="28">
        <f t="shared" si="751"/>
        <v>0</v>
      </c>
      <c r="P6013" s="1" t="str">
        <f t="shared" si="750"/>
        <v>no</v>
      </c>
    </row>
    <row r="6014" spans="1:16" x14ac:dyDescent="0.25">
      <c r="A6014" s="6">
        <f>'4.OVTA Sites-Transects'!B6020</f>
        <v>0</v>
      </c>
      <c r="B6014" s="6">
        <f>'4.OVTA Sites-Transects'!C6020</f>
        <v>0</v>
      </c>
      <c r="C6014" s="6">
        <f>'4.OVTA Sites-Transects'!D6020</f>
        <v>0</v>
      </c>
      <c r="D6014" s="1">
        <f>'4.OVTA Sites-Transects'!E6020</f>
        <v>0</v>
      </c>
      <c r="E6014" s="1">
        <f>'4.OVTA Sites-Transects'!G6020</f>
        <v>0</v>
      </c>
      <c r="F6014" s="1">
        <f>'4.OVTA Sites-Transects'!F6020</f>
        <v>0</v>
      </c>
      <c r="G6014" s="6">
        <f>'4.OVTA Sites-Transects'!H6020</f>
        <v>0</v>
      </c>
      <c r="H6014" s="6">
        <f>'4.OVTA Sites-Transects'!I6020</f>
        <v>0</v>
      </c>
      <c r="I6014" s="193" t="str">
        <f t="shared" si="744"/>
        <v>-</v>
      </c>
      <c r="J6014" s="27" t="str">
        <f t="shared" si="745"/>
        <v>-</v>
      </c>
      <c r="K6014" s="27" t="str">
        <f t="shared" si="746"/>
        <v>-</v>
      </c>
      <c r="L6014" s="27" t="str">
        <f t="shared" si="747"/>
        <v>-</v>
      </c>
      <c r="M6014" s="27" t="str">
        <f t="shared" si="748"/>
        <v>-</v>
      </c>
      <c r="N6014" s="28">
        <f t="shared" si="749"/>
        <v>0</v>
      </c>
      <c r="O6014" s="28">
        <f t="shared" si="751"/>
        <v>0</v>
      </c>
      <c r="P6014" s="1" t="str">
        <f t="shared" si="750"/>
        <v>no</v>
      </c>
    </row>
    <row r="6015" spans="1:16" x14ac:dyDescent="0.25">
      <c r="A6015" s="6">
        <f>'4.OVTA Sites-Transects'!B6021</f>
        <v>0</v>
      </c>
      <c r="B6015" s="6">
        <f>'4.OVTA Sites-Transects'!C6021</f>
        <v>0</v>
      </c>
      <c r="C6015" s="6">
        <f>'4.OVTA Sites-Transects'!D6021</f>
        <v>0</v>
      </c>
      <c r="D6015" s="1">
        <f>'4.OVTA Sites-Transects'!E6021</f>
        <v>0</v>
      </c>
      <c r="E6015" s="1">
        <f>'4.OVTA Sites-Transects'!G6021</f>
        <v>0</v>
      </c>
      <c r="F6015" s="1">
        <f>'4.OVTA Sites-Transects'!F6021</f>
        <v>0</v>
      </c>
      <c r="G6015" s="6">
        <f>'4.OVTA Sites-Transects'!H6021</f>
        <v>0</v>
      </c>
      <c r="H6015" s="6">
        <f>'4.OVTA Sites-Transects'!I6021</f>
        <v>0</v>
      </c>
      <c r="I6015" s="193" t="str">
        <f t="shared" si="744"/>
        <v>-</v>
      </c>
      <c r="J6015" s="27" t="str">
        <f t="shared" si="745"/>
        <v>-</v>
      </c>
      <c r="K6015" s="27" t="str">
        <f t="shared" si="746"/>
        <v>-</v>
      </c>
      <c r="L6015" s="27" t="str">
        <f t="shared" si="747"/>
        <v>-</v>
      </c>
      <c r="M6015" s="27" t="str">
        <f t="shared" si="748"/>
        <v>-</v>
      </c>
      <c r="N6015" s="28">
        <f t="shared" si="749"/>
        <v>0</v>
      </c>
      <c r="O6015" s="28">
        <f t="shared" si="751"/>
        <v>0</v>
      </c>
      <c r="P6015" s="1" t="str">
        <f t="shared" si="750"/>
        <v>no</v>
      </c>
    </row>
    <row r="6016" spans="1:16" x14ac:dyDescent="0.25">
      <c r="A6016" s="6">
        <f>'4.OVTA Sites-Transects'!B6022</f>
        <v>0</v>
      </c>
      <c r="B6016" s="6">
        <f>'4.OVTA Sites-Transects'!C6022</f>
        <v>0</v>
      </c>
      <c r="C6016" s="6">
        <f>'4.OVTA Sites-Transects'!D6022</f>
        <v>0</v>
      </c>
      <c r="D6016" s="1">
        <f>'4.OVTA Sites-Transects'!E6022</f>
        <v>0</v>
      </c>
      <c r="E6016" s="1">
        <f>'4.OVTA Sites-Transects'!G6022</f>
        <v>0</v>
      </c>
      <c r="F6016" s="1">
        <f>'4.OVTA Sites-Transects'!F6022</f>
        <v>0</v>
      </c>
      <c r="G6016" s="6">
        <f>'4.OVTA Sites-Transects'!H6022</f>
        <v>0</v>
      </c>
      <c r="H6016" s="6">
        <f>'4.OVTA Sites-Transects'!I6022</f>
        <v>0</v>
      </c>
      <c r="I6016" s="193" t="str">
        <f t="shared" si="744"/>
        <v>-</v>
      </c>
      <c r="J6016" s="27" t="str">
        <f t="shared" si="745"/>
        <v>-</v>
      </c>
      <c r="K6016" s="27" t="str">
        <f t="shared" si="746"/>
        <v>-</v>
      </c>
      <c r="L6016" s="27" t="str">
        <f t="shared" si="747"/>
        <v>-</v>
      </c>
      <c r="M6016" s="27" t="str">
        <f t="shared" si="748"/>
        <v>-</v>
      </c>
      <c r="N6016" s="28">
        <f t="shared" si="749"/>
        <v>0</v>
      </c>
      <c r="O6016" s="28">
        <f t="shared" si="751"/>
        <v>0</v>
      </c>
      <c r="P6016" s="1" t="str">
        <f t="shared" si="750"/>
        <v>no</v>
      </c>
    </row>
    <row r="6017" spans="1:16" x14ac:dyDescent="0.25">
      <c r="A6017" s="6">
        <f>'4.OVTA Sites-Transects'!B6023</f>
        <v>0</v>
      </c>
      <c r="B6017" s="6">
        <f>'4.OVTA Sites-Transects'!C6023</f>
        <v>0</v>
      </c>
      <c r="C6017" s="6">
        <f>'4.OVTA Sites-Transects'!D6023</f>
        <v>0</v>
      </c>
      <c r="D6017" s="1">
        <f>'4.OVTA Sites-Transects'!E6023</f>
        <v>0</v>
      </c>
      <c r="E6017" s="1">
        <f>'4.OVTA Sites-Transects'!G6023</f>
        <v>0</v>
      </c>
      <c r="F6017" s="1">
        <f>'4.OVTA Sites-Transects'!F6023</f>
        <v>0</v>
      </c>
      <c r="G6017" s="6">
        <f>'4.OVTA Sites-Transects'!H6023</f>
        <v>0</v>
      </c>
      <c r="H6017" s="6">
        <f>'4.OVTA Sites-Transects'!I6023</f>
        <v>0</v>
      </c>
      <c r="I6017" s="193" t="str">
        <f t="shared" si="744"/>
        <v>-</v>
      </c>
      <c r="J6017" s="27" t="str">
        <f t="shared" si="745"/>
        <v>-</v>
      </c>
      <c r="K6017" s="27" t="str">
        <f t="shared" si="746"/>
        <v>-</v>
      </c>
      <c r="L6017" s="27" t="str">
        <f t="shared" si="747"/>
        <v>-</v>
      </c>
      <c r="M6017" s="27" t="str">
        <f t="shared" si="748"/>
        <v>-</v>
      </c>
      <c r="N6017" s="28">
        <f t="shared" si="749"/>
        <v>0</v>
      </c>
      <c r="O6017" s="28">
        <f t="shared" si="751"/>
        <v>0</v>
      </c>
      <c r="P6017" s="1" t="str">
        <f t="shared" si="750"/>
        <v>no</v>
      </c>
    </row>
    <row r="6018" spans="1:16" x14ac:dyDescent="0.25">
      <c r="A6018" s="6">
        <f>'4.OVTA Sites-Transects'!B6024</f>
        <v>0</v>
      </c>
      <c r="B6018" s="6">
        <f>'4.OVTA Sites-Transects'!C6024</f>
        <v>0</v>
      </c>
      <c r="C6018" s="6">
        <f>'4.OVTA Sites-Transects'!D6024</f>
        <v>0</v>
      </c>
      <c r="D6018" s="1">
        <f>'4.OVTA Sites-Transects'!E6024</f>
        <v>0</v>
      </c>
      <c r="E6018" s="1">
        <f>'4.OVTA Sites-Transects'!G6024</f>
        <v>0</v>
      </c>
      <c r="F6018" s="1">
        <f>'4.OVTA Sites-Transects'!F6024</f>
        <v>0</v>
      </c>
      <c r="G6018" s="6">
        <f>'4.OVTA Sites-Transects'!H6024</f>
        <v>0</v>
      </c>
      <c r="H6018" s="6">
        <f>'4.OVTA Sites-Transects'!I6024</f>
        <v>0</v>
      </c>
      <c r="I6018" s="193" t="str">
        <f t="shared" si="744"/>
        <v>-</v>
      </c>
      <c r="J6018" s="27" t="str">
        <f t="shared" si="745"/>
        <v>-</v>
      </c>
      <c r="K6018" s="27" t="str">
        <f t="shared" si="746"/>
        <v>-</v>
      </c>
      <c r="L6018" s="27" t="str">
        <f t="shared" si="747"/>
        <v>-</v>
      </c>
      <c r="M6018" s="27" t="str">
        <f t="shared" si="748"/>
        <v>-</v>
      </c>
      <c r="N6018" s="28">
        <f t="shared" si="749"/>
        <v>0</v>
      </c>
      <c r="O6018" s="28">
        <f t="shared" si="751"/>
        <v>0</v>
      </c>
      <c r="P6018" s="1" t="str">
        <f t="shared" si="750"/>
        <v>no</v>
      </c>
    </row>
    <row r="6019" spans="1:16" x14ac:dyDescent="0.25">
      <c r="A6019" s="6">
        <f>'4.OVTA Sites-Transects'!B6025</f>
        <v>0</v>
      </c>
      <c r="B6019" s="6">
        <f>'4.OVTA Sites-Transects'!C6025</f>
        <v>0</v>
      </c>
      <c r="C6019" s="6">
        <f>'4.OVTA Sites-Transects'!D6025</f>
        <v>0</v>
      </c>
      <c r="D6019" s="1">
        <f>'4.OVTA Sites-Transects'!E6025</f>
        <v>0</v>
      </c>
      <c r="E6019" s="1">
        <f>'4.OVTA Sites-Transects'!G6025</f>
        <v>0</v>
      </c>
      <c r="F6019" s="1">
        <f>'4.OVTA Sites-Transects'!F6025</f>
        <v>0</v>
      </c>
      <c r="G6019" s="6">
        <f>'4.OVTA Sites-Transects'!H6025</f>
        <v>0</v>
      </c>
      <c r="H6019" s="6">
        <f>'4.OVTA Sites-Transects'!I6025</f>
        <v>0</v>
      </c>
      <c r="I6019" s="193" t="str">
        <f t="shared" ref="I6019:I6082" si="752">IF(F6019="B", SUMIF(OVTA_Calcs_TMA, D6019, WeightingFactorMod), IF(F6019="C", SUMIF(OVTA_Calcs_TMA, D6019, WeightingFactorHigh), IF(F6019="D", SUMIF(OVTA_Calcs_TMA, D6019, WeightingFactorVeryHigh), "-")))</f>
        <v>-</v>
      </c>
      <c r="J6019" s="27" t="str">
        <f t="shared" ref="J6019:J6082" si="753">IF(ISNUMBER(AVERAGEIFS(AssessmentResultsLow, AssessmentResultsSites, $A6019,AssessmentIncluded, "yes")), I6019*AVERAGEIFS(AssessmentResultsLow, AssessmentResultsSites, $A6019,AssessmentIncluded, "yes"), "-")</f>
        <v>-</v>
      </c>
      <c r="K6019" s="27" t="str">
        <f t="shared" ref="K6019:K6082" si="754">IF(ISNUMBER(AVERAGEIFS(AssessmentResultsMod, AssessmentResultsSites, $A6019,AssessmentIncluded, "yes")), I6019*AVERAGEIFS(AssessmentResultsMod, AssessmentResultsSites, $A6019,AssessmentIncluded, "yes"), "-")</f>
        <v>-</v>
      </c>
      <c r="L6019" s="27" t="str">
        <f t="shared" ref="L6019:L6082" si="755">IF(ISNUMBER(AVERAGEIFS(AssessmentResultsHigh, AssessmentResultsSites, $A6019,AssessmentIncluded, "yes")), I6019*AVERAGEIFS(AssessmentResultsHigh, AssessmentResultsSites, $A6019,AssessmentIncluded, "yes"), "-")</f>
        <v>-</v>
      </c>
      <c r="M6019" s="27" t="str">
        <f t="shared" ref="M6019:M6082" si="756">IF(ISNUMBER(AVERAGEIFS(AssessmentResultsVeryHigh, AssessmentResultsSites, $A6019,AssessmentIncluded, "yes")), I6019*AVERAGEIFS(AssessmentResultsVeryHigh, AssessmentResultsSites, $A6019,AssessmentIncluded, "yes"), "-")</f>
        <v>-</v>
      </c>
      <c r="N6019" s="28">
        <f t="shared" ref="N6019:N6082" si="757">COUNTIFS(AssessmentResultsSites, A6019, AssessmentIncluded, "yes")</f>
        <v>0</v>
      </c>
      <c r="O6019" s="28">
        <f t="shared" si="751"/>
        <v>0</v>
      </c>
      <c r="P6019" s="1" t="str">
        <f t="shared" ref="P6019:P6082" si="758">IF(AND(G6019="Yes", N6019&gt;0), "yes", "no")</f>
        <v>no</v>
      </c>
    </row>
    <row r="6020" spans="1:16" x14ac:dyDescent="0.25">
      <c r="A6020" s="6">
        <f>'4.OVTA Sites-Transects'!B6026</f>
        <v>0</v>
      </c>
      <c r="B6020" s="6">
        <f>'4.OVTA Sites-Transects'!C6026</f>
        <v>0</v>
      </c>
      <c r="C6020" s="6">
        <f>'4.OVTA Sites-Transects'!D6026</f>
        <v>0</v>
      </c>
      <c r="D6020" s="1">
        <f>'4.OVTA Sites-Transects'!E6026</f>
        <v>0</v>
      </c>
      <c r="E6020" s="1">
        <f>'4.OVTA Sites-Transects'!G6026</f>
        <v>0</v>
      </c>
      <c r="F6020" s="1">
        <f>'4.OVTA Sites-Transects'!F6026</f>
        <v>0</v>
      </c>
      <c r="G6020" s="6">
        <f>'4.OVTA Sites-Transects'!H6026</f>
        <v>0</v>
      </c>
      <c r="H6020" s="6">
        <f>'4.OVTA Sites-Transects'!I6026</f>
        <v>0</v>
      </c>
      <c r="I6020" s="193" t="str">
        <f t="shared" si="752"/>
        <v>-</v>
      </c>
      <c r="J6020" s="27" t="str">
        <f t="shared" si="753"/>
        <v>-</v>
      </c>
      <c r="K6020" s="27" t="str">
        <f t="shared" si="754"/>
        <v>-</v>
      </c>
      <c r="L6020" s="27" t="str">
        <f t="shared" si="755"/>
        <v>-</v>
      </c>
      <c r="M6020" s="27" t="str">
        <f t="shared" si="756"/>
        <v>-</v>
      </c>
      <c r="N6020" s="28">
        <f t="shared" si="757"/>
        <v>0</v>
      </c>
      <c r="O6020" s="28">
        <f t="shared" ref="O6020:O6083" si="759">IF(P6020="yes", N6020, 0)</f>
        <v>0</v>
      </c>
      <c r="P6020" s="1" t="str">
        <f t="shared" si="758"/>
        <v>no</v>
      </c>
    </row>
    <row r="6021" spans="1:16" x14ac:dyDescent="0.25">
      <c r="A6021" s="6">
        <f>'4.OVTA Sites-Transects'!B6027</f>
        <v>0</v>
      </c>
      <c r="B6021" s="6">
        <f>'4.OVTA Sites-Transects'!C6027</f>
        <v>0</v>
      </c>
      <c r="C6021" s="6">
        <f>'4.OVTA Sites-Transects'!D6027</f>
        <v>0</v>
      </c>
      <c r="D6021" s="1">
        <f>'4.OVTA Sites-Transects'!E6027</f>
        <v>0</v>
      </c>
      <c r="E6021" s="1">
        <f>'4.OVTA Sites-Transects'!G6027</f>
        <v>0</v>
      </c>
      <c r="F6021" s="1">
        <f>'4.OVTA Sites-Transects'!F6027</f>
        <v>0</v>
      </c>
      <c r="G6021" s="6">
        <f>'4.OVTA Sites-Transects'!H6027</f>
        <v>0</v>
      </c>
      <c r="H6021" s="6">
        <f>'4.OVTA Sites-Transects'!I6027</f>
        <v>0</v>
      </c>
      <c r="I6021" s="193" t="str">
        <f t="shared" si="752"/>
        <v>-</v>
      </c>
      <c r="J6021" s="27" t="str">
        <f t="shared" si="753"/>
        <v>-</v>
      </c>
      <c r="K6021" s="27" t="str">
        <f t="shared" si="754"/>
        <v>-</v>
      </c>
      <c r="L6021" s="27" t="str">
        <f t="shared" si="755"/>
        <v>-</v>
      </c>
      <c r="M6021" s="27" t="str">
        <f t="shared" si="756"/>
        <v>-</v>
      </c>
      <c r="N6021" s="28">
        <f t="shared" si="757"/>
        <v>0</v>
      </c>
      <c r="O6021" s="28">
        <f t="shared" si="759"/>
        <v>0</v>
      </c>
      <c r="P6021" s="1" t="str">
        <f t="shared" si="758"/>
        <v>no</v>
      </c>
    </row>
    <row r="6022" spans="1:16" x14ac:dyDescent="0.25">
      <c r="A6022" s="6">
        <f>'4.OVTA Sites-Transects'!B6028</f>
        <v>0</v>
      </c>
      <c r="B6022" s="6">
        <f>'4.OVTA Sites-Transects'!C6028</f>
        <v>0</v>
      </c>
      <c r="C6022" s="6">
        <f>'4.OVTA Sites-Transects'!D6028</f>
        <v>0</v>
      </c>
      <c r="D6022" s="1">
        <f>'4.OVTA Sites-Transects'!E6028</f>
        <v>0</v>
      </c>
      <c r="E6022" s="1">
        <f>'4.OVTA Sites-Transects'!G6028</f>
        <v>0</v>
      </c>
      <c r="F6022" s="1">
        <f>'4.OVTA Sites-Transects'!F6028</f>
        <v>0</v>
      </c>
      <c r="G6022" s="6">
        <f>'4.OVTA Sites-Transects'!H6028</f>
        <v>0</v>
      </c>
      <c r="H6022" s="6">
        <f>'4.OVTA Sites-Transects'!I6028</f>
        <v>0</v>
      </c>
      <c r="I6022" s="193" t="str">
        <f t="shared" si="752"/>
        <v>-</v>
      </c>
      <c r="J6022" s="27" t="str">
        <f t="shared" si="753"/>
        <v>-</v>
      </c>
      <c r="K6022" s="27" t="str">
        <f t="shared" si="754"/>
        <v>-</v>
      </c>
      <c r="L6022" s="27" t="str">
        <f t="shared" si="755"/>
        <v>-</v>
      </c>
      <c r="M6022" s="27" t="str">
        <f t="shared" si="756"/>
        <v>-</v>
      </c>
      <c r="N6022" s="28">
        <f t="shared" si="757"/>
        <v>0</v>
      </c>
      <c r="O6022" s="28">
        <f t="shared" si="759"/>
        <v>0</v>
      </c>
      <c r="P6022" s="1" t="str">
        <f t="shared" si="758"/>
        <v>no</v>
      </c>
    </row>
    <row r="6023" spans="1:16" x14ac:dyDescent="0.25">
      <c r="A6023" s="6">
        <f>'4.OVTA Sites-Transects'!B6029</f>
        <v>0</v>
      </c>
      <c r="B6023" s="6">
        <f>'4.OVTA Sites-Transects'!C6029</f>
        <v>0</v>
      </c>
      <c r="C6023" s="6">
        <f>'4.OVTA Sites-Transects'!D6029</f>
        <v>0</v>
      </c>
      <c r="D6023" s="1">
        <f>'4.OVTA Sites-Transects'!E6029</f>
        <v>0</v>
      </c>
      <c r="E6023" s="1">
        <f>'4.OVTA Sites-Transects'!G6029</f>
        <v>0</v>
      </c>
      <c r="F6023" s="1">
        <f>'4.OVTA Sites-Transects'!F6029</f>
        <v>0</v>
      </c>
      <c r="G6023" s="6">
        <f>'4.OVTA Sites-Transects'!H6029</f>
        <v>0</v>
      </c>
      <c r="H6023" s="6">
        <f>'4.OVTA Sites-Transects'!I6029</f>
        <v>0</v>
      </c>
      <c r="I6023" s="193" t="str">
        <f t="shared" si="752"/>
        <v>-</v>
      </c>
      <c r="J6023" s="27" t="str">
        <f t="shared" si="753"/>
        <v>-</v>
      </c>
      <c r="K6023" s="27" t="str">
        <f t="shared" si="754"/>
        <v>-</v>
      </c>
      <c r="L6023" s="27" t="str">
        <f t="shared" si="755"/>
        <v>-</v>
      </c>
      <c r="M6023" s="27" t="str">
        <f t="shared" si="756"/>
        <v>-</v>
      </c>
      <c r="N6023" s="28">
        <f t="shared" si="757"/>
        <v>0</v>
      </c>
      <c r="O6023" s="28">
        <f t="shared" si="759"/>
        <v>0</v>
      </c>
      <c r="P6023" s="1" t="str">
        <f t="shared" si="758"/>
        <v>no</v>
      </c>
    </row>
    <row r="6024" spans="1:16" x14ac:dyDescent="0.25">
      <c r="A6024" s="6">
        <f>'4.OVTA Sites-Transects'!B6030</f>
        <v>0</v>
      </c>
      <c r="B6024" s="6">
        <f>'4.OVTA Sites-Transects'!C6030</f>
        <v>0</v>
      </c>
      <c r="C6024" s="6">
        <f>'4.OVTA Sites-Transects'!D6030</f>
        <v>0</v>
      </c>
      <c r="D6024" s="1">
        <f>'4.OVTA Sites-Transects'!E6030</f>
        <v>0</v>
      </c>
      <c r="E6024" s="1">
        <f>'4.OVTA Sites-Transects'!G6030</f>
        <v>0</v>
      </c>
      <c r="F6024" s="1">
        <f>'4.OVTA Sites-Transects'!F6030</f>
        <v>0</v>
      </c>
      <c r="G6024" s="6">
        <f>'4.OVTA Sites-Transects'!H6030</f>
        <v>0</v>
      </c>
      <c r="H6024" s="6">
        <f>'4.OVTA Sites-Transects'!I6030</f>
        <v>0</v>
      </c>
      <c r="I6024" s="193" t="str">
        <f t="shared" si="752"/>
        <v>-</v>
      </c>
      <c r="J6024" s="27" t="str">
        <f t="shared" si="753"/>
        <v>-</v>
      </c>
      <c r="K6024" s="27" t="str">
        <f t="shared" si="754"/>
        <v>-</v>
      </c>
      <c r="L6024" s="27" t="str">
        <f t="shared" si="755"/>
        <v>-</v>
      </c>
      <c r="M6024" s="27" t="str">
        <f t="shared" si="756"/>
        <v>-</v>
      </c>
      <c r="N6024" s="28">
        <f t="shared" si="757"/>
        <v>0</v>
      </c>
      <c r="O6024" s="28">
        <f t="shared" si="759"/>
        <v>0</v>
      </c>
      <c r="P6024" s="1" t="str">
        <f t="shared" si="758"/>
        <v>no</v>
      </c>
    </row>
    <row r="6025" spans="1:16" x14ac:dyDescent="0.25">
      <c r="A6025" s="6">
        <f>'4.OVTA Sites-Transects'!B6031</f>
        <v>0</v>
      </c>
      <c r="B6025" s="6">
        <f>'4.OVTA Sites-Transects'!C6031</f>
        <v>0</v>
      </c>
      <c r="C6025" s="6">
        <f>'4.OVTA Sites-Transects'!D6031</f>
        <v>0</v>
      </c>
      <c r="D6025" s="1">
        <f>'4.OVTA Sites-Transects'!E6031</f>
        <v>0</v>
      </c>
      <c r="E6025" s="1">
        <f>'4.OVTA Sites-Transects'!G6031</f>
        <v>0</v>
      </c>
      <c r="F6025" s="1">
        <f>'4.OVTA Sites-Transects'!F6031</f>
        <v>0</v>
      </c>
      <c r="G6025" s="6">
        <f>'4.OVTA Sites-Transects'!H6031</f>
        <v>0</v>
      </c>
      <c r="H6025" s="6">
        <f>'4.OVTA Sites-Transects'!I6031</f>
        <v>0</v>
      </c>
      <c r="I6025" s="193" t="str">
        <f t="shared" si="752"/>
        <v>-</v>
      </c>
      <c r="J6025" s="27" t="str">
        <f t="shared" si="753"/>
        <v>-</v>
      </c>
      <c r="K6025" s="27" t="str">
        <f t="shared" si="754"/>
        <v>-</v>
      </c>
      <c r="L6025" s="27" t="str">
        <f t="shared" si="755"/>
        <v>-</v>
      </c>
      <c r="M6025" s="27" t="str">
        <f t="shared" si="756"/>
        <v>-</v>
      </c>
      <c r="N6025" s="28">
        <f t="shared" si="757"/>
        <v>0</v>
      </c>
      <c r="O6025" s="28">
        <f t="shared" si="759"/>
        <v>0</v>
      </c>
      <c r="P6025" s="1" t="str">
        <f t="shared" si="758"/>
        <v>no</v>
      </c>
    </row>
    <row r="6026" spans="1:16" x14ac:dyDescent="0.25">
      <c r="A6026" s="6">
        <f>'4.OVTA Sites-Transects'!B6032</f>
        <v>0</v>
      </c>
      <c r="B6026" s="6">
        <f>'4.OVTA Sites-Transects'!C6032</f>
        <v>0</v>
      </c>
      <c r="C6026" s="6">
        <f>'4.OVTA Sites-Transects'!D6032</f>
        <v>0</v>
      </c>
      <c r="D6026" s="1">
        <f>'4.OVTA Sites-Transects'!E6032</f>
        <v>0</v>
      </c>
      <c r="E6026" s="1">
        <f>'4.OVTA Sites-Transects'!G6032</f>
        <v>0</v>
      </c>
      <c r="F6026" s="1">
        <f>'4.OVTA Sites-Transects'!F6032</f>
        <v>0</v>
      </c>
      <c r="G6026" s="6">
        <f>'4.OVTA Sites-Transects'!H6032</f>
        <v>0</v>
      </c>
      <c r="H6026" s="6">
        <f>'4.OVTA Sites-Transects'!I6032</f>
        <v>0</v>
      </c>
      <c r="I6026" s="193" t="str">
        <f t="shared" si="752"/>
        <v>-</v>
      </c>
      <c r="J6026" s="27" t="str">
        <f t="shared" si="753"/>
        <v>-</v>
      </c>
      <c r="K6026" s="27" t="str">
        <f t="shared" si="754"/>
        <v>-</v>
      </c>
      <c r="L6026" s="27" t="str">
        <f t="shared" si="755"/>
        <v>-</v>
      </c>
      <c r="M6026" s="27" t="str">
        <f t="shared" si="756"/>
        <v>-</v>
      </c>
      <c r="N6026" s="28">
        <f t="shared" si="757"/>
        <v>0</v>
      </c>
      <c r="O6026" s="28">
        <f t="shared" si="759"/>
        <v>0</v>
      </c>
      <c r="P6026" s="1" t="str">
        <f t="shared" si="758"/>
        <v>no</v>
      </c>
    </row>
    <row r="6027" spans="1:16" x14ac:dyDescent="0.25">
      <c r="A6027" s="6">
        <f>'4.OVTA Sites-Transects'!B6033</f>
        <v>0</v>
      </c>
      <c r="B6027" s="6">
        <f>'4.OVTA Sites-Transects'!C6033</f>
        <v>0</v>
      </c>
      <c r="C6027" s="6">
        <f>'4.OVTA Sites-Transects'!D6033</f>
        <v>0</v>
      </c>
      <c r="D6027" s="1">
        <f>'4.OVTA Sites-Transects'!E6033</f>
        <v>0</v>
      </c>
      <c r="E6027" s="1">
        <f>'4.OVTA Sites-Transects'!G6033</f>
        <v>0</v>
      </c>
      <c r="F6027" s="1">
        <f>'4.OVTA Sites-Transects'!F6033</f>
        <v>0</v>
      </c>
      <c r="G6027" s="6">
        <f>'4.OVTA Sites-Transects'!H6033</f>
        <v>0</v>
      </c>
      <c r="H6027" s="6">
        <f>'4.OVTA Sites-Transects'!I6033</f>
        <v>0</v>
      </c>
      <c r="I6027" s="193" t="str">
        <f t="shared" si="752"/>
        <v>-</v>
      </c>
      <c r="J6027" s="27" t="str">
        <f t="shared" si="753"/>
        <v>-</v>
      </c>
      <c r="K6027" s="27" t="str">
        <f t="shared" si="754"/>
        <v>-</v>
      </c>
      <c r="L6027" s="27" t="str">
        <f t="shared" si="755"/>
        <v>-</v>
      </c>
      <c r="M6027" s="27" t="str">
        <f t="shared" si="756"/>
        <v>-</v>
      </c>
      <c r="N6027" s="28">
        <f t="shared" si="757"/>
        <v>0</v>
      </c>
      <c r="O6027" s="28">
        <f t="shared" si="759"/>
        <v>0</v>
      </c>
      <c r="P6027" s="1" t="str">
        <f t="shared" si="758"/>
        <v>no</v>
      </c>
    </row>
    <row r="6028" spans="1:16" x14ac:dyDescent="0.25">
      <c r="A6028" s="6">
        <f>'4.OVTA Sites-Transects'!B6034</f>
        <v>0</v>
      </c>
      <c r="B6028" s="6">
        <f>'4.OVTA Sites-Transects'!C6034</f>
        <v>0</v>
      </c>
      <c r="C6028" s="6">
        <f>'4.OVTA Sites-Transects'!D6034</f>
        <v>0</v>
      </c>
      <c r="D6028" s="1">
        <f>'4.OVTA Sites-Transects'!E6034</f>
        <v>0</v>
      </c>
      <c r="E6028" s="1">
        <f>'4.OVTA Sites-Transects'!G6034</f>
        <v>0</v>
      </c>
      <c r="F6028" s="1">
        <f>'4.OVTA Sites-Transects'!F6034</f>
        <v>0</v>
      </c>
      <c r="G6028" s="6">
        <f>'4.OVTA Sites-Transects'!H6034</f>
        <v>0</v>
      </c>
      <c r="H6028" s="6">
        <f>'4.OVTA Sites-Transects'!I6034</f>
        <v>0</v>
      </c>
      <c r="I6028" s="193" t="str">
        <f t="shared" si="752"/>
        <v>-</v>
      </c>
      <c r="J6028" s="27" t="str">
        <f t="shared" si="753"/>
        <v>-</v>
      </c>
      <c r="K6028" s="27" t="str">
        <f t="shared" si="754"/>
        <v>-</v>
      </c>
      <c r="L6028" s="27" t="str">
        <f t="shared" si="755"/>
        <v>-</v>
      </c>
      <c r="M6028" s="27" t="str">
        <f t="shared" si="756"/>
        <v>-</v>
      </c>
      <c r="N6028" s="28">
        <f t="shared" si="757"/>
        <v>0</v>
      </c>
      <c r="O6028" s="28">
        <f t="shared" si="759"/>
        <v>0</v>
      </c>
      <c r="P6028" s="1" t="str">
        <f t="shared" si="758"/>
        <v>no</v>
      </c>
    </row>
    <row r="6029" spans="1:16" x14ac:dyDescent="0.25">
      <c r="A6029" s="6">
        <f>'4.OVTA Sites-Transects'!B6035</f>
        <v>0</v>
      </c>
      <c r="B6029" s="6">
        <f>'4.OVTA Sites-Transects'!C6035</f>
        <v>0</v>
      </c>
      <c r="C6029" s="6">
        <f>'4.OVTA Sites-Transects'!D6035</f>
        <v>0</v>
      </c>
      <c r="D6029" s="1">
        <f>'4.OVTA Sites-Transects'!E6035</f>
        <v>0</v>
      </c>
      <c r="E6029" s="1">
        <f>'4.OVTA Sites-Transects'!G6035</f>
        <v>0</v>
      </c>
      <c r="F6029" s="1">
        <f>'4.OVTA Sites-Transects'!F6035</f>
        <v>0</v>
      </c>
      <c r="G6029" s="6">
        <f>'4.OVTA Sites-Transects'!H6035</f>
        <v>0</v>
      </c>
      <c r="H6029" s="6">
        <f>'4.OVTA Sites-Transects'!I6035</f>
        <v>0</v>
      </c>
      <c r="I6029" s="193" t="str">
        <f t="shared" si="752"/>
        <v>-</v>
      </c>
      <c r="J6029" s="27" t="str">
        <f t="shared" si="753"/>
        <v>-</v>
      </c>
      <c r="K6029" s="27" t="str">
        <f t="shared" si="754"/>
        <v>-</v>
      </c>
      <c r="L6029" s="27" t="str">
        <f t="shared" si="755"/>
        <v>-</v>
      </c>
      <c r="M6029" s="27" t="str">
        <f t="shared" si="756"/>
        <v>-</v>
      </c>
      <c r="N6029" s="28">
        <f t="shared" si="757"/>
        <v>0</v>
      </c>
      <c r="O6029" s="28">
        <f t="shared" si="759"/>
        <v>0</v>
      </c>
      <c r="P6029" s="1" t="str">
        <f t="shared" si="758"/>
        <v>no</v>
      </c>
    </row>
    <row r="6030" spans="1:16" x14ac:dyDescent="0.25">
      <c r="A6030" s="6">
        <f>'4.OVTA Sites-Transects'!B6036</f>
        <v>0</v>
      </c>
      <c r="B6030" s="6">
        <f>'4.OVTA Sites-Transects'!C6036</f>
        <v>0</v>
      </c>
      <c r="C6030" s="6">
        <f>'4.OVTA Sites-Transects'!D6036</f>
        <v>0</v>
      </c>
      <c r="D6030" s="1">
        <f>'4.OVTA Sites-Transects'!E6036</f>
        <v>0</v>
      </c>
      <c r="E6030" s="1">
        <f>'4.OVTA Sites-Transects'!G6036</f>
        <v>0</v>
      </c>
      <c r="F6030" s="1">
        <f>'4.OVTA Sites-Transects'!F6036</f>
        <v>0</v>
      </c>
      <c r="G6030" s="6">
        <f>'4.OVTA Sites-Transects'!H6036</f>
        <v>0</v>
      </c>
      <c r="H6030" s="6">
        <f>'4.OVTA Sites-Transects'!I6036</f>
        <v>0</v>
      </c>
      <c r="I6030" s="193" t="str">
        <f t="shared" si="752"/>
        <v>-</v>
      </c>
      <c r="J6030" s="27" t="str">
        <f t="shared" si="753"/>
        <v>-</v>
      </c>
      <c r="K6030" s="27" t="str">
        <f t="shared" si="754"/>
        <v>-</v>
      </c>
      <c r="L6030" s="27" t="str">
        <f t="shared" si="755"/>
        <v>-</v>
      </c>
      <c r="M6030" s="27" t="str">
        <f t="shared" si="756"/>
        <v>-</v>
      </c>
      <c r="N6030" s="28">
        <f t="shared" si="757"/>
        <v>0</v>
      </c>
      <c r="O6030" s="28">
        <f t="shared" si="759"/>
        <v>0</v>
      </c>
      <c r="P6030" s="1" t="str">
        <f t="shared" si="758"/>
        <v>no</v>
      </c>
    </row>
    <row r="6031" spans="1:16" x14ac:dyDescent="0.25">
      <c r="A6031" s="6">
        <f>'4.OVTA Sites-Transects'!B6037</f>
        <v>0</v>
      </c>
      <c r="B6031" s="6">
        <f>'4.OVTA Sites-Transects'!C6037</f>
        <v>0</v>
      </c>
      <c r="C6031" s="6">
        <f>'4.OVTA Sites-Transects'!D6037</f>
        <v>0</v>
      </c>
      <c r="D6031" s="1">
        <f>'4.OVTA Sites-Transects'!E6037</f>
        <v>0</v>
      </c>
      <c r="E6031" s="1">
        <f>'4.OVTA Sites-Transects'!G6037</f>
        <v>0</v>
      </c>
      <c r="F6031" s="1">
        <f>'4.OVTA Sites-Transects'!F6037</f>
        <v>0</v>
      </c>
      <c r="G6031" s="6">
        <f>'4.OVTA Sites-Transects'!H6037</f>
        <v>0</v>
      </c>
      <c r="H6031" s="6">
        <f>'4.OVTA Sites-Transects'!I6037</f>
        <v>0</v>
      </c>
      <c r="I6031" s="193" t="str">
        <f t="shared" si="752"/>
        <v>-</v>
      </c>
      <c r="J6031" s="27" t="str">
        <f t="shared" si="753"/>
        <v>-</v>
      </c>
      <c r="K6031" s="27" t="str">
        <f t="shared" si="754"/>
        <v>-</v>
      </c>
      <c r="L6031" s="27" t="str">
        <f t="shared" si="755"/>
        <v>-</v>
      </c>
      <c r="M6031" s="27" t="str">
        <f t="shared" si="756"/>
        <v>-</v>
      </c>
      <c r="N6031" s="28">
        <f t="shared" si="757"/>
        <v>0</v>
      </c>
      <c r="O6031" s="28">
        <f t="shared" si="759"/>
        <v>0</v>
      </c>
      <c r="P6031" s="1" t="str">
        <f t="shared" si="758"/>
        <v>no</v>
      </c>
    </row>
    <row r="6032" spans="1:16" x14ac:dyDescent="0.25">
      <c r="A6032" s="6">
        <f>'4.OVTA Sites-Transects'!B6038</f>
        <v>0</v>
      </c>
      <c r="B6032" s="6">
        <f>'4.OVTA Sites-Transects'!C6038</f>
        <v>0</v>
      </c>
      <c r="C6032" s="6">
        <f>'4.OVTA Sites-Transects'!D6038</f>
        <v>0</v>
      </c>
      <c r="D6032" s="1">
        <f>'4.OVTA Sites-Transects'!E6038</f>
        <v>0</v>
      </c>
      <c r="E6032" s="1">
        <f>'4.OVTA Sites-Transects'!G6038</f>
        <v>0</v>
      </c>
      <c r="F6032" s="1">
        <f>'4.OVTA Sites-Transects'!F6038</f>
        <v>0</v>
      </c>
      <c r="G6032" s="6">
        <f>'4.OVTA Sites-Transects'!H6038</f>
        <v>0</v>
      </c>
      <c r="H6032" s="6">
        <f>'4.OVTA Sites-Transects'!I6038</f>
        <v>0</v>
      </c>
      <c r="I6032" s="193" t="str">
        <f t="shared" si="752"/>
        <v>-</v>
      </c>
      <c r="J6032" s="27" t="str">
        <f t="shared" si="753"/>
        <v>-</v>
      </c>
      <c r="K6032" s="27" t="str">
        <f t="shared" si="754"/>
        <v>-</v>
      </c>
      <c r="L6032" s="27" t="str">
        <f t="shared" si="755"/>
        <v>-</v>
      </c>
      <c r="M6032" s="27" t="str">
        <f t="shared" si="756"/>
        <v>-</v>
      </c>
      <c r="N6032" s="28">
        <f t="shared" si="757"/>
        <v>0</v>
      </c>
      <c r="O6032" s="28">
        <f t="shared" si="759"/>
        <v>0</v>
      </c>
      <c r="P6032" s="1" t="str">
        <f t="shared" si="758"/>
        <v>no</v>
      </c>
    </row>
    <row r="6033" spans="1:16" x14ac:dyDescent="0.25">
      <c r="A6033" s="6">
        <f>'4.OVTA Sites-Transects'!B6039</f>
        <v>0</v>
      </c>
      <c r="B6033" s="6">
        <f>'4.OVTA Sites-Transects'!C6039</f>
        <v>0</v>
      </c>
      <c r="C6033" s="6">
        <f>'4.OVTA Sites-Transects'!D6039</f>
        <v>0</v>
      </c>
      <c r="D6033" s="1">
        <f>'4.OVTA Sites-Transects'!E6039</f>
        <v>0</v>
      </c>
      <c r="E6033" s="1">
        <f>'4.OVTA Sites-Transects'!G6039</f>
        <v>0</v>
      </c>
      <c r="F6033" s="1">
        <f>'4.OVTA Sites-Transects'!F6039</f>
        <v>0</v>
      </c>
      <c r="G6033" s="6">
        <f>'4.OVTA Sites-Transects'!H6039</f>
        <v>0</v>
      </c>
      <c r="H6033" s="6">
        <f>'4.OVTA Sites-Transects'!I6039</f>
        <v>0</v>
      </c>
      <c r="I6033" s="193" t="str">
        <f t="shared" si="752"/>
        <v>-</v>
      </c>
      <c r="J6033" s="27" t="str">
        <f t="shared" si="753"/>
        <v>-</v>
      </c>
      <c r="K6033" s="27" t="str">
        <f t="shared" si="754"/>
        <v>-</v>
      </c>
      <c r="L6033" s="27" t="str">
        <f t="shared" si="755"/>
        <v>-</v>
      </c>
      <c r="M6033" s="27" t="str">
        <f t="shared" si="756"/>
        <v>-</v>
      </c>
      <c r="N6033" s="28">
        <f t="shared" si="757"/>
        <v>0</v>
      </c>
      <c r="O6033" s="28">
        <f t="shared" si="759"/>
        <v>0</v>
      </c>
      <c r="P6033" s="1" t="str">
        <f t="shared" si="758"/>
        <v>no</v>
      </c>
    </row>
    <row r="6034" spans="1:16" x14ac:dyDescent="0.25">
      <c r="A6034" s="6">
        <f>'4.OVTA Sites-Transects'!B6040</f>
        <v>0</v>
      </c>
      <c r="B6034" s="6">
        <f>'4.OVTA Sites-Transects'!C6040</f>
        <v>0</v>
      </c>
      <c r="C6034" s="6">
        <f>'4.OVTA Sites-Transects'!D6040</f>
        <v>0</v>
      </c>
      <c r="D6034" s="1">
        <f>'4.OVTA Sites-Transects'!E6040</f>
        <v>0</v>
      </c>
      <c r="E6034" s="1">
        <f>'4.OVTA Sites-Transects'!G6040</f>
        <v>0</v>
      </c>
      <c r="F6034" s="1">
        <f>'4.OVTA Sites-Transects'!F6040</f>
        <v>0</v>
      </c>
      <c r="G6034" s="6">
        <f>'4.OVTA Sites-Transects'!H6040</f>
        <v>0</v>
      </c>
      <c r="H6034" s="6">
        <f>'4.OVTA Sites-Transects'!I6040</f>
        <v>0</v>
      </c>
      <c r="I6034" s="193" t="str">
        <f t="shared" si="752"/>
        <v>-</v>
      </c>
      <c r="J6034" s="27" t="str">
        <f t="shared" si="753"/>
        <v>-</v>
      </c>
      <c r="K6034" s="27" t="str">
        <f t="shared" si="754"/>
        <v>-</v>
      </c>
      <c r="L6034" s="27" t="str">
        <f t="shared" si="755"/>
        <v>-</v>
      </c>
      <c r="M6034" s="27" t="str">
        <f t="shared" si="756"/>
        <v>-</v>
      </c>
      <c r="N6034" s="28">
        <f t="shared" si="757"/>
        <v>0</v>
      </c>
      <c r="O6034" s="28">
        <f t="shared" si="759"/>
        <v>0</v>
      </c>
      <c r="P6034" s="1" t="str">
        <f t="shared" si="758"/>
        <v>no</v>
      </c>
    </row>
    <row r="6035" spans="1:16" x14ac:dyDescent="0.25">
      <c r="A6035" s="6">
        <f>'4.OVTA Sites-Transects'!B6041</f>
        <v>0</v>
      </c>
      <c r="B6035" s="6">
        <f>'4.OVTA Sites-Transects'!C6041</f>
        <v>0</v>
      </c>
      <c r="C6035" s="6">
        <f>'4.OVTA Sites-Transects'!D6041</f>
        <v>0</v>
      </c>
      <c r="D6035" s="1">
        <f>'4.OVTA Sites-Transects'!E6041</f>
        <v>0</v>
      </c>
      <c r="E6035" s="1">
        <f>'4.OVTA Sites-Transects'!G6041</f>
        <v>0</v>
      </c>
      <c r="F6035" s="1">
        <f>'4.OVTA Sites-Transects'!F6041</f>
        <v>0</v>
      </c>
      <c r="G6035" s="6">
        <f>'4.OVTA Sites-Transects'!H6041</f>
        <v>0</v>
      </c>
      <c r="H6035" s="6">
        <f>'4.OVTA Sites-Transects'!I6041</f>
        <v>0</v>
      </c>
      <c r="I6035" s="193" t="str">
        <f t="shared" si="752"/>
        <v>-</v>
      </c>
      <c r="J6035" s="27" t="str">
        <f t="shared" si="753"/>
        <v>-</v>
      </c>
      <c r="K6035" s="27" t="str">
        <f t="shared" si="754"/>
        <v>-</v>
      </c>
      <c r="L6035" s="27" t="str">
        <f t="shared" si="755"/>
        <v>-</v>
      </c>
      <c r="M6035" s="27" t="str">
        <f t="shared" si="756"/>
        <v>-</v>
      </c>
      <c r="N6035" s="28">
        <f t="shared" si="757"/>
        <v>0</v>
      </c>
      <c r="O6035" s="28">
        <f t="shared" si="759"/>
        <v>0</v>
      </c>
      <c r="P6035" s="1" t="str">
        <f t="shared" si="758"/>
        <v>no</v>
      </c>
    </row>
    <row r="6036" spans="1:16" x14ac:dyDescent="0.25">
      <c r="A6036" s="6">
        <f>'4.OVTA Sites-Transects'!B6042</f>
        <v>0</v>
      </c>
      <c r="B6036" s="6">
        <f>'4.OVTA Sites-Transects'!C6042</f>
        <v>0</v>
      </c>
      <c r="C6036" s="6">
        <f>'4.OVTA Sites-Transects'!D6042</f>
        <v>0</v>
      </c>
      <c r="D6036" s="1">
        <f>'4.OVTA Sites-Transects'!E6042</f>
        <v>0</v>
      </c>
      <c r="E6036" s="1">
        <f>'4.OVTA Sites-Transects'!G6042</f>
        <v>0</v>
      </c>
      <c r="F6036" s="1">
        <f>'4.OVTA Sites-Transects'!F6042</f>
        <v>0</v>
      </c>
      <c r="G6036" s="6">
        <f>'4.OVTA Sites-Transects'!H6042</f>
        <v>0</v>
      </c>
      <c r="H6036" s="6">
        <f>'4.OVTA Sites-Transects'!I6042</f>
        <v>0</v>
      </c>
      <c r="I6036" s="193" t="str">
        <f t="shared" si="752"/>
        <v>-</v>
      </c>
      <c r="J6036" s="27" t="str">
        <f t="shared" si="753"/>
        <v>-</v>
      </c>
      <c r="K6036" s="27" t="str">
        <f t="shared" si="754"/>
        <v>-</v>
      </c>
      <c r="L6036" s="27" t="str">
        <f t="shared" si="755"/>
        <v>-</v>
      </c>
      <c r="M6036" s="27" t="str">
        <f t="shared" si="756"/>
        <v>-</v>
      </c>
      <c r="N6036" s="28">
        <f t="shared" si="757"/>
        <v>0</v>
      </c>
      <c r="O6036" s="28">
        <f t="shared" si="759"/>
        <v>0</v>
      </c>
      <c r="P6036" s="1" t="str">
        <f t="shared" si="758"/>
        <v>no</v>
      </c>
    </row>
    <row r="6037" spans="1:16" x14ac:dyDescent="0.25">
      <c r="A6037" s="6">
        <f>'4.OVTA Sites-Transects'!B6043</f>
        <v>0</v>
      </c>
      <c r="B6037" s="6">
        <f>'4.OVTA Sites-Transects'!C6043</f>
        <v>0</v>
      </c>
      <c r="C6037" s="6">
        <f>'4.OVTA Sites-Transects'!D6043</f>
        <v>0</v>
      </c>
      <c r="D6037" s="1">
        <f>'4.OVTA Sites-Transects'!E6043</f>
        <v>0</v>
      </c>
      <c r="E6037" s="1">
        <f>'4.OVTA Sites-Transects'!G6043</f>
        <v>0</v>
      </c>
      <c r="F6037" s="1">
        <f>'4.OVTA Sites-Transects'!F6043</f>
        <v>0</v>
      </c>
      <c r="G6037" s="6">
        <f>'4.OVTA Sites-Transects'!H6043</f>
        <v>0</v>
      </c>
      <c r="H6037" s="6">
        <f>'4.OVTA Sites-Transects'!I6043</f>
        <v>0</v>
      </c>
      <c r="I6037" s="193" t="str">
        <f t="shared" si="752"/>
        <v>-</v>
      </c>
      <c r="J6037" s="27" t="str">
        <f t="shared" si="753"/>
        <v>-</v>
      </c>
      <c r="K6037" s="27" t="str">
        <f t="shared" si="754"/>
        <v>-</v>
      </c>
      <c r="L6037" s="27" t="str">
        <f t="shared" si="755"/>
        <v>-</v>
      </c>
      <c r="M6037" s="27" t="str">
        <f t="shared" si="756"/>
        <v>-</v>
      </c>
      <c r="N6037" s="28">
        <f t="shared" si="757"/>
        <v>0</v>
      </c>
      <c r="O6037" s="28">
        <f t="shared" si="759"/>
        <v>0</v>
      </c>
      <c r="P6037" s="1" t="str">
        <f t="shared" si="758"/>
        <v>no</v>
      </c>
    </row>
    <row r="6038" spans="1:16" x14ac:dyDescent="0.25">
      <c r="A6038" s="6">
        <f>'4.OVTA Sites-Transects'!B6044</f>
        <v>0</v>
      </c>
      <c r="B6038" s="6">
        <f>'4.OVTA Sites-Transects'!C6044</f>
        <v>0</v>
      </c>
      <c r="C6038" s="6">
        <f>'4.OVTA Sites-Transects'!D6044</f>
        <v>0</v>
      </c>
      <c r="D6038" s="1">
        <f>'4.OVTA Sites-Transects'!E6044</f>
        <v>0</v>
      </c>
      <c r="E6038" s="1">
        <f>'4.OVTA Sites-Transects'!G6044</f>
        <v>0</v>
      </c>
      <c r="F6038" s="1">
        <f>'4.OVTA Sites-Transects'!F6044</f>
        <v>0</v>
      </c>
      <c r="G6038" s="6">
        <f>'4.OVTA Sites-Transects'!H6044</f>
        <v>0</v>
      </c>
      <c r="H6038" s="6">
        <f>'4.OVTA Sites-Transects'!I6044</f>
        <v>0</v>
      </c>
      <c r="I6038" s="193" t="str">
        <f t="shared" si="752"/>
        <v>-</v>
      </c>
      <c r="J6038" s="27" t="str">
        <f t="shared" si="753"/>
        <v>-</v>
      </c>
      <c r="K6038" s="27" t="str">
        <f t="shared" si="754"/>
        <v>-</v>
      </c>
      <c r="L6038" s="27" t="str">
        <f t="shared" si="755"/>
        <v>-</v>
      </c>
      <c r="M6038" s="27" t="str">
        <f t="shared" si="756"/>
        <v>-</v>
      </c>
      <c r="N6038" s="28">
        <f t="shared" si="757"/>
        <v>0</v>
      </c>
      <c r="O6038" s="28">
        <f t="shared" si="759"/>
        <v>0</v>
      </c>
      <c r="P6038" s="1" t="str">
        <f t="shared" si="758"/>
        <v>no</v>
      </c>
    </row>
    <row r="6039" spans="1:16" x14ac:dyDescent="0.25">
      <c r="A6039" s="6">
        <f>'4.OVTA Sites-Transects'!B6045</f>
        <v>0</v>
      </c>
      <c r="B6039" s="6">
        <f>'4.OVTA Sites-Transects'!C6045</f>
        <v>0</v>
      </c>
      <c r="C6039" s="6">
        <f>'4.OVTA Sites-Transects'!D6045</f>
        <v>0</v>
      </c>
      <c r="D6039" s="1">
        <f>'4.OVTA Sites-Transects'!E6045</f>
        <v>0</v>
      </c>
      <c r="E6039" s="1">
        <f>'4.OVTA Sites-Transects'!G6045</f>
        <v>0</v>
      </c>
      <c r="F6039" s="1">
        <f>'4.OVTA Sites-Transects'!F6045</f>
        <v>0</v>
      </c>
      <c r="G6039" s="6">
        <f>'4.OVTA Sites-Transects'!H6045</f>
        <v>0</v>
      </c>
      <c r="H6039" s="6">
        <f>'4.OVTA Sites-Transects'!I6045</f>
        <v>0</v>
      </c>
      <c r="I6039" s="193" t="str">
        <f t="shared" si="752"/>
        <v>-</v>
      </c>
      <c r="J6039" s="27" t="str">
        <f t="shared" si="753"/>
        <v>-</v>
      </c>
      <c r="K6039" s="27" t="str">
        <f t="shared" si="754"/>
        <v>-</v>
      </c>
      <c r="L6039" s="27" t="str">
        <f t="shared" si="755"/>
        <v>-</v>
      </c>
      <c r="M6039" s="27" t="str">
        <f t="shared" si="756"/>
        <v>-</v>
      </c>
      <c r="N6039" s="28">
        <f t="shared" si="757"/>
        <v>0</v>
      </c>
      <c r="O6039" s="28">
        <f t="shared" si="759"/>
        <v>0</v>
      </c>
      <c r="P6039" s="1" t="str">
        <f t="shared" si="758"/>
        <v>no</v>
      </c>
    </row>
    <row r="6040" spans="1:16" x14ac:dyDescent="0.25">
      <c r="A6040" s="6">
        <f>'4.OVTA Sites-Transects'!B6046</f>
        <v>0</v>
      </c>
      <c r="B6040" s="6">
        <f>'4.OVTA Sites-Transects'!C6046</f>
        <v>0</v>
      </c>
      <c r="C6040" s="6">
        <f>'4.OVTA Sites-Transects'!D6046</f>
        <v>0</v>
      </c>
      <c r="D6040" s="1">
        <f>'4.OVTA Sites-Transects'!E6046</f>
        <v>0</v>
      </c>
      <c r="E6040" s="1">
        <f>'4.OVTA Sites-Transects'!G6046</f>
        <v>0</v>
      </c>
      <c r="F6040" s="1">
        <f>'4.OVTA Sites-Transects'!F6046</f>
        <v>0</v>
      </c>
      <c r="G6040" s="6">
        <f>'4.OVTA Sites-Transects'!H6046</f>
        <v>0</v>
      </c>
      <c r="H6040" s="6">
        <f>'4.OVTA Sites-Transects'!I6046</f>
        <v>0</v>
      </c>
      <c r="I6040" s="193" t="str">
        <f t="shared" si="752"/>
        <v>-</v>
      </c>
      <c r="J6040" s="27" t="str">
        <f t="shared" si="753"/>
        <v>-</v>
      </c>
      <c r="K6040" s="27" t="str">
        <f t="shared" si="754"/>
        <v>-</v>
      </c>
      <c r="L6040" s="27" t="str">
        <f t="shared" si="755"/>
        <v>-</v>
      </c>
      <c r="M6040" s="27" t="str">
        <f t="shared" si="756"/>
        <v>-</v>
      </c>
      <c r="N6040" s="28">
        <f t="shared" si="757"/>
        <v>0</v>
      </c>
      <c r="O6040" s="28">
        <f t="shared" si="759"/>
        <v>0</v>
      </c>
      <c r="P6040" s="1" t="str">
        <f t="shared" si="758"/>
        <v>no</v>
      </c>
    </row>
    <row r="6041" spans="1:16" x14ac:dyDescent="0.25">
      <c r="A6041" s="6">
        <f>'4.OVTA Sites-Transects'!B6047</f>
        <v>0</v>
      </c>
      <c r="B6041" s="6">
        <f>'4.OVTA Sites-Transects'!C6047</f>
        <v>0</v>
      </c>
      <c r="C6041" s="6">
        <f>'4.OVTA Sites-Transects'!D6047</f>
        <v>0</v>
      </c>
      <c r="D6041" s="1">
        <f>'4.OVTA Sites-Transects'!E6047</f>
        <v>0</v>
      </c>
      <c r="E6041" s="1">
        <f>'4.OVTA Sites-Transects'!G6047</f>
        <v>0</v>
      </c>
      <c r="F6041" s="1">
        <f>'4.OVTA Sites-Transects'!F6047</f>
        <v>0</v>
      </c>
      <c r="G6041" s="6">
        <f>'4.OVTA Sites-Transects'!H6047</f>
        <v>0</v>
      </c>
      <c r="H6041" s="6">
        <f>'4.OVTA Sites-Transects'!I6047</f>
        <v>0</v>
      </c>
      <c r="I6041" s="193" t="str">
        <f t="shared" si="752"/>
        <v>-</v>
      </c>
      <c r="J6041" s="27" t="str">
        <f t="shared" si="753"/>
        <v>-</v>
      </c>
      <c r="K6041" s="27" t="str">
        <f t="shared" si="754"/>
        <v>-</v>
      </c>
      <c r="L6041" s="27" t="str">
        <f t="shared" si="755"/>
        <v>-</v>
      </c>
      <c r="M6041" s="27" t="str">
        <f t="shared" si="756"/>
        <v>-</v>
      </c>
      <c r="N6041" s="28">
        <f t="shared" si="757"/>
        <v>0</v>
      </c>
      <c r="O6041" s="28">
        <f t="shared" si="759"/>
        <v>0</v>
      </c>
      <c r="P6041" s="1" t="str">
        <f t="shared" si="758"/>
        <v>no</v>
      </c>
    </row>
    <row r="6042" spans="1:16" x14ac:dyDescent="0.25">
      <c r="A6042" s="6">
        <f>'4.OVTA Sites-Transects'!B6048</f>
        <v>0</v>
      </c>
      <c r="B6042" s="6">
        <f>'4.OVTA Sites-Transects'!C6048</f>
        <v>0</v>
      </c>
      <c r="C6042" s="6">
        <f>'4.OVTA Sites-Transects'!D6048</f>
        <v>0</v>
      </c>
      <c r="D6042" s="1">
        <f>'4.OVTA Sites-Transects'!E6048</f>
        <v>0</v>
      </c>
      <c r="E6042" s="1">
        <f>'4.OVTA Sites-Transects'!G6048</f>
        <v>0</v>
      </c>
      <c r="F6042" s="1">
        <f>'4.OVTA Sites-Transects'!F6048</f>
        <v>0</v>
      </c>
      <c r="G6042" s="6">
        <f>'4.OVTA Sites-Transects'!H6048</f>
        <v>0</v>
      </c>
      <c r="H6042" s="6">
        <f>'4.OVTA Sites-Transects'!I6048</f>
        <v>0</v>
      </c>
      <c r="I6042" s="193" t="str">
        <f t="shared" si="752"/>
        <v>-</v>
      </c>
      <c r="J6042" s="27" t="str">
        <f t="shared" si="753"/>
        <v>-</v>
      </c>
      <c r="K6042" s="27" t="str">
        <f t="shared" si="754"/>
        <v>-</v>
      </c>
      <c r="L6042" s="27" t="str">
        <f t="shared" si="755"/>
        <v>-</v>
      </c>
      <c r="M6042" s="27" t="str">
        <f t="shared" si="756"/>
        <v>-</v>
      </c>
      <c r="N6042" s="28">
        <f t="shared" si="757"/>
        <v>0</v>
      </c>
      <c r="O6042" s="28">
        <f t="shared" si="759"/>
        <v>0</v>
      </c>
      <c r="P6042" s="1" t="str">
        <f t="shared" si="758"/>
        <v>no</v>
      </c>
    </row>
    <row r="6043" spans="1:16" x14ac:dyDescent="0.25">
      <c r="A6043" s="6">
        <f>'4.OVTA Sites-Transects'!B6049</f>
        <v>0</v>
      </c>
      <c r="B6043" s="6">
        <f>'4.OVTA Sites-Transects'!C6049</f>
        <v>0</v>
      </c>
      <c r="C6043" s="6">
        <f>'4.OVTA Sites-Transects'!D6049</f>
        <v>0</v>
      </c>
      <c r="D6043" s="1">
        <f>'4.OVTA Sites-Transects'!E6049</f>
        <v>0</v>
      </c>
      <c r="E6043" s="1">
        <f>'4.OVTA Sites-Transects'!G6049</f>
        <v>0</v>
      </c>
      <c r="F6043" s="1">
        <f>'4.OVTA Sites-Transects'!F6049</f>
        <v>0</v>
      </c>
      <c r="G6043" s="6">
        <f>'4.OVTA Sites-Transects'!H6049</f>
        <v>0</v>
      </c>
      <c r="H6043" s="6">
        <f>'4.OVTA Sites-Transects'!I6049</f>
        <v>0</v>
      </c>
      <c r="I6043" s="193" t="str">
        <f t="shared" si="752"/>
        <v>-</v>
      </c>
      <c r="J6043" s="27" t="str">
        <f t="shared" si="753"/>
        <v>-</v>
      </c>
      <c r="K6043" s="27" t="str">
        <f t="shared" si="754"/>
        <v>-</v>
      </c>
      <c r="L6043" s="27" t="str">
        <f t="shared" si="755"/>
        <v>-</v>
      </c>
      <c r="M6043" s="27" t="str">
        <f t="shared" si="756"/>
        <v>-</v>
      </c>
      <c r="N6043" s="28">
        <f t="shared" si="757"/>
        <v>0</v>
      </c>
      <c r="O6043" s="28">
        <f t="shared" si="759"/>
        <v>0</v>
      </c>
      <c r="P6043" s="1" t="str">
        <f t="shared" si="758"/>
        <v>no</v>
      </c>
    </row>
    <row r="6044" spans="1:16" x14ac:dyDescent="0.25">
      <c r="A6044" s="6">
        <f>'4.OVTA Sites-Transects'!B6050</f>
        <v>0</v>
      </c>
      <c r="B6044" s="6">
        <f>'4.OVTA Sites-Transects'!C6050</f>
        <v>0</v>
      </c>
      <c r="C6044" s="6">
        <f>'4.OVTA Sites-Transects'!D6050</f>
        <v>0</v>
      </c>
      <c r="D6044" s="1">
        <f>'4.OVTA Sites-Transects'!E6050</f>
        <v>0</v>
      </c>
      <c r="E6044" s="1">
        <f>'4.OVTA Sites-Transects'!G6050</f>
        <v>0</v>
      </c>
      <c r="F6044" s="1">
        <f>'4.OVTA Sites-Transects'!F6050</f>
        <v>0</v>
      </c>
      <c r="G6044" s="6">
        <f>'4.OVTA Sites-Transects'!H6050</f>
        <v>0</v>
      </c>
      <c r="H6044" s="6">
        <f>'4.OVTA Sites-Transects'!I6050</f>
        <v>0</v>
      </c>
      <c r="I6044" s="193" t="str">
        <f t="shared" si="752"/>
        <v>-</v>
      </c>
      <c r="J6044" s="27" t="str">
        <f t="shared" si="753"/>
        <v>-</v>
      </c>
      <c r="K6044" s="27" t="str">
        <f t="shared" si="754"/>
        <v>-</v>
      </c>
      <c r="L6044" s="27" t="str">
        <f t="shared" si="755"/>
        <v>-</v>
      </c>
      <c r="M6044" s="27" t="str">
        <f t="shared" si="756"/>
        <v>-</v>
      </c>
      <c r="N6044" s="28">
        <f t="shared" si="757"/>
        <v>0</v>
      </c>
      <c r="O6044" s="28">
        <f t="shared" si="759"/>
        <v>0</v>
      </c>
      <c r="P6044" s="1" t="str">
        <f t="shared" si="758"/>
        <v>no</v>
      </c>
    </row>
    <row r="6045" spans="1:16" x14ac:dyDescent="0.25">
      <c r="A6045" s="6">
        <f>'4.OVTA Sites-Transects'!B6051</f>
        <v>0</v>
      </c>
      <c r="B6045" s="6">
        <f>'4.OVTA Sites-Transects'!C6051</f>
        <v>0</v>
      </c>
      <c r="C6045" s="6">
        <f>'4.OVTA Sites-Transects'!D6051</f>
        <v>0</v>
      </c>
      <c r="D6045" s="1">
        <f>'4.OVTA Sites-Transects'!E6051</f>
        <v>0</v>
      </c>
      <c r="E6045" s="1">
        <f>'4.OVTA Sites-Transects'!G6051</f>
        <v>0</v>
      </c>
      <c r="F6045" s="1">
        <f>'4.OVTA Sites-Transects'!F6051</f>
        <v>0</v>
      </c>
      <c r="G6045" s="6">
        <f>'4.OVTA Sites-Transects'!H6051</f>
        <v>0</v>
      </c>
      <c r="H6045" s="6">
        <f>'4.OVTA Sites-Transects'!I6051</f>
        <v>0</v>
      </c>
      <c r="I6045" s="193" t="str">
        <f t="shared" si="752"/>
        <v>-</v>
      </c>
      <c r="J6045" s="27" t="str">
        <f t="shared" si="753"/>
        <v>-</v>
      </c>
      <c r="K6045" s="27" t="str">
        <f t="shared" si="754"/>
        <v>-</v>
      </c>
      <c r="L6045" s="27" t="str">
        <f t="shared" si="755"/>
        <v>-</v>
      </c>
      <c r="M6045" s="27" t="str">
        <f t="shared" si="756"/>
        <v>-</v>
      </c>
      <c r="N6045" s="28">
        <f t="shared" si="757"/>
        <v>0</v>
      </c>
      <c r="O6045" s="28">
        <f t="shared" si="759"/>
        <v>0</v>
      </c>
      <c r="P6045" s="1" t="str">
        <f t="shared" si="758"/>
        <v>no</v>
      </c>
    </row>
    <row r="6046" spans="1:16" x14ac:dyDescent="0.25">
      <c r="A6046" s="6">
        <f>'4.OVTA Sites-Transects'!B6052</f>
        <v>0</v>
      </c>
      <c r="B6046" s="6">
        <f>'4.OVTA Sites-Transects'!C6052</f>
        <v>0</v>
      </c>
      <c r="C6046" s="6">
        <f>'4.OVTA Sites-Transects'!D6052</f>
        <v>0</v>
      </c>
      <c r="D6046" s="1">
        <f>'4.OVTA Sites-Transects'!E6052</f>
        <v>0</v>
      </c>
      <c r="E6046" s="1">
        <f>'4.OVTA Sites-Transects'!G6052</f>
        <v>0</v>
      </c>
      <c r="F6046" s="1">
        <f>'4.OVTA Sites-Transects'!F6052</f>
        <v>0</v>
      </c>
      <c r="G6046" s="6">
        <f>'4.OVTA Sites-Transects'!H6052</f>
        <v>0</v>
      </c>
      <c r="H6046" s="6">
        <f>'4.OVTA Sites-Transects'!I6052</f>
        <v>0</v>
      </c>
      <c r="I6046" s="193" t="str">
        <f t="shared" si="752"/>
        <v>-</v>
      </c>
      <c r="J6046" s="27" t="str">
        <f t="shared" si="753"/>
        <v>-</v>
      </c>
      <c r="K6046" s="27" t="str">
        <f t="shared" si="754"/>
        <v>-</v>
      </c>
      <c r="L6046" s="27" t="str">
        <f t="shared" si="755"/>
        <v>-</v>
      </c>
      <c r="M6046" s="27" t="str">
        <f t="shared" si="756"/>
        <v>-</v>
      </c>
      <c r="N6046" s="28">
        <f t="shared" si="757"/>
        <v>0</v>
      </c>
      <c r="O6046" s="28">
        <f t="shared" si="759"/>
        <v>0</v>
      </c>
      <c r="P6046" s="1" t="str">
        <f t="shared" si="758"/>
        <v>no</v>
      </c>
    </row>
    <row r="6047" spans="1:16" x14ac:dyDescent="0.25">
      <c r="A6047" s="6">
        <f>'4.OVTA Sites-Transects'!B6053</f>
        <v>0</v>
      </c>
      <c r="B6047" s="6">
        <f>'4.OVTA Sites-Transects'!C6053</f>
        <v>0</v>
      </c>
      <c r="C6047" s="6">
        <f>'4.OVTA Sites-Transects'!D6053</f>
        <v>0</v>
      </c>
      <c r="D6047" s="1">
        <f>'4.OVTA Sites-Transects'!E6053</f>
        <v>0</v>
      </c>
      <c r="E6047" s="1">
        <f>'4.OVTA Sites-Transects'!G6053</f>
        <v>0</v>
      </c>
      <c r="F6047" s="1">
        <f>'4.OVTA Sites-Transects'!F6053</f>
        <v>0</v>
      </c>
      <c r="G6047" s="6">
        <f>'4.OVTA Sites-Transects'!H6053</f>
        <v>0</v>
      </c>
      <c r="H6047" s="6">
        <f>'4.OVTA Sites-Transects'!I6053</f>
        <v>0</v>
      </c>
      <c r="I6047" s="193" t="str">
        <f t="shared" si="752"/>
        <v>-</v>
      </c>
      <c r="J6047" s="27" t="str">
        <f t="shared" si="753"/>
        <v>-</v>
      </c>
      <c r="K6047" s="27" t="str">
        <f t="shared" si="754"/>
        <v>-</v>
      </c>
      <c r="L6047" s="27" t="str">
        <f t="shared" si="755"/>
        <v>-</v>
      </c>
      <c r="M6047" s="27" t="str">
        <f t="shared" si="756"/>
        <v>-</v>
      </c>
      <c r="N6047" s="28">
        <f t="shared" si="757"/>
        <v>0</v>
      </c>
      <c r="O6047" s="28">
        <f t="shared" si="759"/>
        <v>0</v>
      </c>
      <c r="P6047" s="1" t="str">
        <f t="shared" si="758"/>
        <v>no</v>
      </c>
    </row>
    <row r="6048" spans="1:16" x14ac:dyDescent="0.25">
      <c r="A6048" s="6">
        <f>'4.OVTA Sites-Transects'!B6054</f>
        <v>0</v>
      </c>
      <c r="B6048" s="6">
        <f>'4.OVTA Sites-Transects'!C6054</f>
        <v>0</v>
      </c>
      <c r="C6048" s="6">
        <f>'4.OVTA Sites-Transects'!D6054</f>
        <v>0</v>
      </c>
      <c r="D6048" s="1">
        <f>'4.OVTA Sites-Transects'!E6054</f>
        <v>0</v>
      </c>
      <c r="E6048" s="1">
        <f>'4.OVTA Sites-Transects'!G6054</f>
        <v>0</v>
      </c>
      <c r="F6048" s="1">
        <f>'4.OVTA Sites-Transects'!F6054</f>
        <v>0</v>
      </c>
      <c r="G6048" s="6">
        <f>'4.OVTA Sites-Transects'!H6054</f>
        <v>0</v>
      </c>
      <c r="H6048" s="6">
        <f>'4.OVTA Sites-Transects'!I6054</f>
        <v>0</v>
      </c>
      <c r="I6048" s="193" t="str">
        <f t="shared" si="752"/>
        <v>-</v>
      </c>
      <c r="J6048" s="27" t="str">
        <f t="shared" si="753"/>
        <v>-</v>
      </c>
      <c r="K6048" s="27" t="str">
        <f t="shared" si="754"/>
        <v>-</v>
      </c>
      <c r="L6048" s="27" t="str">
        <f t="shared" si="755"/>
        <v>-</v>
      </c>
      <c r="M6048" s="27" t="str">
        <f t="shared" si="756"/>
        <v>-</v>
      </c>
      <c r="N6048" s="28">
        <f t="shared" si="757"/>
        <v>0</v>
      </c>
      <c r="O6048" s="28">
        <f t="shared" si="759"/>
        <v>0</v>
      </c>
      <c r="P6048" s="1" t="str">
        <f t="shared" si="758"/>
        <v>no</v>
      </c>
    </row>
    <row r="6049" spans="1:16" x14ac:dyDescent="0.25">
      <c r="A6049" s="6">
        <f>'4.OVTA Sites-Transects'!B6055</f>
        <v>0</v>
      </c>
      <c r="B6049" s="6">
        <f>'4.OVTA Sites-Transects'!C6055</f>
        <v>0</v>
      </c>
      <c r="C6049" s="6">
        <f>'4.OVTA Sites-Transects'!D6055</f>
        <v>0</v>
      </c>
      <c r="D6049" s="1">
        <f>'4.OVTA Sites-Transects'!E6055</f>
        <v>0</v>
      </c>
      <c r="E6049" s="1">
        <f>'4.OVTA Sites-Transects'!G6055</f>
        <v>0</v>
      </c>
      <c r="F6049" s="1">
        <f>'4.OVTA Sites-Transects'!F6055</f>
        <v>0</v>
      </c>
      <c r="G6049" s="6">
        <f>'4.OVTA Sites-Transects'!H6055</f>
        <v>0</v>
      </c>
      <c r="H6049" s="6">
        <f>'4.OVTA Sites-Transects'!I6055</f>
        <v>0</v>
      </c>
      <c r="I6049" s="193" t="str">
        <f t="shared" si="752"/>
        <v>-</v>
      </c>
      <c r="J6049" s="27" t="str">
        <f t="shared" si="753"/>
        <v>-</v>
      </c>
      <c r="K6049" s="27" t="str">
        <f t="shared" si="754"/>
        <v>-</v>
      </c>
      <c r="L6049" s="27" t="str">
        <f t="shared" si="755"/>
        <v>-</v>
      </c>
      <c r="M6049" s="27" t="str">
        <f t="shared" si="756"/>
        <v>-</v>
      </c>
      <c r="N6049" s="28">
        <f t="shared" si="757"/>
        <v>0</v>
      </c>
      <c r="O6049" s="28">
        <f t="shared" si="759"/>
        <v>0</v>
      </c>
      <c r="P6049" s="1" t="str">
        <f t="shared" si="758"/>
        <v>no</v>
      </c>
    </row>
    <row r="6050" spans="1:16" x14ac:dyDescent="0.25">
      <c r="A6050" s="6">
        <f>'4.OVTA Sites-Transects'!B6056</f>
        <v>0</v>
      </c>
      <c r="B6050" s="6">
        <f>'4.OVTA Sites-Transects'!C6056</f>
        <v>0</v>
      </c>
      <c r="C6050" s="6">
        <f>'4.OVTA Sites-Transects'!D6056</f>
        <v>0</v>
      </c>
      <c r="D6050" s="1">
        <f>'4.OVTA Sites-Transects'!E6056</f>
        <v>0</v>
      </c>
      <c r="E6050" s="1">
        <f>'4.OVTA Sites-Transects'!G6056</f>
        <v>0</v>
      </c>
      <c r="F6050" s="1">
        <f>'4.OVTA Sites-Transects'!F6056</f>
        <v>0</v>
      </c>
      <c r="G6050" s="6">
        <f>'4.OVTA Sites-Transects'!H6056</f>
        <v>0</v>
      </c>
      <c r="H6050" s="6">
        <f>'4.OVTA Sites-Transects'!I6056</f>
        <v>0</v>
      </c>
      <c r="I6050" s="193" t="str">
        <f t="shared" si="752"/>
        <v>-</v>
      </c>
      <c r="J6050" s="27" t="str">
        <f t="shared" si="753"/>
        <v>-</v>
      </c>
      <c r="K6050" s="27" t="str">
        <f t="shared" si="754"/>
        <v>-</v>
      </c>
      <c r="L6050" s="27" t="str">
        <f t="shared" si="755"/>
        <v>-</v>
      </c>
      <c r="M6050" s="27" t="str">
        <f t="shared" si="756"/>
        <v>-</v>
      </c>
      <c r="N6050" s="28">
        <f t="shared" si="757"/>
        <v>0</v>
      </c>
      <c r="O6050" s="28">
        <f t="shared" si="759"/>
        <v>0</v>
      </c>
      <c r="P6050" s="1" t="str">
        <f t="shared" si="758"/>
        <v>no</v>
      </c>
    </row>
    <row r="6051" spans="1:16" x14ac:dyDescent="0.25">
      <c r="A6051" s="6">
        <f>'4.OVTA Sites-Transects'!B6057</f>
        <v>0</v>
      </c>
      <c r="B6051" s="6">
        <f>'4.OVTA Sites-Transects'!C6057</f>
        <v>0</v>
      </c>
      <c r="C6051" s="6">
        <f>'4.OVTA Sites-Transects'!D6057</f>
        <v>0</v>
      </c>
      <c r="D6051" s="1">
        <f>'4.OVTA Sites-Transects'!E6057</f>
        <v>0</v>
      </c>
      <c r="E6051" s="1">
        <f>'4.OVTA Sites-Transects'!G6057</f>
        <v>0</v>
      </c>
      <c r="F6051" s="1">
        <f>'4.OVTA Sites-Transects'!F6057</f>
        <v>0</v>
      </c>
      <c r="G6051" s="6">
        <f>'4.OVTA Sites-Transects'!H6057</f>
        <v>0</v>
      </c>
      <c r="H6051" s="6">
        <f>'4.OVTA Sites-Transects'!I6057</f>
        <v>0</v>
      </c>
      <c r="I6051" s="193" t="str">
        <f t="shared" si="752"/>
        <v>-</v>
      </c>
      <c r="J6051" s="27" t="str">
        <f t="shared" si="753"/>
        <v>-</v>
      </c>
      <c r="K6051" s="27" t="str">
        <f t="shared" si="754"/>
        <v>-</v>
      </c>
      <c r="L6051" s="27" t="str">
        <f t="shared" si="755"/>
        <v>-</v>
      </c>
      <c r="M6051" s="27" t="str">
        <f t="shared" si="756"/>
        <v>-</v>
      </c>
      <c r="N6051" s="28">
        <f t="shared" si="757"/>
        <v>0</v>
      </c>
      <c r="O6051" s="28">
        <f t="shared" si="759"/>
        <v>0</v>
      </c>
      <c r="P6051" s="1" t="str">
        <f t="shared" si="758"/>
        <v>no</v>
      </c>
    </row>
    <row r="6052" spans="1:16" x14ac:dyDescent="0.25">
      <c r="A6052" s="6">
        <f>'4.OVTA Sites-Transects'!B6058</f>
        <v>0</v>
      </c>
      <c r="B6052" s="6">
        <f>'4.OVTA Sites-Transects'!C6058</f>
        <v>0</v>
      </c>
      <c r="C6052" s="6">
        <f>'4.OVTA Sites-Transects'!D6058</f>
        <v>0</v>
      </c>
      <c r="D6052" s="1">
        <f>'4.OVTA Sites-Transects'!E6058</f>
        <v>0</v>
      </c>
      <c r="E6052" s="1">
        <f>'4.OVTA Sites-Transects'!G6058</f>
        <v>0</v>
      </c>
      <c r="F6052" s="1">
        <f>'4.OVTA Sites-Transects'!F6058</f>
        <v>0</v>
      </c>
      <c r="G6052" s="6">
        <f>'4.OVTA Sites-Transects'!H6058</f>
        <v>0</v>
      </c>
      <c r="H6052" s="6">
        <f>'4.OVTA Sites-Transects'!I6058</f>
        <v>0</v>
      </c>
      <c r="I6052" s="193" t="str">
        <f t="shared" si="752"/>
        <v>-</v>
      </c>
      <c r="J6052" s="27" t="str">
        <f t="shared" si="753"/>
        <v>-</v>
      </c>
      <c r="K6052" s="27" t="str">
        <f t="shared" si="754"/>
        <v>-</v>
      </c>
      <c r="L6052" s="27" t="str">
        <f t="shared" si="755"/>
        <v>-</v>
      </c>
      <c r="M6052" s="27" t="str">
        <f t="shared" si="756"/>
        <v>-</v>
      </c>
      <c r="N6052" s="28">
        <f t="shared" si="757"/>
        <v>0</v>
      </c>
      <c r="O6052" s="28">
        <f t="shared" si="759"/>
        <v>0</v>
      </c>
      <c r="P6052" s="1" t="str">
        <f t="shared" si="758"/>
        <v>no</v>
      </c>
    </row>
    <row r="6053" spans="1:16" x14ac:dyDescent="0.25">
      <c r="A6053" s="6">
        <f>'4.OVTA Sites-Transects'!B6059</f>
        <v>0</v>
      </c>
      <c r="B6053" s="6">
        <f>'4.OVTA Sites-Transects'!C6059</f>
        <v>0</v>
      </c>
      <c r="C6053" s="6">
        <f>'4.OVTA Sites-Transects'!D6059</f>
        <v>0</v>
      </c>
      <c r="D6053" s="1">
        <f>'4.OVTA Sites-Transects'!E6059</f>
        <v>0</v>
      </c>
      <c r="E6053" s="1">
        <f>'4.OVTA Sites-Transects'!G6059</f>
        <v>0</v>
      </c>
      <c r="F6053" s="1">
        <f>'4.OVTA Sites-Transects'!F6059</f>
        <v>0</v>
      </c>
      <c r="G6053" s="6">
        <f>'4.OVTA Sites-Transects'!H6059</f>
        <v>0</v>
      </c>
      <c r="H6053" s="6">
        <f>'4.OVTA Sites-Transects'!I6059</f>
        <v>0</v>
      </c>
      <c r="I6053" s="193" t="str">
        <f t="shared" si="752"/>
        <v>-</v>
      </c>
      <c r="J6053" s="27" t="str">
        <f t="shared" si="753"/>
        <v>-</v>
      </c>
      <c r="K6053" s="27" t="str">
        <f t="shared" si="754"/>
        <v>-</v>
      </c>
      <c r="L6053" s="27" t="str">
        <f t="shared" si="755"/>
        <v>-</v>
      </c>
      <c r="M6053" s="27" t="str">
        <f t="shared" si="756"/>
        <v>-</v>
      </c>
      <c r="N6053" s="28">
        <f t="shared" si="757"/>
        <v>0</v>
      </c>
      <c r="O6053" s="28">
        <f t="shared" si="759"/>
        <v>0</v>
      </c>
      <c r="P6053" s="1" t="str">
        <f t="shared" si="758"/>
        <v>no</v>
      </c>
    </row>
    <row r="6054" spans="1:16" x14ac:dyDescent="0.25">
      <c r="A6054" s="6">
        <f>'4.OVTA Sites-Transects'!B6060</f>
        <v>0</v>
      </c>
      <c r="B6054" s="6">
        <f>'4.OVTA Sites-Transects'!C6060</f>
        <v>0</v>
      </c>
      <c r="C6054" s="6">
        <f>'4.OVTA Sites-Transects'!D6060</f>
        <v>0</v>
      </c>
      <c r="D6054" s="1">
        <f>'4.OVTA Sites-Transects'!E6060</f>
        <v>0</v>
      </c>
      <c r="E6054" s="1">
        <f>'4.OVTA Sites-Transects'!G6060</f>
        <v>0</v>
      </c>
      <c r="F6054" s="1">
        <f>'4.OVTA Sites-Transects'!F6060</f>
        <v>0</v>
      </c>
      <c r="G6054" s="6">
        <f>'4.OVTA Sites-Transects'!H6060</f>
        <v>0</v>
      </c>
      <c r="H6054" s="6">
        <f>'4.OVTA Sites-Transects'!I6060</f>
        <v>0</v>
      </c>
      <c r="I6054" s="193" t="str">
        <f t="shared" si="752"/>
        <v>-</v>
      </c>
      <c r="J6054" s="27" t="str">
        <f t="shared" si="753"/>
        <v>-</v>
      </c>
      <c r="K6054" s="27" t="str">
        <f t="shared" si="754"/>
        <v>-</v>
      </c>
      <c r="L6054" s="27" t="str">
        <f t="shared" si="755"/>
        <v>-</v>
      </c>
      <c r="M6054" s="27" t="str">
        <f t="shared" si="756"/>
        <v>-</v>
      </c>
      <c r="N6054" s="28">
        <f t="shared" si="757"/>
        <v>0</v>
      </c>
      <c r="O6054" s="28">
        <f t="shared" si="759"/>
        <v>0</v>
      </c>
      <c r="P6054" s="1" t="str">
        <f t="shared" si="758"/>
        <v>no</v>
      </c>
    </row>
    <row r="6055" spans="1:16" x14ac:dyDescent="0.25">
      <c r="A6055" s="6">
        <f>'4.OVTA Sites-Transects'!B6061</f>
        <v>0</v>
      </c>
      <c r="B6055" s="6">
        <f>'4.OVTA Sites-Transects'!C6061</f>
        <v>0</v>
      </c>
      <c r="C6055" s="6">
        <f>'4.OVTA Sites-Transects'!D6061</f>
        <v>0</v>
      </c>
      <c r="D6055" s="1">
        <f>'4.OVTA Sites-Transects'!E6061</f>
        <v>0</v>
      </c>
      <c r="E6055" s="1">
        <f>'4.OVTA Sites-Transects'!G6061</f>
        <v>0</v>
      </c>
      <c r="F6055" s="1">
        <f>'4.OVTA Sites-Transects'!F6061</f>
        <v>0</v>
      </c>
      <c r="G6055" s="6">
        <f>'4.OVTA Sites-Transects'!H6061</f>
        <v>0</v>
      </c>
      <c r="H6055" s="6">
        <f>'4.OVTA Sites-Transects'!I6061</f>
        <v>0</v>
      </c>
      <c r="I6055" s="193" t="str">
        <f t="shared" si="752"/>
        <v>-</v>
      </c>
      <c r="J6055" s="27" t="str">
        <f t="shared" si="753"/>
        <v>-</v>
      </c>
      <c r="K6055" s="27" t="str">
        <f t="shared" si="754"/>
        <v>-</v>
      </c>
      <c r="L6055" s="27" t="str">
        <f t="shared" si="755"/>
        <v>-</v>
      </c>
      <c r="M6055" s="27" t="str">
        <f t="shared" si="756"/>
        <v>-</v>
      </c>
      <c r="N6055" s="28">
        <f t="shared" si="757"/>
        <v>0</v>
      </c>
      <c r="O6055" s="28">
        <f t="shared" si="759"/>
        <v>0</v>
      </c>
      <c r="P6055" s="1" t="str">
        <f t="shared" si="758"/>
        <v>no</v>
      </c>
    </row>
    <row r="6056" spans="1:16" x14ac:dyDescent="0.25">
      <c r="A6056" s="6">
        <f>'4.OVTA Sites-Transects'!B6062</f>
        <v>0</v>
      </c>
      <c r="B6056" s="6">
        <f>'4.OVTA Sites-Transects'!C6062</f>
        <v>0</v>
      </c>
      <c r="C6056" s="6">
        <f>'4.OVTA Sites-Transects'!D6062</f>
        <v>0</v>
      </c>
      <c r="D6056" s="1">
        <f>'4.OVTA Sites-Transects'!E6062</f>
        <v>0</v>
      </c>
      <c r="E6056" s="1">
        <f>'4.OVTA Sites-Transects'!G6062</f>
        <v>0</v>
      </c>
      <c r="F6056" s="1">
        <f>'4.OVTA Sites-Transects'!F6062</f>
        <v>0</v>
      </c>
      <c r="G6056" s="6">
        <f>'4.OVTA Sites-Transects'!H6062</f>
        <v>0</v>
      </c>
      <c r="H6056" s="6">
        <f>'4.OVTA Sites-Transects'!I6062</f>
        <v>0</v>
      </c>
      <c r="I6056" s="193" t="str">
        <f t="shared" si="752"/>
        <v>-</v>
      </c>
      <c r="J6056" s="27" t="str">
        <f t="shared" si="753"/>
        <v>-</v>
      </c>
      <c r="K6056" s="27" t="str">
        <f t="shared" si="754"/>
        <v>-</v>
      </c>
      <c r="L6056" s="27" t="str">
        <f t="shared" si="755"/>
        <v>-</v>
      </c>
      <c r="M6056" s="27" t="str">
        <f t="shared" si="756"/>
        <v>-</v>
      </c>
      <c r="N6056" s="28">
        <f t="shared" si="757"/>
        <v>0</v>
      </c>
      <c r="O6056" s="28">
        <f t="shared" si="759"/>
        <v>0</v>
      </c>
      <c r="P6056" s="1" t="str">
        <f t="shared" si="758"/>
        <v>no</v>
      </c>
    </row>
    <row r="6057" spans="1:16" x14ac:dyDescent="0.25">
      <c r="A6057" s="6">
        <f>'4.OVTA Sites-Transects'!B6063</f>
        <v>0</v>
      </c>
      <c r="B6057" s="6">
        <f>'4.OVTA Sites-Transects'!C6063</f>
        <v>0</v>
      </c>
      <c r="C6057" s="6">
        <f>'4.OVTA Sites-Transects'!D6063</f>
        <v>0</v>
      </c>
      <c r="D6057" s="1">
        <f>'4.OVTA Sites-Transects'!E6063</f>
        <v>0</v>
      </c>
      <c r="E6057" s="1">
        <f>'4.OVTA Sites-Transects'!G6063</f>
        <v>0</v>
      </c>
      <c r="F6057" s="1">
        <f>'4.OVTA Sites-Transects'!F6063</f>
        <v>0</v>
      </c>
      <c r="G6057" s="6">
        <f>'4.OVTA Sites-Transects'!H6063</f>
        <v>0</v>
      </c>
      <c r="H6057" s="6">
        <f>'4.OVTA Sites-Transects'!I6063</f>
        <v>0</v>
      </c>
      <c r="I6057" s="193" t="str">
        <f t="shared" si="752"/>
        <v>-</v>
      </c>
      <c r="J6057" s="27" t="str">
        <f t="shared" si="753"/>
        <v>-</v>
      </c>
      <c r="K6057" s="27" t="str">
        <f t="shared" si="754"/>
        <v>-</v>
      </c>
      <c r="L6057" s="27" t="str">
        <f t="shared" si="755"/>
        <v>-</v>
      </c>
      <c r="M6057" s="27" t="str">
        <f t="shared" si="756"/>
        <v>-</v>
      </c>
      <c r="N6057" s="28">
        <f t="shared" si="757"/>
        <v>0</v>
      </c>
      <c r="O6057" s="28">
        <f t="shared" si="759"/>
        <v>0</v>
      </c>
      <c r="P6057" s="1" t="str">
        <f t="shared" si="758"/>
        <v>no</v>
      </c>
    </row>
    <row r="6058" spans="1:16" x14ac:dyDescent="0.25">
      <c r="A6058" s="6">
        <f>'4.OVTA Sites-Transects'!B6064</f>
        <v>0</v>
      </c>
      <c r="B6058" s="6">
        <f>'4.OVTA Sites-Transects'!C6064</f>
        <v>0</v>
      </c>
      <c r="C6058" s="6">
        <f>'4.OVTA Sites-Transects'!D6064</f>
        <v>0</v>
      </c>
      <c r="D6058" s="1">
        <f>'4.OVTA Sites-Transects'!E6064</f>
        <v>0</v>
      </c>
      <c r="E6058" s="1">
        <f>'4.OVTA Sites-Transects'!G6064</f>
        <v>0</v>
      </c>
      <c r="F6058" s="1">
        <f>'4.OVTA Sites-Transects'!F6064</f>
        <v>0</v>
      </c>
      <c r="G6058" s="6">
        <f>'4.OVTA Sites-Transects'!H6064</f>
        <v>0</v>
      </c>
      <c r="H6058" s="6">
        <f>'4.OVTA Sites-Transects'!I6064</f>
        <v>0</v>
      </c>
      <c r="I6058" s="193" t="str">
        <f t="shared" si="752"/>
        <v>-</v>
      </c>
      <c r="J6058" s="27" t="str">
        <f t="shared" si="753"/>
        <v>-</v>
      </c>
      <c r="K6058" s="27" t="str">
        <f t="shared" si="754"/>
        <v>-</v>
      </c>
      <c r="L6058" s="27" t="str">
        <f t="shared" si="755"/>
        <v>-</v>
      </c>
      <c r="M6058" s="27" t="str">
        <f t="shared" si="756"/>
        <v>-</v>
      </c>
      <c r="N6058" s="28">
        <f t="shared" si="757"/>
        <v>0</v>
      </c>
      <c r="O6058" s="28">
        <f t="shared" si="759"/>
        <v>0</v>
      </c>
      <c r="P6058" s="1" t="str">
        <f t="shared" si="758"/>
        <v>no</v>
      </c>
    </row>
    <row r="6059" spans="1:16" x14ac:dyDescent="0.25">
      <c r="A6059" s="6">
        <f>'4.OVTA Sites-Transects'!B6065</f>
        <v>0</v>
      </c>
      <c r="B6059" s="6">
        <f>'4.OVTA Sites-Transects'!C6065</f>
        <v>0</v>
      </c>
      <c r="C6059" s="6">
        <f>'4.OVTA Sites-Transects'!D6065</f>
        <v>0</v>
      </c>
      <c r="D6059" s="1">
        <f>'4.OVTA Sites-Transects'!E6065</f>
        <v>0</v>
      </c>
      <c r="E6059" s="1">
        <f>'4.OVTA Sites-Transects'!G6065</f>
        <v>0</v>
      </c>
      <c r="F6059" s="1">
        <f>'4.OVTA Sites-Transects'!F6065</f>
        <v>0</v>
      </c>
      <c r="G6059" s="6">
        <f>'4.OVTA Sites-Transects'!H6065</f>
        <v>0</v>
      </c>
      <c r="H6059" s="6">
        <f>'4.OVTA Sites-Transects'!I6065</f>
        <v>0</v>
      </c>
      <c r="I6059" s="193" t="str">
        <f t="shared" si="752"/>
        <v>-</v>
      </c>
      <c r="J6059" s="27" t="str">
        <f t="shared" si="753"/>
        <v>-</v>
      </c>
      <c r="K6059" s="27" t="str">
        <f t="shared" si="754"/>
        <v>-</v>
      </c>
      <c r="L6059" s="27" t="str">
        <f t="shared" si="755"/>
        <v>-</v>
      </c>
      <c r="M6059" s="27" t="str">
        <f t="shared" si="756"/>
        <v>-</v>
      </c>
      <c r="N6059" s="28">
        <f t="shared" si="757"/>
        <v>0</v>
      </c>
      <c r="O6059" s="28">
        <f t="shared" si="759"/>
        <v>0</v>
      </c>
      <c r="P6059" s="1" t="str">
        <f t="shared" si="758"/>
        <v>no</v>
      </c>
    </row>
    <row r="6060" spans="1:16" x14ac:dyDescent="0.25">
      <c r="A6060" s="6">
        <f>'4.OVTA Sites-Transects'!B6066</f>
        <v>0</v>
      </c>
      <c r="B6060" s="6">
        <f>'4.OVTA Sites-Transects'!C6066</f>
        <v>0</v>
      </c>
      <c r="C6060" s="6">
        <f>'4.OVTA Sites-Transects'!D6066</f>
        <v>0</v>
      </c>
      <c r="D6060" s="1">
        <f>'4.OVTA Sites-Transects'!E6066</f>
        <v>0</v>
      </c>
      <c r="E6060" s="1">
        <f>'4.OVTA Sites-Transects'!G6066</f>
        <v>0</v>
      </c>
      <c r="F6060" s="1">
        <f>'4.OVTA Sites-Transects'!F6066</f>
        <v>0</v>
      </c>
      <c r="G6060" s="6">
        <f>'4.OVTA Sites-Transects'!H6066</f>
        <v>0</v>
      </c>
      <c r="H6060" s="6">
        <f>'4.OVTA Sites-Transects'!I6066</f>
        <v>0</v>
      </c>
      <c r="I6060" s="193" t="str">
        <f t="shared" si="752"/>
        <v>-</v>
      </c>
      <c r="J6060" s="27" t="str">
        <f t="shared" si="753"/>
        <v>-</v>
      </c>
      <c r="K6060" s="27" t="str">
        <f t="shared" si="754"/>
        <v>-</v>
      </c>
      <c r="L6060" s="27" t="str">
        <f t="shared" si="755"/>
        <v>-</v>
      </c>
      <c r="M6060" s="27" t="str">
        <f t="shared" si="756"/>
        <v>-</v>
      </c>
      <c r="N6060" s="28">
        <f t="shared" si="757"/>
        <v>0</v>
      </c>
      <c r="O6060" s="28">
        <f t="shared" si="759"/>
        <v>0</v>
      </c>
      <c r="P6060" s="1" t="str">
        <f t="shared" si="758"/>
        <v>no</v>
      </c>
    </row>
    <row r="6061" spans="1:16" x14ac:dyDescent="0.25">
      <c r="A6061" s="6">
        <f>'4.OVTA Sites-Transects'!B6067</f>
        <v>0</v>
      </c>
      <c r="B6061" s="6">
        <f>'4.OVTA Sites-Transects'!C6067</f>
        <v>0</v>
      </c>
      <c r="C6061" s="6">
        <f>'4.OVTA Sites-Transects'!D6067</f>
        <v>0</v>
      </c>
      <c r="D6061" s="1">
        <f>'4.OVTA Sites-Transects'!E6067</f>
        <v>0</v>
      </c>
      <c r="E6061" s="1">
        <f>'4.OVTA Sites-Transects'!G6067</f>
        <v>0</v>
      </c>
      <c r="F6061" s="1">
        <f>'4.OVTA Sites-Transects'!F6067</f>
        <v>0</v>
      </c>
      <c r="G6061" s="6">
        <f>'4.OVTA Sites-Transects'!H6067</f>
        <v>0</v>
      </c>
      <c r="H6061" s="6">
        <f>'4.OVTA Sites-Transects'!I6067</f>
        <v>0</v>
      </c>
      <c r="I6061" s="193" t="str">
        <f t="shared" si="752"/>
        <v>-</v>
      </c>
      <c r="J6061" s="27" t="str">
        <f t="shared" si="753"/>
        <v>-</v>
      </c>
      <c r="K6061" s="27" t="str">
        <f t="shared" si="754"/>
        <v>-</v>
      </c>
      <c r="L6061" s="27" t="str">
        <f t="shared" si="755"/>
        <v>-</v>
      </c>
      <c r="M6061" s="27" t="str">
        <f t="shared" si="756"/>
        <v>-</v>
      </c>
      <c r="N6061" s="28">
        <f t="shared" si="757"/>
        <v>0</v>
      </c>
      <c r="O6061" s="28">
        <f t="shared" si="759"/>
        <v>0</v>
      </c>
      <c r="P6061" s="1" t="str">
        <f t="shared" si="758"/>
        <v>no</v>
      </c>
    </row>
    <row r="6062" spans="1:16" x14ac:dyDescent="0.25">
      <c r="A6062" s="6">
        <f>'4.OVTA Sites-Transects'!B6068</f>
        <v>0</v>
      </c>
      <c r="B6062" s="6">
        <f>'4.OVTA Sites-Transects'!C6068</f>
        <v>0</v>
      </c>
      <c r="C6062" s="6">
        <f>'4.OVTA Sites-Transects'!D6068</f>
        <v>0</v>
      </c>
      <c r="D6062" s="1">
        <f>'4.OVTA Sites-Transects'!E6068</f>
        <v>0</v>
      </c>
      <c r="E6062" s="1">
        <f>'4.OVTA Sites-Transects'!G6068</f>
        <v>0</v>
      </c>
      <c r="F6062" s="1">
        <f>'4.OVTA Sites-Transects'!F6068</f>
        <v>0</v>
      </c>
      <c r="G6062" s="6">
        <f>'4.OVTA Sites-Transects'!H6068</f>
        <v>0</v>
      </c>
      <c r="H6062" s="6">
        <f>'4.OVTA Sites-Transects'!I6068</f>
        <v>0</v>
      </c>
      <c r="I6062" s="193" t="str">
        <f t="shared" si="752"/>
        <v>-</v>
      </c>
      <c r="J6062" s="27" t="str">
        <f t="shared" si="753"/>
        <v>-</v>
      </c>
      <c r="K6062" s="27" t="str">
        <f t="shared" si="754"/>
        <v>-</v>
      </c>
      <c r="L6062" s="27" t="str">
        <f t="shared" si="755"/>
        <v>-</v>
      </c>
      <c r="M6062" s="27" t="str">
        <f t="shared" si="756"/>
        <v>-</v>
      </c>
      <c r="N6062" s="28">
        <f t="shared" si="757"/>
        <v>0</v>
      </c>
      <c r="O6062" s="28">
        <f t="shared" si="759"/>
        <v>0</v>
      </c>
      <c r="P6062" s="1" t="str">
        <f t="shared" si="758"/>
        <v>no</v>
      </c>
    </row>
    <row r="6063" spans="1:16" x14ac:dyDescent="0.25">
      <c r="A6063" s="6">
        <f>'4.OVTA Sites-Transects'!B6069</f>
        <v>0</v>
      </c>
      <c r="B6063" s="6">
        <f>'4.OVTA Sites-Transects'!C6069</f>
        <v>0</v>
      </c>
      <c r="C6063" s="6">
        <f>'4.OVTA Sites-Transects'!D6069</f>
        <v>0</v>
      </c>
      <c r="D6063" s="1">
        <f>'4.OVTA Sites-Transects'!E6069</f>
        <v>0</v>
      </c>
      <c r="E6063" s="1">
        <f>'4.OVTA Sites-Transects'!G6069</f>
        <v>0</v>
      </c>
      <c r="F6063" s="1">
        <f>'4.OVTA Sites-Transects'!F6069</f>
        <v>0</v>
      </c>
      <c r="G6063" s="6">
        <f>'4.OVTA Sites-Transects'!H6069</f>
        <v>0</v>
      </c>
      <c r="H6063" s="6">
        <f>'4.OVTA Sites-Transects'!I6069</f>
        <v>0</v>
      </c>
      <c r="I6063" s="193" t="str">
        <f t="shared" si="752"/>
        <v>-</v>
      </c>
      <c r="J6063" s="27" t="str">
        <f t="shared" si="753"/>
        <v>-</v>
      </c>
      <c r="K6063" s="27" t="str">
        <f t="shared" si="754"/>
        <v>-</v>
      </c>
      <c r="L6063" s="27" t="str">
        <f t="shared" si="755"/>
        <v>-</v>
      </c>
      <c r="M6063" s="27" t="str">
        <f t="shared" si="756"/>
        <v>-</v>
      </c>
      <c r="N6063" s="28">
        <f t="shared" si="757"/>
        <v>0</v>
      </c>
      <c r="O6063" s="28">
        <f t="shared" si="759"/>
        <v>0</v>
      </c>
      <c r="P6063" s="1" t="str">
        <f t="shared" si="758"/>
        <v>no</v>
      </c>
    </row>
    <row r="6064" spans="1:16" x14ac:dyDescent="0.25">
      <c r="A6064" s="6">
        <f>'4.OVTA Sites-Transects'!B6070</f>
        <v>0</v>
      </c>
      <c r="B6064" s="6">
        <f>'4.OVTA Sites-Transects'!C6070</f>
        <v>0</v>
      </c>
      <c r="C6064" s="6">
        <f>'4.OVTA Sites-Transects'!D6070</f>
        <v>0</v>
      </c>
      <c r="D6064" s="1">
        <f>'4.OVTA Sites-Transects'!E6070</f>
        <v>0</v>
      </c>
      <c r="E6064" s="1">
        <f>'4.OVTA Sites-Transects'!G6070</f>
        <v>0</v>
      </c>
      <c r="F6064" s="1">
        <f>'4.OVTA Sites-Transects'!F6070</f>
        <v>0</v>
      </c>
      <c r="G6064" s="6">
        <f>'4.OVTA Sites-Transects'!H6070</f>
        <v>0</v>
      </c>
      <c r="H6064" s="6">
        <f>'4.OVTA Sites-Transects'!I6070</f>
        <v>0</v>
      </c>
      <c r="I6064" s="193" t="str">
        <f t="shared" si="752"/>
        <v>-</v>
      </c>
      <c r="J6064" s="27" t="str">
        <f t="shared" si="753"/>
        <v>-</v>
      </c>
      <c r="K6064" s="27" t="str">
        <f t="shared" si="754"/>
        <v>-</v>
      </c>
      <c r="L6064" s="27" t="str">
        <f t="shared" si="755"/>
        <v>-</v>
      </c>
      <c r="M6064" s="27" t="str">
        <f t="shared" si="756"/>
        <v>-</v>
      </c>
      <c r="N6064" s="28">
        <f t="shared" si="757"/>
        <v>0</v>
      </c>
      <c r="O6064" s="28">
        <f t="shared" si="759"/>
        <v>0</v>
      </c>
      <c r="P6064" s="1" t="str">
        <f t="shared" si="758"/>
        <v>no</v>
      </c>
    </row>
    <row r="6065" spans="1:16" x14ac:dyDescent="0.25">
      <c r="A6065" s="6">
        <f>'4.OVTA Sites-Transects'!B6071</f>
        <v>0</v>
      </c>
      <c r="B6065" s="6">
        <f>'4.OVTA Sites-Transects'!C6071</f>
        <v>0</v>
      </c>
      <c r="C6065" s="6">
        <f>'4.OVTA Sites-Transects'!D6071</f>
        <v>0</v>
      </c>
      <c r="D6065" s="1">
        <f>'4.OVTA Sites-Transects'!E6071</f>
        <v>0</v>
      </c>
      <c r="E6065" s="1">
        <f>'4.OVTA Sites-Transects'!G6071</f>
        <v>0</v>
      </c>
      <c r="F6065" s="1">
        <f>'4.OVTA Sites-Transects'!F6071</f>
        <v>0</v>
      </c>
      <c r="G6065" s="6">
        <f>'4.OVTA Sites-Transects'!H6071</f>
        <v>0</v>
      </c>
      <c r="H6065" s="6">
        <f>'4.OVTA Sites-Transects'!I6071</f>
        <v>0</v>
      </c>
      <c r="I6065" s="193" t="str">
        <f t="shared" si="752"/>
        <v>-</v>
      </c>
      <c r="J6065" s="27" t="str">
        <f t="shared" si="753"/>
        <v>-</v>
      </c>
      <c r="K6065" s="27" t="str">
        <f t="shared" si="754"/>
        <v>-</v>
      </c>
      <c r="L6065" s="27" t="str">
        <f t="shared" si="755"/>
        <v>-</v>
      </c>
      <c r="M6065" s="27" t="str">
        <f t="shared" si="756"/>
        <v>-</v>
      </c>
      <c r="N6065" s="28">
        <f t="shared" si="757"/>
        <v>0</v>
      </c>
      <c r="O6065" s="28">
        <f t="shared" si="759"/>
        <v>0</v>
      </c>
      <c r="P6065" s="1" t="str">
        <f t="shared" si="758"/>
        <v>no</v>
      </c>
    </row>
    <row r="6066" spans="1:16" x14ac:dyDescent="0.25">
      <c r="A6066" s="6">
        <f>'4.OVTA Sites-Transects'!B6072</f>
        <v>0</v>
      </c>
      <c r="B6066" s="6">
        <f>'4.OVTA Sites-Transects'!C6072</f>
        <v>0</v>
      </c>
      <c r="C6066" s="6">
        <f>'4.OVTA Sites-Transects'!D6072</f>
        <v>0</v>
      </c>
      <c r="D6066" s="1">
        <f>'4.OVTA Sites-Transects'!E6072</f>
        <v>0</v>
      </c>
      <c r="E6066" s="1">
        <f>'4.OVTA Sites-Transects'!G6072</f>
        <v>0</v>
      </c>
      <c r="F6066" s="1">
        <f>'4.OVTA Sites-Transects'!F6072</f>
        <v>0</v>
      </c>
      <c r="G6066" s="6">
        <f>'4.OVTA Sites-Transects'!H6072</f>
        <v>0</v>
      </c>
      <c r="H6066" s="6">
        <f>'4.OVTA Sites-Transects'!I6072</f>
        <v>0</v>
      </c>
      <c r="I6066" s="193" t="str">
        <f t="shared" si="752"/>
        <v>-</v>
      </c>
      <c r="J6066" s="27" t="str">
        <f t="shared" si="753"/>
        <v>-</v>
      </c>
      <c r="K6066" s="27" t="str">
        <f t="shared" si="754"/>
        <v>-</v>
      </c>
      <c r="L6066" s="27" t="str">
        <f t="shared" si="755"/>
        <v>-</v>
      </c>
      <c r="M6066" s="27" t="str">
        <f t="shared" si="756"/>
        <v>-</v>
      </c>
      <c r="N6066" s="28">
        <f t="shared" si="757"/>
        <v>0</v>
      </c>
      <c r="O6066" s="28">
        <f t="shared" si="759"/>
        <v>0</v>
      </c>
      <c r="P6066" s="1" t="str">
        <f t="shared" si="758"/>
        <v>no</v>
      </c>
    </row>
    <row r="6067" spans="1:16" x14ac:dyDescent="0.25">
      <c r="A6067" s="6">
        <f>'4.OVTA Sites-Transects'!B6073</f>
        <v>0</v>
      </c>
      <c r="B6067" s="6">
        <f>'4.OVTA Sites-Transects'!C6073</f>
        <v>0</v>
      </c>
      <c r="C6067" s="6">
        <f>'4.OVTA Sites-Transects'!D6073</f>
        <v>0</v>
      </c>
      <c r="D6067" s="1">
        <f>'4.OVTA Sites-Transects'!E6073</f>
        <v>0</v>
      </c>
      <c r="E6067" s="1">
        <f>'4.OVTA Sites-Transects'!G6073</f>
        <v>0</v>
      </c>
      <c r="F6067" s="1">
        <f>'4.OVTA Sites-Transects'!F6073</f>
        <v>0</v>
      </c>
      <c r="G6067" s="6">
        <f>'4.OVTA Sites-Transects'!H6073</f>
        <v>0</v>
      </c>
      <c r="H6067" s="6">
        <f>'4.OVTA Sites-Transects'!I6073</f>
        <v>0</v>
      </c>
      <c r="I6067" s="193" t="str">
        <f t="shared" si="752"/>
        <v>-</v>
      </c>
      <c r="J6067" s="27" t="str">
        <f t="shared" si="753"/>
        <v>-</v>
      </c>
      <c r="K6067" s="27" t="str">
        <f t="shared" si="754"/>
        <v>-</v>
      </c>
      <c r="L6067" s="27" t="str">
        <f t="shared" si="755"/>
        <v>-</v>
      </c>
      <c r="M6067" s="27" t="str">
        <f t="shared" si="756"/>
        <v>-</v>
      </c>
      <c r="N6067" s="28">
        <f t="shared" si="757"/>
        <v>0</v>
      </c>
      <c r="O6067" s="28">
        <f t="shared" si="759"/>
        <v>0</v>
      </c>
      <c r="P6067" s="1" t="str">
        <f t="shared" si="758"/>
        <v>no</v>
      </c>
    </row>
    <row r="6068" spans="1:16" x14ac:dyDescent="0.25">
      <c r="A6068" s="6">
        <f>'4.OVTA Sites-Transects'!B6074</f>
        <v>0</v>
      </c>
      <c r="B6068" s="6">
        <f>'4.OVTA Sites-Transects'!C6074</f>
        <v>0</v>
      </c>
      <c r="C6068" s="6">
        <f>'4.OVTA Sites-Transects'!D6074</f>
        <v>0</v>
      </c>
      <c r="D6068" s="1">
        <f>'4.OVTA Sites-Transects'!E6074</f>
        <v>0</v>
      </c>
      <c r="E6068" s="1">
        <f>'4.OVTA Sites-Transects'!G6074</f>
        <v>0</v>
      </c>
      <c r="F6068" s="1">
        <f>'4.OVTA Sites-Transects'!F6074</f>
        <v>0</v>
      </c>
      <c r="G6068" s="6">
        <f>'4.OVTA Sites-Transects'!H6074</f>
        <v>0</v>
      </c>
      <c r="H6068" s="6">
        <f>'4.OVTA Sites-Transects'!I6074</f>
        <v>0</v>
      </c>
      <c r="I6068" s="193" t="str">
        <f t="shared" si="752"/>
        <v>-</v>
      </c>
      <c r="J6068" s="27" t="str">
        <f t="shared" si="753"/>
        <v>-</v>
      </c>
      <c r="K6068" s="27" t="str">
        <f t="shared" si="754"/>
        <v>-</v>
      </c>
      <c r="L6068" s="27" t="str">
        <f t="shared" si="755"/>
        <v>-</v>
      </c>
      <c r="M6068" s="27" t="str">
        <f t="shared" si="756"/>
        <v>-</v>
      </c>
      <c r="N6068" s="28">
        <f t="shared" si="757"/>
        <v>0</v>
      </c>
      <c r="O6068" s="28">
        <f t="shared" si="759"/>
        <v>0</v>
      </c>
      <c r="P6068" s="1" t="str">
        <f t="shared" si="758"/>
        <v>no</v>
      </c>
    </row>
    <row r="6069" spans="1:16" x14ac:dyDescent="0.25">
      <c r="A6069" s="6">
        <f>'4.OVTA Sites-Transects'!B6075</f>
        <v>0</v>
      </c>
      <c r="B6069" s="6">
        <f>'4.OVTA Sites-Transects'!C6075</f>
        <v>0</v>
      </c>
      <c r="C6069" s="6">
        <f>'4.OVTA Sites-Transects'!D6075</f>
        <v>0</v>
      </c>
      <c r="D6069" s="1">
        <f>'4.OVTA Sites-Transects'!E6075</f>
        <v>0</v>
      </c>
      <c r="E6069" s="1">
        <f>'4.OVTA Sites-Transects'!G6075</f>
        <v>0</v>
      </c>
      <c r="F6069" s="1">
        <f>'4.OVTA Sites-Transects'!F6075</f>
        <v>0</v>
      </c>
      <c r="G6069" s="6">
        <f>'4.OVTA Sites-Transects'!H6075</f>
        <v>0</v>
      </c>
      <c r="H6069" s="6">
        <f>'4.OVTA Sites-Transects'!I6075</f>
        <v>0</v>
      </c>
      <c r="I6069" s="193" t="str">
        <f t="shared" si="752"/>
        <v>-</v>
      </c>
      <c r="J6069" s="27" t="str">
        <f t="shared" si="753"/>
        <v>-</v>
      </c>
      <c r="K6069" s="27" t="str">
        <f t="shared" si="754"/>
        <v>-</v>
      </c>
      <c r="L6069" s="27" t="str">
        <f t="shared" si="755"/>
        <v>-</v>
      </c>
      <c r="M6069" s="27" t="str">
        <f t="shared" si="756"/>
        <v>-</v>
      </c>
      <c r="N6069" s="28">
        <f t="shared" si="757"/>
        <v>0</v>
      </c>
      <c r="O6069" s="28">
        <f t="shared" si="759"/>
        <v>0</v>
      </c>
      <c r="P6069" s="1" t="str">
        <f t="shared" si="758"/>
        <v>no</v>
      </c>
    </row>
    <row r="6070" spans="1:16" x14ac:dyDescent="0.25">
      <c r="A6070" s="6">
        <f>'4.OVTA Sites-Transects'!B6076</f>
        <v>0</v>
      </c>
      <c r="B6070" s="6">
        <f>'4.OVTA Sites-Transects'!C6076</f>
        <v>0</v>
      </c>
      <c r="C6070" s="6">
        <f>'4.OVTA Sites-Transects'!D6076</f>
        <v>0</v>
      </c>
      <c r="D6070" s="1">
        <f>'4.OVTA Sites-Transects'!E6076</f>
        <v>0</v>
      </c>
      <c r="E6070" s="1">
        <f>'4.OVTA Sites-Transects'!G6076</f>
        <v>0</v>
      </c>
      <c r="F6070" s="1">
        <f>'4.OVTA Sites-Transects'!F6076</f>
        <v>0</v>
      </c>
      <c r="G6070" s="6">
        <f>'4.OVTA Sites-Transects'!H6076</f>
        <v>0</v>
      </c>
      <c r="H6070" s="6">
        <f>'4.OVTA Sites-Transects'!I6076</f>
        <v>0</v>
      </c>
      <c r="I6070" s="193" t="str">
        <f t="shared" si="752"/>
        <v>-</v>
      </c>
      <c r="J6070" s="27" t="str">
        <f t="shared" si="753"/>
        <v>-</v>
      </c>
      <c r="K6070" s="27" t="str">
        <f t="shared" si="754"/>
        <v>-</v>
      </c>
      <c r="L6070" s="27" t="str">
        <f t="shared" si="755"/>
        <v>-</v>
      </c>
      <c r="M6070" s="27" t="str">
        <f t="shared" si="756"/>
        <v>-</v>
      </c>
      <c r="N6070" s="28">
        <f t="shared" si="757"/>
        <v>0</v>
      </c>
      <c r="O6070" s="28">
        <f t="shared" si="759"/>
        <v>0</v>
      </c>
      <c r="P6070" s="1" t="str">
        <f t="shared" si="758"/>
        <v>no</v>
      </c>
    </row>
    <row r="6071" spans="1:16" x14ac:dyDescent="0.25">
      <c r="A6071" s="6">
        <f>'4.OVTA Sites-Transects'!B6077</f>
        <v>0</v>
      </c>
      <c r="B6071" s="6">
        <f>'4.OVTA Sites-Transects'!C6077</f>
        <v>0</v>
      </c>
      <c r="C6071" s="6">
        <f>'4.OVTA Sites-Transects'!D6077</f>
        <v>0</v>
      </c>
      <c r="D6071" s="1">
        <f>'4.OVTA Sites-Transects'!E6077</f>
        <v>0</v>
      </c>
      <c r="E6071" s="1">
        <f>'4.OVTA Sites-Transects'!G6077</f>
        <v>0</v>
      </c>
      <c r="F6071" s="1">
        <f>'4.OVTA Sites-Transects'!F6077</f>
        <v>0</v>
      </c>
      <c r="G6071" s="6">
        <f>'4.OVTA Sites-Transects'!H6077</f>
        <v>0</v>
      </c>
      <c r="H6071" s="6">
        <f>'4.OVTA Sites-Transects'!I6077</f>
        <v>0</v>
      </c>
      <c r="I6071" s="193" t="str">
        <f t="shared" si="752"/>
        <v>-</v>
      </c>
      <c r="J6071" s="27" t="str">
        <f t="shared" si="753"/>
        <v>-</v>
      </c>
      <c r="K6071" s="27" t="str">
        <f t="shared" si="754"/>
        <v>-</v>
      </c>
      <c r="L6071" s="27" t="str">
        <f t="shared" si="755"/>
        <v>-</v>
      </c>
      <c r="M6071" s="27" t="str">
        <f t="shared" si="756"/>
        <v>-</v>
      </c>
      <c r="N6071" s="28">
        <f t="shared" si="757"/>
        <v>0</v>
      </c>
      <c r="O6071" s="28">
        <f t="shared" si="759"/>
        <v>0</v>
      </c>
      <c r="P6071" s="1" t="str">
        <f t="shared" si="758"/>
        <v>no</v>
      </c>
    </row>
    <row r="6072" spans="1:16" x14ac:dyDescent="0.25">
      <c r="A6072" s="6">
        <f>'4.OVTA Sites-Transects'!B6078</f>
        <v>0</v>
      </c>
      <c r="B6072" s="6">
        <f>'4.OVTA Sites-Transects'!C6078</f>
        <v>0</v>
      </c>
      <c r="C6072" s="6">
        <f>'4.OVTA Sites-Transects'!D6078</f>
        <v>0</v>
      </c>
      <c r="D6072" s="1">
        <f>'4.OVTA Sites-Transects'!E6078</f>
        <v>0</v>
      </c>
      <c r="E6072" s="1">
        <f>'4.OVTA Sites-Transects'!G6078</f>
        <v>0</v>
      </c>
      <c r="F6072" s="1">
        <f>'4.OVTA Sites-Transects'!F6078</f>
        <v>0</v>
      </c>
      <c r="G6072" s="6">
        <f>'4.OVTA Sites-Transects'!H6078</f>
        <v>0</v>
      </c>
      <c r="H6072" s="6">
        <f>'4.OVTA Sites-Transects'!I6078</f>
        <v>0</v>
      </c>
      <c r="I6072" s="193" t="str">
        <f t="shared" si="752"/>
        <v>-</v>
      </c>
      <c r="J6072" s="27" t="str">
        <f t="shared" si="753"/>
        <v>-</v>
      </c>
      <c r="K6072" s="27" t="str">
        <f t="shared" si="754"/>
        <v>-</v>
      </c>
      <c r="L6072" s="27" t="str">
        <f t="shared" si="755"/>
        <v>-</v>
      </c>
      <c r="M6072" s="27" t="str">
        <f t="shared" si="756"/>
        <v>-</v>
      </c>
      <c r="N6072" s="28">
        <f t="shared" si="757"/>
        <v>0</v>
      </c>
      <c r="O6072" s="28">
        <f t="shared" si="759"/>
        <v>0</v>
      </c>
      <c r="P6072" s="1" t="str">
        <f t="shared" si="758"/>
        <v>no</v>
      </c>
    </row>
    <row r="6073" spans="1:16" x14ac:dyDescent="0.25">
      <c r="A6073" s="6">
        <f>'4.OVTA Sites-Transects'!B6079</f>
        <v>0</v>
      </c>
      <c r="B6073" s="6">
        <f>'4.OVTA Sites-Transects'!C6079</f>
        <v>0</v>
      </c>
      <c r="C6073" s="6">
        <f>'4.OVTA Sites-Transects'!D6079</f>
        <v>0</v>
      </c>
      <c r="D6073" s="1">
        <f>'4.OVTA Sites-Transects'!E6079</f>
        <v>0</v>
      </c>
      <c r="E6073" s="1">
        <f>'4.OVTA Sites-Transects'!G6079</f>
        <v>0</v>
      </c>
      <c r="F6073" s="1">
        <f>'4.OVTA Sites-Transects'!F6079</f>
        <v>0</v>
      </c>
      <c r="G6073" s="6">
        <f>'4.OVTA Sites-Transects'!H6079</f>
        <v>0</v>
      </c>
      <c r="H6073" s="6">
        <f>'4.OVTA Sites-Transects'!I6079</f>
        <v>0</v>
      </c>
      <c r="I6073" s="193" t="str">
        <f t="shared" si="752"/>
        <v>-</v>
      </c>
      <c r="J6073" s="27" t="str">
        <f t="shared" si="753"/>
        <v>-</v>
      </c>
      <c r="K6073" s="27" t="str">
        <f t="shared" si="754"/>
        <v>-</v>
      </c>
      <c r="L6073" s="27" t="str">
        <f t="shared" si="755"/>
        <v>-</v>
      </c>
      <c r="M6073" s="27" t="str">
        <f t="shared" si="756"/>
        <v>-</v>
      </c>
      <c r="N6073" s="28">
        <f t="shared" si="757"/>
        <v>0</v>
      </c>
      <c r="O6073" s="28">
        <f t="shared" si="759"/>
        <v>0</v>
      </c>
      <c r="P6073" s="1" t="str">
        <f t="shared" si="758"/>
        <v>no</v>
      </c>
    </row>
    <row r="6074" spans="1:16" x14ac:dyDescent="0.25">
      <c r="A6074" s="6">
        <f>'4.OVTA Sites-Transects'!B6080</f>
        <v>0</v>
      </c>
      <c r="B6074" s="6">
        <f>'4.OVTA Sites-Transects'!C6080</f>
        <v>0</v>
      </c>
      <c r="C6074" s="6">
        <f>'4.OVTA Sites-Transects'!D6080</f>
        <v>0</v>
      </c>
      <c r="D6074" s="1">
        <f>'4.OVTA Sites-Transects'!E6080</f>
        <v>0</v>
      </c>
      <c r="E6074" s="1">
        <f>'4.OVTA Sites-Transects'!G6080</f>
        <v>0</v>
      </c>
      <c r="F6074" s="1">
        <f>'4.OVTA Sites-Transects'!F6080</f>
        <v>0</v>
      </c>
      <c r="G6074" s="6">
        <f>'4.OVTA Sites-Transects'!H6080</f>
        <v>0</v>
      </c>
      <c r="H6074" s="6">
        <f>'4.OVTA Sites-Transects'!I6080</f>
        <v>0</v>
      </c>
      <c r="I6074" s="193" t="str">
        <f t="shared" si="752"/>
        <v>-</v>
      </c>
      <c r="J6074" s="27" t="str">
        <f t="shared" si="753"/>
        <v>-</v>
      </c>
      <c r="K6074" s="27" t="str">
        <f t="shared" si="754"/>
        <v>-</v>
      </c>
      <c r="L6074" s="27" t="str">
        <f t="shared" si="755"/>
        <v>-</v>
      </c>
      <c r="M6074" s="27" t="str">
        <f t="shared" si="756"/>
        <v>-</v>
      </c>
      <c r="N6074" s="28">
        <f t="shared" si="757"/>
        <v>0</v>
      </c>
      <c r="O6074" s="28">
        <f t="shared" si="759"/>
        <v>0</v>
      </c>
      <c r="P6074" s="1" t="str">
        <f t="shared" si="758"/>
        <v>no</v>
      </c>
    </row>
    <row r="6075" spans="1:16" x14ac:dyDescent="0.25">
      <c r="A6075" s="6">
        <f>'4.OVTA Sites-Transects'!B6081</f>
        <v>0</v>
      </c>
      <c r="B6075" s="6">
        <f>'4.OVTA Sites-Transects'!C6081</f>
        <v>0</v>
      </c>
      <c r="C6075" s="6">
        <f>'4.OVTA Sites-Transects'!D6081</f>
        <v>0</v>
      </c>
      <c r="D6075" s="1">
        <f>'4.OVTA Sites-Transects'!E6081</f>
        <v>0</v>
      </c>
      <c r="E6075" s="1">
        <f>'4.OVTA Sites-Transects'!G6081</f>
        <v>0</v>
      </c>
      <c r="F6075" s="1">
        <f>'4.OVTA Sites-Transects'!F6081</f>
        <v>0</v>
      </c>
      <c r="G6075" s="6">
        <f>'4.OVTA Sites-Transects'!H6081</f>
        <v>0</v>
      </c>
      <c r="H6075" s="6">
        <f>'4.OVTA Sites-Transects'!I6081</f>
        <v>0</v>
      </c>
      <c r="I6075" s="193" t="str">
        <f t="shared" si="752"/>
        <v>-</v>
      </c>
      <c r="J6075" s="27" t="str">
        <f t="shared" si="753"/>
        <v>-</v>
      </c>
      <c r="K6075" s="27" t="str">
        <f t="shared" si="754"/>
        <v>-</v>
      </c>
      <c r="L6075" s="27" t="str">
        <f t="shared" si="755"/>
        <v>-</v>
      </c>
      <c r="M6075" s="27" t="str">
        <f t="shared" si="756"/>
        <v>-</v>
      </c>
      <c r="N6075" s="28">
        <f t="shared" si="757"/>
        <v>0</v>
      </c>
      <c r="O6075" s="28">
        <f t="shared" si="759"/>
        <v>0</v>
      </c>
      <c r="P6075" s="1" t="str">
        <f t="shared" si="758"/>
        <v>no</v>
      </c>
    </row>
    <row r="6076" spans="1:16" x14ac:dyDescent="0.25">
      <c r="A6076" s="6">
        <f>'4.OVTA Sites-Transects'!B6082</f>
        <v>0</v>
      </c>
      <c r="B6076" s="6">
        <f>'4.OVTA Sites-Transects'!C6082</f>
        <v>0</v>
      </c>
      <c r="C6076" s="6">
        <f>'4.OVTA Sites-Transects'!D6082</f>
        <v>0</v>
      </c>
      <c r="D6076" s="1">
        <f>'4.OVTA Sites-Transects'!E6082</f>
        <v>0</v>
      </c>
      <c r="E6076" s="1">
        <f>'4.OVTA Sites-Transects'!G6082</f>
        <v>0</v>
      </c>
      <c r="F6076" s="1">
        <f>'4.OVTA Sites-Transects'!F6082</f>
        <v>0</v>
      </c>
      <c r="G6076" s="6">
        <f>'4.OVTA Sites-Transects'!H6082</f>
        <v>0</v>
      </c>
      <c r="H6076" s="6">
        <f>'4.OVTA Sites-Transects'!I6082</f>
        <v>0</v>
      </c>
      <c r="I6076" s="193" t="str">
        <f t="shared" si="752"/>
        <v>-</v>
      </c>
      <c r="J6076" s="27" t="str">
        <f t="shared" si="753"/>
        <v>-</v>
      </c>
      <c r="K6076" s="27" t="str">
        <f t="shared" si="754"/>
        <v>-</v>
      </c>
      <c r="L6076" s="27" t="str">
        <f t="shared" si="755"/>
        <v>-</v>
      </c>
      <c r="M6076" s="27" t="str">
        <f t="shared" si="756"/>
        <v>-</v>
      </c>
      <c r="N6076" s="28">
        <f t="shared" si="757"/>
        <v>0</v>
      </c>
      <c r="O6076" s="28">
        <f t="shared" si="759"/>
        <v>0</v>
      </c>
      <c r="P6076" s="1" t="str">
        <f t="shared" si="758"/>
        <v>no</v>
      </c>
    </row>
    <row r="6077" spans="1:16" x14ac:dyDescent="0.25">
      <c r="A6077" s="6">
        <f>'4.OVTA Sites-Transects'!B6083</f>
        <v>0</v>
      </c>
      <c r="B6077" s="6">
        <f>'4.OVTA Sites-Transects'!C6083</f>
        <v>0</v>
      </c>
      <c r="C6077" s="6">
        <f>'4.OVTA Sites-Transects'!D6083</f>
        <v>0</v>
      </c>
      <c r="D6077" s="1">
        <f>'4.OVTA Sites-Transects'!E6083</f>
        <v>0</v>
      </c>
      <c r="E6077" s="1">
        <f>'4.OVTA Sites-Transects'!G6083</f>
        <v>0</v>
      </c>
      <c r="F6077" s="1">
        <f>'4.OVTA Sites-Transects'!F6083</f>
        <v>0</v>
      </c>
      <c r="G6077" s="6">
        <f>'4.OVTA Sites-Transects'!H6083</f>
        <v>0</v>
      </c>
      <c r="H6077" s="6">
        <f>'4.OVTA Sites-Transects'!I6083</f>
        <v>0</v>
      </c>
      <c r="I6077" s="193" t="str">
        <f t="shared" si="752"/>
        <v>-</v>
      </c>
      <c r="J6077" s="27" t="str">
        <f t="shared" si="753"/>
        <v>-</v>
      </c>
      <c r="K6077" s="27" t="str">
        <f t="shared" si="754"/>
        <v>-</v>
      </c>
      <c r="L6077" s="27" t="str">
        <f t="shared" si="755"/>
        <v>-</v>
      </c>
      <c r="M6077" s="27" t="str">
        <f t="shared" si="756"/>
        <v>-</v>
      </c>
      <c r="N6077" s="28">
        <f t="shared" si="757"/>
        <v>0</v>
      </c>
      <c r="O6077" s="28">
        <f t="shared" si="759"/>
        <v>0</v>
      </c>
      <c r="P6077" s="1" t="str">
        <f t="shared" si="758"/>
        <v>no</v>
      </c>
    </row>
    <row r="6078" spans="1:16" x14ac:dyDescent="0.25">
      <c r="A6078" s="6">
        <f>'4.OVTA Sites-Transects'!B6084</f>
        <v>0</v>
      </c>
      <c r="B6078" s="6">
        <f>'4.OVTA Sites-Transects'!C6084</f>
        <v>0</v>
      </c>
      <c r="C6078" s="6">
        <f>'4.OVTA Sites-Transects'!D6084</f>
        <v>0</v>
      </c>
      <c r="D6078" s="1">
        <f>'4.OVTA Sites-Transects'!E6084</f>
        <v>0</v>
      </c>
      <c r="E6078" s="1">
        <f>'4.OVTA Sites-Transects'!G6084</f>
        <v>0</v>
      </c>
      <c r="F6078" s="1">
        <f>'4.OVTA Sites-Transects'!F6084</f>
        <v>0</v>
      </c>
      <c r="G6078" s="6">
        <f>'4.OVTA Sites-Transects'!H6084</f>
        <v>0</v>
      </c>
      <c r="H6078" s="6">
        <f>'4.OVTA Sites-Transects'!I6084</f>
        <v>0</v>
      </c>
      <c r="I6078" s="193" t="str">
        <f t="shared" si="752"/>
        <v>-</v>
      </c>
      <c r="J6078" s="27" t="str">
        <f t="shared" si="753"/>
        <v>-</v>
      </c>
      <c r="K6078" s="27" t="str">
        <f t="shared" si="754"/>
        <v>-</v>
      </c>
      <c r="L6078" s="27" t="str">
        <f t="shared" si="755"/>
        <v>-</v>
      </c>
      <c r="M6078" s="27" t="str">
        <f t="shared" si="756"/>
        <v>-</v>
      </c>
      <c r="N6078" s="28">
        <f t="shared" si="757"/>
        <v>0</v>
      </c>
      <c r="O6078" s="28">
        <f t="shared" si="759"/>
        <v>0</v>
      </c>
      <c r="P6078" s="1" t="str">
        <f t="shared" si="758"/>
        <v>no</v>
      </c>
    </row>
    <row r="6079" spans="1:16" x14ac:dyDescent="0.25">
      <c r="A6079" s="6">
        <f>'4.OVTA Sites-Transects'!B6085</f>
        <v>0</v>
      </c>
      <c r="B6079" s="6">
        <f>'4.OVTA Sites-Transects'!C6085</f>
        <v>0</v>
      </c>
      <c r="C6079" s="6">
        <f>'4.OVTA Sites-Transects'!D6085</f>
        <v>0</v>
      </c>
      <c r="D6079" s="1">
        <f>'4.OVTA Sites-Transects'!E6085</f>
        <v>0</v>
      </c>
      <c r="E6079" s="1">
        <f>'4.OVTA Sites-Transects'!G6085</f>
        <v>0</v>
      </c>
      <c r="F6079" s="1">
        <f>'4.OVTA Sites-Transects'!F6085</f>
        <v>0</v>
      </c>
      <c r="G6079" s="6">
        <f>'4.OVTA Sites-Transects'!H6085</f>
        <v>0</v>
      </c>
      <c r="H6079" s="6">
        <f>'4.OVTA Sites-Transects'!I6085</f>
        <v>0</v>
      </c>
      <c r="I6079" s="193" t="str">
        <f t="shared" si="752"/>
        <v>-</v>
      </c>
      <c r="J6079" s="27" t="str">
        <f t="shared" si="753"/>
        <v>-</v>
      </c>
      <c r="K6079" s="27" t="str">
        <f t="shared" si="754"/>
        <v>-</v>
      </c>
      <c r="L6079" s="27" t="str">
        <f t="shared" si="755"/>
        <v>-</v>
      </c>
      <c r="M6079" s="27" t="str">
        <f t="shared" si="756"/>
        <v>-</v>
      </c>
      <c r="N6079" s="28">
        <f t="shared" si="757"/>
        <v>0</v>
      </c>
      <c r="O6079" s="28">
        <f t="shared" si="759"/>
        <v>0</v>
      </c>
      <c r="P6079" s="1" t="str">
        <f t="shared" si="758"/>
        <v>no</v>
      </c>
    </row>
    <row r="6080" spans="1:16" x14ac:dyDescent="0.25">
      <c r="A6080" s="6">
        <f>'4.OVTA Sites-Transects'!B6086</f>
        <v>0</v>
      </c>
      <c r="B6080" s="6">
        <f>'4.OVTA Sites-Transects'!C6086</f>
        <v>0</v>
      </c>
      <c r="C6080" s="6">
        <f>'4.OVTA Sites-Transects'!D6086</f>
        <v>0</v>
      </c>
      <c r="D6080" s="1">
        <f>'4.OVTA Sites-Transects'!E6086</f>
        <v>0</v>
      </c>
      <c r="E6080" s="1">
        <f>'4.OVTA Sites-Transects'!G6086</f>
        <v>0</v>
      </c>
      <c r="F6080" s="1">
        <f>'4.OVTA Sites-Transects'!F6086</f>
        <v>0</v>
      </c>
      <c r="G6080" s="6">
        <f>'4.OVTA Sites-Transects'!H6086</f>
        <v>0</v>
      </c>
      <c r="H6080" s="6">
        <f>'4.OVTA Sites-Transects'!I6086</f>
        <v>0</v>
      </c>
      <c r="I6080" s="193" t="str">
        <f t="shared" si="752"/>
        <v>-</v>
      </c>
      <c r="J6080" s="27" t="str">
        <f t="shared" si="753"/>
        <v>-</v>
      </c>
      <c r="K6080" s="27" t="str">
        <f t="shared" si="754"/>
        <v>-</v>
      </c>
      <c r="L6080" s="27" t="str">
        <f t="shared" si="755"/>
        <v>-</v>
      </c>
      <c r="M6080" s="27" t="str">
        <f t="shared" si="756"/>
        <v>-</v>
      </c>
      <c r="N6080" s="28">
        <f t="shared" si="757"/>
        <v>0</v>
      </c>
      <c r="O6080" s="28">
        <f t="shared" si="759"/>
        <v>0</v>
      </c>
      <c r="P6080" s="1" t="str">
        <f t="shared" si="758"/>
        <v>no</v>
      </c>
    </row>
    <row r="6081" spans="1:16" x14ac:dyDescent="0.25">
      <c r="A6081" s="6">
        <f>'4.OVTA Sites-Transects'!B6087</f>
        <v>0</v>
      </c>
      <c r="B6081" s="6">
        <f>'4.OVTA Sites-Transects'!C6087</f>
        <v>0</v>
      </c>
      <c r="C6081" s="6">
        <f>'4.OVTA Sites-Transects'!D6087</f>
        <v>0</v>
      </c>
      <c r="D6081" s="1">
        <f>'4.OVTA Sites-Transects'!E6087</f>
        <v>0</v>
      </c>
      <c r="E6081" s="1">
        <f>'4.OVTA Sites-Transects'!G6087</f>
        <v>0</v>
      </c>
      <c r="F6081" s="1">
        <f>'4.OVTA Sites-Transects'!F6087</f>
        <v>0</v>
      </c>
      <c r="G6081" s="6">
        <f>'4.OVTA Sites-Transects'!H6087</f>
        <v>0</v>
      </c>
      <c r="H6081" s="6">
        <f>'4.OVTA Sites-Transects'!I6087</f>
        <v>0</v>
      </c>
      <c r="I6081" s="193" t="str">
        <f t="shared" si="752"/>
        <v>-</v>
      </c>
      <c r="J6081" s="27" t="str">
        <f t="shared" si="753"/>
        <v>-</v>
      </c>
      <c r="K6081" s="27" t="str">
        <f t="shared" si="754"/>
        <v>-</v>
      </c>
      <c r="L6081" s="27" t="str">
        <f t="shared" si="755"/>
        <v>-</v>
      </c>
      <c r="M6081" s="27" t="str">
        <f t="shared" si="756"/>
        <v>-</v>
      </c>
      <c r="N6081" s="28">
        <f t="shared" si="757"/>
        <v>0</v>
      </c>
      <c r="O6081" s="28">
        <f t="shared" si="759"/>
        <v>0</v>
      </c>
      <c r="P6081" s="1" t="str">
        <f t="shared" si="758"/>
        <v>no</v>
      </c>
    </row>
    <row r="6082" spans="1:16" x14ac:dyDescent="0.25">
      <c r="A6082" s="6">
        <f>'4.OVTA Sites-Transects'!B6088</f>
        <v>0</v>
      </c>
      <c r="B6082" s="6">
        <f>'4.OVTA Sites-Transects'!C6088</f>
        <v>0</v>
      </c>
      <c r="C6082" s="6">
        <f>'4.OVTA Sites-Transects'!D6088</f>
        <v>0</v>
      </c>
      <c r="D6082" s="1">
        <f>'4.OVTA Sites-Transects'!E6088</f>
        <v>0</v>
      </c>
      <c r="E6082" s="1">
        <f>'4.OVTA Sites-Transects'!G6088</f>
        <v>0</v>
      </c>
      <c r="F6082" s="1">
        <f>'4.OVTA Sites-Transects'!F6088</f>
        <v>0</v>
      </c>
      <c r="G6082" s="6">
        <f>'4.OVTA Sites-Transects'!H6088</f>
        <v>0</v>
      </c>
      <c r="H6082" s="6">
        <f>'4.OVTA Sites-Transects'!I6088</f>
        <v>0</v>
      </c>
      <c r="I6082" s="193" t="str">
        <f t="shared" si="752"/>
        <v>-</v>
      </c>
      <c r="J6082" s="27" t="str">
        <f t="shared" si="753"/>
        <v>-</v>
      </c>
      <c r="K6082" s="27" t="str">
        <f t="shared" si="754"/>
        <v>-</v>
      </c>
      <c r="L6082" s="27" t="str">
        <f t="shared" si="755"/>
        <v>-</v>
      </c>
      <c r="M6082" s="27" t="str">
        <f t="shared" si="756"/>
        <v>-</v>
      </c>
      <c r="N6082" s="28">
        <f t="shared" si="757"/>
        <v>0</v>
      </c>
      <c r="O6082" s="28">
        <f t="shared" si="759"/>
        <v>0</v>
      </c>
      <c r="P6082" s="1" t="str">
        <f t="shared" si="758"/>
        <v>no</v>
      </c>
    </row>
    <row r="6083" spans="1:16" x14ac:dyDescent="0.25">
      <c r="A6083" s="6">
        <f>'4.OVTA Sites-Transects'!B6089</f>
        <v>0</v>
      </c>
      <c r="B6083" s="6">
        <f>'4.OVTA Sites-Transects'!C6089</f>
        <v>0</v>
      </c>
      <c r="C6083" s="6">
        <f>'4.OVTA Sites-Transects'!D6089</f>
        <v>0</v>
      </c>
      <c r="D6083" s="1">
        <f>'4.OVTA Sites-Transects'!E6089</f>
        <v>0</v>
      </c>
      <c r="E6083" s="1">
        <f>'4.OVTA Sites-Transects'!G6089</f>
        <v>0</v>
      </c>
      <c r="F6083" s="1">
        <f>'4.OVTA Sites-Transects'!F6089</f>
        <v>0</v>
      </c>
      <c r="G6083" s="6">
        <f>'4.OVTA Sites-Transects'!H6089</f>
        <v>0</v>
      </c>
      <c r="H6083" s="6">
        <f>'4.OVTA Sites-Transects'!I6089</f>
        <v>0</v>
      </c>
      <c r="I6083" s="193" t="str">
        <f t="shared" ref="I6083:I6146" si="760">IF(F6083="B", SUMIF(OVTA_Calcs_TMA, D6083, WeightingFactorMod), IF(F6083="C", SUMIF(OVTA_Calcs_TMA, D6083, WeightingFactorHigh), IF(F6083="D", SUMIF(OVTA_Calcs_TMA, D6083, WeightingFactorVeryHigh), "-")))</f>
        <v>-</v>
      </c>
      <c r="J6083" s="27" t="str">
        <f t="shared" ref="J6083:J6146" si="761">IF(ISNUMBER(AVERAGEIFS(AssessmentResultsLow, AssessmentResultsSites, $A6083,AssessmentIncluded, "yes")), I6083*AVERAGEIFS(AssessmentResultsLow, AssessmentResultsSites, $A6083,AssessmentIncluded, "yes"), "-")</f>
        <v>-</v>
      </c>
      <c r="K6083" s="27" t="str">
        <f t="shared" ref="K6083:K6146" si="762">IF(ISNUMBER(AVERAGEIFS(AssessmentResultsMod, AssessmentResultsSites, $A6083,AssessmentIncluded, "yes")), I6083*AVERAGEIFS(AssessmentResultsMod, AssessmentResultsSites, $A6083,AssessmentIncluded, "yes"), "-")</f>
        <v>-</v>
      </c>
      <c r="L6083" s="27" t="str">
        <f t="shared" ref="L6083:L6146" si="763">IF(ISNUMBER(AVERAGEIFS(AssessmentResultsHigh, AssessmentResultsSites, $A6083,AssessmentIncluded, "yes")), I6083*AVERAGEIFS(AssessmentResultsHigh, AssessmentResultsSites, $A6083,AssessmentIncluded, "yes"), "-")</f>
        <v>-</v>
      </c>
      <c r="M6083" s="27" t="str">
        <f t="shared" ref="M6083:M6146" si="764">IF(ISNUMBER(AVERAGEIFS(AssessmentResultsVeryHigh, AssessmentResultsSites, $A6083,AssessmentIncluded, "yes")), I6083*AVERAGEIFS(AssessmentResultsVeryHigh, AssessmentResultsSites, $A6083,AssessmentIncluded, "yes"), "-")</f>
        <v>-</v>
      </c>
      <c r="N6083" s="28">
        <f t="shared" ref="N6083:N6146" si="765">COUNTIFS(AssessmentResultsSites, A6083, AssessmentIncluded, "yes")</f>
        <v>0</v>
      </c>
      <c r="O6083" s="28">
        <f t="shared" si="759"/>
        <v>0</v>
      </c>
      <c r="P6083" s="1" t="str">
        <f t="shared" ref="P6083:P6146" si="766">IF(AND(G6083="Yes", N6083&gt;0), "yes", "no")</f>
        <v>no</v>
      </c>
    </row>
    <row r="6084" spans="1:16" x14ac:dyDescent="0.25">
      <c r="A6084" s="6">
        <f>'4.OVTA Sites-Transects'!B6090</f>
        <v>0</v>
      </c>
      <c r="B6084" s="6">
        <f>'4.OVTA Sites-Transects'!C6090</f>
        <v>0</v>
      </c>
      <c r="C6084" s="6">
        <f>'4.OVTA Sites-Transects'!D6090</f>
        <v>0</v>
      </c>
      <c r="D6084" s="1">
        <f>'4.OVTA Sites-Transects'!E6090</f>
        <v>0</v>
      </c>
      <c r="E6084" s="1">
        <f>'4.OVTA Sites-Transects'!G6090</f>
        <v>0</v>
      </c>
      <c r="F6084" s="1">
        <f>'4.OVTA Sites-Transects'!F6090</f>
        <v>0</v>
      </c>
      <c r="G6084" s="6">
        <f>'4.OVTA Sites-Transects'!H6090</f>
        <v>0</v>
      </c>
      <c r="H6084" s="6">
        <f>'4.OVTA Sites-Transects'!I6090</f>
        <v>0</v>
      </c>
      <c r="I6084" s="193" t="str">
        <f t="shared" si="760"/>
        <v>-</v>
      </c>
      <c r="J6084" s="27" t="str">
        <f t="shared" si="761"/>
        <v>-</v>
      </c>
      <c r="K6084" s="27" t="str">
        <f t="shared" si="762"/>
        <v>-</v>
      </c>
      <c r="L6084" s="27" t="str">
        <f t="shared" si="763"/>
        <v>-</v>
      </c>
      <c r="M6084" s="27" t="str">
        <f t="shared" si="764"/>
        <v>-</v>
      </c>
      <c r="N6084" s="28">
        <f t="shared" si="765"/>
        <v>0</v>
      </c>
      <c r="O6084" s="28">
        <f t="shared" ref="O6084:O6147" si="767">IF(P6084="yes", N6084, 0)</f>
        <v>0</v>
      </c>
      <c r="P6084" s="1" t="str">
        <f t="shared" si="766"/>
        <v>no</v>
      </c>
    </row>
    <row r="6085" spans="1:16" x14ac:dyDescent="0.25">
      <c r="A6085" s="6">
        <f>'4.OVTA Sites-Transects'!B6091</f>
        <v>0</v>
      </c>
      <c r="B6085" s="6">
        <f>'4.OVTA Sites-Transects'!C6091</f>
        <v>0</v>
      </c>
      <c r="C6085" s="6">
        <f>'4.OVTA Sites-Transects'!D6091</f>
        <v>0</v>
      </c>
      <c r="D6085" s="1">
        <f>'4.OVTA Sites-Transects'!E6091</f>
        <v>0</v>
      </c>
      <c r="E6085" s="1">
        <f>'4.OVTA Sites-Transects'!G6091</f>
        <v>0</v>
      </c>
      <c r="F6085" s="1">
        <f>'4.OVTA Sites-Transects'!F6091</f>
        <v>0</v>
      </c>
      <c r="G6085" s="6">
        <f>'4.OVTA Sites-Transects'!H6091</f>
        <v>0</v>
      </c>
      <c r="H6085" s="6">
        <f>'4.OVTA Sites-Transects'!I6091</f>
        <v>0</v>
      </c>
      <c r="I6085" s="193" t="str">
        <f t="shared" si="760"/>
        <v>-</v>
      </c>
      <c r="J6085" s="27" t="str">
        <f t="shared" si="761"/>
        <v>-</v>
      </c>
      <c r="K6085" s="27" t="str">
        <f t="shared" si="762"/>
        <v>-</v>
      </c>
      <c r="L6085" s="27" t="str">
        <f t="shared" si="763"/>
        <v>-</v>
      </c>
      <c r="M6085" s="27" t="str">
        <f t="shared" si="764"/>
        <v>-</v>
      </c>
      <c r="N6085" s="28">
        <f t="shared" si="765"/>
        <v>0</v>
      </c>
      <c r="O6085" s="28">
        <f t="shared" si="767"/>
        <v>0</v>
      </c>
      <c r="P6085" s="1" t="str">
        <f t="shared" si="766"/>
        <v>no</v>
      </c>
    </row>
    <row r="6086" spans="1:16" x14ac:dyDescent="0.25">
      <c r="A6086" s="6">
        <f>'4.OVTA Sites-Transects'!B6092</f>
        <v>0</v>
      </c>
      <c r="B6086" s="6">
        <f>'4.OVTA Sites-Transects'!C6092</f>
        <v>0</v>
      </c>
      <c r="C6086" s="6">
        <f>'4.OVTA Sites-Transects'!D6092</f>
        <v>0</v>
      </c>
      <c r="D6086" s="1">
        <f>'4.OVTA Sites-Transects'!E6092</f>
        <v>0</v>
      </c>
      <c r="E6086" s="1">
        <f>'4.OVTA Sites-Transects'!G6092</f>
        <v>0</v>
      </c>
      <c r="F6086" s="1">
        <f>'4.OVTA Sites-Transects'!F6092</f>
        <v>0</v>
      </c>
      <c r="G6086" s="6">
        <f>'4.OVTA Sites-Transects'!H6092</f>
        <v>0</v>
      </c>
      <c r="H6086" s="6">
        <f>'4.OVTA Sites-Transects'!I6092</f>
        <v>0</v>
      </c>
      <c r="I6086" s="193" t="str">
        <f t="shared" si="760"/>
        <v>-</v>
      </c>
      <c r="J6086" s="27" t="str">
        <f t="shared" si="761"/>
        <v>-</v>
      </c>
      <c r="K6086" s="27" t="str">
        <f t="shared" si="762"/>
        <v>-</v>
      </c>
      <c r="L6086" s="27" t="str">
        <f t="shared" si="763"/>
        <v>-</v>
      </c>
      <c r="M6086" s="27" t="str">
        <f t="shared" si="764"/>
        <v>-</v>
      </c>
      <c r="N6086" s="28">
        <f t="shared" si="765"/>
        <v>0</v>
      </c>
      <c r="O6086" s="28">
        <f t="shared" si="767"/>
        <v>0</v>
      </c>
      <c r="P6086" s="1" t="str">
        <f t="shared" si="766"/>
        <v>no</v>
      </c>
    </row>
    <row r="6087" spans="1:16" x14ac:dyDescent="0.25">
      <c r="A6087" s="6">
        <f>'4.OVTA Sites-Transects'!B6093</f>
        <v>0</v>
      </c>
      <c r="B6087" s="6">
        <f>'4.OVTA Sites-Transects'!C6093</f>
        <v>0</v>
      </c>
      <c r="C6087" s="6">
        <f>'4.OVTA Sites-Transects'!D6093</f>
        <v>0</v>
      </c>
      <c r="D6087" s="1">
        <f>'4.OVTA Sites-Transects'!E6093</f>
        <v>0</v>
      </c>
      <c r="E6087" s="1">
        <f>'4.OVTA Sites-Transects'!G6093</f>
        <v>0</v>
      </c>
      <c r="F6087" s="1">
        <f>'4.OVTA Sites-Transects'!F6093</f>
        <v>0</v>
      </c>
      <c r="G6087" s="6">
        <f>'4.OVTA Sites-Transects'!H6093</f>
        <v>0</v>
      </c>
      <c r="H6087" s="6">
        <f>'4.OVTA Sites-Transects'!I6093</f>
        <v>0</v>
      </c>
      <c r="I6087" s="193" t="str">
        <f t="shared" si="760"/>
        <v>-</v>
      </c>
      <c r="J6087" s="27" t="str">
        <f t="shared" si="761"/>
        <v>-</v>
      </c>
      <c r="K6087" s="27" t="str">
        <f t="shared" si="762"/>
        <v>-</v>
      </c>
      <c r="L6087" s="27" t="str">
        <f t="shared" si="763"/>
        <v>-</v>
      </c>
      <c r="M6087" s="27" t="str">
        <f t="shared" si="764"/>
        <v>-</v>
      </c>
      <c r="N6087" s="28">
        <f t="shared" si="765"/>
        <v>0</v>
      </c>
      <c r="O6087" s="28">
        <f t="shared" si="767"/>
        <v>0</v>
      </c>
      <c r="P6087" s="1" t="str">
        <f t="shared" si="766"/>
        <v>no</v>
      </c>
    </row>
    <row r="6088" spans="1:16" x14ac:dyDescent="0.25">
      <c r="A6088" s="6">
        <f>'4.OVTA Sites-Transects'!B6094</f>
        <v>0</v>
      </c>
      <c r="B6088" s="6">
        <f>'4.OVTA Sites-Transects'!C6094</f>
        <v>0</v>
      </c>
      <c r="C6088" s="6">
        <f>'4.OVTA Sites-Transects'!D6094</f>
        <v>0</v>
      </c>
      <c r="D6088" s="1">
        <f>'4.OVTA Sites-Transects'!E6094</f>
        <v>0</v>
      </c>
      <c r="E6088" s="1">
        <f>'4.OVTA Sites-Transects'!G6094</f>
        <v>0</v>
      </c>
      <c r="F6088" s="1">
        <f>'4.OVTA Sites-Transects'!F6094</f>
        <v>0</v>
      </c>
      <c r="G6088" s="6">
        <f>'4.OVTA Sites-Transects'!H6094</f>
        <v>0</v>
      </c>
      <c r="H6088" s="6">
        <f>'4.OVTA Sites-Transects'!I6094</f>
        <v>0</v>
      </c>
      <c r="I6088" s="193" t="str">
        <f t="shared" si="760"/>
        <v>-</v>
      </c>
      <c r="J6088" s="27" t="str">
        <f t="shared" si="761"/>
        <v>-</v>
      </c>
      <c r="K6088" s="27" t="str">
        <f t="shared" si="762"/>
        <v>-</v>
      </c>
      <c r="L6088" s="27" t="str">
        <f t="shared" si="763"/>
        <v>-</v>
      </c>
      <c r="M6088" s="27" t="str">
        <f t="shared" si="764"/>
        <v>-</v>
      </c>
      <c r="N6088" s="28">
        <f t="shared" si="765"/>
        <v>0</v>
      </c>
      <c r="O6088" s="28">
        <f t="shared" si="767"/>
        <v>0</v>
      </c>
      <c r="P6088" s="1" t="str">
        <f t="shared" si="766"/>
        <v>no</v>
      </c>
    </row>
    <row r="6089" spans="1:16" x14ac:dyDescent="0.25">
      <c r="A6089" s="6">
        <f>'4.OVTA Sites-Transects'!B6095</f>
        <v>0</v>
      </c>
      <c r="B6089" s="6">
        <f>'4.OVTA Sites-Transects'!C6095</f>
        <v>0</v>
      </c>
      <c r="C6089" s="6">
        <f>'4.OVTA Sites-Transects'!D6095</f>
        <v>0</v>
      </c>
      <c r="D6089" s="1">
        <f>'4.OVTA Sites-Transects'!E6095</f>
        <v>0</v>
      </c>
      <c r="E6089" s="1">
        <f>'4.OVTA Sites-Transects'!G6095</f>
        <v>0</v>
      </c>
      <c r="F6089" s="1">
        <f>'4.OVTA Sites-Transects'!F6095</f>
        <v>0</v>
      </c>
      <c r="G6089" s="6">
        <f>'4.OVTA Sites-Transects'!H6095</f>
        <v>0</v>
      </c>
      <c r="H6089" s="6">
        <f>'4.OVTA Sites-Transects'!I6095</f>
        <v>0</v>
      </c>
      <c r="I6089" s="193" t="str">
        <f t="shared" si="760"/>
        <v>-</v>
      </c>
      <c r="J6089" s="27" t="str">
        <f t="shared" si="761"/>
        <v>-</v>
      </c>
      <c r="K6089" s="27" t="str">
        <f t="shared" si="762"/>
        <v>-</v>
      </c>
      <c r="L6089" s="27" t="str">
        <f t="shared" si="763"/>
        <v>-</v>
      </c>
      <c r="M6089" s="27" t="str">
        <f t="shared" si="764"/>
        <v>-</v>
      </c>
      <c r="N6089" s="28">
        <f t="shared" si="765"/>
        <v>0</v>
      </c>
      <c r="O6089" s="28">
        <f t="shared" si="767"/>
        <v>0</v>
      </c>
      <c r="P6089" s="1" t="str">
        <f t="shared" si="766"/>
        <v>no</v>
      </c>
    </row>
    <row r="6090" spans="1:16" x14ac:dyDescent="0.25">
      <c r="A6090" s="6">
        <f>'4.OVTA Sites-Transects'!B6096</f>
        <v>0</v>
      </c>
      <c r="B6090" s="6">
        <f>'4.OVTA Sites-Transects'!C6096</f>
        <v>0</v>
      </c>
      <c r="C6090" s="6">
        <f>'4.OVTA Sites-Transects'!D6096</f>
        <v>0</v>
      </c>
      <c r="D6090" s="1">
        <f>'4.OVTA Sites-Transects'!E6096</f>
        <v>0</v>
      </c>
      <c r="E6090" s="1">
        <f>'4.OVTA Sites-Transects'!G6096</f>
        <v>0</v>
      </c>
      <c r="F6090" s="1">
        <f>'4.OVTA Sites-Transects'!F6096</f>
        <v>0</v>
      </c>
      <c r="G6090" s="6">
        <f>'4.OVTA Sites-Transects'!H6096</f>
        <v>0</v>
      </c>
      <c r="H6090" s="6">
        <f>'4.OVTA Sites-Transects'!I6096</f>
        <v>0</v>
      </c>
      <c r="I6090" s="193" t="str">
        <f t="shared" si="760"/>
        <v>-</v>
      </c>
      <c r="J6090" s="27" t="str">
        <f t="shared" si="761"/>
        <v>-</v>
      </c>
      <c r="K6090" s="27" t="str">
        <f t="shared" si="762"/>
        <v>-</v>
      </c>
      <c r="L6090" s="27" t="str">
        <f t="shared" si="763"/>
        <v>-</v>
      </c>
      <c r="M6090" s="27" t="str">
        <f t="shared" si="764"/>
        <v>-</v>
      </c>
      <c r="N6090" s="28">
        <f t="shared" si="765"/>
        <v>0</v>
      </c>
      <c r="O6090" s="28">
        <f t="shared" si="767"/>
        <v>0</v>
      </c>
      <c r="P6090" s="1" t="str">
        <f t="shared" si="766"/>
        <v>no</v>
      </c>
    </row>
    <row r="6091" spans="1:16" x14ac:dyDescent="0.25">
      <c r="A6091" s="6">
        <f>'4.OVTA Sites-Transects'!B6097</f>
        <v>0</v>
      </c>
      <c r="B6091" s="6">
        <f>'4.OVTA Sites-Transects'!C6097</f>
        <v>0</v>
      </c>
      <c r="C6091" s="6">
        <f>'4.OVTA Sites-Transects'!D6097</f>
        <v>0</v>
      </c>
      <c r="D6091" s="1">
        <f>'4.OVTA Sites-Transects'!E6097</f>
        <v>0</v>
      </c>
      <c r="E6091" s="1">
        <f>'4.OVTA Sites-Transects'!G6097</f>
        <v>0</v>
      </c>
      <c r="F6091" s="1">
        <f>'4.OVTA Sites-Transects'!F6097</f>
        <v>0</v>
      </c>
      <c r="G6091" s="6">
        <f>'4.OVTA Sites-Transects'!H6097</f>
        <v>0</v>
      </c>
      <c r="H6091" s="6">
        <f>'4.OVTA Sites-Transects'!I6097</f>
        <v>0</v>
      </c>
      <c r="I6091" s="193" t="str">
        <f t="shared" si="760"/>
        <v>-</v>
      </c>
      <c r="J6091" s="27" t="str">
        <f t="shared" si="761"/>
        <v>-</v>
      </c>
      <c r="K6091" s="27" t="str">
        <f t="shared" si="762"/>
        <v>-</v>
      </c>
      <c r="L6091" s="27" t="str">
        <f t="shared" si="763"/>
        <v>-</v>
      </c>
      <c r="M6091" s="27" t="str">
        <f t="shared" si="764"/>
        <v>-</v>
      </c>
      <c r="N6091" s="28">
        <f t="shared" si="765"/>
        <v>0</v>
      </c>
      <c r="O6091" s="28">
        <f t="shared" si="767"/>
        <v>0</v>
      </c>
      <c r="P6091" s="1" t="str">
        <f t="shared" si="766"/>
        <v>no</v>
      </c>
    </row>
    <row r="6092" spans="1:16" x14ac:dyDescent="0.25">
      <c r="A6092" s="6">
        <f>'4.OVTA Sites-Transects'!B6098</f>
        <v>0</v>
      </c>
      <c r="B6092" s="6">
        <f>'4.OVTA Sites-Transects'!C6098</f>
        <v>0</v>
      </c>
      <c r="C6092" s="6">
        <f>'4.OVTA Sites-Transects'!D6098</f>
        <v>0</v>
      </c>
      <c r="D6092" s="1">
        <f>'4.OVTA Sites-Transects'!E6098</f>
        <v>0</v>
      </c>
      <c r="E6092" s="1">
        <f>'4.OVTA Sites-Transects'!G6098</f>
        <v>0</v>
      </c>
      <c r="F6092" s="1">
        <f>'4.OVTA Sites-Transects'!F6098</f>
        <v>0</v>
      </c>
      <c r="G6092" s="6">
        <f>'4.OVTA Sites-Transects'!H6098</f>
        <v>0</v>
      </c>
      <c r="H6092" s="6">
        <f>'4.OVTA Sites-Transects'!I6098</f>
        <v>0</v>
      </c>
      <c r="I6092" s="193" t="str">
        <f t="shared" si="760"/>
        <v>-</v>
      </c>
      <c r="J6092" s="27" t="str">
        <f t="shared" si="761"/>
        <v>-</v>
      </c>
      <c r="K6092" s="27" t="str">
        <f t="shared" si="762"/>
        <v>-</v>
      </c>
      <c r="L6092" s="27" t="str">
        <f t="shared" si="763"/>
        <v>-</v>
      </c>
      <c r="M6092" s="27" t="str">
        <f t="shared" si="764"/>
        <v>-</v>
      </c>
      <c r="N6092" s="28">
        <f t="shared" si="765"/>
        <v>0</v>
      </c>
      <c r="O6092" s="28">
        <f t="shared" si="767"/>
        <v>0</v>
      </c>
      <c r="P6092" s="1" t="str">
        <f t="shared" si="766"/>
        <v>no</v>
      </c>
    </row>
    <row r="6093" spans="1:16" x14ac:dyDescent="0.25">
      <c r="A6093" s="6">
        <f>'4.OVTA Sites-Transects'!B6099</f>
        <v>0</v>
      </c>
      <c r="B6093" s="6">
        <f>'4.OVTA Sites-Transects'!C6099</f>
        <v>0</v>
      </c>
      <c r="C6093" s="6">
        <f>'4.OVTA Sites-Transects'!D6099</f>
        <v>0</v>
      </c>
      <c r="D6093" s="1">
        <f>'4.OVTA Sites-Transects'!E6099</f>
        <v>0</v>
      </c>
      <c r="E6093" s="1">
        <f>'4.OVTA Sites-Transects'!G6099</f>
        <v>0</v>
      </c>
      <c r="F6093" s="1">
        <f>'4.OVTA Sites-Transects'!F6099</f>
        <v>0</v>
      </c>
      <c r="G6093" s="6">
        <f>'4.OVTA Sites-Transects'!H6099</f>
        <v>0</v>
      </c>
      <c r="H6093" s="6">
        <f>'4.OVTA Sites-Transects'!I6099</f>
        <v>0</v>
      </c>
      <c r="I6093" s="193" t="str">
        <f t="shared" si="760"/>
        <v>-</v>
      </c>
      <c r="J6093" s="27" t="str">
        <f t="shared" si="761"/>
        <v>-</v>
      </c>
      <c r="K6093" s="27" t="str">
        <f t="shared" si="762"/>
        <v>-</v>
      </c>
      <c r="L6093" s="27" t="str">
        <f t="shared" si="763"/>
        <v>-</v>
      </c>
      <c r="M6093" s="27" t="str">
        <f t="shared" si="764"/>
        <v>-</v>
      </c>
      <c r="N6093" s="28">
        <f t="shared" si="765"/>
        <v>0</v>
      </c>
      <c r="O6093" s="28">
        <f t="shared" si="767"/>
        <v>0</v>
      </c>
      <c r="P6093" s="1" t="str">
        <f t="shared" si="766"/>
        <v>no</v>
      </c>
    </row>
    <row r="6094" spans="1:16" x14ac:dyDescent="0.25">
      <c r="A6094" s="6">
        <f>'4.OVTA Sites-Transects'!B6100</f>
        <v>0</v>
      </c>
      <c r="B6094" s="6">
        <f>'4.OVTA Sites-Transects'!C6100</f>
        <v>0</v>
      </c>
      <c r="C6094" s="6">
        <f>'4.OVTA Sites-Transects'!D6100</f>
        <v>0</v>
      </c>
      <c r="D6094" s="1">
        <f>'4.OVTA Sites-Transects'!E6100</f>
        <v>0</v>
      </c>
      <c r="E6094" s="1">
        <f>'4.OVTA Sites-Transects'!G6100</f>
        <v>0</v>
      </c>
      <c r="F6094" s="1">
        <f>'4.OVTA Sites-Transects'!F6100</f>
        <v>0</v>
      </c>
      <c r="G6094" s="6">
        <f>'4.OVTA Sites-Transects'!H6100</f>
        <v>0</v>
      </c>
      <c r="H6094" s="6">
        <f>'4.OVTA Sites-Transects'!I6100</f>
        <v>0</v>
      </c>
      <c r="I6094" s="193" t="str">
        <f t="shared" si="760"/>
        <v>-</v>
      </c>
      <c r="J6094" s="27" t="str">
        <f t="shared" si="761"/>
        <v>-</v>
      </c>
      <c r="K6094" s="27" t="str">
        <f t="shared" si="762"/>
        <v>-</v>
      </c>
      <c r="L6094" s="27" t="str">
        <f t="shared" si="763"/>
        <v>-</v>
      </c>
      <c r="M6094" s="27" t="str">
        <f t="shared" si="764"/>
        <v>-</v>
      </c>
      <c r="N6094" s="28">
        <f t="shared" si="765"/>
        <v>0</v>
      </c>
      <c r="O6094" s="28">
        <f t="shared" si="767"/>
        <v>0</v>
      </c>
      <c r="P6094" s="1" t="str">
        <f t="shared" si="766"/>
        <v>no</v>
      </c>
    </row>
    <row r="6095" spans="1:16" x14ac:dyDescent="0.25">
      <c r="A6095" s="6">
        <f>'4.OVTA Sites-Transects'!B6101</f>
        <v>0</v>
      </c>
      <c r="B6095" s="6">
        <f>'4.OVTA Sites-Transects'!C6101</f>
        <v>0</v>
      </c>
      <c r="C6095" s="6">
        <f>'4.OVTA Sites-Transects'!D6101</f>
        <v>0</v>
      </c>
      <c r="D6095" s="1">
        <f>'4.OVTA Sites-Transects'!E6101</f>
        <v>0</v>
      </c>
      <c r="E6095" s="1">
        <f>'4.OVTA Sites-Transects'!G6101</f>
        <v>0</v>
      </c>
      <c r="F6095" s="1">
        <f>'4.OVTA Sites-Transects'!F6101</f>
        <v>0</v>
      </c>
      <c r="G6095" s="6">
        <f>'4.OVTA Sites-Transects'!H6101</f>
        <v>0</v>
      </c>
      <c r="H6095" s="6">
        <f>'4.OVTA Sites-Transects'!I6101</f>
        <v>0</v>
      </c>
      <c r="I6095" s="193" t="str">
        <f t="shared" si="760"/>
        <v>-</v>
      </c>
      <c r="J6095" s="27" t="str">
        <f t="shared" si="761"/>
        <v>-</v>
      </c>
      <c r="K6095" s="27" t="str">
        <f t="shared" si="762"/>
        <v>-</v>
      </c>
      <c r="L6095" s="27" t="str">
        <f t="shared" si="763"/>
        <v>-</v>
      </c>
      <c r="M6095" s="27" t="str">
        <f t="shared" si="764"/>
        <v>-</v>
      </c>
      <c r="N6095" s="28">
        <f t="shared" si="765"/>
        <v>0</v>
      </c>
      <c r="O6095" s="28">
        <f t="shared" si="767"/>
        <v>0</v>
      </c>
      <c r="P6095" s="1" t="str">
        <f t="shared" si="766"/>
        <v>no</v>
      </c>
    </row>
    <row r="6096" spans="1:16" x14ac:dyDescent="0.25">
      <c r="A6096" s="6">
        <f>'4.OVTA Sites-Transects'!B6102</f>
        <v>0</v>
      </c>
      <c r="B6096" s="6">
        <f>'4.OVTA Sites-Transects'!C6102</f>
        <v>0</v>
      </c>
      <c r="C6096" s="6">
        <f>'4.OVTA Sites-Transects'!D6102</f>
        <v>0</v>
      </c>
      <c r="D6096" s="1">
        <f>'4.OVTA Sites-Transects'!E6102</f>
        <v>0</v>
      </c>
      <c r="E6096" s="1">
        <f>'4.OVTA Sites-Transects'!G6102</f>
        <v>0</v>
      </c>
      <c r="F6096" s="1">
        <f>'4.OVTA Sites-Transects'!F6102</f>
        <v>0</v>
      </c>
      <c r="G6096" s="6">
        <f>'4.OVTA Sites-Transects'!H6102</f>
        <v>0</v>
      </c>
      <c r="H6096" s="6">
        <f>'4.OVTA Sites-Transects'!I6102</f>
        <v>0</v>
      </c>
      <c r="I6096" s="193" t="str">
        <f t="shared" si="760"/>
        <v>-</v>
      </c>
      <c r="J6096" s="27" t="str">
        <f t="shared" si="761"/>
        <v>-</v>
      </c>
      <c r="K6096" s="27" t="str">
        <f t="shared" si="762"/>
        <v>-</v>
      </c>
      <c r="L6096" s="27" t="str">
        <f t="shared" si="763"/>
        <v>-</v>
      </c>
      <c r="M6096" s="27" t="str">
        <f t="shared" si="764"/>
        <v>-</v>
      </c>
      <c r="N6096" s="28">
        <f t="shared" si="765"/>
        <v>0</v>
      </c>
      <c r="O6096" s="28">
        <f t="shared" si="767"/>
        <v>0</v>
      </c>
      <c r="P6096" s="1" t="str">
        <f t="shared" si="766"/>
        <v>no</v>
      </c>
    </row>
    <row r="6097" spans="1:16" x14ac:dyDescent="0.25">
      <c r="A6097" s="6">
        <f>'4.OVTA Sites-Transects'!B6103</f>
        <v>0</v>
      </c>
      <c r="B6097" s="6">
        <f>'4.OVTA Sites-Transects'!C6103</f>
        <v>0</v>
      </c>
      <c r="C6097" s="6">
        <f>'4.OVTA Sites-Transects'!D6103</f>
        <v>0</v>
      </c>
      <c r="D6097" s="1">
        <f>'4.OVTA Sites-Transects'!E6103</f>
        <v>0</v>
      </c>
      <c r="E6097" s="1">
        <f>'4.OVTA Sites-Transects'!G6103</f>
        <v>0</v>
      </c>
      <c r="F6097" s="1">
        <f>'4.OVTA Sites-Transects'!F6103</f>
        <v>0</v>
      </c>
      <c r="G6097" s="6">
        <f>'4.OVTA Sites-Transects'!H6103</f>
        <v>0</v>
      </c>
      <c r="H6097" s="6">
        <f>'4.OVTA Sites-Transects'!I6103</f>
        <v>0</v>
      </c>
      <c r="I6097" s="193" t="str">
        <f t="shared" si="760"/>
        <v>-</v>
      </c>
      <c r="J6097" s="27" t="str">
        <f t="shared" si="761"/>
        <v>-</v>
      </c>
      <c r="K6097" s="27" t="str">
        <f t="shared" si="762"/>
        <v>-</v>
      </c>
      <c r="L6097" s="27" t="str">
        <f t="shared" si="763"/>
        <v>-</v>
      </c>
      <c r="M6097" s="27" t="str">
        <f t="shared" si="764"/>
        <v>-</v>
      </c>
      <c r="N6097" s="28">
        <f t="shared" si="765"/>
        <v>0</v>
      </c>
      <c r="O6097" s="28">
        <f t="shared" si="767"/>
        <v>0</v>
      </c>
      <c r="P6097" s="1" t="str">
        <f t="shared" si="766"/>
        <v>no</v>
      </c>
    </row>
    <row r="6098" spans="1:16" x14ac:dyDescent="0.25">
      <c r="A6098" s="6">
        <f>'4.OVTA Sites-Transects'!B6104</f>
        <v>0</v>
      </c>
      <c r="B6098" s="6">
        <f>'4.OVTA Sites-Transects'!C6104</f>
        <v>0</v>
      </c>
      <c r="C6098" s="6">
        <f>'4.OVTA Sites-Transects'!D6104</f>
        <v>0</v>
      </c>
      <c r="D6098" s="1">
        <f>'4.OVTA Sites-Transects'!E6104</f>
        <v>0</v>
      </c>
      <c r="E6098" s="1">
        <f>'4.OVTA Sites-Transects'!G6104</f>
        <v>0</v>
      </c>
      <c r="F6098" s="1">
        <f>'4.OVTA Sites-Transects'!F6104</f>
        <v>0</v>
      </c>
      <c r="G6098" s="6">
        <f>'4.OVTA Sites-Transects'!H6104</f>
        <v>0</v>
      </c>
      <c r="H6098" s="6">
        <f>'4.OVTA Sites-Transects'!I6104</f>
        <v>0</v>
      </c>
      <c r="I6098" s="193" t="str">
        <f t="shared" si="760"/>
        <v>-</v>
      </c>
      <c r="J6098" s="27" t="str">
        <f t="shared" si="761"/>
        <v>-</v>
      </c>
      <c r="K6098" s="27" t="str">
        <f t="shared" si="762"/>
        <v>-</v>
      </c>
      <c r="L6098" s="27" t="str">
        <f t="shared" si="763"/>
        <v>-</v>
      </c>
      <c r="M6098" s="27" t="str">
        <f t="shared" si="764"/>
        <v>-</v>
      </c>
      <c r="N6098" s="28">
        <f t="shared" si="765"/>
        <v>0</v>
      </c>
      <c r="O6098" s="28">
        <f t="shared" si="767"/>
        <v>0</v>
      </c>
      <c r="P6098" s="1" t="str">
        <f t="shared" si="766"/>
        <v>no</v>
      </c>
    </row>
    <row r="6099" spans="1:16" x14ac:dyDescent="0.25">
      <c r="A6099" s="6">
        <f>'4.OVTA Sites-Transects'!B6105</f>
        <v>0</v>
      </c>
      <c r="B6099" s="6">
        <f>'4.OVTA Sites-Transects'!C6105</f>
        <v>0</v>
      </c>
      <c r="C6099" s="6">
        <f>'4.OVTA Sites-Transects'!D6105</f>
        <v>0</v>
      </c>
      <c r="D6099" s="1">
        <f>'4.OVTA Sites-Transects'!E6105</f>
        <v>0</v>
      </c>
      <c r="E6099" s="1">
        <f>'4.OVTA Sites-Transects'!G6105</f>
        <v>0</v>
      </c>
      <c r="F6099" s="1">
        <f>'4.OVTA Sites-Transects'!F6105</f>
        <v>0</v>
      </c>
      <c r="G6099" s="6">
        <f>'4.OVTA Sites-Transects'!H6105</f>
        <v>0</v>
      </c>
      <c r="H6099" s="6">
        <f>'4.OVTA Sites-Transects'!I6105</f>
        <v>0</v>
      </c>
      <c r="I6099" s="193" t="str">
        <f t="shared" si="760"/>
        <v>-</v>
      </c>
      <c r="J6099" s="27" t="str">
        <f t="shared" si="761"/>
        <v>-</v>
      </c>
      <c r="K6099" s="27" t="str">
        <f t="shared" si="762"/>
        <v>-</v>
      </c>
      <c r="L6099" s="27" t="str">
        <f t="shared" si="763"/>
        <v>-</v>
      </c>
      <c r="M6099" s="27" t="str">
        <f t="shared" si="764"/>
        <v>-</v>
      </c>
      <c r="N6099" s="28">
        <f t="shared" si="765"/>
        <v>0</v>
      </c>
      <c r="O6099" s="28">
        <f t="shared" si="767"/>
        <v>0</v>
      </c>
      <c r="P6099" s="1" t="str">
        <f t="shared" si="766"/>
        <v>no</v>
      </c>
    </row>
    <row r="6100" spans="1:16" x14ac:dyDescent="0.25">
      <c r="A6100" s="6">
        <f>'4.OVTA Sites-Transects'!B6106</f>
        <v>0</v>
      </c>
      <c r="B6100" s="6">
        <f>'4.OVTA Sites-Transects'!C6106</f>
        <v>0</v>
      </c>
      <c r="C6100" s="6">
        <f>'4.OVTA Sites-Transects'!D6106</f>
        <v>0</v>
      </c>
      <c r="D6100" s="1">
        <f>'4.OVTA Sites-Transects'!E6106</f>
        <v>0</v>
      </c>
      <c r="E6100" s="1">
        <f>'4.OVTA Sites-Transects'!G6106</f>
        <v>0</v>
      </c>
      <c r="F6100" s="1">
        <f>'4.OVTA Sites-Transects'!F6106</f>
        <v>0</v>
      </c>
      <c r="G6100" s="6">
        <f>'4.OVTA Sites-Transects'!H6106</f>
        <v>0</v>
      </c>
      <c r="H6100" s="6">
        <f>'4.OVTA Sites-Transects'!I6106</f>
        <v>0</v>
      </c>
      <c r="I6100" s="193" t="str">
        <f t="shared" si="760"/>
        <v>-</v>
      </c>
      <c r="J6100" s="27" t="str">
        <f t="shared" si="761"/>
        <v>-</v>
      </c>
      <c r="K6100" s="27" t="str">
        <f t="shared" si="762"/>
        <v>-</v>
      </c>
      <c r="L6100" s="27" t="str">
        <f t="shared" si="763"/>
        <v>-</v>
      </c>
      <c r="M6100" s="27" t="str">
        <f t="shared" si="764"/>
        <v>-</v>
      </c>
      <c r="N6100" s="28">
        <f t="shared" si="765"/>
        <v>0</v>
      </c>
      <c r="O6100" s="28">
        <f t="shared" si="767"/>
        <v>0</v>
      </c>
      <c r="P6100" s="1" t="str">
        <f t="shared" si="766"/>
        <v>no</v>
      </c>
    </row>
    <row r="6101" spans="1:16" x14ac:dyDescent="0.25">
      <c r="A6101" s="6">
        <f>'4.OVTA Sites-Transects'!B6107</f>
        <v>0</v>
      </c>
      <c r="B6101" s="6">
        <f>'4.OVTA Sites-Transects'!C6107</f>
        <v>0</v>
      </c>
      <c r="C6101" s="6">
        <f>'4.OVTA Sites-Transects'!D6107</f>
        <v>0</v>
      </c>
      <c r="D6101" s="1">
        <f>'4.OVTA Sites-Transects'!E6107</f>
        <v>0</v>
      </c>
      <c r="E6101" s="1">
        <f>'4.OVTA Sites-Transects'!G6107</f>
        <v>0</v>
      </c>
      <c r="F6101" s="1">
        <f>'4.OVTA Sites-Transects'!F6107</f>
        <v>0</v>
      </c>
      <c r="G6101" s="6">
        <f>'4.OVTA Sites-Transects'!H6107</f>
        <v>0</v>
      </c>
      <c r="H6101" s="6">
        <f>'4.OVTA Sites-Transects'!I6107</f>
        <v>0</v>
      </c>
      <c r="I6101" s="193" t="str">
        <f t="shared" si="760"/>
        <v>-</v>
      </c>
      <c r="J6101" s="27" t="str">
        <f t="shared" si="761"/>
        <v>-</v>
      </c>
      <c r="K6101" s="27" t="str">
        <f t="shared" si="762"/>
        <v>-</v>
      </c>
      <c r="L6101" s="27" t="str">
        <f t="shared" si="763"/>
        <v>-</v>
      </c>
      <c r="M6101" s="27" t="str">
        <f t="shared" si="764"/>
        <v>-</v>
      </c>
      <c r="N6101" s="28">
        <f t="shared" si="765"/>
        <v>0</v>
      </c>
      <c r="O6101" s="28">
        <f t="shared" si="767"/>
        <v>0</v>
      </c>
      <c r="P6101" s="1" t="str">
        <f t="shared" si="766"/>
        <v>no</v>
      </c>
    </row>
    <row r="6102" spans="1:16" x14ac:dyDescent="0.25">
      <c r="A6102" s="6">
        <f>'4.OVTA Sites-Transects'!B6108</f>
        <v>0</v>
      </c>
      <c r="B6102" s="6">
        <f>'4.OVTA Sites-Transects'!C6108</f>
        <v>0</v>
      </c>
      <c r="C6102" s="6">
        <f>'4.OVTA Sites-Transects'!D6108</f>
        <v>0</v>
      </c>
      <c r="D6102" s="1">
        <f>'4.OVTA Sites-Transects'!E6108</f>
        <v>0</v>
      </c>
      <c r="E6102" s="1">
        <f>'4.OVTA Sites-Transects'!G6108</f>
        <v>0</v>
      </c>
      <c r="F6102" s="1">
        <f>'4.OVTA Sites-Transects'!F6108</f>
        <v>0</v>
      </c>
      <c r="G6102" s="6">
        <f>'4.OVTA Sites-Transects'!H6108</f>
        <v>0</v>
      </c>
      <c r="H6102" s="6">
        <f>'4.OVTA Sites-Transects'!I6108</f>
        <v>0</v>
      </c>
      <c r="I6102" s="193" t="str">
        <f t="shared" si="760"/>
        <v>-</v>
      </c>
      <c r="J6102" s="27" t="str">
        <f t="shared" si="761"/>
        <v>-</v>
      </c>
      <c r="K6102" s="27" t="str">
        <f t="shared" si="762"/>
        <v>-</v>
      </c>
      <c r="L6102" s="27" t="str">
        <f t="shared" si="763"/>
        <v>-</v>
      </c>
      <c r="M6102" s="27" t="str">
        <f t="shared" si="764"/>
        <v>-</v>
      </c>
      <c r="N6102" s="28">
        <f t="shared" si="765"/>
        <v>0</v>
      </c>
      <c r="O6102" s="28">
        <f t="shared" si="767"/>
        <v>0</v>
      </c>
      <c r="P6102" s="1" t="str">
        <f t="shared" si="766"/>
        <v>no</v>
      </c>
    </row>
    <row r="6103" spans="1:16" x14ac:dyDescent="0.25">
      <c r="A6103" s="6">
        <f>'4.OVTA Sites-Transects'!B6109</f>
        <v>0</v>
      </c>
      <c r="B6103" s="6">
        <f>'4.OVTA Sites-Transects'!C6109</f>
        <v>0</v>
      </c>
      <c r="C6103" s="6">
        <f>'4.OVTA Sites-Transects'!D6109</f>
        <v>0</v>
      </c>
      <c r="D6103" s="1">
        <f>'4.OVTA Sites-Transects'!E6109</f>
        <v>0</v>
      </c>
      <c r="E6103" s="1">
        <f>'4.OVTA Sites-Transects'!G6109</f>
        <v>0</v>
      </c>
      <c r="F6103" s="1">
        <f>'4.OVTA Sites-Transects'!F6109</f>
        <v>0</v>
      </c>
      <c r="G6103" s="6">
        <f>'4.OVTA Sites-Transects'!H6109</f>
        <v>0</v>
      </c>
      <c r="H6103" s="6">
        <f>'4.OVTA Sites-Transects'!I6109</f>
        <v>0</v>
      </c>
      <c r="I6103" s="193" t="str">
        <f t="shared" si="760"/>
        <v>-</v>
      </c>
      <c r="J6103" s="27" t="str">
        <f t="shared" si="761"/>
        <v>-</v>
      </c>
      <c r="K6103" s="27" t="str">
        <f t="shared" si="762"/>
        <v>-</v>
      </c>
      <c r="L6103" s="27" t="str">
        <f t="shared" si="763"/>
        <v>-</v>
      </c>
      <c r="M6103" s="27" t="str">
        <f t="shared" si="764"/>
        <v>-</v>
      </c>
      <c r="N6103" s="28">
        <f t="shared" si="765"/>
        <v>0</v>
      </c>
      <c r="O6103" s="28">
        <f t="shared" si="767"/>
        <v>0</v>
      </c>
      <c r="P6103" s="1" t="str">
        <f t="shared" si="766"/>
        <v>no</v>
      </c>
    </row>
    <row r="6104" spans="1:16" x14ac:dyDescent="0.25">
      <c r="A6104" s="6">
        <f>'4.OVTA Sites-Transects'!B6110</f>
        <v>0</v>
      </c>
      <c r="B6104" s="6">
        <f>'4.OVTA Sites-Transects'!C6110</f>
        <v>0</v>
      </c>
      <c r="C6104" s="6">
        <f>'4.OVTA Sites-Transects'!D6110</f>
        <v>0</v>
      </c>
      <c r="D6104" s="1">
        <f>'4.OVTA Sites-Transects'!E6110</f>
        <v>0</v>
      </c>
      <c r="E6104" s="1">
        <f>'4.OVTA Sites-Transects'!G6110</f>
        <v>0</v>
      </c>
      <c r="F6104" s="1">
        <f>'4.OVTA Sites-Transects'!F6110</f>
        <v>0</v>
      </c>
      <c r="G6104" s="6">
        <f>'4.OVTA Sites-Transects'!H6110</f>
        <v>0</v>
      </c>
      <c r="H6104" s="6">
        <f>'4.OVTA Sites-Transects'!I6110</f>
        <v>0</v>
      </c>
      <c r="I6104" s="193" t="str">
        <f t="shared" si="760"/>
        <v>-</v>
      </c>
      <c r="J6104" s="27" t="str">
        <f t="shared" si="761"/>
        <v>-</v>
      </c>
      <c r="K6104" s="27" t="str">
        <f t="shared" si="762"/>
        <v>-</v>
      </c>
      <c r="L6104" s="27" t="str">
        <f t="shared" si="763"/>
        <v>-</v>
      </c>
      <c r="M6104" s="27" t="str">
        <f t="shared" si="764"/>
        <v>-</v>
      </c>
      <c r="N6104" s="28">
        <f t="shared" si="765"/>
        <v>0</v>
      </c>
      <c r="O6104" s="28">
        <f t="shared" si="767"/>
        <v>0</v>
      </c>
      <c r="P6104" s="1" t="str">
        <f t="shared" si="766"/>
        <v>no</v>
      </c>
    </row>
    <row r="6105" spans="1:16" x14ac:dyDescent="0.25">
      <c r="A6105" s="6">
        <f>'4.OVTA Sites-Transects'!B6111</f>
        <v>0</v>
      </c>
      <c r="B6105" s="6">
        <f>'4.OVTA Sites-Transects'!C6111</f>
        <v>0</v>
      </c>
      <c r="C6105" s="6">
        <f>'4.OVTA Sites-Transects'!D6111</f>
        <v>0</v>
      </c>
      <c r="D6105" s="1">
        <f>'4.OVTA Sites-Transects'!E6111</f>
        <v>0</v>
      </c>
      <c r="E6105" s="1">
        <f>'4.OVTA Sites-Transects'!G6111</f>
        <v>0</v>
      </c>
      <c r="F6105" s="1">
        <f>'4.OVTA Sites-Transects'!F6111</f>
        <v>0</v>
      </c>
      <c r="G6105" s="6">
        <f>'4.OVTA Sites-Transects'!H6111</f>
        <v>0</v>
      </c>
      <c r="H6105" s="6">
        <f>'4.OVTA Sites-Transects'!I6111</f>
        <v>0</v>
      </c>
      <c r="I6105" s="193" t="str">
        <f t="shared" si="760"/>
        <v>-</v>
      </c>
      <c r="J6105" s="27" t="str">
        <f t="shared" si="761"/>
        <v>-</v>
      </c>
      <c r="K6105" s="27" t="str">
        <f t="shared" si="762"/>
        <v>-</v>
      </c>
      <c r="L6105" s="27" t="str">
        <f t="shared" si="763"/>
        <v>-</v>
      </c>
      <c r="M6105" s="27" t="str">
        <f t="shared" si="764"/>
        <v>-</v>
      </c>
      <c r="N6105" s="28">
        <f t="shared" si="765"/>
        <v>0</v>
      </c>
      <c r="O6105" s="28">
        <f t="shared" si="767"/>
        <v>0</v>
      </c>
      <c r="P6105" s="1" t="str">
        <f t="shared" si="766"/>
        <v>no</v>
      </c>
    </row>
    <row r="6106" spans="1:16" x14ac:dyDescent="0.25">
      <c r="A6106" s="6">
        <f>'4.OVTA Sites-Transects'!B6112</f>
        <v>0</v>
      </c>
      <c r="B6106" s="6">
        <f>'4.OVTA Sites-Transects'!C6112</f>
        <v>0</v>
      </c>
      <c r="C6106" s="6">
        <f>'4.OVTA Sites-Transects'!D6112</f>
        <v>0</v>
      </c>
      <c r="D6106" s="1">
        <f>'4.OVTA Sites-Transects'!E6112</f>
        <v>0</v>
      </c>
      <c r="E6106" s="1">
        <f>'4.OVTA Sites-Transects'!G6112</f>
        <v>0</v>
      </c>
      <c r="F6106" s="1">
        <f>'4.OVTA Sites-Transects'!F6112</f>
        <v>0</v>
      </c>
      <c r="G6106" s="6">
        <f>'4.OVTA Sites-Transects'!H6112</f>
        <v>0</v>
      </c>
      <c r="H6106" s="6">
        <f>'4.OVTA Sites-Transects'!I6112</f>
        <v>0</v>
      </c>
      <c r="I6106" s="193" t="str">
        <f t="shared" si="760"/>
        <v>-</v>
      </c>
      <c r="J6106" s="27" t="str">
        <f t="shared" si="761"/>
        <v>-</v>
      </c>
      <c r="K6106" s="27" t="str">
        <f t="shared" si="762"/>
        <v>-</v>
      </c>
      <c r="L6106" s="27" t="str">
        <f t="shared" si="763"/>
        <v>-</v>
      </c>
      <c r="M6106" s="27" t="str">
        <f t="shared" si="764"/>
        <v>-</v>
      </c>
      <c r="N6106" s="28">
        <f t="shared" si="765"/>
        <v>0</v>
      </c>
      <c r="O6106" s="28">
        <f t="shared" si="767"/>
        <v>0</v>
      </c>
      <c r="P6106" s="1" t="str">
        <f t="shared" si="766"/>
        <v>no</v>
      </c>
    </row>
    <row r="6107" spans="1:16" x14ac:dyDescent="0.25">
      <c r="A6107" s="6">
        <f>'4.OVTA Sites-Transects'!B6113</f>
        <v>0</v>
      </c>
      <c r="B6107" s="6">
        <f>'4.OVTA Sites-Transects'!C6113</f>
        <v>0</v>
      </c>
      <c r="C6107" s="6">
        <f>'4.OVTA Sites-Transects'!D6113</f>
        <v>0</v>
      </c>
      <c r="D6107" s="1">
        <f>'4.OVTA Sites-Transects'!E6113</f>
        <v>0</v>
      </c>
      <c r="E6107" s="1">
        <f>'4.OVTA Sites-Transects'!G6113</f>
        <v>0</v>
      </c>
      <c r="F6107" s="1">
        <f>'4.OVTA Sites-Transects'!F6113</f>
        <v>0</v>
      </c>
      <c r="G6107" s="6">
        <f>'4.OVTA Sites-Transects'!H6113</f>
        <v>0</v>
      </c>
      <c r="H6107" s="6">
        <f>'4.OVTA Sites-Transects'!I6113</f>
        <v>0</v>
      </c>
      <c r="I6107" s="193" t="str">
        <f t="shared" si="760"/>
        <v>-</v>
      </c>
      <c r="J6107" s="27" t="str">
        <f t="shared" si="761"/>
        <v>-</v>
      </c>
      <c r="K6107" s="27" t="str">
        <f t="shared" si="762"/>
        <v>-</v>
      </c>
      <c r="L6107" s="27" t="str">
        <f t="shared" si="763"/>
        <v>-</v>
      </c>
      <c r="M6107" s="27" t="str">
        <f t="shared" si="764"/>
        <v>-</v>
      </c>
      <c r="N6107" s="28">
        <f t="shared" si="765"/>
        <v>0</v>
      </c>
      <c r="O6107" s="28">
        <f t="shared" si="767"/>
        <v>0</v>
      </c>
      <c r="P6107" s="1" t="str">
        <f t="shared" si="766"/>
        <v>no</v>
      </c>
    </row>
    <row r="6108" spans="1:16" x14ac:dyDescent="0.25">
      <c r="A6108" s="6">
        <f>'4.OVTA Sites-Transects'!B6114</f>
        <v>0</v>
      </c>
      <c r="B6108" s="6">
        <f>'4.OVTA Sites-Transects'!C6114</f>
        <v>0</v>
      </c>
      <c r="C6108" s="6">
        <f>'4.OVTA Sites-Transects'!D6114</f>
        <v>0</v>
      </c>
      <c r="D6108" s="1">
        <f>'4.OVTA Sites-Transects'!E6114</f>
        <v>0</v>
      </c>
      <c r="E6108" s="1">
        <f>'4.OVTA Sites-Transects'!G6114</f>
        <v>0</v>
      </c>
      <c r="F6108" s="1">
        <f>'4.OVTA Sites-Transects'!F6114</f>
        <v>0</v>
      </c>
      <c r="G6108" s="6">
        <f>'4.OVTA Sites-Transects'!H6114</f>
        <v>0</v>
      </c>
      <c r="H6108" s="6">
        <f>'4.OVTA Sites-Transects'!I6114</f>
        <v>0</v>
      </c>
      <c r="I6108" s="193" t="str">
        <f t="shared" si="760"/>
        <v>-</v>
      </c>
      <c r="J6108" s="27" t="str">
        <f t="shared" si="761"/>
        <v>-</v>
      </c>
      <c r="K6108" s="27" t="str">
        <f t="shared" si="762"/>
        <v>-</v>
      </c>
      <c r="L6108" s="27" t="str">
        <f t="shared" si="763"/>
        <v>-</v>
      </c>
      <c r="M6108" s="27" t="str">
        <f t="shared" si="764"/>
        <v>-</v>
      </c>
      <c r="N6108" s="28">
        <f t="shared" si="765"/>
        <v>0</v>
      </c>
      <c r="O6108" s="28">
        <f t="shared" si="767"/>
        <v>0</v>
      </c>
      <c r="P6108" s="1" t="str">
        <f t="shared" si="766"/>
        <v>no</v>
      </c>
    </row>
    <row r="6109" spans="1:16" x14ac:dyDescent="0.25">
      <c r="A6109" s="6">
        <f>'4.OVTA Sites-Transects'!B6115</f>
        <v>0</v>
      </c>
      <c r="B6109" s="6">
        <f>'4.OVTA Sites-Transects'!C6115</f>
        <v>0</v>
      </c>
      <c r="C6109" s="6">
        <f>'4.OVTA Sites-Transects'!D6115</f>
        <v>0</v>
      </c>
      <c r="D6109" s="1">
        <f>'4.OVTA Sites-Transects'!E6115</f>
        <v>0</v>
      </c>
      <c r="E6109" s="1">
        <f>'4.OVTA Sites-Transects'!G6115</f>
        <v>0</v>
      </c>
      <c r="F6109" s="1">
        <f>'4.OVTA Sites-Transects'!F6115</f>
        <v>0</v>
      </c>
      <c r="G6109" s="6">
        <f>'4.OVTA Sites-Transects'!H6115</f>
        <v>0</v>
      </c>
      <c r="H6109" s="6">
        <f>'4.OVTA Sites-Transects'!I6115</f>
        <v>0</v>
      </c>
      <c r="I6109" s="193" t="str">
        <f t="shared" si="760"/>
        <v>-</v>
      </c>
      <c r="J6109" s="27" t="str">
        <f t="shared" si="761"/>
        <v>-</v>
      </c>
      <c r="K6109" s="27" t="str">
        <f t="shared" si="762"/>
        <v>-</v>
      </c>
      <c r="L6109" s="27" t="str">
        <f t="shared" si="763"/>
        <v>-</v>
      </c>
      <c r="M6109" s="27" t="str">
        <f t="shared" si="764"/>
        <v>-</v>
      </c>
      <c r="N6109" s="28">
        <f t="shared" si="765"/>
        <v>0</v>
      </c>
      <c r="O6109" s="28">
        <f t="shared" si="767"/>
        <v>0</v>
      </c>
      <c r="P6109" s="1" t="str">
        <f t="shared" si="766"/>
        <v>no</v>
      </c>
    </row>
    <row r="6110" spans="1:16" x14ac:dyDescent="0.25">
      <c r="A6110" s="6">
        <f>'4.OVTA Sites-Transects'!B6116</f>
        <v>0</v>
      </c>
      <c r="B6110" s="6">
        <f>'4.OVTA Sites-Transects'!C6116</f>
        <v>0</v>
      </c>
      <c r="C6110" s="6">
        <f>'4.OVTA Sites-Transects'!D6116</f>
        <v>0</v>
      </c>
      <c r="D6110" s="1">
        <f>'4.OVTA Sites-Transects'!E6116</f>
        <v>0</v>
      </c>
      <c r="E6110" s="1">
        <f>'4.OVTA Sites-Transects'!G6116</f>
        <v>0</v>
      </c>
      <c r="F6110" s="1">
        <f>'4.OVTA Sites-Transects'!F6116</f>
        <v>0</v>
      </c>
      <c r="G6110" s="6">
        <f>'4.OVTA Sites-Transects'!H6116</f>
        <v>0</v>
      </c>
      <c r="H6110" s="6">
        <f>'4.OVTA Sites-Transects'!I6116</f>
        <v>0</v>
      </c>
      <c r="I6110" s="193" t="str">
        <f t="shared" si="760"/>
        <v>-</v>
      </c>
      <c r="J6110" s="27" t="str">
        <f t="shared" si="761"/>
        <v>-</v>
      </c>
      <c r="K6110" s="27" t="str">
        <f t="shared" si="762"/>
        <v>-</v>
      </c>
      <c r="L6110" s="27" t="str">
        <f t="shared" si="763"/>
        <v>-</v>
      </c>
      <c r="M6110" s="27" t="str">
        <f t="shared" si="764"/>
        <v>-</v>
      </c>
      <c r="N6110" s="28">
        <f t="shared" si="765"/>
        <v>0</v>
      </c>
      <c r="O6110" s="28">
        <f t="shared" si="767"/>
        <v>0</v>
      </c>
      <c r="P6110" s="1" t="str">
        <f t="shared" si="766"/>
        <v>no</v>
      </c>
    </row>
    <row r="6111" spans="1:16" x14ac:dyDescent="0.25">
      <c r="A6111" s="6">
        <f>'4.OVTA Sites-Transects'!B6117</f>
        <v>0</v>
      </c>
      <c r="B6111" s="6">
        <f>'4.OVTA Sites-Transects'!C6117</f>
        <v>0</v>
      </c>
      <c r="C6111" s="6">
        <f>'4.OVTA Sites-Transects'!D6117</f>
        <v>0</v>
      </c>
      <c r="D6111" s="1">
        <f>'4.OVTA Sites-Transects'!E6117</f>
        <v>0</v>
      </c>
      <c r="E6111" s="1">
        <f>'4.OVTA Sites-Transects'!G6117</f>
        <v>0</v>
      </c>
      <c r="F6111" s="1">
        <f>'4.OVTA Sites-Transects'!F6117</f>
        <v>0</v>
      </c>
      <c r="G6111" s="6">
        <f>'4.OVTA Sites-Transects'!H6117</f>
        <v>0</v>
      </c>
      <c r="H6111" s="6">
        <f>'4.OVTA Sites-Transects'!I6117</f>
        <v>0</v>
      </c>
      <c r="I6111" s="193" t="str">
        <f t="shared" si="760"/>
        <v>-</v>
      </c>
      <c r="J6111" s="27" t="str">
        <f t="shared" si="761"/>
        <v>-</v>
      </c>
      <c r="K6111" s="27" t="str">
        <f t="shared" si="762"/>
        <v>-</v>
      </c>
      <c r="L6111" s="27" t="str">
        <f t="shared" si="763"/>
        <v>-</v>
      </c>
      <c r="M6111" s="27" t="str">
        <f t="shared" si="764"/>
        <v>-</v>
      </c>
      <c r="N6111" s="28">
        <f t="shared" si="765"/>
        <v>0</v>
      </c>
      <c r="O6111" s="28">
        <f t="shared" si="767"/>
        <v>0</v>
      </c>
      <c r="P6111" s="1" t="str">
        <f t="shared" si="766"/>
        <v>no</v>
      </c>
    </row>
    <row r="6112" spans="1:16" x14ac:dyDescent="0.25">
      <c r="A6112" s="6">
        <f>'4.OVTA Sites-Transects'!B6118</f>
        <v>0</v>
      </c>
      <c r="B6112" s="6">
        <f>'4.OVTA Sites-Transects'!C6118</f>
        <v>0</v>
      </c>
      <c r="C6112" s="6">
        <f>'4.OVTA Sites-Transects'!D6118</f>
        <v>0</v>
      </c>
      <c r="D6112" s="1">
        <f>'4.OVTA Sites-Transects'!E6118</f>
        <v>0</v>
      </c>
      <c r="E6112" s="1">
        <f>'4.OVTA Sites-Transects'!G6118</f>
        <v>0</v>
      </c>
      <c r="F6112" s="1">
        <f>'4.OVTA Sites-Transects'!F6118</f>
        <v>0</v>
      </c>
      <c r="G6112" s="6">
        <f>'4.OVTA Sites-Transects'!H6118</f>
        <v>0</v>
      </c>
      <c r="H6112" s="6">
        <f>'4.OVTA Sites-Transects'!I6118</f>
        <v>0</v>
      </c>
      <c r="I6112" s="193" t="str">
        <f t="shared" si="760"/>
        <v>-</v>
      </c>
      <c r="J6112" s="27" t="str">
        <f t="shared" si="761"/>
        <v>-</v>
      </c>
      <c r="K6112" s="27" t="str">
        <f t="shared" si="762"/>
        <v>-</v>
      </c>
      <c r="L6112" s="27" t="str">
        <f t="shared" si="763"/>
        <v>-</v>
      </c>
      <c r="M6112" s="27" t="str">
        <f t="shared" si="764"/>
        <v>-</v>
      </c>
      <c r="N6112" s="28">
        <f t="shared" si="765"/>
        <v>0</v>
      </c>
      <c r="O6112" s="28">
        <f t="shared" si="767"/>
        <v>0</v>
      </c>
      <c r="P6112" s="1" t="str">
        <f t="shared" si="766"/>
        <v>no</v>
      </c>
    </row>
    <row r="6113" spans="1:16" x14ac:dyDescent="0.25">
      <c r="A6113" s="6">
        <f>'4.OVTA Sites-Transects'!B6119</f>
        <v>0</v>
      </c>
      <c r="B6113" s="6">
        <f>'4.OVTA Sites-Transects'!C6119</f>
        <v>0</v>
      </c>
      <c r="C6113" s="6">
        <f>'4.OVTA Sites-Transects'!D6119</f>
        <v>0</v>
      </c>
      <c r="D6113" s="1">
        <f>'4.OVTA Sites-Transects'!E6119</f>
        <v>0</v>
      </c>
      <c r="E6113" s="1">
        <f>'4.OVTA Sites-Transects'!G6119</f>
        <v>0</v>
      </c>
      <c r="F6113" s="1">
        <f>'4.OVTA Sites-Transects'!F6119</f>
        <v>0</v>
      </c>
      <c r="G6113" s="6">
        <f>'4.OVTA Sites-Transects'!H6119</f>
        <v>0</v>
      </c>
      <c r="H6113" s="6">
        <f>'4.OVTA Sites-Transects'!I6119</f>
        <v>0</v>
      </c>
      <c r="I6113" s="193" t="str">
        <f t="shared" si="760"/>
        <v>-</v>
      </c>
      <c r="J6113" s="27" t="str">
        <f t="shared" si="761"/>
        <v>-</v>
      </c>
      <c r="K6113" s="27" t="str">
        <f t="shared" si="762"/>
        <v>-</v>
      </c>
      <c r="L6113" s="27" t="str">
        <f t="shared" si="763"/>
        <v>-</v>
      </c>
      <c r="M6113" s="27" t="str">
        <f t="shared" si="764"/>
        <v>-</v>
      </c>
      <c r="N6113" s="28">
        <f t="shared" si="765"/>
        <v>0</v>
      </c>
      <c r="O6113" s="28">
        <f t="shared" si="767"/>
        <v>0</v>
      </c>
      <c r="P6113" s="1" t="str">
        <f t="shared" si="766"/>
        <v>no</v>
      </c>
    </row>
    <row r="6114" spans="1:16" x14ac:dyDescent="0.25">
      <c r="A6114" s="6">
        <f>'4.OVTA Sites-Transects'!B6120</f>
        <v>0</v>
      </c>
      <c r="B6114" s="6">
        <f>'4.OVTA Sites-Transects'!C6120</f>
        <v>0</v>
      </c>
      <c r="C6114" s="6">
        <f>'4.OVTA Sites-Transects'!D6120</f>
        <v>0</v>
      </c>
      <c r="D6114" s="1">
        <f>'4.OVTA Sites-Transects'!E6120</f>
        <v>0</v>
      </c>
      <c r="E6114" s="1">
        <f>'4.OVTA Sites-Transects'!G6120</f>
        <v>0</v>
      </c>
      <c r="F6114" s="1">
        <f>'4.OVTA Sites-Transects'!F6120</f>
        <v>0</v>
      </c>
      <c r="G6114" s="6">
        <f>'4.OVTA Sites-Transects'!H6120</f>
        <v>0</v>
      </c>
      <c r="H6114" s="6">
        <f>'4.OVTA Sites-Transects'!I6120</f>
        <v>0</v>
      </c>
      <c r="I6114" s="193" t="str">
        <f t="shared" si="760"/>
        <v>-</v>
      </c>
      <c r="J6114" s="27" t="str">
        <f t="shared" si="761"/>
        <v>-</v>
      </c>
      <c r="K6114" s="27" t="str">
        <f t="shared" si="762"/>
        <v>-</v>
      </c>
      <c r="L6114" s="27" t="str">
        <f t="shared" si="763"/>
        <v>-</v>
      </c>
      <c r="M6114" s="27" t="str">
        <f t="shared" si="764"/>
        <v>-</v>
      </c>
      <c r="N6114" s="28">
        <f t="shared" si="765"/>
        <v>0</v>
      </c>
      <c r="O6114" s="28">
        <f t="shared" si="767"/>
        <v>0</v>
      </c>
      <c r="P6114" s="1" t="str">
        <f t="shared" si="766"/>
        <v>no</v>
      </c>
    </row>
    <row r="6115" spans="1:16" x14ac:dyDescent="0.25">
      <c r="A6115" s="6">
        <f>'4.OVTA Sites-Transects'!B6121</f>
        <v>0</v>
      </c>
      <c r="B6115" s="6">
        <f>'4.OVTA Sites-Transects'!C6121</f>
        <v>0</v>
      </c>
      <c r="C6115" s="6">
        <f>'4.OVTA Sites-Transects'!D6121</f>
        <v>0</v>
      </c>
      <c r="D6115" s="1">
        <f>'4.OVTA Sites-Transects'!E6121</f>
        <v>0</v>
      </c>
      <c r="E6115" s="1">
        <f>'4.OVTA Sites-Transects'!G6121</f>
        <v>0</v>
      </c>
      <c r="F6115" s="1">
        <f>'4.OVTA Sites-Transects'!F6121</f>
        <v>0</v>
      </c>
      <c r="G6115" s="6">
        <f>'4.OVTA Sites-Transects'!H6121</f>
        <v>0</v>
      </c>
      <c r="H6115" s="6">
        <f>'4.OVTA Sites-Transects'!I6121</f>
        <v>0</v>
      </c>
      <c r="I6115" s="193" t="str">
        <f t="shared" si="760"/>
        <v>-</v>
      </c>
      <c r="J6115" s="27" t="str">
        <f t="shared" si="761"/>
        <v>-</v>
      </c>
      <c r="K6115" s="27" t="str">
        <f t="shared" si="762"/>
        <v>-</v>
      </c>
      <c r="L6115" s="27" t="str">
        <f t="shared" si="763"/>
        <v>-</v>
      </c>
      <c r="M6115" s="27" t="str">
        <f t="shared" si="764"/>
        <v>-</v>
      </c>
      <c r="N6115" s="28">
        <f t="shared" si="765"/>
        <v>0</v>
      </c>
      <c r="O6115" s="28">
        <f t="shared" si="767"/>
        <v>0</v>
      </c>
      <c r="P6115" s="1" t="str">
        <f t="shared" si="766"/>
        <v>no</v>
      </c>
    </row>
    <row r="6116" spans="1:16" x14ac:dyDescent="0.25">
      <c r="A6116" s="6">
        <f>'4.OVTA Sites-Transects'!B6122</f>
        <v>0</v>
      </c>
      <c r="B6116" s="6">
        <f>'4.OVTA Sites-Transects'!C6122</f>
        <v>0</v>
      </c>
      <c r="C6116" s="6">
        <f>'4.OVTA Sites-Transects'!D6122</f>
        <v>0</v>
      </c>
      <c r="D6116" s="1">
        <f>'4.OVTA Sites-Transects'!E6122</f>
        <v>0</v>
      </c>
      <c r="E6116" s="1">
        <f>'4.OVTA Sites-Transects'!G6122</f>
        <v>0</v>
      </c>
      <c r="F6116" s="1">
        <f>'4.OVTA Sites-Transects'!F6122</f>
        <v>0</v>
      </c>
      <c r="G6116" s="6">
        <f>'4.OVTA Sites-Transects'!H6122</f>
        <v>0</v>
      </c>
      <c r="H6116" s="6">
        <f>'4.OVTA Sites-Transects'!I6122</f>
        <v>0</v>
      </c>
      <c r="I6116" s="193" t="str">
        <f t="shared" si="760"/>
        <v>-</v>
      </c>
      <c r="J6116" s="27" t="str">
        <f t="shared" si="761"/>
        <v>-</v>
      </c>
      <c r="K6116" s="27" t="str">
        <f t="shared" si="762"/>
        <v>-</v>
      </c>
      <c r="L6116" s="27" t="str">
        <f t="shared" si="763"/>
        <v>-</v>
      </c>
      <c r="M6116" s="27" t="str">
        <f t="shared" si="764"/>
        <v>-</v>
      </c>
      <c r="N6116" s="28">
        <f t="shared" si="765"/>
        <v>0</v>
      </c>
      <c r="O6116" s="28">
        <f t="shared" si="767"/>
        <v>0</v>
      </c>
      <c r="P6116" s="1" t="str">
        <f t="shared" si="766"/>
        <v>no</v>
      </c>
    </row>
    <row r="6117" spans="1:16" x14ac:dyDescent="0.25">
      <c r="A6117" s="6">
        <f>'4.OVTA Sites-Transects'!B6123</f>
        <v>0</v>
      </c>
      <c r="B6117" s="6">
        <f>'4.OVTA Sites-Transects'!C6123</f>
        <v>0</v>
      </c>
      <c r="C6117" s="6">
        <f>'4.OVTA Sites-Transects'!D6123</f>
        <v>0</v>
      </c>
      <c r="D6117" s="1">
        <f>'4.OVTA Sites-Transects'!E6123</f>
        <v>0</v>
      </c>
      <c r="E6117" s="1">
        <f>'4.OVTA Sites-Transects'!G6123</f>
        <v>0</v>
      </c>
      <c r="F6117" s="1">
        <f>'4.OVTA Sites-Transects'!F6123</f>
        <v>0</v>
      </c>
      <c r="G6117" s="6">
        <f>'4.OVTA Sites-Transects'!H6123</f>
        <v>0</v>
      </c>
      <c r="H6117" s="6">
        <f>'4.OVTA Sites-Transects'!I6123</f>
        <v>0</v>
      </c>
      <c r="I6117" s="193" t="str">
        <f t="shared" si="760"/>
        <v>-</v>
      </c>
      <c r="J6117" s="27" t="str">
        <f t="shared" si="761"/>
        <v>-</v>
      </c>
      <c r="K6117" s="27" t="str">
        <f t="shared" si="762"/>
        <v>-</v>
      </c>
      <c r="L6117" s="27" t="str">
        <f t="shared" si="763"/>
        <v>-</v>
      </c>
      <c r="M6117" s="27" t="str">
        <f t="shared" si="764"/>
        <v>-</v>
      </c>
      <c r="N6117" s="28">
        <f t="shared" si="765"/>
        <v>0</v>
      </c>
      <c r="O6117" s="28">
        <f t="shared" si="767"/>
        <v>0</v>
      </c>
      <c r="P6117" s="1" t="str">
        <f t="shared" si="766"/>
        <v>no</v>
      </c>
    </row>
    <row r="6118" spans="1:16" x14ac:dyDescent="0.25">
      <c r="A6118" s="6">
        <f>'4.OVTA Sites-Transects'!B6124</f>
        <v>0</v>
      </c>
      <c r="B6118" s="6">
        <f>'4.OVTA Sites-Transects'!C6124</f>
        <v>0</v>
      </c>
      <c r="C6118" s="6">
        <f>'4.OVTA Sites-Transects'!D6124</f>
        <v>0</v>
      </c>
      <c r="D6118" s="1">
        <f>'4.OVTA Sites-Transects'!E6124</f>
        <v>0</v>
      </c>
      <c r="E6118" s="1">
        <f>'4.OVTA Sites-Transects'!G6124</f>
        <v>0</v>
      </c>
      <c r="F6118" s="1">
        <f>'4.OVTA Sites-Transects'!F6124</f>
        <v>0</v>
      </c>
      <c r="G6118" s="6">
        <f>'4.OVTA Sites-Transects'!H6124</f>
        <v>0</v>
      </c>
      <c r="H6118" s="6">
        <f>'4.OVTA Sites-Transects'!I6124</f>
        <v>0</v>
      </c>
      <c r="I6118" s="193" t="str">
        <f t="shared" si="760"/>
        <v>-</v>
      </c>
      <c r="J6118" s="27" t="str">
        <f t="shared" si="761"/>
        <v>-</v>
      </c>
      <c r="K6118" s="27" t="str">
        <f t="shared" si="762"/>
        <v>-</v>
      </c>
      <c r="L6118" s="27" t="str">
        <f t="shared" si="763"/>
        <v>-</v>
      </c>
      <c r="M6118" s="27" t="str">
        <f t="shared" si="764"/>
        <v>-</v>
      </c>
      <c r="N6118" s="28">
        <f t="shared" si="765"/>
        <v>0</v>
      </c>
      <c r="O6118" s="28">
        <f t="shared" si="767"/>
        <v>0</v>
      </c>
      <c r="P6118" s="1" t="str">
        <f t="shared" si="766"/>
        <v>no</v>
      </c>
    </row>
    <row r="6119" spans="1:16" x14ac:dyDescent="0.25">
      <c r="A6119" s="6">
        <f>'4.OVTA Sites-Transects'!B6125</f>
        <v>0</v>
      </c>
      <c r="B6119" s="6">
        <f>'4.OVTA Sites-Transects'!C6125</f>
        <v>0</v>
      </c>
      <c r="C6119" s="6">
        <f>'4.OVTA Sites-Transects'!D6125</f>
        <v>0</v>
      </c>
      <c r="D6119" s="1">
        <f>'4.OVTA Sites-Transects'!E6125</f>
        <v>0</v>
      </c>
      <c r="E6119" s="1">
        <f>'4.OVTA Sites-Transects'!G6125</f>
        <v>0</v>
      </c>
      <c r="F6119" s="1">
        <f>'4.OVTA Sites-Transects'!F6125</f>
        <v>0</v>
      </c>
      <c r="G6119" s="6">
        <f>'4.OVTA Sites-Transects'!H6125</f>
        <v>0</v>
      </c>
      <c r="H6119" s="6">
        <f>'4.OVTA Sites-Transects'!I6125</f>
        <v>0</v>
      </c>
      <c r="I6119" s="193" t="str">
        <f t="shared" si="760"/>
        <v>-</v>
      </c>
      <c r="J6119" s="27" t="str">
        <f t="shared" si="761"/>
        <v>-</v>
      </c>
      <c r="K6119" s="27" t="str">
        <f t="shared" si="762"/>
        <v>-</v>
      </c>
      <c r="L6119" s="27" t="str">
        <f t="shared" si="763"/>
        <v>-</v>
      </c>
      <c r="M6119" s="27" t="str">
        <f t="shared" si="764"/>
        <v>-</v>
      </c>
      <c r="N6119" s="28">
        <f t="shared" si="765"/>
        <v>0</v>
      </c>
      <c r="O6119" s="28">
        <f t="shared" si="767"/>
        <v>0</v>
      </c>
      <c r="P6119" s="1" t="str">
        <f t="shared" si="766"/>
        <v>no</v>
      </c>
    </row>
    <row r="6120" spans="1:16" x14ac:dyDescent="0.25">
      <c r="A6120" s="6">
        <f>'4.OVTA Sites-Transects'!B6126</f>
        <v>0</v>
      </c>
      <c r="B6120" s="6">
        <f>'4.OVTA Sites-Transects'!C6126</f>
        <v>0</v>
      </c>
      <c r="C6120" s="6">
        <f>'4.OVTA Sites-Transects'!D6126</f>
        <v>0</v>
      </c>
      <c r="D6120" s="1">
        <f>'4.OVTA Sites-Transects'!E6126</f>
        <v>0</v>
      </c>
      <c r="E6120" s="1">
        <f>'4.OVTA Sites-Transects'!G6126</f>
        <v>0</v>
      </c>
      <c r="F6120" s="1">
        <f>'4.OVTA Sites-Transects'!F6126</f>
        <v>0</v>
      </c>
      <c r="G6120" s="6">
        <f>'4.OVTA Sites-Transects'!H6126</f>
        <v>0</v>
      </c>
      <c r="H6120" s="6">
        <f>'4.OVTA Sites-Transects'!I6126</f>
        <v>0</v>
      </c>
      <c r="I6120" s="193" t="str">
        <f t="shared" si="760"/>
        <v>-</v>
      </c>
      <c r="J6120" s="27" t="str">
        <f t="shared" si="761"/>
        <v>-</v>
      </c>
      <c r="K6120" s="27" t="str">
        <f t="shared" si="762"/>
        <v>-</v>
      </c>
      <c r="L6120" s="27" t="str">
        <f t="shared" si="763"/>
        <v>-</v>
      </c>
      <c r="M6120" s="27" t="str">
        <f t="shared" si="764"/>
        <v>-</v>
      </c>
      <c r="N6120" s="28">
        <f t="shared" si="765"/>
        <v>0</v>
      </c>
      <c r="O6120" s="28">
        <f t="shared" si="767"/>
        <v>0</v>
      </c>
      <c r="P6120" s="1" t="str">
        <f t="shared" si="766"/>
        <v>no</v>
      </c>
    </row>
    <row r="6121" spans="1:16" x14ac:dyDescent="0.25">
      <c r="A6121" s="6">
        <f>'4.OVTA Sites-Transects'!B6127</f>
        <v>0</v>
      </c>
      <c r="B6121" s="6">
        <f>'4.OVTA Sites-Transects'!C6127</f>
        <v>0</v>
      </c>
      <c r="C6121" s="6">
        <f>'4.OVTA Sites-Transects'!D6127</f>
        <v>0</v>
      </c>
      <c r="D6121" s="1">
        <f>'4.OVTA Sites-Transects'!E6127</f>
        <v>0</v>
      </c>
      <c r="E6121" s="1">
        <f>'4.OVTA Sites-Transects'!G6127</f>
        <v>0</v>
      </c>
      <c r="F6121" s="1">
        <f>'4.OVTA Sites-Transects'!F6127</f>
        <v>0</v>
      </c>
      <c r="G6121" s="6">
        <f>'4.OVTA Sites-Transects'!H6127</f>
        <v>0</v>
      </c>
      <c r="H6121" s="6">
        <f>'4.OVTA Sites-Transects'!I6127</f>
        <v>0</v>
      </c>
      <c r="I6121" s="193" t="str">
        <f t="shared" si="760"/>
        <v>-</v>
      </c>
      <c r="J6121" s="27" t="str">
        <f t="shared" si="761"/>
        <v>-</v>
      </c>
      <c r="K6121" s="27" t="str">
        <f t="shared" si="762"/>
        <v>-</v>
      </c>
      <c r="L6121" s="27" t="str">
        <f t="shared" si="763"/>
        <v>-</v>
      </c>
      <c r="M6121" s="27" t="str">
        <f t="shared" si="764"/>
        <v>-</v>
      </c>
      <c r="N6121" s="28">
        <f t="shared" si="765"/>
        <v>0</v>
      </c>
      <c r="O6121" s="28">
        <f t="shared" si="767"/>
        <v>0</v>
      </c>
      <c r="P6121" s="1" t="str">
        <f t="shared" si="766"/>
        <v>no</v>
      </c>
    </row>
    <row r="6122" spans="1:16" x14ac:dyDescent="0.25">
      <c r="A6122" s="6">
        <f>'4.OVTA Sites-Transects'!B6128</f>
        <v>0</v>
      </c>
      <c r="B6122" s="6">
        <f>'4.OVTA Sites-Transects'!C6128</f>
        <v>0</v>
      </c>
      <c r="C6122" s="6">
        <f>'4.OVTA Sites-Transects'!D6128</f>
        <v>0</v>
      </c>
      <c r="D6122" s="1">
        <f>'4.OVTA Sites-Transects'!E6128</f>
        <v>0</v>
      </c>
      <c r="E6122" s="1">
        <f>'4.OVTA Sites-Transects'!G6128</f>
        <v>0</v>
      </c>
      <c r="F6122" s="1">
        <f>'4.OVTA Sites-Transects'!F6128</f>
        <v>0</v>
      </c>
      <c r="G6122" s="6">
        <f>'4.OVTA Sites-Transects'!H6128</f>
        <v>0</v>
      </c>
      <c r="H6122" s="6">
        <f>'4.OVTA Sites-Transects'!I6128</f>
        <v>0</v>
      </c>
      <c r="I6122" s="193" t="str">
        <f t="shared" si="760"/>
        <v>-</v>
      </c>
      <c r="J6122" s="27" t="str">
        <f t="shared" si="761"/>
        <v>-</v>
      </c>
      <c r="K6122" s="27" t="str">
        <f t="shared" si="762"/>
        <v>-</v>
      </c>
      <c r="L6122" s="27" t="str">
        <f t="shared" si="763"/>
        <v>-</v>
      </c>
      <c r="M6122" s="27" t="str">
        <f t="shared" si="764"/>
        <v>-</v>
      </c>
      <c r="N6122" s="28">
        <f t="shared" si="765"/>
        <v>0</v>
      </c>
      <c r="O6122" s="28">
        <f t="shared" si="767"/>
        <v>0</v>
      </c>
      <c r="P6122" s="1" t="str">
        <f t="shared" si="766"/>
        <v>no</v>
      </c>
    </row>
    <row r="6123" spans="1:16" x14ac:dyDescent="0.25">
      <c r="A6123" s="6">
        <f>'4.OVTA Sites-Transects'!B6129</f>
        <v>0</v>
      </c>
      <c r="B6123" s="6">
        <f>'4.OVTA Sites-Transects'!C6129</f>
        <v>0</v>
      </c>
      <c r="C6123" s="6">
        <f>'4.OVTA Sites-Transects'!D6129</f>
        <v>0</v>
      </c>
      <c r="D6123" s="1">
        <f>'4.OVTA Sites-Transects'!E6129</f>
        <v>0</v>
      </c>
      <c r="E6123" s="1">
        <f>'4.OVTA Sites-Transects'!G6129</f>
        <v>0</v>
      </c>
      <c r="F6123" s="1">
        <f>'4.OVTA Sites-Transects'!F6129</f>
        <v>0</v>
      </c>
      <c r="G6123" s="6">
        <f>'4.OVTA Sites-Transects'!H6129</f>
        <v>0</v>
      </c>
      <c r="H6123" s="6">
        <f>'4.OVTA Sites-Transects'!I6129</f>
        <v>0</v>
      </c>
      <c r="I6123" s="193" t="str">
        <f t="shared" si="760"/>
        <v>-</v>
      </c>
      <c r="J6123" s="27" t="str">
        <f t="shared" si="761"/>
        <v>-</v>
      </c>
      <c r="K6123" s="27" t="str">
        <f t="shared" si="762"/>
        <v>-</v>
      </c>
      <c r="L6123" s="27" t="str">
        <f t="shared" si="763"/>
        <v>-</v>
      </c>
      <c r="M6123" s="27" t="str">
        <f t="shared" si="764"/>
        <v>-</v>
      </c>
      <c r="N6123" s="28">
        <f t="shared" si="765"/>
        <v>0</v>
      </c>
      <c r="O6123" s="28">
        <f t="shared" si="767"/>
        <v>0</v>
      </c>
      <c r="P6123" s="1" t="str">
        <f t="shared" si="766"/>
        <v>no</v>
      </c>
    </row>
    <row r="6124" spans="1:16" x14ac:dyDescent="0.25">
      <c r="A6124" s="6">
        <f>'4.OVTA Sites-Transects'!B6130</f>
        <v>0</v>
      </c>
      <c r="B6124" s="6">
        <f>'4.OVTA Sites-Transects'!C6130</f>
        <v>0</v>
      </c>
      <c r="C6124" s="6">
        <f>'4.OVTA Sites-Transects'!D6130</f>
        <v>0</v>
      </c>
      <c r="D6124" s="1">
        <f>'4.OVTA Sites-Transects'!E6130</f>
        <v>0</v>
      </c>
      <c r="E6124" s="1">
        <f>'4.OVTA Sites-Transects'!G6130</f>
        <v>0</v>
      </c>
      <c r="F6124" s="1">
        <f>'4.OVTA Sites-Transects'!F6130</f>
        <v>0</v>
      </c>
      <c r="G6124" s="6">
        <f>'4.OVTA Sites-Transects'!H6130</f>
        <v>0</v>
      </c>
      <c r="H6124" s="6">
        <f>'4.OVTA Sites-Transects'!I6130</f>
        <v>0</v>
      </c>
      <c r="I6124" s="193" t="str">
        <f t="shared" si="760"/>
        <v>-</v>
      </c>
      <c r="J6124" s="27" t="str">
        <f t="shared" si="761"/>
        <v>-</v>
      </c>
      <c r="K6124" s="27" t="str">
        <f t="shared" si="762"/>
        <v>-</v>
      </c>
      <c r="L6124" s="27" t="str">
        <f t="shared" si="763"/>
        <v>-</v>
      </c>
      <c r="M6124" s="27" t="str">
        <f t="shared" si="764"/>
        <v>-</v>
      </c>
      <c r="N6124" s="28">
        <f t="shared" si="765"/>
        <v>0</v>
      </c>
      <c r="O6124" s="28">
        <f t="shared" si="767"/>
        <v>0</v>
      </c>
      <c r="P6124" s="1" t="str">
        <f t="shared" si="766"/>
        <v>no</v>
      </c>
    </row>
    <row r="6125" spans="1:16" x14ac:dyDescent="0.25">
      <c r="A6125" s="6">
        <f>'4.OVTA Sites-Transects'!B6131</f>
        <v>0</v>
      </c>
      <c r="B6125" s="6">
        <f>'4.OVTA Sites-Transects'!C6131</f>
        <v>0</v>
      </c>
      <c r="C6125" s="6">
        <f>'4.OVTA Sites-Transects'!D6131</f>
        <v>0</v>
      </c>
      <c r="D6125" s="1">
        <f>'4.OVTA Sites-Transects'!E6131</f>
        <v>0</v>
      </c>
      <c r="E6125" s="1">
        <f>'4.OVTA Sites-Transects'!G6131</f>
        <v>0</v>
      </c>
      <c r="F6125" s="1">
        <f>'4.OVTA Sites-Transects'!F6131</f>
        <v>0</v>
      </c>
      <c r="G6125" s="6">
        <f>'4.OVTA Sites-Transects'!H6131</f>
        <v>0</v>
      </c>
      <c r="H6125" s="6">
        <f>'4.OVTA Sites-Transects'!I6131</f>
        <v>0</v>
      </c>
      <c r="I6125" s="193" t="str">
        <f t="shared" si="760"/>
        <v>-</v>
      </c>
      <c r="J6125" s="27" t="str">
        <f t="shared" si="761"/>
        <v>-</v>
      </c>
      <c r="K6125" s="27" t="str">
        <f t="shared" si="762"/>
        <v>-</v>
      </c>
      <c r="L6125" s="27" t="str">
        <f t="shared" si="763"/>
        <v>-</v>
      </c>
      <c r="M6125" s="27" t="str">
        <f t="shared" si="764"/>
        <v>-</v>
      </c>
      <c r="N6125" s="28">
        <f t="shared" si="765"/>
        <v>0</v>
      </c>
      <c r="O6125" s="28">
        <f t="shared" si="767"/>
        <v>0</v>
      </c>
      <c r="P6125" s="1" t="str">
        <f t="shared" si="766"/>
        <v>no</v>
      </c>
    </row>
    <row r="6126" spans="1:16" x14ac:dyDescent="0.25">
      <c r="A6126" s="6">
        <f>'4.OVTA Sites-Transects'!B6132</f>
        <v>0</v>
      </c>
      <c r="B6126" s="6">
        <f>'4.OVTA Sites-Transects'!C6132</f>
        <v>0</v>
      </c>
      <c r="C6126" s="6">
        <f>'4.OVTA Sites-Transects'!D6132</f>
        <v>0</v>
      </c>
      <c r="D6126" s="1">
        <f>'4.OVTA Sites-Transects'!E6132</f>
        <v>0</v>
      </c>
      <c r="E6126" s="1">
        <f>'4.OVTA Sites-Transects'!G6132</f>
        <v>0</v>
      </c>
      <c r="F6126" s="1">
        <f>'4.OVTA Sites-Transects'!F6132</f>
        <v>0</v>
      </c>
      <c r="G6126" s="6">
        <f>'4.OVTA Sites-Transects'!H6132</f>
        <v>0</v>
      </c>
      <c r="H6126" s="6">
        <f>'4.OVTA Sites-Transects'!I6132</f>
        <v>0</v>
      </c>
      <c r="I6126" s="193" t="str">
        <f t="shared" si="760"/>
        <v>-</v>
      </c>
      <c r="J6126" s="27" t="str">
        <f t="shared" si="761"/>
        <v>-</v>
      </c>
      <c r="K6126" s="27" t="str">
        <f t="shared" si="762"/>
        <v>-</v>
      </c>
      <c r="L6126" s="27" t="str">
        <f t="shared" si="763"/>
        <v>-</v>
      </c>
      <c r="M6126" s="27" t="str">
        <f t="shared" si="764"/>
        <v>-</v>
      </c>
      <c r="N6126" s="28">
        <f t="shared" si="765"/>
        <v>0</v>
      </c>
      <c r="O6126" s="28">
        <f t="shared" si="767"/>
        <v>0</v>
      </c>
      <c r="P6126" s="1" t="str">
        <f t="shared" si="766"/>
        <v>no</v>
      </c>
    </row>
    <row r="6127" spans="1:16" x14ac:dyDescent="0.25">
      <c r="A6127" s="6">
        <f>'4.OVTA Sites-Transects'!B6133</f>
        <v>0</v>
      </c>
      <c r="B6127" s="6">
        <f>'4.OVTA Sites-Transects'!C6133</f>
        <v>0</v>
      </c>
      <c r="C6127" s="6">
        <f>'4.OVTA Sites-Transects'!D6133</f>
        <v>0</v>
      </c>
      <c r="D6127" s="1">
        <f>'4.OVTA Sites-Transects'!E6133</f>
        <v>0</v>
      </c>
      <c r="E6127" s="1">
        <f>'4.OVTA Sites-Transects'!G6133</f>
        <v>0</v>
      </c>
      <c r="F6127" s="1">
        <f>'4.OVTA Sites-Transects'!F6133</f>
        <v>0</v>
      </c>
      <c r="G6127" s="6">
        <f>'4.OVTA Sites-Transects'!H6133</f>
        <v>0</v>
      </c>
      <c r="H6127" s="6">
        <f>'4.OVTA Sites-Transects'!I6133</f>
        <v>0</v>
      </c>
      <c r="I6127" s="193" t="str">
        <f t="shared" si="760"/>
        <v>-</v>
      </c>
      <c r="J6127" s="27" t="str">
        <f t="shared" si="761"/>
        <v>-</v>
      </c>
      <c r="K6127" s="27" t="str">
        <f t="shared" si="762"/>
        <v>-</v>
      </c>
      <c r="L6127" s="27" t="str">
        <f t="shared" si="763"/>
        <v>-</v>
      </c>
      <c r="M6127" s="27" t="str">
        <f t="shared" si="764"/>
        <v>-</v>
      </c>
      <c r="N6127" s="28">
        <f t="shared" si="765"/>
        <v>0</v>
      </c>
      <c r="O6127" s="28">
        <f t="shared" si="767"/>
        <v>0</v>
      </c>
      <c r="P6127" s="1" t="str">
        <f t="shared" si="766"/>
        <v>no</v>
      </c>
    </row>
    <row r="6128" spans="1:16" x14ac:dyDescent="0.25">
      <c r="A6128" s="6">
        <f>'4.OVTA Sites-Transects'!B6134</f>
        <v>0</v>
      </c>
      <c r="B6128" s="6">
        <f>'4.OVTA Sites-Transects'!C6134</f>
        <v>0</v>
      </c>
      <c r="C6128" s="6">
        <f>'4.OVTA Sites-Transects'!D6134</f>
        <v>0</v>
      </c>
      <c r="D6128" s="1">
        <f>'4.OVTA Sites-Transects'!E6134</f>
        <v>0</v>
      </c>
      <c r="E6128" s="1">
        <f>'4.OVTA Sites-Transects'!G6134</f>
        <v>0</v>
      </c>
      <c r="F6128" s="1">
        <f>'4.OVTA Sites-Transects'!F6134</f>
        <v>0</v>
      </c>
      <c r="G6128" s="6">
        <f>'4.OVTA Sites-Transects'!H6134</f>
        <v>0</v>
      </c>
      <c r="H6128" s="6">
        <f>'4.OVTA Sites-Transects'!I6134</f>
        <v>0</v>
      </c>
      <c r="I6128" s="193" t="str">
        <f t="shared" si="760"/>
        <v>-</v>
      </c>
      <c r="J6128" s="27" t="str">
        <f t="shared" si="761"/>
        <v>-</v>
      </c>
      <c r="K6128" s="27" t="str">
        <f t="shared" si="762"/>
        <v>-</v>
      </c>
      <c r="L6128" s="27" t="str">
        <f t="shared" si="763"/>
        <v>-</v>
      </c>
      <c r="M6128" s="27" t="str">
        <f t="shared" si="764"/>
        <v>-</v>
      </c>
      <c r="N6128" s="28">
        <f t="shared" si="765"/>
        <v>0</v>
      </c>
      <c r="O6128" s="28">
        <f t="shared" si="767"/>
        <v>0</v>
      </c>
      <c r="P6128" s="1" t="str">
        <f t="shared" si="766"/>
        <v>no</v>
      </c>
    </row>
    <row r="6129" spans="1:16" x14ac:dyDescent="0.25">
      <c r="A6129" s="6">
        <f>'4.OVTA Sites-Transects'!B6135</f>
        <v>0</v>
      </c>
      <c r="B6129" s="6">
        <f>'4.OVTA Sites-Transects'!C6135</f>
        <v>0</v>
      </c>
      <c r="C6129" s="6">
        <f>'4.OVTA Sites-Transects'!D6135</f>
        <v>0</v>
      </c>
      <c r="D6129" s="1">
        <f>'4.OVTA Sites-Transects'!E6135</f>
        <v>0</v>
      </c>
      <c r="E6129" s="1">
        <f>'4.OVTA Sites-Transects'!G6135</f>
        <v>0</v>
      </c>
      <c r="F6129" s="1">
        <f>'4.OVTA Sites-Transects'!F6135</f>
        <v>0</v>
      </c>
      <c r="G6129" s="6">
        <f>'4.OVTA Sites-Transects'!H6135</f>
        <v>0</v>
      </c>
      <c r="H6129" s="6">
        <f>'4.OVTA Sites-Transects'!I6135</f>
        <v>0</v>
      </c>
      <c r="I6129" s="193" t="str">
        <f t="shared" si="760"/>
        <v>-</v>
      </c>
      <c r="J6129" s="27" t="str">
        <f t="shared" si="761"/>
        <v>-</v>
      </c>
      <c r="K6129" s="27" t="str">
        <f t="shared" si="762"/>
        <v>-</v>
      </c>
      <c r="L6129" s="27" t="str">
        <f t="shared" si="763"/>
        <v>-</v>
      </c>
      <c r="M6129" s="27" t="str">
        <f t="shared" si="764"/>
        <v>-</v>
      </c>
      <c r="N6129" s="28">
        <f t="shared" si="765"/>
        <v>0</v>
      </c>
      <c r="O6129" s="28">
        <f t="shared" si="767"/>
        <v>0</v>
      </c>
      <c r="P6129" s="1" t="str">
        <f t="shared" si="766"/>
        <v>no</v>
      </c>
    </row>
    <row r="6130" spans="1:16" x14ac:dyDescent="0.25">
      <c r="A6130" s="6">
        <f>'4.OVTA Sites-Transects'!B6136</f>
        <v>0</v>
      </c>
      <c r="B6130" s="6">
        <f>'4.OVTA Sites-Transects'!C6136</f>
        <v>0</v>
      </c>
      <c r="C6130" s="6">
        <f>'4.OVTA Sites-Transects'!D6136</f>
        <v>0</v>
      </c>
      <c r="D6130" s="1">
        <f>'4.OVTA Sites-Transects'!E6136</f>
        <v>0</v>
      </c>
      <c r="E6130" s="1">
        <f>'4.OVTA Sites-Transects'!G6136</f>
        <v>0</v>
      </c>
      <c r="F6130" s="1">
        <f>'4.OVTA Sites-Transects'!F6136</f>
        <v>0</v>
      </c>
      <c r="G6130" s="6">
        <f>'4.OVTA Sites-Transects'!H6136</f>
        <v>0</v>
      </c>
      <c r="H6130" s="6">
        <f>'4.OVTA Sites-Transects'!I6136</f>
        <v>0</v>
      </c>
      <c r="I6130" s="193" t="str">
        <f t="shared" si="760"/>
        <v>-</v>
      </c>
      <c r="J6130" s="27" t="str">
        <f t="shared" si="761"/>
        <v>-</v>
      </c>
      <c r="K6130" s="27" t="str">
        <f t="shared" si="762"/>
        <v>-</v>
      </c>
      <c r="L6130" s="27" t="str">
        <f t="shared" si="763"/>
        <v>-</v>
      </c>
      <c r="M6130" s="27" t="str">
        <f t="shared" si="764"/>
        <v>-</v>
      </c>
      <c r="N6130" s="28">
        <f t="shared" si="765"/>
        <v>0</v>
      </c>
      <c r="O6130" s="28">
        <f t="shared" si="767"/>
        <v>0</v>
      </c>
      <c r="P6130" s="1" t="str">
        <f t="shared" si="766"/>
        <v>no</v>
      </c>
    </row>
    <row r="6131" spans="1:16" x14ac:dyDescent="0.25">
      <c r="A6131" s="6">
        <f>'4.OVTA Sites-Transects'!B6137</f>
        <v>0</v>
      </c>
      <c r="B6131" s="6">
        <f>'4.OVTA Sites-Transects'!C6137</f>
        <v>0</v>
      </c>
      <c r="C6131" s="6">
        <f>'4.OVTA Sites-Transects'!D6137</f>
        <v>0</v>
      </c>
      <c r="D6131" s="1">
        <f>'4.OVTA Sites-Transects'!E6137</f>
        <v>0</v>
      </c>
      <c r="E6131" s="1">
        <f>'4.OVTA Sites-Transects'!G6137</f>
        <v>0</v>
      </c>
      <c r="F6131" s="1">
        <f>'4.OVTA Sites-Transects'!F6137</f>
        <v>0</v>
      </c>
      <c r="G6131" s="6">
        <f>'4.OVTA Sites-Transects'!H6137</f>
        <v>0</v>
      </c>
      <c r="H6131" s="6">
        <f>'4.OVTA Sites-Transects'!I6137</f>
        <v>0</v>
      </c>
      <c r="I6131" s="193" t="str">
        <f t="shared" si="760"/>
        <v>-</v>
      </c>
      <c r="J6131" s="27" t="str">
        <f t="shared" si="761"/>
        <v>-</v>
      </c>
      <c r="K6131" s="27" t="str">
        <f t="shared" si="762"/>
        <v>-</v>
      </c>
      <c r="L6131" s="27" t="str">
        <f t="shared" si="763"/>
        <v>-</v>
      </c>
      <c r="M6131" s="27" t="str">
        <f t="shared" si="764"/>
        <v>-</v>
      </c>
      <c r="N6131" s="28">
        <f t="shared" si="765"/>
        <v>0</v>
      </c>
      <c r="O6131" s="28">
        <f t="shared" si="767"/>
        <v>0</v>
      </c>
      <c r="P6131" s="1" t="str">
        <f t="shared" si="766"/>
        <v>no</v>
      </c>
    </row>
    <row r="6132" spans="1:16" x14ac:dyDescent="0.25">
      <c r="A6132" s="6">
        <f>'4.OVTA Sites-Transects'!B6138</f>
        <v>0</v>
      </c>
      <c r="B6132" s="6">
        <f>'4.OVTA Sites-Transects'!C6138</f>
        <v>0</v>
      </c>
      <c r="C6132" s="6">
        <f>'4.OVTA Sites-Transects'!D6138</f>
        <v>0</v>
      </c>
      <c r="D6132" s="1">
        <f>'4.OVTA Sites-Transects'!E6138</f>
        <v>0</v>
      </c>
      <c r="E6132" s="1">
        <f>'4.OVTA Sites-Transects'!G6138</f>
        <v>0</v>
      </c>
      <c r="F6132" s="1">
        <f>'4.OVTA Sites-Transects'!F6138</f>
        <v>0</v>
      </c>
      <c r="G6132" s="6">
        <f>'4.OVTA Sites-Transects'!H6138</f>
        <v>0</v>
      </c>
      <c r="H6132" s="6">
        <f>'4.OVTA Sites-Transects'!I6138</f>
        <v>0</v>
      </c>
      <c r="I6132" s="193" t="str">
        <f t="shared" si="760"/>
        <v>-</v>
      </c>
      <c r="J6132" s="27" t="str">
        <f t="shared" si="761"/>
        <v>-</v>
      </c>
      <c r="K6132" s="27" t="str">
        <f t="shared" si="762"/>
        <v>-</v>
      </c>
      <c r="L6132" s="27" t="str">
        <f t="shared" si="763"/>
        <v>-</v>
      </c>
      <c r="M6132" s="27" t="str">
        <f t="shared" si="764"/>
        <v>-</v>
      </c>
      <c r="N6132" s="28">
        <f t="shared" si="765"/>
        <v>0</v>
      </c>
      <c r="O6132" s="28">
        <f t="shared" si="767"/>
        <v>0</v>
      </c>
      <c r="P6132" s="1" t="str">
        <f t="shared" si="766"/>
        <v>no</v>
      </c>
    </row>
    <row r="6133" spans="1:16" x14ac:dyDescent="0.25">
      <c r="A6133" s="6">
        <f>'4.OVTA Sites-Transects'!B6139</f>
        <v>0</v>
      </c>
      <c r="B6133" s="6">
        <f>'4.OVTA Sites-Transects'!C6139</f>
        <v>0</v>
      </c>
      <c r="C6133" s="6">
        <f>'4.OVTA Sites-Transects'!D6139</f>
        <v>0</v>
      </c>
      <c r="D6133" s="1">
        <f>'4.OVTA Sites-Transects'!E6139</f>
        <v>0</v>
      </c>
      <c r="E6133" s="1">
        <f>'4.OVTA Sites-Transects'!G6139</f>
        <v>0</v>
      </c>
      <c r="F6133" s="1">
        <f>'4.OVTA Sites-Transects'!F6139</f>
        <v>0</v>
      </c>
      <c r="G6133" s="6">
        <f>'4.OVTA Sites-Transects'!H6139</f>
        <v>0</v>
      </c>
      <c r="H6133" s="6">
        <f>'4.OVTA Sites-Transects'!I6139</f>
        <v>0</v>
      </c>
      <c r="I6133" s="193" t="str">
        <f t="shared" si="760"/>
        <v>-</v>
      </c>
      <c r="J6133" s="27" t="str">
        <f t="shared" si="761"/>
        <v>-</v>
      </c>
      <c r="K6133" s="27" t="str">
        <f t="shared" si="762"/>
        <v>-</v>
      </c>
      <c r="L6133" s="27" t="str">
        <f t="shared" si="763"/>
        <v>-</v>
      </c>
      <c r="M6133" s="27" t="str">
        <f t="shared" si="764"/>
        <v>-</v>
      </c>
      <c r="N6133" s="28">
        <f t="shared" si="765"/>
        <v>0</v>
      </c>
      <c r="O6133" s="28">
        <f t="shared" si="767"/>
        <v>0</v>
      </c>
      <c r="P6133" s="1" t="str">
        <f t="shared" si="766"/>
        <v>no</v>
      </c>
    </row>
    <row r="6134" spans="1:16" x14ac:dyDescent="0.25">
      <c r="A6134" s="6">
        <f>'4.OVTA Sites-Transects'!B6140</f>
        <v>0</v>
      </c>
      <c r="B6134" s="6">
        <f>'4.OVTA Sites-Transects'!C6140</f>
        <v>0</v>
      </c>
      <c r="C6134" s="6">
        <f>'4.OVTA Sites-Transects'!D6140</f>
        <v>0</v>
      </c>
      <c r="D6134" s="1">
        <f>'4.OVTA Sites-Transects'!E6140</f>
        <v>0</v>
      </c>
      <c r="E6134" s="1">
        <f>'4.OVTA Sites-Transects'!G6140</f>
        <v>0</v>
      </c>
      <c r="F6134" s="1">
        <f>'4.OVTA Sites-Transects'!F6140</f>
        <v>0</v>
      </c>
      <c r="G6134" s="6">
        <f>'4.OVTA Sites-Transects'!H6140</f>
        <v>0</v>
      </c>
      <c r="H6134" s="6">
        <f>'4.OVTA Sites-Transects'!I6140</f>
        <v>0</v>
      </c>
      <c r="I6134" s="193" t="str">
        <f t="shared" si="760"/>
        <v>-</v>
      </c>
      <c r="J6134" s="27" t="str">
        <f t="shared" si="761"/>
        <v>-</v>
      </c>
      <c r="K6134" s="27" t="str">
        <f t="shared" si="762"/>
        <v>-</v>
      </c>
      <c r="L6134" s="27" t="str">
        <f t="shared" si="763"/>
        <v>-</v>
      </c>
      <c r="M6134" s="27" t="str">
        <f t="shared" si="764"/>
        <v>-</v>
      </c>
      <c r="N6134" s="28">
        <f t="shared" si="765"/>
        <v>0</v>
      </c>
      <c r="O6134" s="28">
        <f t="shared" si="767"/>
        <v>0</v>
      </c>
      <c r="P6134" s="1" t="str">
        <f t="shared" si="766"/>
        <v>no</v>
      </c>
    </row>
    <row r="6135" spans="1:16" x14ac:dyDescent="0.25">
      <c r="A6135" s="6">
        <f>'4.OVTA Sites-Transects'!B6141</f>
        <v>0</v>
      </c>
      <c r="B6135" s="6">
        <f>'4.OVTA Sites-Transects'!C6141</f>
        <v>0</v>
      </c>
      <c r="C6135" s="6">
        <f>'4.OVTA Sites-Transects'!D6141</f>
        <v>0</v>
      </c>
      <c r="D6135" s="1">
        <f>'4.OVTA Sites-Transects'!E6141</f>
        <v>0</v>
      </c>
      <c r="E6135" s="1">
        <f>'4.OVTA Sites-Transects'!G6141</f>
        <v>0</v>
      </c>
      <c r="F6135" s="1">
        <f>'4.OVTA Sites-Transects'!F6141</f>
        <v>0</v>
      </c>
      <c r="G6135" s="6">
        <f>'4.OVTA Sites-Transects'!H6141</f>
        <v>0</v>
      </c>
      <c r="H6135" s="6">
        <f>'4.OVTA Sites-Transects'!I6141</f>
        <v>0</v>
      </c>
      <c r="I6135" s="193" t="str">
        <f t="shared" si="760"/>
        <v>-</v>
      </c>
      <c r="J6135" s="27" t="str">
        <f t="shared" si="761"/>
        <v>-</v>
      </c>
      <c r="K6135" s="27" t="str">
        <f t="shared" si="762"/>
        <v>-</v>
      </c>
      <c r="L6135" s="27" t="str">
        <f t="shared" si="763"/>
        <v>-</v>
      </c>
      <c r="M6135" s="27" t="str">
        <f t="shared" si="764"/>
        <v>-</v>
      </c>
      <c r="N6135" s="28">
        <f t="shared" si="765"/>
        <v>0</v>
      </c>
      <c r="O6135" s="28">
        <f t="shared" si="767"/>
        <v>0</v>
      </c>
      <c r="P6135" s="1" t="str">
        <f t="shared" si="766"/>
        <v>no</v>
      </c>
    </row>
    <row r="6136" spans="1:16" x14ac:dyDescent="0.25">
      <c r="A6136" s="6">
        <f>'4.OVTA Sites-Transects'!B6142</f>
        <v>0</v>
      </c>
      <c r="B6136" s="6">
        <f>'4.OVTA Sites-Transects'!C6142</f>
        <v>0</v>
      </c>
      <c r="C6136" s="6">
        <f>'4.OVTA Sites-Transects'!D6142</f>
        <v>0</v>
      </c>
      <c r="D6136" s="1">
        <f>'4.OVTA Sites-Transects'!E6142</f>
        <v>0</v>
      </c>
      <c r="E6136" s="1">
        <f>'4.OVTA Sites-Transects'!G6142</f>
        <v>0</v>
      </c>
      <c r="F6136" s="1">
        <f>'4.OVTA Sites-Transects'!F6142</f>
        <v>0</v>
      </c>
      <c r="G6136" s="6">
        <f>'4.OVTA Sites-Transects'!H6142</f>
        <v>0</v>
      </c>
      <c r="H6136" s="6">
        <f>'4.OVTA Sites-Transects'!I6142</f>
        <v>0</v>
      </c>
      <c r="I6136" s="193" t="str">
        <f t="shared" si="760"/>
        <v>-</v>
      </c>
      <c r="J6136" s="27" t="str">
        <f t="shared" si="761"/>
        <v>-</v>
      </c>
      <c r="K6136" s="27" t="str">
        <f t="shared" si="762"/>
        <v>-</v>
      </c>
      <c r="L6136" s="27" t="str">
        <f t="shared" si="763"/>
        <v>-</v>
      </c>
      <c r="M6136" s="27" t="str">
        <f t="shared" si="764"/>
        <v>-</v>
      </c>
      <c r="N6136" s="28">
        <f t="shared" si="765"/>
        <v>0</v>
      </c>
      <c r="O6136" s="28">
        <f t="shared" si="767"/>
        <v>0</v>
      </c>
      <c r="P6136" s="1" t="str">
        <f t="shared" si="766"/>
        <v>no</v>
      </c>
    </row>
    <row r="6137" spans="1:16" x14ac:dyDescent="0.25">
      <c r="A6137" s="6">
        <f>'4.OVTA Sites-Transects'!B6143</f>
        <v>0</v>
      </c>
      <c r="B6137" s="6">
        <f>'4.OVTA Sites-Transects'!C6143</f>
        <v>0</v>
      </c>
      <c r="C6137" s="6">
        <f>'4.OVTA Sites-Transects'!D6143</f>
        <v>0</v>
      </c>
      <c r="D6137" s="1">
        <f>'4.OVTA Sites-Transects'!E6143</f>
        <v>0</v>
      </c>
      <c r="E6137" s="1">
        <f>'4.OVTA Sites-Transects'!G6143</f>
        <v>0</v>
      </c>
      <c r="F6137" s="1">
        <f>'4.OVTA Sites-Transects'!F6143</f>
        <v>0</v>
      </c>
      <c r="G6137" s="6">
        <f>'4.OVTA Sites-Transects'!H6143</f>
        <v>0</v>
      </c>
      <c r="H6137" s="6">
        <f>'4.OVTA Sites-Transects'!I6143</f>
        <v>0</v>
      </c>
      <c r="I6137" s="193" t="str">
        <f t="shared" si="760"/>
        <v>-</v>
      </c>
      <c r="J6137" s="27" t="str">
        <f t="shared" si="761"/>
        <v>-</v>
      </c>
      <c r="K6137" s="27" t="str">
        <f t="shared" si="762"/>
        <v>-</v>
      </c>
      <c r="L6137" s="27" t="str">
        <f t="shared" si="763"/>
        <v>-</v>
      </c>
      <c r="M6137" s="27" t="str">
        <f t="shared" si="764"/>
        <v>-</v>
      </c>
      <c r="N6137" s="28">
        <f t="shared" si="765"/>
        <v>0</v>
      </c>
      <c r="O6137" s="28">
        <f t="shared" si="767"/>
        <v>0</v>
      </c>
      <c r="P6137" s="1" t="str">
        <f t="shared" si="766"/>
        <v>no</v>
      </c>
    </row>
    <row r="6138" spans="1:16" x14ac:dyDescent="0.25">
      <c r="A6138" s="6">
        <f>'4.OVTA Sites-Transects'!B6144</f>
        <v>0</v>
      </c>
      <c r="B6138" s="6">
        <f>'4.OVTA Sites-Transects'!C6144</f>
        <v>0</v>
      </c>
      <c r="C6138" s="6">
        <f>'4.OVTA Sites-Transects'!D6144</f>
        <v>0</v>
      </c>
      <c r="D6138" s="1">
        <f>'4.OVTA Sites-Transects'!E6144</f>
        <v>0</v>
      </c>
      <c r="E6138" s="1">
        <f>'4.OVTA Sites-Transects'!G6144</f>
        <v>0</v>
      </c>
      <c r="F6138" s="1">
        <f>'4.OVTA Sites-Transects'!F6144</f>
        <v>0</v>
      </c>
      <c r="G6138" s="6">
        <f>'4.OVTA Sites-Transects'!H6144</f>
        <v>0</v>
      </c>
      <c r="H6138" s="6">
        <f>'4.OVTA Sites-Transects'!I6144</f>
        <v>0</v>
      </c>
      <c r="I6138" s="193" t="str">
        <f t="shared" si="760"/>
        <v>-</v>
      </c>
      <c r="J6138" s="27" t="str">
        <f t="shared" si="761"/>
        <v>-</v>
      </c>
      <c r="K6138" s="27" t="str">
        <f t="shared" si="762"/>
        <v>-</v>
      </c>
      <c r="L6138" s="27" t="str">
        <f t="shared" si="763"/>
        <v>-</v>
      </c>
      <c r="M6138" s="27" t="str">
        <f t="shared" si="764"/>
        <v>-</v>
      </c>
      <c r="N6138" s="28">
        <f t="shared" si="765"/>
        <v>0</v>
      </c>
      <c r="O6138" s="28">
        <f t="shared" si="767"/>
        <v>0</v>
      </c>
      <c r="P6138" s="1" t="str">
        <f t="shared" si="766"/>
        <v>no</v>
      </c>
    </row>
    <row r="6139" spans="1:16" x14ac:dyDescent="0.25">
      <c r="A6139" s="6">
        <f>'4.OVTA Sites-Transects'!B6145</f>
        <v>0</v>
      </c>
      <c r="B6139" s="6">
        <f>'4.OVTA Sites-Transects'!C6145</f>
        <v>0</v>
      </c>
      <c r="C6139" s="6">
        <f>'4.OVTA Sites-Transects'!D6145</f>
        <v>0</v>
      </c>
      <c r="D6139" s="1">
        <f>'4.OVTA Sites-Transects'!E6145</f>
        <v>0</v>
      </c>
      <c r="E6139" s="1">
        <f>'4.OVTA Sites-Transects'!G6145</f>
        <v>0</v>
      </c>
      <c r="F6139" s="1">
        <f>'4.OVTA Sites-Transects'!F6145</f>
        <v>0</v>
      </c>
      <c r="G6139" s="6">
        <f>'4.OVTA Sites-Transects'!H6145</f>
        <v>0</v>
      </c>
      <c r="H6139" s="6">
        <f>'4.OVTA Sites-Transects'!I6145</f>
        <v>0</v>
      </c>
      <c r="I6139" s="193" t="str">
        <f t="shared" si="760"/>
        <v>-</v>
      </c>
      <c r="J6139" s="27" t="str">
        <f t="shared" si="761"/>
        <v>-</v>
      </c>
      <c r="K6139" s="27" t="str">
        <f t="shared" si="762"/>
        <v>-</v>
      </c>
      <c r="L6139" s="27" t="str">
        <f t="shared" si="763"/>
        <v>-</v>
      </c>
      <c r="M6139" s="27" t="str">
        <f t="shared" si="764"/>
        <v>-</v>
      </c>
      <c r="N6139" s="28">
        <f t="shared" si="765"/>
        <v>0</v>
      </c>
      <c r="O6139" s="28">
        <f t="shared" si="767"/>
        <v>0</v>
      </c>
      <c r="P6139" s="1" t="str">
        <f t="shared" si="766"/>
        <v>no</v>
      </c>
    </row>
    <row r="6140" spans="1:16" x14ac:dyDescent="0.25">
      <c r="A6140" s="6">
        <f>'4.OVTA Sites-Transects'!B6146</f>
        <v>0</v>
      </c>
      <c r="B6140" s="6">
        <f>'4.OVTA Sites-Transects'!C6146</f>
        <v>0</v>
      </c>
      <c r="C6140" s="6">
        <f>'4.OVTA Sites-Transects'!D6146</f>
        <v>0</v>
      </c>
      <c r="D6140" s="1">
        <f>'4.OVTA Sites-Transects'!E6146</f>
        <v>0</v>
      </c>
      <c r="E6140" s="1">
        <f>'4.OVTA Sites-Transects'!G6146</f>
        <v>0</v>
      </c>
      <c r="F6140" s="1">
        <f>'4.OVTA Sites-Transects'!F6146</f>
        <v>0</v>
      </c>
      <c r="G6140" s="6">
        <f>'4.OVTA Sites-Transects'!H6146</f>
        <v>0</v>
      </c>
      <c r="H6140" s="6">
        <f>'4.OVTA Sites-Transects'!I6146</f>
        <v>0</v>
      </c>
      <c r="I6140" s="193" t="str">
        <f t="shared" si="760"/>
        <v>-</v>
      </c>
      <c r="J6140" s="27" t="str">
        <f t="shared" si="761"/>
        <v>-</v>
      </c>
      <c r="K6140" s="27" t="str">
        <f t="shared" si="762"/>
        <v>-</v>
      </c>
      <c r="L6140" s="27" t="str">
        <f t="shared" si="763"/>
        <v>-</v>
      </c>
      <c r="M6140" s="27" t="str">
        <f t="shared" si="764"/>
        <v>-</v>
      </c>
      <c r="N6140" s="28">
        <f t="shared" si="765"/>
        <v>0</v>
      </c>
      <c r="O6140" s="28">
        <f t="shared" si="767"/>
        <v>0</v>
      </c>
      <c r="P6140" s="1" t="str">
        <f t="shared" si="766"/>
        <v>no</v>
      </c>
    </row>
    <row r="6141" spans="1:16" x14ac:dyDescent="0.25">
      <c r="A6141" s="6">
        <f>'4.OVTA Sites-Transects'!B6147</f>
        <v>0</v>
      </c>
      <c r="B6141" s="6">
        <f>'4.OVTA Sites-Transects'!C6147</f>
        <v>0</v>
      </c>
      <c r="C6141" s="6">
        <f>'4.OVTA Sites-Transects'!D6147</f>
        <v>0</v>
      </c>
      <c r="D6141" s="1">
        <f>'4.OVTA Sites-Transects'!E6147</f>
        <v>0</v>
      </c>
      <c r="E6141" s="1">
        <f>'4.OVTA Sites-Transects'!G6147</f>
        <v>0</v>
      </c>
      <c r="F6141" s="1">
        <f>'4.OVTA Sites-Transects'!F6147</f>
        <v>0</v>
      </c>
      <c r="G6141" s="6">
        <f>'4.OVTA Sites-Transects'!H6147</f>
        <v>0</v>
      </c>
      <c r="H6141" s="6">
        <f>'4.OVTA Sites-Transects'!I6147</f>
        <v>0</v>
      </c>
      <c r="I6141" s="193" t="str">
        <f t="shared" si="760"/>
        <v>-</v>
      </c>
      <c r="J6141" s="27" t="str">
        <f t="shared" si="761"/>
        <v>-</v>
      </c>
      <c r="K6141" s="27" t="str">
        <f t="shared" si="762"/>
        <v>-</v>
      </c>
      <c r="L6141" s="27" t="str">
        <f t="shared" si="763"/>
        <v>-</v>
      </c>
      <c r="M6141" s="27" t="str">
        <f t="shared" si="764"/>
        <v>-</v>
      </c>
      <c r="N6141" s="28">
        <f t="shared" si="765"/>
        <v>0</v>
      </c>
      <c r="O6141" s="28">
        <f t="shared" si="767"/>
        <v>0</v>
      </c>
      <c r="P6141" s="1" t="str">
        <f t="shared" si="766"/>
        <v>no</v>
      </c>
    </row>
    <row r="6142" spans="1:16" x14ac:dyDescent="0.25">
      <c r="A6142" s="6">
        <f>'4.OVTA Sites-Transects'!B6148</f>
        <v>0</v>
      </c>
      <c r="B6142" s="6">
        <f>'4.OVTA Sites-Transects'!C6148</f>
        <v>0</v>
      </c>
      <c r="C6142" s="6">
        <f>'4.OVTA Sites-Transects'!D6148</f>
        <v>0</v>
      </c>
      <c r="D6142" s="1">
        <f>'4.OVTA Sites-Transects'!E6148</f>
        <v>0</v>
      </c>
      <c r="E6142" s="1">
        <f>'4.OVTA Sites-Transects'!G6148</f>
        <v>0</v>
      </c>
      <c r="F6142" s="1">
        <f>'4.OVTA Sites-Transects'!F6148</f>
        <v>0</v>
      </c>
      <c r="G6142" s="6">
        <f>'4.OVTA Sites-Transects'!H6148</f>
        <v>0</v>
      </c>
      <c r="H6142" s="6">
        <f>'4.OVTA Sites-Transects'!I6148</f>
        <v>0</v>
      </c>
      <c r="I6142" s="193" t="str">
        <f t="shared" si="760"/>
        <v>-</v>
      </c>
      <c r="J6142" s="27" t="str">
        <f t="shared" si="761"/>
        <v>-</v>
      </c>
      <c r="K6142" s="27" t="str">
        <f t="shared" si="762"/>
        <v>-</v>
      </c>
      <c r="L6142" s="27" t="str">
        <f t="shared" si="763"/>
        <v>-</v>
      </c>
      <c r="M6142" s="27" t="str">
        <f t="shared" si="764"/>
        <v>-</v>
      </c>
      <c r="N6142" s="28">
        <f t="shared" si="765"/>
        <v>0</v>
      </c>
      <c r="O6142" s="28">
        <f t="shared" si="767"/>
        <v>0</v>
      </c>
      <c r="P6142" s="1" t="str">
        <f t="shared" si="766"/>
        <v>no</v>
      </c>
    </row>
    <row r="6143" spans="1:16" x14ac:dyDescent="0.25">
      <c r="A6143" s="6">
        <f>'4.OVTA Sites-Transects'!B6149</f>
        <v>0</v>
      </c>
      <c r="B6143" s="6">
        <f>'4.OVTA Sites-Transects'!C6149</f>
        <v>0</v>
      </c>
      <c r="C6143" s="6">
        <f>'4.OVTA Sites-Transects'!D6149</f>
        <v>0</v>
      </c>
      <c r="D6143" s="1">
        <f>'4.OVTA Sites-Transects'!E6149</f>
        <v>0</v>
      </c>
      <c r="E6143" s="1">
        <f>'4.OVTA Sites-Transects'!G6149</f>
        <v>0</v>
      </c>
      <c r="F6143" s="1">
        <f>'4.OVTA Sites-Transects'!F6149</f>
        <v>0</v>
      </c>
      <c r="G6143" s="6">
        <f>'4.OVTA Sites-Transects'!H6149</f>
        <v>0</v>
      </c>
      <c r="H6143" s="6">
        <f>'4.OVTA Sites-Transects'!I6149</f>
        <v>0</v>
      </c>
      <c r="I6143" s="193" t="str">
        <f t="shared" si="760"/>
        <v>-</v>
      </c>
      <c r="J6143" s="27" t="str">
        <f t="shared" si="761"/>
        <v>-</v>
      </c>
      <c r="K6143" s="27" t="str">
        <f t="shared" si="762"/>
        <v>-</v>
      </c>
      <c r="L6143" s="27" t="str">
        <f t="shared" si="763"/>
        <v>-</v>
      </c>
      <c r="M6143" s="27" t="str">
        <f t="shared" si="764"/>
        <v>-</v>
      </c>
      <c r="N6143" s="28">
        <f t="shared" si="765"/>
        <v>0</v>
      </c>
      <c r="O6143" s="28">
        <f t="shared" si="767"/>
        <v>0</v>
      </c>
      <c r="P6143" s="1" t="str">
        <f t="shared" si="766"/>
        <v>no</v>
      </c>
    </row>
    <row r="6144" spans="1:16" x14ac:dyDescent="0.25">
      <c r="A6144" s="6">
        <f>'4.OVTA Sites-Transects'!B6150</f>
        <v>0</v>
      </c>
      <c r="B6144" s="6">
        <f>'4.OVTA Sites-Transects'!C6150</f>
        <v>0</v>
      </c>
      <c r="C6144" s="6">
        <f>'4.OVTA Sites-Transects'!D6150</f>
        <v>0</v>
      </c>
      <c r="D6144" s="1">
        <f>'4.OVTA Sites-Transects'!E6150</f>
        <v>0</v>
      </c>
      <c r="E6144" s="1">
        <f>'4.OVTA Sites-Transects'!G6150</f>
        <v>0</v>
      </c>
      <c r="F6144" s="1">
        <f>'4.OVTA Sites-Transects'!F6150</f>
        <v>0</v>
      </c>
      <c r="G6144" s="6">
        <f>'4.OVTA Sites-Transects'!H6150</f>
        <v>0</v>
      </c>
      <c r="H6144" s="6">
        <f>'4.OVTA Sites-Transects'!I6150</f>
        <v>0</v>
      </c>
      <c r="I6144" s="193" t="str">
        <f t="shared" si="760"/>
        <v>-</v>
      </c>
      <c r="J6144" s="27" t="str">
        <f t="shared" si="761"/>
        <v>-</v>
      </c>
      <c r="K6144" s="27" t="str">
        <f t="shared" si="762"/>
        <v>-</v>
      </c>
      <c r="L6144" s="27" t="str">
        <f t="shared" si="763"/>
        <v>-</v>
      </c>
      <c r="M6144" s="27" t="str">
        <f t="shared" si="764"/>
        <v>-</v>
      </c>
      <c r="N6144" s="28">
        <f t="shared" si="765"/>
        <v>0</v>
      </c>
      <c r="O6144" s="28">
        <f t="shared" si="767"/>
        <v>0</v>
      </c>
      <c r="P6144" s="1" t="str">
        <f t="shared" si="766"/>
        <v>no</v>
      </c>
    </row>
    <row r="6145" spans="1:16" x14ac:dyDescent="0.25">
      <c r="A6145" s="6">
        <f>'4.OVTA Sites-Transects'!B6151</f>
        <v>0</v>
      </c>
      <c r="B6145" s="6">
        <f>'4.OVTA Sites-Transects'!C6151</f>
        <v>0</v>
      </c>
      <c r="C6145" s="6">
        <f>'4.OVTA Sites-Transects'!D6151</f>
        <v>0</v>
      </c>
      <c r="D6145" s="1">
        <f>'4.OVTA Sites-Transects'!E6151</f>
        <v>0</v>
      </c>
      <c r="E6145" s="1">
        <f>'4.OVTA Sites-Transects'!G6151</f>
        <v>0</v>
      </c>
      <c r="F6145" s="1">
        <f>'4.OVTA Sites-Transects'!F6151</f>
        <v>0</v>
      </c>
      <c r="G6145" s="6">
        <f>'4.OVTA Sites-Transects'!H6151</f>
        <v>0</v>
      </c>
      <c r="H6145" s="6">
        <f>'4.OVTA Sites-Transects'!I6151</f>
        <v>0</v>
      </c>
      <c r="I6145" s="193" t="str">
        <f t="shared" si="760"/>
        <v>-</v>
      </c>
      <c r="J6145" s="27" t="str">
        <f t="shared" si="761"/>
        <v>-</v>
      </c>
      <c r="K6145" s="27" t="str">
        <f t="shared" si="762"/>
        <v>-</v>
      </c>
      <c r="L6145" s="27" t="str">
        <f t="shared" si="763"/>
        <v>-</v>
      </c>
      <c r="M6145" s="27" t="str">
        <f t="shared" si="764"/>
        <v>-</v>
      </c>
      <c r="N6145" s="28">
        <f t="shared" si="765"/>
        <v>0</v>
      </c>
      <c r="O6145" s="28">
        <f t="shared" si="767"/>
        <v>0</v>
      </c>
      <c r="P6145" s="1" t="str">
        <f t="shared" si="766"/>
        <v>no</v>
      </c>
    </row>
    <row r="6146" spans="1:16" x14ac:dyDescent="0.25">
      <c r="A6146" s="6">
        <f>'4.OVTA Sites-Transects'!B6152</f>
        <v>0</v>
      </c>
      <c r="B6146" s="6">
        <f>'4.OVTA Sites-Transects'!C6152</f>
        <v>0</v>
      </c>
      <c r="C6146" s="6">
        <f>'4.OVTA Sites-Transects'!D6152</f>
        <v>0</v>
      </c>
      <c r="D6146" s="1">
        <f>'4.OVTA Sites-Transects'!E6152</f>
        <v>0</v>
      </c>
      <c r="E6146" s="1">
        <f>'4.OVTA Sites-Transects'!G6152</f>
        <v>0</v>
      </c>
      <c r="F6146" s="1">
        <f>'4.OVTA Sites-Transects'!F6152</f>
        <v>0</v>
      </c>
      <c r="G6146" s="6">
        <f>'4.OVTA Sites-Transects'!H6152</f>
        <v>0</v>
      </c>
      <c r="H6146" s="6">
        <f>'4.OVTA Sites-Transects'!I6152</f>
        <v>0</v>
      </c>
      <c r="I6146" s="193" t="str">
        <f t="shared" si="760"/>
        <v>-</v>
      </c>
      <c r="J6146" s="27" t="str">
        <f t="shared" si="761"/>
        <v>-</v>
      </c>
      <c r="K6146" s="27" t="str">
        <f t="shared" si="762"/>
        <v>-</v>
      </c>
      <c r="L6146" s="27" t="str">
        <f t="shared" si="763"/>
        <v>-</v>
      </c>
      <c r="M6146" s="27" t="str">
        <f t="shared" si="764"/>
        <v>-</v>
      </c>
      <c r="N6146" s="28">
        <f t="shared" si="765"/>
        <v>0</v>
      </c>
      <c r="O6146" s="28">
        <f t="shared" si="767"/>
        <v>0</v>
      </c>
      <c r="P6146" s="1" t="str">
        <f t="shared" si="766"/>
        <v>no</v>
      </c>
    </row>
    <row r="6147" spans="1:16" x14ac:dyDescent="0.25">
      <c r="A6147" s="6">
        <f>'4.OVTA Sites-Transects'!B6153</f>
        <v>0</v>
      </c>
      <c r="B6147" s="6">
        <f>'4.OVTA Sites-Transects'!C6153</f>
        <v>0</v>
      </c>
      <c r="C6147" s="6">
        <f>'4.OVTA Sites-Transects'!D6153</f>
        <v>0</v>
      </c>
      <c r="D6147" s="1">
        <f>'4.OVTA Sites-Transects'!E6153</f>
        <v>0</v>
      </c>
      <c r="E6147" s="1">
        <f>'4.OVTA Sites-Transects'!G6153</f>
        <v>0</v>
      </c>
      <c r="F6147" s="1">
        <f>'4.OVTA Sites-Transects'!F6153</f>
        <v>0</v>
      </c>
      <c r="G6147" s="6">
        <f>'4.OVTA Sites-Transects'!H6153</f>
        <v>0</v>
      </c>
      <c r="H6147" s="6">
        <f>'4.OVTA Sites-Transects'!I6153</f>
        <v>0</v>
      </c>
      <c r="I6147" s="193" t="str">
        <f t="shared" ref="I6147:I6210" si="768">IF(F6147="B", SUMIF(OVTA_Calcs_TMA, D6147, WeightingFactorMod), IF(F6147="C", SUMIF(OVTA_Calcs_TMA, D6147, WeightingFactorHigh), IF(F6147="D", SUMIF(OVTA_Calcs_TMA, D6147, WeightingFactorVeryHigh), "-")))</f>
        <v>-</v>
      </c>
      <c r="J6147" s="27" t="str">
        <f t="shared" ref="J6147:J6210" si="769">IF(ISNUMBER(AVERAGEIFS(AssessmentResultsLow, AssessmentResultsSites, $A6147,AssessmentIncluded, "yes")), I6147*AVERAGEIFS(AssessmentResultsLow, AssessmentResultsSites, $A6147,AssessmentIncluded, "yes"), "-")</f>
        <v>-</v>
      </c>
      <c r="K6147" s="27" t="str">
        <f t="shared" ref="K6147:K6210" si="770">IF(ISNUMBER(AVERAGEIFS(AssessmentResultsMod, AssessmentResultsSites, $A6147,AssessmentIncluded, "yes")), I6147*AVERAGEIFS(AssessmentResultsMod, AssessmentResultsSites, $A6147,AssessmentIncluded, "yes"), "-")</f>
        <v>-</v>
      </c>
      <c r="L6147" s="27" t="str">
        <f t="shared" ref="L6147:L6210" si="771">IF(ISNUMBER(AVERAGEIFS(AssessmentResultsHigh, AssessmentResultsSites, $A6147,AssessmentIncluded, "yes")), I6147*AVERAGEIFS(AssessmentResultsHigh, AssessmentResultsSites, $A6147,AssessmentIncluded, "yes"), "-")</f>
        <v>-</v>
      </c>
      <c r="M6147" s="27" t="str">
        <f t="shared" ref="M6147:M6210" si="772">IF(ISNUMBER(AVERAGEIFS(AssessmentResultsVeryHigh, AssessmentResultsSites, $A6147,AssessmentIncluded, "yes")), I6147*AVERAGEIFS(AssessmentResultsVeryHigh, AssessmentResultsSites, $A6147,AssessmentIncluded, "yes"), "-")</f>
        <v>-</v>
      </c>
      <c r="N6147" s="28">
        <f t="shared" ref="N6147:N6210" si="773">COUNTIFS(AssessmentResultsSites, A6147, AssessmentIncluded, "yes")</f>
        <v>0</v>
      </c>
      <c r="O6147" s="28">
        <f t="shared" si="767"/>
        <v>0</v>
      </c>
      <c r="P6147" s="1" t="str">
        <f t="shared" ref="P6147:P6210" si="774">IF(AND(G6147="Yes", N6147&gt;0), "yes", "no")</f>
        <v>no</v>
      </c>
    </row>
    <row r="6148" spans="1:16" x14ac:dyDescent="0.25">
      <c r="A6148" s="6">
        <f>'4.OVTA Sites-Transects'!B6154</f>
        <v>0</v>
      </c>
      <c r="B6148" s="6">
        <f>'4.OVTA Sites-Transects'!C6154</f>
        <v>0</v>
      </c>
      <c r="C6148" s="6">
        <f>'4.OVTA Sites-Transects'!D6154</f>
        <v>0</v>
      </c>
      <c r="D6148" s="1">
        <f>'4.OVTA Sites-Transects'!E6154</f>
        <v>0</v>
      </c>
      <c r="E6148" s="1">
        <f>'4.OVTA Sites-Transects'!G6154</f>
        <v>0</v>
      </c>
      <c r="F6148" s="1">
        <f>'4.OVTA Sites-Transects'!F6154</f>
        <v>0</v>
      </c>
      <c r="G6148" s="6">
        <f>'4.OVTA Sites-Transects'!H6154</f>
        <v>0</v>
      </c>
      <c r="H6148" s="6">
        <f>'4.OVTA Sites-Transects'!I6154</f>
        <v>0</v>
      </c>
      <c r="I6148" s="193" t="str">
        <f t="shared" si="768"/>
        <v>-</v>
      </c>
      <c r="J6148" s="27" t="str">
        <f t="shared" si="769"/>
        <v>-</v>
      </c>
      <c r="K6148" s="27" t="str">
        <f t="shared" si="770"/>
        <v>-</v>
      </c>
      <c r="L6148" s="27" t="str">
        <f t="shared" si="771"/>
        <v>-</v>
      </c>
      <c r="M6148" s="27" t="str">
        <f t="shared" si="772"/>
        <v>-</v>
      </c>
      <c r="N6148" s="28">
        <f t="shared" si="773"/>
        <v>0</v>
      </c>
      <c r="O6148" s="28">
        <f t="shared" ref="O6148:O6211" si="775">IF(P6148="yes", N6148, 0)</f>
        <v>0</v>
      </c>
      <c r="P6148" s="1" t="str">
        <f t="shared" si="774"/>
        <v>no</v>
      </c>
    </row>
    <row r="6149" spans="1:16" x14ac:dyDescent="0.25">
      <c r="A6149" s="6">
        <f>'4.OVTA Sites-Transects'!B6155</f>
        <v>0</v>
      </c>
      <c r="B6149" s="6">
        <f>'4.OVTA Sites-Transects'!C6155</f>
        <v>0</v>
      </c>
      <c r="C6149" s="6">
        <f>'4.OVTA Sites-Transects'!D6155</f>
        <v>0</v>
      </c>
      <c r="D6149" s="1">
        <f>'4.OVTA Sites-Transects'!E6155</f>
        <v>0</v>
      </c>
      <c r="E6149" s="1">
        <f>'4.OVTA Sites-Transects'!G6155</f>
        <v>0</v>
      </c>
      <c r="F6149" s="1">
        <f>'4.OVTA Sites-Transects'!F6155</f>
        <v>0</v>
      </c>
      <c r="G6149" s="6">
        <f>'4.OVTA Sites-Transects'!H6155</f>
        <v>0</v>
      </c>
      <c r="H6149" s="6">
        <f>'4.OVTA Sites-Transects'!I6155</f>
        <v>0</v>
      </c>
      <c r="I6149" s="193" t="str">
        <f t="shared" si="768"/>
        <v>-</v>
      </c>
      <c r="J6149" s="27" t="str">
        <f t="shared" si="769"/>
        <v>-</v>
      </c>
      <c r="K6149" s="27" t="str">
        <f t="shared" si="770"/>
        <v>-</v>
      </c>
      <c r="L6149" s="27" t="str">
        <f t="shared" si="771"/>
        <v>-</v>
      </c>
      <c r="M6149" s="27" t="str">
        <f t="shared" si="772"/>
        <v>-</v>
      </c>
      <c r="N6149" s="28">
        <f t="shared" si="773"/>
        <v>0</v>
      </c>
      <c r="O6149" s="28">
        <f t="shared" si="775"/>
        <v>0</v>
      </c>
      <c r="P6149" s="1" t="str">
        <f t="shared" si="774"/>
        <v>no</v>
      </c>
    </row>
    <row r="6150" spans="1:16" x14ac:dyDescent="0.25">
      <c r="A6150" s="6">
        <f>'4.OVTA Sites-Transects'!B6156</f>
        <v>0</v>
      </c>
      <c r="B6150" s="6">
        <f>'4.OVTA Sites-Transects'!C6156</f>
        <v>0</v>
      </c>
      <c r="C6150" s="6">
        <f>'4.OVTA Sites-Transects'!D6156</f>
        <v>0</v>
      </c>
      <c r="D6150" s="1">
        <f>'4.OVTA Sites-Transects'!E6156</f>
        <v>0</v>
      </c>
      <c r="E6150" s="1">
        <f>'4.OVTA Sites-Transects'!G6156</f>
        <v>0</v>
      </c>
      <c r="F6150" s="1">
        <f>'4.OVTA Sites-Transects'!F6156</f>
        <v>0</v>
      </c>
      <c r="G6150" s="6">
        <f>'4.OVTA Sites-Transects'!H6156</f>
        <v>0</v>
      </c>
      <c r="H6150" s="6">
        <f>'4.OVTA Sites-Transects'!I6156</f>
        <v>0</v>
      </c>
      <c r="I6150" s="193" t="str">
        <f t="shared" si="768"/>
        <v>-</v>
      </c>
      <c r="J6150" s="27" t="str">
        <f t="shared" si="769"/>
        <v>-</v>
      </c>
      <c r="K6150" s="27" t="str">
        <f t="shared" si="770"/>
        <v>-</v>
      </c>
      <c r="L6150" s="27" t="str">
        <f t="shared" si="771"/>
        <v>-</v>
      </c>
      <c r="M6150" s="27" t="str">
        <f t="shared" si="772"/>
        <v>-</v>
      </c>
      <c r="N6150" s="28">
        <f t="shared" si="773"/>
        <v>0</v>
      </c>
      <c r="O6150" s="28">
        <f t="shared" si="775"/>
        <v>0</v>
      </c>
      <c r="P6150" s="1" t="str">
        <f t="shared" si="774"/>
        <v>no</v>
      </c>
    </row>
    <row r="6151" spans="1:16" x14ac:dyDescent="0.25">
      <c r="A6151" s="6">
        <f>'4.OVTA Sites-Transects'!B6157</f>
        <v>0</v>
      </c>
      <c r="B6151" s="6">
        <f>'4.OVTA Sites-Transects'!C6157</f>
        <v>0</v>
      </c>
      <c r="C6151" s="6">
        <f>'4.OVTA Sites-Transects'!D6157</f>
        <v>0</v>
      </c>
      <c r="D6151" s="1">
        <f>'4.OVTA Sites-Transects'!E6157</f>
        <v>0</v>
      </c>
      <c r="E6151" s="1">
        <f>'4.OVTA Sites-Transects'!G6157</f>
        <v>0</v>
      </c>
      <c r="F6151" s="1">
        <f>'4.OVTA Sites-Transects'!F6157</f>
        <v>0</v>
      </c>
      <c r="G6151" s="6">
        <f>'4.OVTA Sites-Transects'!H6157</f>
        <v>0</v>
      </c>
      <c r="H6151" s="6">
        <f>'4.OVTA Sites-Transects'!I6157</f>
        <v>0</v>
      </c>
      <c r="I6151" s="193" t="str">
        <f t="shared" si="768"/>
        <v>-</v>
      </c>
      <c r="J6151" s="27" t="str">
        <f t="shared" si="769"/>
        <v>-</v>
      </c>
      <c r="K6151" s="27" t="str">
        <f t="shared" si="770"/>
        <v>-</v>
      </c>
      <c r="L6151" s="27" t="str">
        <f t="shared" si="771"/>
        <v>-</v>
      </c>
      <c r="M6151" s="27" t="str">
        <f t="shared" si="772"/>
        <v>-</v>
      </c>
      <c r="N6151" s="28">
        <f t="shared" si="773"/>
        <v>0</v>
      </c>
      <c r="O6151" s="28">
        <f t="shared" si="775"/>
        <v>0</v>
      </c>
      <c r="P6151" s="1" t="str">
        <f t="shared" si="774"/>
        <v>no</v>
      </c>
    </row>
    <row r="6152" spans="1:16" x14ac:dyDescent="0.25">
      <c r="A6152" s="6">
        <f>'4.OVTA Sites-Transects'!B6158</f>
        <v>0</v>
      </c>
      <c r="B6152" s="6">
        <f>'4.OVTA Sites-Transects'!C6158</f>
        <v>0</v>
      </c>
      <c r="C6152" s="6">
        <f>'4.OVTA Sites-Transects'!D6158</f>
        <v>0</v>
      </c>
      <c r="D6152" s="1">
        <f>'4.OVTA Sites-Transects'!E6158</f>
        <v>0</v>
      </c>
      <c r="E6152" s="1">
        <f>'4.OVTA Sites-Transects'!G6158</f>
        <v>0</v>
      </c>
      <c r="F6152" s="1">
        <f>'4.OVTA Sites-Transects'!F6158</f>
        <v>0</v>
      </c>
      <c r="G6152" s="6">
        <f>'4.OVTA Sites-Transects'!H6158</f>
        <v>0</v>
      </c>
      <c r="H6152" s="6">
        <f>'4.OVTA Sites-Transects'!I6158</f>
        <v>0</v>
      </c>
      <c r="I6152" s="193" t="str">
        <f t="shared" si="768"/>
        <v>-</v>
      </c>
      <c r="J6152" s="27" t="str">
        <f t="shared" si="769"/>
        <v>-</v>
      </c>
      <c r="K6152" s="27" t="str">
        <f t="shared" si="770"/>
        <v>-</v>
      </c>
      <c r="L6152" s="27" t="str">
        <f t="shared" si="771"/>
        <v>-</v>
      </c>
      <c r="M6152" s="27" t="str">
        <f t="shared" si="772"/>
        <v>-</v>
      </c>
      <c r="N6152" s="28">
        <f t="shared" si="773"/>
        <v>0</v>
      </c>
      <c r="O6152" s="28">
        <f t="shared" si="775"/>
        <v>0</v>
      </c>
      <c r="P6152" s="1" t="str">
        <f t="shared" si="774"/>
        <v>no</v>
      </c>
    </row>
    <row r="6153" spans="1:16" x14ac:dyDescent="0.25">
      <c r="A6153" s="6">
        <f>'4.OVTA Sites-Transects'!B6159</f>
        <v>0</v>
      </c>
      <c r="B6153" s="6">
        <f>'4.OVTA Sites-Transects'!C6159</f>
        <v>0</v>
      </c>
      <c r="C6153" s="6">
        <f>'4.OVTA Sites-Transects'!D6159</f>
        <v>0</v>
      </c>
      <c r="D6153" s="1">
        <f>'4.OVTA Sites-Transects'!E6159</f>
        <v>0</v>
      </c>
      <c r="E6153" s="1">
        <f>'4.OVTA Sites-Transects'!G6159</f>
        <v>0</v>
      </c>
      <c r="F6153" s="1">
        <f>'4.OVTA Sites-Transects'!F6159</f>
        <v>0</v>
      </c>
      <c r="G6153" s="6">
        <f>'4.OVTA Sites-Transects'!H6159</f>
        <v>0</v>
      </c>
      <c r="H6153" s="6">
        <f>'4.OVTA Sites-Transects'!I6159</f>
        <v>0</v>
      </c>
      <c r="I6153" s="193" t="str">
        <f t="shared" si="768"/>
        <v>-</v>
      </c>
      <c r="J6153" s="27" t="str">
        <f t="shared" si="769"/>
        <v>-</v>
      </c>
      <c r="K6153" s="27" t="str">
        <f t="shared" si="770"/>
        <v>-</v>
      </c>
      <c r="L6153" s="27" t="str">
        <f t="shared" si="771"/>
        <v>-</v>
      </c>
      <c r="M6153" s="27" t="str">
        <f t="shared" si="772"/>
        <v>-</v>
      </c>
      <c r="N6153" s="28">
        <f t="shared" si="773"/>
        <v>0</v>
      </c>
      <c r="O6153" s="28">
        <f t="shared" si="775"/>
        <v>0</v>
      </c>
      <c r="P6153" s="1" t="str">
        <f t="shared" si="774"/>
        <v>no</v>
      </c>
    </row>
    <row r="6154" spans="1:16" x14ac:dyDescent="0.25">
      <c r="A6154" s="6">
        <f>'4.OVTA Sites-Transects'!B6160</f>
        <v>0</v>
      </c>
      <c r="B6154" s="6">
        <f>'4.OVTA Sites-Transects'!C6160</f>
        <v>0</v>
      </c>
      <c r="C6154" s="6">
        <f>'4.OVTA Sites-Transects'!D6160</f>
        <v>0</v>
      </c>
      <c r="D6154" s="1">
        <f>'4.OVTA Sites-Transects'!E6160</f>
        <v>0</v>
      </c>
      <c r="E6154" s="1">
        <f>'4.OVTA Sites-Transects'!G6160</f>
        <v>0</v>
      </c>
      <c r="F6154" s="1">
        <f>'4.OVTA Sites-Transects'!F6160</f>
        <v>0</v>
      </c>
      <c r="G6154" s="6">
        <f>'4.OVTA Sites-Transects'!H6160</f>
        <v>0</v>
      </c>
      <c r="H6154" s="6">
        <f>'4.OVTA Sites-Transects'!I6160</f>
        <v>0</v>
      </c>
      <c r="I6154" s="193" t="str">
        <f t="shared" si="768"/>
        <v>-</v>
      </c>
      <c r="J6154" s="27" t="str">
        <f t="shared" si="769"/>
        <v>-</v>
      </c>
      <c r="K6154" s="27" t="str">
        <f t="shared" si="770"/>
        <v>-</v>
      </c>
      <c r="L6154" s="27" t="str">
        <f t="shared" si="771"/>
        <v>-</v>
      </c>
      <c r="M6154" s="27" t="str">
        <f t="shared" si="772"/>
        <v>-</v>
      </c>
      <c r="N6154" s="28">
        <f t="shared" si="773"/>
        <v>0</v>
      </c>
      <c r="O6154" s="28">
        <f t="shared" si="775"/>
        <v>0</v>
      </c>
      <c r="P6154" s="1" t="str">
        <f t="shared" si="774"/>
        <v>no</v>
      </c>
    </row>
    <row r="6155" spans="1:16" x14ac:dyDescent="0.25">
      <c r="A6155" s="6">
        <f>'4.OVTA Sites-Transects'!B6161</f>
        <v>0</v>
      </c>
      <c r="B6155" s="6">
        <f>'4.OVTA Sites-Transects'!C6161</f>
        <v>0</v>
      </c>
      <c r="C6155" s="6">
        <f>'4.OVTA Sites-Transects'!D6161</f>
        <v>0</v>
      </c>
      <c r="D6155" s="1">
        <f>'4.OVTA Sites-Transects'!E6161</f>
        <v>0</v>
      </c>
      <c r="E6155" s="1">
        <f>'4.OVTA Sites-Transects'!G6161</f>
        <v>0</v>
      </c>
      <c r="F6155" s="1">
        <f>'4.OVTA Sites-Transects'!F6161</f>
        <v>0</v>
      </c>
      <c r="G6155" s="6">
        <f>'4.OVTA Sites-Transects'!H6161</f>
        <v>0</v>
      </c>
      <c r="H6155" s="6">
        <f>'4.OVTA Sites-Transects'!I6161</f>
        <v>0</v>
      </c>
      <c r="I6155" s="193" t="str">
        <f t="shared" si="768"/>
        <v>-</v>
      </c>
      <c r="J6155" s="27" t="str">
        <f t="shared" si="769"/>
        <v>-</v>
      </c>
      <c r="K6155" s="27" t="str">
        <f t="shared" si="770"/>
        <v>-</v>
      </c>
      <c r="L6155" s="27" t="str">
        <f t="shared" si="771"/>
        <v>-</v>
      </c>
      <c r="M6155" s="27" t="str">
        <f t="shared" si="772"/>
        <v>-</v>
      </c>
      <c r="N6155" s="28">
        <f t="shared" si="773"/>
        <v>0</v>
      </c>
      <c r="O6155" s="28">
        <f t="shared" si="775"/>
        <v>0</v>
      </c>
      <c r="P6155" s="1" t="str">
        <f t="shared" si="774"/>
        <v>no</v>
      </c>
    </row>
    <row r="6156" spans="1:16" x14ac:dyDescent="0.25">
      <c r="A6156" s="6">
        <f>'4.OVTA Sites-Transects'!B6162</f>
        <v>0</v>
      </c>
      <c r="B6156" s="6">
        <f>'4.OVTA Sites-Transects'!C6162</f>
        <v>0</v>
      </c>
      <c r="C6156" s="6">
        <f>'4.OVTA Sites-Transects'!D6162</f>
        <v>0</v>
      </c>
      <c r="D6156" s="1">
        <f>'4.OVTA Sites-Transects'!E6162</f>
        <v>0</v>
      </c>
      <c r="E6156" s="1">
        <f>'4.OVTA Sites-Transects'!G6162</f>
        <v>0</v>
      </c>
      <c r="F6156" s="1">
        <f>'4.OVTA Sites-Transects'!F6162</f>
        <v>0</v>
      </c>
      <c r="G6156" s="6">
        <f>'4.OVTA Sites-Transects'!H6162</f>
        <v>0</v>
      </c>
      <c r="H6156" s="6">
        <f>'4.OVTA Sites-Transects'!I6162</f>
        <v>0</v>
      </c>
      <c r="I6156" s="193" t="str">
        <f t="shared" si="768"/>
        <v>-</v>
      </c>
      <c r="J6156" s="27" t="str">
        <f t="shared" si="769"/>
        <v>-</v>
      </c>
      <c r="K6156" s="27" t="str">
        <f t="shared" si="770"/>
        <v>-</v>
      </c>
      <c r="L6156" s="27" t="str">
        <f t="shared" si="771"/>
        <v>-</v>
      </c>
      <c r="M6156" s="27" t="str">
        <f t="shared" si="772"/>
        <v>-</v>
      </c>
      <c r="N6156" s="28">
        <f t="shared" si="773"/>
        <v>0</v>
      </c>
      <c r="O6156" s="28">
        <f t="shared" si="775"/>
        <v>0</v>
      </c>
      <c r="P6156" s="1" t="str">
        <f t="shared" si="774"/>
        <v>no</v>
      </c>
    </row>
    <row r="6157" spans="1:16" x14ac:dyDescent="0.25">
      <c r="A6157" s="6">
        <f>'4.OVTA Sites-Transects'!B6163</f>
        <v>0</v>
      </c>
      <c r="B6157" s="6">
        <f>'4.OVTA Sites-Transects'!C6163</f>
        <v>0</v>
      </c>
      <c r="C6157" s="6">
        <f>'4.OVTA Sites-Transects'!D6163</f>
        <v>0</v>
      </c>
      <c r="D6157" s="1">
        <f>'4.OVTA Sites-Transects'!E6163</f>
        <v>0</v>
      </c>
      <c r="E6157" s="1">
        <f>'4.OVTA Sites-Transects'!G6163</f>
        <v>0</v>
      </c>
      <c r="F6157" s="1">
        <f>'4.OVTA Sites-Transects'!F6163</f>
        <v>0</v>
      </c>
      <c r="G6157" s="6">
        <f>'4.OVTA Sites-Transects'!H6163</f>
        <v>0</v>
      </c>
      <c r="H6157" s="6">
        <f>'4.OVTA Sites-Transects'!I6163</f>
        <v>0</v>
      </c>
      <c r="I6157" s="193" t="str">
        <f t="shared" si="768"/>
        <v>-</v>
      </c>
      <c r="J6157" s="27" t="str">
        <f t="shared" si="769"/>
        <v>-</v>
      </c>
      <c r="K6157" s="27" t="str">
        <f t="shared" si="770"/>
        <v>-</v>
      </c>
      <c r="L6157" s="27" t="str">
        <f t="shared" si="771"/>
        <v>-</v>
      </c>
      <c r="M6157" s="27" t="str">
        <f t="shared" si="772"/>
        <v>-</v>
      </c>
      <c r="N6157" s="28">
        <f t="shared" si="773"/>
        <v>0</v>
      </c>
      <c r="O6157" s="28">
        <f t="shared" si="775"/>
        <v>0</v>
      </c>
      <c r="P6157" s="1" t="str">
        <f t="shared" si="774"/>
        <v>no</v>
      </c>
    </row>
    <row r="6158" spans="1:16" x14ac:dyDescent="0.25">
      <c r="A6158" s="6">
        <f>'4.OVTA Sites-Transects'!B6164</f>
        <v>0</v>
      </c>
      <c r="B6158" s="6">
        <f>'4.OVTA Sites-Transects'!C6164</f>
        <v>0</v>
      </c>
      <c r="C6158" s="6">
        <f>'4.OVTA Sites-Transects'!D6164</f>
        <v>0</v>
      </c>
      <c r="D6158" s="1">
        <f>'4.OVTA Sites-Transects'!E6164</f>
        <v>0</v>
      </c>
      <c r="E6158" s="1">
        <f>'4.OVTA Sites-Transects'!G6164</f>
        <v>0</v>
      </c>
      <c r="F6158" s="1">
        <f>'4.OVTA Sites-Transects'!F6164</f>
        <v>0</v>
      </c>
      <c r="G6158" s="6">
        <f>'4.OVTA Sites-Transects'!H6164</f>
        <v>0</v>
      </c>
      <c r="H6158" s="6">
        <f>'4.OVTA Sites-Transects'!I6164</f>
        <v>0</v>
      </c>
      <c r="I6158" s="193" t="str">
        <f t="shared" si="768"/>
        <v>-</v>
      </c>
      <c r="J6158" s="27" t="str">
        <f t="shared" si="769"/>
        <v>-</v>
      </c>
      <c r="K6158" s="27" t="str">
        <f t="shared" si="770"/>
        <v>-</v>
      </c>
      <c r="L6158" s="27" t="str">
        <f t="shared" si="771"/>
        <v>-</v>
      </c>
      <c r="M6158" s="27" t="str">
        <f t="shared" si="772"/>
        <v>-</v>
      </c>
      <c r="N6158" s="28">
        <f t="shared" si="773"/>
        <v>0</v>
      </c>
      <c r="O6158" s="28">
        <f t="shared" si="775"/>
        <v>0</v>
      </c>
      <c r="P6158" s="1" t="str">
        <f t="shared" si="774"/>
        <v>no</v>
      </c>
    </row>
    <row r="6159" spans="1:16" x14ac:dyDescent="0.25">
      <c r="A6159" s="6">
        <f>'4.OVTA Sites-Transects'!B6165</f>
        <v>0</v>
      </c>
      <c r="B6159" s="6">
        <f>'4.OVTA Sites-Transects'!C6165</f>
        <v>0</v>
      </c>
      <c r="C6159" s="6">
        <f>'4.OVTA Sites-Transects'!D6165</f>
        <v>0</v>
      </c>
      <c r="D6159" s="1">
        <f>'4.OVTA Sites-Transects'!E6165</f>
        <v>0</v>
      </c>
      <c r="E6159" s="1">
        <f>'4.OVTA Sites-Transects'!G6165</f>
        <v>0</v>
      </c>
      <c r="F6159" s="1">
        <f>'4.OVTA Sites-Transects'!F6165</f>
        <v>0</v>
      </c>
      <c r="G6159" s="6">
        <f>'4.OVTA Sites-Transects'!H6165</f>
        <v>0</v>
      </c>
      <c r="H6159" s="6">
        <f>'4.OVTA Sites-Transects'!I6165</f>
        <v>0</v>
      </c>
      <c r="I6159" s="193" t="str">
        <f t="shared" si="768"/>
        <v>-</v>
      </c>
      <c r="J6159" s="27" t="str">
        <f t="shared" si="769"/>
        <v>-</v>
      </c>
      <c r="K6159" s="27" t="str">
        <f t="shared" si="770"/>
        <v>-</v>
      </c>
      <c r="L6159" s="27" t="str">
        <f t="shared" si="771"/>
        <v>-</v>
      </c>
      <c r="M6159" s="27" t="str">
        <f t="shared" si="772"/>
        <v>-</v>
      </c>
      <c r="N6159" s="28">
        <f t="shared" si="773"/>
        <v>0</v>
      </c>
      <c r="O6159" s="28">
        <f t="shared" si="775"/>
        <v>0</v>
      </c>
      <c r="P6159" s="1" t="str">
        <f t="shared" si="774"/>
        <v>no</v>
      </c>
    </row>
    <row r="6160" spans="1:16" x14ac:dyDescent="0.25">
      <c r="A6160" s="6">
        <f>'4.OVTA Sites-Transects'!B6166</f>
        <v>0</v>
      </c>
      <c r="B6160" s="6">
        <f>'4.OVTA Sites-Transects'!C6166</f>
        <v>0</v>
      </c>
      <c r="C6160" s="6">
        <f>'4.OVTA Sites-Transects'!D6166</f>
        <v>0</v>
      </c>
      <c r="D6160" s="1">
        <f>'4.OVTA Sites-Transects'!E6166</f>
        <v>0</v>
      </c>
      <c r="E6160" s="1">
        <f>'4.OVTA Sites-Transects'!G6166</f>
        <v>0</v>
      </c>
      <c r="F6160" s="1">
        <f>'4.OVTA Sites-Transects'!F6166</f>
        <v>0</v>
      </c>
      <c r="G6160" s="6">
        <f>'4.OVTA Sites-Transects'!H6166</f>
        <v>0</v>
      </c>
      <c r="H6160" s="6">
        <f>'4.OVTA Sites-Transects'!I6166</f>
        <v>0</v>
      </c>
      <c r="I6160" s="193" t="str">
        <f t="shared" si="768"/>
        <v>-</v>
      </c>
      <c r="J6160" s="27" t="str">
        <f t="shared" si="769"/>
        <v>-</v>
      </c>
      <c r="K6160" s="27" t="str">
        <f t="shared" si="770"/>
        <v>-</v>
      </c>
      <c r="L6160" s="27" t="str">
        <f t="shared" si="771"/>
        <v>-</v>
      </c>
      <c r="M6160" s="27" t="str">
        <f t="shared" si="772"/>
        <v>-</v>
      </c>
      <c r="N6160" s="28">
        <f t="shared" si="773"/>
        <v>0</v>
      </c>
      <c r="O6160" s="28">
        <f t="shared" si="775"/>
        <v>0</v>
      </c>
      <c r="P6160" s="1" t="str">
        <f t="shared" si="774"/>
        <v>no</v>
      </c>
    </row>
    <row r="6161" spans="1:16" x14ac:dyDescent="0.25">
      <c r="A6161" s="6">
        <f>'4.OVTA Sites-Transects'!B6167</f>
        <v>0</v>
      </c>
      <c r="B6161" s="6">
        <f>'4.OVTA Sites-Transects'!C6167</f>
        <v>0</v>
      </c>
      <c r="C6161" s="6">
        <f>'4.OVTA Sites-Transects'!D6167</f>
        <v>0</v>
      </c>
      <c r="D6161" s="1">
        <f>'4.OVTA Sites-Transects'!E6167</f>
        <v>0</v>
      </c>
      <c r="E6161" s="1">
        <f>'4.OVTA Sites-Transects'!G6167</f>
        <v>0</v>
      </c>
      <c r="F6161" s="1">
        <f>'4.OVTA Sites-Transects'!F6167</f>
        <v>0</v>
      </c>
      <c r="G6161" s="6">
        <f>'4.OVTA Sites-Transects'!H6167</f>
        <v>0</v>
      </c>
      <c r="H6161" s="6">
        <f>'4.OVTA Sites-Transects'!I6167</f>
        <v>0</v>
      </c>
      <c r="I6161" s="193" t="str">
        <f t="shared" si="768"/>
        <v>-</v>
      </c>
      <c r="J6161" s="27" t="str">
        <f t="shared" si="769"/>
        <v>-</v>
      </c>
      <c r="K6161" s="27" t="str">
        <f t="shared" si="770"/>
        <v>-</v>
      </c>
      <c r="L6161" s="27" t="str">
        <f t="shared" si="771"/>
        <v>-</v>
      </c>
      <c r="M6161" s="27" t="str">
        <f t="shared" si="772"/>
        <v>-</v>
      </c>
      <c r="N6161" s="28">
        <f t="shared" si="773"/>
        <v>0</v>
      </c>
      <c r="O6161" s="28">
        <f t="shared" si="775"/>
        <v>0</v>
      </c>
      <c r="P6161" s="1" t="str">
        <f t="shared" si="774"/>
        <v>no</v>
      </c>
    </row>
    <row r="6162" spans="1:16" x14ac:dyDescent="0.25">
      <c r="A6162" s="6">
        <f>'4.OVTA Sites-Transects'!B6168</f>
        <v>0</v>
      </c>
      <c r="B6162" s="6">
        <f>'4.OVTA Sites-Transects'!C6168</f>
        <v>0</v>
      </c>
      <c r="C6162" s="6">
        <f>'4.OVTA Sites-Transects'!D6168</f>
        <v>0</v>
      </c>
      <c r="D6162" s="1">
        <f>'4.OVTA Sites-Transects'!E6168</f>
        <v>0</v>
      </c>
      <c r="E6162" s="1">
        <f>'4.OVTA Sites-Transects'!G6168</f>
        <v>0</v>
      </c>
      <c r="F6162" s="1">
        <f>'4.OVTA Sites-Transects'!F6168</f>
        <v>0</v>
      </c>
      <c r="G6162" s="6">
        <f>'4.OVTA Sites-Transects'!H6168</f>
        <v>0</v>
      </c>
      <c r="H6162" s="6">
        <f>'4.OVTA Sites-Transects'!I6168</f>
        <v>0</v>
      </c>
      <c r="I6162" s="193" t="str">
        <f t="shared" si="768"/>
        <v>-</v>
      </c>
      <c r="J6162" s="27" t="str">
        <f t="shared" si="769"/>
        <v>-</v>
      </c>
      <c r="K6162" s="27" t="str">
        <f t="shared" si="770"/>
        <v>-</v>
      </c>
      <c r="L6162" s="27" t="str">
        <f t="shared" si="771"/>
        <v>-</v>
      </c>
      <c r="M6162" s="27" t="str">
        <f t="shared" si="772"/>
        <v>-</v>
      </c>
      <c r="N6162" s="28">
        <f t="shared" si="773"/>
        <v>0</v>
      </c>
      <c r="O6162" s="28">
        <f t="shared" si="775"/>
        <v>0</v>
      </c>
      <c r="P6162" s="1" t="str">
        <f t="shared" si="774"/>
        <v>no</v>
      </c>
    </row>
    <row r="6163" spans="1:16" x14ac:dyDescent="0.25">
      <c r="A6163" s="6">
        <f>'4.OVTA Sites-Transects'!B6169</f>
        <v>0</v>
      </c>
      <c r="B6163" s="6">
        <f>'4.OVTA Sites-Transects'!C6169</f>
        <v>0</v>
      </c>
      <c r="C6163" s="6">
        <f>'4.OVTA Sites-Transects'!D6169</f>
        <v>0</v>
      </c>
      <c r="D6163" s="1">
        <f>'4.OVTA Sites-Transects'!E6169</f>
        <v>0</v>
      </c>
      <c r="E6163" s="1">
        <f>'4.OVTA Sites-Transects'!G6169</f>
        <v>0</v>
      </c>
      <c r="F6163" s="1">
        <f>'4.OVTA Sites-Transects'!F6169</f>
        <v>0</v>
      </c>
      <c r="G6163" s="6">
        <f>'4.OVTA Sites-Transects'!H6169</f>
        <v>0</v>
      </c>
      <c r="H6163" s="6">
        <f>'4.OVTA Sites-Transects'!I6169</f>
        <v>0</v>
      </c>
      <c r="I6163" s="193" t="str">
        <f t="shared" si="768"/>
        <v>-</v>
      </c>
      <c r="J6163" s="27" t="str">
        <f t="shared" si="769"/>
        <v>-</v>
      </c>
      <c r="K6163" s="27" t="str">
        <f t="shared" si="770"/>
        <v>-</v>
      </c>
      <c r="L6163" s="27" t="str">
        <f t="shared" si="771"/>
        <v>-</v>
      </c>
      <c r="M6163" s="27" t="str">
        <f t="shared" si="772"/>
        <v>-</v>
      </c>
      <c r="N6163" s="28">
        <f t="shared" si="773"/>
        <v>0</v>
      </c>
      <c r="O6163" s="28">
        <f t="shared" si="775"/>
        <v>0</v>
      </c>
      <c r="P6163" s="1" t="str">
        <f t="shared" si="774"/>
        <v>no</v>
      </c>
    </row>
    <row r="6164" spans="1:16" x14ac:dyDescent="0.25">
      <c r="A6164" s="6">
        <f>'4.OVTA Sites-Transects'!B6170</f>
        <v>0</v>
      </c>
      <c r="B6164" s="6">
        <f>'4.OVTA Sites-Transects'!C6170</f>
        <v>0</v>
      </c>
      <c r="C6164" s="6">
        <f>'4.OVTA Sites-Transects'!D6170</f>
        <v>0</v>
      </c>
      <c r="D6164" s="1">
        <f>'4.OVTA Sites-Transects'!E6170</f>
        <v>0</v>
      </c>
      <c r="E6164" s="1">
        <f>'4.OVTA Sites-Transects'!G6170</f>
        <v>0</v>
      </c>
      <c r="F6164" s="1">
        <f>'4.OVTA Sites-Transects'!F6170</f>
        <v>0</v>
      </c>
      <c r="G6164" s="6">
        <f>'4.OVTA Sites-Transects'!H6170</f>
        <v>0</v>
      </c>
      <c r="H6164" s="6">
        <f>'4.OVTA Sites-Transects'!I6170</f>
        <v>0</v>
      </c>
      <c r="I6164" s="193" t="str">
        <f t="shared" si="768"/>
        <v>-</v>
      </c>
      <c r="J6164" s="27" t="str">
        <f t="shared" si="769"/>
        <v>-</v>
      </c>
      <c r="K6164" s="27" t="str">
        <f t="shared" si="770"/>
        <v>-</v>
      </c>
      <c r="L6164" s="27" t="str">
        <f t="shared" si="771"/>
        <v>-</v>
      </c>
      <c r="M6164" s="27" t="str">
        <f t="shared" si="772"/>
        <v>-</v>
      </c>
      <c r="N6164" s="28">
        <f t="shared" si="773"/>
        <v>0</v>
      </c>
      <c r="O6164" s="28">
        <f t="shared" si="775"/>
        <v>0</v>
      </c>
      <c r="P6164" s="1" t="str">
        <f t="shared" si="774"/>
        <v>no</v>
      </c>
    </row>
    <row r="6165" spans="1:16" x14ac:dyDescent="0.25">
      <c r="A6165" s="6">
        <f>'4.OVTA Sites-Transects'!B6171</f>
        <v>0</v>
      </c>
      <c r="B6165" s="6">
        <f>'4.OVTA Sites-Transects'!C6171</f>
        <v>0</v>
      </c>
      <c r="C6165" s="6">
        <f>'4.OVTA Sites-Transects'!D6171</f>
        <v>0</v>
      </c>
      <c r="D6165" s="1">
        <f>'4.OVTA Sites-Transects'!E6171</f>
        <v>0</v>
      </c>
      <c r="E6165" s="1">
        <f>'4.OVTA Sites-Transects'!G6171</f>
        <v>0</v>
      </c>
      <c r="F6165" s="1">
        <f>'4.OVTA Sites-Transects'!F6171</f>
        <v>0</v>
      </c>
      <c r="G6165" s="6">
        <f>'4.OVTA Sites-Transects'!H6171</f>
        <v>0</v>
      </c>
      <c r="H6165" s="6">
        <f>'4.OVTA Sites-Transects'!I6171</f>
        <v>0</v>
      </c>
      <c r="I6165" s="193" t="str">
        <f t="shared" si="768"/>
        <v>-</v>
      </c>
      <c r="J6165" s="27" t="str">
        <f t="shared" si="769"/>
        <v>-</v>
      </c>
      <c r="K6165" s="27" t="str">
        <f t="shared" si="770"/>
        <v>-</v>
      </c>
      <c r="L6165" s="27" t="str">
        <f t="shared" si="771"/>
        <v>-</v>
      </c>
      <c r="M6165" s="27" t="str">
        <f t="shared" si="772"/>
        <v>-</v>
      </c>
      <c r="N6165" s="28">
        <f t="shared" si="773"/>
        <v>0</v>
      </c>
      <c r="O6165" s="28">
        <f t="shared" si="775"/>
        <v>0</v>
      </c>
      <c r="P6165" s="1" t="str">
        <f t="shared" si="774"/>
        <v>no</v>
      </c>
    </row>
    <row r="6166" spans="1:16" x14ac:dyDescent="0.25">
      <c r="A6166" s="6">
        <f>'4.OVTA Sites-Transects'!B6172</f>
        <v>0</v>
      </c>
      <c r="B6166" s="6">
        <f>'4.OVTA Sites-Transects'!C6172</f>
        <v>0</v>
      </c>
      <c r="C6166" s="6">
        <f>'4.OVTA Sites-Transects'!D6172</f>
        <v>0</v>
      </c>
      <c r="D6166" s="1">
        <f>'4.OVTA Sites-Transects'!E6172</f>
        <v>0</v>
      </c>
      <c r="E6166" s="1">
        <f>'4.OVTA Sites-Transects'!G6172</f>
        <v>0</v>
      </c>
      <c r="F6166" s="1">
        <f>'4.OVTA Sites-Transects'!F6172</f>
        <v>0</v>
      </c>
      <c r="G6166" s="6">
        <f>'4.OVTA Sites-Transects'!H6172</f>
        <v>0</v>
      </c>
      <c r="H6166" s="6">
        <f>'4.OVTA Sites-Transects'!I6172</f>
        <v>0</v>
      </c>
      <c r="I6166" s="193" t="str">
        <f t="shared" si="768"/>
        <v>-</v>
      </c>
      <c r="J6166" s="27" t="str">
        <f t="shared" si="769"/>
        <v>-</v>
      </c>
      <c r="K6166" s="27" t="str">
        <f t="shared" si="770"/>
        <v>-</v>
      </c>
      <c r="L6166" s="27" t="str">
        <f t="shared" si="771"/>
        <v>-</v>
      </c>
      <c r="M6166" s="27" t="str">
        <f t="shared" si="772"/>
        <v>-</v>
      </c>
      <c r="N6166" s="28">
        <f t="shared" si="773"/>
        <v>0</v>
      </c>
      <c r="O6166" s="28">
        <f t="shared" si="775"/>
        <v>0</v>
      </c>
      <c r="P6166" s="1" t="str">
        <f t="shared" si="774"/>
        <v>no</v>
      </c>
    </row>
    <row r="6167" spans="1:16" x14ac:dyDescent="0.25">
      <c r="A6167" s="6">
        <f>'4.OVTA Sites-Transects'!B6173</f>
        <v>0</v>
      </c>
      <c r="B6167" s="6">
        <f>'4.OVTA Sites-Transects'!C6173</f>
        <v>0</v>
      </c>
      <c r="C6167" s="6">
        <f>'4.OVTA Sites-Transects'!D6173</f>
        <v>0</v>
      </c>
      <c r="D6167" s="1">
        <f>'4.OVTA Sites-Transects'!E6173</f>
        <v>0</v>
      </c>
      <c r="E6167" s="1">
        <f>'4.OVTA Sites-Transects'!G6173</f>
        <v>0</v>
      </c>
      <c r="F6167" s="1">
        <f>'4.OVTA Sites-Transects'!F6173</f>
        <v>0</v>
      </c>
      <c r="G6167" s="6">
        <f>'4.OVTA Sites-Transects'!H6173</f>
        <v>0</v>
      </c>
      <c r="H6167" s="6">
        <f>'4.OVTA Sites-Transects'!I6173</f>
        <v>0</v>
      </c>
      <c r="I6167" s="193" t="str">
        <f t="shared" si="768"/>
        <v>-</v>
      </c>
      <c r="J6167" s="27" t="str">
        <f t="shared" si="769"/>
        <v>-</v>
      </c>
      <c r="K6167" s="27" t="str">
        <f t="shared" si="770"/>
        <v>-</v>
      </c>
      <c r="L6167" s="27" t="str">
        <f t="shared" si="771"/>
        <v>-</v>
      </c>
      <c r="M6167" s="27" t="str">
        <f t="shared" si="772"/>
        <v>-</v>
      </c>
      <c r="N6167" s="28">
        <f t="shared" si="773"/>
        <v>0</v>
      </c>
      <c r="O6167" s="28">
        <f t="shared" si="775"/>
        <v>0</v>
      </c>
      <c r="P6167" s="1" t="str">
        <f t="shared" si="774"/>
        <v>no</v>
      </c>
    </row>
    <row r="6168" spans="1:16" x14ac:dyDescent="0.25">
      <c r="A6168" s="6">
        <f>'4.OVTA Sites-Transects'!B6174</f>
        <v>0</v>
      </c>
      <c r="B6168" s="6">
        <f>'4.OVTA Sites-Transects'!C6174</f>
        <v>0</v>
      </c>
      <c r="C6168" s="6">
        <f>'4.OVTA Sites-Transects'!D6174</f>
        <v>0</v>
      </c>
      <c r="D6168" s="1">
        <f>'4.OVTA Sites-Transects'!E6174</f>
        <v>0</v>
      </c>
      <c r="E6168" s="1">
        <f>'4.OVTA Sites-Transects'!G6174</f>
        <v>0</v>
      </c>
      <c r="F6168" s="1">
        <f>'4.OVTA Sites-Transects'!F6174</f>
        <v>0</v>
      </c>
      <c r="G6168" s="6">
        <f>'4.OVTA Sites-Transects'!H6174</f>
        <v>0</v>
      </c>
      <c r="H6168" s="6">
        <f>'4.OVTA Sites-Transects'!I6174</f>
        <v>0</v>
      </c>
      <c r="I6168" s="193" t="str">
        <f t="shared" si="768"/>
        <v>-</v>
      </c>
      <c r="J6168" s="27" t="str">
        <f t="shared" si="769"/>
        <v>-</v>
      </c>
      <c r="K6168" s="27" t="str">
        <f t="shared" si="770"/>
        <v>-</v>
      </c>
      <c r="L6168" s="27" t="str">
        <f t="shared" si="771"/>
        <v>-</v>
      </c>
      <c r="M6168" s="27" t="str">
        <f t="shared" si="772"/>
        <v>-</v>
      </c>
      <c r="N6168" s="28">
        <f t="shared" si="773"/>
        <v>0</v>
      </c>
      <c r="O6168" s="28">
        <f t="shared" si="775"/>
        <v>0</v>
      </c>
      <c r="P6168" s="1" t="str">
        <f t="shared" si="774"/>
        <v>no</v>
      </c>
    </row>
    <row r="6169" spans="1:16" x14ac:dyDescent="0.25">
      <c r="A6169" s="6">
        <f>'4.OVTA Sites-Transects'!B6175</f>
        <v>0</v>
      </c>
      <c r="B6169" s="6">
        <f>'4.OVTA Sites-Transects'!C6175</f>
        <v>0</v>
      </c>
      <c r="C6169" s="6">
        <f>'4.OVTA Sites-Transects'!D6175</f>
        <v>0</v>
      </c>
      <c r="D6169" s="1">
        <f>'4.OVTA Sites-Transects'!E6175</f>
        <v>0</v>
      </c>
      <c r="E6169" s="1">
        <f>'4.OVTA Sites-Transects'!G6175</f>
        <v>0</v>
      </c>
      <c r="F6169" s="1">
        <f>'4.OVTA Sites-Transects'!F6175</f>
        <v>0</v>
      </c>
      <c r="G6169" s="6">
        <f>'4.OVTA Sites-Transects'!H6175</f>
        <v>0</v>
      </c>
      <c r="H6169" s="6">
        <f>'4.OVTA Sites-Transects'!I6175</f>
        <v>0</v>
      </c>
      <c r="I6169" s="193" t="str">
        <f t="shared" si="768"/>
        <v>-</v>
      </c>
      <c r="J6169" s="27" t="str">
        <f t="shared" si="769"/>
        <v>-</v>
      </c>
      <c r="K6169" s="27" t="str">
        <f t="shared" si="770"/>
        <v>-</v>
      </c>
      <c r="L6169" s="27" t="str">
        <f t="shared" si="771"/>
        <v>-</v>
      </c>
      <c r="M6169" s="27" t="str">
        <f t="shared" si="772"/>
        <v>-</v>
      </c>
      <c r="N6169" s="28">
        <f t="shared" si="773"/>
        <v>0</v>
      </c>
      <c r="O6169" s="28">
        <f t="shared" si="775"/>
        <v>0</v>
      </c>
      <c r="P6169" s="1" t="str">
        <f t="shared" si="774"/>
        <v>no</v>
      </c>
    </row>
    <row r="6170" spans="1:16" x14ac:dyDescent="0.25">
      <c r="A6170" s="6">
        <f>'4.OVTA Sites-Transects'!B6176</f>
        <v>0</v>
      </c>
      <c r="B6170" s="6">
        <f>'4.OVTA Sites-Transects'!C6176</f>
        <v>0</v>
      </c>
      <c r="C6170" s="6">
        <f>'4.OVTA Sites-Transects'!D6176</f>
        <v>0</v>
      </c>
      <c r="D6170" s="1">
        <f>'4.OVTA Sites-Transects'!E6176</f>
        <v>0</v>
      </c>
      <c r="E6170" s="1">
        <f>'4.OVTA Sites-Transects'!G6176</f>
        <v>0</v>
      </c>
      <c r="F6170" s="1">
        <f>'4.OVTA Sites-Transects'!F6176</f>
        <v>0</v>
      </c>
      <c r="G6170" s="6">
        <f>'4.OVTA Sites-Transects'!H6176</f>
        <v>0</v>
      </c>
      <c r="H6170" s="6">
        <f>'4.OVTA Sites-Transects'!I6176</f>
        <v>0</v>
      </c>
      <c r="I6170" s="193" t="str">
        <f t="shared" si="768"/>
        <v>-</v>
      </c>
      <c r="J6170" s="27" t="str">
        <f t="shared" si="769"/>
        <v>-</v>
      </c>
      <c r="K6170" s="27" t="str">
        <f t="shared" si="770"/>
        <v>-</v>
      </c>
      <c r="L6170" s="27" t="str">
        <f t="shared" si="771"/>
        <v>-</v>
      </c>
      <c r="M6170" s="27" t="str">
        <f t="shared" si="772"/>
        <v>-</v>
      </c>
      <c r="N6170" s="28">
        <f t="shared" si="773"/>
        <v>0</v>
      </c>
      <c r="O6170" s="28">
        <f t="shared" si="775"/>
        <v>0</v>
      </c>
      <c r="P6170" s="1" t="str">
        <f t="shared" si="774"/>
        <v>no</v>
      </c>
    </row>
    <row r="6171" spans="1:16" x14ac:dyDescent="0.25">
      <c r="A6171" s="6">
        <f>'4.OVTA Sites-Transects'!B6177</f>
        <v>0</v>
      </c>
      <c r="B6171" s="6">
        <f>'4.OVTA Sites-Transects'!C6177</f>
        <v>0</v>
      </c>
      <c r="C6171" s="6">
        <f>'4.OVTA Sites-Transects'!D6177</f>
        <v>0</v>
      </c>
      <c r="D6171" s="1">
        <f>'4.OVTA Sites-Transects'!E6177</f>
        <v>0</v>
      </c>
      <c r="E6171" s="1">
        <f>'4.OVTA Sites-Transects'!G6177</f>
        <v>0</v>
      </c>
      <c r="F6171" s="1">
        <f>'4.OVTA Sites-Transects'!F6177</f>
        <v>0</v>
      </c>
      <c r="G6171" s="6">
        <f>'4.OVTA Sites-Transects'!H6177</f>
        <v>0</v>
      </c>
      <c r="H6171" s="6">
        <f>'4.OVTA Sites-Transects'!I6177</f>
        <v>0</v>
      </c>
      <c r="I6171" s="193" t="str">
        <f t="shared" si="768"/>
        <v>-</v>
      </c>
      <c r="J6171" s="27" t="str">
        <f t="shared" si="769"/>
        <v>-</v>
      </c>
      <c r="K6171" s="27" t="str">
        <f t="shared" si="770"/>
        <v>-</v>
      </c>
      <c r="L6171" s="27" t="str">
        <f t="shared" si="771"/>
        <v>-</v>
      </c>
      <c r="M6171" s="27" t="str">
        <f t="shared" si="772"/>
        <v>-</v>
      </c>
      <c r="N6171" s="28">
        <f t="shared" si="773"/>
        <v>0</v>
      </c>
      <c r="O6171" s="28">
        <f t="shared" si="775"/>
        <v>0</v>
      </c>
      <c r="P6171" s="1" t="str">
        <f t="shared" si="774"/>
        <v>no</v>
      </c>
    </row>
    <row r="6172" spans="1:16" x14ac:dyDescent="0.25">
      <c r="A6172" s="6">
        <f>'4.OVTA Sites-Transects'!B6178</f>
        <v>0</v>
      </c>
      <c r="B6172" s="6">
        <f>'4.OVTA Sites-Transects'!C6178</f>
        <v>0</v>
      </c>
      <c r="C6172" s="6">
        <f>'4.OVTA Sites-Transects'!D6178</f>
        <v>0</v>
      </c>
      <c r="D6172" s="1">
        <f>'4.OVTA Sites-Transects'!E6178</f>
        <v>0</v>
      </c>
      <c r="E6172" s="1">
        <f>'4.OVTA Sites-Transects'!G6178</f>
        <v>0</v>
      </c>
      <c r="F6172" s="1">
        <f>'4.OVTA Sites-Transects'!F6178</f>
        <v>0</v>
      </c>
      <c r="G6172" s="6">
        <f>'4.OVTA Sites-Transects'!H6178</f>
        <v>0</v>
      </c>
      <c r="H6172" s="6">
        <f>'4.OVTA Sites-Transects'!I6178</f>
        <v>0</v>
      </c>
      <c r="I6172" s="193" t="str">
        <f t="shared" si="768"/>
        <v>-</v>
      </c>
      <c r="J6172" s="27" t="str">
        <f t="shared" si="769"/>
        <v>-</v>
      </c>
      <c r="K6172" s="27" t="str">
        <f t="shared" si="770"/>
        <v>-</v>
      </c>
      <c r="L6172" s="27" t="str">
        <f t="shared" si="771"/>
        <v>-</v>
      </c>
      <c r="M6172" s="27" t="str">
        <f t="shared" si="772"/>
        <v>-</v>
      </c>
      <c r="N6172" s="28">
        <f t="shared" si="773"/>
        <v>0</v>
      </c>
      <c r="O6172" s="28">
        <f t="shared" si="775"/>
        <v>0</v>
      </c>
      <c r="P6172" s="1" t="str">
        <f t="shared" si="774"/>
        <v>no</v>
      </c>
    </row>
    <row r="6173" spans="1:16" x14ac:dyDescent="0.25">
      <c r="A6173" s="6">
        <f>'4.OVTA Sites-Transects'!B6179</f>
        <v>0</v>
      </c>
      <c r="B6173" s="6">
        <f>'4.OVTA Sites-Transects'!C6179</f>
        <v>0</v>
      </c>
      <c r="C6173" s="6">
        <f>'4.OVTA Sites-Transects'!D6179</f>
        <v>0</v>
      </c>
      <c r="D6173" s="1">
        <f>'4.OVTA Sites-Transects'!E6179</f>
        <v>0</v>
      </c>
      <c r="E6173" s="1">
        <f>'4.OVTA Sites-Transects'!G6179</f>
        <v>0</v>
      </c>
      <c r="F6173" s="1">
        <f>'4.OVTA Sites-Transects'!F6179</f>
        <v>0</v>
      </c>
      <c r="G6173" s="6">
        <f>'4.OVTA Sites-Transects'!H6179</f>
        <v>0</v>
      </c>
      <c r="H6173" s="6">
        <f>'4.OVTA Sites-Transects'!I6179</f>
        <v>0</v>
      </c>
      <c r="I6173" s="193" t="str">
        <f t="shared" si="768"/>
        <v>-</v>
      </c>
      <c r="J6173" s="27" t="str">
        <f t="shared" si="769"/>
        <v>-</v>
      </c>
      <c r="K6173" s="27" t="str">
        <f t="shared" si="770"/>
        <v>-</v>
      </c>
      <c r="L6173" s="27" t="str">
        <f t="shared" si="771"/>
        <v>-</v>
      </c>
      <c r="M6173" s="27" t="str">
        <f t="shared" si="772"/>
        <v>-</v>
      </c>
      <c r="N6173" s="28">
        <f t="shared" si="773"/>
        <v>0</v>
      </c>
      <c r="O6173" s="28">
        <f t="shared" si="775"/>
        <v>0</v>
      </c>
      <c r="P6173" s="1" t="str">
        <f t="shared" si="774"/>
        <v>no</v>
      </c>
    </row>
    <row r="6174" spans="1:16" x14ac:dyDescent="0.25">
      <c r="A6174" s="6">
        <f>'4.OVTA Sites-Transects'!B6180</f>
        <v>0</v>
      </c>
      <c r="B6174" s="6">
        <f>'4.OVTA Sites-Transects'!C6180</f>
        <v>0</v>
      </c>
      <c r="C6174" s="6">
        <f>'4.OVTA Sites-Transects'!D6180</f>
        <v>0</v>
      </c>
      <c r="D6174" s="1">
        <f>'4.OVTA Sites-Transects'!E6180</f>
        <v>0</v>
      </c>
      <c r="E6174" s="1">
        <f>'4.OVTA Sites-Transects'!G6180</f>
        <v>0</v>
      </c>
      <c r="F6174" s="1">
        <f>'4.OVTA Sites-Transects'!F6180</f>
        <v>0</v>
      </c>
      <c r="G6174" s="6">
        <f>'4.OVTA Sites-Transects'!H6180</f>
        <v>0</v>
      </c>
      <c r="H6174" s="6">
        <f>'4.OVTA Sites-Transects'!I6180</f>
        <v>0</v>
      </c>
      <c r="I6174" s="193" t="str">
        <f t="shared" si="768"/>
        <v>-</v>
      </c>
      <c r="J6174" s="27" t="str">
        <f t="shared" si="769"/>
        <v>-</v>
      </c>
      <c r="K6174" s="27" t="str">
        <f t="shared" si="770"/>
        <v>-</v>
      </c>
      <c r="L6174" s="27" t="str">
        <f t="shared" si="771"/>
        <v>-</v>
      </c>
      <c r="M6174" s="27" t="str">
        <f t="shared" si="772"/>
        <v>-</v>
      </c>
      <c r="N6174" s="28">
        <f t="shared" si="773"/>
        <v>0</v>
      </c>
      <c r="O6174" s="28">
        <f t="shared" si="775"/>
        <v>0</v>
      </c>
      <c r="P6174" s="1" t="str">
        <f t="shared" si="774"/>
        <v>no</v>
      </c>
    </row>
    <row r="6175" spans="1:16" x14ac:dyDescent="0.25">
      <c r="A6175" s="6">
        <f>'4.OVTA Sites-Transects'!B6181</f>
        <v>0</v>
      </c>
      <c r="B6175" s="6">
        <f>'4.OVTA Sites-Transects'!C6181</f>
        <v>0</v>
      </c>
      <c r="C6175" s="6">
        <f>'4.OVTA Sites-Transects'!D6181</f>
        <v>0</v>
      </c>
      <c r="D6175" s="1">
        <f>'4.OVTA Sites-Transects'!E6181</f>
        <v>0</v>
      </c>
      <c r="E6175" s="1">
        <f>'4.OVTA Sites-Transects'!G6181</f>
        <v>0</v>
      </c>
      <c r="F6175" s="1">
        <f>'4.OVTA Sites-Transects'!F6181</f>
        <v>0</v>
      </c>
      <c r="G6175" s="6">
        <f>'4.OVTA Sites-Transects'!H6181</f>
        <v>0</v>
      </c>
      <c r="H6175" s="6">
        <f>'4.OVTA Sites-Transects'!I6181</f>
        <v>0</v>
      </c>
      <c r="I6175" s="193" t="str">
        <f t="shared" si="768"/>
        <v>-</v>
      </c>
      <c r="J6175" s="27" t="str">
        <f t="shared" si="769"/>
        <v>-</v>
      </c>
      <c r="K6175" s="27" t="str">
        <f t="shared" si="770"/>
        <v>-</v>
      </c>
      <c r="L6175" s="27" t="str">
        <f t="shared" si="771"/>
        <v>-</v>
      </c>
      <c r="M6175" s="27" t="str">
        <f t="shared" si="772"/>
        <v>-</v>
      </c>
      <c r="N6175" s="28">
        <f t="shared" si="773"/>
        <v>0</v>
      </c>
      <c r="O6175" s="28">
        <f t="shared" si="775"/>
        <v>0</v>
      </c>
      <c r="P6175" s="1" t="str">
        <f t="shared" si="774"/>
        <v>no</v>
      </c>
    </row>
    <row r="6176" spans="1:16" x14ac:dyDescent="0.25">
      <c r="A6176" s="6">
        <f>'4.OVTA Sites-Transects'!B6182</f>
        <v>0</v>
      </c>
      <c r="B6176" s="6">
        <f>'4.OVTA Sites-Transects'!C6182</f>
        <v>0</v>
      </c>
      <c r="C6176" s="6">
        <f>'4.OVTA Sites-Transects'!D6182</f>
        <v>0</v>
      </c>
      <c r="D6176" s="1">
        <f>'4.OVTA Sites-Transects'!E6182</f>
        <v>0</v>
      </c>
      <c r="E6176" s="1">
        <f>'4.OVTA Sites-Transects'!G6182</f>
        <v>0</v>
      </c>
      <c r="F6176" s="1">
        <f>'4.OVTA Sites-Transects'!F6182</f>
        <v>0</v>
      </c>
      <c r="G6176" s="6">
        <f>'4.OVTA Sites-Transects'!H6182</f>
        <v>0</v>
      </c>
      <c r="H6176" s="6">
        <f>'4.OVTA Sites-Transects'!I6182</f>
        <v>0</v>
      </c>
      <c r="I6176" s="193" t="str">
        <f t="shared" si="768"/>
        <v>-</v>
      </c>
      <c r="J6176" s="27" t="str">
        <f t="shared" si="769"/>
        <v>-</v>
      </c>
      <c r="K6176" s="27" t="str">
        <f t="shared" si="770"/>
        <v>-</v>
      </c>
      <c r="L6176" s="27" t="str">
        <f t="shared" si="771"/>
        <v>-</v>
      </c>
      <c r="M6176" s="27" t="str">
        <f t="shared" si="772"/>
        <v>-</v>
      </c>
      <c r="N6176" s="28">
        <f t="shared" si="773"/>
        <v>0</v>
      </c>
      <c r="O6176" s="28">
        <f t="shared" si="775"/>
        <v>0</v>
      </c>
      <c r="P6176" s="1" t="str">
        <f t="shared" si="774"/>
        <v>no</v>
      </c>
    </row>
    <row r="6177" spans="1:16" x14ac:dyDescent="0.25">
      <c r="A6177" s="6">
        <f>'4.OVTA Sites-Transects'!B6183</f>
        <v>0</v>
      </c>
      <c r="B6177" s="6">
        <f>'4.OVTA Sites-Transects'!C6183</f>
        <v>0</v>
      </c>
      <c r="C6177" s="6">
        <f>'4.OVTA Sites-Transects'!D6183</f>
        <v>0</v>
      </c>
      <c r="D6177" s="1">
        <f>'4.OVTA Sites-Transects'!E6183</f>
        <v>0</v>
      </c>
      <c r="E6177" s="1">
        <f>'4.OVTA Sites-Transects'!G6183</f>
        <v>0</v>
      </c>
      <c r="F6177" s="1">
        <f>'4.OVTA Sites-Transects'!F6183</f>
        <v>0</v>
      </c>
      <c r="G6177" s="6">
        <f>'4.OVTA Sites-Transects'!H6183</f>
        <v>0</v>
      </c>
      <c r="H6177" s="6">
        <f>'4.OVTA Sites-Transects'!I6183</f>
        <v>0</v>
      </c>
      <c r="I6177" s="193" t="str">
        <f t="shared" si="768"/>
        <v>-</v>
      </c>
      <c r="J6177" s="27" t="str">
        <f t="shared" si="769"/>
        <v>-</v>
      </c>
      <c r="K6177" s="27" t="str">
        <f t="shared" si="770"/>
        <v>-</v>
      </c>
      <c r="L6177" s="27" t="str">
        <f t="shared" si="771"/>
        <v>-</v>
      </c>
      <c r="M6177" s="27" t="str">
        <f t="shared" si="772"/>
        <v>-</v>
      </c>
      <c r="N6177" s="28">
        <f t="shared" si="773"/>
        <v>0</v>
      </c>
      <c r="O6177" s="28">
        <f t="shared" si="775"/>
        <v>0</v>
      </c>
      <c r="P6177" s="1" t="str">
        <f t="shared" si="774"/>
        <v>no</v>
      </c>
    </row>
    <row r="6178" spans="1:16" x14ac:dyDescent="0.25">
      <c r="A6178" s="6">
        <f>'4.OVTA Sites-Transects'!B6184</f>
        <v>0</v>
      </c>
      <c r="B6178" s="6">
        <f>'4.OVTA Sites-Transects'!C6184</f>
        <v>0</v>
      </c>
      <c r="C6178" s="6">
        <f>'4.OVTA Sites-Transects'!D6184</f>
        <v>0</v>
      </c>
      <c r="D6178" s="1">
        <f>'4.OVTA Sites-Transects'!E6184</f>
        <v>0</v>
      </c>
      <c r="E6178" s="1">
        <f>'4.OVTA Sites-Transects'!G6184</f>
        <v>0</v>
      </c>
      <c r="F6178" s="1">
        <f>'4.OVTA Sites-Transects'!F6184</f>
        <v>0</v>
      </c>
      <c r="G6178" s="6">
        <f>'4.OVTA Sites-Transects'!H6184</f>
        <v>0</v>
      </c>
      <c r="H6178" s="6">
        <f>'4.OVTA Sites-Transects'!I6184</f>
        <v>0</v>
      </c>
      <c r="I6178" s="193" t="str">
        <f t="shared" si="768"/>
        <v>-</v>
      </c>
      <c r="J6178" s="27" t="str">
        <f t="shared" si="769"/>
        <v>-</v>
      </c>
      <c r="K6178" s="27" t="str">
        <f t="shared" si="770"/>
        <v>-</v>
      </c>
      <c r="L6178" s="27" t="str">
        <f t="shared" si="771"/>
        <v>-</v>
      </c>
      <c r="M6178" s="27" t="str">
        <f t="shared" si="772"/>
        <v>-</v>
      </c>
      <c r="N6178" s="28">
        <f t="shared" si="773"/>
        <v>0</v>
      </c>
      <c r="O6178" s="28">
        <f t="shared" si="775"/>
        <v>0</v>
      </c>
      <c r="P6178" s="1" t="str">
        <f t="shared" si="774"/>
        <v>no</v>
      </c>
    </row>
    <row r="6179" spans="1:16" x14ac:dyDescent="0.25">
      <c r="A6179" s="6">
        <f>'4.OVTA Sites-Transects'!B6185</f>
        <v>0</v>
      </c>
      <c r="B6179" s="6">
        <f>'4.OVTA Sites-Transects'!C6185</f>
        <v>0</v>
      </c>
      <c r="C6179" s="6">
        <f>'4.OVTA Sites-Transects'!D6185</f>
        <v>0</v>
      </c>
      <c r="D6179" s="1">
        <f>'4.OVTA Sites-Transects'!E6185</f>
        <v>0</v>
      </c>
      <c r="E6179" s="1">
        <f>'4.OVTA Sites-Transects'!G6185</f>
        <v>0</v>
      </c>
      <c r="F6179" s="1">
        <f>'4.OVTA Sites-Transects'!F6185</f>
        <v>0</v>
      </c>
      <c r="G6179" s="6">
        <f>'4.OVTA Sites-Transects'!H6185</f>
        <v>0</v>
      </c>
      <c r="H6179" s="6">
        <f>'4.OVTA Sites-Transects'!I6185</f>
        <v>0</v>
      </c>
      <c r="I6179" s="193" t="str">
        <f t="shared" si="768"/>
        <v>-</v>
      </c>
      <c r="J6179" s="27" t="str">
        <f t="shared" si="769"/>
        <v>-</v>
      </c>
      <c r="K6179" s="27" t="str">
        <f t="shared" si="770"/>
        <v>-</v>
      </c>
      <c r="L6179" s="27" t="str">
        <f t="shared" si="771"/>
        <v>-</v>
      </c>
      <c r="M6179" s="27" t="str">
        <f t="shared" si="772"/>
        <v>-</v>
      </c>
      <c r="N6179" s="28">
        <f t="shared" si="773"/>
        <v>0</v>
      </c>
      <c r="O6179" s="28">
        <f t="shared" si="775"/>
        <v>0</v>
      </c>
      <c r="P6179" s="1" t="str">
        <f t="shared" si="774"/>
        <v>no</v>
      </c>
    </row>
    <row r="6180" spans="1:16" x14ac:dyDescent="0.25">
      <c r="A6180" s="6">
        <f>'4.OVTA Sites-Transects'!B6186</f>
        <v>0</v>
      </c>
      <c r="B6180" s="6">
        <f>'4.OVTA Sites-Transects'!C6186</f>
        <v>0</v>
      </c>
      <c r="C6180" s="6">
        <f>'4.OVTA Sites-Transects'!D6186</f>
        <v>0</v>
      </c>
      <c r="D6180" s="1">
        <f>'4.OVTA Sites-Transects'!E6186</f>
        <v>0</v>
      </c>
      <c r="E6180" s="1">
        <f>'4.OVTA Sites-Transects'!G6186</f>
        <v>0</v>
      </c>
      <c r="F6180" s="1">
        <f>'4.OVTA Sites-Transects'!F6186</f>
        <v>0</v>
      </c>
      <c r="G6180" s="6">
        <f>'4.OVTA Sites-Transects'!H6186</f>
        <v>0</v>
      </c>
      <c r="H6180" s="6">
        <f>'4.OVTA Sites-Transects'!I6186</f>
        <v>0</v>
      </c>
      <c r="I6180" s="193" t="str">
        <f t="shared" si="768"/>
        <v>-</v>
      </c>
      <c r="J6180" s="27" t="str">
        <f t="shared" si="769"/>
        <v>-</v>
      </c>
      <c r="K6180" s="27" t="str">
        <f t="shared" si="770"/>
        <v>-</v>
      </c>
      <c r="L6180" s="27" t="str">
        <f t="shared" si="771"/>
        <v>-</v>
      </c>
      <c r="M6180" s="27" t="str">
        <f t="shared" si="772"/>
        <v>-</v>
      </c>
      <c r="N6180" s="28">
        <f t="shared" si="773"/>
        <v>0</v>
      </c>
      <c r="O6180" s="28">
        <f t="shared" si="775"/>
        <v>0</v>
      </c>
      <c r="P6180" s="1" t="str">
        <f t="shared" si="774"/>
        <v>no</v>
      </c>
    </row>
    <row r="6181" spans="1:16" x14ac:dyDescent="0.25">
      <c r="A6181" s="6">
        <f>'4.OVTA Sites-Transects'!B6187</f>
        <v>0</v>
      </c>
      <c r="B6181" s="6">
        <f>'4.OVTA Sites-Transects'!C6187</f>
        <v>0</v>
      </c>
      <c r="C6181" s="6">
        <f>'4.OVTA Sites-Transects'!D6187</f>
        <v>0</v>
      </c>
      <c r="D6181" s="1">
        <f>'4.OVTA Sites-Transects'!E6187</f>
        <v>0</v>
      </c>
      <c r="E6181" s="1">
        <f>'4.OVTA Sites-Transects'!G6187</f>
        <v>0</v>
      </c>
      <c r="F6181" s="1">
        <f>'4.OVTA Sites-Transects'!F6187</f>
        <v>0</v>
      </c>
      <c r="G6181" s="6">
        <f>'4.OVTA Sites-Transects'!H6187</f>
        <v>0</v>
      </c>
      <c r="H6181" s="6">
        <f>'4.OVTA Sites-Transects'!I6187</f>
        <v>0</v>
      </c>
      <c r="I6181" s="193" t="str">
        <f t="shared" si="768"/>
        <v>-</v>
      </c>
      <c r="J6181" s="27" t="str">
        <f t="shared" si="769"/>
        <v>-</v>
      </c>
      <c r="K6181" s="27" t="str">
        <f t="shared" si="770"/>
        <v>-</v>
      </c>
      <c r="L6181" s="27" t="str">
        <f t="shared" si="771"/>
        <v>-</v>
      </c>
      <c r="M6181" s="27" t="str">
        <f t="shared" si="772"/>
        <v>-</v>
      </c>
      <c r="N6181" s="28">
        <f t="shared" si="773"/>
        <v>0</v>
      </c>
      <c r="O6181" s="28">
        <f t="shared" si="775"/>
        <v>0</v>
      </c>
      <c r="P6181" s="1" t="str">
        <f t="shared" si="774"/>
        <v>no</v>
      </c>
    </row>
    <row r="6182" spans="1:16" x14ac:dyDescent="0.25">
      <c r="A6182" s="6">
        <f>'4.OVTA Sites-Transects'!B6188</f>
        <v>0</v>
      </c>
      <c r="B6182" s="6">
        <f>'4.OVTA Sites-Transects'!C6188</f>
        <v>0</v>
      </c>
      <c r="C6182" s="6">
        <f>'4.OVTA Sites-Transects'!D6188</f>
        <v>0</v>
      </c>
      <c r="D6182" s="1">
        <f>'4.OVTA Sites-Transects'!E6188</f>
        <v>0</v>
      </c>
      <c r="E6182" s="1">
        <f>'4.OVTA Sites-Transects'!G6188</f>
        <v>0</v>
      </c>
      <c r="F6182" s="1">
        <f>'4.OVTA Sites-Transects'!F6188</f>
        <v>0</v>
      </c>
      <c r="G6182" s="6">
        <f>'4.OVTA Sites-Transects'!H6188</f>
        <v>0</v>
      </c>
      <c r="H6182" s="6">
        <f>'4.OVTA Sites-Transects'!I6188</f>
        <v>0</v>
      </c>
      <c r="I6182" s="193" t="str">
        <f t="shared" si="768"/>
        <v>-</v>
      </c>
      <c r="J6182" s="27" t="str">
        <f t="shared" si="769"/>
        <v>-</v>
      </c>
      <c r="K6182" s="27" t="str">
        <f t="shared" si="770"/>
        <v>-</v>
      </c>
      <c r="L6182" s="27" t="str">
        <f t="shared" si="771"/>
        <v>-</v>
      </c>
      <c r="M6182" s="27" t="str">
        <f t="shared" si="772"/>
        <v>-</v>
      </c>
      <c r="N6182" s="28">
        <f t="shared" si="773"/>
        <v>0</v>
      </c>
      <c r="O6182" s="28">
        <f t="shared" si="775"/>
        <v>0</v>
      </c>
      <c r="P6182" s="1" t="str">
        <f t="shared" si="774"/>
        <v>no</v>
      </c>
    </row>
    <row r="6183" spans="1:16" x14ac:dyDescent="0.25">
      <c r="A6183" s="6">
        <f>'4.OVTA Sites-Transects'!B6189</f>
        <v>0</v>
      </c>
      <c r="B6183" s="6">
        <f>'4.OVTA Sites-Transects'!C6189</f>
        <v>0</v>
      </c>
      <c r="C6183" s="6">
        <f>'4.OVTA Sites-Transects'!D6189</f>
        <v>0</v>
      </c>
      <c r="D6183" s="1">
        <f>'4.OVTA Sites-Transects'!E6189</f>
        <v>0</v>
      </c>
      <c r="E6183" s="1">
        <f>'4.OVTA Sites-Transects'!G6189</f>
        <v>0</v>
      </c>
      <c r="F6183" s="1">
        <f>'4.OVTA Sites-Transects'!F6189</f>
        <v>0</v>
      </c>
      <c r="G6183" s="6">
        <f>'4.OVTA Sites-Transects'!H6189</f>
        <v>0</v>
      </c>
      <c r="H6183" s="6">
        <f>'4.OVTA Sites-Transects'!I6189</f>
        <v>0</v>
      </c>
      <c r="I6183" s="193" t="str">
        <f t="shared" si="768"/>
        <v>-</v>
      </c>
      <c r="J6183" s="27" t="str">
        <f t="shared" si="769"/>
        <v>-</v>
      </c>
      <c r="K6183" s="27" t="str">
        <f t="shared" si="770"/>
        <v>-</v>
      </c>
      <c r="L6183" s="27" t="str">
        <f t="shared" si="771"/>
        <v>-</v>
      </c>
      <c r="M6183" s="27" t="str">
        <f t="shared" si="772"/>
        <v>-</v>
      </c>
      <c r="N6183" s="28">
        <f t="shared" si="773"/>
        <v>0</v>
      </c>
      <c r="O6183" s="28">
        <f t="shared" si="775"/>
        <v>0</v>
      </c>
      <c r="P6183" s="1" t="str">
        <f t="shared" si="774"/>
        <v>no</v>
      </c>
    </row>
    <row r="6184" spans="1:16" x14ac:dyDescent="0.25">
      <c r="A6184" s="6">
        <f>'4.OVTA Sites-Transects'!B6190</f>
        <v>0</v>
      </c>
      <c r="B6184" s="6">
        <f>'4.OVTA Sites-Transects'!C6190</f>
        <v>0</v>
      </c>
      <c r="C6184" s="6">
        <f>'4.OVTA Sites-Transects'!D6190</f>
        <v>0</v>
      </c>
      <c r="D6184" s="1">
        <f>'4.OVTA Sites-Transects'!E6190</f>
        <v>0</v>
      </c>
      <c r="E6184" s="1">
        <f>'4.OVTA Sites-Transects'!G6190</f>
        <v>0</v>
      </c>
      <c r="F6184" s="1">
        <f>'4.OVTA Sites-Transects'!F6190</f>
        <v>0</v>
      </c>
      <c r="G6184" s="6">
        <f>'4.OVTA Sites-Transects'!H6190</f>
        <v>0</v>
      </c>
      <c r="H6184" s="6">
        <f>'4.OVTA Sites-Transects'!I6190</f>
        <v>0</v>
      </c>
      <c r="I6184" s="193" t="str">
        <f t="shared" si="768"/>
        <v>-</v>
      </c>
      <c r="J6184" s="27" t="str">
        <f t="shared" si="769"/>
        <v>-</v>
      </c>
      <c r="K6184" s="27" t="str">
        <f t="shared" si="770"/>
        <v>-</v>
      </c>
      <c r="L6184" s="27" t="str">
        <f t="shared" si="771"/>
        <v>-</v>
      </c>
      <c r="M6184" s="27" t="str">
        <f t="shared" si="772"/>
        <v>-</v>
      </c>
      <c r="N6184" s="28">
        <f t="shared" si="773"/>
        <v>0</v>
      </c>
      <c r="O6184" s="28">
        <f t="shared" si="775"/>
        <v>0</v>
      </c>
      <c r="P6184" s="1" t="str">
        <f t="shared" si="774"/>
        <v>no</v>
      </c>
    </row>
    <row r="6185" spans="1:16" x14ac:dyDescent="0.25">
      <c r="A6185" s="6">
        <f>'4.OVTA Sites-Transects'!B6191</f>
        <v>0</v>
      </c>
      <c r="B6185" s="6">
        <f>'4.OVTA Sites-Transects'!C6191</f>
        <v>0</v>
      </c>
      <c r="C6185" s="6">
        <f>'4.OVTA Sites-Transects'!D6191</f>
        <v>0</v>
      </c>
      <c r="D6185" s="1">
        <f>'4.OVTA Sites-Transects'!E6191</f>
        <v>0</v>
      </c>
      <c r="E6185" s="1">
        <f>'4.OVTA Sites-Transects'!G6191</f>
        <v>0</v>
      </c>
      <c r="F6185" s="1">
        <f>'4.OVTA Sites-Transects'!F6191</f>
        <v>0</v>
      </c>
      <c r="G6185" s="6">
        <f>'4.OVTA Sites-Transects'!H6191</f>
        <v>0</v>
      </c>
      <c r="H6185" s="6">
        <f>'4.OVTA Sites-Transects'!I6191</f>
        <v>0</v>
      </c>
      <c r="I6185" s="193" t="str">
        <f t="shared" si="768"/>
        <v>-</v>
      </c>
      <c r="J6185" s="27" t="str">
        <f t="shared" si="769"/>
        <v>-</v>
      </c>
      <c r="K6185" s="27" t="str">
        <f t="shared" si="770"/>
        <v>-</v>
      </c>
      <c r="L6185" s="27" t="str">
        <f t="shared" si="771"/>
        <v>-</v>
      </c>
      <c r="M6185" s="27" t="str">
        <f t="shared" si="772"/>
        <v>-</v>
      </c>
      <c r="N6185" s="28">
        <f t="shared" si="773"/>
        <v>0</v>
      </c>
      <c r="O6185" s="28">
        <f t="shared" si="775"/>
        <v>0</v>
      </c>
      <c r="P6185" s="1" t="str">
        <f t="shared" si="774"/>
        <v>no</v>
      </c>
    </row>
    <row r="6186" spans="1:16" x14ac:dyDescent="0.25">
      <c r="A6186" s="6">
        <f>'4.OVTA Sites-Transects'!B6192</f>
        <v>0</v>
      </c>
      <c r="B6186" s="6">
        <f>'4.OVTA Sites-Transects'!C6192</f>
        <v>0</v>
      </c>
      <c r="C6186" s="6">
        <f>'4.OVTA Sites-Transects'!D6192</f>
        <v>0</v>
      </c>
      <c r="D6186" s="1">
        <f>'4.OVTA Sites-Transects'!E6192</f>
        <v>0</v>
      </c>
      <c r="E6186" s="1">
        <f>'4.OVTA Sites-Transects'!G6192</f>
        <v>0</v>
      </c>
      <c r="F6186" s="1">
        <f>'4.OVTA Sites-Transects'!F6192</f>
        <v>0</v>
      </c>
      <c r="G6186" s="6">
        <f>'4.OVTA Sites-Transects'!H6192</f>
        <v>0</v>
      </c>
      <c r="H6186" s="6">
        <f>'4.OVTA Sites-Transects'!I6192</f>
        <v>0</v>
      </c>
      <c r="I6186" s="193" t="str">
        <f t="shared" si="768"/>
        <v>-</v>
      </c>
      <c r="J6186" s="27" t="str">
        <f t="shared" si="769"/>
        <v>-</v>
      </c>
      <c r="K6186" s="27" t="str">
        <f t="shared" si="770"/>
        <v>-</v>
      </c>
      <c r="L6186" s="27" t="str">
        <f t="shared" si="771"/>
        <v>-</v>
      </c>
      <c r="M6186" s="27" t="str">
        <f t="shared" si="772"/>
        <v>-</v>
      </c>
      <c r="N6186" s="28">
        <f t="shared" si="773"/>
        <v>0</v>
      </c>
      <c r="O6186" s="28">
        <f t="shared" si="775"/>
        <v>0</v>
      </c>
      <c r="P6186" s="1" t="str">
        <f t="shared" si="774"/>
        <v>no</v>
      </c>
    </row>
    <row r="6187" spans="1:16" x14ac:dyDescent="0.25">
      <c r="A6187" s="6">
        <f>'4.OVTA Sites-Transects'!B6193</f>
        <v>0</v>
      </c>
      <c r="B6187" s="6">
        <f>'4.OVTA Sites-Transects'!C6193</f>
        <v>0</v>
      </c>
      <c r="C6187" s="6">
        <f>'4.OVTA Sites-Transects'!D6193</f>
        <v>0</v>
      </c>
      <c r="D6187" s="1">
        <f>'4.OVTA Sites-Transects'!E6193</f>
        <v>0</v>
      </c>
      <c r="E6187" s="1">
        <f>'4.OVTA Sites-Transects'!G6193</f>
        <v>0</v>
      </c>
      <c r="F6187" s="1">
        <f>'4.OVTA Sites-Transects'!F6193</f>
        <v>0</v>
      </c>
      <c r="G6187" s="6">
        <f>'4.OVTA Sites-Transects'!H6193</f>
        <v>0</v>
      </c>
      <c r="H6187" s="6">
        <f>'4.OVTA Sites-Transects'!I6193</f>
        <v>0</v>
      </c>
      <c r="I6187" s="193" t="str">
        <f t="shared" si="768"/>
        <v>-</v>
      </c>
      <c r="J6187" s="27" t="str">
        <f t="shared" si="769"/>
        <v>-</v>
      </c>
      <c r="K6187" s="27" t="str">
        <f t="shared" si="770"/>
        <v>-</v>
      </c>
      <c r="L6187" s="27" t="str">
        <f t="shared" si="771"/>
        <v>-</v>
      </c>
      <c r="M6187" s="27" t="str">
        <f t="shared" si="772"/>
        <v>-</v>
      </c>
      <c r="N6187" s="28">
        <f t="shared" si="773"/>
        <v>0</v>
      </c>
      <c r="O6187" s="28">
        <f t="shared" si="775"/>
        <v>0</v>
      </c>
      <c r="P6187" s="1" t="str">
        <f t="shared" si="774"/>
        <v>no</v>
      </c>
    </row>
    <row r="6188" spans="1:16" x14ac:dyDescent="0.25">
      <c r="A6188" s="6">
        <f>'4.OVTA Sites-Transects'!B6194</f>
        <v>0</v>
      </c>
      <c r="B6188" s="6">
        <f>'4.OVTA Sites-Transects'!C6194</f>
        <v>0</v>
      </c>
      <c r="C6188" s="6">
        <f>'4.OVTA Sites-Transects'!D6194</f>
        <v>0</v>
      </c>
      <c r="D6188" s="1">
        <f>'4.OVTA Sites-Transects'!E6194</f>
        <v>0</v>
      </c>
      <c r="E6188" s="1">
        <f>'4.OVTA Sites-Transects'!G6194</f>
        <v>0</v>
      </c>
      <c r="F6188" s="1">
        <f>'4.OVTA Sites-Transects'!F6194</f>
        <v>0</v>
      </c>
      <c r="G6188" s="6">
        <f>'4.OVTA Sites-Transects'!H6194</f>
        <v>0</v>
      </c>
      <c r="H6188" s="6">
        <f>'4.OVTA Sites-Transects'!I6194</f>
        <v>0</v>
      </c>
      <c r="I6188" s="193" t="str">
        <f t="shared" si="768"/>
        <v>-</v>
      </c>
      <c r="J6188" s="27" t="str">
        <f t="shared" si="769"/>
        <v>-</v>
      </c>
      <c r="K6188" s="27" t="str">
        <f t="shared" si="770"/>
        <v>-</v>
      </c>
      <c r="L6188" s="27" t="str">
        <f t="shared" si="771"/>
        <v>-</v>
      </c>
      <c r="M6188" s="27" t="str">
        <f t="shared" si="772"/>
        <v>-</v>
      </c>
      <c r="N6188" s="28">
        <f t="shared" si="773"/>
        <v>0</v>
      </c>
      <c r="O6188" s="28">
        <f t="shared" si="775"/>
        <v>0</v>
      </c>
      <c r="P6188" s="1" t="str">
        <f t="shared" si="774"/>
        <v>no</v>
      </c>
    </row>
    <row r="6189" spans="1:16" x14ac:dyDescent="0.25">
      <c r="A6189" s="6">
        <f>'4.OVTA Sites-Transects'!B6195</f>
        <v>0</v>
      </c>
      <c r="B6189" s="6">
        <f>'4.OVTA Sites-Transects'!C6195</f>
        <v>0</v>
      </c>
      <c r="C6189" s="6">
        <f>'4.OVTA Sites-Transects'!D6195</f>
        <v>0</v>
      </c>
      <c r="D6189" s="1">
        <f>'4.OVTA Sites-Transects'!E6195</f>
        <v>0</v>
      </c>
      <c r="E6189" s="1">
        <f>'4.OVTA Sites-Transects'!G6195</f>
        <v>0</v>
      </c>
      <c r="F6189" s="1">
        <f>'4.OVTA Sites-Transects'!F6195</f>
        <v>0</v>
      </c>
      <c r="G6189" s="6">
        <f>'4.OVTA Sites-Transects'!H6195</f>
        <v>0</v>
      </c>
      <c r="H6189" s="6">
        <f>'4.OVTA Sites-Transects'!I6195</f>
        <v>0</v>
      </c>
      <c r="I6189" s="193" t="str">
        <f t="shared" si="768"/>
        <v>-</v>
      </c>
      <c r="J6189" s="27" t="str">
        <f t="shared" si="769"/>
        <v>-</v>
      </c>
      <c r="K6189" s="27" t="str">
        <f t="shared" si="770"/>
        <v>-</v>
      </c>
      <c r="L6189" s="27" t="str">
        <f t="shared" si="771"/>
        <v>-</v>
      </c>
      <c r="M6189" s="27" t="str">
        <f t="shared" si="772"/>
        <v>-</v>
      </c>
      <c r="N6189" s="28">
        <f t="shared" si="773"/>
        <v>0</v>
      </c>
      <c r="O6189" s="28">
        <f t="shared" si="775"/>
        <v>0</v>
      </c>
      <c r="P6189" s="1" t="str">
        <f t="shared" si="774"/>
        <v>no</v>
      </c>
    </row>
    <row r="6190" spans="1:16" x14ac:dyDescent="0.25">
      <c r="A6190" s="6">
        <f>'4.OVTA Sites-Transects'!B6196</f>
        <v>0</v>
      </c>
      <c r="B6190" s="6">
        <f>'4.OVTA Sites-Transects'!C6196</f>
        <v>0</v>
      </c>
      <c r="C6190" s="6">
        <f>'4.OVTA Sites-Transects'!D6196</f>
        <v>0</v>
      </c>
      <c r="D6190" s="1">
        <f>'4.OVTA Sites-Transects'!E6196</f>
        <v>0</v>
      </c>
      <c r="E6190" s="1">
        <f>'4.OVTA Sites-Transects'!G6196</f>
        <v>0</v>
      </c>
      <c r="F6190" s="1">
        <f>'4.OVTA Sites-Transects'!F6196</f>
        <v>0</v>
      </c>
      <c r="G6190" s="6">
        <f>'4.OVTA Sites-Transects'!H6196</f>
        <v>0</v>
      </c>
      <c r="H6190" s="6">
        <f>'4.OVTA Sites-Transects'!I6196</f>
        <v>0</v>
      </c>
      <c r="I6190" s="193" t="str">
        <f t="shared" si="768"/>
        <v>-</v>
      </c>
      <c r="J6190" s="27" t="str">
        <f t="shared" si="769"/>
        <v>-</v>
      </c>
      <c r="K6190" s="27" t="str">
        <f t="shared" si="770"/>
        <v>-</v>
      </c>
      <c r="L6190" s="27" t="str">
        <f t="shared" si="771"/>
        <v>-</v>
      </c>
      <c r="M6190" s="27" t="str">
        <f t="shared" si="772"/>
        <v>-</v>
      </c>
      <c r="N6190" s="28">
        <f t="shared" si="773"/>
        <v>0</v>
      </c>
      <c r="O6190" s="28">
        <f t="shared" si="775"/>
        <v>0</v>
      </c>
      <c r="P6190" s="1" t="str">
        <f t="shared" si="774"/>
        <v>no</v>
      </c>
    </row>
    <row r="6191" spans="1:16" x14ac:dyDescent="0.25">
      <c r="A6191" s="6">
        <f>'4.OVTA Sites-Transects'!B6197</f>
        <v>0</v>
      </c>
      <c r="B6191" s="6">
        <f>'4.OVTA Sites-Transects'!C6197</f>
        <v>0</v>
      </c>
      <c r="C6191" s="6">
        <f>'4.OVTA Sites-Transects'!D6197</f>
        <v>0</v>
      </c>
      <c r="D6191" s="1">
        <f>'4.OVTA Sites-Transects'!E6197</f>
        <v>0</v>
      </c>
      <c r="E6191" s="1">
        <f>'4.OVTA Sites-Transects'!G6197</f>
        <v>0</v>
      </c>
      <c r="F6191" s="1">
        <f>'4.OVTA Sites-Transects'!F6197</f>
        <v>0</v>
      </c>
      <c r="G6191" s="6">
        <f>'4.OVTA Sites-Transects'!H6197</f>
        <v>0</v>
      </c>
      <c r="H6191" s="6">
        <f>'4.OVTA Sites-Transects'!I6197</f>
        <v>0</v>
      </c>
      <c r="I6191" s="193" t="str">
        <f t="shared" si="768"/>
        <v>-</v>
      </c>
      <c r="J6191" s="27" t="str">
        <f t="shared" si="769"/>
        <v>-</v>
      </c>
      <c r="K6191" s="27" t="str">
        <f t="shared" si="770"/>
        <v>-</v>
      </c>
      <c r="L6191" s="27" t="str">
        <f t="shared" si="771"/>
        <v>-</v>
      </c>
      <c r="M6191" s="27" t="str">
        <f t="shared" si="772"/>
        <v>-</v>
      </c>
      <c r="N6191" s="28">
        <f t="shared" si="773"/>
        <v>0</v>
      </c>
      <c r="O6191" s="28">
        <f t="shared" si="775"/>
        <v>0</v>
      </c>
      <c r="P6191" s="1" t="str">
        <f t="shared" si="774"/>
        <v>no</v>
      </c>
    </row>
    <row r="6192" spans="1:16" x14ac:dyDescent="0.25">
      <c r="A6192" s="6">
        <f>'4.OVTA Sites-Transects'!B6198</f>
        <v>0</v>
      </c>
      <c r="B6192" s="6">
        <f>'4.OVTA Sites-Transects'!C6198</f>
        <v>0</v>
      </c>
      <c r="C6192" s="6">
        <f>'4.OVTA Sites-Transects'!D6198</f>
        <v>0</v>
      </c>
      <c r="D6192" s="1">
        <f>'4.OVTA Sites-Transects'!E6198</f>
        <v>0</v>
      </c>
      <c r="E6192" s="1">
        <f>'4.OVTA Sites-Transects'!G6198</f>
        <v>0</v>
      </c>
      <c r="F6192" s="1">
        <f>'4.OVTA Sites-Transects'!F6198</f>
        <v>0</v>
      </c>
      <c r="G6192" s="6">
        <f>'4.OVTA Sites-Transects'!H6198</f>
        <v>0</v>
      </c>
      <c r="H6192" s="6">
        <f>'4.OVTA Sites-Transects'!I6198</f>
        <v>0</v>
      </c>
      <c r="I6192" s="193" t="str">
        <f t="shared" si="768"/>
        <v>-</v>
      </c>
      <c r="J6192" s="27" t="str">
        <f t="shared" si="769"/>
        <v>-</v>
      </c>
      <c r="K6192" s="27" t="str">
        <f t="shared" si="770"/>
        <v>-</v>
      </c>
      <c r="L6192" s="27" t="str">
        <f t="shared" si="771"/>
        <v>-</v>
      </c>
      <c r="M6192" s="27" t="str">
        <f t="shared" si="772"/>
        <v>-</v>
      </c>
      <c r="N6192" s="28">
        <f t="shared" si="773"/>
        <v>0</v>
      </c>
      <c r="O6192" s="28">
        <f t="shared" si="775"/>
        <v>0</v>
      </c>
      <c r="P6192" s="1" t="str">
        <f t="shared" si="774"/>
        <v>no</v>
      </c>
    </row>
    <row r="6193" spans="1:16" x14ac:dyDescent="0.25">
      <c r="A6193" s="6">
        <f>'4.OVTA Sites-Transects'!B6199</f>
        <v>0</v>
      </c>
      <c r="B6193" s="6">
        <f>'4.OVTA Sites-Transects'!C6199</f>
        <v>0</v>
      </c>
      <c r="C6193" s="6">
        <f>'4.OVTA Sites-Transects'!D6199</f>
        <v>0</v>
      </c>
      <c r="D6193" s="1">
        <f>'4.OVTA Sites-Transects'!E6199</f>
        <v>0</v>
      </c>
      <c r="E6193" s="1">
        <f>'4.OVTA Sites-Transects'!G6199</f>
        <v>0</v>
      </c>
      <c r="F6193" s="1">
        <f>'4.OVTA Sites-Transects'!F6199</f>
        <v>0</v>
      </c>
      <c r="G6193" s="6">
        <f>'4.OVTA Sites-Transects'!H6199</f>
        <v>0</v>
      </c>
      <c r="H6193" s="6">
        <f>'4.OVTA Sites-Transects'!I6199</f>
        <v>0</v>
      </c>
      <c r="I6193" s="193" t="str">
        <f t="shared" si="768"/>
        <v>-</v>
      </c>
      <c r="J6193" s="27" t="str">
        <f t="shared" si="769"/>
        <v>-</v>
      </c>
      <c r="K6193" s="27" t="str">
        <f t="shared" si="770"/>
        <v>-</v>
      </c>
      <c r="L6193" s="27" t="str">
        <f t="shared" si="771"/>
        <v>-</v>
      </c>
      <c r="M6193" s="27" t="str">
        <f t="shared" si="772"/>
        <v>-</v>
      </c>
      <c r="N6193" s="28">
        <f t="shared" si="773"/>
        <v>0</v>
      </c>
      <c r="O6193" s="28">
        <f t="shared" si="775"/>
        <v>0</v>
      </c>
      <c r="P6193" s="1" t="str">
        <f t="shared" si="774"/>
        <v>no</v>
      </c>
    </row>
    <row r="6194" spans="1:16" x14ac:dyDescent="0.25">
      <c r="A6194" s="6">
        <f>'4.OVTA Sites-Transects'!B6200</f>
        <v>0</v>
      </c>
      <c r="B6194" s="6">
        <f>'4.OVTA Sites-Transects'!C6200</f>
        <v>0</v>
      </c>
      <c r="C6194" s="6">
        <f>'4.OVTA Sites-Transects'!D6200</f>
        <v>0</v>
      </c>
      <c r="D6194" s="1">
        <f>'4.OVTA Sites-Transects'!E6200</f>
        <v>0</v>
      </c>
      <c r="E6194" s="1">
        <f>'4.OVTA Sites-Transects'!G6200</f>
        <v>0</v>
      </c>
      <c r="F6194" s="1">
        <f>'4.OVTA Sites-Transects'!F6200</f>
        <v>0</v>
      </c>
      <c r="G6194" s="6">
        <f>'4.OVTA Sites-Transects'!H6200</f>
        <v>0</v>
      </c>
      <c r="H6194" s="6">
        <f>'4.OVTA Sites-Transects'!I6200</f>
        <v>0</v>
      </c>
      <c r="I6194" s="193" t="str">
        <f t="shared" si="768"/>
        <v>-</v>
      </c>
      <c r="J6194" s="27" t="str">
        <f t="shared" si="769"/>
        <v>-</v>
      </c>
      <c r="K6194" s="27" t="str">
        <f t="shared" si="770"/>
        <v>-</v>
      </c>
      <c r="L6194" s="27" t="str">
        <f t="shared" si="771"/>
        <v>-</v>
      </c>
      <c r="M6194" s="27" t="str">
        <f t="shared" si="772"/>
        <v>-</v>
      </c>
      <c r="N6194" s="28">
        <f t="shared" si="773"/>
        <v>0</v>
      </c>
      <c r="O6194" s="28">
        <f t="shared" si="775"/>
        <v>0</v>
      </c>
      <c r="P6194" s="1" t="str">
        <f t="shared" si="774"/>
        <v>no</v>
      </c>
    </row>
    <row r="6195" spans="1:16" x14ac:dyDescent="0.25">
      <c r="A6195" s="6">
        <f>'4.OVTA Sites-Transects'!B6201</f>
        <v>0</v>
      </c>
      <c r="B6195" s="6">
        <f>'4.OVTA Sites-Transects'!C6201</f>
        <v>0</v>
      </c>
      <c r="C6195" s="6">
        <f>'4.OVTA Sites-Transects'!D6201</f>
        <v>0</v>
      </c>
      <c r="D6195" s="1">
        <f>'4.OVTA Sites-Transects'!E6201</f>
        <v>0</v>
      </c>
      <c r="E6195" s="1">
        <f>'4.OVTA Sites-Transects'!G6201</f>
        <v>0</v>
      </c>
      <c r="F6195" s="1">
        <f>'4.OVTA Sites-Transects'!F6201</f>
        <v>0</v>
      </c>
      <c r="G6195" s="6">
        <f>'4.OVTA Sites-Transects'!H6201</f>
        <v>0</v>
      </c>
      <c r="H6195" s="6">
        <f>'4.OVTA Sites-Transects'!I6201</f>
        <v>0</v>
      </c>
      <c r="I6195" s="193" t="str">
        <f t="shared" si="768"/>
        <v>-</v>
      </c>
      <c r="J6195" s="27" t="str">
        <f t="shared" si="769"/>
        <v>-</v>
      </c>
      <c r="K6195" s="27" t="str">
        <f t="shared" si="770"/>
        <v>-</v>
      </c>
      <c r="L6195" s="27" t="str">
        <f t="shared" si="771"/>
        <v>-</v>
      </c>
      <c r="M6195" s="27" t="str">
        <f t="shared" si="772"/>
        <v>-</v>
      </c>
      <c r="N6195" s="28">
        <f t="shared" si="773"/>
        <v>0</v>
      </c>
      <c r="O6195" s="28">
        <f t="shared" si="775"/>
        <v>0</v>
      </c>
      <c r="P6195" s="1" t="str">
        <f t="shared" si="774"/>
        <v>no</v>
      </c>
    </row>
    <row r="6196" spans="1:16" x14ac:dyDescent="0.25">
      <c r="A6196" s="6">
        <f>'4.OVTA Sites-Transects'!B6202</f>
        <v>0</v>
      </c>
      <c r="B6196" s="6">
        <f>'4.OVTA Sites-Transects'!C6202</f>
        <v>0</v>
      </c>
      <c r="C6196" s="6">
        <f>'4.OVTA Sites-Transects'!D6202</f>
        <v>0</v>
      </c>
      <c r="D6196" s="1">
        <f>'4.OVTA Sites-Transects'!E6202</f>
        <v>0</v>
      </c>
      <c r="E6196" s="1">
        <f>'4.OVTA Sites-Transects'!G6202</f>
        <v>0</v>
      </c>
      <c r="F6196" s="1">
        <f>'4.OVTA Sites-Transects'!F6202</f>
        <v>0</v>
      </c>
      <c r="G6196" s="6">
        <f>'4.OVTA Sites-Transects'!H6202</f>
        <v>0</v>
      </c>
      <c r="H6196" s="6">
        <f>'4.OVTA Sites-Transects'!I6202</f>
        <v>0</v>
      </c>
      <c r="I6196" s="193" t="str">
        <f t="shared" si="768"/>
        <v>-</v>
      </c>
      <c r="J6196" s="27" t="str">
        <f t="shared" si="769"/>
        <v>-</v>
      </c>
      <c r="K6196" s="27" t="str">
        <f t="shared" si="770"/>
        <v>-</v>
      </c>
      <c r="L6196" s="27" t="str">
        <f t="shared" si="771"/>
        <v>-</v>
      </c>
      <c r="M6196" s="27" t="str">
        <f t="shared" si="772"/>
        <v>-</v>
      </c>
      <c r="N6196" s="28">
        <f t="shared" si="773"/>
        <v>0</v>
      </c>
      <c r="O6196" s="28">
        <f t="shared" si="775"/>
        <v>0</v>
      </c>
      <c r="P6196" s="1" t="str">
        <f t="shared" si="774"/>
        <v>no</v>
      </c>
    </row>
    <row r="6197" spans="1:16" x14ac:dyDescent="0.25">
      <c r="A6197" s="6">
        <f>'4.OVTA Sites-Transects'!B6203</f>
        <v>0</v>
      </c>
      <c r="B6197" s="6">
        <f>'4.OVTA Sites-Transects'!C6203</f>
        <v>0</v>
      </c>
      <c r="C6197" s="6">
        <f>'4.OVTA Sites-Transects'!D6203</f>
        <v>0</v>
      </c>
      <c r="D6197" s="1">
        <f>'4.OVTA Sites-Transects'!E6203</f>
        <v>0</v>
      </c>
      <c r="E6197" s="1">
        <f>'4.OVTA Sites-Transects'!G6203</f>
        <v>0</v>
      </c>
      <c r="F6197" s="1">
        <f>'4.OVTA Sites-Transects'!F6203</f>
        <v>0</v>
      </c>
      <c r="G6197" s="6">
        <f>'4.OVTA Sites-Transects'!H6203</f>
        <v>0</v>
      </c>
      <c r="H6197" s="6">
        <f>'4.OVTA Sites-Transects'!I6203</f>
        <v>0</v>
      </c>
      <c r="I6197" s="193" t="str">
        <f t="shared" si="768"/>
        <v>-</v>
      </c>
      <c r="J6197" s="27" t="str">
        <f t="shared" si="769"/>
        <v>-</v>
      </c>
      <c r="K6197" s="27" t="str">
        <f t="shared" si="770"/>
        <v>-</v>
      </c>
      <c r="L6197" s="27" t="str">
        <f t="shared" si="771"/>
        <v>-</v>
      </c>
      <c r="M6197" s="27" t="str">
        <f t="shared" si="772"/>
        <v>-</v>
      </c>
      <c r="N6197" s="28">
        <f t="shared" si="773"/>
        <v>0</v>
      </c>
      <c r="O6197" s="28">
        <f t="shared" si="775"/>
        <v>0</v>
      </c>
      <c r="P6197" s="1" t="str">
        <f t="shared" si="774"/>
        <v>no</v>
      </c>
    </row>
    <row r="6198" spans="1:16" x14ac:dyDescent="0.25">
      <c r="A6198" s="6">
        <f>'4.OVTA Sites-Transects'!B6204</f>
        <v>0</v>
      </c>
      <c r="B6198" s="6">
        <f>'4.OVTA Sites-Transects'!C6204</f>
        <v>0</v>
      </c>
      <c r="C6198" s="6">
        <f>'4.OVTA Sites-Transects'!D6204</f>
        <v>0</v>
      </c>
      <c r="D6198" s="1">
        <f>'4.OVTA Sites-Transects'!E6204</f>
        <v>0</v>
      </c>
      <c r="E6198" s="1">
        <f>'4.OVTA Sites-Transects'!G6204</f>
        <v>0</v>
      </c>
      <c r="F6198" s="1">
        <f>'4.OVTA Sites-Transects'!F6204</f>
        <v>0</v>
      </c>
      <c r="G6198" s="6">
        <f>'4.OVTA Sites-Transects'!H6204</f>
        <v>0</v>
      </c>
      <c r="H6198" s="6">
        <f>'4.OVTA Sites-Transects'!I6204</f>
        <v>0</v>
      </c>
      <c r="I6198" s="193" t="str">
        <f t="shared" si="768"/>
        <v>-</v>
      </c>
      <c r="J6198" s="27" t="str">
        <f t="shared" si="769"/>
        <v>-</v>
      </c>
      <c r="K6198" s="27" t="str">
        <f t="shared" si="770"/>
        <v>-</v>
      </c>
      <c r="L6198" s="27" t="str">
        <f t="shared" si="771"/>
        <v>-</v>
      </c>
      <c r="M6198" s="27" t="str">
        <f t="shared" si="772"/>
        <v>-</v>
      </c>
      <c r="N6198" s="28">
        <f t="shared" si="773"/>
        <v>0</v>
      </c>
      <c r="O6198" s="28">
        <f t="shared" si="775"/>
        <v>0</v>
      </c>
      <c r="P6198" s="1" t="str">
        <f t="shared" si="774"/>
        <v>no</v>
      </c>
    </row>
    <row r="6199" spans="1:16" x14ac:dyDescent="0.25">
      <c r="A6199" s="6">
        <f>'4.OVTA Sites-Transects'!B6205</f>
        <v>0</v>
      </c>
      <c r="B6199" s="6">
        <f>'4.OVTA Sites-Transects'!C6205</f>
        <v>0</v>
      </c>
      <c r="C6199" s="6">
        <f>'4.OVTA Sites-Transects'!D6205</f>
        <v>0</v>
      </c>
      <c r="D6199" s="1">
        <f>'4.OVTA Sites-Transects'!E6205</f>
        <v>0</v>
      </c>
      <c r="E6199" s="1">
        <f>'4.OVTA Sites-Transects'!G6205</f>
        <v>0</v>
      </c>
      <c r="F6199" s="1">
        <f>'4.OVTA Sites-Transects'!F6205</f>
        <v>0</v>
      </c>
      <c r="G6199" s="6">
        <f>'4.OVTA Sites-Transects'!H6205</f>
        <v>0</v>
      </c>
      <c r="H6199" s="6">
        <f>'4.OVTA Sites-Transects'!I6205</f>
        <v>0</v>
      </c>
      <c r="I6199" s="193" t="str">
        <f t="shared" si="768"/>
        <v>-</v>
      </c>
      <c r="J6199" s="27" t="str">
        <f t="shared" si="769"/>
        <v>-</v>
      </c>
      <c r="K6199" s="27" t="str">
        <f t="shared" si="770"/>
        <v>-</v>
      </c>
      <c r="L6199" s="27" t="str">
        <f t="shared" si="771"/>
        <v>-</v>
      </c>
      <c r="M6199" s="27" t="str">
        <f t="shared" si="772"/>
        <v>-</v>
      </c>
      <c r="N6199" s="28">
        <f t="shared" si="773"/>
        <v>0</v>
      </c>
      <c r="O6199" s="28">
        <f t="shared" si="775"/>
        <v>0</v>
      </c>
      <c r="P6199" s="1" t="str">
        <f t="shared" si="774"/>
        <v>no</v>
      </c>
    </row>
    <row r="6200" spans="1:16" x14ac:dyDescent="0.25">
      <c r="A6200" s="6">
        <f>'4.OVTA Sites-Transects'!B6206</f>
        <v>0</v>
      </c>
      <c r="B6200" s="6">
        <f>'4.OVTA Sites-Transects'!C6206</f>
        <v>0</v>
      </c>
      <c r="C6200" s="6">
        <f>'4.OVTA Sites-Transects'!D6206</f>
        <v>0</v>
      </c>
      <c r="D6200" s="1">
        <f>'4.OVTA Sites-Transects'!E6206</f>
        <v>0</v>
      </c>
      <c r="E6200" s="1">
        <f>'4.OVTA Sites-Transects'!G6206</f>
        <v>0</v>
      </c>
      <c r="F6200" s="1">
        <f>'4.OVTA Sites-Transects'!F6206</f>
        <v>0</v>
      </c>
      <c r="G6200" s="6">
        <f>'4.OVTA Sites-Transects'!H6206</f>
        <v>0</v>
      </c>
      <c r="H6200" s="6">
        <f>'4.OVTA Sites-Transects'!I6206</f>
        <v>0</v>
      </c>
      <c r="I6200" s="193" t="str">
        <f t="shared" si="768"/>
        <v>-</v>
      </c>
      <c r="J6200" s="27" t="str">
        <f t="shared" si="769"/>
        <v>-</v>
      </c>
      <c r="K6200" s="27" t="str">
        <f t="shared" si="770"/>
        <v>-</v>
      </c>
      <c r="L6200" s="27" t="str">
        <f t="shared" si="771"/>
        <v>-</v>
      </c>
      <c r="M6200" s="27" t="str">
        <f t="shared" si="772"/>
        <v>-</v>
      </c>
      <c r="N6200" s="28">
        <f t="shared" si="773"/>
        <v>0</v>
      </c>
      <c r="O6200" s="28">
        <f t="shared" si="775"/>
        <v>0</v>
      </c>
      <c r="P6200" s="1" t="str">
        <f t="shared" si="774"/>
        <v>no</v>
      </c>
    </row>
    <row r="6201" spans="1:16" x14ac:dyDescent="0.25">
      <c r="A6201" s="6">
        <f>'4.OVTA Sites-Transects'!B6207</f>
        <v>0</v>
      </c>
      <c r="B6201" s="6">
        <f>'4.OVTA Sites-Transects'!C6207</f>
        <v>0</v>
      </c>
      <c r="C6201" s="6">
        <f>'4.OVTA Sites-Transects'!D6207</f>
        <v>0</v>
      </c>
      <c r="D6201" s="1">
        <f>'4.OVTA Sites-Transects'!E6207</f>
        <v>0</v>
      </c>
      <c r="E6201" s="1">
        <f>'4.OVTA Sites-Transects'!G6207</f>
        <v>0</v>
      </c>
      <c r="F6201" s="1">
        <f>'4.OVTA Sites-Transects'!F6207</f>
        <v>0</v>
      </c>
      <c r="G6201" s="6">
        <f>'4.OVTA Sites-Transects'!H6207</f>
        <v>0</v>
      </c>
      <c r="H6201" s="6">
        <f>'4.OVTA Sites-Transects'!I6207</f>
        <v>0</v>
      </c>
      <c r="I6201" s="193" t="str">
        <f t="shared" si="768"/>
        <v>-</v>
      </c>
      <c r="J6201" s="27" t="str">
        <f t="shared" si="769"/>
        <v>-</v>
      </c>
      <c r="K6201" s="27" t="str">
        <f t="shared" si="770"/>
        <v>-</v>
      </c>
      <c r="L6201" s="27" t="str">
        <f t="shared" si="771"/>
        <v>-</v>
      </c>
      <c r="M6201" s="27" t="str">
        <f t="shared" si="772"/>
        <v>-</v>
      </c>
      <c r="N6201" s="28">
        <f t="shared" si="773"/>
        <v>0</v>
      </c>
      <c r="O6201" s="28">
        <f t="shared" si="775"/>
        <v>0</v>
      </c>
      <c r="P6201" s="1" t="str">
        <f t="shared" si="774"/>
        <v>no</v>
      </c>
    </row>
    <row r="6202" spans="1:16" x14ac:dyDescent="0.25">
      <c r="A6202" s="6">
        <f>'4.OVTA Sites-Transects'!B6208</f>
        <v>0</v>
      </c>
      <c r="B6202" s="6">
        <f>'4.OVTA Sites-Transects'!C6208</f>
        <v>0</v>
      </c>
      <c r="C6202" s="6">
        <f>'4.OVTA Sites-Transects'!D6208</f>
        <v>0</v>
      </c>
      <c r="D6202" s="1">
        <f>'4.OVTA Sites-Transects'!E6208</f>
        <v>0</v>
      </c>
      <c r="E6202" s="1">
        <f>'4.OVTA Sites-Transects'!G6208</f>
        <v>0</v>
      </c>
      <c r="F6202" s="1">
        <f>'4.OVTA Sites-Transects'!F6208</f>
        <v>0</v>
      </c>
      <c r="G6202" s="6">
        <f>'4.OVTA Sites-Transects'!H6208</f>
        <v>0</v>
      </c>
      <c r="H6202" s="6">
        <f>'4.OVTA Sites-Transects'!I6208</f>
        <v>0</v>
      </c>
      <c r="I6202" s="193" t="str">
        <f t="shared" si="768"/>
        <v>-</v>
      </c>
      <c r="J6202" s="27" t="str">
        <f t="shared" si="769"/>
        <v>-</v>
      </c>
      <c r="K6202" s="27" t="str">
        <f t="shared" si="770"/>
        <v>-</v>
      </c>
      <c r="L6202" s="27" t="str">
        <f t="shared" si="771"/>
        <v>-</v>
      </c>
      <c r="M6202" s="27" t="str">
        <f t="shared" si="772"/>
        <v>-</v>
      </c>
      <c r="N6202" s="28">
        <f t="shared" si="773"/>
        <v>0</v>
      </c>
      <c r="O6202" s="28">
        <f t="shared" si="775"/>
        <v>0</v>
      </c>
      <c r="P6202" s="1" t="str">
        <f t="shared" si="774"/>
        <v>no</v>
      </c>
    </row>
    <row r="6203" spans="1:16" x14ac:dyDescent="0.25">
      <c r="A6203" s="6">
        <f>'4.OVTA Sites-Transects'!B6209</f>
        <v>0</v>
      </c>
      <c r="B6203" s="6">
        <f>'4.OVTA Sites-Transects'!C6209</f>
        <v>0</v>
      </c>
      <c r="C6203" s="6">
        <f>'4.OVTA Sites-Transects'!D6209</f>
        <v>0</v>
      </c>
      <c r="D6203" s="1">
        <f>'4.OVTA Sites-Transects'!E6209</f>
        <v>0</v>
      </c>
      <c r="E6203" s="1">
        <f>'4.OVTA Sites-Transects'!G6209</f>
        <v>0</v>
      </c>
      <c r="F6203" s="1">
        <f>'4.OVTA Sites-Transects'!F6209</f>
        <v>0</v>
      </c>
      <c r="G6203" s="6">
        <f>'4.OVTA Sites-Transects'!H6209</f>
        <v>0</v>
      </c>
      <c r="H6203" s="6">
        <f>'4.OVTA Sites-Transects'!I6209</f>
        <v>0</v>
      </c>
      <c r="I6203" s="193" t="str">
        <f t="shared" si="768"/>
        <v>-</v>
      </c>
      <c r="J6203" s="27" t="str">
        <f t="shared" si="769"/>
        <v>-</v>
      </c>
      <c r="K6203" s="27" t="str">
        <f t="shared" si="770"/>
        <v>-</v>
      </c>
      <c r="L6203" s="27" t="str">
        <f t="shared" si="771"/>
        <v>-</v>
      </c>
      <c r="M6203" s="27" t="str">
        <f t="shared" si="772"/>
        <v>-</v>
      </c>
      <c r="N6203" s="28">
        <f t="shared" si="773"/>
        <v>0</v>
      </c>
      <c r="O6203" s="28">
        <f t="shared" si="775"/>
        <v>0</v>
      </c>
      <c r="P6203" s="1" t="str">
        <f t="shared" si="774"/>
        <v>no</v>
      </c>
    </row>
    <row r="6204" spans="1:16" x14ac:dyDescent="0.25">
      <c r="A6204" s="6">
        <f>'4.OVTA Sites-Transects'!B6210</f>
        <v>0</v>
      </c>
      <c r="B6204" s="6">
        <f>'4.OVTA Sites-Transects'!C6210</f>
        <v>0</v>
      </c>
      <c r="C6204" s="6">
        <f>'4.OVTA Sites-Transects'!D6210</f>
        <v>0</v>
      </c>
      <c r="D6204" s="1">
        <f>'4.OVTA Sites-Transects'!E6210</f>
        <v>0</v>
      </c>
      <c r="E6204" s="1">
        <f>'4.OVTA Sites-Transects'!G6210</f>
        <v>0</v>
      </c>
      <c r="F6204" s="1">
        <f>'4.OVTA Sites-Transects'!F6210</f>
        <v>0</v>
      </c>
      <c r="G6204" s="6">
        <f>'4.OVTA Sites-Transects'!H6210</f>
        <v>0</v>
      </c>
      <c r="H6204" s="6">
        <f>'4.OVTA Sites-Transects'!I6210</f>
        <v>0</v>
      </c>
      <c r="I6204" s="193" t="str">
        <f t="shared" si="768"/>
        <v>-</v>
      </c>
      <c r="J6204" s="27" t="str">
        <f t="shared" si="769"/>
        <v>-</v>
      </c>
      <c r="K6204" s="27" t="str">
        <f t="shared" si="770"/>
        <v>-</v>
      </c>
      <c r="L6204" s="27" t="str">
        <f t="shared" si="771"/>
        <v>-</v>
      </c>
      <c r="M6204" s="27" t="str">
        <f t="shared" si="772"/>
        <v>-</v>
      </c>
      <c r="N6204" s="28">
        <f t="shared" si="773"/>
        <v>0</v>
      </c>
      <c r="O6204" s="28">
        <f t="shared" si="775"/>
        <v>0</v>
      </c>
      <c r="P6204" s="1" t="str">
        <f t="shared" si="774"/>
        <v>no</v>
      </c>
    </row>
    <row r="6205" spans="1:16" x14ac:dyDescent="0.25">
      <c r="A6205" s="6">
        <f>'4.OVTA Sites-Transects'!B6211</f>
        <v>0</v>
      </c>
      <c r="B6205" s="6">
        <f>'4.OVTA Sites-Transects'!C6211</f>
        <v>0</v>
      </c>
      <c r="C6205" s="6">
        <f>'4.OVTA Sites-Transects'!D6211</f>
        <v>0</v>
      </c>
      <c r="D6205" s="1">
        <f>'4.OVTA Sites-Transects'!E6211</f>
        <v>0</v>
      </c>
      <c r="E6205" s="1">
        <f>'4.OVTA Sites-Transects'!G6211</f>
        <v>0</v>
      </c>
      <c r="F6205" s="1">
        <f>'4.OVTA Sites-Transects'!F6211</f>
        <v>0</v>
      </c>
      <c r="G6205" s="6">
        <f>'4.OVTA Sites-Transects'!H6211</f>
        <v>0</v>
      </c>
      <c r="H6205" s="6">
        <f>'4.OVTA Sites-Transects'!I6211</f>
        <v>0</v>
      </c>
      <c r="I6205" s="193" t="str">
        <f t="shared" si="768"/>
        <v>-</v>
      </c>
      <c r="J6205" s="27" t="str">
        <f t="shared" si="769"/>
        <v>-</v>
      </c>
      <c r="K6205" s="27" t="str">
        <f t="shared" si="770"/>
        <v>-</v>
      </c>
      <c r="L6205" s="27" t="str">
        <f t="shared" si="771"/>
        <v>-</v>
      </c>
      <c r="M6205" s="27" t="str">
        <f t="shared" si="772"/>
        <v>-</v>
      </c>
      <c r="N6205" s="28">
        <f t="shared" si="773"/>
        <v>0</v>
      </c>
      <c r="O6205" s="28">
        <f t="shared" si="775"/>
        <v>0</v>
      </c>
      <c r="P6205" s="1" t="str">
        <f t="shared" si="774"/>
        <v>no</v>
      </c>
    </row>
    <row r="6206" spans="1:16" x14ac:dyDescent="0.25">
      <c r="A6206" s="6">
        <f>'4.OVTA Sites-Transects'!B6212</f>
        <v>0</v>
      </c>
      <c r="B6206" s="6">
        <f>'4.OVTA Sites-Transects'!C6212</f>
        <v>0</v>
      </c>
      <c r="C6206" s="6">
        <f>'4.OVTA Sites-Transects'!D6212</f>
        <v>0</v>
      </c>
      <c r="D6206" s="1">
        <f>'4.OVTA Sites-Transects'!E6212</f>
        <v>0</v>
      </c>
      <c r="E6206" s="1">
        <f>'4.OVTA Sites-Transects'!G6212</f>
        <v>0</v>
      </c>
      <c r="F6206" s="1">
        <f>'4.OVTA Sites-Transects'!F6212</f>
        <v>0</v>
      </c>
      <c r="G6206" s="6">
        <f>'4.OVTA Sites-Transects'!H6212</f>
        <v>0</v>
      </c>
      <c r="H6206" s="6">
        <f>'4.OVTA Sites-Transects'!I6212</f>
        <v>0</v>
      </c>
      <c r="I6206" s="193" t="str">
        <f t="shared" si="768"/>
        <v>-</v>
      </c>
      <c r="J6206" s="27" t="str">
        <f t="shared" si="769"/>
        <v>-</v>
      </c>
      <c r="K6206" s="27" t="str">
        <f t="shared" si="770"/>
        <v>-</v>
      </c>
      <c r="L6206" s="27" t="str">
        <f t="shared" si="771"/>
        <v>-</v>
      </c>
      <c r="M6206" s="27" t="str">
        <f t="shared" si="772"/>
        <v>-</v>
      </c>
      <c r="N6206" s="28">
        <f t="shared" si="773"/>
        <v>0</v>
      </c>
      <c r="O6206" s="28">
        <f t="shared" si="775"/>
        <v>0</v>
      </c>
      <c r="P6206" s="1" t="str">
        <f t="shared" si="774"/>
        <v>no</v>
      </c>
    </row>
    <row r="6207" spans="1:16" x14ac:dyDescent="0.25">
      <c r="A6207" s="6">
        <f>'4.OVTA Sites-Transects'!B6213</f>
        <v>0</v>
      </c>
      <c r="B6207" s="6">
        <f>'4.OVTA Sites-Transects'!C6213</f>
        <v>0</v>
      </c>
      <c r="C6207" s="6">
        <f>'4.OVTA Sites-Transects'!D6213</f>
        <v>0</v>
      </c>
      <c r="D6207" s="1">
        <f>'4.OVTA Sites-Transects'!E6213</f>
        <v>0</v>
      </c>
      <c r="E6207" s="1">
        <f>'4.OVTA Sites-Transects'!G6213</f>
        <v>0</v>
      </c>
      <c r="F6207" s="1">
        <f>'4.OVTA Sites-Transects'!F6213</f>
        <v>0</v>
      </c>
      <c r="G6207" s="6">
        <f>'4.OVTA Sites-Transects'!H6213</f>
        <v>0</v>
      </c>
      <c r="H6207" s="6">
        <f>'4.OVTA Sites-Transects'!I6213</f>
        <v>0</v>
      </c>
      <c r="I6207" s="193" t="str">
        <f t="shared" si="768"/>
        <v>-</v>
      </c>
      <c r="J6207" s="27" t="str">
        <f t="shared" si="769"/>
        <v>-</v>
      </c>
      <c r="K6207" s="27" t="str">
        <f t="shared" si="770"/>
        <v>-</v>
      </c>
      <c r="L6207" s="27" t="str">
        <f t="shared" si="771"/>
        <v>-</v>
      </c>
      <c r="M6207" s="27" t="str">
        <f t="shared" si="772"/>
        <v>-</v>
      </c>
      <c r="N6207" s="28">
        <f t="shared" si="773"/>
        <v>0</v>
      </c>
      <c r="O6207" s="28">
        <f t="shared" si="775"/>
        <v>0</v>
      </c>
      <c r="P6207" s="1" t="str">
        <f t="shared" si="774"/>
        <v>no</v>
      </c>
    </row>
    <row r="6208" spans="1:16" x14ac:dyDescent="0.25">
      <c r="A6208" s="6">
        <f>'4.OVTA Sites-Transects'!B6214</f>
        <v>0</v>
      </c>
      <c r="B6208" s="6">
        <f>'4.OVTA Sites-Transects'!C6214</f>
        <v>0</v>
      </c>
      <c r="C6208" s="6">
        <f>'4.OVTA Sites-Transects'!D6214</f>
        <v>0</v>
      </c>
      <c r="D6208" s="1">
        <f>'4.OVTA Sites-Transects'!E6214</f>
        <v>0</v>
      </c>
      <c r="E6208" s="1">
        <f>'4.OVTA Sites-Transects'!G6214</f>
        <v>0</v>
      </c>
      <c r="F6208" s="1">
        <f>'4.OVTA Sites-Transects'!F6214</f>
        <v>0</v>
      </c>
      <c r="G6208" s="6">
        <f>'4.OVTA Sites-Transects'!H6214</f>
        <v>0</v>
      </c>
      <c r="H6208" s="6">
        <f>'4.OVTA Sites-Transects'!I6214</f>
        <v>0</v>
      </c>
      <c r="I6208" s="193" t="str">
        <f t="shared" si="768"/>
        <v>-</v>
      </c>
      <c r="J6208" s="27" t="str">
        <f t="shared" si="769"/>
        <v>-</v>
      </c>
      <c r="K6208" s="27" t="str">
        <f t="shared" si="770"/>
        <v>-</v>
      </c>
      <c r="L6208" s="27" t="str">
        <f t="shared" si="771"/>
        <v>-</v>
      </c>
      <c r="M6208" s="27" t="str">
        <f t="shared" si="772"/>
        <v>-</v>
      </c>
      <c r="N6208" s="28">
        <f t="shared" si="773"/>
        <v>0</v>
      </c>
      <c r="O6208" s="28">
        <f t="shared" si="775"/>
        <v>0</v>
      </c>
      <c r="P6208" s="1" t="str">
        <f t="shared" si="774"/>
        <v>no</v>
      </c>
    </row>
    <row r="6209" spans="1:16" x14ac:dyDescent="0.25">
      <c r="A6209" s="6">
        <f>'4.OVTA Sites-Transects'!B6215</f>
        <v>0</v>
      </c>
      <c r="B6209" s="6">
        <f>'4.OVTA Sites-Transects'!C6215</f>
        <v>0</v>
      </c>
      <c r="C6209" s="6">
        <f>'4.OVTA Sites-Transects'!D6215</f>
        <v>0</v>
      </c>
      <c r="D6209" s="1">
        <f>'4.OVTA Sites-Transects'!E6215</f>
        <v>0</v>
      </c>
      <c r="E6209" s="1">
        <f>'4.OVTA Sites-Transects'!G6215</f>
        <v>0</v>
      </c>
      <c r="F6209" s="1">
        <f>'4.OVTA Sites-Transects'!F6215</f>
        <v>0</v>
      </c>
      <c r="G6209" s="6">
        <f>'4.OVTA Sites-Transects'!H6215</f>
        <v>0</v>
      </c>
      <c r="H6209" s="6">
        <f>'4.OVTA Sites-Transects'!I6215</f>
        <v>0</v>
      </c>
      <c r="I6209" s="193" t="str">
        <f t="shared" si="768"/>
        <v>-</v>
      </c>
      <c r="J6209" s="27" t="str">
        <f t="shared" si="769"/>
        <v>-</v>
      </c>
      <c r="K6209" s="27" t="str">
        <f t="shared" si="770"/>
        <v>-</v>
      </c>
      <c r="L6209" s="27" t="str">
        <f t="shared" si="771"/>
        <v>-</v>
      </c>
      <c r="M6209" s="27" t="str">
        <f t="shared" si="772"/>
        <v>-</v>
      </c>
      <c r="N6209" s="28">
        <f t="shared" si="773"/>
        <v>0</v>
      </c>
      <c r="O6209" s="28">
        <f t="shared" si="775"/>
        <v>0</v>
      </c>
      <c r="P6209" s="1" t="str">
        <f t="shared" si="774"/>
        <v>no</v>
      </c>
    </row>
    <row r="6210" spans="1:16" x14ac:dyDescent="0.25">
      <c r="A6210" s="6">
        <f>'4.OVTA Sites-Transects'!B6216</f>
        <v>0</v>
      </c>
      <c r="B6210" s="6">
        <f>'4.OVTA Sites-Transects'!C6216</f>
        <v>0</v>
      </c>
      <c r="C6210" s="6">
        <f>'4.OVTA Sites-Transects'!D6216</f>
        <v>0</v>
      </c>
      <c r="D6210" s="1">
        <f>'4.OVTA Sites-Transects'!E6216</f>
        <v>0</v>
      </c>
      <c r="E6210" s="1">
        <f>'4.OVTA Sites-Transects'!G6216</f>
        <v>0</v>
      </c>
      <c r="F6210" s="1">
        <f>'4.OVTA Sites-Transects'!F6216</f>
        <v>0</v>
      </c>
      <c r="G6210" s="6">
        <f>'4.OVTA Sites-Transects'!H6216</f>
        <v>0</v>
      </c>
      <c r="H6210" s="6">
        <f>'4.OVTA Sites-Transects'!I6216</f>
        <v>0</v>
      </c>
      <c r="I6210" s="193" t="str">
        <f t="shared" si="768"/>
        <v>-</v>
      </c>
      <c r="J6210" s="27" t="str">
        <f t="shared" si="769"/>
        <v>-</v>
      </c>
      <c r="K6210" s="27" t="str">
        <f t="shared" si="770"/>
        <v>-</v>
      </c>
      <c r="L6210" s="27" t="str">
        <f t="shared" si="771"/>
        <v>-</v>
      </c>
      <c r="M6210" s="27" t="str">
        <f t="shared" si="772"/>
        <v>-</v>
      </c>
      <c r="N6210" s="28">
        <f t="shared" si="773"/>
        <v>0</v>
      </c>
      <c r="O6210" s="28">
        <f t="shared" si="775"/>
        <v>0</v>
      </c>
      <c r="P6210" s="1" t="str">
        <f t="shared" si="774"/>
        <v>no</v>
      </c>
    </row>
    <row r="6211" spans="1:16" x14ac:dyDescent="0.25">
      <c r="A6211" s="6">
        <f>'4.OVTA Sites-Transects'!B6217</f>
        <v>0</v>
      </c>
      <c r="B6211" s="6">
        <f>'4.OVTA Sites-Transects'!C6217</f>
        <v>0</v>
      </c>
      <c r="C6211" s="6">
        <f>'4.OVTA Sites-Transects'!D6217</f>
        <v>0</v>
      </c>
      <c r="D6211" s="1">
        <f>'4.OVTA Sites-Transects'!E6217</f>
        <v>0</v>
      </c>
      <c r="E6211" s="1">
        <f>'4.OVTA Sites-Transects'!G6217</f>
        <v>0</v>
      </c>
      <c r="F6211" s="1">
        <f>'4.OVTA Sites-Transects'!F6217</f>
        <v>0</v>
      </c>
      <c r="G6211" s="6">
        <f>'4.OVTA Sites-Transects'!H6217</f>
        <v>0</v>
      </c>
      <c r="H6211" s="6">
        <f>'4.OVTA Sites-Transects'!I6217</f>
        <v>0</v>
      </c>
      <c r="I6211" s="193" t="str">
        <f t="shared" ref="I6211:I6274" si="776">IF(F6211="B", SUMIF(OVTA_Calcs_TMA, D6211, WeightingFactorMod), IF(F6211="C", SUMIF(OVTA_Calcs_TMA, D6211, WeightingFactorHigh), IF(F6211="D", SUMIF(OVTA_Calcs_TMA, D6211, WeightingFactorVeryHigh), "-")))</f>
        <v>-</v>
      </c>
      <c r="J6211" s="27" t="str">
        <f t="shared" ref="J6211:J6274" si="777">IF(ISNUMBER(AVERAGEIFS(AssessmentResultsLow, AssessmentResultsSites, $A6211,AssessmentIncluded, "yes")), I6211*AVERAGEIFS(AssessmentResultsLow, AssessmentResultsSites, $A6211,AssessmentIncluded, "yes"), "-")</f>
        <v>-</v>
      </c>
      <c r="K6211" s="27" t="str">
        <f t="shared" ref="K6211:K6274" si="778">IF(ISNUMBER(AVERAGEIFS(AssessmentResultsMod, AssessmentResultsSites, $A6211,AssessmentIncluded, "yes")), I6211*AVERAGEIFS(AssessmentResultsMod, AssessmentResultsSites, $A6211,AssessmentIncluded, "yes"), "-")</f>
        <v>-</v>
      </c>
      <c r="L6211" s="27" t="str">
        <f t="shared" ref="L6211:L6274" si="779">IF(ISNUMBER(AVERAGEIFS(AssessmentResultsHigh, AssessmentResultsSites, $A6211,AssessmentIncluded, "yes")), I6211*AVERAGEIFS(AssessmentResultsHigh, AssessmentResultsSites, $A6211,AssessmentIncluded, "yes"), "-")</f>
        <v>-</v>
      </c>
      <c r="M6211" s="27" t="str">
        <f t="shared" ref="M6211:M6274" si="780">IF(ISNUMBER(AVERAGEIFS(AssessmentResultsVeryHigh, AssessmentResultsSites, $A6211,AssessmentIncluded, "yes")), I6211*AVERAGEIFS(AssessmentResultsVeryHigh, AssessmentResultsSites, $A6211,AssessmentIncluded, "yes"), "-")</f>
        <v>-</v>
      </c>
      <c r="N6211" s="28">
        <f t="shared" ref="N6211:N6274" si="781">COUNTIFS(AssessmentResultsSites, A6211, AssessmentIncluded, "yes")</f>
        <v>0</v>
      </c>
      <c r="O6211" s="28">
        <f t="shared" si="775"/>
        <v>0</v>
      </c>
      <c r="P6211" s="1" t="str">
        <f t="shared" ref="P6211:P6274" si="782">IF(AND(G6211="Yes", N6211&gt;0), "yes", "no")</f>
        <v>no</v>
      </c>
    </row>
    <row r="6212" spans="1:16" x14ac:dyDescent="0.25">
      <c r="A6212" s="6">
        <f>'4.OVTA Sites-Transects'!B6218</f>
        <v>0</v>
      </c>
      <c r="B6212" s="6">
        <f>'4.OVTA Sites-Transects'!C6218</f>
        <v>0</v>
      </c>
      <c r="C6212" s="6">
        <f>'4.OVTA Sites-Transects'!D6218</f>
        <v>0</v>
      </c>
      <c r="D6212" s="1">
        <f>'4.OVTA Sites-Transects'!E6218</f>
        <v>0</v>
      </c>
      <c r="E6212" s="1">
        <f>'4.OVTA Sites-Transects'!G6218</f>
        <v>0</v>
      </c>
      <c r="F6212" s="1">
        <f>'4.OVTA Sites-Transects'!F6218</f>
        <v>0</v>
      </c>
      <c r="G6212" s="6">
        <f>'4.OVTA Sites-Transects'!H6218</f>
        <v>0</v>
      </c>
      <c r="H6212" s="6">
        <f>'4.OVTA Sites-Transects'!I6218</f>
        <v>0</v>
      </c>
      <c r="I6212" s="193" t="str">
        <f t="shared" si="776"/>
        <v>-</v>
      </c>
      <c r="J6212" s="27" t="str">
        <f t="shared" si="777"/>
        <v>-</v>
      </c>
      <c r="K6212" s="27" t="str">
        <f t="shared" si="778"/>
        <v>-</v>
      </c>
      <c r="L6212" s="27" t="str">
        <f t="shared" si="779"/>
        <v>-</v>
      </c>
      <c r="M6212" s="27" t="str">
        <f t="shared" si="780"/>
        <v>-</v>
      </c>
      <c r="N6212" s="28">
        <f t="shared" si="781"/>
        <v>0</v>
      </c>
      <c r="O6212" s="28">
        <f t="shared" ref="O6212:O6275" si="783">IF(P6212="yes", N6212, 0)</f>
        <v>0</v>
      </c>
      <c r="P6212" s="1" t="str">
        <f t="shared" si="782"/>
        <v>no</v>
      </c>
    </row>
    <row r="6213" spans="1:16" x14ac:dyDescent="0.25">
      <c r="A6213" s="6">
        <f>'4.OVTA Sites-Transects'!B6219</f>
        <v>0</v>
      </c>
      <c r="B6213" s="6">
        <f>'4.OVTA Sites-Transects'!C6219</f>
        <v>0</v>
      </c>
      <c r="C6213" s="6">
        <f>'4.OVTA Sites-Transects'!D6219</f>
        <v>0</v>
      </c>
      <c r="D6213" s="1">
        <f>'4.OVTA Sites-Transects'!E6219</f>
        <v>0</v>
      </c>
      <c r="E6213" s="1">
        <f>'4.OVTA Sites-Transects'!G6219</f>
        <v>0</v>
      </c>
      <c r="F6213" s="1">
        <f>'4.OVTA Sites-Transects'!F6219</f>
        <v>0</v>
      </c>
      <c r="G6213" s="6">
        <f>'4.OVTA Sites-Transects'!H6219</f>
        <v>0</v>
      </c>
      <c r="H6213" s="6">
        <f>'4.OVTA Sites-Transects'!I6219</f>
        <v>0</v>
      </c>
      <c r="I6213" s="193" t="str">
        <f t="shared" si="776"/>
        <v>-</v>
      </c>
      <c r="J6213" s="27" t="str">
        <f t="shared" si="777"/>
        <v>-</v>
      </c>
      <c r="K6213" s="27" t="str">
        <f t="shared" si="778"/>
        <v>-</v>
      </c>
      <c r="L6213" s="27" t="str">
        <f t="shared" si="779"/>
        <v>-</v>
      </c>
      <c r="M6213" s="27" t="str">
        <f t="shared" si="780"/>
        <v>-</v>
      </c>
      <c r="N6213" s="28">
        <f t="shared" si="781"/>
        <v>0</v>
      </c>
      <c r="O6213" s="28">
        <f t="shared" si="783"/>
        <v>0</v>
      </c>
      <c r="P6213" s="1" t="str">
        <f t="shared" si="782"/>
        <v>no</v>
      </c>
    </row>
    <row r="6214" spans="1:16" x14ac:dyDescent="0.25">
      <c r="A6214" s="6">
        <f>'4.OVTA Sites-Transects'!B6220</f>
        <v>0</v>
      </c>
      <c r="B6214" s="6">
        <f>'4.OVTA Sites-Transects'!C6220</f>
        <v>0</v>
      </c>
      <c r="C6214" s="6">
        <f>'4.OVTA Sites-Transects'!D6220</f>
        <v>0</v>
      </c>
      <c r="D6214" s="1">
        <f>'4.OVTA Sites-Transects'!E6220</f>
        <v>0</v>
      </c>
      <c r="E6214" s="1">
        <f>'4.OVTA Sites-Transects'!G6220</f>
        <v>0</v>
      </c>
      <c r="F6214" s="1">
        <f>'4.OVTA Sites-Transects'!F6220</f>
        <v>0</v>
      </c>
      <c r="G6214" s="6">
        <f>'4.OVTA Sites-Transects'!H6220</f>
        <v>0</v>
      </c>
      <c r="H6214" s="6">
        <f>'4.OVTA Sites-Transects'!I6220</f>
        <v>0</v>
      </c>
      <c r="I6214" s="193" t="str">
        <f t="shared" si="776"/>
        <v>-</v>
      </c>
      <c r="J6214" s="27" t="str">
        <f t="shared" si="777"/>
        <v>-</v>
      </c>
      <c r="K6214" s="27" t="str">
        <f t="shared" si="778"/>
        <v>-</v>
      </c>
      <c r="L6214" s="27" t="str">
        <f t="shared" si="779"/>
        <v>-</v>
      </c>
      <c r="M6214" s="27" t="str">
        <f t="shared" si="780"/>
        <v>-</v>
      </c>
      <c r="N6214" s="28">
        <f t="shared" si="781"/>
        <v>0</v>
      </c>
      <c r="O6214" s="28">
        <f t="shared" si="783"/>
        <v>0</v>
      </c>
      <c r="P6214" s="1" t="str">
        <f t="shared" si="782"/>
        <v>no</v>
      </c>
    </row>
    <row r="6215" spans="1:16" x14ac:dyDescent="0.25">
      <c r="A6215" s="6">
        <f>'4.OVTA Sites-Transects'!B6221</f>
        <v>0</v>
      </c>
      <c r="B6215" s="6">
        <f>'4.OVTA Sites-Transects'!C6221</f>
        <v>0</v>
      </c>
      <c r="C6215" s="6">
        <f>'4.OVTA Sites-Transects'!D6221</f>
        <v>0</v>
      </c>
      <c r="D6215" s="1">
        <f>'4.OVTA Sites-Transects'!E6221</f>
        <v>0</v>
      </c>
      <c r="E6215" s="1">
        <f>'4.OVTA Sites-Transects'!G6221</f>
        <v>0</v>
      </c>
      <c r="F6215" s="1">
        <f>'4.OVTA Sites-Transects'!F6221</f>
        <v>0</v>
      </c>
      <c r="G6215" s="6">
        <f>'4.OVTA Sites-Transects'!H6221</f>
        <v>0</v>
      </c>
      <c r="H6215" s="6">
        <f>'4.OVTA Sites-Transects'!I6221</f>
        <v>0</v>
      </c>
      <c r="I6215" s="193" t="str">
        <f t="shared" si="776"/>
        <v>-</v>
      </c>
      <c r="J6215" s="27" t="str">
        <f t="shared" si="777"/>
        <v>-</v>
      </c>
      <c r="K6215" s="27" t="str">
        <f t="shared" si="778"/>
        <v>-</v>
      </c>
      <c r="L6215" s="27" t="str">
        <f t="shared" si="779"/>
        <v>-</v>
      </c>
      <c r="M6215" s="27" t="str">
        <f t="shared" si="780"/>
        <v>-</v>
      </c>
      <c r="N6215" s="28">
        <f t="shared" si="781"/>
        <v>0</v>
      </c>
      <c r="O6215" s="28">
        <f t="shared" si="783"/>
        <v>0</v>
      </c>
      <c r="P6215" s="1" t="str">
        <f t="shared" si="782"/>
        <v>no</v>
      </c>
    </row>
    <row r="6216" spans="1:16" x14ac:dyDescent="0.25">
      <c r="A6216" s="6">
        <f>'4.OVTA Sites-Transects'!B6222</f>
        <v>0</v>
      </c>
      <c r="B6216" s="6">
        <f>'4.OVTA Sites-Transects'!C6222</f>
        <v>0</v>
      </c>
      <c r="C6216" s="6">
        <f>'4.OVTA Sites-Transects'!D6222</f>
        <v>0</v>
      </c>
      <c r="D6216" s="1">
        <f>'4.OVTA Sites-Transects'!E6222</f>
        <v>0</v>
      </c>
      <c r="E6216" s="1">
        <f>'4.OVTA Sites-Transects'!G6222</f>
        <v>0</v>
      </c>
      <c r="F6216" s="1">
        <f>'4.OVTA Sites-Transects'!F6222</f>
        <v>0</v>
      </c>
      <c r="G6216" s="6">
        <f>'4.OVTA Sites-Transects'!H6222</f>
        <v>0</v>
      </c>
      <c r="H6216" s="6">
        <f>'4.OVTA Sites-Transects'!I6222</f>
        <v>0</v>
      </c>
      <c r="I6216" s="193" t="str">
        <f t="shared" si="776"/>
        <v>-</v>
      </c>
      <c r="J6216" s="27" t="str">
        <f t="shared" si="777"/>
        <v>-</v>
      </c>
      <c r="K6216" s="27" t="str">
        <f t="shared" si="778"/>
        <v>-</v>
      </c>
      <c r="L6216" s="27" t="str">
        <f t="shared" si="779"/>
        <v>-</v>
      </c>
      <c r="M6216" s="27" t="str">
        <f t="shared" si="780"/>
        <v>-</v>
      </c>
      <c r="N6216" s="28">
        <f t="shared" si="781"/>
        <v>0</v>
      </c>
      <c r="O6216" s="28">
        <f t="shared" si="783"/>
        <v>0</v>
      </c>
      <c r="P6216" s="1" t="str">
        <f t="shared" si="782"/>
        <v>no</v>
      </c>
    </row>
    <row r="6217" spans="1:16" x14ac:dyDescent="0.25">
      <c r="A6217" s="6">
        <f>'4.OVTA Sites-Transects'!B6223</f>
        <v>0</v>
      </c>
      <c r="B6217" s="6">
        <f>'4.OVTA Sites-Transects'!C6223</f>
        <v>0</v>
      </c>
      <c r="C6217" s="6">
        <f>'4.OVTA Sites-Transects'!D6223</f>
        <v>0</v>
      </c>
      <c r="D6217" s="1">
        <f>'4.OVTA Sites-Transects'!E6223</f>
        <v>0</v>
      </c>
      <c r="E6217" s="1">
        <f>'4.OVTA Sites-Transects'!G6223</f>
        <v>0</v>
      </c>
      <c r="F6217" s="1">
        <f>'4.OVTA Sites-Transects'!F6223</f>
        <v>0</v>
      </c>
      <c r="G6217" s="6">
        <f>'4.OVTA Sites-Transects'!H6223</f>
        <v>0</v>
      </c>
      <c r="H6217" s="6">
        <f>'4.OVTA Sites-Transects'!I6223</f>
        <v>0</v>
      </c>
      <c r="I6217" s="193" t="str">
        <f t="shared" si="776"/>
        <v>-</v>
      </c>
      <c r="J6217" s="27" t="str">
        <f t="shared" si="777"/>
        <v>-</v>
      </c>
      <c r="K6217" s="27" t="str">
        <f t="shared" si="778"/>
        <v>-</v>
      </c>
      <c r="L6217" s="27" t="str">
        <f t="shared" si="779"/>
        <v>-</v>
      </c>
      <c r="M6217" s="27" t="str">
        <f t="shared" si="780"/>
        <v>-</v>
      </c>
      <c r="N6217" s="28">
        <f t="shared" si="781"/>
        <v>0</v>
      </c>
      <c r="O6217" s="28">
        <f t="shared" si="783"/>
        <v>0</v>
      </c>
      <c r="P6217" s="1" t="str">
        <f t="shared" si="782"/>
        <v>no</v>
      </c>
    </row>
    <row r="6218" spans="1:16" x14ac:dyDescent="0.25">
      <c r="A6218" s="6">
        <f>'4.OVTA Sites-Transects'!B6224</f>
        <v>0</v>
      </c>
      <c r="B6218" s="6">
        <f>'4.OVTA Sites-Transects'!C6224</f>
        <v>0</v>
      </c>
      <c r="C6218" s="6">
        <f>'4.OVTA Sites-Transects'!D6224</f>
        <v>0</v>
      </c>
      <c r="D6218" s="1">
        <f>'4.OVTA Sites-Transects'!E6224</f>
        <v>0</v>
      </c>
      <c r="E6218" s="1">
        <f>'4.OVTA Sites-Transects'!G6224</f>
        <v>0</v>
      </c>
      <c r="F6218" s="1">
        <f>'4.OVTA Sites-Transects'!F6224</f>
        <v>0</v>
      </c>
      <c r="G6218" s="6">
        <f>'4.OVTA Sites-Transects'!H6224</f>
        <v>0</v>
      </c>
      <c r="H6218" s="6">
        <f>'4.OVTA Sites-Transects'!I6224</f>
        <v>0</v>
      </c>
      <c r="I6218" s="193" t="str">
        <f t="shared" si="776"/>
        <v>-</v>
      </c>
      <c r="J6218" s="27" t="str">
        <f t="shared" si="777"/>
        <v>-</v>
      </c>
      <c r="K6218" s="27" t="str">
        <f t="shared" si="778"/>
        <v>-</v>
      </c>
      <c r="L6218" s="27" t="str">
        <f t="shared" si="779"/>
        <v>-</v>
      </c>
      <c r="M6218" s="27" t="str">
        <f t="shared" si="780"/>
        <v>-</v>
      </c>
      <c r="N6218" s="28">
        <f t="shared" si="781"/>
        <v>0</v>
      </c>
      <c r="O6218" s="28">
        <f t="shared" si="783"/>
        <v>0</v>
      </c>
      <c r="P6218" s="1" t="str">
        <f t="shared" si="782"/>
        <v>no</v>
      </c>
    </row>
    <row r="6219" spans="1:16" x14ac:dyDescent="0.25">
      <c r="A6219" s="6">
        <f>'4.OVTA Sites-Transects'!B6225</f>
        <v>0</v>
      </c>
      <c r="B6219" s="6">
        <f>'4.OVTA Sites-Transects'!C6225</f>
        <v>0</v>
      </c>
      <c r="C6219" s="6">
        <f>'4.OVTA Sites-Transects'!D6225</f>
        <v>0</v>
      </c>
      <c r="D6219" s="1">
        <f>'4.OVTA Sites-Transects'!E6225</f>
        <v>0</v>
      </c>
      <c r="E6219" s="1">
        <f>'4.OVTA Sites-Transects'!G6225</f>
        <v>0</v>
      </c>
      <c r="F6219" s="1">
        <f>'4.OVTA Sites-Transects'!F6225</f>
        <v>0</v>
      </c>
      <c r="G6219" s="6">
        <f>'4.OVTA Sites-Transects'!H6225</f>
        <v>0</v>
      </c>
      <c r="H6219" s="6">
        <f>'4.OVTA Sites-Transects'!I6225</f>
        <v>0</v>
      </c>
      <c r="I6219" s="193" t="str">
        <f t="shared" si="776"/>
        <v>-</v>
      </c>
      <c r="J6219" s="27" t="str">
        <f t="shared" si="777"/>
        <v>-</v>
      </c>
      <c r="K6219" s="27" t="str">
        <f t="shared" si="778"/>
        <v>-</v>
      </c>
      <c r="L6219" s="27" t="str">
        <f t="shared" si="779"/>
        <v>-</v>
      </c>
      <c r="M6219" s="27" t="str">
        <f t="shared" si="780"/>
        <v>-</v>
      </c>
      <c r="N6219" s="28">
        <f t="shared" si="781"/>
        <v>0</v>
      </c>
      <c r="O6219" s="28">
        <f t="shared" si="783"/>
        <v>0</v>
      </c>
      <c r="P6219" s="1" t="str">
        <f t="shared" si="782"/>
        <v>no</v>
      </c>
    </row>
    <row r="6220" spans="1:16" x14ac:dyDescent="0.25">
      <c r="A6220" s="6">
        <f>'4.OVTA Sites-Transects'!B6226</f>
        <v>0</v>
      </c>
      <c r="B6220" s="6">
        <f>'4.OVTA Sites-Transects'!C6226</f>
        <v>0</v>
      </c>
      <c r="C6220" s="6">
        <f>'4.OVTA Sites-Transects'!D6226</f>
        <v>0</v>
      </c>
      <c r="D6220" s="1">
        <f>'4.OVTA Sites-Transects'!E6226</f>
        <v>0</v>
      </c>
      <c r="E6220" s="1">
        <f>'4.OVTA Sites-Transects'!G6226</f>
        <v>0</v>
      </c>
      <c r="F6220" s="1">
        <f>'4.OVTA Sites-Transects'!F6226</f>
        <v>0</v>
      </c>
      <c r="G6220" s="6">
        <f>'4.OVTA Sites-Transects'!H6226</f>
        <v>0</v>
      </c>
      <c r="H6220" s="6">
        <f>'4.OVTA Sites-Transects'!I6226</f>
        <v>0</v>
      </c>
      <c r="I6220" s="193" t="str">
        <f t="shared" si="776"/>
        <v>-</v>
      </c>
      <c r="J6220" s="27" t="str">
        <f t="shared" si="777"/>
        <v>-</v>
      </c>
      <c r="K6220" s="27" t="str">
        <f t="shared" si="778"/>
        <v>-</v>
      </c>
      <c r="L6220" s="27" t="str">
        <f t="shared" si="779"/>
        <v>-</v>
      </c>
      <c r="M6220" s="27" t="str">
        <f t="shared" si="780"/>
        <v>-</v>
      </c>
      <c r="N6220" s="28">
        <f t="shared" si="781"/>
        <v>0</v>
      </c>
      <c r="O6220" s="28">
        <f t="shared" si="783"/>
        <v>0</v>
      </c>
      <c r="P6220" s="1" t="str">
        <f t="shared" si="782"/>
        <v>no</v>
      </c>
    </row>
    <row r="6221" spans="1:16" x14ac:dyDescent="0.25">
      <c r="A6221" s="6">
        <f>'4.OVTA Sites-Transects'!B6227</f>
        <v>0</v>
      </c>
      <c r="B6221" s="6">
        <f>'4.OVTA Sites-Transects'!C6227</f>
        <v>0</v>
      </c>
      <c r="C6221" s="6">
        <f>'4.OVTA Sites-Transects'!D6227</f>
        <v>0</v>
      </c>
      <c r="D6221" s="1">
        <f>'4.OVTA Sites-Transects'!E6227</f>
        <v>0</v>
      </c>
      <c r="E6221" s="1">
        <f>'4.OVTA Sites-Transects'!G6227</f>
        <v>0</v>
      </c>
      <c r="F6221" s="1">
        <f>'4.OVTA Sites-Transects'!F6227</f>
        <v>0</v>
      </c>
      <c r="G6221" s="6">
        <f>'4.OVTA Sites-Transects'!H6227</f>
        <v>0</v>
      </c>
      <c r="H6221" s="6">
        <f>'4.OVTA Sites-Transects'!I6227</f>
        <v>0</v>
      </c>
      <c r="I6221" s="193" t="str">
        <f t="shared" si="776"/>
        <v>-</v>
      </c>
      <c r="J6221" s="27" t="str">
        <f t="shared" si="777"/>
        <v>-</v>
      </c>
      <c r="K6221" s="27" t="str">
        <f t="shared" si="778"/>
        <v>-</v>
      </c>
      <c r="L6221" s="27" t="str">
        <f t="shared" si="779"/>
        <v>-</v>
      </c>
      <c r="M6221" s="27" t="str">
        <f t="shared" si="780"/>
        <v>-</v>
      </c>
      <c r="N6221" s="28">
        <f t="shared" si="781"/>
        <v>0</v>
      </c>
      <c r="O6221" s="28">
        <f t="shared" si="783"/>
        <v>0</v>
      </c>
      <c r="P6221" s="1" t="str">
        <f t="shared" si="782"/>
        <v>no</v>
      </c>
    </row>
    <row r="6222" spans="1:16" x14ac:dyDescent="0.25">
      <c r="A6222" s="6">
        <f>'4.OVTA Sites-Transects'!B6228</f>
        <v>0</v>
      </c>
      <c r="B6222" s="6">
        <f>'4.OVTA Sites-Transects'!C6228</f>
        <v>0</v>
      </c>
      <c r="C6222" s="6">
        <f>'4.OVTA Sites-Transects'!D6228</f>
        <v>0</v>
      </c>
      <c r="D6222" s="1">
        <f>'4.OVTA Sites-Transects'!E6228</f>
        <v>0</v>
      </c>
      <c r="E6222" s="1">
        <f>'4.OVTA Sites-Transects'!G6228</f>
        <v>0</v>
      </c>
      <c r="F6222" s="1">
        <f>'4.OVTA Sites-Transects'!F6228</f>
        <v>0</v>
      </c>
      <c r="G6222" s="6">
        <f>'4.OVTA Sites-Transects'!H6228</f>
        <v>0</v>
      </c>
      <c r="H6222" s="6">
        <f>'4.OVTA Sites-Transects'!I6228</f>
        <v>0</v>
      </c>
      <c r="I6222" s="193" t="str">
        <f t="shared" si="776"/>
        <v>-</v>
      </c>
      <c r="J6222" s="27" t="str">
        <f t="shared" si="777"/>
        <v>-</v>
      </c>
      <c r="K6222" s="27" t="str">
        <f t="shared" si="778"/>
        <v>-</v>
      </c>
      <c r="L6222" s="27" t="str">
        <f t="shared" si="779"/>
        <v>-</v>
      </c>
      <c r="M6222" s="27" t="str">
        <f t="shared" si="780"/>
        <v>-</v>
      </c>
      <c r="N6222" s="28">
        <f t="shared" si="781"/>
        <v>0</v>
      </c>
      <c r="O6222" s="28">
        <f t="shared" si="783"/>
        <v>0</v>
      </c>
      <c r="P6222" s="1" t="str">
        <f t="shared" si="782"/>
        <v>no</v>
      </c>
    </row>
    <row r="6223" spans="1:16" x14ac:dyDescent="0.25">
      <c r="A6223" s="6">
        <f>'4.OVTA Sites-Transects'!B6229</f>
        <v>0</v>
      </c>
      <c r="B6223" s="6">
        <f>'4.OVTA Sites-Transects'!C6229</f>
        <v>0</v>
      </c>
      <c r="C6223" s="6">
        <f>'4.OVTA Sites-Transects'!D6229</f>
        <v>0</v>
      </c>
      <c r="D6223" s="1">
        <f>'4.OVTA Sites-Transects'!E6229</f>
        <v>0</v>
      </c>
      <c r="E6223" s="1">
        <f>'4.OVTA Sites-Transects'!G6229</f>
        <v>0</v>
      </c>
      <c r="F6223" s="1">
        <f>'4.OVTA Sites-Transects'!F6229</f>
        <v>0</v>
      </c>
      <c r="G6223" s="6">
        <f>'4.OVTA Sites-Transects'!H6229</f>
        <v>0</v>
      </c>
      <c r="H6223" s="6">
        <f>'4.OVTA Sites-Transects'!I6229</f>
        <v>0</v>
      </c>
      <c r="I6223" s="193" t="str">
        <f t="shared" si="776"/>
        <v>-</v>
      </c>
      <c r="J6223" s="27" t="str">
        <f t="shared" si="777"/>
        <v>-</v>
      </c>
      <c r="K6223" s="27" t="str">
        <f t="shared" si="778"/>
        <v>-</v>
      </c>
      <c r="L6223" s="27" t="str">
        <f t="shared" si="779"/>
        <v>-</v>
      </c>
      <c r="M6223" s="27" t="str">
        <f t="shared" si="780"/>
        <v>-</v>
      </c>
      <c r="N6223" s="28">
        <f t="shared" si="781"/>
        <v>0</v>
      </c>
      <c r="O6223" s="28">
        <f t="shared" si="783"/>
        <v>0</v>
      </c>
      <c r="P6223" s="1" t="str">
        <f t="shared" si="782"/>
        <v>no</v>
      </c>
    </row>
    <row r="6224" spans="1:16" x14ac:dyDescent="0.25">
      <c r="A6224" s="6">
        <f>'4.OVTA Sites-Transects'!B6230</f>
        <v>0</v>
      </c>
      <c r="B6224" s="6">
        <f>'4.OVTA Sites-Transects'!C6230</f>
        <v>0</v>
      </c>
      <c r="C6224" s="6">
        <f>'4.OVTA Sites-Transects'!D6230</f>
        <v>0</v>
      </c>
      <c r="D6224" s="1">
        <f>'4.OVTA Sites-Transects'!E6230</f>
        <v>0</v>
      </c>
      <c r="E6224" s="1">
        <f>'4.OVTA Sites-Transects'!G6230</f>
        <v>0</v>
      </c>
      <c r="F6224" s="1">
        <f>'4.OVTA Sites-Transects'!F6230</f>
        <v>0</v>
      </c>
      <c r="G6224" s="6">
        <f>'4.OVTA Sites-Transects'!H6230</f>
        <v>0</v>
      </c>
      <c r="H6224" s="6">
        <f>'4.OVTA Sites-Transects'!I6230</f>
        <v>0</v>
      </c>
      <c r="I6224" s="193" t="str">
        <f t="shared" si="776"/>
        <v>-</v>
      </c>
      <c r="J6224" s="27" t="str">
        <f t="shared" si="777"/>
        <v>-</v>
      </c>
      <c r="K6224" s="27" t="str">
        <f t="shared" si="778"/>
        <v>-</v>
      </c>
      <c r="L6224" s="27" t="str">
        <f t="shared" si="779"/>
        <v>-</v>
      </c>
      <c r="M6224" s="27" t="str">
        <f t="shared" si="780"/>
        <v>-</v>
      </c>
      <c r="N6224" s="28">
        <f t="shared" si="781"/>
        <v>0</v>
      </c>
      <c r="O6224" s="28">
        <f t="shared" si="783"/>
        <v>0</v>
      </c>
      <c r="P6224" s="1" t="str">
        <f t="shared" si="782"/>
        <v>no</v>
      </c>
    </row>
    <row r="6225" spans="1:16" x14ac:dyDescent="0.25">
      <c r="A6225" s="6">
        <f>'4.OVTA Sites-Transects'!B6231</f>
        <v>0</v>
      </c>
      <c r="B6225" s="6">
        <f>'4.OVTA Sites-Transects'!C6231</f>
        <v>0</v>
      </c>
      <c r="C6225" s="6">
        <f>'4.OVTA Sites-Transects'!D6231</f>
        <v>0</v>
      </c>
      <c r="D6225" s="1">
        <f>'4.OVTA Sites-Transects'!E6231</f>
        <v>0</v>
      </c>
      <c r="E6225" s="1">
        <f>'4.OVTA Sites-Transects'!G6231</f>
        <v>0</v>
      </c>
      <c r="F6225" s="1">
        <f>'4.OVTA Sites-Transects'!F6231</f>
        <v>0</v>
      </c>
      <c r="G6225" s="6">
        <f>'4.OVTA Sites-Transects'!H6231</f>
        <v>0</v>
      </c>
      <c r="H6225" s="6">
        <f>'4.OVTA Sites-Transects'!I6231</f>
        <v>0</v>
      </c>
      <c r="I6225" s="193" t="str">
        <f t="shared" si="776"/>
        <v>-</v>
      </c>
      <c r="J6225" s="27" t="str">
        <f t="shared" si="777"/>
        <v>-</v>
      </c>
      <c r="K6225" s="27" t="str">
        <f t="shared" si="778"/>
        <v>-</v>
      </c>
      <c r="L6225" s="27" t="str">
        <f t="shared" si="779"/>
        <v>-</v>
      </c>
      <c r="M6225" s="27" t="str">
        <f t="shared" si="780"/>
        <v>-</v>
      </c>
      <c r="N6225" s="28">
        <f t="shared" si="781"/>
        <v>0</v>
      </c>
      <c r="O6225" s="28">
        <f t="shared" si="783"/>
        <v>0</v>
      </c>
      <c r="P6225" s="1" t="str">
        <f t="shared" si="782"/>
        <v>no</v>
      </c>
    </row>
    <row r="6226" spans="1:16" x14ac:dyDescent="0.25">
      <c r="A6226" s="6">
        <f>'4.OVTA Sites-Transects'!B6232</f>
        <v>0</v>
      </c>
      <c r="B6226" s="6">
        <f>'4.OVTA Sites-Transects'!C6232</f>
        <v>0</v>
      </c>
      <c r="C6226" s="6">
        <f>'4.OVTA Sites-Transects'!D6232</f>
        <v>0</v>
      </c>
      <c r="D6226" s="1">
        <f>'4.OVTA Sites-Transects'!E6232</f>
        <v>0</v>
      </c>
      <c r="E6226" s="1">
        <f>'4.OVTA Sites-Transects'!G6232</f>
        <v>0</v>
      </c>
      <c r="F6226" s="1">
        <f>'4.OVTA Sites-Transects'!F6232</f>
        <v>0</v>
      </c>
      <c r="G6226" s="6">
        <f>'4.OVTA Sites-Transects'!H6232</f>
        <v>0</v>
      </c>
      <c r="H6226" s="6">
        <f>'4.OVTA Sites-Transects'!I6232</f>
        <v>0</v>
      </c>
      <c r="I6226" s="193" t="str">
        <f t="shared" si="776"/>
        <v>-</v>
      </c>
      <c r="J6226" s="27" t="str">
        <f t="shared" si="777"/>
        <v>-</v>
      </c>
      <c r="K6226" s="27" t="str">
        <f t="shared" si="778"/>
        <v>-</v>
      </c>
      <c r="L6226" s="27" t="str">
        <f t="shared" si="779"/>
        <v>-</v>
      </c>
      <c r="M6226" s="27" t="str">
        <f t="shared" si="780"/>
        <v>-</v>
      </c>
      <c r="N6226" s="28">
        <f t="shared" si="781"/>
        <v>0</v>
      </c>
      <c r="O6226" s="28">
        <f t="shared" si="783"/>
        <v>0</v>
      </c>
      <c r="P6226" s="1" t="str">
        <f t="shared" si="782"/>
        <v>no</v>
      </c>
    </row>
    <row r="6227" spans="1:16" x14ac:dyDescent="0.25">
      <c r="A6227" s="6">
        <f>'4.OVTA Sites-Transects'!B6233</f>
        <v>0</v>
      </c>
      <c r="B6227" s="6">
        <f>'4.OVTA Sites-Transects'!C6233</f>
        <v>0</v>
      </c>
      <c r="C6227" s="6">
        <f>'4.OVTA Sites-Transects'!D6233</f>
        <v>0</v>
      </c>
      <c r="D6227" s="1">
        <f>'4.OVTA Sites-Transects'!E6233</f>
        <v>0</v>
      </c>
      <c r="E6227" s="1">
        <f>'4.OVTA Sites-Transects'!G6233</f>
        <v>0</v>
      </c>
      <c r="F6227" s="1">
        <f>'4.OVTA Sites-Transects'!F6233</f>
        <v>0</v>
      </c>
      <c r="G6227" s="6">
        <f>'4.OVTA Sites-Transects'!H6233</f>
        <v>0</v>
      </c>
      <c r="H6227" s="6">
        <f>'4.OVTA Sites-Transects'!I6233</f>
        <v>0</v>
      </c>
      <c r="I6227" s="193" t="str">
        <f t="shared" si="776"/>
        <v>-</v>
      </c>
      <c r="J6227" s="27" t="str">
        <f t="shared" si="777"/>
        <v>-</v>
      </c>
      <c r="K6227" s="27" t="str">
        <f t="shared" si="778"/>
        <v>-</v>
      </c>
      <c r="L6227" s="27" t="str">
        <f t="shared" si="779"/>
        <v>-</v>
      </c>
      <c r="M6227" s="27" t="str">
        <f t="shared" si="780"/>
        <v>-</v>
      </c>
      <c r="N6227" s="28">
        <f t="shared" si="781"/>
        <v>0</v>
      </c>
      <c r="O6227" s="28">
        <f t="shared" si="783"/>
        <v>0</v>
      </c>
      <c r="P6227" s="1" t="str">
        <f t="shared" si="782"/>
        <v>no</v>
      </c>
    </row>
    <row r="6228" spans="1:16" x14ac:dyDescent="0.25">
      <c r="A6228" s="6">
        <f>'4.OVTA Sites-Transects'!B6234</f>
        <v>0</v>
      </c>
      <c r="B6228" s="6">
        <f>'4.OVTA Sites-Transects'!C6234</f>
        <v>0</v>
      </c>
      <c r="C6228" s="6">
        <f>'4.OVTA Sites-Transects'!D6234</f>
        <v>0</v>
      </c>
      <c r="D6228" s="1">
        <f>'4.OVTA Sites-Transects'!E6234</f>
        <v>0</v>
      </c>
      <c r="E6228" s="1">
        <f>'4.OVTA Sites-Transects'!G6234</f>
        <v>0</v>
      </c>
      <c r="F6228" s="1">
        <f>'4.OVTA Sites-Transects'!F6234</f>
        <v>0</v>
      </c>
      <c r="G6228" s="6">
        <f>'4.OVTA Sites-Transects'!H6234</f>
        <v>0</v>
      </c>
      <c r="H6228" s="6">
        <f>'4.OVTA Sites-Transects'!I6234</f>
        <v>0</v>
      </c>
      <c r="I6228" s="193" t="str">
        <f t="shared" si="776"/>
        <v>-</v>
      </c>
      <c r="J6228" s="27" t="str">
        <f t="shared" si="777"/>
        <v>-</v>
      </c>
      <c r="K6228" s="27" t="str">
        <f t="shared" si="778"/>
        <v>-</v>
      </c>
      <c r="L6228" s="27" t="str">
        <f t="shared" si="779"/>
        <v>-</v>
      </c>
      <c r="M6228" s="27" t="str">
        <f t="shared" si="780"/>
        <v>-</v>
      </c>
      <c r="N6228" s="28">
        <f t="shared" si="781"/>
        <v>0</v>
      </c>
      <c r="O6228" s="28">
        <f t="shared" si="783"/>
        <v>0</v>
      </c>
      <c r="P6228" s="1" t="str">
        <f t="shared" si="782"/>
        <v>no</v>
      </c>
    </row>
    <row r="6229" spans="1:16" x14ac:dyDescent="0.25">
      <c r="A6229" s="6">
        <f>'4.OVTA Sites-Transects'!B6235</f>
        <v>0</v>
      </c>
      <c r="B6229" s="6">
        <f>'4.OVTA Sites-Transects'!C6235</f>
        <v>0</v>
      </c>
      <c r="C6229" s="6">
        <f>'4.OVTA Sites-Transects'!D6235</f>
        <v>0</v>
      </c>
      <c r="D6229" s="1">
        <f>'4.OVTA Sites-Transects'!E6235</f>
        <v>0</v>
      </c>
      <c r="E6229" s="1">
        <f>'4.OVTA Sites-Transects'!G6235</f>
        <v>0</v>
      </c>
      <c r="F6229" s="1">
        <f>'4.OVTA Sites-Transects'!F6235</f>
        <v>0</v>
      </c>
      <c r="G6229" s="6">
        <f>'4.OVTA Sites-Transects'!H6235</f>
        <v>0</v>
      </c>
      <c r="H6229" s="6">
        <f>'4.OVTA Sites-Transects'!I6235</f>
        <v>0</v>
      </c>
      <c r="I6229" s="193" t="str">
        <f t="shared" si="776"/>
        <v>-</v>
      </c>
      <c r="J6229" s="27" t="str">
        <f t="shared" si="777"/>
        <v>-</v>
      </c>
      <c r="K6229" s="27" t="str">
        <f t="shared" si="778"/>
        <v>-</v>
      </c>
      <c r="L6229" s="27" t="str">
        <f t="shared" si="779"/>
        <v>-</v>
      </c>
      <c r="M6229" s="27" t="str">
        <f t="shared" si="780"/>
        <v>-</v>
      </c>
      <c r="N6229" s="28">
        <f t="shared" si="781"/>
        <v>0</v>
      </c>
      <c r="O6229" s="28">
        <f t="shared" si="783"/>
        <v>0</v>
      </c>
      <c r="P6229" s="1" t="str">
        <f t="shared" si="782"/>
        <v>no</v>
      </c>
    </row>
    <row r="6230" spans="1:16" x14ac:dyDescent="0.25">
      <c r="A6230" s="6">
        <f>'4.OVTA Sites-Transects'!B6236</f>
        <v>0</v>
      </c>
      <c r="B6230" s="6">
        <f>'4.OVTA Sites-Transects'!C6236</f>
        <v>0</v>
      </c>
      <c r="C6230" s="6">
        <f>'4.OVTA Sites-Transects'!D6236</f>
        <v>0</v>
      </c>
      <c r="D6230" s="1">
        <f>'4.OVTA Sites-Transects'!E6236</f>
        <v>0</v>
      </c>
      <c r="E6230" s="1">
        <f>'4.OVTA Sites-Transects'!G6236</f>
        <v>0</v>
      </c>
      <c r="F6230" s="1">
        <f>'4.OVTA Sites-Transects'!F6236</f>
        <v>0</v>
      </c>
      <c r="G6230" s="6">
        <f>'4.OVTA Sites-Transects'!H6236</f>
        <v>0</v>
      </c>
      <c r="H6230" s="6">
        <f>'4.OVTA Sites-Transects'!I6236</f>
        <v>0</v>
      </c>
      <c r="I6230" s="193" t="str">
        <f t="shared" si="776"/>
        <v>-</v>
      </c>
      <c r="J6230" s="27" t="str">
        <f t="shared" si="777"/>
        <v>-</v>
      </c>
      <c r="K6230" s="27" t="str">
        <f t="shared" si="778"/>
        <v>-</v>
      </c>
      <c r="L6230" s="27" t="str">
        <f t="shared" si="779"/>
        <v>-</v>
      </c>
      <c r="M6230" s="27" t="str">
        <f t="shared" si="780"/>
        <v>-</v>
      </c>
      <c r="N6230" s="28">
        <f t="shared" si="781"/>
        <v>0</v>
      </c>
      <c r="O6230" s="28">
        <f t="shared" si="783"/>
        <v>0</v>
      </c>
      <c r="P6230" s="1" t="str">
        <f t="shared" si="782"/>
        <v>no</v>
      </c>
    </row>
    <row r="6231" spans="1:16" x14ac:dyDescent="0.25">
      <c r="A6231" s="6">
        <f>'4.OVTA Sites-Transects'!B6237</f>
        <v>0</v>
      </c>
      <c r="B6231" s="6">
        <f>'4.OVTA Sites-Transects'!C6237</f>
        <v>0</v>
      </c>
      <c r="C6231" s="6">
        <f>'4.OVTA Sites-Transects'!D6237</f>
        <v>0</v>
      </c>
      <c r="D6231" s="1">
        <f>'4.OVTA Sites-Transects'!E6237</f>
        <v>0</v>
      </c>
      <c r="E6231" s="1">
        <f>'4.OVTA Sites-Transects'!G6237</f>
        <v>0</v>
      </c>
      <c r="F6231" s="1">
        <f>'4.OVTA Sites-Transects'!F6237</f>
        <v>0</v>
      </c>
      <c r="G6231" s="6">
        <f>'4.OVTA Sites-Transects'!H6237</f>
        <v>0</v>
      </c>
      <c r="H6231" s="6">
        <f>'4.OVTA Sites-Transects'!I6237</f>
        <v>0</v>
      </c>
      <c r="I6231" s="193" t="str">
        <f t="shared" si="776"/>
        <v>-</v>
      </c>
      <c r="J6231" s="27" t="str">
        <f t="shared" si="777"/>
        <v>-</v>
      </c>
      <c r="K6231" s="27" t="str">
        <f t="shared" si="778"/>
        <v>-</v>
      </c>
      <c r="L6231" s="27" t="str">
        <f t="shared" si="779"/>
        <v>-</v>
      </c>
      <c r="M6231" s="27" t="str">
        <f t="shared" si="780"/>
        <v>-</v>
      </c>
      <c r="N6231" s="28">
        <f t="shared" si="781"/>
        <v>0</v>
      </c>
      <c r="O6231" s="28">
        <f t="shared" si="783"/>
        <v>0</v>
      </c>
      <c r="P6231" s="1" t="str">
        <f t="shared" si="782"/>
        <v>no</v>
      </c>
    </row>
    <row r="6232" spans="1:16" x14ac:dyDescent="0.25">
      <c r="A6232" s="6">
        <f>'4.OVTA Sites-Transects'!B6238</f>
        <v>0</v>
      </c>
      <c r="B6232" s="6">
        <f>'4.OVTA Sites-Transects'!C6238</f>
        <v>0</v>
      </c>
      <c r="C6232" s="6">
        <f>'4.OVTA Sites-Transects'!D6238</f>
        <v>0</v>
      </c>
      <c r="D6232" s="1">
        <f>'4.OVTA Sites-Transects'!E6238</f>
        <v>0</v>
      </c>
      <c r="E6232" s="1">
        <f>'4.OVTA Sites-Transects'!G6238</f>
        <v>0</v>
      </c>
      <c r="F6232" s="1">
        <f>'4.OVTA Sites-Transects'!F6238</f>
        <v>0</v>
      </c>
      <c r="G6232" s="6">
        <f>'4.OVTA Sites-Transects'!H6238</f>
        <v>0</v>
      </c>
      <c r="H6232" s="6">
        <f>'4.OVTA Sites-Transects'!I6238</f>
        <v>0</v>
      </c>
      <c r="I6232" s="193" t="str">
        <f t="shared" si="776"/>
        <v>-</v>
      </c>
      <c r="J6232" s="27" t="str">
        <f t="shared" si="777"/>
        <v>-</v>
      </c>
      <c r="K6232" s="27" t="str">
        <f t="shared" si="778"/>
        <v>-</v>
      </c>
      <c r="L6232" s="27" t="str">
        <f t="shared" si="779"/>
        <v>-</v>
      </c>
      <c r="M6232" s="27" t="str">
        <f t="shared" si="780"/>
        <v>-</v>
      </c>
      <c r="N6232" s="28">
        <f t="shared" si="781"/>
        <v>0</v>
      </c>
      <c r="O6232" s="28">
        <f t="shared" si="783"/>
        <v>0</v>
      </c>
      <c r="P6232" s="1" t="str">
        <f t="shared" si="782"/>
        <v>no</v>
      </c>
    </row>
    <row r="6233" spans="1:16" x14ac:dyDescent="0.25">
      <c r="A6233" s="6">
        <f>'4.OVTA Sites-Transects'!B6239</f>
        <v>0</v>
      </c>
      <c r="B6233" s="6">
        <f>'4.OVTA Sites-Transects'!C6239</f>
        <v>0</v>
      </c>
      <c r="C6233" s="6">
        <f>'4.OVTA Sites-Transects'!D6239</f>
        <v>0</v>
      </c>
      <c r="D6233" s="1">
        <f>'4.OVTA Sites-Transects'!E6239</f>
        <v>0</v>
      </c>
      <c r="E6233" s="1">
        <f>'4.OVTA Sites-Transects'!G6239</f>
        <v>0</v>
      </c>
      <c r="F6233" s="1">
        <f>'4.OVTA Sites-Transects'!F6239</f>
        <v>0</v>
      </c>
      <c r="G6233" s="6">
        <f>'4.OVTA Sites-Transects'!H6239</f>
        <v>0</v>
      </c>
      <c r="H6233" s="6">
        <f>'4.OVTA Sites-Transects'!I6239</f>
        <v>0</v>
      </c>
      <c r="I6233" s="193" t="str">
        <f t="shared" si="776"/>
        <v>-</v>
      </c>
      <c r="J6233" s="27" t="str">
        <f t="shared" si="777"/>
        <v>-</v>
      </c>
      <c r="K6233" s="27" t="str">
        <f t="shared" si="778"/>
        <v>-</v>
      </c>
      <c r="L6233" s="27" t="str">
        <f t="shared" si="779"/>
        <v>-</v>
      </c>
      <c r="M6233" s="27" t="str">
        <f t="shared" si="780"/>
        <v>-</v>
      </c>
      <c r="N6233" s="28">
        <f t="shared" si="781"/>
        <v>0</v>
      </c>
      <c r="O6233" s="28">
        <f t="shared" si="783"/>
        <v>0</v>
      </c>
      <c r="P6233" s="1" t="str">
        <f t="shared" si="782"/>
        <v>no</v>
      </c>
    </row>
    <row r="6234" spans="1:16" x14ac:dyDescent="0.25">
      <c r="A6234" s="6">
        <f>'4.OVTA Sites-Transects'!B6240</f>
        <v>0</v>
      </c>
      <c r="B6234" s="6">
        <f>'4.OVTA Sites-Transects'!C6240</f>
        <v>0</v>
      </c>
      <c r="C6234" s="6">
        <f>'4.OVTA Sites-Transects'!D6240</f>
        <v>0</v>
      </c>
      <c r="D6234" s="1">
        <f>'4.OVTA Sites-Transects'!E6240</f>
        <v>0</v>
      </c>
      <c r="E6234" s="1">
        <f>'4.OVTA Sites-Transects'!G6240</f>
        <v>0</v>
      </c>
      <c r="F6234" s="1">
        <f>'4.OVTA Sites-Transects'!F6240</f>
        <v>0</v>
      </c>
      <c r="G6234" s="6">
        <f>'4.OVTA Sites-Transects'!H6240</f>
        <v>0</v>
      </c>
      <c r="H6234" s="6">
        <f>'4.OVTA Sites-Transects'!I6240</f>
        <v>0</v>
      </c>
      <c r="I6234" s="193" t="str">
        <f t="shared" si="776"/>
        <v>-</v>
      </c>
      <c r="J6234" s="27" t="str">
        <f t="shared" si="777"/>
        <v>-</v>
      </c>
      <c r="K6234" s="27" t="str">
        <f t="shared" si="778"/>
        <v>-</v>
      </c>
      <c r="L6234" s="27" t="str">
        <f t="shared" si="779"/>
        <v>-</v>
      </c>
      <c r="M6234" s="27" t="str">
        <f t="shared" si="780"/>
        <v>-</v>
      </c>
      <c r="N6234" s="28">
        <f t="shared" si="781"/>
        <v>0</v>
      </c>
      <c r="O6234" s="28">
        <f t="shared" si="783"/>
        <v>0</v>
      </c>
      <c r="P6234" s="1" t="str">
        <f t="shared" si="782"/>
        <v>no</v>
      </c>
    </row>
    <row r="6235" spans="1:16" x14ac:dyDescent="0.25">
      <c r="A6235" s="6">
        <f>'4.OVTA Sites-Transects'!B6241</f>
        <v>0</v>
      </c>
      <c r="B6235" s="6">
        <f>'4.OVTA Sites-Transects'!C6241</f>
        <v>0</v>
      </c>
      <c r="C6235" s="6">
        <f>'4.OVTA Sites-Transects'!D6241</f>
        <v>0</v>
      </c>
      <c r="D6235" s="1">
        <f>'4.OVTA Sites-Transects'!E6241</f>
        <v>0</v>
      </c>
      <c r="E6235" s="1">
        <f>'4.OVTA Sites-Transects'!G6241</f>
        <v>0</v>
      </c>
      <c r="F6235" s="1">
        <f>'4.OVTA Sites-Transects'!F6241</f>
        <v>0</v>
      </c>
      <c r="G6235" s="6">
        <f>'4.OVTA Sites-Transects'!H6241</f>
        <v>0</v>
      </c>
      <c r="H6235" s="6">
        <f>'4.OVTA Sites-Transects'!I6241</f>
        <v>0</v>
      </c>
      <c r="I6235" s="193" t="str">
        <f t="shared" si="776"/>
        <v>-</v>
      </c>
      <c r="J6235" s="27" t="str">
        <f t="shared" si="777"/>
        <v>-</v>
      </c>
      <c r="K6235" s="27" t="str">
        <f t="shared" si="778"/>
        <v>-</v>
      </c>
      <c r="L6235" s="27" t="str">
        <f t="shared" si="779"/>
        <v>-</v>
      </c>
      <c r="M6235" s="27" t="str">
        <f t="shared" si="780"/>
        <v>-</v>
      </c>
      <c r="N6235" s="28">
        <f t="shared" si="781"/>
        <v>0</v>
      </c>
      <c r="O6235" s="28">
        <f t="shared" si="783"/>
        <v>0</v>
      </c>
      <c r="P6235" s="1" t="str">
        <f t="shared" si="782"/>
        <v>no</v>
      </c>
    </row>
    <row r="6236" spans="1:16" x14ac:dyDescent="0.25">
      <c r="A6236" s="6">
        <f>'4.OVTA Sites-Transects'!B6242</f>
        <v>0</v>
      </c>
      <c r="B6236" s="6">
        <f>'4.OVTA Sites-Transects'!C6242</f>
        <v>0</v>
      </c>
      <c r="C6236" s="6">
        <f>'4.OVTA Sites-Transects'!D6242</f>
        <v>0</v>
      </c>
      <c r="D6236" s="1">
        <f>'4.OVTA Sites-Transects'!E6242</f>
        <v>0</v>
      </c>
      <c r="E6236" s="1">
        <f>'4.OVTA Sites-Transects'!G6242</f>
        <v>0</v>
      </c>
      <c r="F6236" s="1">
        <f>'4.OVTA Sites-Transects'!F6242</f>
        <v>0</v>
      </c>
      <c r="G6236" s="6">
        <f>'4.OVTA Sites-Transects'!H6242</f>
        <v>0</v>
      </c>
      <c r="H6236" s="6">
        <f>'4.OVTA Sites-Transects'!I6242</f>
        <v>0</v>
      </c>
      <c r="I6236" s="193" t="str">
        <f t="shared" si="776"/>
        <v>-</v>
      </c>
      <c r="J6236" s="27" t="str">
        <f t="shared" si="777"/>
        <v>-</v>
      </c>
      <c r="K6236" s="27" t="str">
        <f t="shared" si="778"/>
        <v>-</v>
      </c>
      <c r="L6236" s="27" t="str">
        <f t="shared" si="779"/>
        <v>-</v>
      </c>
      <c r="M6236" s="27" t="str">
        <f t="shared" si="780"/>
        <v>-</v>
      </c>
      <c r="N6236" s="28">
        <f t="shared" si="781"/>
        <v>0</v>
      </c>
      <c r="O6236" s="28">
        <f t="shared" si="783"/>
        <v>0</v>
      </c>
      <c r="P6236" s="1" t="str">
        <f t="shared" si="782"/>
        <v>no</v>
      </c>
    </row>
    <row r="6237" spans="1:16" x14ac:dyDescent="0.25">
      <c r="A6237" s="6">
        <f>'4.OVTA Sites-Transects'!B6243</f>
        <v>0</v>
      </c>
      <c r="B6237" s="6">
        <f>'4.OVTA Sites-Transects'!C6243</f>
        <v>0</v>
      </c>
      <c r="C6237" s="6">
        <f>'4.OVTA Sites-Transects'!D6243</f>
        <v>0</v>
      </c>
      <c r="D6237" s="1">
        <f>'4.OVTA Sites-Transects'!E6243</f>
        <v>0</v>
      </c>
      <c r="E6237" s="1">
        <f>'4.OVTA Sites-Transects'!G6243</f>
        <v>0</v>
      </c>
      <c r="F6237" s="1">
        <f>'4.OVTA Sites-Transects'!F6243</f>
        <v>0</v>
      </c>
      <c r="G6237" s="6">
        <f>'4.OVTA Sites-Transects'!H6243</f>
        <v>0</v>
      </c>
      <c r="H6237" s="6">
        <f>'4.OVTA Sites-Transects'!I6243</f>
        <v>0</v>
      </c>
      <c r="I6237" s="193" t="str">
        <f t="shared" si="776"/>
        <v>-</v>
      </c>
      <c r="J6237" s="27" t="str">
        <f t="shared" si="777"/>
        <v>-</v>
      </c>
      <c r="K6237" s="27" t="str">
        <f t="shared" si="778"/>
        <v>-</v>
      </c>
      <c r="L6237" s="27" t="str">
        <f t="shared" si="779"/>
        <v>-</v>
      </c>
      <c r="M6237" s="27" t="str">
        <f t="shared" si="780"/>
        <v>-</v>
      </c>
      <c r="N6237" s="28">
        <f t="shared" si="781"/>
        <v>0</v>
      </c>
      <c r="O6237" s="28">
        <f t="shared" si="783"/>
        <v>0</v>
      </c>
      <c r="P6237" s="1" t="str">
        <f t="shared" si="782"/>
        <v>no</v>
      </c>
    </row>
    <row r="6238" spans="1:16" x14ac:dyDescent="0.25">
      <c r="A6238" s="6">
        <f>'4.OVTA Sites-Transects'!B6244</f>
        <v>0</v>
      </c>
      <c r="B6238" s="6">
        <f>'4.OVTA Sites-Transects'!C6244</f>
        <v>0</v>
      </c>
      <c r="C6238" s="6">
        <f>'4.OVTA Sites-Transects'!D6244</f>
        <v>0</v>
      </c>
      <c r="D6238" s="1">
        <f>'4.OVTA Sites-Transects'!E6244</f>
        <v>0</v>
      </c>
      <c r="E6238" s="1">
        <f>'4.OVTA Sites-Transects'!G6244</f>
        <v>0</v>
      </c>
      <c r="F6238" s="1">
        <f>'4.OVTA Sites-Transects'!F6244</f>
        <v>0</v>
      </c>
      <c r="G6238" s="6">
        <f>'4.OVTA Sites-Transects'!H6244</f>
        <v>0</v>
      </c>
      <c r="H6238" s="6">
        <f>'4.OVTA Sites-Transects'!I6244</f>
        <v>0</v>
      </c>
      <c r="I6238" s="193" t="str">
        <f t="shared" si="776"/>
        <v>-</v>
      </c>
      <c r="J6238" s="27" t="str">
        <f t="shared" si="777"/>
        <v>-</v>
      </c>
      <c r="K6238" s="27" t="str">
        <f t="shared" si="778"/>
        <v>-</v>
      </c>
      <c r="L6238" s="27" t="str">
        <f t="shared" si="779"/>
        <v>-</v>
      </c>
      <c r="M6238" s="27" t="str">
        <f t="shared" si="780"/>
        <v>-</v>
      </c>
      <c r="N6238" s="28">
        <f t="shared" si="781"/>
        <v>0</v>
      </c>
      <c r="O6238" s="28">
        <f t="shared" si="783"/>
        <v>0</v>
      </c>
      <c r="P6238" s="1" t="str">
        <f t="shared" si="782"/>
        <v>no</v>
      </c>
    </row>
    <row r="6239" spans="1:16" x14ac:dyDescent="0.25">
      <c r="A6239" s="6">
        <f>'4.OVTA Sites-Transects'!B6245</f>
        <v>0</v>
      </c>
      <c r="B6239" s="6">
        <f>'4.OVTA Sites-Transects'!C6245</f>
        <v>0</v>
      </c>
      <c r="C6239" s="6">
        <f>'4.OVTA Sites-Transects'!D6245</f>
        <v>0</v>
      </c>
      <c r="D6239" s="1">
        <f>'4.OVTA Sites-Transects'!E6245</f>
        <v>0</v>
      </c>
      <c r="E6239" s="1">
        <f>'4.OVTA Sites-Transects'!G6245</f>
        <v>0</v>
      </c>
      <c r="F6239" s="1">
        <f>'4.OVTA Sites-Transects'!F6245</f>
        <v>0</v>
      </c>
      <c r="G6239" s="6">
        <f>'4.OVTA Sites-Transects'!H6245</f>
        <v>0</v>
      </c>
      <c r="H6239" s="6">
        <f>'4.OVTA Sites-Transects'!I6245</f>
        <v>0</v>
      </c>
      <c r="I6239" s="193" t="str">
        <f t="shared" si="776"/>
        <v>-</v>
      </c>
      <c r="J6239" s="27" t="str">
        <f t="shared" si="777"/>
        <v>-</v>
      </c>
      <c r="K6239" s="27" t="str">
        <f t="shared" si="778"/>
        <v>-</v>
      </c>
      <c r="L6239" s="27" t="str">
        <f t="shared" si="779"/>
        <v>-</v>
      </c>
      <c r="M6239" s="27" t="str">
        <f t="shared" si="780"/>
        <v>-</v>
      </c>
      <c r="N6239" s="28">
        <f t="shared" si="781"/>
        <v>0</v>
      </c>
      <c r="O6239" s="28">
        <f t="shared" si="783"/>
        <v>0</v>
      </c>
      <c r="P6239" s="1" t="str">
        <f t="shared" si="782"/>
        <v>no</v>
      </c>
    </row>
    <row r="6240" spans="1:16" x14ac:dyDescent="0.25">
      <c r="A6240" s="6">
        <f>'4.OVTA Sites-Transects'!B6246</f>
        <v>0</v>
      </c>
      <c r="B6240" s="6">
        <f>'4.OVTA Sites-Transects'!C6246</f>
        <v>0</v>
      </c>
      <c r="C6240" s="6">
        <f>'4.OVTA Sites-Transects'!D6246</f>
        <v>0</v>
      </c>
      <c r="D6240" s="1">
        <f>'4.OVTA Sites-Transects'!E6246</f>
        <v>0</v>
      </c>
      <c r="E6240" s="1">
        <f>'4.OVTA Sites-Transects'!G6246</f>
        <v>0</v>
      </c>
      <c r="F6240" s="1">
        <f>'4.OVTA Sites-Transects'!F6246</f>
        <v>0</v>
      </c>
      <c r="G6240" s="6">
        <f>'4.OVTA Sites-Transects'!H6246</f>
        <v>0</v>
      </c>
      <c r="H6240" s="6">
        <f>'4.OVTA Sites-Transects'!I6246</f>
        <v>0</v>
      </c>
      <c r="I6240" s="193" t="str">
        <f t="shared" si="776"/>
        <v>-</v>
      </c>
      <c r="J6240" s="27" t="str">
        <f t="shared" si="777"/>
        <v>-</v>
      </c>
      <c r="K6240" s="27" t="str">
        <f t="shared" si="778"/>
        <v>-</v>
      </c>
      <c r="L6240" s="27" t="str">
        <f t="shared" si="779"/>
        <v>-</v>
      </c>
      <c r="M6240" s="27" t="str">
        <f t="shared" si="780"/>
        <v>-</v>
      </c>
      <c r="N6240" s="28">
        <f t="shared" si="781"/>
        <v>0</v>
      </c>
      <c r="O6240" s="28">
        <f t="shared" si="783"/>
        <v>0</v>
      </c>
      <c r="P6240" s="1" t="str">
        <f t="shared" si="782"/>
        <v>no</v>
      </c>
    </row>
    <row r="6241" spans="1:16" x14ac:dyDescent="0.25">
      <c r="A6241" s="6">
        <f>'4.OVTA Sites-Transects'!B6247</f>
        <v>0</v>
      </c>
      <c r="B6241" s="6">
        <f>'4.OVTA Sites-Transects'!C6247</f>
        <v>0</v>
      </c>
      <c r="C6241" s="6">
        <f>'4.OVTA Sites-Transects'!D6247</f>
        <v>0</v>
      </c>
      <c r="D6241" s="1">
        <f>'4.OVTA Sites-Transects'!E6247</f>
        <v>0</v>
      </c>
      <c r="E6241" s="1">
        <f>'4.OVTA Sites-Transects'!G6247</f>
        <v>0</v>
      </c>
      <c r="F6241" s="1">
        <f>'4.OVTA Sites-Transects'!F6247</f>
        <v>0</v>
      </c>
      <c r="G6241" s="6">
        <f>'4.OVTA Sites-Transects'!H6247</f>
        <v>0</v>
      </c>
      <c r="H6241" s="6">
        <f>'4.OVTA Sites-Transects'!I6247</f>
        <v>0</v>
      </c>
      <c r="I6241" s="193" t="str">
        <f t="shared" si="776"/>
        <v>-</v>
      </c>
      <c r="J6241" s="27" t="str">
        <f t="shared" si="777"/>
        <v>-</v>
      </c>
      <c r="K6241" s="27" t="str">
        <f t="shared" si="778"/>
        <v>-</v>
      </c>
      <c r="L6241" s="27" t="str">
        <f t="shared" si="779"/>
        <v>-</v>
      </c>
      <c r="M6241" s="27" t="str">
        <f t="shared" si="780"/>
        <v>-</v>
      </c>
      <c r="N6241" s="28">
        <f t="shared" si="781"/>
        <v>0</v>
      </c>
      <c r="O6241" s="28">
        <f t="shared" si="783"/>
        <v>0</v>
      </c>
      <c r="P6241" s="1" t="str">
        <f t="shared" si="782"/>
        <v>no</v>
      </c>
    </row>
    <row r="6242" spans="1:16" x14ac:dyDescent="0.25">
      <c r="A6242" s="6">
        <f>'4.OVTA Sites-Transects'!B6248</f>
        <v>0</v>
      </c>
      <c r="B6242" s="6">
        <f>'4.OVTA Sites-Transects'!C6248</f>
        <v>0</v>
      </c>
      <c r="C6242" s="6">
        <f>'4.OVTA Sites-Transects'!D6248</f>
        <v>0</v>
      </c>
      <c r="D6242" s="1">
        <f>'4.OVTA Sites-Transects'!E6248</f>
        <v>0</v>
      </c>
      <c r="E6242" s="1">
        <f>'4.OVTA Sites-Transects'!G6248</f>
        <v>0</v>
      </c>
      <c r="F6242" s="1">
        <f>'4.OVTA Sites-Transects'!F6248</f>
        <v>0</v>
      </c>
      <c r="G6242" s="6">
        <f>'4.OVTA Sites-Transects'!H6248</f>
        <v>0</v>
      </c>
      <c r="H6242" s="6">
        <f>'4.OVTA Sites-Transects'!I6248</f>
        <v>0</v>
      </c>
      <c r="I6242" s="193" t="str">
        <f t="shared" si="776"/>
        <v>-</v>
      </c>
      <c r="J6242" s="27" t="str">
        <f t="shared" si="777"/>
        <v>-</v>
      </c>
      <c r="K6242" s="27" t="str">
        <f t="shared" si="778"/>
        <v>-</v>
      </c>
      <c r="L6242" s="27" t="str">
        <f t="shared" si="779"/>
        <v>-</v>
      </c>
      <c r="M6242" s="27" t="str">
        <f t="shared" si="780"/>
        <v>-</v>
      </c>
      <c r="N6242" s="28">
        <f t="shared" si="781"/>
        <v>0</v>
      </c>
      <c r="O6242" s="28">
        <f t="shared" si="783"/>
        <v>0</v>
      </c>
      <c r="P6242" s="1" t="str">
        <f t="shared" si="782"/>
        <v>no</v>
      </c>
    </row>
    <row r="6243" spans="1:16" x14ac:dyDescent="0.25">
      <c r="A6243" s="6">
        <f>'4.OVTA Sites-Transects'!B6249</f>
        <v>0</v>
      </c>
      <c r="B6243" s="6">
        <f>'4.OVTA Sites-Transects'!C6249</f>
        <v>0</v>
      </c>
      <c r="C6243" s="6">
        <f>'4.OVTA Sites-Transects'!D6249</f>
        <v>0</v>
      </c>
      <c r="D6243" s="1">
        <f>'4.OVTA Sites-Transects'!E6249</f>
        <v>0</v>
      </c>
      <c r="E6243" s="1">
        <f>'4.OVTA Sites-Transects'!G6249</f>
        <v>0</v>
      </c>
      <c r="F6243" s="1">
        <f>'4.OVTA Sites-Transects'!F6249</f>
        <v>0</v>
      </c>
      <c r="G6243" s="6">
        <f>'4.OVTA Sites-Transects'!H6249</f>
        <v>0</v>
      </c>
      <c r="H6243" s="6">
        <f>'4.OVTA Sites-Transects'!I6249</f>
        <v>0</v>
      </c>
      <c r="I6243" s="193" t="str">
        <f t="shared" si="776"/>
        <v>-</v>
      </c>
      <c r="J6243" s="27" t="str">
        <f t="shared" si="777"/>
        <v>-</v>
      </c>
      <c r="K6243" s="27" t="str">
        <f t="shared" si="778"/>
        <v>-</v>
      </c>
      <c r="L6243" s="27" t="str">
        <f t="shared" si="779"/>
        <v>-</v>
      </c>
      <c r="M6243" s="27" t="str">
        <f t="shared" si="780"/>
        <v>-</v>
      </c>
      <c r="N6243" s="28">
        <f t="shared" si="781"/>
        <v>0</v>
      </c>
      <c r="O6243" s="28">
        <f t="shared" si="783"/>
        <v>0</v>
      </c>
      <c r="P6243" s="1" t="str">
        <f t="shared" si="782"/>
        <v>no</v>
      </c>
    </row>
    <row r="6244" spans="1:16" x14ac:dyDescent="0.25">
      <c r="A6244" s="6">
        <f>'4.OVTA Sites-Transects'!B6250</f>
        <v>0</v>
      </c>
      <c r="B6244" s="6">
        <f>'4.OVTA Sites-Transects'!C6250</f>
        <v>0</v>
      </c>
      <c r="C6244" s="6">
        <f>'4.OVTA Sites-Transects'!D6250</f>
        <v>0</v>
      </c>
      <c r="D6244" s="1">
        <f>'4.OVTA Sites-Transects'!E6250</f>
        <v>0</v>
      </c>
      <c r="E6244" s="1">
        <f>'4.OVTA Sites-Transects'!G6250</f>
        <v>0</v>
      </c>
      <c r="F6244" s="1">
        <f>'4.OVTA Sites-Transects'!F6250</f>
        <v>0</v>
      </c>
      <c r="G6244" s="6">
        <f>'4.OVTA Sites-Transects'!H6250</f>
        <v>0</v>
      </c>
      <c r="H6244" s="6">
        <f>'4.OVTA Sites-Transects'!I6250</f>
        <v>0</v>
      </c>
      <c r="I6244" s="193" t="str">
        <f t="shared" si="776"/>
        <v>-</v>
      </c>
      <c r="J6244" s="27" t="str">
        <f t="shared" si="777"/>
        <v>-</v>
      </c>
      <c r="K6244" s="27" t="str">
        <f t="shared" si="778"/>
        <v>-</v>
      </c>
      <c r="L6244" s="27" t="str">
        <f t="shared" si="779"/>
        <v>-</v>
      </c>
      <c r="M6244" s="27" t="str">
        <f t="shared" si="780"/>
        <v>-</v>
      </c>
      <c r="N6244" s="28">
        <f t="shared" si="781"/>
        <v>0</v>
      </c>
      <c r="O6244" s="28">
        <f t="shared" si="783"/>
        <v>0</v>
      </c>
      <c r="P6244" s="1" t="str">
        <f t="shared" si="782"/>
        <v>no</v>
      </c>
    </row>
    <row r="6245" spans="1:16" x14ac:dyDescent="0.25">
      <c r="A6245" s="6">
        <f>'4.OVTA Sites-Transects'!B6251</f>
        <v>0</v>
      </c>
      <c r="B6245" s="6">
        <f>'4.OVTA Sites-Transects'!C6251</f>
        <v>0</v>
      </c>
      <c r="C6245" s="6">
        <f>'4.OVTA Sites-Transects'!D6251</f>
        <v>0</v>
      </c>
      <c r="D6245" s="1">
        <f>'4.OVTA Sites-Transects'!E6251</f>
        <v>0</v>
      </c>
      <c r="E6245" s="1">
        <f>'4.OVTA Sites-Transects'!G6251</f>
        <v>0</v>
      </c>
      <c r="F6245" s="1">
        <f>'4.OVTA Sites-Transects'!F6251</f>
        <v>0</v>
      </c>
      <c r="G6245" s="6">
        <f>'4.OVTA Sites-Transects'!H6251</f>
        <v>0</v>
      </c>
      <c r="H6245" s="6">
        <f>'4.OVTA Sites-Transects'!I6251</f>
        <v>0</v>
      </c>
      <c r="I6245" s="193" t="str">
        <f t="shared" si="776"/>
        <v>-</v>
      </c>
      <c r="J6245" s="27" t="str">
        <f t="shared" si="777"/>
        <v>-</v>
      </c>
      <c r="K6245" s="27" t="str">
        <f t="shared" si="778"/>
        <v>-</v>
      </c>
      <c r="L6245" s="27" t="str">
        <f t="shared" si="779"/>
        <v>-</v>
      </c>
      <c r="M6245" s="27" t="str">
        <f t="shared" si="780"/>
        <v>-</v>
      </c>
      <c r="N6245" s="28">
        <f t="shared" si="781"/>
        <v>0</v>
      </c>
      <c r="O6245" s="28">
        <f t="shared" si="783"/>
        <v>0</v>
      </c>
      <c r="P6245" s="1" t="str">
        <f t="shared" si="782"/>
        <v>no</v>
      </c>
    </row>
    <row r="6246" spans="1:16" x14ac:dyDescent="0.25">
      <c r="A6246" s="6">
        <f>'4.OVTA Sites-Transects'!B6252</f>
        <v>0</v>
      </c>
      <c r="B6246" s="6">
        <f>'4.OVTA Sites-Transects'!C6252</f>
        <v>0</v>
      </c>
      <c r="C6246" s="6">
        <f>'4.OVTA Sites-Transects'!D6252</f>
        <v>0</v>
      </c>
      <c r="D6246" s="1">
        <f>'4.OVTA Sites-Transects'!E6252</f>
        <v>0</v>
      </c>
      <c r="E6246" s="1">
        <f>'4.OVTA Sites-Transects'!G6252</f>
        <v>0</v>
      </c>
      <c r="F6246" s="1">
        <f>'4.OVTA Sites-Transects'!F6252</f>
        <v>0</v>
      </c>
      <c r="G6246" s="6">
        <f>'4.OVTA Sites-Transects'!H6252</f>
        <v>0</v>
      </c>
      <c r="H6246" s="6">
        <f>'4.OVTA Sites-Transects'!I6252</f>
        <v>0</v>
      </c>
      <c r="I6246" s="193" t="str">
        <f t="shared" si="776"/>
        <v>-</v>
      </c>
      <c r="J6246" s="27" t="str">
        <f t="shared" si="777"/>
        <v>-</v>
      </c>
      <c r="K6246" s="27" t="str">
        <f t="shared" si="778"/>
        <v>-</v>
      </c>
      <c r="L6246" s="27" t="str">
        <f t="shared" si="779"/>
        <v>-</v>
      </c>
      <c r="M6246" s="27" t="str">
        <f t="shared" si="780"/>
        <v>-</v>
      </c>
      <c r="N6246" s="28">
        <f t="shared" si="781"/>
        <v>0</v>
      </c>
      <c r="O6246" s="28">
        <f t="shared" si="783"/>
        <v>0</v>
      </c>
      <c r="P6246" s="1" t="str">
        <f t="shared" si="782"/>
        <v>no</v>
      </c>
    </row>
    <row r="6247" spans="1:16" x14ac:dyDescent="0.25">
      <c r="A6247" s="6">
        <f>'4.OVTA Sites-Transects'!B6253</f>
        <v>0</v>
      </c>
      <c r="B6247" s="6">
        <f>'4.OVTA Sites-Transects'!C6253</f>
        <v>0</v>
      </c>
      <c r="C6247" s="6">
        <f>'4.OVTA Sites-Transects'!D6253</f>
        <v>0</v>
      </c>
      <c r="D6247" s="1">
        <f>'4.OVTA Sites-Transects'!E6253</f>
        <v>0</v>
      </c>
      <c r="E6247" s="1">
        <f>'4.OVTA Sites-Transects'!G6253</f>
        <v>0</v>
      </c>
      <c r="F6247" s="1">
        <f>'4.OVTA Sites-Transects'!F6253</f>
        <v>0</v>
      </c>
      <c r="G6247" s="6">
        <f>'4.OVTA Sites-Transects'!H6253</f>
        <v>0</v>
      </c>
      <c r="H6247" s="6">
        <f>'4.OVTA Sites-Transects'!I6253</f>
        <v>0</v>
      </c>
      <c r="I6247" s="193" t="str">
        <f t="shared" si="776"/>
        <v>-</v>
      </c>
      <c r="J6247" s="27" t="str">
        <f t="shared" si="777"/>
        <v>-</v>
      </c>
      <c r="K6247" s="27" t="str">
        <f t="shared" si="778"/>
        <v>-</v>
      </c>
      <c r="L6247" s="27" t="str">
        <f t="shared" si="779"/>
        <v>-</v>
      </c>
      <c r="M6247" s="27" t="str">
        <f t="shared" si="780"/>
        <v>-</v>
      </c>
      <c r="N6247" s="28">
        <f t="shared" si="781"/>
        <v>0</v>
      </c>
      <c r="O6247" s="28">
        <f t="shared" si="783"/>
        <v>0</v>
      </c>
      <c r="P6247" s="1" t="str">
        <f t="shared" si="782"/>
        <v>no</v>
      </c>
    </row>
    <row r="6248" spans="1:16" x14ac:dyDescent="0.25">
      <c r="A6248" s="6">
        <f>'4.OVTA Sites-Transects'!B6254</f>
        <v>0</v>
      </c>
      <c r="B6248" s="6">
        <f>'4.OVTA Sites-Transects'!C6254</f>
        <v>0</v>
      </c>
      <c r="C6248" s="6">
        <f>'4.OVTA Sites-Transects'!D6254</f>
        <v>0</v>
      </c>
      <c r="D6248" s="1">
        <f>'4.OVTA Sites-Transects'!E6254</f>
        <v>0</v>
      </c>
      <c r="E6248" s="1">
        <f>'4.OVTA Sites-Transects'!G6254</f>
        <v>0</v>
      </c>
      <c r="F6248" s="1">
        <f>'4.OVTA Sites-Transects'!F6254</f>
        <v>0</v>
      </c>
      <c r="G6248" s="6">
        <f>'4.OVTA Sites-Transects'!H6254</f>
        <v>0</v>
      </c>
      <c r="H6248" s="6">
        <f>'4.OVTA Sites-Transects'!I6254</f>
        <v>0</v>
      </c>
      <c r="I6248" s="193" t="str">
        <f t="shared" si="776"/>
        <v>-</v>
      </c>
      <c r="J6248" s="27" t="str">
        <f t="shared" si="777"/>
        <v>-</v>
      </c>
      <c r="K6248" s="27" t="str">
        <f t="shared" si="778"/>
        <v>-</v>
      </c>
      <c r="L6248" s="27" t="str">
        <f t="shared" si="779"/>
        <v>-</v>
      </c>
      <c r="M6248" s="27" t="str">
        <f t="shared" si="780"/>
        <v>-</v>
      </c>
      <c r="N6248" s="28">
        <f t="shared" si="781"/>
        <v>0</v>
      </c>
      <c r="O6248" s="28">
        <f t="shared" si="783"/>
        <v>0</v>
      </c>
      <c r="P6248" s="1" t="str">
        <f t="shared" si="782"/>
        <v>no</v>
      </c>
    </row>
    <row r="6249" spans="1:16" x14ac:dyDescent="0.25">
      <c r="A6249" s="6">
        <f>'4.OVTA Sites-Transects'!B6255</f>
        <v>0</v>
      </c>
      <c r="B6249" s="6">
        <f>'4.OVTA Sites-Transects'!C6255</f>
        <v>0</v>
      </c>
      <c r="C6249" s="6">
        <f>'4.OVTA Sites-Transects'!D6255</f>
        <v>0</v>
      </c>
      <c r="D6249" s="1">
        <f>'4.OVTA Sites-Transects'!E6255</f>
        <v>0</v>
      </c>
      <c r="E6249" s="1">
        <f>'4.OVTA Sites-Transects'!G6255</f>
        <v>0</v>
      </c>
      <c r="F6249" s="1">
        <f>'4.OVTA Sites-Transects'!F6255</f>
        <v>0</v>
      </c>
      <c r="G6249" s="6">
        <f>'4.OVTA Sites-Transects'!H6255</f>
        <v>0</v>
      </c>
      <c r="H6249" s="6">
        <f>'4.OVTA Sites-Transects'!I6255</f>
        <v>0</v>
      </c>
      <c r="I6249" s="193" t="str">
        <f t="shared" si="776"/>
        <v>-</v>
      </c>
      <c r="J6249" s="27" t="str">
        <f t="shared" si="777"/>
        <v>-</v>
      </c>
      <c r="K6249" s="27" t="str">
        <f t="shared" si="778"/>
        <v>-</v>
      </c>
      <c r="L6249" s="27" t="str">
        <f t="shared" si="779"/>
        <v>-</v>
      </c>
      <c r="M6249" s="27" t="str">
        <f t="shared" si="780"/>
        <v>-</v>
      </c>
      <c r="N6249" s="28">
        <f t="shared" si="781"/>
        <v>0</v>
      </c>
      <c r="O6249" s="28">
        <f t="shared" si="783"/>
        <v>0</v>
      </c>
      <c r="P6249" s="1" t="str">
        <f t="shared" si="782"/>
        <v>no</v>
      </c>
    </row>
    <row r="6250" spans="1:16" x14ac:dyDescent="0.25">
      <c r="A6250" s="6">
        <f>'4.OVTA Sites-Transects'!B6256</f>
        <v>0</v>
      </c>
      <c r="B6250" s="6">
        <f>'4.OVTA Sites-Transects'!C6256</f>
        <v>0</v>
      </c>
      <c r="C6250" s="6">
        <f>'4.OVTA Sites-Transects'!D6256</f>
        <v>0</v>
      </c>
      <c r="D6250" s="1">
        <f>'4.OVTA Sites-Transects'!E6256</f>
        <v>0</v>
      </c>
      <c r="E6250" s="1">
        <f>'4.OVTA Sites-Transects'!G6256</f>
        <v>0</v>
      </c>
      <c r="F6250" s="1">
        <f>'4.OVTA Sites-Transects'!F6256</f>
        <v>0</v>
      </c>
      <c r="G6250" s="6">
        <f>'4.OVTA Sites-Transects'!H6256</f>
        <v>0</v>
      </c>
      <c r="H6250" s="6">
        <f>'4.OVTA Sites-Transects'!I6256</f>
        <v>0</v>
      </c>
      <c r="I6250" s="193" t="str">
        <f t="shared" si="776"/>
        <v>-</v>
      </c>
      <c r="J6250" s="27" t="str">
        <f t="shared" si="777"/>
        <v>-</v>
      </c>
      <c r="K6250" s="27" t="str">
        <f t="shared" si="778"/>
        <v>-</v>
      </c>
      <c r="L6250" s="27" t="str">
        <f t="shared" si="779"/>
        <v>-</v>
      </c>
      <c r="M6250" s="27" t="str">
        <f t="shared" si="780"/>
        <v>-</v>
      </c>
      <c r="N6250" s="28">
        <f t="shared" si="781"/>
        <v>0</v>
      </c>
      <c r="O6250" s="28">
        <f t="shared" si="783"/>
        <v>0</v>
      </c>
      <c r="P6250" s="1" t="str">
        <f t="shared" si="782"/>
        <v>no</v>
      </c>
    </row>
    <row r="6251" spans="1:16" x14ac:dyDescent="0.25">
      <c r="A6251" s="6">
        <f>'4.OVTA Sites-Transects'!B6257</f>
        <v>0</v>
      </c>
      <c r="B6251" s="6">
        <f>'4.OVTA Sites-Transects'!C6257</f>
        <v>0</v>
      </c>
      <c r="C6251" s="6">
        <f>'4.OVTA Sites-Transects'!D6257</f>
        <v>0</v>
      </c>
      <c r="D6251" s="1">
        <f>'4.OVTA Sites-Transects'!E6257</f>
        <v>0</v>
      </c>
      <c r="E6251" s="1">
        <f>'4.OVTA Sites-Transects'!G6257</f>
        <v>0</v>
      </c>
      <c r="F6251" s="1">
        <f>'4.OVTA Sites-Transects'!F6257</f>
        <v>0</v>
      </c>
      <c r="G6251" s="6">
        <f>'4.OVTA Sites-Transects'!H6257</f>
        <v>0</v>
      </c>
      <c r="H6251" s="6">
        <f>'4.OVTA Sites-Transects'!I6257</f>
        <v>0</v>
      </c>
      <c r="I6251" s="193" t="str">
        <f t="shared" si="776"/>
        <v>-</v>
      </c>
      <c r="J6251" s="27" t="str">
        <f t="shared" si="777"/>
        <v>-</v>
      </c>
      <c r="K6251" s="27" t="str">
        <f t="shared" si="778"/>
        <v>-</v>
      </c>
      <c r="L6251" s="27" t="str">
        <f t="shared" si="779"/>
        <v>-</v>
      </c>
      <c r="M6251" s="27" t="str">
        <f t="shared" si="780"/>
        <v>-</v>
      </c>
      <c r="N6251" s="28">
        <f t="shared" si="781"/>
        <v>0</v>
      </c>
      <c r="O6251" s="28">
        <f t="shared" si="783"/>
        <v>0</v>
      </c>
      <c r="P6251" s="1" t="str">
        <f t="shared" si="782"/>
        <v>no</v>
      </c>
    </row>
    <row r="6252" spans="1:16" x14ac:dyDescent="0.25">
      <c r="A6252" s="6">
        <f>'4.OVTA Sites-Transects'!B6258</f>
        <v>0</v>
      </c>
      <c r="B6252" s="6">
        <f>'4.OVTA Sites-Transects'!C6258</f>
        <v>0</v>
      </c>
      <c r="C6252" s="6">
        <f>'4.OVTA Sites-Transects'!D6258</f>
        <v>0</v>
      </c>
      <c r="D6252" s="1">
        <f>'4.OVTA Sites-Transects'!E6258</f>
        <v>0</v>
      </c>
      <c r="E6252" s="1">
        <f>'4.OVTA Sites-Transects'!G6258</f>
        <v>0</v>
      </c>
      <c r="F6252" s="1">
        <f>'4.OVTA Sites-Transects'!F6258</f>
        <v>0</v>
      </c>
      <c r="G6252" s="6">
        <f>'4.OVTA Sites-Transects'!H6258</f>
        <v>0</v>
      </c>
      <c r="H6252" s="6">
        <f>'4.OVTA Sites-Transects'!I6258</f>
        <v>0</v>
      </c>
      <c r="I6252" s="193" t="str">
        <f t="shared" si="776"/>
        <v>-</v>
      </c>
      <c r="J6252" s="27" t="str">
        <f t="shared" si="777"/>
        <v>-</v>
      </c>
      <c r="K6252" s="27" t="str">
        <f t="shared" si="778"/>
        <v>-</v>
      </c>
      <c r="L6252" s="27" t="str">
        <f t="shared" si="779"/>
        <v>-</v>
      </c>
      <c r="M6252" s="27" t="str">
        <f t="shared" si="780"/>
        <v>-</v>
      </c>
      <c r="N6252" s="28">
        <f t="shared" si="781"/>
        <v>0</v>
      </c>
      <c r="O6252" s="28">
        <f t="shared" si="783"/>
        <v>0</v>
      </c>
      <c r="P6252" s="1" t="str">
        <f t="shared" si="782"/>
        <v>no</v>
      </c>
    </row>
    <row r="6253" spans="1:16" x14ac:dyDescent="0.25">
      <c r="A6253" s="6">
        <f>'4.OVTA Sites-Transects'!B6259</f>
        <v>0</v>
      </c>
      <c r="B6253" s="6">
        <f>'4.OVTA Sites-Transects'!C6259</f>
        <v>0</v>
      </c>
      <c r="C6253" s="6">
        <f>'4.OVTA Sites-Transects'!D6259</f>
        <v>0</v>
      </c>
      <c r="D6253" s="1">
        <f>'4.OVTA Sites-Transects'!E6259</f>
        <v>0</v>
      </c>
      <c r="E6253" s="1">
        <f>'4.OVTA Sites-Transects'!G6259</f>
        <v>0</v>
      </c>
      <c r="F6253" s="1">
        <f>'4.OVTA Sites-Transects'!F6259</f>
        <v>0</v>
      </c>
      <c r="G6253" s="6">
        <f>'4.OVTA Sites-Transects'!H6259</f>
        <v>0</v>
      </c>
      <c r="H6253" s="6">
        <f>'4.OVTA Sites-Transects'!I6259</f>
        <v>0</v>
      </c>
      <c r="I6253" s="193" t="str">
        <f t="shared" si="776"/>
        <v>-</v>
      </c>
      <c r="J6253" s="27" t="str">
        <f t="shared" si="777"/>
        <v>-</v>
      </c>
      <c r="K6253" s="27" t="str">
        <f t="shared" si="778"/>
        <v>-</v>
      </c>
      <c r="L6253" s="27" t="str">
        <f t="shared" si="779"/>
        <v>-</v>
      </c>
      <c r="M6253" s="27" t="str">
        <f t="shared" si="780"/>
        <v>-</v>
      </c>
      <c r="N6253" s="28">
        <f t="shared" si="781"/>
        <v>0</v>
      </c>
      <c r="O6253" s="28">
        <f t="shared" si="783"/>
        <v>0</v>
      </c>
      <c r="P6253" s="1" t="str">
        <f t="shared" si="782"/>
        <v>no</v>
      </c>
    </row>
    <row r="6254" spans="1:16" x14ac:dyDescent="0.25">
      <c r="A6254" s="6">
        <f>'4.OVTA Sites-Transects'!B6260</f>
        <v>0</v>
      </c>
      <c r="B6254" s="6">
        <f>'4.OVTA Sites-Transects'!C6260</f>
        <v>0</v>
      </c>
      <c r="C6254" s="6">
        <f>'4.OVTA Sites-Transects'!D6260</f>
        <v>0</v>
      </c>
      <c r="D6254" s="1">
        <f>'4.OVTA Sites-Transects'!E6260</f>
        <v>0</v>
      </c>
      <c r="E6254" s="1">
        <f>'4.OVTA Sites-Transects'!G6260</f>
        <v>0</v>
      </c>
      <c r="F6254" s="1">
        <f>'4.OVTA Sites-Transects'!F6260</f>
        <v>0</v>
      </c>
      <c r="G6254" s="6">
        <f>'4.OVTA Sites-Transects'!H6260</f>
        <v>0</v>
      </c>
      <c r="H6254" s="6">
        <f>'4.OVTA Sites-Transects'!I6260</f>
        <v>0</v>
      </c>
      <c r="I6254" s="193" t="str">
        <f t="shared" si="776"/>
        <v>-</v>
      </c>
      <c r="J6254" s="27" t="str">
        <f t="shared" si="777"/>
        <v>-</v>
      </c>
      <c r="K6254" s="27" t="str">
        <f t="shared" si="778"/>
        <v>-</v>
      </c>
      <c r="L6254" s="27" t="str">
        <f t="shared" si="779"/>
        <v>-</v>
      </c>
      <c r="M6254" s="27" t="str">
        <f t="shared" si="780"/>
        <v>-</v>
      </c>
      <c r="N6254" s="28">
        <f t="shared" si="781"/>
        <v>0</v>
      </c>
      <c r="O6254" s="28">
        <f t="shared" si="783"/>
        <v>0</v>
      </c>
      <c r="P6254" s="1" t="str">
        <f t="shared" si="782"/>
        <v>no</v>
      </c>
    </row>
    <row r="6255" spans="1:16" x14ac:dyDescent="0.25">
      <c r="A6255" s="6">
        <f>'4.OVTA Sites-Transects'!B6261</f>
        <v>0</v>
      </c>
      <c r="B6255" s="6">
        <f>'4.OVTA Sites-Transects'!C6261</f>
        <v>0</v>
      </c>
      <c r="C6255" s="6">
        <f>'4.OVTA Sites-Transects'!D6261</f>
        <v>0</v>
      </c>
      <c r="D6255" s="1">
        <f>'4.OVTA Sites-Transects'!E6261</f>
        <v>0</v>
      </c>
      <c r="E6255" s="1">
        <f>'4.OVTA Sites-Transects'!G6261</f>
        <v>0</v>
      </c>
      <c r="F6255" s="1">
        <f>'4.OVTA Sites-Transects'!F6261</f>
        <v>0</v>
      </c>
      <c r="G6255" s="6">
        <f>'4.OVTA Sites-Transects'!H6261</f>
        <v>0</v>
      </c>
      <c r="H6255" s="6">
        <f>'4.OVTA Sites-Transects'!I6261</f>
        <v>0</v>
      </c>
      <c r="I6255" s="193" t="str">
        <f t="shared" si="776"/>
        <v>-</v>
      </c>
      <c r="J6255" s="27" t="str">
        <f t="shared" si="777"/>
        <v>-</v>
      </c>
      <c r="K6255" s="27" t="str">
        <f t="shared" si="778"/>
        <v>-</v>
      </c>
      <c r="L6255" s="27" t="str">
        <f t="shared" si="779"/>
        <v>-</v>
      </c>
      <c r="M6255" s="27" t="str">
        <f t="shared" si="780"/>
        <v>-</v>
      </c>
      <c r="N6255" s="28">
        <f t="shared" si="781"/>
        <v>0</v>
      </c>
      <c r="O6255" s="28">
        <f t="shared" si="783"/>
        <v>0</v>
      </c>
      <c r="P6255" s="1" t="str">
        <f t="shared" si="782"/>
        <v>no</v>
      </c>
    </row>
    <row r="6256" spans="1:16" x14ac:dyDescent="0.25">
      <c r="A6256" s="6">
        <f>'4.OVTA Sites-Transects'!B6262</f>
        <v>0</v>
      </c>
      <c r="B6256" s="6">
        <f>'4.OVTA Sites-Transects'!C6262</f>
        <v>0</v>
      </c>
      <c r="C6256" s="6">
        <f>'4.OVTA Sites-Transects'!D6262</f>
        <v>0</v>
      </c>
      <c r="D6256" s="1">
        <f>'4.OVTA Sites-Transects'!E6262</f>
        <v>0</v>
      </c>
      <c r="E6256" s="1">
        <f>'4.OVTA Sites-Transects'!G6262</f>
        <v>0</v>
      </c>
      <c r="F6256" s="1">
        <f>'4.OVTA Sites-Transects'!F6262</f>
        <v>0</v>
      </c>
      <c r="G6256" s="6">
        <f>'4.OVTA Sites-Transects'!H6262</f>
        <v>0</v>
      </c>
      <c r="H6256" s="6">
        <f>'4.OVTA Sites-Transects'!I6262</f>
        <v>0</v>
      </c>
      <c r="I6256" s="193" t="str">
        <f t="shared" si="776"/>
        <v>-</v>
      </c>
      <c r="J6256" s="27" t="str">
        <f t="shared" si="777"/>
        <v>-</v>
      </c>
      <c r="K6256" s="27" t="str">
        <f t="shared" si="778"/>
        <v>-</v>
      </c>
      <c r="L6256" s="27" t="str">
        <f t="shared" si="779"/>
        <v>-</v>
      </c>
      <c r="M6256" s="27" t="str">
        <f t="shared" si="780"/>
        <v>-</v>
      </c>
      <c r="N6256" s="28">
        <f t="shared" si="781"/>
        <v>0</v>
      </c>
      <c r="O6256" s="28">
        <f t="shared" si="783"/>
        <v>0</v>
      </c>
      <c r="P6256" s="1" t="str">
        <f t="shared" si="782"/>
        <v>no</v>
      </c>
    </row>
    <row r="6257" spans="1:16" x14ac:dyDescent="0.25">
      <c r="A6257" s="6">
        <f>'4.OVTA Sites-Transects'!B6263</f>
        <v>0</v>
      </c>
      <c r="B6257" s="6">
        <f>'4.OVTA Sites-Transects'!C6263</f>
        <v>0</v>
      </c>
      <c r="C6257" s="6">
        <f>'4.OVTA Sites-Transects'!D6263</f>
        <v>0</v>
      </c>
      <c r="D6257" s="1">
        <f>'4.OVTA Sites-Transects'!E6263</f>
        <v>0</v>
      </c>
      <c r="E6257" s="1">
        <f>'4.OVTA Sites-Transects'!G6263</f>
        <v>0</v>
      </c>
      <c r="F6257" s="1">
        <f>'4.OVTA Sites-Transects'!F6263</f>
        <v>0</v>
      </c>
      <c r="G6257" s="6">
        <f>'4.OVTA Sites-Transects'!H6263</f>
        <v>0</v>
      </c>
      <c r="H6257" s="6">
        <f>'4.OVTA Sites-Transects'!I6263</f>
        <v>0</v>
      </c>
      <c r="I6257" s="193" t="str">
        <f t="shared" si="776"/>
        <v>-</v>
      </c>
      <c r="J6257" s="27" t="str">
        <f t="shared" si="777"/>
        <v>-</v>
      </c>
      <c r="K6257" s="27" t="str">
        <f t="shared" si="778"/>
        <v>-</v>
      </c>
      <c r="L6257" s="27" t="str">
        <f t="shared" si="779"/>
        <v>-</v>
      </c>
      <c r="M6257" s="27" t="str">
        <f t="shared" si="780"/>
        <v>-</v>
      </c>
      <c r="N6257" s="28">
        <f t="shared" si="781"/>
        <v>0</v>
      </c>
      <c r="O6257" s="28">
        <f t="shared" si="783"/>
        <v>0</v>
      </c>
      <c r="P6257" s="1" t="str">
        <f t="shared" si="782"/>
        <v>no</v>
      </c>
    </row>
    <row r="6258" spans="1:16" x14ac:dyDescent="0.25">
      <c r="A6258" s="6">
        <f>'4.OVTA Sites-Transects'!B6264</f>
        <v>0</v>
      </c>
      <c r="B6258" s="6">
        <f>'4.OVTA Sites-Transects'!C6264</f>
        <v>0</v>
      </c>
      <c r="C6258" s="6">
        <f>'4.OVTA Sites-Transects'!D6264</f>
        <v>0</v>
      </c>
      <c r="D6258" s="1">
        <f>'4.OVTA Sites-Transects'!E6264</f>
        <v>0</v>
      </c>
      <c r="E6258" s="1">
        <f>'4.OVTA Sites-Transects'!G6264</f>
        <v>0</v>
      </c>
      <c r="F6258" s="1">
        <f>'4.OVTA Sites-Transects'!F6264</f>
        <v>0</v>
      </c>
      <c r="G6258" s="6">
        <f>'4.OVTA Sites-Transects'!H6264</f>
        <v>0</v>
      </c>
      <c r="H6258" s="6">
        <f>'4.OVTA Sites-Transects'!I6264</f>
        <v>0</v>
      </c>
      <c r="I6258" s="193" t="str">
        <f t="shared" si="776"/>
        <v>-</v>
      </c>
      <c r="J6258" s="27" t="str">
        <f t="shared" si="777"/>
        <v>-</v>
      </c>
      <c r="K6258" s="27" t="str">
        <f t="shared" si="778"/>
        <v>-</v>
      </c>
      <c r="L6258" s="27" t="str">
        <f t="shared" si="779"/>
        <v>-</v>
      </c>
      <c r="M6258" s="27" t="str">
        <f t="shared" si="780"/>
        <v>-</v>
      </c>
      <c r="N6258" s="28">
        <f t="shared" si="781"/>
        <v>0</v>
      </c>
      <c r="O6258" s="28">
        <f t="shared" si="783"/>
        <v>0</v>
      </c>
      <c r="P6258" s="1" t="str">
        <f t="shared" si="782"/>
        <v>no</v>
      </c>
    </row>
    <row r="6259" spans="1:16" x14ac:dyDescent="0.25">
      <c r="A6259" s="6">
        <f>'4.OVTA Sites-Transects'!B6265</f>
        <v>0</v>
      </c>
      <c r="B6259" s="6">
        <f>'4.OVTA Sites-Transects'!C6265</f>
        <v>0</v>
      </c>
      <c r="C6259" s="6">
        <f>'4.OVTA Sites-Transects'!D6265</f>
        <v>0</v>
      </c>
      <c r="D6259" s="1">
        <f>'4.OVTA Sites-Transects'!E6265</f>
        <v>0</v>
      </c>
      <c r="E6259" s="1">
        <f>'4.OVTA Sites-Transects'!G6265</f>
        <v>0</v>
      </c>
      <c r="F6259" s="1">
        <f>'4.OVTA Sites-Transects'!F6265</f>
        <v>0</v>
      </c>
      <c r="G6259" s="6">
        <f>'4.OVTA Sites-Transects'!H6265</f>
        <v>0</v>
      </c>
      <c r="H6259" s="6">
        <f>'4.OVTA Sites-Transects'!I6265</f>
        <v>0</v>
      </c>
      <c r="I6259" s="193" t="str">
        <f t="shared" si="776"/>
        <v>-</v>
      </c>
      <c r="J6259" s="27" t="str">
        <f t="shared" si="777"/>
        <v>-</v>
      </c>
      <c r="K6259" s="27" t="str">
        <f t="shared" si="778"/>
        <v>-</v>
      </c>
      <c r="L6259" s="27" t="str">
        <f t="shared" si="779"/>
        <v>-</v>
      </c>
      <c r="M6259" s="27" t="str">
        <f t="shared" si="780"/>
        <v>-</v>
      </c>
      <c r="N6259" s="28">
        <f t="shared" si="781"/>
        <v>0</v>
      </c>
      <c r="O6259" s="28">
        <f t="shared" si="783"/>
        <v>0</v>
      </c>
      <c r="P6259" s="1" t="str">
        <f t="shared" si="782"/>
        <v>no</v>
      </c>
    </row>
    <row r="6260" spans="1:16" x14ac:dyDescent="0.25">
      <c r="A6260" s="6">
        <f>'4.OVTA Sites-Transects'!B6266</f>
        <v>0</v>
      </c>
      <c r="B6260" s="6">
        <f>'4.OVTA Sites-Transects'!C6266</f>
        <v>0</v>
      </c>
      <c r="C6260" s="6">
        <f>'4.OVTA Sites-Transects'!D6266</f>
        <v>0</v>
      </c>
      <c r="D6260" s="1">
        <f>'4.OVTA Sites-Transects'!E6266</f>
        <v>0</v>
      </c>
      <c r="E6260" s="1">
        <f>'4.OVTA Sites-Transects'!G6266</f>
        <v>0</v>
      </c>
      <c r="F6260" s="1">
        <f>'4.OVTA Sites-Transects'!F6266</f>
        <v>0</v>
      </c>
      <c r="G6260" s="6">
        <f>'4.OVTA Sites-Transects'!H6266</f>
        <v>0</v>
      </c>
      <c r="H6260" s="6">
        <f>'4.OVTA Sites-Transects'!I6266</f>
        <v>0</v>
      </c>
      <c r="I6260" s="193" t="str">
        <f t="shared" si="776"/>
        <v>-</v>
      </c>
      <c r="J6260" s="27" t="str">
        <f t="shared" si="777"/>
        <v>-</v>
      </c>
      <c r="K6260" s="27" t="str">
        <f t="shared" si="778"/>
        <v>-</v>
      </c>
      <c r="L6260" s="27" t="str">
        <f t="shared" si="779"/>
        <v>-</v>
      </c>
      <c r="M6260" s="27" t="str">
        <f t="shared" si="780"/>
        <v>-</v>
      </c>
      <c r="N6260" s="28">
        <f t="shared" si="781"/>
        <v>0</v>
      </c>
      <c r="O6260" s="28">
        <f t="shared" si="783"/>
        <v>0</v>
      </c>
      <c r="P6260" s="1" t="str">
        <f t="shared" si="782"/>
        <v>no</v>
      </c>
    </row>
    <row r="6261" spans="1:16" x14ac:dyDescent="0.25">
      <c r="A6261" s="6">
        <f>'4.OVTA Sites-Transects'!B6267</f>
        <v>0</v>
      </c>
      <c r="B6261" s="6">
        <f>'4.OVTA Sites-Transects'!C6267</f>
        <v>0</v>
      </c>
      <c r="C6261" s="6">
        <f>'4.OVTA Sites-Transects'!D6267</f>
        <v>0</v>
      </c>
      <c r="D6261" s="1">
        <f>'4.OVTA Sites-Transects'!E6267</f>
        <v>0</v>
      </c>
      <c r="E6261" s="1">
        <f>'4.OVTA Sites-Transects'!G6267</f>
        <v>0</v>
      </c>
      <c r="F6261" s="1">
        <f>'4.OVTA Sites-Transects'!F6267</f>
        <v>0</v>
      </c>
      <c r="G6261" s="6">
        <f>'4.OVTA Sites-Transects'!H6267</f>
        <v>0</v>
      </c>
      <c r="H6261" s="6">
        <f>'4.OVTA Sites-Transects'!I6267</f>
        <v>0</v>
      </c>
      <c r="I6261" s="193" t="str">
        <f t="shared" si="776"/>
        <v>-</v>
      </c>
      <c r="J6261" s="27" t="str">
        <f t="shared" si="777"/>
        <v>-</v>
      </c>
      <c r="K6261" s="27" t="str">
        <f t="shared" si="778"/>
        <v>-</v>
      </c>
      <c r="L6261" s="27" t="str">
        <f t="shared" si="779"/>
        <v>-</v>
      </c>
      <c r="M6261" s="27" t="str">
        <f t="shared" si="780"/>
        <v>-</v>
      </c>
      <c r="N6261" s="28">
        <f t="shared" si="781"/>
        <v>0</v>
      </c>
      <c r="O6261" s="28">
        <f t="shared" si="783"/>
        <v>0</v>
      </c>
      <c r="P6261" s="1" t="str">
        <f t="shared" si="782"/>
        <v>no</v>
      </c>
    </row>
    <row r="6262" spans="1:16" x14ac:dyDescent="0.25">
      <c r="A6262" s="6">
        <f>'4.OVTA Sites-Transects'!B6268</f>
        <v>0</v>
      </c>
      <c r="B6262" s="6">
        <f>'4.OVTA Sites-Transects'!C6268</f>
        <v>0</v>
      </c>
      <c r="C6262" s="6">
        <f>'4.OVTA Sites-Transects'!D6268</f>
        <v>0</v>
      </c>
      <c r="D6262" s="1">
        <f>'4.OVTA Sites-Transects'!E6268</f>
        <v>0</v>
      </c>
      <c r="E6262" s="1">
        <f>'4.OVTA Sites-Transects'!G6268</f>
        <v>0</v>
      </c>
      <c r="F6262" s="1">
        <f>'4.OVTA Sites-Transects'!F6268</f>
        <v>0</v>
      </c>
      <c r="G6262" s="6">
        <f>'4.OVTA Sites-Transects'!H6268</f>
        <v>0</v>
      </c>
      <c r="H6262" s="6">
        <f>'4.OVTA Sites-Transects'!I6268</f>
        <v>0</v>
      </c>
      <c r="I6262" s="193" t="str">
        <f t="shared" si="776"/>
        <v>-</v>
      </c>
      <c r="J6262" s="27" t="str">
        <f t="shared" si="777"/>
        <v>-</v>
      </c>
      <c r="K6262" s="27" t="str">
        <f t="shared" si="778"/>
        <v>-</v>
      </c>
      <c r="L6262" s="27" t="str">
        <f t="shared" si="779"/>
        <v>-</v>
      </c>
      <c r="M6262" s="27" t="str">
        <f t="shared" si="780"/>
        <v>-</v>
      </c>
      <c r="N6262" s="28">
        <f t="shared" si="781"/>
        <v>0</v>
      </c>
      <c r="O6262" s="28">
        <f t="shared" si="783"/>
        <v>0</v>
      </c>
      <c r="P6262" s="1" t="str">
        <f t="shared" si="782"/>
        <v>no</v>
      </c>
    </row>
    <row r="6263" spans="1:16" x14ac:dyDescent="0.25">
      <c r="A6263" s="6">
        <f>'4.OVTA Sites-Transects'!B6269</f>
        <v>0</v>
      </c>
      <c r="B6263" s="6">
        <f>'4.OVTA Sites-Transects'!C6269</f>
        <v>0</v>
      </c>
      <c r="C6263" s="6">
        <f>'4.OVTA Sites-Transects'!D6269</f>
        <v>0</v>
      </c>
      <c r="D6263" s="1">
        <f>'4.OVTA Sites-Transects'!E6269</f>
        <v>0</v>
      </c>
      <c r="E6263" s="1">
        <f>'4.OVTA Sites-Transects'!G6269</f>
        <v>0</v>
      </c>
      <c r="F6263" s="1">
        <f>'4.OVTA Sites-Transects'!F6269</f>
        <v>0</v>
      </c>
      <c r="G6263" s="6">
        <f>'4.OVTA Sites-Transects'!H6269</f>
        <v>0</v>
      </c>
      <c r="H6263" s="6">
        <f>'4.OVTA Sites-Transects'!I6269</f>
        <v>0</v>
      </c>
      <c r="I6263" s="193" t="str">
        <f t="shared" si="776"/>
        <v>-</v>
      </c>
      <c r="J6263" s="27" t="str">
        <f t="shared" si="777"/>
        <v>-</v>
      </c>
      <c r="K6263" s="27" t="str">
        <f t="shared" si="778"/>
        <v>-</v>
      </c>
      <c r="L6263" s="27" t="str">
        <f t="shared" si="779"/>
        <v>-</v>
      </c>
      <c r="M6263" s="27" t="str">
        <f t="shared" si="780"/>
        <v>-</v>
      </c>
      <c r="N6263" s="28">
        <f t="shared" si="781"/>
        <v>0</v>
      </c>
      <c r="O6263" s="28">
        <f t="shared" si="783"/>
        <v>0</v>
      </c>
      <c r="P6263" s="1" t="str">
        <f t="shared" si="782"/>
        <v>no</v>
      </c>
    </row>
    <row r="6264" spans="1:16" x14ac:dyDescent="0.25">
      <c r="A6264" s="6">
        <f>'4.OVTA Sites-Transects'!B6270</f>
        <v>0</v>
      </c>
      <c r="B6264" s="6">
        <f>'4.OVTA Sites-Transects'!C6270</f>
        <v>0</v>
      </c>
      <c r="C6264" s="6">
        <f>'4.OVTA Sites-Transects'!D6270</f>
        <v>0</v>
      </c>
      <c r="D6264" s="1">
        <f>'4.OVTA Sites-Transects'!E6270</f>
        <v>0</v>
      </c>
      <c r="E6264" s="1">
        <f>'4.OVTA Sites-Transects'!G6270</f>
        <v>0</v>
      </c>
      <c r="F6264" s="1">
        <f>'4.OVTA Sites-Transects'!F6270</f>
        <v>0</v>
      </c>
      <c r="G6264" s="6">
        <f>'4.OVTA Sites-Transects'!H6270</f>
        <v>0</v>
      </c>
      <c r="H6264" s="6">
        <f>'4.OVTA Sites-Transects'!I6270</f>
        <v>0</v>
      </c>
      <c r="I6264" s="193" t="str">
        <f t="shared" si="776"/>
        <v>-</v>
      </c>
      <c r="J6264" s="27" t="str">
        <f t="shared" si="777"/>
        <v>-</v>
      </c>
      <c r="K6264" s="27" t="str">
        <f t="shared" si="778"/>
        <v>-</v>
      </c>
      <c r="L6264" s="27" t="str">
        <f t="shared" si="779"/>
        <v>-</v>
      </c>
      <c r="M6264" s="27" t="str">
        <f t="shared" si="780"/>
        <v>-</v>
      </c>
      <c r="N6264" s="28">
        <f t="shared" si="781"/>
        <v>0</v>
      </c>
      <c r="O6264" s="28">
        <f t="shared" si="783"/>
        <v>0</v>
      </c>
      <c r="P6264" s="1" t="str">
        <f t="shared" si="782"/>
        <v>no</v>
      </c>
    </row>
    <row r="6265" spans="1:16" x14ac:dyDescent="0.25">
      <c r="A6265" s="6">
        <f>'4.OVTA Sites-Transects'!B6271</f>
        <v>0</v>
      </c>
      <c r="B6265" s="6">
        <f>'4.OVTA Sites-Transects'!C6271</f>
        <v>0</v>
      </c>
      <c r="C6265" s="6">
        <f>'4.OVTA Sites-Transects'!D6271</f>
        <v>0</v>
      </c>
      <c r="D6265" s="1">
        <f>'4.OVTA Sites-Transects'!E6271</f>
        <v>0</v>
      </c>
      <c r="E6265" s="1">
        <f>'4.OVTA Sites-Transects'!G6271</f>
        <v>0</v>
      </c>
      <c r="F6265" s="1">
        <f>'4.OVTA Sites-Transects'!F6271</f>
        <v>0</v>
      </c>
      <c r="G6265" s="6">
        <f>'4.OVTA Sites-Transects'!H6271</f>
        <v>0</v>
      </c>
      <c r="H6265" s="6">
        <f>'4.OVTA Sites-Transects'!I6271</f>
        <v>0</v>
      </c>
      <c r="I6265" s="193" t="str">
        <f t="shared" si="776"/>
        <v>-</v>
      </c>
      <c r="J6265" s="27" t="str">
        <f t="shared" si="777"/>
        <v>-</v>
      </c>
      <c r="K6265" s="27" t="str">
        <f t="shared" si="778"/>
        <v>-</v>
      </c>
      <c r="L6265" s="27" t="str">
        <f t="shared" si="779"/>
        <v>-</v>
      </c>
      <c r="M6265" s="27" t="str">
        <f t="shared" si="780"/>
        <v>-</v>
      </c>
      <c r="N6265" s="28">
        <f t="shared" si="781"/>
        <v>0</v>
      </c>
      <c r="O6265" s="28">
        <f t="shared" si="783"/>
        <v>0</v>
      </c>
      <c r="P6265" s="1" t="str">
        <f t="shared" si="782"/>
        <v>no</v>
      </c>
    </row>
    <row r="6266" spans="1:16" x14ac:dyDescent="0.25">
      <c r="A6266" s="6">
        <f>'4.OVTA Sites-Transects'!B6272</f>
        <v>0</v>
      </c>
      <c r="B6266" s="6">
        <f>'4.OVTA Sites-Transects'!C6272</f>
        <v>0</v>
      </c>
      <c r="C6266" s="6">
        <f>'4.OVTA Sites-Transects'!D6272</f>
        <v>0</v>
      </c>
      <c r="D6266" s="1">
        <f>'4.OVTA Sites-Transects'!E6272</f>
        <v>0</v>
      </c>
      <c r="E6266" s="1">
        <f>'4.OVTA Sites-Transects'!G6272</f>
        <v>0</v>
      </c>
      <c r="F6266" s="1">
        <f>'4.OVTA Sites-Transects'!F6272</f>
        <v>0</v>
      </c>
      <c r="G6266" s="6">
        <f>'4.OVTA Sites-Transects'!H6272</f>
        <v>0</v>
      </c>
      <c r="H6266" s="6">
        <f>'4.OVTA Sites-Transects'!I6272</f>
        <v>0</v>
      </c>
      <c r="I6266" s="193" t="str">
        <f t="shared" si="776"/>
        <v>-</v>
      </c>
      <c r="J6266" s="27" t="str">
        <f t="shared" si="777"/>
        <v>-</v>
      </c>
      <c r="K6266" s="27" t="str">
        <f t="shared" si="778"/>
        <v>-</v>
      </c>
      <c r="L6266" s="27" t="str">
        <f t="shared" si="779"/>
        <v>-</v>
      </c>
      <c r="M6266" s="27" t="str">
        <f t="shared" si="780"/>
        <v>-</v>
      </c>
      <c r="N6266" s="28">
        <f t="shared" si="781"/>
        <v>0</v>
      </c>
      <c r="O6266" s="28">
        <f t="shared" si="783"/>
        <v>0</v>
      </c>
      <c r="P6266" s="1" t="str">
        <f t="shared" si="782"/>
        <v>no</v>
      </c>
    </row>
    <row r="6267" spans="1:16" x14ac:dyDescent="0.25">
      <c r="A6267" s="6">
        <f>'4.OVTA Sites-Transects'!B6273</f>
        <v>0</v>
      </c>
      <c r="B6267" s="6">
        <f>'4.OVTA Sites-Transects'!C6273</f>
        <v>0</v>
      </c>
      <c r="C6267" s="6">
        <f>'4.OVTA Sites-Transects'!D6273</f>
        <v>0</v>
      </c>
      <c r="D6267" s="1">
        <f>'4.OVTA Sites-Transects'!E6273</f>
        <v>0</v>
      </c>
      <c r="E6267" s="1">
        <f>'4.OVTA Sites-Transects'!G6273</f>
        <v>0</v>
      </c>
      <c r="F6267" s="1">
        <f>'4.OVTA Sites-Transects'!F6273</f>
        <v>0</v>
      </c>
      <c r="G6267" s="6">
        <f>'4.OVTA Sites-Transects'!H6273</f>
        <v>0</v>
      </c>
      <c r="H6267" s="6">
        <f>'4.OVTA Sites-Transects'!I6273</f>
        <v>0</v>
      </c>
      <c r="I6267" s="193" t="str">
        <f t="shared" si="776"/>
        <v>-</v>
      </c>
      <c r="J6267" s="27" t="str">
        <f t="shared" si="777"/>
        <v>-</v>
      </c>
      <c r="K6267" s="27" t="str">
        <f t="shared" si="778"/>
        <v>-</v>
      </c>
      <c r="L6267" s="27" t="str">
        <f t="shared" si="779"/>
        <v>-</v>
      </c>
      <c r="M6267" s="27" t="str">
        <f t="shared" si="780"/>
        <v>-</v>
      </c>
      <c r="N6267" s="28">
        <f t="shared" si="781"/>
        <v>0</v>
      </c>
      <c r="O6267" s="28">
        <f t="shared" si="783"/>
        <v>0</v>
      </c>
      <c r="P6267" s="1" t="str">
        <f t="shared" si="782"/>
        <v>no</v>
      </c>
    </row>
    <row r="6268" spans="1:16" x14ac:dyDescent="0.25">
      <c r="A6268" s="6">
        <f>'4.OVTA Sites-Transects'!B6274</f>
        <v>0</v>
      </c>
      <c r="B6268" s="6">
        <f>'4.OVTA Sites-Transects'!C6274</f>
        <v>0</v>
      </c>
      <c r="C6268" s="6">
        <f>'4.OVTA Sites-Transects'!D6274</f>
        <v>0</v>
      </c>
      <c r="D6268" s="1">
        <f>'4.OVTA Sites-Transects'!E6274</f>
        <v>0</v>
      </c>
      <c r="E6268" s="1">
        <f>'4.OVTA Sites-Transects'!G6274</f>
        <v>0</v>
      </c>
      <c r="F6268" s="1">
        <f>'4.OVTA Sites-Transects'!F6274</f>
        <v>0</v>
      </c>
      <c r="G6268" s="6">
        <f>'4.OVTA Sites-Transects'!H6274</f>
        <v>0</v>
      </c>
      <c r="H6268" s="6">
        <f>'4.OVTA Sites-Transects'!I6274</f>
        <v>0</v>
      </c>
      <c r="I6268" s="193" t="str">
        <f t="shared" si="776"/>
        <v>-</v>
      </c>
      <c r="J6268" s="27" t="str">
        <f t="shared" si="777"/>
        <v>-</v>
      </c>
      <c r="K6268" s="27" t="str">
        <f t="shared" si="778"/>
        <v>-</v>
      </c>
      <c r="L6268" s="27" t="str">
        <f t="shared" si="779"/>
        <v>-</v>
      </c>
      <c r="M6268" s="27" t="str">
        <f t="shared" si="780"/>
        <v>-</v>
      </c>
      <c r="N6268" s="28">
        <f t="shared" si="781"/>
        <v>0</v>
      </c>
      <c r="O6268" s="28">
        <f t="shared" si="783"/>
        <v>0</v>
      </c>
      <c r="P6268" s="1" t="str">
        <f t="shared" si="782"/>
        <v>no</v>
      </c>
    </row>
    <row r="6269" spans="1:16" x14ac:dyDescent="0.25">
      <c r="A6269" s="6">
        <f>'4.OVTA Sites-Transects'!B6275</f>
        <v>0</v>
      </c>
      <c r="B6269" s="6">
        <f>'4.OVTA Sites-Transects'!C6275</f>
        <v>0</v>
      </c>
      <c r="C6269" s="6">
        <f>'4.OVTA Sites-Transects'!D6275</f>
        <v>0</v>
      </c>
      <c r="D6269" s="1">
        <f>'4.OVTA Sites-Transects'!E6275</f>
        <v>0</v>
      </c>
      <c r="E6269" s="1">
        <f>'4.OVTA Sites-Transects'!G6275</f>
        <v>0</v>
      </c>
      <c r="F6269" s="1">
        <f>'4.OVTA Sites-Transects'!F6275</f>
        <v>0</v>
      </c>
      <c r="G6269" s="6">
        <f>'4.OVTA Sites-Transects'!H6275</f>
        <v>0</v>
      </c>
      <c r="H6269" s="6">
        <f>'4.OVTA Sites-Transects'!I6275</f>
        <v>0</v>
      </c>
      <c r="I6269" s="193" t="str">
        <f t="shared" si="776"/>
        <v>-</v>
      </c>
      <c r="J6269" s="27" t="str">
        <f t="shared" si="777"/>
        <v>-</v>
      </c>
      <c r="K6269" s="27" t="str">
        <f t="shared" si="778"/>
        <v>-</v>
      </c>
      <c r="L6269" s="27" t="str">
        <f t="shared" si="779"/>
        <v>-</v>
      </c>
      <c r="M6269" s="27" t="str">
        <f t="shared" si="780"/>
        <v>-</v>
      </c>
      <c r="N6269" s="28">
        <f t="shared" si="781"/>
        <v>0</v>
      </c>
      <c r="O6269" s="28">
        <f t="shared" si="783"/>
        <v>0</v>
      </c>
      <c r="P6269" s="1" t="str">
        <f t="shared" si="782"/>
        <v>no</v>
      </c>
    </row>
    <row r="6270" spans="1:16" x14ac:dyDescent="0.25">
      <c r="A6270" s="6">
        <f>'4.OVTA Sites-Transects'!B6276</f>
        <v>0</v>
      </c>
      <c r="B6270" s="6">
        <f>'4.OVTA Sites-Transects'!C6276</f>
        <v>0</v>
      </c>
      <c r="C6270" s="6">
        <f>'4.OVTA Sites-Transects'!D6276</f>
        <v>0</v>
      </c>
      <c r="D6270" s="1">
        <f>'4.OVTA Sites-Transects'!E6276</f>
        <v>0</v>
      </c>
      <c r="E6270" s="1">
        <f>'4.OVTA Sites-Transects'!G6276</f>
        <v>0</v>
      </c>
      <c r="F6270" s="1">
        <f>'4.OVTA Sites-Transects'!F6276</f>
        <v>0</v>
      </c>
      <c r="G6270" s="6">
        <f>'4.OVTA Sites-Transects'!H6276</f>
        <v>0</v>
      </c>
      <c r="H6270" s="6">
        <f>'4.OVTA Sites-Transects'!I6276</f>
        <v>0</v>
      </c>
      <c r="I6270" s="193" t="str">
        <f t="shared" si="776"/>
        <v>-</v>
      </c>
      <c r="J6270" s="27" t="str">
        <f t="shared" si="777"/>
        <v>-</v>
      </c>
      <c r="K6270" s="27" t="str">
        <f t="shared" si="778"/>
        <v>-</v>
      </c>
      <c r="L6270" s="27" t="str">
        <f t="shared" si="779"/>
        <v>-</v>
      </c>
      <c r="M6270" s="27" t="str">
        <f t="shared" si="780"/>
        <v>-</v>
      </c>
      <c r="N6270" s="28">
        <f t="shared" si="781"/>
        <v>0</v>
      </c>
      <c r="O6270" s="28">
        <f t="shared" si="783"/>
        <v>0</v>
      </c>
      <c r="P6270" s="1" t="str">
        <f t="shared" si="782"/>
        <v>no</v>
      </c>
    </row>
    <row r="6271" spans="1:16" x14ac:dyDescent="0.25">
      <c r="A6271" s="6">
        <f>'4.OVTA Sites-Transects'!B6277</f>
        <v>0</v>
      </c>
      <c r="B6271" s="6">
        <f>'4.OVTA Sites-Transects'!C6277</f>
        <v>0</v>
      </c>
      <c r="C6271" s="6">
        <f>'4.OVTA Sites-Transects'!D6277</f>
        <v>0</v>
      </c>
      <c r="D6271" s="1">
        <f>'4.OVTA Sites-Transects'!E6277</f>
        <v>0</v>
      </c>
      <c r="E6271" s="1">
        <f>'4.OVTA Sites-Transects'!G6277</f>
        <v>0</v>
      </c>
      <c r="F6271" s="1">
        <f>'4.OVTA Sites-Transects'!F6277</f>
        <v>0</v>
      </c>
      <c r="G6271" s="6">
        <f>'4.OVTA Sites-Transects'!H6277</f>
        <v>0</v>
      </c>
      <c r="H6271" s="6">
        <f>'4.OVTA Sites-Transects'!I6277</f>
        <v>0</v>
      </c>
      <c r="I6271" s="193" t="str">
        <f t="shared" si="776"/>
        <v>-</v>
      </c>
      <c r="J6271" s="27" t="str">
        <f t="shared" si="777"/>
        <v>-</v>
      </c>
      <c r="K6271" s="27" t="str">
        <f t="shared" si="778"/>
        <v>-</v>
      </c>
      <c r="L6271" s="27" t="str">
        <f t="shared" si="779"/>
        <v>-</v>
      </c>
      <c r="M6271" s="27" t="str">
        <f t="shared" si="780"/>
        <v>-</v>
      </c>
      <c r="N6271" s="28">
        <f t="shared" si="781"/>
        <v>0</v>
      </c>
      <c r="O6271" s="28">
        <f t="shared" si="783"/>
        <v>0</v>
      </c>
      <c r="P6271" s="1" t="str">
        <f t="shared" si="782"/>
        <v>no</v>
      </c>
    </row>
    <row r="6272" spans="1:16" x14ac:dyDescent="0.25">
      <c r="A6272" s="6">
        <f>'4.OVTA Sites-Transects'!B6278</f>
        <v>0</v>
      </c>
      <c r="B6272" s="6">
        <f>'4.OVTA Sites-Transects'!C6278</f>
        <v>0</v>
      </c>
      <c r="C6272" s="6">
        <f>'4.OVTA Sites-Transects'!D6278</f>
        <v>0</v>
      </c>
      <c r="D6272" s="1">
        <f>'4.OVTA Sites-Transects'!E6278</f>
        <v>0</v>
      </c>
      <c r="E6272" s="1">
        <f>'4.OVTA Sites-Transects'!G6278</f>
        <v>0</v>
      </c>
      <c r="F6272" s="1">
        <f>'4.OVTA Sites-Transects'!F6278</f>
        <v>0</v>
      </c>
      <c r="G6272" s="6">
        <f>'4.OVTA Sites-Transects'!H6278</f>
        <v>0</v>
      </c>
      <c r="H6272" s="6">
        <f>'4.OVTA Sites-Transects'!I6278</f>
        <v>0</v>
      </c>
      <c r="I6272" s="193" t="str">
        <f t="shared" si="776"/>
        <v>-</v>
      </c>
      <c r="J6272" s="27" t="str">
        <f t="shared" si="777"/>
        <v>-</v>
      </c>
      <c r="K6272" s="27" t="str">
        <f t="shared" si="778"/>
        <v>-</v>
      </c>
      <c r="L6272" s="27" t="str">
        <f t="shared" si="779"/>
        <v>-</v>
      </c>
      <c r="M6272" s="27" t="str">
        <f t="shared" si="780"/>
        <v>-</v>
      </c>
      <c r="N6272" s="28">
        <f t="shared" si="781"/>
        <v>0</v>
      </c>
      <c r="O6272" s="28">
        <f t="shared" si="783"/>
        <v>0</v>
      </c>
      <c r="P6272" s="1" t="str">
        <f t="shared" si="782"/>
        <v>no</v>
      </c>
    </row>
    <row r="6273" spans="1:16" x14ac:dyDescent="0.25">
      <c r="A6273" s="6">
        <f>'4.OVTA Sites-Transects'!B6279</f>
        <v>0</v>
      </c>
      <c r="B6273" s="6">
        <f>'4.OVTA Sites-Transects'!C6279</f>
        <v>0</v>
      </c>
      <c r="C6273" s="6">
        <f>'4.OVTA Sites-Transects'!D6279</f>
        <v>0</v>
      </c>
      <c r="D6273" s="1">
        <f>'4.OVTA Sites-Transects'!E6279</f>
        <v>0</v>
      </c>
      <c r="E6273" s="1">
        <f>'4.OVTA Sites-Transects'!G6279</f>
        <v>0</v>
      </c>
      <c r="F6273" s="1">
        <f>'4.OVTA Sites-Transects'!F6279</f>
        <v>0</v>
      </c>
      <c r="G6273" s="6">
        <f>'4.OVTA Sites-Transects'!H6279</f>
        <v>0</v>
      </c>
      <c r="H6273" s="6">
        <f>'4.OVTA Sites-Transects'!I6279</f>
        <v>0</v>
      </c>
      <c r="I6273" s="193" t="str">
        <f t="shared" si="776"/>
        <v>-</v>
      </c>
      <c r="J6273" s="27" t="str">
        <f t="shared" si="777"/>
        <v>-</v>
      </c>
      <c r="K6273" s="27" t="str">
        <f t="shared" si="778"/>
        <v>-</v>
      </c>
      <c r="L6273" s="27" t="str">
        <f t="shared" si="779"/>
        <v>-</v>
      </c>
      <c r="M6273" s="27" t="str">
        <f t="shared" si="780"/>
        <v>-</v>
      </c>
      <c r="N6273" s="28">
        <f t="shared" si="781"/>
        <v>0</v>
      </c>
      <c r="O6273" s="28">
        <f t="shared" si="783"/>
        <v>0</v>
      </c>
      <c r="P6273" s="1" t="str">
        <f t="shared" si="782"/>
        <v>no</v>
      </c>
    </row>
    <row r="6274" spans="1:16" x14ac:dyDescent="0.25">
      <c r="A6274" s="6">
        <f>'4.OVTA Sites-Transects'!B6280</f>
        <v>0</v>
      </c>
      <c r="B6274" s="6">
        <f>'4.OVTA Sites-Transects'!C6280</f>
        <v>0</v>
      </c>
      <c r="C6274" s="6">
        <f>'4.OVTA Sites-Transects'!D6280</f>
        <v>0</v>
      </c>
      <c r="D6274" s="1">
        <f>'4.OVTA Sites-Transects'!E6280</f>
        <v>0</v>
      </c>
      <c r="E6274" s="1">
        <f>'4.OVTA Sites-Transects'!G6280</f>
        <v>0</v>
      </c>
      <c r="F6274" s="1">
        <f>'4.OVTA Sites-Transects'!F6280</f>
        <v>0</v>
      </c>
      <c r="G6274" s="6">
        <f>'4.OVTA Sites-Transects'!H6280</f>
        <v>0</v>
      </c>
      <c r="H6274" s="6">
        <f>'4.OVTA Sites-Transects'!I6280</f>
        <v>0</v>
      </c>
      <c r="I6274" s="193" t="str">
        <f t="shared" si="776"/>
        <v>-</v>
      </c>
      <c r="J6274" s="27" t="str">
        <f t="shared" si="777"/>
        <v>-</v>
      </c>
      <c r="K6274" s="27" t="str">
        <f t="shared" si="778"/>
        <v>-</v>
      </c>
      <c r="L6274" s="27" t="str">
        <f t="shared" si="779"/>
        <v>-</v>
      </c>
      <c r="M6274" s="27" t="str">
        <f t="shared" si="780"/>
        <v>-</v>
      </c>
      <c r="N6274" s="28">
        <f t="shared" si="781"/>
        <v>0</v>
      </c>
      <c r="O6274" s="28">
        <f t="shared" si="783"/>
        <v>0</v>
      </c>
      <c r="P6274" s="1" t="str">
        <f t="shared" si="782"/>
        <v>no</v>
      </c>
    </row>
    <row r="6275" spans="1:16" x14ac:dyDescent="0.25">
      <c r="A6275" s="6">
        <f>'4.OVTA Sites-Transects'!B6281</f>
        <v>0</v>
      </c>
      <c r="B6275" s="6">
        <f>'4.OVTA Sites-Transects'!C6281</f>
        <v>0</v>
      </c>
      <c r="C6275" s="6">
        <f>'4.OVTA Sites-Transects'!D6281</f>
        <v>0</v>
      </c>
      <c r="D6275" s="1">
        <f>'4.OVTA Sites-Transects'!E6281</f>
        <v>0</v>
      </c>
      <c r="E6275" s="1">
        <f>'4.OVTA Sites-Transects'!G6281</f>
        <v>0</v>
      </c>
      <c r="F6275" s="1">
        <f>'4.OVTA Sites-Transects'!F6281</f>
        <v>0</v>
      </c>
      <c r="G6275" s="6">
        <f>'4.OVTA Sites-Transects'!H6281</f>
        <v>0</v>
      </c>
      <c r="H6275" s="6">
        <f>'4.OVTA Sites-Transects'!I6281</f>
        <v>0</v>
      </c>
      <c r="I6275" s="193" t="str">
        <f t="shared" ref="I6275:I6338" si="784">IF(F6275="B", SUMIF(OVTA_Calcs_TMA, D6275, WeightingFactorMod), IF(F6275="C", SUMIF(OVTA_Calcs_TMA, D6275, WeightingFactorHigh), IF(F6275="D", SUMIF(OVTA_Calcs_TMA, D6275, WeightingFactorVeryHigh), "-")))</f>
        <v>-</v>
      </c>
      <c r="J6275" s="27" t="str">
        <f t="shared" ref="J6275:J6338" si="785">IF(ISNUMBER(AVERAGEIFS(AssessmentResultsLow, AssessmentResultsSites, $A6275,AssessmentIncluded, "yes")), I6275*AVERAGEIFS(AssessmentResultsLow, AssessmentResultsSites, $A6275,AssessmentIncluded, "yes"), "-")</f>
        <v>-</v>
      </c>
      <c r="K6275" s="27" t="str">
        <f t="shared" ref="K6275:K6338" si="786">IF(ISNUMBER(AVERAGEIFS(AssessmentResultsMod, AssessmentResultsSites, $A6275,AssessmentIncluded, "yes")), I6275*AVERAGEIFS(AssessmentResultsMod, AssessmentResultsSites, $A6275,AssessmentIncluded, "yes"), "-")</f>
        <v>-</v>
      </c>
      <c r="L6275" s="27" t="str">
        <f t="shared" ref="L6275:L6338" si="787">IF(ISNUMBER(AVERAGEIFS(AssessmentResultsHigh, AssessmentResultsSites, $A6275,AssessmentIncluded, "yes")), I6275*AVERAGEIFS(AssessmentResultsHigh, AssessmentResultsSites, $A6275,AssessmentIncluded, "yes"), "-")</f>
        <v>-</v>
      </c>
      <c r="M6275" s="27" t="str">
        <f t="shared" ref="M6275:M6338" si="788">IF(ISNUMBER(AVERAGEIFS(AssessmentResultsVeryHigh, AssessmentResultsSites, $A6275,AssessmentIncluded, "yes")), I6275*AVERAGEIFS(AssessmentResultsVeryHigh, AssessmentResultsSites, $A6275,AssessmentIncluded, "yes"), "-")</f>
        <v>-</v>
      </c>
      <c r="N6275" s="28">
        <f t="shared" ref="N6275:N6338" si="789">COUNTIFS(AssessmentResultsSites, A6275, AssessmentIncluded, "yes")</f>
        <v>0</v>
      </c>
      <c r="O6275" s="28">
        <f t="shared" si="783"/>
        <v>0</v>
      </c>
      <c r="P6275" s="1" t="str">
        <f t="shared" ref="P6275:P6338" si="790">IF(AND(G6275="Yes", N6275&gt;0), "yes", "no")</f>
        <v>no</v>
      </c>
    </row>
    <row r="6276" spans="1:16" x14ac:dyDescent="0.25">
      <c r="A6276" s="6">
        <f>'4.OVTA Sites-Transects'!B6282</f>
        <v>0</v>
      </c>
      <c r="B6276" s="6">
        <f>'4.OVTA Sites-Transects'!C6282</f>
        <v>0</v>
      </c>
      <c r="C6276" s="6">
        <f>'4.OVTA Sites-Transects'!D6282</f>
        <v>0</v>
      </c>
      <c r="D6276" s="1">
        <f>'4.OVTA Sites-Transects'!E6282</f>
        <v>0</v>
      </c>
      <c r="E6276" s="1">
        <f>'4.OVTA Sites-Transects'!G6282</f>
        <v>0</v>
      </c>
      <c r="F6276" s="1">
        <f>'4.OVTA Sites-Transects'!F6282</f>
        <v>0</v>
      </c>
      <c r="G6276" s="6">
        <f>'4.OVTA Sites-Transects'!H6282</f>
        <v>0</v>
      </c>
      <c r="H6276" s="6">
        <f>'4.OVTA Sites-Transects'!I6282</f>
        <v>0</v>
      </c>
      <c r="I6276" s="193" t="str">
        <f t="shared" si="784"/>
        <v>-</v>
      </c>
      <c r="J6276" s="27" t="str">
        <f t="shared" si="785"/>
        <v>-</v>
      </c>
      <c r="K6276" s="27" t="str">
        <f t="shared" si="786"/>
        <v>-</v>
      </c>
      <c r="L6276" s="27" t="str">
        <f t="shared" si="787"/>
        <v>-</v>
      </c>
      <c r="M6276" s="27" t="str">
        <f t="shared" si="788"/>
        <v>-</v>
      </c>
      <c r="N6276" s="28">
        <f t="shared" si="789"/>
        <v>0</v>
      </c>
      <c r="O6276" s="28">
        <f t="shared" ref="O6276:O6339" si="791">IF(P6276="yes", N6276, 0)</f>
        <v>0</v>
      </c>
      <c r="P6276" s="1" t="str">
        <f t="shared" si="790"/>
        <v>no</v>
      </c>
    </row>
    <row r="6277" spans="1:16" x14ac:dyDescent="0.25">
      <c r="A6277" s="6">
        <f>'4.OVTA Sites-Transects'!B6283</f>
        <v>0</v>
      </c>
      <c r="B6277" s="6">
        <f>'4.OVTA Sites-Transects'!C6283</f>
        <v>0</v>
      </c>
      <c r="C6277" s="6">
        <f>'4.OVTA Sites-Transects'!D6283</f>
        <v>0</v>
      </c>
      <c r="D6277" s="1">
        <f>'4.OVTA Sites-Transects'!E6283</f>
        <v>0</v>
      </c>
      <c r="E6277" s="1">
        <f>'4.OVTA Sites-Transects'!G6283</f>
        <v>0</v>
      </c>
      <c r="F6277" s="1">
        <f>'4.OVTA Sites-Transects'!F6283</f>
        <v>0</v>
      </c>
      <c r="G6277" s="6">
        <f>'4.OVTA Sites-Transects'!H6283</f>
        <v>0</v>
      </c>
      <c r="H6277" s="6">
        <f>'4.OVTA Sites-Transects'!I6283</f>
        <v>0</v>
      </c>
      <c r="I6277" s="193" t="str">
        <f t="shared" si="784"/>
        <v>-</v>
      </c>
      <c r="J6277" s="27" t="str">
        <f t="shared" si="785"/>
        <v>-</v>
      </c>
      <c r="K6277" s="27" t="str">
        <f t="shared" si="786"/>
        <v>-</v>
      </c>
      <c r="L6277" s="27" t="str">
        <f t="shared" si="787"/>
        <v>-</v>
      </c>
      <c r="M6277" s="27" t="str">
        <f t="shared" si="788"/>
        <v>-</v>
      </c>
      <c r="N6277" s="28">
        <f t="shared" si="789"/>
        <v>0</v>
      </c>
      <c r="O6277" s="28">
        <f t="shared" si="791"/>
        <v>0</v>
      </c>
      <c r="P6277" s="1" t="str">
        <f t="shared" si="790"/>
        <v>no</v>
      </c>
    </row>
    <row r="6278" spans="1:16" x14ac:dyDescent="0.25">
      <c r="A6278" s="6">
        <f>'4.OVTA Sites-Transects'!B6284</f>
        <v>0</v>
      </c>
      <c r="B6278" s="6">
        <f>'4.OVTA Sites-Transects'!C6284</f>
        <v>0</v>
      </c>
      <c r="C6278" s="6">
        <f>'4.OVTA Sites-Transects'!D6284</f>
        <v>0</v>
      </c>
      <c r="D6278" s="1">
        <f>'4.OVTA Sites-Transects'!E6284</f>
        <v>0</v>
      </c>
      <c r="E6278" s="1">
        <f>'4.OVTA Sites-Transects'!G6284</f>
        <v>0</v>
      </c>
      <c r="F6278" s="1">
        <f>'4.OVTA Sites-Transects'!F6284</f>
        <v>0</v>
      </c>
      <c r="G6278" s="6">
        <f>'4.OVTA Sites-Transects'!H6284</f>
        <v>0</v>
      </c>
      <c r="H6278" s="6">
        <f>'4.OVTA Sites-Transects'!I6284</f>
        <v>0</v>
      </c>
      <c r="I6278" s="193" t="str">
        <f t="shared" si="784"/>
        <v>-</v>
      </c>
      <c r="J6278" s="27" t="str">
        <f t="shared" si="785"/>
        <v>-</v>
      </c>
      <c r="K6278" s="27" t="str">
        <f t="shared" si="786"/>
        <v>-</v>
      </c>
      <c r="L6278" s="27" t="str">
        <f t="shared" si="787"/>
        <v>-</v>
      </c>
      <c r="M6278" s="27" t="str">
        <f t="shared" si="788"/>
        <v>-</v>
      </c>
      <c r="N6278" s="28">
        <f t="shared" si="789"/>
        <v>0</v>
      </c>
      <c r="O6278" s="28">
        <f t="shared" si="791"/>
        <v>0</v>
      </c>
      <c r="P6278" s="1" t="str">
        <f t="shared" si="790"/>
        <v>no</v>
      </c>
    </row>
    <row r="6279" spans="1:16" x14ac:dyDescent="0.25">
      <c r="A6279" s="6">
        <f>'4.OVTA Sites-Transects'!B6285</f>
        <v>0</v>
      </c>
      <c r="B6279" s="6">
        <f>'4.OVTA Sites-Transects'!C6285</f>
        <v>0</v>
      </c>
      <c r="C6279" s="6">
        <f>'4.OVTA Sites-Transects'!D6285</f>
        <v>0</v>
      </c>
      <c r="D6279" s="1">
        <f>'4.OVTA Sites-Transects'!E6285</f>
        <v>0</v>
      </c>
      <c r="E6279" s="1">
        <f>'4.OVTA Sites-Transects'!G6285</f>
        <v>0</v>
      </c>
      <c r="F6279" s="1">
        <f>'4.OVTA Sites-Transects'!F6285</f>
        <v>0</v>
      </c>
      <c r="G6279" s="6">
        <f>'4.OVTA Sites-Transects'!H6285</f>
        <v>0</v>
      </c>
      <c r="H6279" s="6">
        <f>'4.OVTA Sites-Transects'!I6285</f>
        <v>0</v>
      </c>
      <c r="I6279" s="193" t="str">
        <f t="shared" si="784"/>
        <v>-</v>
      </c>
      <c r="J6279" s="27" t="str">
        <f t="shared" si="785"/>
        <v>-</v>
      </c>
      <c r="K6279" s="27" t="str">
        <f t="shared" si="786"/>
        <v>-</v>
      </c>
      <c r="L6279" s="27" t="str">
        <f t="shared" si="787"/>
        <v>-</v>
      </c>
      <c r="M6279" s="27" t="str">
        <f t="shared" si="788"/>
        <v>-</v>
      </c>
      <c r="N6279" s="28">
        <f t="shared" si="789"/>
        <v>0</v>
      </c>
      <c r="O6279" s="28">
        <f t="shared" si="791"/>
        <v>0</v>
      </c>
      <c r="P6279" s="1" t="str">
        <f t="shared" si="790"/>
        <v>no</v>
      </c>
    </row>
    <row r="6280" spans="1:16" x14ac:dyDescent="0.25">
      <c r="A6280" s="6">
        <f>'4.OVTA Sites-Transects'!B6286</f>
        <v>0</v>
      </c>
      <c r="B6280" s="6">
        <f>'4.OVTA Sites-Transects'!C6286</f>
        <v>0</v>
      </c>
      <c r="C6280" s="6">
        <f>'4.OVTA Sites-Transects'!D6286</f>
        <v>0</v>
      </c>
      <c r="D6280" s="1">
        <f>'4.OVTA Sites-Transects'!E6286</f>
        <v>0</v>
      </c>
      <c r="E6280" s="1">
        <f>'4.OVTA Sites-Transects'!G6286</f>
        <v>0</v>
      </c>
      <c r="F6280" s="1">
        <f>'4.OVTA Sites-Transects'!F6286</f>
        <v>0</v>
      </c>
      <c r="G6280" s="6">
        <f>'4.OVTA Sites-Transects'!H6286</f>
        <v>0</v>
      </c>
      <c r="H6280" s="6">
        <f>'4.OVTA Sites-Transects'!I6286</f>
        <v>0</v>
      </c>
      <c r="I6280" s="193" t="str">
        <f t="shared" si="784"/>
        <v>-</v>
      </c>
      <c r="J6280" s="27" t="str">
        <f t="shared" si="785"/>
        <v>-</v>
      </c>
      <c r="K6280" s="27" t="str">
        <f t="shared" si="786"/>
        <v>-</v>
      </c>
      <c r="L6280" s="27" t="str">
        <f t="shared" si="787"/>
        <v>-</v>
      </c>
      <c r="M6280" s="27" t="str">
        <f t="shared" si="788"/>
        <v>-</v>
      </c>
      <c r="N6280" s="28">
        <f t="shared" si="789"/>
        <v>0</v>
      </c>
      <c r="O6280" s="28">
        <f t="shared" si="791"/>
        <v>0</v>
      </c>
      <c r="P6280" s="1" t="str">
        <f t="shared" si="790"/>
        <v>no</v>
      </c>
    </row>
    <row r="6281" spans="1:16" x14ac:dyDescent="0.25">
      <c r="A6281" s="6">
        <f>'4.OVTA Sites-Transects'!B6287</f>
        <v>0</v>
      </c>
      <c r="B6281" s="6">
        <f>'4.OVTA Sites-Transects'!C6287</f>
        <v>0</v>
      </c>
      <c r="C6281" s="6">
        <f>'4.OVTA Sites-Transects'!D6287</f>
        <v>0</v>
      </c>
      <c r="D6281" s="1">
        <f>'4.OVTA Sites-Transects'!E6287</f>
        <v>0</v>
      </c>
      <c r="E6281" s="1">
        <f>'4.OVTA Sites-Transects'!G6287</f>
        <v>0</v>
      </c>
      <c r="F6281" s="1">
        <f>'4.OVTA Sites-Transects'!F6287</f>
        <v>0</v>
      </c>
      <c r="G6281" s="6">
        <f>'4.OVTA Sites-Transects'!H6287</f>
        <v>0</v>
      </c>
      <c r="H6281" s="6">
        <f>'4.OVTA Sites-Transects'!I6287</f>
        <v>0</v>
      </c>
      <c r="I6281" s="193" t="str">
        <f t="shared" si="784"/>
        <v>-</v>
      </c>
      <c r="J6281" s="27" t="str">
        <f t="shared" si="785"/>
        <v>-</v>
      </c>
      <c r="K6281" s="27" t="str">
        <f t="shared" si="786"/>
        <v>-</v>
      </c>
      <c r="L6281" s="27" t="str">
        <f t="shared" si="787"/>
        <v>-</v>
      </c>
      <c r="M6281" s="27" t="str">
        <f t="shared" si="788"/>
        <v>-</v>
      </c>
      <c r="N6281" s="28">
        <f t="shared" si="789"/>
        <v>0</v>
      </c>
      <c r="O6281" s="28">
        <f t="shared" si="791"/>
        <v>0</v>
      </c>
      <c r="P6281" s="1" t="str">
        <f t="shared" si="790"/>
        <v>no</v>
      </c>
    </row>
    <row r="6282" spans="1:16" x14ac:dyDescent="0.25">
      <c r="A6282" s="6">
        <f>'4.OVTA Sites-Transects'!B6288</f>
        <v>0</v>
      </c>
      <c r="B6282" s="6">
        <f>'4.OVTA Sites-Transects'!C6288</f>
        <v>0</v>
      </c>
      <c r="C6282" s="6">
        <f>'4.OVTA Sites-Transects'!D6288</f>
        <v>0</v>
      </c>
      <c r="D6282" s="1">
        <f>'4.OVTA Sites-Transects'!E6288</f>
        <v>0</v>
      </c>
      <c r="E6282" s="1">
        <f>'4.OVTA Sites-Transects'!G6288</f>
        <v>0</v>
      </c>
      <c r="F6282" s="1">
        <f>'4.OVTA Sites-Transects'!F6288</f>
        <v>0</v>
      </c>
      <c r="G6282" s="6">
        <f>'4.OVTA Sites-Transects'!H6288</f>
        <v>0</v>
      </c>
      <c r="H6282" s="6">
        <f>'4.OVTA Sites-Transects'!I6288</f>
        <v>0</v>
      </c>
      <c r="I6282" s="193" t="str">
        <f t="shared" si="784"/>
        <v>-</v>
      </c>
      <c r="J6282" s="27" t="str">
        <f t="shared" si="785"/>
        <v>-</v>
      </c>
      <c r="K6282" s="27" t="str">
        <f t="shared" si="786"/>
        <v>-</v>
      </c>
      <c r="L6282" s="27" t="str">
        <f t="shared" si="787"/>
        <v>-</v>
      </c>
      <c r="M6282" s="27" t="str">
        <f t="shared" si="788"/>
        <v>-</v>
      </c>
      <c r="N6282" s="28">
        <f t="shared" si="789"/>
        <v>0</v>
      </c>
      <c r="O6282" s="28">
        <f t="shared" si="791"/>
        <v>0</v>
      </c>
      <c r="P6282" s="1" t="str">
        <f t="shared" si="790"/>
        <v>no</v>
      </c>
    </row>
    <row r="6283" spans="1:16" x14ac:dyDescent="0.25">
      <c r="A6283" s="6">
        <f>'4.OVTA Sites-Transects'!B6289</f>
        <v>0</v>
      </c>
      <c r="B6283" s="6">
        <f>'4.OVTA Sites-Transects'!C6289</f>
        <v>0</v>
      </c>
      <c r="C6283" s="6">
        <f>'4.OVTA Sites-Transects'!D6289</f>
        <v>0</v>
      </c>
      <c r="D6283" s="1">
        <f>'4.OVTA Sites-Transects'!E6289</f>
        <v>0</v>
      </c>
      <c r="E6283" s="1">
        <f>'4.OVTA Sites-Transects'!G6289</f>
        <v>0</v>
      </c>
      <c r="F6283" s="1">
        <f>'4.OVTA Sites-Transects'!F6289</f>
        <v>0</v>
      </c>
      <c r="G6283" s="6">
        <f>'4.OVTA Sites-Transects'!H6289</f>
        <v>0</v>
      </c>
      <c r="H6283" s="6">
        <f>'4.OVTA Sites-Transects'!I6289</f>
        <v>0</v>
      </c>
      <c r="I6283" s="193" t="str">
        <f t="shared" si="784"/>
        <v>-</v>
      </c>
      <c r="J6283" s="27" t="str">
        <f t="shared" si="785"/>
        <v>-</v>
      </c>
      <c r="K6283" s="27" t="str">
        <f t="shared" si="786"/>
        <v>-</v>
      </c>
      <c r="L6283" s="27" t="str">
        <f t="shared" si="787"/>
        <v>-</v>
      </c>
      <c r="M6283" s="27" t="str">
        <f t="shared" si="788"/>
        <v>-</v>
      </c>
      <c r="N6283" s="28">
        <f t="shared" si="789"/>
        <v>0</v>
      </c>
      <c r="O6283" s="28">
        <f t="shared" si="791"/>
        <v>0</v>
      </c>
      <c r="P6283" s="1" t="str">
        <f t="shared" si="790"/>
        <v>no</v>
      </c>
    </row>
    <row r="6284" spans="1:16" x14ac:dyDescent="0.25">
      <c r="A6284" s="6">
        <f>'4.OVTA Sites-Transects'!B6290</f>
        <v>0</v>
      </c>
      <c r="B6284" s="6">
        <f>'4.OVTA Sites-Transects'!C6290</f>
        <v>0</v>
      </c>
      <c r="C6284" s="6">
        <f>'4.OVTA Sites-Transects'!D6290</f>
        <v>0</v>
      </c>
      <c r="D6284" s="1">
        <f>'4.OVTA Sites-Transects'!E6290</f>
        <v>0</v>
      </c>
      <c r="E6284" s="1">
        <f>'4.OVTA Sites-Transects'!G6290</f>
        <v>0</v>
      </c>
      <c r="F6284" s="1">
        <f>'4.OVTA Sites-Transects'!F6290</f>
        <v>0</v>
      </c>
      <c r="G6284" s="6">
        <f>'4.OVTA Sites-Transects'!H6290</f>
        <v>0</v>
      </c>
      <c r="H6284" s="6">
        <f>'4.OVTA Sites-Transects'!I6290</f>
        <v>0</v>
      </c>
      <c r="I6284" s="193" t="str">
        <f t="shared" si="784"/>
        <v>-</v>
      </c>
      <c r="J6284" s="27" t="str">
        <f t="shared" si="785"/>
        <v>-</v>
      </c>
      <c r="K6284" s="27" t="str">
        <f t="shared" si="786"/>
        <v>-</v>
      </c>
      <c r="L6284" s="27" t="str">
        <f t="shared" si="787"/>
        <v>-</v>
      </c>
      <c r="M6284" s="27" t="str">
        <f t="shared" si="788"/>
        <v>-</v>
      </c>
      <c r="N6284" s="28">
        <f t="shared" si="789"/>
        <v>0</v>
      </c>
      <c r="O6284" s="28">
        <f t="shared" si="791"/>
        <v>0</v>
      </c>
      <c r="P6284" s="1" t="str">
        <f t="shared" si="790"/>
        <v>no</v>
      </c>
    </row>
    <row r="6285" spans="1:16" x14ac:dyDescent="0.25">
      <c r="A6285" s="6">
        <f>'4.OVTA Sites-Transects'!B6291</f>
        <v>0</v>
      </c>
      <c r="B6285" s="6">
        <f>'4.OVTA Sites-Transects'!C6291</f>
        <v>0</v>
      </c>
      <c r="C6285" s="6">
        <f>'4.OVTA Sites-Transects'!D6291</f>
        <v>0</v>
      </c>
      <c r="D6285" s="1">
        <f>'4.OVTA Sites-Transects'!E6291</f>
        <v>0</v>
      </c>
      <c r="E6285" s="1">
        <f>'4.OVTA Sites-Transects'!G6291</f>
        <v>0</v>
      </c>
      <c r="F6285" s="1">
        <f>'4.OVTA Sites-Transects'!F6291</f>
        <v>0</v>
      </c>
      <c r="G6285" s="6">
        <f>'4.OVTA Sites-Transects'!H6291</f>
        <v>0</v>
      </c>
      <c r="H6285" s="6">
        <f>'4.OVTA Sites-Transects'!I6291</f>
        <v>0</v>
      </c>
      <c r="I6285" s="193" t="str">
        <f t="shared" si="784"/>
        <v>-</v>
      </c>
      <c r="J6285" s="27" t="str">
        <f t="shared" si="785"/>
        <v>-</v>
      </c>
      <c r="K6285" s="27" t="str">
        <f t="shared" si="786"/>
        <v>-</v>
      </c>
      <c r="L6285" s="27" t="str">
        <f t="shared" si="787"/>
        <v>-</v>
      </c>
      <c r="M6285" s="27" t="str">
        <f t="shared" si="788"/>
        <v>-</v>
      </c>
      <c r="N6285" s="28">
        <f t="shared" si="789"/>
        <v>0</v>
      </c>
      <c r="O6285" s="28">
        <f t="shared" si="791"/>
        <v>0</v>
      </c>
      <c r="P6285" s="1" t="str">
        <f t="shared" si="790"/>
        <v>no</v>
      </c>
    </row>
    <row r="6286" spans="1:16" x14ac:dyDescent="0.25">
      <c r="A6286" s="6">
        <f>'4.OVTA Sites-Transects'!B6292</f>
        <v>0</v>
      </c>
      <c r="B6286" s="6">
        <f>'4.OVTA Sites-Transects'!C6292</f>
        <v>0</v>
      </c>
      <c r="C6286" s="6">
        <f>'4.OVTA Sites-Transects'!D6292</f>
        <v>0</v>
      </c>
      <c r="D6286" s="1">
        <f>'4.OVTA Sites-Transects'!E6292</f>
        <v>0</v>
      </c>
      <c r="E6286" s="1">
        <f>'4.OVTA Sites-Transects'!G6292</f>
        <v>0</v>
      </c>
      <c r="F6286" s="1">
        <f>'4.OVTA Sites-Transects'!F6292</f>
        <v>0</v>
      </c>
      <c r="G6286" s="6">
        <f>'4.OVTA Sites-Transects'!H6292</f>
        <v>0</v>
      </c>
      <c r="H6286" s="6">
        <f>'4.OVTA Sites-Transects'!I6292</f>
        <v>0</v>
      </c>
      <c r="I6286" s="193" t="str">
        <f t="shared" si="784"/>
        <v>-</v>
      </c>
      <c r="J6286" s="27" t="str">
        <f t="shared" si="785"/>
        <v>-</v>
      </c>
      <c r="K6286" s="27" t="str">
        <f t="shared" si="786"/>
        <v>-</v>
      </c>
      <c r="L6286" s="27" t="str">
        <f t="shared" si="787"/>
        <v>-</v>
      </c>
      <c r="M6286" s="27" t="str">
        <f t="shared" si="788"/>
        <v>-</v>
      </c>
      <c r="N6286" s="28">
        <f t="shared" si="789"/>
        <v>0</v>
      </c>
      <c r="O6286" s="28">
        <f t="shared" si="791"/>
        <v>0</v>
      </c>
      <c r="P6286" s="1" t="str">
        <f t="shared" si="790"/>
        <v>no</v>
      </c>
    </row>
    <row r="6287" spans="1:16" x14ac:dyDescent="0.25">
      <c r="A6287" s="6">
        <f>'4.OVTA Sites-Transects'!B6293</f>
        <v>0</v>
      </c>
      <c r="B6287" s="6">
        <f>'4.OVTA Sites-Transects'!C6293</f>
        <v>0</v>
      </c>
      <c r="C6287" s="6">
        <f>'4.OVTA Sites-Transects'!D6293</f>
        <v>0</v>
      </c>
      <c r="D6287" s="1">
        <f>'4.OVTA Sites-Transects'!E6293</f>
        <v>0</v>
      </c>
      <c r="E6287" s="1">
        <f>'4.OVTA Sites-Transects'!G6293</f>
        <v>0</v>
      </c>
      <c r="F6287" s="1">
        <f>'4.OVTA Sites-Transects'!F6293</f>
        <v>0</v>
      </c>
      <c r="G6287" s="6">
        <f>'4.OVTA Sites-Transects'!H6293</f>
        <v>0</v>
      </c>
      <c r="H6287" s="6">
        <f>'4.OVTA Sites-Transects'!I6293</f>
        <v>0</v>
      </c>
      <c r="I6287" s="193" t="str">
        <f t="shared" si="784"/>
        <v>-</v>
      </c>
      <c r="J6287" s="27" t="str">
        <f t="shared" si="785"/>
        <v>-</v>
      </c>
      <c r="K6287" s="27" t="str">
        <f t="shared" si="786"/>
        <v>-</v>
      </c>
      <c r="L6287" s="27" t="str">
        <f t="shared" si="787"/>
        <v>-</v>
      </c>
      <c r="M6287" s="27" t="str">
        <f t="shared" si="788"/>
        <v>-</v>
      </c>
      <c r="N6287" s="28">
        <f t="shared" si="789"/>
        <v>0</v>
      </c>
      <c r="O6287" s="28">
        <f t="shared" si="791"/>
        <v>0</v>
      </c>
      <c r="P6287" s="1" t="str">
        <f t="shared" si="790"/>
        <v>no</v>
      </c>
    </row>
    <row r="6288" spans="1:16" x14ac:dyDescent="0.25">
      <c r="A6288" s="6">
        <f>'4.OVTA Sites-Transects'!B6294</f>
        <v>0</v>
      </c>
      <c r="B6288" s="6">
        <f>'4.OVTA Sites-Transects'!C6294</f>
        <v>0</v>
      </c>
      <c r="C6288" s="6">
        <f>'4.OVTA Sites-Transects'!D6294</f>
        <v>0</v>
      </c>
      <c r="D6288" s="1">
        <f>'4.OVTA Sites-Transects'!E6294</f>
        <v>0</v>
      </c>
      <c r="E6288" s="1">
        <f>'4.OVTA Sites-Transects'!G6294</f>
        <v>0</v>
      </c>
      <c r="F6288" s="1">
        <f>'4.OVTA Sites-Transects'!F6294</f>
        <v>0</v>
      </c>
      <c r="G6288" s="6">
        <f>'4.OVTA Sites-Transects'!H6294</f>
        <v>0</v>
      </c>
      <c r="H6288" s="6">
        <f>'4.OVTA Sites-Transects'!I6294</f>
        <v>0</v>
      </c>
      <c r="I6288" s="193" t="str">
        <f t="shared" si="784"/>
        <v>-</v>
      </c>
      <c r="J6288" s="27" t="str">
        <f t="shared" si="785"/>
        <v>-</v>
      </c>
      <c r="K6288" s="27" t="str">
        <f t="shared" si="786"/>
        <v>-</v>
      </c>
      <c r="L6288" s="27" t="str">
        <f t="shared" si="787"/>
        <v>-</v>
      </c>
      <c r="M6288" s="27" t="str">
        <f t="shared" si="788"/>
        <v>-</v>
      </c>
      <c r="N6288" s="28">
        <f t="shared" si="789"/>
        <v>0</v>
      </c>
      <c r="O6288" s="28">
        <f t="shared" si="791"/>
        <v>0</v>
      </c>
      <c r="P6288" s="1" t="str">
        <f t="shared" si="790"/>
        <v>no</v>
      </c>
    </row>
    <row r="6289" spans="1:16" x14ac:dyDescent="0.25">
      <c r="A6289" s="6">
        <f>'4.OVTA Sites-Transects'!B6295</f>
        <v>0</v>
      </c>
      <c r="B6289" s="6">
        <f>'4.OVTA Sites-Transects'!C6295</f>
        <v>0</v>
      </c>
      <c r="C6289" s="6">
        <f>'4.OVTA Sites-Transects'!D6295</f>
        <v>0</v>
      </c>
      <c r="D6289" s="1">
        <f>'4.OVTA Sites-Transects'!E6295</f>
        <v>0</v>
      </c>
      <c r="E6289" s="1">
        <f>'4.OVTA Sites-Transects'!G6295</f>
        <v>0</v>
      </c>
      <c r="F6289" s="1">
        <f>'4.OVTA Sites-Transects'!F6295</f>
        <v>0</v>
      </c>
      <c r="G6289" s="6">
        <f>'4.OVTA Sites-Transects'!H6295</f>
        <v>0</v>
      </c>
      <c r="H6289" s="6">
        <f>'4.OVTA Sites-Transects'!I6295</f>
        <v>0</v>
      </c>
      <c r="I6289" s="193" t="str">
        <f t="shared" si="784"/>
        <v>-</v>
      </c>
      <c r="J6289" s="27" t="str">
        <f t="shared" si="785"/>
        <v>-</v>
      </c>
      <c r="K6289" s="27" t="str">
        <f t="shared" si="786"/>
        <v>-</v>
      </c>
      <c r="L6289" s="27" t="str">
        <f t="shared" si="787"/>
        <v>-</v>
      </c>
      <c r="M6289" s="27" t="str">
        <f t="shared" si="788"/>
        <v>-</v>
      </c>
      <c r="N6289" s="28">
        <f t="shared" si="789"/>
        <v>0</v>
      </c>
      <c r="O6289" s="28">
        <f t="shared" si="791"/>
        <v>0</v>
      </c>
      <c r="P6289" s="1" t="str">
        <f t="shared" si="790"/>
        <v>no</v>
      </c>
    </row>
    <row r="6290" spans="1:16" x14ac:dyDescent="0.25">
      <c r="A6290" s="6">
        <f>'4.OVTA Sites-Transects'!B6296</f>
        <v>0</v>
      </c>
      <c r="B6290" s="6">
        <f>'4.OVTA Sites-Transects'!C6296</f>
        <v>0</v>
      </c>
      <c r="C6290" s="6">
        <f>'4.OVTA Sites-Transects'!D6296</f>
        <v>0</v>
      </c>
      <c r="D6290" s="1">
        <f>'4.OVTA Sites-Transects'!E6296</f>
        <v>0</v>
      </c>
      <c r="E6290" s="1">
        <f>'4.OVTA Sites-Transects'!G6296</f>
        <v>0</v>
      </c>
      <c r="F6290" s="1">
        <f>'4.OVTA Sites-Transects'!F6296</f>
        <v>0</v>
      </c>
      <c r="G6290" s="6">
        <f>'4.OVTA Sites-Transects'!H6296</f>
        <v>0</v>
      </c>
      <c r="H6290" s="6">
        <f>'4.OVTA Sites-Transects'!I6296</f>
        <v>0</v>
      </c>
      <c r="I6290" s="193" t="str">
        <f t="shared" si="784"/>
        <v>-</v>
      </c>
      <c r="J6290" s="27" t="str">
        <f t="shared" si="785"/>
        <v>-</v>
      </c>
      <c r="K6290" s="27" t="str">
        <f t="shared" si="786"/>
        <v>-</v>
      </c>
      <c r="L6290" s="27" t="str">
        <f t="shared" si="787"/>
        <v>-</v>
      </c>
      <c r="M6290" s="27" t="str">
        <f t="shared" si="788"/>
        <v>-</v>
      </c>
      <c r="N6290" s="28">
        <f t="shared" si="789"/>
        <v>0</v>
      </c>
      <c r="O6290" s="28">
        <f t="shared" si="791"/>
        <v>0</v>
      </c>
      <c r="P6290" s="1" t="str">
        <f t="shared" si="790"/>
        <v>no</v>
      </c>
    </row>
    <row r="6291" spans="1:16" x14ac:dyDescent="0.25">
      <c r="A6291" s="6">
        <f>'4.OVTA Sites-Transects'!B6297</f>
        <v>0</v>
      </c>
      <c r="B6291" s="6">
        <f>'4.OVTA Sites-Transects'!C6297</f>
        <v>0</v>
      </c>
      <c r="C6291" s="6">
        <f>'4.OVTA Sites-Transects'!D6297</f>
        <v>0</v>
      </c>
      <c r="D6291" s="1">
        <f>'4.OVTA Sites-Transects'!E6297</f>
        <v>0</v>
      </c>
      <c r="E6291" s="1">
        <f>'4.OVTA Sites-Transects'!G6297</f>
        <v>0</v>
      </c>
      <c r="F6291" s="1">
        <f>'4.OVTA Sites-Transects'!F6297</f>
        <v>0</v>
      </c>
      <c r="G6291" s="6">
        <f>'4.OVTA Sites-Transects'!H6297</f>
        <v>0</v>
      </c>
      <c r="H6291" s="6">
        <f>'4.OVTA Sites-Transects'!I6297</f>
        <v>0</v>
      </c>
      <c r="I6291" s="193" t="str">
        <f t="shared" si="784"/>
        <v>-</v>
      </c>
      <c r="J6291" s="27" t="str">
        <f t="shared" si="785"/>
        <v>-</v>
      </c>
      <c r="K6291" s="27" t="str">
        <f t="shared" si="786"/>
        <v>-</v>
      </c>
      <c r="L6291" s="27" t="str">
        <f t="shared" si="787"/>
        <v>-</v>
      </c>
      <c r="M6291" s="27" t="str">
        <f t="shared" si="788"/>
        <v>-</v>
      </c>
      <c r="N6291" s="28">
        <f t="shared" si="789"/>
        <v>0</v>
      </c>
      <c r="O6291" s="28">
        <f t="shared" si="791"/>
        <v>0</v>
      </c>
      <c r="P6291" s="1" t="str">
        <f t="shared" si="790"/>
        <v>no</v>
      </c>
    </row>
    <row r="6292" spans="1:16" x14ac:dyDescent="0.25">
      <c r="A6292" s="6">
        <f>'4.OVTA Sites-Transects'!B6298</f>
        <v>0</v>
      </c>
      <c r="B6292" s="6">
        <f>'4.OVTA Sites-Transects'!C6298</f>
        <v>0</v>
      </c>
      <c r="C6292" s="6">
        <f>'4.OVTA Sites-Transects'!D6298</f>
        <v>0</v>
      </c>
      <c r="D6292" s="1">
        <f>'4.OVTA Sites-Transects'!E6298</f>
        <v>0</v>
      </c>
      <c r="E6292" s="1">
        <f>'4.OVTA Sites-Transects'!G6298</f>
        <v>0</v>
      </c>
      <c r="F6292" s="1">
        <f>'4.OVTA Sites-Transects'!F6298</f>
        <v>0</v>
      </c>
      <c r="G6292" s="6">
        <f>'4.OVTA Sites-Transects'!H6298</f>
        <v>0</v>
      </c>
      <c r="H6292" s="6">
        <f>'4.OVTA Sites-Transects'!I6298</f>
        <v>0</v>
      </c>
      <c r="I6292" s="193" t="str">
        <f t="shared" si="784"/>
        <v>-</v>
      </c>
      <c r="J6292" s="27" t="str">
        <f t="shared" si="785"/>
        <v>-</v>
      </c>
      <c r="K6292" s="27" t="str">
        <f t="shared" si="786"/>
        <v>-</v>
      </c>
      <c r="L6292" s="27" t="str">
        <f t="shared" si="787"/>
        <v>-</v>
      </c>
      <c r="M6292" s="27" t="str">
        <f t="shared" si="788"/>
        <v>-</v>
      </c>
      <c r="N6292" s="28">
        <f t="shared" si="789"/>
        <v>0</v>
      </c>
      <c r="O6292" s="28">
        <f t="shared" si="791"/>
        <v>0</v>
      </c>
      <c r="P6292" s="1" t="str">
        <f t="shared" si="790"/>
        <v>no</v>
      </c>
    </row>
    <row r="6293" spans="1:16" x14ac:dyDescent="0.25">
      <c r="A6293" s="6">
        <f>'4.OVTA Sites-Transects'!B6299</f>
        <v>0</v>
      </c>
      <c r="B6293" s="6">
        <f>'4.OVTA Sites-Transects'!C6299</f>
        <v>0</v>
      </c>
      <c r="C6293" s="6">
        <f>'4.OVTA Sites-Transects'!D6299</f>
        <v>0</v>
      </c>
      <c r="D6293" s="1">
        <f>'4.OVTA Sites-Transects'!E6299</f>
        <v>0</v>
      </c>
      <c r="E6293" s="1">
        <f>'4.OVTA Sites-Transects'!G6299</f>
        <v>0</v>
      </c>
      <c r="F6293" s="1">
        <f>'4.OVTA Sites-Transects'!F6299</f>
        <v>0</v>
      </c>
      <c r="G6293" s="6">
        <f>'4.OVTA Sites-Transects'!H6299</f>
        <v>0</v>
      </c>
      <c r="H6293" s="6">
        <f>'4.OVTA Sites-Transects'!I6299</f>
        <v>0</v>
      </c>
      <c r="I6293" s="193" t="str">
        <f t="shared" si="784"/>
        <v>-</v>
      </c>
      <c r="J6293" s="27" t="str">
        <f t="shared" si="785"/>
        <v>-</v>
      </c>
      <c r="K6293" s="27" t="str">
        <f t="shared" si="786"/>
        <v>-</v>
      </c>
      <c r="L6293" s="27" t="str">
        <f t="shared" si="787"/>
        <v>-</v>
      </c>
      <c r="M6293" s="27" t="str">
        <f t="shared" si="788"/>
        <v>-</v>
      </c>
      <c r="N6293" s="28">
        <f t="shared" si="789"/>
        <v>0</v>
      </c>
      <c r="O6293" s="28">
        <f t="shared" si="791"/>
        <v>0</v>
      </c>
      <c r="P6293" s="1" t="str">
        <f t="shared" si="790"/>
        <v>no</v>
      </c>
    </row>
    <row r="6294" spans="1:16" x14ac:dyDescent="0.25">
      <c r="A6294" s="6">
        <f>'4.OVTA Sites-Transects'!B6300</f>
        <v>0</v>
      </c>
      <c r="B6294" s="6">
        <f>'4.OVTA Sites-Transects'!C6300</f>
        <v>0</v>
      </c>
      <c r="C6294" s="6">
        <f>'4.OVTA Sites-Transects'!D6300</f>
        <v>0</v>
      </c>
      <c r="D6294" s="1">
        <f>'4.OVTA Sites-Transects'!E6300</f>
        <v>0</v>
      </c>
      <c r="E6294" s="1">
        <f>'4.OVTA Sites-Transects'!G6300</f>
        <v>0</v>
      </c>
      <c r="F6294" s="1">
        <f>'4.OVTA Sites-Transects'!F6300</f>
        <v>0</v>
      </c>
      <c r="G6294" s="6">
        <f>'4.OVTA Sites-Transects'!H6300</f>
        <v>0</v>
      </c>
      <c r="H6294" s="6">
        <f>'4.OVTA Sites-Transects'!I6300</f>
        <v>0</v>
      </c>
      <c r="I6294" s="193" t="str">
        <f t="shared" si="784"/>
        <v>-</v>
      </c>
      <c r="J6294" s="27" t="str">
        <f t="shared" si="785"/>
        <v>-</v>
      </c>
      <c r="K6294" s="27" t="str">
        <f t="shared" si="786"/>
        <v>-</v>
      </c>
      <c r="L6294" s="27" t="str">
        <f t="shared" si="787"/>
        <v>-</v>
      </c>
      <c r="M6294" s="27" t="str">
        <f t="shared" si="788"/>
        <v>-</v>
      </c>
      <c r="N6294" s="28">
        <f t="shared" si="789"/>
        <v>0</v>
      </c>
      <c r="O6294" s="28">
        <f t="shared" si="791"/>
        <v>0</v>
      </c>
      <c r="P6294" s="1" t="str">
        <f t="shared" si="790"/>
        <v>no</v>
      </c>
    </row>
    <row r="6295" spans="1:16" x14ac:dyDescent="0.25">
      <c r="A6295" s="6">
        <f>'4.OVTA Sites-Transects'!B6301</f>
        <v>0</v>
      </c>
      <c r="B6295" s="6">
        <f>'4.OVTA Sites-Transects'!C6301</f>
        <v>0</v>
      </c>
      <c r="C6295" s="6">
        <f>'4.OVTA Sites-Transects'!D6301</f>
        <v>0</v>
      </c>
      <c r="D6295" s="1">
        <f>'4.OVTA Sites-Transects'!E6301</f>
        <v>0</v>
      </c>
      <c r="E6295" s="1">
        <f>'4.OVTA Sites-Transects'!G6301</f>
        <v>0</v>
      </c>
      <c r="F6295" s="1">
        <f>'4.OVTA Sites-Transects'!F6301</f>
        <v>0</v>
      </c>
      <c r="G6295" s="6">
        <f>'4.OVTA Sites-Transects'!H6301</f>
        <v>0</v>
      </c>
      <c r="H6295" s="6">
        <f>'4.OVTA Sites-Transects'!I6301</f>
        <v>0</v>
      </c>
      <c r="I6295" s="193" t="str">
        <f t="shared" si="784"/>
        <v>-</v>
      </c>
      <c r="J6295" s="27" t="str">
        <f t="shared" si="785"/>
        <v>-</v>
      </c>
      <c r="K6295" s="27" t="str">
        <f t="shared" si="786"/>
        <v>-</v>
      </c>
      <c r="L6295" s="27" t="str">
        <f t="shared" si="787"/>
        <v>-</v>
      </c>
      <c r="M6295" s="27" t="str">
        <f t="shared" si="788"/>
        <v>-</v>
      </c>
      <c r="N6295" s="28">
        <f t="shared" si="789"/>
        <v>0</v>
      </c>
      <c r="O6295" s="28">
        <f t="shared" si="791"/>
        <v>0</v>
      </c>
      <c r="P6295" s="1" t="str">
        <f t="shared" si="790"/>
        <v>no</v>
      </c>
    </row>
    <row r="6296" spans="1:16" x14ac:dyDescent="0.25">
      <c r="A6296" s="6">
        <f>'4.OVTA Sites-Transects'!B6302</f>
        <v>0</v>
      </c>
      <c r="B6296" s="6">
        <f>'4.OVTA Sites-Transects'!C6302</f>
        <v>0</v>
      </c>
      <c r="C6296" s="6">
        <f>'4.OVTA Sites-Transects'!D6302</f>
        <v>0</v>
      </c>
      <c r="D6296" s="1">
        <f>'4.OVTA Sites-Transects'!E6302</f>
        <v>0</v>
      </c>
      <c r="E6296" s="1">
        <f>'4.OVTA Sites-Transects'!G6302</f>
        <v>0</v>
      </c>
      <c r="F6296" s="1">
        <f>'4.OVTA Sites-Transects'!F6302</f>
        <v>0</v>
      </c>
      <c r="G6296" s="6">
        <f>'4.OVTA Sites-Transects'!H6302</f>
        <v>0</v>
      </c>
      <c r="H6296" s="6">
        <f>'4.OVTA Sites-Transects'!I6302</f>
        <v>0</v>
      </c>
      <c r="I6296" s="193" t="str">
        <f t="shared" si="784"/>
        <v>-</v>
      </c>
      <c r="J6296" s="27" t="str">
        <f t="shared" si="785"/>
        <v>-</v>
      </c>
      <c r="K6296" s="27" t="str">
        <f t="shared" si="786"/>
        <v>-</v>
      </c>
      <c r="L6296" s="27" t="str">
        <f t="shared" si="787"/>
        <v>-</v>
      </c>
      <c r="M6296" s="27" t="str">
        <f t="shared" si="788"/>
        <v>-</v>
      </c>
      <c r="N6296" s="28">
        <f t="shared" si="789"/>
        <v>0</v>
      </c>
      <c r="O6296" s="28">
        <f t="shared" si="791"/>
        <v>0</v>
      </c>
      <c r="P6296" s="1" t="str">
        <f t="shared" si="790"/>
        <v>no</v>
      </c>
    </row>
    <row r="6297" spans="1:16" x14ac:dyDescent="0.25">
      <c r="A6297" s="6">
        <f>'4.OVTA Sites-Transects'!B6303</f>
        <v>0</v>
      </c>
      <c r="B6297" s="6">
        <f>'4.OVTA Sites-Transects'!C6303</f>
        <v>0</v>
      </c>
      <c r="C6297" s="6">
        <f>'4.OVTA Sites-Transects'!D6303</f>
        <v>0</v>
      </c>
      <c r="D6297" s="1">
        <f>'4.OVTA Sites-Transects'!E6303</f>
        <v>0</v>
      </c>
      <c r="E6297" s="1">
        <f>'4.OVTA Sites-Transects'!G6303</f>
        <v>0</v>
      </c>
      <c r="F6297" s="1">
        <f>'4.OVTA Sites-Transects'!F6303</f>
        <v>0</v>
      </c>
      <c r="G6297" s="6">
        <f>'4.OVTA Sites-Transects'!H6303</f>
        <v>0</v>
      </c>
      <c r="H6297" s="6">
        <f>'4.OVTA Sites-Transects'!I6303</f>
        <v>0</v>
      </c>
      <c r="I6297" s="193" t="str">
        <f t="shared" si="784"/>
        <v>-</v>
      </c>
      <c r="J6297" s="27" t="str">
        <f t="shared" si="785"/>
        <v>-</v>
      </c>
      <c r="K6297" s="27" t="str">
        <f t="shared" si="786"/>
        <v>-</v>
      </c>
      <c r="L6297" s="27" t="str">
        <f t="shared" si="787"/>
        <v>-</v>
      </c>
      <c r="M6297" s="27" t="str">
        <f t="shared" si="788"/>
        <v>-</v>
      </c>
      <c r="N6297" s="28">
        <f t="shared" si="789"/>
        <v>0</v>
      </c>
      <c r="O6297" s="28">
        <f t="shared" si="791"/>
        <v>0</v>
      </c>
      <c r="P6297" s="1" t="str">
        <f t="shared" si="790"/>
        <v>no</v>
      </c>
    </row>
    <row r="6298" spans="1:16" x14ac:dyDescent="0.25">
      <c r="A6298" s="6">
        <f>'4.OVTA Sites-Transects'!B6304</f>
        <v>0</v>
      </c>
      <c r="B6298" s="6">
        <f>'4.OVTA Sites-Transects'!C6304</f>
        <v>0</v>
      </c>
      <c r="C6298" s="6">
        <f>'4.OVTA Sites-Transects'!D6304</f>
        <v>0</v>
      </c>
      <c r="D6298" s="1">
        <f>'4.OVTA Sites-Transects'!E6304</f>
        <v>0</v>
      </c>
      <c r="E6298" s="1">
        <f>'4.OVTA Sites-Transects'!G6304</f>
        <v>0</v>
      </c>
      <c r="F6298" s="1">
        <f>'4.OVTA Sites-Transects'!F6304</f>
        <v>0</v>
      </c>
      <c r="G6298" s="6">
        <f>'4.OVTA Sites-Transects'!H6304</f>
        <v>0</v>
      </c>
      <c r="H6298" s="6">
        <f>'4.OVTA Sites-Transects'!I6304</f>
        <v>0</v>
      </c>
      <c r="I6298" s="193" t="str">
        <f t="shared" si="784"/>
        <v>-</v>
      </c>
      <c r="J6298" s="27" t="str">
        <f t="shared" si="785"/>
        <v>-</v>
      </c>
      <c r="K6298" s="27" t="str">
        <f t="shared" si="786"/>
        <v>-</v>
      </c>
      <c r="L6298" s="27" t="str">
        <f t="shared" si="787"/>
        <v>-</v>
      </c>
      <c r="M6298" s="27" t="str">
        <f t="shared" si="788"/>
        <v>-</v>
      </c>
      <c r="N6298" s="28">
        <f t="shared" si="789"/>
        <v>0</v>
      </c>
      <c r="O6298" s="28">
        <f t="shared" si="791"/>
        <v>0</v>
      </c>
      <c r="P6298" s="1" t="str">
        <f t="shared" si="790"/>
        <v>no</v>
      </c>
    </row>
    <row r="6299" spans="1:16" x14ac:dyDescent="0.25">
      <c r="A6299" s="6">
        <f>'4.OVTA Sites-Transects'!B6305</f>
        <v>0</v>
      </c>
      <c r="B6299" s="6">
        <f>'4.OVTA Sites-Transects'!C6305</f>
        <v>0</v>
      </c>
      <c r="C6299" s="6">
        <f>'4.OVTA Sites-Transects'!D6305</f>
        <v>0</v>
      </c>
      <c r="D6299" s="1">
        <f>'4.OVTA Sites-Transects'!E6305</f>
        <v>0</v>
      </c>
      <c r="E6299" s="1">
        <f>'4.OVTA Sites-Transects'!G6305</f>
        <v>0</v>
      </c>
      <c r="F6299" s="1">
        <f>'4.OVTA Sites-Transects'!F6305</f>
        <v>0</v>
      </c>
      <c r="G6299" s="6">
        <f>'4.OVTA Sites-Transects'!H6305</f>
        <v>0</v>
      </c>
      <c r="H6299" s="6">
        <f>'4.OVTA Sites-Transects'!I6305</f>
        <v>0</v>
      </c>
      <c r="I6299" s="193" t="str">
        <f t="shared" si="784"/>
        <v>-</v>
      </c>
      <c r="J6299" s="27" t="str">
        <f t="shared" si="785"/>
        <v>-</v>
      </c>
      <c r="K6299" s="27" t="str">
        <f t="shared" si="786"/>
        <v>-</v>
      </c>
      <c r="L6299" s="27" t="str">
        <f t="shared" si="787"/>
        <v>-</v>
      </c>
      <c r="M6299" s="27" t="str">
        <f t="shared" si="788"/>
        <v>-</v>
      </c>
      <c r="N6299" s="28">
        <f t="shared" si="789"/>
        <v>0</v>
      </c>
      <c r="O6299" s="28">
        <f t="shared" si="791"/>
        <v>0</v>
      </c>
      <c r="P6299" s="1" t="str">
        <f t="shared" si="790"/>
        <v>no</v>
      </c>
    </row>
    <row r="6300" spans="1:16" x14ac:dyDescent="0.25">
      <c r="A6300" s="6">
        <f>'4.OVTA Sites-Transects'!B6306</f>
        <v>0</v>
      </c>
      <c r="B6300" s="6">
        <f>'4.OVTA Sites-Transects'!C6306</f>
        <v>0</v>
      </c>
      <c r="C6300" s="6">
        <f>'4.OVTA Sites-Transects'!D6306</f>
        <v>0</v>
      </c>
      <c r="D6300" s="1">
        <f>'4.OVTA Sites-Transects'!E6306</f>
        <v>0</v>
      </c>
      <c r="E6300" s="1">
        <f>'4.OVTA Sites-Transects'!G6306</f>
        <v>0</v>
      </c>
      <c r="F6300" s="1">
        <f>'4.OVTA Sites-Transects'!F6306</f>
        <v>0</v>
      </c>
      <c r="G6300" s="6">
        <f>'4.OVTA Sites-Transects'!H6306</f>
        <v>0</v>
      </c>
      <c r="H6300" s="6">
        <f>'4.OVTA Sites-Transects'!I6306</f>
        <v>0</v>
      </c>
      <c r="I6300" s="193" t="str">
        <f t="shared" si="784"/>
        <v>-</v>
      </c>
      <c r="J6300" s="27" t="str">
        <f t="shared" si="785"/>
        <v>-</v>
      </c>
      <c r="K6300" s="27" t="str">
        <f t="shared" si="786"/>
        <v>-</v>
      </c>
      <c r="L6300" s="27" t="str">
        <f t="shared" si="787"/>
        <v>-</v>
      </c>
      <c r="M6300" s="27" t="str">
        <f t="shared" si="788"/>
        <v>-</v>
      </c>
      <c r="N6300" s="28">
        <f t="shared" si="789"/>
        <v>0</v>
      </c>
      <c r="O6300" s="28">
        <f t="shared" si="791"/>
        <v>0</v>
      </c>
      <c r="P6300" s="1" t="str">
        <f t="shared" si="790"/>
        <v>no</v>
      </c>
    </row>
    <row r="6301" spans="1:16" x14ac:dyDescent="0.25">
      <c r="A6301" s="6">
        <f>'4.OVTA Sites-Transects'!B6307</f>
        <v>0</v>
      </c>
      <c r="B6301" s="6">
        <f>'4.OVTA Sites-Transects'!C6307</f>
        <v>0</v>
      </c>
      <c r="C6301" s="6">
        <f>'4.OVTA Sites-Transects'!D6307</f>
        <v>0</v>
      </c>
      <c r="D6301" s="1">
        <f>'4.OVTA Sites-Transects'!E6307</f>
        <v>0</v>
      </c>
      <c r="E6301" s="1">
        <f>'4.OVTA Sites-Transects'!G6307</f>
        <v>0</v>
      </c>
      <c r="F6301" s="1">
        <f>'4.OVTA Sites-Transects'!F6307</f>
        <v>0</v>
      </c>
      <c r="G6301" s="6">
        <f>'4.OVTA Sites-Transects'!H6307</f>
        <v>0</v>
      </c>
      <c r="H6301" s="6">
        <f>'4.OVTA Sites-Transects'!I6307</f>
        <v>0</v>
      </c>
      <c r="I6301" s="193" t="str">
        <f t="shared" si="784"/>
        <v>-</v>
      </c>
      <c r="J6301" s="27" t="str">
        <f t="shared" si="785"/>
        <v>-</v>
      </c>
      <c r="K6301" s="27" t="str">
        <f t="shared" si="786"/>
        <v>-</v>
      </c>
      <c r="L6301" s="27" t="str">
        <f t="shared" si="787"/>
        <v>-</v>
      </c>
      <c r="M6301" s="27" t="str">
        <f t="shared" si="788"/>
        <v>-</v>
      </c>
      <c r="N6301" s="28">
        <f t="shared" si="789"/>
        <v>0</v>
      </c>
      <c r="O6301" s="28">
        <f t="shared" si="791"/>
        <v>0</v>
      </c>
      <c r="P6301" s="1" t="str">
        <f t="shared" si="790"/>
        <v>no</v>
      </c>
    </row>
    <row r="6302" spans="1:16" x14ac:dyDescent="0.25">
      <c r="A6302" s="6">
        <f>'4.OVTA Sites-Transects'!B6308</f>
        <v>0</v>
      </c>
      <c r="B6302" s="6">
        <f>'4.OVTA Sites-Transects'!C6308</f>
        <v>0</v>
      </c>
      <c r="C6302" s="6">
        <f>'4.OVTA Sites-Transects'!D6308</f>
        <v>0</v>
      </c>
      <c r="D6302" s="1">
        <f>'4.OVTA Sites-Transects'!E6308</f>
        <v>0</v>
      </c>
      <c r="E6302" s="1">
        <f>'4.OVTA Sites-Transects'!G6308</f>
        <v>0</v>
      </c>
      <c r="F6302" s="1">
        <f>'4.OVTA Sites-Transects'!F6308</f>
        <v>0</v>
      </c>
      <c r="G6302" s="6">
        <f>'4.OVTA Sites-Transects'!H6308</f>
        <v>0</v>
      </c>
      <c r="H6302" s="6">
        <f>'4.OVTA Sites-Transects'!I6308</f>
        <v>0</v>
      </c>
      <c r="I6302" s="193" t="str">
        <f t="shared" si="784"/>
        <v>-</v>
      </c>
      <c r="J6302" s="27" t="str">
        <f t="shared" si="785"/>
        <v>-</v>
      </c>
      <c r="K6302" s="27" t="str">
        <f t="shared" si="786"/>
        <v>-</v>
      </c>
      <c r="L6302" s="27" t="str">
        <f t="shared" si="787"/>
        <v>-</v>
      </c>
      <c r="M6302" s="27" t="str">
        <f t="shared" si="788"/>
        <v>-</v>
      </c>
      <c r="N6302" s="28">
        <f t="shared" si="789"/>
        <v>0</v>
      </c>
      <c r="O6302" s="28">
        <f t="shared" si="791"/>
        <v>0</v>
      </c>
      <c r="P6302" s="1" t="str">
        <f t="shared" si="790"/>
        <v>no</v>
      </c>
    </row>
    <row r="6303" spans="1:16" x14ac:dyDescent="0.25">
      <c r="A6303" s="6">
        <f>'4.OVTA Sites-Transects'!B6309</f>
        <v>0</v>
      </c>
      <c r="B6303" s="6">
        <f>'4.OVTA Sites-Transects'!C6309</f>
        <v>0</v>
      </c>
      <c r="C6303" s="6">
        <f>'4.OVTA Sites-Transects'!D6309</f>
        <v>0</v>
      </c>
      <c r="D6303" s="1">
        <f>'4.OVTA Sites-Transects'!E6309</f>
        <v>0</v>
      </c>
      <c r="E6303" s="1">
        <f>'4.OVTA Sites-Transects'!G6309</f>
        <v>0</v>
      </c>
      <c r="F6303" s="1">
        <f>'4.OVTA Sites-Transects'!F6309</f>
        <v>0</v>
      </c>
      <c r="G6303" s="6">
        <f>'4.OVTA Sites-Transects'!H6309</f>
        <v>0</v>
      </c>
      <c r="H6303" s="6">
        <f>'4.OVTA Sites-Transects'!I6309</f>
        <v>0</v>
      </c>
      <c r="I6303" s="193" t="str">
        <f t="shared" si="784"/>
        <v>-</v>
      </c>
      <c r="J6303" s="27" t="str">
        <f t="shared" si="785"/>
        <v>-</v>
      </c>
      <c r="K6303" s="27" t="str">
        <f t="shared" si="786"/>
        <v>-</v>
      </c>
      <c r="L6303" s="27" t="str">
        <f t="shared" si="787"/>
        <v>-</v>
      </c>
      <c r="M6303" s="27" t="str">
        <f t="shared" si="788"/>
        <v>-</v>
      </c>
      <c r="N6303" s="28">
        <f t="shared" si="789"/>
        <v>0</v>
      </c>
      <c r="O6303" s="28">
        <f t="shared" si="791"/>
        <v>0</v>
      </c>
      <c r="P6303" s="1" t="str">
        <f t="shared" si="790"/>
        <v>no</v>
      </c>
    </row>
    <row r="6304" spans="1:16" x14ac:dyDescent="0.25">
      <c r="A6304" s="6">
        <f>'4.OVTA Sites-Transects'!B6310</f>
        <v>0</v>
      </c>
      <c r="B6304" s="6">
        <f>'4.OVTA Sites-Transects'!C6310</f>
        <v>0</v>
      </c>
      <c r="C6304" s="6">
        <f>'4.OVTA Sites-Transects'!D6310</f>
        <v>0</v>
      </c>
      <c r="D6304" s="1">
        <f>'4.OVTA Sites-Transects'!E6310</f>
        <v>0</v>
      </c>
      <c r="E6304" s="1">
        <f>'4.OVTA Sites-Transects'!G6310</f>
        <v>0</v>
      </c>
      <c r="F6304" s="1">
        <f>'4.OVTA Sites-Transects'!F6310</f>
        <v>0</v>
      </c>
      <c r="G6304" s="6">
        <f>'4.OVTA Sites-Transects'!H6310</f>
        <v>0</v>
      </c>
      <c r="H6304" s="6">
        <f>'4.OVTA Sites-Transects'!I6310</f>
        <v>0</v>
      </c>
      <c r="I6304" s="193" t="str">
        <f t="shared" si="784"/>
        <v>-</v>
      </c>
      <c r="J6304" s="27" t="str">
        <f t="shared" si="785"/>
        <v>-</v>
      </c>
      <c r="K6304" s="27" t="str">
        <f t="shared" si="786"/>
        <v>-</v>
      </c>
      <c r="L6304" s="27" t="str">
        <f t="shared" si="787"/>
        <v>-</v>
      </c>
      <c r="M6304" s="27" t="str">
        <f t="shared" si="788"/>
        <v>-</v>
      </c>
      <c r="N6304" s="28">
        <f t="shared" si="789"/>
        <v>0</v>
      </c>
      <c r="O6304" s="28">
        <f t="shared" si="791"/>
        <v>0</v>
      </c>
      <c r="P6304" s="1" t="str">
        <f t="shared" si="790"/>
        <v>no</v>
      </c>
    </row>
    <row r="6305" spans="1:16" x14ac:dyDescent="0.25">
      <c r="A6305" s="6">
        <f>'4.OVTA Sites-Transects'!B6311</f>
        <v>0</v>
      </c>
      <c r="B6305" s="6">
        <f>'4.OVTA Sites-Transects'!C6311</f>
        <v>0</v>
      </c>
      <c r="C6305" s="6">
        <f>'4.OVTA Sites-Transects'!D6311</f>
        <v>0</v>
      </c>
      <c r="D6305" s="1">
        <f>'4.OVTA Sites-Transects'!E6311</f>
        <v>0</v>
      </c>
      <c r="E6305" s="1">
        <f>'4.OVTA Sites-Transects'!G6311</f>
        <v>0</v>
      </c>
      <c r="F6305" s="1">
        <f>'4.OVTA Sites-Transects'!F6311</f>
        <v>0</v>
      </c>
      <c r="G6305" s="6">
        <f>'4.OVTA Sites-Transects'!H6311</f>
        <v>0</v>
      </c>
      <c r="H6305" s="6">
        <f>'4.OVTA Sites-Transects'!I6311</f>
        <v>0</v>
      </c>
      <c r="I6305" s="193" t="str">
        <f t="shared" si="784"/>
        <v>-</v>
      </c>
      <c r="J6305" s="27" t="str">
        <f t="shared" si="785"/>
        <v>-</v>
      </c>
      <c r="K6305" s="27" t="str">
        <f t="shared" si="786"/>
        <v>-</v>
      </c>
      <c r="L6305" s="27" t="str">
        <f t="shared" si="787"/>
        <v>-</v>
      </c>
      <c r="M6305" s="27" t="str">
        <f t="shared" si="788"/>
        <v>-</v>
      </c>
      <c r="N6305" s="28">
        <f t="shared" si="789"/>
        <v>0</v>
      </c>
      <c r="O6305" s="28">
        <f t="shared" si="791"/>
        <v>0</v>
      </c>
      <c r="P6305" s="1" t="str">
        <f t="shared" si="790"/>
        <v>no</v>
      </c>
    </row>
    <row r="6306" spans="1:16" x14ac:dyDescent="0.25">
      <c r="A6306" s="6">
        <f>'4.OVTA Sites-Transects'!B6312</f>
        <v>0</v>
      </c>
      <c r="B6306" s="6">
        <f>'4.OVTA Sites-Transects'!C6312</f>
        <v>0</v>
      </c>
      <c r="C6306" s="6">
        <f>'4.OVTA Sites-Transects'!D6312</f>
        <v>0</v>
      </c>
      <c r="D6306" s="1">
        <f>'4.OVTA Sites-Transects'!E6312</f>
        <v>0</v>
      </c>
      <c r="E6306" s="1">
        <f>'4.OVTA Sites-Transects'!G6312</f>
        <v>0</v>
      </c>
      <c r="F6306" s="1">
        <f>'4.OVTA Sites-Transects'!F6312</f>
        <v>0</v>
      </c>
      <c r="G6306" s="6">
        <f>'4.OVTA Sites-Transects'!H6312</f>
        <v>0</v>
      </c>
      <c r="H6306" s="6">
        <f>'4.OVTA Sites-Transects'!I6312</f>
        <v>0</v>
      </c>
      <c r="I6306" s="193" t="str">
        <f t="shared" si="784"/>
        <v>-</v>
      </c>
      <c r="J6306" s="27" t="str">
        <f t="shared" si="785"/>
        <v>-</v>
      </c>
      <c r="K6306" s="27" t="str">
        <f t="shared" si="786"/>
        <v>-</v>
      </c>
      <c r="L6306" s="27" t="str">
        <f t="shared" si="787"/>
        <v>-</v>
      </c>
      <c r="M6306" s="27" t="str">
        <f t="shared" si="788"/>
        <v>-</v>
      </c>
      <c r="N6306" s="28">
        <f t="shared" si="789"/>
        <v>0</v>
      </c>
      <c r="O6306" s="28">
        <f t="shared" si="791"/>
        <v>0</v>
      </c>
      <c r="P6306" s="1" t="str">
        <f t="shared" si="790"/>
        <v>no</v>
      </c>
    </row>
    <row r="6307" spans="1:16" x14ac:dyDescent="0.25">
      <c r="A6307" s="6">
        <f>'4.OVTA Sites-Transects'!B6313</f>
        <v>0</v>
      </c>
      <c r="B6307" s="6">
        <f>'4.OVTA Sites-Transects'!C6313</f>
        <v>0</v>
      </c>
      <c r="C6307" s="6">
        <f>'4.OVTA Sites-Transects'!D6313</f>
        <v>0</v>
      </c>
      <c r="D6307" s="1">
        <f>'4.OVTA Sites-Transects'!E6313</f>
        <v>0</v>
      </c>
      <c r="E6307" s="1">
        <f>'4.OVTA Sites-Transects'!G6313</f>
        <v>0</v>
      </c>
      <c r="F6307" s="1">
        <f>'4.OVTA Sites-Transects'!F6313</f>
        <v>0</v>
      </c>
      <c r="G6307" s="6">
        <f>'4.OVTA Sites-Transects'!H6313</f>
        <v>0</v>
      </c>
      <c r="H6307" s="6">
        <f>'4.OVTA Sites-Transects'!I6313</f>
        <v>0</v>
      </c>
      <c r="I6307" s="193" t="str">
        <f t="shared" si="784"/>
        <v>-</v>
      </c>
      <c r="J6307" s="27" t="str">
        <f t="shared" si="785"/>
        <v>-</v>
      </c>
      <c r="K6307" s="27" t="str">
        <f t="shared" si="786"/>
        <v>-</v>
      </c>
      <c r="L6307" s="27" t="str">
        <f t="shared" si="787"/>
        <v>-</v>
      </c>
      <c r="M6307" s="27" t="str">
        <f t="shared" si="788"/>
        <v>-</v>
      </c>
      <c r="N6307" s="28">
        <f t="shared" si="789"/>
        <v>0</v>
      </c>
      <c r="O6307" s="28">
        <f t="shared" si="791"/>
        <v>0</v>
      </c>
      <c r="P6307" s="1" t="str">
        <f t="shared" si="790"/>
        <v>no</v>
      </c>
    </row>
    <row r="6308" spans="1:16" x14ac:dyDescent="0.25">
      <c r="A6308" s="6">
        <f>'4.OVTA Sites-Transects'!B6314</f>
        <v>0</v>
      </c>
      <c r="B6308" s="6">
        <f>'4.OVTA Sites-Transects'!C6314</f>
        <v>0</v>
      </c>
      <c r="C6308" s="6">
        <f>'4.OVTA Sites-Transects'!D6314</f>
        <v>0</v>
      </c>
      <c r="D6308" s="1">
        <f>'4.OVTA Sites-Transects'!E6314</f>
        <v>0</v>
      </c>
      <c r="E6308" s="1">
        <f>'4.OVTA Sites-Transects'!G6314</f>
        <v>0</v>
      </c>
      <c r="F6308" s="1">
        <f>'4.OVTA Sites-Transects'!F6314</f>
        <v>0</v>
      </c>
      <c r="G6308" s="6">
        <f>'4.OVTA Sites-Transects'!H6314</f>
        <v>0</v>
      </c>
      <c r="H6308" s="6">
        <f>'4.OVTA Sites-Transects'!I6314</f>
        <v>0</v>
      </c>
      <c r="I6308" s="193" t="str">
        <f t="shared" si="784"/>
        <v>-</v>
      </c>
      <c r="J6308" s="27" t="str">
        <f t="shared" si="785"/>
        <v>-</v>
      </c>
      <c r="K6308" s="27" t="str">
        <f t="shared" si="786"/>
        <v>-</v>
      </c>
      <c r="L6308" s="27" t="str">
        <f t="shared" si="787"/>
        <v>-</v>
      </c>
      <c r="M6308" s="27" t="str">
        <f t="shared" si="788"/>
        <v>-</v>
      </c>
      <c r="N6308" s="28">
        <f t="shared" si="789"/>
        <v>0</v>
      </c>
      <c r="O6308" s="28">
        <f t="shared" si="791"/>
        <v>0</v>
      </c>
      <c r="P6308" s="1" t="str">
        <f t="shared" si="790"/>
        <v>no</v>
      </c>
    </row>
    <row r="6309" spans="1:16" x14ac:dyDescent="0.25">
      <c r="A6309" s="6">
        <f>'4.OVTA Sites-Transects'!B6315</f>
        <v>0</v>
      </c>
      <c r="B6309" s="6">
        <f>'4.OVTA Sites-Transects'!C6315</f>
        <v>0</v>
      </c>
      <c r="C6309" s="6">
        <f>'4.OVTA Sites-Transects'!D6315</f>
        <v>0</v>
      </c>
      <c r="D6309" s="1">
        <f>'4.OVTA Sites-Transects'!E6315</f>
        <v>0</v>
      </c>
      <c r="E6309" s="1">
        <f>'4.OVTA Sites-Transects'!G6315</f>
        <v>0</v>
      </c>
      <c r="F6309" s="1">
        <f>'4.OVTA Sites-Transects'!F6315</f>
        <v>0</v>
      </c>
      <c r="G6309" s="6">
        <f>'4.OVTA Sites-Transects'!H6315</f>
        <v>0</v>
      </c>
      <c r="H6309" s="6">
        <f>'4.OVTA Sites-Transects'!I6315</f>
        <v>0</v>
      </c>
      <c r="I6309" s="193" t="str">
        <f t="shared" si="784"/>
        <v>-</v>
      </c>
      <c r="J6309" s="27" t="str">
        <f t="shared" si="785"/>
        <v>-</v>
      </c>
      <c r="K6309" s="27" t="str">
        <f t="shared" si="786"/>
        <v>-</v>
      </c>
      <c r="L6309" s="27" t="str">
        <f t="shared" si="787"/>
        <v>-</v>
      </c>
      <c r="M6309" s="27" t="str">
        <f t="shared" si="788"/>
        <v>-</v>
      </c>
      <c r="N6309" s="28">
        <f t="shared" si="789"/>
        <v>0</v>
      </c>
      <c r="O6309" s="28">
        <f t="shared" si="791"/>
        <v>0</v>
      </c>
      <c r="P6309" s="1" t="str">
        <f t="shared" si="790"/>
        <v>no</v>
      </c>
    </row>
    <row r="6310" spans="1:16" x14ac:dyDescent="0.25">
      <c r="A6310" s="6">
        <f>'4.OVTA Sites-Transects'!B6316</f>
        <v>0</v>
      </c>
      <c r="B6310" s="6">
        <f>'4.OVTA Sites-Transects'!C6316</f>
        <v>0</v>
      </c>
      <c r="C6310" s="6">
        <f>'4.OVTA Sites-Transects'!D6316</f>
        <v>0</v>
      </c>
      <c r="D6310" s="1">
        <f>'4.OVTA Sites-Transects'!E6316</f>
        <v>0</v>
      </c>
      <c r="E6310" s="1">
        <f>'4.OVTA Sites-Transects'!G6316</f>
        <v>0</v>
      </c>
      <c r="F6310" s="1">
        <f>'4.OVTA Sites-Transects'!F6316</f>
        <v>0</v>
      </c>
      <c r="G6310" s="6">
        <f>'4.OVTA Sites-Transects'!H6316</f>
        <v>0</v>
      </c>
      <c r="H6310" s="6">
        <f>'4.OVTA Sites-Transects'!I6316</f>
        <v>0</v>
      </c>
      <c r="I6310" s="193" t="str">
        <f t="shared" si="784"/>
        <v>-</v>
      </c>
      <c r="J6310" s="27" t="str">
        <f t="shared" si="785"/>
        <v>-</v>
      </c>
      <c r="K6310" s="27" t="str">
        <f t="shared" si="786"/>
        <v>-</v>
      </c>
      <c r="L6310" s="27" t="str">
        <f t="shared" si="787"/>
        <v>-</v>
      </c>
      <c r="M6310" s="27" t="str">
        <f t="shared" si="788"/>
        <v>-</v>
      </c>
      <c r="N6310" s="28">
        <f t="shared" si="789"/>
        <v>0</v>
      </c>
      <c r="O6310" s="28">
        <f t="shared" si="791"/>
        <v>0</v>
      </c>
      <c r="P6310" s="1" t="str">
        <f t="shared" si="790"/>
        <v>no</v>
      </c>
    </row>
    <row r="6311" spans="1:16" x14ac:dyDescent="0.25">
      <c r="A6311" s="6">
        <f>'4.OVTA Sites-Transects'!B6317</f>
        <v>0</v>
      </c>
      <c r="B6311" s="6">
        <f>'4.OVTA Sites-Transects'!C6317</f>
        <v>0</v>
      </c>
      <c r="C6311" s="6">
        <f>'4.OVTA Sites-Transects'!D6317</f>
        <v>0</v>
      </c>
      <c r="D6311" s="1">
        <f>'4.OVTA Sites-Transects'!E6317</f>
        <v>0</v>
      </c>
      <c r="E6311" s="1">
        <f>'4.OVTA Sites-Transects'!G6317</f>
        <v>0</v>
      </c>
      <c r="F6311" s="1">
        <f>'4.OVTA Sites-Transects'!F6317</f>
        <v>0</v>
      </c>
      <c r="G6311" s="6">
        <f>'4.OVTA Sites-Transects'!H6317</f>
        <v>0</v>
      </c>
      <c r="H6311" s="6">
        <f>'4.OVTA Sites-Transects'!I6317</f>
        <v>0</v>
      </c>
      <c r="I6311" s="193" t="str">
        <f t="shared" si="784"/>
        <v>-</v>
      </c>
      <c r="J6311" s="27" t="str">
        <f t="shared" si="785"/>
        <v>-</v>
      </c>
      <c r="K6311" s="27" t="str">
        <f t="shared" si="786"/>
        <v>-</v>
      </c>
      <c r="L6311" s="27" t="str">
        <f t="shared" si="787"/>
        <v>-</v>
      </c>
      <c r="M6311" s="27" t="str">
        <f t="shared" si="788"/>
        <v>-</v>
      </c>
      <c r="N6311" s="28">
        <f t="shared" si="789"/>
        <v>0</v>
      </c>
      <c r="O6311" s="28">
        <f t="shared" si="791"/>
        <v>0</v>
      </c>
      <c r="P6311" s="1" t="str">
        <f t="shared" si="790"/>
        <v>no</v>
      </c>
    </row>
    <row r="6312" spans="1:16" x14ac:dyDescent="0.25">
      <c r="A6312" s="6">
        <f>'4.OVTA Sites-Transects'!B6318</f>
        <v>0</v>
      </c>
      <c r="B6312" s="6">
        <f>'4.OVTA Sites-Transects'!C6318</f>
        <v>0</v>
      </c>
      <c r="C6312" s="6">
        <f>'4.OVTA Sites-Transects'!D6318</f>
        <v>0</v>
      </c>
      <c r="D6312" s="1">
        <f>'4.OVTA Sites-Transects'!E6318</f>
        <v>0</v>
      </c>
      <c r="E6312" s="1">
        <f>'4.OVTA Sites-Transects'!G6318</f>
        <v>0</v>
      </c>
      <c r="F6312" s="1">
        <f>'4.OVTA Sites-Transects'!F6318</f>
        <v>0</v>
      </c>
      <c r="G6312" s="6">
        <f>'4.OVTA Sites-Transects'!H6318</f>
        <v>0</v>
      </c>
      <c r="H6312" s="6">
        <f>'4.OVTA Sites-Transects'!I6318</f>
        <v>0</v>
      </c>
      <c r="I6312" s="193" t="str">
        <f t="shared" si="784"/>
        <v>-</v>
      </c>
      <c r="J6312" s="27" t="str">
        <f t="shared" si="785"/>
        <v>-</v>
      </c>
      <c r="K6312" s="27" t="str">
        <f t="shared" si="786"/>
        <v>-</v>
      </c>
      <c r="L6312" s="27" t="str">
        <f t="shared" si="787"/>
        <v>-</v>
      </c>
      <c r="M6312" s="27" t="str">
        <f t="shared" si="788"/>
        <v>-</v>
      </c>
      <c r="N6312" s="28">
        <f t="shared" si="789"/>
        <v>0</v>
      </c>
      <c r="O6312" s="28">
        <f t="shared" si="791"/>
        <v>0</v>
      </c>
      <c r="P6312" s="1" t="str">
        <f t="shared" si="790"/>
        <v>no</v>
      </c>
    </row>
    <row r="6313" spans="1:16" x14ac:dyDescent="0.25">
      <c r="A6313" s="6">
        <f>'4.OVTA Sites-Transects'!B6319</f>
        <v>0</v>
      </c>
      <c r="B6313" s="6">
        <f>'4.OVTA Sites-Transects'!C6319</f>
        <v>0</v>
      </c>
      <c r="C6313" s="6">
        <f>'4.OVTA Sites-Transects'!D6319</f>
        <v>0</v>
      </c>
      <c r="D6313" s="1">
        <f>'4.OVTA Sites-Transects'!E6319</f>
        <v>0</v>
      </c>
      <c r="E6313" s="1">
        <f>'4.OVTA Sites-Transects'!G6319</f>
        <v>0</v>
      </c>
      <c r="F6313" s="1">
        <f>'4.OVTA Sites-Transects'!F6319</f>
        <v>0</v>
      </c>
      <c r="G6313" s="6">
        <f>'4.OVTA Sites-Transects'!H6319</f>
        <v>0</v>
      </c>
      <c r="H6313" s="6">
        <f>'4.OVTA Sites-Transects'!I6319</f>
        <v>0</v>
      </c>
      <c r="I6313" s="193" t="str">
        <f t="shared" si="784"/>
        <v>-</v>
      </c>
      <c r="J6313" s="27" t="str">
        <f t="shared" si="785"/>
        <v>-</v>
      </c>
      <c r="K6313" s="27" t="str">
        <f t="shared" si="786"/>
        <v>-</v>
      </c>
      <c r="L6313" s="27" t="str">
        <f t="shared" si="787"/>
        <v>-</v>
      </c>
      <c r="M6313" s="27" t="str">
        <f t="shared" si="788"/>
        <v>-</v>
      </c>
      <c r="N6313" s="28">
        <f t="shared" si="789"/>
        <v>0</v>
      </c>
      <c r="O6313" s="28">
        <f t="shared" si="791"/>
        <v>0</v>
      </c>
      <c r="P6313" s="1" t="str">
        <f t="shared" si="790"/>
        <v>no</v>
      </c>
    </row>
    <row r="6314" spans="1:16" x14ac:dyDescent="0.25">
      <c r="A6314" s="6">
        <f>'4.OVTA Sites-Transects'!B6320</f>
        <v>0</v>
      </c>
      <c r="B6314" s="6">
        <f>'4.OVTA Sites-Transects'!C6320</f>
        <v>0</v>
      </c>
      <c r="C6314" s="6">
        <f>'4.OVTA Sites-Transects'!D6320</f>
        <v>0</v>
      </c>
      <c r="D6314" s="1">
        <f>'4.OVTA Sites-Transects'!E6320</f>
        <v>0</v>
      </c>
      <c r="E6314" s="1">
        <f>'4.OVTA Sites-Transects'!G6320</f>
        <v>0</v>
      </c>
      <c r="F6314" s="1">
        <f>'4.OVTA Sites-Transects'!F6320</f>
        <v>0</v>
      </c>
      <c r="G6314" s="6">
        <f>'4.OVTA Sites-Transects'!H6320</f>
        <v>0</v>
      </c>
      <c r="H6314" s="6">
        <f>'4.OVTA Sites-Transects'!I6320</f>
        <v>0</v>
      </c>
      <c r="I6314" s="193" t="str">
        <f t="shared" si="784"/>
        <v>-</v>
      </c>
      <c r="J6314" s="27" t="str">
        <f t="shared" si="785"/>
        <v>-</v>
      </c>
      <c r="K6314" s="27" t="str">
        <f t="shared" si="786"/>
        <v>-</v>
      </c>
      <c r="L6314" s="27" t="str">
        <f t="shared" si="787"/>
        <v>-</v>
      </c>
      <c r="M6314" s="27" t="str">
        <f t="shared" si="788"/>
        <v>-</v>
      </c>
      <c r="N6314" s="28">
        <f t="shared" si="789"/>
        <v>0</v>
      </c>
      <c r="O6314" s="28">
        <f t="shared" si="791"/>
        <v>0</v>
      </c>
      <c r="P6314" s="1" t="str">
        <f t="shared" si="790"/>
        <v>no</v>
      </c>
    </row>
    <row r="6315" spans="1:16" x14ac:dyDescent="0.25">
      <c r="A6315" s="6">
        <f>'4.OVTA Sites-Transects'!B6321</f>
        <v>0</v>
      </c>
      <c r="B6315" s="6">
        <f>'4.OVTA Sites-Transects'!C6321</f>
        <v>0</v>
      </c>
      <c r="C6315" s="6">
        <f>'4.OVTA Sites-Transects'!D6321</f>
        <v>0</v>
      </c>
      <c r="D6315" s="1">
        <f>'4.OVTA Sites-Transects'!E6321</f>
        <v>0</v>
      </c>
      <c r="E6315" s="1">
        <f>'4.OVTA Sites-Transects'!G6321</f>
        <v>0</v>
      </c>
      <c r="F6315" s="1">
        <f>'4.OVTA Sites-Transects'!F6321</f>
        <v>0</v>
      </c>
      <c r="G6315" s="6">
        <f>'4.OVTA Sites-Transects'!H6321</f>
        <v>0</v>
      </c>
      <c r="H6315" s="6">
        <f>'4.OVTA Sites-Transects'!I6321</f>
        <v>0</v>
      </c>
      <c r="I6315" s="193" t="str">
        <f t="shared" si="784"/>
        <v>-</v>
      </c>
      <c r="J6315" s="27" t="str">
        <f t="shared" si="785"/>
        <v>-</v>
      </c>
      <c r="K6315" s="27" t="str">
        <f t="shared" si="786"/>
        <v>-</v>
      </c>
      <c r="L6315" s="27" t="str">
        <f t="shared" si="787"/>
        <v>-</v>
      </c>
      <c r="M6315" s="27" t="str">
        <f t="shared" si="788"/>
        <v>-</v>
      </c>
      <c r="N6315" s="28">
        <f t="shared" si="789"/>
        <v>0</v>
      </c>
      <c r="O6315" s="28">
        <f t="shared" si="791"/>
        <v>0</v>
      </c>
      <c r="P6315" s="1" t="str">
        <f t="shared" si="790"/>
        <v>no</v>
      </c>
    </row>
    <row r="6316" spans="1:16" x14ac:dyDescent="0.25">
      <c r="A6316" s="6">
        <f>'4.OVTA Sites-Transects'!B6322</f>
        <v>0</v>
      </c>
      <c r="B6316" s="6">
        <f>'4.OVTA Sites-Transects'!C6322</f>
        <v>0</v>
      </c>
      <c r="C6316" s="6">
        <f>'4.OVTA Sites-Transects'!D6322</f>
        <v>0</v>
      </c>
      <c r="D6316" s="1">
        <f>'4.OVTA Sites-Transects'!E6322</f>
        <v>0</v>
      </c>
      <c r="E6316" s="1">
        <f>'4.OVTA Sites-Transects'!G6322</f>
        <v>0</v>
      </c>
      <c r="F6316" s="1">
        <f>'4.OVTA Sites-Transects'!F6322</f>
        <v>0</v>
      </c>
      <c r="G6316" s="6">
        <f>'4.OVTA Sites-Transects'!H6322</f>
        <v>0</v>
      </c>
      <c r="H6316" s="6">
        <f>'4.OVTA Sites-Transects'!I6322</f>
        <v>0</v>
      </c>
      <c r="I6316" s="193" t="str">
        <f t="shared" si="784"/>
        <v>-</v>
      </c>
      <c r="J6316" s="27" t="str">
        <f t="shared" si="785"/>
        <v>-</v>
      </c>
      <c r="K6316" s="27" t="str">
        <f t="shared" si="786"/>
        <v>-</v>
      </c>
      <c r="L6316" s="27" t="str">
        <f t="shared" si="787"/>
        <v>-</v>
      </c>
      <c r="M6316" s="27" t="str">
        <f t="shared" si="788"/>
        <v>-</v>
      </c>
      <c r="N6316" s="28">
        <f t="shared" si="789"/>
        <v>0</v>
      </c>
      <c r="O6316" s="28">
        <f t="shared" si="791"/>
        <v>0</v>
      </c>
      <c r="P6316" s="1" t="str">
        <f t="shared" si="790"/>
        <v>no</v>
      </c>
    </row>
    <row r="6317" spans="1:16" x14ac:dyDescent="0.25">
      <c r="A6317" s="6">
        <f>'4.OVTA Sites-Transects'!B6323</f>
        <v>0</v>
      </c>
      <c r="B6317" s="6">
        <f>'4.OVTA Sites-Transects'!C6323</f>
        <v>0</v>
      </c>
      <c r="C6317" s="6">
        <f>'4.OVTA Sites-Transects'!D6323</f>
        <v>0</v>
      </c>
      <c r="D6317" s="1">
        <f>'4.OVTA Sites-Transects'!E6323</f>
        <v>0</v>
      </c>
      <c r="E6317" s="1">
        <f>'4.OVTA Sites-Transects'!G6323</f>
        <v>0</v>
      </c>
      <c r="F6317" s="1">
        <f>'4.OVTA Sites-Transects'!F6323</f>
        <v>0</v>
      </c>
      <c r="G6317" s="6">
        <f>'4.OVTA Sites-Transects'!H6323</f>
        <v>0</v>
      </c>
      <c r="H6317" s="6">
        <f>'4.OVTA Sites-Transects'!I6323</f>
        <v>0</v>
      </c>
      <c r="I6317" s="193" t="str">
        <f t="shared" si="784"/>
        <v>-</v>
      </c>
      <c r="J6317" s="27" t="str">
        <f t="shared" si="785"/>
        <v>-</v>
      </c>
      <c r="K6317" s="27" t="str">
        <f t="shared" si="786"/>
        <v>-</v>
      </c>
      <c r="L6317" s="27" t="str">
        <f t="shared" si="787"/>
        <v>-</v>
      </c>
      <c r="M6317" s="27" t="str">
        <f t="shared" si="788"/>
        <v>-</v>
      </c>
      <c r="N6317" s="28">
        <f t="shared" si="789"/>
        <v>0</v>
      </c>
      <c r="O6317" s="28">
        <f t="shared" si="791"/>
        <v>0</v>
      </c>
      <c r="P6317" s="1" t="str">
        <f t="shared" si="790"/>
        <v>no</v>
      </c>
    </row>
    <row r="6318" spans="1:16" x14ac:dyDescent="0.25">
      <c r="A6318" s="6">
        <f>'4.OVTA Sites-Transects'!B6324</f>
        <v>0</v>
      </c>
      <c r="B6318" s="6">
        <f>'4.OVTA Sites-Transects'!C6324</f>
        <v>0</v>
      </c>
      <c r="C6318" s="6">
        <f>'4.OVTA Sites-Transects'!D6324</f>
        <v>0</v>
      </c>
      <c r="D6318" s="1">
        <f>'4.OVTA Sites-Transects'!E6324</f>
        <v>0</v>
      </c>
      <c r="E6318" s="1">
        <f>'4.OVTA Sites-Transects'!G6324</f>
        <v>0</v>
      </c>
      <c r="F6318" s="1">
        <f>'4.OVTA Sites-Transects'!F6324</f>
        <v>0</v>
      </c>
      <c r="G6318" s="6">
        <f>'4.OVTA Sites-Transects'!H6324</f>
        <v>0</v>
      </c>
      <c r="H6318" s="6">
        <f>'4.OVTA Sites-Transects'!I6324</f>
        <v>0</v>
      </c>
      <c r="I6318" s="193" t="str">
        <f t="shared" si="784"/>
        <v>-</v>
      </c>
      <c r="J6318" s="27" t="str">
        <f t="shared" si="785"/>
        <v>-</v>
      </c>
      <c r="K6318" s="27" t="str">
        <f t="shared" si="786"/>
        <v>-</v>
      </c>
      <c r="L6318" s="27" t="str">
        <f t="shared" si="787"/>
        <v>-</v>
      </c>
      <c r="M6318" s="27" t="str">
        <f t="shared" si="788"/>
        <v>-</v>
      </c>
      <c r="N6318" s="28">
        <f t="shared" si="789"/>
        <v>0</v>
      </c>
      <c r="O6318" s="28">
        <f t="shared" si="791"/>
        <v>0</v>
      </c>
      <c r="P6318" s="1" t="str">
        <f t="shared" si="790"/>
        <v>no</v>
      </c>
    </row>
    <row r="6319" spans="1:16" x14ac:dyDescent="0.25">
      <c r="A6319" s="6">
        <f>'4.OVTA Sites-Transects'!B6325</f>
        <v>0</v>
      </c>
      <c r="B6319" s="6">
        <f>'4.OVTA Sites-Transects'!C6325</f>
        <v>0</v>
      </c>
      <c r="C6319" s="6">
        <f>'4.OVTA Sites-Transects'!D6325</f>
        <v>0</v>
      </c>
      <c r="D6319" s="1">
        <f>'4.OVTA Sites-Transects'!E6325</f>
        <v>0</v>
      </c>
      <c r="E6319" s="1">
        <f>'4.OVTA Sites-Transects'!G6325</f>
        <v>0</v>
      </c>
      <c r="F6319" s="1">
        <f>'4.OVTA Sites-Transects'!F6325</f>
        <v>0</v>
      </c>
      <c r="G6319" s="6">
        <f>'4.OVTA Sites-Transects'!H6325</f>
        <v>0</v>
      </c>
      <c r="H6319" s="6">
        <f>'4.OVTA Sites-Transects'!I6325</f>
        <v>0</v>
      </c>
      <c r="I6319" s="193" t="str">
        <f t="shared" si="784"/>
        <v>-</v>
      </c>
      <c r="J6319" s="27" t="str">
        <f t="shared" si="785"/>
        <v>-</v>
      </c>
      <c r="K6319" s="27" t="str">
        <f t="shared" si="786"/>
        <v>-</v>
      </c>
      <c r="L6319" s="27" t="str">
        <f t="shared" si="787"/>
        <v>-</v>
      </c>
      <c r="M6319" s="27" t="str">
        <f t="shared" si="788"/>
        <v>-</v>
      </c>
      <c r="N6319" s="28">
        <f t="shared" si="789"/>
        <v>0</v>
      </c>
      <c r="O6319" s="28">
        <f t="shared" si="791"/>
        <v>0</v>
      </c>
      <c r="P6319" s="1" t="str">
        <f t="shared" si="790"/>
        <v>no</v>
      </c>
    </row>
    <row r="6320" spans="1:16" x14ac:dyDescent="0.25">
      <c r="A6320" s="6">
        <f>'4.OVTA Sites-Transects'!B6326</f>
        <v>0</v>
      </c>
      <c r="B6320" s="6">
        <f>'4.OVTA Sites-Transects'!C6326</f>
        <v>0</v>
      </c>
      <c r="C6320" s="6">
        <f>'4.OVTA Sites-Transects'!D6326</f>
        <v>0</v>
      </c>
      <c r="D6320" s="1">
        <f>'4.OVTA Sites-Transects'!E6326</f>
        <v>0</v>
      </c>
      <c r="E6320" s="1">
        <f>'4.OVTA Sites-Transects'!G6326</f>
        <v>0</v>
      </c>
      <c r="F6320" s="1">
        <f>'4.OVTA Sites-Transects'!F6326</f>
        <v>0</v>
      </c>
      <c r="G6320" s="6">
        <f>'4.OVTA Sites-Transects'!H6326</f>
        <v>0</v>
      </c>
      <c r="H6320" s="6">
        <f>'4.OVTA Sites-Transects'!I6326</f>
        <v>0</v>
      </c>
      <c r="I6320" s="193" t="str">
        <f t="shared" si="784"/>
        <v>-</v>
      </c>
      <c r="J6320" s="27" t="str">
        <f t="shared" si="785"/>
        <v>-</v>
      </c>
      <c r="K6320" s="27" t="str">
        <f t="shared" si="786"/>
        <v>-</v>
      </c>
      <c r="L6320" s="27" t="str">
        <f t="shared" si="787"/>
        <v>-</v>
      </c>
      <c r="M6320" s="27" t="str">
        <f t="shared" si="788"/>
        <v>-</v>
      </c>
      <c r="N6320" s="28">
        <f t="shared" si="789"/>
        <v>0</v>
      </c>
      <c r="O6320" s="28">
        <f t="shared" si="791"/>
        <v>0</v>
      </c>
      <c r="P6320" s="1" t="str">
        <f t="shared" si="790"/>
        <v>no</v>
      </c>
    </row>
    <row r="6321" spans="1:16" x14ac:dyDescent="0.25">
      <c r="A6321" s="6">
        <f>'4.OVTA Sites-Transects'!B6327</f>
        <v>0</v>
      </c>
      <c r="B6321" s="6">
        <f>'4.OVTA Sites-Transects'!C6327</f>
        <v>0</v>
      </c>
      <c r="C6321" s="6">
        <f>'4.OVTA Sites-Transects'!D6327</f>
        <v>0</v>
      </c>
      <c r="D6321" s="1">
        <f>'4.OVTA Sites-Transects'!E6327</f>
        <v>0</v>
      </c>
      <c r="E6321" s="1">
        <f>'4.OVTA Sites-Transects'!G6327</f>
        <v>0</v>
      </c>
      <c r="F6321" s="1">
        <f>'4.OVTA Sites-Transects'!F6327</f>
        <v>0</v>
      </c>
      <c r="G6321" s="6">
        <f>'4.OVTA Sites-Transects'!H6327</f>
        <v>0</v>
      </c>
      <c r="H6321" s="6">
        <f>'4.OVTA Sites-Transects'!I6327</f>
        <v>0</v>
      </c>
      <c r="I6321" s="193" t="str">
        <f t="shared" si="784"/>
        <v>-</v>
      </c>
      <c r="J6321" s="27" t="str">
        <f t="shared" si="785"/>
        <v>-</v>
      </c>
      <c r="K6321" s="27" t="str">
        <f t="shared" si="786"/>
        <v>-</v>
      </c>
      <c r="L6321" s="27" t="str">
        <f t="shared" si="787"/>
        <v>-</v>
      </c>
      <c r="M6321" s="27" t="str">
        <f t="shared" si="788"/>
        <v>-</v>
      </c>
      <c r="N6321" s="28">
        <f t="shared" si="789"/>
        <v>0</v>
      </c>
      <c r="O6321" s="28">
        <f t="shared" si="791"/>
        <v>0</v>
      </c>
      <c r="P6321" s="1" t="str">
        <f t="shared" si="790"/>
        <v>no</v>
      </c>
    </row>
    <row r="6322" spans="1:16" x14ac:dyDescent="0.25">
      <c r="A6322" s="6">
        <f>'4.OVTA Sites-Transects'!B6328</f>
        <v>0</v>
      </c>
      <c r="B6322" s="6">
        <f>'4.OVTA Sites-Transects'!C6328</f>
        <v>0</v>
      </c>
      <c r="C6322" s="6">
        <f>'4.OVTA Sites-Transects'!D6328</f>
        <v>0</v>
      </c>
      <c r="D6322" s="1">
        <f>'4.OVTA Sites-Transects'!E6328</f>
        <v>0</v>
      </c>
      <c r="E6322" s="1">
        <f>'4.OVTA Sites-Transects'!G6328</f>
        <v>0</v>
      </c>
      <c r="F6322" s="1">
        <f>'4.OVTA Sites-Transects'!F6328</f>
        <v>0</v>
      </c>
      <c r="G6322" s="6">
        <f>'4.OVTA Sites-Transects'!H6328</f>
        <v>0</v>
      </c>
      <c r="H6322" s="6">
        <f>'4.OVTA Sites-Transects'!I6328</f>
        <v>0</v>
      </c>
      <c r="I6322" s="193" t="str">
        <f t="shared" si="784"/>
        <v>-</v>
      </c>
      <c r="J6322" s="27" t="str">
        <f t="shared" si="785"/>
        <v>-</v>
      </c>
      <c r="K6322" s="27" t="str">
        <f t="shared" si="786"/>
        <v>-</v>
      </c>
      <c r="L6322" s="27" t="str">
        <f t="shared" si="787"/>
        <v>-</v>
      </c>
      <c r="M6322" s="27" t="str">
        <f t="shared" si="788"/>
        <v>-</v>
      </c>
      <c r="N6322" s="28">
        <f t="shared" si="789"/>
        <v>0</v>
      </c>
      <c r="O6322" s="28">
        <f t="shared" si="791"/>
        <v>0</v>
      </c>
      <c r="P6322" s="1" t="str">
        <f t="shared" si="790"/>
        <v>no</v>
      </c>
    </row>
    <row r="6323" spans="1:16" x14ac:dyDescent="0.25">
      <c r="A6323" s="6">
        <f>'4.OVTA Sites-Transects'!B6329</f>
        <v>0</v>
      </c>
      <c r="B6323" s="6">
        <f>'4.OVTA Sites-Transects'!C6329</f>
        <v>0</v>
      </c>
      <c r="C6323" s="6">
        <f>'4.OVTA Sites-Transects'!D6329</f>
        <v>0</v>
      </c>
      <c r="D6323" s="1">
        <f>'4.OVTA Sites-Transects'!E6329</f>
        <v>0</v>
      </c>
      <c r="E6323" s="1">
        <f>'4.OVTA Sites-Transects'!G6329</f>
        <v>0</v>
      </c>
      <c r="F6323" s="1">
        <f>'4.OVTA Sites-Transects'!F6329</f>
        <v>0</v>
      </c>
      <c r="G6323" s="6">
        <f>'4.OVTA Sites-Transects'!H6329</f>
        <v>0</v>
      </c>
      <c r="H6323" s="6">
        <f>'4.OVTA Sites-Transects'!I6329</f>
        <v>0</v>
      </c>
      <c r="I6323" s="193" t="str">
        <f t="shared" si="784"/>
        <v>-</v>
      </c>
      <c r="J6323" s="27" t="str">
        <f t="shared" si="785"/>
        <v>-</v>
      </c>
      <c r="K6323" s="27" t="str">
        <f t="shared" si="786"/>
        <v>-</v>
      </c>
      <c r="L6323" s="27" t="str">
        <f t="shared" si="787"/>
        <v>-</v>
      </c>
      <c r="M6323" s="27" t="str">
        <f t="shared" si="788"/>
        <v>-</v>
      </c>
      <c r="N6323" s="28">
        <f t="shared" si="789"/>
        <v>0</v>
      </c>
      <c r="O6323" s="28">
        <f t="shared" si="791"/>
        <v>0</v>
      </c>
      <c r="P6323" s="1" t="str">
        <f t="shared" si="790"/>
        <v>no</v>
      </c>
    </row>
    <row r="6324" spans="1:16" x14ac:dyDescent="0.25">
      <c r="A6324" s="6">
        <f>'4.OVTA Sites-Transects'!B6330</f>
        <v>0</v>
      </c>
      <c r="B6324" s="6">
        <f>'4.OVTA Sites-Transects'!C6330</f>
        <v>0</v>
      </c>
      <c r="C6324" s="6">
        <f>'4.OVTA Sites-Transects'!D6330</f>
        <v>0</v>
      </c>
      <c r="D6324" s="1">
        <f>'4.OVTA Sites-Transects'!E6330</f>
        <v>0</v>
      </c>
      <c r="E6324" s="1">
        <f>'4.OVTA Sites-Transects'!G6330</f>
        <v>0</v>
      </c>
      <c r="F6324" s="1">
        <f>'4.OVTA Sites-Transects'!F6330</f>
        <v>0</v>
      </c>
      <c r="G6324" s="6">
        <f>'4.OVTA Sites-Transects'!H6330</f>
        <v>0</v>
      </c>
      <c r="H6324" s="6">
        <f>'4.OVTA Sites-Transects'!I6330</f>
        <v>0</v>
      </c>
      <c r="I6324" s="193" t="str">
        <f t="shared" si="784"/>
        <v>-</v>
      </c>
      <c r="J6324" s="27" t="str">
        <f t="shared" si="785"/>
        <v>-</v>
      </c>
      <c r="K6324" s="27" t="str">
        <f t="shared" si="786"/>
        <v>-</v>
      </c>
      <c r="L6324" s="27" t="str">
        <f t="shared" si="787"/>
        <v>-</v>
      </c>
      <c r="M6324" s="27" t="str">
        <f t="shared" si="788"/>
        <v>-</v>
      </c>
      <c r="N6324" s="28">
        <f t="shared" si="789"/>
        <v>0</v>
      </c>
      <c r="O6324" s="28">
        <f t="shared" si="791"/>
        <v>0</v>
      </c>
      <c r="P6324" s="1" t="str">
        <f t="shared" si="790"/>
        <v>no</v>
      </c>
    </row>
    <row r="6325" spans="1:16" x14ac:dyDescent="0.25">
      <c r="A6325" s="6">
        <f>'4.OVTA Sites-Transects'!B6331</f>
        <v>0</v>
      </c>
      <c r="B6325" s="6">
        <f>'4.OVTA Sites-Transects'!C6331</f>
        <v>0</v>
      </c>
      <c r="C6325" s="6">
        <f>'4.OVTA Sites-Transects'!D6331</f>
        <v>0</v>
      </c>
      <c r="D6325" s="1">
        <f>'4.OVTA Sites-Transects'!E6331</f>
        <v>0</v>
      </c>
      <c r="E6325" s="1">
        <f>'4.OVTA Sites-Transects'!G6331</f>
        <v>0</v>
      </c>
      <c r="F6325" s="1">
        <f>'4.OVTA Sites-Transects'!F6331</f>
        <v>0</v>
      </c>
      <c r="G6325" s="6">
        <f>'4.OVTA Sites-Transects'!H6331</f>
        <v>0</v>
      </c>
      <c r="H6325" s="6">
        <f>'4.OVTA Sites-Transects'!I6331</f>
        <v>0</v>
      </c>
      <c r="I6325" s="193" t="str">
        <f t="shared" si="784"/>
        <v>-</v>
      </c>
      <c r="J6325" s="27" t="str">
        <f t="shared" si="785"/>
        <v>-</v>
      </c>
      <c r="K6325" s="27" t="str">
        <f t="shared" si="786"/>
        <v>-</v>
      </c>
      <c r="L6325" s="27" t="str">
        <f t="shared" si="787"/>
        <v>-</v>
      </c>
      <c r="M6325" s="27" t="str">
        <f t="shared" si="788"/>
        <v>-</v>
      </c>
      <c r="N6325" s="28">
        <f t="shared" si="789"/>
        <v>0</v>
      </c>
      <c r="O6325" s="28">
        <f t="shared" si="791"/>
        <v>0</v>
      </c>
      <c r="P6325" s="1" t="str">
        <f t="shared" si="790"/>
        <v>no</v>
      </c>
    </row>
    <row r="6326" spans="1:16" x14ac:dyDescent="0.25">
      <c r="A6326" s="6">
        <f>'4.OVTA Sites-Transects'!B6332</f>
        <v>0</v>
      </c>
      <c r="B6326" s="6">
        <f>'4.OVTA Sites-Transects'!C6332</f>
        <v>0</v>
      </c>
      <c r="C6326" s="6">
        <f>'4.OVTA Sites-Transects'!D6332</f>
        <v>0</v>
      </c>
      <c r="D6326" s="1">
        <f>'4.OVTA Sites-Transects'!E6332</f>
        <v>0</v>
      </c>
      <c r="E6326" s="1">
        <f>'4.OVTA Sites-Transects'!G6332</f>
        <v>0</v>
      </c>
      <c r="F6326" s="1">
        <f>'4.OVTA Sites-Transects'!F6332</f>
        <v>0</v>
      </c>
      <c r="G6326" s="6">
        <f>'4.OVTA Sites-Transects'!H6332</f>
        <v>0</v>
      </c>
      <c r="H6326" s="6">
        <f>'4.OVTA Sites-Transects'!I6332</f>
        <v>0</v>
      </c>
      <c r="I6326" s="193" t="str">
        <f t="shared" si="784"/>
        <v>-</v>
      </c>
      <c r="J6326" s="27" t="str">
        <f t="shared" si="785"/>
        <v>-</v>
      </c>
      <c r="K6326" s="27" t="str">
        <f t="shared" si="786"/>
        <v>-</v>
      </c>
      <c r="L6326" s="27" t="str">
        <f t="shared" si="787"/>
        <v>-</v>
      </c>
      <c r="M6326" s="27" t="str">
        <f t="shared" si="788"/>
        <v>-</v>
      </c>
      <c r="N6326" s="28">
        <f t="shared" si="789"/>
        <v>0</v>
      </c>
      <c r="O6326" s="28">
        <f t="shared" si="791"/>
        <v>0</v>
      </c>
      <c r="P6326" s="1" t="str">
        <f t="shared" si="790"/>
        <v>no</v>
      </c>
    </row>
    <row r="6327" spans="1:16" x14ac:dyDescent="0.25">
      <c r="A6327" s="6">
        <f>'4.OVTA Sites-Transects'!B6333</f>
        <v>0</v>
      </c>
      <c r="B6327" s="6">
        <f>'4.OVTA Sites-Transects'!C6333</f>
        <v>0</v>
      </c>
      <c r="C6327" s="6">
        <f>'4.OVTA Sites-Transects'!D6333</f>
        <v>0</v>
      </c>
      <c r="D6327" s="1">
        <f>'4.OVTA Sites-Transects'!E6333</f>
        <v>0</v>
      </c>
      <c r="E6327" s="1">
        <f>'4.OVTA Sites-Transects'!G6333</f>
        <v>0</v>
      </c>
      <c r="F6327" s="1">
        <f>'4.OVTA Sites-Transects'!F6333</f>
        <v>0</v>
      </c>
      <c r="G6327" s="6">
        <f>'4.OVTA Sites-Transects'!H6333</f>
        <v>0</v>
      </c>
      <c r="H6327" s="6">
        <f>'4.OVTA Sites-Transects'!I6333</f>
        <v>0</v>
      </c>
      <c r="I6327" s="193" t="str">
        <f t="shared" si="784"/>
        <v>-</v>
      </c>
      <c r="J6327" s="27" t="str">
        <f t="shared" si="785"/>
        <v>-</v>
      </c>
      <c r="K6327" s="27" t="str">
        <f t="shared" si="786"/>
        <v>-</v>
      </c>
      <c r="L6327" s="27" t="str">
        <f t="shared" si="787"/>
        <v>-</v>
      </c>
      <c r="M6327" s="27" t="str">
        <f t="shared" si="788"/>
        <v>-</v>
      </c>
      <c r="N6327" s="28">
        <f t="shared" si="789"/>
        <v>0</v>
      </c>
      <c r="O6327" s="28">
        <f t="shared" si="791"/>
        <v>0</v>
      </c>
      <c r="P6327" s="1" t="str">
        <f t="shared" si="790"/>
        <v>no</v>
      </c>
    </row>
    <row r="6328" spans="1:16" x14ac:dyDescent="0.25">
      <c r="A6328" s="6">
        <f>'4.OVTA Sites-Transects'!B6334</f>
        <v>0</v>
      </c>
      <c r="B6328" s="6">
        <f>'4.OVTA Sites-Transects'!C6334</f>
        <v>0</v>
      </c>
      <c r="C6328" s="6">
        <f>'4.OVTA Sites-Transects'!D6334</f>
        <v>0</v>
      </c>
      <c r="D6328" s="1">
        <f>'4.OVTA Sites-Transects'!E6334</f>
        <v>0</v>
      </c>
      <c r="E6328" s="1">
        <f>'4.OVTA Sites-Transects'!G6334</f>
        <v>0</v>
      </c>
      <c r="F6328" s="1">
        <f>'4.OVTA Sites-Transects'!F6334</f>
        <v>0</v>
      </c>
      <c r="G6328" s="6">
        <f>'4.OVTA Sites-Transects'!H6334</f>
        <v>0</v>
      </c>
      <c r="H6328" s="6">
        <f>'4.OVTA Sites-Transects'!I6334</f>
        <v>0</v>
      </c>
      <c r="I6328" s="193" t="str">
        <f t="shared" si="784"/>
        <v>-</v>
      </c>
      <c r="J6328" s="27" t="str">
        <f t="shared" si="785"/>
        <v>-</v>
      </c>
      <c r="K6328" s="27" t="str">
        <f t="shared" si="786"/>
        <v>-</v>
      </c>
      <c r="L6328" s="27" t="str">
        <f t="shared" si="787"/>
        <v>-</v>
      </c>
      <c r="M6328" s="27" t="str">
        <f t="shared" si="788"/>
        <v>-</v>
      </c>
      <c r="N6328" s="28">
        <f t="shared" si="789"/>
        <v>0</v>
      </c>
      <c r="O6328" s="28">
        <f t="shared" si="791"/>
        <v>0</v>
      </c>
      <c r="P6328" s="1" t="str">
        <f t="shared" si="790"/>
        <v>no</v>
      </c>
    </row>
    <row r="6329" spans="1:16" x14ac:dyDescent="0.25">
      <c r="A6329" s="6">
        <f>'4.OVTA Sites-Transects'!B6335</f>
        <v>0</v>
      </c>
      <c r="B6329" s="6">
        <f>'4.OVTA Sites-Transects'!C6335</f>
        <v>0</v>
      </c>
      <c r="C6329" s="6">
        <f>'4.OVTA Sites-Transects'!D6335</f>
        <v>0</v>
      </c>
      <c r="D6329" s="1">
        <f>'4.OVTA Sites-Transects'!E6335</f>
        <v>0</v>
      </c>
      <c r="E6329" s="1">
        <f>'4.OVTA Sites-Transects'!G6335</f>
        <v>0</v>
      </c>
      <c r="F6329" s="1">
        <f>'4.OVTA Sites-Transects'!F6335</f>
        <v>0</v>
      </c>
      <c r="G6329" s="6">
        <f>'4.OVTA Sites-Transects'!H6335</f>
        <v>0</v>
      </c>
      <c r="H6329" s="6">
        <f>'4.OVTA Sites-Transects'!I6335</f>
        <v>0</v>
      </c>
      <c r="I6329" s="193" t="str">
        <f t="shared" si="784"/>
        <v>-</v>
      </c>
      <c r="J6329" s="27" t="str">
        <f t="shared" si="785"/>
        <v>-</v>
      </c>
      <c r="K6329" s="27" t="str">
        <f t="shared" si="786"/>
        <v>-</v>
      </c>
      <c r="L6329" s="27" t="str">
        <f t="shared" si="787"/>
        <v>-</v>
      </c>
      <c r="M6329" s="27" t="str">
        <f t="shared" si="788"/>
        <v>-</v>
      </c>
      <c r="N6329" s="28">
        <f t="shared" si="789"/>
        <v>0</v>
      </c>
      <c r="O6329" s="28">
        <f t="shared" si="791"/>
        <v>0</v>
      </c>
      <c r="P6329" s="1" t="str">
        <f t="shared" si="790"/>
        <v>no</v>
      </c>
    </row>
    <row r="6330" spans="1:16" x14ac:dyDescent="0.25">
      <c r="A6330" s="6">
        <f>'4.OVTA Sites-Transects'!B6336</f>
        <v>0</v>
      </c>
      <c r="B6330" s="6">
        <f>'4.OVTA Sites-Transects'!C6336</f>
        <v>0</v>
      </c>
      <c r="C6330" s="6">
        <f>'4.OVTA Sites-Transects'!D6336</f>
        <v>0</v>
      </c>
      <c r="D6330" s="1">
        <f>'4.OVTA Sites-Transects'!E6336</f>
        <v>0</v>
      </c>
      <c r="E6330" s="1">
        <f>'4.OVTA Sites-Transects'!G6336</f>
        <v>0</v>
      </c>
      <c r="F6330" s="1">
        <f>'4.OVTA Sites-Transects'!F6336</f>
        <v>0</v>
      </c>
      <c r="G6330" s="6">
        <f>'4.OVTA Sites-Transects'!H6336</f>
        <v>0</v>
      </c>
      <c r="H6330" s="6">
        <f>'4.OVTA Sites-Transects'!I6336</f>
        <v>0</v>
      </c>
      <c r="I6330" s="193" t="str">
        <f t="shared" si="784"/>
        <v>-</v>
      </c>
      <c r="J6330" s="27" t="str">
        <f t="shared" si="785"/>
        <v>-</v>
      </c>
      <c r="K6330" s="27" t="str">
        <f t="shared" si="786"/>
        <v>-</v>
      </c>
      <c r="L6330" s="27" t="str">
        <f t="shared" si="787"/>
        <v>-</v>
      </c>
      <c r="M6330" s="27" t="str">
        <f t="shared" si="788"/>
        <v>-</v>
      </c>
      <c r="N6330" s="28">
        <f t="shared" si="789"/>
        <v>0</v>
      </c>
      <c r="O6330" s="28">
        <f t="shared" si="791"/>
        <v>0</v>
      </c>
      <c r="P6330" s="1" t="str">
        <f t="shared" si="790"/>
        <v>no</v>
      </c>
    </row>
    <row r="6331" spans="1:16" x14ac:dyDescent="0.25">
      <c r="A6331" s="6">
        <f>'4.OVTA Sites-Transects'!B6337</f>
        <v>0</v>
      </c>
      <c r="B6331" s="6">
        <f>'4.OVTA Sites-Transects'!C6337</f>
        <v>0</v>
      </c>
      <c r="C6331" s="6">
        <f>'4.OVTA Sites-Transects'!D6337</f>
        <v>0</v>
      </c>
      <c r="D6331" s="1">
        <f>'4.OVTA Sites-Transects'!E6337</f>
        <v>0</v>
      </c>
      <c r="E6331" s="1">
        <f>'4.OVTA Sites-Transects'!G6337</f>
        <v>0</v>
      </c>
      <c r="F6331" s="1">
        <f>'4.OVTA Sites-Transects'!F6337</f>
        <v>0</v>
      </c>
      <c r="G6331" s="6">
        <f>'4.OVTA Sites-Transects'!H6337</f>
        <v>0</v>
      </c>
      <c r="H6331" s="6">
        <f>'4.OVTA Sites-Transects'!I6337</f>
        <v>0</v>
      </c>
      <c r="I6331" s="193" t="str">
        <f t="shared" si="784"/>
        <v>-</v>
      </c>
      <c r="J6331" s="27" t="str">
        <f t="shared" si="785"/>
        <v>-</v>
      </c>
      <c r="K6331" s="27" t="str">
        <f t="shared" si="786"/>
        <v>-</v>
      </c>
      <c r="L6331" s="27" t="str">
        <f t="shared" si="787"/>
        <v>-</v>
      </c>
      <c r="M6331" s="27" t="str">
        <f t="shared" si="788"/>
        <v>-</v>
      </c>
      <c r="N6331" s="28">
        <f t="shared" si="789"/>
        <v>0</v>
      </c>
      <c r="O6331" s="28">
        <f t="shared" si="791"/>
        <v>0</v>
      </c>
      <c r="P6331" s="1" t="str">
        <f t="shared" si="790"/>
        <v>no</v>
      </c>
    </row>
    <row r="6332" spans="1:16" x14ac:dyDescent="0.25">
      <c r="A6332" s="6">
        <f>'4.OVTA Sites-Transects'!B6338</f>
        <v>0</v>
      </c>
      <c r="B6332" s="6">
        <f>'4.OVTA Sites-Transects'!C6338</f>
        <v>0</v>
      </c>
      <c r="C6332" s="6">
        <f>'4.OVTA Sites-Transects'!D6338</f>
        <v>0</v>
      </c>
      <c r="D6332" s="1">
        <f>'4.OVTA Sites-Transects'!E6338</f>
        <v>0</v>
      </c>
      <c r="E6332" s="1">
        <f>'4.OVTA Sites-Transects'!G6338</f>
        <v>0</v>
      </c>
      <c r="F6332" s="1">
        <f>'4.OVTA Sites-Transects'!F6338</f>
        <v>0</v>
      </c>
      <c r="G6332" s="6">
        <f>'4.OVTA Sites-Transects'!H6338</f>
        <v>0</v>
      </c>
      <c r="H6332" s="6">
        <f>'4.OVTA Sites-Transects'!I6338</f>
        <v>0</v>
      </c>
      <c r="I6332" s="193" t="str">
        <f t="shared" si="784"/>
        <v>-</v>
      </c>
      <c r="J6332" s="27" t="str">
        <f t="shared" si="785"/>
        <v>-</v>
      </c>
      <c r="K6332" s="27" t="str">
        <f t="shared" si="786"/>
        <v>-</v>
      </c>
      <c r="L6332" s="27" t="str">
        <f t="shared" si="787"/>
        <v>-</v>
      </c>
      <c r="M6332" s="27" t="str">
        <f t="shared" si="788"/>
        <v>-</v>
      </c>
      <c r="N6332" s="28">
        <f t="shared" si="789"/>
        <v>0</v>
      </c>
      <c r="O6332" s="28">
        <f t="shared" si="791"/>
        <v>0</v>
      </c>
      <c r="P6332" s="1" t="str">
        <f t="shared" si="790"/>
        <v>no</v>
      </c>
    </row>
    <row r="6333" spans="1:16" x14ac:dyDescent="0.25">
      <c r="A6333" s="6">
        <f>'4.OVTA Sites-Transects'!B6339</f>
        <v>0</v>
      </c>
      <c r="B6333" s="6">
        <f>'4.OVTA Sites-Transects'!C6339</f>
        <v>0</v>
      </c>
      <c r="C6333" s="6">
        <f>'4.OVTA Sites-Transects'!D6339</f>
        <v>0</v>
      </c>
      <c r="D6333" s="1">
        <f>'4.OVTA Sites-Transects'!E6339</f>
        <v>0</v>
      </c>
      <c r="E6333" s="1">
        <f>'4.OVTA Sites-Transects'!G6339</f>
        <v>0</v>
      </c>
      <c r="F6333" s="1">
        <f>'4.OVTA Sites-Transects'!F6339</f>
        <v>0</v>
      </c>
      <c r="G6333" s="6">
        <f>'4.OVTA Sites-Transects'!H6339</f>
        <v>0</v>
      </c>
      <c r="H6333" s="6">
        <f>'4.OVTA Sites-Transects'!I6339</f>
        <v>0</v>
      </c>
      <c r="I6333" s="193" t="str">
        <f t="shared" si="784"/>
        <v>-</v>
      </c>
      <c r="J6333" s="27" t="str">
        <f t="shared" si="785"/>
        <v>-</v>
      </c>
      <c r="K6333" s="27" t="str">
        <f t="shared" si="786"/>
        <v>-</v>
      </c>
      <c r="L6333" s="27" t="str">
        <f t="shared" si="787"/>
        <v>-</v>
      </c>
      <c r="M6333" s="27" t="str">
        <f t="shared" si="788"/>
        <v>-</v>
      </c>
      <c r="N6333" s="28">
        <f t="shared" si="789"/>
        <v>0</v>
      </c>
      <c r="O6333" s="28">
        <f t="shared" si="791"/>
        <v>0</v>
      </c>
      <c r="P6333" s="1" t="str">
        <f t="shared" si="790"/>
        <v>no</v>
      </c>
    </row>
    <row r="6334" spans="1:16" x14ac:dyDescent="0.25">
      <c r="A6334" s="6">
        <f>'4.OVTA Sites-Transects'!B6340</f>
        <v>0</v>
      </c>
      <c r="B6334" s="6">
        <f>'4.OVTA Sites-Transects'!C6340</f>
        <v>0</v>
      </c>
      <c r="C6334" s="6">
        <f>'4.OVTA Sites-Transects'!D6340</f>
        <v>0</v>
      </c>
      <c r="D6334" s="1">
        <f>'4.OVTA Sites-Transects'!E6340</f>
        <v>0</v>
      </c>
      <c r="E6334" s="1">
        <f>'4.OVTA Sites-Transects'!G6340</f>
        <v>0</v>
      </c>
      <c r="F6334" s="1">
        <f>'4.OVTA Sites-Transects'!F6340</f>
        <v>0</v>
      </c>
      <c r="G6334" s="6">
        <f>'4.OVTA Sites-Transects'!H6340</f>
        <v>0</v>
      </c>
      <c r="H6334" s="6">
        <f>'4.OVTA Sites-Transects'!I6340</f>
        <v>0</v>
      </c>
      <c r="I6334" s="193" t="str">
        <f t="shared" si="784"/>
        <v>-</v>
      </c>
      <c r="J6334" s="27" t="str">
        <f t="shared" si="785"/>
        <v>-</v>
      </c>
      <c r="K6334" s="27" t="str">
        <f t="shared" si="786"/>
        <v>-</v>
      </c>
      <c r="L6334" s="27" t="str">
        <f t="shared" si="787"/>
        <v>-</v>
      </c>
      <c r="M6334" s="27" t="str">
        <f t="shared" si="788"/>
        <v>-</v>
      </c>
      <c r="N6334" s="28">
        <f t="shared" si="789"/>
        <v>0</v>
      </c>
      <c r="O6334" s="28">
        <f t="shared" si="791"/>
        <v>0</v>
      </c>
      <c r="P6334" s="1" t="str">
        <f t="shared" si="790"/>
        <v>no</v>
      </c>
    </row>
    <row r="6335" spans="1:16" x14ac:dyDescent="0.25">
      <c r="A6335" s="6">
        <f>'4.OVTA Sites-Transects'!B6341</f>
        <v>0</v>
      </c>
      <c r="B6335" s="6">
        <f>'4.OVTA Sites-Transects'!C6341</f>
        <v>0</v>
      </c>
      <c r="C6335" s="6">
        <f>'4.OVTA Sites-Transects'!D6341</f>
        <v>0</v>
      </c>
      <c r="D6335" s="1">
        <f>'4.OVTA Sites-Transects'!E6341</f>
        <v>0</v>
      </c>
      <c r="E6335" s="1">
        <f>'4.OVTA Sites-Transects'!G6341</f>
        <v>0</v>
      </c>
      <c r="F6335" s="1">
        <f>'4.OVTA Sites-Transects'!F6341</f>
        <v>0</v>
      </c>
      <c r="G6335" s="6">
        <f>'4.OVTA Sites-Transects'!H6341</f>
        <v>0</v>
      </c>
      <c r="H6335" s="6">
        <f>'4.OVTA Sites-Transects'!I6341</f>
        <v>0</v>
      </c>
      <c r="I6335" s="193" t="str">
        <f t="shared" si="784"/>
        <v>-</v>
      </c>
      <c r="J6335" s="27" t="str">
        <f t="shared" si="785"/>
        <v>-</v>
      </c>
      <c r="K6335" s="27" t="str">
        <f t="shared" si="786"/>
        <v>-</v>
      </c>
      <c r="L6335" s="27" t="str">
        <f t="shared" si="787"/>
        <v>-</v>
      </c>
      <c r="M6335" s="27" t="str">
        <f t="shared" si="788"/>
        <v>-</v>
      </c>
      <c r="N6335" s="28">
        <f t="shared" si="789"/>
        <v>0</v>
      </c>
      <c r="O6335" s="28">
        <f t="shared" si="791"/>
        <v>0</v>
      </c>
      <c r="P6335" s="1" t="str">
        <f t="shared" si="790"/>
        <v>no</v>
      </c>
    </row>
    <row r="6336" spans="1:16" x14ac:dyDescent="0.25">
      <c r="A6336" s="6">
        <f>'4.OVTA Sites-Transects'!B6342</f>
        <v>0</v>
      </c>
      <c r="B6336" s="6">
        <f>'4.OVTA Sites-Transects'!C6342</f>
        <v>0</v>
      </c>
      <c r="C6336" s="6">
        <f>'4.OVTA Sites-Transects'!D6342</f>
        <v>0</v>
      </c>
      <c r="D6336" s="1">
        <f>'4.OVTA Sites-Transects'!E6342</f>
        <v>0</v>
      </c>
      <c r="E6336" s="1">
        <f>'4.OVTA Sites-Transects'!G6342</f>
        <v>0</v>
      </c>
      <c r="F6336" s="1">
        <f>'4.OVTA Sites-Transects'!F6342</f>
        <v>0</v>
      </c>
      <c r="G6336" s="6">
        <f>'4.OVTA Sites-Transects'!H6342</f>
        <v>0</v>
      </c>
      <c r="H6336" s="6">
        <f>'4.OVTA Sites-Transects'!I6342</f>
        <v>0</v>
      </c>
      <c r="I6336" s="193" t="str">
        <f t="shared" si="784"/>
        <v>-</v>
      </c>
      <c r="J6336" s="27" t="str">
        <f t="shared" si="785"/>
        <v>-</v>
      </c>
      <c r="K6336" s="27" t="str">
        <f t="shared" si="786"/>
        <v>-</v>
      </c>
      <c r="L6336" s="27" t="str">
        <f t="shared" si="787"/>
        <v>-</v>
      </c>
      <c r="M6336" s="27" t="str">
        <f t="shared" si="788"/>
        <v>-</v>
      </c>
      <c r="N6336" s="28">
        <f t="shared" si="789"/>
        <v>0</v>
      </c>
      <c r="O6336" s="28">
        <f t="shared" si="791"/>
        <v>0</v>
      </c>
      <c r="P6336" s="1" t="str">
        <f t="shared" si="790"/>
        <v>no</v>
      </c>
    </row>
    <row r="6337" spans="1:16" x14ac:dyDescent="0.25">
      <c r="A6337" s="6">
        <f>'4.OVTA Sites-Transects'!B6343</f>
        <v>0</v>
      </c>
      <c r="B6337" s="6">
        <f>'4.OVTA Sites-Transects'!C6343</f>
        <v>0</v>
      </c>
      <c r="C6337" s="6">
        <f>'4.OVTA Sites-Transects'!D6343</f>
        <v>0</v>
      </c>
      <c r="D6337" s="1">
        <f>'4.OVTA Sites-Transects'!E6343</f>
        <v>0</v>
      </c>
      <c r="E6337" s="1">
        <f>'4.OVTA Sites-Transects'!G6343</f>
        <v>0</v>
      </c>
      <c r="F6337" s="1">
        <f>'4.OVTA Sites-Transects'!F6343</f>
        <v>0</v>
      </c>
      <c r="G6337" s="6">
        <f>'4.OVTA Sites-Transects'!H6343</f>
        <v>0</v>
      </c>
      <c r="H6337" s="6">
        <f>'4.OVTA Sites-Transects'!I6343</f>
        <v>0</v>
      </c>
      <c r="I6337" s="193" t="str">
        <f t="shared" si="784"/>
        <v>-</v>
      </c>
      <c r="J6337" s="27" t="str">
        <f t="shared" si="785"/>
        <v>-</v>
      </c>
      <c r="K6337" s="27" t="str">
        <f t="shared" si="786"/>
        <v>-</v>
      </c>
      <c r="L6337" s="27" t="str">
        <f t="shared" si="787"/>
        <v>-</v>
      </c>
      <c r="M6337" s="27" t="str">
        <f t="shared" si="788"/>
        <v>-</v>
      </c>
      <c r="N6337" s="28">
        <f t="shared" si="789"/>
        <v>0</v>
      </c>
      <c r="O6337" s="28">
        <f t="shared" si="791"/>
        <v>0</v>
      </c>
      <c r="P6337" s="1" t="str">
        <f t="shared" si="790"/>
        <v>no</v>
      </c>
    </row>
    <row r="6338" spans="1:16" x14ac:dyDescent="0.25">
      <c r="A6338" s="6">
        <f>'4.OVTA Sites-Transects'!B6344</f>
        <v>0</v>
      </c>
      <c r="B6338" s="6">
        <f>'4.OVTA Sites-Transects'!C6344</f>
        <v>0</v>
      </c>
      <c r="C6338" s="6">
        <f>'4.OVTA Sites-Transects'!D6344</f>
        <v>0</v>
      </c>
      <c r="D6338" s="1">
        <f>'4.OVTA Sites-Transects'!E6344</f>
        <v>0</v>
      </c>
      <c r="E6338" s="1">
        <f>'4.OVTA Sites-Transects'!G6344</f>
        <v>0</v>
      </c>
      <c r="F6338" s="1">
        <f>'4.OVTA Sites-Transects'!F6344</f>
        <v>0</v>
      </c>
      <c r="G6338" s="6">
        <f>'4.OVTA Sites-Transects'!H6344</f>
        <v>0</v>
      </c>
      <c r="H6338" s="6">
        <f>'4.OVTA Sites-Transects'!I6344</f>
        <v>0</v>
      </c>
      <c r="I6338" s="193" t="str">
        <f t="shared" si="784"/>
        <v>-</v>
      </c>
      <c r="J6338" s="27" t="str">
        <f t="shared" si="785"/>
        <v>-</v>
      </c>
      <c r="K6338" s="27" t="str">
        <f t="shared" si="786"/>
        <v>-</v>
      </c>
      <c r="L6338" s="27" t="str">
        <f t="shared" si="787"/>
        <v>-</v>
      </c>
      <c r="M6338" s="27" t="str">
        <f t="shared" si="788"/>
        <v>-</v>
      </c>
      <c r="N6338" s="28">
        <f t="shared" si="789"/>
        <v>0</v>
      </c>
      <c r="O6338" s="28">
        <f t="shared" si="791"/>
        <v>0</v>
      </c>
      <c r="P6338" s="1" t="str">
        <f t="shared" si="790"/>
        <v>no</v>
      </c>
    </row>
    <row r="6339" spans="1:16" x14ac:dyDescent="0.25">
      <c r="A6339" s="6">
        <f>'4.OVTA Sites-Transects'!B6345</f>
        <v>0</v>
      </c>
      <c r="B6339" s="6">
        <f>'4.OVTA Sites-Transects'!C6345</f>
        <v>0</v>
      </c>
      <c r="C6339" s="6">
        <f>'4.OVTA Sites-Transects'!D6345</f>
        <v>0</v>
      </c>
      <c r="D6339" s="1">
        <f>'4.OVTA Sites-Transects'!E6345</f>
        <v>0</v>
      </c>
      <c r="E6339" s="1">
        <f>'4.OVTA Sites-Transects'!G6345</f>
        <v>0</v>
      </c>
      <c r="F6339" s="1">
        <f>'4.OVTA Sites-Transects'!F6345</f>
        <v>0</v>
      </c>
      <c r="G6339" s="6">
        <f>'4.OVTA Sites-Transects'!H6345</f>
        <v>0</v>
      </c>
      <c r="H6339" s="6">
        <f>'4.OVTA Sites-Transects'!I6345</f>
        <v>0</v>
      </c>
      <c r="I6339" s="193" t="str">
        <f t="shared" ref="I6339:I6402" si="792">IF(F6339="B", SUMIF(OVTA_Calcs_TMA, D6339, WeightingFactorMod), IF(F6339="C", SUMIF(OVTA_Calcs_TMA, D6339, WeightingFactorHigh), IF(F6339="D", SUMIF(OVTA_Calcs_TMA, D6339, WeightingFactorVeryHigh), "-")))</f>
        <v>-</v>
      </c>
      <c r="J6339" s="27" t="str">
        <f t="shared" ref="J6339:J6402" si="793">IF(ISNUMBER(AVERAGEIFS(AssessmentResultsLow, AssessmentResultsSites, $A6339,AssessmentIncluded, "yes")), I6339*AVERAGEIFS(AssessmentResultsLow, AssessmentResultsSites, $A6339,AssessmentIncluded, "yes"), "-")</f>
        <v>-</v>
      </c>
      <c r="K6339" s="27" t="str">
        <f t="shared" ref="K6339:K6402" si="794">IF(ISNUMBER(AVERAGEIFS(AssessmentResultsMod, AssessmentResultsSites, $A6339,AssessmentIncluded, "yes")), I6339*AVERAGEIFS(AssessmentResultsMod, AssessmentResultsSites, $A6339,AssessmentIncluded, "yes"), "-")</f>
        <v>-</v>
      </c>
      <c r="L6339" s="27" t="str">
        <f t="shared" ref="L6339:L6402" si="795">IF(ISNUMBER(AVERAGEIFS(AssessmentResultsHigh, AssessmentResultsSites, $A6339,AssessmentIncluded, "yes")), I6339*AVERAGEIFS(AssessmentResultsHigh, AssessmentResultsSites, $A6339,AssessmentIncluded, "yes"), "-")</f>
        <v>-</v>
      </c>
      <c r="M6339" s="27" t="str">
        <f t="shared" ref="M6339:M6402" si="796">IF(ISNUMBER(AVERAGEIFS(AssessmentResultsVeryHigh, AssessmentResultsSites, $A6339,AssessmentIncluded, "yes")), I6339*AVERAGEIFS(AssessmentResultsVeryHigh, AssessmentResultsSites, $A6339,AssessmentIncluded, "yes"), "-")</f>
        <v>-</v>
      </c>
      <c r="N6339" s="28">
        <f t="shared" ref="N6339:N6402" si="797">COUNTIFS(AssessmentResultsSites, A6339, AssessmentIncluded, "yes")</f>
        <v>0</v>
      </c>
      <c r="O6339" s="28">
        <f t="shared" si="791"/>
        <v>0</v>
      </c>
      <c r="P6339" s="1" t="str">
        <f t="shared" ref="P6339:P6402" si="798">IF(AND(G6339="Yes", N6339&gt;0), "yes", "no")</f>
        <v>no</v>
      </c>
    </row>
    <row r="6340" spans="1:16" x14ac:dyDescent="0.25">
      <c r="A6340" s="6">
        <f>'4.OVTA Sites-Transects'!B6346</f>
        <v>0</v>
      </c>
      <c r="B6340" s="6">
        <f>'4.OVTA Sites-Transects'!C6346</f>
        <v>0</v>
      </c>
      <c r="C6340" s="6">
        <f>'4.OVTA Sites-Transects'!D6346</f>
        <v>0</v>
      </c>
      <c r="D6340" s="1">
        <f>'4.OVTA Sites-Transects'!E6346</f>
        <v>0</v>
      </c>
      <c r="E6340" s="1">
        <f>'4.OVTA Sites-Transects'!G6346</f>
        <v>0</v>
      </c>
      <c r="F6340" s="1">
        <f>'4.OVTA Sites-Transects'!F6346</f>
        <v>0</v>
      </c>
      <c r="G6340" s="6">
        <f>'4.OVTA Sites-Transects'!H6346</f>
        <v>0</v>
      </c>
      <c r="H6340" s="6">
        <f>'4.OVTA Sites-Transects'!I6346</f>
        <v>0</v>
      </c>
      <c r="I6340" s="193" t="str">
        <f t="shared" si="792"/>
        <v>-</v>
      </c>
      <c r="J6340" s="27" t="str">
        <f t="shared" si="793"/>
        <v>-</v>
      </c>
      <c r="K6340" s="27" t="str">
        <f t="shared" si="794"/>
        <v>-</v>
      </c>
      <c r="L6340" s="27" t="str">
        <f t="shared" si="795"/>
        <v>-</v>
      </c>
      <c r="M6340" s="27" t="str">
        <f t="shared" si="796"/>
        <v>-</v>
      </c>
      <c r="N6340" s="28">
        <f t="shared" si="797"/>
        <v>0</v>
      </c>
      <c r="O6340" s="28">
        <f t="shared" ref="O6340:O6403" si="799">IF(P6340="yes", N6340, 0)</f>
        <v>0</v>
      </c>
      <c r="P6340" s="1" t="str">
        <f t="shared" si="798"/>
        <v>no</v>
      </c>
    </row>
    <row r="6341" spans="1:16" x14ac:dyDescent="0.25">
      <c r="A6341" s="6">
        <f>'4.OVTA Sites-Transects'!B6347</f>
        <v>0</v>
      </c>
      <c r="B6341" s="6">
        <f>'4.OVTA Sites-Transects'!C6347</f>
        <v>0</v>
      </c>
      <c r="C6341" s="6">
        <f>'4.OVTA Sites-Transects'!D6347</f>
        <v>0</v>
      </c>
      <c r="D6341" s="1">
        <f>'4.OVTA Sites-Transects'!E6347</f>
        <v>0</v>
      </c>
      <c r="E6341" s="1">
        <f>'4.OVTA Sites-Transects'!G6347</f>
        <v>0</v>
      </c>
      <c r="F6341" s="1">
        <f>'4.OVTA Sites-Transects'!F6347</f>
        <v>0</v>
      </c>
      <c r="G6341" s="6">
        <f>'4.OVTA Sites-Transects'!H6347</f>
        <v>0</v>
      </c>
      <c r="H6341" s="6">
        <f>'4.OVTA Sites-Transects'!I6347</f>
        <v>0</v>
      </c>
      <c r="I6341" s="193" t="str">
        <f t="shared" si="792"/>
        <v>-</v>
      </c>
      <c r="J6341" s="27" t="str">
        <f t="shared" si="793"/>
        <v>-</v>
      </c>
      <c r="K6341" s="27" t="str">
        <f t="shared" si="794"/>
        <v>-</v>
      </c>
      <c r="L6341" s="27" t="str">
        <f t="shared" si="795"/>
        <v>-</v>
      </c>
      <c r="M6341" s="27" t="str">
        <f t="shared" si="796"/>
        <v>-</v>
      </c>
      <c r="N6341" s="28">
        <f t="shared" si="797"/>
        <v>0</v>
      </c>
      <c r="O6341" s="28">
        <f t="shared" si="799"/>
        <v>0</v>
      </c>
      <c r="P6341" s="1" t="str">
        <f t="shared" si="798"/>
        <v>no</v>
      </c>
    </row>
    <row r="6342" spans="1:16" x14ac:dyDescent="0.25">
      <c r="A6342" s="6">
        <f>'4.OVTA Sites-Transects'!B6348</f>
        <v>0</v>
      </c>
      <c r="B6342" s="6">
        <f>'4.OVTA Sites-Transects'!C6348</f>
        <v>0</v>
      </c>
      <c r="C6342" s="6">
        <f>'4.OVTA Sites-Transects'!D6348</f>
        <v>0</v>
      </c>
      <c r="D6342" s="1">
        <f>'4.OVTA Sites-Transects'!E6348</f>
        <v>0</v>
      </c>
      <c r="E6342" s="1">
        <f>'4.OVTA Sites-Transects'!G6348</f>
        <v>0</v>
      </c>
      <c r="F6342" s="1">
        <f>'4.OVTA Sites-Transects'!F6348</f>
        <v>0</v>
      </c>
      <c r="G6342" s="6">
        <f>'4.OVTA Sites-Transects'!H6348</f>
        <v>0</v>
      </c>
      <c r="H6342" s="6">
        <f>'4.OVTA Sites-Transects'!I6348</f>
        <v>0</v>
      </c>
      <c r="I6342" s="193" t="str">
        <f t="shared" si="792"/>
        <v>-</v>
      </c>
      <c r="J6342" s="27" t="str">
        <f t="shared" si="793"/>
        <v>-</v>
      </c>
      <c r="K6342" s="27" t="str">
        <f t="shared" si="794"/>
        <v>-</v>
      </c>
      <c r="L6342" s="27" t="str">
        <f t="shared" si="795"/>
        <v>-</v>
      </c>
      <c r="M6342" s="27" t="str">
        <f t="shared" si="796"/>
        <v>-</v>
      </c>
      <c r="N6342" s="28">
        <f t="shared" si="797"/>
        <v>0</v>
      </c>
      <c r="O6342" s="28">
        <f t="shared" si="799"/>
        <v>0</v>
      </c>
      <c r="P6342" s="1" t="str">
        <f t="shared" si="798"/>
        <v>no</v>
      </c>
    </row>
    <row r="6343" spans="1:16" x14ac:dyDescent="0.25">
      <c r="A6343" s="6">
        <f>'4.OVTA Sites-Transects'!B6349</f>
        <v>0</v>
      </c>
      <c r="B6343" s="6">
        <f>'4.OVTA Sites-Transects'!C6349</f>
        <v>0</v>
      </c>
      <c r="C6343" s="6">
        <f>'4.OVTA Sites-Transects'!D6349</f>
        <v>0</v>
      </c>
      <c r="D6343" s="1">
        <f>'4.OVTA Sites-Transects'!E6349</f>
        <v>0</v>
      </c>
      <c r="E6343" s="1">
        <f>'4.OVTA Sites-Transects'!G6349</f>
        <v>0</v>
      </c>
      <c r="F6343" s="1">
        <f>'4.OVTA Sites-Transects'!F6349</f>
        <v>0</v>
      </c>
      <c r="G6343" s="6">
        <f>'4.OVTA Sites-Transects'!H6349</f>
        <v>0</v>
      </c>
      <c r="H6343" s="6">
        <f>'4.OVTA Sites-Transects'!I6349</f>
        <v>0</v>
      </c>
      <c r="I6343" s="193" t="str">
        <f t="shared" si="792"/>
        <v>-</v>
      </c>
      <c r="J6343" s="27" t="str">
        <f t="shared" si="793"/>
        <v>-</v>
      </c>
      <c r="K6343" s="27" t="str">
        <f t="shared" si="794"/>
        <v>-</v>
      </c>
      <c r="L6343" s="27" t="str">
        <f t="shared" si="795"/>
        <v>-</v>
      </c>
      <c r="M6343" s="27" t="str">
        <f t="shared" si="796"/>
        <v>-</v>
      </c>
      <c r="N6343" s="28">
        <f t="shared" si="797"/>
        <v>0</v>
      </c>
      <c r="O6343" s="28">
        <f t="shared" si="799"/>
        <v>0</v>
      </c>
      <c r="P6343" s="1" t="str">
        <f t="shared" si="798"/>
        <v>no</v>
      </c>
    </row>
    <row r="6344" spans="1:16" x14ac:dyDescent="0.25">
      <c r="A6344" s="6">
        <f>'4.OVTA Sites-Transects'!B6350</f>
        <v>0</v>
      </c>
      <c r="B6344" s="6">
        <f>'4.OVTA Sites-Transects'!C6350</f>
        <v>0</v>
      </c>
      <c r="C6344" s="6">
        <f>'4.OVTA Sites-Transects'!D6350</f>
        <v>0</v>
      </c>
      <c r="D6344" s="1">
        <f>'4.OVTA Sites-Transects'!E6350</f>
        <v>0</v>
      </c>
      <c r="E6344" s="1">
        <f>'4.OVTA Sites-Transects'!G6350</f>
        <v>0</v>
      </c>
      <c r="F6344" s="1">
        <f>'4.OVTA Sites-Transects'!F6350</f>
        <v>0</v>
      </c>
      <c r="G6344" s="6">
        <f>'4.OVTA Sites-Transects'!H6350</f>
        <v>0</v>
      </c>
      <c r="H6344" s="6">
        <f>'4.OVTA Sites-Transects'!I6350</f>
        <v>0</v>
      </c>
      <c r="I6344" s="193" t="str">
        <f t="shared" si="792"/>
        <v>-</v>
      </c>
      <c r="J6344" s="27" t="str">
        <f t="shared" si="793"/>
        <v>-</v>
      </c>
      <c r="K6344" s="27" t="str">
        <f t="shared" si="794"/>
        <v>-</v>
      </c>
      <c r="L6344" s="27" t="str">
        <f t="shared" si="795"/>
        <v>-</v>
      </c>
      <c r="M6344" s="27" t="str">
        <f t="shared" si="796"/>
        <v>-</v>
      </c>
      <c r="N6344" s="28">
        <f t="shared" si="797"/>
        <v>0</v>
      </c>
      <c r="O6344" s="28">
        <f t="shared" si="799"/>
        <v>0</v>
      </c>
      <c r="P6344" s="1" t="str">
        <f t="shared" si="798"/>
        <v>no</v>
      </c>
    </row>
    <row r="6345" spans="1:16" x14ac:dyDescent="0.25">
      <c r="A6345" s="6">
        <f>'4.OVTA Sites-Transects'!B6351</f>
        <v>0</v>
      </c>
      <c r="B6345" s="6">
        <f>'4.OVTA Sites-Transects'!C6351</f>
        <v>0</v>
      </c>
      <c r="C6345" s="6">
        <f>'4.OVTA Sites-Transects'!D6351</f>
        <v>0</v>
      </c>
      <c r="D6345" s="1">
        <f>'4.OVTA Sites-Transects'!E6351</f>
        <v>0</v>
      </c>
      <c r="E6345" s="1">
        <f>'4.OVTA Sites-Transects'!G6351</f>
        <v>0</v>
      </c>
      <c r="F6345" s="1">
        <f>'4.OVTA Sites-Transects'!F6351</f>
        <v>0</v>
      </c>
      <c r="G6345" s="6">
        <f>'4.OVTA Sites-Transects'!H6351</f>
        <v>0</v>
      </c>
      <c r="H6345" s="6">
        <f>'4.OVTA Sites-Transects'!I6351</f>
        <v>0</v>
      </c>
      <c r="I6345" s="193" t="str">
        <f t="shared" si="792"/>
        <v>-</v>
      </c>
      <c r="J6345" s="27" t="str">
        <f t="shared" si="793"/>
        <v>-</v>
      </c>
      <c r="K6345" s="27" t="str">
        <f t="shared" si="794"/>
        <v>-</v>
      </c>
      <c r="L6345" s="27" t="str">
        <f t="shared" si="795"/>
        <v>-</v>
      </c>
      <c r="M6345" s="27" t="str">
        <f t="shared" si="796"/>
        <v>-</v>
      </c>
      <c r="N6345" s="28">
        <f t="shared" si="797"/>
        <v>0</v>
      </c>
      <c r="O6345" s="28">
        <f t="shared" si="799"/>
        <v>0</v>
      </c>
      <c r="P6345" s="1" t="str">
        <f t="shared" si="798"/>
        <v>no</v>
      </c>
    </row>
    <row r="6346" spans="1:16" x14ac:dyDescent="0.25">
      <c r="A6346" s="6">
        <f>'4.OVTA Sites-Transects'!B6352</f>
        <v>0</v>
      </c>
      <c r="B6346" s="6">
        <f>'4.OVTA Sites-Transects'!C6352</f>
        <v>0</v>
      </c>
      <c r="C6346" s="6">
        <f>'4.OVTA Sites-Transects'!D6352</f>
        <v>0</v>
      </c>
      <c r="D6346" s="1">
        <f>'4.OVTA Sites-Transects'!E6352</f>
        <v>0</v>
      </c>
      <c r="E6346" s="1">
        <f>'4.OVTA Sites-Transects'!G6352</f>
        <v>0</v>
      </c>
      <c r="F6346" s="1">
        <f>'4.OVTA Sites-Transects'!F6352</f>
        <v>0</v>
      </c>
      <c r="G6346" s="6">
        <f>'4.OVTA Sites-Transects'!H6352</f>
        <v>0</v>
      </c>
      <c r="H6346" s="6">
        <f>'4.OVTA Sites-Transects'!I6352</f>
        <v>0</v>
      </c>
      <c r="I6346" s="193" t="str">
        <f t="shared" si="792"/>
        <v>-</v>
      </c>
      <c r="J6346" s="27" t="str">
        <f t="shared" si="793"/>
        <v>-</v>
      </c>
      <c r="K6346" s="27" t="str">
        <f t="shared" si="794"/>
        <v>-</v>
      </c>
      <c r="L6346" s="27" t="str">
        <f t="shared" si="795"/>
        <v>-</v>
      </c>
      <c r="M6346" s="27" t="str">
        <f t="shared" si="796"/>
        <v>-</v>
      </c>
      <c r="N6346" s="28">
        <f t="shared" si="797"/>
        <v>0</v>
      </c>
      <c r="O6346" s="28">
        <f t="shared" si="799"/>
        <v>0</v>
      </c>
      <c r="P6346" s="1" t="str">
        <f t="shared" si="798"/>
        <v>no</v>
      </c>
    </row>
    <row r="6347" spans="1:16" x14ac:dyDescent="0.25">
      <c r="A6347" s="6">
        <f>'4.OVTA Sites-Transects'!B6353</f>
        <v>0</v>
      </c>
      <c r="B6347" s="6">
        <f>'4.OVTA Sites-Transects'!C6353</f>
        <v>0</v>
      </c>
      <c r="C6347" s="6">
        <f>'4.OVTA Sites-Transects'!D6353</f>
        <v>0</v>
      </c>
      <c r="D6347" s="1">
        <f>'4.OVTA Sites-Transects'!E6353</f>
        <v>0</v>
      </c>
      <c r="E6347" s="1">
        <f>'4.OVTA Sites-Transects'!G6353</f>
        <v>0</v>
      </c>
      <c r="F6347" s="1">
        <f>'4.OVTA Sites-Transects'!F6353</f>
        <v>0</v>
      </c>
      <c r="G6347" s="6">
        <f>'4.OVTA Sites-Transects'!H6353</f>
        <v>0</v>
      </c>
      <c r="H6347" s="6">
        <f>'4.OVTA Sites-Transects'!I6353</f>
        <v>0</v>
      </c>
      <c r="I6347" s="193" t="str">
        <f t="shared" si="792"/>
        <v>-</v>
      </c>
      <c r="J6347" s="27" t="str">
        <f t="shared" si="793"/>
        <v>-</v>
      </c>
      <c r="K6347" s="27" t="str">
        <f t="shared" si="794"/>
        <v>-</v>
      </c>
      <c r="L6347" s="27" t="str">
        <f t="shared" si="795"/>
        <v>-</v>
      </c>
      <c r="M6347" s="27" t="str">
        <f t="shared" si="796"/>
        <v>-</v>
      </c>
      <c r="N6347" s="28">
        <f t="shared" si="797"/>
        <v>0</v>
      </c>
      <c r="O6347" s="28">
        <f t="shared" si="799"/>
        <v>0</v>
      </c>
      <c r="P6347" s="1" t="str">
        <f t="shared" si="798"/>
        <v>no</v>
      </c>
    </row>
    <row r="6348" spans="1:16" x14ac:dyDescent="0.25">
      <c r="A6348" s="6">
        <f>'4.OVTA Sites-Transects'!B6354</f>
        <v>0</v>
      </c>
      <c r="B6348" s="6">
        <f>'4.OVTA Sites-Transects'!C6354</f>
        <v>0</v>
      </c>
      <c r="C6348" s="6">
        <f>'4.OVTA Sites-Transects'!D6354</f>
        <v>0</v>
      </c>
      <c r="D6348" s="1">
        <f>'4.OVTA Sites-Transects'!E6354</f>
        <v>0</v>
      </c>
      <c r="E6348" s="1">
        <f>'4.OVTA Sites-Transects'!G6354</f>
        <v>0</v>
      </c>
      <c r="F6348" s="1">
        <f>'4.OVTA Sites-Transects'!F6354</f>
        <v>0</v>
      </c>
      <c r="G6348" s="6">
        <f>'4.OVTA Sites-Transects'!H6354</f>
        <v>0</v>
      </c>
      <c r="H6348" s="6">
        <f>'4.OVTA Sites-Transects'!I6354</f>
        <v>0</v>
      </c>
      <c r="I6348" s="193" t="str">
        <f t="shared" si="792"/>
        <v>-</v>
      </c>
      <c r="J6348" s="27" t="str">
        <f t="shared" si="793"/>
        <v>-</v>
      </c>
      <c r="K6348" s="27" t="str">
        <f t="shared" si="794"/>
        <v>-</v>
      </c>
      <c r="L6348" s="27" t="str">
        <f t="shared" si="795"/>
        <v>-</v>
      </c>
      <c r="M6348" s="27" t="str">
        <f t="shared" si="796"/>
        <v>-</v>
      </c>
      <c r="N6348" s="28">
        <f t="shared" si="797"/>
        <v>0</v>
      </c>
      <c r="O6348" s="28">
        <f t="shared" si="799"/>
        <v>0</v>
      </c>
      <c r="P6348" s="1" t="str">
        <f t="shared" si="798"/>
        <v>no</v>
      </c>
    </row>
    <row r="6349" spans="1:16" x14ac:dyDescent="0.25">
      <c r="A6349" s="6">
        <f>'4.OVTA Sites-Transects'!B6355</f>
        <v>0</v>
      </c>
      <c r="B6349" s="6">
        <f>'4.OVTA Sites-Transects'!C6355</f>
        <v>0</v>
      </c>
      <c r="C6349" s="6">
        <f>'4.OVTA Sites-Transects'!D6355</f>
        <v>0</v>
      </c>
      <c r="D6349" s="1">
        <f>'4.OVTA Sites-Transects'!E6355</f>
        <v>0</v>
      </c>
      <c r="E6349" s="1">
        <f>'4.OVTA Sites-Transects'!G6355</f>
        <v>0</v>
      </c>
      <c r="F6349" s="1">
        <f>'4.OVTA Sites-Transects'!F6355</f>
        <v>0</v>
      </c>
      <c r="G6349" s="6">
        <f>'4.OVTA Sites-Transects'!H6355</f>
        <v>0</v>
      </c>
      <c r="H6349" s="6">
        <f>'4.OVTA Sites-Transects'!I6355</f>
        <v>0</v>
      </c>
      <c r="I6349" s="193" t="str">
        <f t="shared" si="792"/>
        <v>-</v>
      </c>
      <c r="J6349" s="27" t="str">
        <f t="shared" si="793"/>
        <v>-</v>
      </c>
      <c r="K6349" s="27" t="str">
        <f t="shared" si="794"/>
        <v>-</v>
      </c>
      <c r="L6349" s="27" t="str">
        <f t="shared" si="795"/>
        <v>-</v>
      </c>
      <c r="M6349" s="27" t="str">
        <f t="shared" si="796"/>
        <v>-</v>
      </c>
      <c r="N6349" s="28">
        <f t="shared" si="797"/>
        <v>0</v>
      </c>
      <c r="O6349" s="28">
        <f t="shared" si="799"/>
        <v>0</v>
      </c>
      <c r="P6349" s="1" t="str">
        <f t="shared" si="798"/>
        <v>no</v>
      </c>
    </row>
    <row r="6350" spans="1:16" x14ac:dyDescent="0.25">
      <c r="A6350" s="6">
        <f>'4.OVTA Sites-Transects'!B6356</f>
        <v>0</v>
      </c>
      <c r="B6350" s="6">
        <f>'4.OVTA Sites-Transects'!C6356</f>
        <v>0</v>
      </c>
      <c r="C6350" s="6">
        <f>'4.OVTA Sites-Transects'!D6356</f>
        <v>0</v>
      </c>
      <c r="D6350" s="1">
        <f>'4.OVTA Sites-Transects'!E6356</f>
        <v>0</v>
      </c>
      <c r="E6350" s="1">
        <f>'4.OVTA Sites-Transects'!G6356</f>
        <v>0</v>
      </c>
      <c r="F6350" s="1">
        <f>'4.OVTA Sites-Transects'!F6356</f>
        <v>0</v>
      </c>
      <c r="G6350" s="6">
        <f>'4.OVTA Sites-Transects'!H6356</f>
        <v>0</v>
      </c>
      <c r="H6350" s="6">
        <f>'4.OVTA Sites-Transects'!I6356</f>
        <v>0</v>
      </c>
      <c r="I6350" s="193" t="str">
        <f t="shared" si="792"/>
        <v>-</v>
      </c>
      <c r="J6350" s="27" t="str">
        <f t="shared" si="793"/>
        <v>-</v>
      </c>
      <c r="K6350" s="27" t="str">
        <f t="shared" si="794"/>
        <v>-</v>
      </c>
      <c r="L6350" s="27" t="str">
        <f t="shared" si="795"/>
        <v>-</v>
      </c>
      <c r="M6350" s="27" t="str">
        <f t="shared" si="796"/>
        <v>-</v>
      </c>
      <c r="N6350" s="28">
        <f t="shared" si="797"/>
        <v>0</v>
      </c>
      <c r="O6350" s="28">
        <f t="shared" si="799"/>
        <v>0</v>
      </c>
      <c r="P6350" s="1" t="str">
        <f t="shared" si="798"/>
        <v>no</v>
      </c>
    </row>
    <row r="6351" spans="1:16" x14ac:dyDescent="0.25">
      <c r="A6351" s="6">
        <f>'4.OVTA Sites-Transects'!B6357</f>
        <v>0</v>
      </c>
      <c r="B6351" s="6">
        <f>'4.OVTA Sites-Transects'!C6357</f>
        <v>0</v>
      </c>
      <c r="C6351" s="6">
        <f>'4.OVTA Sites-Transects'!D6357</f>
        <v>0</v>
      </c>
      <c r="D6351" s="1">
        <f>'4.OVTA Sites-Transects'!E6357</f>
        <v>0</v>
      </c>
      <c r="E6351" s="1">
        <f>'4.OVTA Sites-Transects'!G6357</f>
        <v>0</v>
      </c>
      <c r="F6351" s="1">
        <f>'4.OVTA Sites-Transects'!F6357</f>
        <v>0</v>
      </c>
      <c r="G6351" s="6">
        <f>'4.OVTA Sites-Transects'!H6357</f>
        <v>0</v>
      </c>
      <c r="H6351" s="6">
        <f>'4.OVTA Sites-Transects'!I6357</f>
        <v>0</v>
      </c>
      <c r="I6351" s="193" t="str">
        <f t="shared" si="792"/>
        <v>-</v>
      </c>
      <c r="J6351" s="27" t="str">
        <f t="shared" si="793"/>
        <v>-</v>
      </c>
      <c r="K6351" s="27" t="str">
        <f t="shared" si="794"/>
        <v>-</v>
      </c>
      <c r="L6351" s="27" t="str">
        <f t="shared" si="795"/>
        <v>-</v>
      </c>
      <c r="M6351" s="27" t="str">
        <f t="shared" si="796"/>
        <v>-</v>
      </c>
      <c r="N6351" s="28">
        <f t="shared" si="797"/>
        <v>0</v>
      </c>
      <c r="O6351" s="28">
        <f t="shared" si="799"/>
        <v>0</v>
      </c>
      <c r="P6351" s="1" t="str">
        <f t="shared" si="798"/>
        <v>no</v>
      </c>
    </row>
    <row r="6352" spans="1:16" x14ac:dyDescent="0.25">
      <c r="A6352" s="6">
        <f>'4.OVTA Sites-Transects'!B6358</f>
        <v>0</v>
      </c>
      <c r="B6352" s="6">
        <f>'4.OVTA Sites-Transects'!C6358</f>
        <v>0</v>
      </c>
      <c r="C6352" s="6">
        <f>'4.OVTA Sites-Transects'!D6358</f>
        <v>0</v>
      </c>
      <c r="D6352" s="1">
        <f>'4.OVTA Sites-Transects'!E6358</f>
        <v>0</v>
      </c>
      <c r="E6352" s="1">
        <f>'4.OVTA Sites-Transects'!G6358</f>
        <v>0</v>
      </c>
      <c r="F6352" s="1">
        <f>'4.OVTA Sites-Transects'!F6358</f>
        <v>0</v>
      </c>
      <c r="G6352" s="6">
        <f>'4.OVTA Sites-Transects'!H6358</f>
        <v>0</v>
      </c>
      <c r="H6352" s="6">
        <f>'4.OVTA Sites-Transects'!I6358</f>
        <v>0</v>
      </c>
      <c r="I6352" s="193" t="str">
        <f t="shared" si="792"/>
        <v>-</v>
      </c>
      <c r="J6352" s="27" t="str">
        <f t="shared" si="793"/>
        <v>-</v>
      </c>
      <c r="K6352" s="27" t="str">
        <f t="shared" si="794"/>
        <v>-</v>
      </c>
      <c r="L6352" s="27" t="str">
        <f t="shared" si="795"/>
        <v>-</v>
      </c>
      <c r="M6352" s="27" t="str">
        <f t="shared" si="796"/>
        <v>-</v>
      </c>
      <c r="N6352" s="28">
        <f t="shared" si="797"/>
        <v>0</v>
      </c>
      <c r="O6352" s="28">
        <f t="shared" si="799"/>
        <v>0</v>
      </c>
      <c r="P6352" s="1" t="str">
        <f t="shared" si="798"/>
        <v>no</v>
      </c>
    </row>
    <row r="6353" spans="1:16" x14ac:dyDescent="0.25">
      <c r="A6353" s="6">
        <f>'4.OVTA Sites-Transects'!B6359</f>
        <v>0</v>
      </c>
      <c r="B6353" s="6">
        <f>'4.OVTA Sites-Transects'!C6359</f>
        <v>0</v>
      </c>
      <c r="C6353" s="6">
        <f>'4.OVTA Sites-Transects'!D6359</f>
        <v>0</v>
      </c>
      <c r="D6353" s="1">
        <f>'4.OVTA Sites-Transects'!E6359</f>
        <v>0</v>
      </c>
      <c r="E6353" s="1">
        <f>'4.OVTA Sites-Transects'!G6359</f>
        <v>0</v>
      </c>
      <c r="F6353" s="1">
        <f>'4.OVTA Sites-Transects'!F6359</f>
        <v>0</v>
      </c>
      <c r="G6353" s="6">
        <f>'4.OVTA Sites-Transects'!H6359</f>
        <v>0</v>
      </c>
      <c r="H6353" s="6">
        <f>'4.OVTA Sites-Transects'!I6359</f>
        <v>0</v>
      </c>
      <c r="I6353" s="193" t="str">
        <f t="shared" si="792"/>
        <v>-</v>
      </c>
      <c r="J6353" s="27" t="str">
        <f t="shared" si="793"/>
        <v>-</v>
      </c>
      <c r="K6353" s="27" t="str">
        <f t="shared" si="794"/>
        <v>-</v>
      </c>
      <c r="L6353" s="27" t="str">
        <f t="shared" si="795"/>
        <v>-</v>
      </c>
      <c r="M6353" s="27" t="str">
        <f t="shared" si="796"/>
        <v>-</v>
      </c>
      <c r="N6353" s="28">
        <f t="shared" si="797"/>
        <v>0</v>
      </c>
      <c r="O6353" s="28">
        <f t="shared" si="799"/>
        <v>0</v>
      </c>
      <c r="P6353" s="1" t="str">
        <f t="shared" si="798"/>
        <v>no</v>
      </c>
    </row>
    <row r="6354" spans="1:16" x14ac:dyDescent="0.25">
      <c r="A6354" s="6">
        <f>'4.OVTA Sites-Transects'!B6360</f>
        <v>0</v>
      </c>
      <c r="B6354" s="6">
        <f>'4.OVTA Sites-Transects'!C6360</f>
        <v>0</v>
      </c>
      <c r="C6354" s="6">
        <f>'4.OVTA Sites-Transects'!D6360</f>
        <v>0</v>
      </c>
      <c r="D6354" s="1">
        <f>'4.OVTA Sites-Transects'!E6360</f>
        <v>0</v>
      </c>
      <c r="E6354" s="1">
        <f>'4.OVTA Sites-Transects'!G6360</f>
        <v>0</v>
      </c>
      <c r="F6354" s="1">
        <f>'4.OVTA Sites-Transects'!F6360</f>
        <v>0</v>
      </c>
      <c r="G6354" s="6">
        <f>'4.OVTA Sites-Transects'!H6360</f>
        <v>0</v>
      </c>
      <c r="H6354" s="6">
        <f>'4.OVTA Sites-Transects'!I6360</f>
        <v>0</v>
      </c>
      <c r="I6354" s="193" t="str">
        <f t="shared" si="792"/>
        <v>-</v>
      </c>
      <c r="J6354" s="27" t="str">
        <f t="shared" si="793"/>
        <v>-</v>
      </c>
      <c r="K6354" s="27" t="str">
        <f t="shared" si="794"/>
        <v>-</v>
      </c>
      <c r="L6354" s="27" t="str">
        <f t="shared" si="795"/>
        <v>-</v>
      </c>
      <c r="M6354" s="27" t="str">
        <f t="shared" si="796"/>
        <v>-</v>
      </c>
      <c r="N6354" s="28">
        <f t="shared" si="797"/>
        <v>0</v>
      </c>
      <c r="O6354" s="28">
        <f t="shared" si="799"/>
        <v>0</v>
      </c>
      <c r="P6354" s="1" t="str">
        <f t="shared" si="798"/>
        <v>no</v>
      </c>
    </row>
    <row r="6355" spans="1:16" x14ac:dyDescent="0.25">
      <c r="A6355" s="6">
        <f>'4.OVTA Sites-Transects'!B6361</f>
        <v>0</v>
      </c>
      <c r="B6355" s="6">
        <f>'4.OVTA Sites-Transects'!C6361</f>
        <v>0</v>
      </c>
      <c r="C6355" s="6">
        <f>'4.OVTA Sites-Transects'!D6361</f>
        <v>0</v>
      </c>
      <c r="D6355" s="1">
        <f>'4.OVTA Sites-Transects'!E6361</f>
        <v>0</v>
      </c>
      <c r="E6355" s="1">
        <f>'4.OVTA Sites-Transects'!G6361</f>
        <v>0</v>
      </c>
      <c r="F6355" s="1">
        <f>'4.OVTA Sites-Transects'!F6361</f>
        <v>0</v>
      </c>
      <c r="G6355" s="6">
        <f>'4.OVTA Sites-Transects'!H6361</f>
        <v>0</v>
      </c>
      <c r="H6355" s="6">
        <f>'4.OVTA Sites-Transects'!I6361</f>
        <v>0</v>
      </c>
      <c r="I6355" s="193" t="str">
        <f t="shared" si="792"/>
        <v>-</v>
      </c>
      <c r="J6355" s="27" t="str">
        <f t="shared" si="793"/>
        <v>-</v>
      </c>
      <c r="K6355" s="27" t="str">
        <f t="shared" si="794"/>
        <v>-</v>
      </c>
      <c r="L6355" s="27" t="str">
        <f t="shared" si="795"/>
        <v>-</v>
      </c>
      <c r="M6355" s="27" t="str">
        <f t="shared" si="796"/>
        <v>-</v>
      </c>
      <c r="N6355" s="28">
        <f t="shared" si="797"/>
        <v>0</v>
      </c>
      <c r="O6355" s="28">
        <f t="shared" si="799"/>
        <v>0</v>
      </c>
      <c r="P6355" s="1" t="str">
        <f t="shared" si="798"/>
        <v>no</v>
      </c>
    </row>
    <row r="6356" spans="1:16" x14ac:dyDescent="0.25">
      <c r="A6356" s="6">
        <f>'4.OVTA Sites-Transects'!B6362</f>
        <v>0</v>
      </c>
      <c r="B6356" s="6">
        <f>'4.OVTA Sites-Transects'!C6362</f>
        <v>0</v>
      </c>
      <c r="C6356" s="6">
        <f>'4.OVTA Sites-Transects'!D6362</f>
        <v>0</v>
      </c>
      <c r="D6356" s="1">
        <f>'4.OVTA Sites-Transects'!E6362</f>
        <v>0</v>
      </c>
      <c r="E6356" s="1">
        <f>'4.OVTA Sites-Transects'!G6362</f>
        <v>0</v>
      </c>
      <c r="F6356" s="1">
        <f>'4.OVTA Sites-Transects'!F6362</f>
        <v>0</v>
      </c>
      <c r="G6356" s="6">
        <f>'4.OVTA Sites-Transects'!H6362</f>
        <v>0</v>
      </c>
      <c r="H6356" s="6">
        <f>'4.OVTA Sites-Transects'!I6362</f>
        <v>0</v>
      </c>
      <c r="I6356" s="193" t="str">
        <f t="shared" si="792"/>
        <v>-</v>
      </c>
      <c r="J6356" s="27" t="str">
        <f t="shared" si="793"/>
        <v>-</v>
      </c>
      <c r="K6356" s="27" t="str">
        <f t="shared" si="794"/>
        <v>-</v>
      </c>
      <c r="L6356" s="27" t="str">
        <f t="shared" si="795"/>
        <v>-</v>
      </c>
      <c r="M6356" s="27" t="str">
        <f t="shared" si="796"/>
        <v>-</v>
      </c>
      <c r="N6356" s="28">
        <f t="shared" si="797"/>
        <v>0</v>
      </c>
      <c r="O6356" s="28">
        <f t="shared" si="799"/>
        <v>0</v>
      </c>
      <c r="P6356" s="1" t="str">
        <f t="shared" si="798"/>
        <v>no</v>
      </c>
    </row>
    <row r="6357" spans="1:16" x14ac:dyDescent="0.25">
      <c r="A6357" s="6">
        <f>'4.OVTA Sites-Transects'!B6363</f>
        <v>0</v>
      </c>
      <c r="B6357" s="6">
        <f>'4.OVTA Sites-Transects'!C6363</f>
        <v>0</v>
      </c>
      <c r="C6357" s="6">
        <f>'4.OVTA Sites-Transects'!D6363</f>
        <v>0</v>
      </c>
      <c r="D6357" s="1">
        <f>'4.OVTA Sites-Transects'!E6363</f>
        <v>0</v>
      </c>
      <c r="E6357" s="1">
        <f>'4.OVTA Sites-Transects'!G6363</f>
        <v>0</v>
      </c>
      <c r="F6357" s="1">
        <f>'4.OVTA Sites-Transects'!F6363</f>
        <v>0</v>
      </c>
      <c r="G6357" s="6">
        <f>'4.OVTA Sites-Transects'!H6363</f>
        <v>0</v>
      </c>
      <c r="H6357" s="6">
        <f>'4.OVTA Sites-Transects'!I6363</f>
        <v>0</v>
      </c>
      <c r="I6357" s="193" t="str">
        <f t="shared" si="792"/>
        <v>-</v>
      </c>
      <c r="J6357" s="27" t="str">
        <f t="shared" si="793"/>
        <v>-</v>
      </c>
      <c r="K6357" s="27" t="str">
        <f t="shared" si="794"/>
        <v>-</v>
      </c>
      <c r="L6357" s="27" t="str">
        <f t="shared" si="795"/>
        <v>-</v>
      </c>
      <c r="M6357" s="27" t="str">
        <f t="shared" si="796"/>
        <v>-</v>
      </c>
      <c r="N6357" s="28">
        <f t="shared" si="797"/>
        <v>0</v>
      </c>
      <c r="O6357" s="28">
        <f t="shared" si="799"/>
        <v>0</v>
      </c>
      <c r="P6357" s="1" t="str">
        <f t="shared" si="798"/>
        <v>no</v>
      </c>
    </row>
    <row r="6358" spans="1:16" x14ac:dyDescent="0.25">
      <c r="A6358" s="6">
        <f>'4.OVTA Sites-Transects'!B6364</f>
        <v>0</v>
      </c>
      <c r="B6358" s="6">
        <f>'4.OVTA Sites-Transects'!C6364</f>
        <v>0</v>
      </c>
      <c r="C6358" s="6">
        <f>'4.OVTA Sites-Transects'!D6364</f>
        <v>0</v>
      </c>
      <c r="D6358" s="1">
        <f>'4.OVTA Sites-Transects'!E6364</f>
        <v>0</v>
      </c>
      <c r="E6358" s="1">
        <f>'4.OVTA Sites-Transects'!G6364</f>
        <v>0</v>
      </c>
      <c r="F6358" s="1">
        <f>'4.OVTA Sites-Transects'!F6364</f>
        <v>0</v>
      </c>
      <c r="G6358" s="6">
        <f>'4.OVTA Sites-Transects'!H6364</f>
        <v>0</v>
      </c>
      <c r="H6358" s="6">
        <f>'4.OVTA Sites-Transects'!I6364</f>
        <v>0</v>
      </c>
      <c r="I6358" s="193" t="str">
        <f t="shared" si="792"/>
        <v>-</v>
      </c>
      <c r="J6358" s="27" t="str">
        <f t="shared" si="793"/>
        <v>-</v>
      </c>
      <c r="K6358" s="27" t="str">
        <f t="shared" si="794"/>
        <v>-</v>
      </c>
      <c r="L6358" s="27" t="str">
        <f t="shared" si="795"/>
        <v>-</v>
      </c>
      <c r="M6358" s="27" t="str">
        <f t="shared" si="796"/>
        <v>-</v>
      </c>
      <c r="N6358" s="28">
        <f t="shared" si="797"/>
        <v>0</v>
      </c>
      <c r="O6358" s="28">
        <f t="shared" si="799"/>
        <v>0</v>
      </c>
      <c r="P6358" s="1" t="str">
        <f t="shared" si="798"/>
        <v>no</v>
      </c>
    </row>
    <row r="6359" spans="1:16" x14ac:dyDescent="0.25">
      <c r="A6359" s="6">
        <f>'4.OVTA Sites-Transects'!B6365</f>
        <v>0</v>
      </c>
      <c r="B6359" s="6">
        <f>'4.OVTA Sites-Transects'!C6365</f>
        <v>0</v>
      </c>
      <c r="C6359" s="6">
        <f>'4.OVTA Sites-Transects'!D6365</f>
        <v>0</v>
      </c>
      <c r="D6359" s="1">
        <f>'4.OVTA Sites-Transects'!E6365</f>
        <v>0</v>
      </c>
      <c r="E6359" s="1">
        <f>'4.OVTA Sites-Transects'!G6365</f>
        <v>0</v>
      </c>
      <c r="F6359" s="1">
        <f>'4.OVTA Sites-Transects'!F6365</f>
        <v>0</v>
      </c>
      <c r="G6359" s="6">
        <f>'4.OVTA Sites-Transects'!H6365</f>
        <v>0</v>
      </c>
      <c r="H6359" s="6">
        <f>'4.OVTA Sites-Transects'!I6365</f>
        <v>0</v>
      </c>
      <c r="I6359" s="193" t="str">
        <f t="shared" si="792"/>
        <v>-</v>
      </c>
      <c r="J6359" s="27" t="str">
        <f t="shared" si="793"/>
        <v>-</v>
      </c>
      <c r="K6359" s="27" t="str">
        <f t="shared" si="794"/>
        <v>-</v>
      </c>
      <c r="L6359" s="27" t="str">
        <f t="shared" si="795"/>
        <v>-</v>
      </c>
      <c r="M6359" s="27" t="str">
        <f t="shared" si="796"/>
        <v>-</v>
      </c>
      <c r="N6359" s="28">
        <f t="shared" si="797"/>
        <v>0</v>
      </c>
      <c r="O6359" s="28">
        <f t="shared" si="799"/>
        <v>0</v>
      </c>
      <c r="P6359" s="1" t="str">
        <f t="shared" si="798"/>
        <v>no</v>
      </c>
    </row>
    <row r="6360" spans="1:16" x14ac:dyDescent="0.25">
      <c r="A6360" s="6">
        <f>'4.OVTA Sites-Transects'!B6366</f>
        <v>0</v>
      </c>
      <c r="B6360" s="6">
        <f>'4.OVTA Sites-Transects'!C6366</f>
        <v>0</v>
      </c>
      <c r="C6360" s="6">
        <f>'4.OVTA Sites-Transects'!D6366</f>
        <v>0</v>
      </c>
      <c r="D6360" s="1">
        <f>'4.OVTA Sites-Transects'!E6366</f>
        <v>0</v>
      </c>
      <c r="E6360" s="1">
        <f>'4.OVTA Sites-Transects'!G6366</f>
        <v>0</v>
      </c>
      <c r="F6360" s="1">
        <f>'4.OVTA Sites-Transects'!F6366</f>
        <v>0</v>
      </c>
      <c r="G6360" s="6">
        <f>'4.OVTA Sites-Transects'!H6366</f>
        <v>0</v>
      </c>
      <c r="H6360" s="6">
        <f>'4.OVTA Sites-Transects'!I6366</f>
        <v>0</v>
      </c>
      <c r="I6360" s="193" t="str">
        <f t="shared" si="792"/>
        <v>-</v>
      </c>
      <c r="J6360" s="27" t="str">
        <f t="shared" si="793"/>
        <v>-</v>
      </c>
      <c r="K6360" s="27" t="str">
        <f t="shared" si="794"/>
        <v>-</v>
      </c>
      <c r="L6360" s="27" t="str">
        <f t="shared" si="795"/>
        <v>-</v>
      </c>
      <c r="M6360" s="27" t="str">
        <f t="shared" si="796"/>
        <v>-</v>
      </c>
      <c r="N6360" s="28">
        <f t="shared" si="797"/>
        <v>0</v>
      </c>
      <c r="O6360" s="28">
        <f t="shared" si="799"/>
        <v>0</v>
      </c>
      <c r="P6360" s="1" t="str">
        <f t="shared" si="798"/>
        <v>no</v>
      </c>
    </row>
    <row r="6361" spans="1:16" x14ac:dyDescent="0.25">
      <c r="A6361" s="6">
        <f>'4.OVTA Sites-Transects'!B6367</f>
        <v>0</v>
      </c>
      <c r="B6361" s="6">
        <f>'4.OVTA Sites-Transects'!C6367</f>
        <v>0</v>
      </c>
      <c r="C6361" s="6">
        <f>'4.OVTA Sites-Transects'!D6367</f>
        <v>0</v>
      </c>
      <c r="D6361" s="1">
        <f>'4.OVTA Sites-Transects'!E6367</f>
        <v>0</v>
      </c>
      <c r="E6361" s="1">
        <f>'4.OVTA Sites-Transects'!G6367</f>
        <v>0</v>
      </c>
      <c r="F6361" s="1">
        <f>'4.OVTA Sites-Transects'!F6367</f>
        <v>0</v>
      </c>
      <c r="G6361" s="6">
        <f>'4.OVTA Sites-Transects'!H6367</f>
        <v>0</v>
      </c>
      <c r="H6361" s="6">
        <f>'4.OVTA Sites-Transects'!I6367</f>
        <v>0</v>
      </c>
      <c r="I6361" s="193" t="str">
        <f t="shared" si="792"/>
        <v>-</v>
      </c>
      <c r="J6361" s="27" t="str">
        <f t="shared" si="793"/>
        <v>-</v>
      </c>
      <c r="K6361" s="27" t="str">
        <f t="shared" si="794"/>
        <v>-</v>
      </c>
      <c r="L6361" s="27" t="str">
        <f t="shared" si="795"/>
        <v>-</v>
      </c>
      <c r="M6361" s="27" t="str">
        <f t="shared" si="796"/>
        <v>-</v>
      </c>
      <c r="N6361" s="28">
        <f t="shared" si="797"/>
        <v>0</v>
      </c>
      <c r="O6361" s="28">
        <f t="shared" si="799"/>
        <v>0</v>
      </c>
      <c r="P6361" s="1" t="str">
        <f t="shared" si="798"/>
        <v>no</v>
      </c>
    </row>
    <row r="6362" spans="1:16" x14ac:dyDescent="0.25">
      <c r="A6362" s="6">
        <f>'4.OVTA Sites-Transects'!B6368</f>
        <v>0</v>
      </c>
      <c r="B6362" s="6">
        <f>'4.OVTA Sites-Transects'!C6368</f>
        <v>0</v>
      </c>
      <c r="C6362" s="6">
        <f>'4.OVTA Sites-Transects'!D6368</f>
        <v>0</v>
      </c>
      <c r="D6362" s="1">
        <f>'4.OVTA Sites-Transects'!E6368</f>
        <v>0</v>
      </c>
      <c r="E6362" s="1">
        <f>'4.OVTA Sites-Transects'!G6368</f>
        <v>0</v>
      </c>
      <c r="F6362" s="1">
        <f>'4.OVTA Sites-Transects'!F6368</f>
        <v>0</v>
      </c>
      <c r="G6362" s="6">
        <f>'4.OVTA Sites-Transects'!H6368</f>
        <v>0</v>
      </c>
      <c r="H6362" s="6">
        <f>'4.OVTA Sites-Transects'!I6368</f>
        <v>0</v>
      </c>
      <c r="I6362" s="193" t="str">
        <f t="shared" si="792"/>
        <v>-</v>
      </c>
      <c r="J6362" s="27" t="str">
        <f t="shared" si="793"/>
        <v>-</v>
      </c>
      <c r="K6362" s="27" t="str">
        <f t="shared" si="794"/>
        <v>-</v>
      </c>
      <c r="L6362" s="27" t="str">
        <f t="shared" si="795"/>
        <v>-</v>
      </c>
      <c r="M6362" s="27" t="str">
        <f t="shared" si="796"/>
        <v>-</v>
      </c>
      <c r="N6362" s="28">
        <f t="shared" si="797"/>
        <v>0</v>
      </c>
      <c r="O6362" s="28">
        <f t="shared" si="799"/>
        <v>0</v>
      </c>
      <c r="P6362" s="1" t="str">
        <f t="shared" si="798"/>
        <v>no</v>
      </c>
    </row>
    <row r="6363" spans="1:16" x14ac:dyDescent="0.25">
      <c r="A6363" s="6">
        <f>'4.OVTA Sites-Transects'!B6369</f>
        <v>0</v>
      </c>
      <c r="B6363" s="6">
        <f>'4.OVTA Sites-Transects'!C6369</f>
        <v>0</v>
      </c>
      <c r="C6363" s="6">
        <f>'4.OVTA Sites-Transects'!D6369</f>
        <v>0</v>
      </c>
      <c r="D6363" s="1">
        <f>'4.OVTA Sites-Transects'!E6369</f>
        <v>0</v>
      </c>
      <c r="E6363" s="1">
        <f>'4.OVTA Sites-Transects'!G6369</f>
        <v>0</v>
      </c>
      <c r="F6363" s="1">
        <f>'4.OVTA Sites-Transects'!F6369</f>
        <v>0</v>
      </c>
      <c r="G6363" s="6">
        <f>'4.OVTA Sites-Transects'!H6369</f>
        <v>0</v>
      </c>
      <c r="H6363" s="6">
        <f>'4.OVTA Sites-Transects'!I6369</f>
        <v>0</v>
      </c>
      <c r="I6363" s="193" t="str">
        <f t="shared" si="792"/>
        <v>-</v>
      </c>
      <c r="J6363" s="27" t="str">
        <f t="shared" si="793"/>
        <v>-</v>
      </c>
      <c r="K6363" s="27" t="str">
        <f t="shared" si="794"/>
        <v>-</v>
      </c>
      <c r="L6363" s="27" t="str">
        <f t="shared" si="795"/>
        <v>-</v>
      </c>
      <c r="M6363" s="27" t="str">
        <f t="shared" si="796"/>
        <v>-</v>
      </c>
      <c r="N6363" s="28">
        <f t="shared" si="797"/>
        <v>0</v>
      </c>
      <c r="O6363" s="28">
        <f t="shared" si="799"/>
        <v>0</v>
      </c>
      <c r="P6363" s="1" t="str">
        <f t="shared" si="798"/>
        <v>no</v>
      </c>
    </row>
    <row r="6364" spans="1:16" x14ac:dyDescent="0.25">
      <c r="A6364" s="6">
        <f>'4.OVTA Sites-Transects'!B6370</f>
        <v>0</v>
      </c>
      <c r="B6364" s="6">
        <f>'4.OVTA Sites-Transects'!C6370</f>
        <v>0</v>
      </c>
      <c r="C6364" s="6">
        <f>'4.OVTA Sites-Transects'!D6370</f>
        <v>0</v>
      </c>
      <c r="D6364" s="1">
        <f>'4.OVTA Sites-Transects'!E6370</f>
        <v>0</v>
      </c>
      <c r="E6364" s="1">
        <f>'4.OVTA Sites-Transects'!G6370</f>
        <v>0</v>
      </c>
      <c r="F6364" s="1">
        <f>'4.OVTA Sites-Transects'!F6370</f>
        <v>0</v>
      </c>
      <c r="G6364" s="6">
        <f>'4.OVTA Sites-Transects'!H6370</f>
        <v>0</v>
      </c>
      <c r="H6364" s="6">
        <f>'4.OVTA Sites-Transects'!I6370</f>
        <v>0</v>
      </c>
      <c r="I6364" s="193" t="str">
        <f t="shared" si="792"/>
        <v>-</v>
      </c>
      <c r="J6364" s="27" t="str">
        <f t="shared" si="793"/>
        <v>-</v>
      </c>
      <c r="K6364" s="27" t="str">
        <f t="shared" si="794"/>
        <v>-</v>
      </c>
      <c r="L6364" s="27" t="str">
        <f t="shared" si="795"/>
        <v>-</v>
      </c>
      <c r="M6364" s="27" t="str">
        <f t="shared" si="796"/>
        <v>-</v>
      </c>
      <c r="N6364" s="28">
        <f t="shared" si="797"/>
        <v>0</v>
      </c>
      <c r="O6364" s="28">
        <f t="shared" si="799"/>
        <v>0</v>
      </c>
      <c r="P6364" s="1" t="str">
        <f t="shared" si="798"/>
        <v>no</v>
      </c>
    </row>
    <row r="6365" spans="1:16" x14ac:dyDescent="0.25">
      <c r="A6365" s="6">
        <f>'4.OVTA Sites-Transects'!B6371</f>
        <v>0</v>
      </c>
      <c r="B6365" s="6">
        <f>'4.OVTA Sites-Transects'!C6371</f>
        <v>0</v>
      </c>
      <c r="C6365" s="6">
        <f>'4.OVTA Sites-Transects'!D6371</f>
        <v>0</v>
      </c>
      <c r="D6365" s="1">
        <f>'4.OVTA Sites-Transects'!E6371</f>
        <v>0</v>
      </c>
      <c r="E6365" s="1">
        <f>'4.OVTA Sites-Transects'!G6371</f>
        <v>0</v>
      </c>
      <c r="F6365" s="1">
        <f>'4.OVTA Sites-Transects'!F6371</f>
        <v>0</v>
      </c>
      <c r="G6365" s="6">
        <f>'4.OVTA Sites-Transects'!H6371</f>
        <v>0</v>
      </c>
      <c r="H6365" s="6">
        <f>'4.OVTA Sites-Transects'!I6371</f>
        <v>0</v>
      </c>
      <c r="I6365" s="193" t="str">
        <f t="shared" si="792"/>
        <v>-</v>
      </c>
      <c r="J6365" s="27" t="str">
        <f t="shared" si="793"/>
        <v>-</v>
      </c>
      <c r="K6365" s="27" t="str">
        <f t="shared" si="794"/>
        <v>-</v>
      </c>
      <c r="L6365" s="27" t="str">
        <f t="shared" si="795"/>
        <v>-</v>
      </c>
      <c r="M6365" s="27" t="str">
        <f t="shared" si="796"/>
        <v>-</v>
      </c>
      <c r="N6365" s="28">
        <f t="shared" si="797"/>
        <v>0</v>
      </c>
      <c r="O6365" s="28">
        <f t="shared" si="799"/>
        <v>0</v>
      </c>
      <c r="P6365" s="1" t="str">
        <f t="shared" si="798"/>
        <v>no</v>
      </c>
    </row>
    <row r="6366" spans="1:16" x14ac:dyDescent="0.25">
      <c r="A6366" s="6">
        <f>'4.OVTA Sites-Transects'!B6372</f>
        <v>0</v>
      </c>
      <c r="B6366" s="6">
        <f>'4.OVTA Sites-Transects'!C6372</f>
        <v>0</v>
      </c>
      <c r="C6366" s="6">
        <f>'4.OVTA Sites-Transects'!D6372</f>
        <v>0</v>
      </c>
      <c r="D6366" s="1">
        <f>'4.OVTA Sites-Transects'!E6372</f>
        <v>0</v>
      </c>
      <c r="E6366" s="1">
        <f>'4.OVTA Sites-Transects'!G6372</f>
        <v>0</v>
      </c>
      <c r="F6366" s="1">
        <f>'4.OVTA Sites-Transects'!F6372</f>
        <v>0</v>
      </c>
      <c r="G6366" s="6">
        <f>'4.OVTA Sites-Transects'!H6372</f>
        <v>0</v>
      </c>
      <c r="H6366" s="6">
        <f>'4.OVTA Sites-Transects'!I6372</f>
        <v>0</v>
      </c>
      <c r="I6366" s="193" t="str">
        <f t="shared" si="792"/>
        <v>-</v>
      </c>
      <c r="J6366" s="27" t="str">
        <f t="shared" si="793"/>
        <v>-</v>
      </c>
      <c r="K6366" s="27" t="str">
        <f t="shared" si="794"/>
        <v>-</v>
      </c>
      <c r="L6366" s="27" t="str">
        <f t="shared" si="795"/>
        <v>-</v>
      </c>
      <c r="M6366" s="27" t="str">
        <f t="shared" si="796"/>
        <v>-</v>
      </c>
      <c r="N6366" s="28">
        <f t="shared" si="797"/>
        <v>0</v>
      </c>
      <c r="O6366" s="28">
        <f t="shared" si="799"/>
        <v>0</v>
      </c>
      <c r="P6366" s="1" t="str">
        <f t="shared" si="798"/>
        <v>no</v>
      </c>
    </row>
    <row r="6367" spans="1:16" x14ac:dyDescent="0.25">
      <c r="A6367" s="6">
        <f>'4.OVTA Sites-Transects'!B6373</f>
        <v>0</v>
      </c>
      <c r="B6367" s="6">
        <f>'4.OVTA Sites-Transects'!C6373</f>
        <v>0</v>
      </c>
      <c r="C6367" s="6">
        <f>'4.OVTA Sites-Transects'!D6373</f>
        <v>0</v>
      </c>
      <c r="D6367" s="1">
        <f>'4.OVTA Sites-Transects'!E6373</f>
        <v>0</v>
      </c>
      <c r="E6367" s="1">
        <f>'4.OVTA Sites-Transects'!G6373</f>
        <v>0</v>
      </c>
      <c r="F6367" s="1">
        <f>'4.OVTA Sites-Transects'!F6373</f>
        <v>0</v>
      </c>
      <c r="G6367" s="6">
        <f>'4.OVTA Sites-Transects'!H6373</f>
        <v>0</v>
      </c>
      <c r="H6367" s="6">
        <f>'4.OVTA Sites-Transects'!I6373</f>
        <v>0</v>
      </c>
      <c r="I6367" s="193" t="str">
        <f t="shared" si="792"/>
        <v>-</v>
      </c>
      <c r="J6367" s="27" t="str">
        <f t="shared" si="793"/>
        <v>-</v>
      </c>
      <c r="K6367" s="27" t="str">
        <f t="shared" si="794"/>
        <v>-</v>
      </c>
      <c r="L6367" s="27" t="str">
        <f t="shared" si="795"/>
        <v>-</v>
      </c>
      <c r="M6367" s="27" t="str">
        <f t="shared" si="796"/>
        <v>-</v>
      </c>
      <c r="N6367" s="28">
        <f t="shared" si="797"/>
        <v>0</v>
      </c>
      <c r="O6367" s="28">
        <f t="shared" si="799"/>
        <v>0</v>
      </c>
      <c r="P6367" s="1" t="str">
        <f t="shared" si="798"/>
        <v>no</v>
      </c>
    </row>
    <row r="6368" spans="1:16" x14ac:dyDescent="0.25">
      <c r="A6368" s="6">
        <f>'4.OVTA Sites-Transects'!B6374</f>
        <v>0</v>
      </c>
      <c r="B6368" s="6">
        <f>'4.OVTA Sites-Transects'!C6374</f>
        <v>0</v>
      </c>
      <c r="C6368" s="6">
        <f>'4.OVTA Sites-Transects'!D6374</f>
        <v>0</v>
      </c>
      <c r="D6368" s="1">
        <f>'4.OVTA Sites-Transects'!E6374</f>
        <v>0</v>
      </c>
      <c r="E6368" s="1">
        <f>'4.OVTA Sites-Transects'!G6374</f>
        <v>0</v>
      </c>
      <c r="F6368" s="1">
        <f>'4.OVTA Sites-Transects'!F6374</f>
        <v>0</v>
      </c>
      <c r="G6368" s="6">
        <f>'4.OVTA Sites-Transects'!H6374</f>
        <v>0</v>
      </c>
      <c r="H6368" s="6">
        <f>'4.OVTA Sites-Transects'!I6374</f>
        <v>0</v>
      </c>
      <c r="I6368" s="193" t="str">
        <f t="shared" si="792"/>
        <v>-</v>
      </c>
      <c r="J6368" s="27" t="str">
        <f t="shared" si="793"/>
        <v>-</v>
      </c>
      <c r="K6368" s="27" t="str">
        <f t="shared" si="794"/>
        <v>-</v>
      </c>
      <c r="L6368" s="27" t="str">
        <f t="shared" si="795"/>
        <v>-</v>
      </c>
      <c r="M6368" s="27" t="str">
        <f t="shared" si="796"/>
        <v>-</v>
      </c>
      <c r="N6368" s="28">
        <f t="shared" si="797"/>
        <v>0</v>
      </c>
      <c r="O6368" s="28">
        <f t="shared" si="799"/>
        <v>0</v>
      </c>
      <c r="P6368" s="1" t="str">
        <f t="shared" si="798"/>
        <v>no</v>
      </c>
    </row>
    <row r="6369" spans="1:16" x14ac:dyDescent="0.25">
      <c r="A6369" s="6">
        <f>'4.OVTA Sites-Transects'!B6375</f>
        <v>0</v>
      </c>
      <c r="B6369" s="6">
        <f>'4.OVTA Sites-Transects'!C6375</f>
        <v>0</v>
      </c>
      <c r="C6369" s="6">
        <f>'4.OVTA Sites-Transects'!D6375</f>
        <v>0</v>
      </c>
      <c r="D6369" s="1">
        <f>'4.OVTA Sites-Transects'!E6375</f>
        <v>0</v>
      </c>
      <c r="E6369" s="1">
        <f>'4.OVTA Sites-Transects'!G6375</f>
        <v>0</v>
      </c>
      <c r="F6369" s="1">
        <f>'4.OVTA Sites-Transects'!F6375</f>
        <v>0</v>
      </c>
      <c r="G6369" s="6">
        <f>'4.OVTA Sites-Transects'!H6375</f>
        <v>0</v>
      </c>
      <c r="H6369" s="6">
        <f>'4.OVTA Sites-Transects'!I6375</f>
        <v>0</v>
      </c>
      <c r="I6369" s="193" t="str">
        <f t="shared" si="792"/>
        <v>-</v>
      </c>
      <c r="J6369" s="27" t="str">
        <f t="shared" si="793"/>
        <v>-</v>
      </c>
      <c r="K6369" s="27" t="str">
        <f t="shared" si="794"/>
        <v>-</v>
      </c>
      <c r="L6369" s="27" t="str">
        <f t="shared" si="795"/>
        <v>-</v>
      </c>
      <c r="M6369" s="27" t="str">
        <f t="shared" si="796"/>
        <v>-</v>
      </c>
      <c r="N6369" s="28">
        <f t="shared" si="797"/>
        <v>0</v>
      </c>
      <c r="O6369" s="28">
        <f t="shared" si="799"/>
        <v>0</v>
      </c>
      <c r="P6369" s="1" t="str">
        <f t="shared" si="798"/>
        <v>no</v>
      </c>
    </row>
    <row r="6370" spans="1:16" x14ac:dyDescent="0.25">
      <c r="A6370" s="6">
        <f>'4.OVTA Sites-Transects'!B6376</f>
        <v>0</v>
      </c>
      <c r="B6370" s="6">
        <f>'4.OVTA Sites-Transects'!C6376</f>
        <v>0</v>
      </c>
      <c r="C6370" s="6">
        <f>'4.OVTA Sites-Transects'!D6376</f>
        <v>0</v>
      </c>
      <c r="D6370" s="1">
        <f>'4.OVTA Sites-Transects'!E6376</f>
        <v>0</v>
      </c>
      <c r="E6370" s="1">
        <f>'4.OVTA Sites-Transects'!G6376</f>
        <v>0</v>
      </c>
      <c r="F6370" s="1">
        <f>'4.OVTA Sites-Transects'!F6376</f>
        <v>0</v>
      </c>
      <c r="G6370" s="6">
        <f>'4.OVTA Sites-Transects'!H6376</f>
        <v>0</v>
      </c>
      <c r="H6370" s="6">
        <f>'4.OVTA Sites-Transects'!I6376</f>
        <v>0</v>
      </c>
      <c r="I6370" s="193" t="str">
        <f t="shared" si="792"/>
        <v>-</v>
      </c>
      <c r="J6370" s="27" t="str">
        <f t="shared" si="793"/>
        <v>-</v>
      </c>
      <c r="K6370" s="27" t="str">
        <f t="shared" si="794"/>
        <v>-</v>
      </c>
      <c r="L6370" s="27" t="str">
        <f t="shared" si="795"/>
        <v>-</v>
      </c>
      <c r="M6370" s="27" t="str">
        <f t="shared" si="796"/>
        <v>-</v>
      </c>
      <c r="N6370" s="28">
        <f t="shared" si="797"/>
        <v>0</v>
      </c>
      <c r="O6370" s="28">
        <f t="shared" si="799"/>
        <v>0</v>
      </c>
      <c r="P6370" s="1" t="str">
        <f t="shared" si="798"/>
        <v>no</v>
      </c>
    </row>
    <row r="6371" spans="1:16" x14ac:dyDescent="0.25">
      <c r="A6371" s="6">
        <f>'4.OVTA Sites-Transects'!B6377</f>
        <v>0</v>
      </c>
      <c r="B6371" s="6">
        <f>'4.OVTA Sites-Transects'!C6377</f>
        <v>0</v>
      </c>
      <c r="C6371" s="6">
        <f>'4.OVTA Sites-Transects'!D6377</f>
        <v>0</v>
      </c>
      <c r="D6371" s="1">
        <f>'4.OVTA Sites-Transects'!E6377</f>
        <v>0</v>
      </c>
      <c r="E6371" s="1">
        <f>'4.OVTA Sites-Transects'!G6377</f>
        <v>0</v>
      </c>
      <c r="F6371" s="1">
        <f>'4.OVTA Sites-Transects'!F6377</f>
        <v>0</v>
      </c>
      <c r="G6371" s="6">
        <f>'4.OVTA Sites-Transects'!H6377</f>
        <v>0</v>
      </c>
      <c r="H6371" s="6">
        <f>'4.OVTA Sites-Transects'!I6377</f>
        <v>0</v>
      </c>
      <c r="I6371" s="193" t="str">
        <f t="shared" si="792"/>
        <v>-</v>
      </c>
      <c r="J6371" s="27" t="str">
        <f t="shared" si="793"/>
        <v>-</v>
      </c>
      <c r="K6371" s="27" t="str">
        <f t="shared" si="794"/>
        <v>-</v>
      </c>
      <c r="L6371" s="27" t="str">
        <f t="shared" si="795"/>
        <v>-</v>
      </c>
      <c r="M6371" s="27" t="str">
        <f t="shared" si="796"/>
        <v>-</v>
      </c>
      <c r="N6371" s="28">
        <f t="shared" si="797"/>
        <v>0</v>
      </c>
      <c r="O6371" s="28">
        <f t="shared" si="799"/>
        <v>0</v>
      </c>
      <c r="P6371" s="1" t="str">
        <f t="shared" si="798"/>
        <v>no</v>
      </c>
    </row>
    <row r="6372" spans="1:16" x14ac:dyDescent="0.25">
      <c r="A6372" s="6">
        <f>'4.OVTA Sites-Transects'!B6378</f>
        <v>0</v>
      </c>
      <c r="B6372" s="6">
        <f>'4.OVTA Sites-Transects'!C6378</f>
        <v>0</v>
      </c>
      <c r="C6372" s="6">
        <f>'4.OVTA Sites-Transects'!D6378</f>
        <v>0</v>
      </c>
      <c r="D6372" s="1">
        <f>'4.OVTA Sites-Transects'!E6378</f>
        <v>0</v>
      </c>
      <c r="E6372" s="1">
        <f>'4.OVTA Sites-Transects'!G6378</f>
        <v>0</v>
      </c>
      <c r="F6372" s="1">
        <f>'4.OVTA Sites-Transects'!F6378</f>
        <v>0</v>
      </c>
      <c r="G6372" s="6">
        <f>'4.OVTA Sites-Transects'!H6378</f>
        <v>0</v>
      </c>
      <c r="H6372" s="6">
        <f>'4.OVTA Sites-Transects'!I6378</f>
        <v>0</v>
      </c>
      <c r="I6372" s="193" t="str">
        <f t="shared" si="792"/>
        <v>-</v>
      </c>
      <c r="J6372" s="27" t="str">
        <f t="shared" si="793"/>
        <v>-</v>
      </c>
      <c r="K6372" s="27" t="str">
        <f t="shared" si="794"/>
        <v>-</v>
      </c>
      <c r="L6372" s="27" t="str">
        <f t="shared" si="795"/>
        <v>-</v>
      </c>
      <c r="M6372" s="27" t="str">
        <f t="shared" si="796"/>
        <v>-</v>
      </c>
      <c r="N6372" s="28">
        <f t="shared" si="797"/>
        <v>0</v>
      </c>
      <c r="O6372" s="28">
        <f t="shared" si="799"/>
        <v>0</v>
      </c>
      <c r="P6372" s="1" t="str">
        <f t="shared" si="798"/>
        <v>no</v>
      </c>
    </row>
    <row r="6373" spans="1:16" x14ac:dyDescent="0.25">
      <c r="A6373" s="6">
        <f>'4.OVTA Sites-Transects'!B6379</f>
        <v>0</v>
      </c>
      <c r="B6373" s="6">
        <f>'4.OVTA Sites-Transects'!C6379</f>
        <v>0</v>
      </c>
      <c r="C6373" s="6">
        <f>'4.OVTA Sites-Transects'!D6379</f>
        <v>0</v>
      </c>
      <c r="D6373" s="1">
        <f>'4.OVTA Sites-Transects'!E6379</f>
        <v>0</v>
      </c>
      <c r="E6373" s="1">
        <f>'4.OVTA Sites-Transects'!G6379</f>
        <v>0</v>
      </c>
      <c r="F6373" s="1">
        <f>'4.OVTA Sites-Transects'!F6379</f>
        <v>0</v>
      </c>
      <c r="G6373" s="6">
        <f>'4.OVTA Sites-Transects'!H6379</f>
        <v>0</v>
      </c>
      <c r="H6373" s="6">
        <f>'4.OVTA Sites-Transects'!I6379</f>
        <v>0</v>
      </c>
      <c r="I6373" s="193" t="str">
        <f t="shared" si="792"/>
        <v>-</v>
      </c>
      <c r="J6373" s="27" t="str">
        <f t="shared" si="793"/>
        <v>-</v>
      </c>
      <c r="K6373" s="27" t="str">
        <f t="shared" si="794"/>
        <v>-</v>
      </c>
      <c r="L6373" s="27" t="str">
        <f t="shared" si="795"/>
        <v>-</v>
      </c>
      <c r="M6373" s="27" t="str">
        <f t="shared" si="796"/>
        <v>-</v>
      </c>
      <c r="N6373" s="28">
        <f t="shared" si="797"/>
        <v>0</v>
      </c>
      <c r="O6373" s="28">
        <f t="shared" si="799"/>
        <v>0</v>
      </c>
      <c r="P6373" s="1" t="str">
        <f t="shared" si="798"/>
        <v>no</v>
      </c>
    </row>
    <row r="6374" spans="1:16" x14ac:dyDescent="0.25">
      <c r="A6374" s="6">
        <f>'4.OVTA Sites-Transects'!B6380</f>
        <v>0</v>
      </c>
      <c r="B6374" s="6">
        <f>'4.OVTA Sites-Transects'!C6380</f>
        <v>0</v>
      </c>
      <c r="C6374" s="6">
        <f>'4.OVTA Sites-Transects'!D6380</f>
        <v>0</v>
      </c>
      <c r="D6374" s="1">
        <f>'4.OVTA Sites-Transects'!E6380</f>
        <v>0</v>
      </c>
      <c r="E6374" s="1">
        <f>'4.OVTA Sites-Transects'!G6380</f>
        <v>0</v>
      </c>
      <c r="F6374" s="1">
        <f>'4.OVTA Sites-Transects'!F6380</f>
        <v>0</v>
      </c>
      <c r="G6374" s="6">
        <f>'4.OVTA Sites-Transects'!H6380</f>
        <v>0</v>
      </c>
      <c r="H6374" s="6">
        <f>'4.OVTA Sites-Transects'!I6380</f>
        <v>0</v>
      </c>
      <c r="I6374" s="193" t="str">
        <f t="shared" si="792"/>
        <v>-</v>
      </c>
      <c r="J6374" s="27" t="str">
        <f t="shared" si="793"/>
        <v>-</v>
      </c>
      <c r="K6374" s="27" t="str">
        <f t="shared" si="794"/>
        <v>-</v>
      </c>
      <c r="L6374" s="27" t="str">
        <f t="shared" si="795"/>
        <v>-</v>
      </c>
      <c r="M6374" s="27" t="str">
        <f t="shared" si="796"/>
        <v>-</v>
      </c>
      <c r="N6374" s="28">
        <f t="shared" si="797"/>
        <v>0</v>
      </c>
      <c r="O6374" s="28">
        <f t="shared" si="799"/>
        <v>0</v>
      </c>
      <c r="P6374" s="1" t="str">
        <f t="shared" si="798"/>
        <v>no</v>
      </c>
    </row>
    <row r="6375" spans="1:16" x14ac:dyDescent="0.25">
      <c r="A6375" s="6">
        <f>'4.OVTA Sites-Transects'!B6381</f>
        <v>0</v>
      </c>
      <c r="B6375" s="6">
        <f>'4.OVTA Sites-Transects'!C6381</f>
        <v>0</v>
      </c>
      <c r="C6375" s="6">
        <f>'4.OVTA Sites-Transects'!D6381</f>
        <v>0</v>
      </c>
      <c r="D6375" s="1">
        <f>'4.OVTA Sites-Transects'!E6381</f>
        <v>0</v>
      </c>
      <c r="E6375" s="1">
        <f>'4.OVTA Sites-Transects'!G6381</f>
        <v>0</v>
      </c>
      <c r="F6375" s="1">
        <f>'4.OVTA Sites-Transects'!F6381</f>
        <v>0</v>
      </c>
      <c r="G6375" s="6">
        <f>'4.OVTA Sites-Transects'!H6381</f>
        <v>0</v>
      </c>
      <c r="H6375" s="6">
        <f>'4.OVTA Sites-Transects'!I6381</f>
        <v>0</v>
      </c>
      <c r="I6375" s="193" t="str">
        <f t="shared" si="792"/>
        <v>-</v>
      </c>
      <c r="J6375" s="27" t="str">
        <f t="shared" si="793"/>
        <v>-</v>
      </c>
      <c r="K6375" s="27" t="str">
        <f t="shared" si="794"/>
        <v>-</v>
      </c>
      <c r="L6375" s="27" t="str">
        <f t="shared" si="795"/>
        <v>-</v>
      </c>
      <c r="M6375" s="27" t="str">
        <f t="shared" si="796"/>
        <v>-</v>
      </c>
      <c r="N6375" s="28">
        <f t="shared" si="797"/>
        <v>0</v>
      </c>
      <c r="O6375" s="28">
        <f t="shared" si="799"/>
        <v>0</v>
      </c>
      <c r="P6375" s="1" t="str">
        <f t="shared" si="798"/>
        <v>no</v>
      </c>
    </row>
    <row r="6376" spans="1:16" x14ac:dyDescent="0.25">
      <c r="A6376" s="6">
        <f>'4.OVTA Sites-Transects'!B6382</f>
        <v>0</v>
      </c>
      <c r="B6376" s="6">
        <f>'4.OVTA Sites-Transects'!C6382</f>
        <v>0</v>
      </c>
      <c r="C6376" s="6">
        <f>'4.OVTA Sites-Transects'!D6382</f>
        <v>0</v>
      </c>
      <c r="D6376" s="1">
        <f>'4.OVTA Sites-Transects'!E6382</f>
        <v>0</v>
      </c>
      <c r="E6376" s="1">
        <f>'4.OVTA Sites-Transects'!G6382</f>
        <v>0</v>
      </c>
      <c r="F6376" s="1">
        <f>'4.OVTA Sites-Transects'!F6382</f>
        <v>0</v>
      </c>
      <c r="G6376" s="6">
        <f>'4.OVTA Sites-Transects'!H6382</f>
        <v>0</v>
      </c>
      <c r="H6376" s="6">
        <f>'4.OVTA Sites-Transects'!I6382</f>
        <v>0</v>
      </c>
      <c r="I6376" s="193" t="str">
        <f t="shared" si="792"/>
        <v>-</v>
      </c>
      <c r="J6376" s="27" t="str">
        <f t="shared" si="793"/>
        <v>-</v>
      </c>
      <c r="K6376" s="27" t="str">
        <f t="shared" si="794"/>
        <v>-</v>
      </c>
      <c r="L6376" s="27" t="str">
        <f t="shared" si="795"/>
        <v>-</v>
      </c>
      <c r="M6376" s="27" t="str">
        <f t="shared" si="796"/>
        <v>-</v>
      </c>
      <c r="N6376" s="28">
        <f t="shared" si="797"/>
        <v>0</v>
      </c>
      <c r="O6376" s="28">
        <f t="shared" si="799"/>
        <v>0</v>
      </c>
      <c r="P6376" s="1" t="str">
        <f t="shared" si="798"/>
        <v>no</v>
      </c>
    </row>
    <row r="6377" spans="1:16" x14ac:dyDescent="0.25">
      <c r="A6377" s="6">
        <f>'4.OVTA Sites-Transects'!B6383</f>
        <v>0</v>
      </c>
      <c r="B6377" s="6">
        <f>'4.OVTA Sites-Transects'!C6383</f>
        <v>0</v>
      </c>
      <c r="C6377" s="6">
        <f>'4.OVTA Sites-Transects'!D6383</f>
        <v>0</v>
      </c>
      <c r="D6377" s="1">
        <f>'4.OVTA Sites-Transects'!E6383</f>
        <v>0</v>
      </c>
      <c r="E6377" s="1">
        <f>'4.OVTA Sites-Transects'!G6383</f>
        <v>0</v>
      </c>
      <c r="F6377" s="1">
        <f>'4.OVTA Sites-Transects'!F6383</f>
        <v>0</v>
      </c>
      <c r="G6377" s="6">
        <f>'4.OVTA Sites-Transects'!H6383</f>
        <v>0</v>
      </c>
      <c r="H6377" s="6">
        <f>'4.OVTA Sites-Transects'!I6383</f>
        <v>0</v>
      </c>
      <c r="I6377" s="193" t="str">
        <f t="shared" si="792"/>
        <v>-</v>
      </c>
      <c r="J6377" s="27" t="str">
        <f t="shared" si="793"/>
        <v>-</v>
      </c>
      <c r="K6377" s="27" t="str">
        <f t="shared" si="794"/>
        <v>-</v>
      </c>
      <c r="L6377" s="27" t="str">
        <f t="shared" si="795"/>
        <v>-</v>
      </c>
      <c r="M6377" s="27" t="str">
        <f t="shared" si="796"/>
        <v>-</v>
      </c>
      <c r="N6377" s="28">
        <f t="shared" si="797"/>
        <v>0</v>
      </c>
      <c r="O6377" s="28">
        <f t="shared" si="799"/>
        <v>0</v>
      </c>
      <c r="P6377" s="1" t="str">
        <f t="shared" si="798"/>
        <v>no</v>
      </c>
    </row>
    <row r="6378" spans="1:16" x14ac:dyDescent="0.25">
      <c r="A6378" s="6">
        <f>'4.OVTA Sites-Transects'!B6384</f>
        <v>0</v>
      </c>
      <c r="B6378" s="6">
        <f>'4.OVTA Sites-Transects'!C6384</f>
        <v>0</v>
      </c>
      <c r="C6378" s="6">
        <f>'4.OVTA Sites-Transects'!D6384</f>
        <v>0</v>
      </c>
      <c r="D6378" s="1">
        <f>'4.OVTA Sites-Transects'!E6384</f>
        <v>0</v>
      </c>
      <c r="E6378" s="1">
        <f>'4.OVTA Sites-Transects'!G6384</f>
        <v>0</v>
      </c>
      <c r="F6378" s="1">
        <f>'4.OVTA Sites-Transects'!F6384</f>
        <v>0</v>
      </c>
      <c r="G6378" s="6">
        <f>'4.OVTA Sites-Transects'!H6384</f>
        <v>0</v>
      </c>
      <c r="H6378" s="6">
        <f>'4.OVTA Sites-Transects'!I6384</f>
        <v>0</v>
      </c>
      <c r="I6378" s="193" t="str">
        <f t="shared" si="792"/>
        <v>-</v>
      </c>
      <c r="J6378" s="27" t="str">
        <f t="shared" si="793"/>
        <v>-</v>
      </c>
      <c r="K6378" s="27" t="str">
        <f t="shared" si="794"/>
        <v>-</v>
      </c>
      <c r="L6378" s="27" t="str">
        <f t="shared" si="795"/>
        <v>-</v>
      </c>
      <c r="M6378" s="27" t="str">
        <f t="shared" si="796"/>
        <v>-</v>
      </c>
      <c r="N6378" s="28">
        <f t="shared" si="797"/>
        <v>0</v>
      </c>
      <c r="O6378" s="28">
        <f t="shared" si="799"/>
        <v>0</v>
      </c>
      <c r="P6378" s="1" t="str">
        <f t="shared" si="798"/>
        <v>no</v>
      </c>
    </row>
    <row r="6379" spans="1:16" x14ac:dyDescent="0.25">
      <c r="A6379" s="6">
        <f>'4.OVTA Sites-Transects'!B6385</f>
        <v>0</v>
      </c>
      <c r="B6379" s="6">
        <f>'4.OVTA Sites-Transects'!C6385</f>
        <v>0</v>
      </c>
      <c r="C6379" s="6">
        <f>'4.OVTA Sites-Transects'!D6385</f>
        <v>0</v>
      </c>
      <c r="D6379" s="1">
        <f>'4.OVTA Sites-Transects'!E6385</f>
        <v>0</v>
      </c>
      <c r="E6379" s="1">
        <f>'4.OVTA Sites-Transects'!G6385</f>
        <v>0</v>
      </c>
      <c r="F6379" s="1">
        <f>'4.OVTA Sites-Transects'!F6385</f>
        <v>0</v>
      </c>
      <c r="G6379" s="6">
        <f>'4.OVTA Sites-Transects'!H6385</f>
        <v>0</v>
      </c>
      <c r="H6379" s="6">
        <f>'4.OVTA Sites-Transects'!I6385</f>
        <v>0</v>
      </c>
      <c r="I6379" s="193" t="str">
        <f t="shared" si="792"/>
        <v>-</v>
      </c>
      <c r="J6379" s="27" t="str">
        <f t="shared" si="793"/>
        <v>-</v>
      </c>
      <c r="K6379" s="27" t="str">
        <f t="shared" si="794"/>
        <v>-</v>
      </c>
      <c r="L6379" s="27" t="str">
        <f t="shared" si="795"/>
        <v>-</v>
      </c>
      <c r="M6379" s="27" t="str">
        <f t="shared" si="796"/>
        <v>-</v>
      </c>
      <c r="N6379" s="28">
        <f t="shared" si="797"/>
        <v>0</v>
      </c>
      <c r="O6379" s="28">
        <f t="shared" si="799"/>
        <v>0</v>
      </c>
      <c r="P6379" s="1" t="str">
        <f t="shared" si="798"/>
        <v>no</v>
      </c>
    </row>
    <row r="6380" spans="1:16" x14ac:dyDescent="0.25">
      <c r="A6380" s="6">
        <f>'4.OVTA Sites-Transects'!B6386</f>
        <v>0</v>
      </c>
      <c r="B6380" s="6">
        <f>'4.OVTA Sites-Transects'!C6386</f>
        <v>0</v>
      </c>
      <c r="C6380" s="6">
        <f>'4.OVTA Sites-Transects'!D6386</f>
        <v>0</v>
      </c>
      <c r="D6380" s="1">
        <f>'4.OVTA Sites-Transects'!E6386</f>
        <v>0</v>
      </c>
      <c r="E6380" s="1">
        <f>'4.OVTA Sites-Transects'!G6386</f>
        <v>0</v>
      </c>
      <c r="F6380" s="1">
        <f>'4.OVTA Sites-Transects'!F6386</f>
        <v>0</v>
      </c>
      <c r="G6380" s="6">
        <f>'4.OVTA Sites-Transects'!H6386</f>
        <v>0</v>
      </c>
      <c r="H6380" s="6">
        <f>'4.OVTA Sites-Transects'!I6386</f>
        <v>0</v>
      </c>
      <c r="I6380" s="193" t="str">
        <f t="shared" si="792"/>
        <v>-</v>
      </c>
      <c r="J6380" s="27" t="str">
        <f t="shared" si="793"/>
        <v>-</v>
      </c>
      <c r="K6380" s="27" t="str">
        <f t="shared" si="794"/>
        <v>-</v>
      </c>
      <c r="L6380" s="27" t="str">
        <f t="shared" si="795"/>
        <v>-</v>
      </c>
      <c r="M6380" s="27" t="str">
        <f t="shared" si="796"/>
        <v>-</v>
      </c>
      <c r="N6380" s="28">
        <f t="shared" si="797"/>
        <v>0</v>
      </c>
      <c r="O6380" s="28">
        <f t="shared" si="799"/>
        <v>0</v>
      </c>
      <c r="P6380" s="1" t="str">
        <f t="shared" si="798"/>
        <v>no</v>
      </c>
    </row>
    <row r="6381" spans="1:16" x14ac:dyDescent="0.25">
      <c r="A6381" s="6">
        <f>'4.OVTA Sites-Transects'!B6387</f>
        <v>0</v>
      </c>
      <c r="B6381" s="6">
        <f>'4.OVTA Sites-Transects'!C6387</f>
        <v>0</v>
      </c>
      <c r="C6381" s="6">
        <f>'4.OVTA Sites-Transects'!D6387</f>
        <v>0</v>
      </c>
      <c r="D6381" s="1">
        <f>'4.OVTA Sites-Transects'!E6387</f>
        <v>0</v>
      </c>
      <c r="E6381" s="1">
        <f>'4.OVTA Sites-Transects'!G6387</f>
        <v>0</v>
      </c>
      <c r="F6381" s="1">
        <f>'4.OVTA Sites-Transects'!F6387</f>
        <v>0</v>
      </c>
      <c r="G6381" s="6">
        <f>'4.OVTA Sites-Transects'!H6387</f>
        <v>0</v>
      </c>
      <c r="H6381" s="6">
        <f>'4.OVTA Sites-Transects'!I6387</f>
        <v>0</v>
      </c>
      <c r="I6381" s="193" t="str">
        <f t="shared" si="792"/>
        <v>-</v>
      </c>
      <c r="J6381" s="27" t="str">
        <f t="shared" si="793"/>
        <v>-</v>
      </c>
      <c r="K6381" s="27" t="str">
        <f t="shared" si="794"/>
        <v>-</v>
      </c>
      <c r="L6381" s="27" t="str">
        <f t="shared" si="795"/>
        <v>-</v>
      </c>
      <c r="M6381" s="27" t="str">
        <f t="shared" si="796"/>
        <v>-</v>
      </c>
      <c r="N6381" s="28">
        <f t="shared" si="797"/>
        <v>0</v>
      </c>
      <c r="O6381" s="28">
        <f t="shared" si="799"/>
        <v>0</v>
      </c>
      <c r="P6381" s="1" t="str">
        <f t="shared" si="798"/>
        <v>no</v>
      </c>
    </row>
    <row r="6382" spans="1:16" x14ac:dyDescent="0.25">
      <c r="A6382" s="6">
        <f>'4.OVTA Sites-Transects'!B6388</f>
        <v>0</v>
      </c>
      <c r="B6382" s="6">
        <f>'4.OVTA Sites-Transects'!C6388</f>
        <v>0</v>
      </c>
      <c r="C6382" s="6">
        <f>'4.OVTA Sites-Transects'!D6388</f>
        <v>0</v>
      </c>
      <c r="D6382" s="1">
        <f>'4.OVTA Sites-Transects'!E6388</f>
        <v>0</v>
      </c>
      <c r="E6382" s="1">
        <f>'4.OVTA Sites-Transects'!G6388</f>
        <v>0</v>
      </c>
      <c r="F6382" s="1">
        <f>'4.OVTA Sites-Transects'!F6388</f>
        <v>0</v>
      </c>
      <c r="G6382" s="6">
        <f>'4.OVTA Sites-Transects'!H6388</f>
        <v>0</v>
      </c>
      <c r="H6382" s="6">
        <f>'4.OVTA Sites-Transects'!I6388</f>
        <v>0</v>
      </c>
      <c r="I6382" s="193" t="str">
        <f t="shared" si="792"/>
        <v>-</v>
      </c>
      <c r="J6382" s="27" t="str">
        <f t="shared" si="793"/>
        <v>-</v>
      </c>
      <c r="K6382" s="27" t="str">
        <f t="shared" si="794"/>
        <v>-</v>
      </c>
      <c r="L6382" s="27" t="str">
        <f t="shared" si="795"/>
        <v>-</v>
      </c>
      <c r="M6382" s="27" t="str">
        <f t="shared" si="796"/>
        <v>-</v>
      </c>
      <c r="N6382" s="28">
        <f t="shared" si="797"/>
        <v>0</v>
      </c>
      <c r="O6382" s="28">
        <f t="shared" si="799"/>
        <v>0</v>
      </c>
      <c r="P6382" s="1" t="str">
        <f t="shared" si="798"/>
        <v>no</v>
      </c>
    </row>
    <row r="6383" spans="1:16" x14ac:dyDescent="0.25">
      <c r="A6383" s="6">
        <f>'4.OVTA Sites-Transects'!B6389</f>
        <v>0</v>
      </c>
      <c r="B6383" s="6">
        <f>'4.OVTA Sites-Transects'!C6389</f>
        <v>0</v>
      </c>
      <c r="C6383" s="6">
        <f>'4.OVTA Sites-Transects'!D6389</f>
        <v>0</v>
      </c>
      <c r="D6383" s="1">
        <f>'4.OVTA Sites-Transects'!E6389</f>
        <v>0</v>
      </c>
      <c r="E6383" s="1">
        <f>'4.OVTA Sites-Transects'!G6389</f>
        <v>0</v>
      </c>
      <c r="F6383" s="1">
        <f>'4.OVTA Sites-Transects'!F6389</f>
        <v>0</v>
      </c>
      <c r="G6383" s="6">
        <f>'4.OVTA Sites-Transects'!H6389</f>
        <v>0</v>
      </c>
      <c r="H6383" s="6">
        <f>'4.OVTA Sites-Transects'!I6389</f>
        <v>0</v>
      </c>
      <c r="I6383" s="193" t="str">
        <f t="shared" si="792"/>
        <v>-</v>
      </c>
      <c r="J6383" s="27" t="str">
        <f t="shared" si="793"/>
        <v>-</v>
      </c>
      <c r="K6383" s="27" t="str">
        <f t="shared" si="794"/>
        <v>-</v>
      </c>
      <c r="L6383" s="27" t="str">
        <f t="shared" si="795"/>
        <v>-</v>
      </c>
      <c r="M6383" s="27" t="str">
        <f t="shared" si="796"/>
        <v>-</v>
      </c>
      <c r="N6383" s="28">
        <f t="shared" si="797"/>
        <v>0</v>
      </c>
      <c r="O6383" s="28">
        <f t="shared" si="799"/>
        <v>0</v>
      </c>
      <c r="P6383" s="1" t="str">
        <f t="shared" si="798"/>
        <v>no</v>
      </c>
    </row>
    <row r="6384" spans="1:16" x14ac:dyDescent="0.25">
      <c r="A6384" s="6">
        <f>'4.OVTA Sites-Transects'!B6390</f>
        <v>0</v>
      </c>
      <c r="B6384" s="6">
        <f>'4.OVTA Sites-Transects'!C6390</f>
        <v>0</v>
      </c>
      <c r="C6384" s="6">
        <f>'4.OVTA Sites-Transects'!D6390</f>
        <v>0</v>
      </c>
      <c r="D6384" s="1">
        <f>'4.OVTA Sites-Transects'!E6390</f>
        <v>0</v>
      </c>
      <c r="E6384" s="1">
        <f>'4.OVTA Sites-Transects'!G6390</f>
        <v>0</v>
      </c>
      <c r="F6384" s="1">
        <f>'4.OVTA Sites-Transects'!F6390</f>
        <v>0</v>
      </c>
      <c r="G6384" s="6">
        <f>'4.OVTA Sites-Transects'!H6390</f>
        <v>0</v>
      </c>
      <c r="H6384" s="6">
        <f>'4.OVTA Sites-Transects'!I6390</f>
        <v>0</v>
      </c>
      <c r="I6384" s="193" t="str">
        <f t="shared" si="792"/>
        <v>-</v>
      </c>
      <c r="J6384" s="27" t="str">
        <f t="shared" si="793"/>
        <v>-</v>
      </c>
      <c r="K6384" s="27" t="str">
        <f t="shared" si="794"/>
        <v>-</v>
      </c>
      <c r="L6384" s="27" t="str">
        <f t="shared" si="795"/>
        <v>-</v>
      </c>
      <c r="M6384" s="27" t="str">
        <f t="shared" si="796"/>
        <v>-</v>
      </c>
      <c r="N6384" s="28">
        <f t="shared" si="797"/>
        <v>0</v>
      </c>
      <c r="O6384" s="28">
        <f t="shared" si="799"/>
        <v>0</v>
      </c>
      <c r="P6384" s="1" t="str">
        <f t="shared" si="798"/>
        <v>no</v>
      </c>
    </row>
    <row r="6385" spans="1:16" x14ac:dyDescent="0.25">
      <c r="A6385" s="6">
        <f>'4.OVTA Sites-Transects'!B6391</f>
        <v>0</v>
      </c>
      <c r="B6385" s="6">
        <f>'4.OVTA Sites-Transects'!C6391</f>
        <v>0</v>
      </c>
      <c r="C6385" s="6">
        <f>'4.OVTA Sites-Transects'!D6391</f>
        <v>0</v>
      </c>
      <c r="D6385" s="1">
        <f>'4.OVTA Sites-Transects'!E6391</f>
        <v>0</v>
      </c>
      <c r="E6385" s="1">
        <f>'4.OVTA Sites-Transects'!G6391</f>
        <v>0</v>
      </c>
      <c r="F6385" s="1">
        <f>'4.OVTA Sites-Transects'!F6391</f>
        <v>0</v>
      </c>
      <c r="G6385" s="6">
        <f>'4.OVTA Sites-Transects'!H6391</f>
        <v>0</v>
      </c>
      <c r="H6385" s="6">
        <f>'4.OVTA Sites-Transects'!I6391</f>
        <v>0</v>
      </c>
      <c r="I6385" s="193" t="str">
        <f t="shared" si="792"/>
        <v>-</v>
      </c>
      <c r="J6385" s="27" t="str">
        <f t="shared" si="793"/>
        <v>-</v>
      </c>
      <c r="K6385" s="27" t="str">
        <f t="shared" si="794"/>
        <v>-</v>
      </c>
      <c r="L6385" s="27" t="str">
        <f t="shared" si="795"/>
        <v>-</v>
      </c>
      <c r="M6385" s="27" t="str">
        <f t="shared" si="796"/>
        <v>-</v>
      </c>
      <c r="N6385" s="28">
        <f t="shared" si="797"/>
        <v>0</v>
      </c>
      <c r="O6385" s="28">
        <f t="shared" si="799"/>
        <v>0</v>
      </c>
      <c r="P6385" s="1" t="str">
        <f t="shared" si="798"/>
        <v>no</v>
      </c>
    </row>
    <row r="6386" spans="1:16" x14ac:dyDescent="0.25">
      <c r="A6386" s="6">
        <f>'4.OVTA Sites-Transects'!B6392</f>
        <v>0</v>
      </c>
      <c r="B6386" s="6">
        <f>'4.OVTA Sites-Transects'!C6392</f>
        <v>0</v>
      </c>
      <c r="C6386" s="6">
        <f>'4.OVTA Sites-Transects'!D6392</f>
        <v>0</v>
      </c>
      <c r="D6386" s="1">
        <f>'4.OVTA Sites-Transects'!E6392</f>
        <v>0</v>
      </c>
      <c r="E6386" s="1">
        <f>'4.OVTA Sites-Transects'!G6392</f>
        <v>0</v>
      </c>
      <c r="F6386" s="1">
        <f>'4.OVTA Sites-Transects'!F6392</f>
        <v>0</v>
      </c>
      <c r="G6386" s="6">
        <f>'4.OVTA Sites-Transects'!H6392</f>
        <v>0</v>
      </c>
      <c r="H6386" s="6">
        <f>'4.OVTA Sites-Transects'!I6392</f>
        <v>0</v>
      </c>
      <c r="I6386" s="193" t="str">
        <f t="shared" si="792"/>
        <v>-</v>
      </c>
      <c r="J6386" s="27" t="str">
        <f t="shared" si="793"/>
        <v>-</v>
      </c>
      <c r="K6386" s="27" t="str">
        <f t="shared" si="794"/>
        <v>-</v>
      </c>
      <c r="L6386" s="27" t="str">
        <f t="shared" si="795"/>
        <v>-</v>
      </c>
      <c r="M6386" s="27" t="str">
        <f t="shared" si="796"/>
        <v>-</v>
      </c>
      <c r="N6386" s="28">
        <f t="shared" si="797"/>
        <v>0</v>
      </c>
      <c r="O6386" s="28">
        <f t="shared" si="799"/>
        <v>0</v>
      </c>
      <c r="P6386" s="1" t="str">
        <f t="shared" si="798"/>
        <v>no</v>
      </c>
    </row>
    <row r="6387" spans="1:16" x14ac:dyDescent="0.25">
      <c r="A6387" s="6">
        <f>'4.OVTA Sites-Transects'!B6393</f>
        <v>0</v>
      </c>
      <c r="B6387" s="6">
        <f>'4.OVTA Sites-Transects'!C6393</f>
        <v>0</v>
      </c>
      <c r="C6387" s="6">
        <f>'4.OVTA Sites-Transects'!D6393</f>
        <v>0</v>
      </c>
      <c r="D6387" s="1">
        <f>'4.OVTA Sites-Transects'!E6393</f>
        <v>0</v>
      </c>
      <c r="E6387" s="1">
        <f>'4.OVTA Sites-Transects'!G6393</f>
        <v>0</v>
      </c>
      <c r="F6387" s="1">
        <f>'4.OVTA Sites-Transects'!F6393</f>
        <v>0</v>
      </c>
      <c r="G6387" s="6">
        <f>'4.OVTA Sites-Transects'!H6393</f>
        <v>0</v>
      </c>
      <c r="H6387" s="6">
        <f>'4.OVTA Sites-Transects'!I6393</f>
        <v>0</v>
      </c>
      <c r="I6387" s="193" t="str">
        <f t="shared" si="792"/>
        <v>-</v>
      </c>
      <c r="J6387" s="27" t="str">
        <f t="shared" si="793"/>
        <v>-</v>
      </c>
      <c r="K6387" s="27" t="str">
        <f t="shared" si="794"/>
        <v>-</v>
      </c>
      <c r="L6387" s="27" t="str">
        <f t="shared" si="795"/>
        <v>-</v>
      </c>
      <c r="M6387" s="27" t="str">
        <f t="shared" si="796"/>
        <v>-</v>
      </c>
      <c r="N6387" s="28">
        <f t="shared" si="797"/>
        <v>0</v>
      </c>
      <c r="O6387" s="28">
        <f t="shared" si="799"/>
        <v>0</v>
      </c>
      <c r="P6387" s="1" t="str">
        <f t="shared" si="798"/>
        <v>no</v>
      </c>
    </row>
    <row r="6388" spans="1:16" x14ac:dyDescent="0.25">
      <c r="A6388" s="6">
        <f>'4.OVTA Sites-Transects'!B6394</f>
        <v>0</v>
      </c>
      <c r="B6388" s="6">
        <f>'4.OVTA Sites-Transects'!C6394</f>
        <v>0</v>
      </c>
      <c r="C6388" s="6">
        <f>'4.OVTA Sites-Transects'!D6394</f>
        <v>0</v>
      </c>
      <c r="D6388" s="1">
        <f>'4.OVTA Sites-Transects'!E6394</f>
        <v>0</v>
      </c>
      <c r="E6388" s="1">
        <f>'4.OVTA Sites-Transects'!G6394</f>
        <v>0</v>
      </c>
      <c r="F6388" s="1">
        <f>'4.OVTA Sites-Transects'!F6394</f>
        <v>0</v>
      </c>
      <c r="G6388" s="6">
        <f>'4.OVTA Sites-Transects'!H6394</f>
        <v>0</v>
      </c>
      <c r="H6388" s="6">
        <f>'4.OVTA Sites-Transects'!I6394</f>
        <v>0</v>
      </c>
      <c r="I6388" s="193" t="str">
        <f t="shared" si="792"/>
        <v>-</v>
      </c>
      <c r="J6388" s="27" t="str">
        <f t="shared" si="793"/>
        <v>-</v>
      </c>
      <c r="K6388" s="27" t="str">
        <f t="shared" si="794"/>
        <v>-</v>
      </c>
      <c r="L6388" s="27" t="str">
        <f t="shared" si="795"/>
        <v>-</v>
      </c>
      <c r="M6388" s="27" t="str">
        <f t="shared" si="796"/>
        <v>-</v>
      </c>
      <c r="N6388" s="28">
        <f t="shared" si="797"/>
        <v>0</v>
      </c>
      <c r="O6388" s="28">
        <f t="shared" si="799"/>
        <v>0</v>
      </c>
      <c r="P6388" s="1" t="str">
        <f t="shared" si="798"/>
        <v>no</v>
      </c>
    </row>
    <row r="6389" spans="1:16" x14ac:dyDescent="0.25">
      <c r="A6389" s="6">
        <f>'4.OVTA Sites-Transects'!B6395</f>
        <v>0</v>
      </c>
      <c r="B6389" s="6">
        <f>'4.OVTA Sites-Transects'!C6395</f>
        <v>0</v>
      </c>
      <c r="C6389" s="6">
        <f>'4.OVTA Sites-Transects'!D6395</f>
        <v>0</v>
      </c>
      <c r="D6389" s="1">
        <f>'4.OVTA Sites-Transects'!E6395</f>
        <v>0</v>
      </c>
      <c r="E6389" s="1">
        <f>'4.OVTA Sites-Transects'!G6395</f>
        <v>0</v>
      </c>
      <c r="F6389" s="1">
        <f>'4.OVTA Sites-Transects'!F6395</f>
        <v>0</v>
      </c>
      <c r="G6389" s="6">
        <f>'4.OVTA Sites-Transects'!H6395</f>
        <v>0</v>
      </c>
      <c r="H6389" s="6">
        <f>'4.OVTA Sites-Transects'!I6395</f>
        <v>0</v>
      </c>
      <c r="I6389" s="193" t="str">
        <f t="shared" si="792"/>
        <v>-</v>
      </c>
      <c r="J6389" s="27" t="str">
        <f t="shared" si="793"/>
        <v>-</v>
      </c>
      <c r="K6389" s="27" t="str">
        <f t="shared" si="794"/>
        <v>-</v>
      </c>
      <c r="L6389" s="27" t="str">
        <f t="shared" si="795"/>
        <v>-</v>
      </c>
      <c r="M6389" s="27" t="str">
        <f t="shared" si="796"/>
        <v>-</v>
      </c>
      <c r="N6389" s="28">
        <f t="shared" si="797"/>
        <v>0</v>
      </c>
      <c r="O6389" s="28">
        <f t="shared" si="799"/>
        <v>0</v>
      </c>
      <c r="P6389" s="1" t="str">
        <f t="shared" si="798"/>
        <v>no</v>
      </c>
    </row>
    <row r="6390" spans="1:16" x14ac:dyDescent="0.25">
      <c r="A6390" s="6">
        <f>'4.OVTA Sites-Transects'!B6396</f>
        <v>0</v>
      </c>
      <c r="B6390" s="6">
        <f>'4.OVTA Sites-Transects'!C6396</f>
        <v>0</v>
      </c>
      <c r="C6390" s="6">
        <f>'4.OVTA Sites-Transects'!D6396</f>
        <v>0</v>
      </c>
      <c r="D6390" s="1">
        <f>'4.OVTA Sites-Transects'!E6396</f>
        <v>0</v>
      </c>
      <c r="E6390" s="1">
        <f>'4.OVTA Sites-Transects'!G6396</f>
        <v>0</v>
      </c>
      <c r="F6390" s="1">
        <f>'4.OVTA Sites-Transects'!F6396</f>
        <v>0</v>
      </c>
      <c r="G6390" s="6">
        <f>'4.OVTA Sites-Transects'!H6396</f>
        <v>0</v>
      </c>
      <c r="H6390" s="6">
        <f>'4.OVTA Sites-Transects'!I6396</f>
        <v>0</v>
      </c>
      <c r="I6390" s="193" t="str">
        <f t="shared" si="792"/>
        <v>-</v>
      </c>
      <c r="J6390" s="27" t="str">
        <f t="shared" si="793"/>
        <v>-</v>
      </c>
      <c r="K6390" s="27" t="str">
        <f t="shared" si="794"/>
        <v>-</v>
      </c>
      <c r="L6390" s="27" t="str">
        <f t="shared" si="795"/>
        <v>-</v>
      </c>
      <c r="M6390" s="27" t="str">
        <f t="shared" si="796"/>
        <v>-</v>
      </c>
      <c r="N6390" s="28">
        <f t="shared" si="797"/>
        <v>0</v>
      </c>
      <c r="O6390" s="28">
        <f t="shared" si="799"/>
        <v>0</v>
      </c>
      <c r="P6390" s="1" t="str">
        <f t="shared" si="798"/>
        <v>no</v>
      </c>
    </row>
    <row r="6391" spans="1:16" x14ac:dyDescent="0.25">
      <c r="A6391" s="6">
        <f>'4.OVTA Sites-Transects'!B6397</f>
        <v>0</v>
      </c>
      <c r="B6391" s="6">
        <f>'4.OVTA Sites-Transects'!C6397</f>
        <v>0</v>
      </c>
      <c r="C6391" s="6">
        <f>'4.OVTA Sites-Transects'!D6397</f>
        <v>0</v>
      </c>
      <c r="D6391" s="1">
        <f>'4.OVTA Sites-Transects'!E6397</f>
        <v>0</v>
      </c>
      <c r="E6391" s="1">
        <f>'4.OVTA Sites-Transects'!G6397</f>
        <v>0</v>
      </c>
      <c r="F6391" s="1">
        <f>'4.OVTA Sites-Transects'!F6397</f>
        <v>0</v>
      </c>
      <c r="G6391" s="6">
        <f>'4.OVTA Sites-Transects'!H6397</f>
        <v>0</v>
      </c>
      <c r="H6391" s="6">
        <f>'4.OVTA Sites-Transects'!I6397</f>
        <v>0</v>
      </c>
      <c r="I6391" s="193" t="str">
        <f t="shared" si="792"/>
        <v>-</v>
      </c>
      <c r="J6391" s="27" t="str">
        <f t="shared" si="793"/>
        <v>-</v>
      </c>
      <c r="K6391" s="27" t="str">
        <f t="shared" si="794"/>
        <v>-</v>
      </c>
      <c r="L6391" s="27" t="str">
        <f t="shared" si="795"/>
        <v>-</v>
      </c>
      <c r="M6391" s="27" t="str">
        <f t="shared" si="796"/>
        <v>-</v>
      </c>
      <c r="N6391" s="28">
        <f t="shared" si="797"/>
        <v>0</v>
      </c>
      <c r="O6391" s="28">
        <f t="shared" si="799"/>
        <v>0</v>
      </c>
      <c r="P6391" s="1" t="str">
        <f t="shared" si="798"/>
        <v>no</v>
      </c>
    </row>
    <row r="6392" spans="1:16" x14ac:dyDescent="0.25">
      <c r="A6392" s="6">
        <f>'4.OVTA Sites-Transects'!B6398</f>
        <v>0</v>
      </c>
      <c r="B6392" s="6">
        <f>'4.OVTA Sites-Transects'!C6398</f>
        <v>0</v>
      </c>
      <c r="C6392" s="6">
        <f>'4.OVTA Sites-Transects'!D6398</f>
        <v>0</v>
      </c>
      <c r="D6392" s="1">
        <f>'4.OVTA Sites-Transects'!E6398</f>
        <v>0</v>
      </c>
      <c r="E6392" s="1">
        <f>'4.OVTA Sites-Transects'!G6398</f>
        <v>0</v>
      </c>
      <c r="F6392" s="1">
        <f>'4.OVTA Sites-Transects'!F6398</f>
        <v>0</v>
      </c>
      <c r="G6392" s="6">
        <f>'4.OVTA Sites-Transects'!H6398</f>
        <v>0</v>
      </c>
      <c r="H6392" s="6">
        <f>'4.OVTA Sites-Transects'!I6398</f>
        <v>0</v>
      </c>
      <c r="I6392" s="193" t="str">
        <f t="shared" si="792"/>
        <v>-</v>
      </c>
      <c r="J6392" s="27" t="str">
        <f t="shared" si="793"/>
        <v>-</v>
      </c>
      <c r="K6392" s="27" t="str">
        <f t="shared" si="794"/>
        <v>-</v>
      </c>
      <c r="L6392" s="27" t="str">
        <f t="shared" si="795"/>
        <v>-</v>
      </c>
      <c r="M6392" s="27" t="str">
        <f t="shared" si="796"/>
        <v>-</v>
      </c>
      <c r="N6392" s="28">
        <f t="shared" si="797"/>
        <v>0</v>
      </c>
      <c r="O6392" s="28">
        <f t="shared" si="799"/>
        <v>0</v>
      </c>
      <c r="P6392" s="1" t="str">
        <f t="shared" si="798"/>
        <v>no</v>
      </c>
    </row>
    <row r="6393" spans="1:16" x14ac:dyDescent="0.25">
      <c r="A6393" s="6">
        <f>'4.OVTA Sites-Transects'!B6399</f>
        <v>0</v>
      </c>
      <c r="B6393" s="6">
        <f>'4.OVTA Sites-Transects'!C6399</f>
        <v>0</v>
      </c>
      <c r="C6393" s="6">
        <f>'4.OVTA Sites-Transects'!D6399</f>
        <v>0</v>
      </c>
      <c r="D6393" s="1">
        <f>'4.OVTA Sites-Transects'!E6399</f>
        <v>0</v>
      </c>
      <c r="E6393" s="1">
        <f>'4.OVTA Sites-Transects'!G6399</f>
        <v>0</v>
      </c>
      <c r="F6393" s="1">
        <f>'4.OVTA Sites-Transects'!F6399</f>
        <v>0</v>
      </c>
      <c r="G6393" s="6">
        <f>'4.OVTA Sites-Transects'!H6399</f>
        <v>0</v>
      </c>
      <c r="H6393" s="6">
        <f>'4.OVTA Sites-Transects'!I6399</f>
        <v>0</v>
      </c>
      <c r="I6393" s="193" t="str">
        <f t="shared" si="792"/>
        <v>-</v>
      </c>
      <c r="J6393" s="27" t="str">
        <f t="shared" si="793"/>
        <v>-</v>
      </c>
      <c r="K6393" s="27" t="str">
        <f t="shared" si="794"/>
        <v>-</v>
      </c>
      <c r="L6393" s="27" t="str">
        <f t="shared" si="795"/>
        <v>-</v>
      </c>
      <c r="M6393" s="27" t="str">
        <f t="shared" si="796"/>
        <v>-</v>
      </c>
      <c r="N6393" s="28">
        <f t="shared" si="797"/>
        <v>0</v>
      </c>
      <c r="O6393" s="28">
        <f t="shared" si="799"/>
        <v>0</v>
      </c>
      <c r="P6393" s="1" t="str">
        <f t="shared" si="798"/>
        <v>no</v>
      </c>
    </row>
    <row r="6394" spans="1:16" x14ac:dyDescent="0.25">
      <c r="A6394" s="6">
        <f>'4.OVTA Sites-Transects'!B6400</f>
        <v>0</v>
      </c>
      <c r="B6394" s="6">
        <f>'4.OVTA Sites-Transects'!C6400</f>
        <v>0</v>
      </c>
      <c r="C6394" s="6">
        <f>'4.OVTA Sites-Transects'!D6400</f>
        <v>0</v>
      </c>
      <c r="D6394" s="1">
        <f>'4.OVTA Sites-Transects'!E6400</f>
        <v>0</v>
      </c>
      <c r="E6394" s="1">
        <f>'4.OVTA Sites-Transects'!G6400</f>
        <v>0</v>
      </c>
      <c r="F6394" s="1">
        <f>'4.OVTA Sites-Transects'!F6400</f>
        <v>0</v>
      </c>
      <c r="G6394" s="6">
        <f>'4.OVTA Sites-Transects'!H6400</f>
        <v>0</v>
      </c>
      <c r="H6394" s="6">
        <f>'4.OVTA Sites-Transects'!I6400</f>
        <v>0</v>
      </c>
      <c r="I6394" s="193" t="str">
        <f t="shared" si="792"/>
        <v>-</v>
      </c>
      <c r="J6394" s="27" t="str">
        <f t="shared" si="793"/>
        <v>-</v>
      </c>
      <c r="K6394" s="27" t="str">
        <f t="shared" si="794"/>
        <v>-</v>
      </c>
      <c r="L6394" s="27" t="str">
        <f t="shared" si="795"/>
        <v>-</v>
      </c>
      <c r="M6394" s="27" t="str">
        <f t="shared" si="796"/>
        <v>-</v>
      </c>
      <c r="N6394" s="28">
        <f t="shared" si="797"/>
        <v>0</v>
      </c>
      <c r="O6394" s="28">
        <f t="shared" si="799"/>
        <v>0</v>
      </c>
      <c r="P6394" s="1" t="str">
        <f t="shared" si="798"/>
        <v>no</v>
      </c>
    </row>
    <row r="6395" spans="1:16" x14ac:dyDescent="0.25">
      <c r="A6395" s="6">
        <f>'4.OVTA Sites-Transects'!B6401</f>
        <v>0</v>
      </c>
      <c r="B6395" s="6">
        <f>'4.OVTA Sites-Transects'!C6401</f>
        <v>0</v>
      </c>
      <c r="C6395" s="6">
        <f>'4.OVTA Sites-Transects'!D6401</f>
        <v>0</v>
      </c>
      <c r="D6395" s="1">
        <f>'4.OVTA Sites-Transects'!E6401</f>
        <v>0</v>
      </c>
      <c r="E6395" s="1">
        <f>'4.OVTA Sites-Transects'!G6401</f>
        <v>0</v>
      </c>
      <c r="F6395" s="1">
        <f>'4.OVTA Sites-Transects'!F6401</f>
        <v>0</v>
      </c>
      <c r="G6395" s="6">
        <f>'4.OVTA Sites-Transects'!H6401</f>
        <v>0</v>
      </c>
      <c r="H6395" s="6">
        <f>'4.OVTA Sites-Transects'!I6401</f>
        <v>0</v>
      </c>
      <c r="I6395" s="193" t="str">
        <f t="shared" si="792"/>
        <v>-</v>
      </c>
      <c r="J6395" s="27" t="str">
        <f t="shared" si="793"/>
        <v>-</v>
      </c>
      <c r="K6395" s="27" t="str">
        <f t="shared" si="794"/>
        <v>-</v>
      </c>
      <c r="L6395" s="27" t="str">
        <f t="shared" si="795"/>
        <v>-</v>
      </c>
      <c r="M6395" s="27" t="str">
        <f t="shared" si="796"/>
        <v>-</v>
      </c>
      <c r="N6395" s="28">
        <f t="shared" si="797"/>
        <v>0</v>
      </c>
      <c r="O6395" s="28">
        <f t="shared" si="799"/>
        <v>0</v>
      </c>
      <c r="P6395" s="1" t="str">
        <f t="shared" si="798"/>
        <v>no</v>
      </c>
    </row>
    <row r="6396" spans="1:16" x14ac:dyDescent="0.25">
      <c r="A6396" s="6">
        <f>'4.OVTA Sites-Transects'!B6402</f>
        <v>0</v>
      </c>
      <c r="B6396" s="6">
        <f>'4.OVTA Sites-Transects'!C6402</f>
        <v>0</v>
      </c>
      <c r="C6396" s="6">
        <f>'4.OVTA Sites-Transects'!D6402</f>
        <v>0</v>
      </c>
      <c r="D6396" s="1">
        <f>'4.OVTA Sites-Transects'!E6402</f>
        <v>0</v>
      </c>
      <c r="E6396" s="1">
        <f>'4.OVTA Sites-Transects'!G6402</f>
        <v>0</v>
      </c>
      <c r="F6396" s="1">
        <f>'4.OVTA Sites-Transects'!F6402</f>
        <v>0</v>
      </c>
      <c r="G6396" s="6">
        <f>'4.OVTA Sites-Transects'!H6402</f>
        <v>0</v>
      </c>
      <c r="H6396" s="6">
        <f>'4.OVTA Sites-Transects'!I6402</f>
        <v>0</v>
      </c>
      <c r="I6396" s="193" t="str">
        <f t="shared" si="792"/>
        <v>-</v>
      </c>
      <c r="J6396" s="27" t="str">
        <f t="shared" si="793"/>
        <v>-</v>
      </c>
      <c r="K6396" s="27" t="str">
        <f t="shared" si="794"/>
        <v>-</v>
      </c>
      <c r="L6396" s="27" t="str">
        <f t="shared" si="795"/>
        <v>-</v>
      </c>
      <c r="M6396" s="27" t="str">
        <f t="shared" si="796"/>
        <v>-</v>
      </c>
      <c r="N6396" s="28">
        <f t="shared" si="797"/>
        <v>0</v>
      </c>
      <c r="O6396" s="28">
        <f t="shared" si="799"/>
        <v>0</v>
      </c>
      <c r="P6396" s="1" t="str">
        <f t="shared" si="798"/>
        <v>no</v>
      </c>
    </row>
    <row r="6397" spans="1:16" x14ac:dyDescent="0.25">
      <c r="A6397" s="6">
        <f>'4.OVTA Sites-Transects'!B6403</f>
        <v>0</v>
      </c>
      <c r="B6397" s="6">
        <f>'4.OVTA Sites-Transects'!C6403</f>
        <v>0</v>
      </c>
      <c r="C6397" s="6">
        <f>'4.OVTA Sites-Transects'!D6403</f>
        <v>0</v>
      </c>
      <c r="D6397" s="1">
        <f>'4.OVTA Sites-Transects'!E6403</f>
        <v>0</v>
      </c>
      <c r="E6397" s="1">
        <f>'4.OVTA Sites-Transects'!G6403</f>
        <v>0</v>
      </c>
      <c r="F6397" s="1">
        <f>'4.OVTA Sites-Transects'!F6403</f>
        <v>0</v>
      </c>
      <c r="G6397" s="6">
        <f>'4.OVTA Sites-Transects'!H6403</f>
        <v>0</v>
      </c>
      <c r="H6397" s="6">
        <f>'4.OVTA Sites-Transects'!I6403</f>
        <v>0</v>
      </c>
      <c r="I6397" s="193" t="str">
        <f t="shared" si="792"/>
        <v>-</v>
      </c>
      <c r="J6397" s="27" t="str">
        <f t="shared" si="793"/>
        <v>-</v>
      </c>
      <c r="K6397" s="27" t="str">
        <f t="shared" si="794"/>
        <v>-</v>
      </c>
      <c r="L6397" s="27" t="str">
        <f t="shared" si="795"/>
        <v>-</v>
      </c>
      <c r="M6397" s="27" t="str">
        <f t="shared" si="796"/>
        <v>-</v>
      </c>
      <c r="N6397" s="28">
        <f t="shared" si="797"/>
        <v>0</v>
      </c>
      <c r="O6397" s="28">
        <f t="shared" si="799"/>
        <v>0</v>
      </c>
      <c r="P6397" s="1" t="str">
        <f t="shared" si="798"/>
        <v>no</v>
      </c>
    </row>
    <row r="6398" spans="1:16" x14ac:dyDescent="0.25">
      <c r="A6398" s="6">
        <f>'4.OVTA Sites-Transects'!B6404</f>
        <v>0</v>
      </c>
      <c r="B6398" s="6">
        <f>'4.OVTA Sites-Transects'!C6404</f>
        <v>0</v>
      </c>
      <c r="C6398" s="6">
        <f>'4.OVTA Sites-Transects'!D6404</f>
        <v>0</v>
      </c>
      <c r="D6398" s="1">
        <f>'4.OVTA Sites-Transects'!E6404</f>
        <v>0</v>
      </c>
      <c r="E6398" s="1">
        <f>'4.OVTA Sites-Transects'!G6404</f>
        <v>0</v>
      </c>
      <c r="F6398" s="1">
        <f>'4.OVTA Sites-Transects'!F6404</f>
        <v>0</v>
      </c>
      <c r="G6398" s="6">
        <f>'4.OVTA Sites-Transects'!H6404</f>
        <v>0</v>
      </c>
      <c r="H6398" s="6">
        <f>'4.OVTA Sites-Transects'!I6404</f>
        <v>0</v>
      </c>
      <c r="I6398" s="193" t="str">
        <f t="shared" si="792"/>
        <v>-</v>
      </c>
      <c r="J6398" s="27" t="str">
        <f t="shared" si="793"/>
        <v>-</v>
      </c>
      <c r="K6398" s="27" t="str">
        <f t="shared" si="794"/>
        <v>-</v>
      </c>
      <c r="L6398" s="27" t="str">
        <f t="shared" si="795"/>
        <v>-</v>
      </c>
      <c r="M6398" s="27" t="str">
        <f t="shared" si="796"/>
        <v>-</v>
      </c>
      <c r="N6398" s="28">
        <f t="shared" si="797"/>
        <v>0</v>
      </c>
      <c r="O6398" s="28">
        <f t="shared" si="799"/>
        <v>0</v>
      </c>
      <c r="P6398" s="1" t="str">
        <f t="shared" si="798"/>
        <v>no</v>
      </c>
    </row>
    <row r="6399" spans="1:16" x14ac:dyDescent="0.25">
      <c r="A6399" s="6">
        <f>'4.OVTA Sites-Transects'!B6405</f>
        <v>0</v>
      </c>
      <c r="B6399" s="6">
        <f>'4.OVTA Sites-Transects'!C6405</f>
        <v>0</v>
      </c>
      <c r="C6399" s="6">
        <f>'4.OVTA Sites-Transects'!D6405</f>
        <v>0</v>
      </c>
      <c r="D6399" s="1">
        <f>'4.OVTA Sites-Transects'!E6405</f>
        <v>0</v>
      </c>
      <c r="E6399" s="1">
        <f>'4.OVTA Sites-Transects'!G6405</f>
        <v>0</v>
      </c>
      <c r="F6399" s="1">
        <f>'4.OVTA Sites-Transects'!F6405</f>
        <v>0</v>
      </c>
      <c r="G6399" s="6">
        <f>'4.OVTA Sites-Transects'!H6405</f>
        <v>0</v>
      </c>
      <c r="H6399" s="6">
        <f>'4.OVTA Sites-Transects'!I6405</f>
        <v>0</v>
      </c>
      <c r="I6399" s="193" t="str">
        <f t="shared" si="792"/>
        <v>-</v>
      </c>
      <c r="J6399" s="27" t="str">
        <f t="shared" si="793"/>
        <v>-</v>
      </c>
      <c r="K6399" s="27" t="str">
        <f t="shared" si="794"/>
        <v>-</v>
      </c>
      <c r="L6399" s="27" t="str">
        <f t="shared" si="795"/>
        <v>-</v>
      </c>
      <c r="M6399" s="27" t="str">
        <f t="shared" si="796"/>
        <v>-</v>
      </c>
      <c r="N6399" s="28">
        <f t="shared" si="797"/>
        <v>0</v>
      </c>
      <c r="O6399" s="28">
        <f t="shared" si="799"/>
        <v>0</v>
      </c>
      <c r="P6399" s="1" t="str">
        <f t="shared" si="798"/>
        <v>no</v>
      </c>
    </row>
    <row r="6400" spans="1:16" x14ac:dyDescent="0.25">
      <c r="A6400" s="6">
        <f>'4.OVTA Sites-Transects'!B6406</f>
        <v>0</v>
      </c>
      <c r="B6400" s="6">
        <f>'4.OVTA Sites-Transects'!C6406</f>
        <v>0</v>
      </c>
      <c r="C6400" s="6">
        <f>'4.OVTA Sites-Transects'!D6406</f>
        <v>0</v>
      </c>
      <c r="D6400" s="1">
        <f>'4.OVTA Sites-Transects'!E6406</f>
        <v>0</v>
      </c>
      <c r="E6400" s="1">
        <f>'4.OVTA Sites-Transects'!G6406</f>
        <v>0</v>
      </c>
      <c r="F6400" s="1">
        <f>'4.OVTA Sites-Transects'!F6406</f>
        <v>0</v>
      </c>
      <c r="G6400" s="6">
        <f>'4.OVTA Sites-Transects'!H6406</f>
        <v>0</v>
      </c>
      <c r="H6400" s="6">
        <f>'4.OVTA Sites-Transects'!I6406</f>
        <v>0</v>
      </c>
      <c r="I6400" s="193" t="str">
        <f t="shared" si="792"/>
        <v>-</v>
      </c>
      <c r="J6400" s="27" t="str">
        <f t="shared" si="793"/>
        <v>-</v>
      </c>
      <c r="K6400" s="27" t="str">
        <f t="shared" si="794"/>
        <v>-</v>
      </c>
      <c r="L6400" s="27" t="str">
        <f t="shared" si="795"/>
        <v>-</v>
      </c>
      <c r="M6400" s="27" t="str">
        <f t="shared" si="796"/>
        <v>-</v>
      </c>
      <c r="N6400" s="28">
        <f t="shared" si="797"/>
        <v>0</v>
      </c>
      <c r="O6400" s="28">
        <f t="shared" si="799"/>
        <v>0</v>
      </c>
      <c r="P6400" s="1" t="str">
        <f t="shared" si="798"/>
        <v>no</v>
      </c>
    </row>
    <row r="6401" spans="1:16" x14ac:dyDescent="0.25">
      <c r="A6401" s="6">
        <f>'4.OVTA Sites-Transects'!B6407</f>
        <v>0</v>
      </c>
      <c r="B6401" s="6">
        <f>'4.OVTA Sites-Transects'!C6407</f>
        <v>0</v>
      </c>
      <c r="C6401" s="6">
        <f>'4.OVTA Sites-Transects'!D6407</f>
        <v>0</v>
      </c>
      <c r="D6401" s="1">
        <f>'4.OVTA Sites-Transects'!E6407</f>
        <v>0</v>
      </c>
      <c r="E6401" s="1">
        <f>'4.OVTA Sites-Transects'!G6407</f>
        <v>0</v>
      </c>
      <c r="F6401" s="1">
        <f>'4.OVTA Sites-Transects'!F6407</f>
        <v>0</v>
      </c>
      <c r="G6401" s="6">
        <f>'4.OVTA Sites-Transects'!H6407</f>
        <v>0</v>
      </c>
      <c r="H6401" s="6">
        <f>'4.OVTA Sites-Transects'!I6407</f>
        <v>0</v>
      </c>
      <c r="I6401" s="193" t="str">
        <f t="shared" si="792"/>
        <v>-</v>
      </c>
      <c r="J6401" s="27" t="str">
        <f t="shared" si="793"/>
        <v>-</v>
      </c>
      <c r="K6401" s="27" t="str">
        <f t="shared" si="794"/>
        <v>-</v>
      </c>
      <c r="L6401" s="27" t="str">
        <f t="shared" si="795"/>
        <v>-</v>
      </c>
      <c r="M6401" s="27" t="str">
        <f t="shared" si="796"/>
        <v>-</v>
      </c>
      <c r="N6401" s="28">
        <f t="shared" si="797"/>
        <v>0</v>
      </c>
      <c r="O6401" s="28">
        <f t="shared" si="799"/>
        <v>0</v>
      </c>
      <c r="P6401" s="1" t="str">
        <f t="shared" si="798"/>
        <v>no</v>
      </c>
    </row>
    <row r="6402" spans="1:16" x14ac:dyDescent="0.25">
      <c r="A6402" s="6">
        <f>'4.OVTA Sites-Transects'!B6408</f>
        <v>0</v>
      </c>
      <c r="B6402" s="6">
        <f>'4.OVTA Sites-Transects'!C6408</f>
        <v>0</v>
      </c>
      <c r="C6402" s="6">
        <f>'4.OVTA Sites-Transects'!D6408</f>
        <v>0</v>
      </c>
      <c r="D6402" s="1">
        <f>'4.OVTA Sites-Transects'!E6408</f>
        <v>0</v>
      </c>
      <c r="E6402" s="1">
        <f>'4.OVTA Sites-Transects'!G6408</f>
        <v>0</v>
      </c>
      <c r="F6402" s="1">
        <f>'4.OVTA Sites-Transects'!F6408</f>
        <v>0</v>
      </c>
      <c r="G6402" s="6">
        <f>'4.OVTA Sites-Transects'!H6408</f>
        <v>0</v>
      </c>
      <c r="H6402" s="6">
        <f>'4.OVTA Sites-Transects'!I6408</f>
        <v>0</v>
      </c>
      <c r="I6402" s="193" t="str">
        <f t="shared" si="792"/>
        <v>-</v>
      </c>
      <c r="J6402" s="27" t="str">
        <f t="shared" si="793"/>
        <v>-</v>
      </c>
      <c r="K6402" s="27" t="str">
        <f t="shared" si="794"/>
        <v>-</v>
      </c>
      <c r="L6402" s="27" t="str">
        <f t="shared" si="795"/>
        <v>-</v>
      </c>
      <c r="M6402" s="27" t="str">
        <f t="shared" si="796"/>
        <v>-</v>
      </c>
      <c r="N6402" s="28">
        <f t="shared" si="797"/>
        <v>0</v>
      </c>
      <c r="O6402" s="28">
        <f t="shared" si="799"/>
        <v>0</v>
      </c>
      <c r="P6402" s="1" t="str">
        <f t="shared" si="798"/>
        <v>no</v>
      </c>
    </row>
    <row r="6403" spans="1:16" x14ac:dyDescent="0.25">
      <c r="A6403" s="6">
        <f>'4.OVTA Sites-Transects'!B6409</f>
        <v>0</v>
      </c>
      <c r="B6403" s="6">
        <f>'4.OVTA Sites-Transects'!C6409</f>
        <v>0</v>
      </c>
      <c r="C6403" s="6">
        <f>'4.OVTA Sites-Transects'!D6409</f>
        <v>0</v>
      </c>
      <c r="D6403" s="1">
        <f>'4.OVTA Sites-Transects'!E6409</f>
        <v>0</v>
      </c>
      <c r="E6403" s="1">
        <f>'4.OVTA Sites-Transects'!G6409</f>
        <v>0</v>
      </c>
      <c r="F6403" s="1">
        <f>'4.OVTA Sites-Transects'!F6409</f>
        <v>0</v>
      </c>
      <c r="G6403" s="6">
        <f>'4.OVTA Sites-Transects'!H6409</f>
        <v>0</v>
      </c>
      <c r="H6403" s="6">
        <f>'4.OVTA Sites-Transects'!I6409</f>
        <v>0</v>
      </c>
      <c r="I6403" s="193" t="str">
        <f t="shared" ref="I6403:I6466" si="800">IF(F6403="B", SUMIF(OVTA_Calcs_TMA, D6403, WeightingFactorMod), IF(F6403="C", SUMIF(OVTA_Calcs_TMA, D6403, WeightingFactorHigh), IF(F6403="D", SUMIF(OVTA_Calcs_TMA, D6403, WeightingFactorVeryHigh), "-")))</f>
        <v>-</v>
      </c>
      <c r="J6403" s="27" t="str">
        <f t="shared" ref="J6403:J6466" si="801">IF(ISNUMBER(AVERAGEIFS(AssessmentResultsLow, AssessmentResultsSites, $A6403,AssessmentIncluded, "yes")), I6403*AVERAGEIFS(AssessmentResultsLow, AssessmentResultsSites, $A6403,AssessmentIncluded, "yes"), "-")</f>
        <v>-</v>
      </c>
      <c r="K6403" s="27" t="str">
        <f t="shared" ref="K6403:K6466" si="802">IF(ISNUMBER(AVERAGEIFS(AssessmentResultsMod, AssessmentResultsSites, $A6403,AssessmentIncluded, "yes")), I6403*AVERAGEIFS(AssessmentResultsMod, AssessmentResultsSites, $A6403,AssessmentIncluded, "yes"), "-")</f>
        <v>-</v>
      </c>
      <c r="L6403" s="27" t="str">
        <f t="shared" ref="L6403:L6466" si="803">IF(ISNUMBER(AVERAGEIFS(AssessmentResultsHigh, AssessmentResultsSites, $A6403,AssessmentIncluded, "yes")), I6403*AVERAGEIFS(AssessmentResultsHigh, AssessmentResultsSites, $A6403,AssessmentIncluded, "yes"), "-")</f>
        <v>-</v>
      </c>
      <c r="M6403" s="27" t="str">
        <f t="shared" ref="M6403:M6466" si="804">IF(ISNUMBER(AVERAGEIFS(AssessmentResultsVeryHigh, AssessmentResultsSites, $A6403,AssessmentIncluded, "yes")), I6403*AVERAGEIFS(AssessmentResultsVeryHigh, AssessmentResultsSites, $A6403,AssessmentIncluded, "yes"), "-")</f>
        <v>-</v>
      </c>
      <c r="N6403" s="28">
        <f t="shared" ref="N6403:N6466" si="805">COUNTIFS(AssessmentResultsSites, A6403, AssessmentIncluded, "yes")</f>
        <v>0</v>
      </c>
      <c r="O6403" s="28">
        <f t="shared" si="799"/>
        <v>0</v>
      </c>
      <c r="P6403" s="1" t="str">
        <f t="shared" ref="P6403:P6466" si="806">IF(AND(G6403="Yes", N6403&gt;0), "yes", "no")</f>
        <v>no</v>
      </c>
    </row>
    <row r="6404" spans="1:16" x14ac:dyDescent="0.25">
      <c r="A6404" s="6">
        <f>'4.OVTA Sites-Transects'!B6410</f>
        <v>0</v>
      </c>
      <c r="B6404" s="6">
        <f>'4.OVTA Sites-Transects'!C6410</f>
        <v>0</v>
      </c>
      <c r="C6404" s="6">
        <f>'4.OVTA Sites-Transects'!D6410</f>
        <v>0</v>
      </c>
      <c r="D6404" s="1">
        <f>'4.OVTA Sites-Transects'!E6410</f>
        <v>0</v>
      </c>
      <c r="E6404" s="1">
        <f>'4.OVTA Sites-Transects'!G6410</f>
        <v>0</v>
      </c>
      <c r="F6404" s="1">
        <f>'4.OVTA Sites-Transects'!F6410</f>
        <v>0</v>
      </c>
      <c r="G6404" s="6">
        <f>'4.OVTA Sites-Transects'!H6410</f>
        <v>0</v>
      </c>
      <c r="H6404" s="6">
        <f>'4.OVTA Sites-Transects'!I6410</f>
        <v>0</v>
      </c>
      <c r="I6404" s="193" t="str">
        <f t="shared" si="800"/>
        <v>-</v>
      </c>
      <c r="J6404" s="27" t="str">
        <f t="shared" si="801"/>
        <v>-</v>
      </c>
      <c r="K6404" s="27" t="str">
        <f t="shared" si="802"/>
        <v>-</v>
      </c>
      <c r="L6404" s="27" t="str">
        <f t="shared" si="803"/>
        <v>-</v>
      </c>
      <c r="M6404" s="27" t="str">
        <f t="shared" si="804"/>
        <v>-</v>
      </c>
      <c r="N6404" s="28">
        <f t="shared" si="805"/>
        <v>0</v>
      </c>
      <c r="O6404" s="28">
        <f t="shared" ref="O6404:O6467" si="807">IF(P6404="yes", N6404, 0)</f>
        <v>0</v>
      </c>
      <c r="P6404" s="1" t="str">
        <f t="shared" si="806"/>
        <v>no</v>
      </c>
    </row>
    <row r="6405" spans="1:16" x14ac:dyDescent="0.25">
      <c r="A6405" s="6">
        <f>'4.OVTA Sites-Transects'!B6411</f>
        <v>0</v>
      </c>
      <c r="B6405" s="6">
        <f>'4.OVTA Sites-Transects'!C6411</f>
        <v>0</v>
      </c>
      <c r="C6405" s="6">
        <f>'4.OVTA Sites-Transects'!D6411</f>
        <v>0</v>
      </c>
      <c r="D6405" s="1">
        <f>'4.OVTA Sites-Transects'!E6411</f>
        <v>0</v>
      </c>
      <c r="E6405" s="1">
        <f>'4.OVTA Sites-Transects'!G6411</f>
        <v>0</v>
      </c>
      <c r="F6405" s="1">
        <f>'4.OVTA Sites-Transects'!F6411</f>
        <v>0</v>
      </c>
      <c r="G6405" s="6">
        <f>'4.OVTA Sites-Transects'!H6411</f>
        <v>0</v>
      </c>
      <c r="H6405" s="6">
        <f>'4.OVTA Sites-Transects'!I6411</f>
        <v>0</v>
      </c>
      <c r="I6405" s="193" t="str">
        <f t="shared" si="800"/>
        <v>-</v>
      </c>
      <c r="J6405" s="27" t="str">
        <f t="shared" si="801"/>
        <v>-</v>
      </c>
      <c r="K6405" s="27" t="str">
        <f t="shared" si="802"/>
        <v>-</v>
      </c>
      <c r="L6405" s="27" t="str">
        <f t="shared" si="803"/>
        <v>-</v>
      </c>
      <c r="M6405" s="27" t="str">
        <f t="shared" si="804"/>
        <v>-</v>
      </c>
      <c r="N6405" s="28">
        <f t="shared" si="805"/>
        <v>0</v>
      </c>
      <c r="O6405" s="28">
        <f t="shared" si="807"/>
        <v>0</v>
      </c>
      <c r="P6405" s="1" t="str">
        <f t="shared" si="806"/>
        <v>no</v>
      </c>
    </row>
    <row r="6406" spans="1:16" x14ac:dyDescent="0.25">
      <c r="A6406" s="6">
        <f>'4.OVTA Sites-Transects'!B6412</f>
        <v>0</v>
      </c>
      <c r="B6406" s="6">
        <f>'4.OVTA Sites-Transects'!C6412</f>
        <v>0</v>
      </c>
      <c r="C6406" s="6">
        <f>'4.OVTA Sites-Transects'!D6412</f>
        <v>0</v>
      </c>
      <c r="D6406" s="1">
        <f>'4.OVTA Sites-Transects'!E6412</f>
        <v>0</v>
      </c>
      <c r="E6406" s="1">
        <f>'4.OVTA Sites-Transects'!G6412</f>
        <v>0</v>
      </c>
      <c r="F6406" s="1">
        <f>'4.OVTA Sites-Transects'!F6412</f>
        <v>0</v>
      </c>
      <c r="G6406" s="6">
        <f>'4.OVTA Sites-Transects'!H6412</f>
        <v>0</v>
      </c>
      <c r="H6406" s="6">
        <f>'4.OVTA Sites-Transects'!I6412</f>
        <v>0</v>
      </c>
      <c r="I6406" s="193" t="str">
        <f t="shared" si="800"/>
        <v>-</v>
      </c>
      <c r="J6406" s="27" t="str">
        <f t="shared" si="801"/>
        <v>-</v>
      </c>
      <c r="K6406" s="27" t="str">
        <f t="shared" si="802"/>
        <v>-</v>
      </c>
      <c r="L6406" s="27" t="str">
        <f t="shared" si="803"/>
        <v>-</v>
      </c>
      <c r="M6406" s="27" t="str">
        <f t="shared" si="804"/>
        <v>-</v>
      </c>
      <c r="N6406" s="28">
        <f t="shared" si="805"/>
        <v>0</v>
      </c>
      <c r="O6406" s="28">
        <f t="shared" si="807"/>
        <v>0</v>
      </c>
      <c r="P6406" s="1" t="str">
        <f t="shared" si="806"/>
        <v>no</v>
      </c>
    </row>
    <row r="6407" spans="1:16" x14ac:dyDescent="0.25">
      <c r="A6407" s="6">
        <f>'4.OVTA Sites-Transects'!B6413</f>
        <v>0</v>
      </c>
      <c r="B6407" s="6">
        <f>'4.OVTA Sites-Transects'!C6413</f>
        <v>0</v>
      </c>
      <c r="C6407" s="6">
        <f>'4.OVTA Sites-Transects'!D6413</f>
        <v>0</v>
      </c>
      <c r="D6407" s="1">
        <f>'4.OVTA Sites-Transects'!E6413</f>
        <v>0</v>
      </c>
      <c r="E6407" s="1">
        <f>'4.OVTA Sites-Transects'!G6413</f>
        <v>0</v>
      </c>
      <c r="F6407" s="1">
        <f>'4.OVTA Sites-Transects'!F6413</f>
        <v>0</v>
      </c>
      <c r="G6407" s="6">
        <f>'4.OVTA Sites-Transects'!H6413</f>
        <v>0</v>
      </c>
      <c r="H6407" s="6">
        <f>'4.OVTA Sites-Transects'!I6413</f>
        <v>0</v>
      </c>
      <c r="I6407" s="193" t="str">
        <f t="shared" si="800"/>
        <v>-</v>
      </c>
      <c r="J6407" s="27" t="str">
        <f t="shared" si="801"/>
        <v>-</v>
      </c>
      <c r="K6407" s="27" t="str">
        <f t="shared" si="802"/>
        <v>-</v>
      </c>
      <c r="L6407" s="27" t="str">
        <f t="shared" si="803"/>
        <v>-</v>
      </c>
      <c r="M6407" s="27" t="str">
        <f t="shared" si="804"/>
        <v>-</v>
      </c>
      <c r="N6407" s="28">
        <f t="shared" si="805"/>
        <v>0</v>
      </c>
      <c r="O6407" s="28">
        <f t="shared" si="807"/>
        <v>0</v>
      </c>
      <c r="P6407" s="1" t="str">
        <f t="shared" si="806"/>
        <v>no</v>
      </c>
    </row>
    <row r="6408" spans="1:16" x14ac:dyDescent="0.25">
      <c r="A6408" s="6">
        <f>'4.OVTA Sites-Transects'!B6414</f>
        <v>0</v>
      </c>
      <c r="B6408" s="6">
        <f>'4.OVTA Sites-Transects'!C6414</f>
        <v>0</v>
      </c>
      <c r="C6408" s="6">
        <f>'4.OVTA Sites-Transects'!D6414</f>
        <v>0</v>
      </c>
      <c r="D6408" s="1">
        <f>'4.OVTA Sites-Transects'!E6414</f>
        <v>0</v>
      </c>
      <c r="E6408" s="1">
        <f>'4.OVTA Sites-Transects'!G6414</f>
        <v>0</v>
      </c>
      <c r="F6408" s="1">
        <f>'4.OVTA Sites-Transects'!F6414</f>
        <v>0</v>
      </c>
      <c r="G6408" s="6">
        <f>'4.OVTA Sites-Transects'!H6414</f>
        <v>0</v>
      </c>
      <c r="H6408" s="6">
        <f>'4.OVTA Sites-Transects'!I6414</f>
        <v>0</v>
      </c>
      <c r="I6408" s="193" t="str">
        <f t="shared" si="800"/>
        <v>-</v>
      </c>
      <c r="J6408" s="27" t="str">
        <f t="shared" si="801"/>
        <v>-</v>
      </c>
      <c r="K6408" s="27" t="str">
        <f t="shared" si="802"/>
        <v>-</v>
      </c>
      <c r="L6408" s="27" t="str">
        <f t="shared" si="803"/>
        <v>-</v>
      </c>
      <c r="M6408" s="27" t="str">
        <f t="shared" si="804"/>
        <v>-</v>
      </c>
      <c r="N6408" s="28">
        <f t="shared" si="805"/>
        <v>0</v>
      </c>
      <c r="O6408" s="28">
        <f t="shared" si="807"/>
        <v>0</v>
      </c>
      <c r="P6408" s="1" t="str">
        <f t="shared" si="806"/>
        <v>no</v>
      </c>
    </row>
    <row r="6409" spans="1:16" x14ac:dyDescent="0.25">
      <c r="A6409" s="6">
        <f>'4.OVTA Sites-Transects'!B6415</f>
        <v>0</v>
      </c>
      <c r="B6409" s="6">
        <f>'4.OVTA Sites-Transects'!C6415</f>
        <v>0</v>
      </c>
      <c r="C6409" s="6">
        <f>'4.OVTA Sites-Transects'!D6415</f>
        <v>0</v>
      </c>
      <c r="D6409" s="1">
        <f>'4.OVTA Sites-Transects'!E6415</f>
        <v>0</v>
      </c>
      <c r="E6409" s="1">
        <f>'4.OVTA Sites-Transects'!G6415</f>
        <v>0</v>
      </c>
      <c r="F6409" s="1">
        <f>'4.OVTA Sites-Transects'!F6415</f>
        <v>0</v>
      </c>
      <c r="G6409" s="6">
        <f>'4.OVTA Sites-Transects'!H6415</f>
        <v>0</v>
      </c>
      <c r="H6409" s="6">
        <f>'4.OVTA Sites-Transects'!I6415</f>
        <v>0</v>
      </c>
      <c r="I6409" s="193" t="str">
        <f t="shared" si="800"/>
        <v>-</v>
      </c>
      <c r="J6409" s="27" t="str">
        <f t="shared" si="801"/>
        <v>-</v>
      </c>
      <c r="K6409" s="27" t="str">
        <f t="shared" si="802"/>
        <v>-</v>
      </c>
      <c r="L6409" s="27" t="str">
        <f t="shared" si="803"/>
        <v>-</v>
      </c>
      <c r="M6409" s="27" t="str">
        <f t="shared" si="804"/>
        <v>-</v>
      </c>
      <c r="N6409" s="28">
        <f t="shared" si="805"/>
        <v>0</v>
      </c>
      <c r="O6409" s="28">
        <f t="shared" si="807"/>
        <v>0</v>
      </c>
      <c r="P6409" s="1" t="str">
        <f t="shared" si="806"/>
        <v>no</v>
      </c>
    </row>
    <row r="6410" spans="1:16" x14ac:dyDescent="0.25">
      <c r="A6410" s="6">
        <f>'4.OVTA Sites-Transects'!B6416</f>
        <v>0</v>
      </c>
      <c r="B6410" s="6">
        <f>'4.OVTA Sites-Transects'!C6416</f>
        <v>0</v>
      </c>
      <c r="C6410" s="6">
        <f>'4.OVTA Sites-Transects'!D6416</f>
        <v>0</v>
      </c>
      <c r="D6410" s="1">
        <f>'4.OVTA Sites-Transects'!E6416</f>
        <v>0</v>
      </c>
      <c r="E6410" s="1">
        <f>'4.OVTA Sites-Transects'!G6416</f>
        <v>0</v>
      </c>
      <c r="F6410" s="1">
        <f>'4.OVTA Sites-Transects'!F6416</f>
        <v>0</v>
      </c>
      <c r="G6410" s="6">
        <f>'4.OVTA Sites-Transects'!H6416</f>
        <v>0</v>
      </c>
      <c r="H6410" s="6">
        <f>'4.OVTA Sites-Transects'!I6416</f>
        <v>0</v>
      </c>
      <c r="I6410" s="193" t="str">
        <f t="shared" si="800"/>
        <v>-</v>
      </c>
      <c r="J6410" s="27" t="str">
        <f t="shared" si="801"/>
        <v>-</v>
      </c>
      <c r="K6410" s="27" t="str">
        <f t="shared" si="802"/>
        <v>-</v>
      </c>
      <c r="L6410" s="27" t="str">
        <f t="shared" si="803"/>
        <v>-</v>
      </c>
      <c r="M6410" s="27" t="str">
        <f t="shared" si="804"/>
        <v>-</v>
      </c>
      <c r="N6410" s="28">
        <f t="shared" si="805"/>
        <v>0</v>
      </c>
      <c r="O6410" s="28">
        <f t="shared" si="807"/>
        <v>0</v>
      </c>
      <c r="P6410" s="1" t="str">
        <f t="shared" si="806"/>
        <v>no</v>
      </c>
    </row>
    <row r="6411" spans="1:16" x14ac:dyDescent="0.25">
      <c r="A6411" s="6">
        <f>'4.OVTA Sites-Transects'!B6417</f>
        <v>0</v>
      </c>
      <c r="B6411" s="6">
        <f>'4.OVTA Sites-Transects'!C6417</f>
        <v>0</v>
      </c>
      <c r="C6411" s="6">
        <f>'4.OVTA Sites-Transects'!D6417</f>
        <v>0</v>
      </c>
      <c r="D6411" s="1">
        <f>'4.OVTA Sites-Transects'!E6417</f>
        <v>0</v>
      </c>
      <c r="E6411" s="1">
        <f>'4.OVTA Sites-Transects'!G6417</f>
        <v>0</v>
      </c>
      <c r="F6411" s="1">
        <f>'4.OVTA Sites-Transects'!F6417</f>
        <v>0</v>
      </c>
      <c r="G6411" s="6">
        <f>'4.OVTA Sites-Transects'!H6417</f>
        <v>0</v>
      </c>
      <c r="H6411" s="6">
        <f>'4.OVTA Sites-Transects'!I6417</f>
        <v>0</v>
      </c>
      <c r="I6411" s="193" t="str">
        <f t="shared" si="800"/>
        <v>-</v>
      </c>
      <c r="J6411" s="27" t="str">
        <f t="shared" si="801"/>
        <v>-</v>
      </c>
      <c r="K6411" s="27" t="str">
        <f t="shared" si="802"/>
        <v>-</v>
      </c>
      <c r="L6411" s="27" t="str">
        <f t="shared" si="803"/>
        <v>-</v>
      </c>
      <c r="M6411" s="27" t="str">
        <f t="shared" si="804"/>
        <v>-</v>
      </c>
      <c r="N6411" s="28">
        <f t="shared" si="805"/>
        <v>0</v>
      </c>
      <c r="O6411" s="28">
        <f t="shared" si="807"/>
        <v>0</v>
      </c>
      <c r="P6411" s="1" t="str">
        <f t="shared" si="806"/>
        <v>no</v>
      </c>
    </row>
    <row r="6412" spans="1:16" x14ac:dyDescent="0.25">
      <c r="A6412" s="6">
        <f>'4.OVTA Sites-Transects'!B6418</f>
        <v>0</v>
      </c>
      <c r="B6412" s="6">
        <f>'4.OVTA Sites-Transects'!C6418</f>
        <v>0</v>
      </c>
      <c r="C6412" s="6">
        <f>'4.OVTA Sites-Transects'!D6418</f>
        <v>0</v>
      </c>
      <c r="D6412" s="1">
        <f>'4.OVTA Sites-Transects'!E6418</f>
        <v>0</v>
      </c>
      <c r="E6412" s="1">
        <f>'4.OVTA Sites-Transects'!G6418</f>
        <v>0</v>
      </c>
      <c r="F6412" s="1">
        <f>'4.OVTA Sites-Transects'!F6418</f>
        <v>0</v>
      </c>
      <c r="G6412" s="6">
        <f>'4.OVTA Sites-Transects'!H6418</f>
        <v>0</v>
      </c>
      <c r="H6412" s="6">
        <f>'4.OVTA Sites-Transects'!I6418</f>
        <v>0</v>
      </c>
      <c r="I6412" s="193" t="str">
        <f t="shared" si="800"/>
        <v>-</v>
      </c>
      <c r="J6412" s="27" t="str">
        <f t="shared" si="801"/>
        <v>-</v>
      </c>
      <c r="K6412" s="27" t="str">
        <f t="shared" si="802"/>
        <v>-</v>
      </c>
      <c r="L6412" s="27" t="str">
        <f t="shared" si="803"/>
        <v>-</v>
      </c>
      <c r="M6412" s="27" t="str">
        <f t="shared" si="804"/>
        <v>-</v>
      </c>
      <c r="N6412" s="28">
        <f t="shared" si="805"/>
        <v>0</v>
      </c>
      <c r="O6412" s="28">
        <f t="shared" si="807"/>
        <v>0</v>
      </c>
      <c r="P6412" s="1" t="str">
        <f t="shared" si="806"/>
        <v>no</v>
      </c>
    </row>
    <row r="6413" spans="1:16" x14ac:dyDescent="0.25">
      <c r="A6413" s="6">
        <f>'4.OVTA Sites-Transects'!B6419</f>
        <v>0</v>
      </c>
      <c r="B6413" s="6">
        <f>'4.OVTA Sites-Transects'!C6419</f>
        <v>0</v>
      </c>
      <c r="C6413" s="6">
        <f>'4.OVTA Sites-Transects'!D6419</f>
        <v>0</v>
      </c>
      <c r="D6413" s="1">
        <f>'4.OVTA Sites-Transects'!E6419</f>
        <v>0</v>
      </c>
      <c r="E6413" s="1">
        <f>'4.OVTA Sites-Transects'!G6419</f>
        <v>0</v>
      </c>
      <c r="F6413" s="1">
        <f>'4.OVTA Sites-Transects'!F6419</f>
        <v>0</v>
      </c>
      <c r="G6413" s="6">
        <f>'4.OVTA Sites-Transects'!H6419</f>
        <v>0</v>
      </c>
      <c r="H6413" s="6">
        <f>'4.OVTA Sites-Transects'!I6419</f>
        <v>0</v>
      </c>
      <c r="I6413" s="193" t="str">
        <f t="shared" si="800"/>
        <v>-</v>
      </c>
      <c r="J6413" s="27" t="str">
        <f t="shared" si="801"/>
        <v>-</v>
      </c>
      <c r="K6413" s="27" t="str">
        <f t="shared" si="802"/>
        <v>-</v>
      </c>
      <c r="L6413" s="27" t="str">
        <f t="shared" si="803"/>
        <v>-</v>
      </c>
      <c r="M6413" s="27" t="str">
        <f t="shared" si="804"/>
        <v>-</v>
      </c>
      <c r="N6413" s="28">
        <f t="shared" si="805"/>
        <v>0</v>
      </c>
      <c r="O6413" s="28">
        <f t="shared" si="807"/>
        <v>0</v>
      </c>
      <c r="P6413" s="1" t="str">
        <f t="shared" si="806"/>
        <v>no</v>
      </c>
    </row>
    <row r="6414" spans="1:16" x14ac:dyDescent="0.25">
      <c r="A6414" s="6">
        <f>'4.OVTA Sites-Transects'!B6420</f>
        <v>0</v>
      </c>
      <c r="B6414" s="6">
        <f>'4.OVTA Sites-Transects'!C6420</f>
        <v>0</v>
      </c>
      <c r="C6414" s="6">
        <f>'4.OVTA Sites-Transects'!D6420</f>
        <v>0</v>
      </c>
      <c r="D6414" s="1">
        <f>'4.OVTA Sites-Transects'!E6420</f>
        <v>0</v>
      </c>
      <c r="E6414" s="1">
        <f>'4.OVTA Sites-Transects'!G6420</f>
        <v>0</v>
      </c>
      <c r="F6414" s="1">
        <f>'4.OVTA Sites-Transects'!F6420</f>
        <v>0</v>
      </c>
      <c r="G6414" s="6">
        <f>'4.OVTA Sites-Transects'!H6420</f>
        <v>0</v>
      </c>
      <c r="H6414" s="6">
        <f>'4.OVTA Sites-Transects'!I6420</f>
        <v>0</v>
      </c>
      <c r="I6414" s="193" t="str">
        <f t="shared" si="800"/>
        <v>-</v>
      </c>
      <c r="J6414" s="27" t="str">
        <f t="shared" si="801"/>
        <v>-</v>
      </c>
      <c r="K6414" s="27" t="str">
        <f t="shared" si="802"/>
        <v>-</v>
      </c>
      <c r="L6414" s="27" t="str">
        <f t="shared" si="803"/>
        <v>-</v>
      </c>
      <c r="M6414" s="27" t="str">
        <f t="shared" si="804"/>
        <v>-</v>
      </c>
      <c r="N6414" s="28">
        <f t="shared" si="805"/>
        <v>0</v>
      </c>
      <c r="O6414" s="28">
        <f t="shared" si="807"/>
        <v>0</v>
      </c>
      <c r="P6414" s="1" t="str">
        <f t="shared" si="806"/>
        <v>no</v>
      </c>
    </row>
    <row r="6415" spans="1:16" x14ac:dyDescent="0.25">
      <c r="A6415" s="6">
        <f>'4.OVTA Sites-Transects'!B6421</f>
        <v>0</v>
      </c>
      <c r="B6415" s="6">
        <f>'4.OVTA Sites-Transects'!C6421</f>
        <v>0</v>
      </c>
      <c r="C6415" s="6">
        <f>'4.OVTA Sites-Transects'!D6421</f>
        <v>0</v>
      </c>
      <c r="D6415" s="1">
        <f>'4.OVTA Sites-Transects'!E6421</f>
        <v>0</v>
      </c>
      <c r="E6415" s="1">
        <f>'4.OVTA Sites-Transects'!G6421</f>
        <v>0</v>
      </c>
      <c r="F6415" s="1">
        <f>'4.OVTA Sites-Transects'!F6421</f>
        <v>0</v>
      </c>
      <c r="G6415" s="6">
        <f>'4.OVTA Sites-Transects'!H6421</f>
        <v>0</v>
      </c>
      <c r="H6415" s="6">
        <f>'4.OVTA Sites-Transects'!I6421</f>
        <v>0</v>
      </c>
      <c r="I6415" s="193" t="str">
        <f t="shared" si="800"/>
        <v>-</v>
      </c>
      <c r="J6415" s="27" t="str">
        <f t="shared" si="801"/>
        <v>-</v>
      </c>
      <c r="K6415" s="27" t="str">
        <f t="shared" si="802"/>
        <v>-</v>
      </c>
      <c r="L6415" s="27" t="str">
        <f t="shared" si="803"/>
        <v>-</v>
      </c>
      <c r="M6415" s="27" t="str">
        <f t="shared" si="804"/>
        <v>-</v>
      </c>
      <c r="N6415" s="28">
        <f t="shared" si="805"/>
        <v>0</v>
      </c>
      <c r="O6415" s="28">
        <f t="shared" si="807"/>
        <v>0</v>
      </c>
      <c r="P6415" s="1" t="str">
        <f t="shared" si="806"/>
        <v>no</v>
      </c>
    </row>
    <row r="6416" spans="1:16" x14ac:dyDescent="0.25">
      <c r="A6416" s="6">
        <f>'4.OVTA Sites-Transects'!B6422</f>
        <v>0</v>
      </c>
      <c r="B6416" s="6">
        <f>'4.OVTA Sites-Transects'!C6422</f>
        <v>0</v>
      </c>
      <c r="C6416" s="6">
        <f>'4.OVTA Sites-Transects'!D6422</f>
        <v>0</v>
      </c>
      <c r="D6416" s="1">
        <f>'4.OVTA Sites-Transects'!E6422</f>
        <v>0</v>
      </c>
      <c r="E6416" s="1">
        <f>'4.OVTA Sites-Transects'!G6422</f>
        <v>0</v>
      </c>
      <c r="F6416" s="1">
        <f>'4.OVTA Sites-Transects'!F6422</f>
        <v>0</v>
      </c>
      <c r="G6416" s="6">
        <f>'4.OVTA Sites-Transects'!H6422</f>
        <v>0</v>
      </c>
      <c r="H6416" s="6">
        <f>'4.OVTA Sites-Transects'!I6422</f>
        <v>0</v>
      </c>
      <c r="I6416" s="193" t="str">
        <f t="shared" si="800"/>
        <v>-</v>
      </c>
      <c r="J6416" s="27" t="str">
        <f t="shared" si="801"/>
        <v>-</v>
      </c>
      <c r="K6416" s="27" t="str">
        <f t="shared" si="802"/>
        <v>-</v>
      </c>
      <c r="L6416" s="27" t="str">
        <f t="shared" si="803"/>
        <v>-</v>
      </c>
      <c r="M6416" s="27" t="str">
        <f t="shared" si="804"/>
        <v>-</v>
      </c>
      <c r="N6416" s="28">
        <f t="shared" si="805"/>
        <v>0</v>
      </c>
      <c r="O6416" s="28">
        <f t="shared" si="807"/>
        <v>0</v>
      </c>
      <c r="P6416" s="1" t="str">
        <f t="shared" si="806"/>
        <v>no</v>
      </c>
    </row>
    <row r="6417" spans="1:16" x14ac:dyDescent="0.25">
      <c r="A6417" s="6">
        <f>'4.OVTA Sites-Transects'!B6423</f>
        <v>0</v>
      </c>
      <c r="B6417" s="6">
        <f>'4.OVTA Sites-Transects'!C6423</f>
        <v>0</v>
      </c>
      <c r="C6417" s="6">
        <f>'4.OVTA Sites-Transects'!D6423</f>
        <v>0</v>
      </c>
      <c r="D6417" s="1">
        <f>'4.OVTA Sites-Transects'!E6423</f>
        <v>0</v>
      </c>
      <c r="E6417" s="1">
        <f>'4.OVTA Sites-Transects'!G6423</f>
        <v>0</v>
      </c>
      <c r="F6417" s="1">
        <f>'4.OVTA Sites-Transects'!F6423</f>
        <v>0</v>
      </c>
      <c r="G6417" s="6">
        <f>'4.OVTA Sites-Transects'!H6423</f>
        <v>0</v>
      </c>
      <c r="H6417" s="6">
        <f>'4.OVTA Sites-Transects'!I6423</f>
        <v>0</v>
      </c>
      <c r="I6417" s="193" t="str">
        <f t="shared" si="800"/>
        <v>-</v>
      </c>
      <c r="J6417" s="27" t="str">
        <f t="shared" si="801"/>
        <v>-</v>
      </c>
      <c r="K6417" s="27" t="str">
        <f t="shared" si="802"/>
        <v>-</v>
      </c>
      <c r="L6417" s="27" t="str">
        <f t="shared" si="803"/>
        <v>-</v>
      </c>
      <c r="M6417" s="27" t="str">
        <f t="shared" si="804"/>
        <v>-</v>
      </c>
      <c r="N6417" s="28">
        <f t="shared" si="805"/>
        <v>0</v>
      </c>
      <c r="O6417" s="28">
        <f t="shared" si="807"/>
        <v>0</v>
      </c>
      <c r="P6417" s="1" t="str">
        <f t="shared" si="806"/>
        <v>no</v>
      </c>
    </row>
    <row r="6418" spans="1:16" x14ac:dyDescent="0.25">
      <c r="A6418" s="6">
        <f>'4.OVTA Sites-Transects'!B6424</f>
        <v>0</v>
      </c>
      <c r="B6418" s="6">
        <f>'4.OVTA Sites-Transects'!C6424</f>
        <v>0</v>
      </c>
      <c r="C6418" s="6">
        <f>'4.OVTA Sites-Transects'!D6424</f>
        <v>0</v>
      </c>
      <c r="D6418" s="1">
        <f>'4.OVTA Sites-Transects'!E6424</f>
        <v>0</v>
      </c>
      <c r="E6418" s="1">
        <f>'4.OVTA Sites-Transects'!G6424</f>
        <v>0</v>
      </c>
      <c r="F6418" s="1">
        <f>'4.OVTA Sites-Transects'!F6424</f>
        <v>0</v>
      </c>
      <c r="G6418" s="6">
        <f>'4.OVTA Sites-Transects'!H6424</f>
        <v>0</v>
      </c>
      <c r="H6418" s="6">
        <f>'4.OVTA Sites-Transects'!I6424</f>
        <v>0</v>
      </c>
      <c r="I6418" s="193" t="str">
        <f t="shared" si="800"/>
        <v>-</v>
      </c>
      <c r="J6418" s="27" t="str">
        <f t="shared" si="801"/>
        <v>-</v>
      </c>
      <c r="K6418" s="27" t="str">
        <f t="shared" si="802"/>
        <v>-</v>
      </c>
      <c r="L6418" s="27" t="str">
        <f t="shared" si="803"/>
        <v>-</v>
      </c>
      <c r="M6418" s="27" t="str">
        <f t="shared" si="804"/>
        <v>-</v>
      </c>
      <c r="N6418" s="28">
        <f t="shared" si="805"/>
        <v>0</v>
      </c>
      <c r="O6418" s="28">
        <f t="shared" si="807"/>
        <v>0</v>
      </c>
      <c r="P6418" s="1" t="str">
        <f t="shared" si="806"/>
        <v>no</v>
      </c>
    </row>
    <row r="6419" spans="1:16" x14ac:dyDescent="0.25">
      <c r="A6419" s="6">
        <f>'4.OVTA Sites-Transects'!B6425</f>
        <v>0</v>
      </c>
      <c r="B6419" s="6">
        <f>'4.OVTA Sites-Transects'!C6425</f>
        <v>0</v>
      </c>
      <c r="C6419" s="6">
        <f>'4.OVTA Sites-Transects'!D6425</f>
        <v>0</v>
      </c>
      <c r="D6419" s="1">
        <f>'4.OVTA Sites-Transects'!E6425</f>
        <v>0</v>
      </c>
      <c r="E6419" s="1">
        <f>'4.OVTA Sites-Transects'!G6425</f>
        <v>0</v>
      </c>
      <c r="F6419" s="1">
        <f>'4.OVTA Sites-Transects'!F6425</f>
        <v>0</v>
      </c>
      <c r="G6419" s="6">
        <f>'4.OVTA Sites-Transects'!H6425</f>
        <v>0</v>
      </c>
      <c r="H6419" s="6">
        <f>'4.OVTA Sites-Transects'!I6425</f>
        <v>0</v>
      </c>
      <c r="I6419" s="193" t="str">
        <f t="shared" si="800"/>
        <v>-</v>
      </c>
      <c r="J6419" s="27" t="str">
        <f t="shared" si="801"/>
        <v>-</v>
      </c>
      <c r="K6419" s="27" t="str">
        <f t="shared" si="802"/>
        <v>-</v>
      </c>
      <c r="L6419" s="27" t="str">
        <f t="shared" si="803"/>
        <v>-</v>
      </c>
      <c r="M6419" s="27" t="str">
        <f t="shared" si="804"/>
        <v>-</v>
      </c>
      <c r="N6419" s="28">
        <f t="shared" si="805"/>
        <v>0</v>
      </c>
      <c r="O6419" s="28">
        <f t="shared" si="807"/>
        <v>0</v>
      </c>
      <c r="P6419" s="1" t="str">
        <f t="shared" si="806"/>
        <v>no</v>
      </c>
    </row>
    <row r="6420" spans="1:16" x14ac:dyDescent="0.25">
      <c r="A6420" s="6">
        <f>'4.OVTA Sites-Transects'!B6426</f>
        <v>0</v>
      </c>
      <c r="B6420" s="6">
        <f>'4.OVTA Sites-Transects'!C6426</f>
        <v>0</v>
      </c>
      <c r="C6420" s="6">
        <f>'4.OVTA Sites-Transects'!D6426</f>
        <v>0</v>
      </c>
      <c r="D6420" s="1">
        <f>'4.OVTA Sites-Transects'!E6426</f>
        <v>0</v>
      </c>
      <c r="E6420" s="1">
        <f>'4.OVTA Sites-Transects'!G6426</f>
        <v>0</v>
      </c>
      <c r="F6420" s="1">
        <f>'4.OVTA Sites-Transects'!F6426</f>
        <v>0</v>
      </c>
      <c r="G6420" s="6">
        <f>'4.OVTA Sites-Transects'!H6426</f>
        <v>0</v>
      </c>
      <c r="H6420" s="6">
        <f>'4.OVTA Sites-Transects'!I6426</f>
        <v>0</v>
      </c>
      <c r="I6420" s="193" t="str">
        <f t="shared" si="800"/>
        <v>-</v>
      </c>
      <c r="J6420" s="27" t="str">
        <f t="shared" si="801"/>
        <v>-</v>
      </c>
      <c r="K6420" s="27" t="str">
        <f t="shared" si="802"/>
        <v>-</v>
      </c>
      <c r="L6420" s="27" t="str">
        <f t="shared" si="803"/>
        <v>-</v>
      </c>
      <c r="M6420" s="27" t="str">
        <f t="shared" si="804"/>
        <v>-</v>
      </c>
      <c r="N6420" s="28">
        <f t="shared" si="805"/>
        <v>0</v>
      </c>
      <c r="O6420" s="28">
        <f t="shared" si="807"/>
        <v>0</v>
      </c>
      <c r="P6420" s="1" t="str">
        <f t="shared" si="806"/>
        <v>no</v>
      </c>
    </row>
    <row r="6421" spans="1:16" x14ac:dyDescent="0.25">
      <c r="A6421" s="6">
        <f>'4.OVTA Sites-Transects'!B6427</f>
        <v>0</v>
      </c>
      <c r="B6421" s="6">
        <f>'4.OVTA Sites-Transects'!C6427</f>
        <v>0</v>
      </c>
      <c r="C6421" s="6">
        <f>'4.OVTA Sites-Transects'!D6427</f>
        <v>0</v>
      </c>
      <c r="D6421" s="1">
        <f>'4.OVTA Sites-Transects'!E6427</f>
        <v>0</v>
      </c>
      <c r="E6421" s="1">
        <f>'4.OVTA Sites-Transects'!G6427</f>
        <v>0</v>
      </c>
      <c r="F6421" s="1">
        <f>'4.OVTA Sites-Transects'!F6427</f>
        <v>0</v>
      </c>
      <c r="G6421" s="6">
        <f>'4.OVTA Sites-Transects'!H6427</f>
        <v>0</v>
      </c>
      <c r="H6421" s="6">
        <f>'4.OVTA Sites-Transects'!I6427</f>
        <v>0</v>
      </c>
      <c r="I6421" s="193" t="str">
        <f t="shared" si="800"/>
        <v>-</v>
      </c>
      <c r="J6421" s="27" t="str">
        <f t="shared" si="801"/>
        <v>-</v>
      </c>
      <c r="K6421" s="27" t="str">
        <f t="shared" si="802"/>
        <v>-</v>
      </c>
      <c r="L6421" s="27" t="str">
        <f t="shared" si="803"/>
        <v>-</v>
      </c>
      <c r="M6421" s="27" t="str">
        <f t="shared" si="804"/>
        <v>-</v>
      </c>
      <c r="N6421" s="28">
        <f t="shared" si="805"/>
        <v>0</v>
      </c>
      <c r="O6421" s="28">
        <f t="shared" si="807"/>
        <v>0</v>
      </c>
      <c r="P6421" s="1" t="str">
        <f t="shared" si="806"/>
        <v>no</v>
      </c>
    </row>
    <row r="6422" spans="1:16" x14ac:dyDescent="0.25">
      <c r="A6422" s="6">
        <f>'4.OVTA Sites-Transects'!B6428</f>
        <v>0</v>
      </c>
      <c r="B6422" s="6">
        <f>'4.OVTA Sites-Transects'!C6428</f>
        <v>0</v>
      </c>
      <c r="C6422" s="6">
        <f>'4.OVTA Sites-Transects'!D6428</f>
        <v>0</v>
      </c>
      <c r="D6422" s="1">
        <f>'4.OVTA Sites-Transects'!E6428</f>
        <v>0</v>
      </c>
      <c r="E6422" s="1">
        <f>'4.OVTA Sites-Transects'!G6428</f>
        <v>0</v>
      </c>
      <c r="F6422" s="1">
        <f>'4.OVTA Sites-Transects'!F6428</f>
        <v>0</v>
      </c>
      <c r="G6422" s="6">
        <f>'4.OVTA Sites-Transects'!H6428</f>
        <v>0</v>
      </c>
      <c r="H6422" s="6">
        <f>'4.OVTA Sites-Transects'!I6428</f>
        <v>0</v>
      </c>
      <c r="I6422" s="193" t="str">
        <f t="shared" si="800"/>
        <v>-</v>
      </c>
      <c r="J6422" s="27" t="str">
        <f t="shared" si="801"/>
        <v>-</v>
      </c>
      <c r="K6422" s="27" t="str">
        <f t="shared" si="802"/>
        <v>-</v>
      </c>
      <c r="L6422" s="27" t="str">
        <f t="shared" si="803"/>
        <v>-</v>
      </c>
      <c r="M6422" s="27" t="str">
        <f t="shared" si="804"/>
        <v>-</v>
      </c>
      <c r="N6422" s="28">
        <f t="shared" si="805"/>
        <v>0</v>
      </c>
      <c r="O6422" s="28">
        <f t="shared" si="807"/>
        <v>0</v>
      </c>
      <c r="P6422" s="1" t="str">
        <f t="shared" si="806"/>
        <v>no</v>
      </c>
    </row>
    <row r="6423" spans="1:16" x14ac:dyDescent="0.25">
      <c r="A6423" s="6">
        <f>'4.OVTA Sites-Transects'!B6429</f>
        <v>0</v>
      </c>
      <c r="B6423" s="6">
        <f>'4.OVTA Sites-Transects'!C6429</f>
        <v>0</v>
      </c>
      <c r="C6423" s="6">
        <f>'4.OVTA Sites-Transects'!D6429</f>
        <v>0</v>
      </c>
      <c r="D6423" s="1">
        <f>'4.OVTA Sites-Transects'!E6429</f>
        <v>0</v>
      </c>
      <c r="E6423" s="1">
        <f>'4.OVTA Sites-Transects'!G6429</f>
        <v>0</v>
      </c>
      <c r="F6423" s="1">
        <f>'4.OVTA Sites-Transects'!F6429</f>
        <v>0</v>
      </c>
      <c r="G6423" s="6">
        <f>'4.OVTA Sites-Transects'!H6429</f>
        <v>0</v>
      </c>
      <c r="H6423" s="6">
        <f>'4.OVTA Sites-Transects'!I6429</f>
        <v>0</v>
      </c>
      <c r="I6423" s="193" t="str">
        <f t="shared" si="800"/>
        <v>-</v>
      </c>
      <c r="J6423" s="27" t="str">
        <f t="shared" si="801"/>
        <v>-</v>
      </c>
      <c r="K6423" s="27" t="str">
        <f t="shared" si="802"/>
        <v>-</v>
      </c>
      <c r="L6423" s="27" t="str">
        <f t="shared" si="803"/>
        <v>-</v>
      </c>
      <c r="M6423" s="27" t="str">
        <f t="shared" si="804"/>
        <v>-</v>
      </c>
      <c r="N6423" s="28">
        <f t="shared" si="805"/>
        <v>0</v>
      </c>
      <c r="O6423" s="28">
        <f t="shared" si="807"/>
        <v>0</v>
      </c>
      <c r="P6423" s="1" t="str">
        <f t="shared" si="806"/>
        <v>no</v>
      </c>
    </row>
    <row r="6424" spans="1:16" x14ac:dyDescent="0.25">
      <c r="A6424" s="6">
        <f>'4.OVTA Sites-Transects'!B6430</f>
        <v>0</v>
      </c>
      <c r="B6424" s="6">
        <f>'4.OVTA Sites-Transects'!C6430</f>
        <v>0</v>
      </c>
      <c r="C6424" s="6">
        <f>'4.OVTA Sites-Transects'!D6430</f>
        <v>0</v>
      </c>
      <c r="D6424" s="1">
        <f>'4.OVTA Sites-Transects'!E6430</f>
        <v>0</v>
      </c>
      <c r="E6424" s="1">
        <f>'4.OVTA Sites-Transects'!G6430</f>
        <v>0</v>
      </c>
      <c r="F6424" s="1">
        <f>'4.OVTA Sites-Transects'!F6430</f>
        <v>0</v>
      </c>
      <c r="G6424" s="6">
        <f>'4.OVTA Sites-Transects'!H6430</f>
        <v>0</v>
      </c>
      <c r="H6424" s="6">
        <f>'4.OVTA Sites-Transects'!I6430</f>
        <v>0</v>
      </c>
      <c r="I6424" s="193" t="str">
        <f t="shared" si="800"/>
        <v>-</v>
      </c>
      <c r="J6424" s="27" t="str">
        <f t="shared" si="801"/>
        <v>-</v>
      </c>
      <c r="K6424" s="27" t="str">
        <f t="shared" si="802"/>
        <v>-</v>
      </c>
      <c r="L6424" s="27" t="str">
        <f t="shared" si="803"/>
        <v>-</v>
      </c>
      <c r="M6424" s="27" t="str">
        <f t="shared" si="804"/>
        <v>-</v>
      </c>
      <c r="N6424" s="28">
        <f t="shared" si="805"/>
        <v>0</v>
      </c>
      <c r="O6424" s="28">
        <f t="shared" si="807"/>
        <v>0</v>
      </c>
      <c r="P6424" s="1" t="str">
        <f t="shared" si="806"/>
        <v>no</v>
      </c>
    </row>
    <row r="6425" spans="1:16" x14ac:dyDescent="0.25">
      <c r="A6425" s="6">
        <f>'4.OVTA Sites-Transects'!B6431</f>
        <v>0</v>
      </c>
      <c r="B6425" s="6">
        <f>'4.OVTA Sites-Transects'!C6431</f>
        <v>0</v>
      </c>
      <c r="C6425" s="6">
        <f>'4.OVTA Sites-Transects'!D6431</f>
        <v>0</v>
      </c>
      <c r="D6425" s="1">
        <f>'4.OVTA Sites-Transects'!E6431</f>
        <v>0</v>
      </c>
      <c r="E6425" s="1">
        <f>'4.OVTA Sites-Transects'!G6431</f>
        <v>0</v>
      </c>
      <c r="F6425" s="1">
        <f>'4.OVTA Sites-Transects'!F6431</f>
        <v>0</v>
      </c>
      <c r="G6425" s="6">
        <f>'4.OVTA Sites-Transects'!H6431</f>
        <v>0</v>
      </c>
      <c r="H6425" s="6">
        <f>'4.OVTA Sites-Transects'!I6431</f>
        <v>0</v>
      </c>
      <c r="I6425" s="193" t="str">
        <f t="shared" si="800"/>
        <v>-</v>
      </c>
      <c r="J6425" s="27" t="str">
        <f t="shared" si="801"/>
        <v>-</v>
      </c>
      <c r="K6425" s="27" t="str">
        <f t="shared" si="802"/>
        <v>-</v>
      </c>
      <c r="L6425" s="27" t="str">
        <f t="shared" si="803"/>
        <v>-</v>
      </c>
      <c r="M6425" s="27" t="str">
        <f t="shared" si="804"/>
        <v>-</v>
      </c>
      <c r="N6425" s="28">
        <f t="shared" si="805"/>
        <v>0</v>
      </c>
      <c r="O6425" s="28">
        <f t="shared" si="807"/>
        <v>0</v>
      </c>
      <c r="P6425" s="1" t="str">
        <f t="shared" si="806"/>
        <v>no</v>
      </c>
    </row>
    <row r="6426" spans="1:16" x14ac:dyDescent="0.25">
      <c r="A6426" s="6">
        <f>'4.OVTA Sites-Transects'!B6432</f>
        <v>0</v>
      </c>
      <c r="B6426" s="6">
        <f>'4.OVTA Sites-Transects'!C6432</f>
        <v>0</v>
      </c>
      <c r="C6426" s="6">
        <f>'4.OVTA Sites-Transects'!D6432</f>
        <v>0</v>
      </c>
      <c r="D6426" s="1">
        <f>'4.OVTA Sites-Transects'!E6432</f>
        <v>0</v>
      </c>
      <c r="E6426" s="1">
        <f>'4.OVTA Sites-Transects'!G6432</f>
        <v>0</v>
      </c>
      <c r="F6426" s="1">
        <f>'4.OVTA Sites-Transects'!F6432</f>
        <v>0</v>
      </c>
      <c r="G6426" s="6">
        <f>'4.OVTA Sites-Transects'!H6432</f>
        <v>0</v>
      </c>
      <c r="H6426" s="6">
        <f>'4.OVTA Sites-Transects'!I6432</f>
        <v>0</v>
      </c>
      <c r="I6426" s="193" t="str">
        <f t="shared" si="800"/>
        <v>-</v>
      </c>
      <c r="J6426" s="27" t="str">
        <f t="shared" si="801"/>
        <v>-</v>
      </c>
      <c r="K6426" s="27" t="str">
        <f t="shared" si="802"/>
        <v>-</v>
      </c>
      <c r="L6426" s="27" t="str">
        <f t="shared" si="803"/>
        <v>-</v>
      </c>
      <c r="M6426" s="27" t="str">
        <f t="shared" si="804"/>
        <v>-</v>
      </c>
      <c r="N6426" s="28">
        <f t="shared" si="805"/>
        <v>0</v>
      </c>
      <c r="O6426" s="28">
        <f t="shared" si="807"/>
        <v>0</v>
      </c>
      <c r="P6426" s="1" t="str">
        <f t="shared" si="806"/>
        <v>no</v>
      </c>
    </row>
    <row r="6427" spans="1:16" x14ac:dyDescent="0.25">
      <c r="A6427" s="6">
        <f>'4.OVTA Sites-Transects'!B6433</f>
        <v>0</v>
      </c>
      <c r="B6427" s="6">
        <f>'4.OVTA Sites-Transects'!C6433</f>
        <v>0</v>
      </c>
      <c r="C6427" s="6">
        <f>'4.OVTA Sites-Transects'!D6433</f>
        <v>0</v>
      </c>
      <c r="D6427" s="1">
        <f>'4.OVTA Sites-Transects'!E6433</f>
        <v>0</v>
      </c>
      <c r="E6427" s="1">
        <f>'4.OVTA Sites-Transects'!G6433</f>
        <v>0</v>
      </c>
      <c r="F6427" s="1">
        <f>'4.OVTA Sites-Transects'!F6433</f>
        <v>0</v>
      </c>
      <c r="G6427" s="6">
        <f>'4.OVTA Sites-Transects'!H6433</f>
        <v>0</v>
      </c>
      <c r="H6427" s="6">
        <f>'4.OVTA Sites-Transects'!I6433</f>
        <v>0</v>
      </c>
      <c r="I6427" s="193" t="str">
        <f t="shared" si="800"/>
        <v>-</v>
      </c>
      <c r="J6427" s="27" t="str">
        <f t="shared" si="801"/>
        <v>-</v>
      </c>
      <c r="K6427" s="27" t="str">
        <f t="shared" si="802"/>
        <v>-</v>
      </c>
      <c r="L6427" s="27" t="str">
        <f t="shared" si="803"/>
        <v>-</v>
      </c>
      <c r="M6427" s="27" t="str">
        <f t="shared" si="804"/>
        <v>-</v>
      </c>
      <c r="N6427" s="28">
        <f t="shared" si="805"/>
        <v>0</v>
      </c>
      <c r="O6427" s="28">
        <f t="shared" si="807"/>
        <v>0</v>
      </c>
      <c r="P6427" s="1" t="str">
        <f t="shared" si="806"/>
        <v>no</v>
      </c>
    </row>
    <row r="6428" spans="1:16" x14ac:dyDescent="0.25">
      <c r="A6428" s="6">
        <f>'4.OVTA Sites-Transects'!B6434</f>
        <v>0</v>
      </c>
      <c r="B6428" s="6">
        <f>'4.OVTA Sites-Transects'!C6434</f>
        <v>0</v>
      </c>
      <c r="C6428" s="6">
        <f>'4.OVTA Sites-Transects'!D6434</f>
        <v>0</v>
      </c>
      <c r="D6428" s="1">
        <f>'4.OVTA Sites-Transects'!E6434</f>
        <v>0</v>
      </c>
      <c r="E6428" s="1">
        <f>'4.OVTA Sites-Transects'!G6434</f>
        <v>0</v>
      </c>
      <c r="F6428" s="1">
        <f>'4.OVTA Sites-Transects'!F6434</f>
        <v>0</v>
      </c>
      <c r="G6428" s="6">
        <f>'4.OVTA Sites-Transects'!H6434</f>
        <v>0</v>
      </c>
      <c r="H6428" s="6">
        <f>'4.OVTA Sites-Transects'!I6434</f>
        <v>0</v>
      </c>
      <c r="I6428" s="193" t="str">
        <f t="shared" si="800"/>
        <v>-</v>
      </c>
      <c r="J6428" s="27" t="str">
        <f t="shared" si="801"/>
        <v>-</v>
      </c>
      <c r="K6428" s="27" t="str">
        <f t="shared" si="802"/>
        <v>-</v>
      </c>
      <c r="L6428" s="27" t="str">
        <f t="shared" si="803"/>
        <v>-</v>
      </c>
      <c r="M6428" s="27" t="str">
        <f t="shared" si="804"/>
        <v>-</v>
      </c>
      <c r="N6428" s="28">
        <f t="shared" si="805"/>
        <v>0</v>
      </c>
      <c r="O6428" s="28">
        <f t="shared" si="807"/>
        <v>0</v>
      </c>
      <c r="P6428" s="1" t="str">
        <f t="shared" si="806"/>
        <v>no</v>
      </c>
    </row>
    <row r="6429" spans="1:16" x14ac:dyDescent="0.25">
      <c r="A6429" s="6">
        <f>'4.OVTA Sites-Transects'!B6435</f>
        <v>0</v>
      </c>
      <c r="B6429" s="6">
        <f>'4.OVTA Sites-Transects'!C6435</f>
        <v>0</v>
      </c>
      <c r="C6429" s="6">
        <f>'4.OVTA Sites-Transects'!D6435</f>
        <v>0</v>
      </c>
      <c r="D6429" s="1">
        <f>'4.OVTA Sites-Transects'!E6435</f>
        <v>0</v>
      </c>
      <c r="E6429" s="1">
        <f>'4.OVTA Sites-Transects'!G6435</f>
        <v>0</v>
      </c>
      <c r="F6429" s="1">
        <f>'4.OVTA Sites-Transects'!F6435</f>
        <v>0</v>
      </c>
      <c r="G6429" s="6">
        <f>'4.OVTA Sites-Transects'!H6435</f>
        <v>0</v>
      </c>
      <c r="H6429" s="6">
        <f>'4.OVTA Sites-Transects'!I6435</f>
        <v>0</v>
      </c>
      <c r="I6429" s="193" t="str">
        <f t="shared" si="800"/>
        <v>-</v>
      </c>
      <c r="J6429" s="27" t="str">
        <f t="shared" si="801"/>
        <v>-</v>
      </c>
      <c r="K6429" s="27" t="str">
        <f t="shared" si="802"/>
        <v>-</v>
      </c>
      <c r="L6429" s="27" t="str">
        <f t="shared" si="803"/>
        <v>-</v>
      </c>
      <c r="M6429" s="27" t="str">
        <f t="shared" si="804"/>
        <v>-</v>
      </c>
      <c r="N6429" s="28">
        <f t="shared" si="805"/>
        <v>0</v>
      </c>
      <c r="O6429" s="28">
        <f t="shared" si="807"/>
        <v>0</v>
      </c>
      <c r="P6429" s="1" t="str">
        <f t="shared" si="806"/>
        <v>no</v>
      </c>
    </row>
    <row r="6430" spans="1:16" x14ac:dyDescent="0.25">
      <c r="A6430" s="6">
        <f>'4.OVTA Sites-Transects'!B6436</f>
        <v>0</v>
      </c>
      <c r="B6430" s="6">
        <f>'4.OVTA Sites-Transects'!C6436</f>
        <v>0</v>
      </c>
      <c r="C6430" s="6">
        <f>'4.OVTA Sites-Transects'!D6436</f>
        <v>0</v>
      </c>
      <c r="D6430" s="1">
        <f>'4.OVTA Sites-Transects'!E6436</f>
        <v>0</v>
      </c>
      <c r="E6430" s="1">
        <f>'4.OVTA Sites-Transects'!G6436</f>
        <v>0</v>
      </c>
      <c r="F6430" s="1">
        <f>'4.OVTA Sites-Transects'!F6436</f>
        <v>0</v>
      </c>
      <c r="G6430" s="6">
        <f>'4.OVTA Sites-Transects'!H6436</f>
        <v>0</v>
      </c>
      <c r="H6430" s="6">
        <f>'4.OVTA Sites-Transects'!I6436</f>
        <v>0</v>
      </c>
      <c r="I6430" s="193" t="str">
        <f t="shared" si="800"/>
        <v>-</v>
      </c>
      <c r="J6430" s="27" t="str">
        <f t="shared" si="801"/>
        <v>-</v>
      </c>
      <c r="K6430" s="27" t="str">
        <f t="shared" si="802"/>
        <v>-</v>
      </c>
      <c r="L6430" s="27" t="str">
        <f t="shared" si="803"/>
        <v>-</v>
      </c>
      <c r="M6430" s="27" t="str">
        <f t="shared" si="804"/>
        <v>-</v>
      </c>
      <c r="N6430" s="28">
        <f t="shared" si="805"/>
        <v>0</v>
      </c>
      <c r="O6430" s="28">
        <f t="shared" si="807"/>
        <v>0</v>
      </c>
      <c r="P6430" s="1" t="str">
        <f t="shared" si="806"/>
        <v>no</v>
      </c>
    </row>
    <row r="6431" spans="1:16" x14ac:dyDescent="0.25">
      <c r="A6431" s="6">
        <f>'4.OVTA Sites-Transects'!B6437</f>
        <v>0</v>
      </c>
      <c r="B6431" s="6">
        <f>'4.OVTA Sites-Transects'!C6437</f>
        <v>0</v>
      </c>
      <c r="C6431" s="6">
        <f>'4.OVTA Sites-Transects'!D6437</f>
        <v>0</v>
      </c>
      <c r="D6431" s="1">
        <f>'4.OVTA Sites-Transects'!E6437</f>
        <v>0</v>
      </c>
      <c r="E6431" s="1">
        <f>'4.OVTA Sites-Transects'!G6437</f>
        <v>0</v>
      </c>
      <c r="F6431" s="1">
        <f>'4.OVTA Sites-Transects'!F6437</f>
        <v>0</v>
      </c>
      <c r="G6431" s="6">
        <f>'4.OVTA Sites-Transects'!H6437</f>
        <v>0</v>
      </c>
      <c r="H6431" s="6">
        <f>'4.OVTA Sites-Transects'!I6437</f>
        <v>0</v>
      </c>
      <c r="I6431" s="193" t="str">
        <f t="shared" si="800"/>
        <v>-</v>
      </c>
      <c r="J6431" s="27" t="str">
        <f t="shared" si="801"/>
        <v>-</v>
      </c>
      <c r="K6431" s="27" t="str">
        <f t="shared" si="802"/>
        <v>-</v>
      </c>
      <c r="L6431" s="27" t="str">
        <f t="shared" si="803"/>
        <v>-</v>
      </c>
      <c r="M6431" s="27" t="str">
        <f t="shared" si="804"/>
        <v>-</v>
      </c>
      <c r="N6431" s="28">
        <f t="shared" si="805"/>
        <v>0</v>
      </c>
      <c r="O6431" s="28">
        <f t="shared" si="807"/>
        <v>0</v>
      </c>
      <c r="P6431" s="1" t="str">
        <f t="shared" si="806"/>
        <v>no</v>
      </c>
    </row>
    <row r="6432" spans="1:16" x14ac:dyDescent="0.25">
      <c r="A6432" s="6">
        <f>'4.OVTA Sites-Transects'!B6438</f>
        <v>0</v>
      </c>
      <c r="B6432" s="6">
        <f>'4.OVTA Sites-Transects'!C6438</f>
        <v>0</v>
      </c>
      <c r="C6432" s="6">
        <f>'4.OVTA Sites-Transects'!D6438</f>
        <v>0</v>
      </c>
      <c r="D6432" s="1">
        <f>'4.OVTA Sites-Transects'!E6438</f>
        <v>0</v>
      </c>
      <c r="E6432" s="1">
        <f>'4.OVTA Sites-Transects'!G6438</f>
        <v>0</v>
      </c>
      <c r="F6432" s="1">
        <f>'4.OVTA Sites-Transects'!F6438</f>
        <v>0</v>
      </c>
      <c r="G6432" s="6">
        <f>'4.OVTA Sites-Transects'!H6438</f>
        <v>0</v>
      </c>
      <c r="H6432" s="6">
        <f>'4.OVTA Sites-Transects'!I6438</f>
        <v>0</v>
      </c>
      <c r="I6432" s="193" t="str">
        <f t="shared" si="800"/>
        <v>-</v>
      </c>
      <c r="J6432" s="27" t="str">
        <f t="shared" si="801"/>
        <v>-</v>
      </c>
      <c r="K6432" s="27" t="str">
        <f t="shared" si="802"/>
        <v>-</v>
      </c>
      <c r="L6432" s="27" t="str">
        <f t="shared" si="803"/>
        <v>-</v>
      </c>
      <c r="M6432" s="27" t="str">
        <f t="shared" si="804"/>
        <v>-</v>
      </c>
      <c r="N6432" s="28">
        <f t="shared" si="805"/>
        <v>0</v>
      </c>
      <c r="O6432" s="28">
        <f t="shared" si="807"/>
        <v>0</v>
      </c>
      <c r="P6432" s="1" t="str">
        <f t="shared" si="806"/>
        <v>no</v>
      </c>
    </row>
    <row r="6433" spans="1:16" x14ac:dyDescent="0.25">
      <c r="A6433" s="6">
        <f>'4.OVTA Sites-Transects'!B6439</f>
        <v>0</v>
      </c>
      <c r="B6433" s="6">
        <f>'4.OVTA Sites-Transects'!C6439</f>
        <v>0</v>
      </c>
      <c r="C6433" s="6">
        <f>'4.OVTA Sites-Transects'!D6439</f>
        <v>0</v>
      </c>
      <c r="D6433" s="1">
        <f>'4.OVTA Sites-Transects'!E6439</f>
        <v>0</v>
      </c>
      <c r="E6433" s="1">
        <f>'4.OVTA Sites-Transects'!G6439</f>
        <v>0</v>
      </c>
      <c r="F6433" s="1">
        <f>'4.OVTA Sites-Transects'!F6439</f>
        <v>0</v>
      </c>
      <c r="G6433" s="6">
        <f>'4.OVTA Sites-Transects'!H6439</f>
        <v>0</v>
      </c>
      <c r="H6433" s="6">
        <f>'4.OVTA Sites-Transects'!I6439</f>
        <v>0</v>
      </c>
      <c r="I6433" s="193" t="str">
        <f t="shared" si="800"/>
        <v>-</v>
      </c>
      <c r="J6433" s="27" t="str">
        <f t="shared" si="801"/>
        <v>-</v>
      </c>
      <c r="K6433" s="27" t="str">
        <f t="shared" si="802"/>
        <v>-</v>
      </c>
      <c r="L6433" s="27" t="str">
        <f t="shared" si="803"/>
        <v>-</v>
      </c>
      <c r="M6433" s="27" t="str">
        <f t="shared" si="804"/>
        <v>-</v>
      </c>
      <c r="N6433" s="28">
        <f t="shared" si="805"/>
        <v>0</v>
      </c>
      <c r="O6433" s="28">
        <f t="shared" si="807"/>
        <v>0</v>
      </c>
      <c r="P6433" s="1" t="str">
        <f t="shared" si="806"/>
        <v>no</v>
      </c>
    </row>
    <row r="6434" spans="1:16" x14ac:dyDescent="0.25">
      <c r="A6434" s="6">
        <f>'4.OVTA Sites-Transects'!B6440</f>
        <v>0</v>
      </c>
      <c r="B6434" s="6">
        <f>'4.OVTA Sites-Transects'!C6440</f>
        <v>0</v>
      </c>
      <c r="C6434" s="6">
        <f>'4.OVTA Sites-Transects'!D6440</f>
        <v>0</v>
      </c>
      <c r="D6434" s="1">
        <f>'4.OVTA Sites-Transects'!E6440</f>
        <v>0</v>
      </c>
      <c r="E6434" s="1">
        <f>'4.OVTA Sites-Transects'!G6440</f>
        <v>0</v>
      </c>
      <c r="F6434" s="1">
        <f>'4.OVTA Sites-Transects'!F6440</f>
        <v>0</v>
      </c>
      <c r="G6434" s="6">
        <f>'4.OVTA Sites-Transects'!H6440</f>
        <v>0</v>
      </c>
      <c r="H6434" s="6">
        <f>'4.OVTA Sites-Transects'!I6440</f>
        <v>0</v>
      </c>
      <c r="I6434" s="193" t="str">
        <f t="shared" si="800"/>
        <v>-</v>
      </c>
      <c r="J6434" s="27" t="str">
        <f t="shared" si="801"/>
        <v>-</v>
      </c>
      <c r="K6434" s="27" t="str">
        <f t="shared" si="802"/>
        <v>-</v>
      </c>
      <c r="L6434" s="27" t="str">
        <f t="shared" si="803"/>
        <v>-</v>
      </c>
      <c r="M6434" s="27" t="str">
        <f t="shared" si="804"/>
        <v>-</v>
      </c>
      <c r="N6434" s="28">
        <f t="shared" si="805"/>
        <v>0</v>
      </c>
      <c r="O6434" s="28">
        <f t="shared" si="807"/>
        <v>0</v>
      </c>
      <c r="P6434" s="1" t="str">
        <f t="shared" si="806"/>
        <v>no</v>
      </c>
    </row>
    <row r="6435" spans="1:16" x14ac:dyDescent="0.25">
      <c r="A6435" s="6">
        <f>'4.OVTA Sites-Transects'!B6441</f>
        <v>0</v>
      </c>
      <c r="B6435" s="6">
        <f>'4.OVTA Sites-Transects'!C6441</f>
        <v>0</v>
      </c>
      <c r="C6435" s="6">
        <f>'4.OVTA Sites-Transects'!D6441</f>
        <v>0</v>
      </c>
      <c r="D6435" s="1">
        <f>'4.OVTA Sites-Transects'!E6441</f>
        <v>0</v>
      </c>
      <c r="E6435" s="1">
        <f>'4.OVTA Sites-Transects'!G6441</f>
        <v>0</v>
      </c>
      <c r="F6435" s="1">
        <f>'4.OVTA Sites-Transects'!F6441</f>
        <v>0</v>
      </c>
      <c r="G6435" s="6">
        <f>'4.OVTA Sites-Transects'!H6441</f>
        <v>0</v>
      </c>
      <c r="H6435" s="6">
        <f>'4.OVTA Sites-Transects'!I6441</f>
        <v>0</v>
      </c>
      <c r="I6435" s="193" t="str">
        <f t="shared" si="800"/>
        <v>-</v>
      </c>
      <c r="J6435" s="27" t="str">
        <f t="shared" si="801"/>
        <v>-</v>
      </c>
      <c r="K6435" s="27" t="str">
        <f t="shared" si="802"/>
        <v>-</v>
      </c>
      <c r="L6435" s="27" t="str">
        <f t="shared" si="803"/>
        <v>-</v>
      </c>
      <c r="M6435" s="27" t="str">
        <f t="shared" si="804"/>
        <v>-</v>
      </c>
      <c r="N6435" s="28">
        <f t="shared" si="805"/>
        <v>0</v>
      </c>
      <c r="O6435" s="28">
        <f t="shared" si="807"/>
        <v>0</v>
      </c>
      <c r="P6435" s="1" t="str">
        <f t="shared" si="806"/>
        <v>no</v>
      </c>
    </row>
    <row r="6436" spans="1:16" x14ac:dyDescent="0.25">
      <c r="A6436" s="6">
        <f>'4.OVTA Sites-Transects'!B6442</f>
        <v>0</v>
      </c>
      <c r="B6436" s="6">
        <f>'4.OVTA Sites-Transects'!C6442</f>
        <v>0</v>
      </c>
      <c r="C6436" s="6">
        <f>'4.OVTA Sites-Transects'!D6442</f>
        <v>0</v>
      </c>
      <c r="D6436" s="1">
        <f>'4.OVTA Sites-Transects'!E6442</f>
        <v>0</v>
      </c>
      <c r="E6436" s="1">
        <f>'4.OVTA Sites-Transects'!G6442</f>
        <v>0</v>
      </c>
      <c r="F6436" s="1">
        <f>'4.OVTA Sites-Transects'!F6442</f>
        <v>0</v>
      </c>
      <c r="G6436" s="6">
        <f>'4.OVTA Sites-Transects'!H6442</f>
        <v>0</v>
      </c>
      <c r="H6436" s="6">
        <f>'4.OVTA Sites-Transects'!I6442</f>
        <v>0</v>
      </c>
      <c r="I6436" s="193" t="str">
        <f t="shared" si="800"/>
        <v>-</v>
      </c>
      <c r="J6436" s="27" t="str">
        <f t="shared" si="801"/>
        <v>-</v>
      </c>
      <c r="K6436" s="27" t="str">
        <f t="shared" si="802"/>
        <v>-</v>
      </c>
      <c r="L6436" s="27" t="str">
        <f t="shared" si="803"/>
        <v>-</v>
      </c>
      <c r="M6436" s="27" t="str">
        <f t="shared" si="804"/>
        <v>-</v>
      </c>
      <c r="N6436" s="28">
        <f t="shared" si="805"/>
        <v>0</v>
      </c>
      <c r="O6436" s="28">
        <f t="shared" si="807"/>
        <v>0</v>
      </c>
      <c r="P6436" s="1" t="str">
        <f t="shared" si="806"/>
        <v>no</v>
      </c>
    </row>
    <row r="6437" spans="1:16" x14ac:dyDescent="0.25">
      <c r="A6437" s="6">
        <f>'4.OVTA Sites-Transects'!B6443</f>
        <v>0</v>
      </c>
      <c r="B6437" s="6">
        <f>'4.OVTA Sites-Transects'!C6443</f>
        <v>0</v>
      </c>
      <c r="C6437" s="6">
        <f>'4.OVTA Sites-Transects'!D6443</f>
        <v>0</v>
      </c>
      <c r="D6437" s="1">
        <f>'4.OVTA Sites-Transects'!E6443</f>
        <v>0</v>
      </c>
      <c r="E6437" s="1">
        <f>'4.OVTA Sites-Transects'!G6443</f>
        <v>0</v>
      </c>
      <c r="F6437" s="1">
        <f>'4.OVTA Sites-Transects'!F6443</f>
        <v>0</v>
      </c>
      <c r="G6437" s="6">
        <f>'4.OVTA Sites-Transects'!H6443</f>
        <v>0</v>
      </c>
      <c r="H6437" s="6">
        <f>'4.OVTA Sites-Transects'!I6443</f>
        <v>0</v>
      </c>
      <c r="I6437" s="193" t="str">
        <f t="shared" si="800"/>
        <v>-</v>
      </c>
      <c r="J6437" s="27" t="str">
        <f t="shared" si="801"/>
        <v>-</v>
      </c>
      <c r="K6437" s="27" t="str">
        <f t="shared" si="802"/>
        <v>-</v>
      </c>
      <c r="L6437" s="27" t="str">
        <f t="shared" si="803"/>
        <v>-</v>
      </c>
      <c r="M6437" s="27" t="str">
        <f t="shared" si="804"/>
        <v>-</v>
      </c>
      <c r="N6437" s="28">
        <f t="shared" si="805"/>
        <v>0</v>
      </c>
      <c r="O6437" s="28">
        <f t="shared" si="807"/>
        <v>0</v>
      </c>
      <c r="P6437" s="1" t="str">
        <f t="shared" si="806"/>
        <v>no</v>
      </c>
    </row>
    <row r="6438" spans="1:16" x14ac:dyDescent="0.25">
      <c r="A6438" s="6">
        <f>'4.OVTA Sites-Transects'!B6444</f>
        <v>0</v>
      </c>
      <c r="B6438" s="6">
        <f>'4.OVTA Sites-Transects'!C6444</f>
        <v>0</v>
      </c>
      <c r="C6438" s="6">
        <f>'4.OVTA Sites-Transects'!D6444</f>
        <v>0</v>
      </c>
      <c r="D6438" s="1">
        <f>'4.OVTA Sites-Transects'!E6444</f>
        <v>0</v>
      </c>
      <c r="E6438" s="1">
        <f>'4.OVTA Sites-Transects'!G6444</f>
        <v>0</v>
      </c>
      <c r="F6438" s="1">
        <f>'4.OVTA Sites-Transects'!F6444</f>
        <v>0</v>
      </c>
      <c r="G6438" s="6">
        <f>'4.OVTA Sites-Transects'!H6444</f>
        <v>0</v>
      </c>
      <c r="H6438" s="6">
        <f>'4.OVTA Sites-Transects'!I6444</f>
        <v>0</v>
      </c>
      <c r="I6438" s="193" t="str">
        <f t="shared" si="800"/>
        <v>-</v>
      </c>
      <c r="J6438" s="27" t="str">
        <f t="shared" si="801"/>
        <v>-</v>
      </c>
      <c r="K6438" s="27" t="str">
        <f t="shared" si="802"/>
        <v>-</v>
      </c>
      <c r="L6438" s="27" t="str">
        <f t="shared" si="803"/>
        <v>-</v>
      </c>
      <c r="M6438" s="27" t="str">
        <f t="shared" si="804"/>
        <v>-</v>
      </c>
      <c r="N6438" s="28">
        <f t="shared" si="805"/>
        <v>0</v>
      </c>
      <c r="O6438" s="28">
        <f t="shared" si="807"/>
        <v>0</v>
      </c>
      <c r="P6438" s="1" t="str">
        <f t="shared" si="806"/>
        <v>no</v>
      </c>
    </row>
    <row r="6439" spans="1:16" x14ac:dyDescent="0.25">
      <c r="A6439" s="6">
        <f>'4.OVTA Sites-Transects'!B6445</f>
        <v>0</v>
      </c>
      <c r="B6439" s="6">
        <f>'4.OVTA Sites-Transects'!C6445</f>
        <v>0</v>
      </c>
      <c r="C6439" s="6">
        <f>'4.OVTA Sites-Transects'!D6445</f>
        <v>0</v>
      </c>
      <c r="D6439" s="1">
        <f>'4.OVTA Sites-Transects'!E6445</f>
        <v>0</v>
      </c>
      <c r="E6439" s="1">
        <f>'4.OVTA Sites-Transects'!G6445</f>
        <v>0</v>
      </c>
      <c r="F6439" s="1">
        <f>'4.OVTA Sites-Transects'!F6445</f>
        <v>0</v>
      </c>
      <c r="G6439" s="6">
        <f>'4.OVTA Sites-Transects'!H6445</f>
        <v>0</v>
      </c>
      <c r="H6439" s="6">
        <f>'4.OVTA Sites-Transects'!I6445</f>
        <v>0</v>
      </c>
      <c r="I6439" s="193" t="str">
        <f t="shared" si="800"/>
        <v>-</v>
      </c>
      <c r="J6439" s="27" t="str">
        <f t="shared" si="801"/>
        <v>-</v>
      </c>
      <c r="K6439" s="27" t="str">
        <f t="shared" si="802"/>
        <v>-</v>
      </c>
      <c r="L6439" s="27" t="str">
        <f t="shared" si="803"/>
        <v>-</v>
      </c>
      <c r="M6439" s="27" t="str">
        <f t="shared" si="804"/>
        <v>-</v>
      </c>
      <c r="N6439" s="28">
        <f t="shared" si="805"/>
        <v>0</v>
      </c>
      <c r="O6439" s="28">
        <f t="shared" si="807"/>
        <v>0</v>
      </c>
      <c r="P6439" s="1" t="str">
        <f t="shared" si="806"/>
        <v>no</v>
      </c>
    </row>
    <row r="6440" spans="1:16" x14ac:dyDescent="0.25">
      <c r="A6440" s="6">
        <f>'4.OVTA Sites-Transects'!B6446</f>
        <v>0</v>
      </c>
      <c r="B6440" s="6">
        <f>'4.OVTA Sites-Transects'!C6446</f>
        <v>0</v>
      </c>
      <c r="C6440" s="6">
        <f>'4.OVTA Sites-Transects'!D6446</f>
        <v>0</v>
      </c>
      <c r="D6440" s="1">
        <f>'4.OVTA Sites-Transects'!E6446</f>
        <v>0</v>
      </c>
      <c r="E6440" s="1">
        <f>'4.OVTA Sites-Transects'!G6446</f>
        <v>0</v>
      </c>
      <c r="F6440" s="1">
        <f>'4.OVTA Sites-Transects'!F6446</f>
        <v>0</v>
      </c>
      <c r="G6440" s="6">
        <f>'4.OVTA Sites-Transects'!H6446</f>
        <v>0</v>
      </c>
      <c r="H6440" s="6">
        <f>'4.OVTA Sites-Transects'!I6446</f>
        <v>0</v>
      </c>
      <c r="I6440" s="193" t="str">
        <f t="shared" si="800"/>
        <v>-</v>
      </c>
      <c r="J6440" s="27" t="str">
        <f t="shared" si="801"/>
        <v>-</v>
      </c>
      <c r="K6440" s="27" t="str">
        <f t="shared" si="802"/>
        <v>-</v>
      </c>
      <c r="L6440" s="27" t="str">
        <f t="shared" si="803"/>
        <v>-</v>
      </c>
      <c r="M6440" s="27" t="str">
        <f t="shared" si="804"/>
        <v>-</v>
      </c>
      <c r="N6440" s="28">
        <f t="shared" si="805"/>
        <v>0</v>
      </c>
      <c r="O6440" s="28">
        <f t="shared" si="807"/>
        <v>0</v>
      </c>
      <c r="P6440" s="1" t="str">
        <f t="shared" si="806"/>
        <v>no</v>
      </c>
    </row>
    <row r="6441" spans="1:16" x14ac:dyDescent="0.25">
      <c r="A6441" s="6">
        <f>'4.OVTA Sites-Transects'!B6447</f>
        <v>0</v>
      </c>
      <c r="B6441" s="6">
        <f>'4.OVTA Sites-Transects'!C6447</f>
        <v>0</v>
      </c>
      <c r="C6441" s="6">
        <f>'4.OVTA Sites-Transects'!D6447</f>
        <v>0</v>
      </c>
      <c r="D6441" s="1">
        <f>'4.OVTA Sites-Transects'!E6447</f>
        <v>0</v>
      </c>
      <c r="E6441" s="1">
        <f>'4.OVTA Sites-Transects'!G6447</f>
        <v>0</v>
      </c>
      <c r="F6441" s="1">
        <f>'4.OVTA Sites-Transects'!F6447</f>
        <v>0</v>
      </c>
      <c r="G6441" s="6">
        <f>'4.OVTA Sites-Transects'!H6447</f>
        <v>0</v>
      </c>
      <c r="H6441" s="6">
        <f>'4.OVTA Sites-Transects'!I6447</f>
        <v>0</v>
      </c>
      <c r="I6441" s="193" t="str">
        <f t="shared" si="800"/>
        <v>-</v>
      </c>
      <c r="J6441" s="27" t="str">
        <f t="shared" si="801"/>
        <v>-</v>
      </c>
      <c r="K6441" s="27" t="str">
        <f t="shared" si="802"/>
        <v>-</v>
      </c>
      <c r="L6441" s="27" t="str">
        <f t="shared" si="803"/>
        <v>-</v>
      </c>
      <c r="M6441" s="27" t="str">
        <f t="shared" si="804"/>
        <v>-</v>
      </c>
      <c r="N6441" s="28">
        <f t="shared" si="805"/>
        <v>0</v>
      </c>
      <c r="O6441" s="28">
        <f t="shared" si="807"/>
        <v>0</v>
      </c>
      <c r="P6441" s="1" t="str">
        <f t="shared" si="806"/>
        <v>no</v>
      </c>
    </row>
    <row r="6442" spans="1:16" x14ac:dyDescent="0.25">
      <c r="A6442" s="6">
        <f>'4.OVTA Sites-Transects'!B6448</f>
        <v>0</v>
      </c>
      <c r="B6442" s="6">
        <f>'4.OVTA Sites-Transects'!C6448</f>
        <v>0</v>
      </c>
      <c r="C6442" s="6">
        <f>'4.OVTA Sites-Transects'!D6448</f>
        <v>0</v>
      </c>
      <c r="D6442" s="1">
        <f>'4.OVTA Sites-Transects'!E6448</f>
        <v>0</v>
      </c>
      <c r="E6442" s="1">
        <f>'4.OVTA Sites-Transects'!G6448</f>
        <v>0</v>
      </c>
      <c r="F6442" s="1">
        <f>'4.OVTA Sites-Transects'!F6448</f>
        <v>0</v>
      </c>
      <c r="G6442" s="6">
        <f>'4.OVTA Sites-Transects'!H6448</f>
        <v>0</v>
      </c>
      <c r="H6442" s="6">
        <f>'4.OVTA Sites-Transects'!I6448</f>
        <v>0</v>
      </c>
      <c r="I6442" s="193" t="str">
        <f t="shared" si="800"/>
        <v>-</v>
      </c>
      <c r="J6442" s="27" t="str">
        <f t="shared" si="801"/>
        <v>-</v>
      </c>
      <c r="K6442" s="27" t="str">
        <f t="shared" si="802"/>
        <v>-</v>
      </c>
      <c r="L6442" s="27" t="str">
        <f t="shared" si="803"/>
        <v>-</v>
      </c>
      <c r="M6442" s="27" t="str">
        <f t="shared" si="804"/>
        <v>-</v>
      </c>
      <c r="N6442" s="28">
        <f t="shared" si="805"/>
        <v>0</v>
      </c>
      <c r="O6442" s="28">
        <f t="shared" si="807"/>
        <v>0</v>
      </c>
      <c r="P6442" s="1" t="str">
        <f t="shared" si="806"/>
        <v>no</v>
      </c>
    </row>
    <row r="6443" spans="1:16" x14ac:dyDescent="0.25">
      <c r="A6443" s="6">
        <f>'4.OVTA Sites-Transects'!B6449</f>
        <v>0</v>
      </c>
      <c r="B6443" s="6">
        <f>'4.OVTA Sites-Transects'!C6449</f>
        <v>0</v>
      </c>
      <c r="C6443" s="6">
        <f>'4.OVTA Sites-Transects'!D6449</f>
        <v>0</v>
      </c>
      <c r="D6443" s="1">
        <f>'4.OVTA Sites-Transects'!E6449</f>
        <v>0</v>
      </c>
      <c r="E6443" s="1">
        <f>'4.OVTA Sites-Transects'!G6449</f>
        <v>0</v>
      </c>
      <c r="F6443" s="1">
        <f>'4.OVTA Sites-Transects'!F6449</f>
        <v>0</v>
      </c>
      <c r="G6443" s="6">
        <f>'4.OVTA Sites-Transects'!H6449</f>
        <v>0</v>
      </c>
      <c r="H6443" s="6">
        <f>'4.OVTA Sites-Transects'!I6449</f>
        <v>0</v>
      </c>
      <c r="I6443" s="193" t="str">
        <f t="shared" si="800"/>
        <v>-</v>
      </c>
      <c r="J6443" s="27" t="str">
        <f t="shared" si="801"/>
        <v>-</v>
      </c>
      <c r="K6443" s="27" t="str">
        <f t="shared" si="802"/>
        <v>-</v>
      </c>
      <c r="L6443" s="27" t="str">
        <f t="shared" si="803"/>
        <v>-</v>
      </c>
      <c r="M6443" s="27" t="str">
        <f t="shared" si="804"/>
        <v>-</v>
      </c>
      <c r="N6443" s="28">
        <f t="shared" si="805"/>
        <v>0</v>
      </c>
      <c r="O6443" s="28">
        <f t="shared" si="807"/>
        <v>0</v>
      </c>
      <c r="P6443" s="1" t="str">
        <f t="shared" si="806"/>
        <v>no</v>
      </c>
    </row>
    <row r="6444" spans="1:16" x14ac:dyDescent="0.25">
      <c r="A6444" s="6">
        <f>'4.OVTA Sites-Transects'!B6450</f>
        <v>0</v>
      </c>
      <c r="B6444" s="6">
        <f>'4.OVTA Sites-Transects'!C6450</f>
        <v>0</v>
      </c>
      <c r="C6444" s="6">
        <f>'4.OVTA Sites-Transects'!D6450</f>
        <v>0</v>
      </c>
      <c r="D6444" s="1">
        <f>'4.OVTA Sites-Transects'!E6450</f>
        <v>0</v>
      </c>
      <c r="E6444" s="1">
        <f>'4.OVTA Sites-Transects'!G6450</f>
        <v>0</v>
      </c>
      <c r="F6444" s="1">
        <f>'4.OVTA Sites-Transects'!F6450</f>
        <v>0</v>
      </c>
      <c r="G6444" s="6">
        <f>'4.OVTA Sites-Transects'!H6450</f>
        <v>0</v>
      </c>
      <c r="H6444" s="6">
        <f>'4.OVTA Sites-Transects'!I6450</f>
        <v>0</v>
      </c>
      <c r="I6444" s="193" t="str">
        <f t="shared" si="800"/>
        <v>-</v>
      </c>
      <c r="J6444" s="27" t="str">
        <f t="shared" si="801"/>
        <v>-</v>
      </c>
      <c r="K6444" s="27" t="str">
        <f t="shared" si="802"/>
        <v>-</v>
      </c>
      <c r="L6444" s="27" t="str">
        <f t="shared" si="803"/>
        <v>-</v>
      </c>
      <c r="M6444" s="27" t="str">
        <f t="shared" si="804"/>
        <v>-</v>
      </c>
      <c r="N6444" s="28">
        <f t="shared" si="805"/>
        <v>0</v>
      </c>
      <c r="O6444" s="28">
        <f t="shared" si="807"/>
        <v>0</v>
      </c>
      <c r="P6444" s="1" t="str">
        <f t="shared" si="806"/>
        <v>no</v>
      </c>
    </row>
    <row r="6445" spans="1:16" x14ac:dyDescent="0.25">
      <c r="A6445" s="6">
        <f>'4.OVTA Sites-Transects'!B6451</f>
        <v>0</v>
      </c>
      <c r="B6445" s="6">
        <f>'4.OVTA Sites-Transects'!C6451</f>
        <v>0</v>
      </c>
      <c r="C6445" s="6">
        <f>'4.OVTA Sites-Transects'!D6451</f>
        <v>0</v>
      </c>
      <c r="D6445" s="1">
        <f>'4.OVTA Sites-Transects'!E6451</f>
        <v>0</v>
      </c>
      <c r="E6445" s="1">
        <f>'4.OVTA Sites-Transects'!G6451</f>
        <v>0</v>
      </c>
      <c r="F6445" s="1">
        <f>'4.OVTA Sites-Transects'!F6451</f>
        <v>0</v>
      </c>
      <c r="G6445" s="6">
        <f>'4.OVTA Sites-Transects'!H6451</f>
        <v>0</v>
      </c>
      <c r="H6445" s="6">
        <f>'4.OVTA Sites-Transects'!I6451</f>
        <v>0</v>
      </c>
      <c r="I6445" s="193" t="str">
        <f t="shared" si="800"/>
        <v>-</v>
      </c>
      <c r="J6445" s="27" t="str">
        <f t="shared" si="801"/>
        <v>-</v>
      </c>
      <c r="K6445" s="27" t="str">
        <f t="shared" si="802"/>
        <v>-</v>
      </c>
      <c r="L6445" s="27" t="str">
        <f t="shared" si="803"/>
        <v>-</v>
      </c>
      <c r="M6445" s="27" t="str">
        <f t="shared" si="804"/>
        <v>-</v>
      </c>
      <c r="N6445" s="28">
        <f t="shared" si="805"/>
        <v>0</v>
      </c>
      <c r="O6445" s="28">
        <f t="shared" si="807"/>
        <v>0</v>
      </c>
      <c r="P6445" s="1" t="str">
        <f t="shared" si="806"/>
        <v>no</v>
      </c>
    </row>
    <row r="6446" spans="1:16" x14ac:dyDescent="0.25">
      <c r="A6446" s="6">
        <f>'4.OVTA Sites-Transects'!B6452</f>
        <v>0</v>
      </c>
      <c r="B6446" s="6">
        <f>'4.OVTA Sites-Transects'!C6452</f>
        <v>0</v>
      </c>
      <c r="C6446" s="6">
        <f>'4.OVTA Sites-Transects'!D6452</f>
        <v>0</v>
      </c>
      <c r="D6446" s="1">
        <f>'4.OVTA Sites-Transects'!E6452</f>
        <v>0</v>
      </c>
      <c r="E6446" s="1">
        <f>'4.OVTA Sites-Transects'!G6452</f>
        <v>0</v>
      </c>
      <c r="F6446" s="1">
        <f>'4.OVTA Sites-Transects'!F6452</f>
        <v>0</v>
      </c>
      <c r="G6446" s="6">
        <f>'4.OVTA Sites-Transects'!H6452</f>
        <v>0</v>
      </c>
      <c r="H6446" s="6">
        <f>'4.OVTA Sites-Transects'!I6452</f>
        <v>0</v>
      </c>
      <c r="I6446" s="193" t="str">
        <f t="shared" si="800"/>
        <v>-</v>
      </c>
      <c r="J6446" s="27" t="str">
        <f t="shared" si="801"/>
        <v>-</v>
      </c>
      <c r="K6446" s="27" t="str">
        <f t="shared" si="802"/>
        <v>-</v>
      </c>
      <c r="L6446" s="27" t="str">
        <f t="shared" si="803"/>
        <v>-</v>
      </c>
      <c r="M6446" s="27" t="str">
        <f t="shared" si="804"/>
        <v>-</v>
      </c>
      <c r="N6446" s="28">
        <f t="shared" si="805"/>
        <v>0</v>
      </c>
      <c r="O6446" s="28">
        <f t="shared" si="807"/>
        <v>0</v>
      </c>
      <c r="P6446" s="1" t="str">
        <f t="shared" si="806"/>
        <v>no</v>
      </c>
    </row>
    <row r="6447" spans="1:16" x14ac:dyDescent="0.25">
      <c r="A6447" s="6">
        <f>'4.OVTA Sites-Transects'!B6453</f>
        <v>0</v>
      </c>
      <c r="B6447" s="6">
        <f>'4.OVTA Sites-Transects'!C6453</f>
        <v>0</v>
      </c>
      <c r="C6447" s="6">
        <f>'4.OVTA Sites-Transects'!D6453</f>
        <v>0</v>
      </c>
      <c r="D6447" s="1">
        <f>'4.OVTA Sites-Transects'!E6453</f>
        <v>0</v>
      </c>
      <c r="E6447" s="1">
        <f>'4.OVTA Sites-Transects'!G6453</f>
        <v>0</v>
      </c>
      <c r="F6447" s="1">
        <f>'4.OVTA Sites-Transects'!F6453</f>
        <v>0</v>
      </c>
      <c r="G6447" s="6">
        <f>'4.OVTA Sites-Transects'!H6453</f>
        <v>0</v>
      </c>
      <c r="H6447" s="6">
        <f>'4.OVTA Sites-Transects'!I6453</f>
        <v>0</v>
      </c>
      <c r="I6447" s="193" t="str">
        <f t="shared" si="800"/>
        <v>-</v>
      </c>
      <c r="J6447" s="27" t="str">
        <f t="shared" si="801"/>
        <v>-</v>
      </c>
      <c r="K6447" s="27" t="str">
        <f t="shared" si="802"/>
        <v>-</v>
      </c>
      <c r="L6447" s="27" t="str">
        <f t="shared" si="803"/>
        <v>-</v>
      </c>
      <c r="M6447" s="27" t="str">
        <f t="shared" si="804"/>
        <v>-</v>
      </c>
      <c r="N6447" s="28">
        <f t="shared" si="805"/>
        <v>0</v>
      </c>
      <c r="O6447" s="28">
        <f t="shared" si="807"/>
        <v>0</v>
      </c>
      <c r="P6447" s="1" t="str">
        <f t="shared" si="806"/>
        <v>no</v>
      </c>
    </row>
    <row r="6448" spans="1:16" x14ac:dyDescent="0.25">
      <c r="A6448" s="6">
        <f>'4.OVTA Sites-Transects'!B6454</f>
        <v>0</v>
      </c>
      <c r="B6448" s="6">
        <f>'4.OVTA Sites-Transects'!C6454</f>
        <v>0</v>
      </c>
      <c r="C6448" s="6">
        <f>'4.OVTA Sites-Transects'!D6454</f>
        <v>0</v>
      </c>
      <c r="D6448" s="1">
        <f>'4.OVTA Sites-Transects'!E6454</f>
        <v>0</v>
      </c>
      <c r="E6448" s="1">
        <f>'4.OVTA Sites-Transects'!G6454</f>
        <v>0</v>
      </c>
      <c r="F6448" s="1">
        <f>'4.OVTA Sites-Transects'!F6454</f>
        <v>0</v>
      </c>
      <c r="G6448" s="6">
        <f>'4.OVTA Sites-Transects'!H6454</f>
        <v>0</v>
      </c>
      <c r="H6448" s="6">
        <f>'4.OVTA Sites-Transects'!I6454</f>
        <v>0</v>
      </c>
      <c r="I6448" s="193" t="str">
        <f t="shared" si="800"/>
        <v>-</v>
      </c>
      <c r="J6448" s="27" t="str">
        <f t="shared" si="801"/>
        <v>-</v>
      </c>
      <c r="K6448" s="27" t="str">
        <f t="shared" si="802"/>
        <v>-</v>
      </c>
      <c r="L6448" s="27" t="str">
        <f t="shared" si="803"/>
        <v>-</v>
      </c>
      <c r="M6448" s="27" t="str">
        <f t="shared" si="804"/>
        <v>-</v>
      </c>
      <c r="N6448" s="28">
        <f t="shared" si="805"/>
        <v>0</v>
      </c>
      <c r="O6448" s="28">
        <f t="shared" si="807"/>
        <v>0</v>
      </c>
      <c r="P6448" s="1" t="str">
        <f t="shared" si="806"/>
        <v>no</v>
      </c>
    </row>
    <row r="6449" spans="1:16" x14ac:dyDescent="0.25">
      <c r="A6449" s="6">
        <f>'4.OVTA Sites-Transects'!B6455</f>
        <v>0</v>
      </c>
      <c r="B6449" s="6">
        <f>'4.OVTA Sites-Transects'!C6455</f>
        <v>0</v>
      </c>
      <c r="C6449" s="6">
        <f>'4.OVTA Sites-Transects'!D6455</f>
        <v>0</v>
      </c>
      <c r="D6449" s="1">
        <f>'4.OVTA Sites-Transects'!E6455</f>
        <v>0</v>
      </c>
      <c r="E6449" s="1">
        <f>'4.OVTA Sites-Transects'!G6455</f>
        <v>0</v>
      </c>
      <c r="F6449" s="1">
        <f>'4.OVTA Sites-Transects'!F6455</f>
        <v>0</v>
      </c>
      <c r="G6449" s="6">
        <f>'4.OVTA Sites-Transects'!H6455</f>
        <v>0</v>
      </c>
      <c r="H6449" s="6">
        <f>'4.OVTA Sites-Transects'!I6455</f>
        <v>0</v>
      </c>
      <c r="I6449" s="193" t="str">
        <f t="shared" si="800"/>
        <v>-</v>
      </c>
      <c r="J6449" s="27" t="str">
        <f t="shared" si="801"/>
        <v>-</v>
      </c>
      <c r="K6449" s="27" t="str">
        <f t="shared" si="802"/>
        <v>-</v>
      </c>
      <c r="L6449" s="27" t="str">
        <f t="shared" si="803"/>
        <v>-</v>
      </c>
      <c r="M6449" s="27" t="str">
        <f t="shared" si="804"/>
        <v>-</v>
      </c>
      <c r="N6449" s="28">
        <f t="shared" si="805"/>
        <v>0</v>
      </c>
      <c r="O6449" s="28">
        <f t="shared" si="807"/>
        <v>0</v>
      </c>
      <c r="P6449" s="1" t="str">
        <f t="shared" si="806"/>
        <v>no</v>
      </c>
    </row>
    <row r="6450" spans="1:16" x14ac:dyDescent="0.25">
      <c r="A6450" s="6">
        <f>'4.OVTA Sites-Transects'!B6456</f>
        <v>0</v>
      </c>
      <c r="B6450" s="6">
        <f>'4.OVTA Sites-Transects'!C6456</f>
        <v>0</v>
      </c>
      <c r="C6450" s="6">
        <f>'4.OVTA Sites-Transects'!D6456</f>
        <v>0</v>
      </c>
      <c r="D6450" s="1">
        <f>'4.OVTA Sites-Transects'!E6456</f>
        <v>0</v>
      </c>
      <c r="E6450" s="1">
        <f>'4.OVTA Sites-Transects'!G6456</f>
        <v>0</v>
      </c>
      <c r="F6450" s="1">
        <f>'4.OVTA Sites-Transects'!F6456</f>
        <v>0</v>
      </c>
      <c r="G6450" s="6">
        <f>'4.OVTA Sites-Transects'!H6456</f>
        <v>0</v>
      </c>
      <c r="H6450" s="6">
        <f>'4.OVTA Sites-Transects'!I6456</f>
        <v>0</v>
      </c>
      <c r="I6450" s="193" t="str">
        <f t="shared" si="800"/>
        <v>-</v>
      </c>
      <c r="J6450" s="27" t="str">
        <f t="shared" si="801"/>
        <v>-</v>
      </c>
      <c r="K6450" s="27" t="str">
        <f t="shared" si="802"/>
        <v>-</v>
      </c>
      <c r="L6450" s="27" t="str">
        <f t="shared" si="803"/>
        <v>-</v>
      </c>
      <c r="M6450" s="27" t="str">
        <f t="shared" si="804"/>
        <v>-</v>
      </c>
      <c r="N6450" s="28">
        <f t="shared" si="805"/>
        <v>0</v>
      </c>
      <c r="O6450" s="28">
        <f t="shared" si="807"/>
        <v>0</v>
      </c>
      <c r="P6450" s="1" t="str">
        <f t="shared" si="806"/>
        <v>no</v>
      </c>
    </row>
    <row r="6451" spans="1:16" x14ac:dyDescent="0.25">
      <c r="A6451" s="6">
        <f>'4.OVTA Sites-Transects'!B6457</f>
        <v>0</v>
      </c>
      <c r="B6451" s="6">
        <f>'4.OVTA Sites-Transects'!C6457</f>
        <v>0</v>
      </c>
      <c r="C6451" s="6">
        <f>'4.OVTA Sites-Transects'!D6457</f>
        <v>0</v>
      </c>
      <c r="D6451" s="1">
        <f>'4.OVTA Sites-Transects'!E6457</f>
        <v>0</v>
      </c>
      <c r="E6451" s="1">
        <f>'4.OVTA Sites-Transects'!G6457</f>
        <v>0</v>
      </c>
      <c r="F6451" s="1">
        <f>'4.OVTA Sites-Transects'!F6457</f>
        <v>0</v>
      </c>
      <c r="G6451" s="6">
        <f>'4.OVTA Sites-Transects'!H6457</f>
        <v>0</v>
      </c>
      <c r="H6451" s="6">
        <f>'4.OVTA Sites-Transects'!I6457</f>
        <v>0</v>
      </c>
      <c r="I6451" s="193" t="str">
        <f t="shared" si="800"/>
        <v>-</v>
      </c>
      <c r="J6451" s="27" t="str">
        <f t="shared" si="801"/>
        <v>-</v>
      </c>
      <c r="K6451" s="27" t="str">
        <f t="shared" si="802"/>
        <v>-</v>
      </c>
      <c r="L6451" s="27" t="str">
        <f t="shared" si="803"/>
        <v>-</v>
      </c>
      <c r="M6451" s="27" t="str">
        <f t="shared" si="804"/>
        <v>-</v>
      </c>
      <c r="N6451" s="28">
        <f t="shared" si="805"/>
        <v>0</v>
      </c>
      <c r="O6451" s="28">
        <f t="shared" si="807"/>
        <v>0</v>
      </c>
      <c r="P6451" s="1" t="str">
        <f t="shared" si="806"/>
        <v>no</v>
      </c>
    </row>
    <row r="6452" spans="1:16" x14ac:dyDescent="0.25">
      <c r="A6452" s="6">
        <f>'4.OVTA Sites-Transects'!B6458</f>
        <v>0</v>
      </c>
      <c r="B6452" s="6">
        <f>'4.OVTA Sites-Transects'!C6458</f>
        <v>0</v>
      </c>
      <c r="C6452" s="6">
        <f>'4.OVTA Sites-Transects'!D6458</f>
        <v>0</v>
      </c>
      <c r="D6452" s="1">
        <f>'4.OVTA Sites-Transects'!E6458</f>
        <v>0</v>
      </c>
      <c r="E6452" s="1">
        <f>'4.OVTA Sites-Transects'!G6458</f>
        <v>0</v>
      </c>
      <c r="F6452" s="1">
        <f>'4.OVTA Sites-Transects'!F6458</f>
        <v>0</v>
      </c>
      <c r="G6452" s="6">
        <f>'4.OVTA Sites-Transects'!H6458</f>
        <v>0</v>
      </c>
      <c r="H6452" s="6">
        <f>'4.OVTA Sites-Transects'!I6458</f>
        <v>0</v>
      </c>
      <c r="I6452" s="193" t="str">
        <f t="shared" si="800"/>
        <v>-</v>
      </c>
      <c r="J6452" s="27" t="str">
        <f t="shared" si="801"/>
        <v>-</v>
      </c>
      <c r="K6452" s="27" t="str">
        <f t="shared" si="802"/>
        <v>-</v>
      </c>
      <c r="L6452" s="27" t="str">
        <f t="shared" si="803"/>
        <v>-</v>
      </c>
      <c r="M6452" s="27" t="str">
        <f t="shared" si="804"/>
        <v>-</v>
      </c>
      <c r="N6452" s="28">
        <f t="shared" si="805"/>
        <v>0</v>
      </c>
      <c r="O6452" s="28">
        <f t="shared" si="807"/>
        <v>0</v>
      </c>
      <c r="P6452" s="1" t="str">
        <f t="shared" si="806"/>
        <v>no</v>
      </c>
    </row>
    <row r="6453" spans="1:16" x14ac:dyDescent="0.25">
      <c r="A6453" s="6">
        <f>'4.OVTA Sites-Transects'!B6459</f>
        <v>0</v>
      </c>
      <c r="B6453" s="6">
        <f>'4.OVTA Sites-Transects'!C6459</f>
        <v>0</v>
      </c>
      <c r="C6453" s="6">
        <f>'4.OVTA Sites-Transects'!D6459</f>
        <v>0</v>
      </c>
      <c r="D6453" s="1">
        <f>'4.OVTA Sites-Transects'!E6459</f>
        <v>0</v>
      </c>
      <c r="E6453" s="1">
        <f>'4.OVTA Sites-Transects'!G6459</f>
        <v>0</v>
      </c>
      <c r="F6453" s="1">
        <f>'4.OVTA Sites-Transects'!F6459</f>
        <v>0</v>
      </c>
      <c r="G6453" s="6">
        <f>'4.OVTA Sites-Transects'!H6459</f>
        <v>0</v>
      </c>
      <c r="H6453" s="6">
        <f>'4.OVTA Sites-Transects'!I6459</f>
        <v>0</v>
      </c>
      <c r="I6453" s="193" t="str">
        <f t="shared" si="800"/>
        <v>-</v>
      </c>
      <c r="J6453" s="27" t="str">
        <f t="shared" si="801"/>
        <v>-</v>
      </c>
      <c r="K6453" s="27" t="str">
        <f t="shared" si="802"/>
        <v>-</v>
      </c>
      <c r="L6453" s="27" t="str">
        <f t="shared" si="803"/>
        <v>-</v>
      </c>
      <c r="M6453" s="27" t="str">
        <f t="shared" si="804"/>
        <v>-</v>
      </c>
      <c r="N6453" s="28">
        <f t="shared" si="805"/>
        <v>0</v>
      </c>
      <c r="O6453" s="28">
        <f t="shared" si="807"/>
        <v>0</v>
      </c>
      <c r="P6453" s="1" t="str">
        <f t="shared" si="806"/>
        <v>no</v>
      </c>
    </row>
    <row r="6454" spans="1:16" x14ac:dyDescent="0.25">
      <c r="A6454" s="6">
        <f>'4.OVTA Sites-Transects'!B6460</f>
        <v>0</v>
      </c>
      <c r="B6454" s="6">
        <f>'4.OVTA Sites-Transects'!C6460</f>
        <v>0</v>
      </c>
      <c r="C6454" s="6">
        <f>'4.OVTA Sites-Transects'!D6460</f>
        <v>0</v>
      </c>
      <c r="D6454" s="1">
        <f>'4.OVTA Sites-Transects'!E6460</f>
        <v>0</v>
      </c>
      <c r="E6454" s="1">
        <f>'4.OVTA Sites-Transects'!G6460</f>
        <v>0</v>
      </c>
      <c r="F6454" s="1">
        <f>'4.OVTA Sites-Transects'!F6460</f>
        <v>0</v>
      </c>
      <c r="G6454" s="6">
        <f>'4.OVTA Sites-Transects'!H6460</f>
        <v>0</v>
      </c>
      <c r="H6454" s="6">
        <f>'4.OVTA Sites-Transects'!I6460</f>
        <v>0</v>
      </c>
      <c r="I6454" s="193" t="str">
        <f t="shared" si="800"/>
        <v>-</v>
      </c>
      <c r="J6454" s="27" t="str">
        <f t="shared" si="801"/>
        <v>-</v>
      </c>
      <c r="K6454" s="27" t="str">
        <f t="shared" si="802"/>
        <v>-</v>
      </c>
      <c r="L6454" s="27" t="str">
        <f t="shared" si="803"/>
        <v>-</v>
      </c>
      <c r="M6454" s="27" t="str">
        <f t="shared" si="804"/>
        <v>-</v>
      </c>
      <c r="N6454" s="28">
        <f t="shared" si="805"/>
        <v>0</v>
      </c>
      <c r="O6454" s="28">
        <f t="shared" si="807"/>
        <v>0</v>
      </c>
      <c r="P6454" s="1" t="str">
        <f t="shared" si="806"/>
        <v>no</v>
      </c>
    </row>
    <row r="6455" spans="1:16" x14ac:dyDescent="0.25">
      <c r="A6455" s="6">
        <f>'4.OVTA Sites-Transects'!B6461</f>
        <v>0</v>
      </c>
      <c r="B6455" s="6">
        <f>'4.OVTA Sites-Transects'!C6461</f>
        <v>0</v>
      </c>
      <c r="C6455" s="6">
        <f>'4.OVTA Sites-Transects'!D6461</f>
        <v>0</v>
      </c>
      <c r="D6455" s="1">
        <f>'4.OVTA Sites-Transects'!E6461</f>
        <v>0</v>
      </c>
      <c r="E6455" s="1">
        <f>'4.OVTA Sites-Transects'!G6461</f>
        <v>0</v>
      </c>
      <c r="F6455" s="1">
        <f>'4.OVTA Sites-Transects'!F6461</f>
        <v>0</v>
      </c>
      <c r="G6455" s="6">
        <f>'4.OVTA Sites-Transects'!H6461</f>
        <v>0</v>
      </c>
      <c r="H6455" s="6">
        <f>'4.OVTA Sites-Transects'!I6461</f>
        <v>0</v>
      </c>
      <c r="I6455" s="193" t="str">
        <f t="shared" si="800"/>
        <v>-</v>
      </c>
      <c r="J6455" s="27" t="str">
        <f t="shared" si="801"/>
        <v>-</v>
      </c>
      <c r="K6455" s="27" t="str">
        <f t="shared" si="802"/>
        <v>-</v>
      </c>
      <c r="L6455" s="27" t="str">
        <f t="shared" si="803"/>
        <v>-</v>
      </c>
      <c r="M6455" s="27" t="str">
        <f t="shared" si="804"/>
        <v>-</v>
      </c>
      <c r="N6455" s="28">
        <f t="shared" si="805"/>
        <v>0</v>
      </c>
      <c r="O6455" s="28">
        <f t="shared" si="807"/>
        <v>0</v>
      </c>
      <c r="P6455" s="1" t="str">
        <f t="shared" si="806"/>
        <v>no</v>
      </c>
    </row>
    <row r="6456" spans="1:16" x14ac:dyDescent="0.25">
      <c r="A6456" s="6">
        <f>'4.OVTA Sites-Transects'!B6462</f>
        <v>0</v>
      </c>
      <c r="B6456" s="6">
        <f>'4.OVTA Sites-Transects'!C6462</f>
        <v>0</v>
      </c>
      <c r="C6456" s="6">
        <f>'4.OVTA Sites-Transects'!D6462</f>
        <v>0</v>
      </c>
      <c r="D6456" s="1">
        <f>'4.OVTA Sites-Transects'!E6462</f>
        <v>0</v>
      </c>
      <c r="E6456" s="1">
        <f>'4.OVTA Sites-Transects'!G6462</f>
        <v>0</v>
      </c>
      <c r="F6456" s="1">
        <f>'4.OVTA Sites-Transects'!F6462</f>
        <v>0</v>
      </c>
      <c r="G6456" s="6">
        <f>'4.OVTA Sites-Transects'!H6462</f>
        <v>0</v>
      </c>
      <c r="H6456" s="6">
        <f>'4.OVTA Sites-Transects'!I6462</f>
        <v>0</v>
      </c>
      <c r="I6456" s="193" t="str">
        <f t="shared" si="800"/>
        <v>-</v>
      </c>
      <c r="J6456" s="27" t="str">
        <f t="shared" si="801"/>
        <v>-</v>
      </c>
      <c r="K6456" s="27" t="str">
        <f t="shared" si="802"/>
        <v>-</v>
      </c>
      <c r="L6456" s="27" t="str">
        <f t="shared" si="803"/>
        <v>-</v>
      </c>
      <c r="M6456" s="27" t="str">
        <f t="shared" si="804"/>
        <v>-</v>
      </c>
      <c r="N6456" s="28">
        <f t="shared" si="805"/>
        <v>0</v>
      </c>
      <c r="O6456" s="28">
        <f t="shared" si="807"/>
        <v>0</v>
      </c>
      <c r="P6456" s="1" t="str">
        <f t="shared" si="806"/>
        <v>no</v>
      </c>
    </row>
    <row r="6457" spans="1:16" x14ac:dyDescent="0.25">
      <c r="A6457" s="6">
        <f>'4.OVTA Sites-Transects'!B6463</f>
        <v>0</v>
      </c>
      <c r="B6457" s="6">
        <f>'4.OVTA Sites-Transects'!C6463</f>
        <v>0</v>
      </c>
      <c r="C6457" s="6">
        <f>'4.OVTA Sites-Transects'!D6463</f>
        <v>0</v>
      </c>
      <c r="D6457" s="1">
        <f>'4.OVTA Sites-Transects'!E6463</f>
        <v>0</v>
      </c>
      <c r="E6457" s="1">
        <f>'4.OVTA Sites-Transects'!G6463</f>
        <v>0</v>
      </c>
      <c r="F6457" s="1">
        <f>'4.OVTA Sites-Transects'!F6463</f>
        <v>0</v>
      </c>
      <c r="G6457" s="6">
        <f>'4.OVTA Sites-Transects'!H6463</f>
        <v>0</v>
      </c>
      <c r="H6457" s="6">
        <f>'4.OVTA Sites-Transects'!I6463</f>
        <v>0</v>
      </c>
      <c r="I6457" s="193" t="str">
        <f t="shared" si="800"/>
        <v>-</v>
      </c>
      <c r="J6457" s="27" t="str">
        <f t="shared" si="801"/>
        <v>-</v>
      </c>
      <c r="K6457" s="27" t="str">
        <f t="shared" si="802"/>
        <v>-</v>
      </c>
      <c r="L6457" s="27" t="str">
        <f t="shared" si="803"/>
        <v>-</v>
      </c>
      <c r="M6457" s="27" t="str">
        <f t="shared" si="804"/>
        <v>-</v>
      </c>
      <c r="N6457" s="28">
        <f t="shared" si="805"/>
        <v>0</v>
      </c>
      <c r="O6457" s="28">
        <f t="shared" si="807"/>
        <v>0</v>
      </c>
      <c r="P6457" s="1" t="str">
        <f t="shared" si="806"/>
        <v>no</v>
      </c>
    </row>
    <row r="6458" spans="1:16" x14ac:dyDescent="0.25">
      <c r="A6458" s="6">
        <f>'4.OVTA Sites-Transects'!B6464</f>
        <v>0</v>
      </c>
      <c r="B6458" s="6">
        <f>'4.OVTA Sites-Transects'!C6464</f>
        <v>0</v>
      </c>
      <c r="C6458" s="6">
        <f>'4.OVTA Sites-Transects'!D6464</f>
        <v>0</v>
      </c>
      <c r="D6458" s="1">
        <f>'4.OVTA Sites-Transects'!E6464</f>
        <v>0</v>
      </c>
      <c r="E6458" s="1">
        <f>'4.OVTA Sites-Transects'!G6464</f>
        <v>0</v>
      </c>
      <c r="F6458" s="1">
        <f>'4.OVTA Sites-Transects'!F6464</f>
        <v>0</v>
      </c>
      <c r="G6458" s="6">
        <f>'4.OVTA Sites-Transects'!H6464</f>
        <v>0</v>
      </c>
      <c r="H6458" s="6">
        <f>'4.OVTA Sites-Transects'!I6464</f>
        <v>0</v>
      </c>
      <c r="I6458" s="193" t="str">
        <f t="shared" si="800"/>
        <v>-</v>
      </c>
      <c r="J6458" s="27" t="str">
        <f t="shared" si="801"/>
        <v>-</v>
      </c>
      <c r="K6458" s="27" t="str">
        <f t="shared" si="802"/>
        <v>-</v>
      </c>
      <c r="L6458" s="27" t="str">
        <f t="shared" si="803"/>
        <v>-</v>
      </c>
      <c r="M6458" s="27" t="str">
        <f t="shared" si="804"/>
        <v>-</v>
      </c>
      <c r="N6458" s="28">
        <f t="shared" si="805"/>
        <v>0</v>
      </c>
      <c r="O6458" s="28">
        <f t="shared" si="807"/>
        <v>0</v>
      </c>
      <c r="P6458" s="1" t="str">
        <f t="shared" si="806"/>
        <v>no</v>
      </c>
    </row>
    <row r="6459" spans="1:16" x14ac:dyDescent="0.25">
      <c r="A6459" s="6">
        <f>'4.OVTA Sites-Transects'!B6465</f>
        <v>0</v>
      </c>
      <c r="B6459" s="6">
        <f>'4.OVTA Sites-Transects'!C6465</f>
        <v>0</v>
      </c>
      <c r="C6459" s="6">
        <f>'4.OVTA Sites-Transects'!D6465</f>
        <v>0</v>
      </c>
      <c r="D6459" s="1">
        <f>'4.OVTA Sites-Transects'!E6465</f>
        <v>0</v>
      </c>
      <c r="E6459" s="1">
        <f>'4.OVTA Sites-Transects'!G6465</f>
        <v>0</v>
      </c>
      <c r="F6459" s="1">
        <f>'4.OVTA Sites-Transects'!F6465</f>
        <v>0</v>
      </c>
      <c r="G6459" s="6">
        <f>'4.OVTA Sites-Transects'!H6465</f>
        <v>0</v>
      </c>
      <c r="H6459" s="6">
        <f>'4.OVTA Sites-Transects'!I6465</f>
        <v>0</v>
      </c>
      <c r="I6459" s="193" t="str">
        <f t="shared" si="800"/>
        <v>-</v>
      </c>
      <c r="J6459" s="27" t="str">
        <f t="shared" si="801"/>
        <v>-</v>
      </c>
      <c r="K6459" s="27" t="str">
        <f t="shared" si="802"/>
        <v>-</v>
      </c>
      <c r="L6459" s="27" t="str">
        <f t="shared" si="803"/>
        <v>-</v>
      </c>
      <c r="M6459" s="27" t="str">
        <f t="shared" si="804"/>
        <v>-</v>
      </c>
      <c r="N6459" s="28">
        <f t="shared" si="805"/>
        <v>0</v>
      </c>
      <c r="O6459" s="28">
        <f t="shared" si="807"/>
        <v>0</v>
      </c>
      <c r="P6459" s="1" t="str">
        <f t="shared" si="806"/>
        <v>no</v>
      </c>
    </row>
    <row r="6460" spans="1:16" x14ac:dyDescent="0.25">
      <c r="A6460" s="6">
        <f>'4.OVTA Sites-Transects'!B6466</f>
        <v>0</v>
      </c>
      <c r="B6460" s="6">
        <f>'4.OVTA Sites-Transects'!C6466</f>
        <v>0</v>
      </c>
      <c r="C6460" s="6">
        <f>'4.OVTA Sites-Transects'!D6466</f>
        <v>0</v>
      </c>
      <c r="D6460" s="1">
        <f>'4.OVTA Sites-Transects'!E6466</f>
        <v>0</v>
      </c>
      <c r="E6460" s="1">
        <f>'4.OVTA Sites-Transects'!G6466</f>
        <v>0</v>
      </c>
      <c r="F6460" s="1">
        <f>'4.OVTA Sites-Transects'!F6466</f>
        <v>0</v>
      </c>
      <c r="G6460" s="6">
        <f>'4.OVTA Sites-Transects'!H6466</f>
        <v>0</v>
      </c>
      <c r="H6460" s="6">
        <f>'4.OVTA Sites-Transects'!I6466</f>
        <v>0</v>
      </c>
      <c r="I6460" s="193" t="str">
        <f t="shared" si="800"/>
        <v>-</v>
      </c>
      <c r="J6460" s="27" t="str">
        <f t="shared" si="801"/>
        <v>-</v>
      </c>
      <c r="K6460" s="27" t="str">
        <f t="shared" si="802"/>
        <v>-</v>
      </c>
      <c r="L6460" s="27" t="str">
        <f t="shared" si="803"/>
        <v>-</v>
      </c>
      <c r="M6460" s="27" t="str">
        <f t="shared" si="804"/>
        <v>-</v>
      </c>
      <c r="N6460" s="28">
        <f t="shared" si="805"/>
        <v>0</v>
      </c>
      <c r="O6460" s="28">
        <f t="shared" si="807"/>
        <v>0</v>
      </c>
      <c r="P6460" s="1" t="str">
        <f t="shared" si="806"/>
        <v>no</v>
      </c>
    </row>
    <row r="6461" spans="1:16" x14ac:dyDescent="0.25">
      <c r="A6461" s="6">
        <f>'4.OVTA Sites-Transects'!B6467</f>
        <v>0</v>
      </c>
      <c r="B6461" s="6">
        <f>'4.OVTA Sites-Transects'!C6467</f>
        <v>0</v>
      </c>
      <c r="C6461" s="6">
        <f>'4.OVTA Sites-Transects'!D6467</f>
        <v>0</v>
      </c>
      <c r="D6461" s="1">
        <f>'4.OVTA Sites-Transects'!E6467</f>
        <v>0</v>
      </c>
      <c r="E6461" s="1">
        <f>'4.OVTA Sites-Transects'!G6467</f>
        <v>0</v>
      </c>
      <c r="F6461" s="1">
        <f>'4.OVTA Sites-Transects'!F6467</f>
        <v>0</v>
      </c>
      <c r="G6461" s="6">
        <f>'4.OVTA Sites-Transects'!H6467</f>
        <v>0</v>
      </c>
      <c r="H6461" s="6">
        <f>'4.OVTA Sites-Transects'!I6467</f>
        <v>0</v>
      </c>
      <c r="I6461" s="193" t="str">
        <f t="shared" si="800"/>
        <v>-</v>
      </c>
      <c r="J6461" s="27" t="str">
        <f t="shared" si="801"/>
        <v>-</v>
      </c>
      <c r="K6461" s="27" t="str">
        <f t="shared" si="802"/>
        <v>-</v>
      </c>
      <c r="L6461" s="27" t="str">
        <f t="shared" si="803"/>
        <v>-</v>
      </c>
      <c r="M6461" s="27" t="str">
        <f t="shared" si="804"/>
        <v>-</v>
      </c>
      <c r="N6461" s="28">
        <f t="shared" si="805"/>
        <v>0</v>
      </c>
      <c r="O6461" s="28">
        <f t="shared" si="807"/>
        <v>0</v>
      </c>
      <c r="P6461" s="1" t="str">
        <f t="shared" si="806"/>
        <v>no</v>
      </c>
    </row>
    <row r="6462" spans="1:16" x14ac:dyDescent="0.25">
      <c r="A6462" s="6">
        <f>'4.OVTA Sites-Transects'!B6468</f>
        <v>0</v>
      </c>
      <c r="B6462" s="6">
        <f>'4.OVTA Sites-Transects'!C6468</f>
        <v>0</v>
      </c>
      <c r="C6462" s="6">
        <f>'4.OVTA Sites-Transects'!D6468</f>
        <v>0</v>
      </c>
      <c r="D6462" s="1">
        <f>'4.OVTA Sites-Transects'!E6468</f>
        <v>0</v>
      </c>
      <c r="E6462" s="1">
        <f>'4.OVTA Sites-Transects'!G6468</f>
        <v>0</v>
      </c>
      <c r="F6462" s="1">
        <f>'4.OVTA Sites-Transects'!F6468</f>
        <v>0</v>
      </c>
      <c r="G6462" s="6">
        <f>'4.OVTA Sites-Transects'!H6468</f>
        <v>0</v>
      </c>
      <c r="H6462" s="6">
        <f>'4.OVTA Sites-Transects'!I6468</f>
        <v>0</v>
      </c>
      <c r="I6462" s="193" t="str">
        <f t="shared" si="800"/>
        <v>-</v>
      </c>
      <c r="J6462" s="27" t="str">
        <f t="shared" si="801"/>
        <v>-</v>
      </c>
      <c r="K6462" s="27" t="str">
        <f t="shared" si="802"/>
        <v>-</v>
      </c>
      <c r="L6462" s="27" t="str">
        <f t="shared" si="803"/>
        <v>-</v>
      </c>
      <c r="M6462" s="27" t="str">
        <f t="shared" si="804"/>
        <v>-</v>
      </c>
      <c r="N6462" s="28">
        <f t="shared" si="805"/>
        <v>0</v>
      </c>
      <c r="O6462" s="28">
        <f t="shared" si="807"/>
        <v>0</v>
      </c>
      <c r="P6462" s="1" t="str">
        <f t="shared" si="806"/>
        <v>no</v>
      </c>
    </row>
    <row r="6463" spans="1:16" x14ac:dyDescent="0.25">
      <c r="A6463" s="6">
        <f>'4.OVTA Sites-Transects'!B6469</f>
        <v>0</v>
      </c>
      <c r="B6463" s="6">
        <f>'4.OVTA Sites-Transects'!C6469</f>
        <v>0</v>
      </c>
      <c r="C6463" s="6">
        <f>'4.OVTA Sites-Transects'!D6469</f>
        <v>0</v>
      </c>
      <c r="D6463" s="1">
        <f>'4.OVTA Sites-Transects'!E6469</f>
        <v>0</v>
      </c>
      <c r="E6463" s="1">
        <f>'4.OVTA Sites-Transects'!G6469</f>
        <v>0</v>
      </c>
      <c r="F6463" s="1">
        <f>'4.OVTA Sites-Transects'!F6469</f>
        <v>0</v>
      </c>
      <c r="G6463" s="6">
        <f>'4.OVTA Sites-Transects'!H6469</f>
        <v>0</v>
      </c>
      <c r="H6463" s="6">
        <f>'4.OVTA Sites-Transects'!I6469</f>
        <v>0</v>
      </c>
      <c r="I6463" s="193" t="str">
        <f t="shared" si="800"/>
        <v>-</v>
      </c>
      <c r="J6463" s="27" t="str">
        <f t="shared" si="801"/>
        <v>-</v>
      </c>
      <c r="K6463" s="27" t="str">
        <f t="shared" si="802"/>
        <v>-</v>
      </c>
      <c r="L6463" s="27" t="str">
        <f t="shared" si="803"/>
        <v>-</v>
      </c>
      <c r="M6463" s="27" t="str">
        <f t="shared" si="804"/>
        <v>-</v>
      </c>
      <c r="N6463" s="28">
        <f t="shared" si="805"/>
        <v>0</v>
      </c>
      <c r="O6463" s="28">
        <f t="shared" si="807"/>
        <v>0</v>
      </c>
      <c r="P6463" s="1" t="str">
        <f t="shared" si="806"/>
        <v>no</v>
      </c>
    </row>
    <row r="6464" spans="1:16" x14ac:dyDescent="0.25">
      <c r="A6464" s="6">
        <f>'4.OVTA Sites-Transects'!B6470</f>
        <v>0</v>
      </c>
      <c r="B6464" s="6">
        <f>'4.OVTA Sites-Transects'!C6470</f>
        <v>0</v>
      </c>
      <c r="C6464" s="6">
        <f>'4.OVTA Sites-Transects'!D6470</f>
        <v>0</v>
      </c>
      <c r="D6464" s="1">
        <f>'4.OVTA Sites-Transects'!E6470</f>
        <v>0</v>
      </c>
      <c r="E6464" s="1">
        <f>'4.OVTA Sites-Transects'!G6470</f>
        <v>0</v>
      </c>
      <c r="F6464" s="1">
        <f>'4.OVTA Sites-Transects'!F6470</f>
        <v>0</v>
      </c>
      <c r="G6464" s="6">
        <f>'4.OVTA Sites-Transects'!H6470</f>
        <v>0</v>
      </c>
      <c r="H6464" s="6">
        <f>'4.OVTA Sites-Transects'!I6470</f>
        <v>0</v>
      </c>
      <c r="I6464" s="193" t="str">
        <f t="shared" si="800"/>
        <v>-</v>
      </c>
      <c r="J6464" s="27" t="str">
        <f t="shared" si="801"/>
        <v>-</v>
      </c>
      <c r="K6464" s="27" t="str">
        <f t="shared" si="802"/>
        <v>-</v>
      </c>
      <c r="L6464" s="27" t="str">
        <f t="shared" si="803"/>
        <v>-</v>
      </c>
      <c r="M6464" s="27" t="str">
        <f t="shared" si="804"/>
        <v>-</v>
      </c>
      <c r="N6464" s="28">
        <f t="shared" si="805"/>
        <v>0</v>
      </c>
      <c r="O6464" s="28">
        <f t="shared" si="807"/>
        <v>0</v>
      </c>
      <c r="P6464" s="1" t="str">
        <f t="shared" si="806"/>
        <v>no</v>
      </c>
    </row>
    <row r="6465" spans="1:16" x14ac:dyDescent="0.25">
      <c r="A6465" s="6">
        <f>'4.OVTA Sites-Transects'!B6471</f>
        <v>0</v>
      </c>
      <c r="B6465" s="6">
        <f>'4.OVTA Sites-Transects'!C6471</f>
        <v>0</v>
      </c>
      <c r="C6465" s="6">
        <f>'4.OVTA Sites-Transects'!D6471</f>
        <v>0</v>
      </c>
      <c r="D6465" s="1">
        <f>'4.OVTA Sites-Transects'!E6471</f>
        <v>0</v>
      </c>
      <c r="E6465" s="1">
        <f>'4.OVTA Sites-Transects'!G6471</f>
        <v>0</v>
      </c>
      <c r="F6465" s="1">
        <f>'4.OVTA Sites-Transects'!F6471</f>
        <v>0</v>
      </c>
      <c r="G6465" s="6">
        <f>'4.OVTA Sites-Transects'!H6471</f>
        <v>0</v>
      </c>
      <c r="H6465" s="6">
        <f>'4.OVTA Sites-Transects'!I6471</f>
        <v>0</v>
      </c>
      <c r="I6465" s="193" t="str">
        <f t="shared" si="800"/>
        <v>-</v>
      </c>
      <c r="J6465" s="27" t="str">
        <f t="shared" si="801"/>
        <v>-</v>
      </c>
      <c r="K6465" s="27" t="str">
        <f t="shared" si="802"/>
        <v>-</v>
      </c>
      <c r="L6465" s="27" t="str">
        <f t="shared" si="803"/>
        <v>-</v>
      </c>
      <c r="M6465" s="27" t="str">
        <f t="shared" si="804"/>
        <v>-</v>
      </c>
      <c r="N6465" s="28">
        <f t="shared" si="805"/>
        <v>0</v>
      </c>
      <c r="O6465" s="28">
        <f t="shared" si="807"/>
        <v>0</v>
      </c>
      <c r="P6465" s="1" t="str">
        <f t="shared" si="806"/>
        <v>no</v>
      </c>
    </row>
    <row r="6466" spans="1:16" x14ac:dyDescent="0.25">
      <c r="A6466" s="6">
        <f>'4.OVTA Sites-Transects'!B6472</f>
        <v>0</v>
      </c>
      <c r="B6466" s="6">
        <f>'4.OVTA Sites-Transects'!C6472</f>
        <v>0</v>
      </c>
      <c r="C6466" s="6">
        <f>'4.OVTA Sites-Transects'!D6472</f>
        <v>0</v>
      </c>
      <c r="D6466" s="1">
        <f>'4.OVTA Sites-Transects'!E6472</f>
        <v>0</v>
      </c>
      <c r="E6466" s="1">
        <f>'4.OVTA Sites-Transects'!G6472</f>
        <v>0</v>
      </c>
      <c r="F6466" s="1">
        <f>'4.OVTA Sites-Transects'!F6472</f>
        <v>0</v>
      </c>
      <c r="G6466" s="6">
        <f>'4.OVTA Sites-Transects'!H6472</f>
        <v>0</v>
      </c>
      <c r="H6466" s="6">
        <f>'4.OVTA Sites-Transects'!I6472</f>
        <v>0</v>
      </c>
      <c r="I6466" s="193" t="str">
        <f t="shared" si="800"/>
        <v>-</v>
      </c>
      <c r="J6466" s="27" t="str">
        <f t="shared" si="801"/>
        <v>-</v>
      </c>
      <c r="K6466" s="27" t="str">
        <f t="shared" si="802"/>
        <v>-</v>
      </c>
      <c r="L6466" s="27" t="str">
        <f t="shared" si="803"/>
        <v>-</v>
      </c>
      <c r="M6466" s="27" t="str">
        <f t="shared" si="804"/>
        <v>-</v>
      </c>
      <c r="N6466" s="28">
        <f t="shared" si="805"/>
        <v>0</v>
      </c>
      <c r="O6466" s="28">
        <f t="shared" si="807"/>
        <v>0</v>
      </c>
      <c r="P6466" s="1" t="str">
        <f t="shared" si="806"/>
        <v>no</v>
      </c>
    </row>
    <row r="6467" spans="1:16" x14ac:dyDescent="0.25">
      <c r="A6467" s="6">
        <f>'4.OVTA Sites-Transects'!B6473</f>
        <v>0</v>
      </c>
      <c r="B6467" s="6">
        <f>'4.OVTA Sites-Transects'!C6473</f>
        <v>0</v>
      </c>
      <c r="C6467" s="6">
        <f>'4.OVTA Sites-Transects'!D6473</f>
        <v>0</v>
      </c>
      <c r="D6467" s="1">
        <f>'4.OVTA Sites-Transects'!E6473</f>
        <v>0</v>
      </c>
      <c r="E6467" s="1">
        <f>'4.OVTA Sites-Transects'!G6473</f>
        <v>0</v>
      </c>
      <c r="F6467" s="1">
        <f>'4.OVTA Sites-Transects'!F6473</f>
        <v>0</v>
      </c>
      <c r="G6467" s="6">
        <f>'4.OVTA Sites-Transects'!H6473</f>
        <v>0</v>
      </c>
      <c r="H6467" s="6">
        <f>'4.OVTA Sites-Transects'!I6473</f>
        <v>0</v>
      </c>
      <c r="I6467" s="193" t="str">
        <f t="shared" ref="I6467:I6530" si="808">IF(F6467="B", SUMIF(OVTA_Calcs_TMA, D6467, WeightingFactorMod), IF(F6467="C", SUMIF(OVTA_Calcs_TMA, D6467, WeightingFactorHigh), IF(F6467="D", SUMIF(OVTA_Calcs_TMA, D6467, WeightingFactorVeryHigh), "-")))</f>
        <v>-</v>
      </c>
      <c r="J6467" s="27" t="str">
        <f t="shared" ref="J6467:J6530" si="809">IF(ISNUMBER(AVERAGEIFS(AssessmentResultsLow, AssessmentResultsSites, $A6467,AssessmentIncluded, "yes")), I6467*AVERAGEIFS(AssessmentResultsLow, AssessmentResultsSites, $A6467,AssessmentIncluded, "yes"), "-")</f>
        <v>-</v>
      </c>
      <c r="K6467" s="27" t="str">
        <f t="shared" ref="K6467:K6530" si="810">IF(ISNUMBER(AVERAGEIFS(AssessmentResultsMod, AssessmentResultsSites, $A6467,AssessmentIncluded, "yes")), I6467*AVERAGEIFS(AssessmentResultsMod, AssessmentResultsSites, $A6467,AssessmentIncluded, "yes"), "-")</f>
        <v>-</v>
      </c>
      <c r="L6467" s="27" t="str">
        <f t="shared" ref="L6467:L6530" si="811">IF(ISNUMBER(AVERAGEIFS(AssessmentResultsHigh, AssessmentResultsSites, $A6467,AssessmentIncluded, "yes")), I6467*AVERAGEIFS(AssessmentResultsHigh, AssessmentResultsSites, $A6467,AssessmentIncluded, "yes"), "-")</f>
        <v>-</v>
      </c>
      <c r="M6467" s="27" t="str">
        <f t="shared" ref="M6467:M6530" si="812">IF(ISNUMBER(AVERAGEIFS(AssessmentResultsVeryHigh, AssessmentResultsSites, $A6467,AssessmentIncluded, "yes")), I6467*AVERAGEIFS(AssessmentResultsVeryHigh, AssessmentResultsSites, $A6467,AssessmentIncluded, "yes"), "-")</f>
        <v>-</v>
      </c>
      <c r="N6467" s="28">
        <f t="shared" ref="N6467:N6530" si="813">COUNTIFS(AssessmentResultsSites, A6467, AssessmentIncluded, "yes")</f>
        <v>0</v>
      </c>
      <c r="O6467" s="28">
        <f t="shared" si="807"/>
        <v>0</v>
      </c>
      <c r="P6467" s="1" t="str">
        <f t="shared" ref="P6467:P6530" si="814">IF(AND(G6467="Yes", N6467&gt;0), "yes", "no")</f>
        <v>no</v>
      </c>
    </row>
    <row r="6468" spans="1:16" x14ac:dyDescent="0.25">
      <c r="A6468" s="6">
        <f>'4.OVTA Sites-Transects'!B6474</f>
        <v>0</v>
      </c>
      <c r="B6468" s="6">
        <f>'4.OVTA Sites-Transects'!C6474</f>
        <v>0</v>
      </c>
      <c r="C6468" s="6">
        <f>'4.OVTA Sites-Transects'!D6474</f>
        <v>0</v>
      </c>
      <c r="D6468" s="1">
        <f>'4.OVTA Sites-Transects'!E6474</f>
        <v>0</v>
      </c>
      <c r="E6468" s="1">
        <f>'4.OVTA Sites-Transects'!G6474</f>
        <v>0</v>
      </c>
      <c r="F6468" s="1">
        <f>'4.OVTA Sites-Transects'!F6474</f>
        <v>0</v>
      </c>
      <c r="G6468" s="6">
        <f>'4.OVTA Sites-Transects'!H6474</f>
        <v>0</v>
      </c>
      <c r="H6468" s="6">
        <f>'4.OVTA Sites-Transects'!I6474</f>
        <v>0</v>
      </c>
      <c r="I6468" s="193" t="str">
        <f t="shared" si="808"/>
        <v>-</v>
      </c>
      <c r="J6468" s="27" t="str">
        <f t="shared" si="809"/>
        <v>-</v>
      </c>
      <c r="K6468" s="27" t="str">
        <f t="shared" si="810"/>
        <v>-</v>
      </c>
      <c r="L6468" s="27" t="str">
        <f t="shared" si="811"/>
        <v>-</v>
      </c>
      <c r="M6468" s="27" t="str">
        <f t="shared" si="812"/>
        <v>-</v>
      </c>
      <c r="N6468" s="28">
        <f t="shared" si="813"/>
        <v>0</v>
      </c>
      <c r="O6468" s="28">
        <f t="shared" ref="O6468:O6531" si="815">IF(P6468="yes", N6468, 0)</f>
        <v>0</v>
      </c>
      <c r="P6468" s="1" t="str">
        <f t="shared" si="814"/>
        <v>no</v>
      </c>
    </row>
    <row r="6469" spans="1:16" x14ac:dyDescent="0.25">
      <c r="A6469" s="6">
        <f>'4.OVTA Sites-Transects'!B6475</f>
        <v>0</v>
      </c>
      <c r="B6469" s="6">
        <f>'4.OVTA Sites-Transects'!C6475</f>
        <v>0</v>
      </c>
      <c r="C6469" s="6">
        <f>'4.OVTA Sites-Transects'!D6475</f>
        <v>0</v>
      </c>
      <c r="D6469" s="1">
        <f>'4.OVTA Sites-Transects'!E6475</f>
        <v>0</v>
      </c>
      <c r="E6469" s="1">
        <f>'4.OVTA Sites-Transects'!G6475</f>
        <v>0</v>
      </c>
      <c r="F6469" s="1">
        <f>'4.OVTA Sites-Transects'!F6475</f>
        <v>0</v>
      </c>
      <c r="G6469" s="6">
        <f>'4.OVTA Sites-Transects'!H6475</f>
        <v>0</v>
      </c>
      <c r="H6469" s="6">
        <f>'4.OVTA Sites-Transects'!I6475</f>
        <v>0</v>
      </c>
      <c r="I6469" s="193" t="str">
        <f t="shared" si="808"/>
        <v>-</v>
      </c>
      <c r="J6469" s="27" t="str">
        <f t="shared" si="809"/>
        <v>-</v>
      </c>
      <c r="K6469" s="27" t="str">
        <f t="shared" si="810"/>
        <v>-</v>
      </c>
      <c r="L6469" s="27" t="str">
        <f t="shared" si="811"/>
        <v>-</v>
      </c>
      <c r="M6469" s="27" t="str">
        <f t="shared" si="812"/>
        <v>-</v>
      </c>
      <c r="N6469" s="28">
        <f t="shared" si="813"/>
        <v>0</v>
      </c>
      <c r="O6469" s="28">
        <f t="shared" si="815"/>
        <v>0</v>
      </c>
      <c r="P6469" s="1" t="str">
        <f t="shared" si="814"/>
        <v>no</v>
      </c>
    </row>
    <row r="6470" spans="1:16" x14ac:dyDescent="0.25">
      <c r="A6470" s="6">
        <f>'4.OVTA Sites-Transects'!B6476</f>
        <v>0</v>
      </c>
      <c r="B6470" s="6">
        <f>'4.OVTA Sites-Transects'!C6476</f>
        <v>0</v>
      </c>
      <c r="C6470" s="6">
        <f>'4.OVTA Sites-Transects'!D6476</f>
        <v>0</v>
      </c>
      <c r="D6470" s="1">
        <f>'4.OVTA Sites-Transects'!E6476</f>
        <v>0</v>
      </c>
      <c r="E6470" s="1">
        <f>'4.OVTA Sites-Transects'!G6476</f>
        <v>0</v>
      </c>
      <c r="F6470" s="1">
        <f>'4.OVTA Sites-Transects'!F6476</f>
        <v>0</v>
      </c>
      <c r="G6470" s="6">
        <f>'4.OVTA Sites-Transects'!H6476</f>
        <v>0</v>
      </c>
      <c r="H6470" s="6">
        <f>'4.OVTA Sites-Transects'!I6476</f>
        <v>0</v>
      </c>
      <c r="I6470" s="193" t="str">
        <f t="shared" si="808"/>
        <v>-</v>
      </c>
      <c r="J6470" s="27" t="str">
        <f t="shared" si="809"/>
        <v>-</v>
      </c>
      <c r="K6470" s="27" t="str">
        <f t="shared" si="810"/>
        <v>-</v>
      </c>
      <c r="L6470" s="27" t="str">
        <f t="shared" si="811"/>
        <v>-</v>
      </c>
      <c r="M6470" s="27" t="str">
        <f t="shared" si="812"/>
        <v>-</v>
      </c>
      <c r="N6470" s="28">
        <f t="shared" si="813"/>
        <v>0</v>
      </c>
      <c r="O6470" s="28">
        <f t="shared" si="815"/>
        <v>0</v>
      </c>
      <c r="P6470" s="1" t="str">
        <f t="shared" si="814"/>
        <v>no</v>
      </c>
    </row>
    <row r="6471" spans="1:16" x14ac:dyDescent="0.25">
      <c r="A6471" s="6">
        <f>'4.OVTA Sites-Transects'!B6477</f>
        <v>0</v>
      </c>
      <c r="B6471" s="6">
        <f>'4.OVTA Sites-Transects'!C6477</f>
        <v>0</v>
      </c>
      <c r="C6471" s="6">
        <f>'4.OVTA Sites-Transects'!D6477</f>
        <v>0</v>
      </c>
      <c r="D6471" s="1">
        <f>'4.OVTA Sites-Transects'!E6477</f>
        <v>0</v>
      </c>
      <c r="E6471" s="1">
        <f>'4.OVTA Sites-Transects'!G6477</f>
        <v>0</v>
      </c>
      <c r="F6471" s="1">
        <f>'4.OVTA Sites-Transects'!F6477</f>
        <v>0</v>
      </c>
      <c r="G6471" s="6">
        <f>'4.OVTA Sites-Transects'!H6477</f>
        <v>0</v>
      </c>
      <c r="H6471" s="6">
        <f>'4.OVTA Sites-Transects'!I6477</f>
        <v>0</v>
      </c>
      <c r="I6471" s="193" t="str">
        <f t="shared" si="808"/>
        <v>-</v>
      </c>
      <c r="J6471" s="27" t="str">
        <f t="shared" si="809"/>
        <v>-</v>
      </c>
      <c r="K6471" s="27" t="str">
        <f t="shared" si="810"/>
        <v>-</v>
      </c>
      <c r="L6471" s="27" t="str">
        <f t="shared" si="811"/>
        <v>-</v>
      </c>
      <c r="M6471" s="27" t="str">
        <f t="shared" si="812"/>
        <v>-</v>
      </c>
      <c r="N6471" s="28">
        <f t="shared" si="813"/>
        <v>0</v>
      </c>
      <c r="O6471" s="28">
        <f t="shared" si="815"/>
        <v>0</v>
      </c>
      <c r="P6471" s="1" t="str">
        <f t="shared" si="814"/>
        <v>no</v>
      </c>
    </row>
    <row r="6472" spans="1:16" x14ac:dyDescent="0.25">
      <c r="A6472" s="6">
        <f>'4.OVTA Sites-Transects'!B6478</f>
        <v>0</v>
      </c>
      <c r="B6472" s="6">
        <f>'4.OVTA Sites-Transects'!C6478</f>
        <v>0</v>
      </c>
      <c r="C6472" s="6">
        <f>'4.OVTA Sites-Transects'!D6478</f>
        <v>0</v>
      </c>
      <c r="D6472" s="1">
        <f>'4.OVTA Sites-Transects'!E6478</f>
        <v>0</v>
      </c>
      <c r="E6472" s="1">
        <f>'4.OVTA Sites-Transects'!G6478</f>
        <v>0</v>
      </c>
      <c r="F6472" s="1">
        <f>'4.OVTA Sites-Transects'!F6478</f>
        <v>0</v>
      </c>
      <c r="G6472" s="6">
        <f>'4.OVTA Sites-Transects'!H6478</f>
        <v>0</v>
      </c>
      <c r="H6472" s="6">
        <f>'4.OVTA Sites-Transects'!I6478</f>
        <v>0</v>
      </c>
      <c r="I6472" s="193" t="str">
        <f t="shared" si="808"/>
        <v>-</v>
      </c>
      <c r="J6472" s="27" t="str">
        <f t="shared" si="809"/>
        <v>-</v>
      </c>
      <c r="K6472" s="27" t="str">
        <f t="shared" si="810"/>
        <v>-</v>
      </c>
      <c r="L6472" s="27" t="str">
        <f t="shared" si="811"/>
        <v>-</v>
      </c>
      <c r="M6472" s="27" t="str">
        <f t="shared" si="812"/>
        <v>-</v>
      </c>
      <c r="N6472" s="28">
        <f t="shared" si="813"/>
        <v>0</v>
      </c>
      <c r="O6472" s="28">
        <f t="shared" si="815"/>
        <v>0</v>
      </c>
      <c r="P6472" s="1" t="str">
        <f t="shared" si="814"/>
        <v>no</v>
      </c>
    </row>
    <row r="6473" spans="1:16" x14ac:dyDescent="0.25">
      <c r="A6473" s="6">
        <f>'4.OVTA Sites-Transects'!B6479</f>
        <v>0</v>
      </c>
      <c r="B6473" s="6">
        <f>'4.OVTA Sites-Transects'!C6479</f>
        <v>0</v>
      </c>
      <c r="C6473" s="6">
        <f>'4.OVTA Sites-Transects'!D6479</f>
        <v>0</v>
      </c>
      <c r="D6473" s="1">
        <f>'4.OVTA Sites-Transects'!E6479</f>
        <v>0</v>
      </c>
      <c r="E6473" s="1">
        <f>'4.OVTA Sites-Transects'!G6479</f>
        <v>0</v>
      </c>
      <c r="F6473" s="1">
        <f>'4.OVTA Sites-Transects'!F6479</f>
        <v>0</v>
      </c>
      <c r="G6473" s="6">
        <f>'4.OVTA Sites-Transects'!H6479</f>
        <v>0</v>
      </c>
      <c r="H6473" s="6">
        <f>'4.OVTA Sites-Transects'!I6479</f>
        <v>0</v>
      </c>
      <c r="I6473" s="193" t="str">
        <f t="shared" si="808"/>
        <v>-</v>
      </c>
      <c r="J6473" s="27" t="str">
        <f t="shared" si="809"/>
        <v>-</v>
      </c>
      <c r="K6473" s="27" t="str">
        <f t="shared" si="810"/>
        <v>-</v>
      </c>
      <c r="L6473" s="27" t="str">
        <f t="shared" si="811"/>
        <v>-</v>
      </c>
      <c r="M6473" s="27" t="str">
        <f t="shared" si="812"/>
        <v>-</v>
      </c>
      <c r="N6473" s="28">
        <f t="shared" si="813"/>
        <v>0</v>
      </c>
      <c r="O6473" s="28">
        <f t="shared" si="815"/>
        <v>0</v>
      </c>
      <c r="P6473" s="1" t="str">
        <f t="shared" si="814"/>
        <v>no</v>
      </c>
    </row>
    <row r="6474" spans="1:16" x14ac:dyDescent="0.25">
      <c r="A6474" s="6">
        <f>'4.OVTA Sites-Transects'!B6480</f>
        <v>0</v>
      </c>
      <c r="B6474" s="6">
        <f>'4.OVTA Sites-Transects'!C6480</f>
        <v>0</v>
      </c>
      <c r="C6474" s="6">
        <f>'4.OVTA Sites-Transects'!D6480</f>
        <v>0</v>
      </c>
      <c r="D6474" s="1">
        <f>'4.OVTA Sites-Transects'!E6480</f>
        <v>0</v>
      </c>
      <c r="E6474" s="1">
        <f>'4.OVTA Sites-Transects'!G6480</f>
        <v>0</v>
      </c>
      <c r="F6474" s="1">
        <f>'4.OVTA Sites-Transects'!F6480</f>
        <v>0</v>
      </c>
      <c r="G6474" s="6">
        <f>'4.OVTA Sites-Transects'!H6480</f>
        <v>0</v>
      </c>
      <c r="H6474" s="6">
        <f>'4.OVTA Sites-Transects'!I6480</f>
        <v>0</v>
      </c>
      <c r="I6474" s="193" t="str">
        <f t="shared" si="808"/>
        <v>-</v>
      </c>
      <c r="J6474" s="27" t="str">
        <f t="shared" si="809"/>
        <v>-</v>
      </c>
      <c r="K6474" s="27" t="str">
        <f t="shared" si="810"/>
        <v>-</v>
      </c>
      <c r="L6474" s="27" t="str">
        <f t="shared" si="811"/>
        <v>-</v>
      </c>
      <c r="M6474" s="27" t="str">
        <f t="shared" si="812"/>
        <v>-</v>
      </c>
      <c r="N6474" s="28">
        <f t="shared" si="813"/>
        <v>0</v>
      </c>
      <c r="O6474" s="28">
        <f t="shared" si="815"/>
        <v>0</v>
      </c>
      <c r="P6474" s="1" t="str">
        <f t="shared" si="814"/>
        <v>no</v>
      </c>
    </row>
    <row r="6475" spans="1:16" x14ac:dyDescent="0.25">
      <c r="A6475" s="6">
        <f>'4.OVTA Sites-Transects'!B6481</f>
        <v>0</v>
      </c>
      <c r="B6475" s="6">
        <f>'4.OVTA Sites-Transects'!C6481</f>
        <v>0</v>
      </c>
      <c r="C6475" s="6">
        <f>'4.OVTA Sites-Transects'!D6481</f>
        <v>0</v>
      </c>
      <c r="D6475" s="1">
        <f>'4.OVTA Sites-Transects'!E6481</f>
        <v>0</v>
      </c>
      <c r="E6475" s="1">
        <f>'4.OVTA Sites-Transects'!G6481</f>
        <v>0</v>
      </c>
      <c r="F6475" s="1">
        <f>'4.OVTA Sites-Transects'!F6481</f>
        <v>0</v>
      </c>
      <c r="G6475" s="6">
        <f>'4.OVTA Sites-Transects'!H6481</f>
        <v>0</v>
      </c>
      <c r="H6475" s="6">
        <f>'4.OVTA Sites-Transects'!I6481</f>
        <v>0</v>
      </c>
      <c r="I6475" s="193" t="str">
        <f t="shared" si="808"/>
        <v>-</v>
      </c>
      <c r="J6475" s="27" t="str">
        <f t="shared" si="809"/>
        <v>-</v>
      </c>
      <c r="K6475" s="27" t="str">
        <f t="shared" si="810"/>
        <v>-</v>
      </c>
      <c r="L6475" s="27" t="str">
        <f t="shared" si="811"/>
        <v>-</v>
      </c>
      <c r="M6475" s="27" t="str">
        <f t="shared" si="812"/>
        <v>-</v>
      </c>
      <c r="N6475" s="28">
        <f t="shared" si="813"/>
        <v>0</v>
      </c>
      <c r="O6475" s="28">
        <f t="shared" si="815"/>
        <v>0</v>
      </c>
      <c r="P6475" s="1" t="str">
        <f t="shared" si="814"/>
        <v>no</v>
      </c>
    </row>
    <row r="6476" spans="1:16" x14ac:dyDescent="0.25">
      <c r="A6476" s="6">
        <f>'4.OVTA Sites-Transects'!B6482</f>
        <v>0</v>
      </c>
      <c r="B6476" s="6">
        <f>'4.OVTA Sites-Transects'!C6482</f>
        <v>0</v>
      </c>
      <c r="C6476" s="6">
        <f>'4.OVTA Sites-Transects'!D6482</f>
        <v>0</v>
      </c>
      <c r="D6476" s="1">
        <f>'4.OVTA Sites-Transects'!E6482</f>
        <v>0</v>
      </c>
      <c r="E6476" s="1">
        <f>'4.OVTA Sites-Transects'!G6482</f>
        <v>0</v>
      </c>
      <c r="F6476" s="1">
        <f>'4.OVTA Sites-Transects'!F6482</f>
        <v>0</v>
      </c>
      <c r="G6476" s="6">
        <f>'4.OVTA Sites-Transects'!H6482</f>
        <v>0</v>
      </c>
      <c r="H6476" s="6">
        <f>'4.OVTA Sites-Transects'!I6482</f>
        <v>0</v>
      </c>
      <c r="I6476" s="193" t="str">
        <f t="shared" si="808"/>
        <v>-</v>
      </c>
      <c r="J6476" s="27" t="str">
        <f t="shared" si="809"/>
        <v>-</v>
      </c>
      <c r="K6476" s="27" t="str">
        <f t="shared" si="810"/>
        <v>-</v>
      </c>
      <c r="L6476" s="27" t="str">
        <f t="shared" si="811"/>
        <v>-</v>
      </c>
      <c r="M6476" s="27" t="str">
        <f t="shared" si="812"/>
        <v>-</v>
      </c>
      <c r="N6476" s="28">
        <f t="shared" si="813"/>
        <v>0</v>
      </c>
      <c r="O6476" s="28">
        <f t="shared" si="815"/>
        <v>0</v>
      </c>
      <c r="P6476" s="1" t="str">
        <f t="shared" si="814"/>
        <v>no</v>
      </c>
    </row>
    <row r="6477" spans="1:16" x14ac:dyDescent="0.25">
      <c r="A6477" s="6">
        <f>'4.OVTA Sites-Transects'!B6483</f>
        <v>0</v>
      </c>
      <c r="B6477" s="6">
        <f>'4.OVTA Sites-Transects'!C6483</f>
        <v>0</v>
      </c>
      <c r="C6477" s="6">
        <f>'4.OVTA Sites-Transects'!D6483</f>
        <v>0</v>
      </c>
      <c r="D6477" s="1">
        <f>'4.OVTA Sites-Transects'!E6483</f>
        <v>0</v>
      </c>
      <c r="E6477" s="1">
        <f>'4.OVTA Sites-Transects'!G6483</f>
        <v>0</v>
      </c>
      <c r="F6477" s="1">
        <f>'4.OVTA Sites-Transects'!F6483</f>
        <v>0</v>
      </c>
      <c r="G6477" s="6">
        <f>'4.OVTA Sites-Transects'!H6483</f>
        <v>0</v>
      </c>
      <c r="H6477" s="6">
        <f>'4.OVTA Sites-Transects'!I6483</f>
        <v>0</v>
      </c>
      <c r="I6477" s="193" t="str">
        <f t="shared" si="808"/>
        <v>-</v>
      </c>
      <c r="J6477" s="27" t="str">
        <f t="shared" si="809"/>
        <v>-</v>
      </c>
      <c r="K6477" s="27" t="str">
        <f t="shared" si="810"/>
        <v>-</v>
      </c>
      <c r="L6477" s="27" t="str">
        <f t="shared" si="811"/>
        <v>-</v>
      </c>
      <c r="M6477" s="27" t="str">
        <f t="shared" si="812"/>
        <v>-</v>
      </c>
      <c r="N6477" s="28">
        <f t="shared" si="813"/>
        <v>0</v>
      </c>
      <c r="O6477" s="28">
        <f t="shared" si="815"/>
        <v>0</v>
      </c>
      <c r="P6477" s="1" t="str">
        <f t="shared" si="814"/>
        <v>no</v>
      </c>
    </row>
    <row r="6478" spans="1:16" x14ac:dyDescent="0.25">
      <c r="A6478" s="6">
        <f>'4.OVTA Sites-Transects'!B6484</f>
        <v>0</v>
      </c>
      <c r="B6478" s="6">
        <f>'4.OVTA Sites-Transects'!C6484</f>
        <v>0</v>
      </c>
      <c r="C6478" s="6">
        <f>'4.OVTA Sites-Transects'!D6484</f>
        <v>0</v>
      </c>
      <c r="D6478" s="1">
        <f>'4.OVTA Sites-Transects'!E6484</f>
        <v>0</v>
      </c>
      <c r="E6478" s="1">
        <f>'4.OVTA Sites-Transects'!G6484</f>
        <v>0</v>
      </c>
      <c r="F6478" s="1">
        <f>'4.OVTA Sites-Transects'!F6484</f>
        <v>0</v>
      </c>
      <c r="G6478" s="6">
        <f>'4.OVTA Sites-Transects'!H6484</f>
        <v>0</v>
      </c>
      <c r="H6478" s="6">
        <f>'4.OVTA Sites-Transects'!I6484</f>
        <v>0</v>
      </c>
      <c r="I6478" s="193" t="str">
        <f t="shared" si="808"/>
        <v>-</v>
      </c>
      <c r="J6478" s="27" t="str">
        <f t="shared" si="809"/>
        <v>-</v>
      </c>
      <c r="K6478" s="27" t="str">
        <f t="shared" si="810"/>
        <v>-</v>
      </c>
      <c r="L6478" s="27" t="str">
        <f t="shared" si="811"/>
        <v>-</v>
      </c>
      <c r="M6478" s="27" t="str">
        <f t="shared" si="812"/>
        <v>-</v>
      </c>
      <c r="N6478" s="28">
        <f t="shared" si="813"/>
        <v>0</v>
      </c>
      <c r="O6478" s="28">
        <f t="shared" si="815"/>
        <v>0</v>
      </c>
      <c r="P6478" s="1" t="str">
        <f t="shared" si="814"/>
        <v>no</v>
      </c>
    </row>
    <row r="6479" spans="1:16" x14ac:dyDescent="0.25">
      <c r="A6479" s="6">
        <f>'4.OVTA Sites-Transects'!B6485</f>
        <v>0</v>
      </c>
      <c r="B6479" s="6">
        <f>'4.OVTA Sites-Transects'!C6485</f>
        <v>0</v>
      </c>
      <c r="C6479" s="6">
        <f>'4.OVTA Sites-Transects'!D6485</f>
        <v>0</v>
      </c>
      <c r="D6479" s="1">
        <f>'4.OVTA Sites-Transects'!E6485</f>
        <v>0</v>
      </c>
      <c r="E6479" s="1">
        <f>'4.OVTA Sites-Transects'!G6485</f>
        <v>0</v>
      </c>
      <c r="F6479" s="1">
        <f>'4.OVTA Sites-Transects'!F6485</f>
        <v>0</v>
      </c>
      <c r="G6479" s="6">
        <f>'4.OVTA Sites-Transects'!H6485</f>
        <v>0</v>
      </c>
      <c r="H6479" s="6">
        <f>'4.OVTA Sites-Transects'!I6485</f>
        <v>0</v>
      </c>
      <c r="I6479" s="193" t="str">
        <f t="shared" si="808"/>
        <v>-</v>
      </c>
      <c r="J6479" s="27" t="str">
        <f t="shared" si="809"/>
        <v>-</v>
      </c>
      <c r="K6479" s="27" t="str">
        <f t="shared" si="810"/>
        <v>-</v>
      </c>
      <c r="L6479" s="27" t="str">
        <f t="shared" si="811"/>
        <v>-</v>
      </c>
      <c r="M6479" s="27" t="str">
        <f t="shared" si="812"/>
        <v>-</v>
      </c>
      <c r="N6479" s="28">
        <f t="shared" si="813"/>
        <v>0</v>
      </c>
      <c r="O6479" s="28">
        <f t="shared" si="815"/>
        <v>0</v>
      </c>
      <c r="P6479" s="1" t="str">
        <f t="shared" si="814"/>
        <v>no</v>
      </c>
    </row>
    <row r="6480" spans="1:16" x14ac:dyDescent="0.25">
      <c r="A6480" s="6">
        <f>'4.OVTA Sites-Transects'!B6486</f>
        <v>0</v>
      </c>
      <c r="B6480" s="6">
        <f>'4.OVTA Sites-Transects'!C6486</f>
        <v>0</v>
      </c>
      <c r="C6480" s="6">
        <f>'4.OVTA Sites-Transects'!D6486</f>
        <v>0</v>
      </c>
      <c r="D6480" s="1">
        <f>'4.OVTA Sites-Transects'!E6486</f>
        <v>0</v>
      </c>
      <c r="E6480" s="1">
        <f>'4.OVTA Sites-Transects'!G6486</f>
        <v>0</v>
      </c>
      <c r="F6480" s="1">
        <f>'4.OVTA Sites-Transects'!F6486</f>
        <v>0</v>
      </c>
      <c r="G6480" s="6">
        <f>'4.OVTA Sites-Transects'!H6486</f>
        <v>0</v>
      </c>
      <c r="H6480" s="6">
        <f>'4.OVTA Sites-Transects'!I6486</f>
        <v>0</v>
      </c>
      <c r="I6480" s="193" t="str">
        <f t="shared" si="808"/>
        <v>-</v>
      </c>
      <c r="J6480" s="27" t="str">
        <f t="shared" si="809"/>
        <v>-</v>
      </c>
      <c r="K6480" s="27" t="str">
        <f t="shared" si="810"/>
        <v>-</v>
      </c>
      <c r="L6480" s="27" t="str">
        <f t="shared" si="811"/>
        <v>-</v>
      </c>
      <c r="M6480" s="27" t="str">
        <f t="shared" si="812"/>
        <v>-</v>
      </c>
      <c r="N6480" s="28">
        <f t="shared" si="813"/>
        <v>0</v>
      </c>
      <c r="O6480" s="28">
        <f t="shared" si="815"/>
        <v>0</v>
      </c>
      <c r="P6480" s="1" t="str">
        <f t="shared" si="814"/>
        <v>no</v>
      </c>
    </row>
    <row r="6481" spans="1:16" x14ac:dyDescent="0.25">
      <c r="A6481" s="6">
        <f>'4.OVTA Sites-Transects'!B6487</f>
        <v>0</v>
      </c>
      <c r="B6481" s="6">
        <f>'4.OVTA Sites-Transects'!C6487</f>
        <v>0</v>
      </c>
      <c r="C6481" s="6">
        <f>'4.OVTA Sites-Transects'!D6487</f>
        <v>0</v>
      </c>
      <c r="D6481" s="1">
        <f>'4.OVTA Sites-Transects'!E6487</f>
        <v>0</v>
      </c>
      <c r="E6481" s="1">
        <f>'4.OVTA Sites-Transects'!G6487</f>
        <v>0</v>
      </c>
      <c r="F6481" s="1">
        <f>'4.OVTA Sites-Transects'!F6487</f>
        <v>0</v>
      </c>
      <c r="G6481" s="6">
        <f>'4.OVTA Sites-Transects'!H6487</f>
        <v>0</v>
      </c>
      <c r="H6481" s="6">
        <f>'4.OVTA Sites-Transects'!I6487</f>
        <v>0</v>
      </c>
      <c r="I6481" s="193" t="str">
        <f t="shared" si="808"/>
        <v>-</v>
      </c>
      <c r="J6481" s="27" t="str">
        <f t="shared" si="809"/>
        <v>-</v>
      </c>
      <c r="K6481" s="27" t="str">
        <f t="shared" si="810"/>
        <v>-</v>
      </c>
      <c r="L6481" s="27" t="str">
        <f t="shared" si="811"/>
        <v>-</v>
      </c>
      <c r="M6481" s="27" t="str">
        <f t="shared" si="812"/>
        <v>-</v>
      </c>
      <c r="N6481" s="28">
        <f t="shared" si="813"/>
        <v>0</v>
      </c>
      <c r="O6481" s="28">
        <f t="shared" si="815"/>
        <v>0</v>
      </c>
      <c r="P6481" s="1" t="str">
        <f t="shared" si="814"/>
        <v>no</v>
      </c>
    </row>
    <row r="6482" spans="1:16" x14ac:dyDescent="0.25">
      <c r="A6482" s="6">
        <f>'4.OVTA Sites-Transects'!B6488</f>
        <v>0</v>
      </c>
      <c r="B6482" s="6">
        <f>'4.OVTA Sites-Transects'!C6488</f>
        <v>0</v>
      </c>
      <c r="C6482" s="6">
        <f>'4.OVTA Sites-Transects'!D6488</f>
        <v>0</v>
      </c>
      <c r="D6482" s="1">
        <f>'4.OVTA Sites-Transects'!E6488</f>
        <v>0</v>
      </c>
      <c r="E6482" s="1">
        <f>'4.OVTA Sites-Transects'!G6488</f>
        <v>0</v>
      </c>
      <c r="F6482" s="1">
        <f>'4.OVTA Sites-Transects'!F6488</f>
        <v>0</v>
      </c>
      <c r="G6482" s="6">
        <f>'4.OVTA Sites-Transects'!H6488</f>
        <v>0</v>
      </c>
      <c r="H6482" s="6">
        <f>'4.OVTA Sites-Transects'!I6488</f>
        <v>0</v>
      </c>
      <c r="I6482" s="193" t="str">
        <f t="shared" si="808"/>
        <v>-</v>
      </c>
      <c r="J6482" s="27" t="str">
        <f t="shared" si="809"/>
        <v>-</v>
      </c>
      <c r="K6482" s="27" t="str">
        <f t="shared" si="810"/>
        <v>-</v>
      </c>
      <c r="L6482" s="27" t="str">
        <f t="shared" si="811"/>
        <v>-</v>
      </c>
      <c r="M6482" s="27" t="str">
        <f t="shared" si="812"/>
        <v>-</v>
      </c>
      <c r="N6482" s="28">
        <f t="shared" si="813"/>
        <v>0</v>
      </c>
      <c r="O6482" s="28">
        <f t="shared" si="815"/>
        <v>0</v>
      </c>
      <c r="P6482" s="1" t="str">
        <f t="shared" si="814"/>
        <v>no</v>
      </c>
    </row>
    <row r="6483" spans="1:16" x14ac:dyDescent="0.25">
      <c r="A6483" s="6">
        <f>'4.OVTA Sites-Transects'!B6489</f>
        <v>0</v>
      </c>
      <c r="B6483" s="6">
        <f>'4.OVTA Sites-Transects'!C6489</f>
        <v>0</v>
      </c>
      <c r="C6483" s="6">
        <f>'4.OVTA Sites-Transects'!D6489</f>
        <v>0</v>
      </c>
      <c r="D6483" s="1">
        <f>'4.OVTA Sites-Transects'!E6489</f>
        <v>0</v>
      </c>
      <c r="E6483" s="1">
        <f>'4.OVTA Sites-Transects'!G6489</f>
        <v>0</v>
      </c>
      <c r="F6483" s="1">
        <f>'4.OVTA Sites-Transects'!F6489</f>
        <v>0</v>
      </c>
      <c r="G6483" s="6">
        <f>'4.OVTA Sites-Transects'!H6489</f>
        <v>0</v>
      </c>
      <c r="H6483" s="6">
        <f>'4.OVTA Sites-Transects'!I6489</f>
        <v>0</v>
      </c>
      <c r="I6483" s="193" t="str">
        <f t="shared" si="808"/>
        <v>-</v>
      </c>
      <c r="J6483" s="27" t="str">
        <f t="shared" si="809"/>
        <v>-</v>
      </c>
      <c r="K6483" s="27" t="str">
        <f t="shared" si="810"/>
        <v>-</v>
      </c>
      <c r="L6483" s="27" t="str">
        <f t="shared" si="811"/>
        <v>-</v>
      </c>
      <c r="M6483" s="27" t="str">
        <f t="shared" si="812"/>
        <v>-</v>
      </c>
      <c r="N6483" s="28">
        <f t="shared" si="813"/>
        <v>0</v>
      </c>
      <c r="O6483" s="28">
        <f t="shared" si="815"/>
        <v>0</v>
      </c>
      <c r="P6483" s="1" t="str">
        <f t="shared" si="814"/>
        <v>no</v>
      </c>
    </row>
    <row r="6484" spans="1:16" x14ac:dyDescent="0.25">
      <c r="A6484" s="6">
        <f>'4.OVTA Sites-Transects'!B6490</f>
        <v>0</v>
      </c>
      <c r="B6484" s="6">
        <f>'4.OVTA Sites-Transects'!C6490</f>
        <v>0</v>
      </c>
      <c r="C6484" s="6">
        <f>'4.OVTA Sites-Transects'!D6490</f>
        <v>0</v>
      </c>
      <c r="D6484" s="1">
        <f>'4.OVTA Sites-Transects'!E6490</f>
        <v>0</v>
      </c>
      <c r="E6484" s="1">
        <f>'4.OVTA Sites-Transects'!G6490</f>
        <v>0</v>
      </c>
      <c r="F6484" s="1">
        <f>'4.OVTA Sites-Transects'!F6490</f>
        <v>0</v>
      </c>
      <c r="G6484" s="6">
        <f>'4.OVTA Sites-Transects'!H6490</f>
        <v>0</v>
      </c>
      <c r="H6484" s="6">
        <f>'4.OVTA Sites-Transects'!I6490</f>
        <v>0</v>
      </c>
      <c r="I6484" s="193" t="str">
        <f t="shared" si="808"/>
        <v>-</v>
      </c>
      <c r="J6484" s="27" t="str">
        <f t="shared" si="809"/>
        <v>-</v>
      </c>
      <c r="K6484" s="27" t="str">
        <f t="shared" si="810"/>
        <v>-</v>
      </c>
      <c r="L6484" s="27" t="str">
        <f t="shared" si="811"/>
        <v>-</v>
      </c>
      <c r="M6484" s="27" t="str">
        <f t="shared" si="812"/>
        <v>-</v>
      </c>
      <c r="N6484" s="28">
        <f t="shared" si="813"/>
        <v>0</v>
      </c>
      <c r="O6484" s="28">
        <f t="shared" si="815"/>
        <v>0</v>
      </c>
      <c r="P6484" s="1" t="str">
        <f t="shared" si="814"/>
        <v>no</v>
      </c>
    </row>
    <row r="6485" spans="1:16" x14ac:dyDescent="0.25">
      <c r="A6485" s="6">
        <f>'4.OVTA Sites-Transects'!B6491</f>
        <v>0</v>
      </c>
      <c r="B6485" s="6">
        <f>'4.OVTA Sites-Transects'!C6491</f>
        <v>0</v>
      </c>
      <c r="C6485" s="6">
        <f>'4.OVTA Sites-Transects'!D6491</f>
        <v>0</v>
      </c>
      <c r="D6485" s="1">
        <f>'4.OVTA Sites-Transects'!E6491</f>
        <v>0</v>
      </c>
      <c r="E6485" s="1">
        <f>'4.OVTA Sites-Transects'!G6491</f>
        <v>0</v>
      </c>
      <c r="F6485" s="1">
        <f>'4.OVTA Sites-Transects'!F6491</f>
        <v>0</v>
      </c>
      <c r="G6485" s="6">
        <f>'4.OVTA Sites-Transects'!H6491</f>
        <v>0</v>
      </c>
      <c r="H6485" s="6">
        <f>'4.OVTA Sites-Transects'!I6491</f>
        <v>0</v>
      </c>
      <c r="I6485" s="193" t="str">
        <f t="shared" si="808"/>
        <v>-</v>
      </c>
      <c r="J6485" s="27" t="str">
        <f t="shared" si="809"/>
        <v>-</v>
      </c>
      <c r="K6485" s="27" t="str">
        <f t="shared" si="810"/>
        <v>-</v>
      </c>
      <c r="L6485" s="27" t="str">
        <f t="shared" si="811"/>
        <v>-</v>
      </c>
      <c r="M6485" s="27" t="str">
        <f t="shared" si="812"/>
        <v>-</v>
      </c>
      <c r="N6485" s="28">
        <f t="shared" si="813"/>
        <v>0</v>
      </c>
      <c r="O6485" s="28">
        <f t="shared" si="815"/>
        <v>0</v>
      </c>
      <c r="P6485" s="1" t="str">
        <f t="shared" si="814"/>
        <v>no</v>
      </c>
    </row>
    <row r="6486" spans="1:16" x14ac:dyDescent="0.25">
      <c r="A6486" s="6">
        <f>'4.OVTA Sites-Transects'!B6492</f>
        <v>0</v>
      </c>
      <c r="B6486" s="6">
        <f>'4.OVTA Sites-Transects'!C6492</f>
        <v>0</v>
      </c>
      <c r="C6486" s="6">
        <f>'4.OVTA Sites-Transects'!D6492</f>
        <v>0</v>
      </c>
      <c r="D6486" s="1">
        <f>'4.OVTA Sites-Transects'!E6492</f>
        <v>0</v>
      </c>
      <c r="E6486" s="1">
        <f>'4.OVTA Sites-Transects'!G6492</f>
        <v>0</v>
      </c>
      <c r="F6486" s="1">
        <f>'4.OVTA Sites-Transects'!F6492</f>
        <v>0</v>
      </c>
      <c r="G6486" s="6">
        <f>'4.OVTA Sites-Transects'!H6492</f>
        <v>0</v>
      </c>
      <c r="H6486" s="6">
        <f>'4.OVTA Sites-Transects'!I6492</f>
        <v>0</v>
      </c>
      <c r="I6486" s="193" t="str">
        <f t="shared" si="808"/>
        <v>-</v>
      </c>
      <c r="J6486" s="27" t="str">
        <f t="shared" si="809"/>
        <v>-</v>
      </c>
      <c r="K6486" s="27" t="str">
        <f t="shared" si="810"/>
        <v>-</v>
      </c>
      <c r="L6486" s="27" t="str">
        <f t="shared" si="811"/>
        <v>-</v>
      </c>
      <c r="M6486" s="27" t="str">
        <f t="shared" si="812"/>
        <v>-</v>
      </c>
      <c r="N6486" s="28">
        <f t="shared" si="813"/>
        <v>0</v>
      </c>
      <c r="O6486" s="28">
        <f t="shared" si="815"/>
        <v>0</v>
      </c>
      <c r="P6486" s="1" t="str">
        <f t="shared" si="814"/>
        <v>no</v>
      </c>
    </row>
    <row r="6487" spans="1:16" x14ac:dyDescent="0.25">
      <c r="A6487" s="6">
        <f>'4.OVTA Sites-Transects'!B6493</f>
        <v>0</v>
      </c>
      <c r="B6487" s="6">
        <f>'4.OVTA Sites-Transects'!C6493</f>
        <v>0</v>
      </c>
      <c r="C6487" s="6">
        <f>'4.OVTA Sites-Transects'!D6493</f>
        <v>0</v>
      </c>
      <c r="D6487" s="1">
        <f>'4.OVTA Sites-Transects'!E6493</f>
        <v>0</v>
      </c>
      <c r="E6487" s="1">
        <f>'4.OVTA Sites-Transects'!G6493</f>
        <v>0</v>
      </c>
      <c r="F6487" s="1">
        <f>'4.OVTA Sites-Transects'!F6493</f>
        <v>0</v>
      </c>
      <c r="G6487" s="6">
        <f>'4.OVTA Sites-Transects'!H6493</f>
        <v>0</v>
      </c>
      <c r="H6487" s="6">
        <f>'4.OVTA Sites-Transects'!I6493</f>
        <v>0</v>
      </c>
      <c r="I6487" s="193" t="str">
        <f t="shared" si="808"/>
        <v>-</v>
      </c>
      <c r="J6487" s="27" t="str">
        <f t="shared" si="809"/>
        <v>-</v>
      </c>
      <c r="K6487" s="27" t="str">
        <f t="shared" si="810"/>
        <v>-</v>
      </c>
      <c r="L6487" s="27" t="str">
        <f t="shared" si="811"/>
        <v>-</v>
      </c>
      <c r="M6487" s="27" t="str">
        <f t="shared" si="812"/>
        <v>-</v>
      </c>
      <c r="N6487" s="28">
        <f t="shared" si="813"/>
        <v>0</v>
      </c>
      <c r="O6487" s="28">
        <f t="shared" si="815"/>
        <v>0</v>
      </c>
      <c r="P6487" s="1" t="str">
        <f t="shared" si="814"/>
        <v>no</v>
      </c>
    </row>
    <row r="6488" spans="1:16" x14ac:dyDescent="0.25">
      <c r="A6488" s="6">
        <f>'4.OVTA Sites-Transects'!B6494</f>
        <v>0</v>
      </c>
      <c r="B6488" s="6">
        <f>'4.OVTA Sites-Transects'!C6494</f>
        <v>0</v>
      </c>
      <c r="C6488" s="6">
        <f>'4.OVTA Sites-Transects'!D6494</f>
        <v>0</v>
      </c>
      <c r="D6488" s="1">
        <f>'4.OVTA Sites-Transects'!E6494</f>
        <v>0</v>
      </c>
      <c r="E6488" s="1">
        <f>'4.OVTA Sites-Transects'!G6494</f>
        <v>0</v>
      </c>
      <c r="F6488" s="1">
        <f>'4.OVTA Sites-Transects'!F6494</f>
        <v>0</v>
      </c>
      <c r="G6488" s="6">
        <f>'4.OVTA Sites-Transects'!H6494</f>
        <v>0</v>
      </c>
      <c r="H6488" s="6">
        <f>'4.OVTA Sites-Transects'!I6494</f>
        <v>0</v>
      </c>
      <c r="I6488" s="193" t="str">
        <f t="shared" si="808"/>
        <v>-</v>
      </c>
      <c r="J6488" s="27" t="str">
        <f t="shared" si="809"/>
        <v>-</v>
      </c>
      <c r="K6488" s="27" t="str">
        <f t="shared" si="810"/>
        <v>-</v>
      </c>
      <c r="L6488" s="27" t="str">
        <f t="shared" si="811"/>
        <v>-</v>
      </c>
      <c r="M6488" s="27" t="str">
        <f t="shared" si="812"/>
        <v>-</v>
      </c>
      <c r="N6488" s="28">
        <f t="shared" si="813"/>
        <v>0</v>
      </c>
      <c r="O6488" s="28">
        <f t="shared" si="815"/>
        <v>0</v>
      </c>
      <c r="P6488" s="1" t="str">
        <f t="shared" si="814"/>
        <v>no</v>
      </c>
    </row>
    <row r="6489" spans="1:16" x14ac:dyDescent="0.25">
      <c r="A6489" s="6">
        <f>'4.OVTA Sites-Transects'!B6495</f>
        <v>0</v>
      </c>
      <c r="B6489" s="6">
        <f>'4.OVTA Sites-Transects'!C6495</f>
        <v>0</v>
      </c>
      <c r="C6489" s="6">
        <f>'4.OVTA Sites-Transects'!D6495</f>
        <v>0</v>
      </c>
      <c r="D6489" s="1">
        <f>'4.OVTA Sites-Transects'!E6495</f>
        <v>0</v>
      </c>
      <c r="E6489" s="1">
        <f>'4.OVTA Sites-Transects'!G6495</f>
        <v>0</v>
      </c>
      <c r="F6489" s="1">
        <f>'4.OVTA Sites-Transects'!F6495</f>
        <v>0</v>
      </c>
      <c r="G6489" s="6">
        <f>'4.OVTA Sites-Transects'!H6495</f>
        <v>0</v>
      </c>
      <c r="H6489" s="6">
        <f>'4.OVTA Sites-Transects'!I6495</f>
        <v>0</v>
      </c>
      <c r="I6489" s="193" t="str">
        <f t="shared" si="808"/>
        <v>-</v>
      </c>
      <c r="J6489" s="27" t="str">
        <f t="shared" si="809"/>
        <v>-</v>
      </c>
      <c r="K6489" s="27" t="str">
        <f t="shared" si="810"/>
        <v>-</v>
      </c>
      <c r="L6489" s="27" t="str">
        <f t="shared" si="811"/>
        <v>-</v>
      </c>
      <c r="M6489" s="27" t="str">
        <f t="shared" si="812"/>
        <v>-</v>
      </c>
      <c r="N6489" s="28">
        <f t="shared" si="813"/>
        <v>0</v>
      </c>
      <c r="O6489" s="28">
        <f t="shared" si="815"/>
        <v>0</v>
      </c>
      <c r="P6489" s="1" t="str">
        <f t="shared" si="814"/>
        <v>no</v>
      </c>
    </row>
    <row r="6490" spans="1:16" x14ac:dyDescent="0.25">
      <c r="A6490" s="6">
        <f>'4.OVTA Sites-Transects'!B6496</f>
        <v>0</v>
      </c>
      <c r="B6490" s="6">
        <f>'4.OVTA Sites-Transects'!C6496</f>
        <v>0</v>
      </c>
      <c r="C6490" s="6">
        <f>'4.OVTA Sites-Transects'!D6496</f>
        <v>0</v>
      </c>
      <c r="D6490" s="1">
        <f>'4.OVTA Sites-Transects'!E6496</f>
        <v>0</v>
      </c>
      <c r="E6490" s="1">
        <f>'4.OVTA Sites-Transects'!G6496</f>
        <v>0</v>
      </c>
      <c r="F6490" s="1">
        <f>'4.OVTA Sites-Transects'!F6496</f>
        <v>0</v>
      </c>
      <c r="G6490" s="6">
        <f>'4.OVTA Sites-Transects'!H6496</f>
        <v>0</v>
      </c>
      <c r="H6490" s="6">
        <f>'4.OVTA Sites-Transects'!I6496</f>
        <v>0</v>
      </c>
      <c r="I6490" s="193" t="str">
        <f t="shared" si="808"/>
        <v>-</v>
      </c>
      <c r="J6490" s="27" t="str">
        <f t="shared" si="809"/>
        <v>-</v>
      </c>
      <c r="K6490" s="27" t="str">
        <f t="shared" si="810"/>
        <v>-</v>
      </c>
      <c r="L6490" s="27" t="str">
        <f t="shared" si="811"/>
        <v>-</v>
      </c>
      <c r="M6490" s="27" t="str">
        <f t="shared" si="812"/>
        <v>-</v>
      </c>
      <c r="N6490" s="28">
        <f t="shared" si="813"/>
        <v>0</v>
      </c>
      <c r="O6490" s="28">
        <f t="shared" si="815"/>
        <v>0</v>
      </c>
      <c r="P6490" s="1" t="str">
        <f t="shared" si="814"/>
        <v>no</v>
      </c>
    </row>
    <row r="6491" spans="1:16" x14ac:dyDescent="0.25">
      <c r="A6491" s="6">
        <f>'4.OVTA Sites-Transects'!B6497</f>
        <v>0</v>
      </c>
      <c r="B6491" s="6">
        <f>'4.OVTA Sites-Transects'!C6497</f>
        <v>0</v>
      </c>
      <c r="C6491" s="6">
        <f>'4.OVTA Sites-Transects'!D6497</f>
        <v>0</v>
      </c>
      <c r="D6491" s="1">
        <f>'4.OVTA Sites-Transects'!E6497</f>
        <v>0</v>
      </c>
      <c r="E6491" s="1">
        <f>'4.OVTA Sites-Transects'!G6497</f>
        <v>0</v>
      </c>
      <c r="F6491" s="1">
        <f>'4.OVTA Sites-Transects'!F6497</f>
        <v>0</v>
      </c>
      <c r="G6491" s="6">
        <f>'4.OVTA Sites-Transects'!H6497</f>
        <v>0</v>
      </c>
      <c r="H6491" s="6">
        <f>'4.OVTA Sites-Transects'!I6497</f>
        <v>0</v>
      </c>
      <c r="I6491" s="193" t="str">
        <f t="shared" si="808"/>
        <v>-</v>
      </c>
      <c r="J6491" s="27" t="str">
        <f t="shared" si="809"/>
        <v>-</v>
      </c>
      <c r="K6491" s="27" t="str">
        <f t="shared" si="810"/>
        <v>-</v>
      </c>
      <c r="L6491" s="27" t="str">
        <f t="shared" si="811"/>
        <v>-</v>
      </c>
      <c r="M6491" s="27" t="str">
        <f t="shared" si="812"/>
        <v>-</v>
      </c>
      <c r="N6491" s="28">
        <f t="shared" si="813"/>
        <v>0</v>
      </c>
      <c r="O6491" s="28">
        <f t="shared" si="815"/>
        <v>0</v>
      </c>
      <c r="P6491" s="1" t="str">
        <f t="shared" si="814"/>
        <v>no</v>
      </c>
    </row>
    <row r="6492" spans="1:16" x14ac:dyDescent="0.25">
      <c r="A6492" s="6">
        <f>'4.OVTA Sites-Transects'!B6498</f>
        <v>0</v>
      </c>
      <c r="B6492" s="6">
        <f>'4.OVTA Sites-Transects'!C6498</f>
        <v>0</v>
      </c>
      <c r="C6492" s="6">
        <f>'4.OVTA Sites-Transects'!D6498</f>
        <v>0</v>
      </c>
      <c r="D6492" s="1">
        <f>'4.OVTA Sites-Transects'!E6498</f>
        <v>0</v>
      </c>
      <c r="E6492" s="1">
        <f>'4.OVTA Sites-Transects'!G6498</f>
        <v>0</v>
      </c>
      <c r="F6492" s="1">
        <f>'4.OVTA Sites-Transects'!F6498</f>
        <v>0</v>
      </c>
      <c r="G6492" s="6">
        <f>'4.OVTA Sites-Transects'!H6498</f>
        <v>0</v>
      </c>
      <c r="H6492" s="6">
        <f>'4.OVTA Sites-Transects'!I6498</f>
        <v>0</v>
      </c>
      <c r="I6492" s="193" t="str">
        <f t="shared" si="808"/>
        <v>-</v>
      </c>
      <c r="J6492" s="27" t="str">
        <f t="shared" si="809"/>
        <v>-</v>
      </c>
      <c r="K6492" s="27" t="str">
        <f t="shared" si="810"/>
        <v>-</v>
      </c>
      <c r="L6492" s="27" t="str">
        <f t="shared" si="811"/>
        <v>-</v>
      </c>
      <c r="M6492" s="27" t="str">
        <f t="shared" si="812"/>
        <v>-</v>
      </c>
      <c r="N6492" s="28">
        <f t="shared" si="813"/>
        <v>0</v>
      </c>
      <c r="O6492" s="28">
        <f t="shared" si="815"/>
        <v>0</v>
      </c>
      <c r="P6492" s="1" t="str">
        <f t="shared" si="814"/>
        <v>no</v>
      </c>
    </row>
    <row r="6493" spans="1:16" x14ac:dyDescent="0.25">
      <c r="A6493" s="6">
        <f>'4.OVTA Sites-Transects'!B6499</f>
        <v>0</v>
      </c>
      <c r="B6493" s="6">
        <f>'4.OVTA Sites-Transects'!C6499</f>
        <v>0</v>
      </c>
      <c r="C6493" s="6">
        <f>'4.OVTA Sites-Transects'!D6499</f>
        <v>0</v>
      </c>
      <c r="D6493" s="1">
        <f>'4.OVTA Sites-Transects'!E6499</f>
        <v>0</v>
      </c>
      <c r="E6493" s="1">
        <f>'4.OVTA Sites-Transects'!G6499</f>
        <v>0</v>
      </c>
      <c r="F6493" s="1">
        <f>'4.OVTA Sites-Transects'!F6499</f>
        <v>0</v>
      </c>
      <c r="G6493" s="6">
        <f>'4.OVTA Sites-Transects'!H6499</f>
        <v>0</v>
      </c>
      <c r="H6493" s="6">
        <f>'4.OVTA Sites-Transects'!I6499</f>
        <v>0</v>
      </c>
      <c r="I6493" s="193" t="str">
        <f t="shared" si="808"/>
        <v>-</v>
      </c>
      <c r="J6493" s="27" t="str">
        <f t="shared" si="809"/>
        <v>-</v>
      </c>
      <c r="K6493" s="27" t="str">
        <f t="shared" si="810"/>
        <v>-</v>
      </c>
      <c r="L6493" s="27" t="str">
        <f t="shared" si="811"/>
        <v>-</v>
      </c>
      <c r="M6493" s="27" t="str">
        <f t="shared" si="812"/>
        <v>-</v>
      </c>
      <c r="N6493" s="28">
        <f t="shared" si="813"/>
        <v>0</v>
      </c>
      <c r="O6493" s="28">
        <f t="shared" si="815"/>
        <v>0</v>
      </c>
      <c r="P6493" s="1" t="str">
        <f t="shared" si="814"/>
        <v>no</v>
      </c>
    </row>
    <row r="6494" spans="1:16" x14ac:dyDescent="0.25">
      <c r="A6494" s="6">
        <f>'4.OVTA Sites-Transects'!B6500</f>
        <v>0</v>
      </c>
      <c r="B6494" s="6">
        <f>'4.OVTA Sites-Transects'!C6500</f>
        <v>0</v>
      </c>
      <c r="C6494" s="6">
        <f>'4.OVTA Sites-Transects'!D6500</f>
        <v>0</v>
      </c>
      <c r="D6494" s="1">
        <f>'4.OVTA Sites-Transects'!E6500</f>
        <v>0</v>
      </c>
      <c r="E6494" s="1">
        <f>'4.OVTA Sites-Transects'!G6500</f>
        <v>0</v>
      </c>
      <c r="F6494" s="1">
        <f>'4.OVTA Sites-Transects'!F6500</f>
        <v>0</v>
      </c>
      <c r="G6494" s="6">
        <f>'4.OVTA Sites-Transects'!H6500</f>
        <v>0</v>
      </c>
      <c r="H6494" s="6">
        <f>'4.OVTA Sites-Transects'!I6500</f>
        <v>0</v>
      </c>
      <c r="I6494" s="193" t="str">
        <f t="shared" si="808"/>
        <v>-</v>
      </c>
      <c r="J6494" s="27" t="str">
        <f t="shared" si="809"/>
        <v>-</v>
      </c>
      <c r="K6494" s="27" t="str">
        <f t="shared" si="810"/>
        <v>-</v>
      </c>
      <c r="L6494" s="27" t="str">
        <f t="shared" si="811"/>
        <v>-</v>
      </c>
      <c r="M6494" s="27" t="str">
        <f t="shared" si="812"/>
        <v>-</v>
      </c>
      <c r="N6494" s="28">
        <f t="shared" si="813"/>
        <v>0</v>
      </c>
      <c r="O6494" s="28">
        <f t="shared" si="815"/>
        <v>0</v>
      </c>
      <c r="P6494" s="1" t="str">
        <f t="shared" si="814"/>
        <v>no</v>
      </c>
    </row>
    <row r="6495" spans="1:16" x14ac:dyDescent="0.25">
      <c r="A6495" s="6">
        <f>'4.OVTA Sites-Transects'!B6501</f>
        <v>0</v>
      </c>
      <c r="B6495" s="6">
        <f>'4.OVTA Sites-Transects'!C6501</f>
        <v>0</v>
      </c>
      <c r="C6495" s="6">
        <f>'4.OVTA Sites-Transects'!D6501</f>
        <v>0</v>
      </c>
      <c r="D6495" s="1">
        <f>'4.OVTA Sites-Transects'!E6501</f>
        <v>0</v>
      </c>
      <c r="E6495" s="1">
        <f>'4.OVTA Sites-Transects'!G6501</f>
        <v>0</v>
      </c>
      <c r="F6495" s="1">
        <f>'4.OVTA Sites-Transects'!F6501</f>
        <v>0</v>
      </c>
      <c r="G6495" s="6">
        <f>'4.OVTA Sites-Transects'!H6501</f>
        <v>0</v>
      </c>
      <c r="H6495" s="6">
        <f>'4.OVTA Sites-Transects'!I6501</f>
        <v>0</v>
      </c>
      <c r="I6495" s="193" t="str">
        <f t="shared" si="808"/>
        <v>-</v>
      </c>
      <c r="J6495" s="27" t="str">
        <f t="shared" si="809"/>
        <v>-</v>
      </c>
      <c r="K6495" s="27" t="str">
        <f t="shared" si="810"/>
        <v>-</v>
      </c>
      <c r="L6495" s="27" t="str">
        <f t="shared" si="811"/>
        <v>-</v>
      </c>
      <c r="M6495" s="27" t="str">
        <f t="shared" si="812"/>
        <v>-</v>
      </c>
      <c r="N6495" s="28">
        <f t="shared" si="813"/>
        <v>0</v>
      </c>
      <c r="O6495" s="28">
        <f t="shared" si="815"/>
        <v>0</v>
      </c>
      <c r="P6495" s="1" t="str">
        <f t="shared" si="814"/>
        <v>no</v>
      </c>
    </row>
    <row r="6496" spans="1:16" x14ac:dyDescent="0.25">
      <c r="A6496" s="6">
        <f>'4.OVTA Sites-Transects'!B6502</f>
        <v>0</v>
      </c>
      <c r="B6496" s="6">
        <f>'4.OVTA Sites-Transects'!C6502</f>
        <v>0</v>
      </c>
      <c r="C6496" s="6">
        <f>'4.OVTA Sites-Transects'!D6502</f>
        <v>0</v>
      </c>
      <c r="D6496" s="1">
        <f>'4.OVTA Sites-Transects'!E6502</f>
        <v>0</v>
      </c>
      <c r="E6496" s="1">
        <f>'4.OVTA Sites-Transects'!G6502</f>
        <v>0</v>
      </c>
      <c r="F6496" s="1">
        <f>'4.OVTA Sites-Transects'!F6502</f>
        <v>0</v>
      </c>
      <c r="G6496" s="6">
        <f>'4.OVTA Sites-Transects'!H6502</f>
        <v>0</v>
      </c>
      <c r="H6496" s="6">
        <f>'4.OVTA Sites-Transects'!I6502</f>
        <v>0</v>
      </c>
      <c r="I6496" s="193" t="str">
        <f t="shared" si="808"/>
        <v>-</v>
      </c>
      <c r="J6496" s="27" t="str">
        <f t="shared" si="809"/>
        <v>-</v>
      </c>
      <c r="K6496" s="27" t="str">
        <f t="shared" si="810"/>
        <v>-</v>
      </c>
      <c r="L6496" s="27" t="str">
        <f t="shared" si="811"/>
        <v>-</v>
      </c>
      <c r="M6496" s="27" t="str">
        <f t="shared" si="812"/>
        <v>-</v>
      </c>
      <c r="N6496" s="28">
        <f t="shared" si="813"/>
        <v>0</v>
      </c>
      <c r="O6496" s="28">
        <f t="shared" si="815"/>
        <v>0</v>
      </c>
      <c r="P6496" s="1" t="str">
        <f t="shared" si="814"/>
        <v>no</v>
      </c>
    </row>
    <row r="6497" spans="1:16" x14ac:dyDescent="0.25">
      <c r="A6497" s="6">
        <f>'4.OVTA Sites-Transects'!B6503</f>
        <v>0</v>
      </c>
      <c r="B6497" s="6">
        <f>'4.OVTA Sites-Transects'!C6503</f>
        <v>0</v>
      </c>
      <c r="C6497" s="6">
        <f>'4.OVTA Sites-Transects'!D6503</f>
        <v>0</v>
      </c>
      <c r="D6497" s="1">
        <f>'4.OVTA Sites-Transects'!E6503</f>
        <v>0</v>
      </c>
      <c r="E6497" s="1">
        <f>'4.OVTA Sites-Transects'!G6503</f>
        <v>0</v>
      </c>
      <c r="F6497" s="1">
        <f>'4.OVTA Sites-Transects'!F6503</f>
        <v>0</v>
      </c>
      <c r="G6497" s="6">
        <f>'4.OVTA Sites-Transects'!H6503</f>
        <v>0</v>
      </c>
      <c r="H6497" s="6">
        <f>'4.OVTA Sites-Transects'!I6503</f>
        <v>0</v>
      </c>
      <c r="I6497" s="193" t="str">
        <f t="shared" si="808"/>
        <v>-</v>
      </c>
      <c r="J6497" s="27" t="str">
        <f t="shared" si="809"/>
        <v>-</v>
      </c>
      <c r="K6497" s="27" t="str">
        <f t="shared" si="810"/>
        <v>-</v>
      </c>
      <c r="L6497" s="27" t="str">
        <f t="shared" si="811"/>
        <v>-</v>
      </c>
      <c r="M6497" s="27" t="str">
        <f t="shared" si="812"/>
        <v>-</v>
      </c>
      <c r="N6497" s="28">
        <f t="shared" si="813"/>
        <v>0</v>
      </c>
      <c r="O6497" s="28">
        <f t="shared" si="815"/>
        <v>0</v>
      </c>
      <c r="P6497" s="1" t="str">
        <f t="shared" si="814"/>
        <v>no</v>
      </c>
    </row>
    <row r="6498" spans="1:16" x14ac:dyDescent="0.25">
      <c r="A6498" s="6">
        <f>'4.OVTA Sites-Transects'!B6504</f>
        <v>0</v>
      </c>
      <c r="B6498" s="6">
        <f>'4.OVTA Sites-Transects'!C6504</f>
        <v>0</v>
      </c>
      <c r="C6498" s="6">
        <f>'4.OVTA Sites-Transects'!D6504</f>
        <v>0</v>
      </c>
      <c r="D6498" s="1">
        <f>'4.OVTA Sites-Transects'!E6504</f>
        <v>0</v>
      </c>
      <c r="E6498" s="1">
        <f>'4.OVTA Sites-Transects'!G6504</f>
        <v>0</v>
      </c>
      <c r="F6498" s="1">
        <f>'4.OVTA Sites-Transects'!F6504</f>
        <v>0</v>
      </c>
      <c r="G6498" s="6">
        <f>'4.OVTA Sites-Transects'!H6504</f>
        <v>0</v>
      </c>
      <c r="H6498" s="6">
        <f>'4.OVTA Sites-Transects'!I6504</f>
        <v>0</v>
      </c>
      <c r="I6498" s="193" t="str">
        <f t="shared" si="808"/>
        <v>-</v>
      </c>
      <c r="J6498" s="27" t="str">
        <f t="shared" si="809"/>
        <v>-</v>
      </c>
      <c r="K6498" s="27" t="str">
        <f t="shared" si="810"/>
        <v>-</v>
      </c>
      <c r="L6498" s="27" t="str">
        <f t="shared" si="811"/>
        <v>-</v>
      </c>
      <c r="M6498" s="27" t="str">
        <f t="shared" si="812"/>
        <v>-</v>
      </c>
      <c r="N6498" s="28">
        <f t="shared" si="813"/>
        <v>0</v>
      </c>
      <c r="O6498" s="28">
        <f t="shared" si="815"/>
        <v>0</v>
      </c>
      <c r="P6498" s="1" t="str">
        <f t="shared" si="814"/>
        <v>no</v>
      </c>
    </row>
    <row r="6499" spans="1:16" x14ac:dyDescent="0.25">
      <c r="A6499" s="6">
        <f>'4.OVTA Sites-Transects'!B6505</f>
        <v>0</v>
      </c>
      <c r="B6499" s="6">
        <f>'4.OVTA Sites-Transects'!C6505</f>
        <v>0</v>
      </c>
      <c r="C6499" s="6">
        <f>'4.OVTA Sites-Transects'!D6505</f>
        <v>0</v>
      </c>
      <c r="D6499" s="1">
        <f>'4.OVTA Sites-Transects'!E6505</f>
        <v>0</v>
      </c>
      <c r="E6499" s="1">
        <f>'4.OVTA Sites-Transects'!G6505</f>
        <v>0</v>
      </c>
      <c r="F6499" s="1">
        <f>'4.OVTA Sites-Transects'!F6505</f>
        <v>0</v>
      </c>
      <c r="G6499" s="6">
        <f>'4.OVTA Sites-Transects'!H6505</f>
        <v>0</v>
      </c>
      <c r="H6499" s="6">
        <f>'4.OVTA Sites-Transects'!I6505</f>
        <v>0</v>
      </c>
      <c r="I6499" s="193" t="str">
        <f t="shared" si="808"/>
        <v>-</v>
      </c>
      <c r="J6499" s="27" t="str">
        <f t="shared" si="809"/>
        <v>-</v>
      </c>
      <c r="K6499" s="27" t="str">
        <f t="shared" si="810"/>
        <v>-</v>
      </c>
      <c r="L6499" s="27" t="str">
        <f t="shared" si="811"/>
        <v>-</v>
      </c>
      <c r="M6499" s="27" t="str">
        <f t="shared" si="812"/>
        <v>-</v>
      </c>
      <c r="N6499" s="28">
        <f t="shared" si="813"/>
        <v>0</v>
      </c>
      <c r="O6499" s="28">
        <f t="shared" si="815"/>
        <v>0</v>
      </c>
      <c r="P6499" s="1" t="str">
        <f t="shared" si="814"/>
        <v>no</v>
      </c>
    </row>
    <row r="6500" spans="1:16" x14ac:dyDescent="0.25">
      <c r="A6500" s="6">
        <f>'4.OVTA Sites-Transects'!B6506</f>
        <v>0</v>
      </c>
      <c r="B6500" s="6">
        <f>'4.OVTA Sites-Transects'!C6506</f>
        <v>0</v>
      </c>
      <c r="C6500" s="6">
        <f>'4.OVTA Sites-Transects'!D6506</f>
        <v>0</v>
      </c>
      <c r="D6500" s="1">
        <f>'4.OVTA Sites-Transects'!E6506</f>
        <v>0</v>
      </c>
      <c r="E6500" s="1">
        <f>'4.OVTA Sites-Transects'!G6506</f>
        <v>0</v>
      </c>
      <c r="F6500" s="1">
        <f>'4.OVTA Sites-Transects'!F6506</f>
        <v>0</v>
      </c>
      <c r="G6500" s="6">
        <f>'4.OVTA Sites-Transects'!H6506</f>
        <v>0</v>
      </c>
      <c r="H6500" s="6">
        <f>'4.OVTA Sites-Transects'!I6506</f>
        <v>0</v>
      </c>
      <c r="I6500" s="193" t="str">
        <f t="shared" si="808"/>
        <v>-</v>
      </c>
      <c r="J6500" s="27" t="str">
        <f t="shared" si="809"/>
        <v>-</v>
      </c>
      <c r="K6500" s="27" t="str">
        <f t="shared" si="810"/>
        <v>-</v>
      </c>
      <c r="L6500" s="27" t="str">
        <f t="shared" si="811"/>
        <v>-</v>
      </c>
      <c r="M6500" s="27" t="str">
        <f t="shared" si="812"/>
        <v>-</v>
      </c>
      <c r="N6500" s="28">
        <f t="shared" si="813"/>
        <v>0</v>
      </c>
      <c r="O6500" s="28">
        <f t="shared" si="815"/>
        <v>0</v>
      </c>
      <c r="P6500" s="1" t="str">
        <f t="shared" si="814"/>
        <v>no</v>
      </c>
    </row>
    <row r="6501" spans="1:16" x14ac:dyDescent="0.25">
      <c r="A6501" s="6">
        <f>'4.OVTA Sites-Transects'!B6507</f>
        <v>0</v>
      </c>
      <c r="B6501" s="6">
        <f>'4.OVTA Sites-Transects'!C6507</f>
        <v>0</v>
      </c>
      <c r="C6501" s="6">
        <f>'4.OVTA Sites-Transects'!D6507</f>
        <v>0</v>
      </c>
      <c r="D6501" s="1">
        <f>'4.OVTA Sites-Transects'!E6507</f>
        <v>0</v>
      </c>
      <c r="E6501" s="1">
        <f>'4.OVTA Sites-Transects'!G6507</f>
        <v>0</v>
      </c>
      <c r="F6501" s="1">
        <f>'4.OVTA Sites-Transects'!F6507</f>
        <v>0</v>
      </c>
      <c r="G6501" s="6">
        <f>'4.OVTA Sites-Transects'!H6507</f>
        <v>0</v>
      </c>
      <c r="H6501" s="6">
        <f>'4.OVTA Sites-Transects'!I6507</f>
        <v>0</v>
      </c>
      <c r="I6501" s="193" t="str">
        <f t="shared" si="808"/>
        <v>-</v>
      </c>
      <c r="J6501" s="27" t="str">
        <f t="shared" si="809"/>
        <v>-</v>
      </c>
      <c r="K6501" s="27" t="str">
        <f t="shared" si="810"/>
        <v>-</v>
      </c>
      <c r="L6501" s="27" t="str">
        <f t="shared" si="811"/>
        <v>-</v>
      </c>
      <c r="M6501" s="27" t="str">
        <f t="shared" si="812"/>
        <v>-</v>
      </c>
      <c r="N6501" s="28">
        <f t="shared" si="813"/>
        <v>0</v>
      </c>
      <c r="O6501" s="28">
        <f t="shared" si="815"/>
        <v>0</v>
      </c>
      <c r="P6501" s="1" t="str">
        <f t="shared" si="814"/>
        <v>no</v>
      </c>
    </row>
    <row r="6502" spans="1:16" x14ac:dyDescent="0.25">
      <c r="A6502" s="6">
        <f>'4.OVTA Sites-Transects'!B6508</f>
        <v>0</v>
      </c>
      <c r="B6502" s="6">
        <f>'4.OVTA Sites-Transects'!C6508</f>
        <v>0</v>
      </c>
      <c r="C6502" s="6">
        <f>'4.OVTA Sites-Transects'!D6508</f>
        <v>0</v>
      </c>
      <c r="D6502" s="1">
        <f>'4.OVTA Sites-Transects'!E6508</f>
        <v>0</v>
      </c>
      <c r="E6502" s="1">
        <f>'4.OVTA Sites-Transects'!G6508</f>
        <v>0</v>
      </c>
      <c r="F6502" s="1">
        <f>'4.OVTA Sites-Transects'!F6508</f>
        <v>0</v>
      </c>
      <c r="G6502" s="6">
        <f>'4.OVTA Sites-Transects'!H6508</f>
        <v>0</v>
      </c>
      <c r="H6502" s="6">
        <f>'4.OVTA Sites-Transects'!I6508</f>
        <v>0</v>
      </c>
      <c r="I6502" s="193" t="str">
        <f t="shared" si="808"/>
        <v>-</v>
      </c>
      <c r="J6502" s="27" t="str">
        <f t="shared" si="809"/>
        <v>-</v>
      </c>
      <c r="K6502" s="27" t="str">
        <f t="shared" si="810"/>
        <v>-</v>
      </c>
      <c r="L6502" s="27" t="str">
        <f t="shared" si="811"/>
        <v>-</v>
      </c>
      <c r="M6502" s="27" t="str">
        <f t="shared" si="812"/>
        <v>-</v>
      </c>
      <c r="N6502" s="28">
        <f t="shared" si="813"/>
        <v>0</v>
      </c>
      <c r="O6502" s="28">
        <f t="shared" si="815"/>
        <v>0</v>
      </c>
      <c r="P6502" s="1" t="str">
        <f t="shared" si="814"/>
        <v>no</v>
      </c>
    </row>
    <row r="6503" spans="1:16" x14ac:dyDescent="0.25">
      <c r="A6503" s="6">
        <f>'4.OVTA Sites-Transects'!B6509</f>
        <v>0</v>
      </c>
      <c r="B6503" s="6">
        <f>'4.OVTA Sites-Transects'!C6509</f>
        <v>0</v>
      </c>
      <c r="C6503" s="6">
        <f>'4.OVTA Sites-Transects'!D6509</f>
        <v>0</v>
      </c>
      <c r="D6503" s="1">
        <f>'4.OVTA Sites-Transects'!E6509</f>
        <v>0</v>
      </c>
      <c r="E6503" s="1">
        <f>'4.OVTA Sites-Transects'!G6509</f>
        <v>0</v>
      </c>
      <c r="F6503" s="1">
        <f>'4.OVTA Sites-Transects'!F6509</f>
        <v>0</v>
      </c>
      <c r="G6503" s="6">
        <f>'4.OVTA Sites-Transects'!H6509</f>
        <v>0</v>
      </c>
      <c r="H6503" s="6">
        <f>'4.OVTA Sites-Transects'!I6509</f>
        <v>0</v>
      </c>
      <c r="I6503" s="193" t="str">
        <f t="shared" si="808"/>
        <v>-</v>
      </c>
      <c r="J6503" s="27" t="str">
        <f t="shared" si="809"/>
        <v>-</v>
      </c>
      <c r="K6503" s="27" t="str">
        <f t="shared" si="810"/>
        <v>-</v>
      </c>
      <c r="L6503" s="27" t="str">
        <f t="shared" si="811"/>
        <v>-</v>
      </c>
      <c r="M6503" s="27" t="str">
        <f t="shared" si="812"/>
        <v>-</v>
      </c>
      <c r="N6503" s="28">
        <f t="shared" si="813"/>
        <v>0</v>
      </c>
      <c r="O6503" s="28">
        <f t="shared" si="815"/>
        <v>0</v>
      </c>
      <c r="P6503" s="1" t="str">
        <f t="shared" si="814"/>
        <v>no</v>
      </c>
    </row>
    <row r="6504" spans="1:16" x14ac:dyDescent="0.25">
      <c r="A6504" s="6">
        <f>'4.OVTA Sites-Transects'!B6510</f>
        <v>0</v>
      </c>
      <c r="B6504" s="6">
        <f>'4.OVTA Sites-Transects'!C6510</f>
        <v>0</v>
      </c>
      <c r="C6504" s="6">
        <f>'4.OVTA Sites-Transects'!D6510</f>
        <v>0</v>
      </c>
      <c r="D6504" s="1">
        <f>'4.OVTA Sites-Transects'!E6510</f>
        <v>0</v>
      </c>
      <c r="E6504" s="1">
        <f>'4.OVTA Sites-Transects'!G6510</f>
        <v>0</v>
      </c>
      <c r="F6504" s="1">
        <f>'4.OVTA Sites-Transects'!F6510</f>
        <v>0</v>
      </c>
      <c r="G6504" s="6">
        <f>'4.OVTA Sites-Transects'!H6510</f>
        <v>0</v>
      </c>
      <c r="H6504" s="6">
        <f>'4.OVTA Sites-Transects'!I6510</f>
        <v>0</v>
      </c>
      <c r="I6504" s="193" t="str">
        <f t="shared" si="808"/>
        <v>-</v>
      </c>
      <c r="J6504" s="27" t="str">
        <f t="shared" si="809"/>
        <v>-</v>
      </c>
      <c r="K6504" s="27" t="str">
        <f t="shared" si="810"/>
        <v>-</v>
      </c>
      <c r="L6504" s="27" t="str">
        <f t="shared" si="811"/>
        <v>-</v>
      </c>
      <c r="M6504" s="27" t="str">
        <f t="shared" si="812"/>
        <v>-</v>
      </c>
      <c r="N6504" s="28">
        <f t="shared" si="813"/>
        <v>0</v>
      </c>
      <c r="O6504" s="28">
        <f t="shared" si="815"/>
        <v>0</v>
      </c>
      <c r="P6504" s="1" t="str">
        <f t="shared" si="814"/>
        <v>no</v>
      </c>
    </row>
    <row r="6505" spans="1:16" x14ac:dyDescent="0.25">
      <c r="A6505" s="6">
        <f>'4.OVTA Sites-Transects'!B6511</f>
        <v>0</v>
      </c>
      <c r="B6505" s="6">
        <f>'4.OVTA Sites-Transects'!C6511</f>
        <v>0</v>
      </c>
      <c r="C6505" s="6">
        <f>'4.OVTA Sites-Transects'!D6511</f>
        <v>0</v>
      </c>
      <c r="D6505" s="1">
        <f>'4.OVTA Sites-Transects'!E6511</f>
        <v>0</v>
      </c>
      <c r="E6505" s="1">
        <f>'4.OVTA Sites-Transects'!G6511</f>
        <v>0</v>
      </c>
      <c r="F6505" s="1">
        <f>'4.OVTA Sites-Transects'!F6511</f>
        <v>0</v>
      </c>
      <c r="G6505" s="6">
        <f>'4.OVTA Sites-Transects'!H6511</f>
        <v>0</v>
      </c>
      <c r="H6505" s="6">
        <f>'4.OVTA Sites-Transects'!I6511</f>
        <v>0</v>
      </c>
      <c r="I6505" s="193" t="str">
        <f t="shared" si="808"/>
        <v>-</v>
      </c>
      <c r="J6505" s="27" t="str">
        <f t="shared" si="809"/>
        <v>-</v>
      </c>
      <c r="K6505" s="27" t="str">
        <f t="shared" si="810"/>
        <v>-</v>
      </c>
      <c r="L6505" s="27" t="str">
        <f t="shared" si="811"/>
        <v>-</v>
      </c>
      <c r="M6505" s="27" t="str">
        <f t="shared" si="812"/>
        <v>-</v>
      </c>
      <c r="N6505" s="28">
        <f t="shared" si="813"/>
        <v>0</v>
      </c>
      <c r="O6505" s="28">
        <f t="shared" si="815"/>
        <v>0</v>
      </c>
      <c r="P6505" s="1" t="str">
        <f t="shared" si="814"/>
        <v>no</v>
      </c>
    </row>
    <row r="6506" spans="1:16" x14ac:dyDescent="0.25">
      <c r="A6506" s="6">
        <f>'4.OVTA Sites-Transects'!B6512</f>
        <v>0</v>
      </c>
      <c r="B6506" s="6">
        <f>'4.OVTA Sites-Transects'!C6512</f>
        <v>0</v>
      </c>
      <c r="C6506" s="6">
        <f>'4.OVTA Sites-Transects'!D6512</f>
        <v>0</v>
      </c>
      <c r="D6506" s="1">
        <f>'4.OVTA Sites-Transects'!E6512</f>
        <v>0</v>
      </c>
      <c r="E6506" s="1">
        <f>'4.OVTA Sites-Transects'!G6512</f>
        <v>0</v>
      </c>
      <c r="F6506" s="1">
        <f>'4.OVTA Sites-Transects'!F6512</f>
        <v>0</v>
      </c>
      <c r="G6506" s="6">
        <f>'4.OVTA Sites-Transects'!H6512</f>
        <v>0</v>
      </c>
      <c r="H6506" s="6">
        <f>'4.OVTA Sites-Transects'!I6512</f>
        <v>0</v>
      </c>
      <c r="I6506" s="193" t="str">
        <f t="shared" si="808"/>
        <v>-</v>
      </c>
      <c r="J6506" s="27" t="str">
        <f t="shared" si="809"/>
        <v>-</v>
      </c>
      <c r="K6506" s="27" t="str">
        <f t="shared" si="810"/>
        <v>-</v>
      </c>
      <c r="L6506" s="27" t="str">
        <f t="shared" si="811"/>
        <v>-</v>
      </c>
      <c r="M6506" s="27" t="str">
        <f t="shared" si="812"/>
        <v>-</v>
      </c>
      <c r="N6506" s="28">
        <f t="shared" si="813"/>
        <v>0</v>
      </c>
      <c r="O6506" s="28">
        <f t="shared" si="815"/>
        <v>0</v>
      </c>
      <c r="P6506" s="1" t="str">
        <f t="shared" si="814"/>
        <v>no</v>
      </c>
    </row>
    <row r="6507" spans="1:16" x14ac:dyDescent="0.25">
      <c r="A6507" s="6">
        <f>'4.OVTA Sites-Transects'!B6513</f>
        <v>0</v>
      </c>
      <c r="B6507" s="6">
        <f>'4.OVTA Sites-Transects'!C6513</f>
        <v>0</v>
      </c>
      <c r="C6507" s="6">
        <f>'4.OVTA Sites-Transects'!D6513</f>
        <v>0</v>
      </c>
      <c r="D6507" s="1">
        <f>'4.OVTA Sites-Transects'!E6513</f>
        <v>0</v>
      </c>
      <c r="E6507" s="1">
        <f>'4.OVTA Sites-Transects'!G6513</f>
        <v>0</v>
      </c>
      <c r="F6507" s="1">
        <f>'4.OVTA Sites-Transects'!F6513</f>
        <v>0</v>
      </c>
      <c r="G6507" s="6">
        <f>'4.OVTA Sites-Transects'!H6513</f>
        <v>0</v>
      </c>
      <c r="H6507" s="6">
        <f>'4.OVTA Sites-Transects'!I6513</f>
        <v>0</v>
      </c>
      <c r="I6507" s="193" t="str">
        <f t="shared" si="808"/>
        <v>-</v>
      </c>
      <c r="J6507" s="27" t="str">
        <f t="shared" si="809"/>
        <v>-</v>
      </c>
      <c r="K6507" s="27" t="str">
        <f t="shared" si="810"/>
        <v>-</v>
      </c>
      <c r="L6507" s="27" t="str">
        <f t="shared" si="811"/>
        <v>-</v>
      </c>
      <c r="M6507" s="27" t="str">
        <f t="shared" si="812"/>
        <v>-</v>
      </c>
      <c r="N6507" s="28">
        <f t="shared" si="813"/>
        <v>0</v>
      </c>
      <c r="O6507" s="28">
        <f t="shared" si="815"/>
        <v>0</v>
      </c>
      <c r="P6507" s="1" t="str">
        <f t="shared" si="814"/>
        <v>no</v>
      </c>
    </row>
    <row r="6508" spans="1:16" x14ac:dyDescent="0.25">
      <c r="A6508" s="6">
        <f>'4.OVTA Sites-Transects'!B6514</f>
        <v>0</v>
      </c>
      <c r="B6508" s="6">
        <f>'4.OVTA Sites-Transects'!C6514</f>
        <v>0</v>
      </c>
      <c r="C6508" s="6">
        <f>'4.OVTA Sites-Transects'!D6514</f>
        <v>0</v>
      </c>
      <c r="D6508" s="1">
        <f>'4.OVTA Sites-Transects'!E6514</f>
        <v>0</v>
      </c>
      <c r="E6508" s="1">
        <f>'4.OVTA Sites-Transects'!G6514</f>
        <v>0</v>
      </c>
      <c r="F6508" s="1">
        <f>'4.OVTA Sites-Transects'!F6514</f>
        <v>0</v>
      </c>
      <c r="G6508" s="6">
        <f>'4.OVTA Sites-Transects'!H6514</f>
        <v>0</v>
      </c>
      <c r="H6508" s="6">
        <f>'4.OVTA Sites-Transects'!I6514</f>
        <v>0</v>
      </c>
      <c r="I6508" s="193" t="str">
        <f t="shared" si="808"/>
        <v>-</v>
      </c>
      <c r="J6508" s="27" t="str">
        <f t="shared" si="809"/>
        <v>-</v>
      </c>
      <c r="K6508" s="27" t="str">
        <f t="shared" si="810"/>
        <v>-</v>
      </c>
      <c r="L6508" s="27" t="str">
        <f t="shared" si="811"/>
        <v>-</v>
      </c>
      <c r="M6508" s="27" t="str">
        <f t="shared" si="812"/>
        <v>-</v>
      </c>
      <c r="N6508" s="28">
        <f t="shared" si="813"/>
        <v>0</v>
      </c>
      <c r="O6508" s="28">
        <f t="shared" si="815"/>
        <v>0</v>
      </c>
      <c r="P6508" s="1" t="str">
        <f t="shared" si="814"/>
        <v>no</v>
      </c>
    </row>
    <row r="6509" spans="1:16" x14ac:dyDescent="0.25">
      <c r="A6509" s="6">
        <f>'4.OVTA Sites-Transects'!B6515</f>
        <v>0</v>
      </c>
      <c r="B6509" s="6">
        <f>'4.OVTA Sites-Transects'!C6515</f>
        <v>0</v>
      </c>
      <c r="C6509" s="6">
        <f>'4.OVTA Sites-Transects'!D6515</f>
        <v>0</v>
      </c>
      <c r="D6509" s="1">
        <f>'4.OVTA Sites-Transects'!E6515</f>
        <v>0</v>
      </c>
      <c r="E6509" s="1">
        <f>'4.OVTA Sites-Transects'!G6515</f>
        <v>0</v>
      </c>
      <c r="F6509" s="1">
        <f>'4.OVTA Sites-Transects'!F6515</f>
        <v>0</v>
      </c>
      <c r="G6509" s="6">
        <f>'4.OVTA Sites-Transects'!H6515</f>
        <v>0</v>
      </c>
      <c r="H6509" s="6">
        <f>'4.OVTA Sites-Transects'!I6515</f>
        <v>0</v>
      </c>
      <c r="I6509" s="193" t="str">
        <f t="shared" si="808"/>
        <v>-</v>
      </c>
      <c r="J6509" s="27" t="str">
        <f t="shared" si="809"/>
        <v>-</v>
      </c>
      <c r="K6509" s="27" t="str">
        <f t="shared" si="810"/>
        <v>-</v>
      </c>
      <c r="L6509" s="27" t="str">
        <f t="shared" si="811"/>
        <v>-</v>
      </c>
      <c r="M6509" s="27" t="str">
        <f t="shared" si="812"/>
        <v>-</v>
      </c>
      <c r="N6509" s="28">
        <f t="shared" si="813"/>
        <v>0</v>
      </c>
      <c r="O6509" s="28">
        <f t="shared" si="815"/>
        <v>0</v>
      </c>
      <c r="P6509" s="1" t="str">
        <f t="shared" si="814"/>
        <v>no</v>
      </c>
    </row>
    <row r="6510" spans="1:16" x14ac:dyDescent="0.25">
      <c r="A6510" s="6">
        <f>'4.OVTA Sites-Transects'!B6516</f>
        <v>0</v>
      </c>
      <c r="B6510" s="6">
        <f>'4.OVTA Sites-Transects'!C6516</f>
        <v>0</v>
      </c>
      <c r="C6510" s="6">
        <f>'4.OVTA Sites-Transects'!D6516</f>
        <v>0</v>
      </c>
      <c r="D6510" s="1">
        <f>'4.OVTA Sites-Transects'!E6516</f>
        <v>0</v>
      </c>
      <c r="E6510" s="1">
        <f>'4.OVTA Sites-Transects'!G6516</f>
        <v>0</v>
      </c>
      <c r="F6510" s="1">
        <f>'4.OVTA Sites-Transects'!F6516</f>
        <v>0</v>
      </c>
      <c r="G6510" s="6">
        <f>'4.OVTA Sites-Transects'!H6516</f>
        <v>0</v>
      </c>
      <c r="H6510" s="6">
        <f>'4.OVTA Sites-Transects'!I6516</f>
        <v>0</v>
      </c>
      <c r="I6510" s="193" t="str">
        <f t="shared" si="808"/>
        <v>-</v>
      </c>
      <c r="J6510" s="27" t="str">
        <f t="shared" si="809"/>
        <v>-</v>
      </c>
      <c r="K6510" s="27" t="str">
        <f t="shared" si="810"/>
        <v>-</v>
      </c>
      <c r="L6510" s="27" t="str">
        <f t="shared" si="811"/>
        <v>-</v>
      </c>
      <c r="M6510" s="27" t="str">
        <f t="shared" si="812"/>
        <v>-</v>
      </c>
      <c r="N6510" s="28">
        <f t="shared" si="813"/>
        <v>0</v>
      </c>
      <c r="O6510" s="28">
        <f t="shared" si="815"/>
        <v>0</v>
      </c>
      <c r="P6510" s="1" t="str">
        <f t="shared" si="814"/>
        <v>no</v>
      </c>
    </row>
    <row r="6511" spans="1:16" x14ac:dyDescent="0.25">
      <c r="A6511" s="6">
        <f>'4.OVTA Sites-Transects'!B6517</f>
        <v>0</v>
      </c>
      <c r="B6511" s="6">
        <f>'4.OVTA Sites-Transects'!C6517</f>
        <v>0</v>
      </c>
      <c r="C6511" s="6">
        <f>'4.OVTA Sites-Transects'!D6517</f>
        <v>0</v>
      </c>
      <c r="D6511" s="1">
        <f>'4.OVTA Sites-Transects'!E6517</f>
        <v>0</v>
      </c>
      <c r="E6511" s="1">
        <f>'4.OVTA Sites-Transects'!G6517</f>
        <v>0</v>
      </c>
      <c r="F6511" s="1">
        <f>'4.OVTA Sites-Transects'!F6517</f>
        <v>0</v>
      </c>
      <c r="G6511" s="6">
        <f>'4.OVTA Sites-Transects'!H6517</f>
        <v>0</v>
      </c>
      <c r="H6511" s="6">
        <f>'4.OVTA Sites-Transects'!I6517</f>
        <v>0</v>
      </c>
      <c r="I6511" s="193" t="str">
        <f t="shared" si="808"/>
        <v>-</v>
      </c>
      <c r="J6511" s="27" t="str">
        <f t="shared" si="809"/>
        <v>-</v>
      </c>
      <c r="K6511" s="27" t="str">
        <f t="shared" si="810"/>
        <v>-</v>
      </c>
      <c r="L6511" s="27" t="str">
        <f t="shared" si="811"/>
        <v>-</v>
      </c>
      <c r="M6511" s="27" t="str">
        <f t="shared" si="812"/>
        <v>-</v>
      </c>
      <c r="N6511" s="28">
        <f t="shared" si="813"/>
        <v>0</v>
      </c>
      <c r="O6511" s="28">
        <f t="shared" si="815"/>
        <v>0</v>
      </c>
      <c r="P6511" s="1" t="str">
        <f t="shared" si="814"/>
        <v>no</v>
      </c>
    </row>
    <row r="6512" spans="1:16" x14ac:dyDescent="0.25">
      <c r="A6512" s="6">
        <f>'4.OVTA Sites-Transects'!B6518</f>
        <v>0</v>
      </c>
      <c r="B6512" s="6">
        <f>'4.OVTA Sites-Transects'!C6518</f>
        <v>0</v>
      </c>
      <c r="C6512" s="6">
        <f>'4.OVTA Sites-Transects'!D6518</f>
        <v>0</v>
      </c>
      <c r="D6512" s="1">
        <f>'4.OVTA Sites-Transects'!E6518</f>
        <v>0</v>
      </c>
      <c r="E6512" s="1">
        <f>'4.OVTA Sites-Transects'!G6518</f>
        <v>0</v>
      </c>
      <c r="F6512" s="1">
        <f>'4.OVTA Sites-Transects'!F6518</f>
        <v>0</v>
      </c>
      <c r="G6512" s="6">
        <f>'4.OVTA Sites-Transects'!H6518</f>
        <v>0</v>
      </c>
      <c r="H6512" s="6">
        <f>'4.OVTA Sites-Transects'!I6518</f>
        <v>0</v>
      </c>
      <c r="I6512" s="193" t="str">
        <f t="shared" si="808"/>
        <v>-</v>
      </c>
      <c r="J6512" s="27" t="str">
        <f t="shared" si="809"/>
        <v>-</v>
      </c>
      <c r="K6512" s="27" t="str">
        <f t="shared" si="810"/>
        <v>-</v>
      </c>
      <c r="L6512" s="27" t="str">
        <f t="shared" si="811"/>
        <v>-</v>
      </c>
      <c r="M6512" s="27" t="str">
        <f t="shared" si="812"/>
        <v>-</v>
      </c>
      <c r="N6512" s="28">
        <f t="shared" si="813"/>
        <v>0</v>
      </c>
      <c r="O6512" s="28">
        <f t="shared" si="815"/>
        <v>0</v>
      </c>
      <c r="P6512" s="1" t="str">
        <f t="shared" si="814"/>
        <v>no</v>
      </c>
    </row>
    <row r="6513" spans="1:16" x14ac:dyDescent="0.25">
      <c r="A6513" s="6">
        <f>'4.OVTA Sites-Transects'!B6519</f>
        <v>0</v>
      </c>
      <c r="B6513" s="6">
        <f>'4.OVTA Sites-Transects'!C6519</f>
        <v>0</v>
      </c>
      <c r="C6513" s="6">
        <f>'4.OVTA Sites-Transects'!D6519</f>
        <v>0</v>
      </c>
      <c r="D6513" s="1">
        <f>'4.OVTA Sites-Transects'!E6519</f>
        <v>0</v>
      </c>
      <c r="E6513" s="1">
        <f>'4.OVTA Sites-Transects'!G6519</f>
        <v>0</v>
      </c>
      <c r="F6513" s="1">
        <f>'4.OVTA Sites-Transects'!F6519</f>
        <v>0</v>
      </c>
      <c r="G6513" s="6">
        <f>'4.OVTA Sites-Transects'!H6519</f>
        <v>0</v>
      </c>
      <c r="H6513" s="6">
        <f>'4.OVTA Sites-Transects'!I6519</f>
        <v>0</v>
      </c>
      <c r="I6513" s="193" t="str">
        <f t="shared" si="808"/>
        <v>-</v>
      </c>
      <c r="J6513" s="27" t="str">
        <f t="shared" si="809"/>
        <v>-</v>
      </c>
      <c r="K6513" s="27" t="str">
        <f t="shared" si="810"/>
        <v>-</v>
      </c>
      <c r="L6513" s="27" t="str">
        <f t="shared" si="811"/>
        <v>-</v>
      </c>
      <c r="M6513" s="27" t="str">
        <f t="shared" si="812"/>
        <v>-</v>
      </c>
      <c r="N6513" s="28">
        <f t="shared" si="813"/>
        <v>0</v>
      </c>
      <c r="O6513" s="28">
        <f t="shared" si="815"/>
        <v>0</v>
      </c>
      <c r="P6513" s="1" t="str">
        <f t="shared" si="814"/>
        <v>no</v>
      </c>
    </row>
    <row r="6514" spans="1:16" x14ac:dyDescent="0.25">
      <c r="A6514" s="6">
        <f>'4.OVTA Sites-Transects'!B6520</f>
        <v>0</v>
      </c>
      <c r="B6514" s="6">
        <f>'4.OVTA Sites-Transects'!C6520</f>
        <v>0</v>
      </c>
      <c r="C6514" s="6">
        <f>'4.OVTA Sites-Transects'!D6520</f>
        <v>0</v>
      </c>
      <c r="D6514" s="1">
        <f>'4.OVTA Sites-Transects'!E6520</f>
        <v>0</v>
      </c>
      <c r="E6514" s="1">
        <f>'4.OVTA Sites-Transects'!G6520</f>
        <v>0</v>
      </c>
      <c r="F6514" s="1">
        <f>'4.OVTA Sites-Transects'!F6520</f>
        <v>0</v>
      </c>
      <c r="G6514" s="6">
        <f>'4.OVTA Sites-Transects'!H6520</f>
        <v>0</v>
      </c>
      <c r="H6514" s="6">
        <f>'4.OVTA Sites-Transects'!I6520</f>
        <v>0</v>
      </c>
      <c r="I6514" s="193" t="str">
        <f t="shared" si="808"/>
        <v>-</v>
      </c>
      <c r="J6514" s="27" t="str">
        <f t="shared" si="809"/>
        <v>-</v>
      </c>
      <c r="K6514" s="27" t="str">
        <f t="shared" si="810"/>
        <v>-</v>
      </c>
      <c r="L6514" s="27" t="str">
        <f t="shared" si="811"/>
        <v>-</v>
      </c>
      <c r="M6514" s="27" t="str">
        <f t="shared" si="812"/>
        <v>-</v>
      </c>
      <c r="N6514" s="28">
        <f t="shared" si="813"/>
        <v>0</v>
      </c>
      <c r="O6514" s="28">
        <f t="shared" si="815"/>
        <v>0</v>
      </c>
      <c r="P6514" s="1" t="str">
        <f t="shared" si="814"/>
        <v>no</v>
      </c>
    </row>
    <row r="6515" spans="1:16" x14ac:dyDescent="0.25">
      <c r="A6515" s="6">
        <f>'4.OVTA Sites-Transects'!B6521</f>
        <v>0</v>
      </c>
      <c r="B6515" s="6">
        <f>'4.OVTA Sites-Transects'!C6521</f>
        <v>0</v>
      </c>
      <c r="C6515" s="6">
        <f>'4.OVTA Sites-Transects'!D6521</f>
        <v>0</v>
      </c>
      <c r="D6515" s="1">
        <f>'4.OVTA Sites-Transects'!E6521</f>
        <v>0</v>
      </c>
      <c r="E6515" s="1">
        <f>'4.OVTA Sites-Transects'!G6521</f>
        <v>0</v>
      </c>
      <c r="F6515" s="1">
        <f>'4.OVTA Sites-Transects'!F6521</f>
        <v>0</v>
      </c>
      <c r="G6515" s="6">
        <f>'4.OVTA Sites-Transects'!H6521</f>
        <v>0</v>
      </c>
      <c r="H6515" s="6">
        <f>'4.OVTA Sites-Transects'!I6521</f>
        <v>0</v>
      </c>
      <c r="I6515" s="193" t="str">
        <f t="shared" si="808"/>
        <v>-</v>
      </c>
      <c r="J6515" s="27" t="str">
        <f t="shared" si="809"/>
        <v>-</v>
      </c>
      <c r="K6515" s="27" t="str">
        <f t="shared" si="810"/>
        <v>-</v>
      </c>
      <c r="L6515" s="27" t="str">
        <f t="shared" si="811"/>
        <v>-</v>
      </c>
      <c r="M6515" s="27" t="str">
        <f t="shared" si="812"/>
        <v>-</v>
      </c>
      <c r="N6515" s="28">
        <f t="shared" si="813"/>
        <v>0</v>
      </c>
      <c r="O6515" s="28">
        <f t="shared" si="815"/>
        <v>0</v>
      </c>
      <c r="P6515" s="1" t="str">
        <f t="shared" si="814"/>
        <v>no</v>
      </c>
    </row>
    <row r="6516" spans="1:16" x14ac:dyDescent="0.25">
      <c r="A6516" s="6">
        <f>'4.OVTA Sites-Transects'!B6522</f>
        <v>0</v>
      </c>
      <c r="B6516" s="6">
        <f>'4.OVTA Sites-Transects'!C6522</f>
        <v>0</v>
      </c>
      <c r="C6516" s="6">
        <f>'4.OVTA Sites-Transects'!D6522</f>
        <v>0</v>
      </c>
      <c r="D6516" s="1">
        <f>'4.OVTA Sites-Transects'!E6522</f>
        <v>0</v>
      </c>
      <c r="E6516" s="1">
        <f>'4.OVTA Sites-Transects'!G6522</f>
        <v>0</v>
      </c>
      <c r="F6516" s="1">
        <f>'4.OVTA Sites-Transects'!F6522</f>
        <v>0</v>
      </c>
      <c r="G6516" s="6">
        <f>'4.OVTA Sites-Transects'!H6522</f>
        <v>0</v>
      </c>
      <c r="H6516" s="6">
        <f>'4.OVTA Sites-Transects'!I6522</f>
        <v>0</v>
      </c>
      <c r="I6516" s="193" t="str">
        <f t="shared" si="808"/>
        <v>-</v>
      </c>
      <c r="J6516" s="27" t="str">
        <f t="shared" si="809"/>
        <v>-</v>
      </c>
      <c r="K6516" s="27" t="str">
        <f t="shared" si="810"/>
        <v>-</v>
      </c>
      <c r="L6516" s="27" t="str">
        <f t="shared" si="811"/>
        <v>-</v>
      </c>
      <c r="M6516" s="27" t="str">
        <f t="shared" si="812"/>
        <v>-</v>
      </c>
      <c r="N6516" s="28">
        <f t="shared" si="813"/>
        <v>0</v>
      </c>
      <c r="O6516" s="28">
        <f t="shared" si="815"/>
        <v>0</v>
      </c>
      <c r="P6516" s="1" t="str">
        <f t="shared" si="814"/>
        <v>no</v>
      </c>
    </row>
    <row r="6517" spans="1:16" x14ac:dyDescent="0.25">
      <c r="A6517" s="6">
        <f>'4.OVTA Sites-Transects'!B6523</f>
        <v>0</v>
      </c>
      <c r="B6517" s="6">
        <f>'4.OVTA Sites-Transects'!C6523</f>
        <v>0</v>
      </c>
      <c r="C6517" s="6">
        <f>'4.OVTA Sites-Transects'!D6523</f>
        <v>0</v>
      </c>
      <c r="D6517" s="1">
        <f>'4.OVTA Sites-Transects'!E6523</f>
        <v>0</v>
      </c>
      <c r="E6517" s="1">
        <f>'4.OVTA Sites-Transects'!G6523</f>
        <v>0</v>
      </c>
      <c r="F6517" s="1">
        <f>'4.OVTA Sites-Transects'!F6523</f>
        <v>0</v>
      </c>
      <c r="G6517" s="6">
        <f>'4.OVTA Sites-Transects'!H6523</f>
        <v>0</v>
      </c>
      <c r="H6517" s="6">
        <f>'4.OVTA Sites-Transects'!I6523</f>
        <v>0</v>
      </c>
      <c r="I6517" s="193" t="str">
        <f t="shared" si="808"/>
        <v>-</v>
      </c>
      <c r="J6517" s="27" t="str">
        <f t="shared" si="809"/>
        <v>-</v>
      </c>
      <c r="K6517" s="27" t="str">
        <f t="shared" si="810"/>
        <v>-</v>
      </c>
      <c r="L6517" s="27" t="str">
        <f t="shared" si="811"/>
        <v>-</v>
      </c>
      <c r="M6517" s="27" t="str">
        <f t="shared" si="812"/>
        <v>-</v>
      </c>
      <c r="N6517" s="28">
        <f t="shared" si="813"/>
        <v>0</v>
      </c>
      <c r="O6517" s="28">
        <f t="shared" si="815"/>
        <v>0</v>
      </c>
      <c r="P6517" s="1" t="str">
        <f t="shared" si="814"/>
        <v>no</v>
      </c>
    </row>
    <row r="6518" spans="1:16" x14ac:dyDescent="0.25">
      <c r="A6518" s="6">
        <f>'4.OVTA Sites-Transects'!B6524</f>
        <v>0</v>
      </c>
      <c r="B6518" s="6">
        <f>'4.OVTA Sites-Transects'!C6524</f>
        <v>0</v>
      </c>
      <c r="C6518" s="6">
        <f>'4.OVTA Sites-Transects'!D6524</f>
        <v>0</v>
      </c>
      <c r="D6518" s="1">
        <f>'4.OVTA Sites-Transects'!E6524</f>
        <v>0</v>
      </c>
      <c r="E6518" s="1">
        <f>'4.OVTA Sites-Transects'!G6524</f>
        <v>0</v>
      </c>
      <c r="F6518" s="1">
        <f>'4.OVTA Sites-Transects'!F6524</f>
        <v>0</v>
      </c>
      <c r="G6518" s="6">
        <f>'4.OVTA Sites-Transects'!H6524</f>
        <v>0</v>
      </c>
      <c r="H6518" s="6">
        <f>'4.OVTA Sites-Transects'!I6524</f>
        <v>0</v>
      </c>
      <c r="I6518" s="193" t="str">
        <f t="shared" si="808"/>
        <v>-</v>
      </c>
      <c r="J6518" s="27" t="str">
        <f t="shared" si="809"/>
        <v>-</v>
      </c>
      <c r="K6518" s="27" t="str">
        <f t="shared" si="810"/>
        <v>-</v>
      </c>
      <c r="L6518" s="27" t="str">
        <f t="shared" si="811"/>
        <v>-</v>
      </c>
      <c r="M6518" s="27" t="str">
        <f t="shared" si="812"/>
        <v>-</v>
      </c>
      <c r="N6518" s="28">
        <f t="shared" si="813"/>
        <v>0</v>
      </c>
      <c r="O6518" s="28">
        <f t="shared" si="815"/>
        <v>0</v>
      </c>
      <c r="P6518" s="1" t="str">
        <f t="shared" si="814"/>
        <v>no</v>
      </c>
    </row>
    <row r="6519" spans="1:16" x14ac:dyDescent="0.25">
      <c r="A6519" s="6">
        <f>'4.OVTA Sites-Transects'!B6525</f>
        <v>0</v>
      </c>
      <c r="B6519" s="6">
        <f>'4.OVTA Sites-Transects'!C6525</f>
        <v>0</v>
      </c>
      <c r="C6519" s="6">
        <f>'4.OVTA Sites-Transects'!D6525</f>
        <v>0</v>
      </c>
      <c r="D6519" s="1">
        <f>'4.OVTA Sites-Transects'!E6525</f>
        <v>0</v>
      </c>
      <c r="E6519" s="1">
        <f>'4.OVTA Sites-Transects'!G6525</f>
        <v>0</v>
      </c>
      <c r="F6519" s="1">
        <f>'4.OVTA Sites-Transects'!F6525</f>
        <v>0</v>
      </c>
      <c r="G6519" s="6">
        <f>'4.OVTA Sites-Transects'!H6525</f>
        <v>0</v>
      </c>
      <c r="H6519" s="6">
        <f>'4.OVTA Sites-Transects'!I6525</f>
        <v>0</v>
      </c>
      <c r="I6519" s="193" t="str">
        <f t="shared" si="808"/>
        <v>-</v>
      </c>
      <c r="J6519" s="27" t="str">
        <f t="shared" si="809"/>
        <v>-</v>
      </c>
      <c r="K6519" s="27" t="str">
        <f t="shared" si="810"/>
        <v>-</v>
      </c>
      <c r="L6519" s="27" t="str">
        <f t="shared" si="811"/>
        <v>-</v>
      </c>
      <c r="M6519" s="27" t="str">
        <f t="shared" si="812"/>
        <v>-</v>
      </c>
      <c r="N6519" s="28">
        <f t="shared" si="813"/>
        <v>0</v>
      </c>
      <c r="O6519" s="28">
        <f t="shared" si="815"/>
        <v>0</v>
      </c>
      <c r="P6519" s="1" t="str">
        <f t="shared" si="814"/>
        <v>no</v>
      </c>
    </row>
    <row r="6520" spans="1:16" x14ac:dyDescent="0.25">
      <c r="A6520" s="6">
        <f>'4.OVTA Sites-Transects'!B6526</f>
        <v>0</v>
      </c>
      <c r="B6520" s="6">
        <f>'4.OVTA Sites-Transects'!C6526</f>
        <v>0</v>
      </c>
      <c r="C6520" s="6">
        <f>'4.OVTA Sites-Transects'!D6526</f>
        <v>0</v>
      </c>
      <c r="D6520" s="1">
        <f>'4.OVTA Sites-Transects'!E6526</f>
        <v>0</v>
      </c>
      <c r="E6520" s="1">
        <f>'4.OVTA Sites-Transects'!G6526</f>
        <v>0</v>
      </c>
      <c r="F6520" s="1">
        <f>'4.OVTA Sites-Transects'!F6526</f>
        <v>0</v>
      </c>
      <c r="G6520" s="6">
        <f>'4.OVTA Sites-Transects'!H6526</f>
        <v>0</v>
      </c>
      <c r="H6520" s="6">
        <f>'4.OVTA Sites-Transects'!I6526</f>
        <v>0</v>
      </c>
      <c r="I6520" s="193" t="str">
        <f t="shared" si="808"/>
        <v>-</v>
      </c>
      <c r="J6520" s="27" t="str">
        <f t="shared" si="809"/>
        <v>-</v>
      </c>
      <c r="K6520" s="27" t="str">
        <f t="shared" si="810"/>
        <v>-</v>
      </c>
      <c r="L6520" s="27" t="str">
        <f t="shared" si="811"/>
        <v>-</v>
      </c>
      <c r="M6520" s="27" t="str">
        <f t="shared" si="812"/>
        <v>-</v>
      </c>
      <c r="N6520" s="28">
        <f t="shared" si="813"/>
        <v>0</v>
      </c>
      <c r="O6520" s="28">
        <f t="shared" si="815"/>
        <v>0</v>
      </c>
      <c r="P6520" s="1" t="str">
        <f t="shared" si="814"/>
        <v>no</v>
      </c>
    </row>
    <row r="6521" spans="1:16" x14ac:dyDescent="0.25">
      <c r="A6521" s="6">
        <f>'4.OVTA Sites-Transects'!B6527</f>
        <v>0</v>
      </c>
      <c r="B6521" s="6">
        <f>'4.OVTA Sites-Transects'!C6527</f>
        <v>0</v>
      </c>
      <c r="C6521" s="6">
        <f>'4.OVTA Sites-Transects'!D6527</f>
        <v>0</v>
      </c>
      <c r="D6521" s="1">
        <f>'4.OVTA Sites-Transects'!E6527</f>
        <v>0</v>
      </c>
      <c r="E6521" s="1">
        <f>'4.OVTA Sites-Transects'!G6527</f>
        <v>0</v>
      </c>
      <c r="F6521" s="1">
        <f>'4.OVTA Sites-Transects'!F6527</f>
        <v>0</v>
      </c>
      <c r="G6521" s="6">
        <f>'4.OVTA Sites-Transects'!H6527</f>
        <v>0</v>
      </c>
      <c r="H6521" s="6">
        <f>'4.OVTA Sites-Transects'!I6527</f>
        <v>0</v>
      </c>
      <c r="I6521" s="193" t="str">
        <f t="shared" si="808"/>
        <v>-</v>
      </c>
      <c r="J6521" s="27" t="str">
        <f t="shared" si="809"/>
        <v>-</v>
      </c>
      <c r="K6521" s="27" t="str">
        <f t="shared" si="810"/>
        <v>-</v>
      </c>
      <c r="L6521" s="27" t="str">
        <f t="shared" si="811"/>
        <v>-</v>
      </c>
      <c r="M6521" s="27" t="str">
        <f t="shared" si="812"/>
        <v>-</v>
      </c>
      <c r="N6521" s="28">
        <f t="shared" si="813"/>
        <v>0</v>
      </c>
      <c r="O6521" s="28">
        <f t="shared" si="815"/>
        <v>0</v>
      </c>
      <c r="P6521" s="1" t="str">
        <f t="shared" si="814"/>
        <v>no</v>
      </c>
    </row>
    <row r="6522" spans="1:16" x14ac:dyDescent="0.25">
      <c r="A6522" s="6">
        <f>'4.OVTA Sites-Transects'!B6528</f>
        <v>0</v>
      </c>
      <c r="B6522" s="6">
        <f>'4.OVTA Sites-Transects'!C6528</f>
        <v>0</v>
      </c>
      <c r="C6522" s="6">
        <f>'4.OVTA Sites-Transects'!D6528</f>
        <v>0</v>
      </c>
      <c r="D6522" s="1">
        <f>'4.OVTA Sites-Transects'!E6528</f>
        <v>0</v>
      </c>
      <c r="E6522" s="1">
        <f>'4.OVTA Sites-Transects'!G6528</f>
        <v>0</v>
      </c>
      <c r="F6522" s="1">
        <f>'4.OVTA Sites-Transects'!F6528</f>
        <v>0</v>
      </c>
      <c r="G6522" s="6">
        <f>'4.OVTA Sites-Transects'!H6528</f>
        <v>0</v>
      </c>
      <c r="H6522" s="6">
        <f>'4.OVTA Sites-Transects'!I6528</f>
        <v>0</v>
      </c>
      <c r="I6522" s="193" t="str">
        <f t="shared" si="808"/>
        <v>-</v>
      </c>
      <c r="J6522" s="27" t="str">
        <f t="shared" si="809"/>
        <v>-</v>
      </c>
      <c r="K6522" s="27" t="str">
        <f t="shared" si="810"/>
        <v>-</v>
      </c>
      <c r="L6522" s="27" t="str">
        <f t="shared" si="811"/>
        <v>-</v>
      </c>
      <c r="M6522" s="27" t="str">
        <f t="shared" si="812"/>
        <v>-</v>
      </c>
      <c r="N6522" s="28">
        <f t="shared" si="813"/>
        <v>0</v>
      </c>
      <c r="O6522" s="28">
        <f t="shared" si="815"/>
        <v>0</v>
      </c>
      <c r="P6522" s="1" t="str">
        <f t="shared" si="814"/>
        <v>no</v>
      </c>
    </row>
    <row r="6523" spans="1:16" x14ac:dyDescent="0.25">
      <c r="A6523" s="6">
        <f>'4.OVTA Sites-Transects'!B6529</f>
        <v>0</v>
      </c>
      <c r="B6523" s="6">
        <f>'4.OVTA Sites-Transects'!C6529</f>
        <v>0</v>
      </c>
      <c r="C6523" s="6">
        <f>'4.OVTA Sites-Transects'!D6529</f>
        <v>0</v>
      </c>
      <c r="D6523" s="1">
        <f>'4.OVTA Sites-Transects'!E6529</f>
        <v>0</v>
      </c>
      <c r="E6523" s="1">
        <f>'4.OVTA Sites-Transects'!G6529</f>
        <v>0</v>
      </c>
      <c r="F6523" s="1">
        <f>'4.OVTA Sites-Transects'!F6529</f>
        <v>0</v>
      </c>
      <c r="G6523" s="6">
        <f>'4.OVTA Sites-Transects'!H6529</f>
        <v>0</v>
      </c>
      <c r="H6523" s="6">
        <f>'4.OVTA Sites-Transects'!I6529</f>
        <v>0</v>
      </c>
      <c r="I6523" s="193" t="str">
        <f t="shared" si="808"/>
        <v>-</v>
      </c>
      <c r="J6523" s="27" t="str">
        <f t="shared" si="809"/>
        <v>-</v>
      </c>
      <c r="K6523" s="27" t="str">
        <f t="shared" si="810"/>
        <v>-</v>
      </c>
      <c r="L6523" s="27" t="str">
        <f t="shared" si="811"/>
        <v>-</v>
      </c>
      <c r="M6523" s="27" t="str">
        <f t="shared" si="812"/>
        <v>-</v>
      </c>
      <c r="N6523" s="28">
        <f t="shared" si="813"/>
        <v>0</v>
      </c>
      <c r="O6523" s="28">
        <f t="shared" si="815"/>
        <v>0</v>
      </c>
      <c r="P6523" s="1" t="str">
        <f t="shared" si="814"/>
        <v>no</v>
      </c>
    </row>
    <row r="6524" spans="1:16" x14ac:dyDescent="0.25">
      <c r="A6524" s="6">
        <f>'4.OVTA Sites-Transects'!B6530</f>
        <v>0</v>
      </c>
      <c r="B6524" s="6">
        <f>'4.OVTA Sites-Transects'!C6530</f>
        <v>0</v>
      </c>
      <c r="C6524" s="6">
        <f>'4.OVTA Sites-Transects'!D6530</f>
        <v>0</v>
      </c>
      <c r="D6524" s="1">
        <f>'4.OVTA Sites-Transects'!E6530</f>
        <v>0</v>
      </c>
      <c r="E6524" s="1">
        <f>'4.OVTA Sites-Transects'!G6530</f>
        <v>0</v>
      </c>
      <c r="F6524" s="1">
        <f>'4.OVTA Sites-Transects'!F6530</f>
        <v>0</v>
      </c>
      <c r="G6524" s="6">
        <f>'4.OVTA Sites-Transects'!H6530</f>
        <v>0</v>
      </c>
      <c r="H6524" s="6">
        <f>'4.OVTA Sites-Transects'!I6530</f>
        <v>0</v>
      </c>
      <c r="I6524" s="193" t="str">
        <f t="shared" si="808"/>
        <v>-</v>
      </c>
      <c r="J6524" s="27" t="str">
        <f t="shared" si="809"/>
        <v>-</v>
      </c>
      <c r="K6524" s="27" t="str">
        <f t="shared" si="810"/>
        <v>-</v>
      </c>
      <c r="L6524" s="27" t="str">
        <f t="shared" si="811"/>
        <v>-</v>
      </c>
      <c r="M6524" s="27" t="str">
        <f t="shared" si="812"/>
        <v>-</v>
      </c>
      <c r="N6524" s="28">
        <f t="shared" si="813"/>
        <v>0</v>
      </c>
      <c r="O6524" s="28">
        <f t="shared" si="815"/>
        <v>0</v>
      </c>
      <c r="P6524" s="1" t="str">
        <f t="shared" si="814"/>
        <v>no</v>
      </c>
    </row>
    <row r="6525" spans="1:16" x14ac:dyDescent="0.25">
      <c r="A6525" s="6">
        <f>'4.OVTA Sites-Transects'!B6531</f>
        <v>0</v>
      </c>
      <c r="B6525" s="6">
        <f>'4.OVTA Sites-Transects'!C6531</f>
        <v>0</v>
      </c>
      <c r="C6525" s="6">
        <f>'4.OVTA Sites-Transects'!D6531</f>
        <v>0</v>
      </c>
      <c r="D6525" s="1">
        <f>'4.OVTA Sites-Transects'!E6531</f>
        <v>0</v>
      </c>
      <c r="E6525" s="1">
        <f>'4.OVTA Sites-Transects'!G6531</f>
        <v>0</v>
      </c>
      <c r="F6525" s="1">
        <f>'4.OVTA Sites-Transects'!F6531</f>
        <v>0</v>
      </c>
      <c r="G6525" s="6">
        <f>'4.OVTA Sites-Transects'!H6531</f>
        <v>0</v>
      </c>
      <c r="H6525" s="6">
        <f>'4.OVTA Sites-Transects'!I6531</f>
        <v>0</v>
      </c>
      <c r="I6525" s="193" t="str">
        <f t="shared" si="808"/>
        <v>-</v>
      </c>
      <c r="J6525" s="27" t="str">
        <f t="shared" si="809"/>
        <v>-</v>
      </c>
      <c r="K6525" s="27" t="str">
        <f t="shared" si="810"/>
        <v>-</v>
      </c>
      <c r="L6525" s="27" t="str">
        <f t="shared" si="811"/>
        <v>-</v>
      </c>
      <c r="M6525" s="27" t="str">
        <f t="shared" si="812"/>
        <v>-</v>
      </c>
      <c r="N6525" s="28">
        <f t="shared" si="813"/>
        <v>0</v>
      </c>
      <c r="O6525" s="28">
        <f t="shared" si="815"/>
        <v>0</v>
      </c>
      <c r="P6525" s="1" t="str">
        <f t="shared" si="814"/>
        <v>no</v>
      </c>
    </row>
    <row r="6526" spans="1:16" x14ac:dyDescent="0.25">
      <c r="A6526" s="6">
        <f>'4.OVTA Sites-Transects'!B6532</f>
        <v>0</v>
      </c>
      <c r="B6526" s="6">
        <f>'4.OVTA Sites-Transects'!C6532</f>
        <v>0</v>
      </c>
      <c r="C6526" s="6">
        <f>'4.OVTA Sites-Transects'!D6532</f>
        <v>0</v>
      </c>
      <c r="D6526" s="1">
        <f>'4.OVTA Sites-Transects'!E6532</f>
        <v>0</v>
      </c>
      <c r="E6526" s="1">
        <f>'4.OVTA Sites-Transects'!G6532</f>
        <v>0</v>
      </c>
      <c r="F6526" s="1">
        <f>'4.OVTA Sites-Transects'!F6532</f>
        <v>0</v>
      </c>
      <c r="G6526" s="6">
        <f>'4.OVTA Sites-Transects'!H6532</f>
        <v>0</v>
      </c>
      <c r="H6526" s="6">
        <f>'4.OVTA Sites-Transects'!I6532</f>
        <v>0</v>
      </c>
      <c r="I6526" s="193" t="str">
        <f t="shared" si="808"/>
        <v>-</v>
      </c>
      <c r="J6526" s="27" t="str">
        <f t="shared" si="809"/>
        <v>-</v>
      </c>
      <c r="K6526" s="27" t="str">
        <f t="shared" si="810"/>
        <v>-</v>
      </c>
      <c r="L6526" s="27" t="str">
        <f t="shared" si="811"/>
        <v>-</v>
      </c>
      <c r="M6526" s="27" t="str">
        <f t="shared" si="812"/>
        <v>-</v>
      </c>
      <c r="N6526" s="28">
        <f t="shared" si="813"/>
        <v>0</v>
      </c>
      <c r="O6526" s="28">
        <f t="shared" si="815"/>
        <v>0</v>
      </c>
      <c r="P6526" s="1" t="str">
        <f t="shared" si="814"/>
        <v>no</v>
      </c>
    </row>
    <row r="6527" spans="1:16" x14ac:dyDescent="0.25">
      <c r="A6527" s="6">
        <f>'4.OVTA Sites-Transects'!B6533</f>
        <v>0</v>
      </c>
      <c r="B6527" s="6">
        <f>'4.OVTA Sites-Transects'!C6533</f>
        <v>0</v>
      </c>
      <c r="C6527" s="6">
        <f>'4.OVTA Sites-Transects'!D6533</f>
        <v>0</v>
      </c>
      <c r="D6527" s="1">
        <f>'4.OVTA Sites-Transects'!E6533</f>
        <v>0</v>
      </c>
      <c r="E6527" s="1">
        <f>'4.OVTA Sites-Transects'!G6533</f>
        <v>0</v>
      </c>
      <c r="F6527" s="1">
        <f>'4.OVTA Sites-Transects'!F6533</f>
        <v>0</v>
      </c>
      <c r="G6527" s="6">
        <f>'4.OVTA Sites-Transects'!H6533</f>
        <v>0</v>
      </c>
      <c r="H6527" s="6">
        <f>'4.OVTA Sites-Transects'!I6533</f>
        <v>0</v>
      </c>
      <c r="I6527" s="193" t="str">
        <f t="shared" si="808"/>
        <v>-</v>
      </c>
      <c r="J6527" s="27" t="str">
        <f t="shared" si="809"/>
        <v>-</v>
      </c>
      <c r="K6527" s="27" t="str">
        <f t="shared" si="810"/>
        <v>-</v>
      </c>
      <c r="L6527" s="27" t="str">
        <f t="shared" si="811"/>
        <v>-</v>
      </c>
      <c r="M6527" s="27" t="str">
        <f t="shared" si="812"/>
        <v>-</v>
      </c>
      <c r="N6527" s="28">
        <f t="shared" si="813"/>
        <v>0</v>
      </c>
      <c r="O6527" s="28">
        <f t="shared" si="815"/>
        <v>0</v>
      </c>
      <c r="P6527" s="1" t="str">
        <f t="shared" si="814"/>
        <v>no</v>
      </c>
    </row>
    <row r="6528" spans="1:16" x14ac:dyDescent="0.25">
      <c r="A6528" s="6">
        <f>'4.OVTA Sites-Transects'!B6534</f>
        <v>0</v>
      </c>
      <c r="B6528" s="6">
        <f>'4.OVTA Sites-Transects'!C6534</f>
        <v>0</v>
      </c>
      <c r="C6528" s="6">
        <f>'4.OVTA Sites-Transects'!D6534</f>
        <v>0</v>
      </c>
      <c r="D6528" s="1">
        <f>'4.OVTA Sites-Transects'!E6534</f>
        <v>0</v>
      </c>
      <c r="E6528" s="1">
        <f>'4.OVTA Sites-Transects'!G6534</f>
        <v>0</v>
      </c>
      <c r="F6528" s="1">
        <f>'4.OVTA Sites-Transects'!F6534</f>
        <v>0</v>
      </c>
      <c r="G6528" s="6">
        <f>'4.OVTA Sites-Transects'!H6534</f>
        <v>0</v>
      </c>
      <c r="H6528" s="6">
        <f>'4.OVTA Sites-Transects'!I6534</f>
        <v>0</v>
      </c>
      <c r="I6528" s="193" t="str">
        <f t="shared" si="808"/>
        <v>-</v>
      </c>
      <c r="J6528" s="27" t="str">
        <f t="shared" si="809"/>
        <v>-</v>
      </c>
      <c r="K6528" s="27" t="str">
        <f t="shared" si="810"/>
        <v>-</v>
      </c>
      <c r="L6528" s="27" t="str">
        <f t="shared" si="811"/>
        <v>-</v>
      </c>
      <c r="M6528" s="27" t="str">
        <f t="shared" si="812"/>
        <v>-</v>
      </c>
      <c r="N6528" s="28">
        <f t="shared" si="813"/>
        <v>0</v>
      </c>
      <c r="O6528" s="28">
        <f t="shared" si="815"/>
        <v>0</v>
      </c>
      <c r="P6528" s="1" t="str">
        <f t="shared" si="814"/>
        <v>no</v>
      </c>
    </row>
    <row r="6529" spans="1:16" x14ac:dyDescent="0.25">
      <c r="A6529" s="6">
        <f>'4.OVTA Sites-Transects'!B6535</f>
        <v>0</v>
      </c>
      <c r="B6529" s="6">
        <f>'4.OVTA Sites-Transects'!C6535</f>
        <v>0</v>
      </c>
      <c r="C6529" s="6">
        <f>'4.OVTA Sites-Transects'!D6535</f>
        <v>0</v>
      </c>
      <c r="D6529" s="1">
        <f>'4.OVTA Sites-Transects'!E6535</f>
        <v>0</v>
      </c>
      <c r="E6529" s="1">
        <f>'4.OVTA Sites-Transects'!G6535</f>
        <v>0</v>
      </c>
      <c r="F6529" s="1">
        <f>'4.OVTA Sites-Transects'!F6535</f>
        <v>0</v>
      </c>
      <c r="G6529" s="6">
        <f>'4.OVTA Sites-Transects'!H6535</f>
        <v>0</v>
      </c>
      <c r="H6529" s="6">
        <f>'4.OVTA Sites-Transects'!I6535</f>
        <v>0</v>
      </c>
      <c r="I6529" s="193" t="str">
        <f t="shared" si="808"/>
        <v>-</v>
      </c>
      <c r="J6529" s="27" t="str">
        <f t="shared" si="809"/>
        <v>-</v>
      </c>
      <c r="K6529" s="27" t="str">
        <f t="shared" si="810"/>
        <v>-</v>
      </c>
      <c r="L6529" s="27" t="str">
        <f t="shared" si="811"/>
        <v>-</v>
      </c>
      <c r="M6529" s="27" t="str">
        <f t="shared" si="812"/>
        <v>-</v>
      </c>
      <c r="N6529" s="28">
        <f t="shared" si="813"/>
        <v>0</v>
      </c>
      <c r="O6529" s="28">
        <f t="shared" si="815"/>
        <v>0</v>
      </c>
      <c r="P6529" s="1" t="str">
        <f t="shared" si="814"/>
        <v>no</v>
      </c>
    </row>
    <row r="6530" spans="1:16" x14ac:dyDescent="0.25">
      <c r="A6530" s="6">
        <f>'4.OVTA Sites-Transects'!B6536</f>
        <v>0</v>
      </c>
      <c r="B6530" s="6">
        <f>'4.OVTA Sites-Transects'!C6536</f>
        <v>0</v>
      </c>
      <c r="C6530" s="6">
        <f>'4.OVTA Sites-Transects'!D6536</f>
        <v>0</v>
      </c>
      <c r="D6530" s="1">
        <f>'4.OVTA Sites-Transects'!E6536</f>
        <v>0</v>
      </c>
      <c r="E6530" s="1">
        <f>'4.OVTA Sites-Transects'!G6536</f>
        <v>0</v>
      </c>
      <c r="F6530" s="1">
        <f>'4.OVTA Sites-Transects'!F6536</f>
        <v>0</v>
      </c>
      <c r="G6530" s="6">
        <f>'4.OVTA Sites-Transects'!H6536</f>
        <v>0</v>
      </c>
      <c r="H6530" s="6">
        <f>'4.OVTA Sites-Transects'!I6536</f>
        <v>0</v>
      </c>
      <c r="I6530" s="193" t="str">
        <f t="shared" si="808"/>
        <v>-</v>
      </c>
      <c r="J6530" s="27" t="str">
        <f t="shared" si="809"/>
        <v>-</v>
      </c>
      <c r="K6530" s="27" t="str">
        <f t="shared" si="810"/>
        <v>-</v>
      </c>
      <c r="L6530" s="27" t="str">
        <f t="shared" si="811"/>
        <v>-</v>
      </c>
      <c r="M6530" s="27" t="str">
        <f t="shared" si="812"/>
        <v>-</v>
      </c>
      <c r="N6530" s="28">
        <f t="shared" si="813"/>
        <v>0</v>
      </c>
      <c r="O6530" s="28">
        <f t="shared" si="815"/>
        <v>0</v>
      </c>
      <c r="P6530" s="1" t="str">
        <f t="shared" si="814"/>
        <v>no</v>
      </c>
    </row>
    <row r="6531" spans="1:16" x14ac:dyDescent="0.25">
      <c r="A6531" s="6">
        <f>'4.OVTA Sites-Transects'!B6537</f>
        <v>0</v>
      </c>
      <c r="B6531" s="6">
        <f>'4.OVTA Sites-Transects'!C6537</f>
        <v>0</v>
      </c>
      <c r="C6531" s="6">
        <f>'4.OVTA Sites-Transects'!D6537</f>
        <v>0</v>
      </c>
      <c r="D6531" s="1">
        <f>'4.OVTA Sites-Transects'!E6537</f>
        <v>0</v>
      </c>
      <c r="E6531" s="1">
        <f>'4.OVTA Sites-Transects'!G6537</f>
        <v>0</v>
      </c>
      <c r="F6531" s="1">
        <f>'4.OVTA Sites-Transects'!F6537</f>
        <v>0</v>
      </c>
      <c r="G6531" s="6">
        <f>'4.OVTA Sites-Transects'!H6537</f>
        <v>0</v>
      </c>
      <c r="H6531" s="6">
        <f>'4.OVTA Sites-Transects'!I6537</f>
        <v>0</v>
      </c>
      <c r="I6531" s="193" t="str">
        <f t="shared" ref="I6531:I6594" si="816">IF(F6531="B", SUMIF(OVTA_Calcs_TMA, D6531, WeightingFactorMod), IF(F6531="C", SUMIF(OVTA_Calcs_TMA, D6531, WeightingFactorHigh), IF(F6531="D", SUMIF(OVTA_Calcs_TMA, D6531, WeightingFactorVeryHigh), "-")))</f>
        <v>-</v>
      </c>
      <c r="J6531" s="27" t="str">
        <f t="shared" ref="J6531:J6594" si="817">IF(ISNUMBER(AVERAGEIFS(AssessmentResultsLow, AssessmentResultsSites, $A6531,AssessmentIncluded, "yes")), I6531*AVERAGEIFS(AssessmentResultsLow, AssessmentResultsSites, $A6531,AssessmentIncluded, "yes"), "-")</f>
        <v>-</v>
      </c>
      <c r="K6531" s="27" t="str">
        <f t="shared" ref="K6531:K6594" si="818">IF(ISNUMBER(AVERAGEIFS(AssessmentResultsMod, AssessmentResultsSites, $A6531,AssessmentIncluded, "yes")), I6531*AVERAGEIFS(AssessmentResultsMod, AssessmentResultsSites, $A6531,AssessmentIncluded, "yes"), "-")</f>
        <v>-</v>
      </c>
      <c r="L6531" s="27" t="str">
        <f t="shared" ref="L6531:L6594" si="819">IF(ISNUMBER(AVERAGEIFS(AssessmentResultsHigh, AssessmentResultsSites, $A6531,AssessmentIncluded, "yes")), I6531*AVERAGEIFS(AssessmentResultsHigh, AssessmentResultsSites, $A6531,AssessmentIncluded, "yes"), "-")</f>
        <v>-</v>
      </c>
      <c r="M6531" s="27" t="str">
        <f t="shared" ref="M6531:M6594" si="820">IF(ISNUMBER(AVERAGEIFS(AssessmentResultsVeryHigh, AssessmentResultsSites, $A6531,AssessmentIncluded, "yes")), I6531*AVERAGEIFS(AssessmentResultsVeryHigh, AssessmentResultsSites, $A6531,AssessmentIncluded, "yes"), "-")</f>
        <v>-</v>
      </c>
      <c r="N6531" s="28">
        <f t="shared" ref="N6531:N6594" si="821">COUNTIFS(AssessmentResultsSites, A6531, AssessmentIncluded, "yes")</f>
        <v>0</v>
      </c>
      <c r="O6531" s="28">
        <f t="shared" si="815"/>
        <v>0</v>
      </c>
      <c r="P6531" s="1" t="str">
        <f t="shared" ref="P6531:P6594" si="822">IF(AND(G6531="Yes", N6531&gt;0), "yes", "no")</f>
        <v>no</v>
      </c>
    </row>
    <row r="6532" spans="1:16" x14ac:dyDescent="0.25">
      <c r="A6532" s="6">
        <f>'4.OVTA Sites-Transects'!B6538</f>
        <v>0</v>
      </c>
      <c r="B6532" s="6">
        <f>'4.OVTA Sites-Transects'!C6538</f>
        <v>0</v>
      </c>
      <c r="C6532" s="6">
        <f>'4.OVTA Sites-Transects'!D6538</f>
        <v>0</v>
      </c>
      <c r="D6532" s="1">
        <f>'4.OVTA Sites-Transects'!E6538</f>
        <v>0</v>
      </c>
      <c r="E6532" s="1">
        <f>'4.OVTA Sites-Transects'!G6538</f>
        <v>0</v>
      </c>
      <c r="F6532" s="1">
        <f>'4.OVTA Sites-Transects'!F6538</f>
        <v>0</v>
      </c>
      <c r="G6532" s="6">
        <f>'4.OVTA Sites-Transects'!H6538</f>
        <v>0</v>
      </c>
      <c r="H6532" s="6">
        <f>'4.OVTA Sites-Transects'!I6538</f>
        <v>0</v>
      </c>
      <c r="I6532" s="193" t="str">
        <f t="shared" si="816"/>
        <v>-</v>
      </c>
      <c r="J6532" s="27" t="str">
        <f t="shared" si="817"/>
        <v>-</v>
      </c>
      <c r="K6532" s="27" t="str">
        <f t="shared" si="818"/>
        <v>-</v>
      </c>
      <c r="L6532" s="27" t="str">
        <f t="shared" si="819"/>
        <v>-</v>
      </c>
      <c r="M6532" s="27" t="str">
        <f t="shared" si="820"/>
        <v>-</v>
      </c>
      <c r="N6532" s="28">
        <f t="shared" si="821"/>
        <v>0</v>
      </c>
      <c r="O6532" s="28">
        <f t="shared" ref="O6532:O6594" si="823">IF(P6532="yes", N6532, 0)</f>
        <v>0</v>
      </c>
      <c r="P6532" s="1" t="str">
        <f t="shared" si="822"/>
        <v>no</v>
      </c>
    </row>
    <row r="6533" spans="1:16" x14ac:dyDescent="0.25">
      <c r="A6533" s="6">
        <f>'4.OVTA Sites-Transects'!B6539</f>
        <v>0</v>
      </c>
      <c r="B6533" s="6">
        <f>'4.OVTA Sites-Transects'!C6539</f>
        <v>0</v>
      </c>
      <c r="C6533" s="6">
        <f>'4.OVTA Sites-Transects'!D6539</f>
        <v>0</v>
      </c>
      <c r="D6533" s="1">
        <f>'4.OVTA Sites-Transects'!E6539</f>
        <v>0</v>
      </c>
      <c r="E6533" s="1">
        <f>'4.OVTA Sites-Transects'!G6539</f>
        <v>0</v>
      </c>
      <c r="F6533" s="1">
        <f>'4.OVTA Sites-Transects'!F6539</f>
        <v>0</v>
      </c>
      <c r="G6533" s="6">
        <f>'4.OVTA Sites-Transects'!H6539</f>
        <v>0</v>
      </c>
      <c r="H6533" s="6">
        <f>'4.OVTA Sites-Transects'!I6539</f>
        <v>0</v>
      </c>
      <c r="I6533" s="193" t="str">
        <f t="shared" si="816"/>
        <v>-</v>
      </c>
      <c r="J6533" s="27" t="str">
        <f t="shared" si="817"/>
        <v>-</v>
      </c>
      <c r="K6533" s="27" t="str">
        <f t="shared" si="818"/>
        <v>-</v>
      </c>
      <c r="L6533" s="27" t="str">
        <f t="shared" si="819"/>
        <v>-</v>
      </c>
      <c r="M6533" s="27" t="str">
        <f t="shared" si="820"/>
        <v>-</v>
      </c>
      <c r="N6533" s="28">
        <f t="shared" si="821"/>
        <v>0</v>
      </c>
      <c r="O6533" s="28">
        <f t="shared" si="823"/>
        <v>0</v>
      </c>
      <c r="P6533" s="1" t="str">
        <f t="shared" si="822"/>
        <v>no</v>
      </c>
    </row>
    <row r="6534" spans="1:16" x14ac:dyDescent="0.25">
      <c r="A6534" s="6">
        <f>'4.OVTA Sites-Transects'!B6540</f>
        <v>0</v>
      </c>
      <c r="B6534" s="6">
        <f>'4.OVTA Sites-Transects'!C6540</f>
        <v>0</v>
      </c>
      <c r="C6534" s="6">
        <f>'4.OVTA Sites-Transects'!D6540</f>
        <v>0</v>
      </c>
      <c r="D6534" s="1">
        <f>'4.OVTA Sites-Transects'!E6540</f>
        <v>0</v>
      </c>
      <c r="E6534" s="1">
        <f>'4.OVTA Sites-Transects'!G6540</f>
        <v>0</v>
      </c>
      <c r="F6534" s="1">
        <f>'4.OVTA Sites-Transects'!F6540</f>
        <v>0</v>
      </c>
      <c r="G6534" s="6">
        <f>'4.OVTA Sites-Transects'!H6540</f>
        <v>0</v>
      </c>
      <c r="H6534" s="6">
        <f>'4.OVTA Sites-Transects'!I6540</f>
        <v>0</v>
      </c>
      <c r="I6534" s="193" t="str">
        <f t="shared" si="816"/>
        <v>-</v>
      </c>
      <c r="J6534" s="27" t="str">
        <f t="shared" si="817"/>
        <v>-</v>
      </c>
      <c r="K6534" s="27" t="str">
        <f t="shared" si="818"/>
        <v>-</v>
      </c>
      <c r="L6534" s="27" t="str">
        <f t="shared" si="819"/>
        <v>-</v>
      </c>
      <c r="M6534" s="27" t="str">
        <f t="shared" si="820"/>
        <v>-</v>
      </c>
      <c r="N6534" s="28">
        <f t="shared" si="821"/>
        <v>0</v>
      </c>
      <c r="O6534" s="28">
        <f t="shared" si="823"/>
        <v>0</v>
      </c>
      <c r="P6534" s="1" t="str">
        <f t="shared" si="822"/>
        <v>no</v>
      </c>
    </row>
    <row r="6535" spans="1:16" x14ac:dyDescent="0.25">
      <c r="A6535" s="6">
        <f>'4.OVTA Sites-Transects'!B6541</f>
        <v>0</v>
      </c>
      <c r="B6535" s="6">
        <f>'4.OVTA Sites-Transects'!C6541</f>
        <v>0</v>
      </c>
      <c r="C6535" s="6">
        <f>'4.OVTA Sites-Transects'!D6541</f>
        <v>0</v>
      </c>
      <c r="D6535" s="1">
        <f>'4.OVTA Sites-Transects'!E6541</f>
        <v>0</v>
      </c>
      <c r="E6535" s="1">
        <f>'4.OVTA Sites-Transects'!G6541</f>
        <v>0</v>
      </c>
      <c r="F6535" s="1">
        <f>'4.OVTA Sites-Transects'!F6541</f>
        <v>0</v>
      </c>
      <c r="G6535" s="6">
        <f>'4.OVTA Sites-Transects'!H6541</f>
        <v>0</v>
      </c>
      <c r="H6535" s="6">
        <f>'4.OVTA Sites-Transects'!I6541</f>
        <v>0</v>
      </c>
      <c r="I6535" s="193" t="str">
        <f t="shared" si="816"/>
        <v>-</v>
      </c>
      <c r="J6535" s="27" t="str">
        <f t="shared" si="817"/>
        <v>-</v>
      </c>
      <c r="K6535" s="27" t="str">
        <f t="shared" si="818"/>
        <v>-</v>
      </c>
      <c r="L6535" s="27" t="str">
        <f t="shared" si="819"/>
        <v>-</v>
      </c>
      <c r="M6535" s="27" t="str">
        <f t="shared" si="820"/>
        <v>-</v>
      </c>
      <c r="N6535" s="28">
        <f t="shared" si="821"/>
        <v>0</v>
      </c>
      <c r="O6535" s="28">
        <f t="shared" si="823"/>
        <v>0</v>
      </c>
      <c r="P6535" s="1" t="str">
        <f t="shared" si="822"/>
        <v>no</v>
      </c>
    </row>
    <row r="6536" spans="1:16" x14ac:dyDescent="0.25">
      <c r="A6536" s="6">
        <f>'4.OVTA Sites-Transects'!B6542</f>
        <v>0</v>
      </c>
      <c r="B6536" s="6">
        <f>'4.OVTA Sites-Transects'!C6542</f>
        <v>0</v>
      </c>
      <c r="C6536" s="6">
        <f>'4.OVTA Sites-Transects'!D6542</f>
        <v>0</v>
      </c>
      <c r="D6536" s="1">
        <f>'4.OVTA Sites-Transects'!E6542</f>
        <v>0</v>
      </c>
      <c r="E6536" s="1">
        <f>'4.OVTA Sites-Transects'!G6542</f>
        <v>0</v>
      </c>
      <c r="F6536" s="1">
        <f>'4.OVTA Sites-Transects'!F6542</f>
        <v>0</v>
      </c>
      <c r="G6536" s="6">
        <f>'4.OVTA Sites-Transects'!H6542</f>
        <v>0</v>
      </c>
      <c r="H6536" s="6">
        <f>'4.OVTA Sites-Transects'!I6542</f>
        <v>0</v>
      </c>
      <c r="I6536" s="193" t="str">
        <f t="shared" si="816"/>
        <v>-</v>
      </c>
      <c r="J6536" s="27" t="str">
        <f t="shared" si="817"/>
        <v>-</v>
      </c>
      <c r="K6536" s="27" t="str">
        <f t="shared" si="818"/>
        <v>-</v>
      </c>
      <c r="L6536" s="27" t="str">
        <f t="shared" si="819"/>
        <v>-</v>
      </c>
      <c r="M6536" s="27" t="str">
        <f t="shared" si="820"/>
        <v>-</v>
      </c>
      <c r="N6536" s="28">
        <f t="shared" si="821"/>
        <v>0</v>
      </c>
      <c r="O6536" s="28">
        <f t="shared" si="823"/>
        <v>0</v>
      </c>
      <c r="P6536" s="1" t="str">
        <f t="shared" si="822"/>
        <v>no</v>
      </c>
    </row>
    <row r="6537" spans="1:16" x14ac:dyDescent="0.25">
      <c r="A6537" s="6">
        <f>'4.OVTA Sites-Transects'!B6543</f>
        <v>0</v>
      </c>
      <c r="B6537" s="6">
        <f>'4.OVTA Sites-Transects'!C6543</f>
        <v>0</v>
      </c>
      <c r="C6537" s="6">
        <f>'4.OVTA Sites-Transects'!D6543</f>
        <v>0</v>
      </c>
      <c r="D6537" s="1">
        <f>'4.OVTA Sites-Transects'!E6543</f>
        <v>0</v>
      </c>
      <c r="E6537" s="1">
        <f>'4.OVTA Sites-Transects'!G6543</f>
        <v>0</v>
      </c>
      <c r="F6537" s="1">
        <f>'4.OVTA Sites-Transects'!F6543</f>
        <v>0</v>
      </c>
      <c r="G6537" s="6">
        <f>'4.OVTA Sites-Transects'!H6543</f>
        <v>0</v>
      </c>
      <c r="H6537" s="6">
        <f>'4.OVTA Sites-Transects'!I6543</f>
        <v>0</v>
      </c>
      <c r="I6537" s="193" t="str">
        <f t="shared" si="816"/>
        <v>-</v>
      </c>
      <c r="J6537" s="27" t="str">
        <f t="shared" si="817"/>
        <v>-</v>
      </c>
      <c r="K6537" s="27" t="str">
        <f t="shared" si="818"/>
        <v>-</v>
      </c>
      <c r="L6537" s="27" t="str">
        <f t="shared" si="819"/>
        <v>-</v>
      </c>
      <c r="M6537" s="27" t="str">
        <f t="shared" si="820"/>
        <v>-</v>
      </c>
      <c r="N6537" s="28">
        <f t="shared" si="821"/>
        <v>0</v>
      </c>
      <c r="O6537" s="28">
        <f t="shared" si="823"/>
        <v>0</v>
      </c>
      <c r="P6537" s="1" t="str">
        <f t="shared" si="822"/>
        <v>no</v>
      </c>
    </row>
    <row r="6538" spans="1:16" x14ac:dyDescent="0.25">
      <c r="A6538" s="6">
        <f>'4.OVTA Sites-Transects'!B6544</f>
        <v>0</v>
      </c>
      <c r="B6538" s="6">
        <f>'4.OVTA Sites-Transects'!C6544</f>
        <v>0</v>
      </c>
      <c r="C6538" s="6">
        <f>'4.OVTA Sites-Transects'!D6544</f>
        <v>0</v>
      </c>
      <c r="D6538" s="1">
        <f>'4.OVTA Sites-Transects'!E6544</f>
        <v>0</v>
      </c>
      <c r="E6538" s="1">
        <f>'4.OVTA Sites-Transects'!G6544</f>
        <v>0</v>
      </c>
      <c r="F6538" s="1">
        <f>'4.OVTA Sites-Transects'!F6544</f>
        <v>0</v>
      </c>
      <c r="G6538" s="6">
        <f>'4.OVTA Sites-Transects'!H6544</f>
        <v>0</v>
      </c>
      <c r="H6538" s="6">
        <f>'4.OVTA Sites-Transects'!I6544</f>
        <v>0</v>
      </c>
      <c r="I6538" s="193" t="str">
        <f t="shared" si="816"/>
        <v>-</v>
      </c>
      <c r="J6538" s="27" t="str">
        <f t="shared" si="817"/>
        <v>-</v>
      </c>
      <c r="K6538" s="27" t="str">
        <f t="shared" si="818"/>
        <v>-</v>
      </c>
      <c r="L6538" s="27" t="str">
        <f t="shared" si="819"/>
        <v>-</v>
      </c>
      <c r="M6538" s="27" t="str">
        <f t="shared" si="820"/>
        <v>-</v>
      </c>
      <c r="N6538" s="28">
        <f t="shared" si="821"/>
        <v>0</v>
      </c>
      <c r="O6538" s="28">
        <f t="shared" si="823"/>
        <v>0</v>
      </c>
      <c r="P6538" s="1" t="str">
        <f t="shared" si="822"/>
        <v>no</v>
      </c>
    </row>
    <row r="6539" spans="1:16" x14ac:dyDescent="0.25">
      <c r="A6539" s="6">
        <f>'4.OVTA Sites-Transects'!B6545</f>
        <v>0</v>
      </c>
      <c r="B6539" s="6">
        <f>'4.OVTA Sites-Transects'!C6545</f>
        <v>0</v>
      </c>
      <c r="C6539" s="6">
        <f>'4.OVTA Sites-Transects'!D6545</f>
        <v>0</v>
      </c>
      <c r="D6539" s="1">
        <f>'4.OVTA Sites-Transects'!E6545</f>
        <v>0</v>
      </c>
      <c r="E6539" s="1">
        <f>'4.OVTA Sites-Transects'!G6545</f>
        <v>0</v>
      </c>
      <c r="F6539" s="1">
        <f>'4.OVTA Sites-Transects'!F6545</f>
        <v>0</v>
      </c>
      <c r="G6539" s="6">
        <f>'4.OVTA Sites-Transects'!H6545</f>
        <v>0</v>
      </c>
      <c r="H6539" s="6">
        <f>'4.OVTA Sites-Transects'!I6545</f>
        <v>0</v>
      </c>
      <c r="I6539" s="193" t="str">
        <f t="shared" si="816"/>
        <v>-</v>
      </c>
      <c r="J6539" s="27" t="str">
        <f t="shared" si="817"/>
        <v>-</v>
      </c>
      <c r="K6539" s="27" t="str">
        <f t="shared" si="818"/>
        <v>-</v>
      </c>
      <c r="L6539" s="27" t="str">
        <f t="shared" si="819"/>
        <v>-</v>
      </c>
      <c r="M6539" s="27" t="str">
        <f t="shared" si="820"/>
        <v>-</v>
      </c>
      <c r="N6539" s="28">
        <f t="shared" si="821"/>
        <v>0</v>
      </c>
      <c r="O6539" s="28">
        <f t="shared" si="823"/>
        <v>0</v>
      </c>
      <c r="P6539" s="1" t="str">
        <f t="shared" si="822"/>
        <v>no</v>
      </c>
    </row>
    <row r="6540" spans="1:16" x14ac:dyDescent="0.25">
      <c r="A6540" s="6">
        <f>'4.OVTA Sites-Transects'!B6546</f>
        <v>0</v>
      </c>
      <c r="B6540" s="6">
        <f>'4.OVTA Sites-Transects'!C6546</f>
        <v>0</v>
      </c>
      <c r="C6540" s="6">
        <f>'4.OVTA Sites-Transects'!D6546</f>
        <v>0</v>
      </c>
      <c r="D6540" s="1">
        <f>'4.OVTA Sites-Transects'!E6546</f>
        <v>0</v>
      </c>
      <c r="E6540" s="1">
        <f>'4.OVTA Sites-Transects'!G6546</f>
        <v>0</v>
      </c>
      <c r="F6540" s="1">
        <f>'4.OVTA Sites-Transects'!F6546</f>
        <v>0</v>
      </c>
      <c r="G6540" s="6">
        <f>'4.OVTA Sites-Transects'!H6546</f>
        <v>0</v>
      </c>
      <c r="H6540" s="6">
        <f>'4.OVTA Sites-Transects'!I6546</f>
        <v>0</v>
      </c>
      <c r="I6540" s="193" t="str">
        <f t="shared" si="816"/>
        <v>-</v>
      </c>
      <c r="J6540" s="27" t="str">
        <f t="shared" si="817"/>
        <v>-</v>
      </c>
      <c r="K6540" s="27" t="str">
        <f t="shared" si="818"/>
        <v>-</v>
      </c>
      <c r="L6540" s="27" t="str">
        <f t="shared" si="819"/>
        <v>-</v>
      </c>
      <c r="M6540" s="27" t="str">
        <f t="shared" si="820"/>
        <v>-</v>
      </c>
      <c r="N6540" s="28">
        <f t="shared" si="821"/>
        <v>0</v>
      </c>
      <c r="O6540" s="28">
        <f t="shared" si="823"/>
        <v>0</v>
      </c>
      <c r="P6540" s="1" t="str">
        <f t="shared" si="822"/>
        <v>no</v>
      </c>
    </row>
    <row r="6541" spans="1:16" x14ac:dyDescent="0.25">
      <c r="A6541" s="6">
        <f>'4.OVTA Sites-Transects'!B6547</f>
        <v>0</v>
      </c>
      <c r="B6541" s="6">
        <f>'4.OVTA Sites-Transects'!C6547</f>
        <v>0</v>
      </c>
      <c r="C6541" s="6">
        <f>'4.OVTA Sites-Transects'!D6547</f>
        <v>0</v>
      </c>
      <c r="D6541" s="1">
        <f>'4.OVTA Sites-Transects'!E6547</f>
        <v>0</v>
      </c>
      <c r="E6541" s="1">
        <f>'4.OVTA Sites-Transects'!G6547</f>
        <v>0</v>
      </c>
      <c r="F6541" s="1">
        <f>'4.OVTA Sites-Transects'!F6547</f>
        <v>0</v>
      </c>
      <c r="G6541" s="6">
        <f>'4.OVTA Sites-Transects'!H6547</f>
        <v>0</v>
      </c>
      <c r="H6541" s="6">
        <f>'4.OVTA Sites-Transects'!I6547</f>
        <v>0</v>
      </c>
      <c r="I6541" s="193" t="str">
        <f t="shared" si="816"/>
        <v>-</v>
      </c>
      <c r="J6541" s="27" t="str">
        <f t="shared" si="817"/>
        <v>-</v>
      </c>
      <c r="K6541" s="27" t="str">
        <f t="shared" si="818"/>
        <v>-</v>
      </c>
      <c r="L6541" s="27" t="str">
        <f t="shared" si="819"/>
        <v>-</v>
      </c>
      <c r="M6541" s="27" t="str">
        <f t="shared" si="820"/>
        <v>-</v>
      </c>
      <c r="N6541" s="28">
        <f t="shared" si="821"/>
        <v>0</v>
      </c>
      <c r="O6541" s="28">
        <f t="shared" si="823"/>
        <v>0</v>
      </c>
      <c r="P6541" s="1" t="str">
        <f t="shared" si="822"/>
        <v>no</v>
      </c>
    </row>
    <row r="6542" spans="1:16" x14ac:dyDescent="0.25">
      <c r="A6542" s="6">
        <f>'4.OVTA Sites-Transects'!B6548</f>
        <v>0</v>
      </c>
      <c r="B6542" s="6">
        <f>'4.OVTA Sites-Transects'!C6548</f>
        <v>0</v>
      </c>
      <c r="C6542" s="6">
        <f>'4.OVTA Sites-Transects'!D6548</f>
        <v>0</v>
      </c>
      <c r="D6542" s="1">
        <f>'4.OVTA Sites-Transects'!E6548</f>
        <v>0</v>
      </c>
      <c r="E6542" s="1">
        <f>'4.OVTA Sites-Transects'!G6548</f>
        <v>0</v>
      </c>
      <c r="F6542" s="1">
        <f>'4.OVTA Sites-Transects'!F6548</f>
        <v>0</v>
      </c>
      <c r="G6542" s="6">
        <f>'4.OVTA Sites-Transects'!H6548</f>
        <v>0</v>
      </c>
      <c r="H6542" s="6">
        <f>'4.OVTA Sites-Transects'!I6548</f>
        <v>0</v>
      </c>
      <c r="I6542" s="193" t="str">
        <f t="shared" si="816"/>
        <v>-</v>
      </c>
      <c r="J6542" s="27" t="str">
        <f t="shared" si="817"/>
        <v>-</v>
      </c>
      <c r="K6542" s="27" t="str">
        <f t="shared" si="818"/>
        <v>-</v>
      </c>
      <c r="L6542" s="27" t="str">
        <f t="shared" si="819"/>
        <v>-</v>
      </c>
      <c r="M6542" s="27" t="str">
        <f t="shared" si="820"/>
        <v>-</v>
      </c>
      <c r="N6542" s="28">
        <f t="shared" si="821"/>
        <v>0</v>
      </c>
      <c r="O6542" s="28">
        <f t="shared" si="823"/>
        <v>0</v>
      </c>
      <c r="P6542" s="1" t="str">
        <f t="shared" si="822"/>
        <v>no</v>
      </c>
    </row>
    <row r="6543" spans="1:16" x14ac:dyDescent="0.25">
      <c r="A6543" s="6">
        <f>'4.OVTA Sites-Transects'!B6549</f>
        <v>0</v>
      </c>
      <c r="B6543" s="6">
        <f>'4.OVTA Sites-Transects'!C6549</f>
        <v>0</v>
      </c>
      <c r="C6543" s="6">
        <f>'4.OVTA Sites-Transects'!D6549</f>
        <v>0</v>
      </c>
      <c r="D6543" s="1">
        <f>'4.OVTA Sites-Transects'!E6549</f>
        <v>0</v>
      </c>
      <c r="E6543" s="1">
        <f>'4.OVTA Sites-Transects'!G6549</f>
        <v>0</v>
      </c>
      <c r="F6543" s="1">
        <f>'4.OVTA Sites-Transects'!F6549</f>
        <v>0</v>
      </c>
      <c r="G6543" s="6">
        <f>'4.OVTA Sites-Transects'!H6549</f>
        <v>0</v>
      </c>
      <c r="H6543" s="6">
        <f>'4.OVTA Sites-Transects'!I6549</f>
        <v>0</v>
      </c>
      <c r="I6543" s="193" t="str">
        <f t="shared" si="816"/>
        <v>-</v>
      </c>
      <c r="J6543" s="27" t="str">
        <f t="shared" si="817"/>
        <v>-</v>
      </c>
      <c r="K6543" s="27" t="str">
        <f t="shared" si="818"/>
        <v>-</v>
      </c>
      <c r="L6543" s="27" t="str">
        <f t="shared" si="819"/>
        <v>-</v>
      </c>
      <c r="M6543" s="27" t="str">
        <f t="shared" si="820"/>
        <v>-</v>
      </c>
      <c r="N6543" s="28">
        <f t="shared" si="821"/>
        <v>0</v>
      </c>
      <c r="O6543" s="28">
        <f t="shared" si="823"/>
        <v>0</v>
      </c>
      <c r="P6543" s="1" t="str">
        <f t="shared" si="822"/>
        <v>no</v>
      </c>
    </row>
    <row r="6544" spans="1:16" x14ac:dyDescent="0.25">
      <c r="A6544" s="6">
        <f>'4.OVTA Sites-Transects'!B6550</f>
        <v>0</v>
      </c>
      <c r="B6544" s="6">
        <f>'4.OVTA Sites-Transects'!C6550</f>
        <v>0</v>
      </c>
      <c r="C6544" s="6">
        <f>'4.OVTA Sites-Transects'!D6550</f>
        <v>0</v>
      </c>
      <c r="D6544" s="1">
        <f>'4.OVTA Sites-Transects'!E6550</f>
        <v>0</v>
      </c>
      <c r="E6544" s="1">
        <f>'4.OVTA Sites-Transects'!G6550</f>
        <v>0</v>
      </c>
      <c r="F6544" s="1">
        <f>'4.OVTA Sites-Transects'!F6550</f>
        <v>0</v>
      </c>
      <c r="G6544" s="6">
        <f>'4.OVTA Sites-Transects'!H6550</f>
        <v>0</v>
      </c>
      <c r="H6544" s="6">
        <f>'4.OVTA Sites-Transects'!I6550</f>
        <v>0</v>
      </c>
      <c r="I6544" s="193" t="str">
        <f t="shared" si="816"/>
        <v>-</v>
      </c>
      <c r="J6544" s="27" t="str">
        <f t="shared" si="817"/>
        <v>-</v>
      </c>
      <c r="K6544" s="27" t="str">
        <f t="shared" si="818"/>
        <v>-</v>
      </c>
      <c r="L6544" s="27" t="str">
        <f t="shared" si="819"/>
        <v>-</v>
      </c>
      <c r="M6544" s="27" t="str">
        <f t="shared" si="820"/>
        <v>-</v>
      </c>
      <c r="N6544" s="28">
        <f t="shared" si="821"/>
        <v>0</v>
      </c>
      <c r="O6544" s="28">
        <f t="shared" si="823"/>
        <v>0</v>
      </c>
      <c r="P6544" s="1" t="str">
        <f t="shared" si="822"/>
        <v>no</v>
      </c>
    </row>
    <row r="6545" spans="1:16" x14ac:dyDescent="0.25">
      <c r="A6545" s="6">
        <f>'4.OVTA Sites-Transects'!B6551</f>
        <v>0</v>
      </c>
      <c r="B6545" s="6">
        <f>'4.OVTA Sites-Transects'!C6551</f>
        <v>0</v>
      </c>
      <c r="C6545" s="6">
        <f>'4.OVTA Sites-Transects'!D6551</f>
        <v>0</v>
      </c>
      <c r="D6545" s="1">
        <f>'4.OVTA Sites-Transects'!E6551</f>
        <v>0</v>
      </c>
      <c r="E6545" s="1">
        <f>'4.OVTA Sites-Transects'!G6551</f>
        <v>0</v>
      </c>
      <c r="F6545" s="1">
        <f>'4.OVTA Sites-Transects'!F6551</f>
        <v>0</v>
      </c>
      <c r="G6545" s="6">
        <f>'4.OVTA Sites-Transects'!H6551</f>
        <v>0</v>
      </c>
      <c r="H6545" s="6">
        <f>'4.OVTA Sites-Transects'!I6551</f>
        <v>0</v>
      </c>
      <c r="I6545" s="193" t="str">
        <f t="shared" si="816"/>
        <v>-</v>
      </c>
      <c r="J6545" s="27" t="str">
        <f t="shared" si="817"/>
        <v>-</v>
      </c>
      <c r="K6545" s="27" t="str">
        <f t="shared" si="818"/>
        <v>-</v>
      </c>
      <c r="L6545" s="27" t="str">
        <f t="shared" si="819"/>
        <v>-</v>
      </c>
      <c r="M6545" s="27" t="str">
        <f t="shared" si="820"/>
        <v>-</v>
      </c>
      <c r="N6545" s="28">
        <f t="shared" si="821"/>
        <v>0</v>
      </c>
      <c r="O6545" s="28">
        <f t="shared" si="823"/>
        <v>0</v>
      </c>
      <c r="P6545" s="1" t="str">
        <f t="shared" si="822"/>
        <v>no</v>
      </c>
    </row>
    <row r="6546" spans="1:16" x14ac:dyDescent="0.25">
      <c r="A6546" s="6">
        <f>'4.OVTA Sites-Transects'!B6552</f>
        <v>0</v>
      </c>
      <c r="B6546" s="6">
        <f>'4.OVTA Sites-Transects'!C6552</f>
        <v>0</v>
      </c>
      <c r="C6546" s="6">
        <f>'4.OVTA Sites-Transects'!D6552</f>
        <v>0</v>
      </c>
      <c r="D6546" s="1">
        <f>'4.OVTA Sites-Transects'!E6552</f>
        <v>0</v>
      </c>
      <c r="E6546" s="1">
        <f>'4.OVTA Sites-Transects'!G6552</f>
        <v>0</v>
      </c>
      <c r="F6546" s="1">
        <f>'4.OVTA Sites-Transects'!F6552</f>
        <v>0</v>
      </c>
      <c r="G6546" s="6">
        <f>'4.OVTA Sites-Transects'!H6552</f>
        <v>0</v>
      </c>
      <c r="H6546" s="6">
        <f>'4.OVTA Sites-Transects'!I6552</f>
        <v>0</v>
      </c>
      <c r="I6546" s="193" t="str">
        <f t="shared" si="816"/>
        <v>-</v>
      </c>
      <c r="J6546" s="27" t="str">
        <f t="shared" si="817"/>
        <v>-</v>
      </c>
      <c r="K6546" s="27" t="str">
        <f t="shared" si="818"/>
        <v>-</v>
      </c>
      <c r="L6546" s="27" t="str">
        <f t="shared" si="819"/>
        <v>-</v>
      </c>
      <c r="M6546" s="27" t="str">
        <f t="shared" si="820"/>
        <v>-</v>
      </c>
      <c r="N6546" s="28">
        <f t="shared" si="821"/>
        <v>0</v>
      </c>
      <c r="O6546" s="28">
        <f t="shared" si="823"/>
        <v>0</v>
      </c>
      <c r="P6546" s="1" t="str">
        <f t="shared" si="822"/>
        <v>no</v>
      </c>
    </row>
    <row r="6547" spans="1:16" x14ac:dyDescent="0.25">
      <c r="A6547" s="6">
        <f>'4.OVTA Sites-Transects'!B6553</f>
        <v>0</v>
      </c>
      <c r="B6547" s="6">
        <f>'4.OVTA Sites-Transects'!C6553</f>
        <v>0</v>
      </c>
      <c r="C6547" s="6">
        <f>'4.OVTA Sites-Transects'!D6553</f>
        <v>0</v>
      </c>
      <c r="D6547" s="1">
        <f>'4.OVTA Sites-Transects'!E6553</f>
        <v>0</v>
      </c>
      <c r="E6547" s="1">
        <f>'4.OVTA Sites-Transects'!G6553</f>
        <v>0</v>
      </c>
      <c r="F6547" s="1">
        <f>'4.OVTA Sites-Transects'!F6553</f>
        <v>0</v>
      </c>
      <c r="G6547" s="6">
        <f>'4.OVTA Sites-Transects'!H6553</f>
        <v>0</v>
      </c>
      <c r="H6547" s="6">
        <f>'4.OVTA Sites-Transects'!I6553</f>
        <v>0</v>
      </c>
      <c r="I6547" s="193" t="str">
        <f t="shared" si="816"/>
        <v>-</v>
      </c>
      <c r="J6547" s="27" t="str">
        <f t="shared" si="817"/>
        <v>-</v>
      </c>
      <c r="K6547" s="27" t="str">
        <f t="shared" si="818"/>
        <v>-</v>
      </c>
      <c r="L6547" s="27" t="str">
        <f t="shared" si="819"/>
        <v>-</v>
      </c>
      <c r="M6547" s="27" t="str">
        <f t="shared" si="820"/>
        <v>-</v>
      </c>
      <c r="N6547" s="28">
        <f t="shared" si="821"/>
        <v>0</v>
      </c>
      <c r="O6547" s="28">
        <f t="shared" si="823"/>
        <v>0</v>
      </c>
      <c r="P6547" s="1" t="str">
        <f t="shared" si="822"/>
        <v>no</v>
      </c>
    </row>
    <row r="6548" spans="1:16" x14ac:dyDescent="0.25">
      <c r="A6548" s="6">
        <f>'4.OVTA Sites-Transects'!B6554</f>
        <v>0</v>
      </c>
      <c r="B6548" s="6">
        <f>'4.OVTA Sites-Transects'!C6554</f>
        <v>0</v>
      </c>
      <c r="C6548" s="6">
        <f>'4.OVTA Sites-Transects'!D6554</f>
        <v>0</v>
      </c>
      <c r="D6548" s="1">
        <f>'4.OVTA Sites-Transects'!E6554</f>
        <v>0</v>
      </c>
      <c r="E6548" s="1">
        <f>'4.OVTA Sites-Transects'!G6554</f>
        <v>0</v>
      </c>
      <c r="F6548" s="1">
        <f>'4.OVTA Sites-Transects'!F6554</f>
        <v>0</v>
      </c>
      <c r="G6548" s="6">
        <f>'4.OVTA Sites-Transects'!H6554</f>
        <v>0</v>
      </c>
      <c r="H6548" s="6">
        <f>'4.OVTA Sites-Transects'!I6554</f>
        <v>0</v>
      </c>
      <c r="I6548" s="193" t="str">
        <f t="shared" si="816"/>
        <v>-</v>
      </c>
      <c r="J6548" s="27" t="str">
        <f t="shared" si="817"/>
        <v>-</v>
      </c>
      <c r="K6548" s="27" t="str">
        <f t="shared" si="818"/>
        <v>-</v>
      </c>
      <c r="L6548" s="27" t="str">
        <f t="shared" si="819"/>
        <v>-</v>
      </c>
      <c r="M6548" s="27" t="str">
        <f t="shared" si="820"/>
        <v>-</v>
      </c>
      <c r="N6548" s="28">
        <f t="shared" si="821"/>
        <v>0</v>
      </c>
      <c r="O6548" s="28">
        <f t="shared" si="823"/>
        <v>0</v>
      </c>
      <c r="P6548" s="1" t="str">
        <f t="shared" si="822"/>
        <v>no</v>
      </c>
    </row>
    <row r="6549" spans="1:16" x14ac:dyDescent="0.25">
      <c r="A6549" s="6">
        <f>'4.OVTA Sites-Transects'!B6555</f>
        <v>0</v>
      </c>
      <c r="B6549" s="6">
        <f>'4.OVTA Sites-Transects'!C6555</f>
        <v>0</v>
      </c>
      <c r="C6549" s="6">
        <f>'4.OVTA Sites-Transects'!D6555</f>
        <v>0</v>
      </c>
      <c r="D6549" s="1">
        <f>'4.OVTA Sites-Transects'!E6555</f>
        <v>0</v>
      </c>
      <c r="E6549" s="1">
        <f>'4.OVTA Sites-Transects'!G6555</f>
        <v>0</v>
      </c>
      <c r="F6549" s="1">
        <f>'4.OVTA Sites-Transects'!F6555</f>
        <v>0</v>
      </c>
      <c r="G6549" s="6">
        <f>'4.OVTA Sites-Transects'!H6555</f>
        <v>0</v>
      </c>
      <c r="H6549" s="6">
        <f>'4.OVTA Sites-Transects'!I6555</f>
        <v>0</v>
      </c>
      <c r="I6549" s="193" t="str">
        <f t="shared" si="816"/>
        <v>-</v>
      </c>
      <c r="J6549" s="27" t="str">
        <f t="shared" si="817"/>
        <v>-</v>
      </c>
      <c r="K6549" s="27" t="str">
        <f t="shared" si="818"/>
        <v>-</v>
      </c>
      <c r="L6549" s="27" t="str">
        <f t="shared" si="819"/>
        <v>-</v>
      </c>
      <c r="M6549" s="27" t="str">
        <f t="shared" si="820"/>
        <v>-</v>
      </c>
      <c r="N6549" s="28">
        <f t="shared" si="821"/>
        <v>0</v>
      </c>
      <c r="O6549" s="28">
        <f t="shared" si="823"/>
        <v>0</v>
      </c>
      <c r="P6549" s="1" t="str">
        <f t="shared" si="822"/>
        <v>no</v>
      </c>
    </row>
    <row r="6550" spans="1:16" x14ac:dyDescent="0.25">
      <c r="A6550" s="6">
        <f>'4.OVTA Sites-Transects'!B6556</f>
        <v>0</v>
      </c>
      <c r="B6550" s="6">
        <f>'4.OVTA Sites-Transects'!C6556</f>
        <v>0</v>
      </c>
      <c r="C6550" s="6">
        <f>'4.OVTA Sites-Transects'!D6556</f>
        <v>0</v>
      </c>
      <c r="D6550" s="1">
        <f>'4.OVTA Sites-Transects'!E6556</f>
        <v>0</v>
      </c>
      <c r="E6550" s="1">
        <f>'4.OVTA Sites-Transects'!G6556</f>
        <v>0</v>
      </c>
      <c r="F6550" s="1">
        <f>'4.OVTA Sites-Transects'!F6556</f>
        <v>0</v>
      </c>
      <c r="G6550" s="6">
        <f>'4.OVTA Sites-Transects'!H6556</f>
        <v>0</v>
      </c>
      <c r="H6550" s="6">
        <f>'4.OVTA Sites-Transects'!I6556</f>
        <v>0</v>
      </c>
      <c r="I6550" s="193" t="str">
        <f t="shared" si="816"/>
        <v>-</v>
      </c>
      <c r="J6550" s="27" t="str">
        <f t="shared" si="817"/>
        <v>-</v>
      </c>
      <c r="K6550" s="27" t="str">
        <f t="shared" si="818"/>
        <v>-</v>
      </c>
      <c r="L6550" s="27" t="str">
        <f t="shared" si="819"/>
        <v>-</v>
      </c>
      <c r="M6550" s="27" t="str">
        <f t="shared" si="820"/>
        <v>-</v>
      </c>
      <c r="N6550" s="28">
        <f t="shared" si="821"/>
        <v>0</v>
      </c>
      <c r="O6550" s="28">
        <f t="shared" si="823"/>
        <v>0</v>
      </c>
      <c r="P6550" s="1" t="str">
        <f t="shared" si="822"/>
        <v>no</v>
      </c>
    </row>
    <row r="6551" spans="1:16" x14ac:dyDescent="0.25">
      <c r="A6551" s="6">
        <f>'4.OVTA Sites-Transects'!B6557</f>
        <v>0</v>
      </c>
      <c r="B6551" s="6">
        <f>'4.OVTA Sites-Transects'!C6557</f>
        <v>0</v>
      </c>
      <c r="C6551" s="6">
        <f>'4.OVTA Sites-Transects'!D6557</f>
        <v>0</v>
      </c>
      <c r="D6551" s="1">
        <f>'4.OVTA Sites-Transects'!E6557</f>
        <v>0</v>
      </c>
      <c r="E6551" s="1">
        <f>'4.OVTA Sites-Transects'!G6557</f>
        <v>0</v>
      </c>
      <c r="F6551" s="1">
        <f>'4.OVTA Sites-Transects'!F6557</f>
        <v>0</v>
      </c>
      <c r="G6551" s="6">
        <f>'4.OVTA Sites-Transects'!H6557</f>
        <v>0</v>
      </c>
      <c r="H6551" s="6">
        <f>'4.OVTA Sites-Transects'!I6557</f>
        <v>0</v>
      </c>
      <c r="I6551" s="193" t="str">
        <f t="shared" si="816"/>
        <v>-</v>
      </c>
      <c r="J6551" s="27" t="str">
        <f t="shared" si="817"/>
        <v>-</v>
      </c>
      <c r="K6551" s="27" t="str">
        <f t="shared" si="818"/>
        <v>-</v>
      </c>
      <c r="L6551" s="27" t="str">
        <f t="shared" si="819"/>
        <v>-</v>
      </c>
      <c r="M6551" s="27" t="str">
        <f t="shared" si="820"/>
        <v>-</v>
      </c>
      <c r="N6551" s="28">
        <f t="shared" si="821"/>
        <v>0</v>
      </c>
      <c r="O6551" s="28">
        <f t="shared" si="823"/>
        <v>0</v>
      </c>
      <c r="P6551" s="1" t="str">
        <f t="shared" si="822"/>
        <v>no</v>
      </c>
    </row>
    <row r="6552" spans="1:16" x14ac:dyDescent="0.25">
      <c r="A6552" s="6">
        <f>'4.OVTA Sites-Transects'!B6558</f>
        <v>0</v>
      </c>
      <c r="B6552" s="6">
        <f>'4.OVTA Sites-Transects'!C6558</f>
        <v>0</v>
      </c>
      <c r="C6552" s="6">
        <f>'4.OVTA Sites-Transects'!D6558</f>
        <v>0</v>
      </c>
      <c r="D6552" s="1">
        <f>'4.OVTA Sites-Transects'!E6558</f>
        <v>0</v>
      </c>
      <c r="E6552" s="1">
        <f>'4.OVTA Sites-Transects'!G6558</f>
        <v>0</v>
      </c>
      <c r="F6552" s="1">
        <f>'4.OVTA Sites-Transects'!F6558</f>
        <v>0</v>
      </c>
      <c r="G6552" s="6">
        <f>'4.OVTA Sites-Transects'!H6558</f>
        <v>0</v>
      </c>
      <c r="H6552" s="6">
        <f>'4.OVTA Sites-Transects'!I6558</f>
        <v>0</v>
      </c>
      <c r="I6552" s="193" t="str">
        <f t="shared" si="816"/>
        <v>-</v>
      </c>
      <c r="J6552" s="27" t="str">
        <f t="shared" si="817"/>
        <v>-</v>
      </c>
      <c r="K6552" s="27" t="str">
        <f t="shared" si="818"/>
        <v>-</v>
      </c>
      <c r="L6552" s="27" t="str">
        <f t="shared" si="819"/>
        <v>-</v>
      </c>
      <c r="M6552" s="27" t="str">
        <f t="shared" si="820"/>
        <v>-</v>
      </c>
      <c r="N6552" s="28">
        <f t="shared" si="821"/>
        <v>0</v>
      </c>
      <c r="O6552" s="28">
        <f t="shared" si="823"/>
        <v>0</v>
      </c>
      <c r="P6552" s="1" t="str">
        <f t="shared" si="822"/>
        <v>no</v>
      </c>
    </row>
    <row r="6553" spans="1:16" x14ac:dyDescent="0.25">
      <c r="A6553" s="6">
        <f>'4.OVTA Sites-Transects'!B6559</f>
        <v>0</v>
      </c>
      <c r="B6553" s="6">
        <f>'4.OVTA Sites-Transects'!C6559</f>
        <v>0</v>
      </c>
      <c r="C6553" s="6">
        <f>'4.OVTA Sites-Transects'!D6559</f>
        <v>0</v>
      </c>
      <c r="D6553" s="1">
        <f>'4.OVTA Sites-Transects'!E6559</f>
        <v>0</v>
      </c>
      <c r="E6553" s="1">
        <f>'4.OVTA Sites-Transects'!G6559</f>
        <v>0</v>
      </c>
      <c r="F6553" s="1">
        <f>'4.OVTA Sites-Transects'!F6559</f>
        <v>0</v>
      </c>
      <c r="G6553" s="6">
        <f>'4.OVTA Sites-Transects'!H6559</f>
        <v>0</v>
      </c>
      <c r="H6553" s="6">
        <f>'4.OVTA Sites-Transects'!I6559</f>
        <v>0</v>
      </c>
      <c r="I6553" s="193" t="str">
        <f t="shared" si="816"/>
        <v>-</v>
      </c>
      <c r="J6553" s="27" t="str">
        <f t="shared" si="817"/>
        <v>-</v>
      </c>
      <c r="K6553" s="27" t="str">
        <f t="shared" si="818"/>
        <v>-</v>
      </c>
      <c r="L6553" s="27" t="str">
        <f t="shared" si="819"/>
        <v>-</v>
      </c>
      <c r="M6553" s="27" t="str">
        <f t="shared" si="820"/>
        <v>-</v>
      </c>
      <c r="N6553" s="28">
        <f t="shared" si="821"/>
        <v>0</v>
      </c>
      <c r="O6553" s="28">
        <f t="shared" si="823"/>
        <v>0</v>
      </c>
      <c r="P6553" s="1" t="str">
        <f t="shared" si="822"/>
        <v>no</v>
      </c>
    </row>
    <row r="6554" spans="1:16" x14ac:dyDescent="0.25">
      <c r="A6554" s="6">
        <f>'4.OVTA Sites-Transects'!B6560</f>
        <v>0</v>
      </c>
      <c r="B6554" s="6">
        <f>'4.OVTA Sites-Transects'!C6560</f>
        <v>0</v>
      </c>
      <c r="C6554" s="6">
        <f>'4.OVTA Sites-Transects'!D6560</f>
        <v>0</v>
      </c>
      <c r="D6554" s="1">
        <f>'4.OVTA Sites-Transects'!E6560</f>
        <v>0</v>
      </c>
      <c r="E6554" s="1">
        <f>'4.OVTA Sites-Transects'!G6560</f>
        <v>0</v>
      </c>
      <c r="F6554" s="1">
        <f>'4.OVTA Sites-Transects'!F6560</f>
        <v>0</v>
      </c>
      <c r="G6554" s="6">
        <f>'4.OVTA Sites-Transects'!H6560</f>
        <v>0</v>
      </c>
      <c r="H6554" s="6">
        <f>'4.OVTA Sites-Transects'!I6560</f>
        <v>0</v>
      </c>
      <c r="I6554" s="193" t="str">
        <f t="shared" si="816"/>
        <v>-</v>
      </c>
      <c r="J6554" s="27" t="str">
        <f t="shared" si="817"/>
        <v>-</v>
      </c>
      <c r="K6554" s="27" t="str">
        <f t="shared" si="818"/>
        <v>-</v>
      </c>
      <c r="L6554" s="27" t="str">
        <f t="shared" si="819"/>
        <v>-</v>
      </c>
      <c r="M6554" s="27" t="str">
        <f t="shared" si="820"/>
        <v>-</v>
      </c>
      <c r="N6554" s="28">
        <f t="shared" si="821"/>
        <v>0</v>
      </c>
      <c r="O6554" s="28">
        <f t="shared" si="823"/>
        <v>0</v>
      </c>
      <c r="P6554" s="1" t="str">
        <f t="shared" si="822"/>
        <v>no</v>
      </c>
    </row>
    <row r="6555" spans="1:16" x14ac:dyDescent="0.25">
      <c r="A6555" s="6">
        <f>'4.OVTA Sites-Transects'!B6561</f>
        <v>0</v>
      </c>
      <c r="B6555" s="6">
        <f>'4.OVTA Sites-Transects'!C6561</f>
        <v>0</v>
      </c>
      <c r="C6555" s="6">
        <f>'4.OVTA Sites-Transects'!D6561</f>
        <v>0</v>
      </c>
      <c r="D6555" s="1">
        <f>'4.OVTA Sites-Transects'!E6561</f>
        <v>0</v>
      </c>
      <c r="E6555" s="1">
        <f>'4.OVTA Sites-Transects'!G6561</f>
        <v>0</v>
      </c>
      <c r="F6555" s="1">
        <f>'4.OVTA Sites-Transects'!F6561</f>
        <v>0</v>
      </c>
      <c r="G6555" s="6">
        <f>'4.OVTA Sites-Transects'!H6561</f>
        <v>0</v>
      </c>
      <c r="H6555" s="6">
        <f>'4.OVTA Sites-Transects'!I6561</f>
        <v>0</v>
      </c>
      <c r="I6555" s="193" t="str">
        <f t="shared" si="816"/>
        <v>-</v>
      </c>
      <c r="J6555" s="27" t="str">
        <f t="shared" si="817"/>
        <v>-</v>
      </c>
      <c r="K6555" s="27" t="str">
        <f t="shared" si="818"/>
        <v>-</v>
      </c>
      <c r="L6555" s="27" t="str">
        <f t="shared" si="819"/>
        <v>-</v>
      </c>
      <c r="M6555" s="27" t="str">
        <f t="shared" si="820"/>
        <v>-</v>
      </c>
      <c r="N6555" s="28">
        <f t="shared" si="821"/>
        <v>0</v>
      </c>
      <c r="O6555" s="28">
        <f t="shared" si="823"/>
        <v>0</v>
      </c>
      <c r="P6555" s="1" t="str">
        <f t="shared" si="822"/>
        <v>no</v>
      </c>
    </row>
    <row r="6556" spans="1:16" x14ac:dyDescent="0.25">
      <c r="A6556" s="6">
        <f>'4.OVTA Sites-Transects'!B6562</f>
        <v>0</v>
      </c>
      <c r="B6556" s="6">
        <f>'4.OVTA Sites-Transects'!C6562</f>
        <v>0</v>
      </c>
      <c r="C6556" s="6">
        <f>'4.OVTA Sites-Transects'!D6562</f>
        <v>0</v>
      </c>
      <c r="D6556" s="1">
        <f>'4.OVTA Sites-Transects'!E6562</f>
        <v>0</v>
      </c>
      <c r="E6556" s="1">
        <f>'4.OVTA Sites-Transects'!G6562</f>
        <v>0</v>
      </c>
      <c r="F6556" s="1">
        <f>'4.OVTA Sites-Transects'!F6562</f>
        <v>0</v>
      </c>
      <c r="G6556" s="6">
        <f>'4.OVTA Sites-Transects'!H6562</f>
        <v>0</v>
      </c>
      <c r="H6556" s="6">
        <f>'4.OVTA Sites-Transects'!I6562</f>
        <v>0</v>
      </c>
      <c r="I6556" s="193" t="str">
        <f t="shared" si="816"/>
        <v>-</v>
      </c>
      <c r="J6556" s="27" t="str">
        <f t="shared" si="817"/>
        <v>-</v>
      </c>
      <c r="K6556" s="27" t="str">
        <f t="shared" si="818"/>
        <v>-</v>
      </c>
      <c r="L6556" s="27" t="str">
        <f t="shared" si="819"/>
        <v>-</v>
      </c>
      <c r="M6556" s="27" t="str">
        <f t="shared" si="820"/>
        <v>-</v>
      </c>
      <c r="N6556" s="28">
        <f t="shared" si="821"/>
        <v>0</v>
      </c>
      <c r="O6556" s="28">
        <f t="shared" si="823"/>
        <v>0</v>
      </c>
      <c r="P6556" s="1" t="str">
        <f t="shared" si="822"/>
        <v>no</v>
      </c>
    </row>
    <row r="6557" spans="1:16" x14ac:dyDescent="0.25">
      <c r="A6557" s="6">
        <f>'4.OVTA Sites-Transects'!B6563</f>
        <v>0</v>
      </c>
      <c r="B6557" s="6">
        <f>'4.OVTA Sites-Transects'!C6563</f>
        <v>0</v>
      </c>
      <c r="C6557" s="6">
        <f>'4.OVTA Sites-Transects'!D6563</f>
        <v>0</v>
      </c>
      <c r="D6557" s="1">
        <f>'4.OVTA Sites-Transects'!E6563</f>
        <v>0</v>
      </c>
      <c r="E6557" s="1">
        <f>'4.OVTA Sites-Transects'!G6563</f>
        <v>0</v>
      </c>
      <c r="F6557" s="1">
        <f>'4.OVTA Sites-Transects'!F6563</f>
        <v>0</v>
      </c>
      <c r="G6557" s="6">
        <f>'4.OVTA Sites-Transects'!H6563</f>
        <v>0</v>
      </c>
      <c r="H6557" s="6">
        <f>'4.OVTA Sites-Transects'!I6563</f>
        <v>0</v>
      </c>
      <c r="I6557" s="193" t="str">
        <f t="shared" si="816"/>
        <v>-</v>
      </c>
      <c r="J6557" s="27" t="str">
        <f t="shared" si="817"/>
        <v>-</v>
      </c>
      <c r="K6557" s="27" t="str">
        <f t="shared" si="818"/>
        <v>-</v>
      </c>
      <c r="L6557" s="27" t="str">
        <f t="shared" si="819"/>
        <v>-</v>
      </c>
      <c r="M6557" s="27" t="str">
        <f t="shared" si="820"/>
        <v>-</v>
      </c>
      <c r="N6557" s="28">
        <f t="shared" si="821"/>
        <v>0</v>
      </c>
      <c r="O6557" s="28">
        <f t="shared" si="823"/>
        <v>0</v>
      </c>
      <c r="P6557" s="1" t="str">
        <f t="shared" si="822"/>
        <v>no</v>
      </c>
    </row>
    <row r="6558" spans="1:16" x14ac:dyDescent="0.25">
      <c r="A6558" s="6">
        <f>'4.OVTA Sites-Transects'!B6564</f>
        <v>0</v>
      </c>
      <c r="B6558" s="6">
        <f>'4.OVTA Sites-Transects'!C6564</f>
        <v>0</v>
      </c>
      <c r="C6558" s="6">
        <f>'4.OVTA Sites-Transects'!D6564</f>
        <v>0</v>
      </c>
      <c r="D6558" s="1">
        <f>'4.OVTA Sites-Transects'!E6564</f>
        <v>0</v>
      </c>
      <c r="E6558" s="1">
        <f>'4.OVTA Sites-Transects'!G6564</f>
        <v>0</v>
      </c>
      <c r="F6558" s="1">
        <f>'4.OVTA Sites-Transects'!F6564</f>
        <v>0</v>
      </c>
      <c r="G6558" s="6">
        <f>'4.OVTA Sites-Transects'!H6564</f>
        <v>0</v>
      </c>
      <c r="H6558" s="6">
        <f>'4.OVTA Sites-Transects'!I6564</f>
        <v>0</v>
      </c>
      <c r="I6558" s="193" t="str">
        <f t="shared" si="816"/>
        <v>-</v>
      </c>
      <c r="J6558" s="27" t="str">
        <f t="shared" si="817"/>
        <v>-</v>
      </c>
      <c r="K6558" s="27" t="str">
        <f t="shared" si="818"/>
        <v>-</v>
      </c>
      <c r="L6558" s="27" t="str">
        <f t="shared" si="819"/>
        <v>-</v>
      </c>
      <c r="M6558" s="27" t="str">
        <f t="shared" si="820"/>
        <v>-</v>
      </c>
      <c r="N6558" s="28">
        <f t="shared" si="821"/>
        <v>0</v>
      </c>
      <c r="O6558" s="28">
        <f t="shared" si="823"/>
        <v>0</v>
      </c>
      <c r="P6558" s="1" t="str">
        <f t="shared" si="822"/>
        <v>no</v>
      </c>
    </row>
    <row r="6559" spans="1:16" x14ac:dyDescent="0.25">
      <c r="A6559" s="6">
        <f>'4.OVTA Sites-Transects'!B6565</f>
        <v>0</v>
      </c>
      <c r="B6559" s="6">
        <f>'4.OVTA Sites-Transects'!C6565</f>
        <v>0</v>
      </c>
      <c r="C6559" s="6">
        <f>'4.OVTA Sites-Transects'!D6565</f>
        <v>0</v>
      </c>
      <c r="D6559" s="1">
        <f>'4.OVTA Sites-Transects'!E6565</f>
        <v>0</v>
      </c>
      <c r="E6559" s="1">
        <f>'4.OVTA Sites-Transects'!G6565</f>
        <v>0</v>
      </c>
      <c r="F6559" s="1">
        <f>'4.OVTA Sites-Transects'!F6565</f>
        <v>0</v>
      </c>
      <c r="G6559" s="6">
        <f>'4.OVTA Sites-Transects'!H6565</f>
        <v>0</v>
      </c>
      <c r="H6559" s="6">
        <f>'4.OVTA Sites-Transects'!I6565</f>
        <v>0</v>
      </c>
      <c r="I6559" s="193" t="str">
        <f t="shared" si="816"/>
        <v>-</v>
      </c>
      <c r="J6559" s="27" t="str">
        <f t="shared" si="817"/>
        <v>-</v>
      </c>
      <c r="K6559" s="27" t="str">
        <f t="shared" si="818"/>
        <v>-</v>
      </c>
      <c r="L6559" s="27" t="str">
        <f t="shared" si="819"/>
        <v>-</v>
      </c>
      <c r="M6559" s="27" t="str">
        <f t="shared" si="820"/>
        <v>-</v>
      </c>
      <c r="N6559" s="28">
        <f t="shared" si="821"/>
        <v>0</v>
      </c>
      <c r="O6559" s="28">
        <f t="shared" si="823"/>
        <v>0</v>
      </c>
      <c r="P6559" s="1" t="str">
        <f t="shared" si="822"/>
        <v>no</v>
      </c>
    </row>
    <row r="6560" spans="1:16" x14ac:dyDescent="0.25">
      <c r="A6560" s="6">
        <f>'4.OVTA Sites-Transects'!B6566</f>
        <v>0</v>
      </c>
      <c r="B6560" s="6">
        <f>'4.OVTA Sites-Transects'!C6566</f>
        <v>0</v>
      </c>
      <c r="C6560" s="6">
        <f>'4.OVTA Sites-Transects'!D6566</f>
        <v>0</v>
      </c>
      <c r="D6560" s="1">
        <f>'4.OVTA Sites-Transects'!E6566</f>
        <v>0</v>
      </c>
      <c r="E6560" s="1">
        <f>'4.OVTA Sites-Transects'!G6566</f>
        <v>0</v>
      </c>
      <c r="F6560" s="1">
        <f>'4.OVTA Sites-Transects'!F6566</f>
        <v>0</v>
      </c>
      <c r="G6560" s="6">
        <f>'4.OVTA Sites-Transects'!H6566</f>
        <v>0</v>
      </c>
      <c r="H6560" s="6">
        <f>'4.OVTA Sites-Transects'!I6566</f>
        <v>0</v>
      </c>
      <c r="I6560" s="193" t="str">
        <f t="shared" si="816"/>
        <v>-</v>
      </c>
      <c r="J6560" s="27" t="str">
        <f t="shared" si="817"/>
        <v>-</v>
      </c>
      <c r="K6560" s="27" t="str">
        <f t="shared" si="818"/>
        <v>-</v>
      </c>
      <c r="L6560" s="27" t="str">
        <f t="shared" si="819"/>
        <v>-</v>
      </c>
      <c r="M6560" s="27" t="str">
        <f t="shared" si="820"/>
        <v>-</v>
      </c>
      <c r="N6560" s="28">
        <f t="shared" si="821"/>
        <v>0</v>
      </c>
      <c r="O6560" s="28">
        <f t="shared" si="823"/>
        <v>0</v>
      </c>
      <c r="P6560" s="1" t="str">
        <f t="shared" si="822"/>
        <v>no</v>
      </c>
    </row>
    <row r="6561" spans="1:16" x14ac:dyDescent="0.25">
      <c r="A6561" s="6">
        <f>'4.OVTA Sites-Transects'!B6567</f>
        <v>0</v>
      </c>
      <c r="B6561" s="6">
        <f>'4.OVTA Sites-Transects'!C6567</f>
        <v>0</v>
      </c>
      <c r="C6561" s="6">
        <f>'4.OVTA Sites-Transects'!D6567</f>
        <v>0</v>
      </c>
      <c r="D6561" s="1">
        <f>'4.OVTA Sites-Transects'!E6567</f>
        <v>0</v>
      </c>
      <c r="E6561" s="1">
        <f>'4.OVTA Sites-Transects'!G6567</f>
        <v>0</v>
      </c>
      <c r="F6561" s="1">
        <f>'4.OVTA Sites-Transects'!F6567</f>
        <v>0</v>
      </c>
      <c r="G6561" s="6">
        <f>'4.OVTA Sites-Transects'!H6567</f>
        <v>0</v>
      </c>
      <c r="H6561" s="6">
        <f>'4.OVTA Sites-Transects'!I6567</f>
        <v>0</v>
      </c>
      <c r="I6561" s="193" t="str">
        <f t="shared" si="816"/>
        <v>-</v>
      </c>
      <c r="J6561" s="27" t="str">
        <f t="shared" si="817"/>
        <v>-</v>
      </c>
      <c r="K6561" s="27" t="str">
        <f t="shared" si="818"/>
        <v>-</v>
      </c>
      <c r="L6561" s="27" t="str">
        <f t="shared" si="819"/>
        <v>-</v>
      </c>
      <c r="M6561" s="27" t="str">
        <f t="shared" si="820"/>
        <v>-</v>
      </c>
      <c r="N6561" s="28">
        <f t="shared" si="821"/>
        <v>0</v>
      </c>
      <c r="O6561" s="28">
        <f t="shared" si="823"/>
        <v>0</v>
      </c>
      <c r="P6561" s="1" t="str">
        <f t="shared" si="822"/>
        <v>no</v>
      </c>
    </row>
    <row r="6562" spans="1:16" x14ac:dyDescent="0.25">
      <c r="A6562" s="6">
        <f>'4.OVTA Sites-Transects'!B6568</f>
        <v>0</v>
      </c>
      <c r="B6562" s="6">
        <f>'4.OVTA Sites-Transects'!C6568</f>
        <v>0</v>
      </c>
      <c r="C6562" s="6">
        <f>'4.OVTA Sites-Transects'!D6568</f>
        <v>0</v>
      </c>
      <c r="D6562" s="1">
        <f>'4.OVTA Sites-Transects'!E6568</f>
        <v>0</v>
      </c>
      <c r="E6562" s="1">
        <f>'4.OVTA Sites-Transects'!G6568</f>
        <v>0</v>
      </c>
      <c r="F6562" s="1">
        <f>'4.OVTA Sites-Transects'!F6568</f>
        <v>0</v>
      </c>
      <c r="G6562" s="6">
        <f>'4.OVTA Sites-Transects'!H6568</f>
        <v>0</v>
      </c>
      <c r="H6562" s="6">
        <f>'4.OVTA Sites-Transects'!I6568</f>
        <v>0</v>
      </c>
      <c r="I6562" s="193" t="str">
        <f t="shared" si="816"/>
        <v>-</v>
      </c>
      <c r="J6562" s="27" t="str">
        <f t="shared" si="817"/>
        <v>-</v>
      </c>
      <c r="K6562" s="27" t="str">
        <f t="shared" si="818"/>
        <v>-</v>
      </c>
      <c r="L6562" s="27" t="str">
        <f t="shared" si="819"/>
        <v>-</v>
      </c>
      <c r="M6562" s="27" t="str">
        <f t="shared" si="820"/>
        <v>-</v>
      </c>
      <c r="N6562" s="28">
        <f t="shared" si="821"/>
        <v>0</v>
      </c>
      <c r="O6562" s="28">
        <f t="shared" si="823"/>
        <v>0</v>
      </c>
      <c r="P6562" s="1" t="str">
        <f t="shared" si="822"/>
        <v>no</v>
      </c>
    </row>
    <row r="6563" spans="1:16" x14ac:dyDescent="0.25">
      <c r="A6563" s="6">
        <f>'4.OVTA Sites-Transects'!B6569</f>
        <v>0</v>
      </c>
      <c r="B6563" s="6">
        <f>'4.OVTA Sites-Transects'!C6569</f>
        <v>0</v>
      </c>
      <c r="C6563" s="6">
        <f>'4.OVTA Sites-Transects'!D6569</f>
        <v>0</v>
      </c>
      <c r="D6563" s="1">
        <f>'4.OVTA Sites-Transects'!E6569</f>
        <v>0</v>
      </c>
      <c r="E6563" s="1">
        <f>'4.OVTA Sites-Transects'!G6569</f>
        <v>0</v>
      </c>
      <c r="F6563" s="1">
        <f>'4.OVTA Sites-Transects'!F6569</f>
        <v>0</v>
      </c>
      <c r="G6563" s="6">
        <f>'4.OVTA Sites-Transects'!H6569</f>
        <v>0</v>
      </c>
      <c r="H6563" s="6">
        <f>'4.OVTA Sites-Transects'!I6569</f>
        <v>0</v>
      </c>
      <c r="I6563" s="193" t="str">
        <f t="shared" si="816"/>
        <v>-</v>
      </c>
      <c r="J6563" s="27" t="str">
        <f t="shared" si="817"/>
        <v>-</v>
      </c>
      <c r="K6563" s="27" t="str">
        <f t="shared" si="818"/>
        <v>-</v>
      </c>
      <c r="L6563" s="27" t="str">
        <f t="shared" si="819"/>
        <v>-</v>
      </c>
      <c r="M6563" s="27" t="str">
        <f t="shared" si="820"/>
        <v>-</v>
      </c>
      <c r="N6563" s="28">
        <f t="shared" si="821"/>
        <v>0</v>
      </c>
      <c r="O6563" s="28">
        <f t="shared" si="823"/>
        <v>0</v>
      </c>
      <c r="P6563" s="1" t="str">
        <f t="shared" si="822"/>
        <v>no</v>
      </c>
    </row>
    <row r="6564" spans="1:16" x14ac:dyDescent="0.25">
      <c r="A6564" s="6">
        <f>'4.OVTA Sites-Transects'!B6570</f>
        <v>0</v>
      </c>
      <c r="B6564" s="6">
        <f>'4.OVTA Sites-Transects'!C6570</f>
        <v>0</v>
      </c>
      <c r="C6564" s="6">
        <f>'4.OVTA Sites-Transects'!D6570</f>
        <v>0</v>
      </c>
      <c r="D6564" s="1">
        <f>'4.OVTA Sites-Transects'!E6570</f>
        <v>0</v>
      </c>
      <c r="E6564" s="1">
        <f>'4.OVTA Sites-Transects'!G6570</f>
        <v>0</v>
      </c>
      <c r="F6564" s="1">
        <f>'4.OVTA Sites-Transects'!F6570</f>
        <v>0</v>
      </c>
      <c r="G6564" s="6">
        <f>'4.OVTA Sites-Transects'!H6570</f>
        <v>0</v>
      </c>
      <c r="H6564" s="6">
        <f>'4.OVTA Sites-Transects'!I6570</f>
        <v>0</v>
      </c>
      <c r="I6564" s="193" t="str">
        <f t="shared" si="816"/>
        <v>-</v>
      </c>
      <c r="J6564" s="27" t="str">
        <f t="shared" si="817"/>
        <v>-</v>
      </c>
      <c r="K6564" s="27" t="str">
        <f t="shared" si="818"/>
        <v>-</v>
      </c>
      <c r="L6564" s="27" t="str">
        <f t="shared" si="819"/>
        <v>-</v>
      </c>
      <c r="M6564" s="27" t="str">
        <f t="shared" si="820"/>
        <v>-</v>
      </c>
      <c r="N6564" s="28">
        <f t="shared" si="821"/>
        <v>0</v>
      </c>
      <c r="O6564" s="28">
        <f t="shared" si="823"/>
        <v>0</v>
      </c>
      <c r="P6564" s="1" t="str">
        <f t="shared" si="822"/>
        <v>no</v>
      </c>
    </row>
    <row r="6565" spans="1:16" x14ac:dyDescent="0.25">
      <c r="A6565" s="6">
        <f>'4.OVTA Sites-Transects'!B6571</f>
        <v>0</v>
      </c>
      <c r="B6565" s="6">
        <f>'4.OVTA Sites-Transects'!C6571</f>
        <v>0</v>
      </c>
      <c r="C6565" s="6">
        <f>'4.OVTA Sites-Transects'!D6571</f>
        <v>0</v>
      </c>
      <c r="D6565" s="1">
        <f>'4.OVTA Sites-Transects'!E6571</f>
        <v>0</v>
      </c>
      <c r="E6565" s="1">
        <f>'4.OVTA Sites-Transects'!G6571</f>
        <v>0</v>
      </c>
      <c r="F6565" s="1">
        <f>'4.OVTA Sites-Transects'!F6571</f>
        <v>0</v>
      </c>
      <c r="G6565" s="6">
        <f>'4.OVTA Sites-Transects'!H6571</f>
        <v>0</v>
      </c>
      <c r="H6565" s="6">
        <f>'4.OVTA Sites-Transects'!I6571</f>
        <v>0</v>
      </c>
      <c r="I6565" s="193" t="str">
        <f t="shared" si="816"/>
        <v>-</v>
      </c>
      <c r="J6565" s="27" t="str">
        <f t="shared" si="817"/>
        <v>-</v>
      </c>
      <c r="K6565" s="27" t="str">
        <f t="shared" si="818"/>
        <v>-</v>
      </c>
      <c r="L6565" s="27" t="str">
        <f t="shared" si="819"/>
        <v>-</v>
      </c>
      <c r="M6565" s="27" t="str">
        <f t="shared" si="820"/>
        <v>-</v>
      </c>
      <c r="N6565" s="28">
        <f t="shared" si="821"/>
        <v>0</v>
      </c>
      <c r="O6565" s="28">
        <f t="shared" si="823"/>
        <v>0</v>
      </c>
      <c r="P6565" s="1" t="str">
        <f t="shared" si="822"/>
        <v>no</v>
      </c>
    </row>
    <row r="6566" spans="1:16" x14ac:dyDescent="0.25">
      <c r="A6566" s="6">
        <f>'4.OVTA Sites-Transects'!B6572</f>
        <v>0</v>
      </c>
      <c r="B6566" s="6">
        <f>'4.OVTA Sites-Transects'!C6572</f>
        <v>0</v>
      </c>
      <c r="C6566" s="6">
        <f>'4.OVTA Sites-Transects'!D6572</f>
        <v>0</v>
      </c>
      <c r="D6566" s="1">
        <f>'4.OVTA Sites-Transects'!E6572</f>
        <v>0</v>
      </c>
      <c r="E6566" s="1">
        <f>'4.OVTA Sites-Transects'!G6572</f>
        <v>0</v>
      </c>
      <c r="F6566" s="1">
        <f>'4.OVTA Sites-Transects'!F6572</f>
        <v>0</v>
      </c>
      <c r="G6566" s="6">
        <f>'4.OVTA Sites-Transects'!H6572</f>
        <v>0</v>
      </c>
      <c r="H6566" s="6">
        <f>'4.OVTA Sites-Transects'!I6572</f>
        <v>0</v>
      </c>
      <c r="I6566" s="193" t="str">
        <f t="shared" si="816"/>
        <v>-</v>
      </c>
      <c r="J6566" s="27" t="str">
        <f t="shared" si="817"/>
        <v>-</v>
      </c>
      <c r="K6566" s="27" t="str">
        <f t="shared" si="818"/>
        <v>-</v>
      </c>
      <c r="L6566" s="27" t="str">
        <f t="shared" si="819"/>
        <v>-</v>
      </c>
      <c r="M6566" s="27" t="str">
        <f t="shared" si="820"/>
        <v>-</v>
      </c>
      <c r="N6566" s="28">
        <f t="shared" si="821"/>
        <v>0</v>
      </c>
      <c r="O6566" s="28">
        <f t="shared" si="823"/>
        <v>0</v>
      </c>
      <c r="P6566" s="1" t="str">
        <f t="shared" si="822"/>
        <v>no</v>
      </c>
    </row>
    <row r="6567" spans="1:16" x14ac:dyDescent="0.25">
      <c r="A6567" s="6">
        <f>'4.OVTA Sites-Transects'!B6573</f>
        <v>0</v>
      </c>
      <c r="B6567" s="6">
        <f>'4.OVTA Sites-Transects'!C6573</f>
        <v>0</v>
      </c>
      <c r="C6567" s="6">
        <f>'4.OVTA Sites-Transects'!D6573</f>
        <v>0</v>
      </c>
      <c r="D6567" s="1">
        <f>'4.OVTA Sites-Transects'!E6573</f>
        <v>0</v>
      </c>
      <c r="E6567" s="1">
        <f>'4.OVTA Sites-Transects'!G6573</f>
        <v>0</v>
      </c>
      <c r="F6567" s="1">
        <f>'4.OVTA Sites-Transects'!F6573</f>
        <v>0</v>
      </c>
      <c r="G6567" s="6">
        <f>'4.OVTA Sites-Transects'!H6573</f>
        <v>0</v>
      </c>
      <c r="H6567" s="6">
        <f>'4.OVTA Sites-Transects'!I6573</f>
        <v>0</v>
      </c>
      <c r="I6567" s="193" t="str">
        <f t="shared" si="816"/>
        <v>-</v>
      </c>
      <c r="J6567" s="27" t="str">
        <f t="shared" si="817"/>
        <v>-</v>
      </c>
      <c r="K6567" s="27" t="str">
        <f t="shared" si="818"/>
        <v>-</v>
      </c>
      <c r="L6567" s="27" t="str">
        <f t="shared" si="819"/>
        <v>-</v>
      </c>
      <c r="M6567" s="27" t="str">
        <f t="shared" si="820"/>
        <v>-</v>
      </c>
      <c r="N6567" s="28">
        <f t="shared" si="821"/>
        <v>0</v>
      </c>
      <c r="O6567" s="28">
        <f t="shared" si="823"/>
        <v>0</v>
      </c>
      <c r="P6567" s="1" t="str">
        <f t="shared" si="822"/>
        <v>no</v>
      </c>
    </row>
    <row r="6568" spans="1:16" x14ac:dyDescent="0.25">
      <c r="A6568" s="6">
        <f>'4.OVTA Sites-Transects'!B6574</f>
        <v>0</v>
      </c>
      <c r="B6568" s="6">
        <f>'4.OVTA Sites-Transects'!C6574</f>
        <v>0</v>
      </c>
      <c r="C6568" s="6">
        <f>'4.OVTA Sites-Transects'!D6574</f>
        <v>0</v>
      </c>
      <c r="D6568" s="1">
        <f>'4.OVTA Sites-Transects'!E6574</f>
        <v>0</v>
      </c>
      <c r="E6568" s="1">
        <f>'4.OVTA Sites-Transects'!G6574</f>
        <v>0</v>
      </c>
      <c r="F6568" s="1">
        <f>'4.OVTA Sites-Transects'!F6574</f>
        <v>0</v>
      </c>
      <c r="G6568" s="6">
        <f>'4.OVTA Sites-Transects'!H6574</f>
        <v>0</v>
      </c>
      <c r="H6568" s="6">
        <f>'4.OVTA Sites-Transects'!I6574</f>
        <v>0</v>
      </c>
      <c r="I6568" s="193" t="str">
        <f t="shared" si="816"/>
        <v>-</v>
      </c>
      <c r="J6568" s="27" t="str">
        <f t="shared" si="817"/>
        <v>-</v>
      </c>
      <c r="K6568" s="27" t="str">
        <f t="shared" si="818"/>
        <v>-</v>
      </c>
      <c r="L6568" s="27" t="str">
        <f t="shared" si="819"/>
        <v>-</v>
      </c>
      <c r="M6568" s="27" t="str">
        <f t="shared" si="820"/>
        <v>-</v>
      </c>
      <c r="N6568" s="28">
        <f t="shared" si="821"/>
        <v>0</v>
      </c>
      <c r="O6568" s="28">
        <f t="shared" si="823"/>
        <v>0</v>
      </c>
      <c r="P6568" s="1" t="str">
        <f t="shared" si="822"/>
        <v>no</v>
      </c>
    </row>
    <row r="6569" spans="1:16" x14ac:dyDescent="0.25">
      <c r="A6569" s="6">
        <f>'4.OVTA Sites-Transects'!B6575</f>
        <v>0</v>
      </c>
      <c r="B6569" s="6">
        <f>'4.OVTA Sites-Transects'!C6575</f>
        <v>0</v>
      </c>
      <c r="C6569" s="6">
        <f>'4.OVTA Sites-Transects'!D6575</f>
        <v>0</v>
      </c>
      <c r="D6569" s="1">
        <f>'4.OVTA Sites-Transects'!E6575</f>
        <v>0</v>
      </c>
      <c r="E6569" s="1">
        <f>'4.OVTA Sites-Transects'!G6575</f>
        <v>0</v>
      </c>
      <c r="F6569" s="1">
        <f>'4.OVTA Sites-Transects'!F6575</f>
        <v>0</v>
      </c>
      <c r="G6569" s="6">
        <f>'4.OVTA Sites-Transects'!H6575</f>
        <v>0</v>
      </c>
      <c r="H6569" s="6">
        <f>'4.OVTA Sites-Transects'!I6575</f>
        <v>0</v>
      </c>
      <c r="I6569" s="193" t="str">
        <f t="shared" si="816"/>
        <v>-</v>
      </c>
      <c r="J6569" s="27" t="str">
        <f t="shared" si="817"/>
        <v>-</v>
      </c>
      <c r="K6569" s="27" t="str">
        <f t="shared" si="818"/>
        <v>-</v>
      </c>
      <c r="L6569" s="27" t="str">
        <f t="shared" si="819"/>
        <v>-</v>
      </c>
      <c r="M6569" s="27" t="str">
        <f t="shared" si="820"/>
        <v>-</v>
      </c>
      <c r="N6569" s="28">
        <f t="shared" si="821"/>
        <v>0</v>
      </c>
      <c r="O6569" s="28">
        <f t="shared" si="823"/>
        <v>0</v>
      </c>
      <c r="P6569" s="1" t="str">
        <f t="shared" si="822"/>
        <v>no</v>
      </c>
    </row>
    <row r="6570" spans="1:16" x14ac:dyDescent="0.25">
      <c r="A6570" s="6">
        <f>'4.OVTA Sites-Transects'!B6576</f>
        <v>0</v>
      </c>
      <c r="B6570" s="6">
        <f>'4.OVTA Sites-Transects'!C6576</f>
        <v>0</v>
      </c>
      <c r="C6570" s="6">
        <f>'4.OVTA Sites-Transects'!D6576</f>
        <v>0</v>
      </c>
      <c r="D6570" s="1">
        <f>'4.OVTA Sites-Transects'!E6576</f>
        <v>0</v>
      </c>
      <c r="E6570" s="1">
        <f>'4.OVTA Sites-Transects'!G6576</f>
        <v>0</v>
      </c>
      <c r="F6570" s="1">
        <f>'4.OVTA Sites-Transects'!F6576</f>
        <v>0</v>
      </c>
      <c r="G6570" s="6">
        <f>'4.OVTA Sites-Transects'!H6576</f>
        <v>0</v>
      </c>
      <c r="H6570" s="6">
        <f>'4.OVTA Sites-Transects'!I6576</f>
        <v>0</v>
      </c>
      <c r="I6570" s="193" t="str">
        <f t="shared" si="816"/>
        <v>-</v>
      </c>
      <c r="J6570" s="27" t="str">
        <f t="shared" si="817"/>
        <v>-</v>
      </c>
      <c r="K6570" s="27" t="str">
        <f t="shared" si="818"/>
        <v>-</v>
      </c>
      <c r="L6570" s="27" t="str">
        <f t="shared" si="819"/>
        <v>-</v>
      </c>
      <c r="M6570" s="27" t="str">
        <f t="shared" si="820"/>
        <v>-</v>
      </c>
      <c r="N6570" s="28">
        <f t="shared" si="821"/>
        <v>0</v>
      </c>
      <c r="O6570" s="28">
        <f t="shared" si="823"/>
        <v>0</v>
      </c>
      <c r="P6570" s="1" t="str">
        <f t="shared" si="822"/>
        <v>no</v>
      </c>
    </row>
    <row r="6571" spans="1:16" x14ac:dyDescent="0.25">
      <c r="A6571" s="6">
        <f>'4.OVTA Sites-Transects'!B6577</f>
        <v>0</v>
      </c>
      <c r="B6571" s="6">
        <f>'4.OVTA Sites-Transects'!C6577</f>
        <v>0</v>
      </c>
      <c r="C6571" s="6">
        <f>'4.OVTA Sites-Transects'!D6577</f>
        <v>0</v>
      </c>
      <c r="D6571" s="1">
        <f>'4.OVTA Sites-Transects'!E6577</f>
        <v>0</v>
      </c>
      <c r="E6571" s="1">
        <f>'4.OVTA Sites-Transects'!G6577</f>
        <v>0</v>
      </c>
      <c r="F6571" s="1">
        <f>'4.OVTA Sites-Transects'!F6577</f>
        <v>0</v>
      </c>
      <c r="G6571" s="6">
        <f>'4.OVTA Sites-Transects'!H6577</f>
        <v>0</v>
      </c>
      <c r="H6571" s="6">
        <f>'4.OVTA Sites-Transects'!I6577</f>
        <v>0</v>
      </c>
      <c r="I6571" s="193" t="str">
        <f t="shared" si="816"/>
        <v>-</v>
      </c>
      <c r="J6571" s="27" t="str">
        <f t="shared" si="817"/>
        <v>-</v>
      </c>
      <c r="K6571" s="27" t="str">
        <f t="shared" si="818"/>
        <v>-</v>
      </c>
      <c r="L6571" s="27" t="str">
        <f t="shared" si="819"/>
        <v>-</v>
      </c>
      <c r="M6571" s="27" t="str">
        <f t="shared" si="820"/>
        <v>-</v>
      </c>
      <c r="N6571" s="28">
        <f t="shared" si="821"/>
        <v>0</v>
      </c>
      <c r="O6571" s="28">
        <f t="shared" si="823"/>
        <v>0</v>
      </c>
      <c r="P6571" s="1" t="str">
        <f t="shared" si="822"/>
        <v>no</v>
      </c>
    </row>
    <row r="6572" spans="1:16" x14ac:dyDescent="0.25">
      <c r="A6572" s="6">
        <f>'4.OVTA Sites-Transects'!B6578</f>
        <v>0</v>
      </c>
      <c r="B6572" s="6">
        <f>'4.OVTA Sites-Transects'!C6578</f>
        <v>0</v>
      </c>
      <c r="C6572" s="6">
        <f>'4.OVTA Sites-Transects'!D6578</f>
        <v>0</v>
      </c>
      <c r="D6572" s="1">
        <f>'4.OVTA Sites-Transects'!E6578</f>
        <v>0</v>
      </c>
      <c r="E6572" s="1">
        <f>'4.OVTA Sites-Transects'!G6578</f>
        <v>0</v>
      </c>
      <c r="F6572" s="1">
        <f>'4.OVTA Sites-Transects'!F6578</f>
        <v>0</v>
      </c>
      <c r="G6572" s="6">
        <f>'4.OVTA Sites-Transects'!H6578</f>
        <v>0</v>
      </c>
      <c r="H6572" s="6">
        <f>'4.OVTA Sites-Transects'!I6578</f>
        <v>0</v>
      </c>
      <c r="I6572" s="193" t="str">
        <f t="shared" si="816"/>
        <v>-</v>
      </c>
      <c r="J6572" s="27" t="str">
        <f t="shared" si="817"/>
        <v>-</v>
      </c>
      <c r="K6572" s="27" t="str">
        <f t="shared" si="818"/>
        <v>-</v>
      </c>
      <c r="L6572" s="27" t="str">
        <f t="shared" si="819"/>
        <v>-</v>
      </c>
      <c r="M6572" s="27" t="str">
        <f t="shared" si="820"/>
        <v>-</v>
      </c>
      <c r="N6572" s="28">
        <f t="shared" si="821"/>
        <v>0</v>
      </c>
      <c r="O6572" s="28">
        <f t="shared" si="823"/>
        <v>0</v>
      </c>
      <c r="P6572" s="1" t="str">
        <f t="shared" si="822"/>
        <v>no</v>
      </c>
    </row>
    <row r="6573" spans="1:16" x14ac:dyDescent="0.25">
      <c r="A6573" s="6">
        <f>'4.OVTA Sites-Transects'!B6579</f>
        <v>0</v>
      </c>
      <c r="B6573" s="6">
        <f>'4.OVTA Sites-Transects'!C6579</f>
        <v>0</v>
      </c>
      <c r="C6573" s="6">
        <f>'4.OVTA Sites-Transects'!D6579</f>
        <v>0</v>
      </c>
      <c r="D6573" s="1">
        <f>'4.OVTA Sites-Transects'!E6579</f>
        <v>0</v>
      </c>
      <c r="E6573" s="1">
        <f>'4.OVTA Sites-Transects'!G6579</f>
        <v>0</v>
      </c>
      <c r="F6573" s="1">
        <f>'4.OVTA Sites-Transects'!F6579</f>
        <v>0</v>
      </c>
      <c r="G6573" s="6">
        <f>'4.OVTA Sites-Transects'!H6579</f>
        <v>0</v>
      </c>
      <c r="H6573" s="6">
        <f>'4.OVTA Sites-Transects'!I6579</f>
        <v>0</v>
      </c>
      <c r="I6573" s="193" t="str">
        <f t="shared" si="816"/>
        <v>-</v>
      </c>
      <c r="J6573" s="27" t="str">
        <f t="shared" si="817"/>
        <v>-</v>
      </c>
      <c r="K6573" s="27" t="str">
        <f t="shared" si="818"/>
        <v>-</v>
      </c>
      <c r="L6573" s="27" t="str">
        <f t="shared" si="819"/>
        <v>-</v>
      </c>
      <c r="M6573" s="27" t="str">
        <f t="shared" si="820"/>
        <v>-</v>
      </c>
      <c r="N6573" s="28">
        <f t="shared" si="821"/>
        <v>0</v>
      </c>
      <c r="O6573" s="28">
        <f t="shared" si="823"/>
        <v>0</v>
      </c>
      <c r="P6573" s="1" t="str">
        <f t="shared" si="822"/>
        <v>no</v>
      </c>
    </row>
    <row r="6574" spans="1:16" x14ac:dyDescent="0.25">
      <c r="A6574" s="6">
        <f>'4.OVTA Sites-Transects'!B6580</f>
        <v>0</v>
      </c>
      <c r="B6574" s="6">
        <f>'4.OVTA Sites-Transects'!C6580</f>
        <v>0</v>
      </c>
      <c r="C6574" s="6">
        <f>'4.OVTA Sites-Transects'!D6580</f>
        <v>0</v>
      </c>
      <c r="D6574" s="1">
        <f>'4.OVTA Sites-Transects'!E6580</f>
        <v>0</v>
      </c>
      <c r="E6574" s="1">
        <f>'4.OVTA Sites-Transects'!G6580</f>
        <v>0</v>
      </c>
      <c r="F6574" s="1">
        <f>'4.OVTA Sites-Transects'!F6580</f>
        <v>0</v>
      </c>
      <c r="G6574" s="6">
        <f>'4.OVTA Sites-Transects'!H6580</f>
        <v>0</v>
      </c>
      <c r="H6574" s="6">
        <f>'4.OVTA Sites-Transects'!I6580</f>
        <v>0</v>
      </c>
      <c r="I6574" s="193" t="str">
        <f t="shared" si="816"/>
        <v>-</v>
      </c>
      <c r="J6574" s="27" t="str">
        <f t="shared" si="817"/>
        <v>-</v>
      </c>
      <c r="K6574" s="27" t="str">
        <f t="shared" si="818"/>
        <v>-</v>
      </c>
      <c r="L6574" s="27" t="str">
        <f t="shared" si="819"/>
        <v>-</v>
      </c>
      <c r="M6574" s="27" t="str">
        <f t="shared" si="820"/>
        <v>-</v>
      </c>
      <c r="N6574" s="28">
        <f t="shared" si="821"/>
        <v>0</v>
      </c>
      <c r="O6574" s="28">
        <f t="shared" si="823"/>
        <v>0</v>
      </c>
      <c r="P6574" s="1" t="str">
        <f t="shared" si="822"/>
        <v>no</v>
      </c>
    </row>
    <row r="6575" spans="1:16" x14ac:dyDescent="0.25">
      <c r="A6575" s="6">
        <f>'4.OVTA Sites-Transects'!B6581</f>
        <v>0</v>
      </c>
      <c r="B6575" s="6">
        <f>'4.OVTA Sites-Transects'!C6581</f>
        <v>0</v>
      </c>
      <c r="C6575" s="6">
        <f>'4.OVTA Sites-Transects'!D6581</f>
        <v>0</v>
      </c>
      <c r="D6575" s="1">
        <f>'4.OVTA Sites-Transects'!E6581</f>
        <v>0</v>
      </c>
      <c r="E6575" s="1">
        <f>'4.OVTA Sites-Transects'!G6581</f>
        <v>0</v>
      </c>
      <c r="F6575" s="1">
        <f>'4.OVTA Sites-Transects'!F6581</f>
        <v>0</v>
      </c>
      <c r="G6575" s="6">
        <f>'4.OVTA Sites-Transects'!H6581</f>
        <v>0</v>
      </c>
      <c r="H6575" s="6">
        <f>'4.OVTA Sites-Transects'!I6581</f>
        <v>0</v>
      </c>
      <c r="I6575" s="193" t="str">
        <f t="shared" si="816"/>
        <v>-</v>
      </c>
      <c r="J6575" s="27" t="str">
        <f t="shared" si="817"/>
        <v>-</v>
      </c>
      <c r="K6575" s="27" t="str">
        <f t="shared" si="818"/>
        <v>-</v>
      </c>
      <c r="L6575" s="27" t="str">
        <f t="shared" si="819"/>
        <v>-</v>
      </c>
      <c r="M6575" s="27" t="str">
        <f t="shared" si="820"/>
        <v>-</v>
      </c>
      <c r="N6575" s="28">
        <f t="shared" si="821"/>
        <v>0</v>
      </c>
      <c r="O6575" s="28">
        <f t="shared" si="823"/>
        <v>0</v>
      </c>
      <c r="P6575" s="1" t="str">
        <f t="shared" si="822"/>
        <v>no</v>
      </c>
    </row>
    <row r="6576" spans="1:16" x14ac:dyDescent="0.25">
      <c r="A6576" s="6">
        <f>'4.OVTA Sites-Transects'!B6582</f>
        <v>0</v>
      </c>
      <c r="B6576" s="6">
        <f>'4.OVTA Sites-Transects'!C6582</f>
        <v>0</v>
      </c>
      <c r="C6576" s="6">
        <f>'4.OVTA Sites-Transects'!D6582</f>
        <v>0</v>
      </c>
      <c r="D6576" s="1">
        <f>'4.OVTA Sites-Transects'!E6582</f>
        <v>0</v>
      </c>
      <c r="E6576" s="1">
        <f>'4.OVTA Sites-Transects'!G6582</f>
        <v>0</v>
      </c>
      <c r="F6576" s="1">
        <f>'4.OVTA Sites-Transects'!F6582</f>
        <v>0</v>
      </c>
      <c r="G6576" s="6">
        <f>'4.OVTA Sites-Transects'!H6582</f>
        <v>0</v>
      </c>
      <c r="H6576" s="6">
        <f>'4.OVTA Sites-Transects'!I6582</f>
        <v>0</v>
      </c>
      <c r="I6576" s="193" t="str">
        <f t="shared" si="816"/>
        <v>-</v>
      </c>
      <c r="J6576" s="27" t="str">
        <f t="shared" si="817"/>
        <v>-</v>
      </c>
      <c r="K6576" s="27" t="str">
        <f t="shared" si="818"/>
        <v>-</v>
      </c>
      <c r="L6576" s="27" t="str">
        <f t="shared" si="819"/>
        <v>-</v>
      </c>
      <c r="M6576" s="27" t="str">
        <f t="shared" si="820"/>
        <v>-</v>
      </c>
      <c r="N6576" s="28">
        <f t="shared" si="821"/>
        <v>0</v>
      </c>
      <c r="O6576" s="28">
        <f t="shared" si="823"/>
        <v>0</v>
      </c>
      <c r="P6576" s="1" t="str">
        <f t="shared" si="822"/>
        <v>no</v>
      </c>
    </row>
    <row r="6577" spans="1:16" x14ac:dyDescent="0.25">
      <c r="A6577" s="6">
        <f>'4.OVTA Sites-Transects'!B6583</f>
        <v>0</v>
      </c>
      <c r="B6577" s="6">
        <f>'4.OVTA Sites-Transects'!C6583</f>
        <v>0</v>
      </c>
      <c r="C6577" s="6">
        <f>'4.OVTA Sites-Transects'!D6583</f>
        <v>0</v>
      </c>
      <c r="D6577" s="1">
        <f>'4.OVTA Sites-Transects'!E6583</f>
        <v>0</v>
      </c>
      <c r="E6577" s="1">
        <f>'4.OVTA Sites-Transects'!G6583</f>
        <v>0</v>
      </c>
      <c r="F6577" s="1">
        <f>'4.OVTA Sites-Transects'!F6583</f>
        <v>0</v>
      </c>
      <c r="G6577" s="6">
        <f>'4.OVTA Sites-Transects'!H6583</f>
        <v>0</v>
      </c>
      <c r="H6577" s="6">
        <f>'4.OVTA Sites-Transects'!I6583</f>
        <v>0</v>
      </c>
      <c r="I6577" s="193" t="str">
        <f t="shared" si="816"/>
        <v>-</v>
      </c>
      <c r="J6577" s="27" t="str">
        <f t="shared" si="817"/>
        <v>-</v>
      </c>
      <c r="K6577" s="27" t="str">
        <f t="shared" si="818"/>
        <v>-</v>
      </c>
      <c r="L6577" s="27" t="str">
        <f t="shared" si="819"/>
        <v>-</v>
      </c>
      <c r="M6577" s="27" t="str">
        <f t="shared" si="820"/>
        <v>-</v>
      </c>
      <c r="N6577" s="28">
        <f t="shared" si="821"/>
        <v>0</v>
      </c>
      <c r="O6577" s="28">
        <f t="shared" si="823"/>
        <v>0</v>
      </c>
      <c r="P6577" s="1" t="str">
        <f t="shared" si="822"/>
        <v>no</v>
      </c>
    </row>
    <row r="6578" spans="1:16" x14ac:dyDescent="0.25">
      <c r="A6578" s="6">
        <f>'4.OVTA Sites-Transects'!B6584</f>
        <v>0</v>
      </c>
      <c r="B6578" s="6">
        <f>'4.OVTA Sites-Transects'!C6584</f>
        <v>0</v>
      </c>
      <c r="C6578" s="6">
        <f>'4.OVTA Sites-Transects'!D6584</f>
        <v>0</v>
      </c>
      <c r="D6578" s="1">
        <f>'4.OVTA Sites-Transects'!E6584</f>
        <v>0</v>
      </c>
      <c r="E6578" s="1">
        <f>'4.OVTA Sites-Transects'!G6584</f>
        <v>0</v>
      </c>
      <c r="F6578" s="1">
        <f>'4.OVTA Sites-Transects'!F6584</f>
        <v>0</v>
      </c>
      <c r="G6578" s="6">
        <f>'4.OVTA Sites-Transects'!H6584</f>
        <v>0</v>
      </c>
      <c r="H6578" s="6">
        <f>'4.OVTA Sites-Transects'!I6584</f>
        <v>0</v>
      </c>
      <c r="I6578" s="193" t="str">
        <f t="shared" si="816"/>
        <v>-</v>
      </c>
      <c r="J6578" s="27" t="str">
        <f t="shared" si="817"/>
        <v>-</v>
      </c>
      <c r="K6578" s="27" t="str">
        <f t="shared" si="818"/>
        <v>-</v>
      </c>
      <c r="L6578" s="27" t="str">
        <f t="shared" si="819"/>
        <v>-</v>
      </c>
      <c r="M6578" s="27" t="str">
        <f t="shared" si="820"/>
        <v>-</v>
      </c>
      <c r="N6578" s="28">
        <f t="shared" si="821"/>
        <v>0</v>
      </c>
      <c r="O6578" s="28">
        <f t="shared" si="823"/>
        <v>0</v>
      </c>
      <c r="P6578" s="1" t="str">
        <f t="shared" si="822"/>
        <v>no</v>
      </c>
    </row>
    <row r="6579" spans="1:16" x14ac:dyDescent="0.25">
      <c r="A6579" s="6">
        <f>'4.OVTA Sites-Transects'!B6585</f>
        <v>0</v>
      </c>
      <c r="B6579" s="6">
        <f>'4.OVTA Sites-Transects'!C6585</f>
        <v>0</v>
      </c>
      <c r="C6579" s="6">
        <f>'4.OVTA Sites-Transects'!D6585</f>
        <v>0</v>
      </c>
      <c r="D6579" s="1">
        <f>'4.OVTA Sites-Transects'!E6585</f>
        <v>0</v>
      </c>
      <c r="E6579" s="1">
        <f>'4.OVTA Sites-Transects'!G6585</f>
        <v>0</v>
      </c>
      <c r="F6579" s="1">
        <f>'4.OVTA Sites-Transects'!F6585</f>
        <v>0</v>
      </c>
      <c r="G6579" s="6">
        <f>'4.OVTA Sites-Transects'!H6585</f>
        <v>0</v>
      </c>
      <c r="H6579" s="6">
        <f>'4.OVTA Sites-Transects'!I6585</f>
        <v>0</v>
      </c>
      <c r="I6579" s="193" t="str">
        <f t="shared" si="816"/>
        <v>-</v>
      </c>
      <c r="J6579" s="27" t="str">
        <f t="shared" si="817"/>
        <v>-</v>
      </c>
      <c r="K6579" s="27" t="str">
        <f t="shared" si="818"/>
        <v>-</v>
      </c>
      <c r="L6579" s="27" t="str">
        <f t="shared" si="819"/>
        <v>-</v>
      </c>
      <c r="M6579" s="27" t="str">
        <f t="shared" si="820"/>
        <v>-</v>
      </c>
      <c r="N6579" s="28">
        <f t="shared" si="821"/>
        <v>0</v>
      </c>
      <c r="O6579" s="28">
        <f t="shared" si="823"/>
        <v>0</v>
      </c>
      <c r="P6579" s="1" t="str">
        <f t="shared" si="822"/>
        <v>no</v>
      </c>
    </row>
    <row r="6580" spans="1:16" x14ac:dyDescent="0.25">
      <c r="A6580" s="6">
        <f>'4.OVTA Sites-Transects'!B6586</f>
        <v>0</v>
      </c>
      <c r="B6580" s="6">
        <f>'4.OVTA Sites-Transects'!C6586</f>
        <v>0</v>
      </c>
      <c r="C6580" s="6">
        <f>'4.OVTA Sites-Transects'!D6586</f>
        <v>0</v>
      </c>
      <c r="D6580" s="1">
        <f>'4.OVTA Sites-Transects'!E6586</f>
        <v>0</v>
      </c>
      <c r="E6580" s="1">
        <f>'4.OVTA Sites-Transects'!G6586</f>
        <v>0</v>
      </c>
      <c r="F6580" s="1">
        <f>'4.OVTA Sites-Transects'!F6586</f>
        <v>0</v>
      </c>
      <c r="G6580" s="6">
        <f>'4.OVTA Sites-Transects'!H6586</f>
        <v>0</v>
      </c>
      <c r="H6580" s="6">
        <f>'4.OVTA Sites-Transects'!I6586</f>
        <v>0</v>
      </c>
      <c r="I6580" s="193" t="str">
        <f t="shared" si="816"/>
        <v>-</v>
      </c>
      <c r="J6580" s="27" t="str">
        <f t="shared" si="817"/>
        <v>-</v>
      </c>
      <c r="K6580" s="27" t="str">
        <f t="shared" si="818"/>
        <v>-</v>
      </c>
      <c r="L6580" s="27" t="str">
        <f t="shared" si="819"/>
        <v>-</v>
      </c>
      <c r="M6580" s="27" t="str">
        <f t="shared" si="820"/>
        <v>-</v>
      </c>
      <c r="N6580" s="28">
        <f t="shared" si="821"/>
        <v>0</v>
      </c>
      <c r="O6580" s="28">
        <f t="shared" si="823"/>
        <v>0</v>
      </c>
      <c r="P6580" s="1" t="str">
        <f t="shared" si="822"/>
        <v>no</v>
      </c>
    </row>
    <row r="6581" spans="1:16" x14ac:dyDescent="0.25">
      <c r="A6581" s="6">
        <f>'4.OVTA Sites-Transects'!B6587</f>
        <v>0</v>
      </c>
      <c r="B6581" s="6">
        <f>'4.OVTA Sites-Transects'!C6587</f>
        <v>0</v>
      </c>
      <c r="C6581" s="6">
        <f>'4.OVTA Sites-Transects'!D6587</f>
        <v>0</v>
      </c>
      <c r="D6581" s="1">
        <f>'4.OVTA Sites-Transects'!E6587</f>
        <v>0</v>
      </c>
      <c r="E6581" s="1">
        <f>'4.OVTA Sites-Transects'!G6587</f>
        <v>0</v>
      </c>
      <c r="F6581" s="1">
        <f>'4.OVTA Sites-Transects'!F6587</f>
        <v>0</v>
      </c>
      <c r="G6581" s="6">
        <f>'4.OVTA Sites-Transects'!H6587</f>
        <v>0</v>
      </c>
      <c r="H6581" s="6">
        <f>'4.OVTA Sites-Transects'!I6587</f>
        <v>0</v>
      </c>
      <c r="I6581" s="193" t="str">
        <f t="shared" si="816"/>
        <v>-</v>
      </c>
      <c r="J6581" s="27" t="str">
        <f t="shared" si="817"/>
        <v>-</v>
      </c>
      <c r="K6581" s="27" t="str">
        <f t="shared" si="818"/>
        <v>-</v>
      </c>
      <c r="L6581" s="27" t="str">
        <f t="shared" si="819"/>
        <v>-</v>
      </c>
      <c r="M6581" s="27" t="str">
        <f t="shared" si="820"/>
        <v>-</v>
      </c>
      <c r="N6581" s="28">
        <f t="shared" si="821"/>
        <v>0</v>
      </c>
      <c r="O6581" s="28">
        <f t="shared" si="823"/>
        <v>0</v>
      </c>
      <c r="P6581" s="1" t="str">
        <f t="shared" si="822"/>
        <v>no</v>
      </c>
    </row>
    <row r="6582" spans="1:16" x14ac:dyDescent="0.25">
      <c r="A6582" s="6">
        <f>'4.OVTA Sites-Transects'!B6588</f>
        <v>0</v>
      </c>
      <c r="B6582" s="6">
        <f>'4.OVTA Sites-Transects'!C6588</f>
        <v>0</v>
      </c>
      <c r="C6582" s="6">
        <f>'4.OVTA Sites-Transects'!D6588</f>
        <v>0</v>
      </c>
      <c r="D6582" s="1">
        <f>'4.OVTA Sites-Transects'!E6588</f>
        <v>0</v>
      </c>
      <c r="E6582" s="1">
        <f>'4.OVTA Sites-Transects'!G6588</f>
        <v>0</v>
      </c>
      <c r="F6582" s="1">
        <f>'4.OVTA Sites-Transects'!F6588</f>
        <v>0</v>
      </c>
      <c r="G6582" s="6">
        <f>'4.OVTA Sites-Transects'!H6588</f>
        <v>0</v>
      </c>
      <c r="H6582" s="6">
        <f>'4.OVTA Sites-Transects'!I6588</f>
        <v>0</v>
      </c>
      <c r="I6582" s="193" t="str">
        <f t="shared" si="816"/>
        <v>-</v>
      </c>
      <c r="J6582" s="27" t="str">
        <f t="shared" si="817"/>
        <v>-</v>
      </c>
      <c r="K6582" s="27" t="str">
        <f t="shared" si="818"/>
        <v>-</v>
      </c>
      <c r="L6582" s="27" t="str">
        <f t="shared" si="819"/>
        <v>-</v>
      </c>
      <c r="M6582" s="27" t="str">
        <f t="shared" si="820"/>
        <v>-</v>
      </c>
      <c r="N6582" s="28">
        <f t="shared" si="821"/>
        <v>0</v>
      </c>
      <c r="O6582" s="28">
        <f t="shared" si="823"/>
        <v>0</v>
      </c>
      <c r="P6582" s="1" t="str">
        <f t="shared" si="822"/>
        <v>no</v>
      </c>
    </row>
    <row r="6583" spans="1:16" x14ac:dyDescent="0.25">
      <c r="A6583" s="6">
        <f>'4.OVTA Sites-Transects'!B6589</f>
        <v>0</v>
      </c>
      <c r="B6583" s="6">
        <f>'4.OVTA Sites-Transects'!C6589</f>
        <v>0</v>
      </c>
      <c r="C6583" s="6">
        <f>'4.OVTA Sites-Transects'!D6589</f>
        <v>0</v>
      </c>
      <c r="D6583" s="1">
        <f>'4.OVTA Sites-Transects'!E6589</f>
        <v>0</v>
      </c>
      <c r="E6583" s="1">
        <f>'4.OVTA Sites-Transects'!G6589</f>
        <v>0</v>
      </c>
      <c r="F6583" s="1">
        <f>'4.OVTA Sites-Transects'!F6589</f>
        <v>0</v>
      </c>
      <c r="G6583" s="6">
        <f>'4.OVTA Sites-Transects'!H6589</f>
        <v>0</v>
      </c>
      <c r="H6583" s="6">
        <f>'4.OVTA Sites-Transects'!I6589</f>
        <v>0</v>
      </c>
      <c r="I6583" s="193" t="str">
        <f t="shared" si="816"/>
        <v>-</v>
      </c>
      <c r="J6583" s="27" t="str">
        <f t="shared" si="817"/>
        <v>-</v>
      </c>
      <c r="K6583" s="27" t="str">
        <f t="shared" si="818"/>
        <v>-</v>
      </c>
      <c r="L6583" s="27" t="str">
        <f t="shared" si="819"/>
        <v>-</v>
      </c>
      <c r="M6583" s="27" t="str">
        <f t="shared" si="820"/>
        <v>-</v>
      </c>
      <c r="N6583" s="28">
        <f t="shared" si="821"/>
        <v>0</v>
      </c>
      <c r="O6583" s="28">
        <f t="shared" si="823"/>
        <v>0</v>
      </c>
      <c r="P6583" s="1" t="str">
        <f t="shared" si="822"/>
        <v>no</v>
      </c>
    </row>
    <row r="6584" spans="1:16" x14ac:dyDescent="0.25">
      <c r="A6584" s="6">
        <f>'4.OVTA Sites-Transects'!B6590</f>
        <v>0</v>
      </c>
      <c r="B6584" s="6">
        <f>'4.OVTA Sites-Transects'!C6590</f>
        <v>0</v>
      </c>
      <c r="C6584" s="6">
        <f>'4.OVTA Sites-Transects'!D6590</f>
        <v>0</v>
      </c>
      <c r="D6584" s="1">
        <f>'4.OVTA Sites-Transects'!E6590</f>
        <v>0</v>
      </c>
      <c r="E6584" s="1">
        <f>'4.OVTA Sites-Transects'!G6590</f>
        <v>0</v>
      </c>
      <c r="F6584" s="1">
        <f>'4.OVTA Sites-Transects'!F6590</f>
        <v>0</v>
      </c>
      <c r="G6584" s="6">
        <f>'4.OVTA Sites-Transects'!H6590</f>
        <v>0</v>
      </c>
      <c r="H6584" s="6">
        <f>'4.OVTA Sites-Transects'!I6590</f>
        <v>0</v>
      </c>
      <c r="I6584" s="193" t="str">
        <f t="shared" si="816"/>
        <v>-</v>
      </c>
      <c r="J6584" s="27" t="str">
        <f t="shared" si="817"/>
        <v>-</v>
      </c>
      <c r="K6584" s="27" t="str">
        <f t="shared" si="818"/>
        <v>-</v>
      </c>
      <c r="L6584" s="27" t="str">
        <f t="shared" si="819"/>
        <v>-</v>
      </c>
      <c r="M6584" s="27" t="str">
        <f t="shared" si="820"/>
        <v>-</v>
      </c>
      <c r="N6584" s="28">
        <f t="shared" si="821"/>
        <v>0</v>
      </c>
      <c r="O6584" s="28">
        <f t="shared" si="823"/>
        <v>0</v>
      </c>
      <c r="P6584" s="1" t="str">
        <f t="shared" si="822"/>
        <v>no</v>
      </c>
    </row>
    <row r="6585" spans="1:16" x14ac:dyDescent="0.25">
      <c r="A6585" s="6">
        <f>'4.OVTA Sites-Transects'!B6591</f>
        <v>0</v>
      </c>
      <c r="B6585" s="6">
        <f>'4.OVTA Sites-Transects'!C6591</f>
        <v>0</v>
      </c>
      <c r="C6585" s="6">
        <f>'4.OVTA Sites-Transects'!D6591</f>
        <v>0</v>
      </c>
      <c r="D6585" s="1">
        <f>'4.OVTA Sites-Transects'!E6591</f>
        <v>0</v>
      </c>
      <c r="E6585" s="1">
        <f>'4.OVTA Sites-Transects'!G6591</f>
        <v>0</v>
      </c>
      <c r="F6585" s="1">
        <f>'4.OVTA Sites-Transects'!F6591</f>
        <v>0</v>
      </c>
      <c r="G6585" s="6">
        <f>'4.OVTA Sites-Transects'!H6591</f>
        <v>0</v>
      </c>
      <c r="H6585" s="6">
        <f>'4.OVTA Sites-Transects'!I6591</f>
        <v>0</v>
      </c>
      <c r="I6585" s="193" t="str">
        <f t="shared" si="816"/>
        <v>-</v>
      </c>
      <c r="J6585" s="27" t="str">
        <f t="shared" si="817"/>
        <v>-</v>
      </c>
      <c r="K6585" s="27" t="str">
        <f t="shared" si="818"/>
        <v>-</v>
      </c>
      <c r="L6585" s="27" t="str">
        <f t="shared" si="819"/>
        <v>-</v>
      </c>
      <c r="M6585" s="27" t="str">
        <f t="shared" si="820"/>
        <v>-</v>
      </c>
      <c r="N6585" s="28">
        <f t="shared" si="821"/>
        <v>0</v>
      </c>
      <c r="O6585" s="28">
        <f t="shared" si="823"/>
        <v>0</v>
      </c>
      <c r="P6585" s="1" t="str">
        <f t="shared" si="822"/>
        <v>no</v>
      </c>
    </row>
    <row r="6586" spans="1:16" x14ac:dyDescent="0.25">
      <c r="A6586" s="6">
        <f>'4.OVTA Sites-Transects'!B6592</f>
        <v>0</v>
      </c>
      <c r="B6586" s="6">
        <f>'4.OVTA Sites-Transects'!C6592</f>
        <v>0</v>
      </c>
      <c r="C6586" s="6">
        <f>'4.OVTA Sites-Transects'!D6592</f>
        <v>0</v>
      </c>
      <c r="D6586" s="1">
        <f>'4.OVTA Sites-Transects'!E6592</f>
        <v>0</v>
      </c>
      <c r="E6586" s="1">
        <f>'4.OVTA Sites-Transects'!G6592</f>
        <v>0</v>
      </c>
      <c r="F6586" s="1">
        <f>'4.OVTA Sites-Transects'!F6592</f>
        <v>0</v>
      </c>
      <c r="G6586" s="6">
        <f>'4.OVTA Sites-Transects'!H6592</f>
        <v>0</v>
      </c>
      <c r="H6586" s="6">
        <f>'4.OVTA Sites-Transects'!I6592</f>
        <v>0</v>
      </c>
      <c r="I6586" s="193" t="str">
        <f t="shared" si="816"/>
        <v>-</v>
      </c>
      <c r="J6586" s="27" t="str">
        <f t="shared" si="817"/>
        <v>-</v>
      </c>
      <c r="K6586" s="27" t="str">
        <f t="shared" si="818"/>
        <v>-</v>
      </c>
      <c r="L6586" s="27" t="str">
        <f t="shared" si="819"/>
        <v>-</v>
      </c>
      <c r="M6586" s="27" t="str">
        <f t="shared" si="820"/>
        <v>-</v>
      </c>
      <c r="N6586" s="28">
        <f t="shared" si="821"/>
        <v>0</v>
      </c>
      <c r="O6586" s="28">
        <f t="shared" si="823"/>
        <v>0</v>
      </c>
      <c r="P6586" s="1" t="str">
        <f t="shared" si="822"/>
        <v>no</v>
      </c>
    </row>
    <row r="6587" spans="1:16" x14ac:dyDescent="0.25">
      <c r="A6587" s="6">
        <f>'4.OVTA Sites-Transects'!B6593</f>
        <v>0</v>
      </c>
      <c r="B6587" s="6">
        <f>'4.OVTA Sites-Transects'!C6593</f>
        <v>0</v>
      </c>
      <c r="C6587" s="6">
        <f>'4.OVTA Sites-Transects'!D6593</f>
        <v>0</v>
      </c>
      <c r="D6587" s="1">
        <f>'4.OVTA Sites-Transects'!E6593</f>
        <v>0</v>
      </c>
      <c r="E6587" s="1">
        <f>'4.OVTA Sites-Transects'!G6593</f>
        <v>0</v>
      </c>
      <c r="F6587" s="1">
        <f>'4.OVTA Sites-Transects'!F6593</f>
        <v>0</v>
      </c>
      <c r="G6587" s="6">
        <f>'4.OVTA Sites-Transects'!H6593</f>
        <v>0</v>
      </c>
      <c r="H6587" s="6">
        <f>'4.OVTA Sites-Transects'!I6593</f>
        <v>0</v>
      </c>
      <c r="I6587" s="193" t="str">
        <f t="shared" si="816"/>
        <v>-</v>
      </c>
      <c r="J6587" s="27" t="str">
        <f t="shared" si="817"/>
        <v>-</v>
      </c>
      <c r="K6587" s="27" t="str">
        <f t="shared" si="818"/>
        <v>-</v>
      </c>
      <c r="L6587" s="27" t="str">
        <f t="shared" si="819"/>
        <v>-</v>
      </c>
      <c r="M6587" s="27" t="str">
        <f t="shared" si="820"/>
        <v>-</v>
      </c>
      <c r="N6587" s="28">
        <f t="shared" si="821"/>
        <v>0</v>
      </c>
      <c r="O6587" s="28">
        <f t="shared" si="823"/>
        <v>0</v>
      </c>
      <c r="P6587" s="1" t="str">
        <f t="shared" si="822"/>
        <v>no</v>
      </c>
    </row>
    <row r="6588" spans="1:16" x14ac:dyDescent="0.25">
      <c r="A6588" s="6">
        <f>'4.OVTA Sites-Transects'!B6594</f>
        <v>0</v>
      </c>
      <c r="B6588" s="6">
        <f>'4.OVTA Sites-Transects'!C6594</f>
        <v>0</v>
      </c>
      <c r="C6588" s="6">
        <f>'4.OVTA Sites-Transects'!D6594</f>
        <v>0</v>
      </c>
      <c r="D6588" s="1">
        <f>'4.OVTA Sites-Transects'!E6594</f>
        <v>0</v>
      </c>
      <c r="E6588" s="1">
        <f>'4.OVTA Sites-Transects'!G6594</f>
        <v>0</v>
      </c>
      <c r="F6588" s="1">
        <f>'4.OVTA Sites-Transects'!F6594</f>
        <v>0</v>
      </c>
      <c r="G6588" s="6">
        <f>'4.OVTA Sites-Transects'!H6594</f>
        <v>0</v>
      </c>
      <c r="H6588" s="6">
        <f>'4.OVTA Sites-Transects'!I6594</f>
        <v>0</v>
      </c>
      <c r="I6588" s="193" t="str">
        <f t="shared" si="816"/>
        <v>-</v>
      </c>
      <c r="J6588" s="27" t="str">
        <f t="shared" si="817"/>
        <v>-</v>
      </c>
      <c r="K6588" s="27" t="str">
        <f t="shared" si="818"/>
        <v>-</v>
      </c>
      <c r="L6588" s="27" t="str">
        <f t="shared" si="819"/>
        <v>-</v>
      </c>
      <c r="M6588" s="27" t="str">
        <f t="shared" si="820"/>
        <v>-</v>
      </c>
      <c r="N6588" s="28">
        <f t="shared" si="821"/>
        <v>0</v>
      </c>
      <c r="O6588" s="28">
        <f t="shared" si="823"/>
        <v>0</v>
      </c>
      <c r="P6588" s="1" t="str">
        <f t="shared" si="822"/>
        <v>no</v>
      </c>
    </row>
    <row r="6589" spans="1:16" x14ac:dyDescent="0.25">
      <c r="A6589" s="6">
        <f>'4.OVTA Sites-Transects'!B6595</f>
        <v>0</v>
      </c>
      <c r="B6589" s="6">
        <f>'4.OVTA Sites-Transects'!C6595</f>
        <v>0</v>
      </c>
      <c r="C6589" s="6">
        <f>'4.OVTA Sites-Transects'!D6595</f>
        <v>0</v>
      </c>
      <c r="D6589" s="1">
        <f>'4.OVTA Sites-Transects'!E6595</f>
        <v>0</v>
      </c>
      <c r="E6589" s="1">
        <f>'4.OVTA Sites-Transects'!G6595</f>
        <v>0</v>
      </c>
      <c r="F6589" s="1">
        <f>'4.OVTA Sites-Transects'!F6595</f>
        <v>0</v>
      </c>
      <c r="G6589" s="6">
        <f>'4.OVTA Sites-Transects'!H6595</f>
        <v>0</v>
      </c>
      <c r="H6589" s="6">
        <f>'4.OVTA Sites-Transects'!I6595</f>
        <v>0</v>
      </c>
      <c r="I6589" s="193" t="str">
        <f t="shared" si="816"/>
        <v>-</v>
      </c>
      <c r="J6589" s="27" t="str">
        <f t="shared" si="817"/>
        <v>-</v>
      </c>
      <c r="K6589" s="27" t="str">
        <f t="shared" si="818"/>
        <v>-</v>
      </c>
      <c r="L6589" s="27" t="str">
        <f t="shared" si="819"/>
        <v>-</v>
      </c>
      <c r="M6589" s="27" t="str">
        <f t="shared" si="820"/>
        <v>-</v>
      </c>
      <c r="N6589" s="28">
        <f t="shared" si="821"/>
        <v>0</v>
      </c>
      <c r="O6589" s="28">
        <f t="shared" si="823"/>
        <v>0</v>
      </c>
      <c r="P6589" s="1" t="str">
        <f t="shared" si="822"/>
        <v>no</v>
      </c>
    </row>
    <row r="6590" spans="1:16" x14ac:dyDescent="0.25">
      <c r="A6590" s="6">
        <f>'4.OVTA Sites-Transects'!B6596</f>
        <v>0</v>
      </c>
      <c r="B6590" s="6">
        <f>'4.OVTA Sites-Transects'!C6596</f>
        <v>0</v>
      </c>
      <c r="C6590" s="6">
        <f>'4.OVTA Sites-Transects'!D6596</f>
        <v>0</v>
      </c>
      <c r="D6590" s="1">
        <f>'4.OVTA Sites-Transects'!E6596</f>
        <v>0</v>
      </c>
      <c r="E6590" s="1">
        <f>'4.OVTA Sites-Transects'!G6596</f>
        <v>0</v>
      </c>
      <c r="F6590" s="1">
        <f>'4.OVTA Sites-Transects'!F6596</f>
        <v>0</v>
      </c>
      <c r="G6590" s="6">
        <f>'4.OVTA Sites-Transects'!H6596</f>
        <v>0</v>
      </c>
      <c r="H6590" s="6">
        <f>'4.OVTA Sites-Transects'!I6596</f>
        <v>0</v>
      </c>
      <c r="I6590" s="193" t="str">
        <f t="shared" si="816"/>
        <v>-</v>
      </c>
      <c r="J6590" s="27" t="str">
        <f t="shared" si="817"/>
        <v>-</v>
      </c>
      <c r="K6590" s="27" t="str">
        <f t="shared" si="818"/>
        <v>-</v>
      </c>
      <c r="L6590" s="27" t="str">
        <f t="shared" si="819"/>
        <v>-</v>
      </c>
      <c r="M6590" s="27" t="str">
        <f t="shared" si="820"/>
        <v>-</v>
      </c>
      <c r="N6590" s="28">
        <f t="shared" si="821"/>
        <v>0</v>
      </c>
      <c r="O6590" s="28">
        <f t="shared" si="823"/>
        <v>0</v>
      </c>
      <c r="P6590" s="1" t="str">
        <f t="shared" si="822"/>
        <v>no</v>
      </c>
    </row>
    <row r="6591" spans="1:16" x14ac:dyDescent="0.25">
      <c r="A6591" s="6">
        <f>'4.OVTA Sites-Transects'!B6597</f>
        <v>0</v>
      </c>
      <c r="B6591" s="6">
        <f>'4.OVTA Sites-Transects'!C6597</f>
        <v>0</v>
      </c>
      <c r="C6591" s="6">
        <f>'4.OVTA Sites-Transects'!D6597</f>
        <v>0</v>
      </c>
      <c r="D6591" s="1">
        <f>'4.OVTA Sites-Transects'!E6597</f>
        <v>0</v>
      </c>
      <c r="E6591" s="1">
        <f>'4.OVTA Sites-Transects'!G6597</f>
        <v>0</v>
      </c>
      <c r="F6591" s="1">
        <f>'4.OVTA Sites-Transects'!F6597</f>
        <v>0</v>
      </c>
      <c r="G6591" s="6">
        <f>'4.OVTA Sites-Transects'!H6597</f>
        <v>0</v>
      </c>
      <c r="H6591" s="6">
        <f>'4.OVTA Sites-Transects'!I6597</f>
        <v>0</v>
      </c>
      <c r="I6591" s="193" t="str">
        <f t="shared" si="816"/>
        <v>-</v>
      </c>
      <c r="J6591" s="27" t="str">
        <f t="shared" si="817"/>
        <v>-</v>
      </c>
      <c r="K6591" s="27" t="str">
        <f t="shared" si="818"/>
        <v>-</v>
      </c>
      <c r="L6591" s="27" t="str">
        <f t="shared" si="819"/>
        <v>-</v>
      </c>
      <c r="M6591" s="27" t="str">
        <f t="shared" si="820"/>
        <v>-</v>
      </c>
      <c r="N6591" s="28">
        <f t="shared" si="821"/>
        <v>0</v>
      </c>
      <c r="O6591" s="28">
        <f t="shared" si="823"/>
        <v>0</v>
      </c>
      <c r="P6591" s="1" t="str">
        <f t="shared" si="822"/>
        <v>no</v>
      </c>
    </row>
    <row r="6592" spans="1:16" x14ac:dyDescent="0.25">
      <c r="A6592" s="6">
        <f>'4.OVTA Sites-Transects'!B6598</f>
        <v>0</v>
      </c>
      <c r="B6592" s="6">
        <f>'4.OVTA Sites-Transects'!C6598</f>
        <v>0</v>
      </c>
      <c r="C6592" s="6">
        <f>'4.OVTA Sites-Transects'!D6598</f>
        <v>0</v>
      </c>
      <c r="D6592" s="1">
        <f>'4.OVTA Sites-Transects'!E6598</f>
        <v>0</v>
      </c>
      <c r="E6592" s="1">
        <f>'4.OVTA Sites-Transects'!G6598</f>
        <v>0</v>
      </c>
      <c r="F6592" s="1">
        <f>'4.OVTA Sites-Transects'!F6598</f>
        <v>0</v>
      </c>
      <c r="G6592" s="6">
        <f>'4.OVTA Sites-Transects'!H6598</f>
        <v>0</v>
      </c>
      <c r="H6592" s="6">
        <f>'4.OVTA Sites-Transects'!I6598</f>
        <v>0</v>
      </c>
      <c r="I6592" s="193" t="str">
        <f t="shared" si="816"/>
        <v>-</v>
      </c>
      <c r="J6592" s="27" t="str">
        <f t="shared" si="817"/>
        <v>-</v>
      </c>
      <c r="K6592" s="27" t="str">
        <f t="shared" si="818"/>
        <v>-</v>
      </c>
      <c r="L6592" s="27" t="str">
        <f t="shared" si="819"/>
        <v>-</v>
      </c>
      <c r="M6592" s="27" t="str">
        <f t="shared" si="820"/>
        <v>-</v>
      </c>
      <c r="N6592" s="28">
        <f t="shared" si="821"/>
        <v>0</v>
      </c>
      <c r="O6592" s="28">
        <f t="shared" si="823"/>
        <v>0</v>
      </c>
      <c r="P6592" s="1" t="str">
        <f t="shared" si="822"/>
        <v>no</v>
      </c>
    </row>
    <row r="6593" spans="1:16" x14ac:dyDescent="0.25">
      <c r="A6593" s="6">
        <f>'4.OVTA Sites-Transects'!B6599</f>
        <v>0</v>
      </c>
      <c r="B6593" s="6">
        <f>'4.OVTA Sites-Transects'!C6599</f>
        <v>0</v>
      </c>
      <c r="C6593" s="6">
        <f>'4.OVTA Sites-Transects'!D6599</f>
        <v>0</v>
      </c>
      <c r="D6593" s="1">
        <f>'4.OVTA Sites-Transects'!E6599</f>
        <v>0</v>
      </c>
      <c r="E6593" s="1">
        <f>'4.OVTA Sites-Transects'!G6599</f>
        <v>0</v>
      </c>
      <c r="F6593" s="1">
        <f>'4.OVTA Sites-Transects'!F6599</f>
        <v>0</v>
      </c>
      <c r="G6593" s="6">
        <f>'4.OVTA Sites-Transects'!H6599</f>
        <v>0</v>
      </c>
      <c r="H6593" s="6">
        <f>'4.OVTA Sites-Transects'!I6599</f>
        <v>0</v>
      </c>
      <c r="I6593" s="193" t="str">
        <f t="shared" si="816"/>
        <v>-</v>
      </c>
      <c r="J6593" s="27" t="str">
        <f t="shared" si="817"/>
        <v>-</v>
      </c>
      <c r="K6593" s="27" t="str">
        <f t="shared" si="818"/>
        <v>-</v>
      </c>
      <c r="L6593" s="27" t="str">
        <f t="shared" si="819"/>
        <v>-</v>
      </c>
      <c r="M6593" s="27" t="str">
        <f t="shared" si="820"/>
        <v>-</v>
      </c>
      <c r="N6593" s="28">
        <f t="shared" si="821"/>
        <v>0</v>
      </c>
      <c r="O6593" s="28">
        <f t="shared" si="823"/>
        <v>0</v>
      </c>
      <c r="P6593" s="1" t="str">
        <f t="shared" si="822"/>
        <v>no</v>
      </c>
    </row>
    <row r="6594" spans="1:16" x14ac:dyDescent="0.25">
      <c r="A6594" s="6">
        <f>'4.OVTA Sites-Transects'!B6600</f>
        <v>0</v>
      </c>
      <c r="B6594" s="6">
        <f>'4.OVTA Sites-Transects'!C6600</f>
        <v>0</v>
      </c>
      <c r="C6594" s="6">
        <f>'4.OVTA Sites-Transects'!D6600</f>
        <v>0</v>
      </c>
      <c r="D6594" s="1">
        <f>'4.OVTA Sites-Transects'!E6600</f>
        <v>0</v>
      </c>
      <c r="E6594" s="1">
        <f>'4.OVTA Sites-Transects'!G6600</f>
        <v>0</v>
      </c>
      <c r="F6594" s="1">
        <f>'4.OVTA Sites-Transects'!F6600</f>
        <v>0</v>
      </c>
      <c r="G6594" s="6">
        <f>'4.OVTA Sites-Transects'!H6600</f>
        <v>0</v>
      </c>
      <c r="H6594" s="6">
        <f>'4.OVTA Sites-Transects'!I6600</f>
        <v>0</v>
      </c>
      <c r="I6594" s="193" t="str">
        <f t="shared" si="816"/>
        <v>-</v>
      </c>
      <c r="J6594" s="27" t="str">
        <f t="shared" si="817"/>
        <v>-</v>
      </c>
      <c r="K6594" s="27" t="str">
        <f t="shared" si="818"/>
        <v>-</v>
      </c>
      <c r="L6594" s="27" t="str">
        <f t="shared" si="819"/>
        <v>-</v>
      </c>
      <c r="M6594" s="27" t="str">
        <f t="shared" si="820"/>
        <v>-</v>
      </c>
      <c r="N6594" s="28">
        <f t="shared" si="821"/>
        <v>0</v>
      </c>
      <c r="O6594" s="28">
        <f t="shared" si="823"/>
        <v>0</v>
      </c>
      <c r="P6594" s="1" t="str">
        <f t="shared" si="822"/>
        <v>no</v>
      </c>
    </row>
  </sheetData>
  <sheetProtection algorithmName="SHA-512" hashValue="vtiDRu4njU1b88xjuDaoj+jza971sQSDAyezimzq0eJfIjlDq0Sz8TFQHUYMS/ko52zBEPKLBy3E5jHzMWI8hQ==" saltValue="fntRHyP4sxS3GyZo+0bmaQ=="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58"/>
  <sheetViews>
    <sheetView zoomScale="85" zoomScaleNormal="85" workbookViewId="0">
      <pane xSplit="1" ySplit="8" topLeftCell="B9" activePane="bottomRight" state="frozen"/>
      <selection pane="topRight" activeCell="B1" sqref="B1"/>
      <selection pane="bottomLeft" activeCell="A9" sqref="A9"/>
      <selection pane="bottomRight" activeCell="R28" sqref="R28"/>
    </sheetView>
  </sheetViews>
  <sheetFormatPr defaultRowHeight="15" x14ac:dyDescent="0.25"/>
  <cols>
    <col min="1" max="1" width="10" customWidth="1"/>
    <col min="2" max="2" width="10" style="6" customWidth="1"/>
    <col min="3" max="6" width="10" customWidth="1"/>
    <col min="7" max="8" width="10" style="3" customWidth="1"/>
    <col min="9" max="12" width="10" style="6" customWidth="1"/>
    <col min="13" max="16" width="10" style="3" customWidth="1"/>
    <col min="17" max="20" width="10" customWidth="1"/>
    <col min="21" max="21" width="10" style="3" customWidth="1"/>
    <col min="22" max="22" width="10" style="6" customWidth="1"/>
    <col min="23" max="24" width="12.28515625" style="6" customWidth="1"/>
    <col min="25" max="28" width="10" customWidth="1"/>
    <col min="29" max="29" width="10" style="3" customWidth="1"/>
    <col min="30" max="30" width="9.140625" style="3"/>
    <col min="31" max="31" width="15" style="1" customWidth="1"/>
    <col min="32" max="32" width="16.140625" style="1" customWidth="1"/>
    <col min="33" max="33" width="17.28515625" style="1" customWidth="1"/>
    <col min="34" max="34" width="3.28515625" style="237" customWidth="1"/>
    <col min="35" max="36" width="17.28515625" style="1" customWidth="1"/>
  </cols>
  <sheetData>
    <row r="1" spans="1:36" ht="28.5" customHeight="1" x14ac:dyDescent="0.25">
      <c r="A1" s="34"/>
      <c r="B1" s="419" t="s">
        <v>61</v>
      </c>
      <c r="C1" s="430" t="s">
        <v>45</v>
      </c>
      <c r="D1" s="431"/>
      <c r="E1" s="431"/>
      <c r="F1" s="431"/>
      <c r="G1" s="431"/>
      <c r="H1" s="432"/>
      <c r="I1" s="430" t="s">
        <v>333</v>
      </c>
      <c r="J1" s="431"/>
      <c r="K1" s="431"/>
      <c r="L1" s="431"/>
      <c r="M1" s="432"/>
      <c r="N1" s="430" t="s">
        <v>334</v>
      </c>
      <c r="O1" s="431"/>
      <c r="P1" s="432"/>
      <c r="Q1" s="439" t="s">
        <v>46</v>
      </c>
      <c r="R1" s="440"/>
      <c r="S1" s="440"/>
      <c r="T1" s="440"/>
      <c r="U1" s="440"/>
      <c r="V1" s="440"/>
      <c r="W1" s="441"/>
      <c r="X1" s="29"/>
      <c r="Y1" s="428" t="s">
        <v>47</v>
      </c>
      <c r="Z1" s="429"/>
      <c r="AA1" s="429"/>
      <c r="AB1" s="429"/>
      <c r="AC1" s="429"/>
      <c r="AD1" s="429"/>
      <c r="AE1" s="416" t="s">
        <v>65</v>
      </c>
      <c r="AG1" s="417" t="s">
        <v>67</v>
      </c>
      <c r="AH1" s="235"/>
      <c r="AI1" s="238"/>
      <c r="AJ1" s="238"/>
    </row>
    <row r="2" spans="1:36" s="1" customFormat="1" ht="45" x14ac:dyDescent="0.25">
      <c r="A2" s="11"/>
      <c r="B2" s="420"/>
      <c r="C2" s="5" t="s">
        <v>1</v>
      </c>
      <c r="D2" s="5" t="s">
        <v>26</v>
      </c>
      <c r="E2" s="5" t="s">
        <v>2</v>
      </c>
      <c r="F2" s="5" t="s">
        <v>3</v>
      </c>
      <c r="G2" s="9" t="s">
        <v>4</v>
      </c>
      <c r="H2" s="9" t="s">
        <v>63</v>
      </c>
      <c r="I2" s="5" t="s">
        <v>1</v>
      </c>
      <c r="J2" s="5" t="s">
        <v>26</v>
      </c>
      <c r="K2" s="5" t="s">
        <v>2</v>
      </c>
      <c r="L2" s="5" t="s">
        <v>3</v>
      </c>
      <c r="M2" s="9" t="s">
        <v>4</v>
      </c>
      <c r="N2" s="189" t="s">
        <v>338</v>
      </c>
      <c r="O2" s="189" t="s">
        <v>336</v>
      </c>
      <c r="P2" s="189" t="s">
        <v>337</v>
      </c>
      <c r="Q2" s="17" t="s">
        <v>1</v>
      </c>
      <c r="R2" s="17" t="s">
        <v>26</v>
      </c>
      <c r="S2" s="17" t="s">
        <v>2</v>
      </c>
      <c r="T2" s="17" t="s">
        <v>3</v>
      </c>
      <c r="U2" s="17" t="s">
        <v>4</v>
      </c>
      <c r="V2" s="17" t="s">
        <v>70</v>
      </c>
      <c r="W2" s="17" t="s">
        <v>68</v>
      </c>
      <c r="X2" s="17" t="s">
        <v>123</v>
      </c>
      <c r="Y2" s="9" t="s">
        <v>1</v>
      </c>
      <c r="Z2" s="9" t="s">
        <v>26</v>
      </c>
      <c r="AA2" s="9" t="s">
        <v>2</v>
      </c>
      <c r="AB2" s="9" t="s">
        <v>3</v>
      </c>
      <c r="AC2" s="9" t="s">
        <v>4</v>
      </c>
      <c r="AD2" s="9" t="s">
        <v>63</v>
      </c>
      <c r="AE2" s="416"/>
      <c r="AG2" s="418"/>
      <c r="AH2" s="235"/>
      <c r="AI2" s="238"/>
      <c r="AJ2" s="238"/>
    </row>
    <row r="3" spans="1:36" s="1" customFormat="1" x14ac:dyDescent="0.25">
      <c r="A3" s="11"/>
      <c r="B3" s="19">
        <f>SUM(B9:B58)</f>
        <v>0</v>
      </c>
      <c r="C3" s="19">
        <f t="shared" ref="C3:F3" si="0">SUM(C9:C58)</f>
        <v>0</v>
      </c>
      <c r="D3" s="19">
        <f t="shared" si="0"/>
        <v>0</v>
      </c>
      <c r="E3" s="19">
        <f t="shared" si="0"/>
        <v>0</v>
      </c>
      <c r="F3" s="19">
        <f t="shared" si="0"/>
        <v>0</v>
      </c>
      <c r="G3" s="42">
        <f t="shared" ref="G3" si="1">SUM(G9:G58)</f>
        <v>0</v>
      </c>
      <c r="H3" s="42">
        <f>SUM(H9:H58)</f>
        <v>0</v>
      </c>
      <c r="I3" s="19">
        <f t="shared" ref="I3:M3" si="2">SUM(I9:I58)</f>
        <v>0</v>
      </c>
      <c r="J3" s="19">
        <f t="shared" si="2"/>
        <v>0</v>
      </c>
      <c r="K3" s="19">
        <f t="shared" si="2"/>
        <v>0</v>
      </c>
      <c r="L3" s="19">
        <f t="shared" si="2"/>
        <v>0</v>
      </c>
      <c r="M3" s="42">
        <f t="shared" si="2"/>
        <v>0</v>
      </c>
      <c r="N3" s="190">
        <v>1</v>
      </c>
      <c r="O3" s="190">
        <v>0.5</v>
      </c>
      <c r="P3" s="190">
        <v>2</v>
      </c>
      <c r="Q3" s="19">
        <f t="shared" ref="Q3:U3" si="3">SUM(Q9:Q58)</f>
        <v>0</v>
      </c>
      <c r="R3" s="19">
        <f t="shared" si="3"/>
        <v>0</v>
      </c>
      <c r="S3" s="19">
        <f t="shared" si="3"/>
        <v>0</v>
      </c>
      <c r="T3" s="19">
        <f>SUM(T9:T58)</f>
        <v>0</v>
      </c>
      <c r="U3" s="42">
        <f t="shared" si="3"/>
        <v>0</v>
      </c>
      <c r="V3" s="19">
        <f>SUM(V9:V58)</f>
        <v>0</v>
      </c>
      <c r="W3" s="19">
        <f>SUM(W9:W58)</f>
        <v>0</v>
      </c>
      <c r="X3" s="32" t="e">
        <f>W3/V3</f>
        <v>#DIV/0!</v>
      </c>
      <c r="Y3" s="19">
        <f>SUM(Y9:Y58)</f>
        <v>0</v>
      </c>
      <c r="Z3" s="19">
        <f t="shared" ref="Z3:AC3" si="4">SUM(Z9:Z58)</f>
        <v>0</v>
      </c>
      <c r="AA3" s="19">
        <f t="shared" si="4"/>
        <v>0</v>
      </c>
      <c r="AB3" s="19">
        <f t="shared" si="4"/>
        <v>0</v>
      </c>
      <c r="AC3" s="42">
        <f t="shared" si="4"/>
        <v>0</v>
      </c>
      <c r="AD3" s="42">
        <f>SUM(AD9:AD58)</f>
        <v>0</v>
      </c>
      <c r="AE3" s="19">
        <f>SUMIF(AE9:AE60, "&gt;0")</f>
        <v>0</v>
      </c>
      <c r="AG3" s="233">
        <f>SUM(AG9:AG58)</f>
        <v>0</v>
      </c>
      <c r="AH3" s="236"/>
      <c r="AI3" s="236"/>
      <c r="AJ3" s="236"/>
    </row>
    <row r="4" spans="1:36" x14ac:dyDescent="0.25">
      <c r="AB4" s="21"/>
    </row>
    <row r="6" spans="1:36" x14ac:dyDescent="0.25">
      <c r="A6" s="20" t="s">
        <v>55</v>
      </c>
      <c r="B6" s="20"/>
      <c r="C6" s="8"/>
      <c r="D6" s="8"/>
      <c r="E6" s="8"/>
      <c r="F6" s="8"/>
      <c r="G6" s="20"/>
      <c r="H6" s="20"/>
      <c r="I6" s="8"/>
      <c r="J6" s="8"/>
      <c r="K6" s="8"/>
      <c r="L6" s="8"/>
      <c r="M6" s="20"/>
      <c r="N6" s="20"/>
      <c r="O6" s="20"/>
      <c r="P6" s="20"/>
      <c r="Q6" s="8"/>
      <c r="R6" s="8"/>
      <c r="S6" s="8"/>
      <c r="T6" s="8"/>
      <c r="U6" s="20"/>
      <c r="V6" s="8"/>
      <c r="W6" s="8"/>
      <c r="X6" s="8"/>
      <c r="Y6" s="8"/>
      <c r="Z6" s="8"/>
      <c r="AA6" s="8"/>
      <c r="AB6" s="8"/>
      <c r="AC6" s="20"/>
      <c r="AD6" s="20"/>
    </row>
    <row r="7" spans="1:36" ht="27" customHeight="1" x14ac:dyDescent="0.25">
      <c r="A7" s="14"/>
      <c r="B7" s="419" t="s">
        <v>61</v>
      </c>
      <c r="C7" s="423" t="s">
        <v>332</v>
      </c>
      <c r="D7" s="424"/>
      <c r="E7" s="424"/>
      <c r="F7" s="424"/>
      <c r="G7" s="424"/>
      <c r="H7" s="425"/>
      <c r="I7" s="433" t="s">
        <v>333</v>
      </c>
      <c r="J7" s="434"/>
      <c r="K7" s="434"/>
      <c r="L7" s="434"/>
      <c r="M7" s="435"/>
      <c r="N7" s="433" t="s">
        <v>334</v>
      </c>
      <c r="O7" s="434"/>
      <c r="P7" s="435"/>
      <c r="Q7" s="436" t="s">
        <v>46</v>
      </c>
      <c r="R7" s="437"/>
      <c r="S7" s="437"/>
      <c r="T7" s="437"/>
      <c r="U7" s="437"/>
      <c r="V7" s="437"/>
      <c r="W7" s="438"/>
      <c r="X7" s="30"/>
      <c r="Y7" s="426" t="s">
        <v>47</v>
      </c>
      <c r="Z7" s="427"/>
      <c r="AA7" s="427"/>
      <c r="AB7" s="427"/>
      <c r="AC7" s="427"/>
      <c r="AD7" s="24"/>
      <c r="AE7" s="419" t="s">
        <v>65</v>
      </c>
      <c r="AF7" s="422" t="s">
        <v>66</v>
      </c>
      <c r="AG7" s="416" t="s">
        <v>67</v>
      </c>
      <c r="AH7" s="235"/>
      <c r="AI7" s="421" t="s">
        <v>345</v>
      </c>
      <c r="AJ7" s="421" t="s">
        <v>346</v>
      </c>
    </row>
    <row r="8" spans="1:36" ht="45" x14ac:dyDescent="0.25">
      <c r="A8" s="15" t="s">
        <v>0</v>
      </c>
      <c r="B8" s="420"/>
      <c r="C8" s="40" t="s">
        <v>1</v>
      </c>
      <c r="D8" s="40" t="s">
        <v>26</v>
      </c>
      <c r="E8" s="40" t="s">
        <v>2</v>
      </c>
      <c r="F8" s="40" t="s">
        <v>3</v>
      </c>
      <c r="G8" s="41" t="s">
        <v>4</v>
      </c>
      <c r="H8" s="41" t="s">
        <v>63</v>
      </c>
      <c r="I8" s="187" t="s">
        <v>1</v>
      </c>
      <c r="J8" s="187" t="s">
        <v>26</v>
      </c>
      <c r="K8" s="187" t="s">
        <v>2</v>
      </c>
      <c r="L8" s="187" t="s">
        <v>3</v>
      </c>
      <c r="M8" s="188" t="s">
        <v>4</v>
      </c>
      <c r="N8" s="187" t="s">
        <v>26</v>
      </c>
      <c r="O8" s="187" t="s">
        <v>2</v>
      </c>
      <c r="P8" s="187" t="s">
        <v>3</v>
      </c>
      <c r="Q8" s="23" t="s">
        <v>1</v>
      </c>
      <c r="R8" s="23" t="s">
        <v>26</v>
      </c>
      <c r="S8" s="23" t="s">
        <v>2</v>
      </c>
      <c r="T8" s="23" t="s">
        <v>3</v>
      </c>
      <c r="U8" s="23" t="s">
        <v>4</v>
      </c>
      <c r="V8" s="23" t="s">
        <v>70</v>
      </c>
      <c r="W8" s="23" t="s">
        <v>68</v>
      </c>
      <c r="X8" s="23" t="s">
        <v>123</v>
      </c>
      <c r="Y8" s="25" t="s">
        <v>1</v>
      </c>
      <c r="Z8" s="25" t="s">
        <v>26</v>
      </c>
      <c r="AA8" s="25" t="s">
        <v>2</v>
      </c>
      <c r="AB8" s="25" t="s">
        <v>3</v>
      </c>
      <c r="AC8" s="25" t="s">
        <v>4</v>
      </c>
      <c r="AD8" s="25" t="s">
        <v>63</v>
      </c>
      <c r="AE8" s="420"/>
      <c r="AF8" s="422"/>
      <c r="AG8" s="416"/>
      <c r="AH8" s="235"/>
      <c r="AI8" s="421"/>
      <c r="AJ8" s="421"/>
    </row>
    <row r="9" spans="1:36" x14ac:dyDescent="0.25">
      <c r="A9" s="4" t="str">
        <f>IF('3. General Input &amp; Full Capture'!B10="", "", '3. General Input &amp; Full Capture'!B10)</f>
        <v/>
      </c>
      <c r="B9" s="22" t="str">
        <f>IF(A9="", "", VLOOKUP(A9, '3. General Input &amp; Full Capture'!B10:G51, 4,0)*ModRateGal+VLOOKUP(A9, '3. General Input &amp; Full Capture'!B10:G51, 5,0)*HighRateGal+VLOOKUP(A9, '3. General Input &amp; Full Capture'!B10:G51, 6,0)*VHRateGal)</f>
        <v/>
      </c>
      <c r="C9" s="18">
        <f>'3. General Input &amp; Full Capture'!D10-'3. General Input &amp; Full Capture'!I10</f>
        <v>0</v>
      </c>
      <c r="D9" s="18">
        <f>'3. General Input &amp; Full Capture'!E10-'3. General Input &amp; Full Capture'!J10</f>
        <v>0</v>
      </c>
      <c r="E9" s="18">
        <f>'3. General Input &amp; Full Capture'!F10-'3. General Input &amp; Full Capture'!K10</f>
        <v>0</v>
      </c>
      <c r="F9" s="18">
        <f>'3. General Input &amp; Full Capture'!G10-'3. General Input &amp; Full Capture'!L10</f>
        <v>0</v>
      </c>
      <c r="G9" s="42">
        <f>SUM(D9:F9)</f>
        <v>0</v>
      </c>
      <c r="H9" s="42">
        <f t="shared" ref="H9:H40" si="5">D9*ModRateGal+E9*HighRateGal+F9*VHRateGal</f>
        <v>0</v>
      </c>
      <c r="I9" s="13">
        <f t="shared" ref="I9:I40" si="6">SUMIFS(SitesTotalLength, SitesCalcsTMA, $A9, NumAssessmentsIncluded, "&gt;0", SiteBaseline, "A")</f>
        <v>0</v>
      </c>
      <c r="J9" s="13">
        <f t="shared" ref="J9:J40" si="7">SUMIFS(SitesTotalLength, SitesCalcsTMA, $A9, NumAssessmentsIncluded, "&gt;0", SiteBaseline, "B")</f>
        <v>0</v>
      </c>
      <c r="K9" s="13">
        <f t="shared" ref="K9:K40" si="8">SUMIFS(SitesTotalLength, SitesCalcsTMA, $A9, NumAssessmentsIncluded, "&gt;0", SiteBaseline, "C")</f>
        <v>0</v>
      </c>
      <c r="L9" s="13">
        <f t="shared" ref="L9:L40" si="9">SUMIFS(SitesTotalLength, SitesCalcsTMA, $A9, NumAssessmentsIncluded, "&gt;0", SiteBaseline, "D")</f>
        <v>0</v>
      </c>
      <c r="M9" s="42">
        <f>SUM(J9:L9)</f>
        <v>0</v>
      </c>
      <c r="N9" s="191" t="str">
        <f>IF(COUNTIF($J9:$L9,"&gt;0")=1,$N$3,IF($A9="","",IF(J9=0,$N$3,IF(MIN((D9/$G9)/(J9/$M9),$P$3)&lt;$O$3,$O$3,MIN((D9/$G9)/(J9/$M9),$P$3)))))</f>
        <v/>
      </c>
      <c r="O9" s="191" t="str">
        <f t="shared" ref="O9:P9" si="10">IF(COUNTIF($J9:$L9,"&gt;0")=1,$N$3,IF($A9="","",IF(K9=0,$N$3,IF(MIN((E9/$G9)/(K9/$M9),$P$3)&lt;$O$3,$O$3,MIN((E9/$G9)/(K9/$M9),$P$3)))))</f>
        <v/>
      </c>
      <c r="P9" s="191" t="str">
        <f t="shared" si="10"/>
        <v/>
      </c>
      <c r="Q9" s="18">
        <f t="shared" ref="Q9:Q40" si="11">SUMIFS(SiteResultsLow, SitesCalcsTMA, $A9, SiteIncluded, "yes")</f>
        <v>0</v>
      </c>
      <c r="R9" s="18">
        <f t="shared" ref="R9:R40" si="12">SUMIFS(SiteResultsMod, SitesCalcsTMA, $A9, SiteIncluded, "yes")</f>
        <v>0</v>
      </c>
      <c r="S9" s="18">
        <f t="shared" ref="S9:S40" si="13">SUMIFS(SiteResultsHigh, SitesCalcsTMA, $A9, SiteIncluded, "yes")</f>
        <v>0</v>
      </c>
      <c r="T9" s="18">
        <f t="shared" ref="T9:T40" si="14">SUMIFS(SiteResultsVeryHigh, SitesCalcsTMA, $A9, SiteIncluded, "yes")</f>
        <v>0</v>
      </c>
      <c r="U9" s="50">
        <f>SUM(Q9:T9)</f>
        <v>0</v>
      </c>
      <c r="V9" s="18">
        <f t="shared" ref="V9:V40" si="15">COUNTIFS(NumAssessmentsIncluded, "&gt;0", SitesCalcsTMA, $A9)</f>
        <v>0</v>
      </c>
      <c r="W9" s="18">
        <f t="shared" ref="W9:W40" si="16">SUMIFS(NumAssessmentsIncluded, SitesCalcsTMA, $A9)</f>
        <v>0</v>
      </c>
      <c r="X9" s="31">
        <f>IF(V9=0, 0, W9/V9)</f>
        <v>0</v>
      </c>
      <c r="Y9" s="19">
        <f>IF($U9&gt;0, (Q9/$U9)*SUM($D9:$F9)+C9, C9)</f>
        <v>0</v>
      </c>
      <c r="Z9" s="19">
        <f>IF($U9&gt;0, (R9/$U9)*SUM($D9:$F9), D9)</f>
        <v>0</v>
      </c>
      <c r="AA9" s="19">
        <f>IF($U9&gt;0, (S9/$U9)*SUM($D9:$F9), E9)</f>
        <v>0</v>
      </c>
      <c r="AB9" s="19">
        <f>IF($U9&gt;0, (T9/$U9)*SUM($D9:$F9), F9)</f>
        <v>0</v>
      </c>
      <c r="AC9" s="42">
        <f>SUM(Y9:AB9)</f>
        <v>0</v>
      </c>
      <c r="AD9" s="42">
        <f>Z9*ModRateGal+AA9*HighRateGal+AB9*VHRateGal</f>
        <v>0</v>
      </c>
      <c r="AE9" s="13">
        <f t="shared" ref="AE9:AE40" si="17">H9-AD9</f>
        <v>0</v>
      </c>
      <c r="AF9" s="234" t="str">
        <f>IF(A9="", "", IF(B9&gt;0, IF(AE9&lt;0, 0, AE9/B9), 0))</f>
        <v/>
      </c>
      <c r="AG9" s="26">
        <f>IF($B$3&gt;0, IF(AE9&lt;0, 0, AE9/$B$3), 0)</f>
        <v>0</v>
      </c>
      <c r="AH9" s="236"/>
      <c r="AI9" s="26" t="str">
        <f>IF(A9="", "",VLOOKUP(A9, '10. Full Capture Calcs'!$A$10:$P$60, 15, 0))</f>
        <v/>
      </c>
      <c r="AJ9" s="26" t="str">
        <f>IF(A9="", "", 1-AF9-AI9)</f>
        <v/>
      </c>
    </row>
    <row r="10" spans="1:36" x14ac:dyDescent="0.25">
      <c r="A10" s="4" t="str">
        <f>IF('3. General Input &amp; Full Capture'!B11="", "", '3. General Input &amp; Full Capture'!B11)</f>
        <v/>
      </c>
      <c r="B10" s="22" t="str">
        <f>IF(A10="", "", VLOOKUP(A10, '3. General Input &amp; Full Capture'!B11:G52, 4,0)*ModRateGal+VLOOKUP(A10, '3. General Input &amp; Full Capture'!B11:G52, 5,0)*HighRateGal+VLOOKUP(A10, '3. General Input &amp; Full Capture'!B11:G52, 6,0)*VHRateGal)</f>
        <v/>
      </c>
      <c r="C10" s="18">
        <f>'3. General Input &amp; Full Capture'!D11-'3. General Input &amp; Full Capture'!I11</f>
        <v>0</v>
      </c>
      <c r="D10" s="18">
        <f>'3. General Input &amp; Full Capture'!E11-'3. General Input &amp; Full Capture'!J11</f>
        <v>0</v>
      </c>
      <c r="E10" s="18">
        <f>'3. General Input &amp; Full Capture'!F11-'3. General Input &amp; Full Capture'!K11</f>
        <v>0</v>
      </c>
      <c r="F10" s="18">
        <f>'3. General Input &amp; Full Capture'!G11-'3. General Input &amp; Full Capture'!L11</f>
        <v>0</v>
      </c>
      <c r="G10" s="42">
        <f t="shared" ref="G10:G58" si="18">SUM(D10:F10)</f>
        <v>0</v>
      </c>
      <c r="H10" s="42">
        <f t="shared" si="5"/>
        <v>0</v>
      </c>
      <c r="I10" s="13">
        <f t="shared" si="6"/>
        <v>0</v>
      </c>
      <c r="J10" s="13">
        <f t="shared" si="7"/>
        <v>0</v>
      </c>
      <c r="K10" s="13">
        <f t="shared" si="8"/>
        <v>0</v>
      </c>
      <c r="L10" s="13">
        <f t="shared" si="9"/>
        <v>0</v>
      </c>
      <c r="M10" s="42">
        <f t="shared" ref="M10:M15" si="19">SUM(J10:L10)</f>
        <v>0</v>
      </c>
      <c r="N10" s="191" t="str">
        <f t="shared" ref="N10:N58" si="20">IF(COUNTIF($J10:$L10,"&gt;0")=1,$N$3,IF($A10="","",IF(J10=0,$N$3,IF(MIN((D10/$G10)/(J10/$M10),$P$3)&lt;$O$3,$O$3,MIN((D10/$G10)/(J10/$M10),$P$3)))))</f>
        <v/>
      </c>
      <c r="O10" s="191" t="str">
        <f t="shared" ref="O10:O58" si="21">IF(COUNTIF($J10:$L10,"&gt;0")=1,$N$3,IF($A10="","",IF(K10=0,$N$3,IF(MIN((E10/$G10)/(K10/$M10),$P$3)&lt;$O$3,$O$3,MIN((E10/$G10)/(K10/$M10),$P$3)))))</f>
        <v/>
      </c>
      <c r="P10" s="191" t="str">
        <f t="shared" ref="P10:P58" si="22">IF(COUNTIF($J10:$L10,"&gt;0")=1,$N$3,IF($A10="","",IF(L10=0,$N$3,IF(MIN((F10/$G10)/(L10/$M10),$P$3)&lt;$O$3,$O$3,MIN((F10/$G10)/(L10/$M10),$P$3)))))</f>
        <v/>
      </c>
      <c r="Q10" s="18">
        <f t="shared" si="11"/>
        <v>0</v>
      </c>
      <c r="R10" s="18">
        <f t="shared" si="12"/>
        <v>0</v>
      </c>
      <c r="S10" s="18">
        <f t="shared" si="13"/>
        <v>0</v>
      </c>
      <c r="T10" s="18">
        <f t="shared" si="14"/>
        <v>0</v>
      </c>
      <c r="U10" s="50">
        <f t="shared" ref="U10:U26" si="23">SUM(Q10:T10)</f>
        <v>0</v>
      </c>
      <c r="V10" s="18">
        <f t="shared" si="15"/>
        <v>0</v>
      </c>
      <c r="W10" s="18">
        <f t="shared" si="16"/>
        <v>0</v>
      </c>
      <c r="X10" s="31">
        <f t="shared" ref="X10:X58" si="24">IF(V10=0, 0, W10/V10)</f>
        <v>0</v>
      </c>
      <c r="Y10" s="19">
        <f t="shared" ref="Y10:Y58" si="25">IF($U10&gt;0, (Q10/$U10)*SUM($D10:$F10)+C10, C10)</f>
        <v>0</v>
      </c>
      <c r="Z10" s="19">
        <f t="shared" ref="Z10:Z58" si="26">IF($U10&gt;0, (R10/$U10)*SUM($D10:$F10), D10)</f>
        <v>0</v>
      </c>
      <c r="AA10" s="19">
        <f t="shared" ref="AA10:AA58" si="27">IF($U10&gt;0, (S10/$U10)*SUM($D10:$F10), E10)</f>
        <v>0</v>
      </c>
      <c r="AB10" s="19">
        <f t="shared" ref="AB10:AB58" si="28">IF($U10&gt;0, (T10/$U10)*SUM($D10:$F10), F10)</f>
        <v>0</v>
      </c>
      <c r="AC10" s="42">
        <f t="shared" ref="AC10:AC26" si="29">SUM(Y10:AB10)</f>
        <v>0</v>
      </c>
      <c r="AD10" s="42">
        <f t="shared" ref="AD10:AD40" si="30">Z10*ModRateGal+AA10*HighRateGal+AB10*VHRateGal</f>
        <v>0</v>
      </c>
      <c r="AE10" s="13">
        <f t="shared" si="17"/>
        <v>0</v>
      </c>
      <c r="AF10" s="234" t="str">
        <f t="shared" ref="AF10:AF58" si="31">IF(A10="", "", IF(B10&gt;0, IF(AE10&lt;0, 0, AE10/B10), 0))</f>
        <v/>
      </c>
      <c r="AG10" s="26">
        <f t="shared" ref="AG10:AG58" si="32">IF($B$3&gt;0, IF(AE10&lt;0, 0, AE10/$B$3), 0)</f>
        <v>0</v>
      </c>
      <c r="AH10" s="236"/>
      <c r="AI10" s="26" t="str">
        <f>IF(A10="", "",VLOOKUP(A10, '10. Full Capture Calcs'!$A$10:$P$60, 15, 0))</f>
        <v/>
      </c>
      <c r="AJ10" s="26" t="str">
        <f t="shared" ref="AJ10:AJ58" si="33">IF(A10="", "", 1-AF10-AI10)</f>
        <v/>
      </c>
    </row>
    <row r="11" spans="1:36" x14ac:dyDescent="0.25">
      <c r="A11" s="4" t="str">
        <f>IF('3. General Input &amp; Full Capture'!B12="", "", '3. General Input &amp; Full Capture'!B12)</f>
        <v/>
      </c>
      <c r="B11" s="22" t="str">
        <f>IF(A11="", "", VLOOKUP(A11, '3. General Input &amp; Full Capture'!B12:G53, 4,0)*ModRateGal+VLOOKUP(A11, '3. General Input &amp; Full Capture'!B12:G53, 5,0)*HighRateGal+VLOOKUP(A11, '3. General Input &amp; Full Capture'!B12:G53, 6,0)*VHRateGal)</f>
        <v/>
      </c>
      <c r="C11" s="18">
        <f>'3. General Input &amp; Full Capture'!D12-'3. General Input &amp; Full Capture'!I12</f>
        <v>0</v>
      </c>
      <c r="D11" s="18">
        <f>'3. General Input &amp; Full Capture'!E12-'3. General Input &amp; Full Capture'!J12</f>
        <v>0</v>
      </c>
      <c r="E11" s="18">
        <f>'3. General Input &amp; Full Capture'!F12-'3. General Input &amp; Full Capture'!K12</f>
        <v>0</v>
      </c>
      <c r="F11" s="18">
        <f>'3. General Input &amp; Full Capture'!G12-'3. General Input &amp; Full Capture'!L12</f>
        <v>0</v>
      </c>
      <c r="G11" s="42">
        <f t="shared" si="18"/>
        <v>0</v>
      </c>
      <c r="H11" s="42">
        <f t="shared" si="5"/>
        <v>0</v>
      </c>
      <c r="I11" s="13">
        <f t="shared" si="6"/>
        <v>0</v>
      </c>
      <c r="J11" s="13">
        <f t="shared" si="7"/>
        <v>0</v>
      </c>
      <c r="K11" s="13">
        <f t="shared" si="8"/>
        <v>0</v>
      </c>
      <c r="L11" s="13">
        <f t="shared" si="9"/>
        <v>0</v>
      </c>
      <c r="M11" s="42">
        <f t="shared" si="19"/>
        <v>0</v>
      </c>
      <c r="N11" s="191" t="str">
        <f t="shared" si="20"/>
        <v/>
      </c>
      <c r="O11" s="191" t="str">
        <f t="shared" si="21"/>
        <v/>
      </c>
      <c r="P11" s="191" t="str">
        <f t="shared" si="22"/>
        <v/>
      </c>
      <c r="Q11" s="18">
        <f t="shared" si="11"/>
        <v>0</v>
      </c>
      <c r="R11" s="18">
        <f t="shared" si="12"/>
        <v>0</v>
      </c>
      <c r="S11" s="18">
        <f t="shared" si="13"/>
        <v>0</v>
      </c>
      <c r="T11" s="18">
        <f t="shared" si="14"/>
        <v>0</v>
      </c>
      <c r="U11" s="50">
        <f t="shared" si="23"/>
        <v>0</v>
      </c>
      <c r="V11" s="18">
        <f t="shared" si="15"/>
        <v>0</v>
      </c>
      <c r="W11" s="18">
        <f t="shared" si="16"/>
        <v>0</v>
      </c>
      <c r="X11" s="31">
        <f t="shared" si="24"/>
        <v>0</v>
      </c>
      <c r="Y11" s="19">
        <f t="shared" si="25"/>
        <v>0</v>
      </c>
      <c r="Z11" s="19">
        <f t="shared" si="26"/>
        <v>0</v>
      </c>
      <c r="AA11" s="19">
        <f t="shared" si="27"/>
        <v>0</v>
      </c>
      <c r="AB11" s="19">
        <f t="shared" si="28"/>
        <v>0</v>
      </c>
      <c r="AC11" s="42">
        <f t="shared" si="29"/>
        <v>0</v>
      </c>
      <c r="AD11" s="42">
        <f t="shared" si="30"/>
        <v>0</v>
      </c>
      <c r="AE11" s="13">
        <f t="shared" si="17"/>
        <v>0</v>
      </c>
      <c r="AF11" s="234" t="str">
        <f t="shared" si="31"/>
        <v/>
      </c>
      <c r="AG11" s="26">
        <f t="shared" si="32"/>
        <v>0</v>
      </c>
      <c r="AH11" s="236"/>
      <c r="AI11" s="26" t="str">
        <f>IF(A11="", "",VLOOKUP(A11, '10. Full Capture Calcs'!$A$10:$P$60, 15, 0))</f>
        <v/>
      </c>
      <c r="AJ11" s="26" t="str">
        <f t="shared" si="33"/>
        <v/>
      </c>
    </row>
    <row r="12" spans="1:36" x14ac:dyDescent="0.25">
      <c r="A12" s="4" t="str">
        <f>IF('3. General Input &amp; Full Capture'!B13="", "", '3. General Input &amp; Full Capture'!B13)</f>
        <v/>
      </c>
      <c r="B12" s="22" t="str">
        <f>IF(A12="", "", VLOOKUP(A12, '3. General Input &amp; Full Capture'!B13:G54, 4,0)*ModRateGal+VLOOKUP(A12, '3. General Input &amp; Full Capture'!B13:G54, 5,0)*HighRateGal+VLOOKUP(A12, '3. General Input &amp; Full Capture'!B13:G54, 6,0)*VHRateGal)</f>
        <v/>
      </c>
      <c r="C12" s="18">
        <f>'3. General Input &amp; Full Capture'!D13-'3. General Input &amp; Full Capture'!I13</f>
        <v>0</v>
      </c>
      <c r="D12" s="18">
        <f>'3. General Input &amp; Full Capture'!E13-'3. General Input &amp; Full Capture'!J13</f>
        <v>0</v>
      </c>
      <c r="E12" s="18">
        <f>'3. General Input &amp; Full Capture'!F13-'3. General Input &amp; Full Capture'!K13</f>
        <v>0</v>
      </c>
      <c r="F12" s="18">
        <f>'3. General Input &amp; Full Capture'!G13-'3. General Input &amp; Full Capture'!L13</f>
        <v>0</v>
      </c>
      <c r="G12" s="42">
        <f t="shared" si="18"/>
        <v>0</v>
      </c>
      <c r="H12" s="42">
        <f t="shared" si="5"/>
        <v>0</v>
      </c>
      <c r="I12" s="13">
        <f t="shared" si="6"/>
        <v>0</v>
      </c>
      <c r="J12" s="13">
        <f t="shared" si="7"/>
        <v>0</v>
      </c>
      <c r="K12" s="13">
        <f t="shared" si="8"/>
        <v>0</v>
      </c>
      <c r="L12" s="13">
        <f t="shared" si="9"/>
        <v>0</v>
      </c>
      <c r="M12" s="42">
        <f t="shared" si="19"/>
        <v>0</v>
      </c>
      <c r="N12" s="191" t="str">
        <f t="shared" si="20"/>
        <v/>
      </c>
      <c r="O12" s="191" t="str">
        <f t="shared" si="21"/>
        <v/>
      </c>
      <c r="P12" s="191" t="str">
        <f t="shared" si="22"/>
        <v/>
      </c>
      <c r="Q12" s="18">
        <f t="shared" si="11"/>
        <v>0</v>
      </c>
      <c r="R12" s="18">
        <f t="shared" si="12"/>
        <v>0</v>
      </c>
      <c r="S12" s="18">
        <f t="shared" si="13"/>
        <v>0</v>
      </c>
      <c r="T12" s="18">
        <f t="shared" si="14"/>
        <v>0</v>
      </c>
      <c r="U12" s="50">
        <f>SUM(Q12:T12)</f>
        <v>0</v>
      </c>
      <c r="V12" s="18">
        <f t="shared" si="15"/>
        <v>0</v>
      </c>
      <c r="W12" s="18">
        <f t="shared" si="16"/>
        <v>0</v>
      </c>
      <c r="X12" s="31">
        <f t="shared" si="24"/>
        <v>0</v>
      </c>
      <c r="Y12" s="19">
        <f t="shared" si="25"/>
        <v>0</v>
      </c>
      <c r="Z12" s="19">
        <f t="shared" si="26"/>
        <v>0</v>
      </c>
      <c r="AA12" s="19">
        <f t="shared" si="27"/>
        <v>0</v>
      </c>
      <c r="AB12" s="19">
        <f t="shared" si="28"/>
        <v>0</v>
      </c>
      <c r="AC12" s="42">
        <f t="shared" si="29"/>
        <v>0</v>
      </c>
      <c r="AD12" s="42">
        <f t="shared" si="30"/>
        <v>0</v>
      </c>
      <c r="AE12" s="13">
        <f t="shared" si="17"/>
        <v>0</v>
      </c>
      <c r="AF12" s="234" t="str">
        <f t="shared" si="31"/>
        <v/>
      </c>
      <c r="AG12" s="26">
        <f t="shared" si="32"/>
        <v>0</v>
      </c>
      <c r="AH12" s="236"/>
      <c r="AI12" s="26" t="str">
        <f>IF(A12="", "",VLOOKUP(A12, '10. Full Capture Calcs'!$A$10:$P$60, 15, 0))</f>
        <v/>
      </c>
      <c r="AJ12" s="26" t="str">
        <f t="shared" si="33"/>
        <v/>
      </c>
    </row>
    <row r="13" spans="1:36" x14ac:dyDescent="0.25">
      <c r="A13" s="4" t="str">
        <f>IF('3. General Input &amp; Full Capture'!B14="", "", '3. General Input &amp; Full Capture'!B14)</f>
        <v/>
      </c>
      <c r="B13" s="22" t="str">
        <f>IF(A13="", "", VLOOKUP(A13, '3. General Input &amp; Full Capture'!B14:G55, 4,0)*ModRateGal+VLOOKUP(A13, '3. General Input &amp; Full Capture'!B14:G55, 5,0)*HighRateGal+VLOOKUP(A13, '3. General Input &amp; Full Capture'!B14:G55, 6,0)*VHRateGal)</f>
        <v/>
      </c>
      <c r="C13" s="18">
        <f>'3. General Input &amp; Full Capture'!D14-'3. General Input &amp; Full Capture'!I14</f>
        <v>0</v>
      </c>
      <c r="D13" s="18">
        <f>'3. General Input &amp; Full Capture'!E14-'3. General Input &amp; Full Capture'!J14</f>
        <v>0</v>
      </c>
      <c r="E13" s="18">
        <f>'3. General Input &amp; Full Capture'!F14-'3. General Input &amp; Full Capture'!K14</f>
        <v>0</v>
      </c>
      <c r="F13" s="18">
        <f>'3. General Input &amp; Full Capture'!G14-'3. General Input &amp; Full Capture'!L14</f>
        <v>0</v>
      </c>
      <c r="G13" s="42">
        <f t="shared" si="18"/>
        <v>0</v>
      </c>
      <c r="H13" s="42">
        <f t="shared" si="5"/>
        <v>0</v>
      </c>
      <c r="I13" s="13">
        <f t="shared" si="6"/>
        <v>0</v>
      </c>
      <c r="J13" s="13">
        <f t="shared" si="7"/>
        <v>0</v>
      </c>
      <c r="K13" s="13">
        <f t="shared" si="8"/>
        <v>0</v>
      </c>
      <c r="L13" s="13">
        <f t="shared" si="9"/>
        <v>0</v>
      </c>
      <c r="M13" s="42">
        <f t="shared" si="19"/>
        <v>0</v>
      </c>
      <c r="N13" s="191" t="str">
        <f t="shared" si="20"/>
        <v/>
      </c>
      <c r="O13" s="191" t="str">
        <f t="shared" si="21"/>
        <v/>
      </c>
      <c r="P13" s="191" t="str">
        <f t="shared" si="22"/>
        <v/>
      </c>
      <c r="Q13" s="18">
        <f t="shared" si="11"/>
        <v>0</v>
      </c>
      <c r="R13" s="18">
        <f t="shared" si="12"/>
        <v>0</v>
      </c>
      <c r="S13" s="18">
        <f t="shared" si="13"/>
        <v>0</v>
      </c>
      <c r="T13" s="18">
        <f t="shared" si="14"/>
        <v>0</v>
      </c>
      <c r="U13" s="50">
        <f t="shared" si="23"/>
        <v>0</v>
      </c>
      <c r="V13" s="18">
        <f t="shared" si="15"/>
        <v>0</v>
      </c>
      <c r="W13" s="18">
        <f t="shared" si="16"/>
        <v>0</v>
      </c>
      <c r="X13" s="31">
        <f t="shared" si="24"/>
        <v>0</v>
      </c>
      <c r="Y13" s="19">
        <f t="shared" si="25"/>
        <v>0</v>
      </c>
      <c r="Z13" s="19">
        <f t="shared" si="26"/>
        <v>0</v>
      </c>
      <c r="AA13" s="19">
        <f t="shared" si="27"/>
        <v>0</v>
      </c>
      <c r="AB13" s="19">
        <f t="shared" si="28"/>
        <v>0</v>
      </c>
      <c r="AC13" s="42">
        <f t="shared" si="29"/>
        <v>0</v>
      </c>
      <c r="AD13" s="42">
        <f t="shared" si="30"/>
        <v>0</v>
      </c>
      <c r="AE13" s="13">
        <f t="shared" si="17"/>
        <v>0</v>
      </c>
      <c r="AF13" s="234" t="str">
        <f t="shared" si="31"/>
        <v/>
      </c>
      <c r="AG13" s="26">
        <f t="shared" si="32"/>
        <v>0</v>
      </c>
      <c r="AH13" s="236"/>
      <c r="AI13" s="26" t="str">
        <f>IF(A13="", "",VLOOKUP(A13, '10. Full Capture Calcs'!$A$10:$P$60, 15, 0))</f>
        <v/>
      </c>
      <c r="AJ13" s="26" t="str">
        <f t="shared" si="33"/>
        <v/>
      </c>
    </row>
    <row r="14" spans="1:36" x14ac:dyDescent="0.25">
      <c r="A14" s="4" t="str">
        <f>IF('3. General Input &amp; Full Capture'!B15="", "", '3. General Input &amp; Full Capture'!B15)</f>
        <v/>
      </c>
      <c r="B14" s="22" t="str">
        <f>IF(A14="", "", VLOOKUP(A14, '3. General Input &amp; Full Capture'!B15:G56, 4,0)*ModRateGal+VLOOKUP(A14, '3. General Input &amp; Full Capture'!B15:G56, 5,0)*HighRateGal+VLOOKUP(A14, '3. General Input &amp; Full Capture'!B15:G56, 6,0)*VHRateGal)</f>
        <v/>
      </c>
      <c r="C14" s="18">
        <f>'3. General Input &amp; Full Capture'!D15-'3. General Input &amp; Full Capture'!I15</f>
        <v>0</v>
      </c>
      <c r="D14" s="18">
        <f>'3. General Input &amp; Full Capture'!E15-'3. General Input &amp; Full Capture'!J15</f>
        <v>0</v>
      </c>
      <c r="E14" s="18">
        <f>'3. General Input &amp; Full Capture'!F15-'3. General Input &amp; Full Capture'!K15</f>
        <v>0</v>
      </c>
      <c r="F14" s="18">
        <f>'3. General Input &amp; Full Capture'!G15-'3. General Input &amp; Full Capture'!L15</f>
        <v>0</v>
      </c>
      <c r="G14" s="42">
        <f t="shared" si="18"/>
        <v>0</v>
      </c>
      <c r="H14" s="42">
        <f t="shared" si="5"/>
        <v>0</v>
      </c>
      <c r="I14" s="13">
        <f t="shared" si="6"/>
        <v>0</v>
      </c>
      <c r="J14" s="13">
        <f t="shared" si="7"/>
        <v>0</v>
      </c>
      <c r="K14" s="13">
        <f t="shared" si="8"/>
        <v>0</v>
      </c>
      <c r="L14" s="13">
        <f t="shared" si="9"/>
        <v>0</v>
      </c>
      <c r="M14" s="42">
        <f t="shared" si="19"/>
        <v>0</v>
      </c>
      <c r="N14" s="191" t="str">
        <f t="shared" si="20"/>
        <v/>
      </c>
      <c r="O14" s="191" t="str">
        <f t="shared" si="21"/>
        <v/>
      </c>
      <c r="P14" s="191" t="str">
        <f t="shared" si="22"/>
        <v/>
      </c>
      <c r="Q14" s="18">
        <f t="shared" si="11"/>
        <v>0</v>
      </c>
      <c r="R14" s="18">
        <f t="shared" si="12"/>
        <v>0</v>
      </c>
      <c r="S14" s="18">
        <f t="shared" si="13"/>
        <v>0</v>
      </c>
      <c r="T14" s="18">
        <f t="shared" si="14"/>
        <v>0</v>
      </c>
      <c r="U14" s="50">
        <f t="shared" si="23"/>
        <v>0</v>
      </c>
      <c r="V14" s="18">
        <f t="shared" si="15"/>
        <v>0</v>
      </c>
      <c r="W14" s="18">
        <f t="shared" si="16"/>
        <v>0</v>
      </c>
      <c r="X14" s="31">
        <f t="shared" si="24"/>
        <v>0</v>
      </c>
      <c r="Y14" s="19">
        <f t="shared" si="25"/>
        <v>0</v>
      </c>
      <c r="Z14" s="19">
        <f t="shared" si="26"/>
        <v>0</v>
      </c>
      <c r="AA14" s="19">
        <f t="shared" si="27"/>
        <v>0</v>
      </c>
      <c r="AB14" s="19">
        <f t="shared" si="28"/>
        <v>0</v>
      </c>
      <c r="AC14" s="42">
        <f t="shared" si="29"/>
        <v>0</v>
      </c>
      <c r="AD14" s="42">
        <f t="shared" si="30"/>
        <v>0</v>
      </c>
      <c r="AE14" s="13">
        <f t="shared" si="17"/>
        <v>0</v>
      </c>
      <c r="AF14" s="234" t="str">
        <f t="shared" si="31"/>
        <v/>
      </c>
      <c r="AG14" s="26">
        <f>IF($B$3&gt;0, IF(AE14&lt;0, 0, AE14/$B$3), 0)</f>
        <v>0</v>
      </c>
      <c r="AH14" s="236"/>
      <c r="AI14" s="26" t="str">
        <f>IF(A14="", "",VLOOKUP(A14, '10. Full Capture Calcs'!$A$10:$P$60, 15, 0))</f>
        <v/>
      </c>
      <c r="AJ14" s="26" t="str">
        <f t="shared" si="33"/>
        <v/>
      </c>
    </row>
    <row r="15" spans="1:36" x14ac:dyDescent="0.25">
      <c r="A15" s="4" t="str">
        <f>IF('3. General Input &amp; Full Capture'!B16="", "", '3. General Input &amp; Full Capture'!B16)</f>
        <v/>
      </c>
      <c r="B15" s="22" t="str">
        <f>IF(A15="", "", VLOOKUP(A15, '3. General Input &amp; Full Capture'!B16:G57, 4,0)*ModRateGal+VLOOKUP(A15, '3. General Input &amp; Full Capture'!B16:G57, 5,0)*HighRateGal+VLOOKUP(A15, '3. General Input &amp; Full Capture'!B16:G57, 6,0)*VHRateGal)</f>
        <v/>
      </c>
      <c r="C15" s="18">
        <f>'3. General Input &amp; Full Capture'!D16-'3. General Input &amp; Full Capture'!I16</f>
        <v>0</v>
      </c>
      <c r="D15" s="18">
        <f>'3. General Input &amp; Full Capture'!E16-'3. General Input &amp; Full Capture'!J16</f>
        <v>0</v>
      </c>
      <c r="E15" s="18">
        <f>'3. General Input &amp; Full Capture'!F16-'3. General Input &amp; Full Capture'!K16</f>
        <v>0</v>
      </c>
      <c r="F15" s="18">
        <f>'3. General Input &amp; Full Capture'!G16-'3. General Input &amp; Full Capture'!L16</f>
        <v>0</v>
      </c>
      <c r="G15" s="42">
        <f t="shared" si="18"/>
        <v>0</v>
      </c>
      <c r="H15" s="42">
        <f t="shared" si="5"/>
        <v>0</v>
      </c>
      <c r="I15" s="13">
        <f t="shared" si="6"/>
        <v>0</v>
      </c>
      <c r="J15" s="13">
        <f t="shared" si="7"/>
        <v>0</v>
      </c>
      <c r="K15" s="13">
        <f t="shared" si="8"/>
        <v>0</v>
      </c>
      <c r="L15" s="13">
        <f t="shared" si="9"/>
        <v>0</v>
      </c>
      <c r="M15" s="42">
        <f t="shared" si="19"/>
        <v>0</v>
      </c>
      <c r="N15" s="191" t="str">
        <f t="shared" si="20"/>
        <v/>
      </c>
      <c r="O15" s="191" t="str">
        <f t="shared" si="21"/>
        <v/>
      </c>
      <c r="P15" s="191" t="str">
        <f t="shared" si="22"/>
        <v/>
      </c>
      <c r="Q15" s="18">
        <f t="shared" si="11"/>
        <v>0</v>
      </c>
      <c r="R15" s="18">
        <f t="shared" si="12"/>
        <v>0</v>
      </c>
      <c r="S15" s="18">
        <f t="shared" si="13"/>
        <v>0</v>
      </c>
      <c r="T15" s="18">
        <f t="shared" si="14"/>
        <v>0</v>
      </c>
      <c r="U15" s="50">
        <f t="shared" si="23"/>
        <v>0</v>
      </c>
      <c r="V15" s="18">
        <f t="shared" si="15"/>
        <v>0</v>
      </c>
      <c r="W15" s="18">
        <f t="shared" si="16"/>
        <v>0</v>
      </c>
      <c r="X15" s="31">
        <f t="shared" si="24"/>
        <v>0</v>
      </c>
      <c r="Y15" s="19">
        <f t="shared" si="25"/>
        <v>0</v>
      </c>
      <c r="Z15" s="19">
        <f t="shared" si="26"/>
        <v>0</v>
      </c>
      <c r="AA15" s="19">
        <f t="shared" si="27"/>
        <v>0</v>
      </c>
      <c r="AB15" s="19">
        <f t="shared" si="28"/>
        <v>0</v>
      </c>
      <c r="AC15" s="42">
        <f t="shared" si="29"/>
        <v>0</v>
      </c>
      <c r="AD15" s="42">
        <f t="shared" si="30"/>
        <v>0</v>
      </c>
      <c r="AE15" s="13">
        <f t="shared" si="17"/>
        <v>0</v>
      </c>
      <c r="AF15" s="234" t="str">
        <f t="shared" si="31"/>
        <v/>
      </c>
      <c r="AG15" s="26">
        <f t="shared" si="32"/>
        <v>0</v>
      </c>
      <c r="AH15" s="236"/>
      <c r="AI15" s="26" t="str">
        <f>IF(A15="", "",VLOOKUP(A15, '10. Full Capture Calcs'!$A$10:$P$60, 15, 0))</f>
        <v/>
      </c>
      <c r="AJ15" s="26" t="str">
        <f t="shared" si="33"/>
        <v/>
      </c>
    </row>
    <row r="16" spans="1:36" x14ac:dyDescent="0.25">
      <c r="A16" s="4" t="str">
        <f>IF('3. General Input &amp; Full Capture'!B17="", "", '3. General Input &amp; Full Capture'!B17)</f>
        <v/>
      </c>
      <c r="B16" s="22" t="str">
        <f>IF(A16="", "", VLOOKUP(A16, '3. General Input &amp; Full Capture'!B17:G58, 4,0)*ModRateGal+VLOOKUP(A16, '3. General Input &amp; Full Capture'!B17:G58, 5,0)*HighRateGal+VLOOKUP(A16, '3. General Input &amp; Full Capture'!B17:G58, 6,0)*VHRateGal)</f>
        <v/>
      </c>
      <c r="C16" s="18">
        <f>'3. General Input &amp; Full Capture'!D17-'3. General Input &amp; Full Capture'!I17</f>
        <v>0</v>
      </c>
      <c r="D16" s="18">
        <f>'3. General Input &amp; Full Capture'!E17-'3. General Input &amp; Full Capture'!J17</f>
        <v>0</v>
      </c>
      <c r="E16" s="18">
        <f>'3. General Input &amp; Full Capture'!F17-'3. General Input &amp; Full Capture'!K17</f>
        <v>0</v>
      </c>
      <c r="F16" s="18">
        <f>'3. General Input &amp; Full Capture'!G17-'3. General Input &amp; Full Capture'!L17</f>
        <v>0</v>
      </c>
      <c r="G16" s="42">
        <f t="shared" si="18"/>
        <v>0</v>
      </c>
      <c r="H16" s="42">
        <f t="shared" si="5"/>
        <v>0</v>
      </c>
      <c r="I16" s="13">
        <f t="shared" si="6"/>
        <v>0</v>
      </c>
      <c r="J16" s="13">
        <f t="shared" si="7"/>
        <v>0</v>
      </c>
      <c r="K16" s="13">
        <f t="shared" si="8"/>
        <v>0</v>
      </c>
      <c r="L16" s="13">
        <f t="shared" si="9"/>
        <v>0</v>
      </c>
      <c r="M16" s="42"/>
      <c r="N16" s="191" t="str">
        <f t="shared" si="20"/>
        <v/>
      </c>
      <c r="O16" s="191" t="str">
        <f t="shared" si="21"/>
        <v/>
      </c>
      <c r="P16" s="191" t="str">
        <f t="shared" si="22"/>
        <v/>
      </c>
      <c r="Q16" s="18">
        <f t="shared" si="11"/>
        <v>0</v>
      </c>
      <c r="R16" s="18">
        <f t="shared" si="12"/>
        <v>0</v>
      </c>
      <c r="S16" s="18">
        <f t="shared" si="13"/>
        <v>0</v>
      </c>
      <c r="T16" s="18">
        <f t="shared" si="14"/>
        <v>0</v>
      </c>
      <c r="U16" s="50">
        <f t="shared" si="23"/>
        <v>0</v>
      </c>
      <c r="V16" s="18">
        <f t="shared" si="15"/>
        <v>0</v>
      </c>
      <c r="W16" s="18">
        <f t="shared" si="16"/>
        <v>0</v>
      </c>
      <c r="X16" s="31">
        <f t="shared" si="24"/>
        <v>0</v>
      </c>
      <c r="Y16" s="19">
        <f t="shared" si="25"/>
        <v>0</v>
      </c>
      <c r="Z16" s="19">
        <f t="shared" si="26"/>
        <v>0</v>
      </c>
      <c r="AA16" s="19">
        <f t="shared" si="27"/>
        <v>0</v>
      </c>
      <c r="AB16" s="19">
        <f t="shared" si="28"/>
        <v>0</v>
      </c>
      <c r="AC16" s="42">
        <f t="shared" si="29"/>
        <v>0</v>
      </c>
      <c r="AD16" s="42">
        <f t="shared" si="30"/>
        <v>0</v>
      </c>
      <c r="AE16" s="13">
        <f t="shared" si="17"/>
        <v>0</v>
      </c>
      <c r="AF16" s="234" t="str">
        <f t="shared" si="31"/>
        <v/>
      </c>
      <c r="AG16" s="26">
        <f t="shared" si="32"/>
        <v>0</v>
      </c>
      <c r="AH16" s="236"/>
      <c r="AI16" s="26" t="str">
        <f>IF(A16="", "",VLOOKUP(A16, '10. Full Capture Calcs'!$A$10:$P$60, 15, 0))</f>
        <v/>
      </c>
      <c r="AJ16" s="26" t="str">
        <f t="shared" si="33"/>
        <v/>
      </c>
    </row>
    <row r="17" spans="1:36" x14ac:dyDescent="0.25">
      <c r="A17" s="4" t="str">
        <f>IF('3. General Input &amp; Full Capture'!B18="", "", '3. General Input &amp; Full Capture'!B18)</f>
        <v/>
      </c>
      <c r="B17" s="22" t="str">
        <f>IF(A17="", "", VLOOKUP(A17, '3. General Input &amp; Full Capture'!B18:G59, 4,0)*ModRateGal+VLOOKUP(A17, '3. General Input &amp; Full Capture'!B18:G59, 5,0)*HighRateGal+VLOOKUP(A17, '3. General Input &amp; Full Capture'!B18:G59, 6,0)*VHRateGal)</f>
        <v/>
      </c>
      <c r="C17" s="18">
        <f>'3. General Input &amp; Full Capture'!D18-'3. General Input &amp; Full Capture'!I18</f>
        <v>0</v>
      </c>
      <c r="D17" s="18">
        <f>'3. General Input &amp; Full Capture'!E18-'3. General Input &amp; Full Capture'!J18</f>
        <v>0</v>
      </c>
      <c r="E17" s="18">
        <f>'3. General Input &amp; Full Capture'!F18-'3. General Input &amp; Full Capture'!K18</f>
        <v>0</v>
      </c>
      <c r="F17" s="18">
        <f>'3. General Input &amp; Full Capture'!G18-'3. General Input &amp; Full Capture'!L18</f>
        <v>0</v>
      </c>
      <c r="G17" s="42">
        <f t="shared" si="18"/>
        <v>0</v>
      </c>
      <c r="H17" s="42">
        <f t="shared" si="5"/>
        <v>0</v>
      </c>
      <c r="I17" s="13">
        <f t="shared" si="6"/>
        <v>0</v>
      </c>
      <c r="J17" s="13">
        <f t="shared" si="7"/>
        <v>0</v>
      </c>
      <c r="K17" s="13">
        <f t="shared" si="8"/>
        <v>0</v>
      </c>
      <c r="L17" s="13">
        <f t="shared" si="9"/>
        <v>0</v>
      </c>
      <c r="M17" s="42"/>
      <c r="N17" s="191" t="str">
        <f t="shared" si="20"/>
        <v/>
      </c>
      <c r="O17" s="191" t="str">
        <f t="shared" si="21"/>
        <v/>
      </c>
      <c r="P17" s="191" t="str">
        <f t="shared" si="22"/>
        <v/>
      </c>
      <c r="Q17" s="18">
        <f t="shared" si="11"/>
        <v>0</v>
      </c>
      <c r="R17" s="18">
        <f t="shared" si="12"/>
        <v>0</v>
      </c>
      <c r="S17" s="18">
        <f t="shared" si="13"/>
        <v>0</v>
      </c>
      <c r="T17" s="18">
        <f t="shared" si="14"/>
        <v>0</v>
      </c>
      <c r="U17" s="50">
        <f t="shared" si="23"/>
        <v>0</v>
      </c>
      <c r="V17" s="18">
        <f t="shared" si="15"/>
        <v>0</v>
      </c>
      <c r="W17" s="18">
        <f t="shared" si="16"/>
        <v>0</v>
      </c>
      <c r="X17" s="31">
        <f t="shared" si="24"/>
        <v>0</v>
      </c>
      <c r="Y17" s="19">
        <f t="shared" si="25"/>
        <v>0</v>
      </c>
      <c r="Z17" s="19">
        <f t="shared" si="26"/>
        <v>0</v>
      </c>
      <c r="AA17" s="19">
        <f t="shared" si="27"/>
        <v>0</v>
      </c>
      <c r="AB17" s="19">
        <f t="shared" si="28"/>
        <v>0</v>
      </c>
      <c r="AC17" s="42">
        <f t="shared" si="29"/>
        <v>0</v>
      </c>
      <c r="AD17" s="42">
        <f t="shared" si="30"/>
        <v>0</v>
      </c>
      <c r="AE17" s="13">
        <f t="shared" si="17"/>
        <v>0</v>
      </c>
      <c r="AF17" s="234" t="str">
        <f t="shared" si="31"/>
        <v/>
      </c>
      <c r="AG17" s="26">
        <f t="shared" si="32"/>
        <v>0</v>
      </c>
      <c r="AH17" s="236"/>
      <c r="AI17" s="26" t="str">
        <f>IF(A17="", "",VLOOKUP(A17, '10. Full Capture Calcs'!$A$10:$P$60, 15, 0))</f>
        <v/>
      </c>
      <c r="AJ17" s="26" t="str">
        <f t="shared" si="33"/>
        <v/>
      </c>
    </row>
    <row r="18" spans="1:36" x14ac:dyDescent="0.25">
      <c r="A18" s="4" t="str">
        <f>IF('3. General Input &amp; Full Capture'!B19="", "", '3. General Input &amp; Full Capture'!B19)</f>
        <v/>
      </c>
      <c r="B18" s="22" t="str">
        <f>IF(A18="", "", VLOOKUP(A18, '3. General Input &amp; Full Capture'!B19:G60, 4,0)*ModRateGal+VLOOKUP(A18, '3. General Input &amp; Full Capture'!B19:G60, 5,0)*HighRateGal+VLOOKUP(A18, '3. General Input &amp; Full Capture'!B19:G60, 6,0)*VHRateGal)</f>
        <v/>
      </c>
      <c r="C18" s="18">
        <f>'3. General Input &amp; Full Capture'!D19-'3. General Input &amp; Full Capture'!I19</f>
        <v>0</v>
      </c>
      <c r="D18" s="18">
        <f>'3. General Input &amp; Full Capture'!E19-'3. General Input &amp; Full Capture'!J19</f>
        <v>0</v>
      </c>
      <c r="E18" s="18">
        <f>'3. General Input &amp; Full Capture'!F19-'3. General Input &amp; Full Capture'!K19</f>
        <v>0</v>
      </c>
      <c r="F18" s="18">
        <f>'3. General Input &amp; Full Capture'!G19-'3. General Input &amp; Full Capture'!L19</f>
        <v>0</v>
      </c>
      <c r="G18" s="42">
        <f t="shared" si="18"/>
        <v>0</v>
      </c>
      <c r="H18" s="42">
        <f t="shared" si="5"/>
        <v>0</v>
      </c>
      <c r="I18" s="13">
        <f t="shared" si="6"/>
        <v>0</v>
      </c>
      <c r="J18" s="13">
        <f t="shared" si="7"/>
        <v>0</v>
      </c>
      <c r="K18" s="13">
        <f t="shared" si="8"/>
        <v>0</v>
      </c>
      <c r="L18" s="13">
        <f t="shared" si="9"/>
        <v>0</v>
      </c>
      <c r="M18" s="42"/>
      <c r="N18" s="191" t="str">
        <f t="shared" si="20"/>
        <v/>
      </c>
      <c r="O18" s="191" t="str">
        <f t="shared" si="21"/>
        <v/>
      </c>
      <c r="P18" s="191" t="str">
        <f t="shared" si="22"/>
        <v/>
      </c>
      <c r="Q18" s="18">
        <f t="shared" si="11"/>
        <v>0</v>
      </c>
      <c r="R18" s="18">
        <f t="shared" si="12"/>
        <v>0</v>
      </c>
      <c r="S18" s="18">
        <f t="shared" si="13"/>
        <v>0</v>
      </c>
      <c r="T18" s="18">
        <f t="shared" si="14"/>
        <v>0</v>
      </c>
      <c r="U18" s="50">
        <f t="shared" si="23"/>
        <v>0</v>
      </c>
      <c r="V18" s="18">
        <f t="shared" si="15"/>
        <v>0</v>
      </c>
      <c r="W18" s="18">
        <f t="shared" si="16"/>
        <v>0</v>
      </c>
      <c r="X18" s="31">
        <f t="shared" si="24"/>
        <v>0</v>
      </c>
      <c r="Y18" s="19">
        <f t="shared" si="25"/>
        <v>0</v>
      </c>
      <c r="Z18" s="19">
        <f t="shared" si="26"/>
        <v>0</v>
      </c>
      <c r="AA18" s="19">
        <f t="shared" si="27"/>
        <v>0</v>
      </c>
      <c r="AB18" s="19">
        <f t="shared" si="28"/>
        <v>0</v>
      </c>
      <c r="AC18" s="42">
        <f t="shared" si="29"/>
        <v>0</v>
      </c>
      <c r="AD18" s="42">
        <f t="shared" si="30"/>
        <v>0</v>
      </c>
      <c r="AE18" s="13">
        <f t="shared" si="17"/>
        <v>0</v>
      </c>
      <c r="AF18" s="234" t="str">
        <f t="shared" si="31"/>
        <v/>
      </c>
      <c r="AG18" s="26">
        <f t="shared" si="32"/>
        <v>0</v>
      </c>
      <c r="AH18" s="236"/>
      <c r="AI18" s="26" t="str">
        <f>IF(A18="", "",VLOOKUP(A18, '10. Full Capture Calcs'!$A$10:$P$60, 15, 0))</f>
        <v/>
      </c>
      <c r="AJ18" s="26" t="str">
        <f t="shared" si="33"/>
        <v/>
      </c>
    </row>
    <row r="19" spans="1:36" x14ac:dyDescent="0.25">
      <c r="A19" s="4" t="str">
        <f>IF('3. General Input &amp; Full Capture'!B20="", "", '3. General Input &amp; Full Capture'!B20)</f>
        <v/>
      </c>
      <c r="B19" s="22" t="str">
        <f>IF(A19="", "", VLOOKUP(A19, '3. General Input &amp; Full Capture'!B20:G61, 4,0)*ModRateGal+VLOOKUP(A19, '3. General Input &amp; Full Capture'!B20:G61, 5,0)*HighRateGal+VLOOKUP(A19, '3. General Input &amp; Full Capture'!B20:G61, 6,0)*VHRateGal)</f>
        <v/>
      </c>
      <c r="C19" s="18">
        <f>'3. General Input &amp; Full Capture'!D20-'3. General Input &amp; Full Capture'!I20</f>
        <v>0</v>
      </c>
      <c r="D19" s="18">
        <f>'3. General Input &amp; Full Capture'!E20-'3. General Input &amp; Full Capture'!J20</f>
        <v>0</v>
      </c>
      <c r="E19" s="18">
        <f>'3. General Input &amp; Full Capture'!F20-'3. General Input &amp; Full Capture'!K20</f>
        <v>0</v>
      </c>
      <c r="F19" s="18">
        <f>'3. General Input &amp; Full Capture'!G20-'3. General Input &amp; Full Capture'!L20</f>
        <v>0</v>
      </c>
      <c r="G19" s="42">
        <f t="shared" si="18"/>
        <v>0</v>
      </c>
      <c r="H19" s="42">
        <f t="shared" si="5"/>
        <v>0</v>
      </c>
      <c r="I19" s="13">
        <f t="shared" si="6"/>
        <v>0</v>
      </c>
      <c r="J19" s="13">
        <f t="shared" si="7"/>
        <v>0</v>
      </c>
      <c r="K19" s="13">
        <f t="shared" si="8"/>
        <v>0</v>
      </c>
      <c r="L19" s="13">
        <f t="shared" si="9"/>
        <v>0</v>
      </c>
      <c r="M19" s="42"/>
      <c r="N19" s="191" t="str">
        <f t="shared" si="20"/>
        <v/>
      </c>
      <c r="O19" s="191" t="str">
        <f t="shared" si="21"/>
        <v/>
      </c>
      <c r="P19" s="191" t="str">
        <f t="shared" si="22"/>
        <v/>
      </c>
      <c r="Q19" s="18">
        <f t="shared" si="11"/>
        <v>0</v>
      </c>
      <c r="R19" s="18">
        <f t="shared" si="12"/>
        <v>0</v>
      </c>
      <c r="S19" s="18">
        <f t="shared" si="13"/>
        <v>0</v>
      </c>
      <c r="T19" s="18">
        <f t="shared" si="14"/>
        <v>0</v>
      </c>
      <c r="U19" s="50">
        <f t="shared" si="23"/>
        <v>0</v>
      </c>
      <c r="V19" s="18">
        <f t="shared" si="15"/>
        <v>0</v>
      </c>
      <c r="W19" s="18">
        <f t="shared" si="16"/>
        <v>0</v>
      </c>
      <c r="X19" s="31">
        <f t="shared" si="24"/>
        <v>0</v>
      </c>
      <c r="Y19" s="19">
        <f t="shared" si="25"/>
        <v>0</v>
      </c>
      <c r="Z19" s="19">
        <f t="shared" si="26"/>
        <v>0</v>
      </c>
      <c r="AA19" s="19">
        <f t="shared" si="27"/>
        <v>0</v>
      </c>
      <c r="AB19" s="19">
        <f t="shared" si="28"/>
        <v>0</v>
      </c>
      <c r="AC19" s="42">
        <f t="shared" si="29"/>
        <v>0</v>
      </c>
      <c r="AD19" s="42">
        <f t="shared" si="30"/>
        <v>0</v>
      </c>
      <c r="AE19" s="13">
        <f t="shared" si="17"/>
        <v>0</v>
      </c>
      <c r="AF19" s="234" t="str">
        <f t="shared" si="31"/>
        <v/>
      </c>
      <c r="AG19" s="26">
        <f t="shared" si="32"/>
        <v>0</v>
      </c>
      <c r="AH19" s="236"/>
      <c r="AI19" s="26" t="str">
        <f>IF(A19="", "",VLOOKUP(A19, '10. Full Capture Calcs'!$A$10:$P$60, 15, 0))</f>
        <v/>
      </c>
      <c r="AJ19" s="26" t="str">
        <f t="shared" si="33"/>
        <v/>
      </c>
    </row>
    <row r="20" spans="1:36" x14ac:dyDescent="0.25">
      <c r="A20" s="4" t="str">
        <f>IF('3. General Input &amp; Full Capture'!B21="", "", '3. General Input &amp; Full Capture'!B21)</f>
        <v/>
      </c>
      <c r="B20" s="22" t="str">
        <f>IF(A20="", "", VLOOKUP(A20, '3. General Input &amp; Full Capture'!B21:G62, 4,0)*ModRateGal+VLOOKUP(A20, '3. General Input &amp; Full Capture'!B21:G62, 5,0)*HighRateGal+VLOOKUP(A20, '3. General Input &amp; Full Capture'!B21:G62, 6,0)*VHRateGal)</f>
        <v/>
      </c>
      <c r="C20" s="18">
        <f>'3. General Input &amp; Full Capture'!D21-'3. General Input &amp; Full Capture'!I21</f>
        <v>0</v>
      </c>
      <c r="D20" s="18">
        <f>'3. General Input &amp; Full Capture'!E21-'3. General Input &amp; Full Capture'!J21</f>
        <v>0</v>
      </c>
      <c r="E20" s="18">
        <f>'3. General Input &amp; Full Capture'!F21-'3. General Input &amp; Full Capture'!K21</f>
        <v>0</v>
      </c>
      <c r="F20" s="18">
        <f>'3. General Input &amp; Full Capture'!G21-'3. General Input &amp; Full Capture'!L21</f>
        <v>0</v>
      </c>
      <c r="G20" s="42">
        <f t="shared" si="18"/>
        <v>0</v>
      </c>
      <c r="H20" s="42">
        <f t="shared" si="5"/>
        <v>0</v>
      </c>
      <c r="I20" s="13">
        <f t="shared" si="6"/>
        <v>0</v>
      </c>
      <c r="J20" s="13">
        <f t="shared" si="7"/>
        <v>0</v>
      </c>
      <c r="K20" s="13">
        <f t="shared" si="8"/>
        <v>0</v>
      </c>
      <c r="L20" s="13">
        <f t="shared" si="9"/>
        <v>0</v>
      </c>
      <c r="M20" s="42"/>
      <c r="N20" s="191" t="str">
        <f t="shared" si="20"/>
        <v/>
      </c>
      <c r="O20" s="191" t="str">
        <f t="shared" si="21"/>
        <v/>
      </c>
      <c r="P20" s="191" t="str">
        <f t="shared" si="22"/>
        <v/>
      </c>
      <c r="Q20" s="18">
        <f t="shared" si="11"/>
        <v>0</v>
      </c>
      <c r="R20" s="18">
        <f t="shared" si="12"/>
        <v>0</v>
      </c>
      <c r="S20" s="18">
        <f t="shared" si="13"/>
        <v>0</v>
      </c>
      <c r="T20" s="18">
        <f t="shared" si="14"/>
        <v>0</v>
      </c>
      <c r="U20" s="50">
        <f t="shared" si="23"/>
        <v>0</v>
      </c>
      <c r="V20" s="18">
        <f t="shared" si="15"/>
        <v>0</v>
      </c>
      <c r="W20" s="18">
        <f t="shared" si="16"/>
        <v>0</v>
      </c>
      <c r="X20" s="31">
        <f t="shared" si="24"/>
        <v>0</v>
      </c>
      <c r="Y20" s="19">
        <f t="shared" si="25"/>
        <v>0</v>
      </c>
      <c r="Z20" s="19">
        <f t="shared" si="26"/>
        <v>0</v>
      </c>
      <c r="AA20" s="19">
        <f t="shared" si="27"/>
        <v>0</v>
      </c>
      <c r="AB20" s="19">
        <f t="shared" si="28"/>
        <v>0</v>
      </c>
      <c r="AC20" s="42">
        <f t="shared" si="29"/>
        <v>0</v>
      </c>
      <c r="AD20" s="42">
        <f t="shared" si="30"/>
        <v>0</v>
      </c>
      <c r="AE20" s="13">
        <f t="shared" si="17"/>
        <v>0</v>
      </c>
      <c r="AF20" s="234" t="str">
        <f t="shared" si="31"/>
        <v/>
      </c>
      <c r="AG20" s="26">
        <f t="shared" si="32"/>
        <v>0</v>
      </c>
      <c r="AH20" s="236"/>
      <c r="AI20" s="26" t="str">
        <f>IF(A20="", "",VLOOKUP(A20, '10. Full Capture Calcs'!$A$10:$P$60, 15, 0))</f>
        <v/>
      </c>
      <c r="AJ20" s="26" t="str">
        <f t="shared" si="33"/>
        <v/>
      </c>
    </row>
    <row r="21" spans="1:36" x14ac:dyDescent="0.25">
      <c r="A21" s="4" t="str">
        <f>IF('3. General Input &amp; Full Capture'!B22="", "", '3. General Input &amp; Full Capture'!B22)</f>
        <v/>
      </c>
      <c r="B21" s="22" t="str">
        <f>IF(A21="", "", VLOOKUP(A21, '3. General Input &amp; Full Capture'!B22:G63, 4,0)*ModRateGal+VLOOKUP(A21, '3. General Input &amp; Full Capture'!B22:G63, 5,0)*HighRateGal+VLOOKUP(A21, '3. General Input &amp; Full Capture'!B22:G63, 6,0)*VHRateGal)</f>
        <v/>
      </c>
      <c r="C21" s="18">
        <f>'3. General Input &amp; Full Capture'!D22-'3. General Input &amp; Full Capture'!I22</f>
        <v>0</v>
      </c>
      <c r="D21" s="18">
        <f>'3. General Input &amp; Full Capture'!E22-'3. General Input &amp; Full Capture'!J22</f>
        <v>0</v>
      </c>
      <c r="E21" s="18">
        <f>'3. General Input &amp; Full Capture'!F22-'3. General Input &amp; Full Capture'!K22</f>
        <v>0</v>
      </c>
      <c r="F21" s="18">
        <f>'3. General Input &amp; Full Capture'!G22-'3. General Input &amp; Full Capture'!L22</f>
        <v>0</v>
      </c>
      <c r="G21" s="42">
        <f t="shared" si="18"/>
        <v>0</v>
      </c>
      <c r="H21" s="42">
        <f t="shared" si="5"/>
        <v>0</v>
      </c>
      <c r="I21" s="13">
        <f t="shared" si="6"/>
        <v>0</v>
      </c>
      <c r="J21" s="13">
        <f t="shared" si="7"/>
        <v>0</v>
      </c>
      <c r="K21" s="13">
        <f t="shared" si="8"/>
        <v>0</v>
      </c>
      <c r="L21" s="13">
        <f t="shared" si="9"/>
        <v>0</v>
      </c>
      <c r="M21" s="42"/>
      <c r="N21" s="191" t="str">
        <f t="shared" si="20"/>
        <v/>
      </c>
      <c r="O21" s="191" t="str">
        <f t="shared" si="21"/>
        <v/>
      </c>
      <c r="P21" s="191" t="str">
        <f t="shared" si="22"/>
        <v/>
      </c>
      <c r="Q21" s="18">
        <f t="shared" si="11"/>
        <v>0</v>
      </c>
      <c r="R21" s="18">
        <f t="shared" si="12"/>
        <v>0</v>
      </c>
      <c r="S21" s="18">
        <f t="shared" si="13"/>
        <v>0</v>
      </c>
      <c r="T21" s="18">
        <f t="shared" si="14"/>
        <v>0</v>
      </c>
      <c r="U21" s="50">
        <f t="shared" si="23"/>
        <v>0</v>
      </c>
      <c r="V21" s="18">
        <f t="shared" si="15"/>
        <v>0</v>
      </c>
      <c r="W21" s="18">
        <f t="shared" si="16"/>
        <v>0</v>
      </c>
      <c r="X21" s="31">
        <f t="shared" si="24"/>
        <v>0</v>
      </c>
      <c r="Y21" s="19">
        <f t="shared" si="25"/>
        <v>0</v>
      </c>
      <c r="Z21" s="19">
        <f t="shared" si="26"/>
        <v>0</v>
      </c>
      <c r="AA21" s="19">
        <f t="shared" si="27"/>
        <v>0</v>
      </c>
      <c r="AB21" s="19">
        <f t="shared" si="28"/>
        <v>0</v>
      </c>
      <c r="AC21" s="42">
        <f t="shared" si="29"/>
        <v>0</v>
      </c>
      <c r="AD21" s="42">
        <f t="shared" si="30"/>
        <v>0</v>
      </c>
      <c r="AE21" s="13">
        <f t="shared" si="17"/>
        <v>0</v>
      </c>
      <c r="AF21" s="234" t="str">
        <f t="shared" si="31"/>
        <v/>
      </c>
      <c r="AG21" s="26">
        <f t="shared" si="32"/>
        <v>0</v>
      </c>
      <c r="AH21" s="236"/>
      <c r="AI21" s="26" t="str">
        <f>IF(A21="", "",VLOOKUP(A21, '10. Full Capture Calcs'!$A$10:$P$60, 15, 0))</f>
        <v/>
      </c>
      <c r="AJ21" s="26" t="str">
        <f t="shared" si="33"/>
        <v/>
      </c>
    </row>
    <row r="22" spans="1:36" x14ac:dyDescent="0.25">
      <c r="A22" s="4" t="str">
        <f>IF('3. General Input &amp; Full Capture'!B23="", "", '3. General Input &amp; Full Capture'!B23)</f>
        <v/>
      </c>
      <c r="B22" s="22" t="str">
        <f>IF(A22="", "", VLOOKUP(A22, '3. General Input &amp; Full Capture'!B23:G64, 4,0)*ModRateGal+VLOOKUP(A22, '3. General Input &amp; Full Capture'!B23:G64, 5,0)*HighRateGal+VLOOKUP(A22, '3. General Input &amp; Full Capture'!B23:G64, 6,0)*VHRateGal)</f>
        <v/>
      </c>
      <c r="C22" s="18">
        <f>'3. General Input &amp; Full Capture'!D23-'3. General Input &amp; Full Capture'!I23</f>
        <v>0</v>
      </c>
      <c r="D22" s="18">
        <f>'3. General Input &amp; Full Capture'!E23-'3. General Input &amp; Full Capture'!J23</f>
        <v>0</v>
      </c>
      <c r="E22" s="18">
        <f>'3. General Input &amp; Full Capture'!F23-'3. General Input &amp; Full Capture'!K23</f>
        <v>0</v>
      </c>
      <c r="F22" s="18">
        <f>'3. General Input &amp; Full Capture'!G23-'3. General Input &amp; Full Capture'!L23</f>
        <v>0</v>
      </c>
      <c r="G22" s="42">
        <f t="shared" si="18"/>
        <v>0</v>
      </c>
      <c r="H22" s="42">
        <f t="shared" si="5"/>
        <v>0</v>
      </c>
      <c r="I22" s="13">
        <f t="shared" si="6"/>
        <v>0</v>
      </c>
      <c r="J22" s="13">
        <f t="shared" si="7"/>
        <v>0</v>
      </c>
      <c r="K22" s="13">
        <f t="shared" si="8"/>
        <v>0</v>
      </c>
      <c r="L22" s="13">
        <f t="shared" si="9"/>
        <v>0</v>
      </c>
      <c r="M22" s="42"/>
      <c r="N22" s="191" t="str">
        <f t="shared" si="20"/>
        <v/>
      </c>
      <c r="O22" s="191" t="str">
        <f t="shared" si="21"/>
        <v/>
      </c>
      <c r="P22" s="191" t="str">
        <f t="shared" si="22"/>
        <v/>
      </c>
      <c r="Q22" s="18">
        <f t="shared" si="11"/>
        <v>0</v>
      </c>
      <c r="R22" s="18">
        <f t="shared" si="12"/>
        <v>0</v>
      </c>
      <c r="S22" s="18">
        <f t="shared" si="13"/>
        <v>0</v>
      </c>
      <c r="T22" s="18">
        <f t="shared" si="14"/>
        <v>0</v>
      </c>
      <c r="U22" s="50">
        <f t="shared" si="23"/>
        <v>0</v>
      </c>
      <c r="V22" s="18">
        <f t="shared" si="15"/>
        <v>0</v>
      </c>
      <c r="W22" s="18">
        <f t="shared" si="16"/>
        <v>0</v>
      </c>
      <c r="X22" s="31">
        <f t="shared" si="24"/>
        <v>0</v>
      </c>
      <c r="Y22" s="19">
        <f t="shared" si="25"/>
        <v>0</v>
      </c>
      <c r="Z22" s="19">
        <f t="shared" si="26"/>
        <v>0</v>
      </c>
      <c r="AA22" s="19">
        <f t="shared" si="27"/>
        <v>0</v>
      </c>
      <c r="AB22" s="19">
        <f t="shared" si="28"/>
        <v>0</v>
      </c>
      <c r="AC22" s="42">
        <f t="shared" si="29"/>
        <v>0</v>
      </c>
      <c r="AD22" s="42">
        <f t="shared" si="30"/>
        <v>0</v>
      </c>
      <c r="AE22" s="13">
        <f t="shared" si="17"/>
        <v>0</v>
      </c>
      <c r="AF22" s="234" t="str">
        <f t="shared" si="31"/>
        <v/>
      </c>
      <c r="AG22" s="26">
        <f t="shared" si="32"/>
        <v>0</v>
      </c>
      <c r="AH22" s="236"/>
      <c r="AI22" s="26" t="str">
        <f>IF(A22="", "",VLOOKUP(A22, '10. Full Capture Calcs'!$A$10:$P$60, 15, 0))</f>
        <v/>
      </c>
      <c r="AJ22" s="26" t="str">
        <f t="shared" si="33"/>
        <v/>
      </c>
    </row>
    <row r="23" spans="1:36" x14ac:dyDescent="0.25">
      <c r="A23" s="4" t="str">
        <f>IF('3. General Input &amp; Full Capture'!B24="", "", '3. General Input &amp; Full Capture'!B24)</f>
        <v/>
      </c>
      <c r="B23" s="22" t="str">
        <f>IF(A23="", "", VLOOKUP(A23, '3. General Input &amp; Full Capture'!B24:G65, 4,0)*ModRateGal+VLOOKUP(A23, '3. General Input &amp; Full Capture'!B24:G65, 5,0)*HighRateGal+VLOOKUP(A23, '3. General Input &amp; Full Capture'!B24:G65, 6,0)*VHRateGal)</f>
        <v/>
      </c>
      <c r="C23" s="18">
        <f>'3. General Input &amp; Full Capture'!D24-'3. General Input &amp; Full Capture'!I24</f>
        <v>0</v>
      </c>
      <c r="D23" s="18">
        <f>'3. General Input &amp; Full Capture'!E24-'3. General Input &amp; Full Capture'!J24</f>
        <v>0</v>
      </c>
      <c r="E23" s="18">
        <f>'3. General Input &amp; Full Capture'!F24-'3. General Input &amp; Full Capture'!K24</f>
        <v>0</v>
      </c>
      <c r="F23" s="18">
        <f>'3. General Input &amp; Full Capture'!G24-'3. General Input &amp; Full Capture'!L24</f>
        <v>0</v>
      </c>
      <c r="G23" s="42">
        <f t="shared" si="18"/>
        <v>0</v>
      </c>
      <c r="H23" s="42">
        <f t="shared" si="5"/>
        <v>0</v>
      </c>
      <c r="I23" s="13">
        <f t="shared" si="6"/>
        <v>0</v>
      </c>
      <c r="J23" s="13">
        <f t="shared" si="7"/>
        <v>0</v>
      </c>
      <c r="K23" s="13">
        <f t="shared" si="8"/>
        <v>0</v>
      </c>
      <c r="L23" s="13">
        <f t="shared" si="9"/>
        <v>0</v>
      </c>
      <c r="M23" s="42"/>
      <c r="N23" s="191" t="str">
        <f t="shared" si="20"/>
        <v/>
      </c>
      <c r="O23" s="191" t="str">
        <f t="shared" si="21"/>
        <v/>
      </c>
      <c r="P23" s="191" t="str">
        <f t="shared" si="22"/>
        <v/>
      </c>
      <c r="Q23" s="18">
        <f t="shared" si="11"/>
        <v>0</v>
      </c>
      <c r="R23" s="18">
        <f t="shared" si="12"/>
        <v>0</v>
      </c>
      <c r="S23" s="18">
        <f t="shared" si="13"/>
        <v>0</v>
      </c>
      <c r="T23" s="18">
        <f t="shared" si="14"/>
        <v>0</v>
      </c>
      <c r="U23" s="50">
        <f t="shared" si="23"/>
        <v>0</v>
      </c>
      <c r="V23" s="18">
        <f t="shared" si="15"/>
        <v>0</v>
      </c>
      <c r="W23" s="18">
        <f t="shared" si="16"/>
        <v>0</v>
      </c>
      <c r="X23" s="31">
        <f t="shared" si="24"/>
        <v>0</v>
      </c>
      <c r="Y23" s="19">
        <f t="shared" si="25"/>
        <v>0</v>
      </c>
      <c r="Z23" s="19">
        <f t="shared" si="26"/>
        <v>0</v>
      </c>
      <c r="AA23" s="19">
        <f t="shared" si="27"/>
        <v>0</v>
      </c>
      <c r="AB23" s="19">
        <f t="shared" si="28"/>
        <v>0</v>
      </c>
      <c r="AC23" s="42">
        <f t="shared" si="29"/>
        <v>0</v>
      </c>
      <c r="AD23" s="42">
        <f t="shared" si="30"/>
        <v>0</v>
      </c>
      <c r="AE23" s="13">
        <f t="shared" si="17"/>
        <v>0</v>
      </c>
      <c r="AF23" s="234" t="str">
        <f t="shared" si="31"/>
        <v/>
      </c>
      <c r="AG23" s="26">
        <f t="shared" si="32"/>
        <v>0</v>
      </c>
      <c r="AH23" s="236"/>
      <c r="AI23" s="26" t="str">
        <f>IF(A23="", "",VLOOKUP(A23, '10. Full Capture Calcs'!$A$10:$P$60, 15, 0))</f>
        <v/>
      </c>
      <c r="AJ23" s="26" t="str">
        <f t="shared" si="33"/>
        <v/>
      </c>
    </row>
    <row r="24" spans="1:36" x14ac:dyDescent="0.25">
      <c r="A24" s="4" t="str">
        <f>IF('3. General Input &amp; Full Capture'!B25="", "", '3. General Input &amp; Full Capture'!B25)</f>
        <v/>
      </c>
      <c r="B24" s="22" t="str">
        <f>IF(A24="", "", VLOOKUP(A24, '3. General Input &amp; Full Capture'!B25:G66, 4,0)*ModRateGal+VLOOKUP(A24, '3. General Input &amp; Full Capture'!B25:G66, 5,0)*HighRateGal+VLOOKUP(A24, '3. General Input &amp; Full Capture'!B25:G66, 6,0)*VHRateGal)</f>
        <v/>
      </c>
      <c r="C24" s="18">
        <f>'3. General Input &amp; Full Capture'!D25-'3. General Input &amp; Full Capture'!I25</f>
        <v>0</v>
      </c>
      <c r="D24" s="18">
        <f>'3. General Input &amp; Full Capture'!E25-'3. General Input &amp; Full Capture'!J25</f>
        <v>0</v>
      </c>
      <c r="E24" s="18">
        <f>'3. General Input &amp; Full Capture'!F25-'3. General Input &amp; Full Capture'!K25</f>
        <v>0</v>
      </c>
      <c r="F24" s="18">
        <f>'3. General Input &amp; Full Capture'!G25-'3. General Input &amp; Full Capture'!L25</f>
        <v>0</v>
      </c>
      <c r="G24" s="42">
        <f t="shared" si="18"/>
        <v>0</v>
      </c>
      <c r="H24" s="42">
        <f t="shared" si="5"/>
        <v>0</v>
      </c>
      <c r="I24" s="13">
        <f t="shared" si="6"/>
        <v>0</v>
      </c>
      <c r="J24" s="13">
        <f t="shared" si="7"/>
        <v>0</v>
      </c>
      <c r="K24" s="13">
        <f t="shared" si="8"/>
        <v>0</v>
      </c>
      <c r="L24" s="13">
        <f t="shared" si="9"/>
        <v>0</v>
      </c>
      <c r="M24" s="42"/>
      <c r="N24" s="191" t="str">
        <f t="shared" si="20"/>
        <v/>
      </c>
      <c r="O24" s="191" t="str">
        <f t="shared" si="21"/>
        <v/>
      </c>
      <c r="P24" s="191" t="str">
        <f t="shared" si="22"/>
        <v/>
      </c>
      <c r="Q24" s="18">
        <f t="shared" si="11"/>
        <v>0</v>
      </c>
      <c r="R24" s="18">
        <f t="shared" si="12"/>
        <v>0</v>
      </c>
      <c r="S24" s="18">
        <f t="shared" si="13"/>
        <v>0</v>
      </c>
      <c r="T24" s="18">
        <f t="shared" si="14"/>
        <v>0</v>
      </c>
      <c r="U24" s="50">
        <f t="shared" si="23"/>
        <v>0</v>
      </c>
      <c r="V24" s="18">
        <f t="shared" si="15"/>
        <v>0</v>
      </c>
      <c r="W24" s="18">
        <f t="shared" si="16"/>
        <v>0</v>
      </c>
      <c r="X24" s="31">
        <f t="shared" si="24"/>
        <v>0</v>
      </c>
      <c r="Y24" s="19">
        <f t="shared" si="25"/>
        <v>0</v>
      </c>
      <c r="Z24" s="19">
        <f t="shared" si="26"/>
        <v>0</v>
      </c>
      <c r="AA24" s="19">
        <f t="shared" si="27"/>
        <v>0</v>
      </c>
      <c r="AB24" s="19">
        <f t="shared" si="28"/>
        <v>0</v>
      </c>
      <c r="AC24" s="42">
        <f t="shared" si="29"/>
        <v>0</v>
      </c>
      <c r="AD24" s="42">
        <f t="shared" si="30"/>
        <v>0</v>
      </c>
      <c r="AE24" s="13">
        <f t="shared" si="17"/>
        <v>0</v>
      </c>
      <c r="AF24" s="234" t="str">
        <f t="shared" si="31"/>
        <v/>
      </c>
      <c r="AG24" s="26">
        <f t="shared" si="32"/>
        <v>0</v>
      </c>
      <c r="AH24" s="236"/>
      <c r="AI24" s="26" t="str">
        <f>IF(A24="", "",VLOOKUP(A24, '10. Full Capture Calcs'!$A$10:$P$60, 15, 0))</f>
        <v/>
      </c>
      <c r="AJ24" s="26" t="str">
        <f t="shared" si="33"/>
        <v/>
      </c>
    </row>
    <row r="25" spans="1:36" x14ac:dyDescent="0.25">
      <c r="A25" s="4" t="str">
        <f>IF('3. General Input &amp; Full Capture'!B26="", "", '3. General Input &amp; Full Capture'!B26)</f>
        <v/>
      </c>
      <c r="B25" s="22" t="str">
        <f>IF(A25="", "", VLOOKUP(A25, '3. General Input &amp; Full Capture'!B26:G67, 4,0)*ModRateGal+VLOOKUP(A25, '3. General Input &amp; Full Capture'!B26:G67, 5,0)*HighRateGal+VLOOKUP(A25, '3. General Input &amp; Full Capture'!B26:G67, 6,0)*VHRateGal)</f>
        <v/>
      </c>
      <c r="C25" s="18">
        <f>'3. General Input &amp; Full Capture'!D26-'3. General Input &amp; Full Capture'!I26</f>
        <v>0</v>
      </c>
      <c r="D25" s="18">
        <f>'3. General Input &amp; Full Capture'!E26-'3. General Input &amp; Full Capture'!J26</f>
        <v>0</v>
      </c>
      <c r="E25" s="18">
        <f>'3. General Input &amp; Full Capture'!F26-'3. General Input &amp; Full Capture'!K26</f>
        <v>0</v>
      </c>
      <c r="F25" s="18">
        <f>'3. General Input &amp; Full Capture'!G26-'3. General Input &amp; Full Capture'!L26</f>
        <v>0</v>
      </c>
      <c r="G25" s="42">
        <f t="shared" si="18"/>
        <v>0</v>
      </c>
      <c r="H25" s="42">
        <f t="shared" si="5"/>
        <v>0</v>
      </c>
      <c r="I25" s="13">
        <f t="shared" si="6"/>
        <v>0</v>
      </c>
      <c r="J25" s="13">
        <f t="shared" si="7"/>
        <v>0</v>
      </c>
      <c r="K25" s="13">
        <f t="shared" si="8"/>
        <v>0</v>
      </c>
      <c r="L25" s="13">
        <f t="shared" si="9"/>
        <v>0</v>
      </c>
      <c r="M25" s="42"/>
      <c r="N25" s="191" t="str">
        <f t="shared" si="20"/>
        <v/>
      </c>
      <c r="O25" s="191" t="str">
        <f t="shared" si="21"/>
        <v/>
      </c>
      <c r="P25" s="191" t="str">
        <f t="shared" si="22"/>
        <v/>
      </c>
      <c r="Q25" s="18">
        <f t="shared" si="11"/>
        <v>0</v>
      </c>
      <c r="R25" s="18">
        <f t="shared" si="12"/>
        <v>0</v>
      </c>
      <c r="S25" s="18">
        <f t="shared" si="13"/>
        <v>0</v>
      </c>
      <c r="T25" s="18">
        <f t="shared" si="14"/>
        <v>0</v>
      </c>
      <c r="U25" s="50">
        <f t="shared" si="23"/>
        <v>0</v>
      </c>
      <c r="V25" s="18">
        <f t="shared" si="15"/>
        <v>0</v>
      </c>
      <c r="W25" s="18">
        <f t="shared" si="16"/>
        <v>0</v>
      </c>
      <c r="X25" s="31">
        <f t="shared" si="24"/>
        <v>0</v>
      </c>
      <c r="Y25" s="19">
        <f t="shared" si="25"/>
        <v>0</v>
      </c>
      <c r="Z25" s="19">
        <f t="shared" si="26"/>
        <v>0</v>
      </c>
      <c r="AA25" s="19">
        <f t="shared" si="27"/>
        <v>0</v>
      </c>
      <c r="AB25" s="19">
        <f t="shared" si="28"/>
        <v>0</v>
      </c>
      <c r="AC25" s="42">
        <f t="shared" si="29"/>
        <v>0</v>
      </c>
      <c r="AD25" s="42">
        <f t="shared" si="30"/>
        <v>0</v>
      </c>
      <c r="AE25" s="13">
        <f t="shared" si="17"/>
        <v>0</v>
      </c>
      <c r="AF25" s="234" t="str">
        <f t="shared" si="31"/>
        <v/>
      </c>
      <c r="AG25" s="26">
        <f t="shared" si="32"/>
        <v>0</v>
      </c>
      <c r="AH25" s="236"/>
      <c r="AI25" s="26" t="str">
        <f>IF(A25="", "",VLOOKUP(A25, '10. Full Capture Calcs'!$A$10:$P$60, 15, 0))</f>
        <v/>
      </c>
      <c r="AJ25" s="26" t="str">
        <f t="shared" si="33"/>
        <v/>
      </c>
    </row>
    <row r="26" spans="1:36" x14ac:dyDescent="0.25">
      <c r="A26" s="4" t="str">
        <f>IF('3. General Input &amp; Full Capture'!B27="", "", '3. General Input &amp; Full Capture'!B27)</f>
        <v/>
      </c>
      <c r="B26" s="22" t="str">
        <f>IF(A26="", "", VLOOKUP(A26, '3. General Input &amp; Full Capture'!B27:G68, 4,0)*ModRateGal+VLOOKUP(A26, '3. General Input &amp; Full Capture'!B27:G68, 5,0)*HighRateGal+VLOOKUP(A26, '3. General Input &amp; Full Capture'!B27:G68, 6,0)*VHRateGal)</f>
        <v/>
      </c>
      <c r="C26" s="18">
        <f>'3. General Input &amp; Full Capture'!D27-'3. General Input &amp; Full Capture'!I27</f>
        <v>0</v>
      </c>
      <c r="D26" s="18">
        <f>'3. General Input &amp; Full Capture'!E27-'3. General Input &amp; Full Capture'!J27</f>
        <v>0</v>
      </c>
      <c r="E26" s="18">
        <f>'3. General Input &amp; Full Capture'!F27-'3. General Input &amp; Full Capture'!K27</f>
        <v>0</v>
      </c>
      <c r="F26" s="18">
        <f>'3. General Input &amp; Full Capture'!G27-'3. General Input &amp; Full Capture'!L27</f>
        <v>0</v>
      </c>
      <c r="G26" s="42">
        <f t="shared" si="18"/>
        <v>0</v>
      </c>
      <c r="H26" s="42">
        <f t="shared" si="5"/>
        <v>0</v>
      </c>
      <c r="I26" s="13">
        <f t="shared" si="6"/>
        <v>0</v>
      </c>
      <c r="J26" s="13">
        <f t="shared" si="7"/>
        <v>0</v>
      </c>
      <c r="K26" s="13">
        <f t="shared" si="8"/>
        <v>0</v>
      </c>
      <c r="L26" s="13">
        <f t="shared" si="9"/>
        <v>0</v>
      </c>
      <c r="M26" s="42"/>
      <c r="N26" s="191" t="str">
        <f t="shared" si="20"/>
        <v/>
      </c>
      <c r="O26" s="191" t="str">
        <f t="shared" si="21"/>
        <v/>
      </c>
      <c r="P26" s="191" t="str">
        <f t="shared" si="22"/>
        <v/>
      </c>
      <c r="Q26" s="18">
        <f t="shared" si="11"/>
        <v>0</v>
      </c>
      <c r="R26" s="18">
        <f t="shared" si="12"/>
        <v>0</v>
      </c>
      <c r="S26" s="18">
        <f t="shared" si="13"/>
        <v>0</v>
      </c>
      <c r="T26" s="18">
        <f t="shared" si="14"/>
        <v>0</v>
      </c>
      <c r="U26" s="50">
        <f t="shared" si="23"/>
        <v>0</v>
      </c>
      <c r="V26" s="18">
        <f t="shared" si="15"/>
        <v>0</v>
      </c>
      <c r="W26" s="18">
        <f t="shared" si="16"/>
        <v>0</v>
      </c>
      <c r="X26" s="31">
        <f t="shared" si="24"/>
        <v>0</v>
      </c>
      <c r="Y26" s="19">
        <f t="shared" si="25"/>
        <v>0</v>
      </c>
      <c r="Z26" s="19">
        <f t="shared" si="26"/>
        <v>0</v>
      </c>
      <c r="AA26" s="19">
        <f t="shared" si="27"/>
        <v>0</v>
      </c>
      <c r="AB26" s="19">
        <f t="shared" si="28"/>
        <v>0</v>
      </c>
      <c r="AC26" s="42">
        <f t="shared" si="29"/>
        <v>0</v>
      </c>
      <c r="AD26" s="42">
        <f t="shared" si="30"/>
        <v>0</v>
      </c>
      <c r="AE26" s="13">
        <f t="shared" si="17"/>
        <v>0</v>
      </c>
      <c r="AF26" s="234" t="str">
        <f t="shared" si="31"/>
        <v/>
      </c>
      <c r="AG26" s="26">
        <f t="shared" si="32"/>
        <v>0</v>
      </c>
      <c r="AH26" s="236"/>
      <c r="AI26" s="26" t="str">
        <f>IF(A26="", "",VLOOKUP(A26, '10. Full Capture Calcs'!$A$10:$P$60, 15, 0))</f>
        <v/>
      </c>
      <c r="AJ26" s="26" t="str">
        <f t="shared" si="33"/>
        <v/>
      </c>
    </row>
    <row r="27" spans="1:36" x14ac:dyDescent="0.25">
      <c r="A27" s="4" t="str">
        <f>IF('3. General Input &amp; Full Capture'!B28="", "", '3. General Input &amp; Full Capture'!B28)</f>
        <v/>
      </c>
      <c r="B27" s="22" t="str">
        <f>IF(A27="", "", VLOOKUP(A27, '3. General Input &amp; Full Capture'!B28:G69, 4,0)*ModRateGal+VLOOKUP(A27, '3. General Input &amp; Full Capture'!B28:G69, 5,0)*HighRateGal+VLOOKUP(A27, '3. General Input &amp; Full Capture'!B28:G69, 6,0)*VHRateGal)</f>
        <v/>
      </c>
      <c r="C27" s="18">
        <f>'3. General Input &amp; Full Capture'!D28-'3. General Input &amp; Full Capture'!I28</f>
        <v>0</v>
      </c>
      <c r="D27" s="18">
        <f>'3. General Input &amp; Full Capture'!E28-'3. General Input &amp; Full Capture'!J28</f>
        <v>0</v>
      </c>
      <c r="E27" s="18">
        <f>'3. General Input &amp; Full Capture'!F28-'3. General Input &amp; Full Capture'!K28</f>
        <v>0</v>
      </c>
      <c r="F27" s="18">
        <f>'3. General Input &amp; Full Capture'!G28-'3. General Input &amp; Full Capture'!L28</f>
        <v>0</v>
      </c>
      <c r="G27" s="42">
        <f t="shared" si="18"/>
        <v>0</v>
      </c>
      <c r="H27" s="42">
        <f t="shared" si="5"/>
        <v>0</v>
      </c>
      <c r="I27" s="13">
        <f t="shared" si="6"/>
        <v>0</v>
      </c>
      <c r="J27" s="13">
        <f t="shared" si="7"/>
        <v>0</v>
      </c>
      <c r="K27" s="13">
        <f t="shared" si="8"/>
        <v>0</v>
      </c>
      <c r="L27" s="13">
        <f t="shared" si="9"/>
        <v>0</v>
      </c>
      <c r="M27" s="42"/>
      <c r="N27" s="191" t="str">
        <f t="shared" si="20"/>
        <v/>
      </c>
      <c r="O27" s="191" t="str">
        <f t="shared" si="21"/>
        <v/>
      </c>
      <c r="P27" s="191" t="str">
        <f t="shared" si="22"/>
        <v/>
      </c>
      <c r="Q27" s="18">
        <f t="shared" si="11"/>
        <v>0</v>
      </c>
      <c r="R27" s="18">
        <f t="shared" si="12"/>
        <v>0</v>
      </c>
      <c r="S27" s="18">
        <f t="shared" si="13"/>
        <v>0</v>
      </c>
      <c r="T27" s="18">
        <f t="shared" si="14"/>
        <v>0</v>
      </c>
      <c r="U27" s="50">
        <f t="shared" ref="U27:U58" si="34">SUM(Q27:T27)</f>
        <v>0</v>
      </c>
      <c r="V27" s="18">
        <f t="shared" si="15"/>
        <v>0</v>
      </c>
      <c r="W27" s="18">
        <f t="shared" si="16"/>
        <v>0</v>
      </c>
      <c r="X27" s="31">
        <f t="shared" si="24"/>
        <v>0</v>
      </c>
      <c r="Y27" s="19">
        <f t="shared" si="25"/>
        <v>0</v>
      </c>
      <c r="Z27" s="19">
        <f t="shared" si="26"/>
        <v>0</v>
      </c>
      <c r="AA27" s="19">
        <f t="shared" si="27"/>
        <v>0</v>
      </c>
      <c r="AB27" s="19">
        <f t="shared" si="28"/>
        <v>0</v>
      </c>
      <c r="AC27" s="42">
        <f t="shared" ref="AC27:AC58" si="35">SUM(Y27:AB27)</f>
        <v>0</v>
      </c>
      <c r="AD27" s="42">
        <f t="shared" si="30"/>
        <v>0</v>
      </c>
      <c r="AE27" s="13">
        <f t="shared" si="17"/>
        <v>0</v>
      </c>
      <c r="AF27" s="234" t="str">
        <f t="shared" si="31"/>
        <v/>
      </c>
      <c r="AG27" s="26">
        <f t="shared" si="32"/>
        <v>0</v>
      </c>
      <c r="AH27" s="236"/>
      <c r="AI27" s="26" t="str">
        <f>IF(A27="", "",VLOOKUP(A27, '10. Full Capture Calcs'!$A$10:$P$60, 15, 0))</f>
        <v/>
      </c>
      <c r="AJ27" s="26" t="str">
        <f t="shared" si="33"/>
        <v/>
      </c>
    </row>
    <row r="28" spans="1:36" x14ac:dyDescent="0.25">
      <c r="A28" s="4" t="str">
        <f>IF('3. General Input &amp; Full Capture'!B29="", "", '3. General Input &amp; Full Capture'!B29)</f>
        <v/>
      </c>
      <c r="B28" s="22" t="str">
        <f>IF(A28="", "", VLOOKUP(A28, '3. General Input &amp; Full Capture'!B29:G70, 4,0)*ModRateGal+VLOOKUP(A28, '3. General Input &amp; Full Capture'!B29:G70, 5,0)*HighRateGal+VLOOKUP(A28, '3. General Input &amp; Full Capture'!B29:G70, 6,0)*VHRateGal)</f>
        <v/>
      </c>
      <c r="C28" s="18">
        <f>'3. General Input &amp; Full Capture'!D29-'3. General Input &amp; Full Capture'!I29</f>
        <v>0</v>
      </c>
      <c r="D28" s="18">
        <f>'3. General Input &amp; Full Capture'!E29-'3. General Input &amp; Full Capture'!J29</f>
        <v>0</v>
      </c>
      <c r="E28" s="18">
        <f>'3. General Input &amp; Full Capture'!F29-'3. General Input &amp; Full Capture'!K29</f>
        <v>0</v>
      </c>
      <c r="F28" s="18">
        <f>'3. General Input &amp; Full Capture'!G29-'3. General Input &amp; Full Capture'!L29</f>
        <v>0</v>
      </c>
      <c r="G28" s="42">
        <f t="shared" si="18"/>
        <v>0</v>
      </c>
      <c r="H28" s="42">
        <f t="shared" si="5"/>
        <v>0</v>
      </c>
      <c r="I28" s="13">
        <f t="shared" si="6"/>
        <v>0</v>
      </c>
      <c r="J28" s="13">
        <f t="shared" si="7"/>
        <v>0</v>
      </c>
      <c r="K28" s="13">
        <f t="shared" si="8"/>
        <v>0</v>
      </c>
      <c r="L28" s="13">
        <f t="shared" si="9"/>
        <v>0</v>
      </c>
      <c r="M28" s="42"/>
      <c r="N28" s="191" t="str">
        <f t="shared" si="20"/>
        <v/>
      </c>
      <c r="O28" s="191" t="str">
        <f t="shared" si="21"/>
        <v/>
      </c>
      <c r="P28" s="191" t="str">
        <f t="shared" si="22"/>
        <v/>
      </c>
      <c r="Q28" s="18">
        <f t="shared" si="11"/>
        <v>0</v>
      </c>
      <c r="R28" s="18">
        <f t="shared" si="12"/>
        <v>0</v>
      </c>
      <c r="S28" s="18">
        <f t="shared" si="13"/>
        <v>0</v>
      </c>
      <c r="T28" s="18">
        <f t="shared" si="14"/>
        <v>0</v>
      </c>
      <c r="U28" s="50">
        <f t="shared" si="34"/>
        <v>0</v>
      </c>
      <c r="V28" s="18">
        <f t="shared" si="15"/>
        <v>0</v>
      </c>
      <c r="W28" s="18">
        <f t="shared" si="16"/>
        <v>0</v>
      </c>
      <c r="X28" s="31">
        <f t="shared" si="24"/>
        <v>0</v>
      </c>
      <c r="Y28" s="19">
        <f t="shared" si="25"/>
        <v>0</v>
      </c>
      <c r="Z28" s="19">
        <f t="shared" si="26"/>
        <v>0</v>
      </c>
      <c r="AA28" s="19">
        <f t="shared" si="27"/>
        <v>0</v>
      </c>
      <c r="AB28" s="19">
        <f t="shared" si="28"/>
        <v>0</v>
      </c>
      <c r="AC28" s="42">
        <f t="shared" si="35"/>
        <v>0</v>
      </c>
      <c r="AD28" s="42">
        <f t="shared" si="30"/>
        <v>0</v>
      </c>
      <c r="AE28" s="13">
        <f t="shared" si="17"/>
        <v>0</v>
      </c>
      <c r="AF28" s="234" t="str">
        <f t="shared" si="31"/>
        <v/>
      </c>
      <c r="AG28" s="26">
        <f t="shared" si="32"/>
        <v>0</v>
      </c>
      <c r="AH28" s="236"/>
      <c r="AI28" s="26" t="str">
        <f>IF(A28="", "",VLOOKUP(A28, '10. Full Capture Calcs'!$A$10:$P$60, 15, 0))</f>
        <v/>
      </c>
      <c r="AJ28" s="26" t="str">
        <f t="shared" si="33"/>
        <v/>
      </c>
    </row>
    <row r="29" spans="1:36" x14ac:dyDescent="0.25">
      <c r="A29" s="4" t="str">
        <f>IF('3. General Input &amp; Full Capture'!B30="", "", '3. General Input &amp; Full Capture'!B30)</f>
        <v/>
      </c>
      <c r="B29" s="22" t="str">
        <f>IF(A29="", "", VLOOKUP(A29, '3. General Input &amp; Full Capture'!B30:G71, 4,0)*ModRateGal+VLOOKUP(A29, '3. General Input &amp; Full Capture'!B30:G71, 5,0)*HighRateGal+VLOOKUP(A29, '3. General Input &amp; Full Capture'!B30:G71, 6,0)*VHRateGal)</f>
        <v/>
      </c>
      <c r="C29" s="18">
        <f>'3. General Input &amp; Full Capture'!D30-'3. General Input &amp; Full Capture'!I30</f>
        <v>0</v>
      </c>
      <c r="D29" s="18">
        <f>'3. General Input &amp; Full Capture'!E30-'3. General Input &amp; Full Capture'!J30</f>
        <v>0</v>
      </c>
      <c r="E29" s="18">
        <f>'3. General Input &amp; Full Capture'!F30-'3. General Input &amp; Full Capture'!K30</f>
        <v>0</v>
      </c>
      <c r="F29" s="18">
        <f>'3. General Input &amp; Full Capture'!G30-'3. General Input &amp; Full Capture'!L30</f>
        <v>0</v>
      </c>
      <c r="G29" s="42">
        <f t="shared" si="18"/>
        <v>0</v>
      </c>
      <c r="H29" s="42">
        <f t="shared" si="5"/>
        <v>0</v>
      </c>
      <c r="I29" s="13">
        <f t="shared" si="6"/>
        <v>0</v>
      </c>
      <c r="J29" s="13">
        <f t="shared" si="7"/>
        <v>0</v>
      </c>
      <c r="K29" s="13">
        <f t="shared" si="8"/>
        <v>0</v>
      </c>
      <c r="L29" s="13">
        <f t="shared" si="9"/>
        <v>0</v>
      </c>
      <c r="M29" s="42"/>
      <c r="N29" s="191" t="str">
        <f t="shared" si="20"/>
        <v/>
      </c>
      <c r="O29" s="191" t="str">
        <f t="shared" si="21"/>
        <v/>
      </c>
      <c r="P29" s="191" t="str">
        <f t="shared" si="22"/>
        <v/>
      </c>
      <c r="Q29" s="18">
        <f t="shared" si="11"/>
        <v>0</v>
      </c>
      <c r="R29" s="18">
        <f t="shared" si="12"/>
        <v>0</v>
      </c>
      <c r="S29" s="18">
        <f t="shared" si="13"/>
        <v>0</v>
      </c>
      <c r="T29" s="18">
        <f t="shared" si="14"/>
        <v>0</v>
      </c>
      <c r="U29" s="50">
        <f t="shared" si="34"/>
        <v>0</v>
      </c>
      <c r="V29" s="18">
        <f t="shared" si="15"/>
        <v>0</v>
      </c>
      <c r="W29" s="18">
        <f t="shared" si="16"/>
        <v>0</v>
      </c>
      <c r="X29" s="31">
        <f t="shared" si="24"/>
        <v>0</v>
      </c>
      <c r="Y29" s="19">
        <f t="shared" si="25"/>
        <v>0</v>
      </c>
      <c r="Z29" s="19">
        <f t="shared" si="26"/>
        <v>0</v>
      </c>
      <c r="AA29" s="19">
        <f t="shared" si="27"/>
        <v>0</v>
      </c>
      <c r="AB29" s="19">
        <f t="shared" si="28"/>
        <v>0</v>
      </c>
      <c r="AC29" s="42">
        <f t="shared" si="35"/>
        <v>0</v>
      </c>
      <c r="AD29" s="42">
        <f t="shared" si="30"/>
        <v>0</v>
      </c>
      <c r="AE29" s="13">
        <f t="shared" si="17"/>
        <v>0</v>
      </c>
      <c r="AF29" s="234" t="str">
        <f t="shared" si="31"/>
        <v/>
      </c>
      <c r="AG29" s="26">
        <f t="shared" si="32"/>
        <v>0</v>
      </c>
      <c r="AH29" s="236"/>
      <c r="AI29" s="26" t="str">
        <f>IF(A29="", "",VLOOKUP(A29, '10. Full Capture Calcs'!$A$10:$P$60, 15, 0))</f>
        <v/>
      </c>
      <c r="AJ29" s="26" t="str">
        <f t="shared" si="33"/>
        <v/>
      </c>
    </row>
    <row r="30" spans="1:36" x14ac:dyDescent="0.25">
      <c r="A30" s="4" t="str">
        <f>IF('3. General Input &amp; Full Capture'!B31="", "", '3. General Input &amp; Full Capture'!B31)</f>
        <v/>
      </c>
      <c r="B30" s="22" t="str">
        <f>IF(A30="", "", VLOOKUP(A30, '3. General Input &amp; Full Capture'!B31:G72, 4,0)*ModRateGal+VLOOKUP(A30, '3. General Input &amp; Full Capture'!B31:G72, 5,0)*HighRateGal+VLOOKUP(A30, '3. General Input &amp; Full Capture'!B31:G72, 6,0)*VHRateGal)</f>
        <v/>
      </c>
      <c r="C30" s="18">
        <f>'3. General Input &amp; Full Capture'!D31-'3. General Input &amp; Full Capture'!I31</f>
        <v>0</v>
      </c>
      <c r="D30" s="18">
        <f>'3. General Input &amp; Full Capture'!E31-'3. General Input &amp; Full Capture'!J31</f>
        <v>0</v>
      </c>
      <c r="E30" s="18">
        <f>'3. General Input &amp; Full Capture'!F31-'3. General Input &amp; Full Capture'!K31</f>
        <v>0</v>
      </c>
      <c r="F30" s="18">
        <f>'3. General Input &amp; Full Capture'!G31-'3. General Input &amp; Full Capture'!L31</f>
        <v>0</v>
      </c>
      <c r="G30" s="42">
        <f t="shared" si="18"/>
        <v>0</v>
      </c>
      <c r="H30" s="42">
        <f t="shared" si="5"/>
        <v>0</v>
      </c>
      <c r="I30" s="13">
        <f t="shared" si="6"/>
        <v>0</v>
      </c>
      <c r="J30" s="13">
        <f t="shared" si="7"/>
        <v>0</v>
      </c>
      <c r="K30" s="13">
        <f t="shared" si="8"/>
        <v>0</v>
      </c>
      <c r="L30" s="13">
        <f t="shared" si="9"/>
        <v>0</v>
      </c>
      <c r="M30" s="42"/>
      <c r="N30" s="191" t="str">
        <f t="shared" si="20"/>
        <v/>
      </c>
      <c r="O30" s="191" t="str">
        <f t="shared" si="21"/>
        <v/>
      </c>
      <c r="P30" s="191" t="str">
        <f t="shared" si="22"/>
        <v/>
      </c>
      <c r="Q30" s="18">
        <f t="shared" si="11"/>
        <v>0</v>
      </c>
      <c r="R30" s="18">
        <f t="shared" si="12"/>
        <v>0</v>
      </c>
      <c r="S30" s="18">
        <f t="shared" si="13"/>
        <v>0</v>
      </c>
      <c r="T30" s="18">
        <f t="shared" si="14"/>
        <v>0</v>
      </c>
      <c r="U30" s="50">
        <f t="shared" si="34"/>
        <v>0</v>
      </c>
      <c r="V30" s="18">
        <f t="shared" si="15"/>
        <v>0</v>
      </c>
      <c r="W30" s="18">
        <f t="shared" si="16"/>
        <v>0</v>
      </c>
      <c r="X30" s="31">
        <f t="shared" si="24"/>
        <v>0</v>
      </c>
      <c r="Y30" s="19">
        <f t="shared" si="25"/>
        <v>0</v>
      </c>
      <c r="Z30" s="19">
        <f t="shared" si="26"/>
        <v>0</v>
      </c>
      <c r="AA30" s="19">
        <f t="shared" si="27"/>
        <v>0</v>
      </c>
      <c r="AB30" s="19">
        <f t="shared" si="28"/>
        <v>0</v>
      </c>
      <c r="AC30" s="42">
        <f t="shared" si="35"/>
        <v>0</v>
      </c>
      <c r="AD30" s="42">
        <f t="shared" si="30"/>
        <v>0</v>
      </c>
      <c r="AE30" s="13">
        <f t="shared" si="17"/>
        <v>0</v>
      </c>
      <c r="AF30" s="234" t="str">
        <f t="shared" si="31"/>
        <v/>
      </c>
      <c r="AG30" s="26">
        <f t="shared" si="32"/>
        <v>0</v>
      </c>
      <c r="AH30" s="236"/>
      <c r="AI30" s="26" t="str">
        <f>IF(A30="", "",VLOOKUP(A30, '10. Full Capture Calcs'!$A$10:$P$60, 15, 0))</f>
        <v/>
      </c>
      <c r="AJ30" s="26" t="str">
        <f t="shared" si="33"/>
        <v/>
      </c>
    </row>
    <row r="31" spans="1:36" x14ac:dyDescent="0.25">
      <c r="A31" s="4" t="str">
        <f>IF('3. General Input &amp; Full Capture'!B32="", "", '3. General Input &amp; Full Capture'!B32)</f>
        <v>Non PLU Area (Streets)</v>
      </c>
      <c r="B31" s="22">
        <f>IF(A31="", "", VLOOKUP(A31, '3. General Input &amp; Full Capture'!B32:G73, 4,0)*ModRateGal+VLOOKUP(A31, '3. General Input &amp; Full Capture'!B32:G73, 5,0)*HighRateGal+VLOOKUP(A31, '3. General Input &amp; Full Capture'!B32:G73, 6,0)*VHRateGal)</f>
        <v>0</v>
      </c>
      <c r="C31" s="18">
        <f>'3. General Input &amp; Full Capture'!D32-'3. General Input &amp; Full Capture'!I32</f>
        <v>0</v>
      </c>
      <c r="D31" s="18">
        <f>'3. General Input &amp; Full Capture'!E32-'3. General Input &amp; Full Capture'!J32</f>
        <v>0</v>
      </c>
      <c r="E31" s="18">
        <f>'3. General Input &amp; Full Capture'!F32-'3. General Input &amp; Full Capture'!K32</f>
        <v>0</v>
      </c>
      <c r="F31" s="18">
        <f>'3. General Input &amp; Full Capture'!G32-'3. General Input &amp; Full Capture'!L32</f>
        <v>0</v>
      </c>
      <c r="G31" s="42">
        <f t="shared" si="18"/>
        <v>0</v>
      </c>
      <c r="H31" s="42">
        <f t="shared" si="5"/>
        <v>0</v>
      </c>
      <c r="I31" s="13">
        <f t="shared" si="6"/>
        <v>0</v>
      </c>
      <c r="J31" s="13">
        <f t="shared" si="7"/>
        <v>0</v>
      </c>
      <c r="K31" s="13">
        <f t="shared" si="8"/>
        <v>0</v>
      </c>
      <c r="L31" s="13">
        <f t="shared" si="9"/>
        <v>0</v>
      </c>
      <c r="M31" s="42"/>
      <c r="N31" s="191">
        <f t="shared" si="20"/>
        <v>1</v>
      </c>
      <c r="O31" s="191">
        <f t="shared" si="21"/>
        <v>1</v>
      </c>
      <c r="P31" s="191">
        <f t="shared" si="22"/>
        <v>1</v>
      </c>
      <c r="Q31" s="18">
        <f t="shared" si="11"/>
        <v>0</v>
      </c>
      <c r="R31" s="18">
        <f t="shared" si="12"/>
        <v>0</v>
      </c>
      <c r="S31" s="18">
        <f t="shared" si="13"/>
        <v>0</v>
      </c>
      <c r="T31" s="18">
        <f t="shared" si="14"/>
        <v>0</v>
      </c>
      <c r="U31" s="50">
        <f t="shared" si="34"/>
        <v>0</v>
      </c>
      <c r="V31" s="18">
        <f t="shared" si="15"/>
        <v>0</v>
      </c>
      <c r="W31" s="18">
        <f t="shared" si="16"/>
        <v>0</v>
      </c>
      <c r="X31" s="31">
        <f t="shared" si="24"/>
        <v>0</v>
      </c>
      <c r="Y31" s="19">
        <f t="shared" si="25"/>
        <v>0</v>
      </c>
      <c r="Z31" s="19">
        <f t="shared" si="26"/>
        <v>0</v>
      </c>
      <c r="AA31" s="19">
        <f t="shared" si="27"/>
        <v>0</v>
      </c>
      <c r="AB31" s="19">
        <f t="shared" si="28"/>
        <v>0</v>
      </c>
      <c r="AC31" s="42">
        <f t="shared" si="35"/>
        <v>0</v>
      </c>
      <c r="AD31" s="42">
        <f t="shared" si="30"/>
        <v>0</v>
      </c>
      <c r="AE31" s="13">
        <f t="shared" si="17"/>
        <v>0</v>
      </c>
      <c r="AF31" s="234">
        <f t="shared" si="31"/>
        <v>0</v>
      </c>
      <c r="AG31" s="26">
        <f t="shared" si="32"/>
        <v>0</v>
      </c>
      <c r="AH31" s="236"/>
      <c r="AI31" s="26">
        <f>IF(A31="", "",VLOOKUP(A31, '10. Full Capture Calcs'!$A$10:$P$60, 15, 0))</f>
        <v>0</v>
      </c>
      <c r="AJ31" s="26">
        <f t="shared" si="33"/>
        <v>1</v>
      </c>
    </row>
    <row r="32" spans="1:36" x14ac:dyDescent="0.25">
      <c r="A32" s="4" t="str">
        <f>IF('3. General Input &amp; Full Capture'!B33="", "", '3. General Input &amp; Full Capture'!B33)</f>
        <v>Other-Non PLU Area (Parcels)</v>
      </c>
      <c r="B32" s="22">
        <f>IF(A32="", "", VLOOKUP(A32, '3. General Input &amp; Full Capture'!B33:G74, 4,0)*ModRateGal+VLOOKUP(A32, '3. General Input &amp; Full Capture'!B33:G74, 5,0)*HighRateGal+VLOOKUP(A32, '3. General Input &amp; Full Capture'!B33:G74, 6,0)*VHRateGal)</f>
        <v>0</v>
      </c>
      <c r="C32" s="18">
        <f>'3. General Input &amp; Full Capture'!D33-'3. General Input &amp; Full Capture'!I33</f>
        <v>0</v>
      </c>
      <c r="D32" s="18">
        <f>'3. General Input &amp; Full Capture'!E33-'3. General Input &amp; Full Capture'!J33</f>
        <v>0</v>
      </c>
      <c r="E32" s="18">
        <f>'3. General Input &amp; Full Capture'!F33-'3. General Input &amp; Full Capture'!K33</f>
        <v>0</v>
      </c>
      <c r="F32" s="18">
        <f>'3. General Input &amp; Full Capture'!G33-'3. General Input &amp; Full Capture'!L33</f>
        <v>0</v>
      </c>
      <c r="G32" s="42">
        <f t="shared" si="18"/>
        <v>0</v>
      </c>
      <c r="H32" s="42">
        <f t="shared" si="5"/>
        <v>0</v>
      </c>
      <c r="I32" s="13">
        <f t="shared" si="6"/>
        <v>0</v>
      </c>
      <c r="J32" s="13">
        <f t="shared" si="7"/>
        <v>0</v>
      </c>
      <c r="K32" s="13">
        <f t="shared" si="8"/>
        <v>0</v>
      </c>
      <c r="L32" s="13">
        <f t="shared" si="9"/>
        <v>0</v>
      </c>
      <c r="M32" s="42"/>
      <c r="N32" s="191">
        <f t="shared" si="20"/>
        <v>1</v>
      </c>
      <c r="O32" s="191">
        <f t="shared" si="21"/>
        <v>1</v>
      </c>
      <c r="P32" s="191">
        <f t="shared" si="22"/>
        <v>1</v>
      </c>
      <c r="Q32" s="18">
        <f t="shared" si="11"/>
        <v>0</v>
      </c>
      <c r="R32" s="18">
        <f t="shared" si="12"/>
        <v>0</v>
      </c>
      <c r="S32" s="18">
        <f t="shared" si="13"/>
        <v>0</v>
      </c>
      <c r="T32" s="18">
        <f t="shared" si="14"/>
        <v>0</v>
      </c>
      <c r="U32" s="50">
        <f t="shared" si="34"/>
        <v>0</v>
      </c>
      <c r="V32" s="18">
        <f t="shared" si="15"/>
        <v>0</v>
      </c>
      <c r="W32" s="18">
        <f t="shared" si="16"/>
        <v>0</v>
      </c>
      <c r="X32" s="31">
        <f t="shared" si="24"/>
        <v>0</v>
      </c>
      <c r="Y32" s="19">
        <f t="shared" si="25"/>
        <v>0</v>
      </c>
      <c r="Z32" s="19">
        <f t="shared" si="26"/>
        <v>0</v>
      </c>
      <c r="AA32" s="19">
        <f t="shared" si="27"/>
        <v>0</v>
      </c>
      <c r="AB32" s="19">
        <f t="shared" si="28"/>
        <v>0</v>
      </c>
      <c r="AC32" s="42">
        <f t="shared" si="35"/>
        <v>0</v>
      </c>
      <c r="AD32" s="42">
        <f t="shared" si="30"/>
        <v>0</v>
      </c>
      <c r="AE32" s="13">
        <f t="shared" si="17"/>
        <v>0</v>
      </c>
      <c r="AF32" s="234">
        <f t="shared" si="31"/>
        <v>0</v>
      </c>
      <c r="AG32" s="26">
        <f t="shared" si="32"/>
        <v>0</v>
      </c>
      <c r="AH32" s="236"/>
      <c r="AI32" s="26">
        <f>IF(A32="", "",VLOOKUP(A32, '10. Full Capture Calcs'!$A$10:$P$60, 15, 0))</f>
        <v>0</v>
      </c>
      <c r="AJ32" s="26">
        <f t="shared" si="33"/>
        <v>1</v>
      </c>
    </row>
    <row r="33" spans="1:36" x14ac:dyDescent="0.25">
      <c r="A33" s="4" t="str">
        <f>IF('3. General Input &amp; Full Capture'!B34="", "", '3. General Input &amp; Full Capture'!B34)</f>
        <v/>
      </c>
      <c r="B33" s="22" t="str">
        <f>IF(A33="", "", VLOOKUP(A33, '3. General Input &amp; Full Capture'!B34:G75, 4,0)*ModRateGal+VLOOKUP(A33, '3. General Input &amp; Full Capture'!B34:G75, 5,0)*HighRateGal+VLOOKUP(A33, '3. General Input &amp; Full Capture'!B34:G75, 6,0)*VHRateGal)</f>
        <v/>
      </c>
      <c r="C33" s="18">
        <f>'3. General Input &amp; Full Capture'!D34-'3. General Input &amp; Full Capture'!I34</f>
        <v>0</v>
      </c>
      <c r="D33" s="18">
        <f>'3. General Input &amp; Full Capture'!E34-'3. General Input &amp; Full Capture'!J34</f>
        <v>0</v>
      </c>
      <c r="E33" s="18">
        <f>'3. General Input &amp; Full Capture'!F34-'3. General Input &amp; Full Capture'!K34</f>
        <v>0</v>
      </c>
      <c r="F33" s="18">
        <f>'3. General Input &amp; Full Capture'!G34-'3. General Input &amp; Full Capture'!L34</f>
        <v>0</v>
      </c>
      <c r="G33" s="42">
        <f t="shared" si="18"/>
        <v>0</v>
      </c>
      <c r="H33" s="42">
        <f t="shared" si="5"/>
        <v>0</v>
      </c>
      <c r="I33" s="13">
        <f t="shared" si="6"/>
        <v>0</v>
      </c>
      <c r="J33" s="13">
        <f t="shared" si="7"/>
        <v>0</v>
      </c>
      <c r="K33" s="13">
        <f t="shared" si="8"/>
        <v>0</v>
      </c>
      <c r="L33" s="13">
        <f t="shared" si="9"/>
        <v>0</v>
      </c>
      <c r="M33" s="42">
        <f t="shared" ref="M33:M58" si="36">SUM(I33:L33)</f>
        <v>0</v>
      </c>
      <c r="N33" s="191" t="str">
        <f t="shared" si="20"/>
        <v/>
      </c>
      <c r="O33" s="191" t="str">
        <f t="shared" si="21"/>
        <v/>
      </c>
      <c r="P33" s="191" t="str">
        <f t="shared" si="22"/>
        <v/>
      </c>
      <c r="Q33" s="18">
        <f t="shared" si="11"/>
        <v>0</v>
      </c>
      <c r="R33" s="18">
        <f t="shared" si="12"/>
        <v>0</v>
      </c>
      <c r="S33" s="18">
        <f t="shared" si="13"/>
        <v>0</v>
      </c>
      <c r="T33" s="18">
        <f t="shared" si="14"/>
        <v>0</v>
      </c>
      <c r="U33" s="50">
        <f t="shared" si="34"/>
        <v>0</v>
      </c>
      <c r="V33" s="18">
        <f t="shared" si="15"/>
        <v>0</v>
      </c>
      <c r="W33" s="18">
        <f t="shared" si="16"/>
        <v>0</v>
      </c>
      <c r="X33" s="31">
        <f t="shared" si="24"/>
        <v>0</v>
      </c>
      <c r="Y33" s="19">
        <f t="shared" si="25"/>
        <v>0</v>
      </c>
      <c r="Z33" s="19">
        <f t="shared" si="26"/>
        <v>0</v>
      </c>
      <c r="AA33" s="19">
        <f t="shared" si="27"/>
        <v>0</v>
      </c>
      <c r="AB33" s="19">
        <f t="shared" si="28"/>
        <v>0</v>
      </c>
      <c r="AC33" s="42">
        <f t="shared" si="35"/>
        <v>0</v>
      </c>
      <c r="AD33" s="42">
        <f t="shared" si="30"/>
        <v>0</v>
      </c>
      <c r="AE33" s="13">
        <f t="shared" si="17"/>
        <v>0</v>
      </c>
      <c r="AF33" s="234" t="str">
        <f t="shared" si="31"/>
        <v/>
      </c>
      <c r="AG33" s="26">
        <f t="shared" si="32"/>
        <v>0</v>
      </c>
      <c r="AH33" s="236"/>
      <c r="AI33" s="26" t="str">
        <f>IF(A33="", "",VLOOKUP(A33, '10. Full Capture Calcs'!$A$10:$P$60, 15, 0))</f>
        <v/>
      </c>
      <c r="AJ33" s="26" t="str">
        <f t="shared" si="33"/>
        <v/>
      </c>
    </row>
    <row r="34" spans="1:36" x14ac:dyDescent="0.25">
      <c r="A34" s="4" t="str">
        <f>IF('3. General Input &amp; Full Capture'!B35="", "", '3. General Input &amp; Full Capture'!B35)</f>
        <v/>
      </c>
      <c r="B34" s="22" t="str">
        <f>IF(A34="", "", VLOOKUP(A34, '3. General Input &amp; Full Capture'!B35:G76, 4,0)*ModRateGal+VLOOKUP(A34, '3. General Input &amp; Full Capture'!B35:G76, 5,0)*HighRateGal+VLOOKUP(A34, '3. General Input &amp; Full Capture'!B35:G76, 6,0)*VHRateGal)</f>
        <v/>
      </c>
      <c r="C34" s="18">
        <f>'3. General Input &amp; Full Capture'!D35-'3. General Input &amp; Full Capture'!I35</f>
        <v>0</v>
      </c>
      <c r="D34" s="18">
        <f>'3. General Input &amp; Full Capture'!E35-'3. General Input &amp; Full Capture'!J35</f>
        <v>0</v>
      </c>
      <c r="E34" s="18">
        <f>'3. General Input &amp; Full Capture'!F35-'3. General Input &amp; Full Capture'!K35</f>
        <v>0</v>
      </c>
      <c r="F34" s="18">
        <f>'3. General Input &amp; Full Capture'!G35-'3. General Input &amp; Full Capture'!L35</f>
        <v>0</v>
      </c>
      <c r="G34" s="42">
        <f t="shared" si="18"/>
        <v>0</v>
      </c>
      <c r="H34" s="42">
        <f t="shared" si="5"/>
        <v>0</v>
      </c>
      <c r="I34" s="13">
        <f t="shared" si="6"/>
        <v>0</v>
      </c>
      <c r="J34" s="13">
        <f t="shared" si="7"/>
        <v>0</v>
      </c>
      <c r="K34" s="13">
        <f t="shared" si="8"/>
        <v>0</v>
      </c>
      <c r="L34" s="13">
        <f t="shared" si="9"/>
        <v>0</v>
      </c>
      <c r="M34" s="42">
        <f t="shared" si="36"/>
        <v>0</v>
      </c>
      <c r="N34" s="191" t="str">
        <f t="shared" si="20"/>
        <v/>
      </c>
      <c r="O34" s="191" t="str">
        <f t="shared" si="21"/>
        <v/>
      </c>
      <c r="P34" s="191" t="str">
        <f t="shared" si="22"/>
        <v/>
      </c>
      <c r="Q34" s="18">
        <f t="shared" si="11"/>
        <v>0</v>
      </c>
      <c r="R34" s="18">
        <f t="shared" si="12"/>
        <v>0</v>
      </c>
      <c r="S34" s="18">
        <f t="shared" si="13"/>
        <v>0</v>
      </c>
      <c r="T34" s="18">
        <f t="shared" si="14"/>
        <v>0</v>
      </c>
      <c r="U34" s="50">
        <f t="shared" si="34"/>
        <v>0</v>
      </c>
      <c r="V34" s="18">
        <f t="shared" si="15"/>
        <v>0</v>
      </c>
      <c r="W34" s="18">
        <f t="shared" si="16"/>
        <v>0</v>
      </c>
      <c r="X34" s="31">
        <f t="shared" si="24"/>
        <v>0</v>
      </c>
      <c r="Y34" s="19">
        <f t="shared" si="25"/>
        <v>0</v>
      </c>
      <c r="Z34" s="19">
        <f t="shared" si="26"/>
        <v>0</v>
      </c>
      <c r="AA34" s="19">
        <f t="shared" si="27"/>
        <v>0</v>
      </c>
      <c r="AB34" s="19">
        <f t="shared" si="28"/>
        <v>0</v>
      </c>
      <c r="AC34" s="42">
        <f t="shared" si="35"/>
        <v>0</v>
      </c>
      <c r="AD34" s="42">
        <f t="shared" si="30"/>
        <v>0</v>
      </c>
      <c r="AE34" s="13">
        <f t="shared" si="17"/>
        <v>0</v>
      </c>
      <c r="AF34" s="234" t="str">
        <f t="shared" si="31"/>
        <v/>
      </c>
      <c r="AG34" s="26">
        <f t="shared" si="32"/>
        <v>0</v>
      </c>
      <c r="AH34" s="236"/>
      <c r="AI34" s="26" t="str">
        <f>IF(A34="", "",VLOOKUP(A34, '10. Full Capture Calcs'!$A$10:$P$60, 15, 0))</f>
        <v/>
      </c>
      <c r="AJ34" s="26" t="str">
        <f t="shared" si="33"/>
        <v/>
      </c>
    </row>
    <row r="35" spans="1:36" x14ac:dyDescent="0.25">
      <c r="A35" s="4" t="str">
        <f>IF('3. General Input &amp; Full Capture'!B36="", "", '3. General Input &amp; Full Capture'!B36)</f>
        <v/>
      </c>
      <c r="B35" s="22" t="str">
        <f>IF(A35="", "", VLOOKUP(A35, '3. General Input &amp; Full Capture'!B36:G77, 4,0)*ModRateGal+VLOOKUP(A35, '3. General Input &amp; Full Capture'!B36:G77, 5,0)*HighRateGal+VLOOKUP(A35, '3. General Input &amp; Full Capture'!B36:G77, 6,0)*VHRateGal)</f>
        <v/>
      </c>
      <c r="C35" s="18">
        <f>'3. General Input &amp; Full Capture'!D36-'3. General Input &amp; Full Capture'!I36</f>
        <v>0</v>
      </c>
      <c r="D35" s="18">
        <f>'3. General Input &amp; Full Capture'!E36-'3. General Input &amp; Full Capture'!J36</f>
        <v>0</v>
      </c>
      <c r="E35" s="18">
        <f>'3. General Input &amp; Full Capture'!F36-'3. General Input &amp; Full Capture'!K36</f>
        <v>0</v>
      </c>
      <c r="F35" s="18">
        <f>'3. General Input &amp; Full Capture'!G36-'3. General Input &amp; Full Capture'!L36</f>
        <v>0</v>
      </c>
      <c r="G35" s="42">
        <f t="shared" si="18"/>
        <v>0</v>
      </c>
      <c r="H35" s="42">
        <f t="shared" si="5"/>
        <v>0</v>
      </c>
      <c r="I35" s="13">
        <f t="shared" si="6"/>
        <v>0</v>
      </c>
      <c r="J35" s="13">
        <f t="shared" si="7"/>
        <v>0</v>
      </c>
      <c r="K35" s="13">
        <f t="shared" si="8"/>
        <v>0</v>
      </c>
      <c r="L35" s="13">
        <f t="shared" si="9"/>
        <v>0</v>
      </c>
      <c r="M35" s="42">
        <f t="shared" si="36"/>
        <v>0</v>
      </c>
      <c r="N35" s="191" t="str">
        <f t="shared" si="20"/>
        <v/>
      </c>
      <c r="O35" s="191" t="str">
        <f t="shared" si="21"/>
        <v/>
      </c>
      <c r="P35" s="191" t="str">
        <f t="shared" si="22"/>
        <v/>
      </c>
      <c r="Q35" s="18">
        <f t="shared" si="11"/>
        <v>0</v>
      </c>
      <c r="R35" s="18">
        <f t="shared" si="12"/>
        <v>0</v>
      </c>
      <c r="S35" s="18">
        <f t="shared" si="13"/>
        <v>0</v>
      </c>
      <c r="T35" s="18">
        <f t="shared" si="14"/>
        <v>0</v>
      </c>
      <c r="U35" s="50">
        <f t="shared" si="34"/>
        <v>0</v>
      </c>
      <c r="V35" s="18">
        <f t="shared" si="15"/>
        <v>0</v>
      </c>
      <c r="W35" s="18">
        <f t="shared" si="16"/>
        <v>0</v>
      </c>
      <c r="X35" s="31">
        <f t="shared" si="24"/>
        <v>0</v>
      </c>
      <c r="Y35" s="19">
        <f t="shared" si="25"/>
        <v>0</v>
      </c>
      <c r="Z35" s="19">
        <f t="shared" si="26"/>
        <v>0</v>
      </c>
      <c r="AA35" s="19">
        <f t="shared" si="27"/>
        <v>0</v>
      </c>
      <c r="AB35" s="19">
        <f t="shared" si="28"/>
        <v>0</v>
      </c>
      <c r="AC35" s="42">
        <f t="shared" si="35"/>
        <v>0</v>
      </c>
      <c r="AD35" s="42">
        <f t="shared" si="30"/>
        <v>0</v>
      </c>
      <c r="AE35" s="13">
        <f t="shared" si="17"/>
        <v>0</v>
      </c>
      <c r="AF35" s="234" t="str">
        <f t="shared" si="31"/>
        <v/>
      </c>
      <c r="AG35" s="26">
        <f t="shared" si="32"/>
        <v>0</v>
      </c>
      <c r="AH35" s="236"/>
      <c r="AI35" s="26" t="str">
        <f>IF(A35="", "",VLOOKUP(A35, '10. Full Capture Calcs'!$A$10:$P$60, 15, 0))</f>
        <v/>
      </c>
      <c r="AJ35" s="26" t="str">
        <f t="shared" si="33"/>
        <v/>
      </c>
    </row>
    <row r="36" spans="1:36" x14ac:dyDescent="0.25">
      <c r="A36" s="4" t="str">
        <f>IF('3. General Input &amp; Full Capture'!B37="", "", '3. General Input &amp; Full Capture'!B37)</f>
        <v/>
      </c>
      <c r="B36" s="22" t="str">
        <f>IF(A36="", "", VLOOKUP(A36, '3. General Input &amp; Full Capture'!B37:G78, 4,0)*ModRateGal+VLOOKUP(A36, '3. General Input &amp; Full Capture'!B37:G78, 5,0)*HighRateGal+VLOOKUP(A36, '3. General Input &amp; Full Capture'!B37:G78, 6,0)*VHRateGal)</f>
        <v/>
      </c>
      <c r="C36" s="18">
        <f>'3. General Input &amp; Full Capture'!D37-'3. General Input &amp; Full Capture'!I37</f>
        <v>0</v>
      </c>
      <c r="D36" s="18">
        <f>'3. General Input &amp; Full Capture'!E37-'3. General Input &amp; Full Capture'!J37</f>
        <v>0</v>
      </c>
      <c r="E36" s="18">
        <f>'3. General Input &amp; Full Capture'!F37-'3. General Input &amp; Full Capture'!K37</f>
        <v>0</v>
      </c>
      <c r="F36" s="18">
        <f>'3. General Input &amp; Full Capture'!G37-'3. General Input &amp; Full Capture'!L37</f>
        <v>0</v>
      </c>
      <c r="G36" s="42">
        <f t="shared" si="18"/>
        <v>0</v>
      </c>
      <c r="H36" s="42">
        <f t="shared" si="5"/>
        <v>0</v>
      </c>
      <c r="I36" s="13">
        <f t="shared" si="6"/>
        <v>0</v>
      </c>
      <c r="J36" s="13">
        <f t="shared" si="7"/>
        <v>0</v>
      </c>
      <c r="K36" s="13">
        <f t="shared" si="8"/>
        <v>0</v>
      </c>
      <c r="L36" s="13">
        <f t="shared" si="9"/>
        <v>0</v>
      </c>
      <c r="M36" s="42">
        <f t="shared" si="36"/>
        <v>0</v>
      </c>
      <c r="N36" s="191" t="str">
        <f t="shared" si="20"/>
        <v/>
      </c>
      <c r="O36" s="191" t="str">
        <f t="shared" si="21"/>
        <v/>
      </c>
      <c r="P36" s="191" t="str">
        <f t="shared" si="22"/>
        <v/>
      </c>
      <c r="Q36" s="18">
        <f t="shared" si="11"/>
        <v>0</v>
      </c>
      <c r="R36" s="18">
        <f t="shared" si="12"/>
        <v>0</v>
      </c>
      <c r="S36" s="18">
        <f t="shared" si="13"/>
        <v>0</v>
      </c>
      <c r="T36" s="18">
        <f t="shared" si="14"/>
        <v>0</v>
      </c>
      <c r="U36" s="50">
        <f t="shared" si="34"/>
        <v>0</v>
      </c>
      <c r="V36" s="18">
        <f t="shared" si="15"/>
        <v>0</v>
      </c>
      <c r="W36" s="18">
        <f t="shared" si="16"/>
        <v>0</v>
      </c>
      <c r="X36" s="31">
        <f t="shared" si="24"/>
        <v>0</v>
      </c>
      <c r="Y36" s="19">
        <f t="shared" si="25"/>
        <v>0</v>
      </c>
      <c r="Z36" s="19">
        <f t="shared" si="26"/>
        <v>0</v>
      </c>
      <c r="AA36" s="19">
        <f t="shared" si="27"/>
        <v>0</v>
      </c>
      <c r="AB36" s="19">
        <f t="shared" si="28"/>
        <v>0</v>
      </c>
      <c r="AC36" s="42">
        <f t="shared" si="35"/>
        <v>0</v>
      </c>
      <c r="AD36" s="42">
        <f t="shared" si="30"/>
        <v>0</v>
      </c>
      <c r="AE36" s="13">
        <f t="shared" si="17"/>
        <v>0</v>
      </c>
      <c r="AF36" s="234" t="str">
        <f t="shared" si="31"/>
        <v/>
      </c>
      <c r="AG36" s="26">
        <f t="shared" si="32"/>
        <v>0</v>
      </c>
      <c r="AH36" s="236"/>
      <c r="AI36" s="26" t="str">
        <f>IF(A36="", "",VLOOKUP(A36, '10. Full Capture Calcs'!$A$10:$P$60, 15, 0))</f>
        <v/>
      </c>
      <c r="AJ36" s="26" t="str">
        <f t="shared" si="33"/>
        <v/>
      </c>
    </row>
    <row r="37" spans="1:36" x14ac:dyDescent="0.25">
      <c r="A37" s="4" t="str">
        <f>IF('3. General Input &amp; Full Capture'!B38="", "", '3. General Input &amp; Full Capture'!B38)</f>
        <v/>
      </c>
      <c r="B37" s="22" t="str">
        <f>IF(A37="", "", VLOOKUP(A37, '3. General Input &amp; Full Capture'!B38:G79, 4,0)*ModRateGal+VLOOKUP(A37, '3. General Input &amp; Full Capture'!B38:G79, 5,0)*HighRateGal+VLOOKUP(A37, '3. General Input &amp; Full Capture'!B38:G79, 6,0)*VHRateGal)</f>
        <v/>
      </c>
      <c r="C37" s="18">
        <f>'3. General Input &amp; Full Capture'!D38-'3. General Input &amp; Full Capture'!I38</f>
        <v>0</v>
      </c>
      <c r="D37" s="18">
        <f>'3. General Input &amp; Full Capture'!E38-'3. General Input &amp; Full Capture'!J38</f>
        <v>0</v>
      </c>
      <c r="E37" s="18">
        <f>'3. General Input &amp; Full Capture'!F38-'3. General Input &amp; Full Capture'!K38</f>
        <v>0</v>
      </c>
      <c r="F37" s="18">
        <f>'3. General Input &amp; Full Capture'!G38-'3. General Input &amp; Full Capture'!L38</f>
        <v>0</v>
      </c>
      <c r="G37" s="42">
        <f t="shared" si="18"/>
        <v>0</v>
      </c>
      <c r="H37" s="42">
        <f t="shared" si="5"/>
        <v>0</v>
      </c>
      <c r="I37" s="13">
        <f t="shared" si="6"/>
        <v>0</v>
      </c>
      <c r="J37" s="13">
        <f t="shared" si="7"/>
        <v>0</v>
      </c>
      <c r="K37" s="13">
        <f t="shared" si="8"/>
        <v>0</v>
      </c>
      <c r="L37" s="13">
        <f t="shared" si="9"/>
        <v>0</v>
      </c>
      <c r="M37" s="42">
        <f t="shared" si="36"/>
        <v>0</v>
      </c>
      <c r="N37" s="191" t="str">
        <f t="shared" si="20"/>
        <v/>
      </c>
      <c r="O37" s="191" t="str">
        <f t="shared" si="21"/>
        <v/>
      </c>
      <c r="P37" s="191" t="str">
        <f t="shared" si="22"/>
        <v/>
      </c>
      <c r="Q37" s="18">
        <f t="shared" si="11"/>
        <v>0</v>
      </c>
      <c r="R37" s="18">
        <f t="shared" si="12"/>
        <v>0</v>
      </c>
      <c r="S37" s="18">
        <f t="shared" si="13"/>
        <v>0</v>
      </c>
      <c r="T37" s="18">
        <f t="shared" si="14"/>
        <v>0</v>
      </c>
      <c r="U37" s="50">
        <f t="shared" si="34"/>
        <v>0</v>
      </c>
      <c r="V37" s="18">
        <f t="shared" si="15"/>
        <v>0</v>
      </c>
      <c r="W37" s="18">
        <f t="shared" si="16"/>
        <v>0</v>
      </c>
      <c r="X37" s="31">
        <f t="shared" si="24"/>
        <v>0</v>
      </c>
      <c r="Y37" s="19">
        <f t="shared" si="25"/>
        <v>0</v>
      </c>
      <c r="Z37" s="19">
        <f t="shared" si="26"/>
        <v>0</v>
      </c>
      <c r="AA37" s="19">
        <f t="shared" si="27"/>
        <v>0</v>
      </c>
      <c r="AB37" s="19">
        <f t="shared" si="28"/>
        <v>0</v>
      </c>
      <c r="AC37" s="42">
        <f t="shared" si="35"/>
        <v>0</v>
      </c>
      <c r="AD37" s="42">
        <f t="shared" si="30"/>
        <v>0</v>
      </c>
      <c r="AE37" s="13">
        <f t="shared" si="17"/>
        <v>0</v>
      </c>
      <c r="AF37" s="234" t="str">
        <f t="shared" si="31"/>
        <v/>
      </c>
      <c r="AG37" s="26">
        <f t="shared" si="32"/>
        <v>0</v>
      </c>
      <c r="AH37" s="236"/>
      <c r="AI37" s="26" t="str">
        <f>IF(A37="", "",VLOOKUP(A37, '10. Full Capture Calcs'!$A$10:$P$60, 15, 0))</f>
        <v/>
      </c>
      <c r="AJ37" s="26" t="str">
        <f t="shared" si="33"/>
        <v/>
      </c>
    </row>
    <row r="38" spans="1:36" x14ac:dyDescent="0.25">
      <c r="A38" s="4" t="str">
        <f>IF('3. General Input &amp; Full Capture'!B39="", "", '3. General Input &amp; Full Capture'!B39)</f>
        <v/>
      </c>
      <c r="B38" s="22" t="str">
        <f>IF(A38="", "", VLOOKUP(A38, '3. General Input &amp; Full Capture'!B39:G80, 4,0)*ModRateGal+VLOOKUP(A38, '3. General Input &amp; Full Capture'!B39:G80, 5,0)*HighRateGal+VLOOKUP(A38, '3. General Input &amp; Full Capture'!B39:G80, 6,0)*VHRateGal)</f>
        <v/>
      </c>
      <c r="C38" s="18">
        <f>'3. General Input &amp; Full Capture'!D39-'3. General Input &amp; Full Capture'!I39</f>
        <v>0</v>
      </c>
      <c r="D38" s="18">
        <f>'3. General Input &amp; Full Capture'!E39-'3. General Input &amp; Full Capture'!J39</f>
        <v>0</v>
      </c>
      <c r="E38" s="18">
        <f>'3. General Input &amp; Full Capture'!F39-'3. General Input &amp; Full Capture'!K39</f>
        <v>0</v>
      </c>
      <c r="F38" s="18">
        <f>'3. General Input &amp; Full Capture'!G39-'3. General Input &amp; Full Capture'!L39</f>
        <v>0</v>
      </c>
      <c r="G38" s="42">
        <f t="shared" si="18"/>
        <v>0</v>
      </c>
      <c r="H38" s="42">
        <f t="shared" si="5"/>
        <v>0</v>
      </c>
      <c r="I38" s="13">
        <f t="shared" si="6"/>
        <v>0</v>
      </c>
      <c r="J38" s="13">
        <f t="shared" si="7"/>
        <v>0</v>
      </c>
      <c r="K38" s="13">
        <f t="shared" si="8"/>
        <v>0</v>
      </c>
      <c r="L38" s="13">
        <f t="shared" si="9"/>
        <v>0</v>
      </c>
      <c r="M38" s="42">
        <f t="shared" si="36"/>
        <v>0</v>
      </c>
      <c r="N38" s="191" t="str">
        <f t="shared" si="20"/>
        <v/>
      </c>
      <c r="O38" s="191" t="str">
        <f t="shared" si="21"/>
        <v/>
      </c>
      <c r="P38" s="191" t="str">
        <f t="shared" si="22"/>
        <v/>
      </c>
      <c r="Q38" s="18">
        <f t="shared" si="11"/>
        <v>0</v>
      </c>
      <c r="R38" s="18">
        <f t="shared" si="12"/>
        <v>0</v>
      </c>
      <c r="S38" s="18">
        <f t="shared" si="13"/>
        <v>0</v>
      </c>
      <c r="T38" s="18">
        <f t="shared" si="14"/>
        <v>0</v>
      </c>
      <c r="U38" s="50">
        <f t="shared" si="34"/>
        <v>0</v>
      </c>
      <c r="V38" s="18">
        <f t="shared" si="15"/>
        <v>0</v>
      </c>
      <c r="W38" s="18">
        <f t="shared" si="16"/>
        <v>0</v>
      </c>
      <c r="X38" s="31">
        <f t="shared" si="24"/>
        <v>0</v>
      </c>
      <c r="Y38" s="19">
        <f t="shared" si="25"/>
        <v>0</v>
      </c>
      <c r="Z38" s="19">
        <f t="shared" si="26"/>
        <v>0</v>
      </c>
      <c r="AA38" s="19">
        <f t="shared" si="27"/>
        <v>0</v>
      </c>
      <c r="AB38" s="19">
        <f t="shared" si="28"/>
        <v>0</v>
      </c>
      <c r="AC38" s="42">
        <f t="shared" si="35"/>
        <v>0</v>
      </c>
      <c r="AD38" s="42">
        <f t="shared" si="30"/>
        <v>0</v>
      </c>
      <c r="AE38" s="13">
        <f t="shared" si="17"/>
        <v>0</v>
      </c>
      <c r="AF38" s="234" t="str">
        <f t="shared" si="31"/>
        <v/>
      </c>
      <c r="AG38" s="26">
        <f t="shared" si="32"/>
        <v>0</v>
      </c>
      <c r="AH38" s="236"/>
      <c r="AI38" s="26" t="str">
        <f>IF(A38="", "",VLOOKUP(A38, '10. Full Capture Calcs'!$A$10:$P$60, 15, 0))</f>
        <v/>
      </c>
      <c r="AJ38" s="26" t="str">
        <f t="shared" si="33"/>
        <v/>
      </c>
    </row>
    <row r="39" spans="1:36" x14ac:dyDescent="0.25">
      <c r="A39" s="4" t="str">
        <f>IF('3. General Input &amp; Full Capture'!B40="", "", '3. General Input &amp; Full Capture'!B40)</f>
        <v/>
      </c>
      <c r="B39" s="22" t="str">
        <f>IF(A39="", "", VLOOKUP(A39, '3. General Input &amp; Full Capture'!B40:G81, 4,0)*ModRateGal+VLOOKUP(A39, '3. General Input &amp; Full Capture'!B40:G81, 5,0)*HighRateGal+VLOOKUP(A39, '3. General Input &amp; Full Capture'!B40:G81, 6,0)*VHRateGal)</f>
        <v/>
      </c>
      <c r="C39" s="18">
        <f>'3. General Input &amp; Full Capture'!D40-'3. General Input &amp; Full Capture'!I40</f>
        <v>0</v>
      </c>
      <c r="D39" s="18">
        <f>'3. General Input &amp; Full Capture'!E40-'3. General Input &amp; Full Capture'!J40</f>
        <v>0</v>
      </c>
      <c r="E39" s="18">
        <f>'3. General Input &amp; Full Capture'!F40-'3. General Input &amp; Full Capture'!K40</f>
        <v>0</v>
      </c>
      <c r="F39" s="18">
        <f>'3. General Input &amp; Full Capture'!G40-'3. General Input &amp; Full Capture'!L40</f>
        <v>0</v>
      </c>
      <c r="G39" s="42">
        <f t="shared" si="18"/>
        <v>0</v>
      </c>
      <c r="H39" s="42">
        <f t="shared" si="5"/>
        <v>0</v>
      </c>
      <c r="I39" s="13">
        <f t="shared" si="6"/>
        <v>0</v>
      </c>
      <c r="J39" s="13">
        <f t="shared" si="7"/>
        <v>0</v>
      </c>
      <c r="K39" s="13">
        <f t="shared" si="8"/>
        <v>0</v>
      </c>
      <c r="L39" s="13">
        <f t="shared" si="9"/>
        <v>0</v>
      </c>
      <c r="M39" s="42">
        <f t="shared" si="36"/>
        <v>0</v>
      </c>
      <c r="N39" s="191" t="str">
        <f t="shared" si="20"/>
        <v/>
      </c>
      <c r="O39" s="191" t="str">
        <f t="shared" si="21"/>
        <v/>
      </c>
      <c r="P39" s="191" t="str">
        <f t="shared" si="22"/>
        <v/>
      </c>
      <c r="Q39" s="18">
        <f t="shared" si="11"/>
        <v>0</v>
      </c>
      <c r="R39" s="18">
        <f t="shared" si="12"/>
        <v>0</v>
      </c>
      <c r="S39" s="18">
        <f t="shared" si="13"/>
        <v>0</v>
      </c>
      <c r="T39" s="18">
        <f t="shared" si="14"/>
        <v>0</v>
      </c>
      <c r="U39" s="50">
        <f t="shared" si="34"/>
        <v>0</v>
      </c>
      <c r="V39" s="18">
        <f t="shared" si="15"/>
        <v>0</v>
      </c>
      <c r="W39" s="18">
        <f t="shared" si="16"/>
        <v>0</v>
      </c>
      <c r="X39" s="31">
        <f t="shared" si="24"/>
        <v>0</v>
      </c>
      <c r="Y39" s="19">
        <f t="shared" si="25"/>
        <v>0</v>
      </c>
      <c r="Z39" s="19">
        <f t="shared" si="26"/>
        <v>0</v>
      </c>
      <c r="AA39" s="19">
        <f t="shared" si="27"/>
        <v>0</v>
      </c>
      <c r="AB39" s="19">
        <f t="shared" si="28"/>
        <v>0</v>
      </c>
      <c r="AC39" s="42">
        <f t="shared" si="35"/>
        <v>0</v>
      </c>
      <c r="AD39" s="42">
        <f t="shared" si="30"/>
        <v>0</v>
      </c>
      <c r="AE39" s="13">
        <f t="shared" si="17"/>
        <v>0</v>
      </c>
      <c r="AF39" s="234" t="str">
        <f t="shared" si="31"/>
        <v/>
      </c>
      <c r="AG39" s="26">
        <f t="shared" si="32"/>
        <v>0</v>
      </c>
      <c r="AH39" s="236"/>
      <c r="AI39" s="26" t="str">
        <f>IF(A39="", "",VLOOKUP(A39, '10. Full Capture Calcs'!$A$10:$P$60, 15, 0))</f>
        <v/>
      </c>
      <c r="AJ39" s="26" t="str">
        <f t="shared" si="33"/>
        <v/>
      </c>
    </row>
    <row r="40" spans="1:36" x14ac:dyDescent="0.25">
      <c r="A40" s="4" t="str">
        <f>IF('3. General Input &amp; Full Capture'!B41="", "", '3. General Input &amp; Full Capture'!B41)</f>
        <v/>
      </c>
      <c r="B40" s="22" t="str">
        <f>IF(A40="", "", VLOOKUP(A40, '3. General Input &amp; Full Capture'!B41:G82, 4,0)*ModRateGal+VLOOKUP(A40, '3. General Input &amp; Full Capture'!B41:G82, 5,0)*HighRateGal+VLOOKUP(A40, '3. General Input &amp; Full Capture'!B41:G82, 6,0)*VHRateGal)</f>
        <v/>
      </c>
      <c r="C40" s="18">
        <f>'3. General Input &amp; Full Capture'!D41-'3. General Input &amp; Full Capture'!I41</f>
        <v>0</v>
      </c>
      <c r="D40" s="18">
        <f>'3. General Input &amp; Full Capture'!E41-'3. General Input &amp; Full Capture'!J41</f>
        <v>0</v>
      </c>
      <c r="E40" s="18">
        <f>'3. General Input &amp; Full Capture'!F41-'3. General Input &amp; Full Capture'!K41</f>
        <v>0</v>
      </c>
      <c r="F40" s="18">
        <f>'3. General Input &amp; Full Capture'!G41-'3. General Input &amp; Full Capture'!L41</f>
        <v>0</v>
      </c>
      <c r="G40" s="42">
        <f t="shared" si="18"/>
        <v>0</v>
      </c>
      <c r="H40" s="42">
        <f t="shared" si="5"/>
        <v>0</v>
      </c>
      <c r="I40" s="13">
        <f t="shared" si="6"/>
        <v>0</v>
      </c>
      <c r="J40" s="13">
        <f t="shared" si="7"/>
        <v>0</v>
      </c>
      <c r="K40" s="13">
        <f t="shared" si="8"/>
        <v>0</v>
      </c>
      <c r="L40" s="13">
        <f t="shared" si="9"/>
        <v>0</v>
      </c>
      <c r="M40" s="42">
        <f t="shared" si="36"/>
        <v>0</v>
      </c>
      <c r="N40" s="191" t="str">
        <f t="shared" si="20"/>
        <v/>
      </c>
      <c r="O40" s="191" t="str">
        <f t="shared" si="21"/>
        <v/>
      </c>
      <c r="P40" s="191" t="str">
        <f t="shared" si="22"/>
        <v/>
      </c>
      <c r="Q40" s="18">
        <f t="shared" si="11"/>
        <v>0</v>
      </c>
      <c r="R40" s="18">
        <f t="shared" si="12"/>
        <v>0</v>
      </c>
      <c r="S40" s="18">
        <f t="shared" si="13"/>
        <v>0</v>
      </c>
      <c r="T40" s="18">
        <f t="shared" si="14"/>
        <v>0</v>
      </c>
      <c r="U40" s="50">
        <f t="shared" si="34"/>
        <v>0</v>
      </c>
      <c r="V40" s="18">
        <f t="shared" si="15"/>
        <v>0</v>
      </c>
      <c r="W40" s="18">
        <f t="shared" si="16"/>
        <v>0</v>
      </c>
      <c r="X40" s="31">
        <f t="shared" si="24"/>
        <v>0</v>
      </c>
      <c r="Y40" s="19">
        <f t="shared" si="25"/>
        <v>0</v>
      </c>
      <c r="Z40" s="19">
        <f t="shared" si="26"/>
        <v>0</v>
      </c>
      <c r="AA40" s="19">
        <f t="shared" si="27"/>
        <v>0</v>
      </c>
      <c r="AB40" s="19">
        <f t="shared" si="28"/>
        <v>0</v>
      </c>
      <c r="AC40" s="42">
        <f t="shared" si="35"/>
        <v>0</v>
      </c>
      <c r="AD40" s="42">
        <f t="shared" si="30"/>
        <v>0</v>
      </c>
      <c r="AE40" s="13">
        <f t="shared" si="17"/>
        <v>0</v>
      </c>
      <c r="AF40" s="234" t="str">
        <f t="shared" si="31"/>
        <v/>
      </c>
      <c r="AG40" s="26">
        <f t="shared" si="32"/>
        <v>0</v>
      </c>
      <c r="AH40" s="236"/>
      <c r="AI40" s="26" t="str">
        <f>IF(A40="", "",VLOOKUP(A40, '10. Full Capture Calcs'!$A$10:$P$60, 15, 0))</f>
        <v/>
      </c>
      <c r="AJ40" s="26" t="str">
        <f t="shared" si="33"/>
        <v/>
      </c>
    </row>
    <row r="41" spans="1:36" x14ac:dyDescent="0.25">
      <c r="A41" s="4" t="str">
        <f>IF('3. General Input &amp; Full Capture'!B42="", "", '3. General Input &amp; Full Capture'!B42)</f>
        <v/>
      </c>
      <c r="B41" s="22" t="str">
        <f>IF(A41="", "", VLOOKUP(A41, '3. General Input &amp; Full Capture'!B42:G83, 4,0)*ModRateGal+VLOOKUP(A41, '3. General Input &amp; Full Capture'!B42:G83, 5,0)*HighRateGal+VLOOKUP(A41, '3. General Input &amp; Full Capture'!B42:G83, 6,0)*VHRateGal)</f>
        <v/>
      </c>
      <c r="C41" s="18">
        <f>'3. General Input &amp; Full Capture'!D42-'3. General Input &amp; Full Capture'!I42</f>
        <v>0</v>
      </c>
      <c r="D41" s="18">
        <f>'3. General Input &amp; Full Capture'!E42-'3. General Input &amp; Full Capture'!J42</f>
        <v>0</v>
      </c>
      <c r="E41" s="18">
        <f>'3. General Input &amp; Full Capture'!F42-'3. General Input &amp; Full Capture'!K42</f>
        <v>0</v>
      </c>
      <c r="F41" s="18">
        <f>'3. General Input &amp; Full Capture'!G42-'3. General Input &amp; Full Capture'!L42</f>
        <v>0</v>
      </c>
      <c r="G41" s="42">
        <f t="shared" si="18"/>
        <v>0</v>
      </c>
      <c r="H41" s="42">
        <f t="shared" ref="H41:H58" si="37">D41*ModRateGal+E41*HighRateGal+F41*VHRateGal</f>
        <v>0</v>
      </c>
      <c r="I41" s="13">
        <f t="shared" ref="I41:I58" si="38">SUMIFS(SitesTotalLength, SitesCalcsTMA, $A41, NumAssessmentsIncluded, "&gt;0", SiteBaseline, "A")</f>
        <v>0</v>
      </c>
      <c r="J41" s="13">
        <f t="shared" ref="J41:J58" si="39">SUMIFS(SitesTotalLength, SitesCalcsTMA, $A41, NumAssessmentsIncluded, "&gt;0", SiteBaseline, "B")</f>
        <v>0</v>
      </c>
      <c r="K41" s="13">
        <f t="shared" ref="K41:K58" si="40">SUMIFS(SitesTotalLength, SitesCalcsTMA, $A41, NumAssessmentsIncluded, "&gt;0", SiteBaseline, "C")</f>
        <v>0</v>
      </c>
      <c r="L41" s="13">
        <f t="shared" ref="L41:L58" si="41">SUMIFS(SitesTotalLength, SitesCalcsTMA, $A41, NumAssessmentsIncluded, "&gt;0", SiteBaseline, "D")</f>
        <v>0</v>
      </c>
      <c r="M41" s="42">
        <f t="shared" si="36"/>
        <v>0</v>
      </c>
      <c r="N41" s="191" t="str">
        <f t="shared" si="20"/>
        <v/>
      </c>
      <c r="O41" s="191" t="str">
        <f t="shared" si="21"/>
        <v/>
      </c>
      <c r="P41" s="191" t="str">
        <f t="shared" si="22"/>
        <v/>
      </c>
      <c r="Q41" s="18">
        <f t="shared" ref="Q41:Q58" si="42">SUMIFS(SiteResultsLow, SitesCalcsTMA, $A41, SiteIncluded, "yes")</f>
        <v>0</v>
      </c>
      <c r="R41" s="18">
        <f t="shared" ref="R41:R58" si="43">SUMIFS(SiteResultsMod, SitesCalcsTMA, $A41, SiteIncluded, "yes")</f>
        <v>0</v>
      </c>
      <c r="S41" s="18">
        <f t="shared" ref="S41:S58" si="44">SUMIFS(SiteResultsHigh, SitesCalcsTMA, $A41, SiteIncluded, "yes")</f>
        <v>0</v>
      </c>
      <c r="T41" s="18">
        <f t="shared" ref="T41:T58" si="45">SUMIFS(SiteResultsVeryHigh, SitesCalcsTMA, $A41, SiteIncluded, "yes")</f>
        <v>0</v>
      </c>
      <c r="U41" s="50">
        <f t="shared" si="34"/>
        <v>0</v>
      </c>
      <c r="V41" s="18">
        <f t="shared" ref="V41:V58" si="46">COUNTIFS(NumAssessmentsIncluded, "&gt;0", SitesCalcsTMA, $A41)</f>
        <v>0</v>
      </c>
      <c r="W41" s="18">
        <f t="shared" ref="W41:W58" si="47">SUMIFS(NumAssessmentsIncluded, SitesCalcsTMA, $A41)</f>
        <v>0</v>
      </c>
      <c r="X41" s="31">
        <f t="shared" si="24"/>
        <v>0</v>
      </c>
      <c r="Y41" s="19">
        <f t="shared" si="25"/>
        <v>0</v>
      </c>
      <c r="Z41" s="19">
        <f t="shared" si="26"/>
        <v>0</v>
      </c>
      <c r="AA41" s="19">
        <f t="shared" si="27"/>
        <v>0</v>
      </c>
      <c r="AB41" s="19">
        <f t="shared" si="28"/>
        <v>0</v>
      </c>
      <c r="AC41" s="42">
        <f t="shared" si="35"/>
        <v>0</v>
      </c>
      <c r="AD41" s="42">
        <f t="shared" ref="AD41:AD58" si="48">Z41*ModRateGal+AA41*HighRateGal+AB41*VHRateGal</f>
        <v>0</v>
      </c>
      <c r="AE41" s="13">
        <f t="shared" ref="AE41:AE58" si="49">H41-AD41</f>
        <v>0</v>
      </c>
      <c r="AF41" s="234" t="str">
        <f t="shared" si="31"/>
        <v/>
      </c>
      <c r="AG41" s="26">
        <f t="shared" si="32"/>
        <v>0</v>
      </c>
      <c r="AH41" s="236"/>
      <c r="AI41" s="26" t="str">
        <f>IF(A41="", "",VLOOKUP(A41, '10. Full Capture Calcs'!$A$10:$P$60, 15, 0))</f>
        <v/>
      </c>
      <c r="AJ41" s="26" t="str">
        <f t="shared" si="33"/>
        <v/>
      </c>
    </row>
    <row r="42" spans="1:36" x14ac:dyDescent="0.25">
      <c r="A42" s="4" t="str">
        <f>IF('3. General Input &amp; Full Capture'!B43="", "", '3. General Input &amp; Full Capture'!B43)</f>
        <v/>
      </c>
      <c r="B42" s="22" t="str">
        <f>IF(A42="", "", VLOOKUP(A42, '3. General Input &amp; Full Capture'!B43:G84, 4,0)*ModRateGal+VLOOKUP(A42, '3. General Input &amp; Full Capture'!B43:G84, 5,0)*HighRateGal+VLOOKUP(A42, '3. General Input &amp; Full Capture'!B43:G84, 6,0)*VHRateGal)</f>
        <v/>
      </c>
      <c r="C42" s="18">
        <f>'3. General Input &amp; Full Capture'!D43-'3. General Input &amp; Full Capture'!I43</f>
        <v>0</v>
      </c>
      <c r="D42" s="18">
        <f>'3. General Input &amp; Full Capture'!E43-'3. General Input &amp; Full Capture'!J43</f>
        <v>0</v>
      </c>
      <c r="E42" s="18">
        <f>'3. General Input &amp; Full Capture'!F43-'3. General Input &amp; Full Capture'!K43</f>
        <v>0</v>
      </c>
      <c r="F42" s="18">
        <f>'3. General Input &amp; Full Capture'!G43-'3. General Input &amp; Full Capture'!L43</f>
        <v>0</v>
      </c>
      <c r="G42" s="42">
        <f t="shared" si="18"/>
        <v>0</v>
      </c>
      <c r="H42" s="42">
        <f t="shared" si="37"/>
        <v>0</v>
      </c>
      <c r="I42" s="13">
        <f t="shared" si="38"/>
        <v>0</v>
      </c>
      <c r="J42" s="13">
        <f t="shared" si="39"/>
        <v>0</v>
      </c>
      <c r="K42" s="13">
        <f t="shared" si="40"/>
        <v>0</v>
      </c>
      <c r="L42" s="13">
        <f t="shared" si="41"/>
        <v>0</v>
      </c>
      <c r="M42" s="42">
        <f t="shared" si="36"/>
        <v>0</v>
      </c>
      <c r="N42" s="191" t="str">
        <f t="shared" si="20"/>
        <v/>
      </c>
      <c r="O42" s="191" t="str">
        <f t="shared" si="21"/>
        <v/>
      </c>
      <c r="P42" s="191" t="str">
        <f t="shared" si="22"/>
        <v/>
      </c>
      <c r="Q42" s="18">
        <f t="shared" si="42"/>
        <v>0</v>
      </c>
      <c r="R42" s="18">
        <f t="shared" si="43"/>
        <v>0</v>
      </c>
      <c r="S42" s="18">
        <f t="shared" si="44"/>
        <v>0</v>
      </c>
      <c r="T42" s="18">
        <f t="shared" si="45"/>
        <v>0</v>
      </c>
      <c r="U42" s="50">
        <f t="shared" si="34"/>
        <v>0</v>
      </c>
      <c r="V42" s="18">
        <f t="shared" si="46"/>
        <v>0</v>
      </c>
      <c r="W42" s="18">
        <f t="shared" si="47"/>
        <v>0</v>
      </c>
      <c r="X42" s="31">
        <f t="shared" si="24"/>
        <v>0</v>
      </c>
      <c r="Y42" s="19">
        <f t="shared" si="25"/>
        <v>0</v>
      </c>
      <c r="Z42" s="19">
        <f t="shared" si="26"/>
        <v>0</v>
      </c>
      <c r="AA42" s="19">
        <f t="shared" si="27"/>
        <v>0</v>
      </c>
      <c r="AB42" s="19">
        <f t="shared" si="28"/>
        <v>0</v>
      </c>
      <c r="AC42" s="42">
        <f t="shared" si="35"/>
        <v>0</v>
      </c>
      <c r="AD42" s="42">
        <f t="shared" si="48"/>
        <v>0</v>
      </c>
      <c r="AE42" s="13">
        <f t="shared" si="49"/>
        <v>0</v>
      </c>
      <c r="AF42" s="234" t="str">
        <f t="shared" si="31"/>
        <v/>
      </c>
      <c r="AG42" s="26">
        <f t="shared" si="32"/>
        <v>0</v>
      </c>
      <c r="AH42" s="236"/>
      <c r="AI42" s="26" t="str">
        <f>IF(A42="", "",VLOOKUP(A42, '10. Full Capture Calcs'!$A$10:$P$60, 15, 0))</f>
        <v/>
      </c>
      <c r="AJ42" s="26" t="str">
        <f t="shared" si="33"/>
        <v/>
      </c>
    </row>
    <row r="43" spans="1:36" x14ac:dyDescent="0.25">
      <c r="A43" s="4" t="str">
        <f>IF('3. General Input &amp; Full Capture'!B44="", "", '3. General Input &amp; Full Capture'!B44)</f>
        <v/>
      </c>
      <c r="B43" s="22" t="str">
        <f>IF(A43="", "", VLOOKUP(A43, '3. General Input &amp; Full Capture'!B44:G85, 4,0)*ModRateGal+VLOOKUP(A43, '3. General Input &amp; Full Capture'!B44:G85, 5,0)*HighRateGal+VLOOKUP(A43, '3. General Input &amp; Full Capture'!B44:G85, 6,0)*VHRateGal)</f>
        <v/>
      </c>
      <c r="C43" s="18">
        <f>'3. General Input &amp; Full Capture'!D44-'3. General Input &amp; Full Capture'!I44</f>
        <v>0</v>
      </c>
      <c r="D43" s="18">
        <f>'3. General Input &amp; Full Capture'!E44-'3. General Input &amp; Full Capture'!J44</f>
        <v>0</v>
      </c>
      <c r="E43" s="18">
        <f>'3. General Input &amp; Full Capture'!F44-'3. General Input &amp; Full Capture'!K44</f>
        <v>0</v>
      </c>
      <c r="F43" s="18">
        <f>'3. General Input &amp; Full Capture'!G44-'3. General Input &amp; Full Capture'!L44</f>
        <v>0</v>
      </c>
      <c r="G43" s="42">
        <f t="shared" si="18"/>
        <v>0</v>
      </c>
      <c r="H43" s="42">
        <f t="shared" si="37"/>
        <v>0</v>
      </c>
      <c r="I43" s="13">
        <f t="shared" si="38"/>
        <v>0</v>
      </c>
      <c r="J43" s="13">
        <f t="shared" si="39"/>
        <v>0</v>
      </c>
      <c r="K43" s="13">
        <f t="shared" si="40"/>
        <v>0</v>
      </c>
      <c r="L43" s="13">
        <f t="shared" si="41"/>
        <v>0</v>
      </c>
      <c r="M43" s="42">
        <f t="shared" si="36"/>
        <v>0</v>
      </c>
      <c r="N43" s="191" t="str">
        <f t="shared" si="20"/>
        <v/>
      </c>
      <c r="O43" s="191" t="str">
        <f t="shared" si="21"/>
        <v/>
      </c>
      <c r="P43" s="191" t="str">
        <f t="shared" si="22"/>
        <v/>
      </c>
      <c r="Q43" s="18">
        <f t="shared" si="42"/>
        <v>0</v>
      </c>
      <c r="R43" s="18">
        <f t="shared" si="43"/>
        <v>0</v>
      </c>
      <c r="S43" s="18">
        <f t="shared" si="44"/>
        <v>0</v>
      </c>
      <c r="T43" s="18">
        <f t="shared" si="45"/>
        <v>0</v>
      </c>
      <c r="U43" s="50">
        <f t="shared" si="34"/>
        <v>0</v>
      </c>
      <c r="V43" s="18">
        <f t="shared" si="46"/>
        <v>0</v>
      </c>
      <c r="W43" s="18">
        <f t="shared" si="47"/>
        <v>0</v>
      </c>
      <c r="X43" s="31">
        <f t="shared" si="24"/>
        <v>0</v>
      </c>
      <c r="Y43" s="19">
        <f t="shared" si="25"/>
        <v>0</v>
      </c>
      <c r="Z43" s="19">
        <f t="shared" si="26"/>
        <v>0</v>
      </c>
      <c r="AA43" s="19">
        <f t="shared" si="27"/>
        <v>0</v>
      </c>
      <c r="AB43" s="19">
        <f t="shared" si="28"/>
        <v>0</v>
      </c>
      <c r="AC43" s="42">
        <f t="shared" si="35"/>
        <v>0</v>
      </c>
      <c r="AD43" s="42">
        <f t="shared" si="48"/>
        <v>0</v>
      </c>
      <c r="AE43" s="13">
        <f t="shared" si="49"/>
        <v>0</v>
      </c>
      <c r="AF43" s="234" t="str">
        <f t="shared" si="31"/>
        <v/>
      </c>
      <c r="AG43" s="26">
        <f t="shared" si="32"/>
        <v>0</v>
      </c>
      <c r="AH43" s="236"/>
      <c r="AI43" s="26" t="str">
        <f>IF(A43="", "",VLOOKUP(A43, '10. Full Capture Calcs'!$A$10:$P$60, 15, 0))</f>
        <v/>
      </c>
      <c r="AJ43" s="26" t="str">
        <f t="shared" si="33"/>
        <v/>
      </c>
    </row>
    <row r="44" spans="1:36" x14ac:dyDescent="0.25">
      <c r="A44" s="4" t="str">
        <f>IF('3. General Input &amp; Full Capture'!B45="", "", '3. General Input &amp; Full Capture'!B45)</f>
        <v/>
      </c>
      <c r="B44" s="22" t="str">
        <f>IF(A44="", "", VLOOKUP(A44, '3. General Input &amp; Full Capture'!B45:G86, 4,0)*ModRateGal+VLOOKUP(A44, '3. General Input &amp; Full Capture'!B45:G86, 5,0)*HighRateGal+VLOOKUP(A44, '3. General Input &amp; Full Capture'!B45:G86, 6,0)*VHRateGal)</f>
        <v/>
      </c>
      <c r="C44" s="18">
        <f>'3. General Input &amp; Full Capture'!D45-'3. General Input &amp; Full Capture'!I45</f>
        <v>0</v>
      </c>
      <c r="D44" s="18">
        <f>'3. General Input &amp; Full Capture'!E45-'3. General Input &amp; Full Capture'!J45</f>
        <v>0</v>
      </c>
      <c r="E44" s="18">
        <f>'3. General Input &amp; Full Capture'!F45-'3. General Input &amp; Full Capture'!K45</f>
        <v>0</v>
      </c>
      <c r="F44" s="18">
        <f>'3. General Input &amp; Full Capture'!G45-'3. General Input &amp; Full Capture'!L45</f>
        <v>0</v>
      </c>
      <c r="G44" s="42">
        <f t="shared" si="18"/>
        <v>0</v>
      </c>
      <c r="H44" s="42">
        <f t="shared" si="37"/>
        <v>0</v>
      </c>
      <c r="I44" s="13">
        <f t="shared" si="38"/>
        <v>0</v>
      </c>
      <c r="J44" s="13">
        <f t="shared" si="39"/>
        <v>0</v>
      </c>
      <c r="K44" s="13">
        <f t="shared" si="40"/>
        <v>0</v>
      </c>
      <c r="L44" s="13">
        <f t="shared" si="41"/>
        <v>0</v>
      </c>
      <c r="M44" s="42">
        <f t="shared" si="36"/>
        <v>0</v>
      </c>
      <c r="N44" s="191" t="str">
        <f t="shared" si="20"/>
        <v/>
      </c>
      <c r="O44" s="191" t="str">
        <f t="shared" si="21"/>
        <v/>
      </c>
      <c r="P44" s="191" t="str">
        <f t="shared" si="22"/>
        <v/>
      </c>
      <c r="Q44" s="18">
        <f t="shared" si="42"/>
        <v>0</v>
      </c>
      <c r="R44" s="18">
        <f t="shared" si="43"/>
        <v>0</v>
      </c>
      <c r="S44" s="18">
        <f t="shared" si="44"/>
        <v>0</v>
      </c>
      <c r="T44" s="18">
        <f t="shared" si="45"/>
        <v>0</v>
      </c>
      <c r="U44" s="50">
        <f t="shared" si="34"/>
        <v>0</v>
      </c>
      <c r="V44" s="18">
        <f t="shared" si="46"/>
        <v>0</v>
      </c>
      <c r="W44" s="18">
        <f t="shared" si="47"/>
        <v>0</v>
      </c>
      <c r="X44" s="31">
        <f t="shared" si="24"/>
        <v>0</v>
      </c>
      <c r="Y44" s="19">
        <f t="shared" si="25"/>
        <v>0</v>
      </c>
      <c r="Z44" s="19">
        <f t="shared" si="26"/>
        <v>0</v>
      </c>
      <c r="AA44" s="19">
        <f t="shared" si="27"/>
        <v>0</v>
      </c>
      <c r="AB44" s="19">
        <f t="shared" si="28"/>
        <v>0</v>
      </c>
      <c r="AC44" s="42">
        <f t="shared" si="35"/>
        <v>0</v>
      </c>
      <c r="AD44" s="42">
        <f t="shared" si="48"/>
        <v>0</v>
      </c>
      <c r="AE44" s="13">
        <f t="shared" si="49"/>
        <v>0</v>
      </c>
      <c r="AF44" s="234" t="str">
        <f t="shared" si="31"/>
        <v/>
      </c>
      <c r="AG44" s="26">
        <f t="shared" si="32"/>
        <v>0</v>
      </c>
      <c r="AH44" s="236"/>
      <c r="AI44" s="26" t="str">
        <f>IF(A44="", "",VLOOKUP(A44, '10. Full Capture Calcs'!$A$10:$P$60, 15, 0))</f>
        <v/>
      </c>
      <c r="AJ44" s="26" t="str">
        <f t="shared" si="33"/>
        <v/>
      </c>
    </row>
    <row r="45" spans="1:36" x14ac:dyDescent="0.25">
      <c r="A45" s="4" t="str">
        <f>IF('3. General Input &amp; Full Capture'!B46="", "", '3. General Input &amp; Full Capture'!B46)</f>
        <v/>
      </c>
      <c r="B45" s="22" t="str">
        <f>IF(A45="", "", VLOOKUP(A45, '3. General Input &amp; Full Capture'!B46:G87, 4,0)*ModRateGal+VLOOKUP(A45, '3. General Input &amp; Full Capture'!B46:G87, 5,0)*HighRateGal+VLOOKUP(A45, '3. General Input &amp; Full Capture'!B46:G87, 6,0)*VHRateGal)</f>
        <v/>
      </c>
      <c r="C45" s="18">
        <f>'3. General Input &amp; Full Capture'!D46-'3. General Input &amp; Full Capture'!I46</f>
        <v>0</v>
      </c>
      <c r="D45" s="18">
        <f>'3. General Input &amp; Full Capture'!E46-'3. General Input &amp; Full Capture'!J46</f>
        <v>0</v>
      </c>
      <c r="E45" s="18">
        <f>'3. General Input &amp; Full Capture'!F46-'3. General Input &amp; Full Capture'!K46</f>
        <v>0</v>
      </c>
      <c r="F45" s="18">
        <f>'3. General Input &amp; Full Capture'!G46-'3. General Input &amp; Full Capture'!L46</f>
        <v>0</v>
      </c>
      <c r="G45" s="42">
        <f t="shared" si="18"/>
        <v>0</v>
      </c>
      <c r="H45" s="42">
        <f t="shared" si="37"/>
        <v>0</v>
      </c>
      <c r="I45" s="13">
        <f t="shared" si="38"/>
        <v>0</v>
      </c>
      <c r="J45" s="13">
        <f t="shared" si="39"/>
        <v>0</v>
      </c>
      <c r="K45" s="13">
        <f t="shared" si="40"/>
        <v>0</v>
      </c>
      <c r="L45" s="13">
        <f t="shared" si="41"/>
        <v>0</v>
      </c>
      <c r="M45" s="42">
        <f t="shared" si="36"/>
        <v>0</v>
      </c>
      <c r="N45" s="191" t="str">
        <f t="shared" si="20"/>
        <v/>
      </c>
      <c r="O45" s="191" t="str">
        <f t="shared" si="21"/>
        <v/>
      </c>
      <c r="P45" s="191" t="str">
        <f t="shared" si="22"/>
        <v/>
      </c>
      <c r="Q45" s="18">
        <f t="shared" si="42"/>
        <v>0</v>
      </c>
      <c r="R45" s="18">
        <f t="shared" si="43"/>
        <v>0</v>
      </c>
      <c r="S45" s="18">
        <f t="shared" si="44"/>
        <v>0</v>
      </c>
      <c r="T45" s="18">
        <f t="shared" si="45"/>
        <v>0</v>
      </c>
      <c r="U45" s="50">
        <f t="shared" si="34"/>
        <v>0</v>
      </c>
      <c r="V45" s="18">
        <f t="shared" si="46"/>
        <v>0</v>
      </c>
      <c r="W45" s="18">
        <f t="shared" si="47"/>
        <v>0</v>
      </c>
      <c r="X45" s="31">
        <f t="shared" si="24"/>
        <v>0</v>
      </c>
      <c r="Y45" s="19">
        <f t="shared" si="25"/>
        <v>0</v>
      </c>
      <c r="Z45" s="19">
        <f t="shared" si="26"/>
        <v>0</v>
      </c>
      <c r="AA45" s="19">
        <f t="shared" si="27"/>
        <v>0</v>
      </c>
      <c r="AB45" s="19">
        <f t="shared" si="28"/>
        <v>0</v>
      </c>
      <c r="AC45" s="42">
        <f t="shared" si="35"/>
        <v>0</v>
      </c>
      <c r="AD45" s="42">
        <f t="shared" si="48"/>
        <v>0</v>
      </c>
      <c r="AE45" s="13">
        <f t="shared" si="49"/>
        <v>0</v>
      </c>
      <c r="AF45" s="234" t="str">
        <f t="shared" si="31"/>
        <v/>
      </c>
      <c r="AG45" s="26">
        <f t="shared" si="32"/>
        <v>0</v>
      </c>
      <c r="AH45" s="236"/>
      <c r="AI45" s="26" t="str">
        <f>IF(A45="", "",VLOOKUP(A45, '10. Full Capture Calcs'!$A$10:$P$60, 15, 0))</f>
        <v/>
      </c>
      <c r="AJ45" s="26" t="str">
        <f t="shared" si="33"/>
        <v/>
      </c>
    </row>
    <row r="46" spans="1:36" x14ac:dyDescent="0.25">
      <c r="A46" s="4" t="str">
        <f>IF('3. General Input &amp; Full Capture'!B47="", "", '3. General Input &amp; Full Capture'!B47)</f>
        <v/>
      </c>
      <c r="B46" s="22" t="str">
        <f>IF(A46="", "", VLOOKUP(A46, '3. General Input &amp; Full Capture'!B47:G88, 4,0)*ModRateGal+VLOOKUP(A46, '3. General Input &amp; Full Capture'!B47:G88, 5,0)*HighRateGal+VLOOKUP(A46, '3. General Input &amp; Full Capture'!B47:G88, 6,0)*VHRateGal)</f>
        <v/>
      </c>
      <c r="C46" s="18">
        <f>'3. General Input &amp; Full Capture'!D47-'3. General Input &amp; Full Capture'!I47</f>
        <v>0</v>
      </c>
      <c r="D46" s="18">
        <f>'3. General Input &amp; Full Capture'!E47-'3. General Input &amp; Full Capture'!J47</f>
        <v>0</v>
      </c>
      <c r="E46" s="18">
        <f>'3. General Input &amp; Full Capture'!F47-'3. General Input &amp; Full Capture'!K47</f>
        <v>0</v>
      </c>
      <c r="F46" s="18">
        <f>'3. General Input &amp; Full Capture'!G47-'3. General Input &amp; Full Capture'!L47</f>
        <v>0</v>
      </c>
      <c r="G46" s="42">
        <f t="shared" si="18"/>
        <v>0</v>
      </c>
      <c r="H46" s="42">
        <f t="shared" si="37"/>
        <v>0</v>
      </c>
      <c r="I46" s="13">
        <f t="shared" si="38"/>
        <v>0</v>
      </c>
      <c r="J46" s="13">
        <f t="shared" si="39"/>
        <v>0</v>
      </c>
      <c r="K46" s="13">
        <f t="shared" si="40"/>
        <v>0</v>
      </c>
      <c r="L46" s="13">
        <f t="shared" si="41"/>
        <v>0</v>
      </c>
      <c r="M46" s="42">
        <f t="shared" si="36"/>
        <v>0</v>
      </c>
      <c r="N46" s="191" t="str">
        <f t="shared" si="20"/>
        <v/>
      </c>
      <c r="O46" s="191" t="str">
        <f t="shared" si="21"/>
        <v/>
      </c>
      <c r="P46" s="191" t="str">
        <f t="shared" si="22"/>
        <v/>
      </c>
      <c r="Q46" s="18">
        <f t="shared" si="42"/>
        <v>0</v>
      </c>
      <c r="R46" s="18">
        <f t="shared" si="43"/>
        <v>0</v>
      </c>
      <c r="S46" s="18">
        <f t="shared" si="44"/>
        <v>0</v>
      </c>
      <c r="T46" s="18">
        <f t="shared" si="45"/>
        <v>0</v>
      </c>
      <c r="U46" s="50">
        <f t="shared" si="34"/>
        <v>0</v>
      </c>
      <c r="V46" s="18">
        <f t="shared" si="46"/>
        <v>0</v>
      </c>
      <c r="W46" s="18">
        <f t="shared" si="47"/>
        <v>0</v>
      </c>
      <c r="X46" s="31">
        <f t="shared" si="24"/>
        <v>0</v>
      </c>
      <c r="Y46" s="19">
        <f t="shared" si="25"/>
        <v>0</v>
      </c>
      <c r="Z46" s="19">
        <f t="shared" si="26"/>
        <v>0</v>
      </c>
      <c r="AA46" s="19">
        <f t="shared" si="27"/>
        <v>0</v>
      </c>
      <c r="AB46" s="19">
        <f t="shared" si="28"/>
        <v>0</v>
      </c>
      <c r="AC46" s="42">
        <f t="shared" si="35"/>
        <v>0</v>
      </c>
      <c r="AD46" s="42">
        <f t="shared" si="48"/>
        <v>0</v>
      </c>
      <c r="AE46" s="13">
        <f t="shared" si="49"/>
        <v>0</v>
      </c>
      <c r="AF46" s="234" t="str">
        <f t="shared" si="31"/>
        <v/>
      </c>
      <c r="AG46" s="26">
        <f t="shared" si="32"/>
        <v>0</v>
      </c>
      <c r="AH46" s="236"/>
      <c r="AI46" s="26" t="str">
        <f>IF(A46="", "",VLOOKUP(A46, '10. Full Capture Calcs'!$A$10:$P$60, 15, 0))</f>
        <v/>
      </c>
      <c r="AJ46" s="26" t="str">
        <f t="shared" si="33"/>
        <v/>
      </c>
    </row>
    <row r="47" spans="1:36" x14ac:dyDescent="0.25">
      <c r="A47" s="4" t="str">
        <f>IF('3. General Input &amp; Full Capture'!B48="", "", '3. General Input &amp; Full Capture'!B48)</f>
        <v/>
      </c>
      <c r="B47" s="22" t="str">
        <f>IF(A47="", "", VLOOKUP(A47, '3. General Input &amp; Full Capture'!B48:G89, 4,0)*ModRateGal+VLOOKUP(A47, '3. General Input &amp; Full Capture'!B48:G89, 5,0)*HighRateGal+VLOOKUP(A47, '3. General Input &amp; Full Capture'!B48:G89, 6,0)*VHRateGal)</f>
        <v/>
      </c>
      <c r="C47" s="18">
        <f>'3. General Input &amp; Full Capture'!D48-'3. General Input &amp; Full Capture'!I48</f>
        <v>0</v>
      </c>
      <c r="D47" s="18">
        <f>'3. General Input &amp; Full Capture'!E48-'3. General Input &amp; Full Capture'!J48</f>
        <v>0</v>
      </c>
      <c r="E47" s="18">
        <f>'3. General Input &amp; Full Capture'!F48-'3. General Input &amp; Full Capture'!K48</f>
        <v>0</v>
      </c>
      <c r="F47" s="18">
        <f>'3. General Input &amp; Full Capture'!G48-'3. General Input &amp; Full Capture'!L48</f>
        <v>0</v>
      </c>
      <c r="G47" s="42">
        <f t="shared" si="18"/>
        <v>0</v>
      </c>
      <c r="H47" s="42">
        <f t="shared" si="37"/>
        <v>0</v>
      </c>
      <c r="I47" s="13">
        <f t="shared" si="38"/>
        <v>0</v>
      </c>
      <c r="J47" s="13">
        <f t="shared" si="39"/>
        <v>0</v>
      </c>
      <c r="K47" s="13">
        <f t="shared" si="40"/>
        <v>0</v>
      </c>
      <c r="L47" s="13">
        <f t="shared" si="41"/>
        <v>0</v>
      </c>
      <c r="M47" s="42">
        <f t="shared" si="36"/>
        <v>0</v>
      </c>
      <c r="N47" s="191" t="str">
        <f t="shared" si="20"/>
        <v/>
      </c>
      <c r="O47" s="191" t="str">
        <f t="shared" si="21"/>
        <v/>
      </c>
      <c r="P47" s="191" t="str">
        <f t="shared" si="22"/>
        <v/>
      </c>
      <c r="Q47" s="18">
        <f t="shared" si="42"/>
        <v>0</v>
      </c>
      <c r="R47" s="18">
        <f t="shared" si="43"/>
        <v>0</v>
      </c>
      <c r="S47" s="18">
        <f t="shared" si="44"/>
        <v>0</v>
      </c>
      <c r="T47" s="18">
        <f t="shared" si="45"/>
        <v>0</v>
      </c>
      <c r="U47" s="50">
        <f t="shared" si="34"/>
        <v>0</v>
      </c>
      <c r="V47" s="18">
        <f t="shared" si="46"/>
        <v>0</v>
      </c>
      <c r="W47" s="18">
        <f t="shared" si="47"/>
        <v>0</v>
      </c>
      <c r="X47" s="31">
        <f t="shared" si="24"/>
        <v>0</v>
      </c>
      <c r="Y47" s="19">
        <f t="shared" si="25"/>
        <v>0</v>
      </c>
      <c r="Z47" s="19">
        <f t="shared" si="26"/>
        <v>0</v>
      </c>
      <c r="AA47" s="19">
        <f t="shared" si="27"/>
        <v>0</v>
      </c>
      <c r="AB47" s="19">
        <f t="shared" si="28"/>
        <v>0</v>
      </c>
      <c r="AC47" s="42">
        <f t="shared" si="35"/>
        <v>0</v>
      </c>
      <c r="AD47" s="42">
        <f t="shared" si="48"/>
        <v>0</v>
      </c>
      <c r="AE47" s="13">
        <f t="shared" si="49"/>
        <v>0</v>
      </c>
      <c r="AF47" s="234" t="str">
        <f t="shared" si="31"/>
        <v/>
      </c>
      <c r="AG47" s="26">
        <f t="shared" si="32"/>
        <v>0</v>
      </c>
      <c r="AH47" s="236"/>
      <c r="AI47" s="26" t="str">
        <f>IF(A47="", "",VLOOKUP(A47, '10. Full Capture Calcs'!$A$10:$P$60, 15, 0))</f>
        <v/>
      </c>
      <c r="AJ47" s="26" t="str">
        <f t="shared" si="33"/>
        <v/>
      </c>
    </row>
    <row r="48" spans="1:36" x14ac:dyDescent="0.25">
      <c r="A48" s="4" t="str">
        <f>IF('3. General Input &amp; Full Capture'!B49="", "", '3. General Input &amp; Full Capture'!B49)</f>
        <v/>
      </c>
      <c r="B48" s="22" t="str">
        <f>IF(A48="", "", VLOOKUP(A48, '3. General Input &amp; Full Capture'!B49:G90, 4,0)*ModRateGal+VLOOKUP(A48, '3. General Input &amp; Full Capture'!B49:G90, 5,0)*HighRateGal+VLOOKUP(A48, '3. General Input &amp; Full Capture'!B49:G90, 6,0)*VHRateGal)</f>
        <v/>
      </c>
      <c r="C48" s="18">
        <f>'3. General Input &amp; Full Capture'!D49-'3. General Input &amp; Full Capture'!I49</f>
        <v>0</v>
      </c>
      <c r="D48" s="18">
        <f>'3. General Input &amp; Full Capture'!E49-'3. General Input &amp; Full Capture'!J49</f>
        <v>0</v>
      </c>
      <c r="E48" s="18">
        <f>'3. General Input &amp; Full Capture'!F49-'3. General Input &amp; Full Capture'!K49</f>
        <v>0</v>
      </c>
      <c r="F48" s="18">
        <f>'3. General Input &amp; Full Capture'!G49-'3. General Input &amp; Full Capture'!L49</f>
        <v>0</v>
      </c>
      <c r="G48" s="42">
        <f t="shared" si="18"/>
        <v>0</v>
      </c>
      <c r="H48" s="42">
        <f t="shared" si="37"/>
        <v>0</v>
      </c>
      <c r="I48" s="13">
        <f t="shared" si="38"/>
        <v>0</v>
      </c>
      <c r="J48" s="13">
        <f t="shared" si="39"/>
        <v>0</v>
      </c>
      <c r="K48" s="13">
        <f t="shared" si="40"/>
        <v>0</v>
      </c>
      <c r="L48" s="13">
        <f t="shared" si="41"/>
        <v>0</v>
      </c>
      <c r="M48" s="42">
        <f t="shared" si="36"/>
        <v>0</v>
      </c>
      <c r="N48" s="191" t="str">
        <f t="shared" si="20"/>
        <v/>
      </c>
      <c r="O48" s="191" t="str">
        <f t="shared" si="21"/>
        <v/>
      </c>
      <c r="P48" s="191" t="str">
        <f t="shared" si="22"/>
        <v/>
      </c>
      <c r="Q48" s="18">
        <f t="shared" si="42"/>
        <v>0</v>
      </c>
      <c r="R48" s="18">
        <f t="shared" si="43"/>
        <v>0</v>
      </c>
      <c r="S48" s="18">
        <f t="shared" si="44"/>
        <v>0</v>
      </c>
      <c r="T48" s="18">
        <f t="shared" si="45"/>
        <v>0</v>
      </c>
      <c r="U48" s="50">
        <f t="shared" si="34"/>
        <v>0</v>
      </c>
      <c r="V48" s="18">
        <f t="shared" si="46"/>
        <v>0</v>
      </c>
      <c r="W48" s="18">
        <f t="shared" si="47"/>
        <v>0</v>
      </c>
      <c r="X48" s="31">
        <f t="shared" si="24"/>
        <v>0</v>
      </c>
      <c r="Y48" s="19">
        <f t="shared" si="25"/>
        <v>0</v>
      </c>
      <c r="Z48" s="19">
        <f t="shared" si="26"/>
        <v>0</v>
      </c>
      <c r="AA48" s="19">
        <f t="shared" si="27"/>
        <v>0</v>
      </c>
      <c r="AB48" s="19">
        <f t="shared" si="28"/>
        <v>0</v>
      </c>
      <c r="AC48" s="42">
        <f t="shared" si="35"/>
        <v>0</v>
      </c>
      <c r="AD48" s="42">
        <f t="shared" si="48"/>
        <v>0</v>
      </c>
      <c r="AE48" s="13">
        <f t="shared" si="49"/>
        <v>0</v>
      </c>
      <c r="AF48" s="234" t="str">
        <f t="shared" si="31"/>
        <v/>
      </c>
      <c r="AG48" s="26">
        <f t="shared" si="32"/>
        <v>0</v>
      </c>
      <c r="AH48" s="236"/>
      <c r="AI48" s="26" t="str">
        <f>IF(A48="", "",VLOOKUP(A48, '10. Full Capture Calcs'!$A$10:$P$60, 15, 0))</f>
        <v/>
      </c>
      <c r="AJ48" s="26" t="str">
        <f t="shared" si="33"/>
        <v/>
      </c>
    </row>
    <row r="49" spans="1:36" x14ac:dyDescent="0.25">
      <c r="A49" s="4" t="str">
        <f>IF('3. General Input &amp; Full Capture'!B50="", "", '3. General Input &amp; Full Capture'!B50)</f>
        <v/>
      </c>
      <c r="B49" s="22" t="str">
        <f>IF(A49="", "", VLOOKUP(A49, '3. General Input &amp; Full Capture'!B50:G91, 4,0)*ModRateGal+VLOOKUP(A49, '3. General Input &amp; Full Capture'!B50:G91, 5,0)*HighRateGal+VLOOKUP(A49, '3. General Input &amp; Full Capture'!B50:G91, 6,0)*VHRateGal)</f>
        <v/>
      </c>
      <c r="C49" s="18">
        <f>'3. General Input &amp; Full Capture'!D50-'3. General Input &amp; Full Capture'!I50</f>
        <v>0</v>
      </c>
      <c r="D49" s="18">
        <f>'3. General Input &amp; Full Capture'!E50-'3. General Input &amp; Full Capture'!J50</f>
        <v>0</v>
      </c>
      <c r="E49" s="18">
        <f>'3. General Input &amp; Full Capture'!F50-'3. General Input &amp; Full Capture'!K50</f>
        <v>0</v>
      </c>
      <c r="F49" s="18">
        <f>'3. General Input &amp; Full Capture'!G50-'3. General Input &amp; Full Capture'!L50</f>
        <v>0</v>
      </c>
      <c r="G49" s="42">
        <f t="shared" si="18"/>
        <v>0</v>
      </c>
      <c r="H49" s="42">
        <f t="shared" si="37"/>
        <v>0</v>
      </c>
      <c r="I49" s="13">
        <f t="shared" si="38"/>
        <v>0</v>
      </c>
      <c r="J49" s="13">
        <f t="shared" si="39"/>
        <v>0</v>
      </c>
      <c r="K49" s="13">
        <f t="shared" si="40"/>
        <v>0</v>
      </c>
      <c r="L49" s="13">
        <f t="shared" si="41"/>
        <v>0</v>
      </c>
      <c r="M49" s="42">
        <f t="shared" si="36"/>
        <v>0</v>
      </c>
      <c r="N49" s="191" t="str">
        <f t="shared" si="20"/>
        <v/>
      </c>
      <c r="O49" s="191" t="str">
        <f t="shared" si="21"/>
        <v/>
      </c>
      <c r="P49" s="191" t="str">
        <f t="shared" si="22"/>
        <v/>
      </c>
      <c r="Q49" s="18">
        <f t="shared" si="42"/>
        <v>0</v>
      </c>
      <c r="R49" s="18">
        <f t="shared" si="43"/>
        <v>0</v>
      </c>
      <c r="S49" s="18">
        <f t="shared" si="44"/>
        <v>0</v>
      </c>
      <c r="T49" s="18">
        <f t="shared" si="45"/>
        <v>0</v>
      </c>
      <c r="U49" s="50">
        <f t="shared" si="34"/>
        <v>0</v>
      </c>
      <c r="V49" s="18">
        <f t="shared" si="46"/>
        <v>0</v>
      </c>
      <c r="W49" s="18">
        <f t="shared" si="47"/>
        <v>0</v>
      </c>
      <c r="X49" s="31">
        <f t="shared" si="24"/>
        <v>0</v>
      </c>
      <c r="Y49" s="19">
        <f t="shared" si="25"/>
        <v>0</v>
      </c>
      <c r="Z49" s="19">
        <f t="shared" si="26"/>
        <v>0</v>
      </c>
      <c r="AA49" s="19">
        <f t="shared" si="27"/>
        <v>0</v>
      </c>
      <c r="AB49" s="19">
        <f t="shared" si="28"/>
        <v>0</v>
      </c>
      <c r="AC49" s="42">
        <f t="shared" si="35"/>
        <v>0</v>
      </c>
      <c r="AD49" s="42">
        <f t="shared" si="48"/>
        <v>0</v>
      </c>
      <c r="AE49" s="13">
        <f t="shared" si="49"/>
        <v>0</v>
      </c>
      <c r="AF49" s="234" t="str">
        <f t="shared" si="31"/>
        <v/>
      </c>
      <c r="AG49" s="26">
        <f t="shared" si="32"/>
        <v>0</v>
      </c>
      <c r="AH49" s="236"/>
      <c r="AI49" s="26" t="str">
        <f>IF(A49="", "",VLOOKUP(A49, '10. Full Capture Calcs'!$A$10:$P$60, 15, 0))</f>
        <v/>
      </c>
      <c r="AJ49" s="26" t="str">
        <f t="shared" si="33"/>
        <v/>
      </c>
    </row>
    <row r="50" spans="1:36" x14ac:dyDescent="0.25">
      <c r="A50" s="4" t="str">
        <f>IF('3. General Input &amp; Full Capture'!B51="", "", '3. General Input &amp; Full Capture'!B51)</f>
        <v/>
      </c>
      <c r="B50" s="22" t="str">
        <f>IF(A50="", "", VLOOKUP(A50, '3. General Input &amp; Full Capture'!B51:G92, 4,0)*ModRateGal+VLOOKUP(A50, '3. General Input &amp; Full Capture'!B51:G92, 5,0)*HighRateGal+VLOOKUP(A50, '3. General Input &amp; Full Capture'!B51:G92, 6,0)*VHRateGal)</f>
        <v/>
      </c>
      <c r="C50" s="18">
        <f>'3. General Input &amp; Full Capture'!D51-'3. General Input &amp; Full Capture'!I51</f>
        <v>0</v>
      </c>
      <c r="D50" s="18">
        <f>'3. General Input &amp; Full Capture'!E51-'3. General Input &amp; Full Capture'!J51</f>
        <v>0</v>
      </c>
      <c r="E50" s="18">
        <f>'3. General Input &amp; Full Capture'!F51-'3. General Input &amp; Full Capture'!K51</f>
        <v>0</v>
      </c>
      <c r="F50" s="18">
        <f>'3. General Input &amp; Full Capture'!G51-'3. General Input &amp; Full Capture'!L51</f>
        <v>0</v>
      </c>
      <c r="G50" s="42">
        <f t="shared" si="18"/>
        <v>0</v>
      </c>
      <c r="H50" s="42">
        <f t="shared" si="37"/>
        <v>0</v>
      </c>
      <c r="I50" s="13">
        <f t="shared" si="38"/>
        <v>0</v>
      </c>
      <c r="J50" s="13">
        <f t="shared" si="39"/>
        <v>0</v>
      </c>
      <c r="K50" s="13">
        <f t="shared" si="40"/>
        <v>0</v>
      </c>
      <c r="L50" s="13">
        <f t="shared" si="41"/>
        <v>0</v>
      </c>
      <c r="M50" s="42">
        <f t="shared" si="36"/>
        <v>0</v>
      </c>
      <c r="N50" s="191" t="str">
        <f t="shared" si="20"/>
        <v/>
      </c>
      <c r="O50" s="191" t="str">
        <f t="shared" si="21"/>
        <v/>
      </c>
      <c r="P50" s="191" t="str">
        <f t="shared" si="22"/>
        <v/>
      </c>
      <c r="Q50" s="18">
        <f t="shared" si="42"/>
        <v>0</v>
      </c>
      <c r="R50" s="18">
        <f t="shared" si="43"/>
        <v>0</v>
      </c>
      <c r="S50" s="18">
        <f t="shared" si="44"/>
        <v>0</v>
      </c>
      <c r="T50" s="18">
        <f t="shared" si="45"/>
        <v>0</v>
      </c>
      <c r="U50" s="50">
        <f t="shared" si="34"/>
        <v>0</v>
      </c>
      <c r="V50" s="18">
        <f t="shared" si="46"/>
        <v>0</v>
      </c>
      <c r="W50" s="18">
        <f t="shared" si="47"/>
        <v>0</v>
      </c>
      <c r="X50" s="31">
        <f t="shared" si="24"/>
        <v>0</v>
      </c>
      <c r="Y50" s="19">
        <f t="shared" si="25"/>
        <v>0</v>
      </c>
      <c r="Z50" s="19">
        <f t="shared" si="26"/>
        <v>0</v>
      </c>
      <c r="AA50" s="19">
        <f t="shared" si="27"/>
        <v>0</v>
      </c>
      <c r="AB50" s="19">
        <f t="shared" si="28"/>
        <v>0</v>
      </c>
      <c r="AC50" s="42">
        <f t="shared" si="35"/>
        <v>0</v>
      </c>
      <c r="AD50" s="42">
        <f t="shared" si="48"/>
        <v>0</v>
      </c>
      <c r="AE50" s="13">
        <f t="shared" si="49"/>
        <v>0</v>
      </c>
      <c r="AF50" s="234" t="str">
        <f t="shared" si="31"/>
        <v/>
      </c>
      <c r="AG50" s="26">
        <f t="shared" si="32"/>
        <v>0</v>
      </c>
      <c r="AH50" s="236"/>
      <c r="AI50" s="26" t="str">
        <f>IF(A50="", "",VLOOKUP(A50, '10. Full Capture Calcs'!$A$10:$P$60, 15, 0))</f>
        <v/>
      </c>
      <c r="AJ50" s="26" t="str">
        <f t="shared" si="33"/>
        <v/>
      </c>
    </row>
    <row r="51" spans="1:36" x14ac:dyDescent="0.25">
      <c r="A51" s="4" t="str">
        <f>IF('3. General Input &amp; Full Capture'!B52="", "", '3. General Input &amp; Full Capture'!B52)</f>
        <v/>
      </c>
      <c r="B51" s="22" t="str">
        <f>IF(A51="", "", VLOOKUP(A51, '3. General Input &amp; Full Capture'!B52:G93, 4,0)*ModRateGal+VLOOKUP(A51, '3. General Input &amp; Full Capture'!B52:G93, 5,0)*HighRateGal+VLOOKUP(A51, '3. General Input &amp; Full Capture'!B52:G93, 6,0)*VHRateGal)</f>
        <v/>
      </c>
      <c r="C51" s="18">
        <f>'3. General Input &amp; Full Capture'!D52-'3. General Input &amp; Full Capture'!I52</f>
        <v>0</v>
      </c>
      <c r="D51" s="18">
        <f>'3. General Input &amp; Full Capture'!E52-'3. General Input &amp; Full Capture'!J52</f>
        <v>0</v>
      </c>
      <c r="E51" s="18">
        <f>'3. General Input &amp; Full Capture'!F52-'3. General Input &amp; Full Capture'!K52</f>
        <v>0</v>
      </c>
      <c r="F51" s="18">
        <f>'3. General Input &amp; Full Capture'!G52-'3. General Input &amp; Full Capture'!L52</f>
        <v>0</v>
      </c>
      <c r="G51" s="42">
        <f t="shared" si="18"/>
        <v>0</v>
      </c>
      <c r="H51" s="42">
        <f t="shared" si="37"/>
        <v>0</v>
      </c>
      <c r="I51" s="13">
        <f t="shared" si="38"/>
        <v>0</v>
      </c>
      <c r="J51" s="13">
        <f t="shared" si="39"/>
        <v>0</v>
      </c>
      <c r="K51" s="13">
        <f t="shared" si="40"/>
        <v>0</v>
      </c>
      <c r="L51" s="13">
        <f t="shared" si="41"/>
        <v>0</v>
      </c>
      <c r="M51" s="42">
        <f t="shared" si="36"/>
        <v>0</v>
      </c>
      <c r="N51" s="191" t="str">
        <f t="shared" si="20"/>
        <v/>
      </c>
      <c r="O51" s="191" t="str">
        <f t="shared" si="21"/>
        <v/>
      </c>
      <c r="P51" s="191" t="str">
        <f t="shared" si="22"/>
        <v/>
      </c>
      <c r="Q51" s="18">
        <f t="shared" si="42"/>
        <v>0</v>
      </c>
      <c r="R51" s="18">
        <f t="shared" si="43"/>
        <v>0</v>
      </c>
      <c r="S51" s="18">
        <f t="shared" si="44"/>
        <v>0</v>
      </c>
      <c r="T51" s="18">
        <f t="shared" si="45"/>
        <v>0</v>
      </c>
      <c r="U51" s="50">
        <f t="shared" si="34"/>
        <v>0</v>
      </c>
      <c r="V51" s="18">
        <f t="shared" si="46"/>
        <v>0</v>
      </c>
      <c r="W51" s="18">
        <f t="shared" si="47"/>
        <v>0</v>
      </c>
      <c r="X51" s="31">
        <f t="shared" si="24"/>
        <v>0</v>
      </c>
      <c r="Y51" s="19">
        <f t="shared" si="25"/>
        <v>0</v>
      </c>
      <c r="Z51" s="19">
        <f t="shared" si="26"/>
        <v>0</v>
      </c>
      <c r="AA51" s="19">
        <f t="shared" si="27"/>
        <v>0</v>
      </c>
      <c r="AB51" s="19">
        <f t="shared" si="28"/>
        <v>0</v>
      </c>
      <c r="AC51" s="42">
        <f t="shared" si="35"/>
        <v>0</v>
      </c>
      <c r="AD51" s="42">
        <f t="shared" si="48"/>
        <v>0</v>
      </c>
      <c r="AE51" s="13">
        <f t="shared" si="49"/>
        <v>0</v>
      </c>
      <c r="AF51" s="234" t="str">
        <f t="shared" si="31"/>
        <v/>
      </c>
      <c r="AG51" s="26">
        <f t="shared" si="32"/>
        <v>0</v>
      </c>
      <c r="AH51" s="236"/>
      <c r="AI51" s="26" t="str">
        <f>IF(A51="", "",VLOOKUP(A51, '10. Full Capture Calcs'!$A$10:$P$60, 15, 0))</f>
        <v/>
      </c>
      <c r="AJ51" s="26" t="str">
        <f t="shared" si="33"/>
        <v/>
      </c>
    </row>
    <row r="52" spans="1:36" x14ac:dyDescent="0.25">
      <c r="A52" s="4" t="str">
        <f>IF('3. General Input &amp; Full Capture'!B53="", "", '3. General Input &amp; Full Capture'!B53)</f>
        <v/>
      </c>
      <c r="B52" s="22" t="str">
        <f>IF(A52="", "", VLOOKUP(A52, '3. General Input &amp; Full Capture'!B53:G94, 4,0)*ModRateGal+VLOOKUP(A52, '3. General Input &amp; Full Capture'!B53:G94, 5,0)*HighRateGal+VLOOKUP(A52, '3. General Input &amp; Full Capture'!B53:G94, 6,0)*VHRateGal)</f>
        <v/>
      </c>
      <c r="C52" s="18">
        <f>'3. General Input &amp; Full Capture'!D53-'3. General Input &amp; Full Capture'!I53</f>
        <v>0</v>
      </c>
      <c r="D52" s="18">
        <f>'3. General Input &amp; Full Capture'!E53-'3. General Input &amp; Full Capture'!J53</f>
        <v>0</v>
      </c>
      <c r="E52" s="18">
        <f>'3. General Input &amp; Full Capture'!F53-'3. General Input &amp; Full Capture'!K53</f>
        <v>0</v>
      </c>
      <c r="F52" s="18">
        <f>'3. General Input &amp; Full Capture'!G53-'3. General Input &amp; Full Capture'!L53</f>
        <v>0</v>
      </c>
      <c r="G52" s="42">
        <f t="shared" si="18"/>
        <v>0</v>
      </c>
      <c r="H52" s="42">
        <f t="shared" si="37"/>
        <v>0</v>
      </c>
      <c r="I52" s="13">
        <f t="shared" si="38"/>
        <v>0</v>
      </c>
      <c r="J52" s="13">
        <f t="shared" si="39"/>
        <v>0</v>
      </c>
      <c r="K52" s="13">
        <f t="shared" si="40"/>
        <v>0</v>
      </c>
      <c r="L52" s="13">
        <f t="shared" si="41"/>
        <v>0</v>
      </c>
      <c r="M52" s="42">
        <f t="shared" si="36"/>
        <v>0</v>
      </c>
      <c r="N52" s="191" t="str">
        <f t="shared" si="20"/>
        <v/>
      </c>
      <c r="O52" s="191" t="str">
        <f t="shared" si="21"/>
        <v/>
      </c>
      <c r="P52" s="191" t="str">
        <f t="shared" si="22"/>
        <v/>
      </c>
      <c r="Q52" s="18">
        <f t="shared" si="42"/>
        <v>0</v>
      </c>
      <c r="R52" s="18">
        <f t="shared" si="43"/>
        <v>0</v>
      </c>
      <c r="S52" s="18">
        <f t="shared" si="44"/>
        <v>0</v>
      </c>
      <c r="T52" s="18">
        <f t="shared" si="45"/>
        <v>0</v>
      </c>
      <c r="U52" s="50">
        <f t="shared" si="34"/>
        <v>0</v>
      </c>
      <c r="V52" s="18">
        <f t="shared" si="46"/>
        <v>0</v>
      </c>
      <c r="W52" s="18">
        <f t="shared" si="47"/>
        <v>0</v>
      </c>
      <c r="X52" s="31">
        <f t="shared" si="24"/>
        <v>0</v>
      </c>
      <c r="Y52" s="19">
        <f t="shared" si="25"/>
        <v>0</v>
      </c>
      <c r="Z52" s="19">
        <f t="shared" si="26"/>
        <v>0</v>
      </c>
      <c r="AA52" s="19">
        <f t="shared" si="27"/>
        <v>0</v>
      </c>
      <c r="AB52" s="19">
        <f t="shared" si="28"/>
        <v>0</v>
      </c>
      <c r="AC52" s="42">
        <f t="shared" si="35"/>
        <v>0</v>
      </c>
      <c r="AD52" s="42">
        <f t="shared" si="48"/>
        <v>0</v>
      </c>
      <c r="AE52" s="13">
        <f t="shared" si="49"/>
        <v>0</v>
      </c>
      <c r="AF52" s="234" t="str">
        <f t="shared" si="31"/>
        <v/>
      </c>
      <c r="AG52" s="26">
        <f t="shared" si="32"/>
        <v>0</v>
      </c>
      <c r="AH52" s="236"/>
      <c r="AI52" s="26" t="str">
        <f>IF(A52="", "",VLOOKUP(A52, '10. Full Capture Calcs'!$A$10:$P$60, 15, 0))</f>
        <v/>
      </c>
      <c r="AJ52" s="26" t="str">
        <f t="shared" si="33"/>
        <v/>
      </c>
    </row>
    <row r="53" spans="1:36" x14ac:dyDescent="0.25">
      <c r="A53" s="4" t="str">
        <f>IF('3. General Input &amp; Full Capture'!B54="", "", '3. General Input &amp; Full Capture'!B54)</f>
        <v/>
      </c>
      <c r="B53" s="22" t="str">
        <f>IF(A53="", "", VLOOKUP(A53, '3. General Input &amp; Full Capture'!B54:G95, 4,0)*ModRateGal+VLOOKUP(A53, '3. General Input &amp; Full Capture'!B54:G95, 5,0)*HighRateGal+VLOOKUP(A53, '3. General Input &amp; Full Capture'!B54:G95, 6,0)*VHRateGal)</f>
        <v/>
      </c>
      <c r="C53" s="18">
        <f>'3. General Input &amp; Full Capture'!D54-'3. General Input &amp; Full Capture'!I54</f>
        <v>0</v>
      </c>
      <c r="D53" s="18">
        <f>'3. General Input &amp; Full Capture'!E54-'3. General Input &amp; Full Capture'!J54</f>
        <v>0</v>
      </c>
      <c r="E53" s="18">
        <f>'3. General Input &amp; Full Capture'!F54-'3. General Input &amp; Full Capture'!K54</f>
        <v>0</v>
      </c>
      <c r="F53" s="18">
        <f>'3. General Input &amp; Full Capture'!G54-'3. General Input &amp; Full Capture'!L54</f>
        <v>0</v>
      </c>
      <c r="G53" s="42">
        <f t="shared" si="18"/>
        <v>0</v>
      </c>
      <c r="H53" s="42">
        <f t="shared" si="37"/>
        <v>0</v>
      </c>
      <c r="I53" s="13">
        <f t="shared" si="38"/>
        <v>0</v>
      </c>
      <c r="J53" s="13">
        <f t="shared" si="39"/>
        <v>0</v>
      </c>
      <c r="K53" s="13">
        <f t="shared" si="40"/>
        <v>0</v>
      </c>
      <c r="L53" s="13">
        <f t="shared" si="41"/>
        <v>0</v>
      </c>
      <c r="M53" s="42">
        <f t="shared" si="36"/>
        <v>0</v>
      </c>
      <c r="N53" s="191" t="str">
        <f t="shared" si="20"/>
        <v/>
      </c>
      <c r="O53" s="191" t="str">
        <f t="shared" si="21"/>
        <v/>
      </c>
      <c r="P53" s="191" t="str">
        <f t="shared" si="22"/>
        <v/>
      </c>
      <c r="Q53" s="18">
        <f t="shared" si="42"/>
        <v>0</v>
      </c>
      <c r="R53" s="18">
        <f t="shared" si="43"/>
        <v>0</v>
      </c>
      <c r="S53" s="18">
        <f t="shared" si="44"/>
        <v>0</v>
      </c>
      <c r="T53" s="18">
        <f t="shared" si="45"/>
        <v>0</v>
      </c>
      <c r="U53" s="50">
        <f t="shared" si="34"/>
        <v>0</v>
      </c>
      <c r="V53" s="18">
        <f t="shared" si="46"/>
        <v>0</v>
      </c>
      <c r="W53" s="18">
        <f t="shared" si="47"/>
        <v>0</v>
      </c>
      <c r="X53" s="31">
        <f t="shared" si="24"/>
        <v>0</v>
      </c>
      <c r="Y53" s="19">
        <f t="shared" si="25"/>
        <v>0</v>
      </c>
      <c r="Z53" s="19">
        <f t="shared" si="26"/>
        <v>0</v>
      </c>
      <c r="AA53" s="19">
        <f t="shared" si="27"/>
        <v>0</v>
      </c>
      <c r="AB53" s="19">
        <f t="shared" si="28"/>
        <v>0</v>
      </c>
      <c r="AC53" s="42">
        <f t="shared" si="35"/>
        <v>0</v>
      </c>
      <c r="AD53" s="42">
        <f t="shared" si="48"/>
        <v>0</v>
      </c>
      <c r="AE53" s="13">
        <f t="shared" si="49"/>
        <v>0</v>
      </c>
      <c r="AF53" s="234" t="str">
        <f t="shared" si="31"/>
        <v/>
      </c>
      <c r="AG53" s="26">
        <f t="shared" si="32"/>
        <v>0</v>
      </c>
      <c r="AH53" s="236"/>
      <c r="AI53" s="26" t="str">
        <f>IF(A53="", "",VLOOKUP(A53, '10. Full Capture Calcs'!$A$10:$P$60, 15, 0))</f>
        <v/>
      </c>
      <c r="AJ53" s="26" t="str">
        <f t="shared" si="33"/>
        <v/>
      </c>
    </row>
    <row r="54" spans="1:36" x14ac:dyDescent="0.25">
      <c r="A54" s="4" t="str">
        <f>IF('3. General Input &amp; Full Capture'!B55="", "", '3. General Input &amp; Full Capture'!B55)</f>
        <v/>
      </c>
      <c r="B54" s="22" t="str">
        <f>IF(A54="", "", VLOOKUP(A54, '3. General Input &amp; Full Capture'!B55:G96, 4,0)*ModRateGal+VLOOKUP(A54, '3. General Input &amp; Full Capture'!B55:G96, 5,0)*HighRateGal+VLOOKUP(A54, '3. General Input &amp; Full Capture'!B55:G96, 6,0)*VHRateGal)</f>
        <v/>
      </c>
      <c r="C54" s="18">
        <f>'3. General Input &amp; Full Capture'!D55-'3. General Input &amp; Full Capture'!I55</f>
        <v>0</v>
      </c>
      <c r="D54" s="18">
        <f>'3. General Input &amp; Full Capture'!E55-'3. General Input &amp; Full Capture'!J55</f>
        <v>0</v>
      </c>
      <c r="E54" s="18">
        <f>'3. General Input &amp; Full Capture'!F55-'3. General Input &amp; Full Capture'!K55</f>
        <v>0</v>
      </c>
      <c r="F54" s="18">
        <f>'3. General Input &amp; Full Capture'!G55-'3. General Input &amp; Full Capture'!L55</f>
        <v>0</v>
      </c>
      <c r="G54" s="42">
        <f t="shared" si="18"/>
        <v>0</v>
      </c>
      <c r="H54" s="42">
        <f t="shared" si="37"/>
        <v>0</v>
      </c>
      <c r="I54" s="13">
        <f t="shared" si="38"/>
        <v>0</v>
      </c>
      <c r="J54" s="13">
        <f t="shared" si="39"/>
        <v>0</v>
      </c>
      <c r="K54" s="13">
        <f t="shared" si="40"/>
        <v>0</v>
      </c>
      <c r="L54" s="13">
        <f t="shared" si="41"/>
        <v>0</v>
      </c>
      <c r="M54" s="42">
        <f t="shared" si="36"/>
        <v>0</v>
      </c>
      <c r="N54" s="191" t="str">
        <f t="shared" si="20"/>
        <v/>
      </c>
      <c r="O54" s="191" t="str">
        <f t="shared" si="21"/>
        <v/>
      </c>
      <c r="P54" s="191" t="str">
        <f t="shared" si="22"/>
        <v/>
      </c>
      <c r="Q54" s="18">
        <f t="shared" si="42"/>
        <v>0</v>
      </c>
      <c r="R54" s="18">
        <f t="shared" si="43"/>
        <v>0</v>
      </c>
      <c r="S54" s="18">
        <f t="shared" si="44"/>
        <v>0</v>
      </c>
      <c r="T54" s="18">
        <f t="shared" si="45"/>
        <v>0</v>
      </c>
      <c r="U54" s="50">
        <f t="shared" si="34"/>
        <v>0</v>
      </c>
      <c r="V54" s="18">
        <f t="shared" si="46"/>
        <v>0</v>
      </c>
      <c r="W54" s="18">
        <f t="shared" si="47"/>
        <v>0</v>
      </c>
      <c r="X54" s="31">
        <f t="shared" si="24"/>
        <v>0</v>
      </c>
      <c r="Y54" s="19">
        <f t="shared" si="25"/>
        <v>0</v>
      </c>
      <c r="Z54" s="19">
        <f t="shared" si="26"/>
        <v>0</v>
      </c>
      <c r="AA54" s="19">
        <f t="shared" si="27"/>
        <v>0</v>
      </c>
      <c r="AB54" s="19">
        <f t="shared" si="28"/>
        <v>0</v>
      </c>
      <c r="AC54" s="42">
        <f t="shared" si="35"/>
        <v>0</v>
      </c>
      <c r="AD54" s="42">
        <f t="shared" si="48"/>
        <v>0</v>
      </c>
      <c r="AE54" s="13">
        <f t="shared" si="49"/>
        <v>0</v>
      </c>
      <c r="AF54" s="234" t="str">
        <f t="shared" si="31"/>
        <v/>
      </c>
      <c r="AG54" s="26">
        <f t="shared" si="32"/>
        <v>0</v>
      </c>
      <c r="AH54" s="236"/>
      <c r="AI54" s="26" t="str">
        <f>IF(A54="", "",VLOOKUP(A54, '10. Full Capture Calcs'!$A$10:$P$60, 15, 0))</f>
        <v/>
      </c>
      <c r="AJ54" s="26" t="str">
        <f t="shared" si="33"/>
        <v/>
      </c>
    </row>
    <row r="55" spans="1:36" x14ac:dyDescent="0.25">
      <c r="A55" s="4" t="str">
        <f>IF('3. General Input &amp; Full Capture'!B56="", "", '3. General Input &amp; Full Capture'!B56)</f>
        <v/>
      </c>
      <c r="B55" s="22" t="str">
        <f>IF(A55="", "", VLOOKUP(A55, '3. General Input &amp; Full Capture'!B56:G97, 4,0)*ModRateGal+VLOOKUP(A55, '3. General Input &amp; Full Capture'!B56:G97, 5,0)*HighRateGal+VLOOKUP(A55, '3. General Input &amp; Full Capture'!B56:G97, 6,0)*VHRateGal)</f>
        <v/>
      </c>
      <c r="C55" s="18">
        <f>'3. General Input &amp; Full Capture'!D56-'3. General Input &amp; Full Capture'!I56</f>
        <v>0</v>
      </c>
      <c r="D55" s="18">
        <f>'3. General Input &amp; Full Capture'!E56-'3. General Input &amp; Full Capture'!J56</f>
        <v>0</v>
      </c>
      <c r="E55" s="18">
        <f>'3. General Input &amp; Full Capture'!F56-'3. General Input &amp; Full Capture'!K56</f>
        <v>0</v>
      </c>
      <c r="F55" s="18">
        <f>'3. General Input &amp; Full Capture'!G56-'3. General Input &amp; Full Capture'!L56</f>
        <v>0</v>
      </c>
      <c r="G55" s="42">
        <f t="shared" si="18"/>
        <v>0</v>
      </c>
      <c r="H55" s="42">
        <f t="shared" si="37"/>
        <v>0</v>
      </c>
      <c r="I55" s="13">
        <f t="shared" si="38"/>
        <v>0</v>
      </c>
      <c r="J55" s="13">
        <f t="shared" si="39"/>
        <v>0</v>
      </c>
      <c r="K55" s="13">
        <f t="shared" si="40"/>
        <v>0</v>
      </c>
      <c r="L55" s="13">
        <f t="shared" si="41"/>
        <v>0</v>
      </c>
      <c r="M55" s="42">
        <f t="shared" si="36"/>
        <v>0</v>
      </c>
      <c r="N55" s="191" t="str">
        <f t="shared" si="20"/>
        <v/>
      </c>
      <c r="O55" s="191" t="str">
        <f t="shared" si="21"/>
        <v/>
      </c>
      <c r="P55" s="191" t="str">
        <f t="shared" si="22"/>
        <v/>
      </c>
      <c r="Q55" s="18">
        <f t="shared" si="42"/>
        <v>0</v>
      </c>
      <c r="R55" s="18">
        <f t="shared" si="43"/>
        <v>0</v>
      </c>
      <c r="S55" s="18">
        <f t="shared" si="44"/>
        <v>0</v>
      </c>
      <c r="T55" s="18">
        <f t="shared" si="45"/>
        <v>0</v>
      </c>
      <c r="U55" s="50">
        <f t="shared" si="34"/>
        <v>0</v>
      </c>
      <c r="V55" s="18">
        <f t="shared" si="46"/>
        <v>0</v>
      </c>
      <c r="W55" s="18">
        <f t="shared" si="47"/>
        <v>0</v>
      </c>
      <c r="X55" s="31">
        <f t="shared" si="24"/>
        <v>0</v>
      </c>
      <c r="Y55" s="19">
        <f t="shared" si="25"/>
        <v>0</v>
      </c>
      <c r="Z55" s="19">
        <f t="shared" si="26"/>
        <v>0</v>
      </c>
      <c r="AA55" s="19">
        <f t="shared" si="27"/>
        <v>0</v>
      </c>
      <c r="AB55" s="19">
        <f t="shared" si="28"/>
        <v>0</v>
      </c>
      <c r="AC55" s="42">
        <f t="shared" si="35"/>
        <v>0</v>
      </c>
      <c r="AD55" s="42">
        <f t="shared" si="48"/>
        <v>0</v>
      </c>
      <c r="AE55" s="13">
        <f t="shared" si="49"/>
        <v>0</v>
      </c>
      <c r="AF55" s="234" t="str">
        <f t="shared" si="31"/>
        <v/>
      </c>
      <c r="AG55" s="26">
        <f t="shared" si="32"/>
        <v>0</v>
      </c>
      <c r="AH55" s="236"/>
      <c r="AI55" s="26" t="str">
        <f>IF(A55="", "",VLOOKUP(A55, '10. Full Capture Calcs'!$A$10:$P$60, 15, 0))</f>
        <v/>
      </c>
      <c r="AJ55" s="26" t="str">
        <f t="shared" si="33"/>
        <v/>
      </c>
    </row>
    <row r="56" spans="1:36" x14ac:dyDescent="0.25">
      <c r="A56" s="4" t="str">
        <f>IF('3. General Input &amp; Full Capture'!B57="", "", '3. General Input &amp; Full Capture'!B57)</f>
        <v/>
      </c>
      <c r="B56" s="22" t="str">
        <f>IF(A56="", "", VLOOKUP(A56, '3. General Input &amp; Full Capture'!B57:G98, 4,0)*ModRateGal+VLOOKUP(A56, '3. General Input &amp; Full Capture'!B57:G98, 5,0)*HighRateGal+VLOOKUP(A56, '3. General Input &amp; Full Capture'!B57:G98, 6,0)*VHRateGal)</f>
        <v/>
      </c>
      <c r="C56" s="18">
        <f>'3. General Input &amp; Full Capture'!D57-'3. General Input &amp; Full Capture'!I57</f>
        <v>0</v>
      </c>
      <c r="D56" s="18">
        <f>'3. General Input &amp; Full Capture'!E57-'3. General Input &amp; Full Capture'!J57</f>
        <v>0</v>
      </c>
      <c r="E56" s="18">
        <f>'3. General Input &amp; Full Capture'!F57-'3. General Input &amp; Full Capture'!K57</f>
        <v>0</v>
      </c>
      <c r="F56" s="18">
        <f>'3. General Input &amp; Full Capture'!G57-'3. General Input &amp; Full Capture'!L57</f>
        <v>0</v>
      </c>
      <c r="G56" s="42">
        <f t="shared" si="18"/>
        <v>0</v>
      </c>
      <c r="H56" s="42">
        <f t="shared" si="37"/>
        <v>0</v>
      </c>
      <c r="I56" s="13">
        <f t="shared" si="38"/>
        <v>0</v>
      </c>
      <c r="J56" s="13">
        <f t="shared" si="39"/>
        <v>0</v>
      </c>
      <c r="K56" s="13">
        <f t="shared" si="40"/>
        <v>0</v>
      </c>
      <c r="L56" s="13">
        <f t="shared" si="41"/>
        <v>0</v>
      </c>
      <c r="M56" s="42">
        <f t="shared" si="36"/>
        <v>0</v>
      </c>
      <c r="N56" s="191" t="str">
        <f t="shared" si="20"/>
        <v/>
      </c>
      <c r="O56" s="191" t="str">
        <f t="shared" si="21"/>
        <v/>
      </c>
      <c r="P56" s="191" t="str">
        <f t="shared" si="22"/>
        <v/>
      </c>
      <c r="Q56" s="18">
        <f t="shared" si="42"/>
        <v>0</v>
      </c>
      <c r="R56" s="18">
        <f t="shared" si="43"/>
        <v>0</v>
      </c>
      <c r="S56" s="18">
        <f t="shared" si="44"/>
        <v>0</v>
      </c>
      <c r="T56" s="18">
        <f t="shared" si="45"/>
        <v>0</v>
      </c>
      <c r="U56" s="50">
        <f t="shared" si="34"/>
        <v>0</v>
      </c>
      <c r="V56" s="18">
        <f t="shared" si="46"/>
        <v>0</v>
      </c>
      <c r="W56" s="18">
        <f t="shared" si="47"/>
        <v>0</v>
      </c>
      <c r="X56" s="31">
        <f t="shared" si="24"/>
        <v>0</v>
      </c>
      <c r="Y56" s="19">
        <f t="shared" si="25"/>
        <v>0</v>
      </c>
      <c r="Z56" s="19">
        <f t="shared" si="26"/>
        <v>0</v>
      </c>
      <c r="AA56" s="19">
        <f t="shared" si="27"/>
        <v>0</v>
      </c>
      <c r="AB56" s="19">
        <f t="shared" si="28"/>
        <v>0</v>
      </c>
      <c r="AC56" s="42">
        <f t="shared" si="35"/>
        <v>0</v>
      </c>
      <c r="AD56" s="42">
        <f t="shared" si="48"/>
        <v>0</v>
      </c>
      <c r="AE56" s="13">
        <f t="shared" si="49"/>
        <v>0</v>
      </c>
      <c r="AF56" s="234" t="str">
        <f t="shared" si="31"/>
        <v/>
      </c>
      <c r="AG56" s="26">
        <f t="shared" si="32"/>
        <v>0</v>
      </c>
      <c r="AH56" s="236"/>
      <c r="AI56" s="26" t="str">
        <f>IF(A56="", "",VLOOKUP(A56, '10. Full Capture Calcs'!$A$10:$P$60, 15, 0))</f>
        <v/>
      </c>
      <c r="AJ56" s="26" t="str">
        <f t="shared" si="33"/>
        <v/>
      </c>
    </row>
    <row r="57" spans="1:36" x14ac:dyDescent="0.25">
      <c r="A57" s="4" t="str">
        <f>IF('3. General Input &amp; Full Capture'!B58="", "", '3. General Input &amp; Full Capture'!B58)</f>
        <v/>
      </c>
      <c r="B57" s="22" t="str">
        <f>IF(A57="", "", VLOOKUP(A57, '3. General Input &amp; Full Capture'!B58:G99, 4,0)*ModRateGal+VLOOKUP(A57, '3. General Input &amp; Full Capture'!B58:G99, 5,0)*HighRateGal+VLOOKUP(A57, '3. General Input &amp; Full Capture'!B58:G99, 6,0)*VHRateGal)</f>
        <v/>
      </c>
      <c r="C57" s="18">
        <f>'3. General Input &amp; Full Capture'!D58-'3. General Input &amp; Full Capture'!I58</f>
        <v>0</v>
      </c>
      <c r="D57" s="18">
        <f>'3. General Input &amp; Full Capture'!E58-'3. General Input &amp; Full Capture'!J58</f>
        <v>0</v>
      </c>
      <c r="E57" s="18">
        <f>'3. General Input &amp; Full Capture'!F58-'3. General Input &amp; Full Capture'!K58</f>
        <v>0</v>
      </c>
      <c r="F57" s="18">
        <f>'3. General Input &amp; Full Capture'!G58-'3. General Input &amp; Full Capture'!L58</f>
        <v>0</v>
      </c>
      <c r="G57" s="42">
        <f t="shared" si="18"/>
        <v>0</v>
      </c>
      <c r="H57" s="42">
        <f t="shared" si="37"/>
        <v>0</v>
      </c>
      <c r="I57" s="13">
        <f t="shared" si="38"/>
        <v>0</v>
      </c>
      <c r="J57" s="13">
        <f t="shared" si="39"/>
        <v>0</v>
      </c>
      <c r="K57" s="13">
        <f t="shared" si="40"/>
        <v>0</v>
      </c>
      <c r="L57" s="13">
        <f t="shared" si="41"/>
        <v>0</v>
      </c>
      <c r="M57" s="42">
        <f t="shared" si="36"/>
        <v>0</v>
      </c>
      <c r="N57" s="191" t="str">
        <f t="shared" si="20"/>
        <v/>
      </c>
      <c r="O57" s="191" t="str">
        <f t="shared" si="21"/>
        <v/>
      </c>
      <c r="P57" s="191" t="str">
        <f t="shared" si="22"/>
        <v/>
      </c>
      <c r="Q57" s="18">
        <f t="shared" si="42"/>
        <v>0</v>
      </c>
      <c r="R57" s="18">
        <f t="shared" si="43"/>
        <v>0</v>
      </c>
      <c r="S57" s="18">
        <f t="shared" si="44"/>
        <v>0</v>
      </c>
      <c r="T57" s="18">
        <f t="shared" si="45"/>
        <v>0</v>
      </c>
      <c r="U57" s="50">
        <f t="shared" si="34"/>
        <v>0</v>
      </c>
      <c r="V57" s="18">
        <f t="shared" si="46"/>
        <v>0</v>
      </c>
      <c r="W57" s="18">
        <f t="shared" si="47"/>
        <v>0</v>
      </c>
      <c r="X57" s="31">
        <f t="shared" si="24"/>
        <v>0</v>
      </c>
      <c r="Y57" s="19">
        <f t="shared" si="25"/>
        <v>0</v>
      </c>
      <c r="Z57" s="19">
        <f t="shared" si="26"/>
        <v>0</v>
      </c>
      <c r="AA57" s="19">
        <f t="shared" si="27"/>
        <v>0</v>
      </c>
      <c r="AB57" s="19">
        <f t="shared" si="28"/>
        <v>0</v>
      </c>
      <c r="AC57" s="42">
        <f t="shared" si="35"/>
        <v>0</v>
      </c>
      <c r="AD57" s="42">
        <f t="shared" si="48"/>
        <v>0</v>
      </c>
      <c r="AE57" s="13">
        <f t="shared" si="49"/>
        <v>0</v>
      </c>
      <c r="AF57" s="234" t="str">
        <f t="shared" si="31"/>
        <v/>
      </c>
      <c r="AG57" s="26">
        <f t="shared" si="32"/>
        <v>0</v>
      </c>
      <c r="AH57" s="236"/>
      <c r="AI57" s="26" t="str">
        <f>IF(A57="", "",VLOOKUP(A57, '10. Full Capture Calcs'!$A$10:$P$60, 15, 0))</f>
        <v/>
      </c>
      <c r="AJ57" s="26" t="str">
        <f t="shared" si="33"/>
        <v/>
      </c>
    </row>
    <row r="58" spans="1:36" x14ac:dyDescent="0.25">
      <c r="A58" s="4" t="str">
        <f>IF('3. General Input &amp; Full Capture'!B59="", "", '3. General Input &amp; Full Capture'!B59)</f>
        <v/>
      </c>
      <c r="B58" s="22" t="str">
        <f>IF(A58="", "", VLOOKUP(A58, '3. General Input &amp; Full Capture'!B59:G100, 4,0)*ModRateGal+VLOOKUP(A58, '3. General Input &amp; Full Capture'!B59:G100, 5,0)*HighRateGal+VLOOKUP(A58, '3. General Input &amp; Full Capture'!B59:G100, 6,0)*VHRateGal)</f>
        <v/>
      </c>
      <c r="C58" s="18">
        <f>'3. General Input &amp; Full Capture'!D59-'3. General Input &amp; Full Capture'!I59</f>
        <v>0</v>
      </c>
      <c r="D58" s="18">
        <f>'3. General Input &amp; Full Capture'!E59-'3. General Input &amp; Full Capture'!J59</f>
        <v>0</v>
      </c>
      <c r="E58" s="18">
        <f>'3. General Input &amp; Full Capture'!F59-'3. General Input &amp; Full Capture'!K59</f>
        <v>0</v>
      </c>
      <c r="F58" s="18">
        <f>'3. General Input &amp; Full Capture'!G59-'3. General Input &amp; Full Capture'!L59</f>
        <v>0</v>
      </c>
      <c r="G58" s="42">
        <f t="shared" si="18"/>
        <v>0</v>
      </c>
      <c r="H58" s="42">
        <f t="shared" si="37"/>
        <v>0</v>
      </c>
      <c r="I58" s="13">
        <f t="shared" si="38"/>
        <v>0</v>
      </c>
      <c r="J58" s="13">
        <f t="shared" si="39"/>
        <v>0</v>
      </c>
      <c r="K58" s="13">
        <f t="shared" si="40"/>
        <v>0</v>
      </c>
      <c r="L58" s="13">
        <f t="shared" si="41"/>
        <v>0</v>
      </c>
      <c r="M58" s="42">
        <f t="shared" si="36"/>
        <v>0</v>
      </c>
      <c r="N58" s="191" t="str">
        <f t="shared" si="20"/>
        <v/>
      </c>
      <c r="O58" s="191" t="str">
        <f t="shared" si="21"/>
        <v/>
      </c>
      <c r="P58" s="191" t="str">
        <f t="shared" si="22"/>
        <v/>
      </c>
      <c r="Q58" s="18">
        <f t="shared" si="42"/>
        <v>0</v>
      </c>
      <c r="R58" s="18">
        <f t="shared" si="43"/>
        <v>0</v>
      </c>
      <c r="S58" s="18">
        <f t="shared" si="44"/>
        <v>0</v>
      </c>
      <c r="T58" s="18">
        <f t="shared" si="45"/>
        <v>0</v>
      </c>
      <c r="U58" s="50">
        <f t="shared" si="34"/>
        <v>0</v>
      </c>
      <c r="V58" s="18">
        <f t="shared" si="46"/>
        <v>0</v>
      </c>
      <c r="W58" s="18">
        <f t="shared" si="47"/>
        <v>0</v>
      </c>
      <c r="X58" s="31">
        <f t="shared" si="24"/>
        <v>0</v>
      </c>
      <c r="Y58" s="19">
        <f t="shared" si="25"/>
        <v>0</v>
      </c>
      <c r="Z58" s="19">
        <f t="shared" si="26"/>
        <v>0</v>
      </c>
      <c r="AA58" s="19">
        <f t="shared" si="27"/>
        <v>0</v>
      </c>
      <c r="AB58" s="19">
        <f t="shared" si="28"/>
        <v>0</v>
      </c>
      <c r="AC58" s="42">
        <f t="shared" si="35"/>
        <v>0</v>
      </c>
      <c r="AD58" s="42">
        <f t="shared" si="48"/>
        <v>0</v>
      </c>
      <c r="AE58" s="13">
        <f t="shared" si="49"/>
        <v>0</v>
      </c>
      <c r="AF58" s="234" t="str">
        <f t="shared" si="31"/>
        <v/>
      </c>
      <c r="AG58" s="26">
        <f t="shared" si="32"/>
        <v>0</v>
      </c>
      <c r="AH58" s="236"/>
      <c r="AI58" s="26" t="str">
        <f>IF(A58="", "",VLOOKUP(A58, '10. Full Capture Calcs'!$A$10:$P$60, 15, 0))</f>
        <v/>
      </c>
      <c r="AJ58" s="26" t="str">
        <f t="shared" si="33"/>
        <v/>
      </c>
    </row>
  </sheetData>
  <sheetProtection algorithmName="SHA-512" hashValue="JLJnrVTg/DLQhRdYnM/Y/yttggzqrxJB9uOgCz7czKoJmMzeeR3Q1xs+OHpejLo7rDOo5tVSzmf9SaOZ4ENVnw==" saltValue="CMUFha4ao5qoqwo7DBZpMw==" spinCount="100000" sheet="1" objects="1" scenarios="1"/>
  <mergeCells count="19">
    <mergeCell ref="B7:B8"/>
    <mergeCell ref="B1:B2"/>
    <mergeCell ref="C7:H7"/>
    <mergeCell ref="Y7:AC7"/>
    <mergeCell ref="Y1:AD1"/>
    <mergeCell ref="C1:H1"/>
    <mergeCell ref="I1:M1"/>
    <mergeCell ref="I7:M7"/>
    <mergeCell ref="N1:P1"/>
    <mergeCell ref="N7:P7"/>
    <mergeCell ref="Q7:W7"/>
    <mergeCell ref="Q1:W1"/>
    <mergeCell ref="AE1:AE2"/>
    <mergeCell ref="AG1:AG2"/>
    <mergeCell ref="AE7:AE8"/>
    <mergeCell ref="AI7:AI8"/>
    <mergeCell ref="AJ7:AJ8"/>
    <mergeCell ref="AF7:AF8"/>
    <mergeCell ref="AG7:AG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51</vt:i4>
      </vt:variant>
    </vt:vector>
  </HeadingPairs>
  <TitlesOfParts>
    <vt:vector size="62" baseType="lpstr">
      <vt:lpstr>1. General Information</vt:lpstr>
      <vt:lpstr>2. Dashboard Summary</vt:lpstr>
      <vt:lpstr>3. General Input &amp; Full Capture</vt:lpstr>
      <vt:lpstr>4.OVTA Sites-Transects</vt:lpstr>
      <vt:lpstr>5. OVTA Events Results</vt:lpstr>
      <vt:lpstr>6. RW Offsets Input (Optional)</vt:lpstr>
      <vt:lpstr>7. Baseline Trash Calcs</vt:lpstr>
      <vt:lpstr>8. OVTA Site Calcs</vt:lpstr>
      <vt:lpstr>9. OVTA Results Calcs</vt:lpstr>
      <vt:lpstr>10. Full Capture Calcs</vt:lpstr>
      <vt:lpstr>11. Drop Down Menus</vt:lpstr>
      <vt:lpstr>AssessmentIncluded</vt:lpstr>
      <vt:lpstr>AssessmentInput</vt:lpstr>
      <vt:lpstr>AssessmentLoadReduced</vt:lpstr>
      <vt:lpstr>AssessmentResultsHigh</vt:lpstr>
      <vt:lpstr>AssessmentResultsLow</vt:lpstr>
      <vt:lpstr>AssessmentResultsMod</vt:lpstr>
      <vt:lpstr>AssessmentResultsSites</vt:lpstr>
      <vt:lpstr>AssessmentResultsVeryHigh</vt:lpstr>
      <vt:lpstr>BaselineAcres</vt:lpstr>
      <vt:lpstr>BaselineAcresHigh</vt:lpstr>
      <vt:lpstr>BaselineAcresLow</vt:lpstr>
      <vt:lpstr>BaselineAcresMod</vt:lpstr>
      <vt:lpstr>BaselineAcresVeryHigh</vt:lpstr>
      <vt:lpstr>BaselineLoad</vt:lpstr>
      <vt:lpstr>CleanupsNumber</vt:lpstr>
      <vt:lpstr>Date_End</vt:lpstr>
      <vt:lpstr>Date_Start</vt:lpstr>
      <vt:lpstr>dbo_tblRecords</vt:lpstr>
      <vt:lpstr>FeetAvailableForAssessment</vt:lpstr>
      <vt:lpstr>Fiscal_Year</vt:lpstr>
      <vt:lpstr>HighRateGal</vt:lpstr>
      <vt:lpstr>LengthAvailableForAssessment</vt:lpstr>
      <vt:lpstr>LowRateGal</vt:lpstr>
      <vt:lpstr>ModRateGal</vt:lpstr>
      <vt:lpstr>non_PLU_TFC_Load_Reduction</vt:lpstr>
      <vt:lpstr>NumAssessments</vt:lpstr>
      <vt:lpstr>NumAssessmentsIncluded</vt:lpstr>
      <vt:lpstr>OVTA_Calcs_TMA</vt:lpstr>
      <vt:lpstr>PLU_TFC_Load_Reduction</vt:lpstr>
      <vt:lpstr>'2. Dashboard Summary'!Print_Area</vt:lpstr>
      <vt:lpstr>'5. OVTA Events Results'!Print_Titles</vt:lpstr>
      <vt:lpstr>SiteBaseline</vt:lpstr>
      <vt:lpstr>SiteIncluded</vt:lpstr>
      <vt:lpstr>SiteInputLength</vt:lpstr>
      <vt:lpstr>SiteInputRate</vt:lpstr>
      <vt:lpstr>SiteResultsHigh</vt:lpstr>
      <vt:lpstr>SiteResultsLow</vt:lpstr>
      <vt:lpstr>SiteResultsMod</vt:lpstr>
      <vt:lpstr>SiteResultsVeryHigh</vt:lpstr>
      <vt:lpstr>Sites_Input</vt:lpstr>
      <vt:lpstr>SitesActive</vt:lpstr>
      <vt:lpstr>SitesCalcsTMA</vt:lpstr>
      <vt:lpstr>SitesInputTMA</vt:lpstr>
      <vt:lpstr>SitesTotalLength</vt:lpstr>
      <vt:lpstr>TotalNonPLU_AreaTreated</vt:lpstr>
      <vt:lpstr>TotalPLU_AreaTreated</vt:lpstr>
      <vt:lpstr>TrashCollected</vt:lpstr>
      <vt:lpstr>VHRateGal</vt:lpstr>
      <vt:lpstr>WeightingFactorHigh</vt:lpstr>
      <vt:lpstr>WeightingFactorMod</vt:lpstr>
      <vt:lpstr>WeightingFactorVeryHigh</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 Zigler</dc:creator>
  <cp:keywords/>
  <dc:description/>
  <cp:lastModifiedBy>Chris Sommers</cp:lastModifiedBy>
  <cp:revision/>
  <cp:lastPrinted>2018-02-27T16:03:03Z</cp:lastPrinted>
  <dcterms:created xsi:type="dcterms:W3CDTF">2016-07-19T16:30:20Z</dcterms:created>
  <dcterms:modified xsi:type="dcterms:W3CDTF">2018-03-27T15:20:18Z</dcterms:modified>
  <cp:category/>
  <cp:contentStatus/>
</cp:coreProperties>
</file>